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nwlondon.local\ICB\CIO\BI &amp; WSIC\Analytics\ICS WorkStream\Primary Care\Enhanced Services\Diabetes\Report\Diabetes Dashboard\"/>
    </mc:Choice>
  </mc:AlternateContent>
  <bookViews>
    <workbookView xWindow="0" yWindow="0" windowWidth="20490" windowHeight="5955" tabRatio="906" firstSheet="2" activeTab="2"/>
  </bookViews>
  <sheets>
    <sheet name="Control" sheetId="4" state="hidden" r:id="rId1"/>
    <sheet name="Admin" sheetId="16" state="hidden" r:id="rId2"/>
    <sheet name="Cover" sheetId="12" r:id="rId3"/>
    <sheet name="Quartiles" sheetId="25" state="hidden" r:id="rId4"/>
    <sheet name="Lookups" sheetId="13" state="hidden" r:id="rId5"/>
    <sheet name="Contract Dashboard" sheetId="5" r:id="rId6"/>
    <sheet name="Practice Diabetes L1" sheetId="3" r:id="rId7"/>
    <sheet name="Practice NDH" sheetId="10" r:id="rId8"/>
    <sheet name="Practice Diabetes L2" sheetId="31" r:id="rId9"/>
    <sheet name="Practice EOT2D" sheetId="32" r:id="rId10"/>
    <sheet name="Practice Diabetes L1 - Numbers" sheetId="14" r:id="rId11"/>
    <sheet name="Practice NDH - Numbers" sheetId="15" r:id="rId12"/>
    <sheet name="Practice REWIND" sheetId="26" r:id="rId13"/>
    <sheet name="Practice Data" sheetId="34" state="hidden" r:id="rId14"/>
    <sheet name="PCN Data" sheetId="35" state="hidden" r:id="rId15"/>
    <sheet name="Borough Data" sheetId="36" state="hidden" r:id="rId16"/>
    <sheet name="ICB Data" sheetId="38" state="hidden" r:id="rId17"/>
  </sheets>
  <definedNames>
    <definedName name="ExternalData_1" localSheetId="15" hidden="1">'Borough Data'!$A$1:$JQ$9</definedName>
    <definedName name="ExternalData_1" localSheetId="16" hidden="1">'ICB Data'!$A$1:$JR$2</definedName>
    <definedName name="ExternalData_1" localSheetId="14" hidden="1">'PCN Data'!$A$1:$JR$46</definedName>
    <definedName name="ExternalData_1" localSheetId="13" hidden="1">'Practice Data'!$A$1:$JT$338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 i="25" l="1"/>
  <c r="C22" i="25"/>
  <c r="C21" i="25"/>
  <c r="C20" i="25"/>
  <c r="C19" i="25"/>
  <c r="C18" i="25"/>
  <c r="C17" i="25"/>
  <c r="B23" i="25"/>
  <c r="B22" i="25"/>
  <c r="B21" i="25"/>
  <c r="B20" i="25"/>
  <c r="B19" i="25"/>
  <c r="B18" i="25"/>
  <c r="B17" i="25"/>
  <c r="C15" i="25"/>
  <c r="B15" i="25"/>
  <c r="C14" i="25"/>
  <c r="B14" i="25"/>
  <c r="C13" i="25"/>
  <c r="B13" i="25"/>
  <c r="C11" i="25"/>
  <c r="B11" i="25"/>
  <c r="C10" i="25"/>
  <c r="B10" i="25"/>
  <c r="C9" i="25"/>
  <c r="B9" i="25"/>
  <c r="C8" i="25"/>
  <c r="B8" i="25"/>
  <c r="C7" i="25"/>
  <c r="B7" i="25"/>
  <c r="C6" i="25"/>
  <c r="B6" i="25"/>
  <c r="C5" i="25"/>
  <c r="B5" i="25"/>
  <c r="C4" i="25"/>
  <c r="B4" i="25"/>
  <c r="C3" i="25"/>
  <c r="B3" i="25"/>
  <c r="E12" i="4" l="1"/>
  <c r="E11" i="4"/>
  <c r="E10" i="4"/>
  <c r="E9" i="4"/>
  <c r="E8" i="4"/>
  <c r="E7" i="4"/>
  <c r="E6" i="4"/>
  <c r="E5" i="4"/>
  <c r="E4" i="4"/>
  <c r="E3" i="4"/>
  <c r="E2" i="4"/>
  <c r="E1" i="4"/>
</calcChain>
</file>

<file path=xl/connections.xml><?xml version="1.0" encoding="utf-8"?>
<connections xmlns="http://schemas.openxmlformats.org/spreadsheetml/2006/main">
  <connection id="1" keepAlive="1" name="Query - vw_MonthlyDiabetesDashboard_Borough" type="5" refreshedVersion="6" deleted="1" background="1" saveData="1">
    <dbPr connection="" command=""/>
  </connection>
  <connection id="2" keepAlive="1" name="Query - vw_MonthlyDiabetesDashboard_ICB" type="5" refreshedVersion="6" deleted="1" background="1" saveData="1">
    <dbPr connection="" command=""/>
  </connection>
  <connection id="3" keepAlive="1" name="Query - vw_MonthlyDiabetesDashboard_Practice" type="5" refreshedVersion="6" deleted="1" background="1" saveData="1">
    <dbPr connection="" command=""/>
  </connection>
  <connection id="4" keepAlive="1" name="Query - vw_MonthlyDiabetesDashboard_PrimaryCareNetwork" type="5" refreshedVersion="6" deleted="1" background="1" saveData="1">
    <dbPr connection="" command=""/>
  </connection>
</connections>
</file>

<file path=xl/sharedStrings.xml><?xml version="1.0" encoding="utf-8"?>
<sst xmlns="http://schemas.openxmlformats.org/spreadsheetml/2006/main" count="16077" uniqueCount="1369">
  <si>
    <t>Borough</t>
  </si>
  <si>
    <t>PrimaryCareNetworks</t>
  </si>
  <si>
    <t>PracticeName</t>
  </si>
  <si>
    <t>PracticeCode</t>
  </si>
  <si>
    <t>DiabetesRegister</t>
  </si>
  <si>
    <t>Diabetes_9KeyCareProcess_BMI</t>
  </si>
  <si>
    <t>% Diabetes_9KeyCareProcess_BMI</t>
  </si>
  <si>
    <t>Diabetes_9KeyCareProcess_HbA1c</t>
  </si>
  <si>
    <t>% Diabetes_9KeyCareProcess_HbA1c</t>
  </si>
  <si>
    <t>Diabetes_9KeyCareProcess_BloodPressure</t>
  </si>
  <si>
    <t>% Diabetes_9KeyCareProcess_BloodPressure</t>
  </si>
  <si>
    <t>Diabetes_9KeyCareProcess_Lipids</t>
  </si>
  <si>
    <t>% Diabetes_9KeyCareProcess_Lipids</t>
  </si>
  <si>
    <t>Diabetes_9KeyCareProcess_UrineACR</t>
  </si>
  <si>
    <t>% Diabetes_9KeyCareProcess_UrineACR</t>
  </si>
  <si>
    <t>Diabetes_9KeyCareProcess_eGFR</t>
  </si>
  <si>
    <t>% Diabetes_9KeyCareProcess_eGFR</t>
  </si>
  <si>
    <t>Diabetes_9KeyCareProcess_RetinalScreening</t>
  </si>
  <si>
    <t>% Diabetes_9KeyCareProcess_RetinalScreening</t>
  </si>
  <si>
    <t>Diabetes_9KeyCareProcess_FootRisk</t>
  </si>
  <si>
    <t>% Diabetes_9KeyCareProcess_FootRisk</t>
  </si>
  <si>
    <t>Diabetes_9KeyCareProcess_SmokingStatus</t>
  </si>
  <si>
    <t>% Diabetes_9KeyCareProcess_SmokingStatus</t>
  </si>
  <si>
    <t>Diabetes_9KeyCareProcess_Achieved</t>
  </si>
  <si>
    <t>% Diabetes_9KeyCareProcess_Achieved</t>
  </si>
  <si>
    <t>Diabetes_3TT_Achieved</t>
  </si>
  <si>
    <t>% Diabetes_3TT_Achieved</t>
  </si>
  <si>
    <t>Diabetes_MentalHealthScreening</t>
  </si>
  <si>
    <t>% Diabetes_MentalHealthScreening</t>
  </si>
  <si>
    <t>Diabetes_CarePlan</t>
  </si>
  <si>
    <t>% Diabetes_CarePlan</t>
  </si>
  <si>
    <t>Diabetes_EmailAddressRecorded</t>
  </si>
  <si>
    <t>% Diabetes_EmailAddressRecorded</t>
  </si>
  <si>
    <t>NDH_Register</t>
  </si>
  <si>
    <t>NDH Diabetes Ratio</t>
  </si>
  <si>
    <t>NDH_PreventionProgramme</t>
  </si>
  <si>
    <t>% NDH_PreventionProgramme</t>
  </si>
  <si>
    <t>NDH_AnnualReview_HbA1c</t>
  </si>
  <si>
    <t>% NDH_AnnualReview_HbA1c</t>
  </si>
  <si>
    <t>NDH_AnnualReview_Blood Pressure</t>
  </si>
  <si>
    <t>% NDH_AnnualReview_BloodPressure</t>
  </si>
  <si>
    <t>NDH_AnnualReview_Exercise</t>
  </si>
  <si>
    <t>% NDH_AnnualReview_Exercise</t>
  </si>
  <si>
    <t>NDH_AnnualReview_Lifestyle</t>
  </si>
  <si>
    <t>% NDH_AnnualReview_Lifestyle</t>
  </si>
  <si>
    <t>NDH_AnnualReview_Lipids</t>
  </si>
  <si>
    <t>% NDH_AnnualReview_Lipids</t>
  </si>
  <si>
    <t>NDH_AnnualReview_SmokingStatus</t>
  </si>
  <si>
    <t>% NDH_AnnualReview_SmokingStatus</t>
  </si>
  <si>
    <t>NDH_EmailAddressRecorded</t>
  </si>
  <si>
    <t>% NDH_EmailAddressRecorded</t>
  </si>
  <si>
    <t>Brent</t>
  </si>
  <si>
    <t>Harness North</t>
  </si>
  <si>
    <t>CHURCH LANE SURGERY</t>
  </si>
  <si>
    <t>E84067</t>
  </si>
  <si>
    <t>LANFRANC MEDICAL CENTRE</t>
  </si>
  <si>
    <t>E84083</t>
  </si>
  <si>
    <t>PEARL MEDICAL PRACTICE</t>
  </si>
  <si>
    <t>E84701</t>
  </si>
  <si>
    <t>PRESTON MEDICAL CENTRE</t>
  </si>
  <si>
    <t>E84678</t>
  </si>
  <si>
    <t>SUDBURY &amp; ALPERTON MEDICAL CENTRE</t>
  </si>
  <si>
    <t>E84017</t>
  </si>
  <si>
    <t>THE SUNFLOWER MEDICAL CENTRE</t>
  </si>
  <si>
    <t>E84626</t>
  </si>
  <si>
    <t>THE SURGERY</t>
  </si>
  <si>
    <t>E84635</t>
  </si>
  <si>
    <t>WILLOW TREE FAMILY DOCTORS</t>
  </si>
  <si>
    <t>E84015</t>
  </si>
  <si>
    <t>Harness South</t>
  </si>
  <si>
    <t>E84030</t>
  </si>
  <si>
    <t>CHURCH END MEDICAL CENTRE</t>
  </si>
  <si>
    <t>E84013</t>
  </si>
  <si>
    <t>FREUCHEN MEDICAL CENTRE</t>
  </si>
  <si>
    <t>E84074</t>
  </si>
  <si>
    <t>HILLTOP MEDICAL PRACTICE</t>
  </si>
  <si>
    <t>E84637</t>
  </si>
  <si>
    <t>OXGATE GARDENS SURGERY</t>
  </si>
  <si>
    <t>E84076</t>
  </si>
  <si>
    <t>PARK ROYAL MEDICAL PRACTICE</t>
  </si>
  <si>
    <t>E84645</t>
  </si>
  <si>
    <t>ROUNDWOOD PARK MEDICAL CENTRE</t>
  </si>
  <si>
    <t>E84656</t>
  </si>
  <si>
    <t>THE STONEBRIDGE PRACTICE</t>
  </si>
  <si>
    <t>E84028</t>
  </si>
  <si>
    <t>WALM LANE SURGERY</t>
  </si>
  <si>
    <t>E84086</t>
  </si>
  <si>
    <t>K&amp;W Central</t>
  </si>
  <si>
    <t>CHALKHILL FAMILY PRACTICE</t>
  </si>
  <si>
    <t>E84033</t>
  </si>
  <si>
    <t>ELLIS PRACTICE</t>
  </si>
  <si>
    <t>E84032</t>
  </si>
  <si>
    <t>FORTY WILLOWS SURGERY</t>
  </si>
  <si>
    <t>E84002</t>
  </si>
  <si>
    <t>PRESTON ROAD SURGERY</t>
  </si>
  <si>
    <t>E84620</t>
  </si>
  <si>
    <t>SUDBURY SURGERY</t>
  </si>
  <si>
    <t>E84685</t>
  </si>
  <si>
    <t>THE TUDOR HOUSE MEDICAL CENTRE</t>
  </si>
  <si>
    <t>E84684</t>
  </si>
  <si>
    <t>K&amp;W North</t>
  </si>
  <si>
    <t>BRAMPTON HEALTH CENTRE</t>
  </si>
  <si>
    <t>E84049</t>
  </si>
  <si>
    <t>JAI MEDICAL CENTRE</t>
  </si>
  <si>
    <t>E84020</t>
  </si>
  <si>
    <t>KINGS EDGE MEDICAL CENTRE</t>
  </si>
  <si>
    <t>E84699</t>
  </si>
  <si>
    <t>KINGSBURY HEALTH AND WELLBEING</t>
  </si>
  <si>
    <t>E84078</t>
  </si>
  <si>
    <t>NEASDEN MEDICAL CENTRE</t>
  </si>
  <si>
    <t>E84665</t>
  </si>
  <si>
    <t>THE FRYENT WAY SURGERY</t>
  </si>
  <si>
    <t>E84048</t>
  </si>
  <si>
    <t>UXENDON CRESCENT SURGERY</t>
  </si>
  <si>
    <t>E84007</t>
  </si>
  <si>
    <t>K&amp;W South</t>
  </si>
  <si>
    <t>BURNLEY PRACTICE</t>
  </si>
  <si>
    <t>Y00206</t>
  </si>
  <si>
    <t>GLADSTONE MEDICAL CENTRE</t>
  </si>
  <si>
    <t>E84036</t>
  </si>
  <si>
    <t>ST ANDREWS MEDICAL CENTRE</t>
  </si>
  <si>
    <t>E84011</t>
  </si>
  <si>
    <t>ST.GEORGES MEDICAL CENTRE</t>
  </si>
  <si>
    <t>E84704</t>
  </si>
  <si>
    <t>THE LONSDALE MEDICAL CENTRE</t>
  </si>
  <si>
    <t>E84025</t>
  </si>
  <si>
    <t>THE WILLESDEN MEDICAL CENTRE</t>
  </si>
  <si>
    <t>E84021</t>
  </si>
  <si>
    <t>K&amp;W West</t>
  </si>
  <si>
    <t>ALPERTON MEDICAL CENTRE</t>
  </si>
  <si>
    <t>E84638</t>
  </si>
  <si>
    <t>HAZELDENE MEDICAL CENTRE</t>
  </si>
  <si>
    <t>E84066</t>
  </si>
  <si>
    <t>LANCELOT MEDICAL CENTRE</t>
  </si>
  <si>
    <t>E84063</t>
  </si>
  <si>
    <t>PREMIER MEDICAL CENTRE</t>
  </si>
  <si>
    <t>E84003</t>
  </si>
  <si>
    <t>STANLEY CORNER MEDICAL CENTRE</t>
  </si>
  <si>
    <t>E84051</t>
  </si>
  <si>
    <t>THE WEMBLEY PRACTICE</t>
  </si>
  <si>
    <t>Y02692</t>
  </si>
  <si>
    <t>Kilburn Partnership</t>
  </si>
  <si>
    <t>CHICHELE ROAD SURGERY</t>
  </si>
  <si>
    <t>E84674</t>
  </si>
  <si>
    <t>KILBURN PARK MEDICAL CENTRE</t>
  </si>
  <si>
    <t>E84042</t>
  </si>
  <si>
    <t>MAPESBURY MEDICAL GROUP</t>
  </si>
  <si>
    <t>E84012</t>
  </si>
  <si>
    <t>STAVERTON SURGERY</t>
  </si>
  <si>
    <t>E84080</t>
  </si>
  <si>
    <t>THE LAW MEDICAL GROUP PRACTICE</t>
  </si>
  <si>
    <t>E84006</t>
  </si>
  <si>
    <t>WILLESDEN GREEN SURGERY</t>
  </si>
  <si>
    <t>E84702</t>
  </si>
  <si>
    <t>Central London</t>
  </si>
  <si>
    <t>Regents Health</t>
  </si>
  <si>
    <t>CONNAUGHT SQUARE PRACTICE</t>
  </si>
  <si>
    <t>E87037</t>
  </si>
  <si>
    <t>CROMPTON MEDICAL CENTRE</t>
  </si>
  <si>
    <t>E87052</t>
  </si>
  <si>
    <t>IMPERIAL COLLEGE HEALTH CENTRE</t>
  </si>
  <si>
    <t>E87677</t>
  </si>
  <si>
    <t>LISSON GROVE HEALTH CENTRE</t>
  </si>
  <si>
    <t>E87011</t>
  </si>
  <si>
    <t>NEWTON MEDICAL CENTRE</t>
  </si>
  <si>
    <t>E87681</t>
  </si>
  <si>
    <t>PADDINGTON GREEN HEALTH CENTRE</t>
  </si>
  <si>
    <t>E87008</t>
  </si>
  <si>
    <t>THE WESTBOURNE GREEN SURGERY</t>
  </si>
  <si>
    <t>Y00902</t>
  </si>
  <si>
    <t>WOODFIELD ROAD MEDICAL CENTRE</t>
  </si>
  <si>
    <t>E87741</t>
  </si>
  <si>
    <t>South Westminster Primary Care Network</t>
  </si>
  <si>
    <t>BELGRAVIA SURGERY</t>
  </si>
  <si>
    <t>E87005</t>
  </si>
  <si>
    <t>DR VICTORIA MUIR'S PRACTICE</t>
  </si>
  <si>
    <t>E87753</t>
  </si>
  <si>
    <t>KINGS COLLEGE HEALTH CENTRE</t>
  </si>
  <si>
    <t>E87768</t>
  </si>
  <si>
    <t>MILLBANK MEDICAL CENTRE</t>
  </si>
  <si>
    <t>E87739</t>
  </si>
  <si>
    <t>PIMLICO HEALTH AT THE MARVEN SURGERY</t>
  </si>
  <si>
    <t>E87034</t>
  </si>
  <si>
    <t>THE DOCTOR HICKEY SURGERY</t>
  </si>
  <si>
    <t>E87740</t>
  </si>
  <si>
    <t>VICTORIA MEDICAL CENTRE</t>
  </si>
  <si>
    <t>E87002</t>
  </si>
  <si>
    <t>St John’s Wood and Maida Vale Network</t>
  </si>
  <si>
    <t>GROUND FLOOR LANARK MEDICAL CENTRE</t>
  </si>
  <si>
    <t>E87756</t>
  </si>
  <si>
    <t>LITTLE VENICE MEDICAL CENTRE</t>
  </si>
  <si>
    <t>E87006</t>
  </si>
  <si>
    <t>MAIDA VALE MEDICAL CENTRE</t>
  </si>
  <si>
    <t>E87010</t>
  </si>
  <si>
    <t>ST JOHNS WOOD MEDICAL PRACTICE</t>
  </si>
  <si>
    <t>E87609</t>
  </si>
  <si>
    <t>THE RANDOLPH SURGERY</t>
  </si>
  <si>
    <t>E87046</t>
  </si>
  <si>
    <t>THIRD FLOOR LANARK ROAD MEDICAL CENTRE</t>
  </si>
  <si>
    <t>E87663</t>
  </si>
  <si>
    <t>WELLINGTON HEALTH CENTRE</t>
  </si>
  <si>
    <t>E87754</t>
  </si>
  <si>
    <t>West End and Marylebone Primary Care Network</t>
  </si>
  <si>
    <t>CAVENDISH HEALTH CENTRE</t>
  </si>
  <si>
    <t>E87745</t>
  </si>
  <si>
    <t>COVENT GARDEN MEDICAL CENTRE</t>
  </si>
  <si>
    <t>E87045</t>
  </si>
  <si>
    <t>CRAWFORD STREET SURGERY</t>
  </si>
  <si>
    <t>E87070</t>
  </si>
  <si>
    <t>FITZROVIA MEDICAL CENTRE</t>
  </si>
  <si>
    <t>E87066</t>
  </si>
  <si>
    <t>GREAT CHAPEL STREET MEDICAL CENTRE</t>
  </si>
  <si>
    <t>E87772</t>
  </si>
  <si>
    <t>MARYLEBONE HEALTH CENTRE</t>
  </si>
  <si>
    <t>E87737</t>
  </si>
  <si>
    <t>MAYFAIR MEDICAL CENTRE</t>
  </si>
  <si>
    <t>E87648</t>
  </si>
  <si>
    <t>SOHO CENTRE FOR HEALTH AND CARE</t>
  </si>
  <si>
    <t>E87069</t>
  </si>
  <si>
    <t>SOHO SQUARE GENERAL PRACTICE</t>
  </si>
  <si>
    <t>E87714</t>
  </si>
  <si>
    <t>Ealing</t>
  </si>
  <si>
    <t>Acton</t>
  </si>
  <si>
    <t>ACTON LANE MEDICAL CENTRE</t>
  </si>
  <si>
    <t>E85687</t>
  </si>
  <si>
    <t>ACTON TOWN MEDICAL CENTRE</t>
  </si>
  <si>
    <t>E85617</t>
  </si>
  <si>
    <t>CHISWICK FAMILY PRACTICE (DR BHATT)</t>
  </si>
  <si>
    <t>E85130</t>
  </si>
  <si>
    <t>CHISWICK FAMILY PRACTICE (DR WEBER)</t>
  </si>
  <si>
    <t>E85075</t>
  </si>
  <si>
    <t>CLOISTER ROAD SURGERY</t>
  </si>
  <si>
    <t>E85680</t>
  </si>
  <si>
    <t>CROWN STREET SURGERY</t>
  </si>
  <si>
    <t>E85019</t>
  </si>
  <si>
    <t>HILLCREST SURGERY</t>
  </si>
  <si>
    <t>E85028</t>
  </si>
  <si>
    <t>THE ACTON HEALTH CENTRE</t>
  </si>
  <si>
    <t>E85109</t>
  </si>
  <si>
    <t>THE BEDFORD PARK SURGERY</t>
  </si>
  <si>
    <t>E85066</t>
  </si>
  <si>
    <t>THE BOILEAU ROAD SURGERY</t>
  </si>
  <si>
    <t>E85694</t>
  </si>
  <si>
    <t>THE CHURCHFIELD ROAD SURGERY</t>
  </si>
  <si>
    <t>E85640</t>
  </si>
  <si>
    <t>THE HORN LANE SURGERY</t>
  </si>
  <si>
    <t>E85677</t>
  </si>
  <si>
    <t>THE MILL HILL SURGERY</t>
  </si>
  <si>
    <t>E85107</t>
  </si>
  <si>
    <t>THE VALE SURGERY</t>
  </si>
  <si>
    <t>E85635</t>
  </si>
  <si>
    <t>Greenwell</t>
  </si>
  <si>
    <t>EASTMEAD AVENUE SURGERY</t>
  </si>
  <si>
    <t>E85046</t>
  </si>
  <si>
    <t>ELMBANK SURGERY</t>
  </si>
  <si>
    <t>E85088</t>
  </si>
  <si>
    <t>GREENFORD AVENUE FAMILY HEALTH PRACTICE</t>
  </si>
  <si>
    <t>E85051</t>
  </si>
  <si>
    <t>HANWELL HEALTH CENTRE (NAISH)</t>
  </si>
  <si>
    <t>E85041</t>
  </si>
  <si>
    <t>HANWELL HEALTH CENTRE (STEWART)</t>
  </si>
  <si>
    <t>E85013</t>
  </si>
  <si>
    <t>OLDFIELD FAMILY PRACTICE</t>
  </si>
  <si>
    <t>E85069</t>
  </si>
  <si>
    <t>THE MANSELL ROAD PRACTICE</t>
  </si>
  <si>
    <t>E85129</t>
  </si>
  <si>
    <t>NGP</t>
  </si>
  <si>
    <t>ELMTREES SURGERY</t>
  </si>
  <si>
    <t>E85112</t>
  </si>
  <si>
    <t>GREENFORD ROAD MEDICAL CENTRE</t>
  </si>
  <si>
    <t>E85050</t>
  </si>
  <si>
    <t>HILLVIEW SURGERY</t>
  </si>
  <si>
    <t>E85054</t>
  </si>
  <si>
    <t>ISLIP MANOR MEDICAL CENTRE</t>
  </si>
  <si>
    <t>E85098</t>
  </si>
  <si>
    <t>MANDEVILLE MEDICAL CENTRE</t>
  </si>
  <si>
    <t>E85108</t>
  </si>
  <si>
    <t>MEADOW VIEW</t>
  </si>
  <si>
    <t>E85643</t>
  </si>
  <si>
    <t>PERIVALE MEDICAL CLINIC</t>
  </si>
  <si>
    <t>E85111</t>
  </si>
  <si>
    <t>THE ALLENDALE ROAD SURGERY</t>
  </si>
  <si>
    <t>E84059</t>
  </si>
  <si>
    <t>THE BARNABAS MEDICAL CENTRE</t>
  </si>
  <si>
    <t>E85127</t>
  </si>
  <si>
    <t>THE GROVE MEDICAL PRACTICE</t>
  </si>
  <si>
    <t>E85725</t>
  </si>
  <si>
    <t>THE MEDICAL CENTRE</t>
  </si>
  <si>
    <t>E85053</t>
  </si>
  <si>
    <t>North Southall</t>
  </si>
  <si>
    <t>DORMERS WELLS MEDICAL CENTRE</t>
  </si>
  <si>
    <t>E85682</t>
  </si>
  <si>
    <t>KS MEDICAL CENTRE</t>
  </si>
  <si>
    <t>E85012</t>
  </si>
  <si>
    <t>LADY MARGARET ROAD (MIKHAIL)</t>
  </si>
  <si>
    <t>E85023</t>
  </si>
  <si>
    <t>LADY MARGARET ROAD SURGERY (ALZARRAD)</t>
  </si>
  <si>
    <t>E85103</t>
  </si>
  <si>
    <t xml:space="preserve">SOMERSET FAMILY HEALTH PRACTICE </t>
  </si>
  <si>
    <t>Y01221</t>
  </si>
  <si>
    <t>E85743</t>
  </si>
  <si>
    <t>THE MWH PRACTICE</t>
  </si>
  <si>
    <t>E85119</t>
  </si>
  <si>
    <t>THE SALUJA CLINIC</t>
  </si>
  <si>
    <t>E85663</t>
  </si>
  <si>
    <t>THE TOWN SURGERY</t>
  </si>
  <si>
    <t>E85721</t>
  </si>
  <si>
    <t>WOODBRIDGE MEDICAL CENTRE</t>
  </si>
  <si>
    <t>E85083</t>
  </si>
  <si>
    <t>Northolt</t>
  </si>
  <si>
    <t>BROADMEAD SURGERY (THE CHURCH ROAD SURGERY)</t>
  </si>
  <si>
    <t>E85715</t>
  </si>
  <si>
    <t>GOODCARE PRACTICE (THE RUISLIP ROAD SURGERY (JOSHI))</t>
  </si>
  <si>
    <t>E85712</t>
  </si>
  <si>
    <t>JUBILEE GARDENS MEDICAL CENTRE</t>
  </si>
  <si>
    <t>E85745</t>
  </si>
  <si>
    <t>THE SOMERSET ROAD SURGERY</t>
  </si>
  <si>
    <t>E85623</t>
  </si>
  <si>
    <t>WEST END SURGERY</t>
  </si>
  <si>
    <t>E85064</t>
  </si>
  <si>
    <t>YEADING MEDICAL CENTRE</t>
  </si>
  <si>
    <t>E85021</t>
  </si>
  <si>
    <t>South Central Ealing</t>
  </si>
  <si>
    <t>EALING PARK HEALTH CENTRE</t>
  </si>
  <si>
    <t>E85657</t>
  </si>
  <si>
    <t>ELTHORNE PARK SURGERY</t>
  </si>
  <si>
    <t>E85628</t>
  </si>
  <si>
    <t>GROSVENOR HOUSE SURGERY</t>
  </si>
  <si>
    <t>E85034</t>
  </si>
  <si>
    <t>NORTHFIELDS SURGERY</t>
  </si>
  <si>
    <t>E85014</t>
  </si>
  <si>
    <t>THE FLORENCE ROAD SURGERY</t>
  </si>
  <si>
    <t>E85122</t>
  </si>
  <si>
    <t>South Southall</t>
  </si>
  <si>
    <t>BELMONT MEDICAL CLINIC</t>
  </si>
  <si>
    <t>E85049</t>
  </si>
  <si>
    <t>FEATHERSTONE ROAD</t>
  </si>
  <si>
    <t>Y02342</t>
  </si>
  <si>
    <t>GURU NANAK MEDICAL CENTRE</t>
  </si>
  <si>
    <t>E85121</t>
  </si>
  <si>
    <t>HAMMOND ROAD SURGERY</t>
  </si>
  <si>
    <t>E85090</t>
  </si>
  <si>
    <t>MEDICAL CENTRE</t>
  </si>
  <si>
    <t>E85096</t>
  </si>
  <si>
    <t>NORWOOD ROAD SURGERY (KENNEDY)</t>
  </si>
  <si>
    <t>E85061</t>
  </si>
  <si>
    <t>SUNRISE MEDICAL CENTRE</t>
  </si>
  <si>
    <t>E85656</t>
  </si>
  <si>
    <t>THE SOUTHALL MEDICAL CENTRE</t>
  </si>
  <si>
    <t>E85633</t>
  </si>
  <si>
    <t>WATERSIDE MEDICAL CENTRE</t>
  </si>
  <si>
    <t>E85006</t>
  </si>
  <si>
    <t>The Ealing Network</t>
  </si>
  <si>
    <t>BRUNSWICK ROAD MEDICAL CENTRE</t>
  </si>
  <si>
    <t>E85091</t>
  </si>
  <si>
    <t>CUCKOO LANE HEALTH CENTRE</t>
  </si>
  <si>
    <t>E85116</t>
  </si>
  <si>
    <t>GORDON HOUSE SURGERY</t>
  </si>
  <si>
    <t>E85026</t>
  </si>
  <si>
    <t>MATTOCK LANE HEALTH CENTRE</t>
  </si>
  <si>
    <t>E85726</t>
  </si>
  <si>
    <t>QUEENS WALK PRACTICE</t>
  </si>
  <si>
    <t>E85057</t>
  </si>
  <si>
    <t>THE ARGYLE SURGERY</t>
  </si>
  <si>
    <t>E85120</t>
  </si>
  <si>
    <t>THE AVENUE SURGERY</t>
  </si>
  <si>
    <t>E85099</t>
  </si>
  <si>
    <t>THE CORFTON ROAD SURGERY</t>
  </si>
  <si>
    <t>E85123</t>
  </si>
  <si>
    <t>Hammersmith &amp; Fulham</t>
  </si>
  <si>
    <t>Babylon GP at Hand/Dr Jeffries</t>
  </si>
  <si>
    <t>Dr Jefferies, 292 Munster Road</t>
  </si>
  <si>
    <t>E85029</t>
  </si>
  <si>
    <t>GP at Hand</t>
  </si>
  <si>
    <t>E85124</t>
  </si>
  <si>
    <t>H&amp;F Central Primary Care Network</t>
  </si>
  <si>
    <t>Ashchurch Surgery</t>
  </si>
  <si>
    <t>E85032</t>
  </si>
  <si>
    <t>Brook Green Surgery</t>
  </si>
  <si>
    <t>E85074</t>
  </si>
  <si>
    <t>Hammersmith Bridge Surgery</t>
  </si>
  <si>
    <t>E85033</t>
  </si>
  <si>
    <t>North Fulham Surgery</t>
  </si>
  <si>
    <t>E85008</t>
  </si>
  <si>
    <t>Sterndale Surgery</t>
  </si>
  <si>
    <t>E85125</t>
  </si>
  <si>
    <t>H&amp;F Partnership</t>
  </si>
  <si>
    <t>Brook Green Medical Centre</t>
  </si>
  <si>
    <t>E85020</t>
  </si>
  <si>
    <t>North End Medical Centre</t>
  </si>
  <si>
    <t>E85003</t>
  </si>
  <si>
    <t>Park Medical Centre</t>
  </si>
  <si>
    <t>E85636</t>
  </si>
  <si>
    <t>Richford Gate Medical Practice</t>
  </si>
  <si>
    <t>E85016</t>
  </si>
  <si>
    <t>The Bush Doctors</t>
  </si>
  <si>
    <t>E85055</t>
  </si>
  <si>
    <t xml:space="preserve">North H&amp;F Primary Care Network </t>
  </si>
  <si>
    <t>Canberra Old Oak Surgery</t>
  </si>
  <si>
    <t>Y02906</t>
  </si>
  <si>
    <t>Dr Kukar, Parkview</t>
  </si>
  <si>
    <t>E85659</t>
  </si>
  <si>
    <t>Dr Uppal &amp; Partners, Parkview</t>
  </si>
  <si>
    <t>E85624</t>
  </si>
  <si>
    <t>Hammersmith &amp; Fulham Centres for Health</t>
  </si>
  <si>
    <t>Y02589</t>
  </si>
  <si>
    <t>Parkview Practice</t>
  </si>
  <si>
    <t>E85048</t>
  </si>
  <si>
    <t>Shepherd's Bush Medical Centre</t>
  </si>
  <si>
    <t>E85077</t>
  </si>
  <si>
    <t>The Medical Centre (Dr Kukar)</t>
  </si>
  <si>
    <t>E85748</t>
  </si>
  <si>
    <t>The New Surgery</t>
  </si>
  <si>
    <t>E85042</t>
  </si>
  <si>
    <t>Westway Surgery (Dr Dasgupta &amp; Partner)</t>
  </si>
  <si>
    <t>E85005</t>
  </si>
  <si>
    <t>South Fulham Network</t>
  </si>
  <si>
    <t>Ashville Surgery</t>
  </si>
  <si>
    <t>E85719</t>
  </si>
  <si>
    <t>Cassidy Road Medical Centre</t>
  </si>
  <si>
    <t>E85025</t>
  </si>
  <si>
    <t>Fulham Cross Medical Centre</t>
  </si>
  <si>
    <t>E85649</t>
  </si>
  <si>
    <t>Fulham Medical Centre</t>
  </si>
  <si>
    <t>E85118</t>
  </si>
  <si>
    <t>Lillyville Surgery</t>
  </si>
  <si>
    <t>E85685</t>
  </si>
  <si>
    <t>Palace Surgery</t>
  </si>
  <si>
    <t>E85038</t>
  </si>
  <si>
    <t>Sands End Health Clinic</t>
  </si>
  <si>
    <t>E85128</t>
  </si>
  <si>
    <t>Hillingdon</t>
  </si>
  <si>
    <t>Celandine Health and MetroCare PCN</t>
  </si>
  <si>
    <t>CEDARS MEDICAL CENTRE</t>
  </si>
  <si>
    <t>E86014</t>
  </si>
  <si>
    <t>KING EDWARDS &amp; SWAKELEYS MEDICAL CENTRE</t>
  </si>
  <si>
    <t>E86024</t>
  </si>
  <si>
    <t>LADYGATE LANE MEDICAL CENTRE</t>
  </si>
  <si>
    <t>E86605</t>
  </si>
  <si>
    <t>OXFORD DRIVE MEDICAL CENTRE</t>
  </si>
  <si>
    <t>E86011</t>
  </si>
  <si>
    <t>QUEENS WALK MEDICAL CENTRE</t>
  </si>
  <si>
    <t>E86626</t>
  </si>
  <si>
    <t>SOUTHCOTE CLINIC</t>
  </si>
  <si>
    <t>E86640</t>
  </si>
  <si>
    <t>ST MARTINS MEDICAL CENTRE</t>
  </si>
  <si>
    <t>E86033</t>
  </si>
  <si>
    <t>THE ABBOTSBURY PRACTICE</t>
  </si>
  <si>
    <t>E86022</t>
  </si>
  <si>
    <t>WALLASEY MEDICAL CENTRE</t>
  </si>
  <si>
    <t>E86619</t>
  </si>
  <si>
    <t>WALNUT WAY SURGERY</t>
  </si>
  <si>
    <t>E86629</t>
  </si>
  <si>
    <t>WOOD LANE MEDICAL CENTRE</t>
  </si>
  <si>
    <t>E86012</t>
  </si>
  <si>
    <t>Colne Union PCN</t>
  </si>
  <si>
    <t>OTTERFIELD MEDICAL CENTRE</t>
  </si>
  <si>
    <t>E86027</t>
  </si>
  <si>
    <t>THE OAKLAND MEDICAL CENTRE</t>
  </si>
  <si>
    <t>E86005</t>
  </si>
  <si>
    <t>WEST DRAYTON MEDICAL CENTRE</t>
  </si>
  <si>
    <t>E86004</t>
  </si>
  <si>
    <t>YIEWSLEY FAMILY PRACTICE</t>
  </si>
  <si>
    <t>E86010</t>
  </si>
  <si>
    <t>YIEWSLEY HEALTH CENTRE</t>
  </si>
  <si>
    <t>E86042</t>
  </si>
  <si>
    <t>HH Collaborative</t>
  </si>
  <si>
    <t>CEDAR BROOK PRACTICE</t>
  </si>
  <si>
    <t>E86029</t>
  </si>
  <si>
    <t>GLENDALE HOUSE SURGERY</t>
  </si>
  <si>
    <t>E86038</t>
  </si>
  <si>
    <t>HAYES MEDICAL CENTRE</t>
  </si>
  <si>
    <t>E86017</t>
  </si>
  <si>
    <t>Y00352</t>
  </si>
  <si>
    <t>KINCORA DOCTORS SURGERY</t>
  </si>
  <si>
    <t>E86625</t>
  </si>
  <si>
    <t>NORTH HYDE PRACTICE</t>
  </si>
  <si>
    <t>E86609</t>
  </si>
  <si>
    <t>THE WARREN PRACTICE</t>
  </si>
  <si>
    <t>E86019</t>
  </si>
  <si>
    <t>TOWNFIELD DOCTORS SURGERY</t>
  </si>
  <si>
    <t>E86018</t>
  </si>
  <si>
    <t>Long Lane First Care Group PCN</t>
  </si>
  <si>
    <t>ACORN MEDICAL CENTRE</t>
  </si>
  <si>
    <t>E86632</t>
  </si>
  <si>
    <t>DR K ANANTHA-REDDY'S PRACTICE</t>
  </si>
  <si>
    <t>E86020</t>
  </si>
  <si>
    <t>HEATHROW MEDICAL CENTRE</t>
  </si>
  <si>
    <t>E86637</t>
  </si>
  <si>
    <t>PARKVIEW SURGERY</t>
  </si>
  <si>
    <t>E86026</t>
  </si>
  <si>
    <t>SHAKESPEARE HEALTH CENTRE</t>
  </si>
  <si>
    <t>E86612</t>
  </si>
  <si>
    <t>THE PINE MEDICAL CENTRE</t>
  </si>
  <si>
    <t>E86016</t>
  </si>
  <si>
    <t>WILLOW TREE SURGERY</t>
  </si>
  <si>
    <t>E86610</t>
  </si>
  <si>
    <t>North Connect</t>
  </si>
  <si>
    <t>ACRE SURGERY</t>
  </si>
  <si>
    <t>E86041</t>
  </si>
  <si>
    <t>ACREFIELD SURGERY</t>
  </si>
  <si>
    <t>E86615</t>
  </si>
  <si>
    <t>CAREPOINT PRACTICE</t>
  </si>
  <si>
    <t>E86618</t>
  </si>
  <si>
    <t>EASTBURY SURGERY</t>
  </si>
  <si>
    <t>E86028</t>
  </si>
  <si>
    <t>HAREFIELD HEALTH CENTRE</t>
  </si>
  <si>
    <t>E86007</t>
  </si>
  <si>
    <t>MOUNTWOOD SURGERY</t>
  </si>
  <si>
    <t>E86001</t>
  </si>
  <si>
    <t>THE DEVONSHIRE LODGE PRACTICE</t>
  </si>
  <si>
    <t>E86006</t>
  </si>
  <si>
    <t>Synergy</t>
  </si>
  <si>
    <t>BELMONT MEDICAL CENTRE</t>
  </si>
  <si>
    <t>E86009</t>
  </si>
  <si>
    <t>BRUNEL MEDICAL CENTRE</t>
  </si>
  <si>
    <t>E86030</t>
  </si>
  <si>
    <t>CENTRAL UXBRIDGE SURGERY</t>
  </si>
  <si>
    <t>E86015</t>
  </si>
  <si>
    <t>HILLINGDON HEALTH CENTRE</t>
  </si>
  <si>
    <t>E86036</t>
  </si>
  <si>
    <t>Hounslow</t>
  </si>
  <si>
    <t>Brentford &amp; Isleworth</t>
  </si>
  <si>
    <t>Albany Practice</t>
  </si>
  <si>
    <t>E85004</t>
  </si>
  <si>
    <t>Arygle Health Group -  Isleworth  Practice</t>
  </si>
  <si>
    <t>E85744</t>
  </si>
  <si>
    <t>Brentford Family Practice</t>
  </si>
  <si>
    <t>E85735</t>
  </si>
  <si>
    <t>Brentford Group Practice</t>
  </si>
  <si>
    <t>E85605</t>
  </si>
  <si>
    <t>St Margaret's Medical Practice</t>
  </si>
  <si>
    <t>E85007</t>
  </si>
  <si>
    <t>Thornbury Road Centre for Health</t>
  </si>
  <si>
    <t>E85001</t>
  </si>
  <si>
    <t>Chiswick</t>
  </si>
  <si>
    <t>Chiswick Health Practice</t>
  </si>
  <si>
    <t>E85030</t>
  </si>
  <si>
    <t>Glebe Street Surgery</t>
  </si>
  <si>
    <t>E85683</t>
  </si>
  <si>
    <t>Grove Park Surgery</t>
  </si>
  <si>
    <t>E85693</t>
  </si>
  <si>
    <t>Grove Park Terrace Surgery</t>
  </si>
  <si>
    <t>E85746</t>
  </si>
  <si>
    <t>Holly Road Medical Centre</t>
  </si>
  <si>
    <t>E85658</t>
  </si>
  <si>
    <t>WEST4GPs</t>
  </si>
  <si>
    <t>E85040</t>
  </si>
  <si>
    <t>Feltham</t>
  </si>
  <si>
    <t>Carlton Surgery</t>
  </si>
  <si>
    <t>E85024</t>
  </si>
  <si>
    <t>Clifford House Surgery</t>
  </si>
  <si>
    <t>E85071</t>
  </si>
  <si>
    <t>Gill Medical Practice</t>
  </si>
  <si>
    <t>E85708</t>
  </si>
  <si>
    <t>Grove Village Medical Centre</t>
  </si>
  <si>
    <t>E85699</t>
  </si>
  <si>
    <t>Hatton Medical Practice</t>
  </si>
  <si>
    <t>E85718</t>
  </si>
  <si>
    <t xml:space="preserve">HMC Group: Bedfont Surgery </t>
  </si>
  <si>
    <t>E85697</t>
  </si>
  <si>
    <t>HMC Group: Feltham</t>
  </si>
  <si>
    <t>Y02672</t>
  </si>
  <si>
    <t>Little Park Surgery</t>
  </si>
  <si>
    <t>E85736</t>
  </si>
  <si>
    <t>Mount Medical Centre</t>
  </si>
  <si>
    <t>E85035</t>
  </si>
  <si>
    <t>Pentelow Practice</t>
  </si>
  <si>
    <t>E85115</t>
  </si>
  <si>
    <t>Queens Park Medical Practice</t>
  </si>
  <si>
    <t>E85734</t>
  </si>
  <si>
    <t>St David's Practice</t>
  </si>
  <si>
    <t>E85056</t>
  </si>
  <si>
    <t>Twickenham Park Medical Practice</t>
  </si>
  <si>
    <t>E85045</t>
  </si>
  <si>
    <t>Great West Road</t>
  </si>
  <si>
    <t>Clifford Road Surgery</t>
  </si>
  <si>
    <t>E85696</t>
  </si>
  <si>
    <t xml:space="preserve">Cranford Medical </t>
  </si>
  <si>
    <t>E85052</t>
  </si>
  <si>
    <t>Crosslands Surgery</t>
  </si>
  <si>
    <t>E85114</t>
  </si>
  <si>
    <t>Firstcare Practice</t>
  </si>
  <si>
    <t>E85062</t>
  </si>
  <si>
    <t>HMC Group: Heston</t>
  </si>
  <si>
    <t>E85739</t>
  </si>
  <si>
    <t>Jersey Practice</t>
  </si>
  <si>
    <t>E85681</t>
  </si>
  <si>
    <t>Skyways Medical Centre</t>
  </si>
  <si>
    <t>E85707</t>
  </si>
  <si>
    <t>Heart of Hounslow</t>
  </si>
  <si>
    <t>Bath Road Surgery</t>
  </si>
  <si>
    <t>E85716</t>
  </si>
  <si>
    <t>Blue Wing Surgery</t>
  </si>
  <si>
    <t>E85058</t>
  </si>
  <si>
    <t>Chestnut Practice</t>
  </si>
  <si>
    <t>E85059</t>
  </si>
  <si>
    <t>Green Practice</t>
  </si>
  <si>
    <t>E85126</t>
  </si>
  <si>
    <t>HMC Group: Heart of Hounslow</t>
  </si>
  <si>
    <t>Y02671</t>
  </si>
  <si>
    <t>Hounslow Family Practice</t>
  </si>
  <si>
    <t>E85713</t>
  </si>
  <si>
    <t>Hounslow Medical Practice</t>
  </si>
  <si>
    <t>E85015</t>
  </si>
  <si>
    <t>Kingfisher Practice</t>
  </si>
  <si>
    <t>E85060</t>
  </si>
  <si>
    <t>Redwood Practice</t>
  </si>
  <si>
    <t>E85113</t>
  </si>
  <si>
    <t>Willow Practice</t>
  </si>
  <si>
    <t>E85600</t>
  </si>
  <si>
    <t>West London</t>
  </si>
  <si>
    <t>Brompton Health PCN</t>
  </si>
  <si>
    <t>Earls Court Surgery</t>
  </si>
  <si>
    <t>E87750</t>
  </si>
  <si>
    <t>Emperor's Gate Health Centre</t>
  </si>
  <si>
    <t>E87043</t>
  </si>
  <si>
    <t>Knightsbridge Medical Centre</t>
  </si>
  <si>
    <t>E87738</t>
  </si>
  <si>
    <t>E87004</t>
  </si>
  <si>
    <t xml:space="preserve">Royal Hospital Chelsea </t>
  </si>
  <si>
    <t>E87711</t>
  </si>
  <si>
    <t>Scarsdale Medical Centre</t>
  </si>
  <si>
    <t>E87715</t>
  </si>
  <si>
    <t>Stanhope Mews Surgery</t>
  </si>
  <si>
    <t>E87013</t>
  </si>
  <si>
    <t>The Abingdon Medical Practice</t>
  </si>
  <si>
    <t>E87701</t>
  </si>
  <si>
    <t>The Chelsea Practice</t>
  </si>
  <si>
    <t>E87665</t>
  </si>
  <si>
    <t xml:space="preserve">The Good Practice </t>
  </si>
  <si>
    <t>E87762</t>
  </si>
  <si>
    <t>Inclusive Health</t>
  </si>
  <si>
    <t>Barlby Surgery (AT Medics)</t>
  </si>
  <si>
    <t>Y01011</t>
  </si>
  <si>
    <t>Half Penny Steps Health Centre</t>
  </si>
  <si>
    <t>Y02842</t>
  </si>
  <si>
    <t>Harrow Road Surgery (Dr Srikrishnamurthy)</t>
  </si>
  <si>
    <t>E87751</t>
  </si>
  <si>
    <t>Queens Park Health Centre  (Ahmed)</t>
  </si>
  <si>
    <t>E87755</t>
  </si>
  <si>
    <t xml:space="preserve">Shirland Road Medical Centre </t>
  </si>
  <si>
    <t>E87021</t>
  </si>
  <si>
    <t>The Elgin Clinic</t>
  </si>
  <si>
    <t>E87038</t>
  </si>
  <si>
    <t>The Meanwhile Gardens Medical Centre</t>
  </si>
  <si>
    <t>E87026</t>
  </si>
  <si>
    <t>Kensington and Chelsea South</t>
  </si>
  <si>
    <t>Brompton Medical Centre</t>
  </si>
  <si>
    <t>E87746</t>
  </si>
  <si>
    <t>Chelsea Medical Services (Dr Joshi)</t>
  </si>
  <si>
    <t>E87048</t>
  </si>
  <si>
    <t>Earls Court Health and Wellbeing Centre</t>
  </si>
  <si>
    <t>Y03441</t>
  </si>
  <si>
    <t xml:space="preserve">Earls Court Medical Centre </t>
  </si>
  <si>
    <t>E87047</t>
  </si>
  <si>
    <t>Kensington Park Medical Centre</t>
  </si>
  <si>
    <t>E87720</t>
  </si>
  <si>
    <t>King's Road Medical Centre (AT Medics)</t>
  </si>
  <si>
    <t>E87063</t>
  </si>
  <si>
    <t>Kynance Practice</t>
  </si>
  <si>
    <t>E87702</t>
  </si>
  <si>
    <t>NeoHealth</t>
  </si>
  <si>
    <t>Colville Health Centre (Blake&amp;Mok)</t>
  </si>
  <si>
    <t>E87067</t>
  </si>
  <si>
    <t>Foreland Medical Centre</t>
  </si>
  <si>
    <t>E87706</t>
  </si>
  <si>
    <t>North Kensington Medical Centre</t>
  </si>
  <si>
    <t>E87003</t>
  </si>
  <si>
    <t>Notting Hill Medical Centre</t>
  </si>
  <si>
    <t>E87065</t>
  </si>
  <si>
    <t>St Quintin Health Centre</t>
  </si>
  <si>
    <t>Y00507</t>
  </si>
  <si>
    <t>The Exmoor Surgery</t>
  </si>
  <si>
    <t>E87733</t>
  </si>
  <si>
    <t>E87742</t>
  </si>
  <si>
    <t>The Golborne Medical Centre (Ramasamy)</t>
  </si>
  <si>
    <t>E87024</t>
  </si>
  <si>
    <t>West-Hill Health</t>
  </si>
  <si>
    <t>Grand Union Health Centre</t>
  </si>
  <si>
    <t>E87637</t>
  </si>
  <si>
    <t>Holland Park Surgery</t>
  </si>
  <si>
    <t>E87016</t>
  </si>
  <si>
    <t>Lancaster Gate Medical Centre</t>
  </si>
  <si>
    <t>E87722</t>
  </si>
  <si>
    <t>Portobello Medical Centre</t>
  </si>
  <si>
    <t>Y00200</t>
  </si>
  <si>
    <t>The Garway Medical Practice</t>
  </si>
  <si>
    <t>E87009</t>
  </si>
  <si>
    <t>The Pembridge Villas Surgery</t>
  </si>
  <si>
    <t>E87061</t>
  </si>
  <si>
    <t>The Portland Road Practice</t>
  </si>
  <si>
    <t>E87029</t>
  </si>
  <si>
    <t>ReportingMonth</t>
  </si>
  <si>
    <t>Current Reporting Month</t>
  </si>
  <si>
    <t>Practice Code</t>
  </si>
  <si>
    <t>DIABETES LEVEL 1</t>
  </si>
  <si>
    <t>% 9 Key Care Process in last 15m</t>
  </si>
  <si>
    <t>% HbA1c in last 15m</t>
  </si>
  <si>
    <t>% BP in last 15m</t>
  </si>
  <si>
    <t>% Lipids in last 15m</t>
  </si>
  <si>
    <t>% BMI in last 15m</t>
  </si>
  <si>
    <t>% Urine ACR in last 15m</t>
  </si>
  <si>
    <t>% eGFR in last 15m</t>
  </si>
  <si>
    <t>% Foot Risk in last 15m</t>
  </si>
  <si>
    <t>% Retinal Screening in last 15m</t>
  </si>
  <si>
    <t>% Smoking Status in last 15m</t>
  </si>
  <si>
    <t>9 Key Care Processes</t>
  </si>
  <si>
    <t>3 Treatment Targets</t>
  </si>
  <si>
    <t>% HbA1c &lt;= 58 in last 15m</t>
  </si>
  <si>
    <t>% Blood Pressure &lt;= 140/80 in last 15m</t>
  </si>
  <si>
    <t>Email</t>
  </si>
  <si>
    <t>MH Screening</t>
  </si>
  <si>
    <t>% Mental Health Screening in last 15m</t>
  </si>
  <si>
    <t>Group Consultation</t>
  </si>
  <si>
    <t>REWIND</t>
  </si>
  <si>
    <t>Care Plan</t>
  </si>
  <si>
    <t>% Care Plans completed in last 15m</t>
  </si>
  <si>
    <t>Hypoglycaemia</t>
  </si>
  <si>
    <t>% Hypoglycaemia frequency in last 15m</t>
  </si>
  <si>
    <t>NDH : Diabetes Ratio</t>
  </si>
  <si>
    <t>% Starting NHS Diabetes Prevention Programme</t>
  </si>
  <si>
    <t>% Annual Review in last 15m</t>
  </si>
  <si>
    <t>% Blood Pressure in last 15m</t>
  </si>
  <si>
    <t>% Exercise in last 15m</t>
  </si>
  <si>
    <t>% Lifestyle Advice in last 15m</t>
  </si>
  <si>
    <t>% Attended Structured Education within 12 months of diagnosis</t>
  </si>
  <si>
    <t>North West London</t>
  </si>
  <si>
    <t>% Diabetes_9KeyCareProcess_BMI_Achieve</t>
  </si>
  <si>
    <t>% Diabetes_9KeyCareProcess_HbA1c_Achieve</t>
  </si>
  <si>
    <t>% Diabetes_9KeyCareProcess_BloodPressure_Achieve</t>
  </si>
  <si>
    <t>% Diabetes_9KeyCareProcess_Lipids_Achieve</t>
  </si>
  <si>
    <t>% Diabetes_9KeyCareProcess_UrineACR_Achieve</t>
  </si>
  <si>
    <t>% Diabetes_9KeyCareProcess_eGFR_Achieve</t>
  </si>
  <si>
    <t>% Diabetes_9KeyCareProcess_RetinalScreening_Achieve</t>
  </si>
  <si>
    <t>% Diabetes_9KeyCareProcess_FootRisk_Achieve</t>
  </si>
  <si>
    <t>% Diabetes_9KeyCareProcess_SmokingStatus_Achieve</t>
  </si>
  <si>
    <t>% Diabetes_MentalHealthScreening_Achieve</t>
  </si>
  <si>
    <t>% NDH_PreventionProgramme_Achieve</t>
  </si>
  <si>
    <t>% NDH_AnnualReview_HbA1c_Achieve</t>
  </si>
  <si>
    <t>% NDH_AnnualReview_BloodPressure_Achieve</t>
  </si>
  <si>
    <t>% NDH_AnnualReview_Exercise_Achieve</t>
  </si>
  <si>
    <t>% NDH_AnnualReview_Lifestyle_Achieve</t>
  </si>
  <si>
    <t>% NDH_AnnualReview_Lipids_Achieve</t>
  </si>
  <si>
    <t>% NDH_AnnualReview_SmokingStatus_Achieve</t>
  </si>
  <si>
    <t>Structured Education</t>
  </si>
  <si>
    <t>FIRST CHOICE MEDICAL CARE</t>
  </si>
  <si>
    <t>HEADSTONE LANE MEDICAL CENTRE</t>
  </si>
  <si>
    <t>HEADSTONE ROAD SURGERY</t>
  </si>
  <si>
    <t>KENTON CLINIC</t>
  </si>
  <si>
    <t>KINGS ROAD SURGERY</t>
  </si>
  <si>
    <t>PINNER VIEW MEDICAL CENTRE</t>
  </si>
  <si>
    <t>SAVITA MEDICAL CENTRE</t>
  </si>
  <si>
    <t>THE CIVIC MEDICAL CENTRE</t>
  </si>
  <si>
    <t>THE PINNER ROAD SURGERY</t>
  </si>
  <si>
    <t>THE SHAFTESBURY MEDICAL CENTRE</t>
  </si>
  <si>
    <t>ZAIN MEDICAL CENTRE</t>
  </si>
  <si>
    <t>Y05080</t>
  </si>
  <si>
    <t>E84676</t>
  </si>
  <si>
    <t>E84680</t>
  </si>
  <si>
    <t>E84647</t>
  </si>
  <si>
    <t>E84005</t>
  </si>
  <si>
    <t>E84070</t>
  </si>
  <si>
    <t>E84681</t>
  </si>
  <si>
    <t>E84617</t>
  </si>
  <si>
    <t>E84040</t>
  </si>
  <si>
    <t>E84062</t>
  </si>
  <si>
    <t>E84653</t>
  </si>
  <si>
    <t>BACON LANE SURGERY</t>
  </si>
  <si>
    <t>HONEYPOT MEDICAL CENTRE</t>
  </si>
  <si>
    <t>MOLLISON WAY SURGERY</t>
  </si>
  <si>
    <t>E84014</t>
  </si>
  <si>
    <t>E84039</t>
  </si>
  <si>
    <t>E84075</t>
  </si>
  <si>
    <t>ASPRI MEDICAL CENTRE</t>
  </si>
  <si>
    <t>BELMONT HEALTH CENTRE</t>
  </si>
  <si>
    <t>THE CIRCLE PRACTICE</t>
  </si>
  <si>
    <t>THE STANMORE MEDICAL CENTRE</t>
  </si>
  <si>
    <t>THE STREATFIELD MEDICAL CENTRE</t>
  </si>
  <si>
    <t>E84658</t>
  </si>
  <si>
    <t>E84069</t>
  </si>
  <si>
    <t>E84004</t>
  </si>
  <si>
    <t>E84057</t>
  </si>
  <si>
    <t>E84646</t>
  </si>
  <si>
    <t>ENDERLEY ROAD MEDICAL CENTRE</t>
  </si>
  <si>
    <t>KENTON BRIDGE MEDICAL CENTRE - DR RAJA</t>
  </si>
  <si>
    <t>KENTON BRIDGE MEDICAL CENTRE DR GOLDEN</t>
  </si>
  <si>
    <t>ROXBOURNE MEDICAL CENTRE</t>
  </si>
  <si>
    <t>SIMPSON HOUSE MEDICAL CENTRE</t>
  </si>
  <si>
    <t>THE PINN MEDICAL CENTRE</t>
  </si>
  <si>
    <t>THE RIDGEWAY SURGERY</t>
  </si>
  <si>
    <t>E84009</t>
  </si>
  <si>
    <t>E84663</t>
  </si>
  <si>
    <t>E84601</t>
  </si>
  <si>
    <t>E84022</t>
  </si>
  <si>
    <t>E84008</t>
  </si>
  <si>
    <t>E84024</t>
  </si>
  <si>
    <t>E84068</t>
  </si>
  <si>
    <t>ELLIOTT HALL MEDICAL CTR.</t>
  </si>
  <si>
    <t>GP DIRECT</t>
  </si>
  <si>
    <t>HATCH END MEDICAL CENTRE</t>
  </si>
  <si>
    <t>ST. PETER'S MEDICAL CENTRE</t>
  </si>
  <si>
    <t>STREATFIELD HEALTH CENTRE</t>
  </si>
  <si>
    <t>THE NORTHWICK SURGERY</t>
  </si>
  <si>
    <t>E84061</t>
  </si>
  <si>
    <t>E84058</t>
  </si>
  <si>
    <t>E84053</t>
  </si>
  <si>
    <t>E84693</t>
  </si>
  <si>
    <t>E84018</t>
  </si>
  <si>
    <t>E84044</t>
  </si>
  <si>
    <t>Borough/
Primary Care Network/
Practice Name</t>
  </si>
  <si>
    <t>BRENT</t>
  </si>
  <si>
    <t>CENTRAL LONDON</t>
  </si>
  <si>
    <t>EALING</t>
  </si>
  <si>
    <t>HAMMERSMITH &amp; FULHAM</t>
  </si>
  <si>
    <t>HARROW</t>
  </si>
  <si>
    <t>HILLINGDON</t>
  </si>
  <si>
    <t>HOUNSLOW</t>
  </si>
  <si>
    <t>WEST LONDON</t>
  </si>
  <si>
    <t>SMS MEDICAL PRACTICE</t>
  </si>
  <si>
    <t>Y01090</t>
  </si>
  <si>
    <t>WEMBLEY PARK DRIVE MEDICAL CENTRE</t>
  </si>
  <si>
    <t>E84709</t>
  </si>
  <si>
    <t>HARNESS NORTH</t>
  </si>
  <si>
    <t>BRENTFIELD MEDICAL CENTRE</t>
  </si>
  <si>
    <t>E84031</t>
  </si>
  <si>
    <t>HARNESS SOUTH</t>
  </si>
  <si>
    <t>K&amp;W CENTRAL</t>
  </si>
  <si>
    <t>K&amp;W NORTH</t>
  </si>
  <si>
    <t>K&amp;W SOUTH</t>
  </si>
  <si>
    <t>K&amp;W WEST</t>
  </si>
  <si>
    <t>KILBURN PARTNERSHIP</t>
  </si>
  <si>
    <t>REGENTS HEALTH</t>
  </si>
  <si>
    <t>SOUTH WESTMINSTER PRIMARY CARE NETWORK</t>
  </si>
  <si>
    <t>ST JOHN’S WOOD AND MAIDA VALE NETWORK</t>
  </si>
  <si>
    <t>WEST END AND MARYLEBONE PRIMARY CARE NETWORK</t>
  </si>
  <si>
    <t>THE ROYAL MEWS SURGERY</t>
  </si>
  <si>
    <t>E87694</t>
  </si>
  <si>
    <t>WESTMINSTER SCHOOL</t>
  </si>
  <si>
    <t>E87691</t>
  </si>
  <si>
    <t>ACTON</t>
  </si>
  <si>
    <t>GREENWELL</t>
  </si>
  <si>
    <t>NORTH SOUTHALL</t>
  </si>
  <si>
    <t>NORTHOLT</t>
  </si>
  <si>
    <t>SOUTH CENTRAL EALING</t>
  </si>
  <si>
    <t>SOUTH SOUTHALL</t>
  </si>
  <si>
    <t>THE EALING NETWORK</t>
  </si>
  <si>
    <t>BABYLON GP AT HAND/DR JEFFRIES</t>
  </si>
  <si>
    <t>DR JEFFERIES, 292 MUNSTER ROAD</t>
  </si>
  <si>
    <t>GP AT HAND</t>
  </si>
  <si>
    <t>H&amp;F CENTRAL PRIMARY CARE NETWORK</t>
  </si>
  <si>
    <t>ASHCHURCH SURGERY</t>
  </si>
  <si>
    <t>BROOK GREEN SURGERY</t>
  </si>
  <si>
    <t>HAMMERSMITH BRIDGE SURGERY</t>
  </si>
  <si>
    <t>NORTH FULHAM SURGERY</t>
  </si>
  <si>
    <t>STERNDALE SURGERY</t>
  </si>
  <si>
    <t>H&amp;F PARTNERSHIP</t>
  </si>
  <si>
    <t>BROOK GREEN MEDICAL CENTRE</t>
  </si>
  <si>
    <t>NORTH END MEDICAL CENTRE</t>
  </si>
  <si>
    <t>PARK MEDICAL CENTRE</t>
  </si>
  <si>
    <t>RICHFORD GATE MEDICAL PRACTICE</t>
  </si>
  <si>
    <t>THE BUSH DOCTORS</t>
  </si>
  <si>
    <t xml:space="preserve">NORTH H&amp;F PRIMARY CARE NETWORK </t>
  </si>
  <si>
    <t>CANBERRA OLD OAK SURGERY</t>
  </si>
  <si>
    <t>DR KUKAR, PARKVIEW</t>
  </si>
  <si>
    <t>DR UPPAL &amp; PARTNERS, PARKVIEW</t>
  </si>
  <si>
    <t>HAMMERSMITH &amp; FULHAM CENTRES FOR HEALTH</t>
  </si>
  <si>
    <t>PARKVIEW PRACTICE</t>
  </si>
  <si>
    <t>SHEPHERD'S BUSH MEDICAL CENTRE</t>
  </si>
  <si>
    <t>THE MEDICAL CENTRE (DR KUKAR)</t>
  </si>
  <si>
    <t>THE NEW SURGERY</t>
  </si>
  <si>
    <t>WESTWAY SURGERY (DR DASGUPTA &amp; PARTNER)</t>
  </si>
  <si>
    <t>SOUTH FULHAM NETWORK</t>
  </si>
  <si>
    <t>ASHVILLE SURGERY</t>
  </si>
  <si>
    <t>CASSIDY ROAD MEDICAL CENTRE</t>
  </si>
  <si>
    <t>FULHAM CROSS MEDICAL CENTRE</t>
  </si>
  <si>
    <t>FULHAM MEDICAL CENTRE</t>
  </si>
  <si>
    <t>LILLYVILLE SURGERY</t>
  </si>
  <si>
    <t>PALACE SURGERY</t>
  </si>
  <si>
    <t>SANDS END HEALTH CLINIC</t>
  </si>
  <si>
    <t>HARROW COLLABORATIVE NETWORK</t>
  </si>
  <si>
    <t>HARROW EAST PCN</t>
  </si>
  <si>
    <t>HEALTH ALLIANCE PCN</t>
  </si>
  <si>
    <t>HEALTHSENSE</t>
  </si>
  <si>
    <t>SPHERE PCN</t>
  </si>
  <si>
    <t>CELANDINE HEALTH AND METROCARE PCN</t>
  </si>
  <si>
    <t>COLNE UNION PCN</t>
  </si>
  <si>
    <t>HESA MEDICAL CENTRE</t>
  </si>
  <si>
    <t>HH COLLABORATIVE</t>
  </si>
  <si>
    <t>LONG LANE FIRST CARE GROUP PCN</t>
  </si>
  <si>
    <t>NORTH CONNECT</t>
  </si>
  <si>
    <t>SYNERGY</t>
  </si>
  <si>
    <t>BRENTFORD &amp; ISLEWORTH</t>
  </si>
  <si>
    <t>ALBANY PRACTICE</t>
  </si>
  <si>
    <t>ARYGLE HEALTH GROUP -  ISLEWORTH  PRACTICE</t>
  </si>
  <si>
    <t>BRENTFORD FAMILY PRACTICE</t>
  </si>
  <si>
    <t>BRENTFORD GROUP PRACTICE</t>
  </si>
  <si>
    <t>SPRING GROVE MEDICAL PRACTICE</t>
  </si>
  <si>
    <t>E85750</t>
  </si>
  <si>
    <t>ST MARGARET'S MEDICAL PRACTICE</t>
  </si>
  <si>
    <t>THORNBURY ROAD CENTRE FOR HEALTH</t>
  </si>
  <si>
    <t>CHISWICK</t>
  </si>
  <si>
    <t>CHISWICK HEALTH PRACTICE</t>
  </si>
  <si>
    <t>GLEBE STREET SURGERY</t>
  </si>
  <si>
    <t>GROVE PARK TERRACE SURGERY</t>
  </si>
  <si>
    <t>HOLLY ROAD MEDICAL CENTRE</t>
  </si>
  <si>
    <t>WEST4GPS</t>
  </si>
  <si>
    <t>FELTHAM</t>
  </si>
  <si>
    <t>CARLTON SURGERY</t>
  </si>
  <si>
    <t>CLIFFORD HOUSE SURGERY</t>
  </si>
  <si>
    <t>GILL MEDICAL PRACTICE</t>
  </si>
  <si>
    <t>GROVE VILLAGE MEDICAL CENTRE</t>
  </si>
  <si>
    <t>HATTON MEDICAL PRACTICE</t>
  </si>
  <si>
    <t xml:space="preserve">HMC GROUP: BEDFONT SURGERY </t>
  </si>
  <si>
    <t>HMC GROUP: FELTHAM</t>
  </si>
  <si>
    <t>LITTLE PARK SURGERY</t>
  </si>
  <si>
    <t>MOUNT MEDICAL CENTRE</t>
  </si>
  <si>
    <t>PENTELOW PRACTICE</t>
  </si>
  <si>
    <t>QUEENS PARK MEDICAL PRACTICE</t>
  </si>
  <si>
    <t>ST DAVID'S PRACTICE</t>
  </si>
  <si>
    <t>TWICKENHAM PARK MEDICAL PRACTICE</t>
  </si>
  <si>
    <t>GREAT WEST ROAD</t>
  </si>
  <si>
    <t>CLIFFORD ROAD SURGERY</t>
  </si>
  <si>
    <t xml:space="preserve">CRANFORD MEDICAL </t>
  </si>
  <si>
    <t>CROSSLANDS SURGERY</t>
  </si>
  <si>
    <t>FIRSTCARE PRACTICE</t>
  </si>
  <si>
    <t>HMC GROUP: HESTON</t>
  </si>
  <si>
    <t>JERSEY PRACTICE</t>
  </si>
  <si>
    <t>SKYWAYS MEDICAL CENTRE</t>
  </si>
  <si>
    <t>HEART OF HOUNSLOW</t>
  </si>
  <si>
    <t>BATH ROAD SURGERY</t>
  </si>
  <si>
    <t>BLUE WING SURGERY</t>
  </si>
  <si>
    <t>CHESTNUT PRACTICE</t>
  </si>
  <si>
    <t>GREEN PRACTICE</t>
  </si>
  <si>
    <t>HMC GROUP: HEART OF HOUNSLOW</t>
  </si>
  <si>
    <t>HOUNSLOW FAMILY PRACTICE</t>
  </si>
  <si>
    <t>HOUNSLOW MEDICAL PRACTICE</t>
  </si>
  <si>
    <t>KINGFISHER PRACTICE</t>
  </si>
  <si>
    <t>REDWOOD PRACTICE</t>
  </si>
  <si>
    <t>WILLOW PRACTICE</t>
  </si>
  <si>
    <t>BROMPTON HEALTH PCN</t>
  </si>
  <si>
    <t>EARLS COURT SURGERY</t>
  </si>
  <si>
    <t>EMPEROR'S GATE HEALTH CENTRE</t>
  </si>
  <si>
    <t>KNIGHTSBRIDGE MEDICAL CENTRE</t>
  </si>
  <si>
    <t xml:space="preserve">ROYAL HOSPITAL CHELSEA </t>
  </si>
  <si>
    <t>SCARSDALE MEDICAL CENTRE</t>
  </si>
  <si>
    <t>STANHOPE MEWS SURGERY</t>
  </si>
  <si>
    <t>THE ABINGDON MEDICAL PRACTICE</t>
  </si>
  <si>
    <t>THE CHELSEA PRACTICE</t>
  </si>
  <si>
    <t xml:space="preserve">THE GOOD PRACTICE </t>
  </si>
  <si>
    <t>INCLUSIVE HEALTH</t>
  </si>
  <si>
    <t>BARLBY SURGERY (AT MEDICS)</t>
  </si>
  <si>
    <t>HALF PENNY STEPS HEALTH CENTRE</t>
  </si>
  <si>
    <t>HARROW ROAD SURGERY (DR SRIKRISHNAMURTHY)</t>
  </si>
  <si>
    <t>QUEENS PARK HEALTH CENTRE  (AHMED)</t>
  </si>
  <si>
    <t xml:space="preserve">SHIRLAND ROAD MEDICAL CENTRE </t>
  </si>
  <si>
    <t>THE ELGIN CLINIC</t>
  </si>
  <si>
    <t>THE MEANWHILE GARDENS MEDICAL CENTRE</t>
  </si>
  <si>
    <t>KENSINGTON AND CHELSEA SOUTH</t>
  </si>
  <si>
    <t>BROMPTON MEDICAL CENTRE</t>
  </si>
  <si>
    <t>CHELSEA MEDICAL SERVICES (DR JOSHI)</t>
  </si>
  <si>
    <t>EARLS COURT HEALTH AND WELLBEING CENTRE</t>
  </si>
  <si>
    <t xml:space="preserve">EARLS COURT MEDICAL CENTRE </t>
  </si>
  <si>
    <t>KENSINGTON PARK MEDICAL CENTRE</t>
  </si>
  <si>
    <t>KING'S ROAD MEDICAL CENTRE (AT MEDICS)</t>
  </si>
  <si>
    <t>KYNANCE PRACTICE</t>
  </si>
  <si>
    <t>NEOHEALTH</t>
  </si>
  <si>
    <t>COLVILLE HEALTH CENTRE (BLAKE&amp;MOK)</t>
  </si>
  <si>
    <t>FORELAND MEDICAL CENTRE</t>
  </si>
  <si>
    <t>NORTH KENSINGTON MEDICAL CENTRE</t>
  </si>
  <si>
    <t>NOTTING HILL MEDICAL CENTRE</t>
  </si>
  <si>
    <t>ST QUINTIN HEALTH CENTRE</t>
  </si>
  <si>
    <t>THE EXMOOR SURGERY</t>
  </si>
  <si>
    <t>THE GOLBORNE MEDICAL CENTRE (RAMASAMY)</t>
  </si>
  <si>
    <t>WEST-HILL HEALTH</t>
  </si>
  <si>
    <t>GRAND UNION HEALTH CENTRE</t>
  </si>
  <si>
    <t>HOLLAND PARK SURGERY</t>
  </si>
  <si>
    <t>LANCASTER GATE MEDICAL CENTRE</t>
  </si>
  <si>
    <t>PORTOBELLO MEDICAL CENTRE</t>
  </si>
  <si>
    <t>THE GARWAY MEDICAL PRACTICE</t>
  </si>
  <si>
    <t>THE PEMBRIDGE VILLAS SURGERY</t>
  </si>
  <si>
    <t>THE PORTLAND ROAD PRACTICE</t>
  </si>
  <si>
    <t>STP</t>
  </si>
  <si>
    <t>NORTH WEST LONDON</t>
  </si>
  <si>
    <t>CONTRACT DASHBOARD</t>
  </si>
  <si>
    <t>Primary Care Network/
Borough</t>
  </si>
  <si>
    <t>NWL DIABETES ENHANCED SERVICES DASHBOARD</t>
  </si>
  <si>
    <t>Reporting Month:</t>
  </si>
  <si>
    <t>Produced by Business Intelligence</t>
  </si>
  <si>
    <t>Annual Review</t>
  </si>
  <si>
    <t>Ratio</t>
  </si>
  <si>
    <t>NDPP</t>
  </si>
  <si>
    <t>NDH Diabetes Ratio_Achieve</t>
  </si>
  <si>
    <t>% NDH_AnnualReview_Achieved</t>
  </si>
  <si>
    <t>NDH_AnnualReview_BMI</t>
  </si>
  <si>
    <t>% NDH_AnnualReview_BMI_Achieve</t>
  </si>
  <si>
    <t>% NDH_AnnualReview_BMI</t>
  </si>
  <si>
    <t>Contract</t>
  </si>
  <si>
    <t>FINANCE - ACHIEVEMENT</t>
  </si>
  <si>
    <t>% Level 1 Total</t>
  </si>
  <si>
    <t>Diabetes Level 1</t>
  </si>
  <si>
    <t>ACTUAL LEVEL</t>
  </si>
  <si>
    <t>MAX PAYMENT AVAILABLE</t>
  </si>
  <si>
    <t>Diabetes Level 1 List Size * % Payment * Tariff</t>
  </si>
  <si>
    <t>Payment Tariff</t>
  </si>
  <si>
    <t>NDH List Size * % Payment * Tariff</t>
  </si>
  <si>
    <t>CURRENT ACHIEVEMENT</t>
  </si>
  <si>
    <t>CURRENT ACHEVEMENT</t>
  </si>
  <si>
    <t>% Diabetes_9KeyCareProcess_BMI_Achieve_50%</t>
  </si>
  <si>
    <t>% Diabetes_9KeyCareProcess_HbA1c_Achieve_50%</t>
  </si>
  <si>
    <t>% Diabetes_9KeyCareProcess_BloodPressure_Achieve_50%</t>
  </si>
  <si>
    <t>% Diabetes_9KeyCareProcess_Lipids_Achieve_50%</t>
  </si>
  <si>
    <t>% Diabetes_9KeyCareProcess_UrineACR_Achieve_50%</t>
  </si>
  <si>
    <t>% Diabetes_9KeyCareProcess_eGFR_Achieve_50%</t>
  </si>
  <si>
    <t>% Diabetes_9KeyCareProcess_RetinalScreening_Achieve_50%</t>
  </si>
  <si>
    <t>% Diabetes_9KeyCareProcess_FootRisk_Achieve_50%</t>
  </si>
  <si>
    <t>% Diabetes_9KeyCareProcess_SmokingStatus_Achieve_50%</t>
  </si>
  <si>
    <t>% Diabetes_9KeyCareProcess_Achieve_50%</t>
  </si>
  <si>
    <t>% Diabetes_9KeyCareProcess_Achieve</t>
  </si>
  <si>
    <t>% Diabetes_3TT_Achieve_50%</t>
  </si>
  <si>
    <t>% Diabetes_3TT_Achieve</t>
  </si>
  <si>
    <t>% Diabetes_MentalHealthScreening_Achieve_50%</t>
  </si>
  <si>
    <t>NDH Diabetes Ratio_Achieve_50%</t>
  </si>
  <si>
    <t>% NDH_PreventionProgramme_Achieve_50%</t>
  </si>
  <si>
    <t>% NDH_AnnualReview_HbA1c_Achieve_50%</t>
  </si>
  <si>
    <t>% NDH_AnnualReview_BloodPressure_Achieve_50%</t>
  </si>
  <si>
    <t>% NDH_AnnualReview_BMI_Achieve_50%</t>
  </si>
  <si>
    <t>% NDH_AnnualReview_Exercise_Achieve_50%</t>
  </si>
  <si>
    <t>% NDH_AnnualReview_Lifestyle_Achieve_50%</t>
  </si>
  <si>
    <t>% NDH_AnnualReview_Lipids_Achieve_50%</t>
  </si>
  <si>
    <t>% NDH_AnnualReview_SmokingStatus_Achieve_50%</t>
  </si>
  <si>
    <t>NDH_AnnualReview_Achieved</t>
  </si>
  <si>
    <t>% NDH_AnnualReview_Achieve_50%</t>
  </si>
  <si>
    <t>% NDH_AnnualReview_Achieve</t>
  </si>
  <si>
    <t>% NDH_EmailAddressRecorded_Achieve</t>
  </si>
  <si>
    <t>TARGET ACHIEVEMENT (50%)</t>
  </si>
  <si>
    <t>TARGET ACHIEVEMENT (100%)</t>
  </si>
  <si>
    <t>% 2 Group Consultations in last 15m</t>
  </si>
  <si>
    <t>% 3 Group Consultations  in last 15m</t>
  </si>
  <si>
    <t>PRESTON HILL SURGERY</t>
  </si>
  <si>
    <t>Diabetes_SulfonylureasInsulin</t>
  </si>
  <si>
    <t>Diabetes_SulfonylureasInsulin_HypoglycaemiaAttack</t>
  </si>
  <si>
    <t>% Diabetes_SulfonylureasInsulin_HypoglycaemiaAttack</t>
  </si>
  <si>
    <t>Diabetes_DiagnosedLast12Months</t>
  </si>
  <si>
    <t>Diabetes_DiagnosedLast12Months_StructuredEducation</t>
  </si>
  <si>
    <t>% Diabetes_DiagnosedLast12Months_StructuredEducation</t>
  </si>
  <si>
    <t>HESA Medical Centre</t>
  </si>
  <si>
    <t>NON DIABETIC HYPERGLYCAEMIA</t>
  </si>
  <si>
    <t>% Non-Diabetic Hyperglycaemia</t>
  </si>
  <si>
    <t>Harrow</t>
  </si>
  <si>
    <t>Harrow Collaborative Network</t>
  </si>
  <si>
    <t>Harrow East PCN</t>
  </si>
  <si>
    <t>Health Alliance PCN</t>
  </si>
  <si>
    <t>Healthsense</t>
  </si>
  <si>
    <t>Sphere PCN</t>
  </si>
  <si>
    <t>Diabetes_9KeyCareProcess_BMI_Achieve_50%</t>
  </si>
  <si>
    <t>Diabetes_9KeyCareProcess_BMI_Achieve</t>
  </si>
  <si>
    <t>Diabetes_9KeyCareProcess_HbA1c_Achieve_50%</t>
  </si>
  <si>
    <t>Diabetes_9KeyCareProcess_HbA1c_Achieve</t>
  </si>
  <si>
    <t>Diabetes_9KeyCareProcess_BloodPressure_Achieve_50%</t>
  </si>
  <si>
    <t>Diabetes_9KeyCareProcess_BloodPressure_Achieve</t>
  </si>
  <si>
    <t>Diabetes_9KeyCareProcess_Lipids_Achieve_50%</t>
  </si>
  <si>
    <t>Diabetes_9KeyCareProcess_Lipids_Achieve</t>
  </si>
  <si>
    <t>Diabetes_9KeyCareProcess_UrineACR_Achieve_50%</t>
  </si>
  <si>
    <t>Diabetes_9KeyCareProcess_UrineACR_Achieve</t>
  </si>
  <si>
    <t>Diabetes_9KeyCareProcess_eGFR_Achieve_50%</t>
  </si>
  <si>
    <t>Diabetes_9KeyCareProcess_eGFR_Achieve</t>
  </si>
  <si>
    <t>Diabetes_9KeyCareProcess_RetinalScreening_Achieve_50%</t>
  </si>
  <si>
    <t>Diabetes_9KeyCareProcess_RetinalScreening_Achieve</t>
  </si>
  <si>
    <t>Diabetes_9KeyCareProcess_FootRisk_Achieve_50%</t>
  </si>
  <si>
    <t>Diabetes_9KeyCareProcess_FootRisk_Achieve</t>
  </si>
  <si>
    <t>Diabetes_9KeyCareProcess_SmokingStatus_Achieve_50%</t>
  </si>
  <si>
    <t>Diabetes_9KeyCareProcess_SmokingStatus_Achieve</t>
  </si>
  <si>
    <t>Diabetes_9KeyCareProcess_Achieve_50%</t>
  </si>
  <si>
    <t>Diabetes_9KeyCareProcess_Achieve</t>
  </si>
  <si>
    <t>Diabetes_3TT_Achieve_50%</t>
  </si>
  <si>
    <t>Diabetes_3TT_Achieve</t>
  </si>
  <si>
    <t>Diabetes_MentalHealthScreening_Achieve_50%</t>
  </si>
  <si>
    <t>Diabetes_MentalHealthScreening_Achieve</t>
  </si>
  <si>
    <t>NDH Diabetes Ratio_Number_Achieve_50%</t>
  </si>
  <si>
    <t>NDH Diabetes Ratio_Number_Achieve</t>
  </si>
  <si>
    <t>NDH_PreventionProgramme_Achieve_50%</t>
  </si>
  <si>
    <t>NDH_PreventionProgramme_Achieve</t>
  </si>
  <si>
    <t>NDH_AnnualReview_HbA1c_Achieve_50%</t>
  </si>
  <si>
    <t>NDH_AnnualReview_HbA1c_Achieve</t>
  </si>
  <si>
    <t>NDH_AnnualReview_BloodPressure_Achieve_50%</t>
  </si>
  <si>
    <t>NDH_AnnualReview_BloodPressure_Achieve</t>
  </si>
  <si>
    <t>NDH_AnnualReview_BMI_Achieve_50%</t>
  </si>
  <si>
    <t>NDH_AnnualReview_BMI_Achieve</t>
  </si>
  <si>
    <t>NDH_AnnualReview_Exercise_Achieve_50%</t>
  </si>
  <si>
    <t>NDH_AnnualReview_Exercise_Achieve</t>
  </si>
  <si>
    <t>NDH_AnnualReview_Lifestyle_Achieve_50%</t>
  </si>
  <si>
    <t>NDH_AnnualReview_Lifestyle_Achieve</t>
  </si>
  <si>
    <t>NDH_AnnualReview_Lipids_Achieve_50%</t>
  </si>
  <si>
    <t>NDH_AnnualReview_Lipids_Achieve</t>
  </si>
  <si>
    <t>NDH_AnnualReview_SmokingStatus_Achieve_50%</t>
  </si>
  <si>
    <t>NDH_AnnualReview_SmokingStatus_Achieve</t>
  </si>
  <si>
    <t>NDH_AnnualReview_Achieve_50%</t>
  </si>
  <si>
    <t>NDH_AnnualReview_Achieve</t>
  </si>
  <si>
    <t>9 Key Care Process in last 15m</t>
  </si>
  <si>
    <t>BMI in last 15m</t>
  </si>
  <si>
    <t>HbA1c in last 15m</t>
  </si>
  <si>
    <t>BP in last 15m</t>
  </si>
  <si>
    <t>Lipids in last 15m</t>
  </si>
  <si>
    <t>Urine ACR in last 15m</t>
  </si>
  <si>
    <t>eGFR in last 15m</t>
  </si>
  <si>
    <t>Foot Risk in last 15m</t>
  </si>
  <si>
    <t>Smoking Status in last 15m</t>
  </si>
  <si>
    <t>HbA1c &lt;= 58 in last 15m</t>
  </si>
  <si>
    <t>Blood Pressure &lt;= 140/80 in last 15m</t>
  </si>
  <si>
    <t>Mental Health Screening in last 15m</t>
  </si>
  <si>
    <t>Starting NHS Diabetes Prevention Programme</t>
  </si>
  <si>
    <t>Annual Review in last 15m</t>
  </si>
  <si>
    <t>Blood Pressure in last 15m</t>
  </si>
  <si>
    <t>Exercise in last 15m</t>
  </si>
  <si>
    <t>Lifestyle Advice in last 15m</t>
  </si>
  <si>
    <t>PLEASE NOTE THE TARGETS BELOW WILL VARY THROUGHOUT THE FINANCIAL YEAR ACCORDING TO MOST RECENTLY EXTRACTED REGISTER</t>
  </si>
  <si>
    <t>NDH : Diabetes Ratio (NDH Register target)</t>
  </si>
  <si>
    <t>NDH : Diabetes Ratio (NDH Register)</t>
  </si>
  <si>
    <t>Diabetes_1st_GroupConsultation</t>
  </si>
  <si>
    <t>% Diabetes_1st_GroupConsultation_Achieve_50%</t>
  </si>
  <si>
    <t>% Diabetes_1st_GroupConsultation_Achieve</t>
  </si>
  <si>
    <t>% Diabetes_1st_GroupConsultation</t>
  </si>
  <si>
    <t>Diabetes_2nd_GroupConsultation</t>
  </si>
  <si>
    <t>% Diabetes_2nd_GroupConsultation</t>
  </si>
  <si>
    <t>Diabetes_3rd_GroupConsultation</t>
  </si>
  <si>
    <t>% Diabetes_3rd_GroupConsultation</t>
  </si>
  <si>
    <t>NDH_Register_Under80</t>
  </si>
  <si>
    <t>Spring Grove Medical Practice</t>
  </si>
  <si>
    <t>Diabetes_3TT_NonHDLCholesterol &lt;= 3_Achieve_50%</t>
  </si>
  <si>
    <t>Diabetes_3TT_NonHDLCholesterol &lt;= 3_Achieve</t>
  </si>
  <si>
    <t>Diabetes_3TT_NonHDLCholesterol &lt;= 3</t>
  </si>
  <si>
    <t>% Diabetes_3TT_NonHDLCholesterol &lt;= 3_Achieve_50%</t>
  </si>
  <si>
    <t>% Diabetes_3TT_NonHDLCholesterol &lt;= 3_Achieve</t>
  </si>
  <si>
    <t>% Diabetes_3TT_NonHDLCholesterol &lt;= 3</t>
  </si>
  <si>
    <t>Diabetes_1st_GroupConsultation_27m</t>
  </si>
  <si>
    <t>% Diabetes_1st_GroupConsultation_27m_Achieve_50%</t>
  </si>
  <si>
    <t>% Diabetes_1st_GroupConsultation_27m_Achieve</t>
  </si>
  <si>
    <t>% Diabetes_1st_GroupConsultation_27m</t>
  </si>
  <si>
    <t>ReportingMonthFirstDay</t>
  </si>
  <si>
    <t>FinancialYear</t>
  </si>
  <si>
    <t>% Non HDL Cholesterol in last 15m</t>
  </si>
  <si>
    <t>Mid Quartile</t>
  </si>
  <si>
    <t>Upper Quartile</t>
  </si>
  <si>
    <t>% Non HDL Cholesterol &lt;= 3 in last 15m</t>
  </si>
  <si>
    <t>Non HDL Cholesterol &lt;= 3 in last 15m</t>
  </si>
  <si>
    <t>12 Month Follow Up Completed</t>
  </si>
  <si>
    <t>% HbA1c, BP, Non HDL Cholesterol</t>
  </si>
  <si>
    <t>Non Diabetic Hyperglycaemia Aged 80 and under</t>
  </si>
  <si>
    <t>HbA1c, BP, Non HDL Cholesterol</t>
  </si>
  <si>
    <t>BELGRAVE MEDICAL CENTRE</t>
  </si>
  <si>
    <t>50% TARGET ACHIEVEMENT</t>
  </si>
  <si>
    <t>100% TARGET ACHIEVEMENT</t>
  </si>
  <si>
    <t>% Diagnosed in last 6 years HbA1c &lt;= 53 in last 15m</t>
  </si>
  <si>
    <t>% Attended QISMET approved education programme in last 5 years</t>
  </si>
  <si>
    <t>50% Target</t>
  </si>
  <si>
    <t>100% Target</t>
  </si>
  <si>
    <t>QISMET</t>
  </si>
  <si>
    <t>% 1 Group Consultations in last 15m</t>
  </si>
  <si>
    <t>% 1 Group Consultations in last 27m</t>
  </si>
  <si>
    <t>% Diabetes QOF Email Address recorded</t>
  </si>
  <si>
    <t>% NDH Email Address recorded</t>
  </si>
  <si>
    <t>Metric</t>
  </si>
  <si>
    <t>Non-Diabetic Hyperglycaemia</t>
  </si>
  <si>
    <t>Service</t>
  </si>
  <si>
    <t>Diagnosed in last 6 years</t>
  </si>
  <si>
    <t>Diagnosed in last 6 years HbA1c &lt;= 53 in last 15m</t>
  </si>
  <si>
    <t>% Lipids in last 27m</t>
  </si>
  <si>
    <t>Lipids in last 27m</t>
  </si>
  <si>
    <t>FINANCE PCN LEVEL</t>
  </si>
  <si>
    <t xml:space="preserve">HI </t>
  </si>
  <si>
    <t>Diabetes_DiagnosedLast6Years</t>
  </si>
  <si>
    <t>Diabetes_DiagnosedLast6Years_HbA1c &lt;= 53_Achieve_50%</t>
  </si>
  <si>
    <t>Diabetes_DiagnosedLast6Years_HbA1c &lt;= 53_Achieve</t>
  </si>
  <si>
    <t>Diabetes_DiagnosedLast6Years_HbA1c &lt;= 53</t>
  </si>
  <si>
    <t>% Diabetes_DiagnosedLast6Years_HbA1c &lt;= 53_Achieve_50%</t>
  </si>
  <si>
    <t>% Diabetes_DiagnosedLast6Years_HbA1c &lt;= 53_Achieve</t>
  </si>
  <si>
    <t>% Diabetes_DiagnosedLast6Years_HbA1c &lt;= 53</t>
  </si>
  <si>
    <t>Diabetes_QISMET</t>
  </si>
  <si>
    <t>% Diabetes_QISMET_Achieve_50%</t>
  </si>
  <si>
    <t>% Diabetes_QISMET_Achieve</t>
  </si>
  <si>
    <t>% Diabetes_QISMET</t>
  </si>
  <si>
    <t>% REWIND_3MonthFollowUp_Achieve</t>
  </si>
  <si>
    <t>% REWIND_12MonthFollowUp_Achieve</t>
  </si>
  <si>
    <t>REWIND_12MFollowUp_Denominator</t>
  </si>
  <si>
    <t>REWIND_12MFollowUp_Numerator</t>
  </si>
  <si>
    <t>% REWIND_12MFollowUp</t>
  </si>
  <si>
    <t>REWIND_QM_NotCompleted</t>
  </si>
  <si>
    <t>REWIND_QM_Completed</t>
  </si>
  <si>
    <t>REWIND_QM_Started 15M Ago_Denominator</t>
  </si>
  <si>
    <t>REWIND_QM_NotCompleted or Completed_Numerator</t>
  </si>
  <si>
    <t>% REWIND_QM_Not Completed or Completed</t>
  </si>
  <si>
    <t>% REWIND_QM_6MonthFollowUp_Achieve</t>
  </si>
  <si>
    <t>REWIND_QM_Started 6M Ago_Denominator</t>
  </si>
  <si>
    <t>REWIND_QM_6MFollowUp_Numerator</t>
  </si>
  <si>
    <t>% REWIND_QM_6MFollow Up</t>
  </si>
  <si>
    <t>% REWIND_QM_12MonthFollowUp_Achieve</t>
  </si>
  <si>
    <t>REWIND_QM_Started12M Ago_Denominator</t>
  </si>
  <si>
    <t>REWIND_QM_12MFollowUp_Numerator</t>
  </si>
  <si>
    <t>% REWIND_QM_12MFollow Up</t>
  </si>
  <si>
    <t>HbA1c Target</t>
  </si>
  <si>
    <t>% 3 Month Follow Up Completed</t>
  </si>
  <si>
    <t>Started REWIND Porgramme 12 Months Ago</t>
  </si>
  <si>
    <t>% 12 Month Follow Up Completed</t>
  </si>
  <si>
    <r>
      <rPr>
        <b/>
        <sz val="11"/>
        <color theme="1"/>
        <rFont val="Calibri"/>
        <family val="2"/>
        <scheme val="minor"/>
      </rPr>
      <t>Data Source</t>
    </r>
    <r>
      <rPr>
        <sz val="11"/>
        <color theme="1"/>
        <rFont val="Calibri"/>
        <family val="2"/>
        <scheme val="minor"/>
      </rPr>
      <t>: S1/EMIS</t>
    </r>
  </si>
  <si>
    <t>REWIND_12MFollowUp</t>
  </si>
  <si>
    <t>REWIND Programme</t>
  </si>
  <si>
    <t>% 12 Month Follow Up</t>
  </si>
  <si>
    <t>12 Month Follow Up Completed (in Financial Year)</t>
  </si>
  <si>
    <t>Dropped out of REWIND Programme (in Financial Year)</t>
  </si>
  <si>
    <t>Completed REWIND Programme (in Financial Year)</t>
  </si>
  <si>
    <t>Completed or not Completed REWIND Programme</t>
  </si>
  <si>
    <t>Started REWIND Porgramme 15 Months Ago</t>
  </si>
  <si>
    <t>% Completed or not Completed REWIND Programme</t>
  </si>
  <si>
    <t>Completed/Not Completed Programme</t>
  </si>
  <si>
    <t>HbA1c, BMI, BP recorded 6 months after starting programme</t>
  </si>
  <si>
    <t>Started REWIND Porgramme 6 Months Ago</t>
  </si>
  <si>
    <t>% HbA1c, BMI, BP recorded 6 months after starting programme</t>
  </si>
  <si>
    <t>HbA1c, BMI, BP - 6 month</t>
  </si>
  <si>
    <t>HbA1c, BMI, BP - 12 month</t>
  </si>
  <si>
    <t>HbA1c, BMI, BP recorded 12 months after starting programme</t>
  </si>
  <si>
    <t>% HbA1c, BMI, BP recorded 12 months after starting programme</t>
  </si>
  <si>
    <t>PLEASE NOTE THE REGISTERS BELOW WILL VARY THROUGHOUT THE FINANCIAL YEAR ACCORDING TO MOST RECENTLY EXTRACTED REGISTER</t>
  </si>
  <si>
    <t>HEALTH PARTNERS AT VIOLET MELCHETT</t>
  </si>
  <si>
    <t>THE GOLBORNE MEDICAL CENTRE (WEST TEN GPS)</t>
  </si>
  <si>
    <t>Health Partners at Violet Melchett</t>
  </si>
  <si>
    <t>The Golborne Medical Centre (West Ten GPs)</t>
  </si>
  <si>
    <t>NHS GP PATHFINDER CLINICS (HAZELDENE)</t>
  </si>
  <si>
    <t>KDS_Accounts</t>
  </si>
  <si>
    <t>DiabetesL2_MDT</t>
  </si>
  <si>
    <t>DiabetesL2_InsulinInitiation</t>
  </si>
  <si>
    <t>DiabetesL2_GLP1Initiation</t>
  </si>
  <si>
    <t>DiabetesL2_InsulinOptimisationIntensification</t>
  </si>
  <si>
    <t>DiabetesL2_MDT_Denominator</t>
  </si>
  <si>
    <t>DiabetesL2_MDT_ReferralWM_Numerator</t>
  </si>
  <si>
    <t>% DiabetesL2_MDT_ReferralWM</t>
  </si>
  <si>
    <t>DiabetesL2_MDT_ReferralARRS_Numerator</t>
  </si>
  <si>
    <t>% DiabetesL2_MDT_ReferralARRS</t>
  </si>
  <si>
    <t>DiabetesL2_InsulinInitiationOptimisation_Denominator</t>
  </si>
  <si>
    <t>DiabetesL2_InsulinInitiationOptimisation_ReferralWM_Numerator</t>
  </si>
  <si>
    <t>% DiabetesL2_InsulinInitiationOptimisation_ReferralWM</t>
  </si>
  <si>
    <t>DiabetesL2_InsulinInitiationOptimisation_ReferralARRS_Numerator</t>
  </si>
  <si>
    <t>% DiabetesL2_InsulinInitiationOptimisation_ReferralARRS</t>
  </si>
  <si>
    <t>DiabetesL2_GLP1Initiation_Denominator</t>
  </si>
  <si>
    <t>DiabetesL2_GLP1Initiation_ReferralWM_Numerator</t>
  </si>
  <si>
    <t>% DiabetesL2_GLP1Initiation_ReferralWM</t>
  </si>
  <si>
    <t>DiabetesL2_GLP1Initiation_ReferralARRS_Numerator</t>
  </si>
  <si>
    <t>% DiabetesL2_GLP1Initiation_ReferralARRS</t>
  </si>
  <si>
    <t>EOT2D_Reviews</t>
  </si>
  <si>
    <t>EOT2D_Register_Denominator</t>
  </si>
  <si>
    <t>EOT2D_ReferralWM_Numerator</t>
  </si>
  <si>
    <t>% EOT2D_ReferralWM</t>
  </si>
  <si>
    <t>EOT2D_ReferralARRS_Numerator</t>
  </si>
  <si>
    <t>% EOT2D_ReferralARRS</t>
  </si>
  <si>
    <t>EOT2D_FemaleRegister_Denominator</t>
  </si>
  <si>
    <t>EOT2D_PreconceptionAdvice_Numerator</t>
  </si>
  <si>
    <t>% EOT2D_PreconceptionAdvice</t>
  </si>
  <si>
    <t>EOT2D_FolicAcid_Numerator</t>
  </si>
  <si>
    <t>% EOT2D_FolicAcid</t>
  </si>
  <si>
    <t>Number of patients discussed at MDT</t>
  </si>
  <si>
    <t>Number of patients initiating Insulin</t>
  </si>
  <si>
    <t>Number of patients initiating GLP-1 therapy</t>
  </si>
  <si>
    <t>Number of patients requiring insulin optimisation or intensification</t>
  </si>
  <si>
    <t>% MDT - WM Programme</t>
  </si>
  <si>
    <t>Patients referring to weight management programme</t>
  </si>
  <si>
    <t>% of patients referred to weight management programmes</t>
  </si>
  <si>
    <t>% MDT - ARRS Team</t>
  </si>
  <si>
    <t>Patients referring to ARRS Team</t>
  </si>
  <si>
    <t>% of patients referred to ARRS team</t>
  </si>
  <si>
    <t>% Insulin Initiation/Optimisation - WM Programme</t>
  </si>
  <si>
    <t>% Insulin Initiation/Optimisation - ARRS Team</t>
  </si>
  <si>
    <t>% GLP-1 Initiation - WM Programme</t>
  </si>
  <si>
    <t>% GLP-1 Initiation - ARRS Team</t>
  </si>
  <si>
    <t>DIABETES LEVEL 2</t>
  </si>
  <si>
    <t>EARLY ONSET TYPE 2 DIABETES (EOT2D)</t>
  </si>
  <si>
    <t>Patients receiving EOT2D Review</t>
  </si>
  <si>
    <t>% WM Programme</t>
  </si>
  <si>
    <t>% ARRS Team</t>
  </si>
  <si>
    <t>% prescribed Folic Acid</t>
  </si>
  <si>
    <t>% Received Pre-conception Advice</t>
  </si>
  <si>
    <t>Female Patients on Type 2 Diabetes Register (aged 18-39)</t>
  </si>
  <si>
    <t>Patients with record of pre-conception advice</t>
  </si>
  <si>
    <t>Patients prescribed Folic Acid</t>
  </si>
  <si>
    <t>Number of patients insulin initiated or optimised</t>
  </si>
  <si>
    <t>Female EOT2D</t>
  </si>
  <si>
    <t>% of EOT2D patients referred to weight management programmes</t>
  </si>
  <si>
    <t>% of EOT2D patients referred to ARRS team</t>
  </si>
  <si>
    <t>% Female EOT2D Patients with record of pre-conception advice</t>
  </si>
  <si>
    <t>EOT2D_Review_Denominator</t>
  </si>
  <si>
    <t>EOT2D_Review_ReferralWM_Numerator</t>
  </si>
  <si>
    <t>% EOT2D_Review_ReferralWM</t>
  </si>
  <si>
    <t>EOT2D_Review_ReferralARRS_Numerator</t>
  </si>
  <si>
    <t>% EOT2D_Review_ReferralARRS</t>
  </si>
  <si>
    <t>EOT2D_FemaleReview_Denominator</t>
  </si>
  <si>
    <t>EOT2D_FemaleReview_PreconceptionAdvice_Numerator</t>
  </si>
  <si>
    <t>% EOT2D_FemaleReview_PreconceptionAdvice</t>
  </si>
  <si>
    <t>EOT2D_FemaleReview_FolicAcid_Numerator</t>
  </si>
  <si>
    <t>% EOT2D_FemaleReview_FolicAcid</t>
  </si>
  <si>
    <t>% of EOT2D reviews referred to weight management programmes</t>
  </si>
  <si>
    <t>Female EOT2D Reviews</t>
  </si>
  <si>
    <t>% of EOT2D reviews referred to ARRS team</t>
  </si>
  <si>
    <t>Patients referring to weight management programme &amp; had EOT2D Review</t>
  </si>
  <si>
    <t>Patients referring to ARRS Team &amp; had EOT2D Review</t>
  </si>
  <si>
    <t>Female Patients who have had EOT2D Review (aged 18-39)</t>
  </si>
  <si>
    <t>Patients with record of pre-conception advice &amp; had EOT2D Review</t>
  </si>
  <si>
    <t>% Female EOT2D Reviews with record of pre-conception advice</t>
  </si>
  <si>
    <t>Patients prescribed Folic Acid &amp; had EOT2D Review</t>
  </si>
  <si>
    <t>DiabetesFrailty</t>
  </si>
  <si>
    <t>DiabetesFrailty_Apr24</t>
  </si>
  <si>
    <t>DiabetesRegister_Apr24</t>
  </si>
  <si>
    <t>% DiabetesFraility_Apr24</t>
  </si>
  <si>
    <t>Diabetes_3TT_HbA1c &lt;= 58_NoFrailty</t>
  </si>
  <si>
    <t>% Diabetes_3TT_HbA1c &lt;= 58_NoFrailty</t>
  </si>
  <si>
    <t>Diabetes_3TT_HbA1c &lt;= 75_Frailty</t>
  </si>
  <si>
    <t>% Diabetes_3TT_HbA1c &lt;= 75_Frailty</t>
  </si>
  <si>
    <t>Diabetes_3TT_HbA1c &lt;= 58 or 75_Achieve_50%</t>
  </si>
  <si>
    <t>Diabetes_3TT_HbA1c &lt;= 58 or 75_Achieve</t>
  </si>
  <si>
    <t>Diabetes_3TT_HbA1c &lt;= 58 or 75</t>
  </si>
  <si>
    <t>% Diabetes_3TT_HbA1c &lt;= 58 or 75_Achieve_50%</t>
  </si>
  <si>
    <t>% Diabetes_3TT_HbA1c &lt;= 58 or 75_Achieve</t>
  </si>
  <si>
    <t>% Diabetes_3TT_HbA1c &lt;= 58 or 75</t>
  </si>
  <si>
    <t>Diabetes_3TT_BloodPressure &lt;= 140/80_NoFrailty</t>
  </si>
  <si>
    <t>% Diabetes_3TT_BloodPressure &lt;= 140/80_NoFrailty</t>
  </si>
  <si>
    <t>Diabetes_3TT_BloodPressure &lt;= 150/90_Frailty</t>
  </si>
  <si>
    <t>% Diabetes_3TT_BloodPressure &lt;= 150/90_Frailty</t>
  </si>
  <si>
    <t>Diabetes_3TT_BloodPressure &lt;= 140/80 or 150/90_Achieve_50%</t>
  </si>
  <si>
    <t>Diabetes_3TT_BloodPressure &lt;= 140/80 or 150/90_Achieve</t>
  </si>
  <si>
    <t>Diabetes_3TT_BloodPressure &lt;= 140/80 or 150/90</t>
  </si>
  <si>
    <t>% Diabetes_3TT_BloodPressure &lt;= 140/80 or 150/90_Achieve_50%</t>
  </si>
  <si>
    <t>% Diabetes_3TT_BloodPressure &lt;= 140/80 or 150/90_Achieve</t>
  </si>
  <si>
    <t>% Diabetes_3TT_BloodPressure &lt;= 140/80 or 150/90</t>
  </si>
  <si>
    <t>Diabetes_3TT_Achieved_NoFrailty</t>
  </si>
  <si>
    <t>% Diabetes_3TT_Achieved_NoFrailty</t>
  </si>
  <si>
    <t>Diabetes_3TT_Achieved_Frailty</t>
  </si>
  <si>
    <t>% Diabetes_3TT_Achieved_Frailty</t>
  </si>
  <si>
    <t>Diabetes_T2DR_Register</t>
  </si>
  <si>
    <t>Diabetes_T2DR_StartedProgramme</t>
  </si>
  <si>
    <t>% Diabetes_T2DR_StartedProgramme_Achieve_50%</t>
  </si>
  <si>
    <t>% Diabetes_T2DR_StartedProgramme_Achieve</t>
  </si>
  <si>
    <t>% Diabetes_T2DR_StartedProgramme</t>
  </si>
  <si>
    <t>2024/25</t>
  </si>
  <si>
    <t>NHS T2DR</t>
  </si>
  <si>
    <t>% Started NHS T2DR Programme in last 15m</t>
  </si>
  <si>
    <t>% HbA1c &lt;= 58 (no frailty) or 75 (frailty) in last 15m</t>
  </si>
  <si>
    <t>% Blood Pressure &lt;= 140/80 (no frailty) or 150/90 (frailty) in last 15m</t>
  </si>
  <si>
    <t>NDH : Diabetes Ratio Target</t>
  </si>
  <si>
    <t>% DiabetesFrailty</t>
  </si>
  <si>
    <t>TARGET</t>
  </si>
  <si>
    <t>% Diabetes_CarePlan_Achieve_50%</t>
  </si>
  <si>
    <t>% Diabetes_CarePlan_Achieve</t>
  </si>
  <si>
    <t>Diabetes_CarePlan_Achieve_50%</t>
  </si>
  <si>
    <t>Diabetes_CarePlan_Achieve</t>
  </si>
  <si>
    <t>Grove Park Surgery renamed to Chiswick Medical Practice</t>
  </si>
  <si>
    <t>Chiswick Family Doctor's Practice (E85625) &amp; Wellesley Road Practice (E85693) MERGED Grove Park Surgery (E85693)</t>
  </si>
  <si>
    <t>CHISWICK MEDICAL PRACTICE</t>
  </si>
  <si>
    <t>% Retinal Screening in last 27m</t>
  </si>
  <si>
    <t>Retinal Screening in last 27m</t>
  </si>
  <si>
    <t>1) PCN NDH:diabetes ratios are based on mean index of multiple deprivation (IMD) decile for the whole PCN population
2) Individual practice ratios are based on the mean IMD decile for each practice. Because the IMD decile for each practice will vary above or below the PCN average, these NDH:diabetes target ratios for individual practices will be different from the PCN target.</t>
  </si>
  <si>
    <t>PLEASE NOTE REWIND DASHBOARD WILL REMAIN UNTIL AUGUST 24 DASHBOARD FOR MONITORING</t>
  </si>
  <si>
    <t>Jun-24</t>
  </si>
  <si>
    <t>20240601</t>
  </si>
  <si>
    <t>Diabetes Register (Jun-24)</t>
  </si>
  <si>
    <t>Non Diabetic Hyperglycaemia Register (Jun-24)</t>
  </si>
  <si>
    <t>PCN</t>
  </si>
  <si>
    <t>% Diabetes Register with Frailty (Jun-24)</t>
  </si>
  <si>
    <t>Practice</t>
  </si>
  <si>
    <t>5% Diabetes Register (Jun-24)</t>
  </si>
  <si>
    <t>-</t>
  </si>
  <si>
    <t>Type 2 Diabetes Register (aged 18-39) (Jun-24)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</si>
</sst>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_-* #,##0_-;\-* #,##0_-;_-* &quot;-&quot;??_-;_-@_-"/>
    <numFmt numFmtId="166" formatCode="0.0%"/>
    <numFmt numFmtId="167" formatCode="_-[$£-809]* #,##0.00_-;\-[$£-809]* #,##0.00_-;_-[$£-809]* &quot;-&quot;??_-;_-@_-"/>
    <numFmt numFmtId="168" formatCode="_-[$£-809]* #,##0_-;\-[$£-809]* #,##0_-;_-[$£-809]* &quot;-&quot;??_-;_-@_-"/>
    <numFmt numFmtId="169" formatCode="0.000"/>
  </numFmts>
  <fonts count="16"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b/>
      <sz val="28"/>
      <color theme="0"/>
      <name val="Calibri"/>
      <family val="2"/>
      <scheme val="minor"/>
    </font>
    <font>
      <b/>
      <sz val="26"/>
      <color theme="0"/>
      <name val="Calibri"/>
      <family val="2"/>
      <scheme val="minor"/>
    </font>
    <font>
      <sz val="18"/>
      <color theme="3"/>
      <name val="Calibri Light"/>
      <family val="2"/>
      <scheme val="major"/>
    </font>
    <font>
      <b/>
      <sz val="24"/>
      <color theme="3"/>
      <name val="Calibri Light"/>
      <family val="2"/>
      <scheme val="major"/>
    </font>
    <font>
      <b/>
      <sz val="24"/>
      <color theme="0"/>
      <name val="Calibri"/>
      <family val="2"/>
      <scheme val="minor"/>
    </font>
    <font>
      <sz val="11"/>
      <color rgb="FF000000"/>
      <name val="Calibri"/>
      <family val="2"/>
    </font>
    <font>
      <b/>
      <sz val="16"/>
      <color rgb="FFFF0000"/>
      <name val="Calibri"/>
      <family val="2"/>
      <scheme val="minor"/>
    </font>
    <font>
      <b/>
      <sz val="11"/>
      <color rgb="FFFF0000"/>
      <name val="Calibri"/>
      <family val="2"/>
      <scheme val="minor"/>
    </font>
    <font>
      <b/>
      <sz val="10"/>
      <color theme="0"/>
      <name val="Calibri"/>
      <family val="2"/>
      <scheme val="minor"/>
    </font>
    <font>
      <b/>
      <sz val="20"/>
      <color theme="0"/>
      <name val="Calibri"/>
      <family val="2"/>
      <scheme val="minor"/>
    </font>
    <font>
      <b/>
      <sz val="8"/>
      <color theme="0"/>
      <name val="Calibri"/>
      <family val="2"/>
      <scheme val="minor"/>
    </font>
    <font>
      <b/>
      <sz val="13"/>
      <color rgb="FFFF0000"/>
      <name val="Calibri"/>
      <family val="2"/>
      <scheme val="minor"/>
    </font>
  </fonts>
  <fills count="16">
    <fill>
      <patternFill patternType="none"/>
    </fill>
    <fill>
      <patternFill patternType="gray125"/>
    </fill>
    <fill>
      <patternFill patternType="solid">
        <fgColor theme="4" tint="0.39997558519241921"/>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4"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s>
  <cellStyleXfs count="4">
    <xf numFmtId="0" fontId="0" fillId="0" borderId="0"/>
    <xf numFmtId="164"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cellStyleXfs>
  <cellXfs count="614">
    <xf numFmtId="0" fontId="0" fillId="0" borderId="0" xfId="0"/>
    <xf numFmtId="17" fontId="0" fillId="0" borderId="0" xfId="0" applyNumberFormat="1"/>
    <xf numFmtId="0" fontId="1" fillId="0" borderId="0" xfId="0" applyFont="1"/>
    <xf numFmtId="0" fontId="0" fillId="0" borderId="0" xfId="0" applyAlignment="1">
      <alignment horizontal="center" textRotation="90"/>
    </xf>
    <xf numFmtId="0" fontId="0" fillId="0" borderId="0" xfId="0" applyAlignment="1">
      <alignment horizontal="left"/>
    </xf>
    <xf numFmtId="0" fontId="0" fillId="0" borderId="0" xfId="0" applyAlignment="1"/>
    <xf numFmtId="0" fontId="0" fillId="0" borderId="1" xfId="0" applyBorder="1"/>
    <xf numFmtId="0" fontId="0" fillId="0" borderId="0" xfId="0" applyBorder="1"/>
    <xf numFmtId="0" fontId="4" fillId="3" borderId="0" xfId="0" applyFont="1" applyFill="1" applyAlignment="1"/>
    <xf numFmtId="0" fontId="4" fillId="0" borderId="0" xfId="0" applyFont="1" applyFill="1" applyAlignment="1"/>
    <xf numFmtId="165" fontId="0" fillId="0" borderId="0" xfId="1" applyNumberFormat="1" applyFont="1" applyBorder="1" applyAlignment="1">
      <alignment horizontal="center"/>
    </xf>
    <xf numFmtId="0" fontId="1" fillId="0" borderId="0" xfId="0" applyFont="1" applyBorder="1" applyAlignment="1">
      <alignment horizontal="center"/>
    </xf>
    <xf numFmtId="0" fontId="0" fillId="4" borderId="0" xfId="0" applyFill="1"/>
    <xf numFmtId="0" fontId="0" fillId="0" borderId="10" xfId="0" applyBorder="1" applyAlignment="1">
      <alignment horizontal="center" textRotation="90"/>
    </xf>
    <xf numFmtId="0" fontId="0" fillId="4" borderId="11" xfId="0" applyFill="1" applyBorder="1" applyAlignment="1">
      <alignment horizontal="center" textRotation="90"/>
    </xf>
    <xf numFmtId="0" fontId="0" fillId="0" borderId="13" xfId="0" applyBorder="1" applyAlignment="1">
      <alignment textRotation="90"/>
    </xf>
    <xf numFmtId="0" fontId="0" fillId="0" borderId="13" xfId="0" applyBorder="1"/>
    <xf numFmtId="0" fontId="0" fillId="0" borderId="14" xfId="0" applyBorder="1"/>
    <xf numFmtId="0" fontId="1" fillId="0" borderId="17" xfId="0" applyFont="1" applyBorder="1" applyAlignment="1">
      <alignment horizontal="center" textRotation="90"/>
    </xf>
    <xf numFmtId="0" fontId="0" fillId="0" borderId="18" xfId="0" applyBorder="1" applyAlignment="1"/>
    <xf numFmtId="0" fontId="0" fillId="0" borderId="19" xfId="0" applyBorder="1" applyAlignment="1"/>
    <xf numFmtId="0" fontId="1" fillId="0" borderId="18" xfId="0" applyFont="1" applyBorder="1"/>
    <xf numFmtId="0" fontId="1" fillId="0" borderId="10" xfId="0" applyFont="1" applyBorder="1"/>
    <xf numFmtId="0" fontId="0" fillId="0" borderId="12" xfId="0" applyBorder="1"/>
    <xf numFmtId="0" fontId="0" fillId="0" borderId="18" xfId="0" applyBorder="1"/>
    <xf numFmtId="0" fontId="1" fillId="0" borderId="12" xfId="0" applyFont="1" applyBorder="1"/>
    <xf numFmtId="0" fontId="0" fillId="0" borderId="20" xfId="0" applyBorder="1"/>
    <xf numFmtId="165" fontId="0" fillId="0" borderId="18" xfId="1" applyNumberFormat="1" applyFont="1" applyBorder="1" applyAlignment="1">
      <alignment horizontal="center"/>
    </xf>
    <xf numFmtId="0" fontId="0" fillId="0" borderId="0" xfId="0" applyFill="1" applyBorder="1" applyAlignment="1">
      <alignment horizontal="center" textRotation="90"/>
    </xf>
    <xf numFmtId="0" fontId="1" fillId="0" borderId="0" xfId="0" applyFont="1" applyBorder="1" applyAlignment="1">
      <alignment wrapText="1"/>
    </xf>
    <xf numFmtId="0" fontId="1" fillId="0" borderId="0" xfId="0" applyFont="1" applyBorder="1" applyAlignment="1">
      <alignment horizontal="center" textRotation="90" wrapText="1"/>
    </xf>
    <xf numFmtId="0" fontId="3" fillId="5" borderId="15" xfId="0" applyFont="1" applyFill="1" applyBorder="1" applyAlignment="1">
      <alignment horizontal="center" textRotation="90" wrapText="1"/>
    </xf>
    <xf numFmtId="0" fontId="3" fillId="5" borderId="21" xfId="0" applyFont="1" applyFill="1" applyBorder="1" applyAlignment="1">
      <alignment horizontal="center" textRotation="90" wrapText="1"/>
    </xf>
    <xf numFmtId="0" fontId="3" fillId="5" borderId="22" xfId="0" applyFont="1" applyFill="1" applyBorder="1" applyAlignment="1">
      <alignment horizontal="center" textRotation="90" wrapText="1"/>
    </xf>
    <xf numFmtId="0" fontId="1" fillId="0" borderId="4" xfId="0" applyFont="1" applyBorder="1" applyAlignment="1">
      <alignment horizontal="center" textRotation="90" wrapText="1"/>
    </xf>
    <xf numFmtId="0" fontId="1" fillId="0" borderId="6" xfId="0" applyFont="1" applyBorder="1" applyAlignment="1">
      <alignment horizontal="center" textRotation="90"/>
    </xf>
    <xf numFmtId="0" fontId="1" fillId="0" borderId="3" xfId="0" applyFont="1" applyBorder="1" applyAlignment="1">
      <alignment horizontal="center" textRotation="90"/>
    </xf>
    <xf numFmtId="0" fontId="3" fillId="5" borderId="2" xfId="0" applyFont="1" applyFill="1" applyBorder="1" applyAlignment="1">
      <alignment wrapText="1"/>
    </xf>
    <xf numFmtId="0" fontId="3" fillId="5" borderId="26" xfId="0" applyFont="1" applyFill="1" applyBorder="1" applyAlignment="1">
      <alignment wrapText="1"/>
    </xf>
    <xf numFmtId="0" fontId="5" fillId="3" borderId="0" xfId="0" applyFont="1" applyFill="1" applyAlignment="1"/>
    <xf numFmtId="0" fontId="7" fillId="0" borderId="0" xfId="3" applyFont="1"/>
    <xf numFmtId="166" fontId="2" fillId="0" borderId="1" xfId="2" applyNumberFormat="1" applyFont="1" applyBorder="1" applyAlignment="1">
      <alignment horizontal="center"/>
    </xf>
    <xf numFmtId="0" fontId="1" fillId="0" borderId="7" xfId="0" applyFont="1" applyBorder="1" applyAlignment="1">
      <alignment horizontal="center" textRotation="90" wrapText="1"/>
    </xf>
    <xf numFmtId="0" fontId="1" fillId="0" borderId="9" xfId="0" applyFont="1" applyBorder="1" applyAlignment="1">
      <alignment horizontal="center" textRotation="90"/>
    </xf>
    <xf numFmtId="0" fontId="0" fillId="4" borderId="12" xfId="0" applyFill="1" applyBorder="1" applyAlignment="1">
      <alignment horizontal="center" textRotation="90"/>
    </xf>
    <xf numFmtId="0" fontId="0" fillId="4" borderId="14" xfId="0" applyFill="1" applyBorder="1" applyAlignment="1">
      <alignment horizontal="center" textRotation="90"/>
    </xf>
    <xf numFmtId="0" fontId="0" fillId="0" borderId="14" xfId="0" applyBorder="1" applyAlignment="1">
      <alignment textRotation="90"/>
    </xf>
    <xf numFmtId="0" fontId="1" fillId="0" borderId="15" xfId="0" applyFont="1" applyBorder="1"/>
    <xf numFmtId="0" fontId="0" fillId="0" borderId="22" xfId="0" applyBorder="1"/>
    <xf numFmtId="0" fontId="0" fillId="4" borderId="13" xfId="0" applyFill="1" applyBorder="1" applyAlignment="1">
      <alignment horizontal="center" textRotation="90"/>
    </xf>
    <xf numFmtId="0" fontId="0" fillId="4" borderId="18" xfId="0" applyFill="1" applyBorder="1" applyAlignment="1">
      <alignment horizontal="center" textRotation="90"/>
    </xf>
    <xf numFmtId="0" fontId="1" fillId="0" borderId="17" xfId="0" applyFont="1" applyBorder="1" applyAlignment="1">
      <alignment horizontal="center" textRotation="90" wrapText="1"/>
    </xf>
    <xf numFmtId="0" fontId="0" fillId="4" borderId="10" xfId="0" applyFill="1" applyBorder="1"/>
    <xf numFmtId="165" fontId="0" fillId="0" borderId="18" xfId="1" applyNumberFormat="1" applyFont="1" applyBorder="1"/>
    <xf numFmtId="0" fontId="0" fillId="4" borderId="0" xfId="0" applyFill="1" applyBorder="1"/>
    <xf numFmtId="0" fontId="0" fillId="4" borderId="11" xfId="0" applyFill="1" applyBorder="1"/>
    <xf numFmtId="0" fontId="0" fillId="0" borderId="32" xfId="0" applyBorder="1"/>
    <xf numFmtId="0" fontId="1" fillId="0" borderId="35" xfId="0" applyFont="1" applyBorder="1"/>
    <xf numFmtId="0" fontId="0" fillId="0" borderId="37" xfId="0" applyFont="1" applyBorder="1"/>
    <xf numFmtId="0" fontId="1" fillId="0" borderId="37" xfId="0" applyFont="1" applyBorder="1"/>
    <xf numFmtId="0" fontId="0" fillId="0" borderId="38" xfId="0" applyBorder="1" applyAlignment="1">
      <alignment horizontal="center" textRotation="90"/>
    </xf>
    <xf numFmtId="0" fontId="0" fillId="0" borderId="10" xfId="0" applyBorder="1"/>
    <xf numFmtId="0" fontId="0" fillId="0" borderId="39" xfId="0" applyBorder="1"/>
    <xf numFmtId="2" fontId="2" fillId="0" borderId="12" xfId="2" applyNumberFormat="1" applyFont="1" applyBorder="1" applyAlignment="1">
      <alignment horizontal="center"/>
    </xf>
    <xf numFmtId="166" fontId="2" fillId="0" borderId="14" xfId="2" applyNumberFormat="1" applyFont="1" applyBorder="1" applyAlignment="1">
      <alignment horizontal="center"/>
    </xf>
    <xf numFmtId="0" fontId="0" fillId="0" borderId="40" xfId="0" applyFont="1" applyBorder="1"/>
    <xf numFmtId="0" fontId="1" fillId="0" borderId="3" xfId="0" applyFont="1" applyBorder="1"/>
    <xf numFmtId="166" fontId="2" fillId="0" borderId="41" xfId="2" applyNumberFormat="1" applyFont="1" applyBorder="1" applyAlignment="1">
      <alignment horizontal="center"/>
    </xf>
    <xf numFmtId="166" fontId="2" fillId="0" borderId="42" xfId="2" applyNumberFormat="1" applyFont="1" applyBorder="1" applyAlignment="1">
      <alignment horizontal="center"/>
    </xf>
    <xf numFmtId="0" fontId="0" fillId="0" borderId="0" xfId="0" applyAlignment="1">
      <alignment wrapText="1"/>
    </xf>
    <xf numFmtId="0" fontId="1" fillId="8" borderId="12" xfId="0" applyFont="1" applyFill="1" applyBorder="1"/>
    <xf numFmtId="0" fontId="1" fillId="8" borderId="1" xfId="0" applyFont="1" applyFill="1" applyBorder="1"/>
    <xf numFmtId="0" fontId="1" fillId="8" borderId="14" xfId="0" applyFont="1" applyFill="1" applyBorder="1"/>
    <xf numFmtId="0" fontId="1" fillId="9" borderId="15" xfId="0" applyFont="1" applyFill="1" applyBorder="1"/>
    <xf numFmtId="0" fontId="1" fillId="9" borderId="21" xfId="0" applyFont="1" applyFill="1" applyBorder="1"/>
    <xf numFmtId="0" fontId="1" fillId="9" borderId="22" xfId="0" applyFont="1" applyFill="1" applyBorder="1"/>
    <xf numFmtId="0" fontId="1" fillId="0" borderId="14" xfId="0" applyFont="1" applyBorder="1"/>
    <xf numFmtId="168" fontId="1" fillId="8" borderId="12" xfId="0" applyNumberFormat="1" applyFont="1" applyFill="1" applyBorder="1"/>
    <xf numFmtId="168" fontId="1" fillId="8" borderId="14" xfId="0" applyNumberFormat="1" applyFont="1" applyFill="1" applyBorder="1"/>
    <xf numFmtId="168" fontId="0" fillId="0" borderId="12" xfId="0" applyNumberFormat="1" applyBorder="1"/>
    <xf numFmtId="168" fontId="0" fillId="0" borderId="14" xfId="0" applyNumberFormat="1" applyBorder="1"/>
    <xf numFmtId="168" fontId="1" fillId="9" borderId="15" xfId="0" applyNumberFormat="1" applyFont="1" applyFill="1" applyBorder="1"/>
    <xf numFmtId="168" fontId="1" fillId="9" borderId="22" xfId="0" applyNumberFormat="1" applyFont="1" applyFill="1" applyBorder="1"/>
    <xf numFmtId="167" fontId="0" fillId="0" borderId="0" xfId="0" applyNumberFormat="1" applyAlignment="1">
      <alignment horizontal="left" vertical="center"/>
    </xf>
    <xf numFmtId="165" fontId="1" fillId="12" borderId="18" xfId="1" applyNumberFormat="1" applyFont="1" applyFill="1" applyBorder="1" applyAlignment="1">
      <alignment horizontal="center"/>
    </xf>
    <xf numFmtId="165" fontId="1" fillId="10" borderId="18" xfId="1" applyNumberFormat="1" applyFont="1" applyFill="1" applyBorder="1" applyAlignment="1">
      <alignment horizontal="center"/>
    </xf>
    <xf numFmtId="165" fontId="1" fillId="12" borderId="19" xfId="1" applyNumberFormat="1" applyFont="1" applyFill="1" applyBorder="1" applyAlignment="1">
      <alignment horizontal="center"/>
    </xf>
    <xf numFmtId="165" fontId="1" fillId="10" borderId="18" xfId="1" applyNumberFormat="1" applyFont="1" applyFill="1" applyBorder="1"/>
    <xf numFmtId="165" fontId="1" fillId="11" borderId="18" xfId="1" applyNumberFormat="1" applyFont="1" applyFill="1" applyBorder="1"/>
    <xf numFmtId="165" fontId="1" fillId="12" borderId="19" xfId="1" applyNumberFormat="1" applyFont="1" applyFill="1" applyBorder="1"/>
    <xf numFmtId="166" fontId="1" fillId="0" borderId="34" xfId="2" applyNumberFormat="1" applyFont="1" applyBorder="1" applyAlignment="1">
      <alignment horizontal="center"/>
    </xf>
    <xf numFmtId="166" fontId="2" fillId="0" borderId="34" xfId="2" applyNumberFormat="1" applyFont="1" applyBorder="1" applyAlignment="1">
      <alignment horizontal="center"/>
    </xf>
    <xf numFmtId="2" fontId="1" fillId="0" borderId="12" xfId="2" applyNumberFormat="1" applyFont="1" applyBorder="1" applyAlignment="1">
      <alignment horizontal="center"/>
    </xf>
    <xf numFmtId="2" fontId="1" fillId="0" borderId="4" xfId="2" applyNumberFormat="1" applyFont="1" applyBorder="1" applyAlignment="1">
      <alignment horizontal="center"/>
    </xf>
    <xf numFmtId="166" fontId="1" fillId="0" borderId="12" xfId="2" applyNumberFormat="1" applyFont="1" applyBorder="1" applyAlignment="1">
      <alignment horizontal="center"/>
    </xf>
    <xf numFmtId="166" fontId="2" fillId="0" borderId="12" xfId="2" applyNumberFormat="1" applyFont="1" applyBorder="1" applyAlignment="1">
      <alignment horizontal="center"/>
    </xf>
    <xf numFmtId="0" fontId="3" fillId="5" borderId="45" xfId="0" applyFont="1" applyFill="1" applyBorder="1" applyAlignment="1">
      <alignment horizontal="center" textRotation="90" wrapText="1"/>
    </xf>
    <xf numFmtId="0" fontId="1" fillId="8" borderId="7" xfId="0" applyFont="1" applyFill="1" applyBorder="1"/>
    <xf numFmtId="0" fontId="1" fillId="8" borderId="8" xfId="0" applyFont="1" applyFill="1" applyBorder="1"/>
    <xf numFmtId="0" fontId="1" fillId="8" borderId="9" xfId="0" applyFont="1" applyFill="1" applyBorder="1"/>
    <xf numFmtId="166" fontId="1" fillId="0" borderId="5" xfId="2" applyNumberFormat="1" applyFont="1" applyBorder="1" applyAlignment="1">
      <alignment horizontal="center"/>
    </xf>
    <xf numFmtId="166" fontId="1" fillId="0" borderId="6" xfId="2" applyNumberFormat="1" applyFont="1" applyBorder="1" applyAlignment="1">
      <alignment horizontal="center"/>
    </xf>
    <xf numFmtId="166" fontId="1" fillId="0" borderId="1" xfId="2" applyNumberFormat="1" applyFont="1" applyBorder="1" applyAlignment="1">
      <alignment horizontal="center"/>
    </xf>
    <xf numFmtId="166" fontId="1" fillId="0" borderId="14" xfId="2" applyNumberFormat="1" applyFont="1" applyBorder="1" applyAlignment="1">
      <alignment horizontal="center"/>
    </xf>
    <xf numFmtId="0" fontId="0" fillId="13" borderId="10" xfId="0" applyFill="1" applyBorder="1"/>
    <xf numFmtId="0" fontId="0" fillId="13" borderId="0" xfId="0" applyFill="1" applyBorder="1"/>
    <xf numFmtId="0" fontId="0" fillId="13" borderId="11" xfId="0" applyFill="1" applyBorder="1"/>
    <xf numFmtId="0" fontId="0" fillId="13" borderId="0" xfId="0" applyFill="1"/>
    <xf numFmtId="0" fontId="0" fillId="0" borderId="0" xfId="0" applyFill="1"/>
    <xf numFmtId="0" fontId="8" fillId="3" borderId="0" xfId="0" applyFont="1" applyFill="1" applyAlignment="1"/>
    <xf numFmtId="3" fontId="4" fillId="0" borderId="0" xfId="0" applyNumberFormat="1" applyFont="1" applyFill="1" applyAlignment="1"/>
    <xf numFmtId="3" fontId="5" fillId="3" borderId="0" xfId="0" applyNumberFormat="1" applyFont="1" applyFill="1" applyAlignment="1"/>
    <xf numFmtId="3" fontId="4" fillId="3" borderId="0" xfId="0" applyNumberFormat="1" applyFont="1" applyFill="1" applyAlignment="1"/>
    <xf numFmtId="3" fontId="0" fillId="0" borderId="0" xfId="0" applyNumberFormat="1"/>
    <xf numFmtId="3" fontId="0" fillId="0" borderId="0" xfId="0" applyNumberFormat="1" applyBorder="1"/>
    <xf numFmtId="3" fontId="0" fillId="0" borderId="0" xfId="0" applyNumberFormat="1" applyAlignment="1">
      <alignment horizontal="left"/>
    </xf>
    <xf numFmtId="3" fontId="1" fillId="0" borderId="0" xfId="0" applyNumberFormat="1" applyFont="1" applyBorder="1" applyAlignment="1">
      <alignment horizontal="center"/>
    </xf>
    <xf numFmtId="3" fontId="1" fillId="0" borderId="0" xfId="0" applyNumberFormat="1" applyFont="1" applyBorder="1" applyAlignment="1">
      <alignment wrapText="1"/>
    </xf>
    <xf numFmtId="3" fontId="1" fillId="0" borderId="17" xfId="0" applyNumberFormat="1" applyFont="1" applyBorder="1" applyAlignment="1">
      <alignment horizontal="center" textRotation="90"/>
    </xf>
    <xf numFmtId="3" fontId="1" fillId="0" borderId="4" xfId="0" applyNumberFormat="1" applyFont="1" applyBorder="1" applyAlignment="1">
      <alignment horizontal="center" textRotation="90" wrapText="1"/>
    </xf>
    <xf numFmtId="3" fontId="1" fillId="0" borderId="6" xfId="0" applyNumberFormat="1" applyFont="1" applyBorder="1" applyAlignment="1">
      <alignment horizontal="center" textRotation="90"/>
    </xf>
    <xf numFmtId="3" fontId="1" fillId="0" borderId="0" xfId="0" applyNumberFormat="1" applyFont="1" applyBorder="1" applyAlignment="1">
      <alignment horizontal="center" textRotation="90" wrapText="1"/>
    </xf>
    <xf numFmtId="3" fontId="1" fillId="2" borderId="15" xfId="0" applyNumberFormat="1" applyFont="1" applyFill="1" applyBorder="1" applyAlignment="1">
      <alignment horizontal="center" textRotation="90" wrapText="1"/>
    </xf>
    <xf numFmtId="3" fontId="1" fillId="2" borderId="21" xfId="0" applyNumberFormat="1" applyFont="1" applyFill="1" applyBorder="1" applyAlignment="1">
      <alignment horizontal="center" textRotation="90" wrapText="1"/>
    </xf>
    <xf numFmtId="3" fontId="1" fillId="2" borderId="22" xfId="0" applyNumberFormat="1" applyFont="1" applyFill="1" applyBorder="1" applyAlignment="1">
      <alignment horizontal="center" textRotation="90" wrapText="1"/>
    </xf>
    <xf numFmtId="3" fontId="3" fillId="5" borderId="15" xfId="0" applyNumberFormat="1" applyFont="1" applyFill="1" applyBorder="1" applyAlignment="1">
      <alignment horizontal="center" textRotation="90" wrapText="1"/>
    </xf>
    <xf numFmtId="3" fontId="3" fillId="5" borderId="21" xfId="0" applyNumberFormat="1" applyFont="1" applyFill="1" applyBorder="1" applyAlignment="1">
      <alignment horizontal="center" textRotation="90" wrapText="1"/>
    </xf>
    <xf numFmtId="3" fontId="3" fillId="5" borderId="22" xfId="0" applyNumberFormat="1" applyFont="1" applyFill="1" applyBorder="1" applyAlignment="1">
      <alignment horizontal="center" textRotation="90" wrapText="1"/>
    </xf>
    <xf numFmtId="3" fontId="0" fillId="4" borderId="10" xfId="0" applyNumberFormat="1" applyFill="1" applyBorder="1" applyAlignment="1">
      <alignment horizontal="center" textRotation="90"/>
    </xf>
    <xf numFmtId="3" fontId="0" fillId="4" borderId="0" xfId="0" applyNumberFormat="1" applyFill="1" applyBorder="1" applyAlignment="1">
      <alignment horizontal="center" textRotation="90"/>
    </xf>
    <xf numFmtId="3" fontId="0" fillId="0" borderId="0" xfId="0" applyNumberFormat="1" applyFill="1" applyBorder="1" applyAlignment="1">
      <alignment horizontal="center" textRotation="90"/>
    </xf>
    <xf numFmtId="3" fontId="0" fillId="4" borderId="10" xfId="0" applyNumberFormat="1" applyFill="1" applyBorder="1"/>
    <xf numFmtId="3" fontId="0" fillId="4" borderId="0" xfId="0" applyNumberFormat="1" applyFill="1" applyBorder="1"/>
    <xf numFmtId="3" fontId="0" fillId="4" borderId="11" xfId="0" applyNumberFormat="1" applyFill="1" applyBorder="1"/>
    <xf numFmtId="3" fontId="0" fillId="0" borderId="18" xfId="0" applyNumberFormat="1" applyBorder="1" applyAlignment="1"/>
    <xf numFmtId="3" fontId="1" fillId="0" borderId="18" xfId="0" applyNumberFormat="1" applyFont="1" applyBorder="1"/>
    <xf numFmtId="3" fontId="0" fillId="0" borderId="13" xfId="0" applyNumberFormat="1" applyBorder="1" applyAlignment="1">
      <alignment textRotation="90"/>
    </xf>
    <xf numFmtId="3" fontId="1" fillId="12" borderId="37" xfId="1" applyNumberFormat="1" applyFont="1" applyFill="1" applyBorder="1" applyAlignment="1">
      <alignment horizontal="center"/>
    </xf>
    <xf numFmtId="3" fontId="1" fillId="11" borderId="12" xfId="2" applyNumberFormat="1" applyFont="1" applyFill="1" applyBorder="1" applyAlignment="1">
      <alignment horizontal="center"/>
    </xf>
    <xf numFmtId="3" fontId="1" fillId="11" borderId="1" xfId="2" applyNumberFormat="1" applyFont="1" applyFill="1" applyBorder="1" applyAlignment="1">
      <alignment horizontal="center"/>
    </xf>
    <xf numFmtId="3" fontId="1" fillId="11" borderId="14" xfId="2" applyNumberFormat="1" applyFont="1" applyFill="1" applyBorder="1" applyAlignment="1">
      <alignment horizontal="center"/>
    </xf>
    <xf numFmtId="3" fontId="0" fillId="0" borderId="0" xfId="1" applyNumberFormat="1" applyFont="1" applyBorder="1" applyAlignment="1">
      <alignment horizontal="center"/>
    </xf>
    <xf numFmtId="3" fontId="1" fillId="0" borderId="12" xfId="2" applyNumberFormat="1" applyFont="1" applyBorder="1" applyAlignment="1">
      <alignment horizontal="center"/>
    </xf>
    <xf numFmtId="3" fontId="1" fillId="0" borderId="34" xfId="2" applyNumberFormat="1" applyFont="1" applyBorder="1" applyAlignment="1">
      <alignment horizontal="center"/>
    </xf>
    <xf numFmtId="3" fontId="1" fillId="0" borderId="13" xfId="2" applyNumberFormat="1" applyFont="1" applyBorder="1" applyAlignment="1">
      <alignment horizontal="center"/>
    </xf>
    <xf numFmtId="3" fontId="1" fillId="0" borderId="10" xfId="0" applyNumberFormat="1" applyFont="1" applyBorder="1"/>
    <xf numFmtId="3" fontId="1" fillId="10" borderId="37" xfId="1" applyNumberFormat="1" applyFont="1" applyFill="1" applyBorder="1" applyAlignment="1">
      <alignment horizontal="center"/>
    </xf>
    <xf numFmtId="3" fontId="1" fillId="10" borderId="12" xfId="2" applyNumberFormat="1" applyFont="1" applyFill="1" applyBorder="1" applyAlignment="1">
      <alignment horizontal="center"/>
    </xf>
    <xf numFmtId="3" fontId="1" fillId="10" borderId="1" xfId="2" applyNumberFormat="1" applyFont="1" applyFill="1" applyBorder="1" applyAlignment="1">
      <alignment horizontal="center"/>
    </xf>
    <xf numFmtId="3" fontId="1" fillId="10" borderId="14" xfId="2" applyNumberFormat="1" applyFont="1" applyFill="1" applyBorder="1" applyAlignment="1">
      <alignment horizontal="center"/>
    </xf>
    <xf numFmtId="3" fontId="0" fillId="0" borderId="12" xfId="0" applyNumberFormat="1" applyBorder="1"/>
    <xf numFmtId="3" fontId="0" fillId="0" borderId="13" xfId="0" applyNumberFormat="1" applyBorder="1"/>
    <xf numFmtId="3" fontId="0" fillId="0" borderId="37" xfId="1" applyNumberFormat="1" applyFont="1" applyBorder="1" applyAlignment="1">
      <alignment horizontal="center"/>
    </xf>
    <xf numFmtId="3" fontId="0" fillId="0" borderId="12" xfId="2" applyNumberFormat="1" applyFont="1" applyBorder="1" applyAlignment="1">
      <alignment horizontal="center"/>
    </xf>
    <xf numFmtId="3" fontId="0" fillId="0" borderId="1" xfId="2" applyNumberFormat="1" applyFont="1" applyBorder="1" applyAlignment="1">
      <alignment horizontal="center"/>
    </xf>
    <xf numFmtId="3" fontId="0" fillId="0" borderId="14" xfId="2" applyNumberFormat="1" applyFont="1" applyBorder="1" applyAlignment="1">
      <alignment horizontal="center"/>
    </xf>
    <xf numFmtId="3" fontId="2" fillId="0" borderId="12" xfId="2" applyNumberFormat="1" applyFont="1" applyBorder="1" applyAlignment="1">
      <alignment horizontal="center"/>
    </xf>
    <xf numFmtId="3" fontId="2" fillId="0" borderId="34" xfId="2" applyNumberFormat="1" applyFont="1" applyBorder="1" applyAlignment="1">
      <alignment horizontal="center"/>
    </xf>
    <xf numFmtId="3" fontId="2" fillId="0" borderId="13" xfId="2" applyNumberFormat="1" applyFont="1" applyBorder="1" applyAlignment="1">
      <alignment horizontal="center"/>
    </xf>
    <xf numFmtId="3" fontId="0" fillId="0" borderId="14" xfId="0" applyNumberFormat="1" applyBorder="1"/>
    <xf numFmtId="3" fontId="0" fillId="0" borderId="18" xfId="0" applyNumberFormat="1" applyBorder="1"/>
    <xf numFmtId="3" fontId="0" fillId="0" borderId="20" xfId="0" applyNumberFormat="1" applyBorder="1"/>
    <xf numFmtId="3" fontId="1" fillId="0" borderId="12" xfId="0" applyNumberFormat="1" applyFont="1" applyBorder="1"/>
    <xf numFmtId="3" fontId="0" fillId="0" borderId="19" xfId="0" applyNumberFormat="1" applyBorder="1" applyAlignment="1"/>
    <xf numFmtId="3" fontId="1" fillId="0" borderId="19" xfId="0" applyNumberFormat="1" applyFont="1" applyBorder="1"/>
    <xf numFmtId="3" fontId="0" fillId="0" borderId="16" xfId="0" applyNumberFormat="1" applyBorder="1"/>
    <xf numFmtId="3" fontId="1" fillId="12" borderId="52" xfId="1" applyNumberFormat="1" applyFont="1" applyFill="1" applyBorder="1" applyAlignment="1">
      <alignment horizontal="center"/>
    </xf>
    <xf numFmtId="3" fontId="1" fillId="12" borderId="15" xfId="2" applyNumberFormat="1" applyFont="1" applyFill="1" applyBorder="1" applyAlignment="1">
      <alignment horizontal="center"/>
    </xf>
    <xf numFmtId="3" fontId="1" fillId="12" borderId="21" xfId="2" applyNumberFormat="1" applyFont="1" applyFill="1" applyBorder="1" applyAlignment="1">
      <alignment horizontal="center"/>
    </xf>
    <xf numFmtId="3" fontId="1" fillId="12" borderId="22" xfId="2" applyNumberFormat="1" applyFont="1" applyFill="1" applyBorder="1" applyAlignment="1">
      <alignment horizontal="center"/>
    </xf>
    <xf numFmtId="3" fontId="1" fillId="0" borderId="15" xfId="2" applyNumberFormat="1" applyFont="1" applyBorder="1" applyAlignment="1">
      <alignment horizontal="center"/>
    </xf>
    <xf numFmtId="3" fontId="1" fillId="0" borderId="45" xfId="2" applyNumberFormat="1" applyFont="1" applyBorder="1" applyAlignment="1">
      <alignment horizontal="center"/>
    </xf>
    <xf numFmtId="3" fontId="1" fillId="0" borderId="16" xfId="2" applyNumberFormat="1" applyFont="1" applyBorder="1" applyAlignment="1">
      <alignment horizontal="center"/>
    </xf>
    <xf numFmtId="3" fontId="1" fillId="2" borderId="21" xfId="0" applyNumberFormat="1" applyFont="1" applyFill="1" applyBorder="1" applyAlignment="1">
      <alignment horizontal="center" textRotation="90"/>
    </xf>
    <xf numFmtId="3" fontId="1" fillId="2" borderId="22" xfId="0" applyNumberFormat="1" applyFont="1" applyFill="1" applyBorder="1" applyAlignment="1">
      <alignment horizontal="center" textRotation="90"/>
    </xf>
    <xf numFmtId="3" fontId="1" fillId="11" borderId="1" xfId="2" applyNumberFormat="1" applyFont="1" applyFill="1" applyBorder="1"/>
    <xf numFmtId="3" fontId="1" fillId="11" borderId="14" xfId="2" applyNumberFormat="1" applyFont="1" applyFill="1" applyBorder="1"/>
    <xf numFmtId="3" fontId="1" fillId="10" borderId="1" xfId="2" applyNumberFormat="1" applyFont="1" applyFill="1" applyBorder="1"/>
    <xf numFmtId="3" fontId="1" fillId="10" borderId="14" xfId="2" applyNumberFormat="1" applyFont="1" applyFill="1" applyBorder="1"/>
    <xf numFmtId="3" fontId="0" fillId="0" borderId="1" xfId="2" applyNumberFormat="1" applyFont="1" applyBorder="1"/>
    <xf numFmtId="3" fontId="0" fillId="0" borderId="14" xfId="2" applyNumberFormat="1" applyFont="1" applyBorder="1"/>
    <xf numFmtId="3" fontId="1" fillId="12" borderId="21" xfId="2" applyNumberFormat="1" applyFont="1" applyFill="1" applyBorder="1"/>
    <xf numFmtId="3" fontId="1" fillId="12" borderId="22" xfId="2" applyNumberFormat="1" applyFont="1" applyFill="1" applyBorder="1"/>
    <xf numFmtId="3" fontId="3" fillId="5" borderId="21" xfId="0" applyNumberFormat="1" applyFont="1" applyFill="1" applyBorder="1" applyAlignment="1">
      <alignment horizontal="center" textRotation="90"/>
    </xf>
    <xf numFmtId="3" fontId="0" fillId="4" borderId="0" xfId="0" applyNumberFormat="1" applyFill="1"/>
    <xf numFmtId="3" fontId="1" fillId="0" borderId="43" xfId="2" applyNumberFormat="1" applyFont="1" applyBorder="1" applyAlignment="1">
      <alignment horizontal="center"/>
    </xf>
    <xf numFmtId="3" fontId="0" fillId="0" borderId="0" xfId="1" applyNumberFormat="1" applyFont="1"/>
    <xf numFmtId="3" fontId="0" fillId="4" borderId="10" xfId="1" applyNumberFormat="1" applyFont="1" applyFill="1" applyBorder="1"/>
    <xf numFmtId="3" fontId="1" fillId="11" borderId="12" xfId="1" applyNumberFormat="1" applyFont="1" applyFill="1" applyBorder="1"/>
    <xf numFmtId="3" fontId="1" fillId="10" borderId="12" xfId="1" applyNumberFormat="1" applyFont="1" applyFill="1" applyBorder="1"/>
    <xf numFmtId="3" fontId="0" fillId="0" borderId="12" xfId="1" applyNumberFormat="1" applyFont="1" applyBorder="1"/>
    <xf numFmtId="3" fontId="1" fillId="12" borderId="15" xfId="1" applyNumberFormat="1" applyFont="1" applyFill="1" applyBorder="1"/>
    <xf numFmtId="3" fontId="1" fillId="0" borderId="7" xfId="2" applyNumberFormat="1" applyFont="1" applyBorder="1" applyAlignment="1">
      <alignment horizontal="center"/>
    </xf>
    <xf numFmtId="3" fontId="3" fillId="5" borderId="22" xfId="0" applyNumberFormat="1" applyFont="1" applyFill="1" applyBorder="1" applyAlignment="1">
      <alignment horizontal="center" textRotation="90"/>
    </xf>
    <xf numFmtId="3" fontId="1" fillId="0" borderId="24" xfId="2" applyNumberFormat="1" applyFont="1" applyBorder="1" applyAlignment="1">
      <alignment horizontal="center"/>
    </xf>
    <xf numFmtId="3" fontId="1" fillId="2" borderId="1" xfId="0" applyNumberFormat="1" applyFont="1" applyFill="1" applyBorder="1" applyAlignment="1">
      <alignment horizontal="center"/>
    </xf>
    <xf numFmtId="3" fontId="1" fillId="2" borderId="2" xfId="0" applyNumberFormat="1" applyFont="1" applyFill="1" applyBorder="1" applyAlignment="1">
      <alignment horizontal="center"/>
    </xf>
    <xf numFmtId="3" fontId="3" fillId="5" borderId="1" xfId="0" applyNumberFormat="1" applyFont="1" applyFill="1" applyBorder="1" applyAlignment="1">
      <alignment horizontal="center"/>
    </xf>
    <xf numFmtId="3" fontId="3" fillId="5" borderId="12" xfId="0" applyNumberFormat="1" applyFont="1" applyFill="1" applyBorder="1" applyAlignment="1">
      <alignment horizontal="center"/>
    </xf>
    <xf numFmtId="3" fontId="1" fillId="2" borderId="25" xfId="0" applyNumberFormat="1" applyFont="1" applyFill="1" applyBorder="1" applyAlignment="1">
      <alignment horizontal="center"/>
    </xf>
    <xf numFmtId="3" fontId="1" fillId="2" borderId="12" xfId="1" applyNumberFormat="1" applyFont="1" applyFill="1" applyBorder="1" applyAlignment="1">
      <alignment horizontal="center"/>
    </xf>
    <xf numFmtId="3" fontId="3" fillId="5" borderId="16" xfId="0" applyNumberFormat="1" applyFont="1" applyFill="1" applyBorder="1" applyAlignment="1">
      <alignment horizontal="center" textRotation="90" wrapText="1"/>
    </xf>
    <xf numFmtId="3" fontId="1" fillId="0" borderId="52" xfId="2" applyNumberFormat="1" applyFont="1" applyBorder="1" applyAlignment="1">
      <alignment horizontal="center"/>
    </xf>
    <xf numFmtId="3" fontId="3" fillId="5" borderId="35" xfId="0" applyNumberFormat="1" applyFont="1" applyFill="1" applyBorder="1" applyAlignment="1">
      <alignment wrapText="1"/>
    </xf>
    <xf numFmtId="3" fontId="3" fillId="5" borderId="52" xfId="0" applyNumberFormat="1" applyFont="1" applyFill="1" applyBorder="1" applyAlignment="1">
      <alignment horizontal="center" textRotation="90" wrapText="1"/>
    </xf>
    <xf numFmtId="3" fontId="1" fillId="0" borderId="37" xfId="2" applyNumberFormat="1" applyFont="1" applyBorder="1" applyAlignment="1">
      <alignment horizontal="center"/>
    </xf>
    <xf numFmtId="3" fontId="2" fillId="0" borderId="37" xfId="2" applyNumberFormat="1" applyFont="1" applyBorder="1" applyAlignment="1">
      <alignment horizontal="center"/>
    </xf>
    <xf numFmtId="2" fontId="0" fillId="0" borderId="0" xfId="0" applyNumberFormat="1"/>
    <xf numFmtId="3" fontId="10" fillId="0" borderId="0" xfId="0" applyNumberFormat="1" applyFont="1"/>
    <xf numFmtId="3" fontId="1" fillId="2" borderId="15" xfId="1" applyNumberFormat="1" applyFont="1" applyFill="1" applyBorder="1" applyAlignment="1">
      <alignment horizontal="center" textRotation="90" wrapText="1"/>
    </xf>
    <xf numFmtId="14" fontId="1" fillId="0" borderId="0" xfId="0" applyNumberFormat="1" applyFont="1"/>
    <xf numFmtId="3" fontId="3" fillId="5" borderId="34" xfId="0" applyNumberFormat="1" applyFont="1" applyFill="1" applyBorder="1" applyAlignment="1">
      <alignment horizontal="center"/>
    </xf>
    <xf numFmtId="3" fontId="3" fillId="5" borderId="46" xfId="0" applyNumberFormat="1" applyFont="1" applyFill="1" applyBorder="1" applyAlignment="1">
      <alignment horizontal="center" textRotation="90" wrapText="1"/>
    </xf>
    <xf numFmtId="14" fontId="0" fillId="0" borderId="0" xfId="0" applyNumberFormat="1"/>
    <xf numFmtId="0" fontId="11" fillId="0" borderId="0" xfId="0" applyFont="1"/>
    <xf numFmtId="0" fontId="1" fillId="0" borderId="13" xfId="0" applyFont="1" applyBorder="1" applyAlignment="1">
      <alignment horizontal="center" wrapText="1"/>
    </xf>
    <xf numFmtId="0" fontId="3" fillId="5" borderId="44" xfId="0" applyFont="1" applyFill="1" applyBorder="1" applyAlignment="1">
      <alignment horizontal="center" textRotation="90" wrapText="1"/>
    </xf>
    <xf numFmtId="0" fontId="3" fillId="5" borderId="41" xfId="0" applyFont="1" applyFill="1" applyBorder="1" applyAlignment="1">
      <alignment horizontal="center" textRotation="90" wrapText="1"/>
    </xf>
    <xf numFmtId="0" fontId="3" fillId="5" borderId="42" xfId="0" applyFont="1" applyFill="1" applyBorder="1" applyAlignment="1">
      <alignment horizontal="center" textRotation="90" wrapText="1"/>
    </xf>
    <xf numFmtId="2" fontId="1" fillId="2" borderId="7" xfId="2" applyNumberFormat="1" applyFont="1" applyFill="1" applyBorder="1" applyAlignment="1">
      <alignment horizontal="center" wrapText="1"/>
    </xf>
    <xf numFmtId="2" fontId="1" fillId="2" borderId="15" xfId="2" applyNumberFormat="1" applyFont="1" applyFill="1" applyBorder="1" applyAlignment="1">
      <alignment horizontal="center" wrapText="1"/>
    </xf>
    <xf numFmtId="0" fontId="1" fillId="2" borderId="30" xfId="0" applyFont="1" applyFill="1" applyBorder="1" applyAlignment="1">
      <alignment horizontal="center" textRotation="90" wrapText="1"/>
    </xf>
    <xf numFmtId="0" fontId="1" fillId="2" borderId="54" xfId="0" applyFont="1" applyFill="1" applyBorder="1" applyAlignment="1">
      <alignment horizontal="center" textRotation="90" wrapText="1"/>
    </xf>
    <xf numFmtId="0" fontId="1" fillId="2" borderId="30" xfId="0" applyFont="1" applyFill="1" applyBorder="1" applyAlignment="1">
      <alignment horizontal="center" textRotation="90"/>
    </xf>
    <xf numFmtId="0" fontId="1" fillId="2" borderId="54" xfId="0" applyFont="1" applyFill="1" applyBorder="1" applyAlignment="1">
      <alignment horizontal="center" textRotation="90"/>
    </xf>
    <xf numFmtId="0" fontId="1" fillId="8" borderId="53" xfId="0" applyFont="1" applyFill="1" applyBorder="1"/>
    <xf numFmtId="0" fontId="1" fillId="6" borderId="20" xfId="0" applyFont="1" applyFill="1" applyBorder="1" applyAlignment="1">
      <alignment textRotation="90" wrapText="1"/>
    </xf>
    <xf numFmtId="0" fontId="1" fillId="6" borderId="41" xfId="0" applyFont="1" applyFill="1" applyBorder="1" applyAlignment="1">
      <alignment textRotation="90" wrapText="1"/>
    </xf>
    <xf numFmtId="166" fontId="1" fillId="2" borderId="8" xfId="2" applyNumberFormat="1" applyFont="1" applyFill="1" applyBorder="1" applyAlignment="1">
      <alignment horizontal="center" wrapText="1"/>
    </xf>
    <xf numFmtId="166" fontId="1" fillId="2" borderId="21" xfId="2" applyNumberFormat="1" applyFont="1" applyFill="1" applyBorder="1" applyAlignment="1">
      <alignment horizontal="center" wrapText="1"/>
    </xf>
    <xf numFmtId="165" fontId="1" fillId="12" borderId="27" xfId="1" applyNumberFormat="1" applyFont="1" applyFill="1" applyBorder="1" applyAlignment="1">
      <alignment horizontal="center"/>
    </xf>
    <xf numFmtId="0" fontId="1" fillId="0" borderId="31" xfId="0" applyFont="1" applyBorder="1"/>
    <xf numFmtId="0" fontId="1" fillId="8" borderId="31" xfId="0" applyFont="1" applyFill="1" applyBorder="1"/>
    <xf numFmtId="0" fontId="1" fillId="9" borderId="47" xfId="0" applyFont="1" applyFill="1" applyBorder="1"/>
    <xf numFmtId="0" fontId="1" fillId="0" borderId="10" xfId="0" applyFont="1" applyBorder="1" applyAlignment="1">
      <alignment horizontal="center" textRotation="90"/>
    </xf>
    <xf numFmtId="0" fontId="3" fillId="7" borderId="20" xfId="0" applyFont="1" applyFill="1" applyBorder="1" applyAlignment="1">
      <alignment horizontal="center" textRotation="90" wrapText="1"/>
    </xf>
    <xf numFmtId="0" fontId="3" fillId="7" borderId="42" xfId="0" applyFont="1" applyFill="1" applyBorder="1" applyAlignment="1">
      <alignment horizontal="center" textRotation="90" wrapText="1"/>
    </xf>
    <xf numFmtId="0" fontId="0" fillId="13" borderId="25" xfId="0" applyFill="1" applyBorder="1"/>
    <xf numFmtId="0" fontId="0" fillId="13" borderId="26" xfId="0" applyFill="1" applyBorder="1"/>
    <xf numFmtId="0" fontId="0" fillId="0" borderId="21" xfId="0" applyBorder="1"/>
    <xf numFmtId="0" fontId="0" fillId="0" borderId="15" xfId="0" applyBorder="1"/>
    <xf numFmtId="0" fontId="1" fillId="0" borderId="30" xfId="0" applyFont="1" applyBorder="1"/>
    <xf numFmtId="0" fontId="0" fillId="0" borderId="5" xfId="0" applyBorder="1" applyAlignment="1">
      <alignment horizontal="left" textRotation="90"/>
    </xf>
    <xf numFmtId="0" fontId="0" fillId="0" borderId="5" xfId="0" applyBorder="1" applyAlignment="1">
      <alignment horizontal="left" textRotation="90" wrapText="1"/>
    </xf>
    <xf numFmtId="0" fontId="0" fillId="0" borderId="6" xfId="0" applyBorder="1" applyAlignment="1">
      <alignment horizontal="left" textRotation="90" wrapText="1"/>
    </xf>
    <xf numFmtId="0" fontId="0" fillId="0" borderId="64" xfId="0" applyBorder="1" applyAlignment="1">
      <alignment horizontal="left" textRotation="90"/>
    </xf>
    <xf numFmtId="0" fontId="0" fillId="0" borderId="6" xfId="0" applyBorder="1" applyAlignment="1">
      <alignment horizontal="left" textRotation="90"/>
    </xf>
    <xf numFmtId="0" fontId="3" fillId="5" borderId="20" xfId="0" applyFont="1" applyFill="1" applyBorder="1" applyAlignment="1">
      <alignment horizontal="center" textRotation="90" wrapText="1"/>
    </xf>
    <xf numFmtId="166" fontId="1" fillId="2" borderId="7" xfId="2" applyNumberFormat="1" applyFont="1" applyFill="1" applyBorder="1" applyAlignment="1">
      <alignment horizontal="center" wrapText="1"/>
    </xf>
    <xf numFmtId="166" fontId="1" fillId="2" borderId="9" xfId="2" applyNumberFormat="1" applyFont="1" applyFill="1" applyBorder="1" applyAlignment="1">
      <alignment horizontal="center" wrapText="1"/>
    </xf>
    <xf numFmtId="166" fontId="1" fillId="2" borderId="15" xfId="2" applyNumberFormat="1" applyFont="1" applyFill="1" applyBorder="1" applyAlignment="1">
      <alignment horizontal="center" wrapText="1"/>
    </xf>
    <xf numFmtId="166" fontId="1" fillId="2" borderId="22" xfId="2" applyNumberFormat="1" applyFont="1" applyFill="1" applyBorder="1" applyAlignment="1">
      <alignment horizontal="center" wrapText="1"/>
    </xf>
    <xf numFmtId="3" fontId="3" fillId="5" borderId="17" xfId="0" applyNumberFormat="1" applyFont="1" applyFill="1" applyBorder="1" applyAlignment="1">
      <alignment wrapText="1"/>
    </xf>
    <xf numFmtId="3" fontId="1" fillId="0" borderId="18" xfId="2" applyNumberFormat="1" applyFont="1" applyBorder="1" applyAlignment="1">
      <alignment horizontal="center"/>
    </xf>
    <xf numFmtId="3" fontId="2" fillId="0" borderId="18" xfId="2" applyNumberFormat="1" applyFont="1" applyBorder="1" applyAlignment="1">
      <alignment horizontal="center"/>
    </xf>
    <xf numFmtId="3" fontId="1" fillId="0" borderId="19" xfId="2" applyNumberFormat="1" applyFont="1" applyBorder="1" applyAlignment="1">
      <alignment horizontal="center"/>
    </xf>
    <xf numFmtId="166" fontId="1" fillId="2" borderId="35" xfId="2" applyNumberFormat="1" applyFont="1" applyFill="1" applyBorder="1" applyAlignment="1">
      <alignment horizontal="center" wrapText="1"/>
    </xf>
    <xf numFmtId="166" fontId="1" fillId="2" borderId="52" xfId="2" applyNumberFormat="1" applyFont="1" applyFill="1" applyBorder="1" applyAlignment="1">
      <alignment horizontal="center" wrapText="1"/>
    </xf>
    <xf numFmtId="0" fontId="1" fillId="0" borderId="56" xfId="0" applyFont="1" applyBorder="1" applyAlignment="1">
      <alignment horizontal="center" wrapText="1"/>
    </xf>
    <xf numFmtId="0" fontId="1" fillId="0" borderId="3" xfId="0" applyFont="1" applyBorder="1" applyAlignment="1">
      <alignment horizontal="center" textRotation="90" wrapText="1"/>
    </xf>
    <xf numFmtId="0" fontId="1" fillId="6" borderId="20" xfId="0" applyFont="1" applyFill="1" applyBorder="1" applyAlignment="1">
      <alignment horizontal="center" textRotation="90" wrapText="1"/>
    </xf>
    <xf numFmtId="0" fontId="1" fillId="6" borderId="41" xfId="0" applyFont="1" applyFill="1" applyBorder="1" applyAlignment="1">
      <alignment horizontal="center" textRotation="90" wrapText="1"/>
    </xf>
    <xf numFmtId="166" fontId="1" fillId="2" borderId="43" xfId="2" applyNumberFormat="1" applyFont="1" applyFill="1" applyBorder="1" applyAlignment="1">
      <alignment horizontal="center" wrapText="1"/>
    </xf>
    <xf numFmtId="166" fontId="1" fillId="2" borderId="45" xfId="2" applyNumberFormat="1" applyFont="1" applyFill="1" applyBorder="1" applyAlignment="1">
      <alignment horizontal="center" wrapText="1"/>
    </xf>
    <xf numFmtId="0" fontId="3" fillId="5" borderId="35" xfId="0" applyFont="1" applyFill="1" applyBorder="1" applyAlignment="1">
      <alignment wrapText="1"/>
    </xf>
    <xf numFmtId="0" fontId="3" fillId="5" borderId="52" xfId="0" applyFont="1" applyFill="1" applyBorder="1" applyAlignment="1">
      <alignment horizontal="center" textRotation="90" wrapText="1"/>
    </xf>
    <xf numFmtId="0" fontId="3" fillId="5" borderId="20" xfId="0" applyFont="1" applyFill="1" applyBorder="1" applyAlignment="1">
      <alignment horizontal="center" textRotation="90"/>
    </xf>
    <xf numFmtId="0" fontId="3" fillId="5" borderId="41" xfId="0" applyFont="1" applyFill="1" applyBorder="1" applyAlignment="1">
      <alignment horizontal="center" textRotation="90"/>
    </xf>
    <xf numFmtId="0" fontId="3" fillId="5" borderId="42" xfId="0" applyFont="1" applyFill="1" applyBorder="1" applyAlignment="1">
      <alignment horizontal="center" textRotation="90"/>
    </xf>
    <xf numFmtId="166" fontId="1" fillId="2" borderId="1" xfId="2" applyNumberFormat="1" applyFont="1" applyFill="1" applyBorder="1" applyAlignment="1">
      <alignment horizontal="center"/>
    </xf>
    <xf numFmtId="0" fontId="1" fillId="0" borderId="38" xfId="0" applyFont="1" applyBorder="1" applyAlignment="1">
      <alignment horizontal="center" textRotation="90" wrapText="1"/>
    </xf>
    <xf numFmtId="0" fontId="3" fillId="5" borderId="35" xfId="0" applyFont="1" applyFill="1" applyBorder="1"/>
    <xf numFmtId="0" fontId="3" fillId="5" borderId="40" xfId="0" applyFont="1" applyFill="1" applyBorder="1" applyAlignment="1">
      <alignment horizontal="center" textRotation="90"/>
    </xf>
    <xf numFmtId="0" fontId="1" fillId="2" borderId="37" xfId="0" applyFont="1" applyFill="1" applyBorder="1" applyAlignment="1">
      <alignment horizontal="center"/>
    </xf>
    <xf numFmtId="0" fontId="1" fillId="2" borderId="52" xfId="0" applyFont="1" applyFill="1" applyBorder="1" applyAlignment="1">
      <alignment horizontal="center"/>
    </xf>
    <xf numFmtId="0" fontId="3" fillId="5" borderId="40" xfId="0" applyFont="1" applyFill="1" applyBorder="1" applyAlignment="1">
      <alignment horizontal="center" textRotation="90" wrapText="1"/>
    </xf>
    <xf numFmtId="166" fontId="1" fillId="2" borderId="37" xfId="2" applyNumberFormat="1" applyFont="1" applyFill="1" applyBorder="1" applyAlignment="1">
      <alignment horizontal="center"/>
    </xf>
    <xf numFmtId="166" fontId="1" fillId="2" borderId="52" xfId="2" applyNumberFormat="1" applyFont="1" applyFill="1" applyBorder="1" applyAlignment="1">
      <alignment horizontal="center"/>
    </xf>
    <xf numFmtId="166" fontId="1" fillId="2" borderId="12" xfId="2" applyNumberFormat="1" applyFont="1" applyFill="1" applyBorder="1" applyAlignment="1">
      <alignment horizontal="center"/>
    </xf>
    <xf numFmtId="166" fontId="1" fillId="2" borderId="14" xfId="2" applyNumberFormat="1" applyFont="1" applyFill="1" applyBorder="1" applyAlignment="1">
      <alignment horizontal="center"/>
    </xf>
    <xf numFmtId="166" fontId="1" fillId="2" borderId="15" xfId="2" applyNumberFormat="1" applyFont="1" applyFill="1" applyBorder="1" applyAlignment="1">
      <alignment horizontal="center"/>
    </xf>
    <xf numFmtId="166" fontId="1" fillId="2" borderId="21" xfId="2" applyNumberFormat="1" applyFont="1" applyFill="1" applyBorder="1" applyAlignment="1">
      <alignment horizontal="center"/>
    </xf>
    <xf numFmtId="166" fontId="1" fillId="2" borderId="22" xfId="2" applyNumberFormat="1" applyFont="1" applyFill="1" applyBorder="1" applyAlignment="1">
      <alignment horizontal="center"/>
    </xf>
    <xf numFmtId="166" fontId="1" fillId="0" borderId="50" xfId="2" applyNumberFormat="1" applyFont="1" applyBorder="1" applyAlignment="1">
      <alignment horizontal="center"/>
    </xf>
    <xf numFmtId="166" fontId="1" fillId="0" borderId="51" xfId="2" applyNumberFormat="1" applyFont="1" applyBorder="1" applyAlignment="1">
      <alignment horizontal="center"/>
    </xf>
    <xf numFmtId="166" fontId="1" fillId="0" borderId="4" xfId="2" applyNumberFormat="1" applyFont="1" applyBorder="1" applyAlignment="1">
      <alignment horizontal="center"/>
    </xf>
    <xf numFmtId="166" fontId="1" fillId="0" borderId="30" xfId="2" applyNumberFormat="1" applyFont="1" applyBorder="1" applyAlignment="1">
      <alignment horizontal="center"/>
    </xf>
    <xf numFmtId="166" fontId="1" fillId="0" borderId="37" xfId="2" applyNumberFormat="1" applyFont="1" applyBorder="1" applyAlignment="1">
      <alignment horizontal="center"/>
    </xf>
    <xf numFmtId="166" fontId="2" fillId="0" borderId="37" xfId="2" applyNumberFormat="1" applyFont="1" applyBorder="1" applyAlignment="1">
      <alignment horizontal="center"/>
    </xf>
    <xf numFmtId="3" fontId="1" fillId="2" borderId="35" xfId="0" applyNumberFormat="1" applyFont="1" applyFill="1" applyBorder="1" applyAlignment="1">
      <alignment wrapText="1"/>
    </xf>
    <xf numFmtId="3" fontId="1" fillId="2" borderId="52" xfId="0" applyNumberFormat="1" applyFont="1" applyFill="1" applyBorder="1" applyAlignment="1">
      <alignment horizontal="center" textRotation="90" wrapText="1"/>
    </xf>
    <xf numFmtId="3" fontId="1" fillId="2" borderId="35" xfId="0" applyNumberFormat="1" applyFont="1" applyFill="1" applyBorder="1" applyAlignment="1">
      <alignment horizontal="center" wrapText="1"/>
    </xf>
    <xf numFmtId="166" fontId="10" fillId="0" borderId="0" xfId="2" applyNumberFormat="1" applyFont="1"/>
    <xf numFmtId="166" fontId="0" fillId="0" borderId="0" xfId="2" applyNumberFormat="1" applyFont="1"/>
    <xf numFmtId="166" fontId="0" fillId="4" borderId="0" xfId="2" applyNumberFormat="1" applyFont="1" applyFill="1" applyBorder="1"/>
    <xf numFmtId="166" fontId="1" fillId="2" borderId="6" xfId="2" applyNumberFormat="1" applyFont="1" applyFill="1" applyBorder="1" applyAlignment="1">
      <alignment horizontal="center"/>
    </xf>
    <xf numFmtId="2" fontId="1" fillId="0" borderId="3" xfId="2" applyNumberFormat="1" applyFont="1" applyBorder="1" applyAlignment="1">
      <alignment horizontal="center"/>
    </xf>
    <xf numFmtId="166" fontId="1" fillId="0" borderId="3" xfId="2" applyNumberFormat="1" applyFont="1" applyBorder="1" applyAlignment="1">
      <alignment horizontal="center"/>
    </xf>
    <xf numFmtId="166" fontId="1" fillId="0" borderId="64" xfId="2" applyNumberFormat="1" applyFont="1" applyBorder="1" applyAlignment="1">
      <alignment horizontal="center"/>
    </xf>
    <xf numFmtId="166" fontId="2" fillId="0" borderId="44" xfId="2" applyNumberFormat="1" applyFont="1" applyBorder="1" applyAlignment="1">
      <alignment horizontal="center"/>
    </xf>
    <xf numFmtId="2" fontId="1" fillId="0" borderId="14" xfId="2" applyNumberFormat="1" applyFont="1" applyBorder="1" applyAlignment="1">
      <alignment horizontal="center"/>
    </xf>
    <xf numFmtId="2" fontId="1" fillId="0" borderId="51" xfId="2" applyNumberFormat="1" applyFont="1" applyBorder="1" applyAlignment="1">
      <alignment horizontal="center"/>
    </xf>
    <xf numFmtId="166" fontId="1" fillId="0" borderId="58" xfId="2" applyNumberFormat="1" applyFont="1" applyBorder="1" applyAlignment="1">
      <alignment horizontal="center"/>
    </xf>
    <xf numFmtId="2" fontId="2" fillId="0" borderId="14" xfId="2" applyNumberFormat="1" applyFont="1" applyBorder="1" applyAlignment="1">
      <alignment horizontal="center"/>
    </xf>
    <xf numFmtId="2" fontId="1" fillId="0" borderId="26" xfId="2" applyNumberFormat="1" applyFont="1" applyBorder="1" applyAlignment="1">
      <alignment horizontal="center"/>
    </xf>
    <xf numFmtId="166" fontId="1" fillId="0" borderId="65" xfId="2" applyNumberFormat="1" applyFont="1" applyBorder="1" applyAlignment="1">
      <alignment horizontal="center"/>
    </xf>
    <xf numFmtId="166" fontId="1" fillId="0" borderId="33" xfId="2" applyNumberFormat="1" applyFont="1" applyBorder="1" applyAlignment="1">
      <alignment horizontal="center"/>
    </xf>
    <xf numFmtId="166" fontId="1" fillId="0" borderId="2" xfId="2" applyNumberFormat="1" applyFont="1" applyBorder="1" applyAlignment="1">
      <alignment horizontal="center"/>
    </xf>
    <xf numFmtId="166" fontId="1" fillId="0" borderId="26" xfId="2" applyNumberFormat="1" applyFont="1" applyBorder="1" applyAlignment="1">
      <alignment horizontal="center"/>
    </xf>
    <xf numFmtId="2" fontId="2" fillId="0" borderId="42" xfId="2" applyNumberFormat="1" applyFont="1" applyBorder="1" applyAlignment="1">
      <alignment horizontal="center"/>
    </xf>
    <xf numFmtId="166" fontId="2" fillId="0" borderId="40" xfId="2" applyNumberFormat="1" applyFont="1" applyBorder="1" applyAlignment="1">
      <alignment horizontal="center"/>
    </xf>
    <xf numFmtId="3" fontId="1" fillId="11" borderId="18" xfId="2" applyNumberFormat="1" applyFont="1" applyFill="1" applyBorder="1" applyAlignment="1">
      <alignment horizontal="center"/>
    </xf>
    <xf numFmtId="3" fontId="1" fillId="10" borderId="18" xfId="2" applyNumberFormat="1" applyFont="1" applyFill="1" applyBorder="1" applyAlignment="1">
      <alignment horizontal="center"/>
    </xf>
    <xf numFmtId="3" fontId="0" fillId="0" borderId="18" xfId="2" applyNumberFormat="1" applyFont="1" applyBorder="1" applyAlignment="1">
      <alignment horizontal="center"/>
    </xf>
    <xf numFmtId="3" fontId="1" fillId="11" borderId="37" xfId="2" applyNumberFormat="1" applyFont="1" applyFill="1" applyBorder="1" applyAlignment="1">
      <alignment horizontal="center"/>
    </xf>
    <xf numFmtId="3" fontId="1" fillId="10" borderId="37" xfId="2" applyNumberFormat="1" applyFont="1" applyFill="1" applyBorder="1" applyAlignment="1">
      <alignment horizontal="center"/>
    </xf>
    <xf numFmtId="3" fontId="0" fillId="0" borderId="37" xfId="2" applyNumberFormat="1" applyFont="1" applyBorder="1" applyAlignment="1">
      <alignment horizontal="center"/>
    </xf>
    <xf numFmtId="3" fontId="1" fillId="12" borderId="19" xfId="2" applyNumberFormat="1" applyFont="1" applyFill="1" applyBorder="1" applyAlignment="1">
      <alignment horizontal="center"/>
    </xf>
    <xf numFmtId="3" fontId="1" fillId="12" borderId="52" xfId="2" applyNumberFormat="1" applyFont="1" applyFill="1" applyBorder="1" applyAlignment="1">
      <alignment horizontal="center"/>
    </xf>
    <xf numFmtId="3" fontId="1" fillId="0" borderId="35" xfId="2" applyNumberFormat="1" applyFont="1" applyBorder="1" applyAlignment="1">
      <alignment horizontal="center"/>
    </xf>
    <xf numFmtId="3" fontId="1" fillId="0" borderId="14" xfId="2" applyNumberFormat="1" applyFont="1" applyBorder="1" applyAlignment="1">
      <alignment horizontal="center"/>
    </xf>
    <xf numFmtId="3" fontId="2" fillId="0" borderId="14" xfId="2" applyNumberFormat="1" applyFont="1" applyBorder="1" applyAlignment="1">
      <alignment horizontal="center"/>
    </xf>
    <xf numFmtId="3" fontId="1" fillId="0" borderId="22" xfId="2" applyNumberFormat="1" applyFont="1" applyBorder="1" applyAlignment="1">
      <alignment horizontal="center"/>
    </xf>
    <xf numFmtId="0" fontId="0" fillId="4" borderId="55" xfId="0" applyFill="1" applyBorder="1" applyAlignment="1">
      <alignment horizontal="center" textRotation="90"/>
    </xf>
    <xf numFmtId="0" fontId="0" fillId="4" borderId="66" xfId="0" applyFill="1" applyBorder="1" applyAlignment="1">
      <alignment horizontal="center" textRotation="90"/>
    </xf>
    <xf numFmtId="0" fontId="0" fillId="4" borderId="66" xfId="0" applyFill="1" applyBorder="1"/>
    <xf numFmtId="3" fontId="1" fillId="2" borderId="27" xfId="1" applyNumberFormat="1" applyFont="1" applyFill="1" applyBorder="1" applyAlignment="1">
      <alignment horizontal="center" textRotation="90" wrapText="1"/>
    </xf>
    <xf numFmtId="3" fontId="1" fillId="2" borderId="28" xfId="0" applyNumberFormat="1" applyFont="1" applyFill="1" applyBorder="1" applyAlignment="1">
      <alignment horizontal="center" textRotation="90" wrapText="1"/>
    </xf>
    <xf numFmtId="2" fontId="1" fillId="0" borderId="67" xfId="2" applyNumberFormat="1" applyFont="1" applyBorder="1" applyAlignment="1">
      <alignment horizontal="center"/>
    </xf>
    <xf numFmtId="166" fontId="1" fillId="0" borderId="36" xfId="2" applyNumberFormat="1" applyFont="1" applyBorder="1" applyAlignment="1">
      <alignment horizontal="center"/>
    </xf>
    <xf numFmtId="166" fontId="1" fillId="0" borderId="68" xfId="2" applyNumberFormat="1" applyFont="1" applyBorder="1" applyAlignment="1">
      <alignment horizontal="center"/>
    </xf>
    <xf numFmtId="166" fontId="1" fillId="0" borderId="69" xfId="2" applyNumberFormat="1" applyFont="1" applyBorder="1" applyAlignment="1">
      <alignment horizontal="center"/>
    </xf>
    <xf numFmtId="166" fontId="1" fillId="0" borderId="67" xfId="2" applyNumberFormat="1" applyFont="1" applyBorder="1" applyAlignment="1">
      <alignment horizontal="center"/>
    </xf>
    <xf numFmtId="0" fontId="0" fillId="4" borderId="18" xfId="0" applyFill="1" applyBorder="1"/>
    <xf numFmtId="0" fontId="0" fillId="4" borderId="70" xfId="0" applyFill="1" applyBorder="1"/>
    <xf numFmtId="0" fontId="0" fillId="4" borderId="13" xfId="0" applyFill="1" applyBorder="1"/>
    <xf numFmtId="166" fontId="1" fillId="2" borderId="35" xfId="2" applyNumberFormat="1" applyFont="1" applyFill="1" applyBorder="1" applyAlignment="1">
      <alignment horizontal="center"/>
    </xf>
    <xf numFmtId="2" fontId="0" fillId="0" borderId="22" xfId="0" applyNumberFormat="1" applyBorder="1"/>
    <xf numFmtId="0" fontId="0" fillId="0" borderId="71" xfId="0" applyBorder="1"/>
    <xf numFmtId="0" fontId="1" fillId="0" borderId="54" xfId="0" applyFont="1" applyBorder="1"/>
    <xf numFmtId="3" fontId="3" fillId="5" borderId="69" xfId="0" applyNumberFormat="1" applyFont="1" applyFill="1" applyBorder="1" applyAlignment="1">
      <alignment horizontal="center" textRotation="90" wrapText="1"/>
    </xf>
    <xf numFmtId="166" fontId="3" fillId="5" borderId="69" xfId="2" applyNumberFormat="1" applyFont="1" applyFill="1" applyBorder="1" applyAlignment="1">
      <alignment horizontal="center" textRotation="90" wrapText="1"/>
    </xf>
    <xf numFmtId="3" fontId="3" fillId="5" borderId="68" xfId="0" applyNumberFormat="1" applyFont="1" applyFill="1" applyBorder="1" applyAlignment="1">
      <alignment horizontal="center" textRotation="90" wrapText="1"/>
    </xf>
    <xf numFmtId="0" fontId="0" fillId="2" borderId="4" xfId="0" applyFill="1" applyBorder="1" applyAlignment="1"/>
    <xf numFmtId="0" fontId="0" fillId="2" borderId="5" xfId="0" applyFill="1" applyBorder="1" applyAlignment="1"/>
    <xf numFmtId="166" fontId="0" fillId="0" borderId="14" xfId="2" applyNumberFormat="1" applyFont="1" applyBorder="1" applyAlignment="1">
      <alignment horizontal="center"/>
    </xf>
    <xf numFmtId="3" fontId="1" fillId="11" borderId="12" xfId="1" applyNumberFormat="1" applyFont="1" applyFill="1" applyBorder="1" applyAlignment="1">
      <alignment horizontal="center"/>
    </xf>
    <xf numFmtId="3" fontId="1" fillId="11" borderId="34" xfId="2" applyNumberFormat="1" applyFont="1" applyFill="1" applyBorder="1" applyAlignment="1">
      <alignment horizontal="center"/>
    </xf>
    <xf numFmtId="3" fontId="1" fillId="11" borderId="1" xfId="1" applyNumberFormat="1" applyFont="1" applyFill="1" applyBorder="1" applyAlignment="1">
      <alignment horizontal="center"/>
    </xf>
    <xf numFmtId="166" fontId="1" fillId="11" borderId="14" xfId="2" applyNumberFormat="1" applyFont="1" applyFill="1" applyBorder="1" applyAlignment="1">
      <alignment horizontal="center"/>
    </xf>
    <xf numFmtId="3" fontId="1" fillId="10" borderId="12" xfId="1" applyNumberFormat="1" applyFont="1" applyFill="1" applyBorder="1" applyAlignment="1">
      <alignment horizontal="center"/>
    </xf>
    <xf numFmtId="3" fontId="1" fillId="10" borderId="34" xfId="2" applyNumberFormat="1" applyFont="1" applyFill="1" applyBorder="1" applyAlignment="1">
      <alignment horizontal="center"/>
    </xf>
    <xf numFmtId="3" fontId="1" fillId="10" borderId="1" xfId="1" applyNumberFormat="1" applyFont="1" applyFill="1" applyBorder="1" applyAlignment="1">
      <alignment horizontal="center"/>
    </xf>
    <xf numFmtId="166" fontId="1" fillId="10" borderId="14" xfId="2" applyNumberFormat="1" applyFont="1" applyFill="1" applyBorder="1" applyAlignment="1">
      <alignment horizontal="center"/>
    </xf>
    <xf numFmtId="3" fontId="0" fillId="0" borderId="12" xfId="1" applyNumberFormat="1" applyFont="1" applyBorder="1" applyAlignment="1">
      <alignment horizontal="center"/>
    </xf>
    <xf numFmtId="3" fontId="0" fillId="0" borderId="34" xfId="2" applyNumberFormat="1" applyFont="1" applyBorder="1" applyAlignment="1">
      <alignment horizontal="center"/>
    </xf>
    <xf numFmtId="3" fontId="0" fillId="0" borderId="1" xfId="1" applyNumberFormat="1" applyFont="1" applyBorder="1" applyAlignment="1">
      <alignment horizontal="center"/>
    </xf>
    <xf numFmtId="3" fontId="0" fillId="4" borderId="0" xfId="0" applyNumberFormat="1" applyFill="1" applyBorder="1" applyAlignment="1">
      <alignment horizontal="center"/>
    </xf>
    <xf numFmtId="166" fontId="0" fillId="4" borderId="0" xfId="2" applyNumberFormat="1" applyFont="1" applyFill="1" applyBorder="1" applyAlignment="1">
      <alignment horizontal="center"/>
    </xf>
    <xf numFmtId="3" fontId="1" fillId="12" borderId="4" xfId="1" applyNumberFormat="1" applyFont="1" applyFill="1" applyBorder="1" applyAlignment="1">
      <alignment horizontal="center"/>
    </xf>
    <xf numFmtId="3" fontId="1" fillId="12" borderId="5" xfId="2" applyNumberFormat="1" applyFont="1" applyFill="1" applyBorder="1" applyAlignment="1">
      <alignment horizontal="center"/>
    </xf>
    <xf numFmtId="3" fontId="1" fillId="12" borderId="4" xfId="2" applyNumberFormat="1" applyFont="1" applyFill="1" applyBorder="1" applyAlignment="1">
      <alignment horizontal="center"/>
    </xf>
    <xf numFmtId="3" fontId="1" fillId="12" borderId="5" xfId="1" applyNumberFormat="1" applyFont="1" applyFill="1" applyBorder="1" applyAlignment="1">
      <alignment horizontal="center"/>
    </xf>
    <xf numFmtId="166" fontId="1" fillId="12" borderId="5" xfId="2" applyNumberFormat="1" applyFont="1" applyFill="1" applyBorder="1" applyAlignment="1">
      <alignment horizontal="center"/>
    </xf>
    <xf numFmtId="2" fontId="0" fillId="0" borderId="21" xfId="0" applyNumberFormat="1" applyBorder="1"/>
    <xf numFmtId="0" fontId="0" fillId="15" borderId="4" xfId="0" applyFill="1" applyBorder="1" applyAlignment="1">
      <alignment horizontal="left" textRotation="90"/>
    </xf>
    <xf numFmtId="0" fontId="0" fillId="15" borderId="5" xfId="0" applyFill="1" applyBorder="1" applyAlignment="1">
      <alignment horizontal="left" textRotation="90"/>
    </xf>
    <xf numFmtId="0" fontId="0" fillId="15" borderId="5" xfId="0" applyFill="1" applyBorder="1" applyAlignment="1">
      <alignment horizontal="left" textRotation="90" wrapText="1"/>
    </xf>
    <xf numFmtId="3" fontId="1" fillId="2" borderId="3" xfId="1" applyNumberFormat="1" applyFont="1" applyFill="1" applyBorder="1" applyAlignment="1">
      <alignment horizontal="center" textRotation="90" wrapText="1"/>
    </xf>
    <xf numFmtId="165" fontId="1" fillId="12" borderId="12" xfId="1" applyNumberFormat="1" applyFont="1" applyFill="1" applyBorder="1" applyAlignment="1">
      <alignment horizontal="center"/>
    </xf>
    <xf numFmtId="165" fontId="1" fillId="10" borderId="12" xfId="1" applyNumberFormat="1" applyFont="1" applyFill="1" applyBorder="1" applyAlignment="1">
      <alignment horizontal="center"/>
    </xf>
    <xf numFmtId="165" fontId="0" fillId="0" borderId="12" xfId="1" applyNumberFormat="1" applyFont="1" applyBorder="1" applyAlignment="1">
      <alignment horizontal="center"/>
    </xf>
    <xf numFmtId="165" fontId="1" fillId="12" borderId="14" xfId="1" applyNumberFormat="1" applyFont="1" applyFill="1" applyBorder="1" applyAlignment="1">
      <alignment horizontal="center"/>
    </xf>
    <xf numFmtId="165" fontId="1" fillId="10" borderId="14" xfId="1" applyNumberFormat="1" applyFont="1" applyFill="1" applyBorder="1" applyAlignment="1">
      <alignment horizontal="center"/>
    </xf>
    <xf numFmtId="165" fontId="0" fillId="0" borderId="14" xfId="1" applyNumberFormat="1" applyFont="1" applyBorder="1" applyAlignment="1">
      <alignment horizontal="center"/>
    </xf>
    <xf numFmtId="165" fontId="1" fillId="12" borderId="31" xfId="1" applyNumberFormat="1" applyFont="1" applyFill="1" applyBorder="1" applyAlignment="1">
      <alignment horizontal="center"/>
    </xf>
    <xf numFmtId="165" fontId="1" fillId="10" borderId="31" xfId="1" applyNumberFormat="1" applyFont="1" applyFill="1" applyBorder="1" applyAlignment="1">
      <alignment horizontal="center"/>
    </xf>
    <xf numFmtId="165" fontId="0" fillId="0" borderId="31" xfId="1" applyNumberFormat="1" applyFont="1" applyBorder="1" applyAlignment="1">
      <alignment horizontal="center"/>
    </xf>
    <xf numFmtId="165" fontId="1" fillId="12" borderId="1" xfId="1" applyNumberFormat="1" applyFont="1" applyFill="1" applyBorder="1" applyAlignment="1">
      <alignment horizontal="center"/>
    </xf>
    <xf numFmtId="165" fontId="1" fillId="10" borderId="1" xfId="1" applyNumberFormat="1" applyFont="1" applyFill="1" applyBorder="1" applyAlignment="1">
      <alignment horizontal="center"/>
    </xf>
    <xf numFmtId="165" fontId="0" fillId="0" borderId="1" xfId="1" applyNumberFormat="1" applyFont="1" applyBorder="1" applyAlignment="1">
      <alignment horizontal="center"/>
    </xf>
    <xf numFmtId="165" fontId="1" fillId="12" borderId="15" xfId="1" applyNumberFormat="1" applyFont="1" applyFill="1" applyBorder="1" applyAlignment="1">
      <alignment horizontal="center"/>
    </xf>
    <xf numFmtId="165" fontId="1" fillId="12" borderId="21" xfId="1" applyNumberFormat="1" applyFont="1" applyFill="1" applyBorder="1" applyAlignment="1">
      <alignment horizontal="center"/>
    </xf>
    <xf numFmtId="10" fontId="10" fillId="0" borderId="0" xfId="2" applyNumberFormat="1" applyFont="1"/>
    <xf numFmtId="10" fontId="0" fillId="0" borderId="0" xfId="2" applyNumberFormat="1" applyFont="1"/>
    <xf numFmtId="10" fontId="0" fillId="4" borderId="0" xfId="2" applyNumberFormat="1" applyFont="1" applyFill="1" applyBorder="1"/>
    <xf numFmtId="10" fontId="1" fillId="12" borderId="14" xfId="2" applyNumberFormat="1" applyFont="1" applyFill="1" applyBorder="1" applyAlignment="1">
      <alignment horizontal="center"/>
    </xf>
    <xf numFmtId="10" fontId="1" fillId="10" borderId="14" xfId="2" applyNumberFormat="1" applyFont="1" applyFill="1" applyBorder="1" applyAlignment="1">
      <alignment horizontal="center"/>
    </xf>
    <xf numFmtId="10" fontId="0" fillId="0" borderId="14" xfId="2" applyNumberFormat="1" applyFont="1" applyBorder="1" applyAlignment="1">
      <alignment horizontal="center"/>
    </xf>
    <xf numFmtId="10" fontId="0" fillId="4" borderId="66" xfId="0" applyNumberFormat="1" applyFill="1" applyBorder="1" applyAlignment="1">
      <alignment horizontal="center" textRotation="90"/>
    </xf>
    <xf numFmtId="10" fontId="1" fillId="12" borderId="70" xfId="2" applyNumberFormat="1" applyFont="1" applyFill="1" applyBorder="1" applyAlignment="1">
      <alignment horizontal="center"/>
    </xf>
    <xf numFmtId="10" fontId="1" fillId="10" borderId="70" xfId="2" applyNumberFormat="1" applyFont="1" applyFill="1" applyBorder="1" applyAlignment="1">
      <alignment horizontal="center"/>
    </xf>
    <xf numFmtId="10" fontId="0" fillId="0" borderId="70" xfId="2" applyNumberFormat="1" applyFont="1" applyBorder="1" applyAlignment="1">
      <alignment horizontal="center"/>
    </xf>
    <xf numFmtId="10" fontId="1" fillId="12" borderId="46" xfId="2" applyNumberFormat="1" applyFont="1" applyFill="1" applyBorder="1" applyAlignment="1">
      <alignment horizontal="center"/>
    </xf>
    <xf numFmtId="165" fontId="1" fillId="12" borderId="22" xfId="1" applyNumberFormat="1" applyFont="1" applyFill="1" applyBorder="1" applyAlignment="1">
      <alignment horizontal="center"/>
    </xf>
    <xf numFmtId="0" fontId="13" fillId="3" borderId="0" xfId="0" applyFont="1" applyFill="1" applyAlignment="1"/>
    <xf numFmtId="166" fontId="1" fillId="12" borderId="14" xfId="2" applyNumberFormat="1" applyFont="1" applyFill="1" applyBorder="1" applyAlignment="1">
      <alignment horizontal="center"/>
    </xf>
    <xf numFmtId="166" fontId="0" fillId="4" borderId="66" xfId="0" applyNumberFormat="1" applyFill="1" applyBorder="1" applyAlignment="1">
      <alignment horizontal="center" textRotation="90"/>
    </xf>
    <xf numFmtId="166" fontId="1" fillId="12" borderId="70" xfId="2" applyNumberFormat="1" applyFont="1" applyFill="1" applyBorder="1" applyAlignment="1">
      <alignment horizontal="center"/>
    </xf>
    <xf numFmtId="166" fontId="1" fillId="10" borderId="70" xfId="2" applyNumberFormat="1" applyFont="1" applyFill="1" applyBorder="1" applyAlignment="1">
      <alignment horizontal="center"/>
    </xf>
    <xf numFmtId="166" fontId="0" fillId="0" borderId="70" xfId="2" applyNumberFormat="1" applyFont="1" applyBorder="1" applyAlignment="1">
      <alignment horizontal="center"/>
    </xf>
    <xf numFmtId="166" fontId="1" fillId="12" borderId="46" xfId="2" applyNumberFormat="1" applyFont="1" applyFill="1" applyBorder="1" applyAlignment="1">
      <alignment horizontal="center"/>
    </xf>
    <xf numFmtId="9" fontId="0" fillId="0" borderId="0" xfId="2" applyNumberFormat="1" applyFont="1"/>
    <xf numFmtId="9" fontId="1" fillId="2" borderId="6" xfId="2" applyNumberFormat="1" applyFont="1" applyFill="1" applyBorder="1" applyAlignment="1">
      <alignment horizontal="center"/>
    </xf>
    <xf numFmtId="9" fontId="0" fillId="4" borderId="0" xfId="2" applyNumberFormat="1" applyFont="1" applyFill="1" applyBorder="1"/>
    <xf numFmtId="166" fontId="1" fillId="12" borderId="13" xfId="2" applyNumberFormat="1" applyFont="1" applyFill="1" applyBorder="1" applyAlignment="1">
      <alignment horizontal="center"/>
    </xf>
    <xf numFmtId="166" fontId="1" fillId="10" borderId="13" xfId="2" applyNumberFormat="1" applyFont="1" applyFill="1" applyBorder="1" applyAlignment="1">
      <alignment horizontal="center"/>
    </xf>
    <xf numFmtId="166" fontId="0" fillId="0" borderId="13" xfId="2" applyNumberFormat="1" applyFont="1" applyBorder="1" applyAlignment="1">
      <alignment horizontal="center"/>
    </xf>
    <xf numFmtId="166" fontId="1" fillId="12" borderId="16" xfId="2" applyNumberFormat="1" applyFont="1" applyFill="1" applyBorder="1" applyAlignment="1">
      <alignment horizontal="center"/>
    </xf>
    <xf numFmtId="3" fontId="3" fillId="5" borderId="3" xfId="0" applyNumberFormat="1" applyFont="1" applyFill="1" applyBorder="1" applyAlignment="1">
      <alignment horizontal="center" textRotation="90" wrapText="1"/>
    </xf>
    <xf numFmtId="165" fontId="1" fillId="12" borderId="70" xfId="1" applyNumberFormat="1" applyFont="1" applyFill="1" applyBorder="1" applyAlignment="1">
      <alignment horizontal="center"/>
    </xf>
    <xf numFmtId="0" fontId="14" fillId="5" borderId="28" xfId="0" applyFont="1" applyFill="1" applyBorder="1" applyAlignment="1">
      <alignment vertical="center" wrapText="1"/>
    </xf>
    <xf numFmtId="165" fontId="1" fillId="12" borderId="34" xfId="1" applyNumberFormat="1" applyFont="1" applyFill="1" applyBorder="1" applyAlignment="1">
      <alignment horizontal="center"/>
    </xf>
    <xf numFmtId="165" fontId="1" fillId="10" borderId="34" xfId="1" applyNumberFormat="1" applyFont="1" applyFill="1" applyBorder="1" applyAlignment="1">
      <alignment horizontal="center"/>
    </xf>
    <xf numFmtId="165" fontId="0" fillId="0" borderId="34" xfId="1" applyNumberFormat="1" applyFont="1" applyBorder="1" applyAlignment="1">
      <alignment horizontal="center"/>
    </xf>
    <xf numFmtId="165" fontId="1" fillId="12" borderId="45" xfId="1" applyNumberFormat="1" applyFont="1" applyFill="1" applyBorder="1" applyAlignment="1">
      <alignment horizontal="center"/>
    </xf>
    <xf numFmtId="0" fontId="12" fillId="5" borderId="4" xfId="0" applyFont="1" applyFill="1" applyBorder="1" applyAlignment="1">
      <alignment vertical="center" wrapText="1"/>
    </xf>
    <xf numFmtId="3" fontId="3" fillId="5" borderId="4" xfId="0" applyNumberFormat="1" applyFont="1" applyFill="1" applyBorder="1" applyAlignment="1">
      <alignment horizontal="center" textRotation="90" wrapText="1"/>
    </xf>
    <xf numFmtId="10" fontId="3" fillId="5" borderId="5" xfId="2" applyNumberFormat="1" applyFont="1" applyFill="1" applyBorder="1" applyAlignment="1">
      <alignment horizontal="center" textRotation="90" wrapText="1"/>
    </xf>
    <xf numFmtId="3" fontId="3" fillId="5" borderId="64" xfId="0" applyNumberFormat="1" applyFont="1" applyFill="1" applyBorder="1" applyAlignment="1">
      <alignment horizontal="center" textRotation="90" wrapText="1"/>
    </xf>
    <xf numFmtId="10" fontId="3" fillId="5" borderId="6" xfId="2" applyNumberFormat="1" applyFont="1" applyFill="1" applyBorder="1" applyAlignment="1">
      <alignment horizontal="center" textRotation="90" wrapText="1"/>
    </xf>
    <xf numFmtId="166" fontId="3" fillId="5" borderId="5" xfId="2" applyNumberFormat="1" applyFont="1" applyFill="1" applyBorder="1" applyAlignment="1">
      <alignment horizontal="center" textRotation="90" wrapText="1"/>
    </xf>
    <xf numFmtId="3" fontId="3" fillId="5" borderId="6" xfId="0" applyNumberFormat="1" applyFont="1" applyFill="1" applyBorder="1" applyAlignment="1">
      <alignment horizontal="center" textRotation="90" wrapText="1"/>
    </xf>
    <xf numFmtId="3" fontId="1" fillId="2" borderId="3" xfId="0" applyNumberFormat="1" applyFont="1" applyFill="1" applyBorder="1" applyAlignment="1">
      <alignment horizontal="center" textRotation="90" wrapText="1"/>
    </xf>
    <xf numFmtId="3" fontId="1" fillId="2" borderId="29" xfId="0" applyNumberFormat="1" applyFont="1" applyFill="1" applyBorder="1" applyAlignment="1">
      <alignment textRotation="90"/>
    </xf>
    <xf numFmtId="3" fontId="1" fillId="2" borderId="4" xfId="0" applyNumberFormat="1" applyFont="1" applyFill="1" applyBorder="1" applyAlignment="1">
      <alignment textRotation="90"/>
    </xf>
    <xf numFmtId="3" fontId="3" fillId="5" borderId="5" xfId="0" applyNumberFormat="1" applyFont="1" applyFill="1" applyBorder="1" applyAlignment="1">
      <alignment horizontal="center" textRotation="90" wrapText="1"/>
    </xf>
    <xf numFmtId="166" fontId="3" fillId="5" borderId="6" xfId="2" applyNumberFormat="1" applyFont="1" applyFill="1" applyBorder="1" applyAlignment="1">
      <alignment horizontal="center" textRotation="90" wrapText="1"/>
    </xf>
    <xf numFmtId="9" fontId="3" fillId="5" borderId="6" xfId="2" applyNumberFormat="1" applyFont="1" applyFill="1" applyBorder="1" applyAlignment="1">
      <alignment horizontal="center" textRotation="90" wrapText="1"/>
    </xf>
    <xf numFmtId="3" fontId="3" fillId="5" borderId="29" xfId="0" applyNumberFormat="1" applyFont="1" applyFill="1" applyBorder="1" applyAlignment="1">
      <alignment horizontal="center" textRotation="90" wrapText="1"/>
    </xf>
    <xf numFmtId="169" fontId="0" fillId="0" borderId="1" xfId="0" applyNumberFormat="1" applyBorder="1"/>
    <xf numFmtId="169" fontId="0" fillId="0" borderId="21" xfId="0" applyNumberFormat="1" applyBorder="1"/>
    <xf numFmtId="0" fontId="0" fillId="0" borderId="0" xfId="0" applyNumberFormat="1"/>
    <xf numFmtId="0" fontId="0" fillId="0" borderId="0" xfId="0" applyNumberFormat="1" applyAlignment="1">
      <alignment horizontal="center" vertical="center" textRotation="90"/>
    </xf>
    <xf numFmtId="0" fontId="3" fillId="5" borderId="27" xfId="0" applyFont="1" applyFill="1" applyBorder="1" applyAlignment="1"/>
    <xf numFmtId="0" fontId="3" fillId="5" borderId="28" xfId="0" applyFont="1" applyFill="1" applyBorder="1" applyAlignment="1"/>
    <xf numFmtId="0" fontId="3" fillId="5" borderId="29" xfId="0" applyFont="1" applyFill="1" applyBorder="1" applyAlignment="1"/>
    <xf numFmtId="0" fontId="1" fillId="2" borderId="38" xfId="0" applyFont="1" applyFill="1" applyBorder="1" applyAlignment="1">
      <alignment horizontal="center" textRotation="90" wrapText="1"/>
    </xf>
    <xf numFmtId="0" fontId="1" fillId="2" borderId="39" xfId="0" applyFont="1" applyFill="1" applyBorder="1" applyAlignment="1">
      <alignment horizontal="center" textRotation="90" wrapText="1"/>
    </xf>
    <xf numFmtId="9" fontId="1" fillId="0" borderId="57" xfId="0" applyNumberFormat="1" applyFont="1" applyFill="1" applyBorder="1" applyAlignment="1">
      <alignment horizontal="center" wrapText="1"/>
    </xf>
    <xf numFmtId="0" fontId="1" fillId="2" borderId="51" xfId="0" applyFont="1" applyFill="1" applyBorder="1" applyAlignment="1">
      <alignment horizontal="center" textRotation="90" wrapText="1"/>
    </xf>
    <xf numFmtId="0" fontId="1" fillId="2" borderId="61" xfId="0" applyFont="1" applyFill="1" applyBorder="1" applyAlignment="1">
      <alignment horizontal="center" textRotation="90" wrapText="1"/>
    </xf>
    <xf numFmtId="2" fontId="0" fillId="0" borderId="1" xfId="0" applyNumberFormat="1" applyBorder="1"/>
    <xf numFmtId="9" fontId="1" fillId="0" borderId="53" xfId="0" applyNumberFormat="1" applyFont="1" applyFill="1" applyBorder="1" applyAlignment="1">
      <alignment horizontal="center" wrapText="1"/>
    </xf>
    <xf numFmtId="0" fontId="0" fillId="0" borderId="7" xfId="0" applyBorder="1"/>
    <xf numFmtId="0" fontId="0" fillId="0" borderId="8" xfId="0" applyBorder="1"/>
    <xf numFmtId="0" fontId="0" fillId="14" borderId="8" xfId="0" applyFill="1" applyBorder="1" applyAlignment="1"/>
    <xf numFmtId="0" fontId="0" fillId="0" borderId="21" xfId="0" applyFill="1" applyBorder="1"/>
    <xf numFmtId="0" fontId="0" fillId="14" borderId="9" xfId="0" applyFill="1" applyBorder="1" applyAlignment="1"/>
    <xf numFmtId="0" fontId="0" fillId="0" borderId="45" xfId="0" applyFill="1" applyBorder="1"/>
    <xf numFmtId="9" fontId="1" fillId="12" borderId="18" xfId="2" applyFont="1" applyFill="1" applyBorder="1" applyAlignment="1">
      <alignment horizontal="center"/>
    </xf>
    <xf numFmtId="9" fontId="0" fillId="0" borderId="0" xfId="2" applyFont="1"/>
    <xf numFmtId="9" fontId="1" fillId="2" borderId="30" xfId="2" applyFont="1" applyFill="1" applyBorder="1" applyAlignment="1">
      <alignment horizontal="center" textRotation="90"/>
    </xf>
    <xf numFmtId="9" fontId="1" fillId="2" borderId="54" xfId="2" applyFont="1" applyFill="1" applyBorder="1" applyAlignment="1">
      <alignment horizontal="center" textRotation="90"/>
    </xf>
    <xf numFmtId="9" fontId="0" fillId="4" borderId="66" xfId="2" applyFont="1" applyFill="1" applyBorder="1" applyAlignment="1">
      <alignment horizontal="center" textRotation="90"/>
    </xf>
    <xf numFmtId="9" fontId="1" fillId="10" borderId="18" xfId="2" applyFont="1" applyFill="1" applyBorder="1" applyAlignment="1">
      <alignment horizontal="center"/>
    </xf>
    <xf numFmtId="9" fontId="0" fillId="0" borderId="18" xfId="2" applyFont="1" applyBorder="1" applyAlignment="1">
      <alignment horizontal="center"/>
    </xf>
    <xf numFmtId="9" fontId="1" fillId="0" borderId="3" xfId="2" applyFont="1" applyBorder="1" applyAlignment="1">
      <alignment horizontal="center" textRotation="90" wrapText="1"/>
    </xf>
    <xf numFmtId="0" fontId="1" fillId="0" borderId="27" xfId="0" applyFont="1" applyBorder="1"/>
    <xf numFmtId="0" fontId="0" fillId="0" borderId="29" xfId="0" applyBorder="1"/>
    <xf numFmtId="9" fontId="1" fillId="12" borderId="27" xfId="2" applyFont="1" applyFill="1" applyBorder="1" applyAlignment="1">
      <alignment horizontal="center"/>
    </xf>
    <xf numFmtId="9" fontId="1" fillId="0" borderId="38" xfId="0" applyNumberFormat="1" applyFont="1" applyFill="1" applyBorder="1" applyAlignment="1">
      <alignment horizontal="center" wrapText="1"/>
    </xf>
    <xf numFmtId="9" fontId="1" fillId="0" borderId="9" xfId="0" applyNumberFormat="1" applyFont="1" applyFill="1" applyBorder="1" applyAlignment="1">
      <alignment horizontal="center" wrapText="1"/>
    </xf>
    <xf numFmtId="0" fontId="1" fillId="0" borderId="39" xfId="0" applyFont="1" applyBorder="1" applyAlignment="1">
      <alignment horizontal="center" textRotation="90" wrapText="1"/>
    </xf>
    <xf numFmtId="0" fontId="1" fillId="0" borderId="11" xfId="0" applyFont="1" applyBorder="1" applyAlignment="1">
      <alignment horizontal="center" textRotation="90" wrapText="1"/>
    </xf>
    <xf numFmtId="0" fontId="1" fillId="0" borderId="63" xfId="0" applyFont="1" applyBorder="1" applyAlignment="1">
      <alignment horizontal="center" textRotation="90" wrapText="1"/>
    </xf>
    <xf numFmtId="0" fontId="1" fillId="0" borderId="49" xfId="0" applyFont="1" applyBorder="1" applyAlignment="1">
      <alignment horizontal="center" textRotation="90" wrapText="1"/>
    </xf>
    <xf numFmtId="0" fontId="1" fillId="0" borderId="71" xfId="0" applyFont="1" applyBorder="1" applyAlignment="1">
      <alignment horizontal="center" textRotation="90" wrapText="1"/>
    </xf>
    <xf numFmtId="2" fontId="1" fillId="0" borderId="30" xfId="2" applyNumberFormat="1" applyFont="1" applyBorder="1" applyAlignment="1">
      <alignment horizontal="center"/>
    </xf>
    <xf numFmtId="2" fontId="1" fillId="0" borderId="37" xfId="2" applyNumberFormat="1" applyFont="1" applyBorder="1" applyAlignment="1">
      <alignment horizontal="center"/>
    </xf>
    <xf numFmtId="2" fontId="2" fillId="0" borderId="37" xfId="2" applyNumberFormat="1" applyFont="1" applyBorder="1" applyAlignment="1">
      <alignment horizontal="center"/>
    </xf>
    <xf numFmtId="2" fontId="1" fillId="0" borderId="65" xfId="2" applyNumberFormat="1" applyFont="1" applyBorder="1" applyAlignment="1">
      <alignment horizontal="center"/>
    </xf>
    <xf numFmtId="2" fontId="2" fillId="0" borderId="40" xfId="2" applyNumberFormat="1" applyFont="1" applyBorder="1" applyAlignment="1">
      <alignment horizontal="center"/>
    </xf>
    <xf numFmtId="2" fontId="1" fillId="0" borderId="36" xfId="2" applyNumberFormat="1" applyFont="1" applyBorder="1" applyAlignment="1">
      <alignment horizontal="center"/>
    </xf>
    <xf numFmtId="166" fontId="0" fillId="0" borderId="0" xfId="0" applyNumberFormat="1"/>
    <xf numFmtId="166" fontId="1" fillId="12" borderId="22" xfId="2" applyNumberFormat="1" applyFont="1" applyFill="1" applyBorder="1" applyAlignment="1">
      <alignment horizontal="center"/>
    </xf>
    <xf numFmtId="165" fontId="1" fillId="12" borderId="27" xfId="1" applyNumberFormat="1" applyFont="1" applyFill="1" applyBorder="1"/>
    <xf numFmtId="2" fontId="1" fillId="0" borderId="25" xfId="2" applyNumberFormat="1" applyFont="1" applyBorder="1" applyAlignment="1">
      <alignment horizontal="center"/>
    </xf>
    <xf numFmtId="0" fontId="0" fillId="4" borderId="28" xfId="0" applyFill="1" applyBorder="1"/>
    <xf numFmtId="2" fontId="2" fillId="0" borderId="13" xfId="1" applyNumberFormat="1" applyFont="1" applyBorder="1" applyAlignment="1">
      <alignment horizontal="center" vertical="center"/>
    </xf>
    <xf numFmtId="2" fontId="2" fillId="0" borderId="72" xfId="1" applyNumberFormat="1" applyFont="1" applyBorder="1" applyAlignment="1">
      <alignment horizontal="center" vertical="center"/>
    </xf>
    <xf numFmtId="2" fontId="2" fillId="0" borderId="20" xfId="2" applyNumberFormat="1" applyFont="1" applyBorder="1" applyAlignment="1">
      <alignment horizontal="center"/>
    </xf>
    <xf numFmtId="0" fontId="0" fillId="4" borderId="27" xfId="0" applyFill="1" applyBorder="1" applyAlignment="1">
      <alignment horizontal="center" textRotation="90"/>
    </xf>
    <xf numFmtId="0" fontId="0" fillId="4" borderId="38" xfId="0" applyFill="1" applyBorder="1"/>
    <xf numFmtId="2" fontId="1" fillId="0" borderId="7" xfId="2" applyNumberFormat="1" applyFont="1" applyBorder="1" applyAlignment="1">
      <alignment horizontal="center"/>
    </xf>
    <xf numFmtId="0" fontId="1" fillId="8" borderId="25" xfId="0" applyFont="1" applyFill="1" applyBorder="1"/>
    <xf numFmtId="0" fontId="0" fillId="13" borderId="28" xfId="0" applyFill="1" applyBorder="1"/>
    <xf numFmtId="165" fontId="1" fillId="11" borderId="35" xfId="1" applyNumberFormat="1" applyFont="1" applyFill="1" applyBorder="1" applyAlignment="1">
      <alignment horizontal="center"/>
    </xf>
    <xf numFmtId="165" fontId="2" fillId="0" borderId="37" xfId="1" applyNumberFormat="1" applyFont="1" applyBorder="1" applyAlignment="1">
      <alignment horizontal="center"/>
    </xf>
    <xf numFmtId="165" fontId="1" fillId="11" borderId="37" xfId="1" applyNumberFormat="1" applyFont="1" applyFill="1" applyBorder="1" applyAlignment="1">
      <alignment horizontal="center"/>
    </xf>
    <xf numFmtId="165" fontId="2" fillId="0" borderId="40" xfId="1" applyNumberFormat="1" applyFont="1" applyBorder="1" applyAlignment="1">
      <alignment horizontal="center"/>
    </xf>
    <xf numFmtId="165" fontId="1" fillId="12" borderId="3" xfId="1" applyNumberFormat="1" applyFont="1" applyFill="1" applyBorder="1" applyAlignment="1">
      <alignment horizontal="center"/>
    </xf>
    <xf numFmtId="2" fontId="2" fillId="0" borderId="34" xfId="1" applyNumberFormat="1" applyFont="1" applyBorder="1" applyAlignment="1">
      <alignment horizontal="center" vertical="center"/>
    </xf>
    <xf numFmtId="2" fontId="2" fillId="0" borderId="44" xfId="1" applyNumberFormat="1" applyFont="1" applyBorder="1" applyAlignment="1">
      <alignment horizontal="center" vertical="center"/>
    </xf>
    <xf numFmtId="0" fontId="1" fillId="0" borderId="53" xfId="0" applyFont="1" applyBorder="1" applyAlignment="1">
      <alignment horizontal="center" textRotation="90"/>
    </xf>
    <xf numFmtId="3" fontId="3" fillId="5" borderId="30" xfId="0" applyNumberFormat="1" applyFont="1" applyFill="1" applyBorder="1" applyAlignment="1">
      <alignment horizontal="center" textRotation="90" wrapText="1"/>
    </xf>
    <xf numFmtId="2" fontId="1" fillId="11" borderId="43" xfId="1" applyNumberFormat="1" applyFont="1" applyFill="1" applyBorder="1" applyAlignment="1">
      <alignment horizontal="center" vertical="center"/>
    </xf>
    <xf numFmtId="2" fontId="1" fillId="11" borderId="24" xfId="1" applyNumberFormat="1" applyFont="1" applyFill="1" applyBorder="1" applyAlignment="1">
      <alignment horizontal="center" vertical="center"/>
    </xf>
    <xf numFmtId="2" fontId="1" fillId="11" borderId="34" xfId="1" applyNumberFormat="1" applyFont="1" applyFill="1" applyBorder="1" applyAlignment="1">
      <alignment horizontal="center" vertical="center"/>
    </xf>
    <xf numFmtId="2" fontId="1" fillId="11" borderId="13" xfId="1" applyNumberFormat="1" applyFont="1" applyFill="1" applyBorder="1" applyAlignment="1">
      <alignment horizontal="center" vertical="center"/>
    </xf>
    <xf numFmtId="2" fontId="1" fillId="12" borderId="64" xfId="1" applyNumberFormat="1" applyFont="1" applyFill="1" applyBorder="1" applyAlignment="1">
      <alignment horizontal="center" vertical="center"/>
    </xf>
    <xf numFmtId="2" fontId="1" fillId="12" borderId="29" xfId="1" applyNumberFormat="1" applyFont="1" applyFill="1" applyBorder="1" applyAlignment="1">
      <alignment horizontal="center" vertical="center"/>
    </xf>
    <xf numFmtId="3" fontId="1" fillId="12" borderId="27" xfId="2" applyNumberFormat="1" applyFont="1" applyFill="1" applyBorder="1" applyAlignment="1">
      <alignment horizontal="center"/>
    </xf>
    <xf numFmtId="0" fontId="0" fillId="14" borderId="34" xfId="0" applyFill="1" applyBorder="1" applyAlignment="1">
      <alignment horizontal="center"/>
    </xf>
    <xf numFmtId="0" fontId="0" fillId="14" borderId="1" xfId="0" applyFill="1" applyBorder="1" applyAlignment="1">
      <alignment horizontal="center"/>
    </xf>
    <xf numFmtId="0" fontId="0" fillId="14" borderId="14" xfId="0" applyFill="1" applyBorder="1" applyAlignment="1">
      <alignment horizontal="center"/>
    </xf>
    <xf numFmtId="0" fontId="1" fillId="0" borderId="49" xfId="0" applyFont="1" applyBorder="1" applyAlignment="1">
      <alignment horizontal="center"/>
    </xf>
    <xf numFmtId="0" fontId="1" fillId="0" borderId="50" xfId="0" applyFont="1" applyBorder="1" applyAlignment="1">
      <alignment horizontal="center"/>
    </xf>
    <xf numFmtId="0" fontId="1" fillId="0" borderId="51" xfId="0" applyFont="1" applyBorder="1" applyAlignment="1">
      <alignment horizontal="center"/>
    </xf>
    <xf numFmtId="0" fontId="1" fillId="0" borderId="58" xfId="0" applyFont="1" applyBorder="1" applyAlignment="1">
      <alignment horizontal="center"/>
    </xf>
    <xf numFmtId="0" fontId="0" fillId="14" borderId="8" xfId="0" applyFill="1" applyBorder="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0" fillId="14" borderId="9" xfId="0" applyFill="1" applyBorder="1" applyAlignment="1">
      <alignment horizontal="center"/>
    </xf>
    <xf numFmtId="0" fontId="0" fillId="14" borderId="23" xfId="0" applyFill="1" applyBorder="1" applyAlignment="1">
      <alignment horizontal="center"/>
    </xf>
    <xf numFmtId="0" fontId="0" fillId="14" borderId="24" xfId="0" applyFill="1" applyBorder="1" applyAlignment="1">
      <alignment horizontal="center"/>
    </xf>
    <xf numFmtId="0" fontId="3" fillId="7" borderId="38" xfId="0" applyFont="1" applyFill="1" applyBorder="1" applyAlignment="1">
      <alignment horizontal="center" textRotation="90" wrapText="1"/>
    </xf>
    <xf numFmtId="0" fontId="3" fillId="7" borderId="62" xfId="0" applyFont="1" applyFill="1" applyBorder="1" applyAlignment="1">
      <alignment horizontal="center" textRotation="90" wrapText="1"/>
    </xf>
    <xf numFmtId="0" fontId="3" fillId="7" borderId="39" xfId="0" applyFont="1" applyFill="1" applyBorder="1" applyAlignment="1">
      <alignment horizontal="center" textRotation="90" wrapText="1"/>
    </xf>
    <xf numFmtId="0" fontId="3" fillId="7" borderId="63" xfId="0" applyFont="1" applyFill="1" applyBorder="1" applyAlignment="1">
      <alignment horizontal="center" textRotation="90" wrapText="1"/>
    </xf>
    <xf numFmtId="0" fontId="1" fillId="6" borderId="38" xfId="0" applyFont="1" applyFill="1" applyBorder="1" applyAlignment="1">
      <alignment horizontal="center" textRotation="90" wrapText="1"/>
    </xf>
    <xf numFmtId="0" fontId="1" fillId="6" borderId="57" xfId="0" applyFont="1" applyFill="1" applyBorder="1" applyAlignment="1">
      <alignment horizontal="center" textRotation="90" wrapText="1"/>
    </xf>
    <xf numFmtId="0" fontId="1" fillId="6" borderId="58" xfId="0" applyFont="1" applyFill="1" applyBorder="1" applyAlignment="1">
      <alignment horizontal="center" textRotation="90" wrapText="1"/>
    </xf>
    <xf numFmtId="0" fontId="1" fillId="6" borderId="39" xfId="0" applyFont="1" applyFill="1" applyBorder="1" applyAlignment="1">
      <alignment horizontal="center" textRotation="90" wrapText="1"/>
    </xf>
    <xf numFmtId="0" fontId="1" fillId="6" borderId="59" xfId="0" applyFont="1" applyFill="1" applyBorder="1" applyAlignment="1">
      <alignment horizontal="center" textRotation="90" wrapText="1"/>
    </xf>
    <xf numFmtId="0" fontId="1" fillId="6" borderId="60" xfId="0" applyFont="1" applyFill="1" applyBorder="1" applyAlignment="1">
      <alignment horizontal="center" textRotation="90" wrapText="1"/>
    </xf>
    <xf numFmtId="0" fontId="3" fillId="7" borderId="51" xfId="0" applyFont="1" applyFill="1" applyBorder="1" applyAlignment="1">
      <alignment horizontal="center" textRotation="90" wrapText="1"/>
    </xf>
    <xf numFmtId="0" fontId="3" fillId="7" borderId="61" xfId="0" applyFont="1" applyFill="1" applyBorder="1" applyAlignment="1">
      <alignment horizontal="center" textRotation="90" wrapText="1"/>
    </xf>
    <xf numFmtId="0" fontId="1" fillId="0" borderId="17" xfId="0" applyFont="1" applyBorder="1" applyAlignment="1">
      <alignment horizontal="center"/>
    </xf>
    <xf numFmtId="0" fontId="1" fillId="0" borderId="24" xfId="0" applyFont="1" applyBorder="1" applyAlignment="1">
      <alignment horizontal="center"/>
    </xf>
    <xf numFmtId="0" fontId="1" fillId="0" borderId="18" xfId="0" applyFont="1" applyBorder="1" applyAlignment="1">
      <alignment horizontal="center"/>
    </xf>
    <xf numFmtId="0" fontId="1" fillId="0" borderId="13" xfId="0" applyFont="1" applyBorder="1" applyAlignment="1">
      <alignment horizontal="center"/>
    </xf>
    <xf numFmtId="0" fontId="1" fillId="0" borderId="7" xfId="0" applyFont="1" applyBorder="1" applyAlignment="1">
      <alignment horizontal="center" wrapText="1"/>
    </xf>
    <xf numFmtId="0" fontId="1" fillId="0" borderId="9" xfId="0" applyFont="1" applyBorder="1" applyAlignment="1">
      <alignment horizontal="center" wrapText="1"/>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8" xfId="0" applyFont="1" applyBorder="1" applyAlignment="1">
      <alignment horizontal="center" wrapText="1"/>
    </xf>
    <xf numFmtId="0" fontId="1" fillId="0" borderId="7"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3" fillId="5" borderId="33" xfId="0" applyFont="1" applyFill="1" applyBorder="1" applyAlignment="1">
      <alignment horizontal="center"/>
    </xf>
    <xf numFmtId="0" fontId="3" fillId="5" borderId="2" xfId="0" applyFont="1" applyFill="1" applyBorder="1" applyAlignment="1">
      <alignment horizontal="center"/>
    </xf>
    <xf numFmtId="0" fontId="1" fillId="0" borderId="30" xfId="0" applyFont="1" applyBorder="1" applyAlignment="1">
      <alignment horizontal="center" textRotation="90"/>
    </xf>
    <xf numFmtId="0" fontId="1" fillId="0" borderId="36" xfId="0" applyFont="1" applyBorder="1" applyAlignment="1">
      <alignment horizontal="center" textRotation="90"/>
    </xf>
    <xf numFmtId="0" fontId="1" fillId="0" borderId="30" xfId="0" applyFont="1" applyFill="1" applyBorder="1" applyAlignment="1">
      <alignment horizontal="center" textRotation="90" wrapText="1"/>
    </xf>
    <xf numFmtId="0" fontId="1" fillId="0" borderId="36" xfId="0" applyFont="1" applyFill="1" applyBorder="1" applyAlignment="1">
      <alignment horizontal="center" textRotation="90" wrapText="1"/>
    </xf>
    <xf numFmtId="0" fontId="3" fillId="5" borderId="23" xfId="0" applyFont="1" applyFill="1" applyBorder="1" applyAlignment="1">
      <alignment horizontal="center"/>
    </xf>
    <xf numFmtId="0" fontId="3" fillId="5" borderId="24" xfId="0" applyFont="1" applyFill="1" applyBorder="1" applyAlignment="1">
      <alignment horizontal="center"/>
    </xf>
    <xf numFmtId="0" fontId="1" fillId="4" borderId="19" xfId="0" applyFont="1" applyFill="1" applyBorder="1" applyAlignment="1">
      <alignment horizontal="center" textRotation="90" wrapText="1"/>
    </xf>
    <xf numFmtId="0" fontId="1" fillId="4" borderId="45" xfId="0" applyFont="1" applyFill="1" applyBorder="1" applyAlignment="1">
      <alignment horizontal="center" textRotation="90" wrapText="1"/>
    </xf>
    <xf numFmtId="0" fontId="1" fillId="0" borderId="17" xfId="0" applyFont="1" applyBorder="1" applyAlignment="1">
      <alignment horizontal="center" wrapText="1"/>
    </xf>
    <xf numFmtId="0" fontId="1" fillId="0" borderId="24" xfId="0" applyFont="1" applyBorder="1" applyAlignment="1">
      <alignment horizontal="center" wrapText="1"/>
    </xf>
    <xf numFmtId="0" fontId="1" fillId="0" borderId="39" xfId="0" applyFont="1" applyBorder="1" applyAlignment="1">
      <alignment horizontal="center" wrapText="1"/>
    </xf>
    <xf numFmtId="0" fontId="1" fillId="0" borderId="63" xfId="0" applyFont="1" applyBorder="1" applyAlignment="1">
      <alignment horizontal="center" wrapText="1"/>
    </xf>
    <xf numFmtId="0" fontId="3" fillId="5" borderId="7" xfId="0" applyFont="1" applyFill="1" applyBorder="1" applyAlignment="1">
      <alignment horizontal="center" wrapText="1"/>
    </xf>
    <xf numFmtId="0" fontId="3" fillId="5" borderId="8" xfId="0" applyFont="1" applyFill="1" applyBorder="1" applyAlignment="1">
      <alignment horizontal="center" wrapText="1"/>
    </xf>
    <xf numFmtId="0" fontId="3" fillId="5" borderId="9" xfId="0" applyFont="1" applyFill="1" applyBorder="1" applyAlignment="1">
      <alignment horizontal="center" wrapText="1"/>
    </xf>
    <xf numFmtId="0" fontId="3" fillId="5" borderId="33" xfId="0" applyFont="1" applyFill="1" applyBorder="1" applyAlignment="1">
      <alignment horizontal="center" wrapText="1"/>
    </xf>
    <xf numFmtId="0" fontId="3" fillId="5" borderId="2" xfId="0" applyFont="1" applyFill="1" applyBorder="1" applyAlignment="1">
      <alignment horizontal="center" wrapText="1"/>
    </xf>
    <xf numFmtId="0" fontId="15" fillId="0" borderId="0" xfId="0" applyFont="1" applyAlignment="1">
      <alignment horizontal="left" vertical="top" wrapText="1"/>
    </xf>
    <xf numFmtId="0" fontId="3" fillId="5" borderId="49" xfId="0" applyFont="1" applyFill="1" applyBorder="1" applyAlignment="1">
      <alignment horizontal="center"/>
    </xf>
    <xf numFmtId="0" fontId="3" fillId="5" borderId="50" xfId="0" applyFont="1" applyFill="1" applyBorder="1" applyAlignment="1">
      <alignment horizontal="center"/>
    </xf>
    <xf numFmtId="0" fontId="3" fillId="5" borderId="51" xfId="0" applyFont="1" applyFill="1" applyBorder="1" applyAlignment="1">
      <alignment horizontal="center"/>
    </xf>
    <xf numFmtId="0" fontId="3" fillId="5" borderId="7" xfId="0" applyFont="1" applyFill="1" applyBorder="1" applyAlignment="1">
      <alignment horizontal="center"/>
    </xf>
    <xf numFmtId="0" fontId="3" fillId="5" borderId="8" xfId="0" applyFont="1" applyFill="1" applyBorder="1" applyAlignment="1">
      <alignment horizontal="center"/>
    </xf>
    <xf numFmtId="0" fontId="3" fillId="5" borderId="9" xfId="0" applyFont="1" applyFill="1" applyBorder="1" applyAlignment="1">
      <alignment horizontal="center"/>
    </xf>
    <xf numFmtId="0" fontId="1" fillId="4" borderId="16" xfId="0" applyFont="1" applyFill="1" applyBorder="1" applyAlignment="1">
      <alignment horizontal="center" textRotation="90" wrapText="1"/>
    </xf>
    <xf numFmtId="0" fontId="1" fillId="4" borderId="27" xfId="0" applyFont="1" applyFill="1" applyBorder="1" applyAlignment="1">
      <alignment horizontal="center"/>
    </xf>
    <xf numFmtId="0" fontId="1" fillId="4" borderId="29" xfId="0" applyFont="1" applyFill="1" applyBorder="1" applyAlignment="1">
      <alignment horizontal="center"/>
    </xf>
    <xf numFmtId="0" fontId="1" fillId="0" borderId="59" xfId="0" applyFont="1" applyBorder="1" applyAlignment="1">
      <alignment horizontal="center" wrapText="1"/>
    </xf>
    <xf numFmtId="3" fontId="1" fillId="2" borderId="28" xfId="0" applyNumberFormat="1" applyFont="1" applyFill="1" applyBorder="1" applyAlignment="1">
      <alignment horizontal="center" textRotation="90"/>
    </xf>
    <xf numFmtId="3" fontId="1" fillId="2" borderId="64" xfId="0" applyNumberFormat="1" applyFont="1" applyFill="1" applyBorder="1" applyAlignment="1">
      <alignment horizontal="center" textRotation="90"/>
    </xf>
    <xf numFmtId="3" fontId="1" fillId="2" borderId="27" xfId="0" applyNumberFormat="1" applyFont="1" applyFill="1" applyBorder="1" applyAlignment="1">
      <alignment horizontal="center" textRotation="90"/>
    </xf>
    <xf numFmtId="0" fontId="12" fillId="5" borderId="27" xfId="0" applyFont="1" applyFill="1" applyBorder="1" applyAlignment="1">
      <alignment horizontal="center" vertical="center" wrapText="1"/>
    </xf>
    <xf numFmtId="0" fontId="12" fillId="5" borderId="28" xfId="0" applyFont="1" applyFill="1" applyBorder="1" applyAlignment="1">
      <alignment horizontal="center" vertical="center" wrapText="1"/>
    </xf>
    <xf numFmtId="0" fontId="12" fillId="5" borderId="29" xfId="0" applyFont="1" applyFill="1" applyBorder="1" applyAlignment="1">
      <alignment horizontal="center" vertical="center" wrapText="1"/>
    </xf>
    <xf numFmtId="0" fontId="3" fillId="5" borderId="27" xfId="0" applyFont="1" applyFill="1" applyBorder="1" applyAlignment="1">
      <alignment horizontal="center" vertical="center"/>
    </xf>
    <xf numFmtId="0" fontId="3" fillId="5" borderId="28" xfId="0" applyFont="1" applyFill="1" applyBorder="1" applyAlignment="1">
      <alignment horizontal="center" vertical="center"/>
    </xf>
    <xf numFmtId="0" fontId="3" fillId="5" borderId="29" xfId="0" applyFont="1" applyFill="1" applyBorder="1" applyAlignment="1">
      <alignment horizontal="center" vertical="center"/>
    </xf>
    <xf numFmtId="10" fontId="1" fillId="2" borderId="27" xfId="2" applyNumberFormat="1" applyFont="1" applyFill="1" applyBorder="1" applyAlignment="1">
      <alignment horizontal="center"/>
    </xf>
    <xf numFmtId="10" fontId="1" fillId="2" borderId="29" xfId="2" applyNumberFormat="1" applyFont="1" applyFill="1" applyBorder="1" applyAlignment="1">
      <alignment horizontal="center"/>
    </xf>
    <xf numFmtId="3" fontId="1" fillId="2" borderId="29" xfId="0" applyNumberFormat="1" applyFont="1" applyFill="1" applyBorder="1" applyAlignment="1">
      <alignment horizontal="center" textRotation="90"/>
    </xf>
    <xf numFmtId="166" fontId="1" fillId="2" borderId="27" xfId="2" applyNumberFormat="1" applyFont="1" applyFill="1" applyBorder="1" applyAlignment="1">
      <alignment horizontal="center"/>
    </xf>
    <xf numFmtId="166" fontId="1" fillId="2" borderId="29" xfId="2" applyNumberFormat="1" applyFont="1" applyFill="1" applyBorder="1" applyAlignment="1">
      <alignment horizontal="center"/>
    </xf>
    <xf numFmtId="0" fontId="3" fillId="5" borderId="27"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29" xfId="0" applyFont="1" applyFill="1" applyBorder="1" applyAlignment="1">
      <alignment horizontal="center" vertical="center" wrapText="1"/>
    </xf>
    <xf numFmtId="3" fontId="3" fillId="5" borderId="7" xfId="0" applyNumberFormat="1" applyFont="1" applyFill="1" applyBorder="1" applyAlignment="1">
      <alignment horizontal="center" wrapText="1"/>
    </xf>
    <xf numFmtId="3" fontId="3" fillId="5" borderId="8" xfId="0" applyNumberFormat="1" applyFont="1" applyFill="1" applyBorder="1" applyAlignment="1">
      <alignment horizontal="center" wrapText="1"/>
    </xf>
    <xf numFmtId="3" fontId="3" fillId="5" borderId="9" xfId="0" applyNumberFormat="1" applyFont="1" applyFill="1" applyBorder="1" applyAlignment="1">
      <alignment horizontal="center" wrapText="1"/>
    </xf>
    <xf numFmtId="3" fontId="1" fillId="2" borderId="4" xfId="0" applyNumberFormat="1" applyFont="1" applyFill="1" applyBorder="1" applyAlignment="1">
      <alignment horizontal="center"/>
    </xf>
    <xf numFmtId="3" fontId="1" fillId="2" borderId="5" xfId="0" applyNumberFormat="1" applyFont="1" applyFill="1" applyBorder="1" applyAlignment="1">
      <alignment horizontal="center"/>
    </xf>
    <xf numFmtId="3" fontId="3" fillId="5" borderId="27" xfId="0" applyNumberFormat="1" applyFont="1" applyFill="1" applyBorder="1" applyAlignment="1">
      <alignment horizontal="center"/>
    </xf>
    <xf numFmtId="3" fontId="3" fillId="5" borderId="28" xfId="0" applyNumberFormat="1" applyFont="1" applyFill="1" applyBorder="1" applyAlignment="1">
      <alignment horizontal="center"/>
    </xf>
    <xf numFmtId="3" fontId="1" fillId="2" borderId="7" xfId="0" applyNumberFormat="1" applyFont="1" applyFill="1" applyBorder="1" applyAlignment="1">
      <alignment horizontal="center" wrapText="1"/>
    </xf>
    <xf numFmtId="3" fontId="1" fillId="2" borderId="8" xfId="0" applyNumberFormat="1" applyFont="1" applyFill="1" applyBorder="1" applyAlignment="1">
      <alignment horizontal="center" wrapText="1"/>
    </xf>
    <xf numFmtId="3" fontId="1" fillId="2" borderId="9" xfId="0" applyNumberFormat="1" applyFont="1" applyFill="1" applyBorder="1" applyAlignment="1">
      <alignment horizontal="center" wrapText="1"/>
    </xf>
    <xf numFmtId="3" fontId="3" fillId="5" borderId="17" xfId="0" applyNumberFormat="1" applyFont="1" applyFill="1" applyBorder="1" applyAlignment="1">
      <alignment horizontal="center" wrapText="1"/>
    </xf>
    <xf numFmtId="3" fontId="3" fillId="5" borderId="24" xfId="0" applyNumberFormat="1" applyFont="1" applyFill="1" applyBorder="1" applyAlignment="1">
      <alignment horizontal="center" wrapText="1"/>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17" xfId="0" applyFont="1" applyFill="1" applyBorder="1" applyAlignment="1">
      <alignment horizontal="center"/>
    </xf>
    <xf numFmtId="0" fontId="1" fillId="2" borderId="23" xfId="0" applyFont="1" applyFill="1" applyBorder="1" applyAlignment="1">
      <alignment horizontal="center"/>
    </xf>
    <xf numFmtId="0" fontId="3" fillId="5" borderId="43" xfId="0" applyFont="1" applyFill="1" applyBorder="1" applyAlignment="1">
      <alignment horizontal="center"/>
    </xf>
    <xf numFmtId="3" fontId="1" fillId="2" borderId="1" xfId="0" applyNumberFormat="1" applyFont="1" applyFill="1" applyBorder="1" applyAlignment="1">
      <alignment horizontal="center"/>
    </xf>
    <xf numFmtId="3" fontId="1" fillId="2" borderId="14" xfId="0" applyNumberFormat="1" applyFont="1" applyFill="1" applyBorder="1" applyAlignment="1">
      <alignment horizontal="center"/>
    </xf>
    <xf numFmtId="3" fontId="1" fillId="2" borderId="2" xfId="0" applyNumberFormat="1" applyFont="1" applyFill="1" applyBorder="1" applyAlignment="1">
      <alignment horizontal="center"/>
    </xf>
    <xf numFmtId="3" fontId="1" fillId="2" borderId="48" xfId="0" applyNumberFormat="1" applyFont="1" applyFill="1" applyBorder="1" applyAlignment="1">
      <alignment horizontal="center"/>
    </xf>
    <xf numFmtId="3" fontId="3" fillId="5" borderId="1" xfId="0" applyNumberFormat="1" applyFont="1" applyFill="1" applyBorder="1" applyAlignment="1">
      <alignment horizontal="center"/>
    </xf>
    <xf numFmtId="0" fontId="3" fillId="5" borderId="27" xfId="0" applyFont="1" applyFill="1" applyBorder="1" applyAlignment="1">
      <alignment horizontal="center"/>
    </xf>
    <xf numFmtId="0" fontId="3" fillId="5" borderId="28" xfId="0" applyFont="1" applyFill="1" applyBorder="1" applyAlignment="1">
      <alignment horizontal="center"/>
    </xf>
    <xf numFmtId="0" fontId="3" fillId="5" borderId="29" xfId="0" applyFont="1" applyFill="1" applyBorder="1" applyAlignment="1">
      <alignment horizontal="center"/>
    </xf>
  </cellXfs>
  <cellStyles count="4">
    <cellStyle name="Comma" xfId="1" builtinId="3"/>
    <cellStyle name="Normal" xfId="0" builtinId="0"/>
    <cellStyle name="Percent" xfId="2" builtinId="5"/>
    <cellStyle name="Title" xfId="3" builtinId="15"/>
  </cellStyles>
  <dxfs count="28352">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9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9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9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90" wrapText="0" indent="0" justifyLastLine="0" shrinkToFit="0" readingOrder="0"/>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patternType="none">
          <bgColor auto="1"/>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rgb="FFFF7C80"/>
        </patternFill>
      </fill>
    </dxf>
    <dxf>
      <font>
        <color theme="1"/>
      </font>
      <fill>
        <patternFill>
          <bgColor rgb="FFFF7C80"/>
        </patternFill>
      </fill>
    </dxf>
  </dxfs>
  <tableStyles count="0" defaultTableStyle="TableStyleMedium2" defaultPivotStyle="PivotStyleLight16"/>
  <colors>
    <mruColors>
      <color rgb="FF9999FF"/>
      <color rgb="FFFF7C80"/>
      <color rgb="FFFF5050"/>
      <color rgb="FFFF5B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590550</xdr:colOff>
          <xdr:row>0</xdr:row>
          <xdr:rowOff>161925</xdr:rowOff>
        </xdr:from>
        <xdr:to>
          <xdr:col>10</xdr:col>
          <xdr:colOff>571500</xdr:colOff>
          <xdr:row>5</xdr:row>
          <xdr:rowOff>152400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GB" sz="1100" b="0" i="0" u="none" strike="noStrike" baseline="0">
                  <a:solidFill>
                    <a:srgbClr val="000000"/>
                  </a:solidFill>
                  <a:latin typeface="Calibri"/>
                  <a:cs typeface="Calibri"/>
                </a:rPr>
                <a:t>1. Refresh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xdr:colOff>
          <xdr:row>1</xdr:row>
          <xdr:rowOff>0</xdr:rowOff>
        </xdr:from>
        <xdr:to>
          <xdr:col>15</xdr:col>
          <xdr:colOff>66675</xdr:colOff>
          <xdr:row>6</xdr:row>
          <xdr:rowOff>9525</xdr:rowOff>
        </xdr:to>
        <xdr:sp macro="" textlink="">
          <xdr:nvSpPr>
            <xdr:cNvPr id="2052" name="Button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GB" sz="1100" b="0" i="0" u="none" strike="noStrike" baseline="0">
                  <a:solidFill>
                    <a:srgbClr val="000000"/>
                  </a:solidFill>
                  <a:latin typeface="Calibri"/>
                  <a:cs typeface="Calibri"/>
                </a:rPr>
                <a:t>2. Create NWL Dashboard</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13</xdr:col>
      <xdr:colOff>161925</xdr:colOff>
      <xdr:row>0</xdr:row>
      <xdr:rowOff>123825</xdr:rowOff>
    </xdr:from>
    <xdr:to>
      <xdr:col>19</xdr:col>
      <xdr:colOff>21762</xdr:colOff>
      <xdr:row>5</xdr:row>
      <xdr:rowOff>38100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86725" y="123825"/>
          <a:ext cx="3517437" cy="1076325"/>
        </a:xfrm>
        <a:prstGeom prst="rect">
          <a:avLst/>
        </a:prstGeom>
        <a:noFill/>
        <a:ln>
          <a:noFill/>
        </a:ln>
      </xdr:spPr>
    </xdr:pic>
    <xdr:clientData/>
  </xdr:twoCellAnchor>
</xdr:wsDr>
</file>

<file path=xl/queryTables/queryTable1.xml><?xml version="1.0" encoding="utf-8"?>
<queryTable xmlns="http://schemas.openxmlformats.org/spreadsheetml/2006/main" name="ExternalData_1" connectionId="3" autoFormatId="0" applyNumberFormats="0" applyBorderFormats="0" applyFontFormats="1" applyPatternFormats="1" applyAlignmentFormats="0" applyWidthHeightFormats="0">
  <queryTableRefresh preserveSortFilterLayout="0" nextId="281">
    <queryTableFields count="280">
      <queryTableField id="1" name="Borough" tableColumnId="1"/>
      <queryTableField id="2" name="PrimaryCareNetworks" tableColumnId="2"/>
      <queryTableField id="3" name="PracticeName" tableColumnId="3"/>
      <queryTableField id="4" name="PracticeCode" tableColumnId="4"/>
      <queryTableField id="5" name="DiabetesRegister" tableColumnId="5"/>
      <queryTableField id="6" name="DiabetesFrailty" tableColumnId="6"/>
      <queryTableField id="7" name="% DiabetesFrailty" tableColumnId="7"/>
      <queryTableField id="8" name="DiabetesFrailty_Apr24" tableColumnId="8"/>
      <queryTableField id="9" name="DiabetesRegister_Apr24" tableColumnId="9"/>
      <queryTableField id="10" name="% DiabetesFraility_Apr24" tableColumnId="10"/>
      <queryTableField id="11" name="Diabetes_9KeyCareProcess_BMI_Achieve_50%" tableColumnId="11"/>
      <queryTableField id="12" name="Diabetes_9KeyCareProcess_BMI_Achieve" tableColumnId="12"/>
      <queryTableField id="13" name="Diabetes_9KeyCareProcess_BMI" tableColumnId="13"/>
      <queryTableField id="14" name="% Diabetes_9KeyCareProcess_BMI_Achieve_50%" tableColumnId="14"/>
      <queryTableField id="15" name="% Diabetes_9KeyCareProcess_BMI_Achieve" tableColumnId="15"/>
      <queryTableField id="16" name="% Diabetes_9KeyCareProcess_BMI" tableColumnId="16"/>
      <queryTableField id="17" name="Diabetes_9KeyCareProcess_HbA1c_Achieve_50%" tableColumnId="17"/>
      <queryTableField id="18" name="Diabetes_9KeyCareProcess_HbA1c_Achieve" tableColumnId="18"/>
      <queryTableField id="19" name="Diabetes_9KeyCareProcess_HbA1c" tableColumnId="19"/>
      <queryTableField id="20" name="% Diabetes_9KeyCareProcess_HbA1c_Achieve_50%" tableColumnId="20"/>
      <queryTableField id="21" name="% Diabetes_9KeyCareProcess_HbA1c_Achieve" tableColumnId="21"/>
      <queryTableField id="22" name="% Diabetes_9KeyCareProcess_HbA1c" tableColumnId="22"/>
      <queryTableField id="23" name="Diabetes_9KeyCareProcess_BloodPressure_Achieve_50%" tableColumnId="23"/>
      <queryTableField id="24" name="Diabetes_9KeyCareProcess_BloodPressure_Achieve" tableColumnId="24"/>
      <queryTableField id="25" name="Diabetes_9KeyCareProcess_BloodPressure" tableColumnId="25"/>
      <queryTableField id="26" name="% Diabetes_9KeyCareProcess_BloodPressure_Achieve_50%" tableColumnId="26"/>
      <queryTableField id="27" name="% Diabetes_9KeyCareProcess_BloodPressure_Achieve" tableColumnId="27"/>
      <queryTableField id="28" name="% Diabetes_9KeyCareProcess_BloodPressure" tableColumnId="28"/>
      <queryTableField id="29" name="Diabetes_9KeyCareProcess_Lipids_Achieve_50%" tableColumnId="29"/>
      <queryTableField id="30" name="Diabetes_9KeyCareProcess_Lipids_Achieve" tableColumnId="30"/>
      <queryTableField id="31" name="Diabetes_9KeyCareProcess_Lipids" tableColumnId="31"/>
      <queryTableField id="32" name="% Diabetes_9KeyCareProcess_Lipids_Achieve_50%" tableColumnId="32"/>
      <queryTableField id="33" name="% Diabetes_9KeyCareProcess_Lipids_Achieve" tableColumnId="33"/>
      <queryTableField id="34" name="% Diabetes_9KeyCareProcess_Lipids" tableColumnId="34"/>
      <queryTableField id="35" name="Diabetes_9KeyCareProcess_UrineACR_Achieve_50%" tableColumnId="35"/>
      <queryTableField id="36" name="Diabetes_9KeyCareProcess_UrineACR_Achieve" tableColumnId="36"/>
      <queryTableField id="37" name="Diabetes_9KeyCareProcess_UrineACR" tableColumnId="37"/>
      <queryTableField id="38" name="% Diabetes_9KeyCareProcess_UrineACR_Achieve_50%" tableColumnId="38"/>
      <queryTableField id="39" name="% Diabetes_9KeyCareProcess_UrineACR_Achieve" tableColumnId="39"/>
      <queryTableField id="40" name="% Diabetes_9KeyCareProcess_UrineACR" tableColumnId="40"/>
      <queryTableField id="41" name="Diabetes_9KeyCareProcess_eGFR_Achieve_50%" tableColumnId="41"/>
      <queryTableField id="42" name="Diabetes_9KeyCareProcess_eGFR_Achieve" tableColumnId="42"/>
      <queryTableField id="43" name="Diabetes_9KeyCareProcess_eGFR" tableColumnId="43"/>
      <queryTableField id="44" name="% Diabetes_9KeyCareProcess_eGFR_Achieve_50%" tableColumnId="44"/>
      <queryTableField id="45" name="% Diabetes_9KeyCareProcess_eGFR_Achieve" tableColumnId="45"/>
      <queryTableField id="46" name="% Diabetes_9KeyCareProcess_eGFR" tableColumnId="46"/>
      <queryTableField id="47" name="Diabetes_9KeyCareProcess_RetinalScreening_Achieve_50%" tableColumnId="47"/>
      <queryTableField id="48" name="Diabetes_9KeyCareProcess_RetinalScreening_Achieve" tableColumnId="48"/>
      <queryTableField id="49" name="Diabetes_9KeyCareProcess_RetinalScreening" tableColumnId="49"/>
      <queryTableField id="50" name="% Diabetes_9KeyCareProcess_RetinalScreening_Achieve_50%" tableColumnId="50"/>
      <queryTableField id="51" name="% Diabetes_9KeyCareProcess_RetinalScreening_Achieve" tableColumnId="51"/>
      <queryTableField id="52" name="% Diabetes_9KeyCareProcess_RetinalScreening" tableColumnId="52"/>
      <queryTableField id="53" name="Diabetes_9KeyCareProcess_FootRisk_Achieve_50%" tableColumnId="53"/>
      <queryTableField id="54" name="Diabetes_9KeyCareProcess_FootRisk_Achieve" tableColumnId="54"/>
      <queryTableField id="55" name="Diabetes_9KeyCareProcess_FootRisk" tableColumnId="55"/>
      <queryTableField id="56" name="% Diabetes_9KeyCareProcess_FootRisk_Achieve_50%" tableColumnId="56"/>
      <queryTableField id="57" name="% Diabetes_9KeyCareProcess_FootRisk_Achieve" tableColumnId="57"/>
      <queryTableField id="58" name="% Diabetes_9KeyCareProcess_FootRisk" tableColumnId="58"/>
      <queryTableField id="59" name="Diabetes_9KeyCareProcess_SmokingStatus_Achieve_50%" tableColumnId="59"/>
      <queryTableField id="60" name="Diabetes_9KeyCareProcess_SmokingStatus_Achieve" tableColumnId="60"/>
      <queryTableField id="61" name="Diabetes_9KeyCareProcess_SmokingStatus" tableColumnId="61"/>
      <queryTableField id="62" name="% Diabetes_9KeyCareProcess_SmokingStatus_Achieve_50%" tableColumnId="62"/>
      <queryTableField id="63" name="% Diabetes_9KeyCareProcess_SmokingStatus_Achieve" tableColumnId="63"/>
      <queryTableField id="64" name="% Diabetes_9KeyCareProcess_SmokingStatus" tableColumnId="64"/>
      <queryTableField id="65" name="Diabetes_9KeyCareProcess_Achieve_50%" tableColumnId="65"/>
      <queryTableField id="66" name="Diabetes_9KeyCareProcess_Achieve" tableColumnId="66"/>
      <queryTableField id="67" name="Diabetes_9KeyCareProcess_Achieved" tableColumnId="67"/>
      <queryTableField id="68" name="% Diabetes_9KeyCareProcess_Achieve_50%" tableColumnId="68"/>
      <queryTableField id="69" name="% Diabetes_9KeyCareProcess_Achieve" tableColumnId="69"/>
      <queryTableField id="70" name="% Diabetes_9KeyCareProcess_Achieved" tableColumnId="70"/>
      <queryTableField id="71" name="Diabetes_3TT_HbA1c &lt;= 58_NoFrailty" tableColumnId="71"/>
      <queryTableField id="72" name="% Diabetes_3TT_HbA1c &lt;= 58_NoFrailty" tableColumnId="72"/>
      <queryTableField id="73" name="Diabetes_3TT_HbA1c &lt;= 75_Frailty" tableColumnId="73"/>
      <queryTableField id="74" name="% Diabetes_3TT_HbA1c &lt;= 75_Frailty" tableColumnId="74"/>
      <queryTableField id="75" name="Diabetes_3TT_HbA1c &lt;= 58 or 75_Achieve_50%" tableColumnId="75"/>
      <queryTableField id="76" name="Diabetes_3TT_HbA1c &lt;= 58 or 75_Achieve" tableColumnId="76"/>
      <queryTableField id="77" name="Diabetes_3TT_HbA1c &lt;= 58 or 75" tableColumnId="77"/>
      <queryTableField id="78" name="% Diabetes_3TT_HbA1c &lt;= 58 or 75_Achieve_50%" tableColumnId="78"/>
      <queryTableField id="79" name="% Diabetes_3TT_HbA1c &lt;= 58 or 75_Achieve" tableColumnId="79"/>
      <queryTableField id="80" name="% Diabetes_3TT_HbA1c &lt;= 58 or 75" tableColumnId="80"/>
      <queryTableField id="81" name="Diabetes_3TT_BloodPressure &lt;= 140/80_NoFrailty" tableColumnId="81"/>
      <queryTableField id="82" name="% Diabetes_3TT_BloodPressure &lt;= 140/80_NoFrailty" tableColumnId="82"/>
      <queryTableField id="83" name="Diabetes_3TT_BloodPressure &lt;= 150/90_Frailty" tableColumnId="83"/>
      <queryTableField id="84" name="% Diabetes_3TT_BloodPressure &lt;= 150/90_Frailty" tableColumnId="84"/>
      <queryTableField id="85" name="Diabetes_3TT_BloodPressure &lt;= 140/80 or 150/90_Achieve_50%" tableColumnId="85"/>
      <queryTableField id="86" name="Diabetes_3TT_BloodPressure &lt;= 140/80 or 150/90_Achieve" tableColumnId="86"/>
      <queryTableField id="87" name="Diabetes_3TT_BloodPressure &lt;= 140/80 or 150/90" tableColumnId="87"/>
      <queryTableField id="88" name="% Diabetes_3TT_BloodPressure &lt;= 140/80 or 150/90_Achieve_50%" tableColumnId="88"/>
      <queryTableField id="89" name="% Diabetes_3TT_BloodPressure &lt;= 140/80 or 150/90_Achieve" tableColumnId="89"/>
      <queryTableField id="90" name="% Diabetes_3TT_BloodPressure &lt;= 140/80 or 150/90" tableColumnId="90"/>
      <queryTableField id="91" name="Diabetes_3TT_NonHDLCholesterol &lt;= 3_Achieve_50%" tableColumnId="91"/>
      <queryTableField id="92" name="Diabetes_3TT_NonHDLCholesterol &lt;= 3_Achieve" tableColumnId="92"/>
      <queryTableField id="93" name="Diabetes_3TT_NonHDLCholesterol &lt;= 3" tableColumnId="93"/>
      <queryTableField id="94" name="% Diabetes_3TT_NonHDLCholesterol &lt;= 3_Achieve_50%" tableColumnId="94"/>
      <queryTableField id="95" name="% Diabetes_3TT_NonHDLCholesterol &lt;= 3_Achieve" tableColumnId="95"/>
      <queryTableField id="96" name="% Diabetes_3TT_NonHDLCholesterol &lt;= 3" tableColumnId="96"/>
      <queryTableField id="97" name="Diabetes_3TT_Achieved_NoFrailty" tableColumnId="97"/>
      <queryTableField id="98" name="% Diabetes_3TT_Achieved_NoFrailty" tableColumnId="98"/>
      <queryTableField id="99" name="Diabetes_3TT_Achieved_Frailty" tableColumnId="99"/>
      <queryTableField id="100" name="% Diabetes_3TT_Achieved_Frailty" tableColumnId="100"/>
      <queryTableField id="101" name="Diabetes_3TT_Achieve_50%" tableColumnId="101"/>
      <queryTableField id="102" name="Diabetes_3TT_Achieve" tableColumnId="102"/>
      <queryTableField id="103" name="Diabetes_3TT_Achieved" tableColumnId="103"/>
      <queryTableField id="104" name="% Diabetes_3TT_Achieve_50%" tableColumnId="104"/>
      <queryTableField id="105" name="% Diabetes_3TT_Achieve" tableColumnId="105"/>
      <queryTableField id="106" name="% Diabetes_3TT_Achieved" tableColumnId="106"/>
      <queryTableField id="107" name="Diabetes_MentalHealthScreening_Achieve_50%" tableColumnId="107"/>
      <queryTableField id="108" name="Diabetes_MentalHealthScreening_Achieve" tableColumnId="108"/>
      <queryTableField id="109" name="Diabetes_MentalHealthScreening" tableColumnId="109"/>
      <queryTableField id="110" name="% Diabetes_MentalHealthScreening_Achieve_50%" tableColumnId="110"/>
      <queryTableField id="111" name="% Diabetes_MentalHealthScreening_Achieve" tableColumnId="111"/>
      <queryTableField id="112" name="% Diabetes_MentalHealthScreening" tableColumnId="112"/>
      <queryTableField id="113" name="Diabetes_DiagnosedLast6Years" tableColumnId="113"/>
      <queryTableField id="114" name="Diabetes_DiagnosedLast6Years_HbA1c &lt;= 53_Achieve_50%" tableColumnId="114"/>
      <queryTableField id="115" name="Diabetes_DiagnosedLast6Years_HbA1c &lt;= 53_Achieve" tableColumnId="115"/>
      <queryTableField id="116" name="Diabetes_DiagnosedLast6Years_HbA1c &lt;= 53" tableColumnId="116"/>
      <queryTableField id="117" name="% Diabetes_DiagnosedLast6Years_HbA1c &lt;= 53_Achieve_50%" tableColumnId="117"/>
      <queryTableField id="118" name="% Diabetes_DiagnosedLast6Years_HbA1c &lt;= 53_Achieve" tableColumnId="118"/>
      <queryTableField id="119" name="% Diabetes_DiagnosedLast6Years_HbA1c &lt;= 53" tableColumnId="119"/>
      <queryTableField id="120" name="Diabetes_CarePlan_Achieve_50%" tableColumnId="120"/>
      <queryTableField id="121" name="Diabetes_CarePlan_Achieve" tableColumnId="121"/>
      <queryTableField id="122" name="Diabetes_CarePlan" tableColumnId="122"/>
      <queryTableField id="123" name="% Diabetes_CarePlan_Achieve_50%" tableColumnId="123"/>
      <queryTableField id="124" name="% Diabetes_CarePlan_Achieve" tableColumnId="124"/>
      <queryTableField id="125" name="% Diabetes_CarePlan" tableColumnId="125"/>
      <queryTableField id="126" name="Diabetes_1st_GroupConsultation" tableColumnId="126"/>
      <queryTableField id="127" name="% Diabetes_1st_GroupConsultation_Achieve_50%" tableColumnId="127"/>
      <queryTableField id="128" name="% Diabetes_1st_GroupConsultation_Achieve" tableColumnId="128"/>
      <queryTableField id="129" name="% Diabetes_1st_GroupConsultation" tableColumnId="129"/>
      <queryTableField id="130" name="Diabetes_1st_GroupConsultation_27m" tableColumnId="130"/>
      <queryTableField id="131" name="% Diabetes_1st_GroupConsultation_27m_Achieve_50%" tableColumnId="131"/>
      <queryTableField id="132" name="% Diabetes_1st_GroupConsultation_27m_Achieve" tableColumnId="132"/>
      <queryTableField id="133" name="% Diabetes_1st_GroupConsultation_27m" tableColumnId="133"/>
      <queryTableField id="134" name="Diabetes_2nd_GroupConsultation" tableColumnId="134"/>
      <queryTableField id="135" name="% Diabetes_2nd_GroupConsultation" tableColumnId="135"/>
      <queryTableField id="136" name="Diabetes_3rd_GroupConsultation" tableColumnId="136"/>
      <queryTableField id="137" name="% Diabetes_3rd_GroupConsultation" tableColumnId="137"/>
      <queryTableField id="138" name="Diabetes_T2DR_Register" tableColumnId="138"/>
      <queryTableField id="139" name="Diabetes_T2DR_StartedProgramme" tableColumnId="139"/>
      <queryTableField id="140" name="% Diabetes_T2DR_StartedProgramme_Achieve_50%" tableColumnId="140"/>
      <queryTableField id="141" name="% Diabetes_T2DR_StartedProgramme_Achieve" tableColumnId="141"/>
      <queryTableField id="142" name="% Diabetes_T2DR_StartedProgramme" tableColumnId="142"/>
      <queryTableField id="143" name="Diabetes_QISMET" tableColumnId="143"/>
      <queryTableField id="144" name="% Diabetes_QISMET_Achieve_50%" tableColumnId="144"/>
      <queryTableField id="145" name="% Diabetes_QISMET_Achieve" tableColumnId="145"/>
      <queryTableField id="146" name="% Diabetes_QISMET" tableColumnId="146"/>
      <queryTableField id="147" name="Diabetes_SulfonylureasInsulin" tableColumnId="147"/>
      <queryTableField id="148" name="Diabetes_SulfonylureasInsulin_HypoglycaemiaAttack" tableColumnId="148"/>
      <queryTableField id="149" name="% Diabetes_SulfonylureasInsulin_HypoglycaemiaAttack" tableColumnId="149"/>
      <queryTableField id="150" name="Diabetes_DiagnosedLast12Months" tableColumnId="150"/>
      <queryTableField id="151" name="Diabetes_DiagnosedLast12Months_StructuredEducation" tableColumnId="151"/>
      <queryTableField id="152" name="% Diabetes_DiagnosedLast12Months_StructuredEducation" tableColumnId="152"/>
      <queryTableField id="153" name="Diabetes_EmailAddressRecorded" tableColumnId="153"/>
      <queryTableField id="154" name="% Diabetes_EmailAddressRecorded" tableColumnId="154"/>
      <queryTableField id="155" name="NDH Diabetes Ratio_Number_Achieve_50%" tableColumnId="155"/>
      <queryTableField id="156" name="NDH Diabetes Ratio_Number_Achieve" tableColumnId="156"/>
      <queryTableField id="157" name="NDH_Register" tableColumnId="157"/>
      <queryTableField id="158" name="NDH_Register_Under80" tableColumnId="158"/>
      <queryTableField id="159" name="NDH Diabetes Ratio_Achieve_50%" tableColumnId="159"/>
      <queryTableField id="160" name="NDH Diabetes Ratio_Achieve" tableColumnId="160"/>
      <queryTableField id="161" name="NDH Diabetes Ratio" tableColumnId="161"/>
      <queryTableField id="162" name="NDH_PreventionProgramme_Achieve_50%" tableColumnId="162"/>
      <queryTableField id="163" name="NDH_PreventionProgramme_Achieve" tableColumnId="163"/>
      <queryTableField id="164" name="NDH_PreventionProgramme" tableColumnId="164"/>
      <queryTableField id="165" name="% NDH_PreventionProgramme_Achieve_50%" tableColumnId="165"/>
      <queryTableField id="166" name="% NDH_PreventionProgramme_Achieve" tableColumnId="166"/>
      <queryTableField id="167" name="% NDH_PreventionProgramme" tableColumnId="167"/>
      <queryTableField id="168" name="NDH_AnnualReview_HbA1c_Achieve_50%" tableColumnId="168"/>
      <queryTableField id="169" name="NDH_AnnualReview_HbA1c_Achieve" tableColumnId="169"/>
      <queryTableField id="170" name="NDH_AnnualReview_HbA1c" tableColumnId="170"/>
      <queryTableField id="171" name="% NDH_AnnualReview_HbA1c_Achieve_50%" tableColumnId="171"/>
      <queryTableField id="172" name="% NDH_AnnualReview_HbA1c_Achieve" tableColumnId="172"/>
      <queryTableField id="173" name="% NDH_AnnualReview_HbA1c" tableColumnId="173"/>
      <queryTableField id="174" name="NDH_AnnualReview_BloodPressure_Achieve_50%" tableColumnId="174"/>
      <queryTableField id="175" name="NDH_AnnualReview_BloodPressure_Achieve" tableColumnId="175"/>
      <queryTableField id="176" name="NDH_AnnualReview_Blood Pressure" tableColumnId="176"/>
      <queryTableField id="177" name="% NDH_AnnualReview_BloodPressure_Achieve_50%" tableColumnId="177"/>
      <queryTableField id="178" name="% NDH_AnnualReview_BloodPressure_Achieve" tableColumnId="178"/>
      <queryTableField id="179" name="% NDH_AnnualReview_BloodPressure" tableColumnId="179"/>
      <queryTableField id="180" name="NDH_AnnualReview_BMI_Achieve_50%" tableColumnId="180"/>
      <queryTableField id="181" name="NDH_AnnualReview_BMI_Achieve" tableColumnId="181"/>
      <queryTableField id="182" name="NDH_AnnualReview_BMI" tableColumnId="182"/>
      <queryTableField id="183" name="% NDH_AnnualReview_BMI_Achieve_50%" tableColumnId="183"/>
      <queryTableField id="184" name="% NDH_AnnualReview_BMI_Achieve" tableColumnId="184"/>
      <queryTableField id="185" name="% NDH_AnnualReview_BMI" tableColumnId="185"/>
      <queryTableField id="186" name="NDH_AnnualReview_Exercise_Achieve_50%" tableColumnId="186"/>
      <queryTableField id="187" name="NDH_AnnualReview_Exercise_Achieve" tableColumnId="187"/>
      <queryTableField id="188" name="NDH_AnnualReview_Exercise" tableColumnId="188"/>
      <queryTableField id="189" name="% NDH_AnnualReview_Exercise_Achieve_50%" tableColumnId="189"/>
      <queryTableField id="190" name="% NDH_AnnualReview_Exercise_Achieve" tableColumnId="190"/>
      <queryTableField id="191" name="% NDH_AnnualReview_Exercise" tableColumnId="191"/>
      <queryTableField id="192" name="NDH_AnnualReview_Lifestyle_Achieve_50%" tableColumnId="192"/>
      <queryTableField id="193" name="NDH_AnnualReview_Lifestyle_Achieve" tableColumnId="193"/>
      <queryTableField id="194" name="NDH_AnnualReview_Lifestyle" tableColumnId="194"/>
      <queryTableField id="195" name="% NDH_AnnualReview_Lifestyle_Achieve_50%" tableColumnId="195"/>
      <queryTableField id="196" name="% NDH_AnnualReview_Lifestyle_Achieve" tableColumnId="196"/>
      <queryTableField id="197" name="% NDH_AnnualReview_Lifestyle" tableColumnId="197"/>
      <queryTableField id="198" name="NDH_AnnualReview_Lipids_Achieve_50%" tableColumnId="198"/>
      <queryTableField id="199" name="NDH_AnnualReview_Lipids_Achieve" tableColumnId="199"/>
      <queryTableField id="200" name="NDH_AnnualReview_Lipids" tableColumnId="200"/>
      <queryTableField id="201" name="% NDH_AnnualReview_Lipids_Achieve_50%" tableColumnId="201"/>
      <queryTableField id="202" name="% NDH_AnnualReview_Lipids_Achieve" tableColumnId="202"/>
      <queryTableField id="203" name="% NDH_AnnualReview_Lipids" tableColumnId="203"/>
      <queryTableField id="204" name="NDH_AnnualReview_SmokingStatus_Achieve_50%" tableColumnId="204"/>
      <queryTableField id="205" name="NDH_AnnualReview_SmokingStatus_Achieve" tableColumnId="205"/>
      <queryTableField id="206" name="NDH_AnnualReview_SmokingStatus" tableColumnId="206"/>
      <queryTableField id="207" name="% NDH_AnnualReview_SmokingStatus_Achieve_50%" tableColumnId="207"/>
      <queryTableField id="208" name="% NDH_AnnualReview_SmokingStatus_Achieve" tableColumnId="208"/>
      <queryTableField id="209" name="% NDH_AnnualReview_SmokingStatus" tableColumnId="209"/>
      <queryTableField id="210" name="NDH_AnnualReview_Achieve_50%" tableColumnId="210"/>
      <queryTableField id="211" name="NDH_AnnualReview_Achieve" tableColumnId="211"/>
      <queryTableField id="212" name="NDH_AnnualReview_Achieved" tableColumnId="212"/>
      <queryTableField id="213" name="% NDH_AnnualReview_Achieve_50%" tableColumnId="213"/>
      <queryTableField id="214" name="% NDH_AnnualReview_Achieve" tableColumnId="214"/>
      <queryTableField id="215" name="% NDH_AnnualReview_Achieved" tableColumnId="215"/>
      <queryTableField id="216" name="NDH_EmailAddressRecorded" tableColumnId="216"/>
      <queryTableField id="217" name="% NDH_EmailAddressRecorded_Achieve" tableColumnId="217"/>
      <queryTableField id="218" name="% NDH_EmailAddressRecorded" tableColumnId="218"/>
      <queryTableField id="219" name="REWIND_12MFollowUp" tableColumnId="219"/>
      <queryTableField id="220" name="% REWIND_3MonthFollowUp_Achieve" tableColumnId="220"/>
      <queryTableField id="221" name="% REWIND_12MonthFollowUp_Achieve" tableColumnId="221"/>
      <queryTableField id="222" name="REWIND_12MFollowUp_Denominator" tableColumnId="222"/>
      <queryTableField id="223" name="REWIND_12MFollowUp_Numerator" tableColumnId="223"/>
      <queryTableField id="224" name="% REWIND_12MFollowUp" tableColumnId="224"/>
      <queryTableField id="225" name="REWIND_QM_NotCompleted" tableColumnId="225"/>
      <queryTableField id="226" name="REWIND_QM_Completed" tableColumnId="226"/>
      <queryTableField id="227" name="REWIND_QM_Started 15M Ago_Denominator" tableColumnId="227"/>
      <queryTableField id="228" name="REWIND_QM_NotCompleted or Completed_Numerator" tableColumnId="228"/>
      <queryTableField id="229" name="% REWIND_QM_Not Completed or Completed" tableColumnId="229"/>
      <queryTableField id="230" name="% REWIND_QM_6MonthFollowUp_Achieve" tableColumnId="230"/>
      <queryTableField id="231" name="REWIND_QM_Started 6M Ago_Denominator" tableColumnId="231"/>
      <queryTableField id="232" name="REWIND_QM_6MFollowUp_Numerator" tableColumnId="232"/>
      <queryTableField id="233" name="% REWIND_QM_6MFollow Up" tableColumnId="233"/>
      <queryTableField id="234" name="% REWIND_QM_12MonthFollowUp_Achieve" tableColumnId="234"/>
      <queryTableField id="235" name="REWIND_QM_Started12M Ago_Denominator" tableColumnId="235"/>
      <queryTableField id="236" name="REWIND_QM_12MFollowUp_Numerator" tableColumnId="236"/>
      <queryTableField id="237" name="% REWIND_QM_12MFollow Up" tableColumnId="237"/>
      <queryTableField id="238" name="DiabetesL2_MDT" tableColumnId="238"/>
      <queryTableField id="239" name="DiabetesL2_InsulinInitiation" tableColumnId="239"/>
      <queryTableField id="240" name="DiabetesL2_GLP1Initiation" tableColumnId="240"/>
      <queryTableField id="241" name="DiabetesL2_InsulinOptimisationIntensification" tableColumnId="241"/>
      <queryTableField id="242" name="DiabetesL2_MDT_Denominator" tableColumnId="242"/>
      <queryTableField id="243" name="DiabetesL2_MDT_ReferralWM_Numerator" tableColumnId="243"/>
      <queryTableField id="244" name="% DiabetesL2_MDT_ReferralWM" tableColumnId="244"/>
      <queryTableField id="245" name="DiabetesL2_MDT_ReferralARRS_Numerator" tableColumnId="245"/>
      <queryTableField id="246" name="% DiabetesL2_MDT_ReferralARRS" tableColumnId="246"/>
      <queryTableField id="247" name="DiabetesL2_InsulinInitiationOptimisation_Denominator" tableColumnId="247"/>
      <queryTableField id="248" name="DiabetesL2_InsulinInitiationOptimisation_ReferralWM_Numerator" tableColumnId="248"/>
      <queryTableField id="249" name="% DiabetesL2_InsulinInitiationOptimisation_ReferralWM" tableColumnId="249"/>
      <queryTableField id="250" name="DiabetesL2_InsulinInitiationOptimisation_ReferralARRS_Numerator" tableColumnId="250"/>
      <queryTableField id="251" name="% DiabetesL2_InsulinInitiationOptimisation_ReferralARRS" tableColumnId="251"/>
      <queryTableField id="252" name="DiabetesL2_GLP1Initiation_Denominator" tableColumnId="252"/>
      <queryTableField id="253" name="DiabetesL2_GLP1Initiation_ReferralWM_Numerator" tableColumnId="253"/>
      <queryTableField id="254" name="% DiabetesL2_GLP1Initiation_ReferralWM" tableColumnId="254"/>
      <queryTableField id="255" name="DiabetesL2_GLP1Initiation_ReferralARRS_Numerator" tableColumnId="255"/>
      <queryTableField id="256" name="% DiabetesL2_GLP1Initiation_ReferralARRS" tableColumnId="256"/>
      <queryTableField id="257" name="EOT2D_Reviews" tableColumnId="257"/>
      <queryTableField id="258" name="EOT2D_Register_Denominator" tableColumnId="258"/>
      <queryTableField id="259" name="EOT2D_ReferralWM_Numerator" tableColumnId="259"/>
      <queryTableField id="260" name="% EOT2D_ReferralWM" tableColumnId="260"/>
      <queryTableField id="261" name="EOT2D_Review_Denominator" tableColumnId="261"/>
      <queryTableField id="262" name="EOT2D_Review_ReferralWM_Numerator" tableColumnId="262"/>
      <queryTableField id="263" name="% EOT2D_Review_ReferralWM" tableColumnId="263"/>
      <queryTableField id="264" name="EOT2D_ReferralARRS_Numerator" tableColumnId="264"/>
      <queryTableField id="265" name="% EOT2D_ReferralARRS" tableColumnId="265"/>
      <queryTableField id="266" name="EOT2D_Review_ReferralARRS_Numerator" tableColumnId="266"/>
      <queryTableField id="267" name="% EOT2D_Review_ReferralARRS" tableColumnId="267"/>
      <queryTableField id="268" name="EOT2D_FemaleRegister_Denominator" tableColumnId="268"/>
      <queryTableField id="269" name="EOT2D_PreconceptionAdvice_Numerator" tableColumnId="269"/>
      <queryTableField id="270" name="% EOT2D_PreconceptionAdvice" tableColumnId="270"/>
      <queryTableField id="271" name="EOT2D_FemaleReview_Denominator" tableColumnId="271"/>
      <queryTableField id="272" name="EOT2D_FemaleReview_PreconceptionAdvice_Numerator" tableColumnId="272"/>
      <queryTableField id="273" name="% EOT2D_FemaleReview_PreconceptionAdvice" tableColumnId="273"/>
      <queryTableField id="274" name="EOT2D_FolicAcid_Numerator" tableColumnId="274"/>
      <queryTableField id="275" name="% EOT2D_FolicAcid" tableColumnId="275"/>
      <queryTableField id="276" name="EOT2D_FemaleReview_FolicAcid_Numerator" tableColumnId="276"/>
      <queryTableField id="277" name="% EOT2D_FemaleReview_FolicAcid" tableColumnId="277"/>
      <queryTableField id="278" name="ReportingMonth" tableColumnId="278"/>
      <queryTableField id="279" name="ReportingMonthFirstDay" tableColumnId="279"/>
      <queryTableField id="280" name="FinancialYear" tableColumnId="280"/>
    </queryTableFields>
  </queryTableRefresh>
</queryTable>
</file>

<file path=xl/queryTables/queryTable2.xml><?xml version="1.0" encoding="utf-8"?>
<queryTable xmlns="http://schemas.openxmlformats.org/spreadsheetml/2006/main" name="ExternalData_1" connectionId="4" autoFormatId="0" applyNumberFormats="0" applyBorderFormats="0" applyFontFormats="1" applyPatternFormats="1" applyAlignmentFormats="0" applyWidthHeightFormats="0">
  <queryTableRefresh preserveSortFilterLayout="0" nextId="279">
    <queryTableFields count="278">
      <queryTableField id="1" name="Borough" tableColumnId="1"/>
      <queryTableField id="2" name="PrimaryCareNetworks" tableColumnId="2"/>
      <queryTableField id="3" name="DiabetesRegister" tableColumnId="3"/>
      <queryTableField id="4" name="DiabetesFrailty" tableColumnId="4"/>
      <queryTableField id="5" name="% DiabetesFrailty" tableColumnId="5"/>
      <queryTableField id="6" name="DiabetesFrailty_Apr24" tableColumnId="6"/>
      <queryTableField id="7" name="DiabetesRegister_Apr24" tableColumnId="7"/>
      <queryTableField id="8" name="% DiabetesFraility_Apr24" tableColumnId="8"/>
      <queryTableField id="9" name="Diabetes_9KeyCareProcess_BMI_Achieve_50%" tableColumnId="9"/>
      <queryTableField id="10" name="Diabetes_9KeyCareProcess_BMI_Achieve" tableColumnId="10"/>
      <queryTableField id="11" name="Diabetes_9KeyCareProcess_BMI" tableColumnId="11"/>
      <queryTableField id="12" name="% Diabetes_9KeyCareProcess_BMI_Achieve_50%" tableColumnId="12"/>
      <queryTableField id="13" name="% Diabetes_9KeyCareProcess_BMI_Achieve" tableColumnId="13"/>
      <queryTableField id="14" name="% Diabetes_9KeyCareProcess_BMI" tableColumnId="14"/>
      <queryTableField id="15" name="Diabetes_9KeyCareProcess_HbA1c_Achieve_50%" tableColumnId="15"/>
      <queryTableField id="16" name="Diabetes_9KeyCareProcess_HbA1c_Achieve" tableColumnId="16"/>
      <queryTableField id="17" name="Diabetes_9KeyCareProcess_HbA1c" tableColumnId="17"/>
      <queryTableField id="18" name="% Diabetes_9KeyCareProcess_HbA1c_Achieve_50%" tableColumnId="18"/>
      <queryTableField id="19" name="% Diabetes_9KeyCareProcess_HbA1c_Achieve" tableColumnId="19"/>
      <queryTableField id="20" name="% Diabetes_9KeyCareProcess_HbA1c" tableColumnId="20"/>
      <queryTableField id="21" name="Diabetes_9KeyCareProcess_BloodPressure_Achieve_50%" tableColumnId="21"/>
      <queryTableField id="22" name="Diabetes_9KeyCareProcess_BloodPressure_Achieve" tableColumnId="22"/>
      <queryTableField id="23" name="Diabetes_9KeyCareProcess_BloodPressure" tableColumnId="23"/>
      <queryTableField id="24" name="% Diabetes_9KeyCareProcess_BloodPressure_Achieve_50%" tableColumnId="24"/>
      <queryTableField id="25" name="% Diabetes_9KeyCareProcess_BloodPressure_Achieve" tableColumnId="25"/>
      <queryTableField id="26" name="% Diabetes_9KeyCareProcess_BloodPressure" tableColumnId="26"/>
      <queryTableField id="27" name="Diabetes_9KeyCareProcess_Lipids_Achieve_50%" tableColumnId="27"/>
      <queryTableField id="28" name="Diabetes_9KeyCareProcess_Lipids_Achieve" tableColumnId="28"/>
      <queryTableField id="29" name="Diabetes_9KeyCareProcess_Lipids" tableColumnId="29"/>
      <queryTableField id="30" name="% Diabetes_9KeyCareProcess_Lipids_Achieve_50%" tableColumnId="30"/>
      <queryTableField id="31" name="% Diabetes_9KeyCareProcess_Lipids_Achieve" tableColumnId="31"/>
      <queryTableField id="32" name="% Diabetes_9KeyCareProcess_Lipids" tableColumnId="32"/>
      <queryTableField id="33" name="Diabetes_9KeyCareProcess_UrineACR_Achieve_50%" tableColumnId="33"/>
      <queryTableField id="34" name="Diabetes_9KeyCareProcess_UrineACR_Achieve" tableColumnId="34"/>
      <queryTableField id="35" name="Diabetes_9KeyCareProcess_UrineACR" tableColumnId="35"/>
      <queryTableField id="36" name="% Diabetes_9KeyCareProcess_UrineACR_Achieve_50%" tableColumnId="36"/>
      <queryTableField id="37" name="% Diabetes_9KeyCareProcess_UrineACR_Achieve" tableColumnId="37"/>
      <queryTableField id="38" name="% Diabetes_9KeyCareProcess_UrineACR" tableColumnId="38"/>
      <queryTableField id="39" name="Diabetes_9KeyCareProcess_eGFR_Achieve_50%" tableColumnId="39"/>
      <queryTableField id="40" name="Diabetes_9KeyCareProcess_eGFR_Achieve" tableColumnId="40"/>
      <queryTableField id="41" name="Diabetes_9KeyCareProcess_eGFR" tableColumnId="41"/>
      <queryTableField id="42" name="% Diabetes_9KeyCareProcess_eGFR_Achieve_50%" tableColumnId="42"/>
      <queryTableField id="43" name="% Diabetes_9KeyCareProcess_eGFR_Achieve" tableColumnId="43"/>
      <queryTableField id="44" name="% Diabetes_9KeyCareProcess_eGFR" tableColumnId="44"/>
      <queryTableField id="45" name="Diabetes_9KeyCareProcess_RetinalScreening_Achieve_50%" tableColumnId="45"/>
      <queryTableField id="46" name="Diabetes_9KeyCareProcess_RetinalScreening_Achieve" tableColumnId="46"/>
      <queryTableField id="47" name="Diabetes_9KeyCareProcess_RetinalScreening" tableColumnId="47"/>
      <queryTableField id="48" name="% Diabetes_9KeyCareProcess_RetinalScreening_Achieve_50%" tableColumnId="48"/>
      <queryTableField id="49" name="% Diabetes_9KeyCareProcess_RetinalScreening_Achieve" tableColumnId="49"/>
      <queryTableField id="50" name="% Diabetes_9KeyCareProcess_RetinalScreening" tableColumnId="50"/>
      <queryTableField id="51" name="Diabetes_9KeyCareProcess_FootRisk_Achieve_50%" tableColumnId="51"/>
      <queryTableField id="52" name="Diabetes_9KeyCareProcess_FootRisk_Achieve" tableColumnId="52"/>
      <queryTableField id="53" name="Diabetes_9KeyCareProcess_FootRisk" tableColumnId="53"/>
      <queryTableField id="54" name="% Diabetes_9KeyCareProcess_FootRisk_Achieve_50%" tableColumnId="54"/>
      <queryTableField id="55" name="% Diabetes_9KeyCareProcess_FootRisk_Achieve" tableColumnId="55"/>
      <queryTableField id="56" name="% Diabetes_9KeyCareProcess_FootRisk" tableColumnId="56"/>
      <queryTableField id="57" name="Diabetes_9KeyCareProcess_SmokingStatus_Achieve_50%" tableColumnId="57"/>
      <queryTableField id="58" name="Diabetes_9KeyCareProcess_SmokingStatus_Achieve" tableColumnId="58"/>
      <queryTableField id="59" name="Diabetes_9KeyCareProcess_SmokingStatus" tableColumnId="59"/>
      <queryTableField id="60" name="% Diabetes_9KeyCareProcess_SmokingStatus_Achieve_50%" tableColumnId="60"/>
      <queryTableField id="61" name="% Diabetes_9KeyCareProcess_SmokingStatus_Achieve" tableColumnId="61"/>
      <queryTableField id="62" name="% Diabetes_9KeyCareProcess_SmokingStatus" tableColumnId="62"/>
      <queryTableField id="63" name="Diabetes_9KeyCareProcess_Achieve_50%" tableColumnId="63"/>
      <queryTableField id="64" name="Diabetes_9KeyCareProcess_Achieve" tableColumnId="64"/>
      <queryTableField id="65" name="Diabetes_9KeyCareProcess_Achieved" tableColumnId="65"/>
      <queryTableField id="66" name="% Diabetes_9KeyCareProcess_Achieve_50%" tableColumnId="66"/>
      <queryTableField id="67" name="% Diabetes_9KeyCareProcess_Achieve" tableColumnId="67"/>
      <queryTableField id="68" name="% Diabetes_9KeyCareProcess_Achieved" tableColumnId="68"/>
      <queryTableField id="69" name="Diabetes_3TT_HbA1c &lt;= 58_NoFrailty" tableColumnId="69"/>
      <queryTableField id="70" name="% Diabetes_3TT_HbA1c &lt;= 58_NoFrailty" tableColumnId="70"/>
      <queryTableField id="71" name="Diabetes_3TT_HbA1c &lt;= 75_Frailty" tableColumnId="71"/>
      <queryTableField id="72" name="% Diabetes_3TT_HbA1c &lt;= 75_Frailty" tableColumnId="72"/>
      <queryTableField id="73" name="Diabetes_3TT_HbA1c &lt;= 58 or 75_Achieve_50%" tableColumnId="73"/>
      <queryTableField id="74" name="Diabetes_3TT_HbA1c &lt;= 58 or 75_Achieve" tableColumnId="74"/>
      <queryTableField id="75" name="Diabetes_3TT_HbA1c &lt;= 58 or 75" tableColumnId="75"/>
      <queryTableField id="76" name="% Diabetes_3TT_HbA1c &lt;= 58 or 75_Achieve_50%" tableColumnId="76"/>
      <queryTableField id="77" name="% Diabetes_3TT_HbA1c &lt;= 58 or 75_Achieve" tableColumnId="77"/>
      <queryTableField id="78" name="% Diabetes_3TT_HbA1c &lt;= 58 or 75" tableColumnId="78"/>
      <queryTableField id="79" name="Diabetes_3TT_BloodPressure &lt;= 140/80_NoFrailty" tableColumnId="79"/>
      <queryTableField id="80" name="% Diabetes_3TT_BloodPressure &lt;= 140/80_NoFrailty" tableColumnId="80"/>
      <queryTableField id="81" name="Diabetes_3TT_BloodPressure &lt;= 150/90_Frailty" tableColumnId="81"/>
      <queryTableField id="82" name="% Diabetes_3TT_BloodPressure &lt;= 150/90_Frailty" tableColumnId="82"/>
      <queryTableField id="83" name="Diabetes_3TT_BloodPressure &lt;= 140/80 or 150/90_Achieve_50%" tableColumnId="83"/>
      <queryTableField id="84" name="Diabetes_3TT_BloodPressure &lt;= 140/80 or 150/90_Achieve" tableColumnId="84"/>
      <queryTableField id="85" name="Diabetes_3TT_BloodPressure &lt;= 140/80 or 150/90" tableColumnId="85"/>
      <queryTableField id="86" name="% Diabetes_3TT_BloodPressure &lt;= 140/80 or 150/90_Achieve_50%" tableColumnId="86"/>
      <queryTableField id="87" name="% Diabetes_3TT_BloodPressure &lt;= 140/80 or 150/90_Achieve" tableColumnId="87"/>
      <queryTableField id="88" name="% Diabetes_3TT_BloodPressure &lt;= 140/80 or 150/90" tableColumnId="88"/>
      <queryTableField id="89" name="Diabetes_3TT_NonHDLCholesterol &lt;= 3_Achieve_50%" tableColumnId="89"/>
      <queryTableField id="90" name="Diabetes_3TT_NonHDLCholesterol &lt;= 3_Achieve" tableColumnId="90"/>
      <queryTableField id="91" name="Diabetes_3TT_NonHDLCholesterol &lt;= 3" tableColumnId="91"/>
      <queryTableField id="92" name="% Diabetes_3TT_NonHDLCholesterol &lt;= 3_Achieve_50%" tableColumnId="92"/>
      <queryTableField id="93" name="% Diabetes_3TT_NonHDLCholesterol &lt;= 3_Achieve" tableColumnId="93"/>
      <queryTableField id="94" name="% Diabetes_3TT_NonHDLCholesterol &lt;= 3" tableColumnId="94"/>
      <queryTableField id="95" name="Diabetes_3TT_Achieved_NoFrailty" tableColumnId="95"/>
      <queryTableField id="96" name="% Diabetes_3TT_Achieved_NoFrailty" tableColumnId="96"/>
      <queryTableField id="97" name="Diabetes_3TT_Achieved_Frailty" tableColumnId="97"/>
      <queryTableField id="98" name="% Diabetes_3TT_Achieved_Frailty" tableColumnId="98"/>
      <queryTableField id="99" name="Diabetes_3TT_Achieve_50%" tableColumnId="99"/>
      <queryTableField id="100" name="Diabetes_3TT_Achieve" tableColumnId="100"/>
      <queryTableField id="101" name="Diabetes_3TT_Achieved" tableColumnId="101"/>
      <queryTableField id="102" name="% Diabetes_3TT_Achieve_50%" tableColumnId="102"/>
      <queryTableField id="103" name="% Diabetes_3TT_Achieve" tableColumnId="103"/>
      <queryTableField id="104" name="% Diabetes_3TT_Achieved" tableColumnId="104"/>
      <queryTableField id="105" name="Diabetes_MentalHealthScreening_Achieve_50%" tableColumnId="105"/>
      <queryTableField id="106" name="Diabetes_MentalHealthScreening_Achieve" tableColumnId="106"/>
      <queryTableField id="107" name="Diabetes_MentalHealthScreening" tableColumnId="107"/>
      <queryTableField id="108" name="% Diabetes_MentalHealthScreening_Achieve_50%" tableColumnId="108"/>
      <queryTableField id="109" name="% Diabetes_MentalHealthScreening_Achieve" tableColumnId="109"/>
      <queryTableField id="110" name="% Diabetes_MentalHealthScreening" tableColumnId="110"/>
      <queryTableField id="111" name="Diabetes_DiagnosedLast6Years" tableColumnId="111"/>
      <queryTableField id="112" name="Diabetes_DiagnosedLast6Years_HbA1c &lt;= 53_Achieve_50%" tableColumnId="112"/>
      <queryTableField id="113" name="Diabetes_DiagnosedLast6Years_HbA1c &lt;= 53_Achieve" tableColumnId="113"/>
      <queryTableField id="114" name="Diabetes_DiagnosedLast6Years_HbA1c &lt;= 53" tableColumnId="114"/>
      <queryTableField id="115" name="% Diabetes_DiagnosedLast6Years_HbA1c &lt;= 53_Achieve_50%" tableColumnId="115"/>
      <queryTableField id="116" name="% Diabetes_DiagnosedLast6Years_HbA1c &lt;= 53_Achieve" tableColumnId="116"/>
      <queryTableField id="117" name="% Diabetes_DiagnosedLast6Years_HbA1c &lt;= 53" tableColumnId="117"/>
      <queryTableField id="118" name="Diabetes_CarePlan_Achieve_50%" tableColumnId="118"/>
      <queryTableField id="119" name="Diabetes_CarePlan_Achieve" tableColumnId="119"/>
      <queryTableField id="120" name="Diabetes_CarePlan" tableColumnId="120"/>
      <queryTableField id="121" name="% Diabetes_CarePlan_Achieve_50%" tableColumnId="121"/>
      <queryTableField id="122" name="% Diabetes_CarePlan_Achieve" tableColumnId="122"/>
      <queryTableField id="123" name="% Diabetes_CarePlan" tableColumnId="123"/>
      <queryTableField id="124" name="Diabetes_1st_GroupConsultation" tableColumnId="124"/>
      <queryTableField id="125" name="% Diabetes_1st_GroupConsultation_Achieve_50%" tableColumnId="125"/>
      <queryTableField id="126" name="% Diabetes_1st_GroupConsultation_Achieve" tableColumnId="126"/>
      <queryTableField id="127" name="% Diabetes_1st_GroupConsultation" tableColumnId="127"/>
      <queryTableField id="128" name="Diabetes_1st_GroupConsultation_27m" tableColumnId="128"/>
      <queryTableField id="129" name="% Diabetes_1st_GroupConsultation_27m_Achieve_50%" tableColumnId="129"/>
      <queryTableField id="130" name="% Diabetes_1st_GroupConsultation_27m_Achieve" tableColumnId="130"/>
      <queryTableField id="131" name="% Diabetes_1st_GroupConsultation_27m" tableColumnId="131"/>
      <queryTableField id="132" name="Diabetes_2nd_GroupConsultation" tableColumnId="132"/>
      <queryTableField id="133" name="% Diabetes_2nd_GroupConsultation" tableColumnId="133"/>
      <queryTableField id="134" name="Diabetes_3rd_GroupConsultation" tableColumnId="134"/>
      <queryTableField id="135" name="% Diabetes_3rd_GroupConsultation" tableColumnId="135"/>
      <queryTableField id="136" name="Diabetes_T2DR_Register" tableColumnId="136"/>
      <queryTableField id="137" name="Diabetes_T2DR_StartedProgramme" tableColumnId="137"/>
      <queryTableField id="138" name="% Diabetes_T2DR_StartedProgramme_Achieve_50%" tableColumnId="138"/>
      <queryTableField id="139" name="% Diabetes_T2DR_StartedProgramme_Achieve" tableColumnId="139"/>
      <queryTableField id="140" name="% Diabetes_T2DR_StartedProgramme" tableColumnId="140"/>
      <queryTableField id="141" name="Diabetes_QISMET" tableColumnId="141"/>
      <queryTableField id="142" name="% Diabetes_QISMET_Achieve_50%" tableColumnId="142"/>
      <queryTableField id="143" name="% Diabetes_QISMET_Achieve" tableColumnId="143"/>
      <queryTableField id="144" name="% Diabetes_QISMET" tableColumnId="144"/>
      <queryTableField id="145" name="Diabetes_SulfonylureasInsulin" tableColumnId="145"/>
      <queryTableField id="146" name="Diabetes_SulfonylureasInsulin_HypoglycaemiaAttack" tableColumnId="146"/>
      <queryTableField id="147" name="% Diabetes_SulfonylureasInsulin_HypoglycaemiaAttack" tableColumnId="147"/>
      <queryTableField id="148" name="Diabetes_DiagnosedLast12Months" tableColumnId="148"/>
      <queryTableField id="149" name="Diabetes_DiagnosedLast12Months_StructuredEducation" tableColumnId="149"/>
      <queryTableField id="150" name="% Diabetes_DiagnosedLast12Months_StructuredEducation" tableColumnId="150"/>
      <queryTableField id="151" name="Diabetes_EmailAddressRecorded" tableColumnId="151"/>
      <queryTableField id="152" name="% Diabetes_EmailAddressRecorded" tableColumnId="152"/>
      <queryTableField id="153" name="NDH Diabetes Ratio_Number_Achieve_50%" tableColumnId="153"/>
      <queryTableField id="154" name="NDH Diabetes Ratio_Number_Achieve" tableColumnId="154"/>
      <queryTableField id="155" name="NDH_Register" tableColumnId="155"/>
      <queryTableField id="156" name="NDH_Register_Under80" tableColumnId="156"/>
      <queryTableField id="157" name="NDH Diabetes Ratio_Achieve_50%" tableColumnId="157"/>
      <queryTableField id="158" name="NDH Diabetes Ratio_Achieve" tableColumnId="158"/>
      <queryTableField id="159" name="NDH Diabetes Ratio" tableColumnId="159"/>
      <queryTableField id="160" name="NDH_PreventionProgramme_Achieve_50%" tableColumnId="160"/>
      <queryTableField id="161" name="NDH_PreventionProgramme_Achieve" tableColumnId="161"/>
      <queryTableField id="162" name="NDH_PreventionProgramme" tableColumnId="162"/>
      <queryTableField id="163" name="% NDH_PreventionProgramme_Achieve_50%" tableColumnId="163"/>
      <queryTableField id="164" name="% NDH_PreventionProgramme_Achieve" tableColumnId="164"/>
      <queryTableField id="165" name="% NDH_PreventionProgramme" tableColumnId="165"/>
      <queryTableField id="166" name="NDH_AnnualReview_HbA1c_Achieve_50%" tableColumnId="166"/>
      <queryTableField id="167" name="NDH_AnnualReview_HbA1c_Achieve" tableColumnId="167"/>
      <queryTableField id="168" name="NDH_AnnualReview_HbA1c" tableColumnId="168"/>
      <queryTableField id="169" name="% NDH_AnnualReview_HbA1c_Achieve_50%" tableColumnId="169"/>
      <queryTableField id="170" name="% NDH_AnnualReview_HbA1c_Achieve" tableColumnId="170"/>
      <queryTableField id="171" name="% NDH_AnnualReview_HbA1c" tableColumnId="171"/>
      <queryTableField id="172" name="NDH_AnnualReview_BloodPressure_Achieve_50%" tableColumnId="172"/>
      <queryTableField id="173" name="NDH_AnnualReview_BloodPressure_Achieve" tableColumnId="173"/>
      <queryTableField id="174" name="NDH_AnnualReview_Blood Pressure" tableColumnId="174"/>
      <queryTableField id="175" name="% NDH_AnnualReview_BloodPressure_Achieve_50%" tableColumnId="175"/>
      <queryTableField id="176" name="% NDH_AnnualReview_BloodPressure_Achieve" tableColumnId="176"/>
      <queryTableField id="177" name="% NDH_AnnualReview_BloodPressure" tableColumnId="177"/>
      <queryTableField id="178" name="NDH_AnnualReview_BMI_Achieve_50%" tableColumnId="178"/>
      <queryTableField id="179" name="NDH_AnnualReview_BMI_Achieve" tableColumnId="179"/>
      <queryTableField id="180" name="NDH_AnnualReview_BMI" tableColumnId="180"/>
      <queryTableField id="181" name="% NDH_AnnualReview_BMI_Achieve_50%" tableColumnId="181"/>
      <queryTableField id="182" name="% NDH_AnnualReview_BMI_Achieve" tableColumnId="182"/>
      <queryTableField id="183" name="% NDH_AnnualReview_BMI" tableColumnId="183"/>
      <queryTableField id="184" name="NDH_AnnualReview_Exercise_Achieve_50%" tableColumnId="184"/>
      <queryTableField id="185" name="NDH_AnnualReview_Exercise_Achieve" tableColumnId="185"/>
      <queryTableField id="186" name="NDH_AnnualReview_Exercise" tableColumnId="186"/>
      <queryTableField id="187" name="% NDH_AnnualReview_Exercise_Achieve_50%" tableColumnId="187"/>
      <queryTableField id="188" name="% NDH_AnnualReview_Exercise_Achieve" tableColumnId="188"/>
      <queryTableField id="189" name="% NDH_AnnualReview_Exercise" tableColumnId="189"/>
      <queryTableField id="190" name="NDH_AnnualReview_Lifestyle_Achieve_50%" tableColumnId="190"/>
      <queryTableField id="191" name="NDH_AnnualReview_Lifestyle_Achieve" tableColumnId="191"/>
      <queryTableField id="192" name="NDH_AnnualReview_Lifestyle" tableColumnId="192"/>
      <queryTableField id="193" name="% NDH_AnnualReview_Lifestyle_Achieve_50%" tableColumnId="193"/>
      <queryTableField id="194" name="% NDH_AnnualReview_Lifestyle_Achieve" tableColumnId="194"/>
      <queryTableField id="195" name="% NDH_AnnualReview_Lifestyle" tableColumnId="195"/>
      <queryTableField id="196" name="NDH_AnnualReview_Lipids_Achieve_50%" tableColumnId="196"/>
      <queryTableField id="197" name="NDH_AnnualReview_Lipids_Achieve" tableColumnId="197"/>
      <queryTableField id="198" name="NDH_AnnualReview_Lipids" tableColumnId="198"/>
      <queryTableField id="199" name="% NDH_AnnualReview_Lipids_Achieve_50%" tableColumnId="199"/>
      <queryTableField id="200" name="% NDH_AnnualReview_Lipids_Achieve" tableColumnId="200"/>
      <queryTableField id="201" name="% NDH_AnnualReview_Lipids" tableColumnId="201"/>
      <queryTableField id="202" name="NDH_AnnualReview_SmokingStatus_Achieve_50%" tableColumnId="202"/>
      <queryTableField id="203" name="NDH_AnnualReview_SmokingStatus_Achieve" tableColumnId="203"/>
      <queryTableField id="204" name="NDH_AnnualReview_SmokingStatus" tableColumnId="204"/>
      <queryTableField id="205" name="% NDH_AnnualReview_SmokingStatus_Achieve_50%" tableColumnId="205"/>
      <queryTableField id="206" name="% NDH_AnnualReview_SmokingStatus_Achieve" tableColumnId="206"/>
      <queryTableField id="207" name="% NDH_AnnualReview_SmokingStatus" tableColumnId="207"/>
      <queryTableField id="208" name="NDH_AnnualReview_Achieve_50%" tableColumnId="208"/>
      <queryTableField id="209" name="NDH_AnnualReview_Achieve" tableColumnId="209"/>
      <queryTableField id="210" name="NDH_AnnualReview_Achieved" tableColumnId="210"/>
      <queryTableField id="211" name="% NDH_AnnualReview_Achieve_50%" tableColumnId="211"/>
      <queryTableField id="212" name="% NDH_AnnualReview_Achieve" tableColumnId="212"/>
      <queryTableField id="213" name="% NDH_AnnualReview_Achieved" tableColumnId="213"/>
      <queryTableField id="214" name="NDH_EmailAddressRecorded" tableColumnId="214"/>
      <queryTableField id="215" name="% NDH_EmailAddressRecorded_Achieve" tableColumnId="215"/>
      <queryTableField id="216" name="% NDH_EmailAddressRecorded" tableColumnId="216"/>
      <queryTableField id="217" name="REWIND_12MFollowUp" tableColumnId="217"/>
      <queryTableField id="218" name="% REWIND_3MonthFollowUp_Achieve" tableColumnId="218"/>
      <queryTableField id="219" name="% REWIND_12MonthFollowUp_Achieve" tableColumnId="219"/>
      <queryTableField id="220" name="REWIND_12MFollowUp_Denominator" tableColumnId="220"/>
      <queryTableField id="221" name="REWIND_12MFollowUp_Numerator" tableColumnId="221"/>
      <queryTableField id="222" name="% REWIND_12MFollowUp" tableColumnId="222"/>
      <queryTableField id="223" name="REWIND_QM_NotCompleted" tableColumnId="223"/>
      <queryTableField id="224" name="REWIND_QM_Completed" tableColumnId="224"/>
      <queryTableField id="225" name="REWIND_QM_Started 15M Ago_Denominator" tableColumnId="225"/>
      <queryTableField id="226" name="REWIND_QM_NotCompleted or Completed_Numerator" tableColumnId="226"/>
      <queryTableField id="227" name="% REWIND_QM_Not Completed or Completed" tableColumnId="227"/>
      <queryTableField id="228" name="% REWIND_QM_6MonthFollowUp_Achieve" tableColumnId="228"/>
      <queryTableField id="229" name="REWIND_QM_Started 6M Ago_Denominator" tableColumnId="229"/>
      <queryTableField id="230" name="REWIND_QM_6MFollowUp_Numerator" tableColumnId="230"/>
      <queryTableField id="231" name="% REWIND_QM_6MFollow Up" tableColumnId="231"/>
      <queryTableField id="232" name="% REWIND_QM_12MonthFollowUp_Achieve" tableColumnId="232"/>
      <queryTableField id="233" name="REWIND_QM_Started12M Ago_Denominator" tableColumnId="233"/>
      <queryTableField id="234" name="REWIND_QM_12MFollowUp_Numerator" tableColumnId="234"/>
      <queryTableField id="235" name="% REWIND_QM_12MFollow Up" tableColumnId="235"/>
      <queryTableField id="236" name="DiabetesL2_MDT" tableColumnId="236"/>
      <queryTableField id="237" name="DiabetesL2_InsulinInitiation" tableColumnId="237"/>
      <queryTableField id="238" name="DiabetesL2_GLP1Initiation" tableColumnId="238"/>
      <queryTableField id="239" name="DiabetesL2_InsulinOptimisationIntensification" tableColumnId="239"/>
      <queryTableField id="240" name="DiabetesL2_MDT_Denominator" tableColumnId="240"/>
      <queryTableField id="241" name="DiabetesL2_MDT_ReferralWM_Numerator" tableColumnId="241"/>
      <queryTableField id="242" name="% DiabetesL2_MDT_ReferralWM" tableColumnId="242"/>
      <queryTableField id="243" name="DiabetesL2_MDT_ReferralARRS_Numerator" tableColumnId="243"/>
      <queryTableField id="244" name="% DiabetesL2_MDT_ReferralARRS" tableColumnId="244"/>
      <queryTableField id="245" name="DiabetesL2_InsulinInitiationOptimisation_Denominator" tableColumnId="245"/>
      <queryTableField id="246" name="DiabetesL2_InsulinInitiationOptimisation_ReferralWM_Numerator" tableColumnId="246"/>
      <queryTableField id="247" name="% DiabetesL2_InsulinInitiationOptimisation_ReferralWM" tableColumnId="247"/>
      <queryTableField id="248" name="DiabetesL2_InsulinInitiationOptimisation_ReferralARRS_Numerator" tableColumnId="248"/>
      <queryTableField id="249" name="% DiabetesL2_InsulinInitiationOptimisation_ReferralARRS" tableColumnId="249"/>
      <queryTableField id="250" name="DiabetesL2_GLP1Initiation_Denominator" tableColumnId="250"/>
      <queryTableField id="251" name="DiabetesL2_GLP1Initiation_ReferralWM_Numerator" tableColumnId="251"/>
      <queryTableField id="252" name="% DiabetesL2_GLP1Initiation_ReferralWM" tableColumnId="252"/>
      <queryTableField id="253" name="DiabetesL2_GLP1Initiation_ReferralARRS_Numerator" tableColumnId="253"/>
      <queryTableField id="254" name="% DiabetesL2_GLP1Initiation_ReferralARRS" tableColumnId="254"/>
      <queryTableField id="255" name="EOT2D_Reviews" tableColumnId="255"/>
      <queryTableField id="256" name="EOT2D_Register_Denominator" tableColumnId="256"/>
      <queryTableField id="257" name="EOT2D_ReferralWM_Numerator" tableColumnId="257"/>
      <queryTableField id="258" name="% EOT2D_ReferralWM" tableColumnId="258"/>
      <queryTableField id="259" name="EOT2D_Review_Denominator" tableColumnId="259"/>
      <queryTableField id="260" name="EOT2D_Review_ReferralWM_Numerator" tableColumnId="260"/>
      <queryTableField id="261" name="% EOT2D_Review_ReferralWM" tableColumnId="261"/>
      <queryTableField id="262" name="EOT2D_ReferralARRS_Numerator" tableColumnId="262"/>
      <queryTableField id="263" name="% EOT2D_ReferralARRS" tableColumnId="263"/>
      <queryTableField id="264" name="EOT2D_Review_ReferralARRS_Numerator" tableColumnId="264"/>
      <queryTableField id="265" name="% EOT2D_Review_ReferralARRS" tableColumnId="265"/>
      <queryTableField id="266" name="EOT2D_FemaleRegister_Denominator" tableColumnId="266"/>
      <queryTableField id="267" name="EOT2D_PreconceptionAdvice_Numerator" tableColumnId="267"/>
      <queryTableField id="268" name="% EOT2D_PreconceptionAdvice" tableColumnId="268"/>
      <queryTableField id="269" name="EOT2D_FemaleReview_Denominator" tableColumnId="269"/>
      <queryTableField id="270" name="EOT2D_FemaleReview_PreconceptionAdvice_Numerator" tableColumnId="270"/>
      <queryTableField id="271" name="% EOT2D_FemaleReview_PreconceptionAdvice" tableColumnId="271"/>
      <queryTableField id="272" name="EOT2D_FolicAcid_Numerator" tableColumnId="272"/>
      <queryTableField id="273" name="% EOT2D_FolicAcid" tableColumnId="273"/>
      <queryTableField id="274" name="EOT2D_FemaleReview_FolicAcid_Numerator" tableColumnId="274"/>
      <queryTableField id="275" name="% EOT2D_FemaleReview_FolicAcid" tableColumnId="275"/>
      <queryTableField id="276" name="ReportingMonth" tableColumnId="276"/>
      <queryTableField id="277" name="ReportingMonthFirstDay" tableColumnId="277"/>
      <queryTableField id="278" name="FinancialYear" tableColumnId="278"/>
    </queryTableFields>
  </queryTableRefresh>
</queryTable>
</file>

<file path=xl/queryTables/queryTable3.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78">
    <queryTableFields count="277">
      <queryTableField id="1" name="Borough" tableColumnId="1"/>
      <queryTableField id="2" name="DiabetesRegister" tableColumnId="2"/>
      <queryTableField id="3" name="DiabetesFrailty" tableColumnId="3"/>
      <queryTableField id="4" name="% DiabetesFrailty" tableColumnId="4"/>
      <queryTableField id="5" name="DiabetesFrailty_Apr24" tableColumnId="5"/>
      <queryTableField id="6" name="DiabetesRegister_Apr24" tableColumnId="6"/>
      <queryTableField id="7" name="% DiabetesFraility_Apr24" tableColumnId="7"/>
      <queryTableField id="8" name="Diabetes_9KeyCareProcess_BMI_Achieve_50%" tableColumnId="8"/>
      <queryTableField id="9" name="Diabetes_9KeyCareProcess_BMI_Achieve" tableColumnId="9"/>
      <queryTableField id="10" name="Diabetes_9KeyCareProcess_BMI" tableColumnId="10"/>
      <queryTableField id="11" name="% Diabetes_9KeyCareProcess_BMI_Achieve_50%" tableColumnId="11"/>
      <queryTableField id="12" name="% Diabetes_9KeyCareProcess_BMI_Achieve" tableColumnId="12"/>
      <queryTableField id="13" name="% Diabetes_9KeyCareProcess_BMI" tableColumnId="13"/>
      <queryTableField id="14" name="Diabetes_9KeyCareProcess_HbA1c_Achieve_50%" tableColumnId="14"/>
      <queryTableField id="15" name="Diabetes_9KeyCareProcess_HbA1c_Achieve" tableColumnId="15"/>
      <queryTableField id="16" name="Diabetes_9KeyCareProcess_HbA1c" tableColumnId="16"/>
      <queryTableField id="17" name="% Diabetes_9KeyCareProcess_HbA1c_Achieve_50%" tableColumnId="17"/>
      <queryTableField id="18" name="% Diabetes_9KeyCareProcess_HbA1c_Achieve" tableColumnId="18"/>
      <queryTableField id="19" name="% Diabetes_9KeyCareProcess_HbA1c" tableColumnId="19"/>
      <queryTableField id="20" name="Diabetes_9KeyCareProcess_BloodPressure_Achieve_50%" tableColumnId="20"/>
      <queryTableField id="21" name="Diabetes_9KeyCareProcess_BloodPressure_Achieve" tableColumnId="21"/>
      <queryTableField id="22" name="Diabetes_9KeyCareProcess_BloodPressure" tableColumnId="22"/>
      <queryTableField id="23" name="% Diabetes_9KeyCareProcess_BloodPressure_Achieve_50%" tableColumnId="23"/>
      <queryTableField id="24" name="% Diabetes_9KeyCareProcess_BloodPressure_Achieve" tableColumnId="24"/>
      <queryTableField id="25" name="% Diabetes_9KeyCareProcess_BloodPressure" tableColumnId="25"/>
      <queryTableField id="26" name="Diabetes_9KeyCareProcess_Lipids_Achieve_50%" tableColumnId="26"/>
      <queryTableField id="27" name="Diabetes_9KeyCareProcess_Lipids_Achieve" tableColumnId="27"/>
      <queryTableField id="28" name="Diabetes_9KeyCareProcess_Lipids" tableColumnId="28"/>
      <queryTableField id="29" name="% Diabetes_9KeyCareProcess_Lipids_Achieve_50%" tableColumnId="29"/>
      <queryTableField id="30" name="% Diabetes_9KeyCareProcess_Lipids_Achieve" tableColumnId="30"/>
      <queryTableField id="31" name="% Diabetes_9KeyCareProcess_Lipids" tableColumnId="31"/>
      <queryTableField id="32" name="Diabetes_9KeyCareProcess_UrineACR_Achieve_50%" tableColumnId="32"/>
      <queryTableField id="33" name="Diabetes_9KeyCareProcess_UrineACR_Achieve" tableColumnId="33"/>
      <queryTableField id="34" name="Diabetes_9KeyCareProcess_UrineACR" tableColumnId="34"/>
      <queryTableField id="35" name="% Diabetes_9KeyCareProcess_UrineACR_Achieve_50%" tableColumnId="35"/>
      <queryTableField id="36" name="% Diabetes_9KeyCareProcess_UrineACR_Achieve" tableColumnId="36"/>
      <queryTableField id="37" name="% Diabetes_9KeyCareProcess_UrineACR" tableColumnId="37"/>
      <queryTableField id="38" name="Diabetes_9KeyCareProcess_eGFR_Achieve_50%" tableColumnId="38"/>
      <queryTableField id="39" name="Diabetes_9KeyCareProcess_eGFR_Achieve" tableColumnId="39"/>
      <queryTableField id="40" name="Diabetes_9KeyCareProcess_eGFR" tableColumnId="40"/>
      <queryTableField id="41" name="% Diabetes_9KeyCareProcess_eGFR_Achieve_50%" tableColumnId="41"/>
      <queryTableField id="42" name="% Diabetes_9KeyCareProcess_eGFR_Achieve" tableColumnId="42"/>
      <queryTableField id="43" name="% Diabetes_9KeyCareProcess_eGFR" tableColumnId="43"/>
      <queryTableField id="44" name="Diabetes_9KeyCareProcess_RetinalScreening_Achieve_50%" tableColumnId="44"/>
      <queryTableField id="45" name="Diabetes_9KeyCareProcess_RetinalScreening_Achieve" tableColumnId="45"/>
      <queryTableField id="46" name="Diabetes_9KeyCareProcess_RetinalScreening" tableColumnId="46"/>
      <queryTableField id="47" name="% Diabetes_9KeyCareProcess_RetinalScreening_Achieve_50%" tableColumnId="47"/>
      <queryTableField id="48" name="% Diabetes_9KeyCareProcess_RetinalScreening_Achieve" tableColumnId="48"/>
      <queryTableField id="49" name="% Diabetes_9KeyCareProcess_RetinalScreening" tableColumnId="49"/>
      <queryTableField id="50" name="Diabetes_9KeyCareProcess_FootRisk_Achieve_50%" tableColumnId="50"/>
      <queryTableField id="51" name="Diabetes_9KeyCareProcess_FootRisk_Achieve" tableColumnId="51"/>
      <queryTableField id="52" name="Diabetes_9KeyCareProcess_FootRisk" tableColumnId="52"/>
      <queryTableField id="53" name="% Diabetes_9KeyCareProcess_FootRisk_Achieve_50%" tableColumnId="53"/>
      <queryTableField id="54" name="% Diabetes_9KeyCareProcess_FootRisk_Achieve" tableColumnId="54"/>
      <queryTableField id="55" name="% Diabetes_9KeyCareProcess_FootRisk" tableColumnId="55"/>
      <queryTableField id="56" name="Diabetes_9KeyCareProcess_SmokingStatus_Achieve_50%" tableColumnId="56"/>
      <queryTableField id="57" name="Diabetes_9KeyCareProcess_SmokingStatus_Achieve" tableColumnId="57"/>
      <queryTableField id="58" name="Diabetes_9KeyCareProcess_SmokingStatus" tableColumnId="58"/>
      <queryTableField id="59" name="% Diabetes_9KeyCareProcess_SmokingStatus_Achieve_50%" tableColumnId="59"/>
      <queryTableField id="60" name="% Diabetes_9KeyCareProcess_SmokingStatus_Achieve" tableColumnId="60"/>
      <queryTableField id="61" name="% Diabetes_9KeyCareProcess_SmokingStatus" tableColumnId="61"/>
      <queryTableField id="62" name="Diabetes_9KeyCareProcess_Achieve_50%" tableColumnId="62"/>
      <queryTableField id="63" name="Diabetes_9KeyCareProcess_Achieve" tableColumnId="63"/>
      <queryTableField id="64" name="Diabetes_9KeyCareProcess_Achieved" tableColumnId="64"/>
      <queryTableField id="65" name="% Diabetes_9KeyCareProcess_Achieve_50%" tableColumnId="65"/>
      <queryTableField id="66" name="% Diabetes_9KeyCareProcess_Achieve" tableColumnId="66"/>
      <queryTableField id="67" name="% Diabetes_9KeyCareProcess_Achieved" tableColumnId="67"/>
      <queryTableField id="68" name="Diabetes_3TT_HbA1c &lt;= 58_NoFrailty" tableColumnId="68"/>
      <queryTableField id="69" name="% Diabetes_3TT_HbA1c &lt;= 58_NoFrailty" tableColumnId="69"/>
      <queryTableField id="70" name="Diabetes_3TT_HbA1c &lt;= 75_Frailty" tableColumnId="70"/>
      <queryTableField id="71" name="% Diabetes_3TT_HbA1c &lt;= 75_Frailty" tableColumnId="71"/>
      <queryTableField id="72" name="Diabetes_3TT_HbA1c &lt;= 58 or 75_Achieve_50%" tableColumnId="72"/>
      <queryTableField id="73" name="Diabetes_3TT_HbA1c &lt;= 58 or 75_Achieve" tableColumnId="73"/>
      <queryTableField id="74" name="Diabetes_3TT_HbA1c &lt;= 58 or 75" tableColumnId="74"/>
      <queryTableField id="75" name="% Diabetes_3TT_HbA1c &lt;= 58 or 75_Achieve_50%" tableColumnId="75"/>
      <queryTableField id="76" name="% Diabetes_3TT_HbA1c &lt;= 58 or 75_Achieve" tableColumnId="76"/>
      <queryTableField id="77" name="% Diabetes_3TT_HbA1c &lt;= 58 or 75" tableColumnId="77"/>
      <queryTableField id="78" name="Diabetes_3TT_BloodPressure &lt;= 140/80_NoFrailty" tableColumnId="78"/>
      <queryTableField id="79" name="% Diabetes_3TT_BloodPressure &lt;= 140/80_NoFrailty" tableColumnId="79"/>
      <queryTableField id="80" name="Diabetes_3TT_BloodPressure &lt;= 150/90_Frailty" tableColumnId="80"/>
      <queryTableField id="81" name="% Diabetes_3TT_BloodPressure &lt;= 150/90_Frailty" tableColumnId="81"/>
      <queryTableField id="82" name="Diabetes_3TT_BloodPressure &lt;= 140/80 or 150/90_Achieve_50%" tableColumnId="82"/>
      <queryTableField id="83" name="Diabetes_3TT_BloodPressure &lt;= 140/80 or 150/90_Achieve" tableColumnId="83"/>
      <queryTableField id="84" name="Diabetes_3TT_BloodPressure &lt;= 140/80 or 150/90" tableColumnId="84"/>
      <queryTableField id="85" name="% Diabetes_3TT_BloodPressure &lt;= 140/80 or 150/90_Achieve_50%" tableColumnId="85"/>
      <queryTableField id="86" name="% Diabetes_3TT_BloodPressure &lt;= 140/80 or 150/90_Achieve" tableColumnId="86"/>
      <queryTableField id="87" name="% Diabetes_3TT_BloodPressure &lt;= 140/80 or 150/90" tableColumnId="87"/>
      <queryTableField id="88" name="Diabetes_3TT_NonHDLCholesterol &lt;= 3_Achieve_50%" tableColumnId="88"/>
      <queryTableField id="89" name="Diabetes_3TT_NonHDLCholesterol &lt;= 3_Achieve" tableColumnId="89"/>
      <queryTableField id="90" name="Diabetes_3TT_NonHDLCholesterol &lt;= 3" tableColumnId="90"/>
      <queryTableField id="91" name="% Diabetes_3TT_NonHDLCholesterol &lt;= 3_Achieve_50%" tableColumnId="91"/>
      <queryTableField id="92" name="% Diabetes_3TT_NonHDLCholesterol &lt;= 3_Achieve" tableColumnId="92"/>
      <queryTableField id="93" name="% Diabetes_3TT_NonHDLCholesterol &lt;= 3" tableColumnId="93"/>
      <queryTableField id="94" name="Diabetes_3TT_Achieved_NoFrailty" tableColumnId="94"/>
      <queryTableField id="95" name="% Diabetes_3TT_Achieved_NoFrailty" tableColumnId="95"/>
      <queryTableField id="96" name="Diabetes_3TT_Achieved_Frailty" tableColumnId="96"/>
      <queryTableField id="97" name="% Diabetes_3TT_Achieved_Frailty" tableColumnId="97"/>
      <queryTableField id="98" name="Diabetes_3TT_Achieve_50%" tableColumnId="98"/>
      <queryTableField id="99" name="Diabetes_3TT_Achieve" tableColumnId="99"/>
      <queryTableField id="100" name="Diabetes_3TT_Achieved" tableColumnId="100"/>
      <queryTableField id="101" name="% Diabetes_3TT_Achieve_50%" tableColumnId="101"/>
      <queryTableField id="102" name="% Diabetes_3TT_Achieve" tableColumnId="102"/>
      <queryTableField id="103" name="% Diabetes_3TT_Achieved" tableColumnId="103"/>
      <queryTableField id="104" name="Diabetes_MentalHealthScreening_Achieve_50%" tableColumnId="104"/>
      <queryTableField id="105" name="Diabetes_MentalHealthScreening_Achieve" tableColumnId="105"/>
      <queryTableField id="106" name="Diabetes_MentalHealthScreening" tableColumnId="106"/>
      <queryTableField id="107" name="% Diabetes_MentalHealthScreening_Achieve_50%" tableColumnId="107"/>
      <queryTableField id="108" name="% Diabetes_MentalHealthScreening_Achieve" tableColumnId="108"/>
      <queryTableField id="109" name="% Diabetes_MentalHealthScreening" tableColumnId="109"/>
      <queryTableField id="110" name="Diabetes_DiagnosedLast6Years" tableColumnId="110"/>
      <queryTableField id="111" name="Diabetes_DiagnosedLast6Years_HbA1c &lt;= 53_Achieve_50%" tableColumnId="111"/>
      <queryTableField id="112" name="Diabetes_DiagnosedLast6Years_HbA1c &lt;= 53_Achieve" tableColumnId="112"/>
      <queryTableField id="113" name="Diabetes_DiagnosedLast6Years_HbA1c &lt;= 53" tableColumnId="113"/>
      <queryTableField id="114" name="% Diabetes_DiagnosedLast6Years_HbA1c &lt;= 53_Achieve_50%" tableColumnId="114"/>
      <queryTableField id="115" name="% Diabetes_DiagnosedLast6Years_HbA1c &lt;= 53_Achieve" tableColumnId="115"/>
      <queryTableField id="116" name="% Diabetes_DiagnosedLast6Years_HbA1c &lt;= 53" tableColumnId="116"/>
      <queryTableField id="117" name="Diabetes_CarePlan_Achieve_50%" tableColumnId="117"/>
      <queryTableField id="118" name="Diabetes_CarePlan_Achieve" tableColumnId="118"/>
      <queryTableField id="119" name="Diabetes_CarePlan" tableColumnId="119"/>
      <queryTableField id="120" name="% Diabetes_CarePlan_Achieve_50%" tableColumnId="120"/>
      <queryTableField id="121" name="% Diabetes_CarePlan_Achieve" tableColumnId="121"/>
      <queryTableField id="122" name="% Diabetes_CarePlan" tableColumnId="122"/>
      <queryTableField id="123" name="Diabetes_1st_GroupConsultation" tableColumnId="123"/>
      <queryTableField id="124" name="% Diabetes_1st_GroupConsultation_Achieve_50%" tableColumnId="124"/>
      <queryTableField id="125" name="% Diabetes_1st_GroupConsultation_Achieve" tableColumnId="125"/>
      <queryTableField id="126" name="% Diabetes_1st_GroupConsultation" tableColumnId="126"/>
      <queryTableField id="127" name="Diabetes_1st_GroupConsultation_27m" tableColumnId="127"/>
      <queryTableField id="128" name="% Diabetes_1st_GroupConsultation_27m_Achieve_50%" tableColumnId="128"/>
      <queryTableField id="129" name="% Diabetes_1st_GroupConsultation_27m_Achieve" tableColumnId="129"/>
      <queryTableField id="130" name="% Diabetes_1st_GroupConsultation_27m" tableColumnId="130"/>
      <queryTableField id="131" name="Diabetes_2nd_GroupConsultation" tableColumnId="131"/>
      <queryTableField id="132" name="% Diabetes_2nd_GroupConsultation" tableColumnId="132"/>
      <queryTableField id="133" name="Diabetes_3rd_GroupConsultation" tableColumnId="133"/>
      <queryTableField id="134" name="% Diabetes_3rd_GroupConsultation" tableColumnId="134"/>
      <queryTableField id="135" name="Diabetes_T2DR_Register" tableColumnId="135"/>
      <queryTableField id="136" name="Diabetes_T2DR_StartedProgramme" tableColumnId="136"/>
      <queryTableField id="137" name="% Diabetes_T2DR_StartedProgramme_Achieve_50%" tableColumnId="137"/>
      <queryTableField id="138" name="% Diabetes_T2DR_StartedProgramme_Achieve" tableColumnId="138"/>
      <queryTableField id="139" name="% Diabetes_T2DR_StartedProgramme" tableColumnId="139"/>
      <queryTableField id="140" name="Diabetes_QISMET" tableColumnId="140"/>
      <queryTableField id="141" name="% Diabetes_QISMET_Achieve_50%" tableColumnId="141"/>
      <queryTableField id="142" name="% Diabetes_QISMET_Achieve" tableColumnId="142"/>
      <queryTableField id="143" name="% Diabetes_QISMET" tableColumnId="143"/>
      <queryTableField id="144" name="Diabetes_SulfonylureasInsulin" tableColumnId="144"/>
      <queryTableField id="145" name="Diabetes_SulfonylureasInsulin_HypoglycaemiaAttack" tableColumnId="145"/>
      <queryTableField id="146" name="% Diabetes_SulfonylureasInsulin_HypoglycaemiaAttack" tableColumnId="146"/>
      <queryTableField id="147" name="Diabetes_DiagnosedLast12Months" tableColumnId="147"/>
      <queryTableField id="148" name="Diabetes_DiagnosedLast12Months_StructuredEducation" tableColumnId="148"/>
      <queryTableField id="149" name="% Diabetes_DiagnosedLast12Months_StructuredEducation" tableColumnId="149"/>
      <queryTableField id="150" name="Diabetes_EmailAddressRecorded" tableColumnId="150"/>
      <queryTableField id="151" name="% Diabetes_EmailAddressRecorded" tableColumnId="151"/>
      <queryTableField id="152" name="NDH Diabetes Ratio_Number_Achieve_50%" tableColumnId="152"/>
      <queryTableField id="153" name="NDH Diabetes Ratio_Number_Achieve" tableColumnId="153"/>
      <queryTableField id="154" name="NDH_Register" tableColumnId="154"/>
      <queryTableField id="155" name="NDH_Register_Under80" tableColumnId="155"/>
      <queryTableField id="156" name="NDH Diabetes Ratio_Achieve_50%" tableColumnId="156"/>
      <queryTableField id="157" name="NDH Diabetes Ratio_Achieve" tableColumnId="157"/>
      <queryTableField id="158" name="NDH Diabetes Ratio" tableColumnId="158"/>
      <queryTableField id="159" name="NDH_PreventionProgramme_Achieve_50%" tableColumnId="159"/>
      <queryTableField id="160" name="NDH_PreventionProgramme_Achieve" tableColumnId="160"/>
      <queryTableField id="161" name="NDH_PreventionProgramme" tableColumnId="161"/>
      <queryTableField id="162" name="% NDH_PreventionProgramme_Achieve_50%" tableColumnId="162"/>
      <queryTableField id="163" name="% NDH_PreventionProgramme_Achieve" tableColumnId="163"/>
      <queryTableField id="164" name="% NDH_PreventionProgramme" tableColumnId="164"/>
      <queryTableField id="165" name="NDH_AnnualReview_HbA1c_Achieve_50%" tableColumnId="165"/>
      <queryTableField id="166" name="NDH_AnnualReview_HbA1c_Achieve" tableColumnId="166"/>
      <queryTableField id="167" name="NDH_AnnualReview_HbA1c" tableColumnId="167"/>
      <queryTableField id="168" name="% NDH_AnnualReview_HbA1c_Achieve_50%" tableColumnId="168"/>
      <queryTableField id="169" name="% NDH_AnnualReview_HbA1c_Achieve" tableColumnId="169"/>
      <queryTableField id="170" name="% NDH_AnnualReview_HbA1c" tableColumnId="170"/>
      <queryTableField id="171" name="NDH_AnnualReview_BloodPressure_Achieve_50%" tableColumnId="171"/>
      <queryTableField id="172" name="NDH_AnnualReview_BloodPressure_Achieve" tableColumnId="172"/>
      <queryTableField id="173" name="NDH_AnnualReview_Blood Pressure" tableColumnId="173"/>
      <queryTableField id="174" name="% NDH_AnnualReview_BloodPressure_Achieve_50%" tableColumnId="174"/>
      <queryTableField id="175" name="% NDH_AnnualReview_BloodPressure_Achieve" tableColumnId="175"/>
      <queryTableField id="176" name="% NDH_AnnualReview_BloodPressure" tableColumnId="176"/>
      <queryTableField id="177" name="NDH_AnnualReview_BMI_Achieve_50%" tableColumnId="177"/>
      <queryTableField id="178" name="NDH_AnnualReview_BMI_Achieve" tableColumnId="178"/>
      <queryTableField id="179" name="NDH_AnnualReview_BMI" tableColumnId="179"/>
      <queryTableField id="180" name="% NDH_AnnualReview_BMI_Achieve_50%" tableColumnId="180"/>
      <queryTableField id="181" name="% NDH_AnnualReview_BMI_Achieve" tableColumnId="181"/>
      <queryTableField id="182" name="% NDH_AnnualReview_BMI" tableColumnId="182"/>
      <queryTableField id="183" name="NDH_AnnualReview_Exercise_Achieve_50%" tableColumnId="183"/>
      <queryTableField id="184" name="NDH_AnnualReview_Exercise_Achieve" tableColumnId="184"/>
      <queryTableField id="185" name="NDH_AnnualReview_Exercise" tableColumnId="185"/>
      <queryTableField id="186" name="% NDH_AnnualReview_Exercise_Achieve_50%" tableColumnId="186"/>
      <queryTableField id="187" name="% NDH_AnnualReview_Exercise_Achieve" tableColumnId="187"/>
      <queryTableField id="188" name="% NDH_AnnualReview_Exercise" tableColumnId="188"/>
      <queryTableField id="189" name="NDH_AnnualReview_Lifestyle_Achieve_50%" tableColumnId="189"/>
      <queryTableField id="190" name="NDH_AnnualReview_Lifestyle_Achieve" tableColumnId="190"/>
      <queryTableField id="191" name="NDH_AnnualReview_Lifestyle" tableColumnId="191"/>
      <queryTableField id="192" name="% NDH_AnnualReview_Lifestyle_Achieve_50%" tableColumnId="192"/>
      <queryTableField id="193" name="% NDH_AnnualReview_Lifestyle_Achieve" tableColumnId="193"/>
      <queryTableField id="194" name="% NDH_AnnualReview_Lifestyle" tableColumnId="194"/>
      <queryTableField id="195" name="NDH_AnnualReview_Lipids_Achieve_50%" tableColumnId="195"/>
      <queryTableField id="196" name="NDH_AnnualReview_Lipids_Achieve" tableColumnId="196"/>
      <queryTableField id="197" name="NDH_AnnualReview_Lipids" tableColumnId="197"/>
      <queryTableField id="198" name="% NDH_AnnualReview_Lipids_Achieve_50%" tableColumnId="198"/>
      <queryTableField id="199" name="% NDH_AnnualReview_Lipids_Achieve" tableColumnId="199"/>
      <queryTableField id="200" name="% NDH_AnnualReview_Lipids" tableColumnId="200"/>
      <queryTableField id="201" name="NDH_AnnualReview_SmokingStatus_Achieve_50%" tableColumnId="201"/>
      <queryTableField id="202" name="NDH_AnnualReview_SmokingStatus_Achieve" tableColumnId="202"/>
      <queryTableField id="203" name="NDH_AnnualReview_SmokingStatus" tableColumnId="203"/>
      <queryTableField id="204" name="% NDH_AnnualReview_SmokingStatus_Achieve_50%" tableColumnId="204"/>
      <queryTableField id="205" name="% NDH_AnnualReview_SmokingStatus_Achieve" tableColumnId="205"/>
      <queryTableField id="206" name="% NDH_AnnualReview_SmokingStatus" tableColumnId="206"/>
      <queryTableField id="207" name="NDH_AnnualReview_Achieve_50%" tableColumnId="207"/>
      <queryTableField id="208" name="NDH_AnnualReview_Achieve" tableColumnId="208"/>
      <queryTableField id="209" name="NDH_AnnualReview_Achieved" tableColumnId="209"/>
      <queryTableField id="210" name="% NDH_AnnualReview_Achieve_50%" tableColumnId="210"/>
      <queryTableField id="211" name="% NDH_AnnualReview_Achieve" tableColumnId="211"/>
      <queryTableField id="212" name="% NDH_AnnualReview_Achieved" tableColumnId="212"/>
      <queryTableField id="213" name="NDH_EmailAddressRecorded" tableColumnId="213"/>
      <queryTableField id="214" name="% NDH_EmailAddressRecorded_Achieve" tableColumnId="214"/>
      <queryTableField id="215" name="% NDH_EmailAddressRecorded" tableColumnId="215"/>
      <queryTableField id="216" name="REWIND_12MFollowUp" tableColumnId="216"/>
      <queryTableField id="217" name="% REWIND_3MonthFollowUp_Achieve" tableColumnId="217"/>
      <queryTableField id="218" name="% REWIND_12MonthFollowUp_Achieve" tableColumnId="218"/>
      <queryTableField id="219" name="REWIND_12MFollowUp_Denominator" tableColumnId="219"/>
      <queryTableField id="220" name="REWIND_12MFollowUp_Numerator" tableColumnId="220"/>
      <queryTableField id="221" name="% REWIND_12MFollowUp" tableColumnId="221"/>
      <queryTableField id="222" name="REWIND_QM_NotCompleted" tableColumnId="222"/>
      <queryTableField id="223" name="REWIND_QM_Completed" tableColumnId="223"/>
      <queryTableField id="224" name="REWIND_QM_Started 15M Ago_Denominator" tableColumnId="224"/>
      <queryTableField id="225" name="REWIND_QM_NotCompleted or Completed_Numerator" tableColumnId="225"/>
      <queryTableField id="226" name="% REWIND_QM_Not Completed or Completed" tableColumnId="226"/>
      <queryTableField id="227" name="% REWIND_QM_6MonthFollowUp_Achieve" tableColumnId="227"/>
      <queryTableField id="228" name="REWIND_QM_Started 6M Ago_Denominator" tableColumnId="228"/>
      <queryTableField id="229" name="REWIND_QM_6MFollowUp_Numerator" tableColumnId="229"/>
      <queryTableField id="230" name="% REWIND_QM_6MFollow Up" tableColumnId="230"/>
      <queryTableField id="231" name="% REWIND_QM_12MonthFollowUp_Achieve" tableColumnId="231"/>
      <queryTableField id="232" name="REWIND_QM_Started12M Ago_Denominator" tableColumnId="232"/>
      <queryTableField id="233" name="REWIND_QM_12MFollowUp_Numerator" tableColumnId="233"/>
      <queryTableField id="234" name="% REWIND_QM_12MFollow Up" tableColumnId="234"/>
      <queryTableField id="235" name="DiabetesL2_MDT" tableColumnId="235"/>
      <queryTableField id="236" name="DiabetesL2_InsulinInitiation" tableColumnId="236"/>
      <queryTableField id="237" name="DiabetesL2_GLP1Initiation" tableColumnId="237"/>
      <queryTableField id="238" name="DiabetesL2_InsulinOptimisationIntensification" tableColumnId="238"/>
      <queryTableField id="239" name="DiabetesL2_MDT_Denominator" tableColumnId="239"/>
      <queryTableField id="240" name="DiabetesL2_MDT_ReferralWM_Numerator" tableColumnId="240"/>
      <queryTableField id="241" name="% DiabetesL2_MDT_ReferralWM" tableColumnId="241"/>
      <queryTableField id="242" name="DiabetesL2_MDT_ReferralARRS_Numerator" tableColumnId="242"/>
      <queryTableField id="243" name="% DiabetesL2_MDT_ReferralARRS" tableColumnId="243"/>
      <queryTableField id="244" name="DiabetesL2_InsulinInitiationOptimisation_Denominator" tableColumnId="244"/>
      <queryTableField id="245" name="DiabetesL2_InsulinInitiationOptimisation_ReferralWM_Numerator" tableColumnId="245"/>
      <queryTableField id="246" name="% DiabetesL2_InsulinInitiationOptimisation_ReferralWM" tableColumnId="246"/>
      <queryTableField id="247" name="DiabetesL2_InsulinInitiationOptimisation_ReferralARRS_Numerator" tableColumnId="247"/>
      <queryTableField id="248" name="% DiabetesL2_InsulinInitiationOptimisation_ReferralARRS" tableColumnId="248"/>
      <queryTableField id="249" name="DiabetesL2_GLP1Initiation_Denominator" tableColumnId="249"/>
      <queryTableField id="250" name="DiabetesL2_GLP1Initiation_ReferralWM_Numerator" tableColumnId="250"/>
      <queryTableField id="251" name="% DiabetesL2_GLP1Initiation_ReferralWM" tableColumnId="251"/>
      <queryTableField id="252" name="DiabetesL2_GLP1Initiation_ReferralARRS_Numerator" tableColumnId="252"/>
      <queryTableField id="253" name="% DiabetesL2_GLP1Initiation_ReferralARRS" tableColumnId="253"/>
      <queryTableField id="254" name="EOT2D_Reviews" tableColumnId="254"/>
      <queryTableField id="255" name="EOT2D_Register_Denominator" tableColumnId="255"/>
      <queryTableField id="256" name="EOT2D_ReferralWM_Numerator" tableColumnId="256"/>
      <queryTableField id="257" name="% EOT2D_ReferralWM" tableColumnId="257"/>
      <queryTableField id="258" name="EOT2D_Review_Denominator" tableColumnId="258"/>
      <queryTableField id="259" name="EOT2D_Review_ReferralWM_Numerator" tableColumnId="259"/>
      <queryTableField id="260" name="% EOT2D_Review_ReferralWM" tableColumnId="260"/>
      <queryTableField id="261" name="EOT2D_ReferralARRS_Numerator" tableColumnId="261"/>
      <queryTableField id="262" name="% EOT2D_ReferralARRS" tableColumnId="262"/>
      <queryTableField id="263" name="EOT2D_Review_ReferralARRS_Numerator" tableColumnId="263"/>
      <queryTableField id="264" name="% EOT2D_Review_ReferralARRS" tableColumnId="264"/>
      <queryTableField id="265" name="EOT2D_FemaleRegister_Denominator" tableColumnId="265"/>
      <queryTableField id="266" name="EOT2D_PreconceptionAdvice_Numerator" tableColumnId="266"/>
      <queryTableField id="267" name="% EOT2D_PreconceptionAdvice" tableColumnId="267"/>
      <queryTableField id="268" name="EOT2D_FemaleReview_Denominator" tableColumnId="268"/>
      <queryTableField id="269" name="EOT2D_FemaleReview_PreconceptionAdvice_Numerator" tableColumnId="269"/>
      <queryTableField id="270" name="% EOT2D_FemaleReview_PreconceptionAdvice" tableColumnId="270"/>
      <queryTableField id="271" name="EOT2D_FolicAcid_Numerator" tableColumnId="271"/>
      <queryTableField id="272" name="% EOT2D_FolicAcid" tableColumnId="272"/>
      <queryTableField id="273" name="EOT2D_FemaleReview_FolicAcid_Numerator" tableColumnId="273"/>
      <queryTableField id="274" name="% EOT2D_FemaleReview_FolicAcid" tableColumnId="274"/>
      <queryTableField id="275" name="ReportingMonth" tableColumnId="275"/>
      <queryTableField id="276" name="ReportingMonthFirstDay" tableColumnId="276"/>
      <queryTableField id="277" name="FinancialYear" tableColumnId="277"/>
    </queryTableFields>
  </queryTableRefresh>
</queryTable>
</file>

<file path=xl/queryTables/queryTable4.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279">
    <queryTableFields count="278">
      <queryTableField id="1" name="STP" tableColumnId="1"/>
      <queryTableField id="2" name="DiabetesRegister" tableColumnId="2"/>
      <queryTableField id="3" name="DiabetesFrailty" tableColumnId="3"/>
      <queryTableField id="4" name="% DiabetesFrailty" tableColumnId="4"/>
      <queryTableField id="5" name="DiabetesFrailty_Apr24" tableColumnId="5"/>
      <queryTableField id="6" name="DiabetesRegister_Apr24" tableColumnId="6"/>
      <queryTableField id="7" name="% DiabetesFraility_Apr24" tableColumnId="7"/>
      <queryTableField id="8" name="Diabetes_9KeyCareProcess_BMI_Achieve_50%" tableColumnId="8"/>
      <queryTableField id="9" name="Diabetes_9KeyCareProcess_BMI_Achieve" tableColumnId="9"/>
      <queryTableField id="10" name="Diabetes_9KeyCareProcess_BMI" tableColumnId="10"/>
      <queryTableField id="11" name="% Diabetes_9KeyCareProcess_BMI_Achieve_50%" tableColumnId="11"/>
      <queryTableField id="12" name="% Diabetes_9KeyCareProcess_BMI_Achieve" tableColumnId="12"/>
      <queryTableField id="13" name="% Diabetes_9KeyCareProcess_BMI" tableColumnId="13"/>
      <queryTableField id="14" name="Diabetes_9KeyCareProcess_HbA1c_Achieve_50%" tableColumnId="14"/>
      <queryTableField id="15" name="Diabetes_9KeyCareProcess_HbA1c_Achieve" tableColumnId="15"/>
      <queryTableField id="16" name="Diabetes_9KeyCareProcess_HbA1c" tableColumnId="16"/>
      <queryTableField id="17" name="% Diabetes_9KeyCareProcess_HbA1c_Achieve_50%" tableColumnId="17"/>
      <queryTableField id="18" name="% Diabetes_9KeyCareProcess_HbA1c_Achieve" tableColumnId="18"/>
      <queryTableField id="19" name="% Diabetes_9KeyCareProcess_HbA1c" tableColumnId="19"/>
      <queryTableField id="20" name="Diabetes_9KeyCareProcess_BloodPressure_Achieve_50%" tableColumnId="20"/>
      <queryTableField id="21" name="Diabetes_9KeyCareProcess_BloodPressure_Achieve" tableColumnId="21"/>
      <queryTableField id="22" name="Diabetes_9KeyCareProcess_BloodPressure" tableColumnId="22"/>
      <queryTableField id="23" name="% Diabetes_9KeyCareProcess_BloodPressure_Achieve_50%" tableColumnId="23"/>
      <queryTableField id="24" name="% Diabetes_9KeyCareProcess_BloodPressure_Achieve" tableColumnId="24"/>
      <queryTableField id="25" name="% Diabetes_9KeyCareProcess_BloodPressure" tableColumnId="25"/>
      <queryTableField id="26" name="Diabetes_9KeyCareProcess_Lipids_Achieve_50%" tableColumnId="26"/>
      <queryTableField id="27" name="Diabetes_9KeyCareProcess_Lipids_Achieve" tableColumnId="27"/>
      <queryTableField id="28" name="Diabetes_9KeyCareProcess_Lipids" tableColumnId="28"/>
      <queryTableField id="29" name="% Diabetes_9KeyCareProcess_Lipids_Achieve_50%" tableColumnId="29"/>
      <queryTableField id="30" name="% Diabetes_9KeyCareProcess_Lipids_Achieve" tableColumnId="30"/>
      <queryTableField id="31" name="% Diabetes_9KeyCareProcess_Lipids" tableColumnId="31"/>
      <queryTableField id="32" name="Diabetes_9KeyCareProcess_UrineACR_Achieve_50%" tableColumnId="32"/>
      <queryTableField id="33" name="Diabetes_9KeyCareProcess_UrineACR_Achieve" tableColumnId="33"/>
      <queryTableField id="34" name="Diabetes_9KeyCareProcess_UrineACR" tableColumnId="34"/>
      <queryTableField id="35" name="% Diabetes_9KeyCareProcess_UrineACR_Achieve_50%" tableColumnId="35"/>
      <queryTableField id="36" name="% Diabetes_9KeyCareProcess_UrineACR_Achieve" tableColumnId="36"/>
      <queryTableField id="37" name="% Diabetes_9KeyCareProcess_UrineACR" tableColumnId="37"/>
      <queryTableField id="38" name="Diabetes_9KeyCareProcess_eGFR_Achieve_50%" tableColumnId="38"/>
      <queryTableField id="39" name="Diabetes_9KeyCareProcess_eGFR_Achieve" tableColumnId="39"/>
      <queryTableField id="40" name="Diabetes_9KeyCareProcess_eGFR" tableColumnId="40"/>
      <queryTableField id="41" name="% Diabetes_9KeyCareProcess_eGFR_Achieve_50%" tableColumnId="41"/>
      <queryTableField id="42" name="% Diabetes_9KeyCareProcess_eGFR_Achieve" tableColumnId="42"/>
      <queryTableField id="43" name="% Diabetes_9KeyCareProcess_eGFR" tableColumnId="43"/>
      <queryTableField id="44" name="Diabetes_9KeyCareProcess_RetinalScreening_Achieve_50%" tableColumnId="44"/>
      <queryTableField id="45" name="Diabetes_9KeyCareProcess_RetinalScreening_Achieve" tableColumnId="45"/>
      <queryTableField id="46" name="Diabetes_9KeyCareProcess_RetinalScreening" tableColumnId="46"/>
      <queryTableField id="47" name="% Diabetes_9KeyCareProcess_RetinalScreening_Achieve_50%" tableColumnId="47"/>
      <queryTableField id="48" name="% Diabetes_9KeyCareProcess_RetinalScreening_Achieve" tableColumnId="48"/>
      <queryTableField id="49" name="% Diabetes_9KeyCareProcess_RetinalScreening" tableColumnId="49"/>
      <queryTableField id="50" name="Diabetes_9KeyCareProcess_FootRisk_Achieve_50%" tableColumnId="50"/>
      <queryTableField id="51" name="Diabetes_9KeyCareProcess_FootRisk_Achieve" tableColumnId="51"/>
      <queryTableField id="52" name="Diabetes_9KeyCareProcess_FootRisk" tableColumnId="52"/>
      <queryTableField id="53" name="% Diabetes_9KeyCareProcess_FootRisk_Achieve_50%" tableColumnId="53"/>
      <queryTableField id="54" name="% Diabetes_9KeyCareProcess_FootRisk_Achieve" tableColumnId="54"/>
      <queryTableField id="55" name="% Diabetes_9KeyCareProcess_FootRisk" tableColumnId="55"/>
      <queryTableField id="56" name="Diabetes_9KeyCareProcess_SmokingStatus_Achieve_50%" tableColumnId="56"/>
      <queryTableField id="57" name="Diabetes_9KeyCareProcess_SmokingStatus_Achieve" tableColumnId="57"/>
      <queryTableField id="58" name="Diabetes_9KeyCareProcess_SmokingStatus" tableColumnId="58"/>
      <queryTableField id="59" name="% Diabetes_9KeyCareProcess_SmokingStatus_Achieve_50%" tableColumnId="59"/>
      <queryTableField id="60" name="% Diabetes_9KeyCareProcess_SmokingStatus_Achieve" tableColumnId="60"/>
      <queryTableField id="61" name="% Diabetes_9KeyCareProcess_SmokingStatus" tableColumnId="61"/>
      <queryTableField id="62" name="Diabetes_9KeyCareProcess_Achieve_50%" tableColumnId="62"/>
      <queryTableField id="63" name="Diabetes_9KeyCareProcess_Achieve" tableColumnId="63"/>
      <queryTableField id="64" name="Diabetes_9KeyCareProcess_Achieved" tableColumnId="64"/>
      <queryTableField id="65" name="% Diabetes_9KeyCareProcess_Achieve_50%" tableColumnId="65"/>
      <queryTableField id="66" name="% Diabetes_9KeyCareProcess_Achieve" tableColumnId="66"/>
      <queryTableField id="67" name="% Diabetes_9KeyCareProcess_Achieved" tableColumnId="67"/>
      <queryTableField id="68" name="Diabetes_3TT_HbA1c &lt;= 58_NoFrailty" tableColumnId="68"/>
      <queryTableField id="69" name="% Diabetes_3TT_HbA1c &lt;= 58_NoFrailty" tableColumnId="69"/>
      <queryTableField id="70" name="Diabetes_3TT_HbA1c &lt;= 75_Frailty" tableColumnId="70"/>
      <queryTableField id="71" name="% Diabetes_3TT_HbA1c &lt;= 75_Frailty" tableColumnId="71"/>
      <queryTableField id="72" name="Diabetes_3TT_HbA1c &lt;= 58 or 75_Achieve_50%" tableColumnId="72"/>
      <queryTableField id="73" name="Diabetes_3TT_HbA1c &lt;= 58 or 75_Achieve" tableColumnId="73"/>
      <queryTableField id="74" name="Diabetes_3TT_HbA1c &lt;= 58 or 75" tableColumnId="74"/>
      <queryTableField id="75" name="% Diabetes_3TT_HbA1c &lt;= 58 or 75_Achieve_50%" tableColumnId="75"/>
      <queryTableField id="76" name="% Diabetes_3TT_HbA1c &lt;= 58 or 75_Achieve" tableColumnId="76"/>
      <queryTableField id="77" name="% Diabetes_3TT_HbA1c &lt;= 58 or 75" tableColumnId="77"/>
      <queryTableField id="78" name="Diabetes_3TT_BloodPressure &lt;= 140/80_NoFrailty" tableColumnId="78"/>
      <queryTableField id="79" name="% Diabetes_3TT_BloodPressure &lt;= 140/80_NoFrailty" tableColumnId="79"/>
      <queryTableField id="80" name="Diabetes_3TT_BloodPressure &lt;= 150/90_Frailty" tableColumnId="80"/>
      <queryTableField id="81" name="% Diabetes_3TT_BloodPressure &lt;= 150/90_Frailty" tableColumnId="81"/>
      <queryTableField id="82" name="Diabetes_3TT_BloodPressure &lt;= 140/80 or 150/90_Achieve_50%" tableColumnId="82"/>
      <queryTableField id="83" name="Diabetes_3TT_BloodPressure &lt;= 140/80 or 150/90_Achieve" tableColumnId="83"/>
      <queryTableField id="84" name="Diabetes_3TT_BloodPressure &lt;= 140/80 or 150/90" tableColumnId="84"/>
      <queryTableField id="85" name="% Diabetes_3TT_BloodPressure &lt;= 140/80 or 150/90_Achieve_50%" tableColumnId="85"/>
      <queryTableField id="86" name="% Diabetes_3TT_BloodPressure &lt;= 140/80 or 150/90_Achieve" tableColumnId="86"/>
      <queryTableField id="87" name="% Diabetes_3TT_BloodPressure &lt;= 140/80 or 150/90" tableColumnId="87"/>
      <queryTableField id="88" name="Diabetes_3TT_NonHDLCholesterol &lt;= 3_Achieve_50%" tableColumnId="88"/>
      <queryTableField id="89" name="Diabetes_3TT_NonHDLCholesterol &lt;= 3_Achieve" tableColumnId="89"/>
      <queryTableField id="90" name="Diabetes_3TT_NonHDLCholesterol &lt;= 3" tableColumnId="90"/>
      <queryTableField id="91" name="% Diabetes_3TT_NonHDLCholesterol &lt;= 3_Achieve_50%" tableColumnId="91"/>
      <queryTableField id="92" name="% Diabetes_3TT_NonHDLCholesterol &lt;= 3_Achieve" tableColumnId="92"/>
      <queryTableField id="93" name="% Diabetes_3TT_NonHDLCholesterol &lt;= 3" tableColumnId="93"/>
      <queryTableField id="94" name="Diabetes_3TT_Achieved_NoFrailty" tableColumnId="94"/>
      <queryTableField id="95" name="% Diabetes_3TT_Achieved_NoFrailty" tableColumnId="95"/>
      <queryTableField id="96" name="Diabetes_3TT_Achieved_Frailty" tableColumnId="96"/>
      <queryTableField id="97" name="% Diabetes_3TT_Achieved_Frailty" tableColumnId="97"/>
      <queryTableField id="98" name="Diabetes_3TT_Achieve_50%" tableColumnId="98"/>
      <queryTableField id="99" name="Diabetes_3TT_Achieve" tableColumnId="99"/>
      <queryTableField id="100" name="Diabetes_3TT_Achieved" tableColumnId="100"/>
      <queryTableField id="101" name="% Diabetes_3TT_Achieve_50%" tableColumnId="101"/>
      <queryTableField id="102" name="% Diabetes_3TT_Achieve" tableColumnId="102"/>
      <queryTableField id="103" name="% Diabetes_3TT_Achieved" tableColumnId="103"/>
      <queryTableField id="104" name="Diabetes_MentalHealthScreening_Achieve_50%" tableColumnId="104"/>
      <queryTableField id="105" name="Diabetes_MentalHealthScreening_Achieve" tableColumnId="105"/>
      <queryTableField id="106" name="Diabetes_MentalHealthScreening" tableColumnId="106"/>
      <queryTableField id="107" name="% Diabetes_MentalHealthScreening_Achieve_50%" tableColumnId="107"/>
      <queryTableField id="108" name="% Diabetes_MentalHealthScreening_Achieve" tableColumnId="108"/>
      <queryTableField id="109" name="% Diabetes_MentalHealthScreening" tableColumnId="109"/>
      <queryTableField id="110" name="Diabetes_DiagnosedLast6Years" tableColumnId="110"/>
      <queryTableField id="111" name="Diabetes_DiagnosedLast6Years_HbA1c &lt;= 53_Achieve_50%" tableColumnId="111"/>
      <queryTableField id="112" name="Diabetes_DiagnosedLast6Years_HbA1c &lt;= 53_Achieve" tableColumnId="112"/>
      <queryTableField id="113" name="Diabetes_DiagnosedLast6Years_HbA1c &lt;= 53" tableColumnId="113"/>
      <queryTableField id="114" name="% Diabetes_DiagnosedLast6Years_HbA1c &lt;= 53_Achieve_50%" tableColumnId="114"/>
      <queryTableField id="115" name="% Diabetes_DiagnosedLast6Years_HbA1c &lt;= 53_Achieve" tableColumnId="115"/>
      <queryTableField id="116" name="% Diabetes_DiagnosedLast6Years_HbA1c &lt;= 53" tableColumnId="116"/>
      <queryTableField id="117" name="Diabetes_CarePlan_Achieve_50%" tableColumnId="117"/>
      <queryTableField id="118" name="Diabetes_CarePlan_Achieve" tableColumnId="118"/>
      <queryTableField id="119" name="Diabetes_CarePlan" tableColumnId="119"/>
      <queryTableField id="120" name="% Diabetes_CarePlan_Achieve_50%" tableColumnId="120"/>
      <queryTableField id="121" name="% Diabetes_CarePlan_Achieve" tableColumnId="121"/>
      <queryTableField id="122" name="% Diabetes_CarePlan" tableColumnId="122"/>
      <queryTableField id="123" name="Diabetes_1st_GroupConsultation" tableColumnId="123"/>
      <queryTableField id="124" name="% Diabetes_1st_GroupConsultation_Achieve_50%" tableColumnId="124"/>
      <queryTableField id="125" name="% Diabetes_1st_GroupConsultation_Achieve" tableColumnId="125"/>
      <queryTableField id="126" name="% Diabetes_1st_GroupConsultation" tableColumnId="126"/>
      <queryTableField id="127" name="Diabetes_1st_GroupConsultation_27m" tableColumnId="127"/>
      <queryTableField id="128" name="% Diabetes_1st_GroupConsultation_27m_Achieve_50%" tableColumnId="128"/>
      <queryTableField id="129" name="% Diabetes_1st_GroupConsultation_27m_Achieve" tableColumnId="129"/>
      <queryTableField id="130" name="% Diabetes_1st_GroupConsultation_27m" tableColumnId="130"/>
      <queryTableField id="131" name="Diabetes_2nd_GroupConsultation" tableColumnId="131"/>
      <queryTableField id="132" name="% Diabetes_2nd_GroupConsultation" tableColumnId="132"/>
      <queryTableField id="133" name="Diabetes_3rd_GroupConsultation" tableColumnId="133"/>
      <queryTableField id="134" name="% Diabetes_3rd_GroupConsultation" tableColumnId="134"/>
      <queryTableField id="135" name="Diabetes_T2DR_Register" tableColumnId="135"/>
      <queryTableField id="136" name="Diabetes_T2DR_StartedProgramme" tableColumnId="136"/>
      <queryTableField id="137" name="% Diabetes_T2DR_StartedProgramme_Achieve_50%" tableColumnId="137"/>
      <queryTableField id="138" name="% Diabetes_T2DR_StartedProgramme_Achieve" tableColumnId="138"/>
      <queryTableField id="139" name="% Diabetes_T2DR_StartedProgramme" tableColumnId="139"/>
      <queryTableField id="140" name="Diabetes_QISMET" tableColumnId="140"/>
      <queryTableField id="141" name="% Diabetes_QISMET_Achieve_50%" tableColumnId="141"/>
      <queryTableField id="142" name="% Diabetes_QISMET_Achieve" tableColumnId="142"/>
      <queryTableField id="143" name="% Diabetes_QISMET" tableColumnId="143"/>
      <queryTableField id="144" name="Diabetes_SulfonylureasInsulin" tableColumnId="144"/>
      <queryTableField id="145" name="Diabetes_SulfonylureasInsulin_HypoglycaemiaAttack" tableColumnId="145"/>
      <queryTableField id="146" name="% Diabetes_SulfonylureasInsulin_HypoglycaemiaAttack" tableColumnId="146"/>
      <queryTableField id="147" name="Diabetes_DiagnosedLast12Months" tableColumnId="147"/>
      <queryTableField id="148" name="Diabetes_DiagnosedLast12Months_StructuredEducation" tableColumnId="148"/>
      <queryTableField id="149" name="% Diabetes_DiagnosedLast12Months_StructuredEducation" tableColumnId="149"/>
      <queryTableField id="150" name="Diabetes_EmailAddressRecorded" tableColumnId="150"/>
      <queryTableField id="151" name="% Diabetes_EmailAddressRecorded" tableColumnId="151"/>
      <queryTableField id="152" name="NDH Diabetes Ratio_Number_Achieve_50%" tableColumnId="152"/>
      <queryTableField id="153" name="NDH Diabetes Ratio_Number_Achieve" tableColumnId="153"/>
      <queryTableField id="154" name="NDH_Register" tableColumnId="154"/>
      <queryTableField id="155" name="NDH_Register_Under80" tableColumnId="155"/>
      <queryTableField id="156" name="NDH Diabetes Ratio_Achieve_50%" tableColumnId="156"/>
      <queryTableField id="157" name="NDH Diabetes Ratio_Achieve" tableColumnId="157"/>
      <queryTableField id="158" name="NDH Diabetes Ratio" tableColumnId="158"/>
      <queryTableField id="159" name="NDH_PreventionProgramme_Achieve_50%" tableColumnId="159"/>
      <queryTableField id="160" name="NDH_PreventionProgramme_Achieve" tableColumnId="160"/>
      <queryTableField id="161" name="NDH_PreventionProgramme" tableColumnId="161"/>
      <queryTableField id="162" name="% NDH_PreventionProgramme_Achieve_50%" tableColumnId="162"/>
      <queryTableField id="163" name="% NDH_PreventionProgramme_Achieve" tableColumnId="163"/>
      <queryTableField id="164" name="% NDH_PreventionProgramme" tableColumnId="164"/>
      <queryTableField id="165" name="NDH_AnnualReview_HbA1c_Achieve_50%" tableColumnId="165"/>
      <queryTableField id="166" name="NDH_AnnualReview_HbA1c_Achieve" tableColumnId="166"/>
      <queryTableField id="167" name="NDH_AnnualReview_HbA1c" tableColumnId="167"/>
      <queryTableField id="168" name="% NDH_AnnualReview_HbA1c_Achieve_50%" tableColumnId="168"/>
      <queryTableField id="169" name="% NDH_AnnualReview_HbA1c_Achieve" tableColumnId="169"/>
      <queryTableField id="170" name="% NDH_AnnualReview_HbA1c" tableColumnId="170"/>
      <queryTableField id="171" name="NDH_AnnualReview_BloodPressure_Achieve_50%" tableColumnId="171"/>
      <queryTableField id="172" name="NDH_AnnualReview_BloodPressure_Achieve" tableColumnId="172"/>
      <queryTableField id="173" name="NDH_AnnualReview_Blood Pressure" tableColumnId="173"/>
      <queryTableField id="174" name="% NDH_AnnualReview_BloodPressure_Achieve_50%" tableColumnId="174"/>
      <queryTableField id="175" name="% NDH_AnnualReview_BloodPressure_Achieve" tableColumnId="175"/>
      <queryTableField id="176" name="% NDH_AnnualReview_BloodPressure" tableColumnId="176"/>
      <queryTableField id="177" name="NDH_AnnualReview_BMI_Achieve_50%" tableColumnId="177"/>
      <queryTableField id="178" name="NDH_AnnualReview_BMI_Achieve" tableColumnId="178"/>
      <queryTableField id="179" name="NDH_AnnualReview_BMI" tableColumnId="179"/>
      <queryTableField id="180" name="% NDH_AnnualReview_BMI_Achieve_50%" tableColumnId="180"/>
      <queryTableField id="181" name="% NDH_AnnualReview_BMI_Achieve" tableColumnId="181"/>
      <queryTableField id="182" name="% NDH_AnnualReview_BMI" tableColumnId="182"/>
      <queryTableField id="183" name="NDH_AnnualReview_Exercise_Achieve_50%" tableColumnId="183"/>
      <queryTableField id="184" name="NDH_AnnualReview_Exercise_Achieve" tableColumnId="184"/>
      <queryTableField id="185" name="NDH_AnnualReview_Exercise" tableColumnId="185"/>
      <queryTableField id="186" name="% NDH_AnnualReview_Exercise_Achieve_50%" tableColumnId="186"/>
      <queryTableField id="187" name="% NDH_AnnualReview_Exercise_Achieve" tableColumnId="187"/>
      <queryTableField id="188" name="% NDH_AnnualReview_Exercise" tableColumnId="188"/>
      <queryTableField id="189" name="NDH_AnnualReview_Lifestyle_Achieve_50%" tableColumnId="189"/>
      <queryTableField id="190" name="NDH_AnnualReview_Lifestyle_Achieve" tableColumnId="190"/>
      <queryTableField id="191" name="NDH_AnnualReview_Lifestyle" tableColumnId="191"/>
      <queryTableField id="192" name="% NDH_AnnualReview_Lifestyle_Achieve_50%" tableColumnId="192"/>
      <queryTableField id="193" name="% NDH_AnnualReview_Lifestyle_Achieve" tableColumnId="193"/>
      <queryTableField id="194" name="% NDH_AnnualReview_Lifestyle" tableColumnId="194"/>
      <queryTableField id="195" name="NDH_AnnualReview_Lipids_Achieve_50%" tableColumnId="195"/>
      <queryTableField id="196" name="NDH_AnnualReview_Lipids_Achieve" tableColumnId="196"/>
      <queryTableField id="197" name="NDH_AnnualReview_Lipids" tableColumnId="197"/>
      <queryTableField id="198" name="% NDH_AnnualReview_Lipids_Achieve_50%" tableColumnId="198"/>
      <queryTableField id="199" name="% NDH_AnnualReview_Lipids_Achieve" tableColumnId="199"/>
      <queryTableField id="200" name="% NDH_AnnualReview_Lipids" tableColumnId="200"/>
      <queryTableField id="201" name="NDH_AnnualReview_SmokingStatus_Achieve_50%" tableColumnId="201"/>
      <queryTableField id="202" name="NDH_AnnualReview_SmokingStatus_Achieve" tableColumnId="202"/>
      <queryTableField id="203" name="NDH_AnnualReview_SmokingStatus" tableColumnId="203"/>
      <queryTableField id="204" name="% NDH_AnnualReview_SmokingStatus_Achieve_50%" tableColumnId="204"/>
      <queryTableField id="205" name="% NDH_AnnualReview_SmokingStatus_Achieve" tableColumnId="205"/>
      <queryTableField id="206" name="% NDH_AnnualReview_SmokingStatus" tableColumnId="206"/>
      <queryTableField id="207" name="NDH_AnnualReview_Achieve_50%" tableColumnId="207"/>
      <queryTableField id="208" name="NDH_AnnualReview_Achieve" tableColumnId="208"/>
      <queryTableField id="209" name="NDH_AnnualReview_Achieved" tableColumnId="209"/>
      <queryTableField id="210" name="% NDH_AnnualReview_Achieve_50%" tableColumnId="210"/>
      <queryTableField id="211" name="% NDH_AnnualReview_Achieve" tableColumnId="211"/>
      <queryTableField id="212" name="% NDH_AnnualReview_Achieved" tableColumnId="212"/>
      <queryTableField id="213" name="NDH_EmailAddressRecorded" tableColumnId="213"/>
      <queryTableField id="214" name="% NDH_EmailAddressRecorded_Achieve" tableColumnId="214"/>
      <queryTableField id="215" name="% NDH_EmailAddressRecorded" tableColumnId="215"/>
      <queryTableField id="216" name="REWIND_12MFollowUp" tableColumnId="216"/>
      <queryTableField id="217" name="% REWIND_3MonthFollowUp_Achieve" tableColumnId="217"/>
      <queryTableField id="218" name="% REWIND_12MonthFollowUp_Achieve" tableColumnId="218"/>
      <queryTableField id="219" name="REWIND_12MFollowUp_Denominator" tableColumnId="219"/>
      <queryTableField id="220" name="REWIND_12MFollowUp_Numerator" tableColumnId="220"/>
      <queryTableField id="221" name="% REWIND_12MFollowUp" tableColumnId="221"/>
      <queryTableField id="222" name="REWIND_QM_NotCompleted" tableColumnId="222"/>
      <queryTableField id="223" name="REWIND_QM_Completed" tableColumnId="223"/>
      <queryTableField id="224" name="REWIND_QM_Started 15M Ago_Denominator" tableColumnId="224"/>
      <queryTableField id="225" name="REWIND_QM_NotCompleted or Completed_Numerator" tableColumnId="225"/>
      <queryTableField id="226" name="% REWIND_QM_Not Completed or Completed" tableColumnId="226"/>
      <queryTableField id="227" name="% REWIND_QM_6MonthFollowUp_Achieve" tableColumnId="227"/>
      <queryTableField id="228" name="REWIND_QM_Started 6M Ago_Denominator" tableColumnId="228"/>
      <queryTableField id="229" name="REWIND_QM_6MFollowUp_Numerator" tableColumnId="229"/>
      <queryTableField id="230" name="% REWIND_QM_6MFollow Up" tableColumnId="230"/>
      <queryTableField id="231" name="% REWIND_QM_12MonthFollowUp_Achieve" tableColumnId="231"/>
      <queryTableField id="232" name="REWIND_QM_Started12M Ago_Denominator" tableColumnId="232"/>
      <queryTableField id="233" name="REWIND_QM_12MFollowUp_Numerator" tableColumnId="233"/>
      <queryTableField id="234" name="% REWIND_QM_12MFollow Up" tableColumnId="234"/>
      <queryTableField id="235" name="KDS_Accounts" tableColumnId="235"/>
      <queryTableField id="236" name="DiabetesL2_MDT" tableColumnId="236"/>
      <queryTableField id="237" name="DiabetesL2_InsulinInitiation" tableColumnId="237"/>
      <queryTableField id="238" name="DiabetesL2_GLP1Initiation" tableColumnId="238"/>
      <queryTableField id="239" name="DiabetesL2_InsulinOptimisationIntensification" tableColumnId="239"/>
      <queryTableField id="240" name="DiabetesL2_MDT_Denominator" tableColumnId="240"/>
      <queryTableField id="241" name="DiabetesL2_MDT_ReferralWM_Numerator" tableColumnId="241"/>
      <queryTableField id="242" name="% DiabetesL2_MDT_ReferralWM" tableColumnId="242"/>
      <queryTableField id="243" name="DiabetesL2_MDT_ReferralARRS_Numerator" tableColumnId="243"/>
      <queryTableField id="244" name="% DiabetesL2_MDT_ReferralARRS" tableColumnId="244"/>
      <queryTableField id="245" name="DiabetesL2_InsulinInitiationOptimisation_Denominator" tableColumnId="245"/>
      <queryTableField id="246" name="DiabetesL2_InsulinInitiationOptimisation_ReferralWM_Numerator" tableColumnId="246"/>
      <queryTableField id="247" name="% DiabetesL2_InsulinInitiationOptimisation_ReferralWM" tableColumnId="247"/>
      <queryTableField id="248" name="DiabetesL2_InsulinInitiationOptimisation_ReferralARRS_Numerator" tableColumnId="248"/>
      <queryTableField id="249" name="% DiabetesL2_InsulinInitiationOptimisation_ReferralARRS" tableColumnId="249"/>
      <queryTableField id="250" name="DiabetesL2_GLP1Initiation_Denominator" tableColumnId="250"/>
      <queryTableField id="251" name="DiabetesL2_GLP1Initiation_ReferralWM_Numerator" tableColumnId="251"/>
      <queryTableField id="252" name="% DiabetesL2_GLP1Initiation_ReferralWM" tableColumnId="252"/>
      <queryTableField id="253" name="DiabetesL2_GLP1Initiation_ReferralARRS_Numerator" tableColumnId="253"/>
      <queryTableField id="254" name="% DiabetesL2_GLP1Initiation_ReferralARRS" tableColumnId="254"/>
      <queryTableField id="255" name="EOT2D_Reviews" tableColumnId="255"/>
      <queryTableField id="256" name="EOT2D_Register_Denominator" tableColumnId="256"/>
      <queryTableField id="257" name="EOT2D_ReferralWM_Numerator" tableColumnId="257"/>
      <queryTableField id="258" name="% EOT2D_ReferralWM" tableColumnId="258"/>
      <queryTableField id="259" name="EOT2D_Review_Denominator" tableColumnId="259"/>
      <queryTableField id="260" name="EOT2D_Review_ReferralWM_Numerator" tableColumnId="260"/>
      <queryTableField id="261" name="% EOT2D_Review_ReferralWM" tableColumnId="261"/>
      <queryTableField id="262" name="EOT2D_ReferralARRS_Numerator" tableColumnId="262"/>
      <queryTableField id="263" name="% EOT2D_ReferralARRS" tableColumnId="263"/>
      <queryTableField id="264" name="EOT2D_Review_ReferralARRS_Numerator" tableColumnId="264"/>
      <queryTableField id="265" name="% EOT2D_Review_ReferralARRS" tableColumnId="265"/>
      <queryTableField id="266" name="EOT2D_FemaleRegister_Denominator" tableColumnId="266"/>
      <queryTableField id="267" name="EOT2D_PreconceptionAdvice_Numerator" tableColumnId="267"/>
      <queryTableField id="268" name="% EOT2D_PreconceptionAdvice" tableColumnId="268"/>
      <queryTableField id="269" name="EOT2D_FemaleReview_Denominator" tableColumnId="269"/>
      <queryTableField id="270" name="EOT2D_FemaleReview_PreconceptionAdvice_Numerator" tableColumnId="270"/>
      <queryTableField id="271" name="% EOT2D_FemaleReview_PreconceptionAdvice" tableColumnId="271"/>
      <queryTableField id="272" name="EOT2D_FolicAcid_Numerator" tableColumnId="272"/>
      <queryTableField id="273" name="% EOT2D_FolicAcid" tableColumnId="273"/>
      <queryTableField id="274" name="EOT2D_FemaleReview_FolicAcid_Numerator" tableColumnId="274"/>
      <queryTableField id="275" name="% EOT2D_FemaleReview_FolicAcid" tableColumnId="275"/>
      <queryTableField id="276" name="ReportingMonth" tableColumnId="276"/>
      <queryTableField id="277" name="ReportingMonthFirstDay" tableColumnId="277"/>
      <queryTableField id="278" name="FinancialYear" tableColumnId="27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9" name="vw_MonthlyDiabetesDashboard_Practice" displayName="vw_MonthlyDiabetesDashboard_Practice" ref="A1:JT338" tableType="queryTable" totalsRowShown="0" headerRowDxfId="1116">
  <autoFilter ref="A1:JT338"/>
  <tableColumns count="280">
    <tableColumn id="1" uniqueName="1" name="Borough" queryTableFieldId="1" dataDxfId="1115"/>
    <tableColumn id="2" uniqueName="2" name="PrimaryCareNetworks" queryTableFieldId="2" dataDxfId="1114"/>
    <tableColumn id="3" uniqueName="3" name="PracticeName" queryTableFieldId="3" dataDxfId="1113"/>
    <tableColumn id="4" uniqueName="4" name="PracticeCode" queryTableFieldId="4" dataDxfId="1112"/>
    <tableColumn id="5" uniqueName="5" name="DiabetesRegister" queryTableFieldId="5" dataDxfId="1111"/>
    <tableColumn id="6" uniqueName="6" name="DiabetesFrailty" queryTableFieldId="6" dataDxfId="1110"/>
    <tableColumn id="7" uniqueName="7" name="% DiabetesFrailty" queryTableFieldId="7" dataDxfId="1109"/>
    <tableColumn id="8" uniqueName="8" name="DiabetesFrailty_Apr24" queryTableFieldId="8" dataDxfId="1108"/>
    <tableColumn id="9" uniqueName="9" name="DiabetesRegister_Apr24" queryTableFieldId="9" dataDxfId="1107"/>
    <tableColumn id="10" uniqueName="10" name="% DiabetesFraility_Apr24" queryTableFieldId="10" dataDxfId="1106"/>
    <tableColumn id="11" uniqueName="11" name="Diabetes_9KeyCareProcess_BMI_Achieve_50%" queryTableFieldId="11" dataDxfId="1105"/>
    <tableColumn id="12" uniqueName="12" name="Diabetes_9KeyCareProcess_BMI_Achieve" queryTableFieldId="12" dataDxfId="1104"/>
    <tableColumn id="13" uniqueName="13" name="Diabetes_9KeyCareProcess_BMI" queryTableFieldId="13" dataDxfId="1103"/>
    <tableColumn id="14" uniqueName="14" name="% Diabetes_9KeyCareProcess_BMI_Achieve_50%" queryTableFieldId="14" dataDxfId="1102"/>
    <tableColumn id="15" uniqueName="15" name="% Diabetes_9KeyCareProcess_BMI_Achieve" queryTableFieldId="15" dataDxfId="1101"/>
    <tableColumn id="16" uniqueName="16" name="% Diabetes_9KeyCareProcess_BMI" queryTableFieldId="16" dataDxfId="1100"/>
    <tableColumn id="17" uniqueName="17" name="Diabetes_9KeyCareProcess_HbA1c_Achieve_50%" queryTableFieldId="17" dataDxfId="1099"/>
    <tableColumn id="18" uniqueName="18" name="Diabetes_9KeyCareProcess_HbA1c_Achieve" queryTableFieldId="18" dataDxfId="1098"/>
    <tableColumn id="19" uniqueName="19" name="Diabetes_9KeyCareProcess_HbA1c" queryTableFieldId="19" dataDxfId="1097"/>
    <tableColumn id="20" uniqueName="20" name="% Diabetes_9KeyCareProcess_HbA1c_Achieve_50%" queryTableFieldId="20" dataDxfId="1096"/>
    <tableColumn id="21" uniqueName="21" name="% Diabetes_9KeyCareProcess_HbA1c_Achieve" queryTableFieldId="21" dataDxfId="1095"/>
    <tableColumn id="22" uniqueName="22" name="% Diabetes_9KeyCareProcess_HbA1c" queryTableFieldId="22" dataDxfId="1094"/>
    <tableColumn id="23" uniqueName="23" name="Diabetes_9KeyCareProcess_BloodPressure_Achieve_50%" queryTableFieldId="23" dataDxfId="1093"/>
    <tableColumn id="24" uniqueName="24" name="Diabetes_9KeyCareProcess_BloodPressure_Achieve" queryTableFieldId="24" dataDxfId="1092"/>
    <tableColumn id="25" uniqueName="25" name="Diabetes_9KeyCareProcess_BloodPressure" queryTableFieldId="25" dataDxfId="1091"/>
    <tableColumn id="26" uniqueName="26" name="% Diabetes_9KeyCareProcess_BloodPressure_Achieve_50%" queryTableFieldId="26" dataDxfId="1090"/>
    <tableColumn id="27" uniqueName="27" name="% Diabetes_9KeyCareProcess_BloodPressure_Achieve" queryTableFieldId="27" dataDxfId="1089"/>
    <tableColumn id="28" uniqueName="28" name="% Diabetes_9KeyCareProcess_BloodPressure" queryTableFieldId="28" dataDxfId="1088"/>
    <tableColumn id="29" uniqueName="29" name="Diabetes_9KeyCareProcess_Lipids_Achieve_50%" queryTableFieldId="29" dataDxfId="1087"/>
    <tableColumn id="30" uniqueName="30" name="Diabetes_9KeyCareProcess_Lipids_Achieve" queryTableFieldId="30" dataDxfId="1086"/>
    <tableColumn id="31" uniqueName="31" name="Diabetes_9KeyCareProcess_Lipids" queryTableFieldId="31" dataDxfId="1085"/>
    <tableColumn id="32" uniqueName="32" name="% Diabetes_9KeyCareProcess_Lipids_Achieve_50%" queryTableFieldId="32" dataDxfId="1084"/>
    <tableColumn id="33" uniqueName="33" name="% Diabetes_9KeyCareProcess_Lipids_Achieve" queryTableFieldId="33" dataDxfId="1083"/>
    <tableColumn id="34" uniqueName="34" name="% Diabetes_9KeyCareProcess_Lipids" queryTableFieldId="34" dataDxfId="1082"/>
    <tableColumn id="35" uniqueName="35" name="Diabetes_9KeyCareProcess_UrineACR_Achieve_50%" queryTableFieldId="35" dataDxfId="1081"/>
    <tableColumn id="36" uniqueName="36" name="Diabetes_9KeyCareProcess_UrineACR_Achieve" queryTableFieldId="36" dataDxfId="1080"/>
    <tableColumn id="37" uniqueName="37" name="Diabetes_9KeyCareProcess_UrineACR" queryTableFieldId="37" dataDxfId="1079"/>
    <tableColumn id="38" uniqueName="38" name="% Diabetes_9KeyCareProcess_UrineACR_Achieve_50%" queryTableFieldId="38" dataDxfId="1078"/>
    <tableColumn id="39" uniqueName="39" name="% Diabetes_9KeyCareProcess_UrineACR_Achieve" queryTableFieldId="39" dataDxfId="1077"/>
    <tableColumn id="40" uniqueName="40" name="% Diabetes_9KeyCareProcess_UrineACR" queryTableFieldId="40" dataDxfId="1076"/>
    <tableColumn id="41" uniqueName="41" name="Diabetes_9KeyCareProcess_eGFR_Achieve_50%" queryTableFieldId="41" dataDxfId="1075"/>
    <tableColumn id="42" uniqueName="42" name="Diabetes_9KeyCareProcess_eGFR_Achieve" queryTableFieldId="42" dataDxfId="1074"/>
    <tableColumn id="43" uniqueName="43" name="Diabetes_9KeyCareProcess_eGFR" queryTableFieldId="43" dataDxfId="1073"/>
    <tableColumn id="44" uniqueName="44" name="% Diabetes_9KeyCareProcess_eGFR_Achieve_50%" queryTableFieldId="44" dataDxfId="1072"/>
    <tableColumn id="45" uniqueName="45" name="% Diabetes_9KeyCareProcess_eGFR_Achieve" queryTableFieldId="45" dataDxfId="1071"/>
    <tableColumn id="46" uniqueName="46" name="% Diabetes_9KeyCareProcess_eGFR" queryTableFieldId="46" dataDxfId="1070"/>
    <tableColumn id="47" uniqueName="47" name="Diabetes_9KeyCareProcess_RetinalScreening_Achieve_50%" queryTableFieldId="47" dataDxfId="1069"/>
    <tableColumn id="48" uniqueName="48" name="Diabetes_9KeyCareProcess_RetinalScreening_Achieve" queryTableFieldId="48" dataDxfId="1068"/>
    <tableColumn id="49" uniqueName="49" name="Diabetes_9KeyCareProcess_RetinalScreening" queryTableFieldId="49" dataDxfId="1067"/>
    <tableColumn id="50" uniqueName="50" name="% Diabetes_9KeyCareProcess_RetinalScreening_Achieve_50%" queryTableFieldId="50" dataDxfId="1066"/>
    <tableColumn id="51" uniqueName="51" name="% Diabetes_9KeyCareProcess_RetinalScreening_Achieve" queryTableFieldId="51" dataDxfId="1065"/>
    <tableColumn id="52" uniqueName="52" name="% Diabetes_9KeyCareProcess_RetinalScreening" queryTableFieldId="52" dataDxfId="1064"/>
    <tableColumn id="53" uniqueName="53" name="Diabetes_9KeyCareProcess_FootRisk_Achieve_50%" queryTableFieldId="53" dataDxfId="1063"/>
    <tableColumn id="54" uniqueName="54" name="Diabetes_9KeyCareProcess_FootRisk_Achieve" queryTableFieldId="54" dataDxfId="1062"/>
    <tableColumn id="55" uniqueName="55" name="Diabetes_9KeyCareProcess_FootRisk" queryTableFieldId="55" dataDxfId="1061"/>
    <tableColumn id="56" uniqueName="56" name="% Diabetes_9KeyCareProcess_FootRisk_Achieve_50%" queryTableFieldId="56" dataDxfId="1060"/>
    <tableColumn id="57" uniqueName="57" name="% Diabetes_9KeyCareProcess_FootRisk_Achieve" queryTableFieldId="57" dataDxfId="1059"/>
    <tableColumn id="58" uniqueName="58" name="% Diabetes_9KeyCareProcess_FootRisk" queryTableFieldId="58" dataDxfId="1058"/>
    <tableColumn id="59" uniqueName="59" name="Diabetes_9KeyCareProcess_SmokingStatus_Achieve_50%" queryTableFieldId="59" dataDxfId="1057"/>
    <tableColumn id="60" uniqueName="60" name="Diabetes_9KeyCareProcess_SmokingStatus_Achieve" queryTableFieldId="60" dataDxfId="1056"/>
    <tableColumn id="61" uniqueName="61" name="Diabetes_9KeyCareProcess_SmokingStatus" queryTableFieldId="61" dataDxfId="1055"/>
    <tableColumn id="62" uniqueName="62" name="% Diabetes_9KeyCareProcess_SmokingStatus_Achieve_50%" queryTableFieldId="62" dataDxfId="1054"/>
    <tableColumn id="63" uniqueName="63" name="% Diabetes_9KeyCareProcess_SmokingStatus_Achieve" queryTableFieldId="63" dataDxfId="1053"/>
    <tableColumn id="64" uniqueName="64" name="% Diabetes_9KeyCareProcess_SmokingStatus" queryTableFieldId="64" dataDxfId="1052"/>
    <tableColumn id="65" uniqueName="65" name="Diabetes_9KeyCareProcess_Achieve_50%" queryTableFieldId="65" dataDxfId="1051"/>
    <tableColumn id="66" uniqueName="66" name="Diabetes_9KeyCareProcess_Achieve" queryTableFieldId="66" dataDxfId="1050"/>
    <tableColumn id="67" uniqueName="67" name="Diabetes_9KeyCareProcess_Achieved" queryTableFieldId="67" dataDxfId="1049"/>
    <tableColumn id="68" uniqueName="68" name="% Diabetes_9KeyCareProcess_Achieve_50%" queryTableFieldId="68" dataDxfId="1048"/>
    <tableColumn id="69" uniqueName="69" name="% Diabetes_9KeyCareProcess_Achieve" queryTableFieldId="69" dataDxfId="1047"/>
    <tableColumn id="70" uniqueName="70" name="% Diabetes_9KeyCareProcess_Achieved" queryTableFieldId="70" dataDxfId="1046"/>
    <tableColumn id="71" uniqueName="71" name="Diabetes_3TT_HbA1c &lt;= 58_NoFrailty" queryTableFieldId="71" dataDxfId="1045"/>
    <tableColumn id="72" uniqueName="72" name="% Diabetes_3TT_HbA1c &lt;= 58_NoFrailty" queryTableFieldId="72" dataDxfId="1044"/>
    <tableColumn id="73" uniqueName="73" name="Diabetes_3TT_HbA1c &lt;= 75_Frailty" queryTableFieldId="73" dataDxfId="1043"/>
    <tableColumn id="74" uniqueName="74" name="% Diabetes_3TT_HbA1c &lt;= 75_Frailty" queryTableFieldId="74" dataDxfId="1042"/>
    <tableColumn id="75" uniqueName="75" name="Diabetes_3TT_HbA1c &lt;= 58 or 75_Achieve_50%" queryTableFieldId="75" dataDxfId="1041"/>
    <tableColumn id="76" uniqueName="76" name="Diabetes_3TT_HbA1c &lt;= 58 or 75_Achieve" queryTableFieldId="76" dataDxfId="1040"/>
    <tableColumn id="77" uniqueName="77" name="Diabetes_3TT_HbA1c &lt;= 58 or 75" queryTableFieldId="77" dataDxfId="1039"/>
    <tableColumn id="78" uniqueName="78" name="% Diabetes_3TT_HbA1c &lt;= 58 or 75_Achieve_50%" queryTableFieldId="78" dataDxfId="1038"/>
    <tableColumn id="79" uniqueName="79" name="% Diabetes_3TT_HbA1c &lt;= 58 or 75_Achieve" queryTableFieldId="79" dataDxfId="1037"/>
    <tableColumn id="80" uniqueName="80" name="% Diabetes_3TT_HbA1c &lt;= 58 or 75" queryTableFieldId="80" dataDxfId="1036"/>
    <tableColumn id="81" uniqueName="81" name="Diabetes_3TT_BloodPressure &lt;= 140/80_NoFrailty" queryTableFieldId="81" dataDxfId="1035"/>
    <tableColumn id="82" uniqueName="82" name="% Diabetes_3TT_BloodPressure &lt;= 140/80_NoFrailty" queryTableFieldId="82" dataDxfId="1034"/>
    <tableColumn id="83" uniqueName="83" name="Diabetes_3TT_BloodPressure &lt;= 150/90_Frailty" queryTableFieldId="83" dataDxfId="1033"/>
    <tableColumn id="84" uniqueName="84" name="% Diabetes_3TT_BloodPressure &lt;= 150/90_Frailty" queryTableFieldId="84" dataDxfId="1032"/>
    <tableColumn id="85" uniqueName="85" name="Diabetes_3TT_BloodPressure &lt;= 140/80 or 150/90_Achieve_50%" queryTableFieldId="85" dataDxfId="1031"/>
    <tableColumn id="86" uniqueName="86" name="Diabetes_3TT_BloodPressure &lt;= 140/80 or 150/90_Achieve" queryTableFieldId="86" dataDxfId="1030"/>
    <tableColumn id="87" uniqueName="87" name="Diabetes_3TT_BloodPressure &lt;= 140/80 or 150/90" queryTableFieldId="87" dataDxfId="1029"/>
    <tableColumn id="88" uniqueName="88" name="% Diabetes_3TT_BloodPressure &lt;= 140/80 or 150/90_Achieve_50%" queryTableFieldId="88" dataDxfId="1028"/>
    <tableColumn id="89" uniqueName="89" name="% Diabetes_3TT_BloodPressure &lt;= 140/80 or 150/90_Achieve" queryTableFieldId="89" dataDxfId="1027"/>
    <tableColumn id="90" uniqueName="90" name="% Diabetes_3TT_BloodPressure &lt;= 140/80 or 150/90" queryTableFieldId="90" dataDxfId="1026"/>
    <tableColumn id="91" uniqueName="91" name="Diabetes_3TT_NonHDLCholesterol &lt;= 3_Achieve_50%" queryTableFieldId="91" dataDxfId="1025"/>
    <tableColumn id="92" uniqueName="92" name="Diabetes_3TT_NonHDLCholesterol &lt;= 3_Achieve" queryTableFieldId="92" dataDxfId="1024"/>
    <tableColumn id="93" uniqueName="93" name="Diabetes_3TT_NonHDLCholesterol &lt;= 3" queryTableFieldId="93" dataDxfId="1023"/>
    <tableColumn id="94" uniqueName="94" name="% Diabetes_3TT_NonHDLCholesterol &lt;= 3_Achieve_50%" queryTableFieldId="94" dataDxfId="1022"/>
    <tableColumn id="95" uniqueName="95" name="% Diabetes_3TT_NonHDLCholesterol &lt;= 3_Achieve" queryTableFieldId="95" dataDxfId="1021"/>
    <tableColumn id="96" uniqueName="96" name="% Diabetes_3TT_NonHDLCholesterol &lt;= 3" queryTableFieldId="96" dataDxfId="1020"/>
    <tableColumn id="97" uniqueName="97" name="Diabetes_3TT_Achieved_NoFrailty" queryTableFieldId="97" dataDxfId="1019"/>
    <tableColumn id="98" uniqueName="98" name="% Diabetes_3TT_Achieved_NoFrailty" queryTableFieldId="98" dataDxfId="1018"/>
    <tableColumn id="99" uniqueName="99" name="Diabetes_3TT_Achieved_Frailty" queryTableFieldId="99" dataDxfId="1017"/>
    <tableColumn id="100" uniqueName="100" name="% Diabetes_3TT_Achieved_Frailty" queryTableFieldId="100" dataDxfId="1016"/>
    <tableColumn id="101" uniqueName="101" name="Diabetes_3TT_Achieve_50%" queryTableFieldId="101" dataDxfId="1015"/>
    <tableColumn id="102" uniqueName="102" name="Diabetes_3TT_Achieve" queryTableFieldId="102" dataDxfId="1014"/>
    <tableColumn id="103" uniqueName="103" name="Diabetes_3TT_Achieved" queryTableFieldId="103" dataDxfId="1013"/>
    <tableColumn id="104" uniqueName="104" name="% Diabetes_3TT_Achieve_50%" queryTableFieldId="104" dataDxfId="1012"/>
    <tableColumn id="105" uniqueName="105" name="% Diabetes_3TT_Achieve" queryTableFieldId="105" dataDxfId="1011"/>
    <tableColumn id="106" uniqueName="106" name="% Diabetes_3TT_Achieved" queryTableFieldId="106" dataDxfId="1010"/>
    <tableColumn id="107" uniqueName="107" name="Diabetes_MentalHealthScreening_Achieve_50%" queryTableFieldId="107" dataDxfId="1009"/>
    <tableColumn id="108" uniqueName="108" name="Diabetes_MentalHealthScreening_Achieve" queryTableFieldId="108" dataDxfId="1008"/>
    <tableColumn id="109" uniqueName="109" name="Diabetes_MentalHealthScreening" queryTableFieldId="109" dataDxfId="1007"/>
    <tableColumn id="110" uniqueName="110" name="% Diabetes_MentalHealthScreening_Achieve_50%" queryTableFieldId="110" dataDxfId="1006"/>
    <tableColumn id="111" uniqueName="111" name="% Diabetes_MentalHealthScreening_Achieve" queryTableFieldId="111" dataDxfId="1005"/>
    <tableColumn id="112" uniqueName="112" name="% Diabetes_MentalHealthScreening" queryTableFieldId="112" dataDxfId="1004"/>
    <tableColumn id="113" uniqueName="113" name="Diabetes_DiagnosedLast6Years" queryTableFieldId="113" dataDxfId="1003"/>
    <tableColumn id="114" uniqueName="114" name="Diabetes_DiagnosedLast6Years_HbA1c &lt;= 53_Achieve_50%" queryTableFieldId="114" dataDxfId="1002"/>
    <tableColumn id="115" uniqueName="115" name="Diabetes_DiagnosedLast6Years_HbA1c &lt;= 53_Achieve" queryTableFieldId="115" dataDxfId="1001"/>
    <tableColumn id="116" uniqueName="116" name="Diabetes_DiagnosedLast6Years_HbA1c &lt;= 53" queryTableFieldId="116" dataDxfId="1000"/>
    <tableColumn id="117" uniqueName="117" name="% Diabetes_DiagnosedLast6Years_HbA1c &lt;= 53_Achieve_50%" queryTableFieldId="117" dataDxfId="999"/>
    <tableColumn id="118" uniqueName="118" name="% Diabetes_DiagnosedLast6Years_HbA1c &lt;= 53_Achieve" queryTableFieldId="118" dataDxfId="998"/>
    <tableColumn id="119" uniqueName="119" name="% Diabetes_DiagnosedLast6Years_HbA1c &lt;= 53" queryTableFieldId="119" dataDxfId="997"/>
    <tableColumn id="120" uniqueName="120" name="Diabetes_CarePlan_Achieve_50%" queryTableFieldId="120" dataDxfId="996"/>
    <tableColumn id="121" uniqueName="121" name="Diabetes_CarePlan_Achieve" queryTableFieldId="121" dataDxfId="995"/>
    <tableColumn id="122" uniqueName="122" name="Diabetes_CarePlan" queryTableFieldId="122" dataDxfId="994"/>
    <tableColumn id="123" uniqueName="123" name="% Diabetes_CarePlan_Achieve_50%" queryTableFieldId="123" dataDxfId="993"/>
    <tableColumn id="124" uniqueName="124" name="% Diabetes_CarePlan_Achieve" queryTableFieldId="124" dataDxfId="992"/>
    <tableColumn id="125" uniqueName="125" name="% Diabetes_CarePlan" queryTableFieldId="125" dataDxfId="991"/>
    <tableColumn id="126" uniqueName="126" name="Diabetes_1st_GroupConsultation" queryTableFieldId="126" dataDxfId="990"/>
    <tableColumn id="127" uniqueName="127" name="% Diabetes_1st_GroupConsultation_Achieve_50%" queryTableFieldId="127" dataDxfId="989"/>
    <tableColumn id="128" uniqueName="128" name="% Diabetes_1st_GroupConsultation_Achieve" queryTableFieldId="128" dataDxfId="988"/>
    <tableColumn id="129" uniqueName="129" name="% Diabetes_1st_GroupConsultation" queryTableFieldId="129" dataDxfId="987"/>
    <tableColumn id="130" uniqueName="130" name="Diabetes_1st_GroupConsultation_27m" queryTableFieldId="130" dataDxfId="986"/>
    <tableColumn id="131" uniqueName="131" name="% Diabetes_1st_GroupConsultation_27m_Achieve_50%" queryTableFieldId="131" dataDxfId="985"/>
    <tableColumn id="132" uniqueName="132" name="% Diabetes_1st_GroupConsultation_27m_Achieve" queryTableFieldId="132" dataDxfId="984"/>
    <tableColumn id="133" uniqueName="133" name="% Diabetes_1st_GroupConsultation_27m" queryTableFieldId="133" dataDxfId="983"/>
    <tableColumn id="134" uniqueName="134" name="Diabetes_2nd_GroupConsultation" queryTableFieldId="134" dataDxfId="982"/>
    <tableColumn id="135" uniqueName="135" name="% Diabetes_2nd_GroupConsultation" queryTableFieldId="135" dataDxfId="981"/>
    <tableColumn id="136" uniqueName="136" name="Diabetes_3rd_GroupConsultation" queryTableFieldId="136" dataDxfId="980"/>
    <tableColumn id="137" uniqueName="137" name="% Diabetes_3rd_GroupConsultation" queryTableFieldId="137" dataDxfId="979"/>
    <tableColumn id="138" uniqueName="138" name="Diabetes_T2DR_Register" queryTableFieldId="138" dataDxfId="978"/>
    <tableColumn id="139" uniqueName="139" name="Diabetes_T2DR_StartedProgramme" queryTableFieldId="139" dataDxfId="977"/>
    <tableColumn id="140" uniqueName="140" name="% Diabetes_T2DR_StartedProgramme_Achieve_50%" queryTableFieldId="140" dataDxfId="976"/>
    <tableColumn id="141" uniqueName="141" name="% Diabetes_T2DR_StartedProgramme_Achieve" queryTableFieldId="141" dataDxfId="975"/>
    <tableColumn id="142" uniqueName="142" name="% Diabetes_T2DR_StartedProgramme" queryTableFieldId="142" dataDxfId="974"/>
    <tableColumn id="143" uniqueName="143" name="Diabetes_QISMET" queryTableFieldId="143" dataDxfId="973"/>
    <tableColumn id="144" uniqueName="144" name="% Diabetes_QISMET_Achieve_50%" queryTableFieldId="144" dataDxfId="972"/>
    <tableColumn id="145" uniqueName="145" name="% Diabetes_QISMET_Achieve" queryTableFieldId="145" dataDxfId="971"/>
    <tableColumn id="146" uniqueName="146" name="% Diabetes_QISMET" queryTableFieldId="146" dataDxfId="970"/>
    <tableColumn id="147" uniqueName="147" name="Diabetes_SulfonylureasInsulin" queryTableFieldId="147" dataDxfId="969"/>
    <tableColumn id="148" uniqueName="148" name="Diabetes_SulfonylureasInsulin_HypoglycaemiaAttack" queryTableFieldId="148" dataDxfId="968"/>
    <tableColumn id="149" uniqueName="149" name="% Diabetes_SulfonylureasInsulin_HypoglycaemiaAttack" queryTableFieldId="149" dataDxfId="967"/>
    <tableColumn id="150" uniqueName="150" name="Diabetes_DiagnosedLast12Months" queryTableFieldId="150" dataDxfId="966"/>
    <tableColumn id="151" uniqueName="151" name="Diabetes_DiagnosedLast12Months_StructuredEducation" queryTableFieldId="151" dataDxfId="965"/>
    <tableColumn id="152" uniqueName="152" name="% Diabetes_DiagnosedLast12Months_StructuredEducation" queryTableFieldId="152" dataDxfId="964"/>
    <tableColumn id="153" uniqueName="153" name="Diabetes_EmailAddressRecorded" queryTableFieldId="153" dataDxfId="963"/>
    <tableColumn id="154" uniqueName="154" name="% Diabetes_EmailAddressRecorded" queryTableFieldId="154" dataDxfId="962"/>
    <tableColumn id="155" uniqueName="155" name="NDH Diabetes Ratio_Number_Achieve_50%" queryTableFieldId="155" dataDxfId="961"/>
    <tableColumn id="156" uniqueName="156" name="NDH Diabetes Ratio_Number_Achieve" queryTableFieldId="156" dataDxfId="960"/>
    <tableColumn id="157" uniqueName="157" name="NDH_Register" queryTableFieldId="157" dataDxfId="959"/>
    <tableColumn id="158" uniqueName="158" name="NDH_Register_Under80" queryTableFieldId="158" dataDxfId="958"/>
    <tableColumn id="159" uniqueName="159" name="NDH Diabetes Ratio_Achieve_50%" queryTableFieldId="159" dataDxfId="957"/>
    <tableColumn id="160" uniqueName="160" name="NDH Diabetes Ratio_Achieve" queryTableFieldId="160" dataDxfId="956"/>
    <tableColumn id="161" uniqueName="161" name="NDH Diabetes Ratio" queryTableFieldId="161" dataDxfId="955"/>
    <tableColumn id="162" uniqueName="162" name="NDH_PreventionProgramme_Achieve_50%" queryTableFieldId="162" dataDxfId="954"/>
    <tableColumn id="163" uniqueName="163" name="NDH_PreventionProgramme_Achieve" queryTableFieldId="163" dataDxfId="953"/>
    <tableColumn id="164" uniqueName="164" name="NDH_PreventionProgramme" queryTableFieldId="164" dataDxfId="952"/>
    <tableColumn id="165" uniqueName="165" name="% NDH_PreventionProgramme_Achieve_50%" queryTableFieldId="165" dataDxfId="951"/>
    <tableColumn id="166" uniqueName="166" name="% NDH_PreventionProgramme_Achieve" queryTableFieldId="166" dataDxfId="950"/>
    <tableColumn id="167" uniqueName="167" name="% NDH_PreventionProgramme" queryTableFieldId="167" dataDxfId="949"/>
    <tableColumn id="168" uniqueName="168" name="NDH_AnnualReview_HbA1c_Achieve_50%" queryTableFieldId="168" dataDxfId="948"/>
    <tableColumn id="169" uniqueName="169" name="NDH_AnnualReview_HbA1c_Achieve" queryTableFieldId="169" dataDxfId="947"/>
    <tableColumn id="170" uniqueName="170" name="NDH_AnnualReview_HbA1c" queryTableFieldId="170" dataDxfId="946"/>
    <tableColumn id="171" uniqueName="171" name="% NDH_AnnualReview_HbA1c_Achieve_50%" queryTableFieldId="171" dataDxfId="945"/>
    <tableColumn id="172" uniqueName="172" name="% NDH_AnnualReview_HbA1c_Achieve" queryTableFieldId="172" dataDxfId="944"/>
    <tableColumn id="173" uniqueName="173" name="% NDH_AnnualReview_HbA1c" queryTableFieldId="173" dataDxfId="943"/>
    <tableColumn id="174" uniqueName="174" name="NDH_AnnualReview_BloodPressure_Achieve_50%" queryTableFieldId="174" dataDxfId="942"/>
    <tableColumn id="175" uniqueName="175" name="NDH_AnnualReview_BloodPressure_Achieve" queryTableFieldId="175" dataDxfId="941"/>
    <tableColumn id="176" uniqueName="176" name="NDH_AnnualReview_Blood Pressure" queryTableFieldId="176" dataDxfId="940"/>
    <tableColumn id="177" uniqueName="177" name="% NDH_AnnualReview_BloodPressure_Achieve_50%" queryTableFieldId="177" dataDxfId="939"/>
    <tableColumn id="178" uniqueName="178" name="% NDH_AnnualReview_BloodPressure_Achieve" queryTableFieldId="178" dataDxfId="938"/>
    <tableColumn id="179" uniqueName="179" name="% NDH_AnnualReview_BloodPressure" queryTableFieldId="179" dataDxfId="937"/>
    <tableColumn id="180" uniqueName="180" name="NDH_AnnualReview_BMI_Achieve_50%" queryTableFieldId="180" dataDxfId="936"/>
    <tableColumn id="181" uniqueName="181" name="NDH_AnnualReview_BMI_Achieve" queryTableFieldId="181" dataDxfId="935"/>
    <tableColumn id="182" uniqueName="182" name="NDH_AnnualReview_BMI" queryTableFieldId="182" dataDxfId="934"/>
    <tableColumn id="183" uniqueName="183" name="% NDH_AnnualReview_BMI_Achieve_50%" queryTableFieldId="183" dataDxfId="933"/>
    <tableColumn id="184" uniqueName="184" name="% NDH_AnnualReview_BMI_Achieve" queryTableFieldId="184" dataDxfId="932"/>
    <tableColumn id="185" uniqueName="185" name="% NDH_AnnualReview_BMI" queryTableFieldId="185" dataDxfId="931"/>
    <tableColumn id="186" uniqueName="186" name="NDH_AnnualReview_Exercise_Achieve_50%" queryTableFieldId="186" dataDxfId="930"/>
    <tableColumn id="187" uniqueName="187" name="NDH_AnnualReview_Exercise_Achieve" queryTableFieldId="187" dataDxfId="929"/>
    <tableColumn id="188" uniqueName="188" name="NDH_AnnualReview_Exercise" queryTableFieldId="188" dataDxfId="928"/>
    <tableColumn id="189" uniqueName="189" name="% NDH_AnnualReview_Exercise_Achieve_50%" queryTableFieldId="189" dataDxfId="927"/>
    <tableColumn id="190" uniqueName="190" name="% NDH_AnnualReview_Exercise_Achieve" queryTableFieldId="190" dataDxfId="926"/>
    <tableColumn id="191" uniqueName="191" name="% NDH_AnnualReview_Exercise" queryTableFieldId="191" dataDxfId="925"/>
    <tableColumn id="192" uniqueName="192" name="NDH_AnnualReview_Lifestyle_Achieve_50%" queryTableFieldId="192" dataDxfId="924"/>
    <tableColumn id="193" uniqueName="193" name="NDH_AnnualReview_Lifestyle_Achieve" queryTableFieldId="193" dataDxfId="923"/>
    <tableColumn id="194" uniqueName="194" name="NDH_AnnualReview_Lifestyle" queryTableFieldId="194" dataDxfId="922"/>
    <tableColumn id="195" uniqueName="195" name="% NDH_AnnualReview_Lifestyle_Achieve_50%" queryTableFieldId="195" dataDxfId="921"/>
    <tableColumn id="196" uniqueName="196" name="% NDH_AnnualReview_Lifestyle_Achieve" queryTableFieldId="196" dataDxfId="920"/>
    <tableColumn id="197" uniqueName="197" name="% NDH_AnnualReview_Lifestyle" queryTableFieldId="197" dataDxfId="919"/>
    <tableColumn id="198" uniqueName="198" name="NDH_AnnualReview_Lipids_Achieve_50%" queryTableFieldId="198" dataDxfId="918"/>
    <tableColumn id="199" uniqueName="199" name="NDH_AnnualReview_Lipids_Achieve" queryTableFieldId="199" dataDxfId="917"/>
    <tableColumn id="200" uniqueName="200" name="NDH_AnnualReview_Lipids" queryTableFieldId="200" dataDxfId="916"/>
    <tableColumn id="201" uniqueName="201" name="% NDH_AnnualReview_Lipids_Achieve_50%" queryTableFieldId="201" dataDxfId="915"/>
    <tableColumn id="202" uniqueName="202" name="% NDH_AnnualReview_Lipids_Achieve" queryTableFieldId="202" dataDxfId="914"/>
    <tableColumn id="203" uniqueName="203" name="% NDH_AnnualReview_Lipids" queryTableFieldId="203" dataDxfId="913"/>
    <tableColumn id="204" uniqueName="204" name="NDH_AnnualReview_SmokingStatus_Achieve_50%" queryTableFieldId="204" dataDxfId="912"/>
    <tableColumn id="205" uniqueName="205" name="NDH_AnnualReview_SmokingStatus_Achieve" queryTableFieldId="205" dataDxfId="911"/>
    <tableColumn id="206" uniqueName="206" name="NDH_AnnualReview_SmokingStatus" queryTableFieldId="206" dataDxfId="910"/>
    <tableColumn id="207" uniqueName="207" name="% NDH_AnnualReview_SmokingStatus_Achieve_50%" queryTableFieldId="207" dataDxfId="909"/>
    <tableColumn id="208" uniqueName="208" name="% NDH_AnnualReview_SmokingStatus_Achieve" queryTableFieldId="208" dataDxfId="908"/>
    <tableColumn id="209" uniqueName="209" name="% NDH_AnnualReview_SmokingStatus" queryTableFieldId="209" dataDxfId="907"/>
    <tableColumn id="210" uniqueName="210" name="NDH_AnnualReview_Achieve_50%" queryTableFieldId="210" dataDxfId="906"/>
    <tableColumn id="211" uniqueName="211" name="NDH_AnnualReview_Achieve" queryTableFieldId="211" dataDxfId="905"/>
    <tableColumn id="212" uniqueName="212" name="NDH_AnnualReview_Achieved" queryTableFieldId="212" dataDxfId="904"/>
    <tableColumn id="213" uniqueName="213" name="% NDH_AnnualReview_Achieve_50%" queryTableFieldId="213" dataDxfId="903"/>
    <tableColumn id="214" uniqueName="214" name="% NDH_AnnualReview_Achieve" queryTableFieldId="214" dataDxfId="902"/>
    <tableColumn id="215" uniqueName="215" name="% NDH_AnnualReview_Achieved" queryTableFieldId="215" dataDxfId="901"/>
    <tableColumn id="216" uniqueName="216" name="NDH_EmailAddressRecorded" queryTableFieldId="216" dataDxfId="900"/>
    <tableColumn id="217" uniqueName="217" name="% NDH_EmailAddressRecorded_Achieve" queryTableFieldId="217" dataDxfId="899"/>
    <tableColumn id="218" uniqueName="218" name="% NDH_EmailAddressRecorded" queryTableFieldId="218" dataDxfId="898"/>
    <tableColumn id="219" uniqueName="219" name="REWIND_12MFollowUp" queryTableFieldId="219" dataDxfId="897"/>
    <tableColumn id="220" uniqueName="220" name="% REWIND_3MonthFollowUp_Achieve" queryTableFieldId="220" dataDxfId="896"/>
    <tableColumn id="221" uniqueName="221" name="% REWIND_12MonthFollowUp_Achieve" queryTableFieldId="221" dataDxfId="895"/>
    <tableColumn id="222" uniqueName="222" name="REWIND_12MFollowUp_Denominator" queryTableFieldId="222" dataDxfId="894"/>
    <tableColumn id="223" uniqueName="223" name="REWIND_12MFollowUp_Numerator" queryTableFieldId="223" dataDxfId="893"/>
    <tableColumn id="224" uniqueName="224" name="% REWIND_12MFollowUp" queryTableFieldId="224" dataDxfId="892"/>
    <tableColumn id="225" uniqueName="225" name="REWIND_QM_NotCompleted" queryTableFieldId="225" dataDxfId="891"/>
    <tableColumn id="226" uniqueName="226" name="REWIND_QM_Completed" queryTableFieldId="226" dataDxfId="890"/>
    <tableColumn id="227" uniqueName="227" name="REWIND_QM_Started 15M Ago_Denominator" queryTableFieldId="227" dataDxfId="889"/>
    <tableColumn id="228" uniqueName="228" name="REWIND_QM_NotCompleted or Completed_Numerator" queryTableFieldId="228" dataDxfId="888"/>
    <tableColumn id="229" uniqueName="229" name="% REWIND_QM_Not Completed or Completed" queryTableFieldId="229" dataDxfId="887"/>
    <tableColumn id="230" uniqueName="230" name="% REWIND_QM_6MonthFollowUp_Achieve" queryTableFieldId="230" dataDxfId="886"/>
    <tableColumn id="231" uniqueName="231" name="REWIND_QM_Started 6M Ago_Denominator" queryTableFieldId="231" dataDxfId="885"/>
    <tableColumn id="232" uniqueName="232" name="REWIND_QM_6MFollowUp_Numerator" queryTableFieldId="232" dataDxfId="884"/>
    <tableColumn id="233" uniqueName="233" name="% REWIND_QM_6MFollow Up" queryTableFieldId="233" dataDxfId="883"/>
    <tableColumn id="234" uniqueName="234" name="% REWIND_QM_12MonthFollowUp_Achieve" queryTableFieldId="234" dataDxfId="882"/>
    <tableColumn id="235" uniqueName="235" name="REWIND_QM_Started12M Ago_Denominator" queryTableFieldId="235" dataDxfId="881"/>
    <tableColumn id="236" uniqueName="236" name="REWIND_QM_12MFollowUp_Numerator" queryTableFieldId="236" dataDxfId="880"/>
    <tableColumn id="237" uniqueName="237" name="% REWIND_QM_12MFollow Up" queryTableFieldId="237" dataDxfId="879"/>
    <tableColumn id="238" uniqueName="238" name="DiabetesL2_MDT" queryTableFieldId="238" dataDxfId="878"/>
    <tableColumn id="239" uniqueName="239" name="DiabetesL2_InsulinInitiation" queryTableFieldId="239" dataDxfId="877"/>
    <tableColumn id="240" uniqueName="240" name="DiabetesL2_GLP1Initiation" queryTableFieldId="240" dataDxfId="876"/>
    <tableColumn id="241" uniqueName="241" name="DiabetesL2_InsulinOptimisationIntensification" queryTableFieldId="241" dataDxfId="875"/>
    <tableColumn id="242" uniqueName="242" name="DiabetesL2_MDT_Denominator" queryTableFieldId="242" dataDxfId="874"/>
    <tableColumn id="243" uniqueName="243" name="DiabetesL2_MDT_ReferralWM_Numerator" queryTableFieldId="243" dataDxfId="873"/>
    <tableColumn id="244" uniqueName="244" name="% DiabetesL2_MDT_ReferralWM" queryTableFieldId="244" dataDxfId="872"/>
    <tableColumn id="245" uniqueName="245" name="DiabetesL2_MDT_ReferralARRS_Numerator" queryTableFieldId="245" dataDxfId="871"/>
    <tableColumn id="246" uniqueName="246" name="% DiabetesL2_MDT_ReferralARRS" queryTableFieldId="246" dataDxfId="870"/>
    <tableColumn id="247" uniqueName="247" name="DiabetesL2_InsulinInitiationOptimisation_Denominator" queryTableFieldId="247" dataDxfId="869"/>
    <tableColumn id="248" uniqueName="248" name="DiabetesL2_InsulinInitiationOptimisation_ReferralWM_Numerator" queryTableFieldId="248" dataDxfId="868"/>
    <tableColumn id="249" uniqueName="249" name="% DiabetesL2_InsulinInitiationOptimisation_ReferralWM" queryTableFieldId="249" dataDxfId="867"/>
    <tableColumn id="250" uniqueName="250" name="DiabetesL2_InsulinInitiationOptimisation_ReferralARRS_Numerator" queryTableFieldId="250" dataDxfId="866"/>
    <tableColumn id="251" uniqueName="251" name="% DiabetesL2_InsulinInitiationOptimisation_ReferralARRS" queryTableFieldId="251" dataDxfId="865"/>
    <tableColumn id="252" uniqueName="252" name="DiabetesL2_GLP1Initiation_Denominator" queryTableFieldId="252" dataDxfId="864"/>
    <tableColumn id="253" uniqueName="253" name="DiabetesL2_GLP1Initiation_ReferralWM_Numerator" queryTableFieldId="253" dataDxfId="863"/>
    <tableColumn id="254" uniqueName="254" name="% DiabetesL2_GLP1Initiation_ReferralWM" queryTableFieldId="254" dataDxfId="862"/>
    <tableColumn id="255" uniqueName="255" name="DiabetesL2_GLP1Initiation_ReferralARRS_Numerator" queryTableFieldId="255" dataDxfId="861"/>
    <tableColumn id="256" uniqueName="256" name="% DiabetesL2_GLP1Initiation_ReferralARRS" queryTableFieldId="256" dataDxfId="860"/>
    <tableColumn id="257" uniqueName="257" name="EOT2D_Reviews" queryTableFieldId="257" dataDxfId="859"/>
    <tableColumn id="258" uniqueName="258" name="EOT2D_Register_Denominator" queryTableFieldId="258" dataDxfId="858"/>
    <tableColumn id="259" uniqueName="259" name="EOT2D_ReferralWM_Numerator" queryTableFieldId="259" dataDxfId="857"/>
    <tableColumn id="260" uniqueName="260" name="% EOT2D_ReferralWM" queryTableFieldId="260" dataDxfId="856"/>
    <tableColumn id="261" uniqueName="261" name="EOT2D_Review_Denominator" queryTableFieldId="261" dataDxfId="855"/>
    <tableColumn id="262" uniqueName="262" name="EOT2D_Review_ReferralWM_Numerator" queryTableFieldId="262" dataDxfId="854"/>
    <tableColumn id="263" uniqueName="263" name="% EOT2D_Review_ReferralWM" queryTableFieldId="263" dataDxfId="853"/>
    <tableColumn id="264" uniqueName="264" name="EOT2D_ReferralARRS_Numerator" queryTableFieldId="264" dataDxfId="852"/>
    <tableColumn id="265" uniqueName="265" name="% EOT2D_ReferralARRS" queryTableFieldId="265" dataDxfId="851"/>
    <tableColumn id="266" uniqueName="266" name="EOT2D_Review_ReferralARRS_Numerator" queryTableFieldId="266" dataDxfId="850"/>
    <tableColumn id="267" uniqueName="267" name="% EOT2D_Review_ReferralARRS" queryTableFieldId="267" dataDxfId="849"/>
    <tableColumn id="268" uniqueName="268" name="EOT2D_FemaleRegister_Denominator" queryTableFieldId="268" dataDxfId="848"/>
    <tableColumn id="269" uniqueName="269" name="EOT2D_PreconceptionAdvice_Numerator" queryTableFieldId="269" dataDxfId="847"/>
    <tableColumn id="270" uniqueName="270" name="% EOT2D_PreconceptionAdvice" queryTableFieldId="270" dataDxfId="846"/>
    <tableColumn id="271" uniqueName="271" name="EOT2D_FemaleReview_Denominator" queryTableFieldId="271" dataDxfId="845"/>
    <tableColumn id="272" uniqueName="272" name="EOT2D_FemaleReview_PreconceptionAdvice_Numerator" queryTableFieldId="272" dataDxfId="844"/>
    <tableColumn id="273" uniqueName="273" name="% EOT2D_FemaleReview_PreconceptionAdvice" queryTableFieldId="273" dataDxfId="843"/>
    <tableColumn id="274" uniqueName="274" name="EOT2D_FolicAcid_Numerator" queryTableFieldId="274" dataDxfId="842"/>
    <tableColumn id="275" uniqueName="275" name="% EOT2D_FolicAcid" queryTableFieldId="275" dataDxfId="841"/>
    <tableColumn id="276" uniqueName="276" name="EOT2D_FemaleReview_FolicAcid_Numerator" queryTableFieldId="276" dataDxfId="840"/>
    <tableColumn id="277" uniqueName="277" name="% EOT2D_FemaleReview_FolicAcid" queryTableFieldId="277" dataDxfId="839"/>
    <tableColumn id="278" uniqueName="278" name="ReportingMonth" queryTableFieldId="278" dataDxfId="838"/>
    <tableColumn id="279" uniqueName="279" name="ReportingMonthFirstDay" queryTableFieldId="279" dataDxfId="837"/>
    <tableColumn id="280" uniqueName="280" name="FinancialYear" queryTableFieldId="280" dataDxfId="836"/>
  </tableColumns>
  <tableStyleInfo name="TableStyleMedium6" showFirstColumn="0" showLastColumn="0" showRowStripes="1" showColumnStripes="0"/>
</table>
</file>

<file path=xl/tables/table2.xml><?xml version="1.0" encoding="utf-8"?>
<table xmlns="http://schemas.openxmlformats.org/spreadsheetml/2006/main" id="10" name="vw_MonthlyDiabetesDashboard_PrimaryCareNetwork" displayName="vw_MonthlyDiabetesDashboard_PrimaryCareNetwork" ref="A1:JR46" tableType="queryTable" totalsRowShown="0" headerRowDxfId="835">
  <autoFilter ref="A1:JR46"/>
  <tableColumns count="278">
    <tableColumn id="1" uniqueName="1" name="Borough" queryTableFieldId="1" dataDxfId="834"/>
    <tableColumn id="2" uniqueName="2" name="PrimaryCareNetworks" queryTableFieldId="2" dataDxfId="833"/>
    <tableColumn id="3" uniqueName="3" name="DiabetesRegister" queryTableFieldId="3" dataDxfId="832"/>
    <tableColumn id="4" uniqueName="4" name="DiabetesFrailty" queryTableFieldId="4" dataDxfId="831"/>
    <tableColumn id="5" uniqueName="5" name="% DiabetesFrailty" queryTableFieldId="5" dataDxfId="830"/>
    <tableColumn id="6" uniqueName="6" name="DiabetesFrailty_Apr24" queryTableFieldId="6" dataDxfId="829"/>
    <tableColumn id="7" uniqueName="7" name="DiabetesRegister_Apr24" queryTableFieldId="7" dataDxfId="828"/>
    <tableColumn id="8" uniqueName="8" name="% DiabetesFraility_Apr24" queryTableFieldId="8" dataDxfId="827"/>
    <tableColumn id="9" uniqueName="9" name="Diabetes_9KeyCareProcess_BMI_Achieve_50%" queryTableFieldId="9" dataDxfId="826"/>
    <tableColumn id="10" uniqueName="10" name="Diabetes_9KeyCareProcess_BMI_Achieve" queryTableFieldId="10" dataDxfId="825"/>
    <tableColumn id="11" uniqueName="11" name="Diabetes_9KeyCareProcess_BMI" queryTableFieldId="11" dataDxfId="824"/>
    <tableColumn id="12" uniqueName="12" name="% Diabetes_9KeyCareProcess_BMI_Achieve_50%" queryTableFieldId="12" dataDxfId="823"/>
    <tableColumn id="13" uniqueName="13" name="% Diabetes_9KeyCareProcess_BMI_Achieve" queryTableFieldId="13" dataDxfId="822"/>
    <tableColumn id="14" uniqueName="14" name="% Diabetes_9KeyCareProcess_BMI" queryTableFieldId="14" dataDxfId="821"/>
    <tableColumn id="15" uniqueName="15" name="Diabetes_9KeyCareProcess_HbA1c_Achieve_50%" queryTableFieldId="15" dataDxfId="820"/>
    <tableColumn id="16" uniqueName="16" name="Diabetes_9KeyCareProcess_HbA1c_Achieve" queryTableFieldId="16" dataDxfId="819"/>
    <tableColumn id="17" uniqueName="17" name="Diabetes_9KeyCareProcess_HbA1c" queryTableFieldId="17" dataDxfId="818"/>
    <tableColumn id="18" uniqueName="18" name="% Diabetes_9KeyCareProcess_HbA1c_Achieve_50%" queryTableFieldId="18" dataDxfId="817"/>
    <tableColumn id="19" uniqueName="19" name="% Diabetes_9KeyCareProcess_HbA1c_Achieve" queryTableFieldId="19" dataDxfId="816"/>
    <tableColumn id="20" uniqueName="20" name="% Diabetes_9KeyCareProcess_HbA1c" queryTableFieldId="20" dataDxfId="815"/>
    <tableColumn id="21" uniqueName="21" name="Diabetes_9KeyCareProcess_BloodPressure_Achieve_50%" queryTableFieldId="21" dataDxfId="814"/>
    <tableColumn id="22" uniqueName="22" name="Diabetes_9KeyCareProcess_BloodPressure_Achieve" queryTableFieldId="22" dataDxfId="813"/>
    <tableColumn id="23" uniqueName="23" name="Diabetes_9KeyCareProcess_BloodPressure" queryTableFieldId="23" dataDxfId="812"/>
    <tableColumn id="24" uniqueName="24" name="% Diabetes_9KeyCareProcess_BloodPressure_Achieve_50%" queryTableFieldId="24" dataDxfId="811"/>
    <tableColumn id="25" uniqueName="25" name="% Diabetes_9KeyCareProcess_BloodPressure_Achieve" queryTableFieldId="25" dataDxfId="810"/>
    <tableColumn id="26" uniqueName="26" name="% Diabetes_9KeyCareProcess_BloodPressure" queryTableFieldId="26" dataDxfId="809"/>
    <tableColumn id="27" uniqueName="27" name="Diabetes_9KeyCareProcess_Lipids_Achieve_50%" queryTableFieldId="27" dataDxfId="808"/>
    <tableColumn id="28" uniqueName="28" name="Diabetes_9KeyCareProcess_Lipids_Achieve" queryTableFieldId="28" dataDxfId="807"/>
    <tableColumn id="29" uniqueName="29" name="Diabetes_9KeyCareProcess_Lipids" queryTableFieldId="29" dataDxfId="806"/>
    <tableColumn id="30" uniqueName="30" name="% Diabetes_9KeyCareProcess_Lipids_Achieve_50%" queryTableFieldId="30" dataDxfId="805"/>
    <tableColumn id="31" uniqueName="31" name="% Diabetes_9KeyCareProcess_Lipids_Achieve" queryTableFieldId="31" dataDxfId="804"/>
    <tableColumn id="32" uniqueName="32" name="% Diabetes_9KeyCareProcess_Lipids" queryTableFieldId="32" dataDxfId="803"/>
    <tableColumn id="33" uniqueName="33" name="Diabetes_9KeyCareProcess_UrineACR_Achieve_50%" queryTableFieldId="33" dataDxfId="802"/>
    <tableColumn id="34" uniqueName="34" name="Diabetes_9KeyCareProcess_UrineACR_Achieve" queryTableFieldId="34" dataDxfId="801"/>
    <tableColumn id="35" uniqueName="35" name="Diabetes_9KeyCareProcess_UrineACR" queryTableFieldId="35" dataDxfId="800"/>
    <tableColumn id="36" uniqueName="36" name="% Diabetes_9KeyCareProcess_UrineACR_Achieve_50%" queryTableFieldId="36" dataDxfId="799"/>
    <tableColumn id="37" uniqueName="37" name="% Diabetes_9KeyCareProcess_UrineACR_Achieve" queryTableFieldId="37" dataDxfId="798"/>
    <tableColumn id="38" uniqueName="38" name="% Diabetes_9KeyCareProcess_UrineACR" queryTableFieldId="38" dataDxfId="797"/>
    <tableColumn id="39" uniqueName="39" name="Diabetes_9KeyCareProcess_eGFR_Achieve_50%" queryTableFieldId="39" dataDxfId="796"/>
    <tableColumn id="40" uniqueName="40" name="Diabetes_9KeyCareProcess_eGFR_Achieve" queryTableFieldId="40" dataDxfId="795"/>
    <tableColumn id="41" uniqueName="41" name="Diabetes_9KeyCareProcess_eGFR" queryTableFieldId="41" dataDxfId="794"/>
    <tableColumn id="42" uniqueName="42" name="% Diabetes_9KeyCareProcess_eGFR_Achieve_50%" queryTableFieldId="42" dataDxfId="793"/>
    <tableColumn id="43" uniqueName="43" name="% Diabetes_9KeyCareProcess_eGFR_Achieve" queryTableFieldId="43" dataDxfId="792"/>
    <tableColumn id="44" uniqueName="44" name="% Diabetes_9KeyCareProcess_eGFR" queryTableFieldId="44" dataDxfId="791"/>
    <tableColumn id="45" uniqueName="45" name="Diabetes_9KeyCareProcess_RetinalScreening_Achieve_50%" queryTableFieldId="45" dataDxfId="790"/>
    <tableColumn id="46" uniqueName="46" name="Diabetes_9KeyCareProcess_RetinalScreening_Achieve" queryTableFieldId="46" dataDxfId="789"/>
    <tableColumn id="47" uniqueName="47" name="Diabetes_9KeyCareProcess_RetinalScreening" queryTableFieldId="47" dataDxfId="788"/>
    <tableColumn id="48" uniqueName="48" name="% Diabetes_9KeyCareProcess_RetinalScreening_Achieve_50%" queryTableFieldId="48" dataDxfId="787"/>
    <tableColumn id="49" uniqueName="49" name="% Diabetes_9KeyCareProcess_RetinalScreening_Achieve" queryTableFieldId="49" dataDxfId="786"/>
    <tableColumn id="50" uniqueName="50" name="% Diabetes_9KeyCareProcess_RetinalScreening" queryTableFieldId="50" dataDxfId="785"/>
    <tableColumn id="51" uniqueName="51" name="Diabetes_9KeyCareProcess_FootRisk_Achieve_50%" queryTableFieldId="51" dataDxfId="784"/>
    <tableColumn id="52" uniqueName="52" name="Diabetes_9KeyCareProcess_FootRisk_Achieve" queryTableFieldId="52" dataDxfId="783"/>
    <tableColumn id="53" uniqueName="53" name="Diabetes_9KeyCareProcess_FootRisk" queryTableFieldId="53" dataDxfId="782"/>
    <tableColumn id="54" uniqueName="54" name="% Diabetes_9KeyCareProcess_FootRisk_Achieve_50%" queryTableFieldId="54" dataDxfId="781"/>
    <tableColumn id="55" uniqueName="55" name="% Diabetes_9KeyCareProcess_FootRisk_Achieve" queryTableFieldId="55" dataDxfId="780"/>
    <tableColumn id="56" uniqueName="56" name="% Diabetes_9KeyCareProcess_FootRisk" queryTableFieldId="56" dataDxfId="779"/>
    <tableColumn id="57" uniqueName="57" name="Diabetes_9KeyCareProcess_SmokingStatus_Achieve_50%" queryTableFieldId="57" dataDxfId="778"/>
    <tableColumn id="58" uniqueName="58" name="Diabetes_9KeyCareProcess_SmokingStatus_Achieve" queryTableFieldId="58" dataDxfId="777"/>
    <tableColumn id="59" uniqueName="59" name="Diabetes_9KeyCareProcess_SmokingStatus" queryTableFieldId="59" dataDxfId="776"/>
    <tableColumn id="60" uniqueName="60" name="% Diabetes_9KeyCareProcess_SmokingStatus_Achieve_50%" queryTableFieldId="60" dataDxfId="775"/>
    <tableColumn id="61" uniqueName="61" name="% Diabetes_9KeyCareProcess_SmokingStatus_Achieve" queryTableFieldId="61" dataDxfId="774"/>
    <tableColumn id="62" uniqueName="62" name="% Diabetes_9KeyCareProcess_SmokingStatus" queryTableFieldId="62" dataDxfId="773"/>
    <tableColumn id="63" uniqueName="63" name="Diabetes_9KeyCareProcess_Achieve_50%" queryTableFieldId="63" dataDxfId="772"/>
    <tableColumn id="64" uniqueName="64" name="Diabetes_9KeyCareProcess_Achieve" queryTableFieldId="64" dataDxfId="771"/>
    <tableColumn id="65" uniqueName="65" name="Diabetes_9KeyCareProcess_Achieved" queryTableFieldId="65" dataDxfId="770"/>
    <tableColumn id="66" uniqueName="66" name="% Diabetes_9KeyCareProcess_Achieve_50%" queryTableFieldId="66" dataDxfId="769"/>
    <tableColumn id="67" uniqueName="67" name="% Diabetes_9KeyCareProcess_Achieve" queryTableFieldId="67" dataDxfId="768"/>
    <tableColumn id="68" uniqueName="68" name="% Diabetes_9KeyCareProcess_Achieved" queryTableFieldId="68" dataDxfId="767"/>
    <tableColumn id="69" uniqueName="69" name="Diabetes_3TT_HbA1c &lt;= 58_NoFrailty" queryTableFieldId="69" dataDxfId="766"/>
    <tableColumn id="70" uniqueName="70" name="% Diabetes_3TT_HbA1c &lt;= 58_NoFrailty" queryTableFieldId="70" dataDxfId="765"/>
    <tableColumn id="71" uniqueName="71" name="Diabetes_3TT_HbA1c &lt;= 75_Frailty" queryTableFieldId="71" dataDxfId="764"/>
    <tableColumn id="72" uniqueName="72" name="% Diabetes_3TT_HbA1c &lt;= 75_Frailty" queryTableFieldId="72" dataDxfId="763"/>
    <tableColumn id="73" uniqueName="73" name="Diabetes_3TT_HbA1c &lt;= 58 or 75_Achieve_50%" queryTableFieldId="73" dataDxfId="762"/>
    <tableColumn id="74" uniqueName="74" name="Diabetes_3TT_HbA1c &lt;= 58 or 75_Achieve" queryTableFieldId="74" dataDxfId="761"/>
    <tableColumn id="75" uniqueName="75" name="Diabetes_3TT_HbA1c &lt;= 58 or 75" queryTableFieldId="75" dataDxfId="760"/>
    <tableColumn id="76" uniqueName="76" name="% Diabetes_3TT_HbA1c &lt;= 58 or 75_Achieve_50%" queryTableFieldId="76" dataDxfId="759"/>
    <tableColumn id="77" uniqueName="77" name="% Diabetes_3TT_HbA1c &lt;= 58 or 75_Achieve" queryTableFieldId="77" dataDxfId="758"/>
    <tableColumn id="78" uniqueName="78" name="% Diabetes_3TT_HbA1c &lt;= 58 or 75" queryTableFieldId="78" dataDxfId="757"/>
    <tableColumn id="79" uniqueName="79" name="Diabetes_3TT_BloodPressure &lt;= 140/80_NoFrailty" queryTableFieldId="79" dataDxfId="756"/>
    <tableColumn id="80" uniqueName="80" name="% Diabetes_3TT_BloodPressure &lt;= 140/80_NoFrailty" queryTableFieldId="80" dataDxfId="755"/>
    <tableColumn id="81" uniqueName="81" name="Diabetes_3TT_BloodPressure &lt;= 150/90_Frailty" queryTableFieldId="81" dataDxfId="754"/>
    <tableColumn id="82" uniqueName="82" name="% Diabetes_3TT_BloodPressure &lt;= 150/90_Frailty" queryTableFieldId="82" dataDxfId="753"/>
    <tableColumn id="83" uniqueName="83" name="Diabetes_3TT_BloodPressure &lt;= 140/80 or 150/90_Achieve_50%" queryTableFieldId="83" dataDxfId="752"/>
    <tableColumn id="84" uniqueName="84" name="Diabetes_3TT_BloodPressure &lt;= 140/80 or 150/90_Achieve" queryTableFieldId="84" dataDxfId="751"/>
    <tableColumn id="85" uniqueName="85" name="Diabetes_3TT_BloodPressure &lt;= 140/80 or 150/90" queryTableFieldId="85" dataDxfId="750"/>
    <tableColumn id="86" uniqueName="86" name="% Diabetes_3TT_BloodPressure &lt;= 140/80 or 150/90_Achieve_50%" queryTableFieldId="86" dataDxfId="749"/>
    <tableColumn id="87" uniqueName="87" name="% Diabetes_3TT_BloodPressure &lt;= 140/80 or 150/90_Achieve" queryTableFieldId="87" dataDxfId="748"/>
    <tableColumn id="88" uniqueName="88" name="% Diabetes_3TT_BloodPressure &lt;= 140/80 or 150/90" queryTableFieldId="88" dataDxfId="747"/>
    <tableColumn id="89" uniqueName="89" name="Diabetes_3TT_NonHDLCholesterol &lt;= 3_Achieve_50%" queryTableFieldId="89" dataDxfId="746"/>
    <tableColumn id="90" uniqueName="90" name="Diabetes_3TT_NonHDLCholesterol &lt;= 3_Achieve" queryTableFieldId="90" dataDxfId="745"/>
    <tableColumn id="91" uniqueName="91" name="Diabetes_3TT_NonHDLCholesterol &lt;= 3" queryTableFieldId="91" dataDxfId="744"/>
    <tableColumn id="92" uniqueName="92" name="% Diabetes_3TT_NonHDLCholesterol &lt;= 3_Achieve_50%" queryTableFieldId="92" dataDxfId="743"/>
    <tableColumn id="93" uniqueName="93" name="% Diabetes_3TT_NonHDLCholesterol &lt;= 3_Achieve" queryTableFieldId="93" dataDxfId="742"/>
    <tableColumn id="94" uniqueName="94" name="% Diabetes_3TT_NonHDLCholesterol &lt;= 3" queryTableFieldId="94" dataDxfId="741"/>
    <tableColumn id="95" uniqueName="95" name="Diabetes_3TT_Achieved_NoFrailty" queryTableFieldId="95" dataDxfId="740"/>
    <tableColumn id="96" uniqueName="96" name="% Diabetes_3TT_Achieved_NoFrailty" queryTableFieldId="96" dataDxfId="739"/>
    <tableColumn id="97" uniqueName="97" name="Diabetes_3TT_Achieved_Frailty" queryTableFieldId="97" dataDxfId="738"/>
    <tableColumn id="98" uniqueName="98" name="% Diabetes_3TT_Achieved_Frailty" queryTableFieldId="98" dataDxfId="737"/>
    <tableColumn id="99" uniqueName="99" name="Diabetes_3TT_Achieve_50%" queryTableFieldId="99" dataDxfId="736"/>
    <tableColumn id="100" uniqueName="100" name="Diabetes_3TT_Achieve" queryTableFieldId="100" dataDxfId="735"/>
    <tableColumn id="101" uniqueName="101" name="Diabetes_3TT_Achieved" queryTableFieldId="101" dataDxfId="734"/>
    <tableColumn id="102" uniqueName="102" name="% Diabetes_3TT_Achieve_50%" queryTableFieldId="102" dataDxfId="733"/>
    <tableColumn id="103" uniqueName="103" name="% Diabetes_3TT_Achieve" queryTableFieldId="103" dataDxfId="732"/>
    <tableColumn id="104" uniqueName="104" name="% Diabetes_3TT_Achieved" queryTableFieldId="104" dataDxfId="731"/>
    <tableColumn id="105" uniqueName="105" name="Diabetes_MentalHealthScreening_Achieve_50%" queryTableFieldId="105" dataDxfId="730"/>
    <tableColumn id="106" uniqueName="106" name="Diabetes_MentalHealthScreening_Achieve" queryTableFieldId="106" dataDxfId="729"/>
    <tableColumn id="107" uniqueName="107" name="Diabetes_MentalHealthScreening" queryTableFieldId="107" dataDxfId="728"/>
    <tableColumn id="108" uniqueName="108" name="% Diabetes_MentalHealthScreening_Achieve_50%" queryTableFieldId="108" dataDxfId="727"/>
    <tableColumn id="109" uniqueName="109" name="% Diabetes_MentalHealthScreening_Achieve" queryTableFieldId="109" dataDxfId="726"/>
    <tableColumn id="110" uniqueName="110" name="% Diabetes_MentalHealthScreening" queryTableFieldId="110" dataDxfId="725"/>
    <tableColumn id="111" uniqueName="111" name="Diabetes_DiagnosedLast6Years" queryTableFieldId="111" dataDxfId="724"/>
    <tableColumn id="112" uniqueName="112" name="Diabetes_DiagnosedLast6Years_HbA1c &lt;= 53_Achieve_50%" queryTableFieldId="112" dataDxfId="723"/>
    <tableColumn id="113" uniqueName="113" name="Diabetes_DiagnosedLast6Years_HbA1c &lt;= 53_Achieve" queryTableFieldId="113" dataDxfId="722"/>
    <tableColumn id="114" uniqueName="114" name="Diabetes_DiagnosedLast6Years_HbA1c &lt;= 53" queryTableFieldId="114" dataDxfId="721"/>
    <tableColumn id="115" uniqueName="115" name="% Diabetes_DiagnosedLast6Years_HbA1c &lt;= 53_Achieve_50%" queryTableFieldId="115" dataDxfId="720"/>
    <tableColumn id="116" uniqueName="116" name="% Diabetes_DiagnosedLast6Years_HbA1c &lt;= 53_Achieve" queryTableFieldId="116" dataDxfId="719"/>
    <tableColumn id="117" uniqueName="117" name="% Diabetes_DiagnosedLast6Years_HbA1c &lt;= 53" queryTableFieldId="117" dataDxfId="718"/>
    <tableColumn id="118" uniqueName="118" name="Diabetes_CarePlan_Achieve_50%" queryTableFieldId="118" dataDxfId="717"/>
    <tableColumn id="119" uniqueName="119" name="Diabetes_CarePlan_Achieve" queryTableFieldId="119" dataDxfId="716"/>
    <tableColumn id="120" uniqueName="120" name="Diabetes_CarePlan" queryTableFieldId="120" dataDxfId="715"/>
    <tableColumn id="121" uniqueName="121" name="% Diabetes_CarePlan_Achieve_50%" queryTableFieldId="121" dataDxfId="714"/>
    <tableColumn id="122" uniqueName="122" name="% Diabetes_CarePlan_Achieve" queryTableFieldId="122" dataDxfId="713"/>
    <tableColumn id="123" uniqueName="123" name="% Diabetes_CarePlan" queryTableFieldId="123" dataDxfId="712"/>
    <tableColumn id="124" uniqueName="124" name="Diabetes_1st_GroupConsultation" queryTableFieldId="124" dataDxfId="711"/>
    <tableColumn id="125" uniqueName="125" name="% Diabetes_1st_GroupConsultation_Achieve_50%" queryTableFieldId="125" dataDxfId="710"/>
    <tableColumn id="126" uniqueName="126" name="% Diabetes_1st_GroupConsultation_Achieve" queryTableFieldId="126" dataDxfId="709"/>
    <tableColumn id="127" uniqueName="127" name="% Diabetes_1st_GroupConsultation" queryTableFieldId="127" dataDxfId="708"/>
    <tableColumn id="128" uniqueName="128" name="Diabetes_1st_GroupConsultation_27m" queryTableFieldId="128" dataDxfId="707"/>
    <tableColumn id="129" uniqueName="129" name="% Diabetes_1st_GroupConsultation_27m_Achieve_50%" queryTableFieldId="129" dataDxfId="706"/>
    <tableColumn id="130" uniqueName="130" name="% Diabetes_1st_GroupConsultation_27m_Achieve" queryTableFieldId="130" dataDxfId="705"/>
    <tableColumn id="131" uniqueName="131" name="% Diabetes_1st_GroupConsultation_27m" queryTableFieldId="131" dataDxfId="704"/>
    <tableColumn id="132" uniqueName="132" name="Diabetes_2nd_GroupConsultation" queryTableFieldId="132" dataDxfId="703"/>
    <tableColumn id="133" uniqueName="133" name="% Diabetes_2nd_GroupConsultation" queryTableFieldId="133" dataDxfId="702"/>
    <tableColumn id="134" uniqueName="134" name="Diabetes_3rd_GroupConsultation" queryTableFieldId="134" dataDxfId="701"/>
    <tableColumn id="135" uniqueName="135" name="% Diabetes_3rd_GroupConsultation" queryTableFieldId="135" dataDxfId="700"/>
    <tableColumn id="136" uniqueName="136" name="Diabetes_T2DR_Register" queryTableFieldId="136" dataDxfId="699"/>
    <tableColumn id="137" uniqueName="137" name="Diabetes_T2DR_StartedProgramme" queryTableFieldId="137" dataDxfId="698"/>
    <tableColumn id="138" uniqueName="138" name="% Diabetes_T2DR_StartedProgramme_Achieve_50%" queryTableFieldId="138" dataDxfId="697"/>
    <tableColumn id="139" uniqueName="139" name="% Diabetes_T2DR_StartedProgramme_Achieve" queryTableFieldId="139" dataDxfId="696"/>
    <tableColumn id="140" uniqueName="140" name="% Diabetes_T2DR_StartedProgramme" queryTableFieldId="140" dataDxfId="695"/>
    <tableColumn id="141" uniqueName="141" name="Diabetes_QISMET" queryTableFieldId="141" dataDxfId="694"/>
    <tableColumn id="142" uniqueName="142" name="% Diabetes_QISMET_Achieve_50%" queryTableFieldId="142" dataDxfId="693"/>
    <tableColumn id="143" uniqueName="143" name="% Diabetes_QISMET_Achieve" queryTableFieldId="143" dataDxfId="692"/>
    <tableColumn id="144" uniqueName="144" name="% Diabetes_QISMET" queryTableFieldId="144" dataDxfId="691"/>
    <tableColumn id="145" uniqueName="145" name="Diabetes_SulfonylureasInsulin" queryTableFieldId="145" dataDxfId="690"/>
    <tableColumn id="146" uniqueName="146" name="Diabetes_SulfonylureasInsulin_HypoglycaemiaAttack" queryTableFieldId="146" dataDxfId="689"/>
    <tableColumn id="147" uniqueName="147" name="% Diabetes_SulfonylureasInsulin_HypoglycaemiaAttack" queryTableFieldId="147" dataDxfId="688"/>
    <tableColumn id="148" uniqueName="148" name="Diabetes_DiagnosedLast12Months" queryTableFieldId="148" dataDxfId="687"/>
    <tableColumn id="149" uniqueName="149" name="Diabetes_DiagnosedLast12Months_StructuredEducation" queryTableFieldId="149" dataDxfId="686"/>
    <tableColumn id="150" uniqueName="150" name="% Diabetes_DiagnosedLast12Months_StructuredEducation" queryTableFieldId="150" dataDxfId="685"/>
    <tableColumn id="151" uniqueName="151" name="Diabetes_EmailAddressRecorded" queryTableFieldId="151" dataDxfId="684"/>
    <tableColumn id="152" uniqueName="152" name="% Diabetes_EmailAddressRecorded" queryTableFieldId="152" dataDxfId="683"/>
    <tableColumn id="153" uniqueName="153" name="NDH Diabetes Ratio_Number_Achieve_50%" queryTableFieldId="153" dataDxfId="682"/>
    <tableColumn id="154" uniqueName="154" name="NDH Diabetes Ratio_Number_Achieve" queryTableFieldId="154" dataDxfId="681"/>
    <tableColumn id="155" uniqueName="155" name="NDH_Register" queryTableFieldId="155" dataDxfId="680"/>
    <tableColumn id="156" uniqueName="156" name="NDH_Register_Under80" queryTableFieldId="156" dataDxfId="679"/>
    <tableColumn id="157" uniqueName="157" name="NDH Diabetes Ratio_Achieve_50%" queryTableFieldId="157" dataDxfId="678"/>
    <tableColumn id="158" uniqueName="158" name="NDH Diabetes Ratio_Achieve" queryTableFieldId="158" dataDxfId="677"/>
    <tableColumn id="159" uniqueName="159" name="NDH Diabetes Ratio" queryTableFieldId="159" dataDxfId="676"/>
    <tableColumn id="160" uniqueName="160" name="NDH_PreventionProgramme_Achieve_50%" queryTableFieldId="160" dataDxfId="675"/>
    <tableColumn id="161" uniqueName="161" name="NDH_PreventionProgramme_Achieve" queryTableFieldId="161" dataDxfId="674"/>
    <tableColumn id="162" uniqueName="162" name="NDH_PreventionProgramme" queryTableFieldId="162" dataDxfId="673"/>
    <tableColumn id="163" uniqueName="163" name="% NDH_PreventionProgramme_Achieve_50%" queryTableFieldId="163" dataDxfId="672"/>
    <tableColumn id="164" uniqueName="164" name="% NDH_PreventionProgramme_Achieve" queryTableFieldId="164" dataDxfId="671"/>
    <tableColumn id="165" uniqueName="165" name="% NDH_PreventionProgramme" queryTableFieldId="165" dataDxfId="670"/>
    <tableColumn id="166" uniqueName="166" name="NDH_AnnualReview_HbA1c_Achieve_50%" queryTableFieldId="166" dataDxfId="669"/>
    <tableColumn id="167" uniqueName="167" name="NDH_AnnualReview_HbA1c_Achieve" queryTableFieldId="167" dataDxfId="668"/>
    <tableColumn id="168" uniqueName="168" name="NDH_AnnualReview_HbA1c" queryTableFieldId="168" dataDxfId="667"/>
    <tableColumn id="169" uniqueName="169" name="% NDH_AnnualReview_HbA1c_Achieve_50%" queryTableFieldId="169" dataDxfId="666"/>
    <tableColumn id="170" uniqueName="170" name="% NDH_AnnualReview_HbA1c_Achieve" queryTableFieldId="170" dataDxfId="665"/>
    <tableColumn id="171" uniqueName="171" name="% NDH_AnnualReview_HbA1c" queryTableFieldId="171" dataDxfId="664"/>
    <tableColumn id="172" uniqueName="172" name="NDH_AnnualReview_BloodPressure_Achieve_50%" queryTableFieldId="172" dataDxfId="663"/>
    <tableColumn id="173" uniqueName="173" name="NDH_AnnualReview_BloodPressure_Achieve" queryTableFieldId="173" dataDxfId="662"/>
    <tableColumn id="174" uniqueName="174" name="NDH_AnnualReview_Blood Pressure" queryTableFieldId="174" dataDxfId="661"/>
    <tableColumn id="175" uniqueName="175" name="% NDH_AnnualReview_BloodPressure_Achieve_50%" queryTableFieldId="175" dataDxfId="660"/>
    <tableColumn id="176" uniqueName="176" name="% NDH_AnnualReview_BloodPressure_Achieve" queryTableFieldId="176" dataDxfId="659"/>
    <tableColumn id="177" uniqueName="177" name="% NDH_AnnualReview_BloodPressure" queryTableFieldId="177" dataDxfId="658"/>
    <tableColumn id="178" uniqueName="178" name="NDH_AnnualReview_BMI_Achieve_50%" queryTableFieldId="178" dataDxfId="657"/>
    <tableColumn id="179" uniqueName="179" name="NDH_AnnualReview_BMI_Achieve" queryTableFieldId="179" dataDxfId="656"/>
    <tableColumn id="180" uniqueName="180" name="NDH_AnnualReview_BMI" queryTableFieldId="180" dataDxfId="655"/>
    <tableColumn id="181" uniqueName="181" name="% NDH_AnnualReview_BMI_Achieve_50%" queryTableFieldId="181" dataDxfId="654"/>
    <tableColumn id="182" uniqueName="182" name="% NDH_AnnualReview_BMI_Achieve" queryTableFieldId="182" dataDxfId="653"/>
    <tableColumn id="183" uniqueName="183" name="% NDH_AnnualReview_BMI" queryTableFieldId="183" dataDxfId="652"/>
    <tableColumn id="184" uniqueName="184" name="NDH_AnnualReview_Exercise_Achieve_50%" queryTableFieldId="184" dataDxfId="651"/>
    <tableColumn id="185" uniqueName="185" name="NDH_AnnualReview_Exercise_Achieve" queryTableFieldId="185" dataDxfId="650"/>
    <tableColumn id="186" uniqueName="186" name="NDH_AnnualReview_Exercise" queryTableFieldId="186" dataDxfId="649"/>
    <tableColumn id="187" uniqueName="187" name="% NDH_AnnualReview_Exercise_Achieve_50%" queryTableFieldId="187" dataDxfId="648"/>
    <tableColumn id="188" uniqueName="188" name="% NDH_AnnualReview_Exercise_Achieve" queryTableFieldId="188" dataDxfId="647"/>
    <tableColumn id="189" uniqueName="189" name="% NDH_AnnualReview_Exercise" queryTableFieldId="189" dataDxfId="646"/>
    <tableColumn id="190" uniqueName="190" name="NDH_AnnualReview_Lifestyle_Achieve_50%" queryTableFieldId="190" dataDxfId="645"/>
    <tableColumn id="191" uniqueName="191" name="NDH_AnnualReview_Lifestyle_Achieve" queryTableFieldId="191" dataDxfId="644"/>
    <tableColumn id="192" uniqueName="192" name="NDH_AnnualReview_Lifestyle" queryTableFieldId="192" dataDxfId="643"/>
    <tableColumn id="193" uniqueName="193" name="% NDH_AnnualReview_Lifestyle_Achieve_50%" queryTableFieldId="193" dataDxfId="642"/>
    <tableColumn id="194" uniqueName="194" name="% NDH_AnnualReview_Lifestyle_Achieve" queryTableFieldId="194" dataDxfId="641"/>
    <tableColumn id="195" uniqueName="195" name="% NDH_AnnualReview_Lifestyle" queryTableFieldId="195" dataDxfId="640"/>
    <tableColumn id="196" uniqueName="196" name="NDH_AnnualReview_Lipids_Achieve_50%" queryTableFieldId="196" dataDxfId="639"/>
    <tableColumn id="197" uniqueName="197" name="NDH_AnnualReview_Lipids_Achieve" queryTableFieldId="197" dataDxfId="638"/>
    <tableColumn id="198" uniqueName="198" name="NDH_AnnualReview_Lipids" queryTableFieldId="198" dataDxfId="637"/>
    <tableColumn id="199" uniqueName="199" name="% NDH_AnnualReview_Lipids_Achieve_50%" queryTableFieldId="199" dataDxfId="636"/>
    <tableColumn id="200" uniqueName="200" name="% NDH_AnnualReview_Lipids_Achieve" queryTableFieldId="200" dataDxfId="635"/>
    <tableColumn id="201" uniqueName="201" name="% NDH_AnnualReview_Lipids" queryTableFieldId="201" dataDxfId="634"/>
    <tableColumn id="202" uniqueName="202" name="NDH_AnnualReview_SmokingStatus_Achieve_50%" queryTableFieldId="202" dataDxfId="633"/>
    <tableColumn id="203" uniqueName="203" name="NDH_AnnualReview_SmokingStatus_Achieve" queryTableFieldId="203" dataDxfId="632"/>
    <tableColumn id="204" uniqueName="204" name="NDH_AnnualReview_SmokingStatus" queryTableFieldId="204" dataDxfId="631"/>
    <tableColumn id="205" uniqueName="205" name="% NDH_AnnualReview_SmokingStatus_Achieve_50%" queryTableFieldId="205" dataDxfId="630"/>
    <tableColumn id="206" uniqueName="206" name="% NDH_AnnualReview_SmokingStatus_Achieve" queryTableFieldId="206" dataDxfId="629"/>
    <tableColumn id="207" uniqueName="207" name="% NDH_AnnualReview_SmokingStatus" queryTableFieldId="207" dataDxfId="628"/>
    <tableColumn id="208" uniqueName="208" name="NDH_AnnualReview_Achieve_50%" queryTableFieldId="208" dataDxfId="627"/>
    <tableColumn id="209" uniqueName="209" name="NDH_AnnualReview_Achieve" queryTableFieldId="209" dataDxfId="626"/>
    <tableColumn id="210" uniqueName="210" name="NDH_AnnualReview_Achieved" queryTableFieldId="210" dataDxfId="625"/>
    <tableColumn id="211" uniqueName="211" name="% NDH_AnnualReview_Achieve_50%" queryTableFieldId="211" dataDxfId="624"/>
    <tableColumn id="212" uniqueName="212" name="% NDH_AnnualReview_Achieve" queryTableFieldId="212" dataDxfId="623"/>
    <tableColumn id="213" uniqueName="213" name="% NDH_AnnualReview_Achieved" queryTableFieldId="213" dataDxfId="622"/>
    <tableColumn id="214" uniqueName="214" name="NDH_EmailAddressRecorded" queryTableFieldId="214" dataDxfId="621"/>
    <tableColumn id="215" uniqueName="215" name="% NDH_EmailAddressRecorded_Achieve" queryTableFieldId="215" dataDxfId="620"/>
    <tableColumn id="216" uniqueName="216" name="% NDH_EmailAddressRecorded" queryTableFieldId="216" dataDxfId="619"/>
    <tableColumn id="217" uniqueName="217" name="REWIND_12MFollowUp" queryTableFieldId="217" dataDxfId="618"/>
    <tableColumn id="218" uniqueName="218" name="% REWIND_3MonthFollowUp_Achieve" queryTableFieldId="218" dataDxfId="617"/>
    <tableColumn id="219" uniqueName="219" name="% REWIND_12MonthFollowUp_Achieve" queryTableFieldId="219" dataDxfId="616"/>
    <tableColumn id="220" uniqueName="220" name="REWIND_12MFollowUp_Denominator" queryTableFieldId="220" dataDxfId="615"/>
    <tableColumn id="221" uniqueName="221" name="REWIND_12MFollowUp_Numerator" queryTableFieldId="221" dataDxfId="614"/>
    <tableColumn id="222" uniqueName="222" name="% REWIND_12MFollowUp" queryTableFieldId="222" dataDxfId="613"/>
    <tableColumn id="223" uniqueName="223" name="REWIND_QM_NotCompleted" queryTableFieldId="223" dataDxfId="612"/>
    <tableColumn id="224" uniqueName="224" name="REWIND_QM_Completed" queryTableFieldId="224" dataDxfId="611"/>
    <tableColumn id="225" uniqueName="225" name="REWIND_QM_Started 15M Ago_Denominator" queryTableFieldId="225" dataDxfId="610"/>
    <tableColumn id="226" uniqueName="226" name="REWIND_QM_NotCompleted or Completed_Numerator" queryTableFieldId="226" dataDxfId="609"/>
    <tableColumn id="227" uniqueName="227" name="% REWIND_QM_Not Completed or Completed" queryTableFieldId="227" dataDxfId="608"/>
    <tableColumn id="228" uniqueName="228" name="% REWIND_QM_6MonthFollowUp_Achieve" queryTableFieldId="228" dataDxfId="607"/>
    <tableColumn id="229" uniqueName="229" name="REWIND_QM_Started 6M Ago_Denominator" queryTableFieldId="229" dataDxfId="606"/>
    <tableColumn id="230" uniqueName="230" name="REWIND_QM_6MFollowUp_Numerator" queryTableFieldId="230" dataDxfId="605"/>
    <tableColumn id="231" uniqueName="231" name="% REWIND_QM_6MFollow Up" queryTableFieldId="231" dataDxfId="604"/>
    <tableColumn id="232" uniqueName="232" name="% REWIND_QM_12MonthFollowUp_Achieve" queryTableFieldId="232" dataDxfId="603"/>
    <tableColumn id="233" uniqueName="233" name="REWIND_QM_Started12M Ago_Denominator" queryTableFieldId="233" dataDxfId="602"/>
    <tableColumn id="234" uniqueName="234" name="REWIND_QM_12MFollowUp_Numerator" queryTableFieldId="234" dataDxfId="601"/>
    <tableColumn id="235" uniqueName="235" name="% REWIND_QM_12MFollow Up" queryTableFieldId="235" dataDxfId="600"/>
    <tableColumn id="236" uniqueName="236" name="DiabetesL2_MDT" queryTableFieldId="236" dataDxfId="599"/>
    <tableColumn id="237" uniqueName="237" name="DiabetesL2_InsulinInitiation" queryTableFieldId="237" dataDxfId="598"/>
    <tableColumn id="238" uniqueName="238" name="DiabetesL2_GLP1Initiation" queryTableFieldId="238" dataDxfId="597"/>
    <tableColumn id="239" uniqueName="239" name="DiabetesL2_InsulinOptimisationIntensification" queryTableFieldId="239" dataDxfId="596"/>
    <tableColumn id="240" uniqueName="240" name="DiabetesL2_MDT_Denominator" queryTableFieldId="240" dataDxfId="595"/>
    <tableColumn id="241" uniqueName="241" name="DiabetesL2_MDT_ReferralWM_Numerator" queryTableFieldId="241" dataDxfId="594"/>
    <tableColumn id="242" uniqueName="242" name="% DiabetesL2_MDT_ReferralWM" queryTableFieldId="242" dataDxfId="593"/>
    <tableColumn id="243" uniqueName="243" name="DiabetesL2_MDT_ReferralARRS_Numerator" queryTableFieldId="243" dataDxfId="592"/>
    <tableColumn id="244" uniqueName="244" name="% DiabetesL2_MDT_ReferralARRS" queryTableFieldId="244" dataDxfId="591"/>
    <tableColumn id="245" uniqueName="245" name="DiabetesL2_InsulinInitiationOptimisation_Denominator" queryTableFieldId="245" dataDxfId="590"/>
    <tableColumn id="246" uniqueName="246" name="DiabetesL2_InsulinInitiationOptimisation_ReferralWM_Numerator" queryTableFieldId="246" dataDxfId="589"/>
    <tableColumn id="247" uniqueName="247" name="% DiabetesL2_InsulinInitiationOptimisation_ReferralWM" queryTableFieldId="247" dataDxfId="588"/>
    <tableColumn id="248" uniqueName="248" name="DiabetesL2_InsulinInitiationOptimisation_ReferralARRS_Numerator" queryTableFieldId="248" dataDxfId="587"/>
    <tableColumn id="249" uniqueName="249" name="% DiabetesL2_InsulinInitiationOptimisation_ReferralARRS" queryTableFieldId="249" dataDxfId="586"/>
    <tableColumn id="250" uniqueName="250" name="DiabetesL2_GLP1Initiation_Denominator" queryTableFieldId="250" dataDxfId="585"/>
    <tableColumn id="251" uniqueName="251" name="DiabetesL2_GLP1Initiation_ReferralWM_Numerator" queryTableFieldId="251" dataDxfId="584"/>
    <tableColumn id="252" uniqueName="252" name="% DiabetesL2_GLP1Initiation_ReferralWM" queryTableFieldId="252" dataDxfId="583"/>
    <tableColumn id="253" uniqueName="253" name="DiabetesL2_GLP1Initiation_ReferralARRS_Numerator" queryTableFieldId="253" dataDxfId="582"/>
    <tableColumn id="254" uniqueName="254" name="% DiabetesL2_GLP1Initiation_ReferralARRS" queryTableFieldId="254" dataDxfId="581"/>
    <tableColumn id="255" uniqueName="255" name="EOT2D_Reviews" queryTableFieldId="255" dataDxfId="580"/>
    <tableColumn id="256" uniqueName="256" name="EOT2D_Register_Denominator" queryTableFieldId="256" dataDxfId="579"/>
    <tableColumn id="257" uniqueName="257" name="EOT2D_ReferralWM_Numerator" queryTableFieldId="257" dataDxfId="578"/>
    <tableColumn id="258" uniqueName="258" name="% EOT2D_ReferralWM" queryTableFieldId="258" dataDxfId="577"/>
    <tableColumn id="259" uniqueName="259" name="EOT2D_Review_Denominator" queryTableFieldId="259" dataDxfId="576"/>
    <tableColumn id="260" uniqueName="260" name="EOT2D_Review_ReferralWM_Numerator" queryTableFieldId="260" dataDxfId="575"/>
    <tableColumn id="261" uniqueName="261" name="% EOT2D_Review_ReferralWM" queryTableFieldId="261" dataDxfId="574"/>
    <tableColumn id="262" uniqueName="262" name="EOT2D_ReferralARRS_Numerator" queryTableFieldId="262" dataDxfId="573"/>
    <tableColumn id="263" uniqueName="263" name="% EOT2D_ReferralARRS" queryTableFieldId="263" dataDxfId="572"/>
    <tableColumn id="264" uniqueName="264" name="EOT2D_Review_ReferralARRS_Numerator" queryTableFieldId="264" dataDxfId="571"/>
    <tableColumn id="265" uniqueName="265" name="% EOT2D_Review_ReferralARRS" queryTableFieldId="265" dataDxfId="570"/>
    <tableColumn id="266" uniqueName="266" name="EOT2D_FemaleRegister_Denominator" queryTableFieldId="266" dataDxfId="569"/>
    <tableColumn id="267" uniqueName="267" name="EOT2D_PreconceptionAdvice_Numerator" queryTableFieldId="267" dataDxfId="568"/>
    <tableColumn id="268" uniqueName="268" name="% EOT2D_PreconceptionAdvice" queryTableFieldId="268" dataDxfId="567"/>
    <tableColumn id="269" uniqueName="269" name="EOT2D_FemaleReview_Denominator" queryTableFieldId="269" dataDxfId="566"/>
    <tableColumn id="270" uniqueName="270" name="EOT2D_FemaleReview_PreconceptionAdvice_Numerator" queryTableFieldId="270" dataDxfId="565"/>
    <tableColumn id="271" uniqueName="271" name="% EOT2D_FemaleReview_PreconceptionAdvice" queryTableFieldId="271" dataDxfId="564"/>
    <tableColumn id="272" uniqueName="272" name="EOT2D_FolicAcid_Numerator" queryTableFieldId="272" dataDxfId="563"/>
    <tableColumn id="273" uniqueName="273" name="% EOT2D_FolicAcid" queryTableFieldId="273" dataDxfId="562"/>
    <tableColumn id="274" uniqueName="274" name="EOT2D_FemaleReview_FolicAcid_Numerator" queryTableFieldId="274" dataDxfId="561"/>
    <tableColumn id="275" uniqueName="275" name="% EOT2D_FemaleReview_FolicAcid" queryTableFieldId="275" dataDxfId="560"/>
    <tableColumn id="276" uniqueName="276" name="ReportingMonth" queryTableFieldId="276" dataDxfId="559"/>
    <tableColumn id="277" uniqueName="277" name="ReportingMonthFirstDay" queryTableFieldId="277" dataDxfId="558"/>
    <tableColumn id="278" uniqueName="278" name="FinancialYear" queryTableFieldId="278" dataDxfId="557"/>
  </tableColumns>
  <tableStyleInfo name="TableStyleMedium13" showFirstColumn="0" showLastColumn="0" showRowStripes="1" showColumnStripes="0"/>
</table>
</file>

<file path=xl/tables/table3.xml><?xml version="1.0" encoding="utf-8"?>
<table xmlns="http://schemas.openxmlformats.org/spreadsheetml/2006/main" id="11" name="vw_MonthlyDiabetesDashboard_Borough" displayName="vw_MonthlyDiabetesDashboard_Borough" ref="A1:JQ9" tableType="queryTable" totalsRowShown="0" headerRowDxfId="556">
  <autoFilter ref="A1:JQ9"/>
  <tableColumns count="277">
    <tableColumn id="1" uniqueName="1" name="Borough" queryTableFieldId="1" dataDxfId="555"/>
    <tableColumn id="2" uniqueName="2" name="DiabetesRegister" queryTableFieldId="2" dataDxfId="554"/>
    <tableColumn id="3" uniqueName="3" name="DiabetesFrailty" queryTableFieldId="3" dataDxfId="553"/>
    <tableColumn id="4" uniqueName="4" name="% DiabetesFrailty" queryTableFieldId="4" dataDxfId="552"/>
    <tableColumn id="5" uniqueName="5" name="DiabetesFrailty_Apr24" queryTableFieldId="5" dataDxfId="551"/>
    <tableColumn id="6" uniqueName="6" name="DiabetesRegister_Apr24" queryTableFieldId="6" dataDxfId="550"/>
    <tableColumn id="7" uniqueName="7" name="% DiabetesFraility_Apr24" queryTableFieldId="7" dataDxfId="549"/>
    <tableColumn id="8" uniqueName="8" name="Diabetes_9KeyCareProcess_BMI_Achieve_50%" queryTableFieldId="8" dataDxfId="548"/>
    <tableColumn id="9" uniqueName="9" name="Diabetes_9KeyCareProcess_BMI_Achieve" queryTableFieldId="9" dataDxfId="547"/>
    <tableColumn id="10" uniqueName="10" name="Diabetes_9KeyCareProcess_BMI" queryTableFieldId="10" dataDxfId="546"/>
    <tableColumn id="11" uniqueName="11" name="% Diabetes_9KeyCareProcess_BMI_Achieve_50%" queryTableFieldId="11" dataDxfId="545"/>
    <tableColumn id="12" uniqueName="12" name="% Diabetes_9KeyCareProcess_BMI_Achieve" queryTableFieldId="12" dataDxfId="544"/>
    <tableColumn id="13" uniqueName="13" name="% Diabetes_9KeyCareProcess_BMI" queryTableFieldId="13" dataDxfId="543"/>
    <tableColumn id="14" uniqueName="14" name="Diabetes_9KeyCareProcess_HbA1c_Achieve_50%" queryTableFieldId="14" dataDxfId="542"/>
    <tableColumn id="15" uniqueName="15" name="Diabetes_9KeyCareProcess_HbA1c_Achieve" queryTableFieldId="15" dataDxfId="541"/>
    <tableColumn id="16" uniqueName="16" name="Diabetes_9KeyCareProcess_HbA1c" queryTableFieldId="16" dataDxfId="540"/>
    <tableColumn id="17" uniqueName="17" name="% Diabetes_9KeyCareProcess_HbA1c_Achieve_50%" queryTableFieldId="17" dataDxfId="539"/>
    <tableColumn id="18" uniqueName="18" name="% Diabetes_9KeyCareProcess_HbA1c_Achieve" queryTableFieldId="18" dataDxfId="538"/>
    <tableColumn id="19" uniqueName="19" name="% Diabetes_9KeyCareProcess_HbA1c" queryTableFieldId="19" dataDxfId="537"/>
    <tableColumn id="20" uniqueName="20" name="Diabetes_9KeyCareProcess_BloodPressure_Achieve_50%" queryTableFieldId="20" dataDxfId="536"/>
    <tableColumn id="21" uniqueName="21" name="Diabetes_9KeyCareProcess_BloodPressure_Achieve" queryTableFieldId="21" dataDxfId="535"/>
    <tableColumn id="22" uniqueName="22" name="Diabetes_9KeyCareProcess_BloodPressure" queryTableFieldId="22" dataDxfId="534"/>
    <tableColumn id="23" uniqueName="23" name="% Diabetes_9KeyCareProcess_BloodPressure_Achieve_50%" queryTableFieldId="23" dataDxfId="533"/>
    <tableColumn id="24" uniqueName="24" name="% Diabetes_9KeyCareProcess_BloodPressure_Achieve" queryTableFieldId="24" dataDxfId="532"/>
    <tableColumn id="25" uniqueName="25" name="% Diabetes_9KeyCareProcess_BloodPressure" queryTableFieldId="25" dataDxfId="531"/>
    <tableColumn id="26" uniqueName="26" name="Diabetes_9KeyCareProcess_Lipids_Achieve_50%" queryTableFieldId="26" dataDxfId="530"/>
    <tableColumn id="27" uniqueName="27" name="Diabetes_9KeyCareProcess_Lipids_Achieve" queryTableFieldId="27" dataDxfId="529"/>
    <tableColumn id="28" uniqueName="28" name="Diabetes_9KeyCareProcess_Lipids" queryTableFieldId="28" dataDxfId="528"/>
    <tableColumn id="29" uniqueName="29" name="% Diabetes_9KeyCareProcess_Lipids_Achieve_50%" queryTableFieldId="29" dataDxfId="527"/>
    <tableColumn id="30" uniqueName="30" name="% Diabetes_9KeyCareProcess_Lipids_Achieve" queryTableFieldId="30" dataDxfId="526"/>
    <tableColumn id="31" uniqueName="31" name="% Diabetes_9KeyCareProcess_Lipids" queryTableFieldId="31" dataDxfId="525"/>
    <tableColumn id="32" uniqueName="32" name="Diabetes_9KeyCareProcess_UrineACR_Achieve_50%" queryTableFieldId="32" dataDxfId="524"/>
    <tableColumn id="33" uniqueName="33" name="Diabetes_9KeyCareProcess_UrineACR_Achieve" queryTableFieldId="33" dataDxfId="523"/>
    <tableColumn id="34" uniqueName="34" name="Diabetes_9KeyCareProcess_UrineACR" queryTableFieldId="34" dataDxfId="522"/>
    <tableColumn id="35" uniqueName="35" name="% Diabetes_9KeyCareProcess_UrineACR_Achieve_50%" queryTableFieldId="35" dataDxfId="521"/>
    <tableColumn id="36" uniqueName="36" name="% Diabetes_9KeyCareProcess_UrineACR_Achieve" queryTableFieldId="36" dataDxfId="520"/>
    <tableColumn id="37" uniqueName="37" name="% Diabetes_9KeyCareProcess_UrineACR" queryTableFieldId="37" dataDxfId="519"/>
    <tableColumn id="38" uniqueName="38" name="Diabetes_9KeyCareProcess_eGFR_Achieve_50%" queryTableFieldId="38" dataDxfId="518"/>
    <tableColumn id="39" uniqueName="39" name="Diabetes_9KeyCareProcess_eGFR_Achieve" queryTableFieldId="39" dataDxfId="517"/>
    <tableColumn id="40" uniqueName="40" name="Diabetes_9KeyCareProcess_eGFR" queryTableFieldId="40" dataDxfId="516"/>
    <tableColumn id="41" uniqueName="41" name="% Diabetes_9KeyCareProcess_eGFR_Achieve_50%" queryTableFieldId="41" dataDxfId="515"/>
    <tableColumn id="42" uniqueName="42" name="% Diabetes_9KeyCareProcess_eGFR_Achieve" queryTableFieldId="42" dataDxfId="514"/>
    <tableColumn id="43" uniqueName="43" name="% Diabetes_9KeyCareProcess_eGFR" queryTableFieldId="43" dataDxfId="513"/>
    <tableColumn id="44" uniqueName="44" name="Diabetes_9KeyCareProcess_RetinalScreening_Achieve_50%" queryTableFieldId="44" dataDxfId="512"/>
    <tableColumn id="45" uniqueName="45" name="Diabetes_9KeyCareProcess_RetinalScreening_Achieve" queryTableFieldId="45" dataDxfId="511"/>
    <tableColumn id="46" uniqueName="46" name="Diabetes_9KeyCareProcess_RetinalScreening" queryTableFieldId="46" dataDxfId="510"/>
    <tableColumn id="47" uniqueName="47" name="% Diabetes_9KeyCareProcess_RetinalScreening_Achieve_50%" queryTableFieldId="47" dataDxfId="509"/>
    <tableColumn id="48" uniqueName="48" name="% Diabetes_9KeyCareProcess_RetinalScreening_Achieve" queryTableFieldId="48" dataDxfId="508"/>
    <tableColumn id="49" uniqueName="49" name="% Diabetes_9KeyCareProcess_RetinalScreening" queryTableFieldId="49" dataDxfId="507"/>
    <tableColumn id="50" uniqueName="50" name="Diabetes_9KeyCareProcess_FootRisk_Achieve_50%" queryTableFieldId="50" dataDxfId="506"/>
    <tableColumn id="51" uniqueName="51" name="Diabetes_9KeyCareProcess_FootRisk_Achieve" queryTableFieldId="51" dataDxfId="505"/>
    <tableColumn id="52" uniqueName="52" name="Diabetes_9KeyCareProcess_FootRisk" queryTableFieldId="52" dataDxfId="504"/>
    <tableColumn id="53" uniqueName="53" name="% Diabetes_9KeyCareProcess_FootRisk_Achieve_50%" queryTableFieldId="53" dataDxfId="503"/>
    <tableColumn id="54" uniqueName="54" name="% Diabetes_9KeyCareProcess_FootRisk_Achieve" queryTableFieldId="54" dataDxfId="502"/>
    <tableColumn id="55" uniqueName="55" name="% Diabetes_9KeyCareProcess_FootRisk" queryTableFieldId="55" dataDxfId="501"/>
    <tableColumn id="56" uniqueName="56" name="Diabetes_9KeyCareProcess_SmokingStatus_Achieve_50%" queryTableFieldId="56" dataDxfId="500"/>
    <tableColumn id="57" uniqueName="57" name="Diabetes_9KeyCareProcess_SmokingStatus_Achieve" queryTableFieldId="57" dataDxfId="499"/>
    <tableColumn id="58" uniqueName="58" name="Diabetes_9KeyCareProcess_SmokingStatus" queryTableFieldId="58" dataDxfId="498"/>
    <tableColumn id="59" uniqueName="59" name="% Diabetes_9KeyCareProcess_SmokingStatus_Achieve_50%" queryTableFieldId="59" dataDxfId="497"/>
    <tableColumn id="60" uniqueName="60" name="% Diabetes_9KeyCareProcess_SmokingStatus_Achieve" queryTableFieldId="60" dataDxfId="496"/>
    <tableColumn id="61" uniqueName="61" name="% Diabetes_9KeyCareProcess_SmokingStatus" queryTableFieldId="61" dataDxfId="495"/>
    <tableColumn id="62" uniqueName="62" name="Diabetes_9KeyCareProcess_Achieve_50%" queryTableFieldId="62" dataDxfId="494"/>
    <tableColumn id="63" uniqueName="63" name="Diabetes_9KeyCareProcess_Achieve" queryTableFieldId="63" dataDxfId="493"/>
    <tableColumn id="64" uniqueName="64" name="Diabetes_9KeyCareProcess_Achieved" queryTableFieldId="64" dataDxfId="492"/>
    <tableColumn id="65" uniqueName="65" name="% Diabetes_9KeyCareProcess_Achieve_50%" queryTableFieldId="65" dataDxfId="491"/>
    <tableColumn id="66" uniqueName="66" name="% Diabetes_9KeyCareProcess_Achieve" queryTableFieldId="66" dataDxfId="490"/>
    <tableColumn id="67" uniqueName="67" name="% Diabetes_9KeyCareProcess_Achieved" queryTableFieldId="67" dataDxfId="489"/>
    <tableColumn id="68" uniqueName="68" name="Diabetes_3TT_HbA1c &lt;= 58_NoFrailty" queryTableFieldId="68" dataDxfId="488"/>
    <tableColumn id="69" uniqueName="69" name="% Diabetes_3TT_HbA1c &lt;= 58_NoFrailty" queryTableFieldId="69" dataDxfId="487"/>
    <tableColumn id="70" uniqueName="70" name="Diabetes_3TT_HbA1c &lt;= 75_Frailty" queryTableFieldId="70" dataDxfId="486"/>
    <tableColumn id="71" uniqueName="71" name="% Diabetes_3TT_HbA1c &lt;= 75_Frailty" queryTableFieldId="71" dataDxfId="485"/>
    <tableColumn id="72" uniqueName="72" name="Diabetes_3TT_HbA1c &lt;= 58 or 75_Achieve_50%" queryTableFieldId="72" dataDxfId="484"/>
    <tableColumn id="73" uniqueName="73" name="Diabetes_3TT_HbA1c &lt;= 58 or 75_Achieve" queryTableFieldId="73" dataDxfId="483"/>
    <tableColumn id="74" uniqueName="74" name="Diabetes_3TT_HbA1c &lt;= 58 or 75" queryTableFieldId="74" dataDxfId="482"/>
    <tableColumn id="75" uniqueName="75" name="% Diabetes_3TT_HbA1c &lt;= 58 or 75_Achieve_50%" queryTableFieldId="75" dataDxfId="481"/>
    <tableColumn id="76" uniqueName="76" name="% Diabetes_3TT_HbA1c &lt;= 58 or 75_Achieve" queryTableFieldId="76" dataDxfId="480"/>
    <tableColumn id="77" uniqueName="77" name="% Diabetes_3TT_HbA1c &lt;= 58 or 75" queryTableFieldId="77" dataDxfId="479"/>
    <tableColumn id="78" uniqueName="78" name="Diabetes_3TT_BloodPressure &lt;= 140/80_NoFrailty" queryTableFieldId="78" dataDxfId="478"/>
    <tableColumn id="79" uniqueName="79" name="% Diabetes_3TT_BloodPressure &lt;= 140/80_NoFrailty" queryTableFieldId="79" dataDxfId="477"/>
    <tableColumn id="80" uniqueName="80" name="Diabetes_3TT_BloodPressure &lt;= 150/90_Frailty" queryTableFieldId="80" dataDxfId="476"/>
    <tableColumn id="81" uniqueName="81" name="% Diabetes_3TT_BloodPressure &lt;= 150/90_Frailty" queryTableFieldId="81" dataDxfId="475"/>
    <tableColumn id="82" uniqueName="82" name="Diabetes_3TT_BloodPressure &lt;= 140/80 or 150/90_Achieve_50%" queryTableFieldId="82" dataDxfId="474"/>
    <tableColumn id="83" uniqueName="83" name="Diabetes_3TT_BloodPressure &lt;= 140/80 or 150/90_Achieve" queryTableFieldId="83" dataDxfId="473"/>
    <tableColumn id="84" uniqueName="84" name="Diabetes_3TT_BloodPressure &lt;= 140/80 or 150/90" queryTableFieldId="84" dataDxfId="472"/>
    <tableColumn id="85" uniqueName="85" name="% Diabetes_3TT_BloodPressure &lt;= 140/80 or 150/90_Achieve_50%" queryTableFieldId="85" dataDxfId="471"/>
    <tableColumn id="86" uniqueName="86" name="% Diabetes_3TT_BloodPressure &lt;= 140/80 or 150/90_Achieve" queryTableFieldId="86" dataDxfId="470"/>
    <tableColumn id="87" uniqueName="87" name="% Diabetes_3TT_BloodPressure &lt;= 140/80 or 150/90" queryTableFieldId="87" dataDxfId="469"/>
    <tableColumn id="88" uniqueName="88" name="Diabetes_3TT_NonHDLCholesterol &lt;= 3_Achieve_50%" queryTableFieldId="88" dataDxfId="468"/>
    <tableColumn id="89" uniqueName="89" name="Diabetes_3TT_NonHDLCholesterol &lt;= 3_Achieve" queryTableFieldId="89" dataDxfId="467"/>
    <tableColumn id="90" uniqueName="90" name="Diabetes_3TT_NonHDLCholesterol &lt;= 3" queryTableFieldId="90" dataDxfId="466"/>
    <tableColumn id="91" uniqueName="91" name="% Diabetes_3TT_NonHDLCholesterol &lt;= 3_Achieve_50%" queryTableFieldId="91" dataDxfId="465"/>
    <tableColumn id="92" uniqueName="92" name="% Diabetes_3TT_NonHDLCholesterol &lt;= 3_Achieve" queryTableFieldId="92" dataDxfId="464"/>
    <tableColumn id="93" uniqueName="93" name="% Diabetes_3TT_NonHDLCholesterol &lt;= 3" queryTableFieldId="93" dataDxfId="463"/>
    <tableColumn id="94" uniqueName="94" name="Diabetes_3TT_Achieved_NoFrailty" queryTableFieldId="94" dataDxfId="462"/>
    <tableColumn id="95" uniqueName="95" name="% Diabetes_3TT_Achieved_NoFrailty" queryTableFieldId="95" dataDxfId="461"/>
    <tableColumn id="96" uniqueName="96" name="Diabetes_3TT_Achieved_Frailty" queryTableFieldId="96" dataDxfId="460"/>
    <tableColumn id="97" uniqueName="97" name="% Diabetes_3TT_Achieved_Frailty" queryTableFieldId="97" dataDxfId="459"/>
    <tableColumn id="98" uniqueName="98" name="Diabetes_3TT_Achieve_50%" queryTableFieldId="98" dataDxfId="458"/>
    <tableColumn id="99" uniqueName="99" name="Diabetes_3TT_Achieve" queryTableFieldId="99" dataDxfId="457"/>
    <tableColumn id="100" uniqueName="100" name="Diabetes_3TT_Achieved" queryTableFieldId="100" dataDxfId="456"/>
    <tableColumn id="101" uniqueName="101" name="% Diabetes_3TT_Achieve_50%" queryTableFieldId="101" dataDxfId="455"/>
    <tableColumn id="102" uniqueName="102" name="% Diabetes_3TT_Achieve" queryTableFieldId="102" dataDxfId="454"/>
    <tableColumn id="103" uniqueName="103" name="% Diabetes_3TT_Achieved" queryTableFieldId="103" dataDxfId="453"/>
    <tableColumn id="104" uniqueName="104" name="Diabetes_MentalHealthScreening_Achieve_50%" queryTableFieldId="104" dataDxfId="452"/>
    <tableColumn id="105" uniqueName="105" name="Diabetes_MentalHealthScreening_Achieve" queryTableFieldId="105" dataDxfId="451"/>
    <tableColumn id="106" uniqueName="106" name="Diabetes_MentalHealthScreening" queryTableFieldId="106" dataDxfId="450"/>
    <tableColumn id="107" uniqueName="107" name="% Diabetes_MentalHealthScreening_Achieve_50%" queryTableFieldId="107" dataDxfId="449"/>
    <tableColumn id="108" uniqueName="108" name="% Diabetes_MentalHealthScreening_Achieve" queryTableFieldId="108" dataDxfId="448"/>
    <tableColumn id="109" uniqueName="109" name="% Diabetes_MentalHealthScreening" queryTableFieldId="109" dataDxfId="447"/>
    <tableColumn id="110" uniqueName="110" name="Diabetes_DiagnosedLast6Years" queryTableFieldId="110" dataDxfId="446"/>
    <tableColumn id="111" uniqueName="111" name="Diabetes_DiagnosedLast6Years_HbA1c &lt;= 53_Achieve_50%" queryTableFieldId="111" dataDxfId="445"/>
    <tableColumn id="112" uniqueName="112" name="Diabetes_DiagnosedLast6Years_HbA1c &lt;= 53_Achieve" queryTableFieldId="112" dataDxfId="444"/>
    <tableColumn id="113" uniqueName="113" name="Diabetes_DiagnosedLast6Years_HbA1c &lt;= 53" queryTableFieldId="113" dataDxfId="443"/>
    <tableColumn id="114" uniqueName="114" name="% Diabetes_DiagnosedLast6Years_HbA1c &lt;= 53_Achieve_50%" queryTableFieldId="114" dataDxfId="442"/>
    <tableColumn id="115" uniqueName="115" name="% Diabetes_DiagnosedLast6Years_HbA1c &lt;= 53_Achieve" queryTableFieldId="115" dataDxfId="441"/>
    <tableColumn id="116" uniqueName="116" name="% Diabetes_DiagnosedLast6Years_HbA1c &lt;= 53" queryTableFieldId="116" dataDxfId="440"/>
    <tableColumn id="117" uniqueName="117" name="Diabetes_CarePlan_Achieve_50%" queryTableFieldId="117" dataDxfId="439"/>
    <tableColumn id="118" uniqueName="118" name="Diabetes_CarePlan_Achieve" queryTableFieldId="118" dataDxfId="438"/>
    <tableColumn id="119" uniqueName="119" name="Diabetes_CarePlan" queryTableFieldId="119" dataDxfId="437"/>
    <tableColumn id="120" uniqueName="120" name="% Diabetes_CarePlan_Achieve_50%" queryTableFieldId="120" dataDxfId="436"/>
    <tableColumn id="121" uniqueName="121" name="% Diabetes_CarePlan_Achieve" queryTableFieldId="121" dataDxfId="435"/>
    <tableColumn id="122" uniqueName="122" name="% Diabetes_CarePlan" queryTableFieldId="122" dataDxfId="434"/>
    <tableColumn id="123" uniqueName="123" name="Diabetes_1st_GroupConsultation" queryTableFieldId="123" dataDxfId="433"/>
    <tableColumn id="124" uniqueName="124" name="% Diabetes_1st_GroupConsultation_Achieve_50%" queryTableFieldId="124" dataDxfId="432"/>
    <tableColumn id="125" uniqueName="125" name="% Diabetes_1st_GroupConsultation_Achieve" queryTableFieldId="125" dataDxfId="431"/>
    <tableColumn id="126" uniqueName="126" name="% Diabetes_1st_GroupConsultation" queryTableFieldId="126" dataDxfId="430"/>
    <tableColumn id="127" uniqueName="127" name="Diabetes_1st_GroupConsultation_27m" queryTableFieldId="127" dataDxfId="429"/>
    <tableColumn id="128" uniqueName="128" name="% Diabetes_1st_GroupConsultation_27m_Achieve_50%" queryTableFieldId="128" dataDxfId="428"/>
    <tableColumn id="129" uniqueName="129" name="% Diabetes_1st_GroupConsultation_27m_Achieve" queryTableFieldId="129" dataDxfId="427"/>
    <tableColumn id="130" uniqueName="130" name="% Diabetes_1st_GroupConsultation_27m" queryTableFieldId="130" dataDxfId="426"/>
    <tableColumn id="131" uniqueName="131" name="Diabetes_2nd_GroupConsultation" queryTableFieldId="131" dataDxfId="425"/>
    <tableColumn id="132" uniqueName="132" name="% Diabetes_2nd_GroupConsultation" queryTableFieldId="132" dataDxfId="424"/>
    <tableColumn id="133" uniqueName="133" name="Diabetes_3rd_GroupConsultation" queryTableFieldId="133" dataDxfId="423"/>
    <tableColumn id="134" uniqueName="134" name="% Diabetes_3rd_GroupConsultation" queryTableFieldId="134" dataDxfId="422"/>
    <tableColumn id="135" uniqueName="135" name="Diabetes_T2DR_Register" queryTableFieldId="135" dataDxfId="421"/>
    <tableColumn id="136" uniqueName="136" name="Diabetes_T2DR_StartedProgramme" queryTableFieldId="136" dataDxfId="420"/>
    <tableColumn id="137" uniqueName="137" name="% Diabetes_T2DR_StartedProgramme_Achieve_50%" queryTableFieldId="137" dataDxfId="419"/>
    <tableColumn id="138" uniqueName="138" name="% Diabetes_T2DR_StartedProgramme_Achieve" queryTableFieldId="138" dataDxfId="418"/>
    <tableColumn id="139" uniqueName="139" name="% Diabetes_T2DR_StartedProgramme" queryTableFieldId="139" dataDxfId="417"/>
    <tableColumn id="140" uniqueName="140" name="Diabetes_QISMET" queryTableFieldId="140" dataDxfId="416"/>
    <tableColumn id="141" uniqueName="141" name="% Diabetes_QISMET_Achieve_50%" queryTableFieldId="141" dataDxfId="415"/>
    <tableColumn id="142" uniqueName="142" name="% Diabetes_QISMET_Achieve" queryTableFieldId="142" dataDxfId="414"/>
    <tableColumn id="143" uniqueName="143" name="% Diabetes_QISMET" queryTableFieldId="143" dataDxfId="413"/>
    <tableColumn id="144" uniqueName="144" name="Diabetes_SulfonylureasInsulin" queryTableFieldId="144" dataDxfId="412"/>
    <tableColumn id="145" uniqueName="145" name="Diabetes_SulfonylureasInsulin_HypoglycaemiaAttack" queryTableFieldId="145" dataDxfId="411"/>
    <tableColumn id="146" uniqueName="146" name="% Diabetes_SulfonylureasInsulin_HypoglycaemiaAttack" queryTableFieldId="146" dataDxfId="410"/>
    <tableColumn id="147" uniqueName="147" name="Diabetes_DiagnosedLast12Months" queryTableFieldId="147" dataDxfId="409"/>
    <tableColumn id="148" uniqueName="148" name="Diabetes_DiagnosedLast12Months_StructuredEducation" queryTableFieldId="148" dataDxfId="408"/>
    <tableColumn id="149" uniqueName="149" name="% Diabetes_DiagnosedLast12Months_StructuredEducation" queryTableFieldId="149" dataDxfId="407"/>
    <tableColumn id="150" uniqueName="150" name="Diabetes_EmailAddressRecorded" queryTableFieldId="150" dataDxfId="406"/>
    <tableColumn id="151" uniqueName="151" name="% Diabetes_EmailAddressRecorded" queryTableFieldId="151" dataDxfId="405"/>
    <tableColumn id="152" uniqueName="152" name="NDH Diabetes Ratio_Number_Achieve_50%" queryTableFieldId="152" dataDxfId="404"/>
    <tableColumn id="153" uniqueName="153" name="NDH Diabetes Ratio_Number_Achieve" queryTableFieldId="153" dataDxfId="403"/>
    <tableColumn id="154" uniqueName="154" name="NDH_Register" queryTableFieldId="154" dataDxfId="402"/>
    <tableColumn id="155" uniqueName="155" name="NDH_Register_Under80" queryTableFieldId="155" dataDxfId="401"/>
    <tableColumn id="156" uniqueName="156" name="NDH Diabetes Ratio_Achieve_50%" queryTableFieldId="156" dataDxfId="400"/>
    <tableColumn id="157" uniqueName="157" name="NDH Diabetes Ratio_Achieve" queryTableFieldId="157" dataDxfId="399"/>
    <tableColumn id="158" uniqueName="158" name="NDH Diabetes Ratio" queryTableFieldId="158" dataDxfId="398"/>
    <tableColumn id="159" uniqueName="159" name="NDH_PreventionProgramme_Achieve_50%" queryTableFieldId="159" dataDxfId="397"/>
    <tableColumn id="160" uniqueName="160" name="NDH_PreventionProgramme_Achieve" queryTableFieldId="160" dataDxfId="396"/>
    <tableColumn id="161" uniqueName="161" name="NDH_PreventionProgramme" queryTableFieldId="161" dataDxfId="395"/>
    <tableColumn id="162" uniqueName="162" name="% NDH_PreventionProgramme_Achieve_50%" queryTableFieldId="162" dataDxfId="394"/>
    <tableColumn id="163" uniqueName="163" name="% NDH_PreventionProgramme_Achieve" queryTableFieldId="163" dataDxfId="393"/>
    <tableColumn id="164" uniqueName="164" name="% NDH_PreventionProgramme" queryTableFieldId="164" dataDxfId="392"/>
    <tableColumn id="165" uniqueName="165" name="NDH_AnnualReview_HbA1c_Achieve_50%" queryTableFieldId="165" dataDxfId="391"/>
    <tableColumn id="166" uniqueName="166" name="NDH_AnnualReview_HbA1c_Achieve" queryTableFieldId="166" dataDxfId="390"/>
    <tableColumn id="167" uniqueName="167" name="NDH_AnnualReview_HbA1c" queryTableFieldId="167" dataDxfId="389"/>
    <tableColumn id="168" uniqueName="168" name="% NDH_AnnualReview_HbA1c_Achieve_50%" queryTableFieldId="168" dataDxfId="388"/>
    <tableColumn id="169" uniqueName="169" name="% NDH_AnnualReview_HbA1c_Achieve" queryTableFieldId="169" dataDxfId="387"/>
    <tableColumn id="170" uniqueName="170" name="% NDH_AnnualReview_HbA1c" queryTableFieldId="170" dataDxfId="386"/>
    <tableColumn id="171" uniqueName="171" name="NDH_AnnualReview_BloodPressure_Achieve_50%" queryTableFieldId="171" dataDxfId="385"/>
    <tableColumn id="172" uniqueName="172" name="NDH_AnnualReview_BloodPressure_Achieve" queryTableFieldId="172" dataDxfId="384"/>
    <tableColumn id="173" uniqueName="173" name="NDH_AnnualReview_Blood Pressure" queryTableFieldId="173" dataDxfId="383"/>
    <tableColumn id="174" uniqueName="174" name="% NDH_AnnualReview_BloodPressure_Achieve_50%" queryTableFieldId="174" dataDxfId="382"/>
    <tableColumn id="175" uniqueName="175" name="% NDH_AnnualReview_BloodPressure_Achieve" queryTableFieldId="175" dataDxfId="381"/>
    <tableColumn id="176" uniqueName="176" name="% NDH_AnnualReview_BloodPressure" queryTableFieldId="176" dataDxfId="380"/>
    <tableColumn id="177" uniqueName="177" name="NDH_AnnualReview_BMI_Achieve_50%" queryTableFieldId="177" dataDxfId="379"/>
    <tableColumn id="178" uniqueName="178" name="NDH_AnnualReview_BMI_Achieve" queryTableFieldId="178" dataDxfId="378"/>
    <tableColumn id="179" uniqueName="179" name="NDH_AnnualReview_BMI" queryTableFieldId="179" dataDxfId="377"/>
    <tableColumn id="180" uniqueName="180" name="% NDH_AnnualReview_BMI_Achieve_50%" queryTableFieldId="180" dataDxfId="376"/>
    <tableColumn id="181" uniqueName="181" name="% NDH_AnnualReview_BMI_Achieve" queryTableFieldId="181" dataDxfId="375"/>
    <tableColumn id="182" uniqueName="182" name="% NDH_AnnualReview_BMI" queryTableFieldId="182" dataDxfId="374"/>
    <tableColumn id="183" uniqueName="183" name="NDH_AnnualReview_Exercise_Achieve_50%" queryTableFieldId="183" dataDxfId="373"/>
    <tableColumn id="184" uniqueName="184" name="NDH_AnnualReview_Exercise_Achieve" queryTableFieldId="184" dataDxfId="372"/>
    <tableColumn id="185" uniqueName="185" name="NDH_AnnualReview_Exercise" queryTableFieldId="185" dataDxfId="371"/>
    <tableColumn id="186" uniqueName="186" name="% NDH_AnnualReview_Exercise_Achieve_50%" queryTableFieldId="186" dataDxfId="370"/>
    <tableColumn id="187" uniqueName="187" name="% NDH_AnnualReview_Exercise_Achieve" queryTableFieldId="187" dataDxfId="369"/>
    <tableColumn id="188" uniqueName="188" name="% NDH_AnnualReview_Exercise" queryTableFieldId="188" dataDxfId="368"/>
    <tableColumn id="189" uniqueName="189" name="NDH_AnnualReview_Lifestyle_Achieve_50%" queryTableFieldId="189" dataDxfId="367"/>
    <tableColumn id="190" uniqueName="190" name="NDH_AnnualReview_Lifestyle_Achieve" queryTableFieldId="190" dataDxfId="366"/>
    <tableColumn id="191" uniqueName="191" name="NDH_AnnualReview_Lifestyle" queryTableFieldId="191" dataDxfId="365"/>
    <tableColumn id="192" uniqueName="192" name="% NDH_AnnualReview_Lifestyle_Achieve_50%" queryTableFieldId="192" dataDxfId="364"/>
    <tableColumn id="193" uniqueName="193" name="% NDH_AnnualReview_Lifestyle_Achieve" queryTableFieldId="193" dataDxfId="363"/>
    <tableColumn id="194" uniqueName="194" name="% NDH_AnnualReview_Lifestyle" queryTableFieldId="194" dataDxfId="362"/>
    <tableColumn id="195" uniqueName="195" name="NDH_AnnualReview_Lipids_Achieve_50%" queryTableFieldId="195" dataDxfId="361"/>
    <tableColumn id="196" uniqueName="196" name="NDH_AnnualReview_Lipids_Achieve" queryTableFieldId="196" dataDxfId="360"/>
    <tableColumn id="197" uniqueName="197" name="NDH_AnnualReview_Lipids" queryTableFieldId="197" dataDxfId="359"/>
    <tableColumn id="198" uniqueName="198" name="% NDH_AnnualReview_Lipids_Achieve_50%" queryTableFieldId="198" dataDxfId="358"/>
    <tableColumn id="199" uniqueName="199" name="% NDH_AnnualReview_Lipids_Achieve" queryTableFieldId="199" dataDxfId="357"/>
    <tableColumn id="200" uniqueName="200" name="% NDH_AnnualReview_Lipids" queryTableFieldId="200" dataDxfId="356"/>
    <tableColumn id="201" uniqueName="201" name="NDH_AnnualReview_SmokingStatus_Achieve_50%" queryTableFieldId="201" dataDxfId="355"/>
    <tableColumn id="202" uniqueName="202" name="NDH_AnnualReview_SmokingStatus_Achieve" queryTableFieldId="202" dataDxfId="354"/>
    <tableColumn id="203" uniqueName="203" name="NDH_AnnualReview_SmokingStatus" queryTableFieldId="203" dataDxfId="353"/>
    <tableColumn id="204" uniqueName="204" name="% NDH_AnnualReview_SmokingStatus_Achieve_50%" queryTableFieldId="204" dataDxfId="352"/>
    <tableColumn id="205" uniqueName="205" name="% NDH_AnnualReview_SmokingStatus_Achieve" queryTableFieldId="205" dataDxfId="351"/>
    <tableColumn id="206" uniqueName="206" name="% NDH_AnnualReview_SmokingStatus" queryTableFieldId="206" dataDxfId="350"/>
    <tableColumn id="207" uniqueName="207" name="NDH_AnnualReview_Achieve_50%" queryTableFieldId="207" dataDxfId="349"/>
    <tableColumn id="208" uniqueName="208" name="NDH_AnnualReview_Achieve" queryTableFieldId="208" dataDxfId="348"/>
    <tableColumn id="209" uniqueName="209" name="NDH_AnnualReview_Achieved" queryTableFieldId="209" dataDxfId="347"/>
    <tableColumn id="210" uniqueName="210" name="% NDH_AnnualReview_Achieve_50%" queryTableFieldId="210" dataDxfId="346"/>
    <tableColumn id="211" uniqueName="211" name="% NDH_AnnualReview_Achieve" queryTableFieldId="211" dataDxfId="345"/>
    <tableColumn id="212" uniqueName="212" name="% NDH_AnnualReview_Achieved" queryTableFieldId="212" dataDxfId="344"/>
    <tableColumn id="213" uniqueName="213" name="NDH_EmailAddressRecorded" queryTableFieldId="213" dataDxfId="343"/>
    <tableColumn id="214" uniqueName="214" name="% NDH_EmailAddressRecorded_Achieve" queryTableFieldId="214" dataDxfId="342"/>
    <tableColumn id="215" uniqueName="215" name="% NDH_EmailAddressRecorded" queryTableFieldId="215" dataDxfId="341"/>
    <tableColumn id="216" uniqueName="216" name="REWIND_12MFollowUp" queryTableFieldId="216" dataDxfId="340"/>
    <tableColumn id="217" uniqueName="217" name="% REWIND_3MonthFollowUp_Achieve" queryTableFieldId="217" dataDxfId="339"/>
    <tableColumn id="218" uniqueName="218" name="% REWIND_12MonthFollowUp_Achieve" queryTableFieldId="218" dataDxfId="338"/>
    <tableColumn id="219" uniqueName="219" name="REWIND_12MFollowUp_Denominator" queryTableFieldId="219" dataDxfId="337"/>
    <tableColumn id="220" uniqueName="220" name="REWIND_12MFollowUp_Numerator" queryTableFieldId="220" dataDxfId="336"/>
    <tableColumn id="221" uniqueName="221" name="% REWIND_12MFollowUp" queryTableFieldId="221" dataDxfId="335"/>
    <tableColumn id="222" uniqueName="222" name="REWIND_QM_NotCompleted" queryTableFieldId="222" dataDxfId="334"/>
    <tableColumn id="223" uniqueName="223" name="REWIND_QM_Completed" queryTableFieldId="223" dataDxfId="333"/>
    <tableColumn id="224" uniqueName="224" name="REWIND_QM_Started 15M Ago_Denominator" queryTableFieldId="224" dataDxfId="332"/>
    <tableColumn id="225" uniqueName="225" name="REWIND_QM_NotCompleted or Completed_Numerator" queryTableFieldId="225" dataDxfId="331"/>
    <tableColumn id="226" uniqueName="226" name="% REWIND_QM_Not Completed or Completed" queryTableFieldId="226" dataDxfId="330"/>
    <tableColumn id="227" uniqueName="227" name="% REWIND_QM_6MonthFollowUp_Achieve" queryTableFieldId="227" dataDxfId="329"/>
    <tableColumn id="228" uniqueName="228" name="REWIND_QM_Started 6M Ago_Denominator" queryTableFieldId="228" dataDxfId="328"/>
    <tableColumn id="229" uniqueName="229" name="REWIND_QM_6MFollowUp_Numerator" queryTableFieldId="229" dataDxfId="327"/>
    <tableColumn id="230" uniqueName="230" name="% REWIND_QM_6MFollow Up" queryTableFieldId="230" dataDxfId="326"/>
    <tableColumn id="231" uniqueName="231" name="% REWIND_QM_12MonthFollowUp_Achieve" queryTableFieldId="231" dataDxfId="325"/>
    <tableColumn id="232" uniqueName="232" name="REWIND_QM_Started12M Ago_Denominator" queryTableFieldId="232" dataDxfId="324"/>
    <tableColumn id="233" uniqueName="233" name="REWIND_QM_12MFollowUp_Numerator" queryTableFieldId="233" dataDxfId="323"/>
    <tableColumn id="234" uniqueName="234" name="% REWIND_QM_12MFollow Up" queryTableFieldId="234" dataDxfId="322"/>
    <tableColumn id="235" uniqueName="235" name="DiabetesL2_MDT" queryTableFieldId="235" dataDxfId="321"/>
    <tableColumn id="236" uniqueName="236" name="DiabetesL2_InsulinInitiation" queryTableFieldId="236" dataDxfId="320"/>
    <tableColumn id="237" uniqueName="237" name="DiabetesL2_GLP1Initiation" queryTableFieldId="237" dataDxfId="319"/>
    <tableColumn id="238" uniqueName="238" name="DiabetesL2_InsulinOptimisationIntensification" queryTableFieldId="238" dataDxfId="318"/>
    <tableColumn id="239" uniqueName="239" name="DiabetesL2_MDT_Denominator" queryTableFieldId="239" dataDxfId="317"/>
    <tableColumn id="240" uniqueName="240" name="DiabetesL2_MDT_ReferralWM_Numerator" queryTableFieldId="240" dataDxfId="316"/>
    <tableColumn id="241" uniqueName="241" name="% DiabetesL2_MDT_ReferralWM" queryTableFieldId="241" dataDxfId="315"/>
    <tableColumn id="242" uniqueName="242" name="DiabetesL2_MDT_ReferralARRS_Numerator" queryTableFieldId="242" dataDxfId="314"/>
    <tableColumn id="243" uniqueName="243" name="% DiabetesL2_MDT_ReferralARRS" queryTableFieldId="243" dataDxfId="313"/>
    <tableColumn id="244" uniqueName="244" name="DiabetesL2_InsulinInitiationOptimisation_Denominator" queryTableFieldId="244" dataDxfId="312"/>
    <tableColumn id="245" uniqueName="245" name="DiabetesL2_InsulinInitiationOptimisation_ReferralWM_Numerator" queryTableFieldId="245" dataDxfId="311"/>
    <tableColumn id="246" uniqueName="246" name="% DiabetesL2_InsulinInitiationOptimisation_ReferralWM" queryTableFieldId="246" dataDxfId="310"/>
    <tableColumn id="247" uniqueName="247" name="DiabetesL2_InsulinInitiationOptimisation_ReferralARRS_Numerator" queryTableFieldId="247" dataDxfId="309"/>
    <tableColumn id="248" uniqueName="248" name="% DiabetesL2_InsulinInitiationOptimisation_ReferralARRS" queryTableFieldId="248" dataDxfId="308"/>
    <tableColumn id="249" uniqueName="249" name="DiabetesL2_GLP1Initiation_Denominator" queryTableFieldId="249" dataDxfId="307"/>
    <tableColumn id="250" uniqueName="250" name="DiabetesL2_GLP1Initiation_ReferralWM_Numerator" queryTableFieldId="250" dataDxfId="306"/>
    <tableColumn id="251" uniqueName="251" name="% DiabetesL2_GLP1Initiation_ReferralWM" queryTableFieldId="251" dataDxfId="305"/>
    <tableColumn id="252" uniqueName="252" name="DiabetesL2_GLP1Initiation_ReferralARRS_Numerator" queryTableFieldId="252" dataDxfId="304"/>
    <tableColumn id="253" uniqueName="253" name="% DiabetesL2_GLP1Initiation_ReferralARRS" queryTableFieldId="253" dataDxfId="303"/>
    <tableColumn id="254" uniqueName="254" name="EOT2D_Reviews" queryTableFieldId="254" dataDxfId="302"/>
    <tableColumn id="255" uniqueName="255" name="EOT2D_Register_Denominator" queryTableFieldId="255" dataDxfId="301"/>
    <tableColumn id="256" uniqueName="256" name="EOT2D_ReferralWM_Numerator" queryTableFieldId="256" dataDxfId="300"/>
    <tableColumn id="257" uniqueName="257" name="% EOT2D_ReferralWM" queryTableFieldId="257" dataDxfId="299"/>
    <tableColumn id="258" uniqueName="258" name="EOT2D_Review_Denominator" queryTableFieldId="258" dataDxfId="298"/>
    <tableColumn id="259" uniqueName="259" name="EOT2D_Review_ReferralWM_Numerator" queryTableFieldId="259" dataDxfId="297"/>
    <tableColumn id="260" uniqueName="260" name="% EOT2D_Review_ReferralWM" queryTableFieldId="260" dataDxfId="296"/>
    <tableColumn id="261" uniqueName="261" name="EOT2D_ReferralARRS_Numerator" queryTableFieldId="261" dataDxfId="295"/>
    <tableColumn id="262" uniqueName="262" name="% EOT2D_ReferralARRS" queryTableFieldId="262" dataDxfId="294"/>
    <tableColumn id="263" uniqueName="263" name="EOT2D_Review_ReferralARRS_Numerator" queryTableFieldId="263" dataDxfId="293"/>
    <tableColumn id="264" uniqueName="264" name="% EOT2D_Review_ReferralARRS" queryTableFieldId="264" dataDxfId="292"/>
    <tableColumn id="265" uniqueName="265" name="EOT2D_FemaleRegister_Denominator" queryTableFieldId="265" dataDxfId="291"/>
    <tableColumn id="266" uniqueName="266" name="EOT2D_PreconceptionAdvice_Numerator" queryTableFieldId="266" dataDxfId="290"/>
    <tableColumn id="267" uniqueName="267" name="% EOT2D_PreconceptionAdvice" queryTableFieldId="267" dataDxfId="289"/>
    <tableColumn id="268" uniqueName="268" name="EOT2D_FemaleReview_Denominator" queryTableFieldId="268" dataDxfId="288"/>
    <tableColumn id="269" uniqueName="269" name="EOT2D_FemaleReview_PreconceptionAdvice_Numerator" queryTableFieldId="269" dataDxfId="287"/>
    <tableColumn id="270" uniqueName="270" name="% EOT2D_FemaleReview_PreconceptionAdvice" queryTableFieldId="270" dataDxfId="286"/>
    <tableColumn id="271" uniqueName="271" name="EOT2D_FolicAcid_Numerator" queryTableFieldId="271" dataDxfId="285"/>
    <tableColumn id="272" uniqueName="272" name="% EOT2D_FolicAcid" queryTableFieldId="272" dataDxfId="284"/>
    <tableColumn id="273" uniqueName="273" name="EOT2D_FemaleReview_FolicAcid_Numerator" queryTableFieldId="273" dataDxfId="283"/>
    <tableColumn id="274" uniqueName="274" name="% EOT2D_FemaleReview_FolicAcid" queryTableFieldId="274" dataDxfId="282"/>
    <tableColumn id="275" uniqueName="275" name="ReportingMonth" queryTableFieldId="275" dataDxfId="281"/>
    <tableColumn id="276" uniqueName="276" name="ReportingMonthFirstDay" queryTableFieldId="276" dataDxfId="280"/>
    <tableColumn id="277" uniqueName="277" name="FinancialYear" queryTableFieldId="277" dataDxfId="279"/>
  </tableColumns>
  <tableStyleInfo name="TableStyleMedium13" showFirstColumn="0" showLastColumn="0" showRowStripes="1" showColumnStripes="0"/>
</table>
</file>

<file path=xl/tables/table4.xml><?xml version="1.0" encoding="utf-8"?>
<table xmlns="http://schemas.openxmlformats.org/spreadsheetml/2006/main" id="12" name="vw_MonthlyDiabetesDashboard_ICB" displayName="vw_MonthlyDiabetesDashboard_ICB" ref="A1:JR2" tableType="queryTable" totalsRowShown="0" headerRowDxfId="278">
  <autoFilter ref="A1:JR2"/>
  <tableColumns count="278">
    <tableColumn id="1" uniqueName="1" name="STP" queryTableFieldId="1" dataDxfId="277"/>
    <tableColumn id="2" uniqueName="2" name="DiabetesRegister" queryTableFieldId="2" dataDxfId="276"/>
    <tableColumn id="3" uniqueName="3" name="DiabetesFrailty" queryTableFieldId="3" dataDxfId="275"/>
    <tableColumn id="4" uniqueName="4" name="% DiabetesFrailty" queryTableFieldId="4" dataDxfId="274"/>
    <tableColumn id="5" uniqueName="5" name="DiabetesFrailty_Apr24" queryTableFieldId="5" dataDxfId="273"/>
    <tableColumn id="6" uniqueName="6" name="DiabetesRegister_Apr24" queryTableFieldId="6" dataDxfId="272"/>
    <tableColumn id="7" uniqueName="7" name="% DiabetesFraility_Apr24" queryTableFieldId="7" dataDxfId="271"/>
    <tableColumn id="8" uniqueName="8" name="Diabetes_9KeyCareProcess_BMI_Achieve_50%" queryTableFieldId="8" dataDxfId="270"/>
    <tableColumn id="9" uniqueName="9" name="Diabetes_9KeyCareProcess_BMI_Achieve" queryTableFieldId="9" dataDxfId="269"/>
    <tableColumn id="10" uniqueName="10" name="Diabetes_9KeyCareProcess_BMI" queryTableFieldId="10" dataDxfId="268"/>
    <tableColumn id="11" uniqueName="11" name="% Diabetes_9KeyCareProcess_BMI_Achieve_50%" queryTableFieldId="11" dataDxfId="267"/>
    <tableColumn id="12" uniqueName="12" name="% Diabetes_9KeyCareProcess_BMI_Achieve" queryTableFieldId="12" dataDxfId="266"/>
    <tableColumn id="13" uniqueName="13" name="% Diabetes_9KeyCareProcess_BMI" queryTableFieldId="13" dataDxfId="265"/>
    <tableColumn id="14" uniqueName="14" name="Diabetes_9KeyCareProcess_HbA1c_Achieve_50%" queryTableFieldId="14" dataDxfId="264"/>
    <tableColumn id="15" uniqueName="15" name="Diabetes_9KeyCareProcess_HbA1c_Achieve" queryTableFieldId="15" dataDxfId="263"/>
    <tableColumn id="16" uniqueName="16" name="Diabetes_9KeyCareProcess_HbA1c" queryTableFieldId="16" dataDxfId="262"/>
    <tableColumn id="17" uniqueName="17" name="% Diabetes_9KeyCareProcess_HbA1c_Achieve_50%" queryTableFieldId="17" dataDxfId="261"/>
    <tableColumn id="18" uniqueName="18" name="% Diabetes_9KeyCareProcess_HbA1c_Achieve" queryTableFieldId="18" dataDxfId="260"/>
    <tableColumn id="19" uniqueName="19" name="% Diabetes_9KeyCareProcess_HbA1c" queryTableFieldId="19" dataDxfId="259"/>
    <tableColumn id="20" uniqueName="20" name="Diabetes_9KeyCareProcess_BloodPressure_Achieve_50%" queryTableFieldId="20" dataDxfId="258"/>
    <tableColumn id="21" uniqueName="21" name="Diabetes_9KeyCareProcess_BloodPressure_Achieve" queryTableFieldId="21" dataDxfId="257"/>
    <tableColumn id="22" uniqueName="22" name="Diabetes_9KeyCareProcess_BloodPressure" queryTableFieldId="22" dataDxfId="256"/>
    <tableColumn id="23" uniqueName="23" name="% Diabetes_9KeyCareProcess_BloodPressure_Achieve_50%" queryTableFieldId="23" dataDxfId="255"/>
    <tableColumn id="24" uniqueName="24" name="% Diabetes_9KeyCareProcess_BloodPressure_Achieve" queryTableFieldId="24" dataDxfId="254"/>
    <tableColumn id="25" uniqueName="25" name="% Diabetes_9KeyCareProcess_BloodPressure" queryTableFieldId="25" dataDxfId="253"/>
    <tableColumn id="26" uniqueName="26" name="Diabetes_9KeyCareProcess_Lipids_Achieve_50%" queryTableFieldId="26" dataDxfId="252"/>
    <tableColumn id="27" uniqueName="27" name="Diabetes_9KeyCareProcess_Lipids_Achieve" queryTableFieldId="27" dataDxfId="251"/>
    <tableColumn id="28" uniqueName="28" name="Diabetes_9KeyCareProcess_Lipids" queryTableFieldId="28" dataDxfId="250"/>
    <tableColumn id="29" uniqueName="29" name="% Diabetes_9KeyCareProcess_Lipids_Achieve_50%" queryTableFieldId="29" dataDxfId="249"/>
    <tableColumn id="30" uniqueName="30" name="% Diabetes_9KeyCareProcess_Lipids_Achieve" queryTableFieldId="30" dataDxfId="248"/>
    <tableColumn id="31" uniqueName="31" name="% Diabetes_9KeyCareProcess_Lipids" queryTableFieldId="31" dataDxfId="247"/>
    <tableColumn id="32" uniqueName="32" name="Diabetes_9KeyCareProcess_UrineACR_Achieve_50%" queryTableFieldId="32" dataDxfId="246"/>
    <tableColumn id="33" uniqueName="33" name="Diabetes_9KeyCareProcess_UrineACR_Achieve" queryTableFieldId="33" dataDxfId="245"/>
    <tableColumn id="34" uniqueName="34" name="Diabetes_9KeyCareProcess_UrineACR" queryTableFieldId="34" dataDxfId="244"/>
    <tableColumn id="35" uniqueName="35" name="% Diabetes_9KeyCareProcess_UrineACR_Achieve_50%" queryTableFieldId="35" dataDxfId="243"/>
    <tableColumn id="36" uniqueName="36" name="% Diabetes_9KeyCareProcess_UrineACR_Achieve" queryTableFieldId="36" dataDxfId="242"/>
    <tableColumn id="37" uniqueName="37" name="% Diabetes_9KeyCareProcess_UrineACR" queryTableFieldId="37" dataDxfId="241"/>
    <tableColumn id="38" uniqueName="38" name="Diabetes_9KeyCareProcess_eGFR_Achieve_50%" queryTableFieldId="38" dataDxfId="240"/>
    <tableColumn id="39" uniqueName="39" name="Diabetes_9KeyCareProcess_eGFR_Achieve" queryTableFieldId="39" dataDxfId="239"/>
    <tableColumn id="40" uniqueName="40" name="Diabetes_9KeyCareProcess_eGFR" queryTableFieldId="40" dataDxfId="238"/>
    <tableColumn id="41" uniqueName="41" name="% Diabetes_9KeyCareProcess_eGFR_Achieve_50%" queryTableFieldId="41" dataDxfId="237"/>
    <tableColumn id="42" uniqueName="42" name="% Diabetes_9KeyCareProcess_eGFR_Achieve" queryTableFieldId="42" dataDxfId="236"/>
    <tableColumn id="43" uniqueName="43" name="% Diabetes_9KeyCareProcess_eGFR" queryTableFieldId="43" dataDxfId="235"/>
    <tableColumn id="44" uniqueName="44" name="Diabetes_9KeyCareProcess_RetinalScreening_Achieve_50%" queryTableFieldId="44" dataDxfId="234"/>
    <tableColumn id="45" uniqueName="45" name="Diabetes_9KeyCareProcess_RetinalScreening_Achieve" queryTableFieldId="45" dataDxfId="233"/>
    <tableColumn id="46" uniqueName="46" name="Diabetes_9KeyCareProcess_RetinalScreening" queryTableFieldId="46" dataDxfId="232"/>
    <tableColumn id="47" uniqueName="47" name="% Diabetes_9KeyCareProcess_RetinalScreening_Achieve_50%" queryTableFieldId="47" dataDxfId="231"/>
    <tableColumn id="48" uniqueName="48" name="% Diabetes_9KeyCareProcess_RetinalScreening_Achieve" queryTableFieldId="48" dataDxfId="230"/>
    <tableColumn id="49" uniqueName="49" name="% Diabetes_9KeyCareProcess_RetinalScreening" queryTableFieldId="49" dataDxfId="229"/>
    <tableColumn id="50" uniqueName="50" name="Diabetes_9KeyCareProcess_FootRisk_Achieve_50%" queryTableFieldId="50" dataDxfId="228"/>
    <tableColumn id="51" uniqueName="51" name="Diabetes_9KeyCareProcess_FootRisk_Achieve" queryTableFieldId="51" dataDxfId="227"/>
    <tableColumn id="52" uniqueName="52" name="Diabetes_9KeyCareProcess_FootRisk" queryTableFieldId="52" dataDxfId="226"/>
    <tableColumn id="53" uniqueName="53" name="% Diabetes_9KeyCareProcess_FootRisk_Achieve_50%" queryTableFieldId="53" dataDxfId="225"/>
    <tableColumn id="54" uniqueName="54" name="% Diabetes_9KeyCareProcess_FootRisk_Achieve" queryTableFieldId="54" dataDxfId="224"/>
    <tableColumn id="55" uniqueName="55" name="% Diabetes_9KeyCareProcess_FootRisk" queryTableFieldId="55" dataDxfId="223"/>
    <tableColumn id="56" uniqueName="56" name="Diabetes_9KeyCareProcess_SmokingStatus_Achieve_50%" queryTableFieldId="56" dataDxfId="222"/>
    <tableColumn id="57" uniqueName="57" name="Diabetes_9KeyCareProcess_SmokingStatus_Achieve" queryTableFieldId="57" dataDxfId="221"/>
    <tableColumn id="58" uniqueName="58" name="Diabetes_9KeyCareProcess_SmokingStatus" queryTableFieldId="58" dataDxfId="220"/>
    <tableColumn id="59" uniqueName="59" name="% Diabetes_9KeyCareProcess_SmokingStatus_Achieve_50%" queryTableFieldId="59" dataDxfId="219"/>
    <tableColumn id="60" uniqueName="60" name="% Diabetes_9KeyCareProcess_SmokingStatus_Achieve" queryTableFieldId="60" dataDxfId="218"/>
    <tableColumn id="61" uniqueName="61" name="% Diabetes_9KeyCareProcess_SmokingStatus" queryTableFieldId="61" dataDxfId="217"/>
    <tableColumn id="62" uniqueName="62" name="Diabetes_9KeyCareProcess_Achieve_50%" queryTableFieldId="62" dataDxfId="216"/>
    <tableColumn id="63" uniqueName="63" name="Diabetes_9KeyCareProcess_Achieve" queryTableFieldId="63" dataDxfId="215"/>
    <tableColumn id="64" uniqueName="64" name="Diabetes_9KeyCareProcess_Achieved" queryTableFieldId="64" dataDxfId="214"/>
    <tableColumn id="65" uniqueName="65" name="% Diabetes_9KeyCareProcess_Achieve_50%" queryTableFieldId="65" dataDxfId="213"/>
    <tableColumn id="66" uniqueName="66" name="% Diabetes_9KeyCareProcess_Achieve" queryTableFieldId="66" dataDxfId="212"/>
    <tableColumn id="67" uniqueName="67" name="% Diabetes_9KeyCareProcess_Achieved" queryTableFieldId="67" dataDxfId="211"/>
    <tableColumn id="68" uniqueName="68" name="Diabetes_3TT_HbA1c &lt;= 58_NoFrailty" queryTableFieldId="68" dataDxfId="210"/>
    <tableColumn id="69" uniqueName="69" name="% Diabetes_3TT_HbA1c &lt;= 58_NoFrailty" queryTableFieldId="69" dataDxfId="209"/>
    <tableColumn id="70" uniqueName="70" name="Diabetes_3TT_HbA1c &lt;= 75_Frailty" queryTableFieldId="70" dataDxfId="208"/>
    <tableColumn id="71" uniqueName="71" name="% Diabetes_3TT_HbA1c &lt;= 75_Frailty" queryTableFieldId="71" dataDxfId="207"/>
    <tableColumn id="72" uniqueName="72" name="Diabetes_3TT_HbA1c &lt;= 58 or 75_Achieve_50%" queryTableFieldId="72" dataDxfId="206"/>
    <tableColumn id="73" uniqueName="73" name="Diabetes_3TT_HbA1c &lt;= 58 or 75_Achieve" queryTableFieldId="73" dataDxfId="205"/>
    <tableColumn id="74" uniqueName="74" name="Diabetes_3TT_HbA1c &lt;= 58 or 75" queryTableFieldId="74" dataDxfId="204"/>
    <tableColumn id="75" uniqueName="75" name="% Diabetes_3TT_HbA1c &lt;= 58 or 75_Achieve_50%" queryTableFieldId="75" dataDxfId="203"/>
    <tableColumn id="76" uniqueName="76" name="% Diabetes_3TT_HbA1c &lt;= 58 or 75_Achieve" queryTableFieldId="76" dataDxfId="202"/>
    <tableColumn id="77" uniqueName="77" name="% Diabetes_3TT_HbA1c &lt;= 58 or 75" queryTableFieldId="77" dataDxfId="201"/>
    <tableColumn id="78" uniqueName="78" name="Diabetes_3TT_BloodPressure &lt;= 140/80_NoFrailty" queryTableFieldId="78" dataDxfId="200"/>
    <tableColumn id="79" uniqueName="79" name="% Diabetes_3TT_BloodPressure &lt;= 140/80_NoFrailty" queryTableFieldId="79" dataDxfId="199"/>
    <tableColumn id="80" uniqueName="80" name="Diabetes_3TT_BloodPressure &lt;= 150/90_Frailty" queryTableFieldId="80" dataDxfId="198"/>
    <tableColumn id="81" uniqueName="81" name="% Diabetes_3TT_BloodPressure &lt;= 150/90_Frailty" queryTableFieldId="81" dataDxfId="197"/>
    <tableColumn id="82" uniqueName="82" name="Diabetes_3TT_BloodPressure &lt;= 140/80 or 150/90_Achieve_50%" queryTableFieldId="82" dataDxfId="196"/>
    <tableColumn id="83" uniqueName="83" name="Diabetes_3TT_BloodPressure &lt;= 140/80 or 150/90_Achieve" queryTableFieldId="83" dataDxfId="195"/>
    <tableColumn id="84" uniqueName="84" name="Diabetes_3TT_BloodPressure &lt;= 140/80 or 150/90" queryTableFieldId="84" dataDxfId="194"/>
    <tableColumn id="85" uniqueName="85" name="% Diabetes_3TT_BloodPressure &lt;= 140/80 or 150/90_Achieve_50%" queryTableFieldId="85" dataDxfId="193"/>
    <tableColumn id="86" uniqueName="86" name="% Diabetes_3TT_BloodPressure &lt;= 140/80 or 150/90_Achieve" queryTableFieldId="86" dataDxfId="192"/>
    <tableColumn id="87" uniqueName="87" name="% Diabetes_3TT_BloodPressure &lt;= 140/80 or 150/90" queryTableFieldId="87" dataDxfId="191"/>
    <tableColumn id="88" uniqueName="88" name="Diabetes_3TT_NonHDLCholesterol &lt;= 3_Achieve_50%" queryTableFieldId="88" dataDxfId="190"/>
    <tableColumn id="89" uniqueName="89" name="Diabetes_3TT_NonHDLCholesterol &lt;= 3_Achieve" queryTableFieldId="89" dataDxfId="189"/>
    <tableColumn id="90" uniqueName="90" name="Diabetes_3TT_NonHDLCholesterol &lt;= 3" queryTableFieldId="90" dataDxfId="188"/>
    <tableColumn id="91" uniqueName="91" name="% Diabetes_3TT_NonHDLCholesterol &lt;= 3_Achieve_50%" queryTableFieldId="91" dataDxfId="187"/>
    <tableColumn id="92" uniqueName="92" name="% Diabetes_3TT_NonHDLCholesterol &lt;= 3_Achieve" queryTableFieldId="92" dataDxfId="186"/>
    <tableColumn id="93" uniqueName="93" name="% Diabetes_3TT_NonHDLCholesterol &lt;= 3" queryTableFieldId="93" dataDxfId="185"/>
    <tableColumn id="94" uniqueName="94" name="Diabetes_3TT_Achieved_NoFrailty" queryTableFieldId="94" dataDxfId="184"/>
    <tableColumn id="95" uniqueName="95" name="% Diabetes_3TT_Achieved_NoFrailty" queryTableFieldId="95" dataDxfId="183"/>
    <tableColumn id="96" uniqueName="96" name="Diabetes_3TT_Achieved_Frailty" queryTableFieldId="96" dataDxfId="182"/>
    <tableColumn id="97" uniqueName="97" name="% Diabetes_3TT_Achieved_Frailty" queryTableFieldId="97" dataDxfId="181"/>
    <tableColumn id="98" uniqueName="98" name="Diabetes_3TT_Achieve_50%" queryTableFieldId="98" dataDxfId="180"/>
    <tableColumn id="99" uniqueName="99" name="Diabetes_3TT_Achieve" queryTableFieldId="99" dataDxfId="179"/>
    <tableColumn id="100" uniqueName="100" name="Diabetes_3TT_Achieved" queryTableFieldId="100" dataDxfId="178"/>
    <tableColumn id="101" uniqueName="101" name="% Diabetes_3TT_Achieve_50%" queryTableFieldId="101" dataDxfId="177"/>
    <tableColumn id="102" uniqueName="102" name="% Diabetes_3TT_Achieve" queryTableFieldId="102" dataDxfId="176"/>
    <tableColumn id="103" uniqueName="103" name="% Diabetes_3TT_Achieved" queryTableFieldId="103" dataDxfId="175"/>
    <tableColumn id="104" uniqueName="104" name="Diabetes_MentalHealthScreening_Achieve_50%" queryTableFieldId="104" dataDxfId="174"/>
    <tableColumn id="105" uniqueName="105" name="Diabetes_MentalHealthScreening_Achieve" queryTableFieldId="105" dataDxfId="173"/>
    <tableColumn id="106" uniqueName="106" name="Diabetes_MentalHealthScreening" queryTableFieldId="106" dataDxfId="172"/>
    <tableColumn id="107" uniqueName="107" name="% Diabetes_MentalHealthScreening_Achieve_50%" queryTableFieldId="107" dataDxfId="171"/>
    <tableColumn id="108" uniqueName="108" name="% Diabetes_MentalHealthScreening_Achieve" queryTableFieldId="108" dataDxfId="170"/>
    <tableColumn id="109" uniqueName="109" name="% Diabetes_MentalHealthScreening" queryTableFieldId="109" dataDxfId="169"/>
    <tableColumn id="110" uniqueName="110" name="Diabetes_DiagnosedLast6Years" queryTableFieldId="110" dataDxfId="168"/>
    <tableColumn id="111" uniqueName="111" name="Diabetes_DiagnosedLast6Years_HbA1c &lt;= 53_Achieve_50%" queryTableFieldId="111" dataDxfId="167"/>
    <tableColumn id="112" uniqueName="112" name="Diabetes_DiagnosedLast6Years_HbA1c &lt;= 53_Achieve" queryTableFieldId="112" dataDxfId="166"/>
    <tableColumn id="113" uniqueName="113" name="Diabetes_DiagnosedLast6Years_HbA1c &lt;= 53" queryTableFieldId="113" dataDxfId="165"/>
    <tableColumn id="114" uniqueName="114" name="% Diabetes_DiagnosedLast6Years_HbA1c &lt;= 53_Achieve_50%" queryTableFieldId="114" dataDxfId="164"/>
    <tableColumn id="115" uniqueName="115" name="% Diabetes_DiagnosedLast6Years_HbA1c &lt;= 53_Achieve" queryTableFieldId="115" dataDxfId="163"/>
    <tableColumn id="116" uniqueName="116" name="% Diabetes_DiagnosedLast6Years_HbA1c &lt;= 53" queryTableFieldId="116" dataDxfId="162"/>
    <tableColumn id="117" uniqueName="117" name="Diabetes_CarePlan_Achieve_50%" queryTableFieldId="117" dataDxfId="161"/>
    <tableColumn id="118" uniqueName="118" name="Diabetes_CarePlan_Achieve" queryTableFieldId="118" dataDxfId="160"/>
    <tableColumn id="119" uniqueName="119" name="Diabetes_CarePlan" queryTableFieldId="119" dataDxfId="159"/>
    <tableColumn id="120" uniqueName="120" name="% Diabetes_CarePlan_Achieve_50%" queryTableFieldId="120" dataDxfId="158"/>
    <tableColumn id="121" uniqueName="121" name="% Diabetes_CarePlan_Achieve" queryTableFieldId="121" dataDxfId="157"/>
    <tableColumn id="122" uniqueName="122" name="% Diabetes_CarePlan" queryTableFieldId="122" dataDxfId="156"/>
    <tableColumn id="123" uniqueName="123" name="Diabetes_1st_GroupConsultation" queryTableFieldId="123" dataDxfId="155"/>
    <tableColumn id="124" uniqueName="124" name="% Diabetes_1st_GroupConsultation_Achieve_50%" queryTableFieldId="124" dataDxfId="154"/>
    <tableColumn id="125" uniqueName="125" name="% Diabetes_1st_GroupConsultation_Achieve" queryTableFieldId="125" dataDxfId="153"/>
    <tableColumn id="126" uniqueName="126" name="% Diabetes_1st_GroupConsultation" queryTableFieldId="126" dataDxfId="152"/>
    <tableColumn id="127" uniqueName="127" name="Diabetes_1st_GroupConsultation_27m" queryTableFieldId="127" dataDxfId="151"/>
    <tableColumn id="128" uniqueName="128" name="% Diabetes_1st_GroupConsultation_27m_Achieve_50%" queryTableFieldId="128" dataDxfId="150"/>
    <tableColumn id="129" uniqueName="129" name="% Diabetes_1st_GroupConsultation_27m_Achieve" queryTableFieldId="129" dataDxfId="149"/>
    <tableColumn id="130" uniqueName="130" name="% Diabetes_1st_GroupConsultation_27m" queryTableFieldId="130" dataDxfId="148"/>
    <tableColumn id="131" uniqueName="131" name="Diabetes_2nd_GroupConsultation" queryTableFieldId="131" dataDxfId="147"/>
    <tableColumn id="132" uniqueName="132" name="% Diabetes_2nd_GroupConsultation" queryTableFieldId="132" dataDxfId="146"/>
    <tableColumn id="133" uniqueName="133" name="Diabetes_3rd_GroupConsultation" queryTableFieldId="133" dataDxfId="145"/>
    <tableColumn id="134" uniqueName="134" name="% Diabetes_3rd_GroupConsultation" queryTableFieldId="134" dataDxfId="144"/>
    <tableColumn id="135" uniqueName="135" name="Diabetes_T2DR_Register" queryTableFieldId="135" dataDxfId="143"/>
    <tableColumn id="136" uniqueName="136" name="Diabetes_T2DR_StartedProgramme" queryTableFieldId="136" dataDxfId="142"/>
    <tableColumn id="137" uniqueName="137" name="% Diabetes_T2DR_StartedProgramme_Achieve_50%" queryTableFieldId="137" dataDxfId="141"/>
    <tableColumn id="138" uniqueName="138" name="% Diabetes_T2DR_StartedProgramme_Achieve" queryTableFieldId="138" dataDxfId="140"/>
    <tableColumn id="139" uniqueName="139" name="% Diabetes_T2DR_StartedProgramme" queryTableFieldId="139" dataDxfId="139"/>
    <tableColumn id="140" uniqueName="140" name="Diabetes_QISMET" queryTableFieldId="140" dataDxfId="138"/>
    <tableColumn id="141" uniqueName="141" name="% Diabetes_QISMET_Achieve_50%" queryTableFieldId="141" dataDxfId="137"/>
    <tableColumn id="142" uniqueName="142" name="% Diabetes_QISMET_Achieve" queryTableFieldId="142" dataDxfId="136"/>
    <tableColumn id="143" uniqueName="143" name="% Diabetes_QISMET" queryTableFieldId="143" dataDxfId="135"/>
    <tableColumn id="144" uniqueName="144" name="Diabetes_SulfonylureasInsulin" queryTableFieldId="144" dataDxfId="134"/>
    <tableColumn id="145" uniqueName="145" name="Diabetes_SulfonylureasInsulin_HypoglycaemiaAttack" queryTableFieldId="145" dataDxfId="133"/>
    <tableColumn id="146" uniqueName="146" name="% Diabetes_SulfonylureasInsulin_HypoglycaemiaAttack" queryTableFieldId="146" dataDxfId="132"/>
    <tableColumn id="147" uniqueName="147" name="Diabetes_DiagnosedLast12Months" queryTableFieldId="147" dataDxfId="131"/>
    <tableColumn id="148" uniqueName="148" name="Diabetes_DiagnosedLast12Months_StructuredEducation" queryTableFieldId="148" dataDxfId="130"/>
    <tableColumn id="149" uniqueName="149" name="% Diabetes_DiagnosedLast12Months_StructuredEducation" queryTableFieldId="149" dataDxfId="129"/>
    <tableColumn id="150" uniqueName="150" name="Diabetes_EmailAddressRecorded" queryTableFieldId="150" dataDxfId="128"/>
    <tableColumn id="151" uniqueName="151" name="% Diabetes_EmailAddressRecorded" queryTableFieldId="151" dataDxfId="127"/>
    <tableColumn id="152" uniqueName="152" name="NDH Diabetes Ratio_Number_Achieve_50%" queryTableFieldId="152" dataDxfId="126"/>
    <tableColumn id="153" uniqueName="153" name="NDH Diabetes Ratio_Number_Achieve" queryTableFieldId="153" dataDxfId="125"/>
    <tableColumn id="154" uniqueName="154" name="NDH_Register" queryTableFieldId="154" dataDxfId="124"/>
    <tableColumn id="155" uniqueName="155" name="NDH_Register_Under80" queryTableFieldId="155" dataDxfId="123"/>
    <tableColumn id="156" uniqueName="156" name="NDH Diabetes Ratio_Achieve_50%" queryTableFieldId="156" dataDxfId="122"/>
    <tableColumn id="157" uniqueName="157" name="NDH Diabetes Ratio_Achieve" queryTableFieldId="157" dataDxfId="121"/>
    <tableColumn id="158" uniqueName="158" name="NDH Diabetes Ratio" queryTableFieldId="158" dataDxfId="120"/>
    <tableColumn id="159" uniqueName="159" name="NDH_PreventionProgramme_Achieve_50%" queryTableFieldId="159" dataDxfId="119"/>
    <tableColumn id="160" uniqueName="160" name="NDH_PreventionProgramme_Achieve" queryTableFieldId="160" dataDxfId="118"/>
    <tableColumn id="161" uniqueName="161" name="NDH_PreventionProgramme" queryTableFieldId="161" dataDxfId="117"/>
    <tableColumn id="162" uniqueName="162" name="% NDH_PreventionProgramme_Achieve_50%" queryTableFieldId="162" dataDxfId="116"/>
    <tableColumn id="163" uniqueName="163" name="% NDH_PreventionProgramme_Achieve" queryTableFieldId="163" dataDxfId="115"/>
    <tableColumn id="164" uniqueName="164" name="% NDH_PreventionProgramme" queryTableFieldId="164" dataDxfId="114"/>
    <tableColumn id="165" uniqueName="165" name="NDH_AnnualReview_HbA1c_Achieve_50%" queryTableFieldId="165" dataDxfId="113"/>
    <tableColumn id="166" uniqueName="166" name="NDH_AnnualReview_HbA1c_Achieve" queryTableFieldId="166" dataDxfId="112"/>
    <tableColumn id="167" uniqueName="167" name="NDH_AnnualReview_HbA1c" queryTableFieldId="167" dataDxfId="111"/>
    <tableColumn id="168" uniqueName="168" name="% NDH_AnnualReview_HbA1c_Achieve_50%" queryTableFieldId="168" dataDxfId="110"/>
    <tableColumn id="169" uniqueName="169" name="% NDH_AnnualReview_HbA1c_Achieve" queryTableFieldId="169" dataDxfId="109"/>
    <tableColumn id="170" uniqueName="170" name="% NDH_AnnualReview_HbA1c" queryTableFieldId="170" dataDxfId="108"/>
    <tableColumn id="171" uniqueName="171" name="NDH_AnnualReview_BloodPressure_Achieve_50%" queryTableFieldId="171" dataDxfId="107"/>
    <tableColumn id="172" uniqueName="172" name="NDH_AnnualReview_BloodPressure_Achieve" queryTableFieldId="172" dataDxfId="106"/>
    <tableColumn id="173" uniqueName="173" name="NDH_AnnualReview_Blood Pressure" queryTableFieldId="173" dataDxfId="105"/>
    <tableColumn id="174" uniqueName="174" name="% NDH_AnnualReview_BloodPressure_Achieve_50%" queryTableFieldId="174" dataDxfId="104"/>
    <tableColumn id="175" uniqueName="175" name="% NDH_AnnualReview_BloodPressure_Achieve" queryTableFieldId="175" dataDxfId="103"/>
    <tableColumn id="176" uniqueName="176" name="% NDH_AnnualReview_BloodPressure" queryTableFieldId="176" dataDxfId="102"/>
    <tableColumn id="177" uniqueName="177" name="NDH_AnnualReview_BMI_Achieve_50%" queryTableFieldId="177" dataDxfId="101"/>
    <tableColumn id="178" uniqueName="178" name="NDH_AnnualReview_BMI_Achieve" queryTableFieldId="178" dataDxfId="100"/>
    <tableColumn id="179" uniqueName="179" name="NDH_AnnualReview_BMI" queryTableFieldId="179" dataDxfId="99"/>
    <tableColumn id="180" uniqueName="180" name="% NDH_AnnualReview_BMI_Achieve_50%" queryTableFieldId="180" dataDxfId="98"/>
    <tableColumn id="181" uniqueName="181" name="% NDH_AnnualReview_BMI_Achieve" queryTableFieldId="181" dataDxfId="97"/>
    <tableColumn id="182" uniqueName="182" name="% NDH_AnnualReview_BMI" queryTableFieldId="182" dataDxfId="96"/>
    <tableColumn id="183" uniqueName="183" name="NDH_AnnualReview_Exercise_Achieve_50%" queryTableFieldId="183" dataDxfId="95"/>
    <tableColumn id="184" uniqueName="184" name="NDH_AnnualReview_Exercise_Achieve" queryTableFieldId="184" dataDxfId="94"/>
    <tableColumn id="185" uniqueName="185" name="NDH_AnnualReview_Exercise" queryTableFieldId="185" dataDxfId="93"/>
    <tableColumn id="186" uniqueName="186" name="% NDH_AnnualReview_Exercise_Achieve_50%" queryTableFieldId="186" dataDxfId="92"/>
    <tableColumn id="187" uniqueName="187" name="% NDH_AnnualReview_Exercise_Achieve" queryTableFieldId="187" dataDxfId="91"/>
    <tableColumn id="188" uniqueName="188" name="% NDH_AnnualReview_Exercise" queryTableFieldId="188" dataDxfId="90"/>
    <tableColumn id="189" uniqueName="189" name="NDH_AnnualReview_Lifestyle_Achieve_50%" queryTableFieldId="189" dataDxfId="89"/>
    <tableColumn id="190" uniqueName="190" name="NDH_AnnualReview_Lifestyle_Achieve" queryTableFieldId="190" dataDxfId="88"/>
    <tableColumn id="191" uniqueName="191" name="NDH_AnnualReview_Lifestyle" queryTableFieldId="191" dataDxfId="87"/>
    <tableColumn id="192" uniqueName="192" name="% NDH_AnnualReview_Lifestyle_Achieve_50%" queryTableFieldId="192" dataDxfId="86"/>
    <tableColumn id="193" uniqueName="193" name="% NDH_AnnualReview_Lifestyle_Achieve" queryTableFieldId="193" dataDxfId="85"/>
    <tableColumn id="194" uniqueName="194" name="% NDH_AnnualReview_Lifestyle" queryTableFieldId="194" dataDxfId="84"/>
    <tableColumn id="195" uniqueName="195" name="NDH_AnnualReview_Lipids_Achieve_50%" queryTableFieldId="195" dataDxfId="83"/>
    <tableColumn id="196" uniqueName="196" name="NDH_AnnualReview_Lipids_Achieve" queryTableFieldId="196" dataDxfId="82"/>
    <tableColumn id="197" uniqueName="197" name="NDH_AnnualReview_Lipids" queryTableFieldId="197" dataDxfId="81"/>
    <tableColumn id="198" uniqueName="198" name="% NDH_AnnualReview_Lipids_Achieve_50%" queryTableFieldId="198" dataDxfId="80"/>
    <tableColumn id="199" uniqueName="199" name="% NDH_AnnualReview_Lipids_Achieve" queryTableFieldId="199" dataDxfId="79"/>
    <tableColumn id="200" uniqueName="200" name="% NDH_AnnualReview_Lipids" queryTableFieldId="200" dataDxfId="78"/>
    <tableColumn id="201" uniqueName="201" name="NDH_AnnualReview_SmokingStatus_Achieve_50%" queryTableFieldId="201" dataDxfId="77"/>
    <tableColumn id="202" uniqueName="202" name="NDH_AnnualReview_SmokingStatus_Achieve" queryTableFieldId="202" dataDxfId="76"/>
    <tableColumn id="203" uniqueName="203" name="NDH_AnnualReview_SmokingStatus" queryTableFieldId="203" dataDxfId="75"/>
    <tableColumn id="204" uniqueName="204" name="% NDH_AnnualReview_SmokingStatus_Achieve_50%" queryTableFieldId="204" dataDxfId="74"/>
    <tableColumn id="205" uniqueName="205" name="% NDH_AnnualReview_SmokingStatus_Achieve" queryTableFieldId="205" dataDxfId="73"/>
    <tableColumn id="206" uniqueName="206" name="% NDH_AnnualReview_SmokingStatus" queryTableFieldId="206" dataDxfId="72"/>
    <tableColumn id="207" uniqueName="207" name="NDH_AnnualReview_Achieve_50%" queryTableFieldId="207" dataDxfId="71"/>
    <tableColumn id="208" uniqueName="208" name="NDH_AnnualReview_Achieve" queryTableFieldId="208" dataDxfId="70"/>
    <tableColumn id="209" uniqueName="209" name="NDH_AnnualReview_Achieved" queryTableFieldId="209" dataDxfId="69"/>
    <tableColumn id="210" uniqueName="210" name="% NDH_AnnualReview_Achieve_50%" queryTableFieldId="210" dataDxfId="68"/>
    <tableColumn id="211" uniqueName="211" name="% NDH_AnnualReview_Achieve" queryTableFieldId="211" dataDxfId="67"/>
    <tableColumn id="212" uniqueName="212" name="% NDH_AnnualReview_Achieved" queryTableFieldId="212" dataDxfId="66"/>
    <tableColumn id="213" uniqueName="213" name="NDH_EmailAddressRecorded" queryTableFieldId="213" dataDxfId="65"/>
    <tableColumn id="214" uniqueName="214" name="% NDH_EmailAddressRecorded_Achieve" queryTableFieldId="214" dataDxfId="64"/>
    <tableColumn id="215" uniqueName="215" name="% NDH_EmailAddressRecorded" queryTableFieldId="215" dataDxfId="63"/>
    <tableColumn id="216" uniqueName="216" name="REWIND_12MFollowUp" queryTableFieldId="216" dataDxfId="62"/>
    <tableColumn id="217" uniqueName="217" name="% REWIND_3MonthFollowUp_Achieve" queryTableFieldId="217" dataDxfId="61"/>
    <tableColumn id="218" uniqueName="218" name="% REWIND_12MonthFollowUp_Achieve" queryTableFieldId="218" dataDxfId="60"/>
    <tableColumn id="219" uniqueName="219" name="REWIND_12MFollowUp_Denominator" queryTableFieldId="219" dataDxfId="59"/>
    <tableColumn id="220" uniqueName="220" name="REWIND_12MFollowUp_Numerator" queryTableFieldId="220" dataDxfId="58"/>
    <tableColumn id="221" uniqueName="221" name="% REWIND_12MFollowUp" queryTableFieldId="221" dataDxfId="57"/>
    <tableColumn id="222" uniqueName="222" name="REWIND_QM_NotCompleted" queryTableFieldId="222" dataDxfId="56"/>
    <tableColumn id="223" uniqueName="223" name="REWIND_QM_Completed" queryTableFieldId="223" dataDxfId="55"/>
    <tableColumn id="224" uniqueName="224" name="REWIND_QM_Started 15M Ago_Denominator" queryTableFieldId="224" dataDxfId="54"/>
    <tableColumn id="225" uniqueName="225" name="REWIND_QM_NotCompleted or Completed_Numerator" queryTableFieldId="225" dataDxfId="53"/>
    <tableColumn id="226" uniqueName="226" name="% REWIND_QM_Not Completed or Completed" queryTableFieldId="226" dataDxfId="52"/>
    <tableColumn id="227" uniqueName="227" name="% REWIND_QM_6MonthFollowUp_Achieve" queryTableFieldId="227" dataDxfId="51"/>
    <tableColumn id="228" uniqueName="228" name="REWIND_QM_Started 6M Ago_Denominator" queryTableFieldId="228" dataDxfId="50"/>
    <tableColumn id="229" uniqueName="229" name="REWIND_QM_6MFollowUp_Numerator" queryTableFieldId="229" dataDxfId="49"/>
    <tableColumn id="230" uniqueName="230" name="% REWIND_QM_6MFollow Up" queryTableFieldId="230" dataDxfId="48"/>
    <tableColumn id="231" uniqueName="231" name="% REWIND_QM_12MonthFollowUp_Achieve" queryTableFieldId="231" dataDxfId="47"/>
    <tableColumn id="232" uniqueName="232" name="REWIND_QM_Started12M Ago_Denominator" queryTableFieldId="232" dataDxfId="46"/>
    <tableColumn id="233" uniqueName="233" name="REWIND_QM_12MFollowUp_Numerator" queryTableFieldId="233" dataDxfId="45"/>
    <tableColumn id="234" uniqueName="234" name="% REWIND_QM_12MFollow Up" queryTableFieldId="234" dataDxfId="44"/>
    <tableColumn id="235" uniqueName="235" name="KDS_Accounts" queryTableFieldId="235" dataDxfId="43"/>
    <tableColumn id="236" uniqueName="236" name="DiabetesL2_MDT" queryTableFieldId="236" dataDxfId="42"/>
    <tableColumn id="237" uniqueName="237" name="DiabetesL2_InsulinInitiation" queryTableFieldId="237" dataDxfId="41"/>
    <tableColumn id="238" uniqueName="238" name="DiabetesL2_GLP1Initiation" queryTableFieldId="238" dataDxfId="40"/>
    <tableColumn id="239" uniqueName="239" name="DiabetesL2_InsulinOptimisationIntensification" queryTableFieldId="239" dataDxfId="39"/>
    <tableColumn id="240" uniqueName="240" name="DiabetesL2_MDT_Denominator" queryTableFieldId="240" dataDxfId="38"/>
    <tableColumn id="241" uniqueName="241" name="DiabetesL2_MDT_ReferralWM_Numerator" queryTableFieldId="241" dataDxfId="37"/>
    <tableColumn id="242" uniqueName="242" name="% DiabetesL2_MDT_ReferralWM" queryTableFieldId="242" dataDxfId="36"/>
    <tableColumn id="243" uniqueName="243" name="DiabetesL2_MDT_ReferralARRS_Numerator" queryTableFieldId="243" dataDxfId="35"/>
    <tableColumn id="244" uniqueName="244" name="% DiabetesL2_MDT_ReferralARRS" queryTableFieldId="244" dataDxfId="34"/>
    <tableColumn id="245" uniqueName="245" name="DiabetesL2_InsulinInitiationOptimisation_Denominator" queryTableFieldId="245" dataDxfId="33"/>
    <tableColumn id="246" uniqueName="246" name="DiabetesL2_InsulinInitiationOptimisation_ReferralWM_Numerator" queryTableFieldId="246" dataDxfId="32"/>
    <tableColumn id="247" uniqueName="247" name="% DiabetesL2_InsulinInitiationOptimisation_ReferralWM" queryTableFieldId="247" dataDxfId="31"/>
    <tableColumn id="248" uniqueName="248" name="DiabetesL2_InsulinInitiationOptimisation_ReferralARRS_Numerator" queryTableFieldId="248" dataDxfId="30"/>
    <tableColumn id="249" uniqueName="249" name="% DiabetesL2_InsulinInitiationOptimisation_ReferralARRS" queryTableFieldId="249" dataDxfId="29"/>
    <tableColumn id="250" uniqueName="250" name="DiabetesL2_GLP1Initiation_Denominator" queryTableFieldId="250" dataDxfId="28"/>
    <tableColumn id="251" uniqueName="251" name="DiabetesL2_GLP1Initiation_ReferralWM_Numerator" queryTableFieldId="251" dataDxfId="27"/>
    <tableColumn id="252" uniqueName="252" name="% DiabetesL2_GLP1Initiation_ReferralWM" queryTableFieldId="252" dataDxfId="26"/>
    <tableColumn id="253" uniqueName="253" name="DiabetesL2_GLP1Initiation_ReferralARRS_Numerator" queryTableFieldId="253" dataDxfId="25"/>
    <tableColumn id="254" uniqueName="254" name="% DiabetesL2_GLP1Initiation_ReferralARRS" queryTableFieldId="254" dataDxfId="24"/>
    <tableColumn id="255" uniqueName="255" name="EOT2D_Reviews" queryTableFieldId="255" dataDxfId="23"/>
    <tableColumn id="256" uniqueName="256" name="EOT2D_Register_Denominator" queryTableFieldId="256" dataDxfId="22"/>
    <tableColumn id="257" uniqueName="257" name="EOT2D_ReferralWM_Numerator" queryTableFieldId="257" dataDxfId="21"/>
    <tableColumn id="258" uniqueName="258" name="% EOT2D_ReferralWM" queryTableFieldId="258" dataDxfId="20"/>
    <tableColumn id="259" uniqueName="259" name="EOT2D_Review_Denominator" queryTableFieldId="259" dataDxfId="19"/>
    <tableColumn id="260" uniqueName="260" name="EOT2D_Review_ReferralWM_Numerator" queryTableFieldId="260" dataDxfId="18"/>
    <tableColumn id="261" uniqueName="261" name="% EOT2D_Review_ReferralWM" queryTableFieldId="261" dataDxfId="17"/>
    <tableColumn id="262" uniqueName="262" name="EOT2D_ReferralARRS_Numerator" queryTableFieldId="262" dataDxfId="16"/>
    <tableColumn id="263" uniqueName="263" name="% EOT2D_ReferralARRS" queryTableFieldId="263" dataDxfId="15"/>
    <tableColumn id="264" uniqueName="264" name="EOT2D_Review_ReferralARRS_Numerator" queryTableFieldId="264" dataDxfId="14"/>
    <tableColumn id="265" uniqueName="265" name="% EOT2D_Review_ReferralARRS" queryTableFieldId="265" dataDxfId="13"/>
    <tableColumn id="266" uniqueName="266" name="EOT2D_FemaleRegister_Denominator" queryTableFieldId="266" dataDxfId="12"/>
    <tableColumn id="267" uniqueName="267" name="EOT2D_PreconceptionAdvice_Numerator" queryTableFieldId="267" dataDxfId="11"/>
    <tableColumn id="268" uniqueName="268" name="% EOT2D_PreconceptionAdvice" queryTableFieldId="268" dataDxfId="10"/>
    <tableColumn id="269" uniqueName="269" name="EOT2D_FemaleReview_Denominator" queryTableFieldId="269" dataDxfId="9"/>
    <tableColumn id="270" uniqueName="270" name="EOT2D_FemaleReview_PreconceptionAdvice_Numerator" queryTableFieldId="270" dataDxfId="8"/>
    <tableColumn id="271" uniqueName="271" name="% EOT2D_FemaleReview_PreconceptionAdvice" queryTableFieldId="271" dataDxfId="7"/>
    <tableColumn id="272" uniqueName="272" name="EOT2D_FolicAcid_Numerator" queryTableFieldId="272" dataDxfId="6"/>
    <tableColumn id="273" uniqueName="273" name="% EOT2D_FolicAcid" queryTableFieldId="273" dataDxfId="5"/>
    <tableColumn id="274" uniqueName="274" name="EOT2D_FemaleReview_FolicAcid_Numerator" queryTableFieldId="274" dataDxfId="4"/>
    <tableColumn id="275" uniqueName="275" name="% EOT2D_FemaleReview_FolicAcid" queryTableFieldId="275" dataDxfId="3"/>
    <tableColumn id="276" uniqueName="276" name="ReportingMonth" queryTableFieldId="276" dataDxfId="2"/>
    <tableColumn id="277" uniqueName="277" name="ReportingMonthFirstDay" queryTableFieldId="277" dataDxfId="1"/>
    <tableColumn id="278" uniqueName="278" name="FinancialYear" queryTableFieldId="278" dataDxfId="0"/>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2" tint="-9.9978637043366805E-2"/>
  </sheetPr>
  <dimension ref="A1:E25"/>
  <sheetViews>
    <sheetView workbookViewId="0">
      <selection activeCell="I20" sqref="I20"/>
    </sheetView>
  </sheetViews>
  <sheetFormatPr defaultRowHeight="14.25" x14ac:dyDescent="0.45"/>
  <cols>
    <col min="1" max="1" width="24.3984375" bestFit="1" customWidth="1"/>
  </cols>
  <sheetData>
    <row r="1" spans="1:5" x14ac:dyDescent="0.45">
      <c r="A1" s="2"/>
      <c r="B1" s="1"/>
      <c r="D1" s="1">
        <v>45383</v>
      </c>
      <c r="E1" t="str">
        <f t="shared" ref="E1:E12" si="0">TEXT($D1,"mmm-yy")</f>
        <v>Apr-24</v>
      </c>
    </row>
    <row r="2" spans="1:5" x14ac:dyDescent="0.45">
      <c r="D2" s="1">
        <v>45413</v>
      </c>
      <c r="E2" t="str">
        <f t="shared" si="0"/>
        <v>May-24</v>
      </c>
    </row>
    <row r="3" spans="1:5" x14ac:dyDescent="0.45">
      <c r="A3" s="2" t="s">
        <v>694</v>
      </c>
      <c r="B3" t="s">
        <v>1359</v>
      </c>
      <c r="D3" s="1">
        <v>45444</v>
      </c>
      <c r="E3" t="str">
        <f t="shared" si="0"/>
        <v>Jun-24</v>
      </c>
    </row>
    <row r="4" spans="1:5" x14ac:dyDescent="0.45">
      <c r="D4" s="1">
        <v>45474</v>
      </c>
      <c r="E4" t="str">
        <f t="shared" si="0"/>
        <v>Jul-24</v>
      </c>
    </row>
    <row r="5" spans="1:5" x14ac:dyDescent="0.45">
      <c r="D5" s="1">
        <v>45505</v>
      </c>
      <c r="E5" t="str">
        <f t="shared" si="0"/>
        <v>Aug-24</v>
      </c>
    </row>
    <row r="6" spans="1:5" x14ac:dyDescent="0.45">
      <c r="D6" s="1">
        <v>45536</v>
      </c>
      <c r="E6" t="str">
        <f t="shared" si="0"/>
        <v>Sep-24</v>
      </c>
    </row>
    <row r="7" spans="1:5" x14ac:dyDescent="0.45">
      <c r="D7" s="1">
        <v>45566</v>
      </c>
      <c r="E7" t="str">
        <f t="shared" si="0"/>
        <v>Oct-24</v>
      </c>
    </row>
    <row r="8" spans="1:5" x14ac:dyDescent="0.45">
      <c r="D8" s="1">
        <v>45597</v>
      </c>
      <c r="E8" t="str">
        <f t="shared" si="0"/>
        <v>Nov-24</v>
      </c>
    </row>
    <row r="9" spans="1:5" x14ac:dyDescent="0.45">
      <c r="D9" s="1">
        <v>45627</v>
      </c>
      <c r="E9" t="str">
        <f t="shared" si="0"/>
        <v>Dec-24</v>
      </c>
    </row>
    <row r="10" spans="1:5" x14ac:dyDescent="0.45">
      <c r="D10" s="1">
        <v>45658</v>
      </c>
      <c r="E10" t="str">
        <f t="shared" si="0"/>
        <v>Jan-25</v>
      </c>
    </row>
    <row r="11" spans="1:5" x14ac:dyDescent="0.45">
      <c r="D11" s="1">
        <v>45689</v>
      </c>
      <c r="E11" t="str">
        <f t="shared" si="0"/>
        <v>Feb-25</v>
      </c>
    </row>
    <row r="12" spans="1:5" x14ac:dyDescent="0.45">
      <c r="D12" s="1">
        <v>45717</v>
      </c>
      <c r="E12" t="str">
        <f t="shared" si="0"/>
        <v>Mar-25</v>
      </c>
    </row>
    <row r="13" spans="1:5" x14ac:dyDescent="0.45">
      <c r="D13" s="1"/>
    </row>
    <row r="14" spans="1:5" x14ac:dyDescent="0.45">
      <c r="D14" s="1"/>
    </row>
    <row r="15" spans="1:5" x14ac:dyDescent="0.45">
      <c r="D15" s="1"/>
    </row>
    <row r="16" spans="1:5" x14ac:dyDescent="0.45">
      <c r="D16" s="1"/>
    </row>
    <row r="17" spans="4:4" x14ac:dyDescent="0.45">
      <c r="D17" s="1"/>
    </row>
    <row r="18" spans="4:4" x14ac:dyDescent="0.45">
      <c r="D18" s="1"/>
    </row>
    <row r="19" spans="4:4" x14ac:dyDescent="0.45">
      <c r="D19" s="1"/>
    </row>
    <row r="20" spans="4:4" x14ac:dyDescent="0.45">
      <c r="D20" s="1"/>
    </row>
    <row r="21" spans="4:4" x14ac:dyDescent="0.45">
      <c r="D21" s="1"/>
    </row>
    <row r="22" spans="4:4" x14ac:dyDescent="0.45">
      <c r="D22" s="1"/>
    </row>
    <row r="23" spans="4:4" x14ac:dyDescent="0.45">
      <c r="D23" s="1"/>
    </row>
    <row r="24" spans="4:4" x14ac:dyDescent="0.45">
      <c r="D24" s="1"/>
    </row>
    <row r="25" spans="4:4" x14ac:dyDescent="0.45">
      <c r="D25" s="1"/>
    </row>
  </sheetData>
  <dataValidations count="1">
    <dataValidation type="list" allowBlank="1" showInputMessage="1" showErrorMessage="1" sqref="B3">
      <formula1>$E$1:$E$12</formula1>
    </dataValidation>
  </dataValidation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RefreshData.RefreshData">
                <anchor moveWithCells="1" sizeWithCells="1">
                  <from>
                    <xdr:col>7</xdr:col>
                    <xdr:colOff>590550</xdr:colOff>
                    <xdr:row>0</xdr:row>
                    <xdr:rowOff>161925</xdr:rowOff>
                  </from>
                  <to>
                    <xdr:col>10</xdr:col>
                    <xdr:colOff>571500</xdr:colOff>
                    <xdr:row>5</xdr:row>
                    <xdr:rowOff>152400</xdr:rowOff>
                  </to>
                </anchor>
              </controlPr>
            </control>
          </mc:Choice>
        </mc:AlternateContent>
        <mc:AlternateContent xmlns:mc="http://schemas.openxmlformats.org/markup-compatibility/2006">
          <mc:Choice Requires="x14">
            <control shapeId="2052" r:id="rId5" name="Button 4">
              <controlPr defaultSize="0" print="0" autoFill="0" autoPict="0" macro="[0]!CreateDashboard">
                <anchor moveWithCells="1" sizeWithCells="1">
                  <from>
                    <xdr:col>12</xdr:col>
                    <xdr:colOff>28575</xdr:colOff>
                    <xdr:row>1</xdr:row>
                    <xdr:rowOff>0</xdr:rowOff>
                  </from>
                  <to>
                    <xdr:col>15</xdr:col>
                    <xdr:colOff>66675</xdr:colOff>
                    <xdr:row>6</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79998168889431442"/>
  </sheetPr>
  <dimension ref="A1:W408"/>
  <sheetViews>
    <sheetView showGridLines="0" zoomScale="80" zoomScaleNormal="80" workbookViewId="0">
      <pane xSplit="3" ySplit="8" topLeftCell="D9" activePane="bottomRight" state="frozen"/>
      <selection activeCell="AQ3" sqref="AQ3:BA3"/>
      <selection pane="topRight" activeCell="AQ3" sqref="AQ3:BA3"/>
      <selection pane="bottomLeft" activeCell="AQ3" sqref="AQ3:BA3"/>
      <selection pane="bottomRight" activeCell="B1" sqref="B1"/>
    </sheetView>
  </sheetViews>
  <sheetFormatPr defaultRowHeight="14.25" x14ac:dyDescent="0.45"/>
  <cols>
    <col min="1" max="1" width="49.265625" hidden="1" customWidth="1"/>
    <col min="2" max="2" width="66" customWidth="1"/>
    <col min="3" max="3" width="9.265625" customWidth="1"/>
    <col min="4" max="4" width="9.59765625" style="186" bestFit="1" customWidth="1"/>
    <col min="5" max="5" width="8.59765625" style="113" bestFit="1" customWidth="1"/>
    <col min="6" max="6" width="7.1328125" style="113" customWidth="1"/>
    <col min="7" max="7" width="8.86328125" style="384" bestFit="1" customWidth="1"/>
    <col min="8" max="9" width="8.86328125" style="384" customWidth="1"/>
    <col min="11" max="11" width="9.1328125" style="293"/>
    <col min="12" max="13" width="8.86328125" style="384" customWidth="1"/>
    <col min="14" max="14" width="10.73046875" customWidth="1"/>
    <col min="15" max="15" width="11.265625" customWidth="1"/>
    <col min="20" max="20" width="9.59765625" style="113" bestFit="1" customWidth="1"/>
    <col min="21" max="21" width="8.265625" style="293" customWidth="1"/>
  </cols>
  <sheetData>
    <row r="1" spans="1:23" ht="33.4" x14ac:dyDescent="1">
      <c r="A1" s="39"/>
      <c r="B1" s="395" t="s">
        <v>1274</v>
      </c>
      <c r="C1" s="113"/>
      <c r="D1" s="208"/>
      <c r="F1" s="208"/>
      <c r="G1" s="383"/>
      <c r="H1" s="383"/>
      <c r="I1" s="383"/>
      <c r="L1" s="383"/>
      <c r="M1" s="383"/>
      <c r="T1" s="208"/>
      <c r="U1" s="292"/>
    </row>
    <row r="4" spans="1:23" ht="14.65" thickBot="1" x14ac:dyDescent="0.5">
      <c r="D4"/>
      <c r="E4"/>
      <c r="F4"/>
      <c r="T4"/>
    </row>
    <row r="5" spans="1:23" ht="38.25" customHeight="1" thickBot="1" x14ac:dyDescent="0.5">
      <c r="D5"/>
      <c r="E5"/>
      <c r="F5" s="585" t="s">
        <v>1276</v>
      </c>
      <c r="G5" s="586"/>
      <c r="H5" s="586"/>
      <c r="I5" s="587"/>
      <c r="J5" s="577" t="s">
        <v>1277</v>
      </c>
      <c r="K5" s="578"/>
      <c r="L5" s="578"/>
      <c r="M5" s="579"/>
      <c r="N5" s="416" t="s">
        <v>1284</v>
      </c>
      <c r="O5" s="411" t="s">
        <v>1299</v>
      </c>
      <c r="P5" s="574" t="s">
        <v>1279</v>
      </c>
      <c r="Q5" s="575"/>
      <c r="R5" s="575"/>
      <c r="S5" s="576"/>
      <c r="T5" s="574" t="s">
        <v>1278</v>
      </c>
      <c r="U5" s="575"/>
      <c r="V5" s="575"/>
      <c r="W5" s="576"/>
    </row>
    <row r="6" spans="1:23" ht="150" customHeight="1" thickBot="1" x14ac:dyDescent="0.5">
      <c r="A6" s="3"/>
      <c r="B6" s="42" t="s">
        <v>810</v>
      </c>
      <c r="C6" s="43" t="s">
        <v>695</v>
      </c>
      <c r="D6" s="259" t="s">
        <v>1368</v>
      </c>
      <c r="E6" s="409" t="s">
        <v>1275</v>
      </c>
      <c r="F6" s="417" t="s">
        <v>1264</v>
      </c>
      <c r="G6" s="418" t="s">
        <v>1285</v>
      </c>
      <c r="H6" s="419" t="s">
        <v>1301</v>
      </c>
      <c r="I6" s="420" t="s">
        <v>1298</v>
      </c>
      <c r="J6" s="417" t="s">
        <v>1267</v>
      </c>
      <c r="K6" s="421" t="s">
        <v>1286</v>
      </c>
      <c r="L6" s="419" t="s">
        <v>1302</v>
      </c>
      <c r="M6" s="420" t="s">
        <v>1300</v>
      </c>
      <c r="N6" s="417" t="s">
        <v>1280</v>
      </c>
      <c r="O6" s="422" t="s">
        <v>1303</v>
      </c>
      <c r="P6" s="342" t="s">
        <v>1281</v>
      </c>
      <c r="Q6" s="340" t="s">
        <v>1287</v>
      </c>
      <c r="R6" s="342" t="s">
        <v>1304</v>
      </c>
      <c r="S6" s="340" t="s">
        <v>1305</v>
      </c>
      <c r="T6" s="340" t="s">
        <v>1282</v>
      </c>
      <c r="U6" s="340" t="s">
        <v>1287</v>
      </c>
      <c r="V6" s="340" t="s">
        <v>1306</v>
      </c>
      <c r="W6" s="340" t="s">
        <v>1305</v>
      </c>
    </row>
    <row r="7" spans="1:23" ht="14.65" thickBot="1" x14ac:dyDescent="0.5">
      <c r="A7" s="3"/>
      <c r="B7" s="553"/>
      <c r="C7" s="570"/>
      <c r="D7" s="368"/>
      <c r="E7" s="423"/>
      <c r="F7" s="573"/>
      <c r="G7" s="582"/>
      <c r="H7" s="580"/>
      <c r="I7" s="581"/>
      <c r="J7" s="573"/>
      <c r="K7" s="582"/>
      <c r="L7" s="580"/>
      <c r="M7" s="581"/>
      <c r="N7" s="425"/>
      <c r="O7" s="424"/>
      <c r="P7" s="573"/>
      <c r="Q7" s="582"/>
      <c r="R7" s="583"/>
      <c r="S7" s="584"/>
      <c r="T7" s="573"/>
      <c r="U7" s="582"/>
      <c r="V7" s="573"/>
      <c r="W7" s="582"/>
    </row>
    <row r="8" spans="1:23" ht="6.75" customHeight="1" x14ac:dyDescent="0.45">
      <c r="A8" s="19"/>
      <c r="B8" s="50"/>
      <c r="C8" s="49"/>
      <c r="D8" s="187"/>
      <c r="E8" s="132"/>
      <c r="F8" s="132"/>
      <c r="G8" s="385"/>
      <c r="H8" s="385"/>
      <c r="I8" s="385"/>
      <c r="J8" s="294"/>
      <c r="K8" s="294"/>
      <c r="L8" s="385"/>
      <c r="M8" s="385"/>
      <c r="N8" s="132"/>
      <c r="O8" s="132"/>
      <c r="P8" s="132"/>
      <c r="Q8" s="294"/>
      <c r="R8" s="294"/>
      <c r="S8" s="294"/>
      <c r="T8" s="132"/>
      <c r="U8" s="294"/>
      <c r="V8" s="132"/>
      <c r="W8" s="294"/>
    </row>
    <row r="9" spans="1:23" x14ac:dyDescent="0.45">
      <c r="A9" s="19" t="s">
        <v>0</v>
      </c>
      <c r="B9" s="25" t="s">
        <v>811</v>
      </c>
      <c r="C9" s="46"/>
      <c r="D9" s="84">
        <v>1583</v>
      </c>
      <c r="E9" s="84">
        <v>59</v>
      </c>
      <c r="F9" s="369">
        <v>80</v>
      </c>
      <c r="G9" s="396">
        <v>5.0500000000000003E-2</v>
      </c>
      <c r="H9" s="369">
        <v>22</v>
      </c>
      <c r="I9" s="398">
        <v>0.36070000000000002</v>
      </c>
      <c r="J9" s="369">
        <v>77</v>
      </c>
      <c r="K9" s="396">
        <v>4.8599999999999997E-2</v>
      </c>
      <c r="L9" s="369">
        <v>7</v>
      </c>
      <c r="M9" s="396">
        <v>0.1148</v>
      </c>
      <c r="N9" s="369">
        <v>788</v>
      </c>
      <c r="O9" s="410">
        <v>33</v>
      </c>
      <c r="P9" s="369">
        <v>24</v>
      </c>
      <c r="Q9" s="396">
        <v>3.0499999999999999E-2</v>
      </c>
      <c r="R9" s="369">
        <v>13</v>
      </c>
      <c r="S9" s="398">
        <v>0.39389999999999997</v>
      </c>
      <c r="T9" s="369">
        <v>73</v>
      </c>
      <c r="U9" s="396">
        <v>9.2600000000000002E-2</v>
      </c>
      <c r="V9" s="369">
        <v>3</v>
      </c>
      <c r="W9" s="396">
        <v>9.0899999999999995E-2</v>
      </c>
    </row>
    <row r="10" spans="1:23" x14ac:dyDescent="0.45">
      <c r="A10" s="19" t="s">
        <v>1363</v>
      </c>
      <c r="B10" s="25" t="s">
        <v>823</v>
      </c>
      <c r="C10" s="46"/>
      <c r="D10" s="85">
        <v>340</v>
      </c>
      <c r="E10" s="85">
        <v>9</v>
      </c>
      <c r="F10" s="370">
        <v>20</v>
      </c>
      <c r="G10" s="353">
        <v>5.8799999999999998E-2</v>
      </c>
      <c r="H10" s="370">
        <v>2</v>
      </c>
      <c r="I10" s="406">
        <v>0.28570000000000001</v>
      </c>
      <c r="J10" s="370">
        <v>18</v>
      </c>
      <c r="K10" s="353">
        <v>5.2900000000000003E-2</v>
      </c>
      <c r="L10" s="370">
        <v>2</v>
      </c>
      <c r="M10" s="406">
        <v>0.28570000000000001</v>
      </c>
      <c r="N10" s="376">
        <v>166</v>
      </c>
      <c r="O10" s="376">
        <v>4</v>
      </c>
      <c r="P10" s="370">
        <v>6</v>
      </c>
      <c r="Q10" s="353">
        <v>3.61E-2</v>
      </c>
      <c r="R10" s="370">
        <v>3</v>
      </c>
      <c r="S10" s="406">
        <v>0.75</v>
      </c>
      <c r="T10" s="370">
        <v>25</v>
      </c>
      <c r="U10" s="353">
        <v>0.15060000000000001</v>
      </c>
      <c r="V10" s="370">
        <v>1</v>
      </c>
      <c r="W10" s="353">
        <v>0.25</v>
      </c>
    </row>
    <row r="11" spans="1:23" x14ac:dyDescent="0.45">
      <c r="A11" s="19" t="s">
        <v>1365</v>
      </c>
      <c r="B11" s="23" t="s">
        <v>53</v>
      </c>
      <c r="C11" s="17" t="s">
        <v>54</v>
      </c>
      <c r="D11" s="27">
        <v>59</v>
      </c>
      <c r="E11" s="27">
        <v>0</v>
      </c>
      <c r="F11" s="371">
        <v>6</v>
      </c>
      <c r="G11" s="345">
        <v>0.1017</v>
      </c>
      <c r="H11" s="371">
        <v>0</v>
      </c>
      <c r="I11" s="407" t="s">
        <v>1367</v>
      </c>
      <c r="J11" s="371">
        <v>0</v>
      </c>
      <c r="K11" s="345">
        <v>0</v>
      </c>
      <c r="L11" s="371">
        <v>0</v>
      </c>
      <c r="M11" s="407" t="s">
        <v>1367</v>
      </c>
      <c r="N11" s="377">
        <v>29</v>
      </c>
      <c r="O11" s="377">
        <v>0</v>
      </c>
      <c r="P11" s="371">
        <v>0</v>
      </c>
      <c r="Q11" s="345">
        <v>0</v>
      </c>
      <c r="R11" s="371">
        <v>0</v>
      </c>
      <c r="S11" s="407" t="s">
        <v>1367</v>
      </c>
      <c r="T11" s="371">
        <v>6</v>
      </c>
      <c r="U11" s="345">
        <v>0.2069</v>
      </c>
      <c r="V11" s="371">
        <v>0</v>
      </c>
      <c r="W11" s="345" t="s">
        <v>1367</v>
      </c>
    </row>
    <row r="12" spans="1:23" x14ac:dyDescent="0.45">
      <c r="A12" s="19" t="s">
        <v>1365</v>
      </c>
      <c r="B12" s="23" t="s">
        <v>55</v>
      </c>
      <c r="C12" s="17" t="s">
        <v>56</v>
      </c>
      <c r="D12" s="27">
        <v>29</v>
      </c>
      <c r="E12" s="27">
        <v>0</v>
      </c>
      <c r="F12" s="371">
        <v>1</v>
      </c>
      <c r="G12" s="345">
        <v>3.4500000000000003E-2</v>
      </c>
      <c r="H12" s="371">
        <v>0</v>
      </c>
      <c r="I12" s="407" t="s">
        <v>1367</v>
      </c>
      <c r="J12" s="371">
        <v>0</v>
      </c>
      <c r="K12" s="345">
        <v>0</v>
      </c>
      <c r="L12" s="371">
        <v>0</v>
      </c>
      <c r="M12" s="407" t="s">
        <v>1367</v>
      </c>
      <c r="N12" s="377">
        <v>11</v>
      </c>
      <c r="O12" s="377">
        <v>0</v>
      </c>
      <c r="P12" s="371">
        <v>0</v>
      </c>
      <c r="Q12" s="345">
        <v>0</v>
      </c>
      <c r="R12" s="371">
        <v>0</v>
      </c>
      <c r="S12" s="407" t="s">
        <v>1367</v>
      </c>
      <c r="T12" s="371">
        <v>0</v>
      </c>
      <c r="U12" s="345">
        <v>0</v>
      </c>
      <c r="V12" s="371">
        <v>0</v>
      </c>
      <c r="W12" s="345" t="s">
        <v>1367</v>
      </c>
    </row>
    <row r="13" spans="1:23" x14ac:dyDescent="0.45">
      <c r="A13" s="19" t="s">
        <v>1365</v>
      </c>
      <c r="B13" s="23" t="s">
        <v>57</v>
      </c>
      <c r="C13" s="17" t="s">
        <v>58</v>
      </c>
      <c r="D13" s="27">
        <v>25</v>
      </c>
      <c r="E13" s="27">
        <v>6</v>
      </c>
      <c r="F13" s="371">
        <v>1</v>
      </c>
      <c r="G13" s="345">
        <v>0.04</v>
      </c>
      <c r="H13" s="371">
        <v>1</v>
      </c>
      <c r="I13" s="407">
        <v>0.16669999999999999</v>
      </c>
      <c r="J13" s="371">
        <v>1</v>
      </c>
      <c r="K13" s="345">
        <v>0.04</v>
      </c>
      <c r="L13" s="371">
        <v>1</v>
      </c>
      <c r="M13" s="407">
        <v>0.16669999999999999</v>
      </c>
      <c r="N13" s="377">
        <v>15</v>
      </c>
      <c r="O13" s="377">
        <v>3</v>
      </c>
      <c r="P13" s="371">
        <v>2</v>
      </c>
      <c r="Q13" s="345">
        <v>0.1333</v>
      </c>
      <c r="R13" s="371">
        <v>2</v>
      </c>
      <c r="S13" s="407">
        <v>0.66669999999999996</v>
      </c>
      <c r="T13" s="371">
        <v>4</v>
      </c>
      <c r="U13" s="345">
        <v>0.26669999999999999</v>
      </c>
      <c r="V13" s="371">
        <v>1</v>
      </c>
      <c r="W13" s="345">
        <v>0.33329999999999999</v>
      </c>
    </row>
    <row r="14" spans="1:23" x14ac:dyDescent="0.45">
      <c r="A14" s="19" t="s">
        <v>1365</v>
      </c>
      <c r="B14" s="23" t="s">
        <v>1039</v>
      </c>
      <c r="C14" s="17" t="s">
        <v>70</v>
      </c>
      <c r="D14" s="27">
        <v>16</v>
      </c>
      <c r="E14" s="27">
        <v>3</v>
      </c>
      <c r="F14" s="371">
        <v>5</v>
      </c>
      <c r="G14" s="345">
        <v>0.3125</v>
      </c>
      <c r="H14" s="371">
        <v>1</v>
      </c>
      <c r="I14" s="407">
        <v>1</v>
      </c>
      <c r="J14" s="371">
        <v>9</v>
      </c>
      <c r="K14" s="345">
        <v>0.5625</v>
      </c>
      <c r="L14" s="371">
        <v>1</v>
      </c>
      <c r="M14" s="407">
        <v>1</v>
      </c>
      <c r="N14" s="377">
        <v>8</v>
      </c>
      <c r="O14" s="377">
        <v>1</v>
      </c>
      <c r="P14" s="371">
        <v>4</v>
      </c>
      <c r="Q14" s="345">
        <v>0.5</v>
      </c>
      <c r="R14" s="371">
        <v>1</v>
      </c>
      <c r="S14" s="407">
        <v>1</v>
      </c>
      <c r="T14" s="371">
        <v>3</v>
      </c>
      <c r="U14" s="345">
        <v>0.375</v>
      </c>
      <c r="V14" s="371">
        <v>0</v>
      </c>
      <c r="W14" s="345">
        <v>0</v>
      </c>
    </row>
    <row r="15" spans="1:23" x14ac:dyDescent="0.45">
      <c r="A15" s="19" t="s">
        <v>1365</v>
      </c>
      <c r="B15" s="23" t="s">
        <v>59</v>
      </c>
      <c r="C15" s="17" t="s">
        <v>60</v>
      </c>
      <c r="D15" s="27">
        <v>20</v>
      </c>
      <c r="E15" s="27">
        <v>0</v>
      </c>
      <c r="F15" s="371">
        <v>3</v>
      </c>
      <c r="G15" s="345">
        <v>0.15</v>
      </c>
      <c r="H15" s="371">
        <v>0</v>
      </c>
      <c r="I15" s="407" t="s">
        <v>1367</v>
      </c>
      <c r="J15" s="371">
        <v>0</v>
      </c>
      <c r="K15" s="345">
        <v>0</v>
      </c>
      <c r="L15" s="371">
        <v>0</v>
      </c>
      <c r="M15" s="407" t="s">
        <v>1367</v>
      </c>
      <c r="N15" s="377">
        <v>8</v>
      </c>
      <c r="O15" s="377">
        <v>0</v>
      </c>
      <c r="P15" s="371">
        <v>0</v>
      </c>
      <c r="Q15" s="345">
        <v>0</v>
      </c>
      <c r="R15" s="371">
        <v>0</v>
      </c>
      <c r="S15" s="407" t="s">
        <v>1367</v>
      </c>
      <c r="T15" s="371">
        <v>0</v>
      </c>
      <c r="U15" s="345">
        <v>0</v>
      </c>
      <c r="V15" s="371">
        <v>0</v>
      </c>
      <c r="W15" s="345" t="s">
        <v>1367</v>
      </c>
    </row>
    <row r="16" spans="1:23" x14ac:dyDescent="0.45">
      <c r="A16" s="19" t="s">
        <v>1365</v>
      </c>
      <c r="B16" s="23" t="s">
        <v>819</v>
      </c>
      <c r="C16" s="17" t="s">
        <v>820</v>
      </c>
      <c r="D16" s="27">
        <v>38</v>
      </c>
      <c r="E16" s="27">
        <v>0</v>
      </c>
      <c r="F16" s="371">
        <v>0</v>
      </c>
      <c r="G16" s="345">
        <v>0</v>
      </c>
      <c r="H16" s="371">
        <v>0</v>
      </c>
      <c r="I16" s="407" t="s">
        <v>1367</v>
      </c>
      <c r="J16" s="371">
        <v>0</v>
      </c>
      <c r="K16" s="345">
        <v>0</v>
      </c>
      <c r="L16" s="371">
        <v>0</v>
      </c>
      <c r="M16" s="407" t="s">
        <v>1367</v>
      </c>
      <c r="N16" s="377">
        <v>16</v>
      </c>
      <c r="O16" s="377">
        <v>0</v>
      </c>
      <c r="P16" s="371">
        <v>0</v>
      </c>
      <c r="Q16" s="345">
        <v>0</v>
      </c>
      <c r="R16" s="371">
        <v>0</v>
      </c>
      <c r="S16" s="407" t="s">
        <v>1367</v>
      </c>
      <c r="T16" s="371">
        <v>1</v>
      </c>
      <c r="U16" s="345">
        <v>6.25E-2</v>
      </c>
      <c r="V16" s="371">
        <v>0</v>
      </c>
      <c r="W16" s="345" t="s">
        <v>1367</v>
      </c>
    </row>
    <row r="17" spans="1:23" x14ac:dyDescent="0.45">
      <c r="A17" s="19" t="s">
        <v>1365</v>
      </c>
      <c r="B17" s="23" t="s">
        <v>63</v>
      </c>
      <c r="C17" s="17" t="s">
        <v>64</v>
      </c>
      <c r="D17" s="27">
        <v>22</v>
      </c>
      <c r="E17" s="27">
        <v>0</v>
      </c>
      <c r="F17" s="371">
        <v>1</v>
      </c>
      <c r="G17" s="345">
        <v>4.5499999999999999E-2</v>
      </c>
      <c r="H17" s="371">
        <v>0</v>
      </c>
      <c r="I17" s="407" t="s">
        <v>1367</v>
      </c>
      <c r="J17" s="371">
        <v>1</v>
      </c>
      <c r="K17" s="345">
        <v>4.5499999999999999E-2</v>
      </c>
      <c r="L17" s="371">
        <v>0</v>
      </c>
      <c r="M17" s="407" t="s">
        <v>1367</v>
      </c>
      <c r="N17" s="377">
        <v>13</v>
      </c>
      <c r="O17" s="377">
        <v>0</v>
      </c>
      <c r="P17" s="371">
        <v>0</v>
      </c>
      <c r="Q17" s="345">
        <v>0</v>
      </c>
      <c r="R17" s="371">
        <v>0</v>
      </c>
      <c r="S17" s="407" t="s">
        <v>1367</v>
      </c>
      <c r="T17" s="371">
        <v>2</v>
      </c>
      <c r="U17" s="345">
        <v>0.15379999999999999</v>
      </c>
      <c r="V17" s="371">
        <v>0</v>
      </c>
      <c r="W17" s="345" t="s">
        <v>1367</v>
      </c>
    </row>
    <row r="18" spans="1:23" x14ac:dyDescent="0.45">
      <c r="A18" s="19" t="s">
        <v>1365</v>
      </c>
      <c r="B18" s="23" t="s">
        <v>65</v>
      </c>
      <c r="C18" s="17" t="s">
        <v>66</v>
      </c>
      <c r="D18" s="27">
        <v>34</v>
      </c>
      <c r="E18" s="27">
        <v>0</v>
      </c>
      <c r="F18" s="371">
        <v>1</v>
      </c>
      <c r="G18" s="345">
        <v>2.9399999999999999E-2</v>
      </c>
      <c r="H18" s="371">
        <v>0</v>
      </c>
      <c r="I18" s="407" t="s">
        <v>1367</v>
      </c>
      <c r="J18" s="371">
        <v>3</v>
      </c>
      <c r="K18" s="345">
        <v>8.8200000000000001E-2</v>
      </c>
      <c r="L18" s="371">
        <v>0</v>
      </c>
      <c r="M18" s="407" t="s">
        <v>1367</v>
      </c>
      <c r="N18" s="377">
        <v>19</v>
      </c>
      <c r="O18" s="377">
        <v>0</v>
      </c>
      <c r="P18" s="371">
        <v>0</v>
      </c>
      <c r="Q18" s="345">
        <v>0</v>
      </c>
      <c r="R18" s="371">
        <v>0</v>
      </c>
      <c r="S18" s="407" t="s">
        <v>1367</v>
      </c>
      <c r="T18" s="371">
        <v>1</v>
      </c>
      <c r="U18" s="345">
        <v>5.2600000000000001E-2</v>
      </c>
      <c r="V18" s="371">
        <v>0</v>
      </c>
      <c r="W18" s="345" t="s">
        <v>1367</v>
      </c>
    </row>
    <row r="19" spans="1:23" x14ac:dyDescent="0.45">
      <c r="A19" s="19" t="s">
        <v>1365</v>
      </c>
      <c r="B19" s="23" t="s">
        <v>821</v>
      </c>
      <c r="C19" s="17" t="s">
        <v>822</v>
      </c>
      <c r="D19" s="27">
        <v>55</v>
      </c>
      <c r="E19" s="27">
        <v>0</v>
      </c>
      <c r="F19" s="371">
        <v>2</v>
      </c>
      <c r="G19" s="345">
        <v>3.6400000000000002E-2</v>
      </c>
      <c r="H19" s="371">
        <v>0</v>
      </c>
      <c r="I19" s="407" t="s">
        <v>1367</v>
      </c>
      <c r="J19" s="371">
        <v>3</v>
      </c>
      <c r="K19" s="345">
        <v>5.45E-2</v>
      </c>
      <c r="L19" s="371">
        <v>0</v>
      </c>
      <c r="M19" s="407" t="s">
        <v>1367</v>
      </c>
      <c r="N19" s="377">
        <v>25</v>
      </c>
      <c r="O19" s="377">
        <v>0</v>
      </c>
      <c r="P19" s="371">
        <v>0</v>
      </c>
      <c r="Q19" s="345">
        <v>0</v>
      </c>
      <c r="R19" s="371">
        <v>0</v>
      </c>
      <c r="S19" s="407" t="s">
        <v>1367</v>
      </c>
      <c r="T19" s="371">
        <v>4</v>
      </c>
      <c r="U19" s="345">
        <v>0.16</v>
      </c>
      <c r="V19" s="371">
        <v>0</v>
      </c>
      <c r="W19" s="345" t="s">
        <v>1367</v>
      </c>
    </row>
    <row r="20" spans="1:23" x14ac:dyDescent="0.45">
      <c r="A20" s="19" t="s">
        <v>1365</v>
      </c>
      <c r="B20" s="23" t="s">
        <v>67</v>
      </c>
      <c r="C20" s="17" t="s">
        <v>68</v>
      </c>
      <c r="D20" s="27">
        <v>42</v>
      </c>
      <c r="E20" s="27">
        <v>0</v>
      </c>
      <c r="F20" s="371">
        <v>0</v>
      </c>
      <c r="G20" s="345">
        <v>0</v>
      </c>
      <c r="H20" s="371">
        <v>0</v>
      </c>
      <c r="I20" s="407" t="s">
        <v>1367</v>
      </c>
      <c r="J20" s="371">
        <v>1</v>
      </c>
      <c r="K20" s="345">
        <v>2.3800000000000002E-2</v>
      </c>
      <c r="L20" s="371">
        <v>0</v>
      </c>
      <c r="M20" s="407" t="s">
        <v>1367</v>
      </c>
      <c r="N20" s="377">
        <v>22</v>
      </c>
      <c r="O20" s="377">
        <v>0</v>
      </c>
      <c r="P20" s="371">
        <v>0</v>
      </c>
      <c r="Q20" s="345">
        <v>0</v>
      </c>
      <c r="R20" s="371">
        <v>0</v>
      </c>
      <c r="S20" s="407" t="s">
        <v>1367</v>
      </c>
      <c r="T20" s="371">
        <v>4</v>
      </c>
      <c r="U20" s="345">
        <v>0.18179999999999999</v>
      </c>
      <c r="V20" s="371">
        <v>0</v>
      </c>
      <c r="W20" s="345" t="s">
        <v>1367</v>
      </c>
    </row>
    <row r="21" spans="1:23" x14ac:dyDescent="0.45">
      <c r="A21" s="19" t="s">
        <v>1363</v>
      </c>
      <c r="B21" s="25" t="s">
        <v>826</v>
      </c>
      <c r="C21" s="17"/>
      <c r="D21" s="85">
        <v>273</v>
      </c>
      <c r="E21" s="85">
        <v>13</v>
      </c>
      <c r="F21" s="370">
        <v>9</v>
      </c>
      <c r="G21" s="353">
        <v>3.3000000000000002E-2</v>
      </c>
      <c r="H21" s="370">
        <v>1</v>
      </c>
      <c r="I21" s="406">
        <v>7.6899999999999996E-2</v>
      </c>
      <c r="J21" s="370">
        <v>13</v>
      </c>
      <c r="K21" s="353">
        <v>4.7600000000000003E-2</v>
      </c>
      <c r="L21" s="370">
        <v>0</v>
      </c>
      <c r="M21" s="406">
        <v>0</v>
      </c>
      <c r="N21" s="376">
        <v>137</v>
      </c>
      <c r="O21" s="376">
        <v>10</v>
      </c>
      <c r="P21" s="370">
        <v>9</v>
      </c>
      <c r="Q21" s="353">
        <v>6.5699999999999995E-2</v>
      </c>
      <c r="R21" s="370">
        <v>3</v>
      </c>
      <c r="S21" s="406">
        <v>0.3</v>
      </c>
      <c r="T21" s="370">
        <v>12</v>
      </c>
      <c r="U21" s="353">
        <v>8.7599999999999997E-2</v>
      </c>
      <c r="V21" s="370">
        <v>1</v>
      </c>
      <c r="W21" s="353">
        <v>0.1</v>
      </c>
    </row>
    <row r="22" spans="1:23" x14ac:dyDescent="0.45">
      <c r="A22" s="19" t="s">
        <v>1365</v>
      </c>
      <c r="B22" s="23" t="s">
        <v>824</v>
      </c>
      <c r="C22" s="17" t="s">
        <v>825</v>
      </c>
      <c r="D22" s="27">
        <v>39</v>
      </c>
      <c r="E22" s="27">
        <v>2</v>
      </c>
      <c r="F22" s="371">
        <v>2</v>
      </c>
      <c r="G22" s="345">
        <v>5.1299999999999998E-2</v>
      </c>
      <c r="H22" s="371">
        <v>0</v>
      </c>
      <c r="I22" s="407">
        <v>0</v>
      </c>
      <c r="J22" s="371">
        <v>2</v>
      </c>
      <c r="K22" s="345">
        <v>5.1299999999999998E-2</v>
      </c>
      <c r="L22" s="371">
        <v>0</v>
      </c>
      <c r="M22" s="407">
        <v>0</v>
      </c>
      <c r="N22" s="377">
        <v>18</v>
      </c>
      <c r="O22" s="377">
        <v>2</v>
      </c>
      <c r="P22" s="371">
        <v>8</v>
      </c>
      <c r="Q22" s="345">
        <v>0.44440000000000002</v>
      </c>
      <c r="R22" s="371">
        <v>2</v>
      </c>
      <c r="S22" s="407">
        <v>1</v>
      </c>
      <c r="T22" s="371">
        <v>3</v>
      </c>
      <c r="U22" s="345">
        <v>0.16669999999999999</v>
      </c>
      <c r="V22" s="371">
        <v>0</v>
      </c>
      <c r="W22" s="345">
        <v>0</v>
      </c>
    </row>
    <row r="23" spans="1:23" x14ac:dyDescent="0.45">
      <c r="A23" s="19" t="s">
        <v>1365</v>
      </c>
      <c r="B23" s="23" t="s">
        <v>71</v>
      </c>
      <c r="C23" s="17" t="s">
        <v>72</v>
      </c>
      <c r="D23" s="27">
        <v>33</v>
      </c>
      <c r="E23" s="27">
        <v>7</v>
      </c>
      <c r="F23" s="371">
        <v>1</v>
      </c>
      <c r="G23" s="345">
        <v>3.0300000000000001E-2</v>
      </c>
      <c r="H23" s="371">
        <v>1</v>
      </c>
      <c r="I23" s="407">
        <v>0.1429</v>
      </c>
      <c r="J23" s="371">
        <v>0</v>
      </c>
      <c r="K23" s="345">
        <v>0</v>
      </c>
      <c r="L23" s="371">
        <v>0</v>
      </c>
      <c r="M23" s="407">
        <v>0</v>
      </c>
      <c r="N23" s="377">
        <v>17</v>
      </c>
      <c r="O23" s="377">
        <v>4</v>
      </c>
      <c r="P23" s="371">
        <v>0</v>
      </c>
      <c r="Q23" s="345">
        <v>0</v>
      </c>
      <c r="R23" s="371">
        <v>0</v>
      </c>
      <c r="S23" s="407">
        <v>0</v>
      </c>
      <c r="T23" s="371">
        <v>0</v>
      </c>
      <c r="U23" s="345">
        <v>0</v>
      </c>
      <c r="V23" s="371">
        <v>0</v>
      </c>
      <c r="W23" s="345">
        <v>0</v>
      </c>
    </row>
    <row r="24" spans="1:23" x14ac:dyDescent="0.45">
      <c r="A24" s="19" t="s">
        <v>1365</v>
      </c>
      <c r="B24" s="23" t="s">
        <v>73</v>
      </c>
      <c r="C24" s="17" t="s">
        <v>74</v>
      </c>
      <c r="D24" s="27">
        <v>38</v>
      </c>
      <c r="E24" s="27">
        <v>0</v>
      </c>
      <c r="F24" s="371">
        <v>0</v>
      </c>
      <c r="G24" s="345">
        <v>0</v>
      </c>
      <c r="H24" s="371">
        <v>0</v>
      </c>
      <c r="I24" s="407" t="s">
        <v>1367</v>
      </c>
      <c r="J24" s="371">
        <v>2</v>
      </c>
      <c r="K24" s="345">
        <v>5.2600000000000001E-2</v>
      </c>
      <c r="L24" s="371">
        <v>0</v>
      </c>
      <c r="M24" s="407" t="s">
        <v>1367</v>
      </c>
      <c r="N24" s="377">
        <v>18</v>
      </c>
      <c r="O24" s="377">
        <v>0</v>
      </c>
      <c r="P24" s="371">
        <v>0</v>
      </c>
      <c r="Q24" s="345">
        <v>0</v>
      </c>
      <c r="R24" s="371">
        <v>0</v>
      </c>
      <c r="S24" s="407" t="s">
        <v>1367</v>
      </c>
      <c r="T24" s="371">
        <v>3</v>
      </c>
      <c r="U24" s="345">
        <v>0.16669999999999999</v>
      </c>
      <c r="V24" s="371">
        <v>0</v>
      </c>
      <c r="W24" s="345" t="s">
        <v>1367</v>
      </c>
    </row>
    <row r="25" spans="1:23" x14ac:dyDescent="0.45">
      <c r="A25" s="19" t="s">
        <v>1365</v>
      </c>
      <c r="B25" s="23" t="s">
        <v>92</v>
      </c>
      <c r="C25" s="17" t="s">
        <v>93</v>
      </c>
      <c r="D25" s="27">
        <v>18</v>
      </c>
      <c r="E25" s="27">
        <v>0</v>
      </c>
      <c r="F25" s="371">
        <v>0</v>
      </c>
      <c r="G25" s="345">
        <v>0</v>
      </c>
      <c r="H25" s="371">
        <v>0</v>
      </c>
      <c r="I25" s="407" t="s">
        <v>1367</v>
      </c>
      <c r="J25" s="371">
        <v>0</v>
      </c>
      <c r="K25" s="345">
        <v>0</v>
      </c>
      <c r="L25" s="371">
        <v>0</v>
      </c>
      <c r="M25" s="407" t="s">
        <v>1367</v>
      </c>
      <c r="N25" s="377">
        <v>7</v>
      </c>
      <c r="O25" s="377">
        <v>0</v>
      </c>
      <c r="P25" s="371">
        <v>0</v>
      </c>
      <c r="Q25" s="345">
        <v>0</v>
      </c>
      <c r="R25" s="371">
        <v>0</v>
      </c>
      <c r="S25" s="407" t="s">
        <v>1367</v>
      </c>
      <c r="T25" s="371">
        <v>2</v>
      </c>
      <c r="U25" s="345">
        <v>0.28570000000000001</v>
      </c>
      <c r="V25" s="371">
        <v>0</v>
      </c>
      <c r="W25" s="345" t="s">
        <v>1367</v>
      </c>
    </row>
    <row r="26" spans="1:23" x14ac:dyDescent="0.45">
      <c r="A26" s="19" t="s">
        <v>1365</v>
      </c>
      <c r="B26" s="23" t="s">
        <v>75</v>
      </c>
      <c r="C26" s="17" t="s">
        <v>76</v>
      </c>
      <c r="D26" s="27">
        <v>13</v>
      </c>
      <c r="E26" s="27">
        <v>0</v>
      </c>
      <c r="F26" s="371">
        <v>1</v>
      </c>
      <c r="G26" s="345">
        <v>7.6899999999999996E-2</v>
      </c>
      <c r="H26" s="371">
        <v>0</v>
      </c>
      <c r="I26" s="407" t="s">
        <v>1367</v>
      </c>
      <c r="J26" s="371">
        <v>1</v>
      </c>
      <c r="K26" s="345">
        <v>7.6899999999999996E-2</v>
      </c>
      <c r="L26" s="371">
        <v>0</v>
      </c>
      <c r="M26" s="407" t="s">
        <v>1367</v>
      </c>
      <c r="N26" s="377">
        <v>9</v>
      </c>
      <c r="O26" s="377">
        <v>0</v>
      </c>
      <c r="P26" s="371">
        <v>0</v>
      </c>
      <c r="Q26" s="345">
        <v>0</v>
      </c>
      <c r="R26" s="371">
        <v>0</v>
      </c>
      <c r="S26" s="407" t="s">
        <v>1367</v>
      </c>
      <c r="T26" s="371">
        <v>0</v>
      </c>
      <c r="U26" s="345">
        <v>0</v>
      </c>
      <c r="V26" s="371">
        <v>0</v>
      </c>
      <c r="W26" s="345" t="s">
        <v>1367</v>
      </c>
    </row>
    <row r="27" spans="1:23" x14ac:dyDescent="0.45">
      <c r="A27" s="19" t="s">
        <v>1365</v>
      </c>
      <c r="B27" s="23" t="s">
        <v>77</v>
      </c>
      <c r="C27" s="17" t="s">
        <v>78</v>
      </c>
      <c r="D27" s="27">
        <v>25</v>
      </c>
      <c r="E27" s="27">
        <v>0</v>
      </c>
      <c r="F27" s="371">
        <v>0</v>
      </c>
      <c r="G27" s="345">
        <v>0</v>
      </c>
      <c r="H27" s="371">
        <v>0</v>
      </c>
      <c r="I27" s="407" t="s">
        <v>1367</v>
      </c>
      <c r="J27" s="371">
        <v>1</v>
      </c>
      <c r="K27" s="345">
        <v>0.04</v>
      </c>
      <c r="L27" s="371">
        <v>0</v>
      </c>
      <c r="M27" s="407" t="s">
        <v>1367</v>
      </c>
      <c r="N27" s="377">
        <v>14</v>
      </c>
      <c r="O27" s="377">
        <v>0</v>
      </c>
      <c r="P27" s="371">
        <v>0</v>
      </c>
      <c r="Q27" s="345">
        <v>0</v>
      </c>
      <c r="R27" s="371">
        <v>0</v>
      </c>
      <c r="S27" s="407" t="s">
        <v>1367</v>
      </c>
      <c r="T27" s="371">
        <v>1</v>
      </c>
      <c r="U27" s="345">
        <v>7.1400000000000005E-2</v>
      </c>
      <c r="V27" s="371">
        <v>0</v>
      </c>
      <c r="W27" s="345" t="s">
        <v>1367</v>
      </c>
    </row>
    <row r="28" spans="1:23" x14ac:dyDescent="0.45">
      <c r="A28" s="19" t="s">
        <v>1365</v>
      </c>
      <c r="B28" s="23" t="s">
        <v>79</v>
      </c>
      <c r="C28" s="17" t="s">
        <v>80</v>
      </c>
      <c r="D28" s="27">
        <v>42</v>
      </c>
      <c r="E28" s="27">
        <v>0</v>
      </c>
      <c r="F28" s="371">
        <v>1</v>
      </c>
      <c r="G28" s="345">
        <v>2.3800000000000002E-2</v>
      </c>
      <c r="H28" s="371">
        <v>0</v>
      </c>
      <c r="I28" s="407" t="s">
        <v>1367</v>
      </c>
      <c r="J28" s="371">
        <v>1</v>
      </c>
      <c r="K28" s="345">
        <v>2.3800000000000002E-2</v>
      </c>
      <c r="L28" s="371">
        <v>0</v>
      </c>
      <c r="M28" s="407" t="s">
        <v>1367</v>
      </c>
      <c r="N28" s="377">
        <v>16</v>
      </c>
      <c r="O28" s="377">
        <v>0</v>
      </c>
      <c r="P28" s="371">
        <v>0</v>
      </c>
      <c r="Q28" s="345">
        <v>0</v>
      </c>
      <c r="R28" s="371">
        <v>0</v>
      </c>
      <c r="S28" s="407" t="s">
        <v>1367</v>
      </c>
      <c r="T28" s="371">
        <v>0</v>
      </c>
      <c r="U28" s="345">
        <v>0</v>
      </c>
      <c r="V28" s="371">
        <v>0</v>
      </c>
      <c r="W28" s="345" t="s">
        <v>1367</v>
      </c>
    </row>
    <row r="29" spans="1:23" x14ac:dyDescent="0.45">
      <c r="A29" s="19" t="s">
        <v>1365</v>
      </c>
      <c r="B29" s="23" t="s">
        <v>81</v>
      </c>
      <c r="C29" s="17" t="s">
        <v>82</v>
      </c>
      <c r="D29" s="27">
        <v>17</v>
      </c>
      <c r="E29" s="27">
        <v>1</v>
      </c>
      <c r="F29" s="371">
        <v>0</v>
      </c>
      <c r="G29" s="345">
        <v>0</v>
      </c>
      <c r="H29" s="371">
        <v>0</v>
      </c>
      <c r="I29" s="407">
        <v>0</v>
      </c>
      <c r="J29" s="371">
        <v>0</v>
      </c>
      <c r="K29" s="345">
        <v>0</v>
      </c>
      <c r="L29" s="371">
        <v>0</v>
      </c>
      <c r="M29" s="407">
        <v>0</v>
      </c>
      <c r="N29" s="377">
        <v>11</v>
      </c>
      <c r="O29" s="377">
        <v>1</v>
      </c>
      <c r="P29" s="371">
        <v>1</v>
      </c>
      <c r="Q29" s="345">
        <v>9.0899999999999995E-2</v>
      </c>
      <c r="R29" s="371">
        <v>1</v>
      </c>
      <c r="S29" s="407">
        <v>1</v>
      </c>
      <c r="T29" s="371">
        <v>2</v>
      </c>
      <c r="U29" s="345">
        <v>0.18179999999999999</v>
      </c>
      <c r="V29" s="371">
        <v>0</v>
      </c>
      <c r="W29" s="345">
        <v>0</v>
      </c>
    </row>
    <row r="30" spans="1:23" x14ac:dyDescent="0.45">
      <c r="A30" s="19" t="s">
        <v>1365</v>
      </c>
      <c r="B30" s="23" t="s">
        <v>83</v>
      </c>
      <c r="C30" s="17" t="s">
        <v>84</v>
      </c>
      <c r="D30" s="27">
        <v>20</v>
      </c>
      <c r="E30" s="27">
        <v>0</v>
      </c>
      <c r="F30" s="371">
        <v>2</v>
      </c>
      <c r="G30" s="345">
        <v>0.1</v>
      </c>
      <c r="H30" s="371">
        <v>0</v>
      </c>
      <c r="I30" s="407" t="s">
        <v>1367</v>
      </c>
      <c r="J30" s="371">
        <v>3</v>
      </c>
      <c r="K30" s="345">
        <v>0.15</v>
      </c>
      <c r="L30" s="371">
        <v>0</v>
      </c>
      <c r="M30" s="407" t="s">
        <v>1367</v>
      </c>
      <c r="N30" s="377">
        <v>11</v>
      </c>
      <c r="O30" s="377">
        <v>0</v>
      </c>
      <c r="P30" s="371">
        <v>0</v>
      </c>
      <c r="Q30" s="345">
        <v>0</v>
      </c>
      <c r="R30" s="371">
        <v>0</v>
      </c>
      <c r="S30" s="407" t="s">
        <v>1367</v>
      </c>
      <c r="T30" s="371">
        <v>0</v>
      </c>
      <c r="U30" s="345">
        <v>0</v>
      </c>
      <c r="V30" s="371">
        <v>0</v>
      </c>
      <c r="W30" s="345" t="s">
        <v>1367</v>
      </c>
    </row>
    <row r="31" spans="1:23" x14ac:dyDescent="0.45">
      <c r="A31" s="19" t="s">
        <v>1365</v>
      </c>
      <c r="B31" s="23" t="s">
        <v>85</v>
      </c>
      <c r="C31" s="17" t="s">
        <v>86</v>
      </c>
      <c r="D31" s="27">
        <v>8</v>
      </c>
      <c r="E31" s="27">
        <v>3</v>
      </c>
      <c r="F31" s="371">
        <v>0</v>
      </c>
      <c r="G31" s="345">
        <v>0</v>
      </c>
      <c r="H31" s="371">
        <v>0</v>
      </c>
      <c r="I31" s="407">
        <v>0</v>
      </c>
      <c r="J31" s="371">
        <v>0</v>
      </c>
      <c r="K31" s="345">
        <v>0</v>
      </c>
      <c r="L31" s="371">
        <v>0</v>
      </c>
      <c r="M31" s="407">
        <v>0</v>
      </c>
      <c r="N31" s="377">
        <v>5</v>
      </c>
      <c r="O31" s="377">
        <v>3</v>
      </c>
      <c r="P31" s="371">
        <v>0</v>
      </c>
      <c r="Q31" s="345">
        <v>0</v>
      </c>
      <c r="R31" s="371">
        <v>0</v>
      </c>
      <c r="S31" s="407">
        <v>0</v>
      </c>
      <c r="T31" s="371">
        <v>1</v>
      </c>
      <c r="U31" s="345">
        <v>0.2</v>
      </c>
      <c r="V31" s="371">
        <v>1</v>
      </c>
      <c r="W31" s="345">
        <v>0.33329999999999999</v>
      </c>
    </row>
    <row r="32" spans="1:23" x14ac:dyDescent="0.45">
      <c r="A32" s="19" t="s">
        <v>1363</v>
      </c>
      <c r="B32" s="25" t="s">
        <v>827</v>
      </c>
      <c r="C32" s="17"/>
      <c r="D32" s="85">
        <v>125</v>
      </c>
      <c r="E32" s="85">
        <v>0</v>
      </c>
      <c r="F32" s="370">
        <v>2</v>
      </c>
      <c r="G32" s="353">
        <v>1.6E-2</v>
      </c>
      <c r="H32" s="370">
        <v>0</v>
      </c>
      <c r="I32" s="406" t="s">
        <v>1367</v>
      </c>
      <c r="J32" s="370">
        <v>10</v>
      </c>
      <c r="K32" s="353">
        <v>0.08</v>
      </c>
      <c r="L32" s="370">
        <v>0</v>
      </c>
      <c r="M32" s="406" t="s">
        <v>1367</v>
      </c>
      <c r="N32" s="376">
        <v>61</v>
      </c>
      <c r="O32" s="376">
        <v>0</v>
      </c>
      <c r="P32" s="370">
        <v>0</v>
      </c>
      <c r="Q32" s="353">
        <v>0</v>
      </c>
      <c r="R32" s="370">
        <v>0</v>
      </c>
      <c r="S32" s="406" t="s">
        <v>1367</v>
      </c>
      <c r="T32" s="370">
        <v>2</v>
      </c>
      <c r="U32" s="353">
        <v>3.2800000000000003E-2</v>
      </c>
      <c r="V32" s="370">
        <v>0</v>
      </c>
      <c r="W32" s="353" t="s">
        <v>1367</v>
      </c>
    </row>
    <row r="33" spans="1:23" x14ac:dyDescent="0.45">
      <c r="A33" s="19" t="s">
        <v>1365</v>
      </c>
      <c r="B33" s="23" t="s">
        <v>88</v>
      </c>
      <c r="C33" s="17" t="s">
        <v>89</v>
      </c>
      <c r="D33" s="27">
        <v>21</v>
      </c>
      <c r="E33" s="27">
        <v>0</v>
      </c>
      <c r="F33" s="371">
        <v>1</v>
      </c>
      <c r="G33" s="345">
        <v>4.7600000000000003E-2</v>
      </c>
      <c r="H33" s="371">
        <v>0</v>
      </c>
      <c r="I33" s="407" t="s">
        <v>1367</v>
      </c>
      <c r="J33" s="371">
        <v>2</v>
      </c>
      <c r="K33" s="345">
        <v>9.5200000000000007E-2</v>
      </c>
      <c r="L33" s="371">
        <v>0</v>
      </c>
      <c r="M33" s="407" t="s">
        <v>1367</v>
      </c>
      <c r="N33" s="377">
        <v>10</v>
      </c>
      <c r="O33" s="377">
        <v>0</v>
      </c>
      <c r="P33" s="371">
        <v>0</v>
      </c>
      <c r="Q33" s="345">
        <v>0</v>
      </c>
      <c r="R33" s="371">
        <v>0</v>
      </c>
      <c r="S33" s="407" t="s">
        <v>1367</v>
      </c>
      <c r="T33" s="371">
        <v>0</v>
      </c>
      <c r="U33" s="345">
        <v>0</v>
      </c>
      <c r="V33" s="371">
        <v>0</v>
      </c>
      <c r="W33" s="345" t="s">
        <v>1367</v>
      </c>
    </row>
    <row r="34" spans="1:23" x14ac:dyDescent="0.45">
      <c r="A34" s="19" t="s">
        <v>1365</v>
      </c>
      <c r="B34" s="23" t="s">
        <v>90</v>
      </c>
      <c r="C34" s="17" t="s">
        <v>91</v>
      </c>
      <c r="D34" s="27">
        <v>33</v>
      </c>
      <c r="E34" s="27">
        <v>0</v>
      </c>
      <c r="F34" s="371">
        <v>0</v>
      </c>
      <c r="G34" s="345">
        <v>0</v>
      </c>
      <c r="H34" s="371">
        <v>0</v>
      </c>
      <c r="I34" s="407" t="s">
        <v>1367</v>
      </c>
      <c r="J34" s="371">
        <v>5</v>
      </c>
      <c r="K34" s="345">
        <v>0.1515</v>
      </c>
      <c r="L34" s="371">
        <v>0</v>
      </c>
      <c r="M34" s="407" t="s">
        <v>1367</v>
      </c>
      <c r="N34" s="377">
        <v>17</v>
      </c>
      <c r="O34" s="377">
        <v>0</v>
      </c>
      <c r="P34" s="371">
        <v>0</v>
      </c>
      <c r="Q34" s="345">
        <v>0</v>
      </c>
      <c r="R34" s="371">
        <v>0</v>
      </c>
      <c r="S34" s="407" t="s">
        <v>1367</v>
      </c>
      <c r="T34" s="371">
        <v>1</v>
      </c>
      <c r="U34" s="345">
        <v>5.8799999999999998E-2</v>
      </c>
      <c r="V34" s="371">
        <v>0</v>
      </c>
      <c r="W34" s="345" t="s">
        <v>1367</v>
      </c>
    </row>
    <row r="35" spans="1:23" x14ac:dyDescent="0.45">
      <c r="A35" s="19" t="s">
        <v>1365</v>
      </c>
      <c r="B35" s="23" t="s">
        <v>94</v>
      </c>
      <c r="C35" s="17" t="s">
        <v>95</v>
      </c>
      <c r="D35" s="27">
        <v>25</v>
      </c>
      <c r="E35" s="27">
        <v>0</v>
      </c>
      <c r="F35" s="371">
        <v>0</v>
      </c>
      <c r="G35" s="345">
        <v>0</v>
      </c>
      <c r="H35" s="371">
        <v>0</v>
      </c>
      <c r="I35" s="407" t="s">
        <v>1367</v>
      </c>
      <c r="J35" s="371">
        <v>0</v>
      </c>
      <c r="K35" s="345">
        <v>0</v>
      </c>
      <c r="L35" s="371">
        <v>0</v>
      </c>
      <c r="M35" s="407" t="s">
        <v>1367</v>
      </c>
      <c r="N35" s="377">
        <v>13</v>
      </c>
      <c r="O35" s="377">
        <v>0</v>
      </c>
      <c r="P35" s="371">
        <v>0</v>
      </c>
      <c r="Q35" s="345">
        <v>0</v>
      </c>
      <c r="R35" s="371">
        <v>0</v>
      </c>
      <c r="S35" s="407" t="s">
        <v>1367</v>
      </c>
      <c r="T35" s="371">
        <v>1</v>
      </c>
      <c r="U35" s="345">
        <v>7.6899999999999996E-2</v>
      </c>
      <c r="V35" s="371">
        <v>0</v>
      </c>
      <c r="W35" s="345" t="s">
        <v>1367</v>
      </c>
    </row>
    <row r="36" spans="1:23" x14ac:dyDescent="0.45">
      <c r="A36" s="19" t="s">
        <v>1365</v>
      </c>
      <c r="B36" s="23" t="s">
        <v>96</v>
      </c>
      <c r="C36" s="17" t="s">
        <v>97</v>
      </c>
      <c r="D36" s="27">
        <v>24</v>
      </c>
      <c r="E36" s="27">
        <v>0</v>
      </c>
      <c r="F36" s="371">
        <v>1</v>
      </c>
      <c r="G36" s="345">
        <v>4.1700000000000001E-2</v>
      </c>
      <c r="H36" s="371">
        <v>0</v>
      </c>
      <c r="I36" s="407" t="s">
        <v>1367</v>
      </c>
      <c r="J36" s="371">
        <v>2</v>
      </c>
      <c r="K36" s="345">
        <v>8.3299999999999999E-2</v>
      </c>
      <c r="L36" s="371">
        <v>0</v>
      </c>
      <c r="M36" s="407" t="s">
        <v>1367</v>
      </c>
      <c r="N36" s="377">
        <v>13</v>
      </c>
      <c r="O36" s="377">
        <v>0</v>
      </c>
      <c r="P36" s="371">
        <v>0</v>
      </c>
      <c r="Q36" s="345">
        <v>0</v>
      </c>
      <c r="R36" s="371">
        <v>0</v>
      </c>
      <c r="S36" s="407" t="s">
        <v>1367</v>
      </c>
      <c r="T36" s="371">
        <v>0</v>
      </c>
      <c r="U36" s="345">
        <v>0</v>
      </c>
      <c r="V36" s="371">
        <v>0</v>
      </c>
      <c r="W36" s="345" t="s">
        <v>1367</v>
      </c>
    </row>
    <row r="37" spans="1:23" x14ac:dyDescent="0.45">
      <c r="A37" s="19" t="s">
        <v>1365</v>
      </c>
      <c r="B37" s="23" t="s">
        <v>98</v>
      </c>
      <c r="C37" s="17" t="s">
        <v>99</v>
      </c>
      <c r="D37" s="27">
        <v>22</v>
      </c>
      <c r="E37" s="27">
        <v>0</v>
      </c>
      <c r="F37" s="371">
        <v>0</v>
      </c>
      <c r="G37" s="345">
        <v>0</v>
      </c>
      <c r="H37" s="371">
        <v>0</v>
      </c>
      <c r="I37" s="407" t="s">
        <v>1367</v>
      </c>
      <c r="J37" s="371">
        <v>1</v>
      </c>
      <c r="K37" s="345">
        <v>4.5499999999999999E-2</v>
      </c>
      <c r="L37" s="371">
        <v>0</v>
      </c>
      <c r="M37" s="407" t="s">
        <v>1367</v>
      </c>
      <c r="N37" s="377">
        <v>8</v>
      </c>
      <c r="O37" s="377">
        <v>0</v>
      </c>
      <c r="P37" s="371">
        <v>0</v>
      </c>
      <c r="Q37" s="345">
        <v>0</v>
      </c>
      <c r="R37" s="371">
        <v>0</v>
      </c>
      <c r="S37" s="407" t="s">
        <v>1367</v>
      </c>
      <c r="T37" s="371">
        <v>0</v>
      </c>
      <c r="U37" s="345">
        <v>0</v>
      </c>
      <c r="V37" s="371">
        <v>0</v>
      </c>
      <c r="W37" s="345" t="s">
        <v>1367</v>
      </c>
    </row>
    <row r="38" spans="1:23" x14ac:dyDescent="0.45">
      <c r="A38" s="19" t="s">
        <v>1363</v>
      </c>
      <c r="B38" s="25" t="s">
        <v>828</v>
      </c>
      <c r="C38" s="17"/>
      <c r="D38" s="85">
        <v>164</v>
      </c>
      <c r="E38" s="85">
        <v>4</v>
      </c>
      <c r="F38" s="370">
        <v>9</v>
      </c>
      <c r="G38" s="353">
        <v>5.4899999999999997E-2</v>
      </c>
      <c r="H38" s="370">
        <v>0</v>
      </c>
      <c r="I38" s="406">
        <v>0</v>
      </c>
      <c r="J38" s="370">
        <v>3</v>
      </c>
      <c r="K38" s="353">
        <v>1.83E-2</v>
      </c>
      <c r="L38" s="370">
        <v>0</v>
      </c>
      <c r="M38" s="406">
        <v>0</v>
      </c>
      <c r="N38" s="376">
        <v>83</v>
      </c>
      <c r="O38" s="376">
        <v>2</v>
      </c>
      <c r="P38" s="370">
        <v>2</v>
      </c>
      <c r="Q38" s="353">
        <v>2.41E-2</v>
      </c>
      <c r="R38" s="370">
        <v>0</v>
      </c>
      <c r="S38" s="406">
        <v>0</v>
      </c>
      <c r="T38" s="370">
        <v>5</v>
      </c>
      <c r="U38" s="353">
        <v>6.0199999999999997E-2</v>
      </c>
      <c r="V38" s="370">
        <v>0</v>
      </c>
      <c r="W38" s="353">
        <v>0</v>
      </c>
    </row>
    <row r="39" spans="1:23" x14ac:dyDescent="0.45">
      <c r="A39" s="19" t="s">
        <v>1365</v>
      </c>
      <c r="B39" s="23" t="s">
        <v>101</v>
      </c>
      <c r="C39" s="17" t="s">
        <v>102</v>
      </c>
      <c r="D39" s="27">
        <v>16</v>
      </c>
      <c r="E39" s="27">
        <v>0</v>
      </c>
      <c r="F39" s="371">
        <v>4</v>
      </c>
      <c r="G39" s="345">
        <v>0.25</v>
      </c>
      <c r="H39" s="371">
        <v>0</v>
      </c>
      <c r="I39" s="407" t="s">
        <v>1367</v>
      </c>
      <c r="J39" s="371">
        <v>0</v>
      </c>
      <c r="K39" s="345">
        <v>0</v>
      </c>
      <c r="L39" s="371">
        <v>0</v>
      </c>
      <c r="M39" s="407" t="s">
        <v>1367</v>
      </c>
      <c r="N39" s="377">
        <v>8</v>
      </c>
      <c r="O39" s="377">
        <v>0</v>
      </c>
      <c r="P39" s="371">
        <v>0</v>
      </c>
      <c r="Q39" s="345">
        <v>0</v>
      </c>
      <c r="R39" s="371">
        <v>0</v>
      </c>
      <c r="S39" s="407" t="s">
        <v>1367</v>
      </c>
      <c r="T39" s="371">
        <v>1</v>
      </c>
      <c r="U39" s="345">
        <v>0.125</v>
      </c>
      <c r="V39" s="371">
        <v>0</v>
      </c>
      <c r="W39" s="345" t="s">
        <v>1367</v>
      </c>
    </row>
    <row r="40" spans="1:23" x14ac:dyDescent="0.45">
      <c r="A40" s="19" t="s">
        <v>1365</v>
      </c>
      <c r="B40" s="23" t="s">
        <v>103</v>
      </c>
      <c r="C40" s="17" t="s">
        <v>104</v>
      </c>
      <c r="D40" s="27">
        <v>16</v>
      </c>
      <c r="E40" s="27">
        <v>4</v>
      </c>
      <c r="F40" s="371">
        <v>1</v>
      </c>
      <c r="G40" s="345">
        <v>6.25E-2</v>
      </c>
      <c r="H40" s="371">
        <v>0</v>
      </c>
      <c r="I40" s="407">
        <v>0</v>
      </c>
      <c r="J40" s="371">
        <v>0</v>
      </c>
      <c r="K40" s="345">
        <v>0</v>
      </c>
      <c r="L40" s="371">
        <v>0</v>
      </c>
      <c r="M40" s="407">
        <v>0</v>
      </c>
      <c r="N40" s="377">
        <v>8</v>
      </c>
      <c r="O40" s="377">
        <v>1</v>
      </c>
      <c r="P40" s="371">
        <v>1</v>
      </c>
      <c r="Q40" s="345">
        <v>0.125</v>
      </c>
      <c r="R40" s="371">
        <v>0</v>
      </c>
      <c r="S40" s="407">
        <v>0</v>
      </c>
      <c r="T40" s="371">
        <v>1</v>
      </c>
      <c r="U40" s="345">
        <v>0.125</v>
      </c>
      <c r="V40" s="371">
        <v>0</v>
      </c>
      <c r="W40" s="345">
        <v>0</v>
      </c>
    </row>
    <row r="41" spans="1:23" x14ac:dyDescent="0.45">
      <c r="A41" s="19" t="s">
        <v>1365</v>
      </c>
      <c r="B41" s="23" t="s">
        <v>105</v>
      </c>
      <c r="C41" s="17" t="s">
        <v>106</v>
      </c>
      <c r="D41" s="27">
        <v>20</v>
      </c>
      <c r="E41" s="27">
        <v>0</v>
      </c>
      <c r="F41" s="371">
        <v>2</v>
      </c>
      <c r="G41" s="345">
        <v>0.1</v>
      </c>
      <c r="H41" s="371">
        <v>0</v>
      </c>
      <c r="I41" s="407" t="s">
        <v>1367</v>
      </c>
      <c r="J41" s="371">
        <v>1</v>
      </c>
      <c r="K41" s="345">
        <v>0.05</v>
      </c>
      <c r="L41" s="371">
        <v>0</v>
      </c>
      <c r="M41" s="407" t="s">
        <v>1367</v>
      </c>
      <c r="N41" s="377">
        <v>13</v>
      </c>
      <c r="O41" s="377">
        <v>0</v>
      </c>
      <c r="P41" s="371">
        <v>0</v>
      </c>
      <c r="Q41" s="345">
        <v>0</v>
      </c>
      <c r="R41" s="371">
        <v>0</v>
      </c>
      <c r="S41" s="407" t="s">
        <v>1367</v>
      </c>
      <c r="T41" s="371">
        <v>1</v>
      </c>
      <c r="U41" s="345">
        <v>7.6899999999999996E-2</v>
      </c>
      <c r="V41" s="371">
        <v>0</v>
      </c>
      <c r="W41" s="345" t="s">
        <v>1367</v>
      </c>
    </row>
    <row r="42" spans="1:23" x14ac:dyDescent="0.45">
      <c r="A42" s="19" t="s">
        <v>1365</v>
      </c>
      <c r="B42" s="23" t="s">
        <v>107</v>
      </c>
      <c r="C42" s="17" t="s">
        <v>108</v>
      </c>
      <c r="D42" s="27">
        <v>30</v>
      </c>
      <c r="E42" s="27">
        <v>0</v>
      </c>
      <c r="F42" s="371">
        <v>0</v>
      </c>
      <c r="G42" s="345">
        <v>0</v>
      </c>
      <c r="H42" s="371">
        <v>0</v>
      </c>
      <c r="I42" s="407" t="s">
        <v>1367</v>
      </c>
      <c r="J42" s="371">
        <v>0</v>
      </c>
      <c r="K42" s="345">
        <v>0</v>
      </c>
      <c r="L42" s="371">
        <v>0</v>
      </c>
      <c r="M42" s="407" t="s">
        <v>1367</v>
      </c>
      <c r="N42" s="377">
        <v>15</v>
      </c>
      <c r="O42" s="377">
        <v>0</v>
      </c>
      <c r="P42" s="371">
        <v>0</v>
      </c>
      <c r="Q42" s="345">
        <v>0</v>
      </c>
      <c r="R42" s="371">
        <v>0</v>
      </c>
      <c r="S42" s="407" t="s">
        <v>1367</v>
      </c>
      <c r="T42" s="371">
        <v>0</v>
      </c>
      <c r="U42" s="345">
        <v>0</v>
      </c>
      <c r="V42" s="371">
        <v>0</v>
      </c>
      <c r="W42" s="345" t="s">
        <v>1367</v>
      </c>
    </row>
    <row r="43" spans="1:23" x14ac:dyDescent="0.45">
      <c r="A43" s="19" t="s">
        <v>1365</v>
      </c>
      <c r="B43" s="23" t="s">
        <v>109</v>
      </c>
      <c r="C43" s="17" t="s">
        <v>110</v>
      </c>
      <c r="D43" s="27">
        <v>28</v>
      </c>
      <c r="E43" s="27">
        <v>0</v>
      </c>
      <c r="F43" s="371">
        <v>1</v>
      </c>
      <c r="G43" s="345">
        <v>3.5700000000000003E-2</v>
      </c>
      <c r="H43" s="371">
        <v>0</v>
      </c>
      <c r="I43" s="407" t="s">
        <v>1367</v>
      </c>
      <c r="J43" s="371">
        <v>1</v>
      </c>
      <c r="K43" s="345">
        <v>3.5700000000000003E-2</v>
      </c>
      <c r="L43" s="371">
        <v>0</v>
      </c>
      <c r="M43" s="407" t="s">
        <v>1367</v>
      </c>
      <c r="N43" s="377">
        <v>14</v>
      </c>
      <c r="O43" s="377">
        <v>0</v>
      </c>
      <c r="P43" s="371">
        <v>0</v>
      </c>
      <c r="Q43" s="345">
        <v>0</v>
      </c>
      <c r="R43" s="371">
        <v>0</v>
      </c>
      <c r="S43" s="407" t="s">
        <v>1367</v>
      </c>
      <c r="T43" s="371">
        <v>1</v>
      </c>
      <c r="U43" s="345">
        <v>7.1400000000000005E-2</v>
      </c>
      <c r="V43" s="371">
        <v>0</v>
      </c>
      <c r="W43" s="345" t="s">
        <v>1367</v>
      </c>
    </row>
    <row r="44" spans="1:23" x14ac:dyDescent="0.45">
      <c r="A44" s="19" t="s">
        <v>1365</v>
      </c>
      <c r="B44" s="23" t="s">
        <v>111</v>
      </c>
      <c r="C44" s="17" t="s">
        <v>112</v>
      </c>
      <c r="D44" s="27">
        <v>23</v>
      </c>
      <c r="E44" s="27">
        <v>0</v>
      </c>
      <c r="F44" s="371">
        <v>0</v>
      </c>
      <c r="G44" s="345">
        <v>0</v>
      </c>
      <c r="H44" s="371">
        <v>0</v>
      </c>
      <c r="I44" s="407" t="s">
        <v>1367</v>
      </c>
      <c r="J44" s="371">
        <v>1</v>
      </c>
      <c r="K44" s="345">
        <v>4.3499999999999997E-2</v>
      </c>
      <c r="L44" s="371">
        <v>0</v>
      </c>
      <c r="M44" s="407" t="s">
        <v>1367</v>
      </c>
      <c r="N44" s="377">
        <v>11</v>
      </c>
      <c r="O44" s="377">
        <v>0</v>
      </c>
      <c r="P44" s="371">
        <v>0</v>
      </c>
      <c r="Q44" s="345">
        <v>0</v>
      </c>
      <c r="R44" s="371">
        <v>0</v>
      </c>
      <c r="S44" s="407" t="s">
        <v>1367</v>
      </c>
      <c r="T44" s="371">
        <v>0</v>
      </c>
      <c r="U44" s="345">
        <v>0</v>
      </c>
      <c r="V44" s="371">
        <v>0</v>
      </c>
      <c r="W44" s="345" t="s">
        <v>1367</v>
      </c>
    </row>
    <row r="45" spans="1:23" x14ac:dyDescent="0.45">
      <c r="A45" s="19" t="s">
        <v>1365</v>
      </c>
      <c r="B45" s="23" t="s">
        <v>113</v>
      </c>
      <c r="C45" s="17" t="s">
        <v>114</v>
      </c>
      <c r="D45" s="27">
        <v>15</v>
      </c>
      <c r="E45" s="27">
        <v>0</v>
      </c>
      <c r="F45" s="371">
        <v>0</v>
      </c>
      <c r="G45" s="345">
        <v>0</v>
      </c>
      <c r="H45" s="371">
        <v>0</v>
      </c>
      <c r="I45" s="407" t="s">
        <v>1367</v>
      </c>
      <c r="J45" s="371">
        <v>0</v>
      </c>
      <c r="K45" s="345">
        <v>0</v>
      </c>
      <c r="L45" s="371">
        <v>0</v>
      </c>
      <c r="M45" s="407" t="s">
        <v>1367</v>
      </c>
      <c r="N45" s="377">
        <v>6</v>
      </c>
      <c r="O45" s="377">
        <v>0</v>
      </c>
      <c r="P45" s="371">
        <v>0</v>
      </c>
      <c r="Q45" s="345">
        <v>0</v>
      </c>
      <c r="R45" s="371">
        <v>0</v>
      </c>
      <c r="S45" s="407" t="s">
        <v>1367</v>
      </c>
      <c r="T45" s="371">
        <v>0</v>
      </c>
      <c r="U45" s="345">
        <v>0</v>
      </c>
      <c r="V45" s="371">
        <v>0</v>
      </c>
      <c r="W45" s="345" t="s">
        <v>1367</v>
      </c>
    </row>
    <row r="46" spans="1:23" x14ac:dyDescent="0.45">
      <c r="A46" s="19" t="s">
        <v>1363</v>
      </c>
      <c r="B46" s="25" t="s">
        <v>829</v>
      </c>
      <c r="C46" s="17"/>
      <c r="D46" s="85">
        <v>173</v>
      </c>
      <c r="E46" s="85">
        <v>8</v>
      </c>
      <c r="F46" s="370">
        <v>10</v>
      </c>
      <c r="G46" s="353">
        <v>5.7799999999999997E-2</v>
      </c>
      <c r="H46" s="370">
        <v>1</v>
      </c>
      <c r="I46" s="406">
        <v>0.125</v>
      </c>
      <c r="J46" s="370">
        <v>7</v>
      </c>
      <c r="K46" s="353">
        <v>4.0500000000000001E-2</v>
      </c>
      <c r="L46" s="370">
        <v>0</v>
      </c>
      <c r="M46" s="406">
        <v>0</v>
      </c>
      <c r="N46" s="376">
        <v>94</v>
      </c>
      <c r="O46" s="376">
        <v>6</v>
      </c>
      <c r="P46" s="370">
        <v>1</v>
      </c>
      <c r="Q46" s="353">
        <v>1.06E-2</v>
      </c>
      <c r="R46" s="370">
        <v>1</v>
      </c>
      <c r="S46" s="406">
        <v>0.16669999999999999</v>
      </c>
      <c r="T46" s="370">
        <v>9</v>
      </c>
      <c r="U46" s="353">
        <v>9.5699999999999993E-2</v>
      </c>
      <c r="V46" s="370">
        <v>1</v>
      </c>
      <c r="W46" s="353">
        <v>0.16669999999999999</v>
      </c>
    </row>
    <row r="47" spans="1:23" x14ac:dyDescent="0.45">
      <c r="A47" s="19" t="s">
        <v>1365</v>
      </c>
      <c r="B47" s="23" t="s">
        <v>116</v>
      </c>
      <c r="C47" s="17" t="s">
        <v>117</v>
      </c>
      <c r="D47" s="27">
        <v>20</v>
      </c>
      <c r="E47" s="27">
        <v>0</v>
      </c>
      <c r="F47" s="371">
        <v>0</v>
      </c>
      <c r="G47" s="345">
        <v>0</v>
      </c>
      <c r="H47" s="371">
        <v>0</v>
      </c>
      <c r="I47" s="407" t="s">
        <v>1367</v>
      </c>
      <c r="J47" s="371">
        <v>1</v>
      </c>
      <c r="K47" s="345">
        <v>0.05</v>
      </c>
      <c r="L47" s="371">
        <v>0</v>
      </c>
      <c r="M47" s="407" t="s">
        <v>1367</v>
      </c>
      <c r="N47" s="377">
        <v>10</v>
      </c>
      <c r="O47" s="377">
        <v>0</v>
      </c>
      <c r="P47" s="371">
        <v>0</v>
      </c>
      <c r="Q47" s="345">
        <v>0</v>
      </c>
      <c r="R47" s="371">
        <v>0</v>
      </c>
      <c r="S47" s="407" t="s">
        <v>1367</v>
      </c>
      <c r="T47" s="371">
        <v>3</v>
      </c>
      <c r="U47" s="345">
        <v>0.3</v>
      </c>
      <c r="V47" s="371">
        <v>0</v>
      </c>
      <c r="W47" s="345" t="s">
        <v>1367</v>
      </c>
    </row>
    <row r="48" spans="1:23" x14ac:dyDescent="0.45">
      <c r="A48" s="19" t="s">
        <v>1365</v>
      </c>
      <c r="B48" s="23" t="s">
        <v>118</v>
      </c>
      <c r="C48" s="17" t="s">
        <v>119</v>
      </c>
      <c r="D48" s="27">
        <v>41</v>
      </c>
      <c r="E48" s="27">
        <v>3</v>
      </c>
      <c r="F48" s="371">
        <v>7</v>
      </c>
      <c r="G48" s="345">
        <v>0.17069999999999999</v>
      </c>
      <c r="H48" s="371">
        <v>0</v>
      </c>
      <c r="I48" s="407">
        <v>0</v>
      </c>
      <c r="J48" s="371">
        <v>4</v>
      </c>
      <c r="K48" s="345">
        <v>9.7600000000000006E-2</v>
      </c>
      <c r="L48" s="371">
        <v>0</v>
      </c>
      <c r="M48" s="407">
        <v>0</v>
      </c>
      <c r="N48" s="377">
        <v>21</v>
      </c>
      <c r="O48" s="377">
        <v>2</v>
      </c>
      <c r="P48" s="371">
        <v>0</v>
      </c>
      <c r="Q48" s="345">
        <v>0</v>
      </c>
      <c r="R48" s="371">
        <v>0</v>
      </c>
      <c r="S48" s="407">
        <v>0</v>
      </c>
      <c r="T48" s="371">
        <v>0</v>
      </c>
      <c r="U48" s="345">
        <v>0</v>
      </c>
      <c r="V48" s="371">
        <v>0</v>
      </c>
      <c r="W48" s="345">
        <v>0</v>
      </c>
    </row>
    <row r="49" spans="1:23" x14ac:dyDescent="0.45">
      <c r="A49" s="19" t="s">
        <v>1365</v>
      </c>
      <c r="B49" s="23" t="s">
        <v>120</v>
      </c>
      <c r="C49" s="17" t="s">
        <v>121</v>
      </c>
      <c r="D49" s="27">
        <v>2</v>
      </c>
      <c r="E49" s="27">
        <v>0</v>
      </c>
      <c r="F49" s="371">
        <v>0</v>
      </c>
      <c r="G49" s="345">
        <v>0</v>
      </c>
      <c r="H49" s="371">
        <v>0</v>
      </c>
      <c r="I49" s="407" t="s">
        <v>1367</v>
      </c>
      <c r="J49" s="371">
        <v>0</v>
      </c>
      <c r="K49" s="345">
        <v>0</v>
      </c>
      <c r="L49" s="371">
        <v>0</v>
      </c>
      <c r="M49" s="407" t="s">
        <v>1367</v>
      </c>
      <c r="N49" s="377">
        <v>2</v>
      </c>
      <c r="O49" s="377">
        <v>0</v>
      </c>
      <c r="P49" s="371">
        <v>0</v>
      </c>
      <c r="Q49" s="345">
        <v>0</v>
      </c>
      <c r="R49" s="371">
        <v>0</v>
      </c>
      <c r="S49" s="407" t="s">
        <v>1367</v>
      </c>
      <c r="T49" s="371">
        <v>0</v>
      </c>
      <c r="U49" s="345">
        <v>0</v>
      </c>
      <c r="V49" s="371">
        <v>0</v>
      </c>
      <c r="W49" s="345" t="s">
        <v>1367</v>
      </c>
    </row>
    <row r="50" spans="1:23" x14ac:dyDescent="0.45">
      <c r="A50" s="19" t="s">
        <v>1365</v>
      </c>
      <c r="B50" s="23" t="s">
        <v>122</v>
      </c>
      <c r="C50" s="17" t="s">
        <v>123</v>
      </c>
      <c r="D50" s="27">
        <v>7</v>
      </c>
      <c r="E50" s="27">
        <v>0</v>
      </c>
      <c r="F50" s="371">
        <v>1</v>
      </c>
      <c r="G50" s="345">
        <v>0.1429</v>
      </c>
      <c r="H50" s="371">
        <v>0</v>
      </c>
      <c r="I50" s="407" t="s">
        <v>1367</v>
      </c>
      <c r="J50" s="371">
        <v>0</v>
      </c>
      <c r="K50" s="345">
        <v>0</v>
      </c>
      <c r="L50" s="371">
        <v>0</v>
      </c>
      <c r="M50" s="407" t="s">
        <v>1367</v>
      </c>
      <c r="N50" s="377">
        <v>3</v>
      </c>
      <c r="O50" s="377">
        <v>0</v>
      </c>
      <c r="P50" s="371">
        <v>0</v>
      </c>
      <c r="Q50" s="345">
        <v>0</v>
      </c>
      <c r="R50" s="371">
        <v>0</v>
      </c>
      <c r="S50" s="407" t="s">
        <v>1367</v>
      </c>
      <c r="T50" s="371">
        <v>2</v>
      </c>
      <c r="U50" s="345">
        <v>0.66669999999999996</v>
      </c>
      <c r="V50" s="371">
        <v>0</v>
      </c>
      <c r="W50" s="345" t="s">
        <v>1367</v>
      </c>
    </row>
    <row r="51" spans="1:23" x14ac:dyDescent="0.45">
      <c r="A51" s="19" t="s">
        <v>1365</v>
      </c>
      <c r="B51" s="23" t="s">
        <v>124</v>
      </c>
      <c r="C51" s="17" t="s">
        <v>125</v>
      </c>
      <c r="D51" s="27">
        <v>13</v>
      </c>
      <c r="E51" s="27">
        <v>0</v>
      </c>
      <c r="F51" s="371">
        <v>0</v>
      </c>
      <c r="G51" s="345">
        <v>0</v>
      </c>
      <c r="H51" s="371">
        <v>0</v>
      </c>
      <c r="I51" s="407" t="s">
        <v>1367</v>
      </c>
      <c r="J51" s="371">
        <v>0</v>
      </c>
      <c r="K51" s="345">
        <v>0</v>
      </c>
      <c r="L51" s="371">
        <v>0</v>
      </c>
      <c r="M51" s="407" t="s">
        <v>1367</v>
      </c>
      <c r="N51" s="377">
        <v>8</v>
      </c>
      <c r="O51" s="377">
        <v>0</v>
      </c>
      <c r="P51" s="371">
        <v>0</v>
      </c>
      <c r="Q51" s="345">
        <v>0</v>
      </c>
      <c r="R51" s="371">
        <v>0</v>
      </c>
      <c r="S51" s="407" t="s">
        <v>1367</v>
      </c>
      <c r="T51" s="371">
        <v>1</v>
      </c>
      <c r="U51" s="345">
        <v>0.125</v>
      </c>
      <c r="V51" s="371">
        <v>0</v>
      </c>
      <c r="W51" s="345" t="s">
        <v>1367</v>
      </c>
    </row>
    <row r="52" spans="1:23" x14ac:dyDescent="0.45">
      <c r="A52" s="19" t="s">
        <v>1365</v>
      </c>
      <c r="B52" s="23" t="s">
        <v>126</v>
      </c>
      <c r="C52" s="17" t="s">
        <v>127</v>
      </c>
      <c r="D52" s="27">
        <v>39</v>
      </c>
      <c r="E52" s="27">
        <v>5</v>
      </c>
      <c r="F52" s="371">
        <v>1</v>
      </c>
      <c r="G52" s="345">
        <v>2.5600000000000001E-2</v>
      </c>
      <c r="H52" s="371">
        <v>1</v>
      </c>
      <c r="I52" s="407">
        <v>0.2</v>
      </c>
      <c r="J52" s="371">
        <v>2</v>
      </c>
      <c r="K52" s="345">
        <v>5.1299999999999998E-2</v>
      </c>
      <c r="L52" s="371">
        <v>0</v>
      </c>
      <c r="M52" s="407">
        <v>0</v>
      </c>
      <c r="N52" s="377">
        <v>20</v>
      </c>
      <c r="O52" s="377">
        <v>4</v>
      </c>
      <c r="P52" s="371">
        <v>1</v>
      </c>
      <c r="Q52" s="345">
        <v>0.05</v>
      </c>
      <c r="R52" s="371">
        <v>1</v>
      </c>
      <c r="S52" s="407">
        <v>0.25</v>
      </c>
      <c r="T52" s="371">
        <v>1</v>
      </c>
      <c r="U52" s="345">
        <v>0.05</v>
      </c>
      <c r="V52" s="371">
        <v>1</v>
      </c>
      <c r="W52" s="345">
        <v>0.25</v>
      </c>
    </row>
    <row r="53" spans="1:23" x14ac:dyDescent="0.45">
      <c r="A53" s="19" t="s">
        <v>1365</v>
      </c>
      <c r="B53" s="23" t="s">
        <v>152</v>
      </c>
      <c r="C53" s="17" t="s">
        <v>153</v>
      </c>
      <c r="D53" s="27">
        <v>25</v>
      </c>
      <c r="E53" s="27">
        <v>0</v>
      </c>
      <c r="F53" s="371">
        <v>1</v>
      </c>
      <c r="G53" s="345">
        <v>0.04</v>
      </c>
      <c r="H53" s="371">
        <v>0</v>
      </c>
      <c r="I53" s="407" t="s">
        <v>1367</v>
      </c>
      <c r="J53" s="371">
        <v>0</v>
      </c>
      <c r="K53" s="345">
        <v>0</v>
      </c>
      <c r="L53" s="371">
        <v>0</v>
      </c>
      <c r="M53" s="407" t="s">
        <v>1367</v>
      </c>
      <c r="N53" s="377">
        <v>14</v>
      </c>
      <c r="O53" s="377">
        <v>0</v>
      </c>
      <c r="P53" s="371">
        <v>0</v>
      </c>
      <c r="Q53" s="345">
        <v>0</v>
      </c>
      <c r="R53" s="371">
        <v>0</v>
      </c>
      <c r="S53" s="407" t="s">
        <v>1367</v>
      </c>
      <c r="T53" s="371">
        <v>0</v>
      </c>
      <c r="U53" s="345">
        <v>0</v>
      </c>
      <c r="V53" s="371">
        <v>0</v>
      </c>
      <c r="W53" s="345" t="s">
        <v>1367</v>
      </c>
    </row>
    <row r="54" spans="1:23" x14ac:dyDescent="0.45">
      <c r="A54" s="19" t="s">
        <v>1363</v>
      </c>
      <c r="B54" s="25" t="s">
        <v>830</v>
      </c>
      <c r="C54" s="17"/>
      <c r="D54" s="85">
        <v>464</v>
      </c>
      <c r="E54" s="85">
        <v>25</v>
      </c>
      <c r="F54" s="370">
        <v>30</v>
      </c>
      <c r="G54" s="353">
        <v>6.4699999999999994E-2</v>
      </c>
      <c r="H54" s="370">
        <v>18</v>
      </c>
      <c r="I54" s="406">
        <v>0.72</v>
      </c>
      <c r="J54" s="370">
        <v>25</v>
      </c>
      <c r="K54" s="353">
        <v>5.3900000000000003E-2</v>
      </c>
      <c r="L54" s="370">
        <v>5</v>
      </c>
      <c r="M54" s="406">
        <v>0.2</v>
      </c>
      <c r="N54" s="376">
        <v>220</v>
      </c>
      <c r="O54" s="376">
        <v>11</v>
      </c>
      <c r="P54" s="370">
        <v>6</v>
      </c>
      <c r="Q54" s="353">
        <v>2.7300000000000001E-2</v>
      </c>
      <c r="R54" s="370">
        <v>6</v>
      </c>
      <c r="S54" s="406">
        <v>0.54549999999999998</v>
      </c>
      <c r="T54" s="370">
        <v>19</v>
      </c>
      <c r="U54" s="353">
        <v>8.6400000000000005E-2</v>
      </c>
      <c r="V54" s="370">
        <v>0</v>
      </c>
      <c r="W54" s="353">
        <v>0</v>
      </c>
    </row>
    <row r="55" spans="1:23" x14ac:dyDescent="0.45">
      <c r="A55" s="19" t="s">
        <v>1365</v>
      </c>
      <c r="B55" s="23" t="s">
        <v>129</v>
      </c>
      <c r="C55" s="17" t="s">
        <v>130</v>
      </c>
      <c r="D55" s="27">
        <v>30</v>
      </c>
      <c r="E55" s="27">
        <v>0</v>
      </c>
      <c r="F55" s="371">
        <v>0</v>
      </c>
      <c r="G55" s="345">
        <v>0</v>
      </c>
      <c r="H55" s="371">
        <v>0</v>
      </c>
      <c r="I55" s="407" t="s">
        <v>1367</v>
      </c>
      <c r="J55" s="371">
        <v>2</v>
      </c>
      <c r="K55" s="345">
        <v>6.6699999999999995E-2</v>
      </c>
      <c r="L55" s="371">
        <v>0</v>
      </c>
      <c r="M55" s="407" t="s">
        <v>1367</v>
      </c>
      <c r="N55" s="377">
        <v>13</v>
      </c>
      <c r="O55" s="377">
        <v>0</v>
      </c>
      <c r="P55" s="371">
        <v>0</v>
      </c>
      <c r="Q55" s="345">
        <v>0</v>
      </c>
      <c r="R55" s="371">
        <v>0</v>
      </c>
      <c r="S55" s="407" t="s">
        <v>1367</v>
      </c>
      <c r="T55" s="371">
        <v>2</v>
      </c>
      <c r="U55" s="345">
        <v>0.15379999999999999</v>
      </c>
      <c r="V55" s="371">
        <v>0</v>
      </c>
      <c r="W55" s="345" t="s">
        <v>1367</v>
      </c>
    </row>
    <row r="56" spans="1:23" x14ac:dyDescent="0.45">
      <c r="A56" s="19" t="s">
        <v>1365</v>
      </c>
      <c r="B56" s="23" t="s">
        <v>131</v>
      </c>
      <c r="C56" s="17" t="s">
        <v>132</v>
      </c>
      <c r="D56" s="27">
        <v>114</v>
      </c>
      <c r="E56" s="27">
        <v>13</v>
      </c>
      <c r="F56" s="371">
        <v>18</v>
      </c>
      <c r="G56" s="345">
        <v>0.15790000000000001</v>
      </c>
      <c r="H56" s="371">
        <v>12</v>
      </c>
      <c r="I56" s="407">
        <v>0.92310000000000003</v>
      </c>
      <c r="J56" s="371">
        <v>4</v>
      </c>
      <c r="K56" s="345">
        <v>3.5099999999999999E-2</v>
      </c>
      <c r="L56" s="371">
        <v>3</v>
      </c>
      <c r="M56" s="407">
        <v>0.23080000000000001</v>
      </c>
      <c r="N56" s="377">
        <v>49</v>
      </c>
      <c r="O56" s="377">
        <v>6</v>
      </c>
      <c r="P56" s="371">
        <v>5</v>
      </c>
      <c r="Q56" s="345">
        <v>0.10199999999999999</v>
      </c>
      <c r="R56" s="371">
        <v>5</v>
      </c>
      <c r="S56" s="407">
        <v>0.83330000000000004</v>
      </c>
      <c r="T56" s="371">
        <v>4</v>
      </c>
      <c r="U56" s="345">
        <v>8.1600000000000006E-2</v>
      </c>
      <c r="V56" s="371">
        <v>0</v>
      </c>
      <c r="W56" s="345">
        <v>0</v>
      </c>
    </row>
    <row r="57" spans="1:23" x14ac:dyDescent="0.45">
      <c r="A57" s="19" t="s">
        <v>1365</v>
      </c>
      <c r="B57" s="23" t="s">
        <v>133</v>
      </c>
      <c r="C57" s="17" t="s">
        <v>134</v>
      </c>
      <c r="D57" s="27">
        <v>35</v>
      </c>
      <c r="E57" s="27">
        <v>0</v>
      </c>
      <c r="F57" s="371">
        <v>0</v>
      </c>
      <c r="G57" s="345">
        <v>0</v>
      </c>
      <c r="H57" s="371">
        <v>0</v>
      </c>
      <c r="I57" s="407" t="s">
        <v>1367</v>
      </c>
      <c r="J57" s="371">
        <v>1</v>
      </c>
      <c r="K57" s="345">
        <v>2.86E-2</v>
      </c>
      <c r="L57" s="371">
        <v>0</v>
      </c>
      <c r="M57" s="407" t="s">
        <v>1367</v>
      </c>
      <c r="N57" s="377">
        <v>14</v>
      </c>
      <c r="O57" s="377">
        <v>0</v>
      </c>
      <c r="P57" s="371">
        <v>0</v>
      </c>
      <c r="Q57" s="345">
        <v>0</v>
      </c>
      <c r="R57" s="371">
        <v>0</v>
      </c>
      <c r="S57" s="407" t="s">
        <v>1367</v>
      </c>
      <c r="T57" s="371">
        <v>1</v>
      </c>
      <c r="U57" s="345">
        <v>7.1400000000000005E-2</v>
      </c>
      <c r="V57" s="371">
        <v>0</v>
      </c>
      <c r="W57" s="345" t="s">
        <v>1367</v>
      </c>
    </row>
    <row r="58" spans="1:23" x14ac:dyDescent="0.45">
      <c r="A58" s="19" t="s">
        <v>1365</v>
      </c>
      <c r="B58" s="23" t="s">
        <v>135</v>
      </c>
      <c r="C58" s="17" t="s">
        <v>136</v>
      </c>
      <c r="D58" s="27">
        <v>84</v>
      </c>
      <c r="E58" s="27">
        <v>10</v>
      </c>
      <c r="F58" s="371">
        <v>8</v>
      </c>
      <c r="G58" s="345">
        <v>9.5200000000000007E-2</v>
      </c>
      <c r="H58" s="371">
        <v>5</v>
      </c>
      <c r="I58" s="407">
        <v>0.5</v>
      </c>
      <c r="J58" s="371">
        <v>8</v>
      </c>
      <c r="K58" s="345">
        <v>9.5200000000000007E-2</v>
      </c>
      <c r="L58" s="371">
        <v>1</v>
      </c>
      <c r="M58" s="407">
        <v>0.1</v>
      </c>
      <c r="N58" s="377">
        <v>38</v>
      </c>
      <c r="O58" s="377">
        <v>4</v>
      </c>
      <c r="P58" s="371">
        <v>0</v>
      </c>
      <c r="Q58" s="345">
        <v>0</v>
      </c>
      <c r="R58" s="371">
        <v>0</v>
      </c>
      <c r="S58" s="407">
        <v>0</v>
      </c>
      <c r="T58" s="371">
        <v>2</v>
      </c>
      <c r="U58" s="345">
        <v>5.2600000000000001E-2</v>
      </c>
      <c r="V58" s="371">
        <v>0</v>
      </c>
      <c r="W58" s="345">
        <v>0</v>
      </c>
    </row>
    <row r="59" spans="1:23" x14ac:dyDescent="0.45">
      <c r="A59" s="19" t="s">
        <v>1365</v>
      </c>
      <c r="B59" s="23" t="s">
        <v>137</v>
      </c>
      <c r="C59" s="17" t="s">
        <v>138</v>
      </c>
      <c r="D59" s="27">
        <v>39</v>
      </c>
      <c r="E59" s="27">
        <v>2</v>
      </c>
      <c r="F59" s="371">
        <v>1</v>
      </c>
      <c r="G59" s="345">
        <v>2.5600000000000001E-2</v>
      </c>
      <c r="H59" s="371">
        <v>1</v>
      </c>
      <c r="I59" s="407">
        <v>0.5</v>
      </c>
      <c r="J59" s="371">
        <v>2</v>
      </c>
      <c r="K59" s="345">
        <v>5.1299999999999998E-2</v>
      </c>
      <c r="L59" s="371">
        <v>1</v>
      </c>
      <c r="M59" s="407">
        <v>0.5</v>
      </c>
      <c r="N59" s="377">
        <v>18</v>
      </c>
      <c r="O59" s="377">
        <v>1</v>
      </c>
      <c r="P59" s="371">
        <v>1</v>
      </c>
      <c r="Q59" s="345">
        <v>5.5599999999999997E-2</v>
      </c>
      <c r="R59" s="371">
        <v>1</v>
      </c>
      <c r="S59" s="407">
        <v>1</v>
      </c>
      <c r="T59" s="371">
        <v>3</v>
      </c>
      <c r="U59" s="345">
        <v>0.16669999999999999</v>
      </c>
      <c r="V59" s="371">
        <v>0</v>
      </c>
      <c r="W59" s="345">
        <v>0</v>
      </c>
    </row>
    <row r="60" spans="1:23" x14ac:dyDescent="0.45">
      <c r="A60" s="19" t="s">
        <v>1365</v>
      </c>
      <c r="B60" s="23" t="s">
        <v>61</v>
      </c>
      <c r="C60" s="17" t="s">
        <v>62</v>
      </c>
      <c r="D60" s="27">
        <v>34</v>
      </c>
      <c r="E60" s="27">
        <v>0</v>
      </c>
      <c r="F60" s="371">
        <v>0</v>
      </c>
      <c r="G60" s="345">
        <v>0</v>
      </c>
      <c r="H60" s="371">
        <v>0</v>
      </c>
      <c r="I60" s="407" t="s">
        <v>1367</v>
      </c>
      <c r="J60" s="371">
        <v>1</v>
      </c>
      <c r="K60" s="345">
        <v>2.9399999999999999E-2</v>
      </c>
      <c r="L60" s="371">
        <v>0</v>
      </c>
      <c r="M60" s="407" t="s">
        <v>1367</v>
      </c>
      <c r="N60" s="377">
        <v>20</v>
      </c>
      <c r="O60" s="377">
        <v>0</v>
      </c>
      <c r="P60" s="371">
        <v>0</v>
      </c>
      <c r="Q60" s="345">
        <v>0</v>
      </c>
      <c r="R60" s="371">
        <v>0</v>
      </c>
      <c r="S60" s="407" t="s">
        <v>1367</v>
      </c>
      <c r="T60" s="371">
        <v>1</v>
      </c>
      <c r="U60" s="345">
        <v>0.05</v>
      </c>
      <c r="V60" s="371">
        <v>0</v>
      </c>
      <c r="W60" s="345" t="s">
        <v>1367</v>
      </c>
    </row>
    <row r="61" spans="1:23" x14ac:dyDescent="0.45">
      <c r="A61" s="19" t="s">
        <v>1365</v>
      </c>
      <c r="B61" s="23" t="s">
        <v>150</v>
      </c>
      <c r="C61" s="17" t="s">
        <v>151</v>
      </c>
      <c r="D61" s="27">
        <v>51</v>
      </c>
      <c r="E61" s="27">
        <v>0</v>
      </c>
      <c r="F61" s="371">
        <v>0</v>
      </c>
      <c r="G61" s="345">
        <v>0</v>
      </c>
      <c r="H61" s="371">
        <v>0</v>
      </c>
      <c r="I61" s="407" t="s">
        <v>1367</v>
      </c>
      <c r="J61" s="371">
        <v>0</v>
      </c>
      <c r="K61" s="345">
        <v>0</v>
      </c>
      <c r="L61" s="371">
        <v>0</v>
      </c>
      <c r="M61" s="407" t="s">
        <v>1367</v>
      </c>
      <c r="N61" s="377">
        <v>25</v>
      </c>
      <c r="O61" s="377">
        <v>0</v>
      </c>
      <c r="P61" s="371">
        <v>0</v>
      </c>
      <c r="Q61" s="345">
        <v>0</v>
      </c>
      <c r="R61" s="371">
        <v>0</v>
      </c>
      <c r="S61" s="407" t="s">
        <v>1367</v>
      </c>
      <c r="T61" s="371">
        <v>3</v>
      </c>
      <c r="U61" s="345">
        <v>0.12</v>
      </c>
      <c r="V61" s="371">
        <v>0</v>
      </c>
      <c r="W61" s="345" t="s">
        <v>1367</v>
      </c>
    </row>
    <row r="62" spans="1:23" x14ac:dyDescent="0.45">
      <c r="A62" s="19" t="s">
        <v>1365</v>
      </c>
      <c r="B62" s="23" t="s">
        <v>139</v>
      </c>
      <c r="C62" s="17" t="s">
        <v>140</v>
      </c>
      <c r="D62" s="27">
        <v>77</v>
      </c>
      <c r="E62" s="27">
        <v>0</v>
      </c>
      <c r="F62" s="371">
        <v>3</v>
      </c>
      <c r="G62" s="345">
        <v>3.9E-2</v>
      </c>
      <c r="H62" s="371">
        <v>0</v>
      </c>
      <c r="I62" s="407" t="s">
        <v>1367</v>
      </c>
      <c r="J62" s="371">
        <v>7</v>
      </c>
      <c r="K62" s="345">
        <v>9.0899999999999995E-2</v>
      </c>
      <c r="L62" s="371">
        <v>0</v>
      </c>
      <c r="M62" s="407" t="s">
        <v>1367</v>
      </c>
      <c r="N62" s="377">
        <v>43</v>
      </c>
      <c r="O62" s="377">
        <v>0</v>
      </c>
      <c r="P62" s="371">
        <v>0</v>
      </c>
      <c r="Q62" s="345">
        <v>0</v>
      </c>
      <c r="R62" s="371">
        <v>0</v>
      </c>
      <c r="S62" s="407" t="s">
        <v>1367</v>
      </c>
      <c r="T62" s="371">
        <v>3</v>
      </c>
      <c r="U62" s="345">
        <v>6.9800000000000001E-2</v>
      </c>
      <c r="V62" s="371">
        <v>0</v>
      </c>
      <c r="W62" s="345" t="s">
        <v>1367</v>
      </c>
    </row>
    <row r="63" spans="1:23" x14ac:dyDescent="0.45">
      <c r="A63" s="19" t="s">
        <v>1363</v>
      </c>
      <c r="B63" s="25" t="s">
        <v>831</v>
      </c>
      <c r="C63" s="17"/>
      <c r="D63" s="85">
        <v>44</v>
      </c>
      <c r="E63" s="85">
        <v>0</v>
      </c>
      <c r="F63" s="370">
        <v>0</v>
      </c>
      <c r="G63" s="353">
        <v>0</v>
      </c>
      <c r="H63" s="370">
        <v>0</v>
      </c>
      <c r="I63" s="406" t="s">
        <v>1367</v>
      </c>
      <c r="J63" s="370">
        <v>1</v>
      </c>
      <c r="K63" s="353">
        <v>2.2700000000000001E-2</v>
      </c>
      <c r="L63" s="370">
        <v>0</v>
      </c>
      <c r="M63" s="406" t="s">
        <v>1367</v>
      </c>
      <c r="N63" s="376">
        <v>27</v>
      </c>
      <c r="O63" s="376">
        <v>0</v>
      </c>
      <c r="P63" s="370">
        <v>0</v>
      </c>
      <c r="Q63" s="353">
        <v>0</v>
      </c>
      <c r="R63" s="370">
        <v>0</v>
      </c>
      <c r="S63" s="406" t="s">
        <v>1367</v>
      </c>
      <c r="T63" s="370">
        <v>1</v>
      </c>
      <c r="U63" s="353">
        <v>3.6999999999999998E-2</v>
      </c>
      <c r="V63" s="370">
        <v>0</v>
      </c>
      <c r="W63" s="353" t="s">
        <v>1367</v>
      </c>
    </row>
    <row r="64" spans="1:23" x14ac:dyDescent="0.45">
      <c r="A64" s="19" t="s">
        <v>1365</v>
      </c>
      <c r="B64" s="23" t="s">
        <v>142</v>
      </c>
      <c r="C64" s="17" t="s">
        <v>143</v>
      </c>
      <c r="D64" s="27">
        <v>8</v>
      </c>
      <c r="E64" s="27">
        <v>0</v>
      </c>
      <c r="F64" s="371">
        <v>0</v>
      </c>
      <c r="G64" s="345">
        <v>0</v>
      </c>
      <c r="H64" s="371">
        <v>0</v>
      </c>
      <c r="I64" s="407" t="s">
        <v>1367</v>
      </c>
      <c r="J64" s="371">
        <v>0</v>
      </c>
      <c r="K64" s="345">
        <v>0</v>
      </c>
      <c r="L64" s="371">
        <v>0</v>
      </c>
      <c r="M64" s="407" t="s">
        <v>1367</v>
      </c>
      <c r="N64" s="377">
        <v>7</v>
      </c>
      <c r="O64" s="377">
        <v>0</v>
      </c>
      <c r="P64" s="371">
        <v>0</v>
      </c>
      <c r="Q64" s="345">
        <v>0</v>
      </c>
      <c r="R64" s="371">
        <v>0</v>
      </c>
      <c r="S64" s="407" t="s">
        <v>1367</v>
      </c>
      <c r="T64" s="371">
        <v>0</v>
      </c>
      <c r="U64" s="345">
        <v>0</v>
      </c>
      <c r="V64" s="371">
        <v>0</v>
      </c>
      <c r="W64" s="345" t="s">
        <v>1367</v>
      </c>
    </row>
    <row r="65" spans="1:23" x14ac:dyDescent="0.45">
      <c r="A65" s="19" t="s">
        <v>1365</v>
      </c>
      <c r="B65" s="23" t="s">
        <v>144</v>
      </c>
      <c r="C65" s="17" t="s">
        <v>145</v>
      </c>
      <c r="D65" s="27">
        <v>14</v>
      </c>
      <c r="E65" s="27">
        <v>0</v>
      </c>
      <c r="F65" s="371">
        <v>0</v>
      </c>
      <c r="G65" s="345">
        <v>0</v>
      </c>
      <c r="H65" s="371">
        <v>0</v>
      </c>
      <c r="I65" s="407" t="s">
        <v>1367</v>
      </c>
      <c r="J65" s="371">
        <v>0</v>
      </c>
      <c r="K65" s="345">
        <v>0</v>
      </c>
      <c r="L65" s="371">
        <v>0</v>
      </c>
      <c r="M65" s="407" t="s">
        <v>1367</v>
      </c>
      <c r="N65" s="377">
        <v>9</v>
      </c>
      <c r="O65" s="377">
        <v>0</v>
      </c>
      <c r="P65" s="371">
        <v>0</v>
      </c>
      <c r="Q65" s="345">
        <v>0</v>
      </c>
      <c r="R65" s="371">
        <v>0</v>
      </c>
      <c r="S65" s="407" t="s">
        <v>1367</v>
      </c>
      <c r="T65" s="371">
        <v>0</v>
      </c>
      <c r="U65" s="345">
        <v>0</v>
      </c>
      <c r="V65" s="371">
        <v>0</v>
      </c>
      <c r="W65" s="345" t="s">
        <v>1367</v>
      </c>
    </row>
    <row r="66" spans="1:23" x14ac:dyDescent="0.45">
      <c r="A66" s="19" t="s">
        <v>1365</v>
      </c>
      <c r="B66" s="23" t="s">
        <v>146</v>
      </c>
      <c r="C66" s="17" t="s">
        <v>147</v>
      </c>
      <c r="D66" s="27">
        <v>11</v>
      </c>
      <c r="E66" s="27">
        <v>0</v>
      </c>
      <c r="F66" s="371">
        <v>0</v>
      </c>
      <c r="G66" s="345">
        <v>0</v>
      </c>
      <c r="H66" s="371">
        <v>0</v>
      </c>
      <c r="I66" s="407" t="s">
        <v>1367</v>
      </c>
      <c r="J66" s="371">
        <v>0</v>
      </c>
      <c r="K66" s="345">
        <v>0</v>
      </c>
      <c r="L66" s="371">
        <v>0</v>
      </c>
      <c r="M66" s="407" t="s">
        <v>1367</v>
      </c>
      <c r="N66" s="377">
        <v>7</v>
      </c>
      <c r="O66" s="377">
        <v>0</v>
      </c>
      <c r="P66" s="371">
        <v>0</v>
      </c>
      <c r="Q66" s="345">
        <v>0</v>
      </c>
      <c r="R66" s="371">
        <v>0</v>
      </c>
      <c r="S66" s="407" t="s">
        <v>1367</v>
      </c>
      <c r="T66" s="371">
        <v>1</v>
      </c>
      <c r="U66" s="345">
        <v>0.1429</v>
      </c>
      <c r="V66" s="371">
        <v>0</v>
      </c>
      <c r="W66" s="345" t="s">
        <v>1367</v>
      </c>
    </row>
    <row r="67" spans="1:23" x14ac:dyDescent="0.45">
      <c r="A67" s="19" t="s">
        <v>1365</v>
      </c>
      <c r="B67" s="23" t="s">
        <v>148</v>
      </c>
      <c r="C67" s="17" t="s">
        <v>149</v>
      </c>
      <c r="D67" s="27">
        <v>11</v>
      </c>
      <c r="E67" s="27">
        <v>0</v>
      </c>
      <c r="F67" s="371">
        <v>0</v>
      </c>
      <c r="G67" s="345">
        <v>0</v>
      </c>
      <c r="H67" s="371">
        <v>0</v>
      </c>
      <c r="I67" s="407" t="s">
        <v>1367</v>
      </c>
      <c r="J67" s="371">
        <v>1</v>
      </c>
      <c r="K67" s="345">
        <v>9.0899999999999995E-2</v>
      </c>
      <c r="L67" s="371">
        <v>0</v>
      </c>
      <c r="M67" s="407" t="s">
        <v>1367</v>
      </c>
      <c r="N67" s="377">
        <v>4</v>
      </c>
      <c r="O67" s="377">
        <v>0</v>
      </c>
      <c r="P67" s="371">
        <v>0</v>
      </c>
      <c r="Q67" s="345">
        <v>0</v>
      </c>
      <c r="R67" s="371">
        <v>0</v>
      </c>
      <c r="S67" s="407" t="s">
        <v>1367</v>
      </c>
      <c r="T67" s="371">
        <v>0</v>
      </c>
      <c r="U67" s="345">
        <v>0</v>
      </c>
      <c r="V67" s="371">
        <v>0</v>
      </c>
      <c r="W67" s="345" t="s">
        <v>1367</v>
      </c>
    </row>
    <row r="68" spans="1:23" ht="6.75" customHeight="1" x14ac:dyDescent="0.45">
      <c r="A68" s="19"/>
      <c r="B68" s="50"/>
      <c r="C68" s="49"/>
      <c r="D68" s="324"/>
      <c r="E68" s="324"/>
      <c r="F68" s="324"/>
      <c r="G68" s="397"/>
      <c r="H68" s="324"/>
      <c r="I68" s="397"/>
      <c r="J68" s="324"/>
      <c r="K68" s="397"/>
      <c r="L68" s="324"/>
      <c r="M68" s="397"/>
      <c r="N68" s="324"/>
      <c r="O68" s="324"/>
      <c r="P68" s="324"/>
      <c r="Q68" s="397"/>
      <c r="R68" s="324"/>
      <c r="S68" s="397"/>
      <c r="T68" s="324"/>
      <c r="U68" s="397"/>
      <c r="V68" s="324"/>
      <c r="W68" s="397"/>
    </row>
    <row r="69" spans="1:23" x14ac:dyDescent="0.45">
      <c r="A69" s="19" t="s">
        <v>0</v>
      </c>
      <c r="B69" s="25" t="s">
        <v>812</v>
      </c>
      <c r="C69" s="17"/>
      <c r="D69" s="369">
        <v>265</v>
      </c>
      <c r="E69" s="369">
        <v>22</v>
      </c>
      <c r="F69" s="369">
        <v>25</v>
      </c>
      <c r="G69" s="398">
        <v>9.4299999999999995E-2</v>
      </c>
      <c r="H69" s="369">
        <v>8</v>
      </c>
      <c r="I69" s="398">
        <v>0.36359999999999998</v>
      </c>
      <c r="J69" s="369">
        <v>14</v>
      </c>
      <c r="K69" s="398">
        <v>5.28E-2</v>
      </c>
      <c r="L69" s="369">
        <v>3</v>
      </c>
      <c r="M69" s="405">
        <v>0.13639999999999999</v>
      </c>
      <c r="N69" s="412">
        <v>127</v>
      </c>
      <c r="O69" s="412">
        <v>12</v>
      </c>
      <c r="P69" s="369">
        <v>19</v>
      </c>
      <c r="Q69" s="398">
        <v>0.14960000000000001</v>
      </c>
      <c r="R69" s="369">
        <v>12</v>
      </c>
      <c r="S69" s="398">
        <v>1</v>
      </c>
      <c r="T69" s="369">
        <v>17</v>
      </c>
      <c r="U69" s="405">
        <v>0.13389999999999999</v>
      </c>
      <c r="V69" s="369">
        <v>1</v>
      </c>
      <c r="W69" s="405">
        <v>8.3299999999999999E-2</v>
      </c>
    </row>
    <row r="70" spans="1:23" x14ac:dyDescent="0.45">
      <c r="A70" s="19" t="s">
        <v>1363</v>
      </c>
      <c r="B70" s="25" t="s">
        <v>832</v>
      </c>
      <c r="C70" s="17"/>
      <c r="D70" s="370">
        <v>94</v>
      </c>
      <c r="E70" s="370">
        <v>7</v>
      </c>
      <c r="F70" s="370">
        <v>9</v>
      </c>
      <c r="G70" s="399">
        <v>9.5699999999999993E-2</v>
      </c>
      <c r="H70" s="370">
        <v>2</v>
      </c>
      <c r="I70" s="399">
        <v>0.28570000000000001</v>
      </c>
      <c r="J70" s="370">
        <v>2</v>
      </c>
      <c r="K70" s="399">
        <v>2.1299999999999999E-2</v>
      </c>
      <c r="L70" s="370">
        <v>1</v>
      </c>
      <c r="M70" s="406">
        <v>0.1429</v>
      </c>
      <c r="N70" s="413">
        <v>41</v>
      </c>
      <c r="O70" s="413">
        <v>2</v>
      </c>
      <c r="P70" s="370">
        <v>6</v>
      </c>
      <c r="Q70" s="399">
        <v>0.14630000000000001</v>
      </c>
      <c r="R70" s="370">
        <v>2</v>
      </c>
      <c r="S70" s="399">
        <v>1</v>
      </c>
      <c r="T70" s="370">
        <v>5</v>
      </c>
      <c r="U70" s="406">
        <v>0.122</v>
      </c>
      <c r="V70" s="370">
        <v>0</v>
      </c>
      <c r="W70" s="406">
        <v>0</v>
      </c>
    </row>
    <row r="71" spans="1:23" x14ac:dyDescent="0.45">
      <c r="A71" s="19" t="s">
        <v>1365</v>
      </c>
      <c r="B71" s="23" t="s">
        <v>156</v>
      </c>
      <c r="C71" s="17" t="s">
        <v>157</v>
      </c>
      <c r="D71" s="371">
        <v>11</v>
      </c>
      <c r="E71" s="371">
        <v>5</v>
      </c>
      <c r="F71" s="371">
        <v>2</v>
      </c>
      <c r="G71" s="400">
        <v>0.18179999999999999</v>
      </c>
      <c r="H71" s="371">
        <v>2</v>
      </c>
      <c r="I71" s="400">
        <v>0.4</v>
      </c>
      <c r="J71" s="371">
        <v>1</v>
      </c>
      <c r="K71" s="400">
        <v>9.0899999999999995E-2</v>
      </c>
      <c r="L71" s="371">
        <v>1</v>
      </c>
      <c r="M71" s="407">
        <v>0.2</v>
      </c>
      <c r="N71" s="414">
        <v>4</v>
      </c>
      <c r="O71" s="414">
        <v>2</v>
      </c>
      <c r="P71" s="371">
        <v>2</v>
      </c>
      <c r="Q71" s="400">
        <v>0.5</v>
      </c>
      <c r="R71" s="371">
        <v>2</v>
      </c>
      <c r="S71" s="400">
        <v>1</v>
      </c>
      <c r="T71" s="371">
        <v>0</v>
      </c>
      <c r="U71" s="407">
        <v>0</v>
      </c>
      <c r="V71" s="371">
        <v>0</v>
      </c>
      <c r="W71" s="407">
        <v>0</v>
      </c>
    </row>
    <row r="72" spans="1:23" x14ac:dyDescent="0.45">
      <c r="A72" s="19" t="s">
        <v>1365</v>
      </c>
      <c r="B72" s="23" t="s">
        <v>158</v>
      </c>
      <c r="C72" s="17" t="s">
        <v>159</v>
      </c>
      <c r="D72" s="371">
        <v>8</v>
      </c>
      <c r="E72" s="371">
        <v>0</v>
      </c>
      <c r="F72" s="371">
        <v>0</v>
      </c>
      <c r="G72" s="400">
        <v>0</v>
      </c>
      <c r="H72" s="371">
        <v>0</v>
      </c>
      <c r="I72" s="400" t="s">
        <v>1367</v>
      </c>
      <c r="J72" s="371">
        <v>0</v>
      </c>
      <c r="K72" s="400">
        <v>0</v>
      </c>
      <c r="L72" s="371">
        <v>0</v>
      </c>
      <c r="M72" s="407" t="s">
        <v>1367</v>
      </c>
      <c r="N72" s="414">
        <v>2</v>
      </c>
      <c r="O72" s="414">
        <v>0</v>
      </c>
      <c r="P72" s="371">
        <v>0</v>
      </c>
      <c r="Q72" s="400">
        <v>0</v>
      </c>
      <c r="R72" s="371">
        <v>0</v>
      </c>
      <c r="S72" s="400" t="s">
        <v>1367</v>
      </c>
      <c r="T72" s="371">
        <v>0</v>
      </c>
      <c r="U72" s="407">
        <v>0</v>
      </c>
      <c r="V72" s="371">
        <v>0</v>
      </c>
      <c r="W72" s="407" t="s">
        <v>1367</v>
      </c>
    </row>
    <row r="73" spans="1:23" x14ac:dyDescent="0.45">
      <c r="A73" s="19" t="s">
        <v>1365</v>
      </c>
      <c r="B73" s="23" t="s">
        <v>160</v>
      </c>
      <c r="C73" s="17" t="s">
        <v>161</v>
      </c>
      <c r="D73" s="371">
        <v>3</v>
      </c>
      <c r="E73" s="371">
        <v>0</v>
      </c>
      <c r="F73" s="371">
        <v>0</v>
      </c>
      <c r="G73" s="400">
        <v>0</v>
      </c>
      <c r="H73" s="371">
        <v>0</v>
      </c>
      <c r="I73" s="400" t="s">
        <v>1367</v>
      </c>
      <c r="J73" s="371">
        <v>0</v>
      </c>
      <c r="K73" s="400">
        <v>0</v>
      </c>
      <c r="L73" s="371">
        <v>0</v>
      </c>
      <c r="M73" s="407" t="s">
        <v>1367</v>
      </c>
      <c r="N73" s="414">
        <v>1</v>
      </c>
      <c r="O73" s="414">
        <v>0</v>
      </c>
      <c r="P73" s="371">
        <v>0</v>
      </c>
      <c r="Q73" s="400">
        <v>0</v>
      </c>
      <c r="R73" s="371">
        <v>0</v>
      </c>
      <c r="S73" s="400" t="s">
        <v>1367</v>
      </c>
      <c r="T73" s="371">
        <v>0</v>
      </c>
      <c r="U73" s="407">
        <v>0</v>
      </c>
      <c r="V73" s="371">
        <v>0</v>
      </c>
      <c r="W73" s="407" t="s">
        <v>1367</v>
      </c>
    </row>
    <row r="74" spans="1:23" x14ac:dyDescent="0.45">
      <c r="A74" s="19" t="s">
        <v>1365</v>
      </c>
      <c r="B74" s="23" t="s">
        <v>162</v>
      </c>
      <c r="C74" s="17" t="s">
        <v>163</v>
      </c>
      <c r="D74" s="371">
        <v>19</v>
      </c>
      <c r="E74" s="371">
        <v>2</v>
      </c>
      <c r="F74" s="371">
        <v>1</v>
      </c>
      <c r="G74" s="400">
        <v>5.2600000000000001E-2</v>
      </c>
      <c r="H74" s="371">
        <v>0</v>
      </c>
      <c r="I74" s="400">
        <v>0</v>
      </c>
      <c r="J74" s="371">
        <v>0</v>
      </c>
      <c r="K74" s="400">
        <v>0</v>
      </c>
      <c r="L74" s="371">
        <v>0</v>
      </c>
      <c r="M74" s="407">
        <v>0</v>
      </c>
      <c r="N74" s="414">
        <v>7</v>
      </c>
      <c r="O74" s="414">
        <v>0</v>
      </c>
      <c r="P74" s="371">
        <v>4</v>
      </c>
      <c r="Q74" s="400">
        <v>0.57140000000000002</v>
      </c>
      <c r="R74" s="371">
        <v>0</v>
      </c>
      <c r="S74" s="400" t="s">
        <v>1367</v>
      </c>
      <c r="T74" s="371">
        <v>2</v>
      </c>
      <c r="U74" s="407">
        <v>0.28570000000000001</v>
      </c>
      <c r="V74" s="371">
        <v>0</v>
      </c>
      <c r="W74" s="407" t="s">
        <v>1367</v>
      </c>
    </row>
    <row r="75" spans="1:23" x14ac:dyDescent="0.45">
      <c r="A75" s="19" t="s">
        <v>1365</v>
      </c>
      <c r="B75" s="23" t="s">
        <v>164</v>
      </c>
      <c r="C75" s="17" t="s">
        <v>165</v>
      </c>
      <c r="D75" s="371">
        <v>13</v>
      </c>
      <c r="E75" s="371">
        <v>0</v>
      </c>
      <c r="F75" s="371">
        <v>0</v>
      </c>
      <c r="G75" s="400">
        <v>0</v>
      </c>
      <c r="H75" s="371">
        <v>0</v>
      </c>
      <c r="I75" s="400" t="s">
        <v>1367</v>
      </c>
      <c r="J75" s="371">
        <v>0</v>
      </c>
      <c r="K75" s="400">
        <v>0</v>
      </c>
      <c r="L75" s="371">
        <v>0</v>
      </c>
      <c r="M75" s="407" t="s">
        <v>1367</v>
      </c>
      <c r="N75" s="414">
        <v>7</v>
      </c>
      <c r="O75" s="414">
        <v>0</v>
      </c>
      <c r="P75" s="371">
        <v>0</v>
      </c>
      <c r="Q75" s="400">
        <v>0</v>
      </c>
      <c r="R75" s="371">
        <v>0</v>
      </c>
      <c r="S75" s="400" t="s">
        <v>1367</v>
      </c>
      <c r="T75" s="371">
        <v>0</v>
      </c>
      <c r="U75" s="407">
        <v>0</v>
      </c>
      <c r="V75" s="371">
        <v>0</v>
      </c>
      <c r="W75" s="407" t="s">
        <v>1367</v>
      </c>
    </row>
    <row r="76" spans="1:23" x14ac:dyDescent="0.45">
      <c r="A76" s="19" t="s">
        <v>1365</v>
      </c>
      <c r="B76" s="23" t="s">
        <v>166</v>
      </c>
      <c r="C76" s="17" t="s">
        <v>167</v>
      </c>
      <c r="D76" s="371">
        <v>21</v>
      </c>
      <c r="E76" s="371">
        <v>0</v>
      </c>
      <c r="F76" s="371">
        <v>4</v>
      </c>
      <c r="G76" s="400">
        <v>0.1905</v>
      </c>
      <c r="H76" s="371">
        <v>0</v>
      </c>
      <c r="I76" s="400" t="s">
        <v>1367</v>
      </c>
      <c r="J76" s="371">
        <v>1</v>
      </c>
      <c r="K76" s="400">
        <v>4.7600000000000003E-2</v>
      </c>
      <c r="L76" s="371">
        <v>0</v>
      </c>
      <c r="M76" s="407" t="s">
        <v>1367</v>
      </c>
      <c r="N76" s="414">
        <v>12</v>
      </c>
      <c r="O76" s="414">
        <v>0</v>
      </c>
      <c r="P76" s="371">
        <v>0</v>
      </c>
      <c r="Q76" s="400">
        <v>0</v>
      </c>
      <c r="R76" s="371">
        <v>0</v>
      </c>
      <c r="S76" s="400" t="s">
        <v>1367</v>
      </c>
      <c r="T76" s="371">
        <v>1</v>
      </c>
      <c r="U76" s="407">
        <v>8.3299999999999999E-2</v>
      </c>
      <c r="V76" s="371">
        <v>0</v>
      </c>
      <c r="W76" s="407" t="s">
        <v>1367</v>
      </c>
    </row>
    <row r="77" spans="1:23" x14ac:dyDescent="0.45">
      <c r="A77" s="19" t="s">
        <v>1365</v>
      </c>
      <c r="B77" s="23" t="s">
        <v>168</v>
      </c>
      <c r="C77" s="17" t="s">
        <v>169</v>
      </c>
      <c r="D77" s="371">
        <v>8</v>
      </c>
      <c r="E77" s="371">
        <v>0</v>
      </c>
      <c r="F77" s="371">
        <v>1</v>
      </c>
      <c r="G77" s="400">
        <v>0.125</v>
      </c>
      <c r="H77" s="371">
        <v>0</v>
      </c>
      <c r="I77" s="400" t="s">
        <v>1367</v>
      </c>
      <c r="J77" s="371">
        <v>0</v>
      </c>
      <c r="K77" s="400">
        <v>0</v>
      </c>
      <c r="L77" s="371">
        <v>0</v>
      </c>
      <c r="M77" s="407" t="s">
        <v>1367</v>
      </c>
      <c r="N77" s="414">
        <v>3</v>
      </c>
      <c r="O77" s="414">
        <v>0</v>
      </c>
      <c r="P77" s="371">
        <v>0</v>
      </c>
      <c r="Q77" s="400">
        <v>0</v>
      </c>
      <c r="R77" s="371">
        <v>0</v>
      </c>
      <c r="S77" s="400" t="s">
        <v>1367</v>
      </c>
      <c r="T77" s="371">
        <v>1</v>
      </c>
      <c r="U77" s="407">
        <v>0.33329999999999999</v>
      </c>
      <c r="V77" s="371">
        <v>0</v>
      </c>
      <c r="W77" s="407" t="s">
        <v>1367</v>
      </c>
    </row>
    <row r="78" spans="1:23" x14ac:dyDescent="0.45">
      <c r="A78" s="19" t="s">
        <v>1365</v>
      </c>
      <c r="B78" s="23" t="s">
        <v>170</v>
      </c>
      <c r="C78" s="17" t="s">
        <v>171</v>
      </c>
      <c r="D78" s="371">
        <v>11</v>
      </c>
      <c r="E78" s="371">
        <v>0</v>
      </c>
      <c r="F78" s="371">
        <v>1</v>
      </c>
      <c r="G78" s="400">
        <v>9.0899999999999995E-2</v>
      </c>
      <c r="H78" s="371">
        <v>0</v>
      </c>
      <c r="I78" s="400" t="s">
        <v>1367</v>
      </c>
      <c r="J78" s="371">
        <v>0</v>
      </c>
      <c r="K78" s="400">
        <v>0</v>
      </c>
      <c r="L78" s="371">
        <v>0</v>
      </c>
      <c r="M78" s="407" t="s">
        <v>1367</v>
      </c>
      <c r="N78" s="414">
        <v>5</v>
      </c>
      <c r="O78" s="414">
        <v>0</v>
      </c>
      <c r="P78" s="371">
        <v>0</v>
      </c>
      <c r="Q78" s="400">
        <v>0</v>
      </c>
      <c r="R78" s="371">
        <v>0</v>
      </c>
      <c r="S78" s="400" t="s">
        <v>1367</v>
      </c>
      <c r="T78" s="371">
        <v>1</v>
      </c>
      <c r="U78" s="407">
        <v>0.2</v>
      </c>
      <c r="V78" s="371">
        <v>0</v>
      </c>
      <c r="W78" s="407" t="s">
        <v>1367</v>
      </c>
    </row>
    <row r="79" spans="1:23" x14ac:dyDescent="0.45">
      <c r="A79" s="19" t="s">
        <v>1363</v>
      </c>
      <c r="B79" s="25" t="s">
        <v>833</v>
      </c>
      <c r="C79" s="17"/>
      <c r="D79" s="370">
        <v>78</v>
      </c>
      <c r="E79" s="370">
        <v>9</v>
      </c>
      <c r="F79" s="370">
        <v>4</v>
      </c>
      <c r="G79" s="399">
        <v>5.1299999999999998E-2</v>
      </c>
      <c r="H79" s="370">
        <v>1</v>
      </c>
      <c r="I79" s="399">
        <v>0.1111</v>
      </c>
      <c r="J79" s="370">
        <v>3</v>
      </c>
      <c r="K79" s="399">
        <v>3.85E-2</v>
      </c>
      <c r="L79" s="370">
        <v>0</v>
      </c>
      <c r="M79" s="406">
        <v>0</v>
      </c>
      <c r="N79" s="413">
        <v>36</v>
      </c>
      <c r="O79" s="413">
        <v>4</v>
      </c>
      <c r="P79" s="370">
        <v>4</v>
      </c>
      <c r="Q79" s="399">
        <v>0.1111</v>
      </c>
      <c r="R79" s="370">
        <v>4</v>
      </c>
      <c r="S79" s="399">
        <v>1</v>
      </c>
      <c r="T79" s="370">
        <v>7</v>
      </c>
      <c r="U79" s="406">
        <v>0.19439999999999999</v>
      </c>
      <c r="V79" s="370">
        <v>0</v>
      </c>
      <c r="W79" s="406">
        <v>0</v>
      </c>
    </row>
    <row r="80" spans="1:23" x14ac:dyDescent="0.45">
      <c r="A80" s="19" t="s">
        <v>1365</v>
      </c>
      <c r="B80" s="23" t="s">
        <v>173</v>
      </c>
      <c r="C80" s="17" t="s">
        <v>174</v>
      </c>
      <c r="D80" s="371">
        <v>1</v>
      </c>
      <c r="E80" s="371">
        <v>0</v>
      </c>
      <c r="F80" s="371">
        <v>0</v>
      </c>
      <c r="G80" s="400">
        <v>0</v>
      </c>
      <c r="H80" s="371">
        <v>0</v>
      </c>
      <c r="I80" s="400" t="s">
        <v>1367</v>
      </c>
      <c r="J80" s="371">
        <v>0</v>
      </c>
      <c r="K80" s="400">
        <v>0</v>
      </c>
      <c r="L80" s="371">
        <v>0</v>
      </c>
      <c r="M80" s="407" t="s">
        <v>1367</v>
      </c>
      <c r="N80" s="414">
        <v>1</v>
      </c>
      <c r="O80" s="414">
        <v>0</v>
      </c>
      <c r="P80" s="371">
        <v>0</v>
      </c>
      <c r="Q80" s="400">
        <v>0</v>
      </c>
      <c r="R80" s="371">
        <v>0</v>
      </c>
      <c r="S80" s="400" t="s">
        <v>1367</v>
      </c>
      <c r="T80" s="371">
        <v>1</v>
      </c>
      <c r="U80" s="407">
        <v>1</v>
      </c>
      <c r="V80" s="371">
        <v>0</v>
      </c>
      <c r="W80" s="407" t="s">
        <v>1367</v>
      </c>
    </row>
    <row r="81" spans="1:23" x14ac:dyDescent="0.45">
      <c r="A81" s="19" t="s">
        <v>1365</v>
      </c>
      <c r="B81" s="23" t="s">
        <v>1150</v>
      </c>
      <c r="C81" s="17" t="s">
        <v>176</v>
      </c>
      <c r="D81" s="371">
        <v>10</v>
      </c>
      <c r="E81" s="371">
        <v>0</v>
      </c>
      <c r="F81" s="371">
        <v>0</v>
      </c>
      <c r="G81" s="400">
        <v>0</v>
      </c>
      <c r="H81" s="371">
        <v>0</v>
      </c>
      <c r="I81" s="400" t="s">
        <v>1367</v>
      </c>
      <c r="J81" s="371">
        <v>0</v>
      </c>
      <c r="K81" s="400">
        <v>0</v>
      </c>
      <c r="L81" s="371">
        <v>0</v>
      </c>
      <c r="M81" s="407" t="s">
        <v>1367</v>
      </c>
      <c r="N81" s="414">
        <v>4</v>
      </c>
      <c r="O81" s="414">
        <v>0</v>
      </c>
      <c r="P81" s="371">
        <v>0</v>
      </c>
      <c r="Q81" s="400">
        <v>0</v>
      </c>
      <c r="R81" s="371">
        <v>0</v>
      </c>
      <c r="S81" s="400" t="s">
        <v>1367</v>
      </c>
      <c r="T81" s="371">
        <v>1</v>
      </c>
      <c r="U81" s="407">
        <v>0.25</v>
      </c>
      <c r="V81" s="371">
        <v>0</v>
      </c>
      <c r="W81" s="407" t="s">
        <v>1367</v>
      </c>
    </row>
    <row r="82" spans="1:23" x14ac:dyDescent="0.45">
      <c r="A82" s="19" t="s">
        <v>1365</v>
      </c>
      <c r="B82" s="23" t="s">
        <v>177</v>
      </c>
      <c r="C82" s="17" t="s">
        <v>178</v>
      </c>
      <c r="D82" s="371">
        <v>10</v>
      </c>
      <c r="E82" s="371">
        <v>0</v>
      </c>
      <c r="F82" s="371">
        <v>0</v>
      </c>
      <c r="G82" s="400">
        <v>0</v>
      </c>
      <c r="H82" s="371">
        <v>0</v>
      </c>
      <c r="I82" s="400" t="s">
        <v>1367</v>
      </c>
      <c r="J82" s="371">
        <v>0</v>
      </c>
      <c r="K82" s="400">
        <v>0</v>
      </c>
      <c r="L82" s="371">
        <v>0</v>
      </c>
      <c r="M82" s="407" t="s">
        <v>1367</v>
      </c>
      <c r="N82" s="414">
        <v>5</v>
      </c>
      <c r="O82" s="414">
        <v>0</v>
      </c>
      <c r="P82" s="371">
        <v>0</v>
      </c>
      <c r="Q82" s="400">
        <v>0</v>
      </c>
      <c r="R82" s="371">
        <v>0</v>
      </c>
      <c r="S82" s="400" t="s">
        <v>1367</v>
      </c>
      <c r="T82" s="371">
        <v>0</v>
      </c>
      <c r="U82" s="407">
        <v>0</v>
      </c>
      <c r="V82" s="371">
        <v>0</v>
      </c>
      <c r="W82" s="407" t="s">
        <v>1367</v>
      </c>
    </row>
    <row r="83" spans="1:23" x14ac:dyDescent="0.45">
      <c r="A83" s="19" t="s">
        <v>1365</v>
      </c>
      <c r="B83" s="23" t="s">
        <v>179</v>
      </c>
      <c r="C83" s="17" t="s">
        <v>180</v>
      </c>
      <c r="D83" s="371">
        <v>15</v>
      </c>
      <c r="E83" s="371">
        <v>2</v>
      </c>
      <c r="F83" s="371">
        <v>1</v>
      </c>
      <c r="G83" s="400">
        <v>6.6699999999999995E-2</v>
      </c>
      <c r="H83" s="371">
        <v>0</v>
      </c>
      <c r="I83" s="400">
        <v>0</v>
      </c>
      <c r="J83" s="371">
        <v>2</v>
      </c>
      <c r="K83" s="400">
        <v>0.1333</v>
      </c>
      <c r="L83" s="371">
        <v>0</v>
      </c>
      <c r="M83" s="407">
        <v>0</v>
      </c>
      <c r="N83" s="414">
        <v>6</v>
      </c>
      <c r="O83" s="414">
        <v>1</v>
      </c>
      <c r="P83" s="371">
        <v>1</v>
      </c>
      <c r="Q83" s="400">
        <v>0.16669999999999999</v>
      </c>
      <c r="R83" s="371">
        <v>1</v>
      </c>
      <c r="S83" s="400">
        <v>1</v>
      </c>
      <c r="T83" s="371">
        <v>1</v>
      </c>
      <c r="U83" s="407">
        <v>0.16669999999999999</v>
      </c>
      <c r="V83" s="371">
        <v>0</v>
      </c>
      <c r="W83" s="407">
        <v>0</v>
      </c>
    </row>
    <row r="84" spans="1:23" x14ac:dyDescent="0.45">
      <c r="A84" s="19" t="s">
        <v>1365</v>
      </c>
      <c r="B84" s="23" t="s">
        <v>181</v>
      </c>
      <c r="C84" s="17" t="s">
        <v>182</v>
      </c>
      <c r="D84" s="371">
        <v>25</v>
      </c>
      <c r="E84" s="371">
        <v>6</v>
      </c>
      <c r="F84" s="371">
        <v>2</v>
      </c>
      <c r="G84" s="400">
        <v>0.08</v>
      </c>
      <c r="H84" s="371">
        <v>1</v>
      </c>
      <c r="I84" s="400">
        <v>0.16669999999999999</v>
      </c>
      <c r="J84" s="371">
        <v>1</v>
      </c>
      <c r="K84" s="400">
        <v>0.04</v>
      </c>
      <c r="L84" s="371">
        <v>0</v>
      </c>
      <c r="M84" s="407">
        <v>0</v>
      </c>
      <c r="N84" s="414">
        <v>12</v>
      </c>
      <c r="O84" s="414">
        <v>2</v>
      </c>
      <c r="P84" s="371">
        <v>2</v>
      </c>
      <c r="Q84" s="400">
        <v>0.16669999999999999</v>
      </c>
      <c r="R84" s="371">
        <v>2</v>
      </c>
      <c r="S84" s="400">
        <v>1</v>
      </c>
      <c r="T84" s="371">
        <v>4</v>
      </c>
      <c r="U84" s="407">
        <v>0.33329999999999999</v>
      </c>
      <c r="V84" s="371">
        <v>0</v>
      </c>
      <c r="W84" s="407">
        <v>0</v>
      </c>
    </row>
    <row r="85" spans="1:23" x14ac:dyDescent="0.45">
      <c r="A85" s="19" t="s">
        <v>1365</v>
      </c>
      <c r="B85" s="23" t="s">
        <v>183</v>
      </c>
      <c r="C85" s="17" t="s">
        <v>184</v>
      </c>
      <c r="D85" s="371">
        <v>3</v>
      </c>
      <c r="E85" s="371">
        <v>0</v>
      </c>
      <c r="F85" s="371">
        <v>0</v>
      </c>
      <c r="G85" s="400">
        <v>0</v>
      </c>
      <c r="H85" s="371">
        <v>0</v>
      </c>
      <c r="I85" s="400" t="s">
        <v>1367</v>
      </c>
      <c r="J85" s="371">
        <v>0</v>
      </c>
      <c r="K85" s="400">
        <v>0</v>
      </c>
      <c r="L85" s="371">
        <v>0</v>
      </c>
      <c r="M85" s="407" t="s">
        <v>1367</v>
      </c>
      <c r="N85" s="414">
        <v>1</v>
      </c>
      <c r="O85" s="414">
        <v>0</v>
      </c>
      <c r="P85" s="371">
        <v>0</v>
      </c>
      <c r="Q85" s="400">
        <v>0</v>
      </c>
      <c r="R85" s="371">
        <v>0</v>
      </c>
      <c r="S85" s="400" t="s">
        <v>1367</v>
      </c>
      <c r="T85" s="371">
        <v>0</v>
      </c>
      <c r="U85" s="407">
        <v>0</v>
      </c>
      <c r="V85" s="371">
        <v>0</v>
      </c>
      <c r="W85" s="407" t="s">
        <v>1367</v>
      </c>
    </row>
    <row r="86" spans="1:23" x14ac:dyDescent="0.45">
      <c r="A86" s="19" t="s">
        <v>1365</v>
      </c>
      <c r="B86" s="23" t="s">
        <v>836</v>
      </c>
      <c r="C86" s="17" t="s">
        <v>837</v>
      </c>
      <c r="D86" s="371">
        <v>0</v>
      </c>
      <c r="E86" s="371">
        <v>0</v>
      </c>
      <c r="F86" s="371">
        <v>0</v>
      </c>
      <c r="G86" s="400" t="s">
        <v>1367</v>
      </c>
      <c r="H86" s="371">
        <v>0</v>
      </c>
      <c r="I86" s="400" t="s">
        <v>1367</v>
      </c>
      <c r="J86" s="371">
        <v>0</v>
      </c>
      <c r="K86" s="400" t="s">
        <v>1367</v>
      </c>
      <c r="L86" s="371">
        <v>0</v>
      </c>
      <c r="M86" s="407" t="s">
        <v>1367</v>
      </c>
      <c r="N86" s="414">
        <v>0</v>
      </c>
      <c r="O86" s="414">
        <v>0</v>
      </c>
      <c r="P86" s="371">
        <v>0</v>
      </c>
      <c r="Q86" s="400" t="s">
        <v>1367</v>
      </c>
      <c r="R86" s="371">
        <v>0</v>
      </c>
      <c r="S86" s="400" t="s">
        <v>1367</v>
      </c>
      <c r="T86" s="371">
        <v>0</v>
      </c>
      <c r="U86" s="407" t="s">
        <v>1367</v>
      </c>
      <c r="V86" s="371">
        <v>0</v>
      </c>
      <c r="W86" s="407" t="s">
        <v>1367</v>
      </c>
    </row>
    <row r="87" spans="1:23" x14ac:dyDescent="0.45">
      <c r="A87" s="19" t="s">
        <v>1365</v>
      </c>
      <c r="B87" s="23" t="s">
        <v>185</v>
      </c>
      <c r="C87" s="17" t="s">
        <v>186</v>
      </c>
      <c r="D87" s="371">
        <v>14</v>
      </c>
      <c r="E87" s="371">
        <v>1</v>
      </c>
      <c r="F87" s="371">
        <v>1</v>
      </c>
      <c r="G87" s="400">
        <v>7.1400000000000005E-2</v>
      </c>
      <c r="H87" s="371">
        <v>0</v>
      </c>
      <c r="I87" s="400">
        <v>0</v>
      </c>
      <c r="J87" s="371">
        <v>0</v>
      </c>
      <c r="K87" s="400">
        <v>0</v>
      </c>
      <c r="L87" s="371">
        <v>0</v>
      </c>
      <c r="M87" s="407">
        <v>0</v>
      </c>
      <c r="N87" s="414">
        <v>7</v>
      </c>
      <c r="O87" s="414">
        <v>1</v>
      </c>
      <c r="P87" s="371">
        <v>1</v>
      </c>
      <c r="Q87" s="400">
        <v>0.1429</v>
      </c>
      <c r="R87" s="371">
        <v>1</v>
      </c>
      <c r="S87" s="400">
        <v>1</v>
      </c>
      <c r="T87" s="371">
        <v>0</v>
      </c>
      <c r="U87" s="407">
        <v>0</v>
      </c>
      <c r="V87" s="371">
        <v>0</v>
      </c>
      <c r="W87" s="407">
        <v>0</v>
      </c>
    </row>
    <row r="88" spans="1:23" x14ac:dyDescent="0.45">
      <c r="A88" s="19" t="s">
        <v>1365</v>
      </c>
      <c r="B88" s="23" t="s">
        <v>838</v>
      </c>
      <c r="C88" s="17" t="s">
        <v>839</v>
      </c>
      <c r="D88" s="371">
        <v>0</v>
      </c>
      <c r="E88" s="371">
        <v>0</v>
      </c>
      <c r="F88" s="371">
        <v>0</v>
      </c>
      <c r="G88" s="400" t="s">
        <v>1367</v>
      </c>
      <c r="H88" s="371">
        <v>0</v>
      </c>
      <c r="I88" s="400" t="s">
        <v>1367</v>
      </c>
      <c r="J88" s="371">
        <v>0</v>
      </c>
      <c r="K88" s="400" t="s">
        <v>1367</v>
      </c>
      <c r="L88" s="371">
        <v>0</v>
      </c>
      <c r="M88" s="407" t="s">
        <v>1367</v>
      </c>
      <c r="N88" s="414">
        <v>0</v>
      </c>
      <c r="O88" s="414">
        <v>0</v>
      </c>
      <c r="P88" s="371">
        <v>0</v>
      </c>
      <c r="Q88" s="400" t="s">
        <v>1367</v>
      </c>
      <c r="R88" s="371">
        <v>0</v>
      </c>
      <c r="S88" s="400" t="s">
        <v>1367</v>
      </c>
      <c r="T88" s="371">
        <v>0</v>
      </c>
      <c r="U88" s="407" t="s">
        <v>1367</v>
      </c>
      <c r="V88" s="371">
        <v>0</v>
      </c>
      <c r="W88" s="407" t="s">
        <v>1367</v>
      </c>
    </row>
    <row r="89" spans="1:23" x14ac:dyDescent="0.45">
      <c r="A89" s="19" t="s">
        <v>1363</v>
      </c>
      <c r="B89" s="25" t="s">
        <v>834</v>
      </c>
      <c r="C89" s="17"/>
      <c r="D89" s="370">
        <v>53</v>
      </c>
      <c r="E89" s="370">
        <v>6</v>
      </c>
      <c r="F89" s="370">
        <v>10</v>
      </c>
      <c r="G89" s="399">
        <v>0.18870000000000001</v>
      </c>
      <c r="H89" s="370">
        <v>5</v>
      </c>
      <c r="I89" s="399">
        <v>0.83330000000000004</v>
      </c>
      <c r="J89" s="370">
        <v>8</v>
      </c>
      <c r="K89" s="399">
        <v>0.15090000000000001</v>
      </c>
      <c r="L89" s="370">
        <v>2</v>
      </c>
      <c r="M89" s="406">
        <v>0.33329999999999999</v>
      </c>
      <c r="N89" s="413">
        <v>30</v>
      </c>
      <c r="O89" s="413">
        <v>6</v>
      </c>
      <c r="P89" s="370">
        <v>9</v>
      </c>
      <c r="Q89" s="399">
        <v>0.3</v>
      </c>
      <c r="R89" s="370">
        <v>6</v>
      </c>
      <c r="S89" s="399">
        <v>1</v>
      </c>
      <c r="T89" s="370">
        <v>4</v>
      </c>
      <c r="U89" s="406">
        <v>0.1333</v>
      </c>
      <c r="V89" s="370">
        <v>1</v>
      </c>
      <c r="W89" s="406">
        <v>0.16669999999999999</v>
      </c>
    </row>
    <row r="90" spans="1:23" x14ac:dyDescent="0.45">
      <c r="A90" s="19" t="s">
        <v>1365</v>
      </c>
      <c r="B90" s="23" t="s">
        <v>188</v>
      </c>
      <c r="C90" s="17" t="s">
        <v>189</v>
      </c>
      <c r="D90" s="371">
        <v>9</v>
      </c>
      <c r="E90" s="371">
        <v>0</v>
      </c>
      <c r="F90" s="371">
        <v>0</v>
      </c>
      <c r="G90" s="400">
        <v>0</v>
      </c>
      <c r="H90" s="371">
        <v>0</v>
      </c>
      <c r="I90" s="400" t="s">
        <v>1367</v>
      </c>
      <c r="J90" s="371">
        <v>0</v>
      </c>
      <c r="K90" s="400">
        <v>0</v>
      </c>
      <c r="L90" s="371">
        <v>0</v>
      </c>
      <c r="M90" s="407" t="s">
        <v>1367</v>
      </c>
      <c r="N90" s="414">
        <v>3</v>
      </c>
      <c r="O90" s="414">
        <v>0</v>
      </c>
      <c r="P90" s="371">
        <v>0</v>
      </c>
      <c r="Q90" s="400">
        <v>0</v>
      </c>
      <c r="R90" s="371">
        <v>0</v>
      </c>
      <c r="S90" s="400" t="s">
        <v>1367</v>
      </c>
      <c r="T90" s="371">
        <v>0</v>
      </c>
      <c r="U90" s="407">
        <v>0</v>
      </c>
      <c r="V90" s="371">
        <v>0</v>
      </c>
      <c r="W90" s="407" t="s">
        <v>1367</v>
      </c>
    </row>
    <row r="91" spans="1:23" x14ac:dyDescent="0.45">
      <c r="A91" s="19" t="s">
        <v>1365</v>
      </c>
      <c r="B91" s="23" t="s">
        <v>190</v>
      </c>
      <c r="C91" s="17" t="s">
        <v>191</v>
      </c>
      <c r="D91" s="371">
        <v>6</v>
      </c>
      <c r="E91" s="371">
        <v>0</v>
      </c>
      <c r="F91" s="371">
        <v>0</v>
      </c>
      <c r="G91" s="400">
        <v>0</v>
      </c>
      <c r="H91" s="371">
        <v>0</v>
      </c>
      <c r="I91" s="400" t="s">
        <v>1367</v>
      </c>
      <c r="J91" s="371">
        <v>0</v>
      </c>
      <c r="K91" s="400">
        <v>0</v>
      </c>
      <c r="L91" s="371">
        <v>0</v>
      </c>
      <c r="M91" s="407" t="s">
        <v>1367</v>
      </c>
      <c r="N91" s="414">
        <v>2</v>
      </c>
      <c r="O91" s="414">
        <v>0</v>
      </c>
      <c r="P91" s="371">
        <v>0</v>
      </c>
      <c r="Q91" s="400">
        <v>0</v>
      </c>
      <c r="R91" s="371">
        <v>0</v>
      </c>
      <c r="S91" s="400" t="s">
        <v>1367</v>
      </c>
      <c r="T91" s="371">
        <v>0</v>
      </c>
      <c r="U91" s="407">
        <v>0</v>
      </c>
      <c r="V91" s="371">
        <v>0</v>
      </c>
      <c r="W91" s="407" t="s">
        <v>1367</v>
      </c>
    </row>
    <row r="92" spans="1:23" x14ac:dyDescent="0.45">
      <c r="A92" s="19" t="s">
        <v>1365</v>
      </c>
      <c r="B92" s="23" t="s">
        <v>192</v>
      </c>
      <c r="C92" s="17" t="s">
        <v>193</v>
      </c>
      <c r="D92" s="371">
        <v>2</v>
      </c>
      <c r="E92" s="371">
        <v>0</v>
      </c>
      <c r="F92" s="371">
        <v>0</v>
      </c>
      <c r="G92" s="400">
        <v>0</v>
      </c>
      <c r="H92" s="371">
        <v>0</v>
      </c>
      <c r="I92" s="400" t="s">
        <v>1367</v>
      </c>
      <c r="J92" s="371">
        <v>0</v>
      </c>
      <c r="K92" s="400">
        <v>0</v>
      </c>
      <c r="L92" s="371">
        <v>0</v>
      </c>
      <c r="M92" s="407" t="s">
        <v>1367</v>
      </c>
      <c r="N92" s="414">
        <v>1</v>
      </c>
      <c r="O92" s="414">
        <v>0</v>
      </c>
      <c r="P92" s="371">
        <v>0</v>
      </c>
      <c r="Q92" s="400">
        <v>0</v>
      </c>
      <c r="R92" s="371">
        <v>0</v>
      </c>
      <c r="S92" s="400" t="s">
        <v>1367</v>
      </c>
      <c r="T92" s="371">
        <v>0</v>
      </c>
      <c r="U92" s="407">
        <v>0</v>
      </c>
      <c r="V92" s="371">
        <v>0</v>
      </c>
      <c r="W92" s="407" t="s">
        <v>1367</v>
      </c>
    </row>
    <row r="93" spans="1:23" x14ac:dyDescent="0.45">
      <c r="A93" s="19" t="s">
        <v>1365</v>
      </c>
      <c r="B93" s="23" t="s">
        <v>194</v>
      </c>
      <c r="C93" s="17" t="s">
        <v>195</v>
      </c>
      <c r="D93" s="371">
        <v>9</v>
      </c>
      <c r="E93" s="371">
        <v>0</v>
      </c>
      <c r="F93" s="371">
        <v>0</v>
      </c>
      <c r="G93" s="400">
        <v>0</v>
      </c>
      <c r="H93" s="371">
        <v>0</v>
      </c>
      <c r="I93" s="400" t="s">
        <v>1367</v>
      </c>
      <c r="J93" s="371">
        <v>1</v>
      </c>
      <c r="K93" s="400">
        <v>0.1111</v>
      </c>
      <c r="L93" s="371">
        <v>0</v>
      </c>
      <c r="M93" s="407" t="s">
        <v>1367</v>
      </c>
      <c r="N93" s="414">
        <v>6</v>
      </c>
      <c r="O93" s="414">
        <v>0</v>
      </c>
      <c r="P93" s="371">
        <v>0</v>
      </c>
      <c r="Q93" s="400">
        <v>0</v>
      </c>
      <c r="R93" s="371">
        <v>0</v>
      </c>
      <c r="S93" s="400" t="s">
        <v>1367</v>
      </c>
      <c r="T93" s="371">
        <v>1</v>
      </c>
      <c r="U93" s="407">
        <v>0.16669999999999999</v>
      </c>
      <c r="V93" s="371">
        <v>0</v>
      </c>
      <c r="W93" s="407" t="s">
        <v>1367</v>
      </c>
    </row>
    <row r="94" spans="1:23" x14ac:dyDescent="0.45">
      <c r="A94" s="19" t="s">
        <v>1365</v>
      </c>
      <c r="B94" s="23" t="s">
        <v>196</v>
      </c>
      <c r="C94" s="17" t="s">
        <v>197</v>
      </c>
      <c r="D94" s="371">
        <v>13</v>
      </c>
      <c r="E94" s="371">
        <v>6</v>
      </c>
      <c r="F94" s="371">
        <v>10</v>
      </c>
      <c r="G94" s="400">
        <v>0.76919999999999999</v>
      </c>
      <c r="H94" s="371">
        <v>5</v>
      </c>
      <c r="I94" s="400">
        <v>0.83330000000000004</v>
      </c>
      <c r="J94" s="371">
        <v>7</v>
      </c>
      <c r="K94" s="400">
        <v>0.53849999999999998</v>
      </c>
      <c r="L94" s="371">
        <v>2</v>
      </c>
      <c r="M94" s="407">
        <v>0.33329999999999999</v>
      </c>
      <c r="N94" s="414">
        <v>10</v>
      </c>
      <c r="O94" s="414">
        <v>6</v>
      </c>
      <c r="P94" s="371">
        <v>9</v>
      </c>
      <c r="Q94" s="400">
        <v>0.9</v>
      </c>
      <c r="R94" s="371">
        <v>6</v>
      </c>
      <c r="S94" s="400">
        <v>1</v>
      </c>
      <c r="T94" s="371">
        <v>2</v>
      </c>
      <c r="U94" s="407">
        <v>0.2</v>
      </c>
      <c r="V94" s="371">
        <v>1</v>
      </c>
      <c r="W94" s="407">
        <v>0.16669999999999999</v>
      </c>
    </row>
    <row r="95" spans="1:23" x14ac:dyDescent="0.45">
      <c r="A95" s="19" t="s">
        <v>1365</v>
      </c>
      <c r="B95" s="23" t="s">
        <v>198</v>
      </c>
      <c r="C95" s="17" t="s">
        <v>199</v>
      </c>
      <c r="D95" s="371">
        <v>9</v>
      </c>
      <c r="E95" s="371">
        <v>0</v>
      </c>
      <c r="F95" s="371">
        <v>0</v>
      </c>
      <c r="G95" s="400">
        <v>0</v>
      </c>
      <c r="H95" s="371">
        <v>0</v>
      </c>
      <c r="I95" s="400" t="s">
        <v>1367</v>
      </c>
      <c r="J95" s="371">
        <v>0</v>
      </c>
      <c r="K95" s="400">
        <v>0</v>
      </c>
      <c r="L95" s="371">
        <v>0</v>
      </c>
      <c r="M95" s="407" t="s">
        <v>1367</v>
      </c>
      <c r="N95" s="414">
        <v>6</v>
      </c>
      <c r="O95" s="414">
        <v>0</v>
      </c>
      <c r="P95" s="371">
        <v>0</v>
      </c>
      <c r="Q95" s="400">
        <v>0</v>
      </c>
      <c r="R95" s="371">
        <v>0</v>
      </c>
      <c r="S95" s="400" t="s">
        <v>1367</v>
      </c>
      <c r="T95" s="371">
        <v>1</v>
      </c>
      <c r="U95" s="407">
        <v>0.16669999999999999</v>
      </c>
      <c r="V95" s="371">
        <v>0</v>
      </c>
      <c r="W95" s="407" t="s">
        <v>1367</v>
      </c>
    </row>
    <row r="96" spans="1:23" x14ac:dyDescent="0.45">
      <c r="A96" s="19" t="s">
        <v>1365</v>
      </c>
      <c r="B96" s="23" t="s">
        <v>200</v>
      </c>
      <c r="C96" s="17" t="s">
        <v>201</v>
      </c>
      <c r="D96" s="371">
        <v>5</v>
      </c>
      <c r="E96" s="371">
        <v>0</v>
      </c>
      <c r="F96" s="371">
        <v>0</v>
      </c>
      <c r="G96" s="400">
        <v>0</v>
      </c>
      <c r="H96" s="371">
        <v>0</v>
      </c>
      <c r="I96" s="400" t="s">
        <v>1367</v>
      </c>
      <c r="J96" s="371">
        <v>0</v>
      </c>
      <c r="K96" s="400">
        <v>0</v>
      </c>
      <c r="L96" s="371">
        <v>0</v>
      </c>
      <c r="M96" s="407" t="s">
        <v>1367</v>
      </c>
      <c r="N96" s="414">
        <v>2</v>
      </c>
      <c r="O96" s="414">
        <v>0</v>
      </c>
      <c r="P96" s="371">
        <v>0</v>
      </c>
      <c r="Q96" s="400">
        <v>0</v>
      </c>
      <c r="R96" s="371">
        <v>0</v>
      </c>
      <c r="S96" s="400" t="s">
        <v>1367</v>
      </c>
      <c r="T96" s="371">
        <v>0</v>
      </c>
      <c r="U96" s="407">
        <v>0</v>
      </c>
      <c r="V96" s="371">
        <v>0</v>
      </c>
      <c r="W96" s="407" t="s">
        <v>1367</v>
      </c>
    </row>
    <row r="97" spans="1:23" x14ac:dyDescent="0.45">
      <c r="A97" s="19" t="s">
        <v>1363</v>
      </c>
      <c r="B97" s="25" t="s">
        <v>835</v>
      </c>
      <c r="C97" s="17"/>
      <c r="D97" s="370">
        <v>40</v>
      </c>
      <c r="E97" s="370">
        <v>0</v>
      </c>
      <c r="F97" s="370">
        <v>2</v>
      </c>
      <c r="G97" s="399">
        <v>0.05</v>
      </c>
      <c r="H97" s="370">
        <v>0</v>
      </c>
      <c r="I97" s="399" t="s">
        <v>1367</v>
      </c>
      <c r="J97" s="370">
        <v>1</v>
      </c>
      <c r="K97" s="399">
        <v>2.5000000000000001E-2</v>
      </c>
      <c r="L97" s="370">
        <v>0</v>
      </c>
      <c r="M97" s="406" t="s">
        <v>1367</v>
      </c>
      <c r="N97" s="413">
        <v>20</v>
      </c>
      <c r="O97" s="413">
        <v>0</v>
      </c>
      <c r="P97" s="370">
        <v>0</v>
      </c>
      <c r="Q97" s="399">
        <v>0</v>
      </c>
      <c r="R97" s="370">
        <v>0</v>
      </c>
      <c r="S97" s="399" t="s">
        <v>1367</v>
      </c>
      <c r="T97" s="370">
        <v>1</v>
      </c>
      <c r="U97" s="406">
        <v>0.05</v>
      </c>
      <c r="V97" s="370">
        <v>0</v>
      </c>
      <c r="W97" s="406" t="s">
        <v>1367</v>
      </c>
    </row>
    <row r="98" spans="1:23" x14ac:dyDescent="0.45">
      <c r="A98" s="19" t="s">
        <v>1365</v>
      </c>
      <c r="B98" s="23" t="s">
        <v>203</v>
      </c>
      <c r="C98" s="17" t="s">
        <v>204</v>
      </c>
      <c r="D98" s="371">
        <v>5</v>
      </c>
      <c r="E98" s="371">
        <v>0</v>
      </c>
      <c r="F98" s="371">
        <v>1</v>
      </c>
      <c r="G98" s="400">
        <v>0.2</v>
      </c>
      <c r="H98" s="371">
        <v>0</v>
      </c>
      <c r="I98" s="400" t="s">
        <v>1367</v>
      </c>
      <c r="J98" s="371">
        <v>1</v>
      </c>
      <c r="K98" s="400">
        <v>0.2</v>
      </c>
      <c r="L98" s="371">
        <v>0</v>
      </c>
      <c r="M98" s="407" t="s">
        <v>1367</v>
      </c>
      <c r="N98" s="414">
        <v>2</v>
      </c>
      <c r="O98" s="414">
        <v>0</v>
      </c>
      <c r="P98" s="371">
        <v>0</v>
      </c>
      <c r="Q98" s="400">
        <v>0</v>
      </c>
      <c r="R98" s="371">
        <v>0</v>
      </c>
      <c r="S98" s="400" t="s">
        <v>1367</v>
      </c>
      <c r="T98" s="371">
        <v>0</v>
      </c>
      <c r="U98" s="407">
        <v>0</v>
      </c>
      <c r="V98" s="371">
        <v>0</v>
      </c>
      <c r="W98" s="407" t="s">
        <v>1367</v>
      </c>
    </row>
    <row r="99" spans="1:23" x14ac:dyDescent="0.45">
      <c r="A99" s="19" t="s">
        <v>1365</v>
      </c>
      <c r="B99" s="23" t="s">
        <v>205</v>
      </c>
      <c r="C99" s="17" t="s">
        <v>206</v>
      </c>
      <c r="D99" s="371">
        <v>11</v>
      </c>
      <c r="E99" s="371">
        <v>0</v>
      </c>
      <c r="F99" s="371">
        <v>1</v>
      </c>
      <c r="G99" s="400">
        <v>9.0899999999999995E-2</v>
      </c>
      <c r="H99" s="371">
        <v>0</v>
      </c>
      <c r="I99" s="400" t="s">
        <v>1367</v>
      </c>
      <c r="J99" s="371">
        <v>0</v>
      </c>
      <c r="K99" s="400">
        <v>0</v>
      </c>
      <c r="L99" s="371">
        <v>0</v>
      </c>
      <c r="M99" s="407" t="s">
        <v>1367</v>
      </c>
      <c r="N99" s="414">
        <v>3</v>
      </c>
      <c r="O99" s="414">
        <v>0</v>
      </c>
      <c r="P99" s="371">
        <v>0</v>
      </c>
      <c r="Q99" s="400">
        <v>0</v>
      </c>
      <c r="R99" s="371">
        <v>0</v>
      </c>
      <c r="S99" s="400" t="s">
        <v>1367</v>
      </c>
      <c r="T99" s="371">
        <v>0</v>
      </c>
      <c r="U99" s="407">
        <v>0</v>
      </c>
      <c r="V99" s="371">
        <v>0</v>
      </c>
      <c r="W99" s="407" t="s">
        <v>1367</v>
      </c>
    </row>
    <row r="100" spans="1:23" x14ac:dyDescent="0.45">
      <c r="A100" s="19" t="s">
        <v>1365</v>
      </c>
      <c r="B100" s="23" t="s">
        <v>207</v>
      </c>
      <c r="C100" s="17" t="s">
        <v>208</v>
      </c>
      <c r="D100" s="371">
        <v>6</v>
      </c>
      <c r="E100" s="371">
        <v>0</v>
      </c>
      <c r="F100" s="371">
        <v>0</v>
      </c>
      <c r="G100" s="400">
        <v>0</v>
      </c>
      <c r="H100" s="371">
        <v>0</v>
      </c>
      <c r="I100" s="400" t="s">
        <v>1367</v>
      </c>
      <c r="J100" s="371">
        <v>0</v>
      </c>
      <c r="K100" s="400">
        <v>0</v>
      </c>
      <c r="L100" s="371">
        <v>0</v>
      </c>
      <c r="M100" s="407" t="s">
        <v>1367</v>
      </c>
      <c r="N100" s="414">
        <v>4</v>
      </c>
      <c r="O100" s="414">
        <v>0</v>
      </c>
      <c r="P100" s="371">
        <v>0</v>
      </c>
      <c r="Q100" s="400">
        <v>0</v>
      </c>
      <c r="R100" s="371">
        <v>0</v>
      </c>
      <c r="S100" s="400" t="s">
        <v>1367</v>
      </c>
      <c r="T100" s="371">
        <v>1</v>
      </c>
      <c r="U100" s="407">
        <v>0.25</v>
      </c>
      <c r="V100" s="371">
        <v>0</v>
      </c>
      <c r="W100" s="407" t="s">
        <v>1367</v>
      </c>
    </row>
    <row r="101" spans="1:23" x14ac:dyDescent="0.45">
      <c r="A101" s="19" t="s">
        <v>1365</v>
      </c>
      <c r="B101" s="23" t="s">
        <v>209</v>
      </c>
      <c r="C101" s="17" t="s">
        <v>210</v>
      </c>
      <c r="D101" s="371">
        <v>6</v>
      </c>
      <c r="E101" s="371">
        <v>0</v>
      </c>
      <c r="F101" s="371">
        <v>0</v>
      </c>
      <c r="G101" s="400">
        <v>0</v>
      </c>
      <c r="H101" s="371">
        <v>0</v>
      </c>
      <c r="I101" s="400" t="s">
        <v>1367</v>
      </c>
      <c r="J101" s="371">
        <v>0</v>
      </c>
      <c r="K101" s="400">
        <v>0</v>
      </c>
      <c r="L101" s="371">
        <v>0</v>
      </c>
      <c r="M101" s="407" t="s">
        <v>1367</v>
      </c>
      <c r="N101" s="414">
        <v>4</v>
      </c>
      <c r="O101" s="414">
        <v>0</v>
      </c>
      <c r="P101" s="371">
        <v>0</v>
      </c>
      <c r="Q101" s="400">
        <v>0</v>
      </c>
      <c r="R101" s="371">
        <v>0</v>
      </c>
      <c r="S101" s="400" t="s">
        <v>1367</v>
      </c>
      <c r="T101" s="371">
        <v>0</v>
      </c>
      <c r="U101" s="407">
        <v>0</v>
      </c>
      <c r="V101" s="371">
        <v>0</v>
      </c>
      <c r="W101" s="407" t="s">
        <v>1367</v>
      </c>
    </row>
    <row r="102" spans="1:23" x14ac:dyDescent="0.45">
      <c r="A102" s="19" t="s">
        <v>1365</v>
      </c>
      <c r="B102" s="23" t="s">
        <v>211</v>
      </c>
      <c r="C102" s="17" t="s">
        <v>212</v>
      </c>
      <c r="D102" s="371">
        <v>3</v>
      </c>
      <c r="E102" s="371">
        <v>0</v>
      </c>
      <c r="F102" s="371">
        <v>0</v>
      </c>
      <c r="G102" s="400">
        <v>0</v>
      </c>
      <c r="H102" s="371">
        <v>0</v>
      </c>
      <c r="I102" s="400" t="s">
        <v>1367</v>
      </c>
      <c r="J102" s="371">
        <v>0</v>
      </c>
      <c r="K102" s="400">
        <v>0</v>
      </c>
      <c r="L102" s="371">
        <v>0</v>
      </c>
      <c r="M102" s="407" t="s">
        <v>1367</v>
      </c>
      <c r="N102" s="414">
        <v>1</v>
      </c>
      <c r="O102" s="414">
        <v>0</v>
      </c>
      <c r="P102" s="371">
        <v>0</v>
      </c>
      <c r="Q102" s="400">
        <v>0</v>
      </c>
      <c r="R102" s="371">
        <v>0</v>
      </c>
      <c r="S102" s="400" t="s">
        <v>1367</v>
      </c>
      <c r="T102" s="371">
        <v>0</v>
      </c>
      <c r="U102" s="407">
        <v>0</v>
      </c>
      <c r="V102" s="371">
        <v>0</v>
      </c>
      <c r="W102" s="407" t="s">
        <v>1367</v>
      </c>
    </row>
    <row r="103" spans="1:23" x14ac:dyDescent="0.45">
      <c r="A103" s="19" t="s">
        <v>1365</v>
      </c>
      <c r="B103" s="23" t="s">
        <v>213</v>
      </c>
      <c r="C103" s="17" t="s">
        <v>214</v>
      </c>
      <c r="D103" s="371">
        <v>6</v>
      </c>
      <c r="E103" s="371">
        <v>0</v>
      </c>
      <c r="F103" s="371">
        <v>0</v>
      </c>
      <c r="G103" s="400">
        <v>0</v>
      </c>
      <c r="H103" s="371">
        <v>0</v>
      </c>
      <c r="I103" s="400" t="s">
        <v>1367</v>
      </c>
      <c r="J103" s="371">
        <v>0</v>
      </c>
      <c r="K103" s="400">
        <v>0</v>
      </c>
      <c r="L103" s="371">
        <v>0</v>
      </c>
      <c r="M103" s="407" t="s">
        <v>1367</v>
      </c>
      <c r="N103" s="414">
        <v>4</v>
      </c>
      <c r="O103" s="414">
        <v>0</v>
      </c>
      <c r="P103" s="371">
        <v>0</v>
      </c>
      <c r="Q103" s="400">
        <v>0</v>
      </c>
      <c r="R103" s="371">
        <v>0</v>
      </c>
      <c r="S103" s="400" t="s">
        <v>1367</v>
      </c>
      <c r="T103" s="371">
        <v>0</v>
      </c>
      <c r="U103" s="407">
        <v>0</v>
      </c>
      <c r="V103" s="371">
        <v>0</v>
      </c>
      <c r="W103" s="407" t="s">
        <v>1367</v>
      </c>
    </row>
    <row r="104" spans="1:23" x14ac:dyDescent="0.45">
      <c r="A104" s="19" t="s">
        <v>1365</v>
      </c>
      <c r="B104" s="23" t="s">
        <v>215</v>
      </c>
      <c r="C104" s="17" t="s">
        <v>216</v>
      </c>
      <c r="D104" s="371">
        <v>0</v>
      </c>
      <c r="E104" s="371">
        <v>0</v>
      </c>
      <c r="F104" s="371">
        <v>0</v>
      </c>
      <c r="G104" s="400" t="s">
        <v>1367</v>
      </c>
      <c r="H104" s="371">
        <v>0</v>
      </c>
      <c r="I104" s="400" t="s">
        <v>1367</v>
      </c>
      <c r="J104" s="371">
        <v>0</v>
      </c>
      <c r="K104" s="400" t="s">
        <v>1367</v>
      </c>
      <c r="L104" s="371">
        <v>0</v>
      </c>
      <c r="M104" s="407" t="s">
        <v>1367</v>
      </c>
      <c r="N104" s="414">
        <v>0</v>
      </c>
      <c r="O104" s="414">
        <v>0</v>
      </c>
      <c r="P104" s="371">
        <v>0</v>
      </c>
      <c r="Q104" s="400" t="s">
        <v>1367</v>
      </c>
      <c r="R104" s="371">
        <v>0</v>
      </c>
      <c r="S104" s="400" t="s">
        <v>1367</v>
      </c>
      <c r="T104" s="371">
        <v>0</v>
      </c>
      <c r="U104" s="407" t="s">
        <v>1367</v>
      </c>
      <c r="V104" s="371">
        <v>0</v>
      </c>
      <c r="W104" s="407" t="s">
        <v>1367</v>
      </c>
    </row>
    <row r="105" spans="1:23" x14ac:dyDescent="0.45">
      <c r="A105" s="19" t="s">
        <v>1365</v>
      </c>
      <c r="B105" s="23" t="s">
        <v>217</v>
      </c>
      <c r="C105" s="17" t="s">
        <v>218</v>
      </c>
      <c r="D105" s="371">
        <v>0</v>
      </c>
      <c r="E105" s="371">
        <v>0</v>
      </c>
      <c r="F105" s="371">
        <v>0</v>
      </c>
      <c r="G105" s="400" t="s">
        <v>1367</v>
      </c>
      <c r="H105" s="371">
        <v>0</v>
      </c>
      <c r="I105" s="400" t="s">
        <v>1367</v>
      </c>
      <c r="J105" s="371">
        <v>0</v>
      </c>
      <c r="K105" s="400" t="s">
        <v>1367</v>
      </c>
      <c r="L105" s="371">
        <v>0</v>
      </c>
      <c r="M105" s="407" t="s">
        <v>1367</v>
      </c>
      <c r="N105" s="414">
        <v>0</v>
      </c>
      <c r="O105" s="414">
        <v>0</v>
      </c>
      <c r="P105" s="371">
        <v>0</v>
      </c>
      <c r="Q105" s="400" t="s">
        <v>1367</v>
      </c>
      <c r="R105" s="371">
        <v>0</v>
      </c>
      <c r="S105" s="400" t="s">
        <v>1367</v>
      </c>
      <c r="T105" s="371">
        <v>0</v>
      </c>
      <c r="U105" s="407" t="s">
        <v>1367</v>
      </c>
      <c r="V105" s="371">
        <v>0</v>
      </c>
      <c r="W105" s="407" t="s">
        <v>1367</v>
      </c>
    </row>
    <row r="106" spans="1:23" x14ac:dyDescent="0.45">
      <c r="A106" s="19" t="s">
        <v>1365</v>
      </c>
      <c r="B106" s="23" t="s">
        <v>219</v>
      </c>
      <c r="C106" s="17" t="s">
        <v>220</v>
      </c>
      <c r="D106" s="371">
        <v>3</v>
      </c>
      <c r="E106" s="371">
        <v>0</v>
      </c>
      <c r="F106" s="371">
        <v>0</v>
      </c>
      <c r="G106" s="400">
        <v>0</v>
      </c>
      <c r="H106" s="371">
        <v>0</v>
      </c>
      <c r="I106" s="400" t="s">
        <v>1367</v>
      </c>
      <c r="J106" s="371">
        <v>0</v>
      </c>
      <c r="K106" s="400">
        <v>0</v>
      </c>
      <c r="L106" s="371">
        <v>0</v>
      </c>
      <c r="M106" s="407" t="s">
        <v>1367</v>
      </c>
      <c r="N106" s="414">
        <v>2</v>
      </c>
      <c r="O106" s="414">
        <v>0</v>
      </c>
      <c r="P106" s="371">
        <v>0</v>
      </c>
      <c r="Q106" s="400">
        <v>0</v>
      </c>
      <c r="R106" s="371">
        <v>0</v>
      </c>
      <c r="S106" s="400" t="s">
        <v>1367</v>
      </c>
      <c r="T106" s="371">
        <v>0</v>
      </c>
      <c r="U106" s="407">
        <v>0</v>
      </c>
      <c r="V106" s="371">
        <v>0</v>
      </c>
      <c r="W106" s="407" t="s">
        <v>1367</v>
      </c>
    </row>
    <row r="107" spans="1:23" ht="6.75" customHeight="1" x14ac:dyDescent="0.45">
      <c r="A107" s="19"/>
      <c r="B107" s="50"/>
      <c r="C107" s="49"/>
      <c r="D107" s="324"/>
      <c r="E107" s="324"/>
      <c r="F107" s="324"/>
      <c r="G107" s="397"/>
      <c r="H107" s="324"/>
      <c r="I107" s="397"/>
      <c r="J107" s="324"/>
      <c r="K107" s="397"/>
      <c r="L107" s="324"/>
      <c r="M107" s="397"/>
      <c r="N107" s="324"/>
      <c r="O107" s="324"/>
      <c r="P107" s="324"/>
      <c r="Q107" s="397"/>
      <c r="R107" s="324"/>
      <c r="S107" s="397"/>
      <c r="T107" s="324"/>
      <c r="U107" s="397"/>
      <c r="V107" s="324"/>
      <c r="W107" s="397"/>
    </row>
    <row r="108" spans="1:23" x14ac:dyDescent="0.45">
      <c r="A108" s="19" t="s">
        <v>0</v>
      </c>
      <c r="B108" s="25" t="s">
        <v>813</v>
      </c>
      <c r="C108" s="17"/>
      <c r="D108" s="369">
        <v>1394</v>
      </c>
      <c r="E108" s="369">
        <v>14</v>
      </c>
      <c r="F108" s="369">
        <v>22</v>
      </c>
      <c r="G108" s="398">
        <v>1.5800000000000002E-2</v>
      </c>
      <c r="H108" s="369">
        <v>2</v>
      </c>
      <c r="I108" s="398">
        <v>0.1429</v>
      </c>
      <c r="J108" s="369">
        <v>19</v>
      </c>
      <c r="K108" s="398">
        <v>1.3599999999999999E-2</v>
      </c>
      <c r="L108" s="369">
        <v>2</v>
      </c>
      <c r="M108" s="405">
        <v>0.1429</v>
      </c>
      <c r="N108" s="412">
        <v>657</v>
      </c>
      <c r="O108" s="412">
        <v>6</v>
      </c>
      <c r="P108" s="369">
        <v>8</v>
      </c>
      <c r="Q108" s="398">
        <v>1.2200000000000001E-2</v>
      </c>
      <c r="R108" s="369">
        <v>6</v>
      </c>
      <c r="S108" s="398">
        <v>1</v>
      </c>
      <c r="T108" s="369">
        <v>58</v>
      </c>
      <c r="U108" s="405">
        <v>8.8300000000000003E-2</v>
      </c>
      <c r="V108" s="369">
        <v>2</v>
      </c>
      <c r="W108" s="405">
        <v>0.33329999999999999</v>
      </c>
    </row>
    <row r="109" spans="1:23" x14ac:dyDescent="0.45">
      <c r="A109" s="19" t="s">
        <v>1363</v>
      </c>
      <c r="B109" s="25" t="s">
        <v>840</v>
      </c>
      <c r="C109" s="17"/>
      <c r="D109" s="370">
        <v>132</v>
      </c>
      <c r="E109" s="370">
        <v>0</v>
      </c>
      <c r="F109" s="370">
        <v>4</v>
      </c>
      <c r="G109" s="399">
        <v>3.0300000000000001E-2</v>
      </c>
      <c r="H109" s="370">
        <v>0</v>
      </c>
      <c r="I109" s="399" t="s">
        <v>1367</v>
      </c>
      <c r="J109" s="370">
        <v>3</v>
      </c>
      <c r="K109" s="399">
        <v>2.2700000000000001E-2</v>
      </c>
      <c r="L109" s="370">
        <v>0</v>
      </c>
      <c r="M109" s="406" t="s">
        <v>1367</v>
      </c>
      <c r="N109" s="413">
        <v>52</v>
      </c>
      <c r="O109" s="413">
        <v>0</v>
      </c>
      <c r="P109" s="370">
        <v>0</v>
      </c>
      <c r="Q109" s="399">
        <v>0</v>
      </c>
      <c r="R109" s="370">
        <v>0</v>
      </c>
      <c r="S109" s="399" t="s">
        <v>1367</v>
      </c>
      <c r="T109" s="370">
        <v>2</v>
      </c>
      <c r="U109" s="406">
        <v>3.85E-2</v>
      </c>
      <c r="V109" s="370">
        <v>0</v>
      </c>
      <c r="W109" s="406" t="s">
        <v>1367</v>
      </c>
    </row>
    <row r="110" spans="1:23" x14ac:dyDescent="0.45">
      <c r="A110" s="19" t="s">
        <v>1365</v>
      </c>
      <c r="B110" s="23" t="s">
        <v>223</v>
      </c>
      <c r="C110" s="17" t="s">
        <v>224</v>
      </c>
      <c r="D110" s="371">
        <v>8</v>
      </c>
      <c r="E110" s="371">
        <v>0</v>
      </c>
      <c r="F110" s="371">
        <v>0</v>
      </c>
      <c r="G110" s="400">
        <v>0</v>
      </c>
      <c r="H110" s="371">
        <v>0</v>
      </c>
      <c r="I110" s="400" t="s">
        <v>1367</v>
      </c>
      <c r="J110" s="371">
        <v>0</v>
      </c>
      <c r="K110" s="400">
        <v>0</v>
      </c>
      <c r="L110" s="371">
        <v>0</v>
      </c>
      <c r="M110" s="407" t="s">
        <v>1367</v>
      </c>
      <c r="N110" s="414">
        <v>4</v>
      </c>
      <c r="O110" s="414">
        <v>0</v>
      </c>
      <c r="P110" s="371">
        <v>0</v>
      </c>
      <c r="Q110" s="400">
        <v>0</v>
      </c>
      <c r="R110" s="371">
        <v>0</v>
      </c>
      <c r="S110" s="400" t="s">
        <v>1367</v>
      </c>
      <c r="T110" s="371">
        <v>0</v>
      </c>
      <c r="U110" s="407">
        <v>0</v>
      </c>
      <c r="V110" s="371">
        <v>0</v>
      </c>
      <c r="W110" s="407" t="s">
        <v>1367</v>
      </c>
    </row>
    <row r="111" spans="1:23" x14ac:dyDescent="0.45">
      <c r="A111" s="19" t="s">
        <v>1365</v>
      </c>
      <c r="B111" s="23" t="s">
        <v>225</v>
      </c>
      <c r="C111" s="17" t="s">
        <v>226</v>
      </c>
      <c r="D111" s="371">
        <v>5</v>
      </c>
      <c r="E111" s="371">
        <v>0</v>
      </c>
      <c r="F111" s="371">
        <v>0</v>
      </c>
      <c r="G111" s="400">
        <v>0</v>
      </c>
      <c r="H111" s="371">
        <v>0</v>
      </c>
      <c r="I111" s="400" t="s">
        <v>1367</v>
      </c>
      <c r="J111" s="371">
        <v>0</v>
      </c>
      <c r="K111" s="400">
        <v>0</v>
      </c>
      <c r="L111" s="371">
        <v>0</v>
      </c>
      <c r="M111" s="407" t="s">
        <v>1367</v>
      </c>
      <c r="N111" s="414">
        <v>1</v>
      </c>
      <c r="O111" s="414">
        <v>0</v>
      </c>
      <c r="P111" s="371">
        <v>0</v>
      </c>
      <c r="Q111" s="400">
        <v>0</v>
      </c>
      <c r="R111" s="371">
        <v>0</v>
      </c>
      <c r="S111" s="400" t="s">
        <v>1367</v>
      </c>
      <c r="T111" s="371">
        <v>0</v>
      </c>
      <c r="U111" s="407">
        <v>0</v>
      </c>
      <c r="V111" s="371">
        <v>0</v>
      </c>
      <c r="W111" s="407" t="s">
        <v>1367</v>
      </c>
    </row>
    <row r="112" spans="1:23" x14ac:dyDescent="0.45">
      <c r="A112" s="19" t="s">
        <v>1365</v>
      </c>
      <c r="B112" s="23" t="s">
        <v>227</v>
      </c>
      <c r="C112" s="17" t="s">
        <v>228</v>
      </c>
      <c r="D112" s="371">
        <v>4</v>
      </c>
      <c r="E112" s="371">
        <v>0</v>
      </c>
      <c r="F112" s="371">
        <v>0</v>
      </c>
      <c r="G112" s="400">
        <v>0</v>
      </c>
      <c r="H112" s="371">
        <v>0</v>
      </c>
      <c r="I112" s="400" t="s">
        <v>1367</v>
      </c>
      <c r="J112" s="371">
        <v>0</v>
      </c>
      <c r="K112" s="400">
        <v>0</v>
      </c>
      <c r="L112" s="371">
        <v>0</v>
      </c>
      <c r="M112" s="407" t="s">
        <v>1367</v>
      </c>
      <c r="N112" s="414">
        <v>1</v>
      </c>
      <c r="O112" s="414">
        <v>0</v>
      </c>
      <c r="P112" s="371">
        <v>0</v>
      </c>
      <c r="Q112" s="400">
        <v>0</v>
      </c>
      <c r="R112" s="371">
        <v>0</v>
      </c>
      <c r="S112" s="400" t="s">
        <v>1367</v>
      </c>
      <c r="T112" s="371">
        <v>0</v>
      </c>
      <c r="U112" s="407">
        <v>0</v>
      </c>
      <c r="V112" s="371">
        <v>0</v>
      </c>
      <c r="W112" s="407" t="s">
        <v>1367</v>
      </c>
    </row>
    <row r="113" spans="1:23" x14ac:dyDescent="0.45">
      <c r="A113" s="19" t="s">
        <v>1365</v>
      </c>
      <c r="B113" s="23" t="s">
        <v>229</v>
      </c>
      <c r="C113" s="17" t="s">
        <v>230</v>
      </c>
      <c r="D113" s="371">
        <v>7</v>
      </c>
      <c r="E113" s="371">
        <v>0</v>
      </c>
      <c r="F113" s="371">
        <v>0</v>
      </c>
      <c r="G113" s="400">
        <v>0</v>
      </c>
      <c r="H113" s="371">
        <v>0</v>
      </c>
      <c r="I113" s="400" t="s">
        <v>1367</v>
      </c>
      <c r="J113" s="371">
        <v>0</v>
      </c>
      <c r="K113" s="400">
        <v>0</v>
      </c>
      <c r="L113" s="371">
        <v>0</v>
      </c>
      <c r="M113" s="407" t="s">
        <v>1367</v>
      </c>
      <c r="N113" s="414">
        <v>3</v>
      </c>
      <c r="O113" s="414">
        <v>0</v>
      </c>
      <c r="P113" s="371">
        <v>0</v>
      </c>
      <c r="Q113" s="400">
        <v>0</v>
      </c>
      <c r="R113" s="371">
        <v>0</v>
      </c>
      <c r="S113" s="400" t="s">
        <v>1367</v>
      </c>
      <c r="T113" s="371">
        <v>0</v>
      </c>
      <c r="U113" s="407">
        <v>0</v>
      </c>
      <c r="V113" s="371">
        <v>0</v>
      </c>
      <c r="W113" s="407" t="s">
        <v>1367</v>
      </c>
    </row>
    <row r="114" spans="1:23" x14ac:dyDescent="0.45">
      <c r="A114" s="19" t="s">
        <v>1365</v>
      </c>
      <c r="B114" s="23" t="s">
        <v>231</v>
      </c>
      <c r="C114" s="17" t="s">
        <v>232</v>
      </c>
      <c r="D114" s="371">
        <v>15</v>
      </c>
      <c r="E114" s="371">
        <v>0</v>
      </c>
      <c r="F114" s="371">
        <v>0</v>
      </c>
      <c r="G114" s="400">
        <v>0</v>
      </c>
      <c r="H114" s="371">
        <v>0</v>
      </c>
      <c r="I114" s="400" t="s">
        <v>1367</v>
      </c>
      <c r="J114" s="371">
        <v>0</v>
      </c>
      <c r="K114" s="400">
        <v>0</v>
      </c>
      <c r="L114" s="371">
        <v>0</v>
      </c>
      <c r="M114" s="407" t="s">
        <v>1367</v>
      </c>
      <c r="N114" s="414">
        <v>5</v>
      </c>
      <c r="O114" s="414">
        <v>0</v>
      </c>
      <c r="P114" s="371">
        <v>0</v>
      </c>
      <c r="Q114" s="400">
        <v>0</v>
      </c>
      <c r="R114" s="371">
        <v>0</v>
      </c>
      <c r="S114" s="400" t="s">
        <v>1367</v>
      </c>
      <c r="T114" s="371">
        <v>0</v>
      </c>
      <c r="U114" s="407">
        <v>0</v>
      </c>
      <c r="V114" s="371">
        <v>0</v>
      </c>
      <c r="W114" s="407" t="s">
        <v>1367</v>
      </c>
    </row>
    <row r="115" spans="1:23" x14ac:dyDescent="0.45">
      <c r="A115" s="19" t="s">
        <v>1365</v>
      </c>
      <c r="B115" s="23" t="s">
        <v>233</v>
      </c>
      <c r="C115" s="17" t="s">
        <v>234</v>
      </c>
      <c r="D115" s="371">
        <v>18</v>
      </c>
      <c r="E115" s="371">
        <v>0</v>
      </c>
      <c r="F115" s="371">
        <v>0</v>
      </c>
      <c r="G115" s="400">
        <v>0</v>
      </c>
      <c r="H115" s="371">
        <v>0</v>
      </c>
      <c r="I115" s="400" t="s">
        <v>1367</v>
      </c>
      <c r="J115" s="371">
        <v>0</v>
      </c>
      <c r="K115" s="400">
        <v>0</v>
      </c>
      <c r="L115" s="371">
        <v>0</v>
      </c>
      <c r="M115" s="407" t="s">
        <v>1367</v>
      </c>
      <c r="N115" s="414">
        <v>4</v>
      </c>
      <c r="O115" s="414">
        <v>0</v>
      </c>
      <c r="P115" s="371">
        <v>0</v>
      </c>
      <c r="Q115" s="400">
        <v>0</v>
      </c>
      <c r="R115" s="371">
        <v>0</v>
      </c>
      <c r="S115" s="400" t="s">
        <v>1367</v>
      </c>
      <c r="T115" s="371">
        <v>0</v>
      </c>
      <c r="U115" s="407">
        <v>0</v>
      </c>
      <c r="V115" s="371">
        <v>0</v>
      </c>
      <c r="W115" s="407" t="s">
        <v>1367</v>
      </c>
    </row>
    <row r="116" spans="1:23" x14ac:dyDescent="0.45">
      <c r="A116" s="19" t="s">
        <v>1365</v>
      </c>
      <c r="B116" s="23" t="s">
        <v>235</v>
      </c>
      <c r="C116" s="17" t="s">
        <v>236</v>
      </c>
      <c r="D116" s="371">
        <v>7</v>
      </c>
      <c r="E116" s="371">
        <v>0</v>
      </c>
      <c r="F116" s="371">
        <v>0</v>
      </c>
      <c r="G116" s="400">
        <v>0</v>
      </c>
      <c r="H116" s="371">
        <v>0</v>
      </c>
      <c r="I116" s="400" t="s">
        <v>1367</v>
      </c>
      <c r="J116" s="371">
        <v>0</v>
      </c>
      <c r="K116" s="400">
        <v>0</v>
      </c>
      <c r="L116" s="371">
        <v>0</v>
      </c>
      <c r="M116" s="407" t="s">
        <v>1367</v>
      </c>
      <c r="N116" s="414">
        <v>5</v>
      </c>
      <c r="O116" s="414">
        <v>0</v>
      </c>
      <c r="P116" s="371">
        <v>0</v>
      </c>
      <c r="Q116" s="400">
        <v>0</v>
      </c>
      <c r="R116" s="371">
        <v>0</v>
      </c>
      <c r="S116" s="400" t="s">
        <v>1367</v>
      </c>
      <c r="T116" s="371">
        <v>0</v>
      </c>
      <c r="U116" s="407">
        <v>0</v>
      </c>
      <c r="V116" s="371">
        <v>0</v>
      </c>
      <c r="W116" s="407" t="s">
        <v>1367</v>
      </c>
    </row>
    <row r="117" spans="1:23" x14ac:dyDescent="0.45">
      <c r="A117" s="19" t="s">
        <v>1365</v>
      </c>
      <c r="B117" s="23" t="s">
        <v>237</v>
      </c>
      <c r="C117" s="17" t="s">
        <v>238</v>
      </c>
      <c r="D117" s="371">
        <v>13</v>
      </c>
      <c r="E117" s="371">
        <v>0</v>
      </c>
      <c r="F117" s="371">
        <v>0</v>
      </c>
      <c r="G117" s="400">
        <v>0</v>
      </c>
      <c r="H117" s="371">
        <v>0</v>
      </c>
      <c r="I117" s="400" t="s">
        <v>1367</v>
      </c>
      <c r="J117" s="371">
        <v>0</v>
      </c>
      <c r="K117" s="400">
        <v>0</v>
      </c>
      <c r="L117" s="371">
        <v>0</v>
      </c>
      <c r="M117" s="407" t="s">
        <v>1367</v>
      </c>
      <c r="N117" s="414">
        <v>2</v>
      </c>
      <c r="O117" s="414">
        <v>0</v>
      </c>
      <c r="P117" s="371">
        <v>0</v>
      </c>
      <c r="Q117" s="400">
        <v>0</v>
      </c>
      <c r="R117" s="371">
        <v>0</v>
      </c>
      <c r="S117" s="400" t="s">
        <v>1367</v>
      </c>
      <c r="T117" s="371">
        <v>1</v>
      </c>
      <c r="U117" s="407">
        <v>0.5</v>
      </c>
      <c r="V117" s="371">
        <v>0</v>
      </c>
      <c r="W117" s="407" t="s">
        <v>1367</v>
      </c>
    </row>
    <row r="118" spans="1:23" x14ac:dyDescent="0.45">
      <c r="A118" s="19" t="s">
        <v>1365</v>
      </c>
      <c r="B118" s="23" t="s">
        <v>239</v>
      </c>
      <c r="C118" s="17" t="s">
        <v>240</v>
      </c>
      <c r="D118" s="371">
        <v>2</v>
      </c>
      <c r="E118" s="371">
        <v>0</v>
      </c>
      <c r="F118" s="371">
        <v>0</v>
      </c>
      <c r="G118" s="400">
        <v>0</v>
      </c>
      <c r="H118" s="371">
        <v>0</v>
      </c>
      <c r="I118" s="400" t="s">
        <v>1367</v>
      </c>
      <c r="J118" s="371">
        <v>0</v>
      </c>
      <c r="K118" s="400">
        <v>0</v>
      </c>
      <c r="L118" s="371">
        <v>0</v>
      </c>
      <c r="M118" s="407" t="s">
        <v>1367</v>
      </c>
      <c r="N118" s="414">
        <v>1</v>
      </c>
      <c r="O118" s="414">
        <v>0</v>
      </c>
      <c r="P118" s="371">
        <v>0</v>
      </c>
      <c r="Q118" s="400">
        <v>0</v>
      </c>
      <c r="R118" s="371">
        <v>0</v>
      </c>
      <c r="S118" s="400" t="s">
        <v>1367</v>
      </c>
      <c r="T118" s="371">
        <v>0</v>
      </c>
      <c r="U118" s="407">
        <v>0</v>
      </c>
      <c r="V118" s="371">
        <v>0</v>
      </c>
      <c r="W118" s="407" t="s">
        <v>1367</v>
      </c>
    </row>
    <row r="119" spans="1:23" x14ac:dyDescent="0.45">
      <c r="A119" s="19" t="s">
        <v>1365</v>
      </c>
      <c r="B119" s="23" t="s">
        <v>241</v>
      </c>
      <c r="C119" s="17" t="s">
        <v>242</v>
      </c>
      <c r="D119" s="371">
        <v>5</v>
      </c>
      <c r="E119" s="371">
        <v>0</v>
      </c>
      <c r="F119" s="371">
        <v>1</v>
      </c>
      <c r="G119" s="400">
        <v>0.2</v>
      </c>
      <c r="H119" s="371">
        <v>0</v>
      </c>
      <c r="I119" s="400" t="s">
        <v>1367</v>
      </c>
      <c r="J119" s="371">
        <v>0</v>
      </c>
      <c r="K119" s="400">
        <v>0</v>
      </c>
      <c r="L119" s="371">
        <v>0</v>
      </c>
      <c r="M119" s="407" t="s">
        <v>1367</v>
      </c>
      <c r="N119" s="414">
        <v>2</v>
      </c>
      <c r="O119" s="414">
        <v>0</v>
      </c>
      <c r="P119" s="371">
        <v>0</v>
      </c>
      <c r="Q119" s="400">
        <v>0</v>
      </c>
      <c r="R119" s="371">
        <v>0</v>
      </c>
      <c r="S119" s="400" t="s">
        <v>1367</v>
      </c>
      <c r="T119" s="371">
        <v>0</v>
      </c>
      <c r="U119" s="407">
        <v>0</v>
      </c>
      <c r="V119" s="371">
        <v>0</v>
      </c>
      <c r="W119" s="407" t="s">
        <v>1367</v>
      </c>
    </row>
    <row r="120" spans="1:23" x14ac:dyDescent="0.45">
      <c r="A120" s="19" t="s">
        <v>1365</v>
      </c>
      <c r="B120" s="23" t="s">
        <v>243</v>
      </c>
      <c r="C120" s="17" t="s">
        <v>244</v>
      </c>
      <c r="D120" s="371">
        <v>6</v>
      </c>
      <c r="E120" s="371">
        <v>0</v>
      </c>
      <c r="F120" s="371">
        <v>0</v>
      </c>
      <c r="G120" s="400">
        <v>0</v>
      </c>
      <c r="H120" s="371">
        <v>0</v>
      </c>
      <c r="I120" s="400" t="s">
        <v>1367</v>
      </c>
      <c r="J120" s="371">
        <v>1</v>
      </c>
      <c r="K120" s="400">
        <v>0.16669999999999999</v>
      </c>
      <c r="L120" s="371">
        <v>0</v>
      </c>
      <c r="M120" s="407" t="s">
        <v>1367</v>
      </c>
      <c r="N120" s="414">
        <v>3</v>
      </c>
      <c r="O120" s="414">
        <v>0</v>
      </c>
      <c r="P120" s="371">
        <v>0</v>
      </c>
      <c r="Q120" s="400">
        <v>0</v>
      </c>
      <c r="R120" s="371">
        <v>0</v>
      </c>
      <c r="S120" s="400" t="s">
        <v>1367</v>
      </c>
      <c r="T120" s="371">
        <v>1</v>
      </c>
      <c r="U120" s="407">
        <v>0.33329999999999999</v>
      </c>
      <c r="V120" s="371">
        <v>0</v>
      </c>
      <c r="W120" s="407" t="s">
        <v>1367</v>
      </c>
    </row>
    <row r="121" spans="1:23" x14ac:dyDescent="0.45">
      <c r="A121" s="19" t="s">
        <v>1365</v>
      </c>
      <c r="B121" s="23" t="s">
        <v>245</v>
      </c>
      <c r="C121" s="17" t="s">
        <v>246</v>
      </c>
      <c r="D121" s="371">
        <v>12</v>
      </c>
      <c r="E121" s="371">
        <v>0</v>
      </c>
      <c r="F121" s="371">
        <v>0</v>
      </c>
      <c r="G121" s="400">
        <v>0</v>
      </c>
      <c r="H121" s="371">
        <v>0</v>
      </c>
      <c r="I121" s="400" t="s">
        <v>1367</v>
      </c>
      <c r="J121" s="371">
        <v>0</v>
      </c>
      <c r="K121" s="400">
        <v>0</v>
      </c>
      <c r="L121" s="371">
        <v>0</v>
      </c>
      <c r="M121" s="407" t="s">
        <v>1367</v>
      </c>
      <c r="N121" s="414">
        <v>8</v>
      </c>
      <c r="O121" s="414">
        <v>0</v>
      </c>
      <c r="P121" s="371">
        <v>0</v>
      </c>
      <c r="Q121" s="400">
        <v>0</v>
      </c>
      <c r="R121" s="371">
        <v>0</v>
      </c>
      <c r="S121" s="400" t="s">
        <v>1367</v>
      </c>
      <c r="T121" s="371">
        <v>0</v>
      </c>
      <c r="U121" s="407">
        <v>0</v>
      </c>
      <c r="V121" s="371">
        <v>0</v>
      </c>
      <c r="W121" s="407" t="s">
        <v>1367</v>
      </c>
    </row>
    <row r="122" spans="1:23" x14ac:dyDescent="0.45">
      <c r="A122" s="19" t="s">
        <v>1365</v>
      </c>
      <c r="B122" s="23" t="s">
        <v>247</v>
      </c>
      <c r="C122" s="17" t="s">
        <v>248</v>
      </c>
      <c r="D122" s="371">
        <v>17</v>
      </c>
      <c r="E122" s="371">
        <v>0</v>
      </c>
      <c r="F122" s="371">
        <v>2</v>
      </c>
      <c r="G122" s="400">
        <v>0.1176</v>
      </c>
      <c r="H122" s="371">
        <v>0</v>
      </c>
      <c r="I122" s="400" t="s">
        <v>1367</v>
      </c>
      <c r="J122" s="371">
        <v>1</v>
      </c>
      <c r="K122" s="400">
        <v>5.8799999999999998E-2</v>
      </c>
      <c r="L122" s="371">
        <v>0</v>
      </c>
      <c r="M122" s="407" t="s">
        <v>1367</v>
      </c>
      <c r="N122" s="414">
        <v>8</v>
      </c>
      <c r="O122" s="414">
        <v>0</v>
      </c>
      <c r="P122" s="371">
        <v>0</v>
      </c>
      <c r="Q122" s="400">
        <v>0</v>
      </c>
      <c r="R122" s="371">
        <v>0</v>
      </c>
      <c r="S122" s="400" t="s">
        <v>1367</v>
      </c>
      <c r="T122" s="371">
        <v>0</v>
      </c>
      <c r="U122" s="407">
        <v>0</v>
      </c>
      <c r="V122" s="371">
        <v>0</v>
      </c>
      <c r="W122" s="407" t="s">
        <v>1367</v>
      </c>
    </row>
    <row r="123" spans="1:23" x14ac:dyDescent="0.45">
      <c r="A123" s="19" t="s">
        <v>1365</v>
      </c>
      <c r="B123" s="23" t="s">
        <v>249</v>
      </c>
      <c r="C123" s="17" t="s">
        <v>250</v>
      </c>
      <c r="D123" s="371">
        <v>13</v>
      </c>
      <c r="E123" s="371">
        <v>0</v>
      </c>
      <c r="F123" s="371">
        <v>1</v>
      </c>
      <c r="G123" s="400">
        <v>7.6899999999999996E-2</v>
      </c>
      <c r="H123" s="371">
        <v>0</v>
      </c>
      <c r="I123" s="400" t="s">
        <v>1367</v>
      </c>
      <c r="J123" s="371">
        <v>1</v>
      </c>
      <c r="K123" s="400">
        <v>7.6899999999999996E-2</v>
      </c>
      <c r="L123" s="371">
        <v>0</v>
      </c>
      <c r="M123" s="407" t="s">
        <v>1367</v>
      </c>
      <c r="N123" s="414">
        <v>5</v>
      </c>
      <c r="O123" s="414">
        <v>0</v>
      </c>
      <c r="P123" s="371">
        <v>0</v>
      </c>
      <c r="Q123" s="400">
        <v>0</v>
      </c>
      <c r="R123" s="371">
        <v>0</v>
      </c>
      <c r="S123" s="400" t="s">
        <v>1367</v>
      </c>
      <c r="T123" s="371">
        <v>0</v>
      </c>
      <c r="U123" s="407">
        <v>0</v>
      </c>
      <c r="V123" s="371">
        <v>0</v>
      </c>
      <c r="W123" s="407" t="s">
        <v>1367</v>
      </c>
    </row>
    <row r="124" spans="1:23" x14ac:dyDescent="0.45">
      <c r="A124" s="19" t="s">
        <v>1363</v>
      </c>
      <c r="B124" s="25" t="s">
        <v>841</v>
      </c>
      <c r="C124" s="17"/>
      <c r="D124" s="370">
        <v>88</v>
      </c>
      <c r="E124" s="370">
        <v>2</v>
      </c>
      <c r="F124" s="370">
        <v>4</v>
      </c>
      <c r="G124" s="399">
        <v>4.5499999999999999E-2</v>
      </c>
      <c r="H124" s="370">
        <v>0</v>
      </c>
      <c r="I124" s="399">
        <v>0</v>
      </c>
      <c r="J124" s="370">
        <v>2</v>
      </c>
      <c r="K124" s="399">
        <v>2.2700000000000001E-2</v>
      </c>
      <c r="L124" s="370">
        <v>0</v>
      </c>
      <c r="M124" s="406">
        <v>0</v>
      </c>
      <c r="N124" s="413">
        <v>39</v>
      </c>
      <c r="O124" s="413">
        <v>0</v>
      </c>
      <c r="P124" s="370">
        <v>0</v>
      </c>
      <c r="Q124" s="399">
        <v>0</v>
      </c>
      <c r="R124" s="370">
        <v>0</v>
      </c>
      <c r="S124" s="399" t="s">
        <v>1367</v>
      </c>
      <c r="T124" s="370">
        <v>5</v>
      </c>
      <c r="U124" s="406">
        <v>0.12820000000000001</v>
      </c>
      <c r="V124" s="370">
        <v>0</v>
      </c>
      <c r="W124" s="406" t="s">
        <v>1367</v>
      </c>
    </row>
    <row r="125" spans="1:23" x14ac:dyDescent="0.45">
      <c r="A125" s="19" t="s">
        <v>1365</v>
      </c>
      <c r="B125" s="23" t="s">
        <v>252</v>
      </c>
      <c r="C125" s="17" t="s">
        <v>253</v>
      </c>
      <c r="D125" s="371">
        <v>13</v>
      </c>
      <c r="E125" s="371">
        <v>0</v>
      </c>
      <c r="F125" s="371">
        <v>0</v>
      </c>
      <c r="G125" s="400">
        <v>0</v>
      </c>
      <c r="H125" s="371">
        <v>0</v>
      </c>
      <c r="I125" s="400" t="s">
        <v>1367</v>
      </c>
      <c r="J125" s="371">
        <v>1</v>
      </c>
      <c r="K125" s="400">
        <v>7.6899999999999996E-2</v>
      </c>
      <c r="L125" s="371">
        <v>0</v>
      </c>
      <c r="M125" s="407" t="s">
        <v>1367</v>
      </c>
      <c r="N125" s="414">
        <v>4</v>
      </c>
      <c r="O125" s="414">
        <v>0</v>
      </c>
      <c r="P125" s="371">
        <v>0</v>
      </c>
      <c r="Q125" s="400">
        <v>0</v>
      </c>
      <c r="R125" s="371">
        <v>0</v>
      </c>
      <c r="S125" s="400" t="s">
        <v>1367</v>
      </c>
      <c r="T125" s="371">
        <v>1</v>
      </c>
      <c r="U125" s="407">
        <v>0.25</v>
      </c>
      <c r="V125" s="371">
        <v>0</v>
      </c>
      <c r="W125" s="407" t="s">
        <v>1367</v>
      </c>
    </row>
    <row r="126" spans="1:23" x14ac:dyDescent="0.45">
      <c r="A126" s="19" t="s">
        <v>1365</v>
      </c>
      <c r="B126" s="23" t="s">
        <v>254</v>
      </c>
      <c r="C126" s="17" t="s">
        <v>255</v>
      </c>
      <c r="D126" s="371">
        <v>14</v>
      </c>
      <c r="E126" s="371">
        <v>0</v>
      </c>
      <c r="F126" s="371">
        <v>2</v>
      </c>
      <c r="G126" s="400">
        <v>0.1429</v>
      </c>
      <c r="H126" s="371">
        <v>0</v>
      </c>
      <c r="I126" s="400" t="s">
        <v>1367</v>
      </c>
      <c r="J126" s="371">
        <v>0</v>
      </c>
      <c r="K126" s="400">
        <v>0</v>
      </c>
      <c r="L126" s="371">
        <v>0</v>
      </c>
      <c r="M126" s="407" t="s">
        <v>1367</v>
      </c>
      <c r="N126" s="414">
        <v>10</v>
      </c>
      <c r="O126" s="414">
        <v>0</v>
      </c>
      <c r="P126" s="371">
        <v>0</v>
      </c>
      <c r="Q126" s="400">
        <v>0</v>
      </c>
      <c r="R126" s="371">
        <v>0</v>
      </c>
      <c r="S126" s="400" t="s">
        <v>1367</v>
      </c>
      <c r="T126" s="371">
        <v>2</v>
      </c>
      <c r="U126" s="407">
        <v>0.2</v>
      </c>
      <c r="V126" s="371">
        <v>0</v>
      </c>
      <c r="W126" s="407" t="s">
        <v>1367</v>
      </c>
    </row>
    <row r="127" spans="1:23" x14ac:dyDescent="0.45">
      <c r="A127" s="19" t="s">
        <v>1365</v>
      </c>
      <c r="B127" s="23" t="s">
        <v>256</v>
      </c>
      <c r="C127" s="17" t="s">
        <v>257</v>
      </c>
      <c r="D127" s="371">
        <v>10</v>
      </c>
      <c r="E127" s="371">
        <v>0</v>
      </c>
      <c r="F127" s="371">
        <v>1</v>
      </c>
      <c r="G127" s="400">
        <v>0.1</v>
      </c>
      <c r="H127" s="371">
        <v>0</v>
      </c>
      <c r="I127" s="400" t="s">
        <v>1367</v>
      </c>
      <c r="J127" s="371">
        <v>1</v>
      </c>
      <c r="K127" s="400">
        <v>0.1</v>
      </c>
      <c r="L127" s="371">
        <v>0</v>
      </c>
      <c r="M127" s="407" t="s">
        <v>1367</v>
      </c>
      <c r="N127" s="414">
        <v>4</v>
      </c>
      <c r="O127" s="414">
        <v>0</v>
      </c>
      <c r="P127" s="371">
        <v>0</v>
      </c>
      <c r="Q127" s="400">
        <v>0</v>
      </c>
      <c r="R127" s="371">
        <v>0</v>
      </c>
      <c r="S127" s="400" t="s">
        <v>1367</v>
      </c>
      <c r="T127" s="371">
        <v>2</v>
      </c>
      <c r="U127" s="407">
        <v>0.5</v>
      </c>
      <c r="V127" s="371">
        <v>0</v>
      </c>
      <c r="W127" s="407" t="s">
        <v>1367</v>
      </c>
    </row>
    <row r="128" spans="1:23" x14ac:dyDescent="0.45">
      <c r="A128" s="19" t="s">
        <v>1365</v>
      </c>
      <c r="B128" s="23" t="s">
        <v>258</v>
      </c>
      <c r="C128" s="17" t="s">
        <v>259</v>
      </c>
      <c r="D128" s="371">
        <v>12</v>
      </c>
      <c r="E128" s="371">
        <v>2</v>
      </c>
      <c r="F128" s="371">
        <v>0</v>
      </c>
      <c r="G128" s="400">
        <v>0</v>
      </c>
      <c r="H128" s="371">
        <v>0</v>
      </c>
      <c r="I128" s="400">
        <v>0</v>
      </c>
      <c r="J128" s="371">
        <v>0</v>
      </c>
      <c r="K128" s="400">
        <v>0</v>
      </c>
      <c r="L128" s="371">
        <v>0</v>
      </c>
      <c r="M128" s="407">
        <v>0</v>
      </c>
      <c r="N128" s="414">
        <v>5</v>
      </c>
      <c r="O128" s="414">
        <v>0</v>
      </c>
      <c r="P128" s="371">
        <v>0</v>
      </c>
      <c r="Q128" s="400">
        <v>0</v>
      </c>
      <c r="R128" s="371">
        <v>0</v>
      </c>
      <c r="S128" s="400" t="s">
        <v>1367</v>
      </c>
      <c r="T128" s="371">
        <v>0</v>
      </c>
      <c r="U128" s="407">
        <v>0</v>
      </c>
      <c r="V128" s="371">
        <v>0</v>
      </c>
      <c r="W128" s="407" t="s">
        <v>1367</v>
      </c>
    </row>
    <row r="129" spans="1:23" x14ac:dyDescent="0.45">
      <c r="A129" s="19" t="s">
        <v>1365</v>
      </c>
      <c r="B129" s="23" t="s">
        <v>260</v>
      </c>
      <c r="C129" s="17" t="s">
        <v>261</v>
      </c>
      <c r="D129" s="371">
        <v>17</v>
      </c>
      <c r="E129" s="371">
        <v>0</v>
      </c>
      <c r="F129" s="371">
        <v>0</v>
      </c>
      <c r="G129" s="400">
        <v>0</v>
      </c>
      <c r="H129" s="371">
        <v>0</v>
      </c>
      <c r="I129" s="400" t="s">
        <v>1367</v>
      </c>
      <c r="J129" s="371">
        <v>0</v>
      </c>
      <c r="K129" s="400">
        <v>0</v>
      </c>
      <c r="L129" s="371">
        <v>0</v>
      </c>
      <c r="M129" s="407" t="s">
        <v>1367</v>
      </c>
      <c r="N129" s="414">
        <v>6</v>
      </c>
      <c r="O129" s="414">
        <v>0</v>
      </c>
      <c r="P129" s="371">
        <v>0</v>
      </c>
      <c r="Q129" s="400">
        <v>0</v>
      </c>
      <c r="R129" s="371">
        <v>0</v>
      </c>
      <c r="S129" s="400" t="s">
        <v>1367</v>
      </c>
      <c r="T129" s="371">
        <v>0</v>
      </c>
      <c r="U129" s="407">
        <v>0</v>
      </c>
      <c r="V129" s="371">
        <v>0</v>
      </c>
      <c r="W129" s="407" t="s">
        <v>1367</v>
      </c>
    </row>
    <row r="130" spans="1:23" x14ac:dyDescent="0.45">
      <c r="A130" s="19" t="s">
        <v>1365</v>
      </c>
      <c r="B130" s="23" t="s">
        <v>262</v>
      </c>
      <c r="C130" s="17" t="s">
        <v>263</v>
      </c>
      <c r="D130" s="371">
        <v>14</v>
      </c>
      <c r="E130" s="371">
        <v>0</v>
      </c>
      <c r="F130" s="371">
        <v>1</v>
      </c>
      <c r="G130" s="400">
        <v>7.1400000000000005E-2</v>
      </c>
      <c r="H130" s="371">
        <v>0</v>
      </c>
      <c r="I130" s="400" t="s">
        <v>1367</v>
      </c>
      <c r="J130" s="371">
        <v>0</v>
      </c>
      <c r="K130" s="400">
        <v>0</v>
      </c>
      <c r="L130" s="371">
        <v>0</v>
      </c>
      <c r="M130" s="407" t="s">
        <v>1367</v>
      </c>
      <c r="N130" s="414">
        <v>7</v>
      </c>
      <c r="O130" s="414">
        <v>0</v>
      </c>
      <c r="P130" s="371">
        <v>0</v>
      </c>
      <c r="Q130" s="400">
        <v>0</v>
      </c>
      <c r="R130" s="371">
        <v>0</v>
      </c>
      <c r="S130" s="400" t="s">
        <v>1367</v>
      </c>
      <c r="T130" s="371">
        <v>0</v>
      </c>
      <c r="U130" s="407">
        <v>0</v>
      </c>
      <c r="V130" s="371">
        <v>0</v>
      </c>
      <c r="W130" s="407" t="s">
        <v>1367</v>
      </c>
    </row>
    <row r="131" spans="1:23" x14ac:dyDescent="0.45">
      <c r="A131" s="19" t="s">
        <v>1365</v>
      </c>
      <c r="B131" s="23" t="s">
        <v>264</v>
      </c>
      <c r="C131" s="17" t="s">
        <v>265</v>
      </c>
      <c r="D131" s="371">
        <v>8</v>
      </c>
      <c r="E131" s="371">
        <v>0</v>
      </c>
      <c r="F131" s="371">
        <v>0</v>
      </c>
      <c r="G131" s="400">
        <v>0</v>
      </c>
      <c r="H131" s="371">
        <v>0</v>
      </c>
      <c r="I131" s="400" t="s">
        <v>1367</v>
      </c>
      <c r="J131" s="371">
        <v>0</v>
      </c>
      <c r="K131" s="400">
        <v>0</v>
      </c>
      <c r="L131" s="371">
        <v>0</v>
      </c>
      <c r="M131" s="407" t="s">
        <v>1367</v>
      </c>
      <c r="N131" s="414">
        <v>3</v>
      </c>
      <c r="O131" s="414">
        <v>0</v>
      </c>
      <c r="P131" s="371">
        <v>0</v>
      </c>
      <c r="Q131" s="400">
        <v>0</v>
      </c>
      <c r="R131" s="371">
        <v>0</v>
      </c>
      <c r="S131" s="400" t="s">
        <v>1367</v>
      </c>
      <c r="T131" s="371">
        <v>0</v>
      </c>
      <c r="U131" s="407">
        <v>0</v>
      </c>
      <c r="V131" s="371">
        <v>0</v>
      </c>
      <c r="W131" s="407" t="s">
        <v>1367</v>
      </c>
    </row>
    <row r="132" spans="1:23" x14ac:dyDescent="0.45">
      <c r="A132" s="19" t="s">
        <v>1363</v>
      </c>
      <c r="B132" s="25" t="s">
        <v>266</v>
      </c>
      <c r="C132" s="17"/>
      <c r="D132" s="370">
        <v>189</v>
      </c>
      <c r="E132" s="370">
        <v>1</v>
      </c>
      <c r="F132" s="370">
        <v>2</v>
      </c>
      <c r="G132" s="399">
        <v>1.06E-2</v>
      </c>
      <c r="H132" s="370">
        <v>0</v>
      </c>
      <c r="I132" s="399">
        <v>0</v>
      </c>
      <c r="J132" s="370">
        <v>1</v>
      </c>
      <c r="K132" s="399">
        <v>5.3E-3</v>
      </c>
      <c r="L132" s="370">
        <v>1</v>
      </c>
      <c r="M132" s="406">
        <v>1</v>
      </c>
      <c r="N132" s="413">
        <v>92</v>
      </c>
      <c r="O132" s="413">
        <v>0</v>
      </c>
      <c r="P132" s="370">
        <v>0</v>
      </c>
      <c r="Q132" s="399">
        <v>0</v>
      </c>
      <c r="R132" s="370">
        <v>0</v>
      </c>
      <c r="S132" s="399" t="s">
        <v>1367</v>
      </c>
      <c r="T132" s="370">
        <v>7</v>
      </c>
      <c r="U132" s="406">
        <v>7.6100000000000001E-2</v>
      </c>
      <c r="V132" s="370">
        <v>0</v>
      </c>
      <c r="W132" s="406" t="s">
        <v>1367</v>
      </c>
    </row>
    <row r="133" spans="1:23" x14ac:dyDescent="0.45">
      <c r="A133" s="19" t="s">
        <v>1365</v>
      </c>
      <c r="B133" s="23" t="s">
        <v>267</v>
      </c>
      <c r="C133" s="17" t="s">
        <v>268</v>
      </c>
      <c r="D133" s="371">
        <v>27</v>
      </c>
      <c r="E133" s="371">
        <v>0</v>
      </c>
      <c r="F133" s="371">
        <v>0</v>
      </c>
      <c r="G133" s="400">
        <v>0</v>
      </c>
      <c r="H133" s="371">
        <v>0</v>
      </c>
      <c r="I133" s="400" t="s">
        <v>1367</v>
      </c>
      <c r="J133" s="371">
        <v>0</v>
      </c>
      <c r="K133" s="400">
        <v>0</v>
      </c>
      <c r="L133" s="371">
        <v>0</v>
      </c>
      <c r="M133" s="407" t="s">
        <v>1367</v>
      </c>
      <c r="N133" s="414">
        <v>10</v>
      </c>
      <c r="O133" s="414">
        <v>0</v>
      </c>
      <c r="P133" s="371">
        <v>0</v>
      </c>
      <c r="Q133" s="400">
        <v>0</v>
      </c>
      <c r="R133" s="371">
        <v>0</v>
      </c>
      <c r="S133" s="400" t="s">
        <v>1367</v>
      </c>
      <c r="T133" s="371">
        <v>1</v>
      </c>
      <c r="U133" s="407">
        <v>0.1</v>
      </c>
      <c r="V133" s="371">
        <v>0</v>
      </c>
      <c r="W133" s="407" t="s">
        <v>1367</v>
      </c>
    </row>
    <row r="134" spans="1:23" x14ac:dyDescent="0.45">
      <c r="A134" s="19" t="s">
        <v>1365</v>
      </c>
      <c r="B134" s="23" t="s">
        <v>269</v>
      </c>
      <c r="C134" s="17" t="s">
        <v>270</v>
      </c>
      <c r="D134" s="371">
        <v>13</v>
      </c>
      <c r="E134" s="371">
        <v>0</v>
      </c>
      <c r="F134" s="371">
        <v>0</v>
      </c>
      <c r="G134" s="400">
        <v>0</v>
      </c>
      <c r="H134" s="371">
        <v>0</v>
      </c>
      <c r="I134" s="400" t="s">
        <v>1367</v>
      </c>
      <c r="J134" s="371">
        <v>0</v>
      </c>
      <c r="K134" s="400">
        <v>0</v>
      </c>
      <c r="L134" s="371">
        <v>0</v>
      </c>
      <c r="M134" s="407" t="s">
        <v>1367</v>
      </c>
      <c r="N134" s="414">
        <v>9</v>
      </c>
      <c r="O134" s="414">
        <v>0</v>
      </c>
      <c r="P134" s="371">
        <v>0</v>
      </c>
      <c r="Q134" s="400">
        <v>0</v>
      </c>
      <c r="R134" s="371">
        <v>0</v>
      </c>
      <c r="S134" s="400" t="s">
        <v>1367</v>
      </c>
      <c r="T134" s="371">
        <v>0</v>
      </c>
      <c r="U134" s="407">
        <v>0</v>
      </c>
      <c r="V134" s="371">
        <v>0</v>
      </c>
      <c r="W134" s="407" t="s">
        <v>1367</v>
      </c>
    </row>
    <row r="135" spans="1:23" x14ac:dyDescent="0.45">
      <c r="A135" s="19" t="s">
        <v>1365</v>
      </c>
      <c r="B135" s="23" t="s">
        <v>271</v>
      </c>
      <c r="C135" s="17" t="s">
        <v>272</v>
      </c>
      <c r="D135" s="371">
        <v>26</v>
      </c>
      <c r="E135" s="371">
        <v>1</v>
      </c>
      <c r="F135" s="371">
        <v>0</v>
      </c>
      <c r="G135" s="400">
        <v>0</v>
      </c>
      <c r="H135" s="371">
        <v>0</v>
      </c>
      <c r="I135" s="400">
        <v>0</v>
      </c>
      <c r="J135" s="371">
        <v>1</v>
      </c>
      <c r="K135" s="400">
        <v>3.85E-2</v>
      </c>
      <c r="L135" s="371">
        <v>1</v>
      </c>
      <c r="M135" s="407">
        <v>1</v>
      </c>
      <c r="N135" s="414">
        <v>12</v>
      </c>
      <c r="O135" s="414">
        <v>0</v>
      </c>
      <c r="P135" s="371">
        <v>0</v>
      </c>
      <c r="Q135" s="400">
        <v>0</v>
      </c>
      <c r="R135" s="371">
        <v>0</v>
      </c>
      <c r="S135" s="400" t="s">
        <v>1367</v>
      </c>
      <c r="T135" s="371">
        <v>0</v>
      </c>
      <c r="U135" s="407">
        <v>0</v>
      </c>
      <c r="V135" s="371">
        <v>0</v>
      </c>
      <c r="W135" s="407" t="s">
        <v>1367</v>
      </c>
    </row>
    <row r="136" spans="1:23" x14ac:dyDescent="0.45">
      <c r="A136" s="19" t="s">
        <v>1365</v>
      </c>
      <c r="B136" s="23" t="s">
        <v>273</v>
      </c>
      <c r="C136" s="17" t="s">
        <v>274</v>
      </c>
      <c r="D136" s="371">
        <v>17</v>
      </c>
      <c r="E136" s="371">
        <v>0</v>
      </c>
      <c r="F136" s="371">
        <v>1</v>
      </c>
      <c r="G136" s="400">
        <v>5.8799999999999998E-2</v>
      </c>
      <c r="H136" s="371">
        <v>0</v>
      </c>
      <c r="I136" s="400" t="s">
        <v>1367</v>
      </c>
      <c r="J136" s="371">
        <v>0</v>
      </c>
      <c r="K136" s="400">
        <v>0</v>
      </c>
      <c r="L136" s="371">
        <v>0</v>
      </c>
      <c r="M136" s="407" t="s">
        <v>1367</v>
      </c>
      <c r="N136" s="414">
        <v>10</v>
      </c>
      <c r="O136" s="414">
        <v>0</v>
      </c>
      <c r="P136" s="371">
        <v>0</v>
      </c>
      <c r="Q136" s="400">
        <v>0</v>
      </c>
      <c r="R136" s="371">
        <v>0</v>
      </c>
      <c r="S136" s="400" t="s">
        <v>1367</v>
      </c>
      <c r="T136" s="371">
        <v>0</v>
      </c>
      <c r="U136" s="407">
        <v>0</v>
      </c>
      <c r="V136" s="371">
        <v>0</v>
      </c>
      <c r="W136" s="407" t="s">
        <v>1367</v>
      </c>
    </row>
    <row r="137" spans="1:23" x14ac:dyDescent="0.45">
      <c r="A137" s="19" t="s">
        <v>1365</v>
      </c>
      <c r="B137" s="23" t="s">
        <v>275</v>
      </c>
      <c r="C137" s="17" t="s">
        <v>276</v>
      </c>
      <c r="D137" s="371">
        <v>11</v>
      </c>
      <c r="E137" s="371">
        <v>0</v>
      </c>
      <c r="F137" s="371">
        <v>0</v>
      </c>
      <c r="G137" s="400">
        <v>0</v>
      </c>
      <c r="H137" s="371">
        <v>0</v>
      </c>
      <c r="I137" s="400" t="s">
        <v>1367</v>
      </c>
      <c r="J137" s="371">
        <v>0</v>
      </c>
      <c r="K137" s="400">
        <v>0</v>
      </c>
      <c r="L137" s="371">
        <v>0</v>
      </c>
      <c r="M137" s="407" t="s">
        <v>1367</v>
      </c>
      <c r="N137" s="414">
        <v>7</v>
      </c>
      <c r="O137" s="414">
        <v>0</v>
      </c>
      <c r="P137" s="371">
        <v>0</v>
      </c>
      <c r="Q137" s="400">
        <v>0</v>
      </c>
      <c r="R137" s="371">
        <v>0</v>
      </c>
      <c r="S137" s="400" t="s">
        <v>1367</v>
      </c>
      <c r="T137" s="371">
        <v>1</v>
      </c>
      <c r="U137" s="407">
        <v>0.1429</v>
      </c>
      <c r="V137" s="371">
        <v>0</v>
      </c>
      <c r="W137" s="407" t="s">
        <v>1367</v>
      </c>
    </row>
    <row r="138" spans="1:23" x14ac:dyDescent="0.45">
      <c r="A138" s="19" t="s">
        <v>1365</v>
      </c>
      <c r="B138" s="23" t="s">
        <v>277</v>
      </c>
      <c r="C138" s="17" t="s">
        <v>278</v>
      </c>
      <c r="D138" s="371">
        <v>32</v>
      </c>
      <c r="E138" s="371">
        <v>0</v>
      </c>
      <c r="F138" s="371">
        <v>0</v>
      </c>
      <c r="G138" s="400">
        <v>0</v>
      </c>
      <c r="H138" s="371">
        <v>0</v>
      </c>
      <c r="I138" s="400" t="s">
        <v>1367</v>
      </c>
      <c r="J138" s="371">
        <v>0</v>
      </c>
      <c r="K138" s="400">
        <v>0</v>
      </c>
      <c r="L138" s="371">
        <v>0</v>
      </c>
      <c r="M138" s="407" t="s">
        <v>1367</v>
      </c>
      <c r="N138" s="414">
        <v>16</v>
      </c>
      <c r="O138" s="414">
        <v>0</v>
      </c>
      <c r="P138" s="371">
        <v>0</v>
      </c>
      <c r="Q138" s="400">
        <v>0</v>
      </c>
      <c r="R138" s="371">
        <v>0</v>
      </c>
      <c r="S138" s="400" t="s">
        <v>1367</v>
      </c>
      <c r="T138" s="371">
        <v>1</v>
      </c>
      <c r="U138" s="407">
        <v>6.25E-2</v>
      </c>
      <c r="V138" s="371">
        <v>0</v>
      </c>
      <c r="W138" s="407" t="s">
        <v>1367</v>
      </c>
    </row>
    <row r="139" spans="1:23" x14ac:dyDescent="0.45">
      <c r="A139" s="19" t="s">
        <v>1365</v>
      </c>
      <c r="B139" s="23" t="s">
        <v>279</v>
      </c>
      <c r="C139" s="17" t="s">
        <v>280</v>
      </c>
      <c r="D139" s="371">
        <v>6</v>
      </c>
      <c r="E139" s="371">
        <v>0</v>
      </c>
      <c r="F139" s="371">
        <v>0</v>
      </c>
      <c r="G139" s="400">
        <v>0</v>
      </c>
      <c r="H139" s="371">
        <v>0</v>
      </c>
      <c r="I139" s="400" t="s">
        <v>1367</v>
      </c>
      <c r="J139" s="371">
        <v>0</v>
      </c>
      <c r="K139" s="400">
        <v>0</v>
      </c>
      <c r="L139" s="371">
        <v>0</v>
      </c>
      <c r="M139" s="407" t="s">
        <v>1367</v>
      </c>
      <c r="N139" s="414">
        <v>2</v>
      </c>
      <c r="O139" s="414">
        <v>0</v>
      </c>
      <c r="P139" s="371">
        <v>0</v>
      </c>
      <c r="Q139" s="400">
        <v>0</v>
      </c>
      <c r="R139" s="371">
        <v>0</v>
      </c>
      <c r="S139" s="400" t="s">
        <v>1367</v>
      </c>
      <c r="T139" s="371">
        <v>1</v>
      </c>
      <c r="U139" s="407">
        <v>0.5</v>
      </c>
      <c r="V139" s="371">
        <v>0</v>
      </c>
      <c r="W139" s="407" t="s">
        <v>1367</v>
      </c>
    </row>
    <row r="140" spans="1:23" x14ac:dyDescent="0.45">
      <c r="A140" s="19" t="s">
        <v>1365</v>
      </c>
      <c r="B140" s="23" t="s">
        <v>281</v>
      </c>
      <c r="C140" s="17" t="s">
        <v>282</v>
      </c>
      <c r="D140" s="371">
        <v>14</v>
      </c>
      <c r="E140" s="371">
        <v>0</v>
      </c>
      <c r="F140" s="371">
        <v>0</v>
      </c>
      <c r="G140" s="400">
        <v>0</v>
      </c>
      <c r="H140" s="371">
        <v>0</v>
      </c>
      <c r="I140" s="400" t="s">
        <v>1367</v>
      </c>
      <c r="J140" s="371">
        <v>0</v>
      </c>
      <c r="K140" s="400">
        <v>0</v>
      </c>
      <c r="L140" s="371">
        <v>0</v>
      </c>
      <c r="M140" s="407" t="s">
        <v>1367</v>
      </c>
      <c r="N140" s="414">
        <v>5</v>
      </c>
      <c r="O140" s="414">
        <v>0</v>
      </c>
      <c r="P140" s="371">
        <v>0</v>
      </c>
      <c r="Q140" s="400">
        <v>0</v>
      </c>
      <c r="R140" s="371">
        <v>0</v>
      </c>
      <c r="S140" s="400" t="s">
        <v>1367</v>
      </c>
      <c r="T140" s="371">
        <v>0</v>
      </c>
      <c r="U140" s="407">
        <v>0</v>
      </c>
      <c r="V140" s="371">
        <v>0</v>
      </c>
      <c r="W140" s="407" t="s">
        <v>1367</v>
      </c>
    </row>
    <row r="141" spans="1:23" x14ac:dyDescent="0.45">
      <c r="A141" s="19" t="s">
        <v>1365</v>
      </c>
      <c r="B141" s="23" t="s">
        <v>283</v>
      </c>
      <c r="C141" s="17" t="s">
        <v>284</v>
      </c>
      <c r="D141" s="371">
        <v>15</v>
      </c>
      <c r="E141" s="371">
        <v>0</v>
      </c>
      <c r="F141" s="371">
        <v>1</v>
      </c>
      <c r="G141" s="400">
        <v>6.6699999999999995E-2</v>
      </c>
      <c r="H141" s="371">
        <v>0</v>
      </c>
      <c r="I141" s="400" t="s">
        <v>1367</v>
      </c>
      <c r="J141" s="371">
        <v>0</v>
      </c>
      <c r="K141" s="400">
        <v>0</v>
      </c>
      <c r="L141" s="371">
        <v>0</v>
      </c>
      <c r="M141" s="407" t="s">
        <v>1367</v>
      </c>
      <c r="N141" s="414">
        <v>8</v>
      </c>
      <c r="O141" s="414">
        <v>0</v>
      </c>
      <c r="P141" s="371">
        <v>0</v>
      </c>
      <c r="Q141" s="400">
        <v>0</v>
      </c>
      <c r="R141" s="371">
        <v>0</v>
      </c>
      <c r="S141" s="400" t="s">
        <v>1367</v>
      </c>
      <c r="T141" s="371">
        <v>2</v>
      </c>
      <c r="U141" s="407">
        <v>0.25</v>
      </c>
      <c r="V141" s="371">
        <v>0</v>
      </c>
      <c r="W141" s="407" t="s">
        <v>1367</v>
      </c>
    </row>
    <row r="142" spans="1:23" x14ac:dyDescent="0.45">
      <c r="A142" s="19" t="s">
        <v>1365</v>
      </c>
      <c r="B142" s="23" t="s">
        <v>285</v>
      </c>
      <c r="C142" s="17" t="s">
        <v>286</v>
      </c>
      <c r="D142" s="371">
        <v>17</v>
      </c>
      <c r="E142" s="371">
        <v>0</v>
      </c>
      <c r="F142" s="371">
        <v>0</v>
      </c>
      <c r="G142" s="400">
        <v>0</v>
      </c>
      <c r="H142" s="371">
        <v>0</v>
      </c>
      <c r="I142" s="400" t="s">
        <v>1367</v>
      </c>
      <c r="J142" s="371">
        <v>0</v>
      </c>
      <c r="K142" s="400">
        <v>0</v>
      </c>
      <c r="L142" s="371">
        <v>0</v>
      </c>
      <c r="M142" s="407" t="s">
        <v>1367</v>
      </c>
      <c r="N142" s="414">
        <v>10</v>
      </c>
      <c r="O142" s="414">
        <v>0</v>
      </c>
      <c r="P142" s="371">
        <v>0</v>
      </c>
      <c r="Q142" s="400">
        <v>0</v>
      </c>
      <c r="R142" s="371">
        <v>0</v>
      </c>
      <c r="S142" s="400" t="s">
        <v>1367</v>
      </c>
      <c r="T142" s="371">
        <v>1</v>
      </c>
      <c r="U142" s="407">
        <v>0.1</v>
      </c>
      <c r="V142" s="371">
        <v>0</v>
      </c>
      <c r="W142" s="407" t="s">
        <v>1367</v>
      </c>
    </row>
    <row r="143" spans="1:23" x14ac:dyDescent="0.45">
      <c r="A143" s="19" t="s">
        <v>1365</v>
      </c>
      <c r="B143" s="23" t="s">
        <v>287</v>
      </c>
      <c r="C143" s="17" t="s">
        <v>288</v>
      </c>
      <c r="D143" s="371">
        <v>11</v>
      </c>
      <c r="E143" s="371">
        <v>0</v>
      </c>
      <c r="F143" s="371">
        <v>0</v>
      </c>
      <c r="G143" s="400">
        <v>0</v>
      </c>
      <c r="H143" s="371">
        <v>0</v>
      </c>
      <c r="I143" s="400" t="s">
        <v>1367</v>
      </c>
      <c r="J143" s="371">
        <v>0</v>
      </c>
      <c r="K143" s="400">
        <v>0</v>
      </c>
      <c r="L143" s="371">
        <v>0</v>
      </c>
      <c r="M143" s="407" t="s">
        <v>1367</v>
      </c>
      <c r="N143" s="414">
        <v>3</v>
      </c>
      <c r="O143" s="414">
        <v>0</v>
      </c>
      <c r="P143" s="371">
        <v>0</v>
      </c>
      <c r="Q143" s="400">
        <v>0</v>
      </c>
      <c r="R143" s="371">
        <v>0</v>
      </c>
      <c r="S143" s="400" t="s">
        <v>1367</v>
      </c>
      <c r="T143" s="371">
        <v>0</v>
      </c>
      <c r="U143" s="407">
        <v>0</v>
      </c>
      <c r="V143" s="371">
        <v>0</v>
      </c>
      <c r="W143" s="407" t="s">
        <v>1367</v>
      </c>
    </row>
    <row r="144" spans="1:23" x14ac:dyDescent="0.45">
      <c r="A144" s="19" t="s">
        <v>1363</v>
      </c>
      <c r="B144" s="25" t="s">
        <v>842</v>
      </c>
      <c r="C144" s="17"/>
      <c r="D144" s="370">
        <v>333</v>
      </c>
      <c r="E144" s="370">
        <v>0</v>
      </c>
      <c r="F144" s="370">
        <v>4</v>
      </c>
      <c r="G144" s="399">
        <v>1.2E-2</v>
      </c>
      <c r="H144" s="370">
        <v>0</v>
      </c>
      <c r="I144" s="399" t="s">
        <v>1367</v>
      </c>
      <c r="J144" s="370">
        <v>1</v>
      </c>
      <c r="K144" s="399">
        <v>3.0000000000000001E-3</v>
      </c>
      <c r="L144" s="370">
        <v>0</v>
      </c>
      <c r="M144" s="406" t="s">
        <v>1367</v>
      </c>
      <c r="N144" s="413">
        <v>160</v>
      </c>
      <c r="O144" s="413">
        <v>0</v>
      </c>
      <c r="P144" s="370">
        <v>1</v>
      </c>
      <c r="Q144" s="399">
        <v>6.3E-3</v>
      </c>
      <c r="R144" s="370">
        <v>0</v>
      </c>
      <c r="S144" s="399" t="s">
        <v>1367</v>
      </c>
      <c r="T144" s="370">
        <v>17</v>
      </c>
      <c r="U144" s="406">
        <v>0.1062</v>
      </c>
      <c r="V144" s="370">
        <v>0</v>
      </c>
      <c r="W144" s="406" t="s">
        <v>1367</v>
      </c>
    </row>
    <row r="145" spans="1:23" x14ac:dyDescent="0.45">
      <c r="A145" s="19" t="s">
        <v>1365</v>
      </c>
      <c r="B145" s="23" t="s">
        <v>290</v>
      </c>
      <c r="C145" s="17" t="s">
        <v>291</v>
      </c>
      <c r="D145" s="371">
        <v>26</v>
      </c>
      <c r="E145" s="371">
        <v>0</v>
      </c>
      <c r="F145" s="371">
        <v>0</v>
      </c>
      <c r="G145" s="400">
        <v>0</v>
      </c>
      <c r="H145" s="371">
        <v>0</v>
      </c>
      <c r="I145" s="400" t="s">
        <v>1367</v>
      </c>
      <c r="J145" s="371">
        <v>0</v>
      </c>
      <c r="K145" s="400">
        <v>0</v>
      </c>
      <c r="L145" s="371">
        <v>0</v>
      </c>
      <c r="M145" s="407" t="s">
        <v>1367</v>
      </c>
      <c r="N145" s="414">
        <v>15</v>
      </c>
      <c r="O145" s="414">
        <v>0</v>
      </c>
      <c r="P145" s="371">
        <v>0</v>
      </c>
      <c r="Q145" s="400">
        <v>0</v>
      </c>
      <c r="R145" s="371">
        <v>0</v>
      </c>
      <c r="S145" s="400" t="s">
        <v>1367</v>
      </c>
      <c r="T145" s="371">
        <v>3</v>
      </c>
      <c r="U145" s="407">
        <v>0.2</v>
      </c>
      <c r="V145" s="371">
        <v>0</v>
      </c>
      <c r="W145" s="407" t="s">
        <v>1367</v>
      </c>
    </row>
    <row r="146" spans="1:23" x14ac:dyDescent="0.45">
      <c r="A146" s="19" t="s">
        <v>1365</v>
      </c>
      <c r="B146" s="23" t="s">
        <v>292</v>
      </c>
      <c r="C146" s="17" t="s">
        <v>293</v>
      </c>
      <c r="D146" s="371">
        <v>19</v>
      </c>
      <c r="E146" s="371">
        <v>0</v>
      </c>
      <c r="F146" s="371">
        <v>1</v>
      </c>
      <c r="G146" s="400">
        <v>5.2600000000000001E-2</v>
      </c>
      <c r="H146" s="371">
        <v>0</v>
      </c>
      <c r="I146" s="400" t="s">
        <v>1367</v>
      </c>
      <c r="J146" s="371">
        <v>0</v>
      </c>
      <c r="K146" s="400">
        <v>0</v>
      </c>
      <c r="L146" s="371">
        <v>0</v>
      </c>
      <c r="M146" s="407" t="s">
        <v>1367</v>
      </c>
      <c r="N146" s="414">
        <v>10</v>
      </c>
      <c r="O146" s="414">
        <v>0</v>
      </c>
      <c r="P146" s="371">
        <v>0</v>
      </c>
      <c r="Q146" s="400">
        <v>0</v>
      </c>
      <c r="R146" s="371">
        <v>0</v>
      </c>
      <c r="S146" s="400" t="s">
        <v>1367</v>
      </c>
      <c r="T146" s="371">
        <v>0</v>
      </c>
      <c r="U146" s="407">
        <v>0</v>
      </c>
      <c r="V146" s="371">
        <v>0</v>
      </c>
      <c r="W146" s="407" t="s">
        <v>1367</v>
      </c>
    </row>
    <row r="147" spans="1:23" x14ac:dyDescent="0.45">
      <c r="A147" s="19" t="s">
        <v>1365</v>
      </c>
      <c r="B147" s="23" t="s">
        <v>294</v>
      </c>
      <c r="C147" s="17" t="s">
        <v>295</v>
      </c>
      <c r="D147" s="371">
        <v>10</v>
      </c>
      <c r="E147" s="371">
        <v>0</v>
      </c>
      <c r="F147" s="371">
        <v>0</v>
      </c>
      <c r="G147" s="400">
        <v>0</v>
      </c>
      <c r="H147" s="371">
        <v>0</v>
      </c>
      <c r="I147" s="400" t="s">
        <v>1367</v>
      </c>
      <c r="J147" s="371">
        <v>1</v>
      </c>
      <c r="K147" s="400">
        <v>0.1</v>
      </c>
      <c r="L147" s="371">
        <v>0</v>
      </c>
      <c r="M147" s="407" t="s">
        <v>1367</v>
      </c>
      <c r="N147" s="414">
        <v>7</v>
      </c>
      <c r="O147" s="414">
        <v>0</v>
      </c>
      <c r="P147" s="371">
        <v>0</v>
      </c>
      <c r="Q147" s="400">
        <v>0</v>
      </c>
      <c r="R147" s="371">
        <v>0</v>
      </c>
      <c r="S147" s="400" t="s">
        <v>1367</v>
      </c>
      <c r="T147" s="371">
        <v>0</v>
      </c>
      <c r="U147" s="407">
        <v>0</v>
      </c>
      <c r="V147" s="371">
        <v>0</v>
      </c>
      <c r="W147" s="407" t="s">
        <v>1367</v>
      </c>
    </row>
    <row r="148" spans="1:23" x14ac:dyDescent="0.45">
      <c r="A148" s="19" t="s">
        <v>1365</v>
      </c>
      <c r="B148" s="23" t="s">
        <v>296</v>
      </c>
      <c r="C148" s="17" t="s">
        <v>297</v>
      </c>
      <c r="D148" s="371">
        <v>19</v>
      </c>
      <c r="E148" s="371">
        <v>0</v>
      </c>
      <c r="F148" s="371">
        <v>0</v>
      </c>
      <c r="G148" s="400">
        <v>0</v>
      </c>
      <c r="H148" s="371">
        <v>0</v>
      </c>
      <c r="I148" s="400" t="s">
        <v>1367</v>
      </c>
      <c r="J148" s="371">
        <v>0</v>
      </c>
      <c r="K148" s="400">
        <v>0</v>
      </c>
      <c r="L148" s="371">
        <v>0</v>
      </c>
      <c r="M148" s="407" t="s">
        <v>1367</v>
      </c>
      <c r="N148" s="414">
        <v>5</v>
      </c>
      <c r="O148" s="414">
        <v>0</v>
      </c>
      <c r="P148" s="371">
        <v>0</v>
      </c>
      <c r="Q148" s="400">
        <v>0</v>
      </c>
      <c r="R148" s="371">
        <v>0</v>
      </c>
      <c r="S148" s="400" t="s">
        <v>1367</v>
      </c>
      <c r="T148" s="371">
        <v>0</v>
      </c>
      <c r="U148" s="407">
        <v>0</v>
      </c>
      <c r="V148" s="371">
        <v>0</v>
      </c>
      <c r="W148" s="407" t="s">
        <v>1367</v>
      </c>
    </row>
    <row r="149" spans="1:23" x14ac:dyDescent="0.45">
      <c r="A149" s="19" t="s">
        <v>1365</v>
      </c>
      <c r="B149" s="23" t="s">
        <v>298</v>
      </c>
      <c r="C149" s="17" t="s">
        <v>299</v>
      </c>
      <c r="D149" s="371">
        <v>16</v>
      </c>
      <c r="E149" s="371">
        <v>0</v>
      </c>
      <c r="F149" s="371">
        <v>1</v>
      </c>
      <c r="G149" s="400">
        <v>6.25E-2</v>
      </c>
      <c r="H149" s="371">
        <v>0</v>
      </c>
      <c r="I149" s="400" t="s">
        <v>1367</v>
      </c>
      <c r="J149" s="371">
        <v>0</v>
      </c>
      <c r="K149" s="400">
        <v>0</v>
      </c>
      <c r="L149" s="371">
        <v>0</v>
      </c>
      <c r="M149" s="407" t="s">
        <v>1367</v>
      </c>
      <c r="N149" s="414">
        <v>6</v>
      </c>
      <c r="O149" s="414">
        <v>0</v>
      </c>
      <c r="P149" s="371">
        <v>0</v>
      </c>
      <c r="Q149" s="400">
        <v>0</v>
      </c>
      <c r="R149" s="371">
        <v>0</v>
      </c>
      <c r="S149" s="400" t="s">
        <v>1367</v>
      </c>
      <c r="T149" s="371">
        <v>2</v>
      </c>
      <c r="U149" s="407">
        <v>0.33329999999999999</v>
      </c>
      <c r="V149" s="371">
        <v>0</v>
      </c>
      <c r="W149" s="407" t="s">
        <v>1367</v>
      </c>
    </row>
    <row r="150" spans="1:23" x14ac:dyDescent="0.45">
      <c r="A150" s="19" t="s">
        <v>1365</v>
      </c>
      <c r="B150" s="23" t="s">
        <v>122</v>
      </c>
      <c r="C150" s="17" t="s">
        <v>300</v>
      </c>
      <c r="D150" s="371">
        <v>13</v>
      </c>
      <c r="E150" s="371">
        <v>0</v>
      </c>
      <c r="F150" s="371">
        <v>0</v>
      </c>
      <c r="G150" s="400">
        <v>0</v>
      </c>
      <c r="H150" s="371">
        <v>0</v>
      </c>
      <c r="I150" s="400" t="s">
        <v>1367</v>
      </c>
      <c r="J150" s="371">
        <v>0</v>
      </c>
      <c r="K150" s="400">
        <v>0</v>
      </c>
      <c r="L150" s="371">
        <v>0</v>
      </c>
      <c r="M150" s="407" t="s">
        <v>1367</v>
      </c>
      <c r="N150" s="414">
        <v>6</v>
      </c>
      <c r="O150" s="414">
        <v>0</v>
      </c>
      <c r="P150" s="371">
        <v>0</v>
      </c>
      <c r="Q150" s="400">
        <v>0</v>
      </c>
      <c r="R150" s="371">
        <v>0</v>
      </c>
      <c r="S150" s="400" t="s">
        <v>1367</v>
      </c>
      <c r="T150" s="371">
        <v>0</v>
      </c>
      <c r="U150" s="407">
        <v>0</v>
      </c>
      <c r="V150" s="371">
        <v>0</v>
      </c>
      <c r="W150" s="407" t="s">
        <v>1367</v>
      </c>
    </row>
    <row r="151" spans="1:23" x14ac:dyDescent="0.45">
      <c r="A151" s="19" t="s">
        <v>1365</v>
      </c>
      <c r="B151" s="23" t="s">
        <v>301</v>
      </c>
      <c r="C151" s="17" t="s">
        <v>302</v>
      </c>
      <c r="D151" s="371">
        <v>82</v>
      </c>
      <c r="E151" s="371">
        <v>0</v>
      </c>
      <c r="F151" s="371">
        <v>0</v>
      </c>
      <c r="G151" s="400">
        <v>0</v>
      </c>
      <c r="H151" s="371">
        <v>0</v>
      </c>
      <c r="I151" s="400" t="s">
        <v>1367</v>
      </c>
      <c r="J151" s="371">
        <v>0</v>
      </c>
      <c r="K151" s="400">
        <v>0</v>
      </c>
      <c r="L151" s="371">
        <v>0</v>
      </c>
      <c r="M151" s="407" t="s">
        <v>1367</v>
      </c>
      <c r="N151" s="414">
        <v>42</v>
      </c>
      <c r="O151" s="414">
        <v>0</v>
      </c>
      <c r="P151" s="371">
        <v>0</v>
      </c>
      <c r="Q151" s="400">
        <v>0</v>
      </c>
      <c r="R151" s="371">
        <v>0</v>
      </c>
      <c r="S151" s="400" t="s">
        <v>1367</v>
      </c>
      <c r="T151" s="371">
        <v>4</v>
      </c>
      <c r="U151" s="407">
        <v>9.5200000000000007E-2</v>
      </c>
      <c r="V151" s="371">
        <v>0</v>
      </c>
      <c r="W151" s="407" t="s">
        <v>1367</v>
      </c>
    </row>
    <row r="152" spans="1:23" x14ac:dyDescent="0.45">
      <c r="A152" s="19" t="s">
        <v>1365</v>
      </c>
      <c r="B152" s="23" t="s">
        <v>303</v>
      </c>
      <c r="C152" s="17" t="s">
        <v>304</v>
      </c>
      <c r="D152" s="371">
        <v>95</v>
      </c>
      <c r="E152" s="371">
        <v>0</v>
      </c>
      <c r="F152" s="371">
        <v>2</v>
      </c>
      <c r="G152" s="400">
        <v>2.1100000000000001E-2</v>
      </c>
      <c r="H152" s="371">
        <v>0</v>
      </c>
      <c r="I152" s="400" t="s">
        <v>1367</v>
      </c>
      <c r="J152" s="371">
        <v>0</v>
      </c>
      <c r="K152" s="400">
        <v>0</v>
      </c>
      <c r="L152" s="371">
        <v>0</v>
      </c>
      <c r="M152" s="407" t="s">
        <v>1367</v>
      </c>
      <c r="N152" s="414">
        <v>44</v>
      </c>
      <c r="O152" s="414">
        <v>0</v>
      </c>
      <c r="P152" s="371">
        <v>0</v>
      </c>
      <c r="Q152" s="400">
        <v>0</v>
      </c>
      <c r="R152" s="371">
        <v>0</v>
      </c>
      <c r="S152" s="400" t="s">
        <v>1367</v>
      </c>
      <c r="T152" s="371">
        <v>5</v>
      </c>
      <c r="U152" s="407">
        <v>0.11360000000000001</v>
      </c>
      <c r="V152" s="371">
        <v>0</v>
      </c>
      <c r="W152" s="407" t="s">
        <v>1367</v>
      </c>
    </row>
    <row r="153" spans="1:23" x14ac:dyDescent="0.45">
      <c r="A153" s="19" t="s">
        <v>1365</v>
      </c>
      <c r="B153" s="23" t="s">
        <v>305</v>
      </c>
      <c r="C153" s="17" t="s">
        <v>306</v>
      </c>
      <c r="D153" s="371">
        <v>9</v>
      </c>
      <c r="E153" s="371">
        <v>0</v>
      </c>
      <c r="F153" s="371">
        <v>0</v>
      </c>
      <c r="G153" s="400">
        <v>0</v>
      </c>
      <c r="H153" s="371">
        <v>0</v>
      </c>
      <c r="I153" s="400" t="s">
        <v>1367</v>
      </c>
      <c r="J153" s="371">
        <v>0</v>
      </c>
      <c r="K153" s="400">
        <v>0</v>
      </c>
      <c r="L153" s="371">
        <v>0</v>
      </c>
      <c r="M153" s="407" t="s">
        <v>1367</v>
      </c>
      <c r="N153" s="414">
        <v>5</v>
      </c>
      <c r="O153" s="414">
        <v>0</v>
      </c>
      <c r="P153" s="371">
        <v>1</v>
      </c>
      <c r="Q153" s="400">
        <v>0.2</v>
      </c>
      <c r="R153" s="371">
        <v>0</v>
      </c>
      <c r="S153" s="400" t="s">
        <v>1367</v>
      </c>
      <c r="T153" s="371">
        <v>0</v>
      </c>
      <c r="U153" s="407">
        <v>0</v>
      </c>
      <c r="V153" s="371">
        <v>0</v>
      </c>
      <c r="W153" s="407" t="s">
        <v>1367</v>
      </c>
    </row>
    <row r="154" spans="1:23" x14ac:dyDescent="0.45">
      <c r="A154" s="19" t="s">
        <v>1365</v>
      </c>
      <c r="B154" s="23" t="s">
        <v>307</v>
      </c>
      <c r="C154" s="17" t="s">
        <v>308</v>
      </c>
      <c r="D154" s="371">
        <v>44</v>
      </c>
      <c r="E154" s="371">
        <v>0</v>
      </c>
      <c r="F154" s="371">
        <v>0</v>
      </c>
      <c r="G154" s="400">
        <v>0</v>
      </c>
      <c r="H154" s="371">
        <v>0</v>
      </c>
      <c r="I154" s="400" t="s">
        <v>1367</v>
      </c>
      <c r="J154" s="371">
        <v>0</v>
      </c>
      <c r="K154" s="400">
        <v>0</v>
      </c>
      <c r="L154" s="371">
        <v>0</v>
      </c>
      <c r="M154" s="407" t="s">
        <v>1367</v>
      </c>
      <c r="N154" s="414">
        <v>20</v>
      </c>
      <c r="O154" s="414">
        <v>0</v>
      </c>
      <c r="P154" s="371">
        <v>0</v>
      </c>
      <c r="Q154" s="400">
        <v>0</v>
      </c>
      <c r="R154" s="371">
        <v>0</v>
      </c>
      <c r="S154" s="400" t="s">
        <v>1367</v>
      </c>
      <c r="T154" s="371">
        <v>3</v>
      </c>
      <c r="U154" s="407">
        <v>0.15</v>
      </c>
      <c r="V154" s="371">
        <v>0</v>
      </c>
      <c r="W154" s="407" t="s">
        <v>1367</v>
      </c>
    </row>
    <row r="155" spans="1:23" x14ac:dyDescent="0.45">
      <c r="A155" s="19" t="s">
        <v>1363</v>
      </c>
      <c r="B155" s="25" t="s">
        <v>843</v>
      </c>
      <c r="C155" s="17"/>
      <c r="D155" s="370">
        <v>185</v>
      </c>
      <c r="E155" s="370">
        <v>1</v>
      </c>
      <c r="F155" s="370">
        <v>3</v>
      </c>
      <c r="G155" s="399">
        <v>1.6199999999999999E-2</v>
      </c>
      <c r="H155" s="370">
        <v>1</v>
      </c>
      <c r="I155" s="399">
        <v>1</v>
      </c>
      <c r="J155" s="370">
        <v>5</v>
      </c>
      <c r="K155" s="399">
        <v>2.7E-2</v>
      </c>
      <c r="L155" s="370">
        <v>1</v>
      </c>
      <c r="M155" s="406">
        <v>1</v>
      </c>
      <c r="N155" s="413">
        <v>98</v>
      </c>
      <c r="O155" s="413">
        <v>0</v>
      </c>
      <c r="P155" s="370">
        <v>0</v>
      </c>
      <c r="Q155" s="399">
        <v>0</v>
      </c>
      <c r="R155" s="370">
        <v>0</v>
      </c>
      <c r="S155" s="399" t="s">
        <v>1367</v>
      </c>
      <c r="T155" s="370">
        <v>5</v>
      </c>
      <c r="U155" s="406">
        <v>5.0999999999999997E-2</v>
      </c>
      <c r="V155" s="370">
        <v>0</v>
      </c>
      <c r="W155" s="406" t="s">
        <v>1367</v>
      </c>
    </row>
    <row r="156" spans="1:23" x14ac:dyDescent="0.45">
      <c r="A156" s="19" t="s">
        <v>1365</v>
      </c>
      <c r="B156" s="23" t="s">
        <v>310</v>
      </c>
      <c r="C156" s="17" t="s">
        <v>311</v>
      </c>
      <c r="D156" s="371">
        <v>34</v>
      </c>
      <c r="E156" s="371">
        <v>0</v>
      </c>
      <c r="F156" s="371">
        <v>0</v>
      </c>
      <c r="G156" s="400">
        <v>0</v>
      </c>
      <c r="H156" s="371">
        <v>0</v>
      </c>
      <c r="I156" s="400" t="s">
        <v>1367</v>
      </c>
      <c r="J156" s="371">
        <v>0</v>
      </c>
      <c r="K156" s="400">
        <v>0</v>
      </c>
      <c r="L156" s="371">
        <v>0</v>
      </c>
      <c r="M156" s="407" t="s">
        <v>1367</v>
      </c>
      <c r="N156" s="414">
        <v>19</v>
      </c>
      <c r="O156" s="414">
        <v>0</v>
      </c>
      <c r="P156" s="371">
        <v>0</v>
      </c>
      <c r="Q156" s="400">
        <v>0</v>
      </c>
      <c r="R156" s="371">
        <v>0</v>
      </c>
      <c r="S156" s="400" t="s">
        <v>1367</v>
      </c>
      <c r="T156" s="371">
        <v>0</v>
      </c>
      <c r="U156" s="407">
        <v>0</v>
      </c>
      <c r="V156" s="371">
        <v>0</v>
      </c>
      <c r="W156" s="407" t="s">
        <v>1367</v>
      </c>
    </row>
    <row r="157" spans="1:23" x14ac:dyDescent="0.45">
      <c r="A157" s="19" t="s">
        <v>1365</v>
      </c>
      <c r="B157" s="23" t="s">
        <v>312</v>
      </c>
      <c r="C157" s="17" t="s">
        <v>313</v>
      </c>
      <c r="D157" s="371">
        <v>40</v>
      </c>
      <c r="E157" s="371">
        <v>0</v>
      </c>
      <c r="F157" s="371">
        <v>1</v>
      </c>
      <c r="G157" s="400">
        <v>2.5000000000000001E-2</v>
      </c>
      <c r="H157" s="371">
        <v>0</v>
      </c>
      <c r="I157" s="400" t="s">
        <v>1367</v>
      </c>
      <c r="J157" s="371">
        <v>0</v>
      </c>
      <c r="K157" s="400">
        <v>0</v>
      </c>
      <c r="L157" s="371">
        <v>0</v>
      </c>
      <c r="M157" s="407" t="s">
        <v>1367</v>
      </c>
      <c r="N157" s="414">
        <v>18</v>
      </c>
      <c r="O157" s="414">
        <v>0</v>
      </c>
      <c r="P157" s="371">
        <v>0</v>
      </c>
      <c r="Q157" s="400">
        <v>0</v>
      </c>
      <c r="R157" s="371">
        <v>0</v>
      </c>
      <c r="S157" s="400" t="s">
        <v>1367</v>
      </c>
      <c r="T157" s="371">
        <v>1</v>
      </c>
      <c r="U157" s="407">
        <v>5.5599999999999997E-2</v>
      </c>
      <c r="V157" s="371">
        <v>0</v>
      </c>
      <c r="W157" s="407" t="s">
        <v>1367</v>
      </c>
    </row>
    <row r="158" spans="1:23" x14ac:dyDescent="0.45">
      <c r="A158" s="19" t="s">
        <v>1365</v>
      </c>
      <c r="B158" s="23" t="s">
        <v>314</v>
      </c>
      <c r="C158" s="17" t="s">
        <v>315</v>
      </c>
      <c r="D158" s="371">
        <v>45</v>
      </c>
      <c r="E158" s="371">
        <v>1</v>
      </c>
      <c r="F158" s="371">
        <v>1</v>
      </c>
      <c r="G158" s="400">
        <v>2.2200000000000001E-2</v>
      </c>
      <c r="H158" s="371">
        <v>1</v>
      </c>
      <c r="I158" s="400">
        <v>1</v>
      </c>
      <c r="J158" s="371">
        <v>1</v>
      </c>
      <c r="K158" s="400">
        <v>2.2200000000000001E-2</v>
      </c>
      <c r="L158" s="371">
        <v>1</v>
      </c>
      <c r="M158" s="407">
        <v>1</v>
      </c>
      <c r="N158" s="414">
        <v>25</v>
      </c>
      <c r="O158" s="414">
        <v>0</v>
      </c>
      <c r="P158" s="371">
        <v>0</v>
      </c>
      <c r="Q158" s="400">
        <v>0</v>
      </c>
      <c r="R158" s="371">
        <v>0</v>
      </c>
      <c r="S158" s="400" t="s">
        <v>1367</v>
      </c>
      <c r="T158" s="371">
        <v>0</v>
      </c>
      <c r="U158" s="407">
        <v>0</v>
      </c>
      <c r="V158" s="371">
        <v>0</v>
      </c>
      <c r="W158" s="407" t="s">
        <v>1367</v>
      </c>
    </row>
    <row r="159" spans="1:23" x14ac:dyDescent="0.45">
      <c r="A159" s="19" t="s">
        <v>1365</v>
      </c>
      <c r="B159" s="23" t="s">
        <v>316</v>
      </c>
      <c r="C159" s="17" t="s">
        <v>317</v>
      </c>
      <c r="D159" s="371">
        <v>17</v>
      </c>
      <c r="E159" s="371">
        <v>0</v>
      </c>
      <c r="F159" s="371">
        <v>0</v>
      </c>
      <c r="G159" s="400">
        <v>0</v>
      </c>
      <c r="H159" s="371">
        <v>0</v>
      </c>
      <c r="I159" s="400" t="s">
        <v>1367</v>
      </c>
      <c r="J159" s="371">
        <v>1</v>
      </c>
      <c r="K159" s="400">
        <v>5.8799999999999998E-2</v>
      </c>
      <c r="L159" s="371">
        <v>0</v>
      </c>
      <c r="M159" s="407" t="s">
        <v>1367</v>
      </c>
      <c r="N159" s="414">
        <v>9</v>
      </c>
      <c r="O159" s="414">
        <v>0</v>
      </c>
      <c r="P159" s="371">
        <v>0</v>
      </c>
      <c r="Q159" s="400">
        <v>0</v>
      </c>
      <c r="R159" s="371">
        <v>0</v>
      </c>
      <c r="S159" s="400" t="s">
        <v>1367</v>
      </c>
      <c r="T159" s="371">
        <v>1</v>
      </c>
      <c r="U159" s="407">
        <v>0.1111</v>
      </c>
      <c r="V159" s="371">
        <v>0</v>
      </c>
      <c r="W159" s="407" t="s">
        <v>1367</v>
      </c>
    </row>
    <row r="160" spans="1:23" x14ac:dyDescent="0.45">
      <c r="A160" s="19" t="s">
        <v>1365</v>
      </c>
      <c r="B160" s="23" t="s">
        <v>318</v>
      </c>
      <c r="C160" s="17" t="s">
        <v>319</v>
      </c>
      <c r="D160" s="371">
        <v>17</v>
      </c>
      <c r="E160" s="371">
        <v>0</v>
      </c>
      <c r="F160" s="371">
        <v>0</v>
      </c>
      <c r="G160" s="400">
        <v>0</v>
      </c>
      <c r="H160" s="371">
        <v>0</v>
      </c>
      <c r="I160" s="400" t="s">
        <v>1367</v>
      </c>
      <c r="J160" s="371">
        <v>2</v>
      </c>
      <c r="K160" s="400">
        <v>0.1176</v>
      </c>
      <c r="L160" s="371">
        <v>0</v>
      </c>
      <c r="M160" s="407" t="s">
        <v>1367</v>
      </c>
      <c r="N160" s="414">
        <v>9</v>
      </c>
      <c r="O160" s="414">
        <v>0</v>
      </c>
      <c r="P160" s="371">
        <v>0</v>
      </c>
      <c r="Q160" s="400">
        <v>0</v>
      </c>
      <c r="R160" s="371">
        <v>0</v>
      </c>
      <c r="S160" s="400" t="s">
        <v>1367</v>
      </c>
      <c r="T160" s="371">
        <v>2</v>
      </c>
      <c r="U160" s="407">
        <v>0.22220000000000001</v>
      </c>
      <c r="V160" s="371">
        <v>0</v>
      </c>
      <c r="W160" s="407" t="s">
        <v>1367</v>
      </c>
    </row>
    <row r="161" spans="1:23" x14ac:dyDescent="0.45">
      <c r="A161" s="19" t="s">
        <v>1365</v>
      </c>
      <c r="B161" s="23" t="s">
        <v>320</v>
      </c>
      <c r="C161" s="17" t="s">
        <v>321</v>
      </c>
      <c r="D161" s="371">
        <v>32</v>
      </c>
      <c r="E161" s="371">
        <v>0</v>
      </c>
      <c r="F161" s="371">
        <v>1</v>
      </c>
      <c r="G161" s="400">
        <v>3.1300000000000001E-2</v>
      </c>
      <c r="H161" s="371">
        <v>0</v>
      </c>
      <c r="I161" s="400" t="s">
        <v>1367</v>
      </c>
      <c r="J161" s="371">
        <v>1</v>
      </c>
      <c r="K161" s="400">
        <v>3.1300000000000001E-2</v>
      </c>
      <c r="L161" s="371">
        <v>0</v>
      </c>
      <c r="M161" s="407" t="s">
        <v>1367</v>
      </c>
      <c r="N161" s="414">
        <v>18</v>
      </c>
      <c r="O161" s="414">
        <v>0</v>
      </c>
      <c r="P161" s="371">
        <v>0</v>
      </c>
      <c r="Q161" s="400">
        <v>0</v>
      </c>
      <c r="R161" s="371">
        <v>0</v>
      </c>
      <c r="S161" s="400" t="s">
        <v>1367</v>
      </c>
      <c r="T161" s="371">
        <v>1</v>
      </c>
      <c r="U161" s="407">
        <v>5.5599999999999997E-2</v>
      </c>
      <c r="V161" s="371">
        <v>0</v>
      </c>
      <c r="W161" s="407" t="s">
        <v>1367</v>
      </c>
    </row>
    <row r="162" spans="1:23" x14ac:dyDescent="0.45">
      <c r="A162" s="19" t="s">
        <v>1363</v>
      </c>
      <c r="B162" s="25" t="s">
        <v>844</v>
      </c>
      <c r="C162" s="17"/>
      <c r="D162" s="370">
        <v>61</v>
      </c>
      <c r="E162" s="370">
        <v>6</v>
      </c>
      <c r="F162" s="370">
        <v>2</v>
      </c>
      <c r="G162" s="399">
        <v>3.2800000000000003E-2</v>
      </c>
      <c r="H162" s="370">
        <v>1</v>
      </c>
      <c r="I162" s="399">
        <v>0.16669999999999999</v>
      </c>
      <c r="J162" s="370">
        <v>2</v>
      </c>
      <c r="K162" s="399">
        <v>3.2800000000000003E-2</v>
      </c>
      <c r="L162" s="370">
        <v>0</v>
      </c>
      <c r="M162" s="406">
        <v>0</v>
      </c>
      <c r="N162" s="413">
        <v>25</v>
      </c>
      <c r="O162" s="413">
        <v>3</v>
      </c>
      <c r="P162" s="370">
        <v>3</v>
      </c>
      <c r="Q162" s="399">
        <v>0.12</v>
      </c>
      <c r="R162" s="370">
        <v>3</v>
      </c>
      <c r="S162" s="399">
        <v>1</v>
      </c>
      <c r="T162" s="370">
        <v>4</v>
      </c>
      <c r="U162" s="406">
        <v>0.16</v>
      </c>
      <c r="V162" s="370">
        <v>1</v>
      </c>
      <c r="W162" s="406">
        <v>0.33329999999999999</v>
      </c>
    </row>
    <row r="163" spans="1:23" x14ac:dyDescent="0.45">
      <c r="A163" s="19" t="s">
        <v>1365</v>
      </c>
      <c r="B163" s="23" t="s">
        <v>323</v>
      </c>
      <c r="C163" s="17" t="s">
        <v>324</v>
      </c>
      <c r="D163" s="371">
        <v>15</v>
      </c>
      <c r="E163" s="371">
        <v>0</v>
      </c>
      <c r="F163" s="371">
        <v>0</v>
      </c>
      <c r="G163" s="400">
        <v>0</v>
      </c>
      <c r="H163" s="371">
        <v>0</v>
      </c>
      <c r="I163" s="400" t="s">
        <v>1367</v>
      </c>
      <c r="J163" s="371">
        <v>0</v>
      </c>
      <c r="K163" s="400">
        <v>0</v>
      </c>
      <c r="L163" s="371">
        <v>0</v>
      </c>
      <c r="M163" s="407" t="s">
        <v>1367</v>
      </c>
      <c r="N163" s="414">
        <v>9</v>
      </c>
      <c r="O163" s="414">
        <v>0</v>
      </c>
      <c r="P163" s="371">
        <v>0</v>
      </c>
      <c r="Q163" s="400">
        <v>0</v>
      </c>
      <c r="R163" s="371">
        <v>0</v>
      </c>
      <c r="S163" s="400" t="s">
        <v>1367</v>
      </c>
      <c r="T163" s="371">
        <v>2</v>
      </c>
      <c r="U163" s="407">
        <v>0.22220000000000001</v>
      </c>
      <c r="V163" s="371">
        <v>0</v>
      </c>
      <c r="W163" s="407" t="s">
        <v>1367</v>
      </c>
    </row>
    <row r="164" spans="1:23" x14ac:dyDescent="0.45">
      <c r="A164" s="19" t="s">
        <v>1365</v>
      </c>
      <c r="B164" s="23" t="s">
        <v>325</v>
      </c>
      <c r="C164" s="17" t="s">
        <v>326</v>
      </c>
      <c r="D164" s="371">
        <v>8</v>
      </c>
      <c r="E164" s="371">
        <v>0</v>
      </c>
      <c r="F164" s="371">
        <v>1</v>
      </c>
      <c r="G164" s="400">
        <v>0.125</v>
      </c>
      <c r="H164" s="371">
        <v>0</v>
      </c>
      <c r="I164" s="400" t="s">
        <v>1367</v>
      </c>
      <c r="J164" s="371">
        <v>1</v>
      </c>
      <c r="K164" s="400">
        <v>0.125</v>
      </c>
      <c r="L164" s="371">
        <v>0</v>
      </c>
      <c r="M164" s="407" t="s">
        <v>1367</v>
      </c>
      <c r="N164" s="414">
        <v>3</v>
      </c>
      <c r="O164" s="414">
        <v>0</v>
      </c>
      <c r="P164" s="371">
        <v>0</v>
      </c>
      <c r="Q164" s="400">
        <v>0</v>
      </c>
      <c r="R164" s="371">
        <v>0</v>
      </c>
      <c r="S164" s="400" t="s">
        <v>1367</v>
      </c>
      <c r="T164" s="371">
        <v>1</v>
      </c>
      <c r="U164" s="407">
        <v>0.33329999999999999</v>
      </c>
      <c r="V164" s="371">
        <v>0</v>
      </c>
      <c r="W164" s="407" t="s">
        <v>1367</v>
      </c>
    </row>
    <row r="165" spans="1:23" x14ac:dyDescent="0.45">
      <c r="A165" s="19" t="s">
        <v>1365</v>
      </c>
      <c r="B165" s="23" t="s">
        <v>327</v>
      </c>
      <c r="C165" s="17" t="s">
        <v>328</v>
      </c>
      <c r="D165" s="371">
        <v>15</v>
      </c>
      <c r="E165" s="371">
        <v>3</v>
      </c>
      <c r="F165" s="371">
        <v>1</v>
      </c>
      <c r="G165" s="400">
        <v>6.6699999999999995E-2</v>
      </c>
      <c r="H165" s="371">
        <v>1</v>
      </c>
      <c r="I165" s="400">
        <v>0.33329999999999999</v>
      </c>
      <c r="J165" s="371">
        <v>0</v>
      </c>
      <c r="K165" s="400">
        <v>0</v>
      </c>
      <c r="L165" s="371">
        <v>0</v>
      </c>
      <c r="M165" s="407">
        <v>0</v>
      </c>
      <c r="N165" s="414">
        <v>4</v>
      </c>
      <c r="O165" s="414">
        <v>1</v>
      </c>
      <c r="P165" s="371">
        <v>1</v>
      </c>
      <c r="Q165" s="400">
        <v>0.25</v>
      </c>
      <c r="R165" s="371">
        <v>1</v>
      </c>
      <c r="S165" s="400">
        <v>1</v>
      </c>
      <c r="T165" s="371">
        <v>1</v>
      </c>
      <c r="U165" s="407">
        <v>0.25</v>
      </c>
      <c r="V165" s="371">
        <v>1</v>
      </c>
      <c r="W165" s="407">
        <v>1</v>
      </c>
    </row>
    <row r="166" spans="1:23" x14ac:dyDescent="0.45">
      <c r="A166" s="19" t="s">
        <v>1365</v>
      </c>
      <c r="B166" s="23" t="s">
        <v>329</v>
      </c>
      <c r="C166" s="17" t="s">
        <v>330</v>
      </c>
      <c r="D166" s="371">
        <v>4</v>
      </c>
      <c r="E166" s="371">
        <v>2</v>
      </c>
      <c r="F166" s="371">
        <v>0</v>
      </c>
      <c r="G166" s="400">
        <v>0</v>
      </c>
      <c r="H166" s="371">
        <v>0</v>
      </c>
      <c r="I166" s="400">
        <v>0</v>
      </c>
      <c r="J166" s="371">
        <v>0</v>
      </c>
      <c r="K166" s="400">
        <v>0</v>
      </c>
      <c r="L166" s="371">
        <v>0</v>
      </c>
      <c r="M166" s="407">
        <v>0</v>
      </c>
      <c r="N166" s="414">
        <v>1</v>
      </c>
      <c r="O166" s="414">
        <v>1</v>
      </c>
      <c r="P166" s="371">
        <v>1</v>
      </c>
      <c r="Q166" s="400">
        <v>1</v>
      </c>
      <c r="R166" s="371">
        <v>1</v>
      </c>
      <c r="S166" s="400">
        <v>1</v>
      </c>
      <c r="T166" s="371">
        <v>0</v>
      </c>
      <c r="U166" s="407">
        <v>0</v>
      </c>
      <c r="V166" s="371">
        <v>0</v>
      </c>
      <c r="W166" s="407">
        <v>0</v>
      </c>
    </row>
    <row r="167" spans="1:23" x14ac:dyDescent="0.45">
      <c r="A167" s="19" t="s">
        <v>1365</v>
      </c>
      <c r="B167" s="23" t="s">
        <v>331</v>
      </c>
      <c r="C167" s="17" t="s">
        <v>332</v>
      </c>
      <c r="D167" s="371">
        <v>19</v>
      </c>
      <c r="E167" s="371">
        <v>1</v>
      </c>
      <c r="F167" s="371">
        <v>0</v>
      </c>
      <c r="G167" s="400">
        <v>0</v>
      </c>
      <c r="H167" s="371">
        <v>0</v>
      </c>
      <c r="I167" s="400">
        <v>0</v>
      </c>
      <c r="J167" s="371">
        <v>1</v>
      </c>
      <c r="K167" s="400">
        <v>5.2600000000000001E-2</v>
      </c>
      <c r="L167" s="371">
        <v>0</v>
      </c>
      <c r="M167" s="407">
        <v>0</v>
      </c>
      <c r="N167" s="414">
        <v>8</v>
      </c>
      <c r="O167" s="414">
        <v>1</v>
      </c>
      <c r="P167" s="371">
        <v>1</v>
      </c>
      <c r="Q167" s="400">
        <v>0.125</v>
      </c>
      <c r="R167" s="371">
        <v>1</v>
      </c>
      <c r="S167" s="400">
        <v>1</v>
      </c>
      <c r="T167" s="371">
        <v>0</v>
      </c>
      <c r="U167" s="407">
        <v>0</v>
      </c>
      <c r="V167" s="371">
        <v>0</v>
      </c>
      <c r="W167" s="407">
        <v>0</v>
      </c>
    </row>
    <row r="168" spans="1:23" x14ac:dyDescent="0.45">
      <c r="A168" s="19" t="s">
        <v>1363</v>
      </c>
      <c r="B168" s="25" t="s">
        <v>845</v>
      </c>
      <c r="C168" s="17"/>
      <c r="D168" s="370">
        <v>327</v>
      </c>
      <c r="E168" s="370">
        <v>2</v>
      </c>
      <c r="F168" s="370">
        <v>2</v>
      </c>
      <c r="G168" s="399">
        <v>6.1000000000000004E-3</v>
      </c>
      <c r="H168" s="370">
        <v>0</v>
      </c>
      <c r="I168" s="399">
        <v>0</v>
      </c>
      <c r="J168" s="370">
        <v>5</v>
      </c>
      <c r="K168" s="399">
        <v>1.5299999999999999E-2</v>
      </c>
      <c r="L168" s="370">
        <v>0</v>
      </c>
      <c r="M168" s="406">
        <v>0</v>
      </c>
      <c r="N168" s="413">
        <v>160</v>
      </c>
      <c r="O168" s="413">
        <v>2</v>
      </c>
      <c r="P168" s="370">
        <v>3</v>
      </c>
      <c r="Q168" s="399">
        <v>1.8700000000000001E-2</v>
      </c>
      <c r="R168" s="370">
        <v>2</v>
      </c>
      <c r="S168" s="399">
        <v>1</v>
      </c>
      <c r="T168" s="370">
        <v>14</v>
      </c>
      <c r="U168" s="406">
        <v>8.7499999999999994E-2</v>
      </c>
      <c r="V168" s="370">
        <v>1</v>
      </c>
      <c r="W168" s="406">
        <v>0.5</v>
      </c>
    </row>
    <row r="169" spans="1:23" x14ac:dyDescent="0.45">
      <c r="A169" s="19" t="s">
        <v>1365</v>
      </c>
      <c r="B169" s="23" t="s">
        <v>334</v>
      </c>
      <c r="C169" s="17" t="s">
        <v>335</v>
      </c>
      <c r="D169" s="371">
        <v>51</v>
      </c>
      <c r="E169" s="371">
        <v>0</v>
      </c>
      <c r="F169" s="371">
        <v>0</v>
      </c>
      <c r="G169" s="400">
        <v>0</v>
      </c>
      <c r="H169" s="371">
        <v>0</v>
      </c>
      <c r="I169" s="400" t="s">
        <v>1367</v>
      </c>
      <c r="J169" s="371">
        <v>0</v>
      </c>
      <c r="K169" s="400">
        <v>0</v>
      </c>
      <c r="L169" s="371">
        <v>0</v>
      </c>
      <c r="M169" s="407" t="s">
        <v>1367</v>
      </c>
      <c r="N169" s="414">
        <v>27</v>
      </c>
      <c r="O169" s="414">
        <v>0</v>
      </c>
      <c r="P169" s="371">
        <v>0</v>
      </c>
      <c r="Q169" s="400">
        <v>0</v>
      </c>
      <c r="R169" s="371">
        <v>0</v>
      </c>
      <c r="S169" s="400" t="s">
        <v>1367</v>
      </c>
      <c r="T169" s="371">
        <v>0</v>
      </c>
      <c r="U169" s="407">
        <v>0</v>
      </c>
      <c r="V169" s="371">
        <v>0</v>
      </c>
      <c r="W169" s="407" t="s">
        <v>1367</v>
      </c>
    </row>
    <row r="170" spans="1:23" x14ac:dyDescent="0.45">
      <c r="A170" s="19" t="s">
        <v>1365</v>
      </c>
      <c r="B170" s="23" t="s">
        <v>336</v>
      </c>
      <c r="C170" s="17" t="s">
        <v>337</v>
      </c>
      <c r="D170" s="371">
        <v>54</v>
      </c>
      <c r="E170" s="371">
        <v>0</v>
      </c>
      <c r="F170" s="371">
        <v>0</v>
      </c>
      <c r="G170" s="400">
        <v>0</v>
      </c>
      <c r="H170" s="371">
        <v>0</v>
      </c>
      <c r="I170" s="400" t="s">
        <v>1367</v>
      </c>
      <c r="J170" s="371">
        <v>1</v>
      </c>
      <c r="K170" s="400">
        <v>1.8499999999999999E-2</v>
      </c>
      <c r="L170" s="371">
        <v>0</v>
      </c>
      <c r="M170" s="407" t="s">
        <v>1367</v>
      </c>
      <c r="N170" s="414">
        <v>33</v>
      </c>
      <c r="O170" s="414">
        <v>0</v>
      </c>
      <c r="P170" s="371">
        <v>0</v>
      </c>
      <c r="Q170" s="400">
        <v>0</v>
      </c>
      <c r="R170" s="371">
        <v>0</v>
      </c>
      <c r="S170" s="400" t="s">
        <v>1367</v>
      </c>
      <c r="T170" s="371">
        <v>3</v>
      </c>
      <c r="U170" s="407">
        <v>9.0899999999999995E-2</v>
      </c>
      <c r="V170" s="371">
        <v>0</v>
      </c>
      <c r="W170" s="407" t="s">
        <v>1367</v>
      </c>
    </row>
    <row r="171" spans="1:23" x14ac:dyDescent="0.45">
      <c r="A171" s="19" t="s">
        <v>1365</v>
      </c>
      <c r="B171" s="23" t="s">
        <v>338</v>
      </c>
      <c r="C171" s="17" t="s">
        <v>339</v>
      </c>
      <c r="D171" s="371">
        <v>60</v>
      </c>
      <c r="E171" s="371">
        <v>0</v>
      </c>
      <c r="F171" s="371">
        <v>0</v>
      </c>
      <c r="G171" s="400">
        <v>0</v>
      </c>
      <c r="H171" s="371">
        <v>0</v>
      </c>
      <c r="I171" s="400" t="s">
        <v>1367</v>
      </c>
      <c r="J171" s="371">
        <v>1</v>
      </c>
      <c r="K171" s="400">
        <v>1.67E-2</v>
      </c>
      <c r="L171" s="371">
        <v>0</v>
      </c>
      <c r="M171" s="407" t="s">
        <v>1367</v>
      </c>
      <c r="N171" s="414">
        <v>23</v>
      </c>
      <c r="O171" s="414">
        <v>0</v>
      </c>
      <c r="P171" s="371">
        <v>0</v>
      </c>
      <c r="Q171" s="400">
        <v>0</v>
      </c>
      <c r="R171" s="371">
        <v>0</v>
      </c>
      <c r="S171" s="400" t="s">
        <v>1367</v>
      </c>
      <c r="T171" s="371">
        <v>0</v>
      </c>
      <c r="U171" s="407">
        <v>0</v>
      </c>
      <c r="V171" s="371">
        <v>0</v>
      </c>
      <c r="W171" s="407" t="s">
        <v>1367</v>
      </c>
    </row>
    <row r="172" spans="1:23" x14ac:dyDescent="0.45">
      <c r="A172" s="19" t="s">
        <v>1365</v>
      </c>
      <c r="B172" s="23" t="s">
        <v>340</v>
      </c>
      <c r="C172" s="17" t="s">
        <v>341</v>
      </c>
      <c r="D172" s="371">
        <v>29</v>
      </c>
      <c r="E172" s="371">
        <v>0</v>
      </c>
      <c r="F172" s="371">
        <v>0</v>
      </c>
      <c r="G172" s="400">
        <v>0</v>
      </c>
      <c r="H172" s="371">
        <v>0</v>
      </c>
      <c r="I172" s="400" t="s">
        <v>1367</v>
      </c>
      <c r="J172" s="371">
        <v>0</v>
      </c>
      <c r="K172" s="400">
        <v>0</v>
      </c>
      <c r="L172" s="371">
        <v>0</v>
      </c>
      <c r="M172" s="407" t="s">
        <v>1367</v>
      </c>
      <c r="N172" s="414">
        <v>12</v>
      </c>
      <c r="O172" s="414">
        <v>0</v>
      </c>
      <c r="P172" s="371">
        <v>0</v>
      </c>
      <c r="Q172" s="400">
        <v>0</v>
      </c>
      <c r="R172" s="371">
        <v>0</v>
      </c>
      <c r="S172" s="400" t="s">
        <v>1367</v>
      </c>
      <c r="T172" s="371">
        <v>2</v>
      </c>
      <c r="U172" s="407">
        <v>0.16669999999999999</v>
      </c>
      <c r="V172" s="371">
        <v>0</v>
      </c>
      <c r="W172" s="407" t="s">
        <v>1367</v>
      </c>
    </row>
    <row r="173" spans="1:23" x14ac:dyDescent="0.45">
      <c r="A173" s="19" t="s">
        <v>1365</v>
      </c>
      <c r="B173" s="23" t="s">
        <v>344</v>
      </c>
      <c r="C173" s="17" t="s">
        <v>345</v>
      </c>
      <c r="D173" s="371">
        <v>38</v>
      </c>
      <c r="E173" s="371">
        <v>0</v>
      </c>
      <c r="F173" s="371">
        <v>0</v>
      </c>
      <c r="G173" s="400">
        <v>0</v>
      </c>
      <c r="H173" s="371">
        <v>0</v>
      </c>
      <c r="I173" s="400" t="s">
        <v>1367</v>
      </c>
      <c r="J173" s="371">
        <v>0</v>
      </c>
      <c r="K173" s="400">
        <v>0</v>
      </c>
      <c r="L173" s="371">
        <v>0</v>
      </c>
      <c r="M173" s="407" t="s">
        <v>1367</v>
      </c>
      <c r="N173" s="414">
        <v>17</v>
      </c>
      <c r="O173" s="414">
        <v>0</v>
      </c>
      <c r="P173" s="371">
        <v>1</v>
      </c>
      <c r="Q173" s="400">
        <v>5.8799999999999998E-2</v>
      </c>
      <c r="R173" s="371">
        <v>0</v>
      </c>
      <c r="S173" s="400" t="s">
        <v>1367</v>
      </c>
      <c r="T173" s="371">
        <v>3</v>
      </c>
      <c r="U173" s="407">
        <v>0.17649999999999999</v>
      </c>
      <c r="V173" s="371">
        <v>0</v>
      </c>
      <c r="W173" s="407" t="s">
        <v>1367</v>
      </c>
    </row>
    <row r="174" spans="1:23" x14ac:dyDescent="0.45">
      <c r="A174" s="19" t="s">
        <v>1365</v>
      </c>
      <c r="B174" s="23" t="s">
        <v>346</v>
      </c>
      <c r="C174" s="17" t="s">
        <v>347</v>
      </c>
      <c r="D174" s="371">
        <v>45</v>
      </c>
      <c r="E174" s="371">
        <v>1</v>
      </c>
      <c r="F174" s="371">
        <v>1</v>
      </c>
      <c r="G174" s="400">
        <v>2.2200000000000001E-2</v>
      </c>
      <c r="H174" s="371">
        <v>0</v>
      </c>
      <c r="I174" s="400">
        <v>0</v>
      </c>
      <c r="J174" s="371">
        <v>2</v>
      </c>
      <c r="K174" s="400">
        <v>4.4400000000000002E-2</v>
      </c>
      <c r="L174" s="371">
        <v>0</v>
      </c>
      <c r="M174" s="407">
        <v>0</v>
      </c>
      <c r="N174" s="414">
        <v>23</v>
      </c>
      <c r="O174" s="414">
        <v>1</v>
      </c>
      <c r="P174" s="371">
        <v>1</v>
      </c>
      <c r="Q174" s="400">
        <v>4.3499999999999997E-2</v>
      </c>
      <c r="R174" s="371">
        <v>1</v>
      </c>
      <c r="S174" s="400">
        <v>1</v>
      </c>
      <c r="T174" s="371">
        <v>2</v>
      </c>
      <c r="U174" s="407">
        <v>8.6999999999999994E-2</v>
      </c>
      <c r="V174" s="371">
        <v>0</v>
      </c>
      <c r="W174" s="407">
        <v>0</v>
      </c>
    </row>
    <row r="175" spans="1:23" x14ac:dyDescent="0.45">
      <c r="A175" s="19" t="s">
        <v>1365</v>
      </c>
      <c r="B175" s="23" t="s">
        <v>348</v>
      </c>
      <c r="C175" s="17" t="s">
        <v>349</v>
      </c>
      <c r="D175" s="371">
        <v>30</v>
      </c>
      <c r="E175" s="371">
        <v>1</v>
      </c>
      <c r="F175" s="371">
        <v>1</v>
      </c>
      <c r="G175" s="400">
        <v>3.3300000000000003E-2</v>
      </c>
      <c r="H175" s="371">
        <v>0</v>
      </c>
      <c r="I175" s="400">
        <v>0</v>
      </c>
      <c r="J175" s="371">
        <v>1</v>
      </c>
      <c r="K175" s="400">
        <v>3.3300000000000003E-2</v>
      </c>
      <c r="L175" s="371">
        <v>0</v>
      </c>
      <c r="M175" s="407">
        <v>0</v>
      </c>
      <c r="N175" s="414">
        <v>14</v>
      </c>
      <c r="O175" s="414">
        <v>1</v>
      </c>
      <c r="P175" s="371">
        <v>1</v>
      </c>
      <c r="Q175" s="400">
        <v>7.1400000000000005E-2</v>
      </c>
      <c r="R175" s="371">
        <v>1</v>
      </c>
      <c r="S175" s="400">
        <v>1</v>
      </c>
      <c r="T175" s="371">
        <v>3</v>
      </c>
      <c r="U175" s="407">
        <v>0.21429999999999999</v>
      </c>
      <c r="V175" s="371">
        <v>1</v>
      </c>
      <c r="W175" s="407">
        <v>1</v>
      </c>
    </row>
    <row r="176" spans="1:23" x14ac:dyDescent="0.45">
      <c r="A176" s="19" t="s">
        <v>1365</v>
      </c>
      <c r="B176" s="23" t="s">
        <v>350</v>
      </c>
      <c r="C176" s="17" t="s">
        <v>351</v>
      </c>
      <c r="D176" s="371">
        <v>20</v>
      </c>
      <c r="E176" s="371">
        <v>0</v>
      </c>
      <c r="F176" s="371">
        <v>0</v>
      </c>
      <c r="G176" s="400">
        <v>0</v>
      </c>
      <c r="H176" s="371">
        <v>0</v>
      </c>
      <c r="I176" s="400" t="s">
        <v>1367</v>
      </c>
      <c r="J176" s="371">
        <v>0</v>
      </c>
      <c r="K176" s="400">
        <v>0</v>
      </c>
      <c r="L176" s="371">
        <v>0</v>
      </c>
      <c r="M176" s="407" t="s">
        <v>1367</v>
      </c>
      <c r="N176" s="414">
        <v>11</v>
      </c>
      <c r="O176" s="414">
        <v>0</v>
      </c>
      <c r="P176" s="371">
        <v>0</v>
      </c>
      <c r="Q176" s="400">
        <v>0</v>
      </c>
      <c r="R176" s="371">
        <v>0</v>
      </c>
      <c r="S176" s="400" t="s">
        <v>1367</v>
      </c>
      <c r="T176" s="371">
        <v>1</v>
      </c>
      <c r="U176" s="407">
        <v>9.0899999999999995E-2</v>
      </c>
      <c r="V176" s="371">
        <v>0</v>
      </c>
      <c r="W176" s="407" t="s">
        <v>1367</v>
      </c>
    </row>
    <row r="177" spans="1:23" x14ac:dyDescent="0.45">
      <c r="A177" s="19" t="s">
        <v>1363</v>
      </c>
      <c r="B177" s="25" t="s">
        <v>846</v>
      </c>
      <c r="C177" s="17"/>
      <c r="D177" s="370">
        <v>79</v>
      </c>
      <c r="E177" s="370">
        <v>2</v>
      </c>
      <c r="F177" s="370">
        <v>1</v>
      </c>
      <c r="G177" s="399">
        <v>1.2699999999999999E-2</v>
      </c>
      <c r="H177" s="370">
        <v>0</v>
      </c>
      <c r="I177" s="399">
        <v>0</v>
      </c>
      <c r="J177" s="370">
        <v>0</v>
      </c>
      <c r="K177" s="399">
        <v>0</v>
      </c>
      <c r="L177" s="370">
        <v>0</v>
      </c>
      <c r="M177" s="406">
        <v>0</v>
      </c>
      <c r="N177" s="413">
        <v>31</v>
      </c>
      <c r="O177" s="413">
        <v>1</v>
      </c>
      <c r="P177" s="370">
        <v>1</v>
      </c>
      <c r="Q177" s="399">
        <v>3.2300000000000002E-2</v>
      </c>
      <c r="R177" s="370">
        <v>1</v>
      </c>
      <c r="S177" s="399">
        <v>1</v>
      </c>
      <c r="T177" s="370">
        <v>4</v>
      </c>
      <c r="U177" s="406">
        <v>0.129</v>
      </c>
      <c r="V177" s="370">
        <v>0</v>
      </c>
      <c r="W177" s="406">
        <v>0</v>
      </c>
    </row>
    <row r="178" spans="1:23" x14ac:dyDescent="0.45">
      <c r="A178" s="19" t="s">
        <v>1365</v>
      </c>
      <c r="B178" s="23" t="s">
        <v>353</v>
      </c>
      <c r="C178" s="17" t="s">
        <v>354</v>
      </c>
      <c r="D178" s="371">
        <v>9</v>
      </c>
      <c r="E178" s="371">
        <v>0</v>
      </c>
      <c r="F178" s="371">
        <v>1</v>
      </c>
      <c r="G178" s="400">
        <v>0.1111</v>
      </c>
      <c r="H178" s="371">
        <v>0</v>
      </c>
      <c r="I178" s="400" t="s">
        <v>1367</v>
      </c>
      <c r="J178" s="371">
        <v>0</v>
      </c>
      <c r="K178" s="400">
        <v>0</v>
      </c>
      <c r="L178" s="371">
        <v>0</v>
      </c>
      <c r="M178" s="407" t="s">
        <v>1367</v>
      </c>
      <c r="N178" s="414">
        <v>4</v>
      </c>
      <c r="O178" s="414">
        <v>0</v>
      </c>
      <c r="P178" s="371">
        <v>0</v>
      </c>
      <c r="Q178" s="400">
        <v>0</v>
      </c>
      <c r="R178" s="371">
        <v>0</v>
      </c>
      <c r="S178" s="400" t="s">
        <v>1367</v>
      </c>
      <c r="T178" s="371">
        <v>1</v>
      </c>
      <c r="U178" s="407">
        <v>0.25</v>
      </c>
      <c r="V178" s="371">
        <v>0</v>
      </c>
      <c r="W178" s="407" t="s">
        <v>1367</v>
      </c>
    </row>
    <row r="179" spans="1:23" x14ac:dyDescent="0.45">
      <c r="A179" s="19" t="s">
        <v>1365</v>
      </c>
      <c r="B179" s="23" t="s">
        <v>355</v>
      </c>
      <c r="C179" s="17" t="s">
        <v>356</v>
      </c>
      <c r="D179" s="371">
        <v>10</v>
      </c>
      <c r="E179" s="371">
        <v>1</v>
      </c>
      <c r="F179" s="371">
        <v>0</v>
      </c>
      <c r="G179" s="400">
        <v>0</v>
      </c>
      <c r="H179" s="371">
        <v>0</v>
      </c>
      <c r="I179" s="400">
        <v>0</v>
      </c>
      <c r="J179" s="371">
        <v>0</v>
      </c>
      <c r="K179" s="400">
        <v>0</v>
      </c>
      <c r="L179" s="371">
        <v>0</v>
      </c>
      <c r="M179" s="407">
        <v>0</v>
      </c>
      <c r="N179" s="414">
        <v>4</v>
      </c>
      <c r="O179" s="414">
        <v>1</v>
      </c>
      <c r="P179" s="371">
        <v>1</v>
      </c>
      <c r="Q179" s="400">
        <v>0.25</v>
      </c>
      <c r="R179" s="371">
        <v>1</v>
      </c>
      <c r="S179" s="400">
        <v>1</v>
      </c>
      <c r="T179" s="371">
        <v>0</v>
      </c>
      <c r="U179" s="407">
        <v>0</v>
      </c>
      <c r="V179" s="371">
        <v>0</v>
      </c>
      <c r="W179" s="407">
        <v>0</v>
      </c>
    </row>
    <row r="180" spans="1:23" x14ac:dyDescent="0.45">
      <c r="A180" s="19" t="s">
        <v>1365</v>
      </c>
      <c r="B180" s="23" t="s">
        <v>357</v>
      </c>
      <c r="C180" s="17" t="s">
        <v>358</v>
      </c>
      <c r="D180" s="371">
        <v>15</v>
      </c>
      <c r="E180" s="371">
        <v>0</v>
      </c>
      <c r="F180" s="371">
        <v>0</v>
      </c>
      <c r="G180" s="400">
        <v>0</v>
      </c>
      <c r="H180" s="371">
        <v>0</v>
      </c>
      <c r="I180" s="400" t="s">
        <v>1367</v>
      </c>
      <c r="J180" s="371">
        <v>0</v>
      </c>
      <c r="K180" s="400">
        <v>0</v>
      </c>
      <c r="L180" s="371">
        <v>0</v>
      </c>
      <c r="M180" s="407" t="s">
        <v>1367</v>
      </c>
      <c r="N180" s="414">
        <v>8</v>
      </c>
      <c r="O180" s="414">
        <v>0</v>
      </c>
      <c r="P180" s="371">
        <v>0</v>
      </c>
      <c r="Q180" s="400">
        <v>0</v>
      </c>
      <c r="R180" s="371">
        <v>0</v>
      </c>
      <c r="S180" s="400" t="s">
        <v>1367</v>
      </c>
      <c r="T180" s="371">
        <v>1</v>
      </c>
      <c r="U180" s="407">
        <v>0.125</v>
      </c>
      <c r="V180" s="371">
        <v>0</v>
      </c>
      <c r="W180" s="407" t="s">
        <v>1367</v>
      </c>
    </row>
    <row r="181" spans="1:23" x14ac:dyDescent="0.45">
      <c r="A181" s="19" t="s">
        <v>1365</v>
      </c>
      <c r="B181" s="23" t="s">
        <v>359</v>
      </c>
      <c r="C181" s="17" t="s">
        <v>360</v>
      </c>
      <c r="D181" s="371">
        <v>2</v>
      </c>
      <c r="E181" s="371">
        <v>0</v>
      </c>
      <c r="F181" s="371">
        <v>0</v>
      </c>
      <c r="G181" s="400">
        <v>0</v>
      </c>
      <c r="H181" s="371">
        <v>0</v>
      </c>
      <c r="I181" s="400" t="s">
        <v>1367</v>
      </c>
      <c r="J181" s="371">
        <v>0</v>
      </c>
      <c r="K181" s="400">
        <v>0</v>
      </c>
      <c r="L181" s="371">
        <v>0</v>
      </c>
      <c r="M181" s="407" t="s">
        <v>1367</v>
      </c>
      <c r="N181" s="414">
        <v>1</v>
      </c>
      <c r="O181" s="414">
        <v>0</v>
      </c>
      <c r="P181" s="371">
        <v>0</v>
      </c>
      <c r="Q181" s="400">
        <v>0</v>
      </c>
      <c r="R181" s="371">
        <v>0</v>
      </c>
      <c r="S181" s="400" t="s">
        <v>1367</v>
      </c>
      <c r="T181" s="371">
        <v>0</v>
      </c>
      <c r="U181" s="407">
        <v>0</v>
      </c>
      <c r="V181" s="371">
        <v>0</v>
      </c>
      <c r="W181" s="407" t="s">
        <v>1367</v>
      </c>
    </row>
    <row r="182" spans="1:23" x14ac:dyDescent="0.45">
      <c r="A182" s="19" t="s">
        <v>1365</v>
      </c>
      <c r="B182" s="23" t="s">
        <v>361</v>
      </c>
      <c r="C182" s="17" t="s">
        <v>362</v>
      </c>
      <c r="D182" s="371">
        <v>7</v>
      </c>
      <c r="E182" s="371">
        <v>0</v>
      </c>
      <c r="F182" s="371">
        <v>0</v>
      </c>
      <c r="G182" s="400">
        <v>0</v>
      </c>
      <c r="H182" s="371">
        <v>0</v>
      </c>
      <c r="I182" s="400" t="s">
        <v>1367</v>
      </c>
      <c r="J182" s="371">
        <v>0</v>
      </c>
      <c r="K182" s="400">
        <v>0</v>
      </c>
      <c r="L182" s="371">
        <v>0</v>
      </c>
      <c r="M182" s="407" t="s">
        <v>1367</v>
      </c>
      <c r="N182" s="414">
        <v>2</v>
      </c>
      <c r="O182" s="414">
        <v>0</v>
      </c>
      <c r="P182" s="371">
        <v>0</v>
      </c>
      <c r="Q182" s="400">
        <v>0</v>
      </c>
      <c r="R182" s="371">
        <v>0</v>
      </c>
      <c r="S182" s="400" t="s">
        <v>1367</v>
      </c>
      <c r="T182" s="371">
        <v>0</v>
      </c>
      <c r="U182" s="407">
        <v>0</v>
      </c>
      <c r="V182" s="371">
        <v>0</v>
      </c>
      <c r="W182" s="407" t="s">
        <v>1367</v>
      </c>
    </row>
    <row r="183" spans="1:23" x14ac:dyDescent="0.45">
      <c r="A183" s="19" t="s">
        <v>1365</v>
      </c>
      <c r="B183" s="23" t="s">
        <v>363</v>
      </c>
      <c r="C183" s="17" t="s">
        <v>364</v>
      </c>
      <c r="D183" s="371">
        <v>7</v>
      </c>
      <c r="E183" s="371">
        <v>1</v>
      </c>
      <c r="F183" s="371">
        <v>0</v>
      </c>
      <c r="G183" s="400">
        <v>0</v>
      </c>
      <c r="H183" s="371">
        <v>0</v>
      </c>
      <c r="I183" s="400">
        <v>0</v>
      </c>
      <c r="J183" s="371">
        <v>0</v>
      </c>
      <c r="K183" s="400">
        <v>0</v>
      </c>
      <c r="L183" s="371">
        <v>0</v>
      </c>
      <c r="M183" s="407">
        <v>0</v>
      </c>
      <c r="N183" s="414">
        <v>2</v>
      </c>
      <c r="O183" s="414">
        <v>0</v>
      </c>
      <c r="P183" s="371">
        <v>0</v>
      </c>
      <c r="Q183" s="400">
        <v>0</v>
      </c>
      <c r="R183" s="371">
        <v>0</v>
      </c>
      <c r="S183" s="400" t="s">
        <v>1367</v>
      </c>
      <c r="T183" s="371">
        <v>1</v>
      </c>
      <c r="U183" s="407">
        <v>0.5</v>
      </c>
      <c r="V183" s="371">
        <v>0</v>
      </c>
      <c r="W183" s="407" t="s">
        <v>1367</v>
      </c>
    </row>
    <row r="184" spans="1:23" x14ac:dyDescent="0.45">
      <c r="A184" s="19" t="s">
        <v>1365</v>
      </c>
      <c r="B184" s="23" t="s">
        <v>365</v>
      </c>
      <c r="C184" s="17" t="s">
        <v>366</v>
      </c>
      <c r="D184" s="371">
        <v>12</v>
      </c>
      <c r="E184" s="371">
        <v>0</v>
      </c>
      <c r="F184" s="371">
        <v>0</v>
      </c>
      <c r="G184" s="400">
        <v>0</v>
      </c>
      <c r="H184" s="371">
        <v>0</v>
      </c>
      <c r="I184" s="400" t="s">
        <v>1367</v>
      </c>
      <c r="J184" s="371">
        <v>0</v>
      </c>
      <c r="K184" s="400">
        <v>0</v>
      </c>
      <c r="L184" s="371">
        <v>0</v>
      </c>
      <c r="M184" s="407" t="s">
        <v>1367</v>
      </c>
      <c r="N184" s="414">
        <v>4</v>
      </c>
      <c r="O184" s="414">
        <v>0</v>
      </c>
      <c r="P184" s="371">
        <v>0</v>
      </c>
      <c r="Q184" s="400">
        <v>0</v>
      </c>
      <c r="R184" s="371">
        <v>0</v>
      </c>
      <c r="S184" s="400" t="s">
        <v>1367</v>
      </c>
      <c r="T184" s="371">
        <v>0</v>
      </c>
      <c r="U184" s="407">
        <v>0</v>
      </c>
      <c r="V184" s="371">
        <v>0</v>
      </c>
      <c r="W184" s="407" t="s">
        <v>1367</v>
      </c>
    </row>
    <row r="185" spans="1:23" x14ac:dyDescent="0.45">
      <c r="A185" s="19" t="s">
        <v>1365</v>
      </c>
      <c r="B185" s="23" t="s">
        <v>367</v>
      </c>
      <c r="C185" s="17" t="s">
        <v>368</v>
      </c>
      <c r="D185" s="371">
        <v>17</v>
      </c>
      <c r="E185" s="371">
        <v>0</v>
      </c>
      <c r="F185" s="371">
        <v>0</v>
      </c>
      <c r="G185" s="400">
        <v>0</v>
      </c>
      <c r="H185" s="371">
        <v>0</v>
      </c>
      <c r="I185" s="400" t="s">
        <v>1367</v>
      </c>
      <c r="J185" s="371">
        <v>0</v>
      </c>
      <c r="K185" s="400">
        <v>0</v>
      </c>
      <c r="L185" s="371">
        <v>0</v>
      </c>
      <c r="M185" s="407" t="s">
        <v>1367</v>
      </c>
      <c r="N185" s="414">
        <v>6</v>
      </c>
      <c r="O185" s="414">
        <v>0</v>
      </c>
      <c r="P185" s="371">
        <v>0</v>
      </c>
      <c r="Q185" s="400">
        <v>0</v>
      </c>
      <c r="R185" s="371">
        <v>0</v>
      </c>
      <c r="S185" s="400" t="s">
        <v>1367</v>
      </c>
      <c r="T185" s="371">
        <v>1</v>
      </c>
      <c r="U185" s="407">
        <v>0.16669999999999999</v>
      </c>
      <c r="V185" s="371">
        <v>0</v>
      </c>
      <c r="W185" s="407" t="s">
        <v>1367</v>
      </c>
    </row>
    <row r="186" spans="1:23" ht="6.75" customHeight="1" x14ac:dyDescent="0.45">
      <c r="A186" s="19"/>
      <c r="B186" s="50"/>
      <c r="C186" s="49"/>
      <c r="D186" s="324"/>
      <c r="E186" s="324"/>
      <c r="F186" s="324"/>
      <c r="G186" s="397"/>
      <c r="H186" s="324"/>
      <c r="I186" s="397"/>
      <c r="J186" s="324"/>
      <c r="K186" s="397"/>
      <c r="L186" s="324"/>
      <c r="M186" s="397"/>
      <c r="N186" s="324"/>
      <c r="O186" s="324"/>
      <c r="P186" s="324"/>
      <c r="Q186" s="397"/>
      <c r="R186" s="324"/>
      <c r="S186" s="397"/>
      <c r="T186" s="324"/>
      <c r="U186" s="397"/>
      <c r="V186" s="324"/>
      <c r="W186" s="397"/>
    </row>
    <row r="187" spans="1:23" x14ac:dyDescent="0.45">
      <c r="A187" s="19" t="s">
        <v>0</v>
      </c>
      <c r="B187" s="25" t="s">
        <v>814</v>
      </c>
      <c r="C187" s="17"/>
      <c r="D187" s="369">
        <v>504</v>
      </c>
      <c r="E187" s="369">
        <v>21</v>
      </c>
      <c r="F187" s="369">
        <v>11</v>
      </c>
      <c r="G187" s="398">
        <v>2.18E-2</v>
      </c>
      <c r="H187" s="369">
        <v>5</v>
      </c>
      <c r="I187" s="398">
        <v>0.23810000000000001</v>
      </c>
      <c r="J187" s="369">
        <v>9</v>
      </c>
      <c r="K187" s="398">
        <v>1.7899999999999999E-2</v>
      </c>
      <c r="L187" s="369">
        <v>4</v>
      </c>
      <c r="M187" s="405">
        <v>0.1905</v>
      </c>
      <c r="N187" s="412">
        <v>244</v>
      </c>
      <c r="O187" s="412">
        <v>12</v>
      </c>
      <c r="P187" s="369">
        <v>17</v>
      </c>
      <c r="Q187" s="398">
        <v>6.9699999999999998E-2</v>
      </c>
      <c r="R187" s="369">
        <v>12</v>
      </c>
      <c r="S187" s="398">
        <v>1</v>
      </c>
      <c r="T187" s="369">
        <v>30</v>
      </c>
      <c r="U187" s="405">
        <v>0.123</v>
      </c>
      <c r="V187" s="369">
        <v>2</v>
      </c>
      <c r="W187" s="405">
        <v>0.16669999999999999</v>
      </c>
    </row>
    <row r="188" spans="1:23" x14ac:dyDescent="0.45">
      <c r="A188" s="19" t="s">
        <v>1363</v>
      </c>
      <c r="B188" s="25" t="s">
        <v>847</v>
      </c>
      <c r="C188" s="17"/>
      <c r="D188" s="370">
        <v>187</v>
      </c>
      <c r="E188" s="370">
        <v>10</v>
      </c>
      <c r="F188" s="370">
        <v>3</v>
      </c>
      <c r="G188" s="399">
        <v>1.6E-2</v>
      </c>
      <c r="H188" s="370">
        <v>2</v>
      </c>
      <c r="I188" s="399">
        <v>0.2</v>
      </c>
      <c r="J188" s="370">
        <v>2</v>
      </c>
      <c r="K188" s="399">
        <v>1.0699999999999999E-2</v>
      </c>
      <c r="L188" s="370">
        <v>1</v>
      </c>
      <c r="M188" s="406">
        <v>0.1</v>
      </c>
      <c r="N188" s="413">
        <v>82</v>
      </c>
      <c r="O188" s="413">
        <v>6</v>
      </c>
      <c r="P188" s="370">
        <v>6</v>
      </c>
      <c r="Q188" s="399">
        <v>7.3200000000000001E-2</v>
      </c>
      <c r="R188" s="370">
        <v>6</v>
      </c>
      <c r="S188" s="399">
        <v>1</v>
      </c>
      <c r="T188" s="370">
        <v>9</v>
      </c>
      <c r="U188" s="406">
        <v>0.10979999999999999</v>
      </c>
      <c r="V188" s="370">
        <v>2</v>
      </c>
      <c r="W188" s="406">
        <v>0.33329999999999999</v>
      </c>
    </row>
    <row r="189" spans="1:23" x14ac:dyDescent="0.45">
      <c r="A189" s="19" t="s">
        <v>1365</v>
      </c>
      <c r="B189" s="23" t="s">
        <v>848</v>
      </c>
      <c r="C189" s="17" t="s">
        <v>372</v>
      </c>
      <c r="D189" s="371">
        <v>23</v>
      </c>
      <c r="E189" s="371">
        <v>4</v>
      </c>
      <c r="F189" s="371">
        <v>0</v>
      </c>
      <c r="G189" s="400">
        <v>0</v>
      </c>
      <c r="H189" s="371">
        <v>0</v>
      </c>
      <c r="I189" s="400">
        <v>0</v>
      </c>
      <c r="J189" s="371">
        <v>0</v>
      </c>
      <c r="K189" s="400">
        <v>0</v>
      </c>
      <c r="L189" s="371">
        <v>0</v>
      </c>
      <c r="M189" s="407">
        <v>0</v>
      </c>
      <c r="N189" s="414">
        <v>11</v>
      </c>
      <c r="O189" s="414">
        <v>3</v>
      </c>
      <c r="P189" s="371">
        <v>3</v>
      </c>
      <c r="Q189" s="400">
        <v>0.2727</v>
      </c>
      <c r="R189" s="371">
        <v>3</v>
      </c>
      <c r="S189" s="400">
        <v>1</v>
      </c>
      <c r="T189" s="371">
        <v>1</v>
      </c>
      <c r="U189" s="407">
        <v>9.0899999999999995E-2</v>
      </c>
      <c r="V189" s="371">
        <v>0</v>
      </c>
      <c r="W189" s="407">
        <v>0</v>
      </c>
    </row>
    <row r="190" spans="1:23" x14ac:dyDescent="0.45">
      <c r="A190" s="19" t="s">
        <v>1365</v>
      </c>
      <c r="B190" s="23" t="s">
        <v>849</v>
      </c>
      <c r="C190" s="17" t="s">
        <v>374</v>
      </c>
      <c r="D190" s="371">
        <v>164</v>
      </c>
      <c r="E190" s="371">
        <v>6</v>
      </c>
      <c r="F190" s="371">
        <v>3</v>
      </c>
      <c r="G190" s="400">
        <v>1.83E-2</v>
      </c>
      <c r="H190" s="371">
        <v>2</v>
      </c>
      <c r="I190" s="400">
        <v>0.33329999999999999</v>
      </c>
      <c r="J190" s="371">
        <v>2</v>
      </c>
      <c r="K190" s="400">
        <v>1.2200000000000001E-2</v>
      </c>
      <c r="L190" s="371">
        <v>1</v>
      </c>
      <c r="M190" s="407">
        <v>0.16669999999999999</v>
      </c>
      <c r="N190" s="414">
        <v>71</v>
      </c>
      <c r="O190" s="414">
        <v>3</v>
      </c>
      <c r="P190" s="371">
        <v>3</v>
      </c>
      <c r="Q190" s="400">
        <v>4.2299999999999997E-2</v>
      </c>
      <c r="R190" s="371">
        <v>3</v>
      </c>
      <c r="S190" s="400">
        <v>1</v>
      </c>
      <c r="T190" s="371">
        <v>8</v>
      </c>
      <c r="U190" s="407">
        <v>0.11269999999999999</v>
      </c>
      <c r="V190" s="371">
        <v>2</v>
      </c>
      <c r="W190" s="407">
        <v>0.66669999999999996</v>
      </c>
    </row>
    <row r="191" spans="1:23" x14ac:dyDescent="0.45">
      <c r="A191" s="19" t="s">
        <v>1363</v>
      </c>
      <c r="B191" s="25" t="s">
        <v>850</v>
      </c>
      <c r="C191" s="17"/>
      <c r="D191" s="370">
        <v>40</v>
      </c>
      <c r="E191" s="370">
        <v>0</v>
      </c>
      <c r="F191" s="370">
        <v>2</v>
      </c>
      <c r="G191" s="399">
        <v>0.05</v>
      </c>
      <c r="H191" s="370">
        <v>0</v>
      </c>
      <c r="I191" s="399" t="s">
        <v>1367</v>
      </c>
      <c r="J191" s="370">
        <v>2</v>
      </c>
      <c r="K191" s="399">
        <v>0.05</v>
      </c>
      <c r="L191" s="370">
        <v>0</v>
      </c>
      <c r="M191" s="406" t="s">
        <v>1367</v>
      </c>
      <c r="N191" s="413">
        <v>22</v>
      </c>
      <c r="O191" s="413">
        <v>0</v>
      </c>
      <c r="P191" s="370">
        <v>1</v>
      </c>
      <c r="Q191" s="399">
        <v>4.5499999999999999E-2</v>
      </c>
      <c r="R191" s="370">
        <v>0</v>
      </c>
      <c r="S191" s="399" t="s">
        <v>1367</v>
      </c>
      <c r="T191" s="370">
        <v>5</v>
      </c>
      <c r="U191" s="406">
        <v>0.2273</v>
      </c>
      <c r="V191" s="370">
        <v>0</v>
      </c>
      <c r="W191" s="406" t="s">
        <v>1367</v>
      </c>
    </row>
    <row r="192" spans="1:23" x14ac:dyDescent="0.45">
      <c r="A192" s="19" t="s">
        <v>1365</v>
      </c>
      <c r="B192" s="23" t="s">
        <v>851</v>
      </c>
      <c r="C192" s="17" t="s">
        <v>377</v>
      </c>
      <c r="D192" s="371">
        <v>4</v>
      </c>
      <c r="E192" s="371">
        <v>0</v>
      </c>
      <c r="F192" s="371">
        <v>0</v>
      </c>
      <c r="G192" s="400">
        <v>0</v>
      </c>
      <c r="H192" s="371">
        <v>0</v>
      </c>
      <c r="I192" s="400" t="s">
        <v>1367</v>
      </c>
      <c r="J192" s="371">
        <v>0</v>
      </c>
      <c r="K192" s="400">
        <v>0</v>
      </c>
      <c r="L192" s="371">
        <v>0</v>
      </c>
      <c r="M192" s="407" t="s">
        <v>1367</v>
      </c>
      <c r="N192" s="414">
        <v>3</v>
      </c>
      <c r="O192" s="414">
        <v>0</v>
      </c>
      <c r="P192" s="371">
        <v>0</v>
      </c>
      <c r="Q192" s="400">
        <v>0</v>
      </c>
      <c r="R192" s="371">
        <v>0</v>
      </c>
      <c r="S192" s="400" t="s">
        <v>1367</v>
      </c>
      <c r="T192" s="371">
        <v>1</v>
      </c>
      <c r="U192" s="407">
        <v>0.33329999999999999</v>
      </c>
      <c r="V192" s="371">
        <v>0</v>
      </c>
      <c r="W192" s="407" t="s">
        <v>1367</v>
      </c>
    </row>
    <row r="193" spans="1:23" x14ac:dyDescent="0.45">
      <c r="A193" s="19" t="s">
        <v>1365</v>
      </c>
      <c r="B193" s="23" t="s">
        <v>852</v>
      </c>
      <c r="C193" s="17" t="s">
        <v>379</v>
      </c>
      <c r="D193" s="371">
        <v>3</v>
      </c>
      <c r="E193" s="371">
        <v>0</v>
      </c>
      <c r="F193" s="371">
        <v>1</v>
      </c>
      <c r="G193" s="400">
        <v>0.33329999999999999</v>
      </c>
      <c r="H193" s="371">
        <v>0</v>
      </c>
      <c r="I193" s="400" t="s">
        <v>1367</v>
      </c>
      <c r="J193" s="371">
        <v>0</v>
      </c>
      <c r="K193" s="400">
        <v>0</v>
      </c>
      <c r="L193" s="371">
        <v>0</v>
      </c>
      <c r="M193" s="407" t="s">
        <v>1367</v>
      </c>
      <c r="N193" s="414">
        <v>2</v>
      </c>
      <c r="O193" s="414">
        <v>0</v>
      </c>
      <c r="P193" s="371">
        <v>0</v>
      </c>
      <c r="Q193" s="400">
        <v>0</v>
      </c>
      <c r="R193" s="371">
        <v>0</v>
      </c>
      <c r="S193" s="400" t="s">
        <v>1367</v>
      </c>
      <c r="T193" s="371">
        <v>0</v>
      </c>
      <c r="U193" s="407">
        <v>0</v>
      </c>
      <c r="V193" s="371">
        <v>0</v>
      </c>
      <c r="W193" s="407" t="s">
        <v>1367</v>
      </c>
    </row>
    <row r="194" spans="1:23" x14ac:dyDescent="0.45">
      <c r="A194" s="19" t="s">
        <v>1365</v>
      </c>
      <c r="B194" s="23" t="s">
        <v>853</v>
      </c>
      <c r="C194" s="17" t="s">
        <v>381</v>
      </c>
      <c r="D194" s="371">
        <v>13</v>
      </c>
      <c r="E194" s="371">
        <v>0</v>
      </c>
      <c r="F194" s="371">
        <v>0</v>
      </c>
      <c r="G194" s="400">
        <v>0</v>
      </c>
      <c r="H194" s="371">
        <v>0</v>
      </c>
      <c r="I194" s="400" t="s">
        <v>1367</v>
      </c>
      <c r="J194" s="371">
        <v>1</v>
      </c>
      <c r="K194" s="400">
        <v>7.6899999999999996E-2</v>
      </c>
      <c r="L194" s="371">
        <v>0</v>
      </c>
      <c r="M194" s="407" t="s">
        <v>1367</v>
      </c>
      <c r="N194" s="414">
        <v>6</v>
      </c>
      <c r="O194" s="414">
        <v>0</v>
      </c>
      <c r="P194" s="371">
        <v>1</v>
      </c>
      <c r="Q194" s="400">
        <v>0.16669999999999999</v>
      </c>
      <c r="R194" s="371">
        <v>0</v>
      </c>
      <c r="S194" s="400" t="s">
        <v>1367</v>
      </c>
      <c r="T194" s="371">
        <v>1</v>
      </c>
      <c r="U194" s="407">
        <v>0.16669999999999999</v>
      </c>
      <c r="V194" s="371">
        <v>0</v>
      </c>
      <c r="W194" s="407" t="s">
        <v>1367</v>
      </c>
    </row>
    <row r="195" spans="1:23" x14ac:dyDescent="0.45">
      <c r="A195" s="19" t="s">
        <v>1365</v>
      </c>
      <c r="B195" s="23" t="s">
        <v>854</v>
      </c>
      <c r="C195" s="17" t="s">
        <v>383</v>
      </c>
      <c r="D195" s="371">
        <v>12</v>
      </c>
      <c r="E195" s="371">
        <v>0</v>
      </c>
      <c r="F195" s="371">
        <v>0</v>
      </c>
      <c r="G195" s="400">
        <v>0</v>
      </c>
      <c r="H195" s="371">
        <v>0</v>
      </c>
      <c r="I195" s="400" t="s">
        <v>1367</v>
      </c>
      <c r="J195" s="371">
        <v>0</v>
      </c>
      <c r="K195" s="400">
        <v>0</v>
      </c>
      <c r="L195" s="371">
        <v>0</v>
      </c>
      <c r="M195" s="407" t="s">
        <v>1367</v>
      </c>
      <c r="N195" s="414">
        <v>8</v>
      </c>
      <c r="O195" s="414">
        <v>0</v>
      </c>
      <c r="P195" s="371">
        <v>0</v>
      </c>
      <c r="Q195" s="400">
        <v>0</v>
      </c>
      <c r="R195" s="371">
        <v>0</v>
      </c>
      <c r="S195" s="400" t="s">
        <v>1367</v>
      </c>
      <c r="T195" s="371">
        <v>2</v>
      </c>
      <c r="U195" s="407">
        <v>0.25</v>
      </c>
      <c r="V195" s="371">
        <v>0</v>
      </c>
      <c r="W195" s="407" t="s">
        <v>1367</v>
      </c>
    </row>
    <row r="196" spans="1:23" x14ac:dyDescent="0.45">
      <c r="A196" s="19" t="s">
        <v>1365</v>
      </c>
      <c r="B196" s="23" t="s">
        <v>855</v>
      </c>
      <c r="C196" s="17" t="s">
        <v>385</v>
      </c>
      <c r="D196" s="371">
        <v>8</v>
      </c>
      <c r="E196" s="371">
        <v>0</v>
      </c>
      <c r="F196" s="371">
        <v>1</v>
      </c>
      <c r="G196" s="400">
        <v>0.125</v>
      </c>
      <c r="H196" s="371">
        <v>0</v>
      </c>
      <c r="I196" s="400" t="s">
        <v>1367</v>
      </c>
      <c r="J196" s="371">
        <v>1</v>
      </c>
      <c r="K196" s="400">
        <v>0.125</v>
      </c>
      <c r="L196" s="371">
        <v>0</v>
      </c>
      <c r="M196" s="407" t="s">
        <v>1367</v>
      </c>
      <c r="N196" s="414">
        <v>3</v>
      </c>
      <c r="O196" s="414">
        <v>0</v>
      </c>
      <c r="P196" s="371">
        <v>0</v>
      </c>
      <c r="Q196" s="400">
        <v>0</v>
      </c>
      <c r="R196" s="371">
        <v>0</v>
      </c>
      <c r="S196" s="400" t="s">
        <v>1367</v>
      </c>
      <c r="T196" s="371">
        <v>1</v>
      </c>
      <c r="U196" s="407">
        <v>0.33329999999999999</v>
      </c>
      <c r="V196" s="371">
        <v>0</v>
      </c>
      <c r="W196" s="407" t="s">
        <v>1367</v>
      </c>
    </row>
    <row r="197" spans="1:23" x14ac:dyDescent="0.45">
      <c r="A197" s="19" t="s">
        <v>1363</v>
      </c>
      <c r="B197" s="25" t="s">
        <v>856</v>
      </c>
      <c r="C197" s="17"/>
      <c r="D197" s="370">
        <v>96</v>
      </c>
      <c r="E197" s="370">
        <v>3</v>
      </c>
      <c r="F197" s="370">
        <v>2</v>
      </c>
      <c r="G197" s="399">
        <v>2.0799999999999999E-2</v>
      </c>
      <c r="H197" s="370">
        <v>0</v>
      </c>
      <c r="I197" s="399">
        <v>0</v>
      </c>
      <c r="J197" s="370">
        <v>1</v>
      </c>
      <c r="K197" s="399">
        <v>1.04E-2</v>
      </c>
      <c r="L197" s="370">
        <v>0</v>
      </c>
      <c r="M197" s="406">
        <v>0</v>
      </c>
      <c r="N197" s="413">
        <v>52</v>
      </c>
      <c r="O197" s="413">
        <v>1</v>
      </c>
      <c r="P197" s="370">
        <v>4</v>
      </c>
      <c r="Q197" s="399">
        <v>7.6899999999999996E-2</v>
      </c>
      <c r="R197" s="370">
        <v>1</v>
      </c>
      <c r="S197" s="399">
        <v>1</v>
      </c>
      <c r="T197" s="370">
        <v>10</v>
      </c>
      <c r="U197" s="406">
        <v>0.1923</v>
      </c>
      <c r="V197" s="370">
        <v>0</v>
      </c>
      <c r="W197" s="406">
        <v>0</v>
      </c>
    </row>
    <row r="198" spans="1:23" x14ac:dyDescent="0.45">
      <c r="A198" s="19" t="s">
        <v>1365</v>
      </c>
      <c r="B198" s="23" t="s">
        <v>857</v>
      </c>
      <c r="C198" s="17" t="s">
        <v>388</v>
      </c>
      <c r="D198" s="371">
        <v>16</v>
      </c>
      <c r="E198" s="371">
        <v>0</v>
      </c>
      <c r="F198" s="371">
        <v>0</v>
      </c>
      <c r="G198" s="400">
        <v>0</v>
      </c>
      <c r="H198" s="371">
        <v>0</v>
      </c>
      <c r="I198" s="400" t="s">
        <v>1367</v>
      </c>
      <c r="J198" s="371">
        <v>0</v>
      </c>
      <c r="K198" s="400">
        <v>0</v>
      </c>
      <c r="L198" s="371">
        <v>0</v>
      </c>
      <c r="M198" s="407" t="s">
        <v>1367</v>
      </c>
      <c r="N198" s="414">
        <v>11</v>
      </c>
      <c r="O198" s="414">
        <v>0</v>
      </c>
      <c r="P198" s="371">
        <v>1</v>
      </c>
      <c r="Q198" s="400">
        <v>9.0899999999999995E-2</v>
      </c>
      <c r="R198" s="371">
        <v>0</v>
      </c>
      <c r="S198" s="400" t="s">
        <v>1367</v>
      </c>
      <c r="T198" s="371">
        <v>1</v>
      </c>
      <c r="U198" s="407">
        <v>9.0899999999999995E-2</v>
      </c>
      <c r="V198" s="371">
        <v>0</v>
      </c>
      <c r="W198" s="407" t="s">
        <v>1367</v>
      </c>
    </row>
    <row r="199" spans="1:23" x14ac:dyDescent="0.45">
      <c r="A199" s="19" t="s">
        <v>1365</v>
      </c>
      <c r="B199" s="23" t="s">
        <v>858</v>
      </c>
      <c r="C199" s="17" t="s">
        <v>390</v>
      </c>
      <c r="D199" s="371">
        <v>34</v>
      </c>
      <c r="E199" s="371">
        <v>0</v>
      </c>
      <c r="F199" s="371">
        <v>1</v>
      </c>
      <c r="G199" s="400">
        <v>2.9399999999999999E-2</v>
      </c>
      <c r="H199" s="371">
        <v>0</v>
      </c>
      <c r="I199" s="400" t="s">
        <v>1367</v>
      </c>
      <c r="J199" s="371">
        <v>0</v>
      </c>
      <c r="K199" s="400">
        <v>0</v>
      </c>
      <c r="L199" s="371">
        <v>0</v>
      </c>
      <c r="M199" s="407" t="s">
        <v>1367</v>
      </c>
      <c r="N199" s="414">
        <v>20</v>
      </c>
      <c r="O199" s="414">
        <v>0</v>
      </c>
      <c r="P199" s="371">
        <v>2</v>
      </c>
      <c r="Q199" s="400">
        <v>0.1</v>
      </c>
      <c r="R199" s="371">
        <v>0</v>
      </c>
      <c r="S199" s="400" t="s">
        <v>1367</v>
      </c>
      <c r="T199" s="371">
        <v>6</v>
      </c>
      <c r="U199" s="407">
        <v>0.3</v>
      </c>
      <c r="V199" s="371">
        <v>0</v>
      </c>
      <c r="W199" s="407" t="s">
        <v>1367</v>
      </c>
    </row>
    <row r="200" spans="1:23" x14ac:dyDescent="0.45">
      <c r="A200" s="19" t="s">
        <v>1365</v>
      </c>
      <c r="B200" s="23" t="s">
        <v>859</v>
      </c>
      <c r="C200" s="17" t="s">
        <v>392</v>
      </c>
      <c r="D200" s="371">
        <v>10</v>
      </c>
      <c r="E200" s="371">
        <v>2</v>
      </c>
      <c r="F200" s="371">
        <v>0</v>
      </c>
      <c r="G200" s="400">
        <v>0</v>
      </c>
      <c r="H200" s="371">
        <v>0</v>
      </c>
      <c r="I200" s="400">
        <v>0</v>
      </c>
      <c r="J200" s="371">
        <v>0</v>
      </c>
      <c r="K200" s="400">
        <v>0</v>
      </c>
      <c r="L200" s="371">
        <v>0</v>
      </c>
      <c r="M200" s="407">
        <v>0</v>
      </c>
      <c r="N200" s="414">
        <v>4</v>
      </c>
      <c r="O200" s="414">
        <v>1</v>
      </c>
      <c r="P200" s="371">
        <v>1</v>
      </c>
      <c r="Q200" s="400">
        <v>0.25</v>
      </c>
      <c r="R200" s="371">
        <v>1</v>
      </c>
      <c r="S200" s="400">
        <v>1</v>
      </c>
      <c r="T200" s="371">
        <v>0</v>
      </c>
      <c r="U200" s="407">
        <v>0</v>
      </c>
      <c r="V200" s="371">
        <v>0</v>
      </c>
      <c r="W200" s="407">
        <v>0</v>
      </c>
    </row>
    <row r="201" spans="1:23" x14ac:dyDescent="0.45">
      <c r="A201" s="19" t="s">
        <v>1365</v>
      </c>
      <c r="B201" s="23" t="s">
        <v>860</v>
      </c>
      <c r="C201" s="17" t="s">
        <v>394</v>
      </c>
      <c r="D201" s="371">
        <v>10</v>
      </c>
      <c r="E201" s="371">
        <v>1</v>
      </c>
      <c r="F201" s="371">
        <v>0</v>
      </c>
      <c r="G201" s="400">
        <v>0</v>
      </c>
      <c r="H201" s="371">
        <v>0</v>
      </c>
      <c r="I201" s="400">
        <v>0</v>
      </c>
      <c r="J201" s="371">
        <v>0</v>
      </c>
      <c r="K201" s="400">
        <v>0</v>
      </c>
      <c r="L201" s="371">
        <v>0</v>
      </c>
      <c r="M201" s="407">
        <v>0</v>
      </c>
      <c r="N201" s="414">
        <v>6</v>
      </c>
      <c r="O201" s="414">
        <v>0</v>
      </c>
      <c r="P201" s="371">
        <v>0</v>
      </c>
      <c r="Q201" s="400">
        <v>0</v>
      </c>
      <c r="R201" s="371">
        <v>0</v>
      </c>
      <c r="S201" s="400" t="s">
        <v>1367</v>
      </c>
      <c r="T201" s="371">
        <v>2</v>
      </c>
      <c r="U201" s="407">
        <v>0.33329999999999999</v>
      </c>
      <c r="V201" s="371">
        <v>0</v>
      </c>
      <c r="W201" s="407" t="s">
        <v>1367</v>
      </c>
    </row>
    <row r="202" spans="1:23" x14ac:dyDescent="0.45">
      <c r="A202" s="19" t="s">
        <v>1365</v>
      </c>
      <c r="B202" s="23" t="s">
        <v>861</v>
      </c>
      <c r="C202" s="17" t="s">
        <v>396</v>
      </c>
      <c r="D202" s="371">
        <v>26</v>
      </c>
      <c r="E202" s="371">
        <v>0</v>
      </c>
      <c r="F202" s="371">
        <v>1</v>
      </c>
      <c r="G202" s="400">
        <v>3.85E-2</v>
      </c>
      <c r="H202" s="371">
        <v>0</v>
      </c>
      <c r="I202" s="400" t="s">
        <v>1367</v>
      </c>
      <c r="J202" s="371">
        <v>1</v>
      </c>
      <c r="K202" s="400">
        <v>3.85E-2</v>
      </c>
      <c r="L202" s="371">
        <v>0</v>
      </c>
      <c r="M202" s="407" t="s">
        <v>1367</v>
      </c>
      <c r="N202" s="414">
        <v>11</v>
      </c>
      <c r="O202" s="414">
        <v>0</v>
      </c>
      <c r="P202" s="371">
        <v>0</v>
      </c>
      <c r="Q202" s="400">
        <v>0</v>
      </c>
      <c r="R202" s="371">
        <v>0</v>
      </c>
      <c r="S202" s="400" t="s">
        <v>1367</v>
      </c>
      <c r="T202" s="371">
        <v>1</v>
      </c>
      <c r="U202" s="407">
        <v>9.0899999999999995E-2</v>
      </c>
      <c r="V202" s="371">
        <v>0</v>
      </c>
      <c r="W202" s="407" t="s">
        <v>1367</v>
      </c>
    </row>
    <row r="203" spans="1:23" x14ac:dyDescent="0.45">
      <c r="A203" s="19" t="s">
        <v>1363</v>
      </c>
      <c r="B203" s="25" t="s">
        <v>862</v>
      </c>
      <c r="C203" s="17"/>
      <c r="D203" s="370">
        <v>129</v>
      </c>
      <c r="E203" s="370">
        <v>0</v>
      </c>
      <c r="F203" s="370">
        <v>1</v>
      </c>
      <c r="G203" s="399">
        <v>7.7999999999999996E-3</v>
      </c>
      <c r="H203" s="370">
        <v>0</v>
      </c>
      <c r="I203" s="399" t="s">
        <v>1367</v>
      </c>
      <c r="J203" s="370">
        <v>0</v>
      </c>
      <c r="K203" s="399">
        <v>0</v>
      </c>
      <c r="L203" s="370">
        <v>0</v>
      </c>
      <c r="M203" s="406" t="s">
        <v>1367</v>
      </c>
      <c r="N203" s="413">
        <v>63</v>
      </c>
      <c r="O203" s="413">
        <v>0</v>
      </c>
      <c r="P203" s="370">
        <v>0</v>
      </c>
      <c r="Q203" s="399">
        <v>0</v>
      </c>
      <c r="R203" s="370">
        <v>0</v>
      </c>
      <c r="S203" s="399" t="s">
        <v>1367</v>
      </c>
      <c r="T203" s="370">
        <v>4</v>
      </c>
      <c r="U203" s="406">
        <v>6.3500000000000001E-2</v>
      </c>
      <c r="V203" s="370">
        <v>0</v>
      </c>
      <c r="W203" s="406" t="s">
        <v>1367</v>
      </c>
    </row>
    <row r="204" spans="1:23" x14ac:dyDescent="0.45">
      <c r="A204" s="19" t="s">
        <v>1365</v>
      </c>
      <c r="B204" s="23" t="s">
        <v>863</v>
      </c>
      <c r="C204" s="17" t="s">
        <v>399</v>
      </c>
      <c r="D204" s="371">
        <v>15</v>
      </c>
      <c r="E204" s="371">
        <v>0</v>
      </c>
      <c r="F204" s="371">
        <v>1</v>
      </c>
      <c r="G204" s="400">
        <v>6.6699999999999995E-2</v>
      </c>
      <c r="H204" s="371">
        <v>0</v>
      </c>
      <c r="I204" s="400" t="s">
        <v>1367</v>
      </c>
      <c r="J204" s="371">
        <v>0</v>
      </c>
      <c r="K204" s="400">
        <v>0</v>
      </c>
      <c r="L204" s="371">
        <v>0</v>
      </c>
      <c r="M204" s="407" t="s">
        <v>1367</v>
      </c>
      <c r="N204" s="414">
        <v>8</v>
      </c>
      <c r="O204" s="414">
        <v>0</v>
      </c>
      <c r="P204" s="371">
        <v>0</v>
      </c>
      <c r="Q204" s="400">
        <v>0</v>
      </c>
      <c r="R204" s="371">
        <v>0</v>
      </c>
      <c r="S204" s="400" t="s">
        <v>1367</v>
      </c>
      <c r="T204" s="371">
        <v>1</v>
      </c>
      <c r="U204" s="407">
        <v>0.125</v>
      </c>
      <c r="V204" s="371">
        <v>0</v>
      </c>
      <c r="W204" s="407" t="s">
        <v>1367</v>
      </c>
    </row>
    <row r="205" spans="1:23" x14ac:dyDescent="0.45">
      <c r="A205" s="19" t="s">
        <v>1365</v>
      </c>
      <c r="B205" s="23" t="s">
        <v>864</v>
      </c>
      <c r="C205" s="17" t="s">
        <v>401</v>
      </c>
      <c r="D205" s="371">
        <v>5</v>
      </c>
      <c r="E205" s="371">
        <v>0</v>
      </c>
      <c r="F205" s="371">
        <v>0</v>
      </c>
      <c r="G205" s="400">
        <v>0</v>
      </c>
      <c r="H205" s="371">
        <v>0</v>
      </c>
      <c r="I205" s="400" t="s">
        <v>1367</v>
      </c>
      <c r="J205" s="371">
        <v>0</v>
      </c>
      <c r="K205" s="400">
        <v>0</v>
      </c>
      <c r="L205" s="371">
        <v>0</v>
      </c>
      <c r="M205" s="407" t="s">
        <v>1367</v>
      </c>
      <c r="N205" s="414">
        <v>3</v>
      </c>
      <c r="O205" s="414">
        <v>0</v>
      </c>
      <c r="P205" s="371">
        <v>0</v>
      </c>
      <c r="Q205" s="400">
        <v>0</v>
      </c>
      <c r="R205" s="371">
        <v>0</v>
      </c>
      <c r="S205" s="400" t="s">
        <v>1367</v>
      </c>
      <c r="T205" s="371">
        <v>1</v>
      </c>
      <c r="U205" s="407">
        <v>0.33329999999999999</v>
      </c>
      <c r="V205" s="371">
        <v>0</v>
      </c>
      <c r="W205" s="407" t="s">
        <v>1367</v>
      </c>
    </row>
    <row r="206" spans="1:23" x14ac:dyDescent="0.45">
      <c r="A206" s="19" t="s">
        <v>1365</v>
      </c>
      <c r="B206" s="23" t="s">
        <v>865</v>
      </c>
      <c r="C206" s="17" t="s">
        <v>403</v>
      </c>
      <c r="D206" s="371">
        <v>27</v>
      </c>
      <c r="E206" s="371">
        <v>0</v>
      </c>
      <c r="F206" s="371">
        <v>0</v>
      </c>
      <c r="G206" s="400">
        <v>0</v>
      </c>
      <c r="H206" s="371">
        <v>0</v>
      </c>
      <c r="I206" s="400" t="s">
        <v>1367</v>
      </c>
      <c r="J206" s="371">
        <v>0</v>
      </c>
      <c r="K206" s="400">
        <v>0</v>
      </c>
      <c r="L206" s="371">
        <v>0</v>
      </c>
      <c r="M206" s="407" t="s">
        <v>1367</v>
      </c>
      <c r="N206" s="414">
        <v>18</v>
      </c>
      <c r="O206" s="414">
        <v>0</v>
      </c>
      <c r="P206" s="371">
        <v>0</v>
      </c>
      <c r="Q206" s="400">
        <v>0</v>
      </c>
      <c r="R206" s="371">
        <v>0</v>
      </c>
      <c r="S206" s="400" t="s">
        <v>1367</v>
      </c>
      <c r="T206" s="371">
        <v>0</v>
      </c>
      <c r="U206" s="407">
        <v>0</v>
      </c>
      <c r="V206" s="371">
        <v>0</v>
      </c>
      <c r="W206" s="407" t="s">
        <v>1367</v>
      </c>
    </row>
    <row r="207" spans="1:23" x14ac:dyDescent="0.45">
      <c r="A207" s="19" t="s">
        <v>1365</v>
      </c>
      <c r="B207" s="23" t="s">
        <v>866</v>
      </c>
      <c r="C207" s="17" t="s">
        <v>405</v>
      </c>
      <c r="D207" s="371">
        <v>22</v>
      </c>
      <c r="E207" s="371">
        <v>0</v>
      </c>
      <c r="F207" s="371">
        <v>0</v>
      </c>
      <c r="G207" s="400">
        <v>0</v>
      </c>
      <c r="H207" s="371">
        <v>0</v>
      </c>
      <c r="I207" s="400" t="s">
        <v>1367</v>
      </c>
      <c r="J207" s="371">
        <v>0</v>
      </c>
      <c r="K207" s="400">
        <v>0</v>
      </c>
      <c r="L207" s="371">
        <v>0</v>
      </c>
      <c r="M207" s="407" t="s">
        <v>1367</v>
      </c>
      <c r="N207" s="414">
        <v>11</v>
      </c>
      <c r="O207" s="414">
        <v>0</v>
      </c>
      <c r="P207" s="371">
        <v>0</v>
      </c>
      <c r="Q207" s="400">
        <v>0</v>
      </c>
      <c r="R207" s="371">
        <v>0</v>
      </c>
      <c r="S207" s="400" t="s">
        <v>1367</v>
      </c>
      <c r="T207" s="371">
        <v>0</v>
      </c>
      <c r="U207" s="407">
        <v>0</v>
      </c>
      <c r="V207" s="371">
        <v>0</v>
      </c>
      <c r="W207" s="407" t="s">
        <v>1367</v>
      </c>
    </row>
    <row r="208" spans="1:23" x14ac:dyDescent="0.45">
      <c r="A208" s="19" t="s">
        <v>1365</v>
      </c>
      <c r="B208" s="23" t="s">
        <v>867</v>
      </c>
      <c r="C208" s="17" t="s">
        <v>407</v>
      </c>
      <c r="D208" s="371">
        <v>22</v>
      </c>
      <c r="E208" s="371">
        <v>0</v>
      </c>
      <c r="F208" s="371">
        <v>0</v>
      </c>
      <c r="G208" s="400">
        <v>0</v>
      </c>
      <c r="H208" s="371">
        <v>0</v>
      </c>
      <c r="I208" s="400" t="s">
        <v>1367</v>
      </c>
      <c r="J208" s="371">
        <v>0</v>
      </c>
      <c r="K208" s="400">
        <v>0</v>
      </c>
      <c r="L208" s="371">
        <v>0</v>
      </c>
      <c r="M208" s="407" t="s">
        <v>1367</v>
      </c>
      <c r="N208" s="414">
        <v>8</v>
      </c>
      <c r="O208" s="414">
        <v>0</v>
      </c>
      <c r="P208" s="371">
        <v>0</v>
      </c>
      <c r="Q208" s="400">
        <v>0</v>
      </c>
      <c r="R208" s="371">
        <v>0</v>
      </c>
      <c r="S208" s="400" t="s">
        <v>1367</v>
      </c>
      <c r="T208" s="371">
        <v>0</v>
      </c>
      <c r="U208" s="407">
        <v>0</v>
      </c>
      <c r="V208" s="371">
        <v>0</v>
      </c>
      <c r="W208" s="407" t="s">
        <v>1367</v>
      </c>
    </row>
    <row r="209" spans="1:23" x14ac:dyDescent="0.45">
      <c r="A209" s="19" t="s">
        <v>1365</v>
      </c>
      <c r="B209" s="23" t="s">
        <v>868</v>
      </c>
      <c r="C209" s="17" t="s">
        <v>409</v>
      </c>
      <c r="D209" s="371">
        <v>7</v>
      </c>
      <c r="E209" s="371">
        <v>0</v>
      </c>
      <c r="F209" s="371">
        <v>0</v>
      </c>
      <c r="G209" s="400">
        <v>0</v>
      </c>
      <c r="H209" s="371">
        <v>0</v>
      </c>
      <c r="I209" s="400" t="s">
        <v>1367</v>
      </c>
      <c r="J209" s="371">
        <v>0</v>
      </c>
      <c r="K209" s="400">
        <v>0</v>
      </c>
      <c r="L209" s="371">
        <v>0</v>
      </c>
      <c r="M209" s="407" t="s">
        <v>1367</v>
      </c>
      <c r="N209" s="414">
        <v>5</v>
      </c>
      <c r="O209" s="414">
        <v>0</v>
      </c>
      <c r="P209" s="371">
        <v>0</v>
      </c>
      <c r="Q209" s="400">
        <v>0</v>
      </c>
      <c r="R209" s="371">
        <v>0</v>
      </c>
      <c r="S209" s="400" t="s">
        <v>1367</v>
      </c>
      <c r="T209" s="371">
        <v>1</v>
      </c>
      <c r="U209" s="407">
        <v>0.2</v>
      </c>
      <c r="V209" s="371">
        <v>0</v>
      </c>
      <c r="W209" s="407" t="s">
        <v>1367</v>
      </c>
    </row>
    <row r="210" spans="1:23" x14ac:dyDescent="0.45">
      <c r="A210" s="19" t="s">
        <v>1365</v>
      </c>
      <c r="B210" s="23" t="s">
        <v>869</v>
      </c>
      <c r="C210" s="17" t="s">
        <v>411</v>
      </c>
      <c r="D210" s="371">
        <v>6</v>
      </c>
      <c r="E210" s="371">
        <v>0</v>
      </c>
      <c r="F210" s="371">
        <v>0</v>
      </c>
      <c r="G210" s="400">
        <v>0</v>
      </c>
      <c r="H210" s="371">
        <v>0</v>
      </c>
      <c r="I210" s="400" t="s">
        <v>1367</v>
      </c>
      <c r="J210" s="371">
        <v>0</v>
      </c>
      <c r="K210" s="400">
        <v>0</v>
      </c>
      <c r="L210" s="371">
        <v>0</v>
      </c>
      <c r="M210" s="407" t="s">
        <v>1367</v>
      </c>
      <c r="N210" s="414">
        <v>2</v>
      </c>
      <c r="O210" s="414">
        <v>0</v>
      </c>
      <c r="P210" s="371">
        <v>0</v>
      </c>
      <c r="Q210" s="400">
        <v>0</v>
      </c>
      <c r="R210" s="371">
        <v>0</v>
      </c>
      <c r="S210" s="400" t="s">
        <v>1367</v>
      </c>
      <c r="T210" s="371">
        <v>1</v>
      </c>
      <c r="U210" s="407">
        <v>0.5</v>
      </c>
      <c r="V210" s="371">
        <v>0</v>
      </c>
      <c r="W210" s="407" t="s">
        <v>1367</v>
      </c>
    </row>
    <row r="211" spans="1:23" x14ac:dyDescent="0.45">
      <c r="A211" s="19" t="s">
        <v>1365</v>
      </c>
      <c r="B211" s="23" t="s">
        <v>870</v>
      </c>
      <c r="C211" s="17" t="s">
        <v>413</v>
      </c>
      <c r="D211" s="371">
        <v>10</v>
      </c>
      <c r="E211" s="371">
        <v>0</v>
      </c>
      <c r="F211" s="371">
        <v>0</v>
      </c>
      <c r="G211" s="400">
        <v>0</v>
      </c>
      <c r="H211" s="371">
        <v>0</v>
      </c>
      <c r="I211" s="400" t="s">
        <v>1367</v>
      </c>
      <c r="J211" s="371">
        <v>0</v>
      </c>
      <c r="K211" s="400">
        <v>0</v>
      </c>
      <c r="L211" s="371">
        <v>0</v>
      </c>
      <c r="M211" s="407" t="s">
        <v>1367</v>
      </c>
      <c r="N211" s="414">
        <v>3</v>
      </c>
      <c r="O211" s="414">
        <v>0</v>
      </c>
      <c r="P211" s="371">
        <v>0</v>
      </c>
      <c r="Q211" s="400">
        <v>0</v>
      </c>
      <c r="R211" s="371">
        <v>0</v>
      </c>
      <c r="S211" s="400" t="s">
        <v>1367</v>
      </c>
      <c r="T211" s="371">
        <v>0</v>
      </c>
      <c r="U211" s="407">
        <v>0</v>
      </c>
      <c r="V211" s="371">
        <v>0</v>
      </c>
      <c r="W211" s="407" t="s">
        <v>1367</v>
      </c>
    </row>
    <row r="212" spans="1:23" x14ac:dyDescent="0.45">
      <c r="A212" s="19" t="s">
        <v>1365</v>
      </c>
      <c r="B212" s="23" t="s">
        <v>871</v>
      </c>
      <c r="C212" s="17" t="s">
        <v>415</v>
      </c>
      <c r="D212" s="371">
        <v>15</v>
      </c>
      <c r="E212" s="371">
        <v>0</v>
      </c>
      <c r="F212" s="371">
        <v>0</v>
      </c>
      <c r="G212" s="400">
        <v>0</v>
      </c>
      <c r="H212" s="371">
        <v>0</v>
      </c>
      <c r="I212" s="400" t="s">
        <v>1367</v>
      </c>
      <c r="J212" s="371">
        <v>0</v>
      </c>
      <c r="K212" s="400">
        <v>0</v>
      </c>
      <c r="L212" s="371">
        <v>0</v>
      </c>
      <c r="M212" s="407" t="s">
        <v>1367</v>
      </c>
      <c r="N212" s="414">
        <v>5</v>
      </c>
      <c r="O212" s="414">
        <v>0</v>
      </c>
      <c r="P212" s="371">
        <v>0</v>
      </c>
      <c r="Q212" s="400">
        <v>0</v>
      </c>
      <c r="R212" s="371">
        <v>0</v>
      </c>
      <c r="S212" s="400" t="s">
        <v>1367</v>
      </c>
      <c r="T212" s="371">
        <v>0</v>
      </c>
      <c r="U212" s="407">
        <v>0</v>
      </c>
      <c r="V212" s="371">
        <v>0</v>
      </c>
      <c r="W212" s="407" t="s">
        <v>1367</v>
      </c>
    </row>
    <row r="213" spans="1:23" x14ac:dyDescent="0.45">
      <c r="A213" s="19" t="s">
        <v>1363</v>
      </c>
      <c r="B213" s="25" t="s">
        <v>872</v>
      </c>
      <c r="C213" s="17"/>
      <c r="D213" s="370">
        <v>52</v>
      </c>
      <c r="E213" s="370">
        <v>8</v>
      </c>
      <c r="F213" s="370">
        <v>3</v>
      </c>
      <c r="G213" s="399">
        <v>5.7700000000000001E-2</v>
      </c>
      <c r="H213" s="370">
        <v>3</v>
      </c>
      <c r="I213" s="399">
        <v>0.375</v>
      </c>
      <c r="J213" s="370">
        <v>4</v>
      </c>
      <c r="K213" s="399">
        <v>7.6899999999999996E-2</v>
      </c>
      <c r="L213" s="370">
        <v>3</v>
      </c>
      <c r="M213" s="406">
        <v>0.375</v>
      </c>
      <c r="N213" s="413">
        <v>25</v>
      </c>
      <c r="O213" s="413">
        <v>5</v>
      </c>
      <c r="P213" s="370">
        <v>6</v>
      </c>
      <c r="Q213" s="399">
        <v>0.24</v>
      </c>
      <c r="R213" s="370">
        <v>5</v>
      </c>
      <c r="S213" s="399">
        <v>1</v>
      </c>
      <c r="T213" s="370">
        <v>2</v>
      </c>
      <c r="U213" s="406">
        <v>0.08</v>
      </c>
      <c r="V213" s="370">
        <v>0</v>
      </c>
      <c r="W213" s="406">
        <v>0</v>
      </c>
    </row>
    <row r="214" spans="1:23" x14ac:dyDescent="0.45">
      <c r="A214" s="19" t="s">
        <v>1365</v>
      </c>
      <c r="B214" s="23" t="s">
        <v>873</v>
      </c>
      <c r="C214" s="17" t="s">
        <v>418</v>
      </c>
      <c r="D214" s="371">
        <v>6</v>
      </c>
      <c r="E214" s="371">
        <v>1</v>
      </c>
      <c r="F214" s="371">
        <v>1</v>
      </c>
      <c r="G214" s="400">
        <v>0.16669999999999999</v>
      </c>
      <c r="H214" s="371">
        <v>1</v>
      </c>
      <c r="I214" s="400">
        <v>1</v>
      </c>
      <c r="J214" s="371">
        <v>0</v>
      </c>
      <c r="K214" s="400">
        <v>0</v>
      </c>
      <c r="L214" s="371">
        <v>0</v>
      </c>
      <c r="M214" s="407">
        <v>0</v>
      </c>
      <c r="N214" s="414">
        <v>2</v>
      </c>
      <c r="O214" s="414">
        <v>1</v>
      </c>
      <c r="P214" s="371">
        <v>1</v>
      </c>
      <c r="Q214" s="400">
        <v>0.5</v>
      </c>
      <c r="R214" s="371">
        <v>1</v>
      </c>
      <c r="S214" s="400">
        <v>1</v>
      </c>
      <c r="T214" s="371">
        <v>0</v>
      </c>
      <c r="U214" s="407">
        <v>0</v>
      </c>
      <c r="V214" s="371">
        <v>0</v>
      </c>
      <c r="W214" s="407">
        <v>0</v>
      </c>
    </row>
    <row r="215" spans="1:23" x14ac:dyDescent="0.45">
      <c r="A215" s="19" t="s">
        <v>1365</v>
      </c>
      <c r="B215" s="23" t="s">
        <v>874</v>
      </c>
      <c r="C215" s="17" t="s">
        <v>420</v>
      </c>
      <c r="D215" s="371">
        <v>10</v>
      </c>
      <c r="E215" s="371">
        <v>6</v>
      </c>
      <c r="F215" s="371">
        <v>1</v>
      </c>
      <c r="G215" s="400">
        <v>0.1</v>
      </c>
      <c r="H215" s="371">
        <v>1</v>
      </c>
      <c r="I215" s="400">
        <v>0.16669999999999999</v>
      </c>
      <c r="J215" s="371">
        <v>3</v>
      </c>
      <c r="K215" s="400">
        <v>0.3</v>
      </c>
      <c r="L215" s="371">
        <v>3</v>
      </c>
      <c r="M215" s="407">
        <v>0.5</v>
      </c>
      <c r="N215" s="414">
        <v>6</v>
      </c>
      <c r="O215" s="414">
        <v>4</v>
      </c>
      <c r="P215" s="371">
        <v>5</v>
      </c>
      <c r="Q215" s="400">
        <v>0.83330000000000004</v>
      </c>
      <c r="R215" s="371">
        <v>4</v>
      </c>
      <c r="S215" s="400">
        <v>1</v>
      </c>
      <c r="T215" s="371">
        <v>1</v>
      </c>
      <c r="U215" s="407">
        <v>0.16669999999999999</v>
      </c>
      <c r="V215" s="371">
        <v>0</v>
      </c>
      <c r="W215" s="407">
        <v>0</v>
      </c>
    </row>
    <row r="216" spans="1:23" x14ac:dyDescent="0.45">
      <c r="A216" s="19" t="s">
        <v>1365</v>
      </c>
      <c r="B216" s="23" t="s">
        <v>875</v>
      </c>
      <c r="C216" s="17" t="s">
        <v>422</v>
      </c>
      <c r="D216" s="371">
        <v>10</v>
      </c>
      <c r="E216" s="371">
        <v>0</v>
      </c>
      <c r="F216" s="371">
        <v>0</v>
      </c>
      <c r="G216" s="400">
        <v>0</v>
      </c>
      <c r="H216" s="371">
        <v>0</v>
      </c>
      <c r="I216" s="400" t="s">
        <v>1367</v>
      </c>
      <c r="J216" s="371">
        <v>0</v>
      </c>
      <c r="K216" s="400">
        <v>0</v>
      </c>
      <c r="L216" s="371">
        <v>0</v>
      </c>
      <c r="M216" s="407" t="s">
        <v>1367</v>
      </c>
      <c r="N216" s="414">
        <v>4</v>
      </c>
      <c r="O216" s="414">
        <v>0</v>
      </c>
      <c r="P216" s="371">
        <v>0</v>
      </c>
      <c r="Q216" s="400">
        <v>0</v>
      </c>
      <c r="R216" s="371">
        <v>0</v>
      </c>
      <c r="S216" s="400" t="s">
        <v>1367</v>
      </c>
      <c r="T216" s="371">
        <v>0</v>
      </c>
      <c r="U216" s="407">
        <v>0</v>
      </c>
      <c r="V216" s="371">
        <v>0</v>
      </c>
      <c r="W216" s="407" t="s">
        <v>1367</v>
      </c>
    </row>
    <row r="217" spans="1:23" x14ac:dyDescent="0.45">
      <c r="A217" s="19" t="s">
        <v>1365</v>
      </c>
      <c r="B217" s="23" t="s">
        <v>876</v>
      </c>
      <c r="C217" s="17" t="s">
        <v>424</v>
      </c>
      <c r="D217" s="371">
        <v>6</v>
      </c>
      <c r="E217" s="371">
        <v>1</v>
      </c>
      <c r="F217" s="371">
        <v>1</v>
      </c>
      <c r="G217" s="400">
        <v>0.16669999999999999</v>
      </c>
      <c r="H217" s="371">
        <v>1</v>
      </c>
      <c r="I217" s="400">
        <v>1</v>
      </c>
      <c r="J217" s="371">
        <v>0</v>
      </c>
      <c r="K217" s="400">
        <v>0</v>
      </c>
      <c r="L217" s="371">
        <v>0</v>
      </c>
      <c r="M217" s="407">
        <v>0</v>
      </c>
      <c r="N217" s="414">
        <v>3</v>
      </c>
      <c r="O217" s="414">
        <v>0</v>
      </c>
      <c r="P217" s="371">
        <v>0</v>
      </c>
      <c r="Q217" s="400">
        <v>0</v>
      </c>
      <c r="R217" s="371">
        <v>0</v>
      </c>
      <c r="S217" s="400" t="s">
        <v>1367</v>
      </c>
      <c r="T217" s="371">
        <v>0</v>
      </c>
      <c r="U217" s="407">
        <v>0</v>
      </c>
      <c r="V217" s="371">
        <v>0</v>
      </c>
      <c r="W217" s="407" t="s">
        <v>1367</v>
      </c>
    </row>
    <row r="218" spans="1:23" x14ac:dyDescent="0.45">
      <c r="A218" s="19" t="s">
        <v>1365</v>
      </c>
      <c r="B218" s="23" t="s">
        <v>877</v>
      </c>
      <c r="C218" s="17" t="s">
        <v>426</v>
      </c>
      <c r="D218" s="371">
        <v>6</v>
      </c>
      <c r="E218" s="371">
        <v>0</v>
      </c>
      <c r="F218" s="371">
        <v>0</v>
      </c>
      <c r="G218" s="400">
        <v>0</v>
      </c>
      <c r="H218" s="371">
        <v>0</v>
      </c>
      <c r="I218" s="400" t="s">
        <v>1367</v>
      </c>
      <c r="J218" s="371">
        <v>1</v>
      </c>
      <c r="K218" s="400">
        <v>0.16669999999999999</v>
      </c>
      <c r="L218" s="371">
        <v>0</v>
      </c>
      <c r="M218" s="407" t="s">
        <v>1367</v>
      </c>
      <c r="N218" s="414">
        <v>2</v>
      </c>
      <c r="O218" s="414">
        <v>0</v>
      </c>
      <c r="P218" s="371">
        <v>0</v>
      </c>
      <c r="Q218" s="400">
        <v>0</v>
      </c>
      <c r="R218" s="371">
        <v>0</v>
      </c>
      <c r="S218" s="400" t="s">
        <v>1367</v>
      </c>
      <c r="T218" s="371">
        <v>0</v>
      </c>
      <c r="U218" s="407">
        <v>0</v>
      </c>
      <c r="V218" s="371">
        <v>0</v>
      </c>
      <c r="W218" s="407" t="s">
        <v>1367</v>
      </c>
    </row>
    <row r="219" spans="1:23" x14ac:dyDescent="0.45">
      <c r="A219" s="19" t="s">
        <v>1365</v>
      </c>
      <c r="B219" s="23" t="s">
        <v>878</v>
      </c>
      <c r="C219" s="17" t="s">
        <v>428</v>
      </c>
      <c r="D219" s="371">
        <v>4</v>
      </c>
      <c r="E219" s="371">
        <v>0</v>
      </c>
      <c r="F219" s="371">
        <v>0</v>
      </c>
      <c r="G219" s="400">
        <v>0</v>
      </c>
      <c r="H219" s="371">
        <v>0</v>
      </c>
      <c r="I219" s="400" t="s">
        <v>1367</v>
      </c>
      <c r="J219" s="371">
        <v>0</v>
      </c>
      <c r="K219" s="400">
        <v>0</v>
      </c>
      <c r="L219" s="371">
        <v>0</v>
      </c>
      <c r="M219" s="407" t="s">
        <v>1367</v>
      </c>
      <c r="N219" s="414">
        <v>2</v>
      </c>
      <c r="O219" s="414">
        <v>0</v>
      </c>
      <c r="P219" s="371">
        <v>0</v>
      </c>
      <c r="Q219" s="400">
        <v>0</v>
      </c>
      <c r="R219" s="371">
        <v>0</v>
      </c>
      <c r="S219" s="400" t="s">
        <v>1367</v>
      </c>
      <c r="T219" s="371">
        <v>0</v>
      </c>
      <c r="U219" s="407">
        <v>0</v>
      </c>
      <c r="V219" s="371">
        <v>0</v>
      </c>
      <c r="W219" s="407" t="s">
        <v>1367</v>
      </c>
    </row>
    <row r="220" spans="1:23" x14ac:dyDescent="0.45">
      <c r="A220" s="19" t="s">
        <v>1365</v>
      </c>
      <c r="B220" s="23" t="s">
        <v>879</v>
      </c>
      <c r="C220" s="17" t="s">
        <v>430</v>
      </c>
      <c r="D220" s="371">
        <v>10</v>
      </c>
      <c r="E220" s="371">
        <v>0</v>
      </c>
      <c r="F220" s="371">
        <v>0</v>
      </c>
      <c r="G220" s="400">
        <v>0</v>
      </c>
      <c r="H220" s="371">
        <v>0</v>
      </c>
      <c r="I220" s="400" t="s">
        <v>1367</v>
      </c>
      <c r="J220" s="371">
        <v>0</v>
      </c>
      <c r="K220" s="400">
        <v>0</v>
      </c>
      <c r="L220" s="371">
        <v>0</v>
      </c>
      <c r="M220" s="407" t="s">
        <v>1367</v>
      </c>
      <c r="N220" s="414">
        <v>6</v>
      </c>
      <c r="O220" s="414">
        <v>0</v>
      </c>
      <c r="P220" s="371">
        <v>0</v>
      </c>
      <c r="Q220" s="400">
        <v>0</v>
      </c>
      <c r="R220" s="371">
        <v>0</v>
      </c>
      <c r="S220" s="400" t="s">
        <v>1367</v>
      </c>
      <c r="T220" s="371">
        <v>1</v>
      </c>
      <c r="U220" s="407">
        <v>0.16669999999999999</v>
      </c>
      <c r="V220" s="371">
        <v>0</v>
      </c>
      <c r="W220" s="407" t="s">
        <v>1367</v>
      </c>
    </row>
    <row r="221" spans="1:23" ht="6.75" customHeight="1" x14ac:dyDescent="0.45">
      <c r="A221" s="19"/>
      <c r="B221" s="50"/>
      <c r="C221" s="49"/>
      <c r="D221" s="324"/>
      <c r="E221" s="324"/>
      <c r="F221" s="324"/>
      <c r="G221" s="397"/>
      <c r="H221" s="324"/>
      <c r="I221" s="397"/>
      <c r="J221" s="324"/>
      <c r="K221" s="397"/>
      <c r="L221" s="324"/>
      <c r="M221" s="397"/>
      <c r="N221" s="324"/>
      <c r="O221" s="324"/>
      <c r="P221" s="324"/>
      <c r="Q221" s="397"/>
      <c r="R221" s="324"/>
      <c r="S221" s="397"/>
      <c r="T221" s="324"/>
      <c r="U221" s="397"/>
      <c r="V221" s="324"/>
      <c r="W221" s="397"/>
    </row>
    <row r="222" spans="1:23" x14ac:dyDescent="0.45">
      <c r="A222" s="19" t="s">
        <v>0</v>
      </c>
      <c r="B222" s="25" t="s">
        <v>815</v>
      </c>
      <c r="C222" s="17"/>
      <c r="D222" s="369">
        <v>1015</v>
      </c>
      <c r="E222" s="369">
        <v>24</v>
      </c>
      <c r="F222" s="369">
        <v>79</v>
      </c>
      <c r="G222" s="398">
        <v>7.7799999999999994E-2</v>
      </c>
      <c r="H222" s="369">
        <v>19</v>
      </c>
      <c r="I222" s="398">
        <v>0.79169999999999996</v>
      </c>
      <c r="J222" s="369">
        <v>10</v>
      </c>
      <c r="K222" s="398">
        <v>9.9000000000000008E-3</v>
      </c>
      <c r="L222" s="369">
        <v>1</v>
      </c>
      <c r="M222" s="405">
        <v>4.1700000000000001E-2</v>
      </c>
      <c r="N222" s="412">
        <v>481</v>
      </c>
      <c r="O222" s="412">
        <v>10</v>
      </c>
      <c r="P222" s="369">
        <v>29</v>
      </c>
      <c r="Q222" s="398">
        <v>6.0299999999999999E-2</v>
      </c>
      <c r="R222" s="369">
        <v>10</v>
      </c>
      <c r="S222" s="398">
        <v>1</v>
      </c>
      <c r="T222" s="369">
        <v>52</v>
      </c>
      <c r="U222" s="405">
        <v>0.1081</v>
      </c>
      <c r="V222" s="369">
        <v>1</v>
      </c>
      <c r="W222" s="405">
        <v>0.1</v>
      </c>
    </row>
    <row r="223" spans="1:23" x14ac:dyDescent="0.45">
      <c r="A223" s="19" t="s">
        <v>1363</v>
      </c>
      <c r="B223" s="25" t="s">
        <v>880</v>
      </c>
      <c r="C223" s="17"/>
      <c r="D223" s="370">
        <v>209</v>
      </c>
      <c r="E223" s="370">
        <v>2</v>
      </c>
      <c r="F223" s="370">
        <v>10</v>
      </c>
      <c r="G223" s="399">
        <v>4.7800000000000002E-2</v>
      </c>
      <c r="H223" s="370">
        <v>1</v>
      </c>
      <c r="I223" s="399">
        <v>0.5</v>
      </c>
      <c r="J223" s="370">
        <v>1</v>
      </c>
      <c r="K223" s="399">
        <v>4.7999999999999996E-3</v>
      </c>
      <c r="L223" s="370">
        <v>0</v>
      </c>
      <c r="M223" s="406">
        <v>0</v>
      </c>
      <c r="N223" s="413">
        <v>95</v>
      </c>
      <c r="O223" s="413">
        <v>0</v>
      </c>
      <c r="P223" s="370">
        <v>0</v>
      </c>
      <c r="Q223" s="399">
        <v>0</v>
      </c>
      <c r="R223" s="370">
        <v>0</v>
      </c>
      <c r="S223" s="399" t="s">
        <v>1367</v>
      </c>
      <c r="T223" s="370">
        <v>7</v>
      </c>
      <c r="U223" s="406">
        <v>7.3700000000000002E-2</v>
      </c>
      <c r="V223" s="370">
        <v>0</v>
      </c>
      <c r="W223" s="406" t="s">
        <v>1367</v>
      </c>
    </row>
    <row r="224" spans="1:23" x14ac:dyDescent="0.45">
      <c r="A224" s="19" t="s">
        <v>1365</v>
      </c>
      <c r="B224" s="23" t="s">
        <v>746</v>
      </c>
      <c r="C224" s="17" t="s">
        <v>757</v>
      </c>
      <c r="D224" s="371">
        <v>23</v>
      </c>
      <c r="E224" s="371">
        <v>1</v>
      </c>
      <c r="F224" s="371">
        <v>0</v>
      </c>
      <c r="G224" s="400">
        <v>0</v>
      </c>
      <c r="H224" s="371">
        <v>0</v>
      </c>
      <c r="I224" s="400">
        <v>0</v>
      </c>
      <c r="J224" s="371">
        <v>0</v>
      </c>
      <c r="K224" s="400">
        <v>0</v>
      </c>
      <c r="L224" s="371">
        <v>0</v>
      </c>
      <c r="M224" s="407">
        <v>0</v>
      </c>
      <c r="N224" s="414">
        <v>14</v>
      </c>
      <c r="O224" s="414">
        <v>0</v>
      </c>
      <c r="P224" s="371">
        <v>0</v>
      </c>
      <c r="Q224" s="400">
        <v>0</v>
      </c>
      <c r="R224" s="371">
        <v>0</v>
      </c>
      <c r="S224" s="400" t="s">
        <v>1367</v>
      </c>
      <c r="T224" s="371">
        <v>1</v>
      </c>
      <c r="U224" s="407">
        <v>7.1400000000000005E-2</v>
      </c>
      <c r="V224" s="371">
        <v>0</v>
      </c>
      <c r="W224" s="407" t="s">
        <v>1367</v>
      </c>
    </row>
    <row r="225" spans="1:23" x14ac:dyDescent="0.45">
      <c r="A225" s="19" t="s">
        <v>1365</v>
      </c>
      <c r="B225" s="23" t="s">
        <v>747</v>
      </c>
      <c r="C225" s="17" t="s">
        <v>758</v>
      </c>
      <c r="D225" s="371">
        <v>22</v>
      </c>
      <c r="E225" s="371">
        <v>0</v>
      </c>
      <c r="F225" s="371">
        <v>0</v>
      </c>
      <c r="G225" s="400">
        <v>0</v>
      </c>
      <c r="H225" s="371">
        <v>0</v>
      </c>
      <c r="I225" s="400" t="s">
        <v>1367</v>
      </c>
      <c r="J225" s="371">
        <v>0</v>
      </c>
      <c r="K225" s="400">
        <v>0</v>
      </c>
      <c r="L225" s="371">
        <v>0</v>
      </c>
      <c r="M225" s="407" t="s">
        <v>1367</v>
      </c>
      <c r="N225" s="414">
        <v>8</v>
      </c>
      <c r="O225" s="414">
        <v>0</v>
      </c>
      <c r="P225" s="371">
        <v>0</v>
      </c>
      <c r="Q225" s="400">
        <v>0</v>
      </c>
      <c r="R225" s="371">
        <v>0</v>
      </c>
      <c r="S225" s="400" t="s">
        <v>1367</v>
      </c>
      <c r="T225" s="371">
        <v>1</v>
      </c>
      <c r="U225" s="407">
        <v>0.125</v>
      </c>
      <c r="V225" s="371">
        <v>0</v>
      </c>
      <c r="W225" s="407" t="s">
        <v>1367</v>
      </c>
    </row>
    <row r="226" spans="1:23" x14ac:dyDescent="0.45">
      <c r="A226" s="19" t="s">
        <v>1365</v>
      </c>
      <c r="B226" s="23" t="s">
        <v>748</v>
      </c>
      <c r="C226" s="17" t="s">
        <v>759</v>
      </c>
      <c r="D226" s="371">
        <v>28</v>
      </c>
      <c r="E226" s="371">
        <v>1</v>
      </c>
      <c r="F226" s="371">
        <v>3</v>
      </c>
      <c r="G226" s="400">
        <v>0.1071</v>
      </c>
      <c r="H226" s="371">
        <v>1</v>
      </c>
      <c r="I226" s="400">
        <v>1</v>
      </c>
      <c r="J226" s="371">
        <v>1</v>
      </c>
      <c r="K226" s="400">
        <v>3.5700000000000003E-2</v>
      </c>
      <c r="L226" s="371">
        <v>0</v>
      </c>
      <c r="M226" s="407">
        <v>0</v>
      </c>
      <c r="N226" s="414">
        <v>17</v>
      </c>
      <c r="O226" s="414">
        <v>0</v>
      </c>
      <c r="P226" s="371">
        <v>0</v>
      </c>
      <c r="Q226" s="400">
        <v>0</v>
      </c>
      <c r="R226" s="371">
        <v>0</v>
      </c>
      <c r="S226" s="400" t="s">
        <v>1367</v>
      </c>
      <c r="T226" s="371">
        <v>2</v>
      </c>
      <c r="U226" s="407">
        <v>0.1176</v>
      </c>
      <c r="V226" s="371">
        <v>0</v>
      </c>
      <c r="W226" s="407" t="s">
        <v>1367</v>
      </c>
    </row>
    <row r="227" spans="1:23" x14ac:dyDescent="0.45">
      <c r="A227" s="19" t="s">
        <v>1365</v>
      </c>
      <c r="B227" s="23" t="s">
        <v>749</v>
      </c>
      <c r="C227" s="17" t="s">
        <v>760</v>
      </c>
      <c r="D227" s="371">
        <v>27</v>
      </c>
      <c r="E227" s="371">
        <v>0</v>
      </c>
      <c r="F227" s="371">
        <v>2</v>
      </c>
      <c r="G227" s="400">
        <v>7.4099999999999999E-2</v>
      </c>
      <c r="H227" s="371">
        <v>0</v>
      </c>
      <c r="I227" s="400" t="s">
        <v>1367</v>
      </c>
      <c r="J227" s="371">
        <v>0</v>
      </c>
      <c r="K227" s="400">
        <v>0</v>
      </c>
      <c r="L227" s="371">
        <v>0</v>
      </c>
      <c r="M227" s="407" t="s">
        <v>1367</v>
      </c>
      <c r="N227" s="414">
        <v>16</v>
      </c>
      <c r="O227" s="414">
        <v>0</v>
      </c>
      <c r="P227" s="371">
        <v>0</v>
      </c>
      <c r="Q227" s="400">
        <v>0</v>
      </c>
      <c r="R227" s="371">
        <v>0</v>
      </c>
      <c r="S227" s="400" t="s">
        <v>1367</v>
      </c>
      <c r="T227" s="371">
        <v>0</v>
      </c>
      <c r="U227" s="407">
        <v>0</v>
      </c>
      <c r="V227" s="371">
        <v>0</v>
      </c>
      <c r="W227" s="407" t="s">
        <v>1367</v>
      </c>
    </row>
    <row r="228" spans="1:23" x14ac:dyDescent="0.45">
      <c r="A228" s="19" t="s">
        <v>1365</v>
      </c>
      <c r="B228" s="23" t="s">
        <v>750</v>
      </c>
      <c r="C228" s="17" t="s">
        <v>761</v>
      </c>
      <c r="D228" s="371">
        <v>18</v>
      </c>
      <c r="E228" s="371">
        <v>0</v>
      </c>
      <c r="F228" s="371">
        <v>0</v>
      </c>
      <c r="G228" s="400">
        <v>0</v>
      </c>
      <c r="H228" s="371">
        <v>0</v>
      </c>
      <c r="I228" s="400" t="s">
        <v>1367</v>
      </c>
      <c r="J228" s="371">
        <v>0</v>
      </c>
      <c r="K228" s="400">
        <v>0</v>
      </c>
      <c r="L228" s="371">
        <v>0</v>
      </c>
      <c r="M228" s="407" t="s">
        <v>1367</v>
      </c>
      <c r="N228" s="414">
        <v>8</v>
      </c>
      <c r="O228" s="414">
        <v>0</v>
      </c>
      <c r="P228" s="371">
        <v>0</v>
      </c>
      <c r="Q228" s="400">
        <v>0</v>
      </c>
      <c r="R228" s="371">
        <v>0</v>
      </c>
      <c r="S228" s="400" t="s">
        <v>1367</v>
      </c>
      <c r="T228" s="371">
        <v>1</v>
      </c>
      <c r="U228" s="407">
        <v>0.125</v>
      </c>
      <c r="V228" s="371">
        <v>0</v>
      </c>
      <c r="W228" s="407" t="s">
        <v>1367</v>
      </c>
    </row>
    <row r="229" spans="1:23" x14ac:dyDescent="0.45">
      <c r="A229" s="19" t="s">
        <v>1365</v>
      </c>
      <c r="B229" s="23" t="s">
        <v>751</v>
      </c>
      <c r="C229" s="17" t="s">
        <v>762</v>
      </c>
      <c r="D229" s="371">
        <v>20</v>
      </c>
      <c r="E229" s="371">
        <v>0</v>
      </c>
      <c r="F229" s="371">
        <v>0</v>
      </c>
      <c r="G229" s="400">
        <v>0</v>
      </c>
      <c r="H229" s="371">
        <v>0</v>
      </c>
      <c r="I229" s="400" t="s">
        <v>1367</v>
      </c>
      <c r="J229" s="371">
        <v>0</v>
      </c>
      <c r="K229" s="400">
        <v>0</v>
      </c>
      <c r="L229" s="371">
        <v>0</v>
      </c>
      <c r="M229" s="407" t="s">
        <v>1367</v>
      </c>
      <c r="N229" s="414">
        <v>6</v>
      </c>
      <c r="O229" s="414">
        <v>0</v>
      </c>
      <c r="P229" s="371">
        <v>0</v>
      </c>
      <c r="Q229" s="400">
        <v>0</v>
      </c>
      <c r="R229" s="371">
        <v>0</v>
      </c>
      <c r="S229" s="400" t="s">
        <v>1367</v>
      </c>
      <c r="T229" s="371">
        <v>0</v>
      </c>
      <c r="U229" s="407">
        <v>0</v>
      </c>
      <c r="V229" s="371">
        <v>0</v>
      </c>
      <c r="W229" s="407" t="s">
        <v>1367</v>
      </c>
    </row>
    <row r="230" spans="1:23" x14ac:dyDescent="0.45">
      <c r="A230" s="19" t="s">
        <v>1365</v>
      </c>
      <c r="B230" s="23" t="s">
        <v>752</v>
      </c>
      <c r="C230" s="17" t="s">
        <v>763</v>
      </c>
      <c r="D230" s="371">
        <v>26</v>
      </c>
      <c r="E230" s="371">
        <v>0</v>
      </c>
      <c r="F230" s="371">
        <v>5</v>
      </c>
      <c r="G230" s="400">
        <v>0.1923</v>
      </c>
      <c r="H230" s="371">
        <v>0</v>
      </c>
      <c r="I230" s="400" t="s">
        <v>1367</v>
      </c>
      <c r="J230" s="371">
        <v>0</v>
      </c>
      <c r="K230" s="400">
        <v>0</v>
      </c>
      <c r="L230" s="371">
        <v>0</v>
      </c>
      <c r="M230" s="407" t="s">
        <v>1367</v>
      </c>
      <c r="N230" s="414">
        <v>6</v>
      </c>
      <c r="O230" s="414">
        <v>0</v>
      </c>
      <c r="P230" s="371">
        <v>0</v>
      </c>
      <c r="Q230" s="400">
        <v>0</v>
      </c>
      <c r="R230" s="371">
        <v>0</v>
      </c>
      <c r="S230" s="400" t="s">
        <v>1367</v>
      </c>
      <c r="T230" s="371">
        <v>2</v>
      </c>
      <c r="U230" s="407">
        <v>0.33329999999999999</v>
      </c>
      <c r="V230" s="371">
        <v>0</v>
      </c>
      <c r="W230" s="407" t="s">
        <v>1367</v>
      </c>
    </row>
    <row r="231" spans="1:23" x14ac:dyDescent="0.45">
      <c r="A231" s="19" t="s">
        <v>1365</v>
      </c>
      <c r="B231" s="23" t="s">
        <v>754</v>
      </c>
      <c r="C231" s="17" t="s">
        <v>765</v>
      </c>
      <c r="D231" s="371">
        <v>17</v>
      </c>
      <c r="E231" s="371">
        <v>0</v>
      </c>
      <c r="F231" s="371">
        <v>0</v>
      </c>
      <c r="G231" s="400">
        <v>0</v>
      </c>
      <c r="H231" s="371">
        <v>0</v>
      </c>
      <c r="I231" s="400" t="s">
        <v>1367</v>
      </c>
      <c r="J231" s="371">
        <v>0</v>
      </c>
      <c r="K231" s="400">
        <v>0</v>
      </c>
      <c r="L231" s="371">
        <v>0</v>
      </c>
      <c r="M231" s="407" t="s">
        <v>1367</v>
      </c>
      <c r="N231" s="414">
        <v>9</v>
      </c>
      <c r="O231" s="414">
        <v>0</v>
      </c>
      <c r="P231" s="371">
        <v>0</v>
      </c>
      <c r="Q231" s="400">
        <v>0</v>
      </c>
      <c r="R231" s="371">
        <v>0</v>
      </c>
      <c r="S231" s="400" t="s">
        <v>1367</v>
      </c>
      <c r="T231" s="371">
        <v>0</v>
      </c>
      <c r="U231" s="407">
        <v>0</v>
      </c>
      <c r="V231" s="371">
        <v>0</v>
      </c>
      <c r="W231" s="407" t="s">
        <v>1367</v>
      </c>
    </row>
    <row r="232" spans="1:23" x14ac:dyDescent="0.45">
      <c r="A232" s="19" t="s">
        <v>1365</v>
      </c>
      <c r="B232" s="23" t="s">
        <v>755</v>
      </c>
      <c r="C232" s="17" t="s">
        <v>766</v>
      </c>
      <c r="D232" s="371">
        <v>17</v>
      </c>
      <c r="E232" s="371">
        <v>0</v>
      </c>
      <c r="F232" s="371">
        <v>0</v>
      </c>
      <c r="G232" s="400">
        <v>0</v>
      </c>
      <c r="H232" s="371">
        <v>0</v>
      </c>
      <c r="I232" s="400" t="s">
        <v>1367</v>
      </c>
      <c r="J232" s="371">
        <v>0</v>
      </c>
      <c r="K232" s="400">
        <v>0</v>
      </c>
      <c r="L232" s="371">
        <v>0</v>
      </c>
      <c r="M232" s="407" t="s">
        <v>1367</v>
      </c>
      <c r="N232" s="414">
        <v>5</v>
      </c>
      <c r="O232" s="414">
        <v>0</v>
      </c>
      <c r="P232" s="371">
        <v>0</v>
      </c>
      <c r="Q232" s="400">
        <v>0</v>
      </c>
      <c r="R232" s="371">
        <v>0</v>
      </c>
      <c r="S232" s="400" t="s">
        <v>1367</v>
      </c>
      <c r="T232" s="371">
        <v>0</v>
      </c>
      <c r="U232" s="407">
        <v>0</v>
      </c>
      <c r="V232" s="371">
        <v>0</v>
      </c>
      <c r="W232" s="407" t="s">
        <v>1367</v>
      </c>
    </row>
    <row r="233" spans="1:23" x14ac:dyDescent="0.45">
      <c r="A233" s="19" t="s">
        <v>1365</v>
      </c>
      <c r="B233" s="23" t="s">
        <v>756</v>
      </c>
      <c r="C233" s="17" t="s">
        <v>767</v>
      </c>
      <c r="D233" s="371">
        <v>11</v>
      </c>
      <c r="E233" s="371">
        <v>0</v>
      </c>
      <c r="F233" s="371">
        <v>0</v>
      </c>
      <c r="G233" s="400">
        <v>0</v>
      </c>
      <c r="H233" s="371">
        <v>0</v>
      </c>
      <c r="I233" s="400" t="s">
        <v>1367</v>
      </c>
      <c r="J233" s="371">
        <v>0</v>
      </c>
      <c r="K233" s="400">
        <v>0</v>
      </c>
      <c r="L233" s="371">
        <v>0</v>
      </c>
      <c r="M233" s="407" t="s">
        <v>1367</v>
      </c>
      <c r="N233" s="414">
        <v>6</v>
      </c>
      <c r="O233" s="414">
        <v>0</v>
      </c>
      <c r="P233" s="371">
        <v>0</v>
      </c>
      <c r="Q233" s="400">
        <v>0</v>
      </c>
      <c r="R233" s="371">
        <v>0</v>
      </c>
      <c r="S233" s="400" t="s">
        <v>1367</v>
      </c>
      <c r="T233" s="371">
        <v>0</v>
      </c>
      <c r="U233" s="407">
        <v>0</v>
      </c>
      <c r="V233" s="371">
        <v>0</v>
      </c>
      <c r="W233" s="407" t="s">
        <v>1367</v>
      </c>
    </row>
    <row r="234" spans="1:23" x14ac:dyDescent="0.45">
      <c r="A234" s="19" t="s">
        <v>1363</v>
      </c>
      <c r="B234" s="25" t="s">
        <v>881</v>
      </c>
      <c r="C234" s="17"/>
      <c r="D234" s="370">
        <v>145</v>
      </c>
      <c r="E234" s="370">
        <v>13</v>
      </c>
      <c r="F234" s="370">
        <v>43</v>
      </c>
      <c r="G234" s="399">
        <v>0.29659999999999997</v>
      </c>
      <c r="H234" s="370">
        <v>13</v>
      </c>
      <c r="I234" s="399">
        <v>1</v>
      </c>
      <c r="J234" s="370">
        <v>2</v>
      </c>
      <c r="K234" s="399">
        <v>1.38E-2</v>
      </c>
      <c r="L234" s="370">
        <v>0</v>
      </c>
      <c r="M234" s="406">
        <v>0</v>
      </c>
      <c r="N234" s="413">
        <v>78</v>
      </c>
      <c r="O234" s="413">
        <v>8</v>
      </c>
      <c r="P234" s="370">
        <v>25</v>
      </c>
      <c r="Q234" s="399">
        <v>0.32050000000000001</v>
      </c>
      <c r="R234" s="370">
        <v>8</v>
      </c>
      <c r="S234" s="399">
        <v>1</v>
      </c>
      <c r="T234" s="370">
        <v>8</v>
      </c>
      <c r="U234" s="406">
        <v>0.1026</v>
      </c>
      <c r="V234" s="370">
        <v>1</v>
      </c>
      <c r="W234" s="406">
        <v>0.125</v>
      </c>
    </row>
    <row r="235" spans="1:23" x14ac:dyDescent="0.45">
      <c r="A235" s="19" t="s">
        <v>1365</v>
      </c>
      <c r="B235" s="23" t="s">
        <v>768</v>
      </c>
      <c r="C235" s="17" t="s">
        <v>771</v>
      </c>
      <c r="D235" s="371">
        <v>36</v>
      </c>
      <c r="E235" s="371">
        <v>0</v>
      </c>
      <c r="F235" s="371">
        <v>0</v>
      </c>
      <c r="G235" s="400">
        <v>0</v>
      </c>
      <c r="H235" s="371">
        <v>0</v>
      </c>
      <c r="I235" s="400" t="s">
        <v>1367</v>
      </c>
      <c r="J235" s="371">
        <v>0</v>
      </c>
      <c r="K235" s="400">
        <v>0</v>
      </c>
      <c r="L235" s="371">
        <v>0</v>
      </c>
      <c r="M235" s="407" t="s">
        <v>1367</v>
      </c>
      <c r="N235" s="414">
        <v>21</v>
      </c>
      <c r="O235" s="414">
        <v>0</v>
      </c>
      <c r="P235" s="371">
        <v>0</v>
      </c>
      <c r="Q235" s="400">
        <v>0</v>
      </c>
      <c r="R235" s="371">
        <v>0</v>
      </c>
      <c r="S235" s="400" t="s">
        <v>1367</v>
      </c>
      <c r="T235" s="371">
        <v>2</v>
      </c>
      <c r="U235" s="407">
        <v>9.5200000000000007E-2</v>
      </c>
      <c r="V235" s="371">
        <v>0</v>
      </c>
      <c r="W235" s="407" t="s">
        <v>1367</v>
      </c>
    </row>
    <row r="236" spans="1:23" x14ac:dyDescent="0.45">
      <c r="A236" s="19" t="s">
        <v>1365</v>
      </c>
      <c r="B236" s="23" t="s">
        <v>769</v>
      </c>
      <c r="C236" s="17" t="s">
        <v>772</v>
      </c>
      <c r="D236" s="371">
        <v>71</v>
      </c>
      <c r="E236" s="371">
        <v>13</v>
      </c>
      <c r="F236" s="371">
        <v>42</v>
      </c>
      <c r="G236" s="400">
        <v>0.59150000000000003</v>
      </c>
      <c r="H236" s="371">
        <v>13</v>
      </c>
      <c r="I236" s="400">
        <v>1</v>
      </c>
      <c r="J236" s="371">
        <v>1</v>
      </c>
      <c r="K236" s="400">
        <v>1.41E-2</v>
      </c>
      <c r="L236" s="371">
        <v>0</v>
      </c>
      <c r="M236" s="407">
        <v>0</v>
      </c>
      <c r="N236" s="414">
        <v>41</v>
      </c>
      <c r="O236" s="414">
        <v>8</v>
      </c>
      <c r="P236" s="371">
        <v>25</v>
      </c>
      <c r="Q236" s="400">
        <v>0.60980000000000001</v>
      </c>
      <c r="R236" s="371">
        <v>8</v>
      </c>
      <c r="S236" s="400">
        <v>1</v>
      </c>
      <c r="T236" s="371">
        <v>6</v>
      </c>
      <c r="U236" s="407">
        <v>0.14630000000000001</v>
      </c>
      <c r="V236" s="371">
        <v>1</v>
      </c>
      <c r="W236" s="407">
        <v>0.125</v>
      </c>
    </row>
    <row r="237" spans="1:23" x14ac:dyDescent="0.45">
      <c r="A237" s="19" t="s">
        <v>1365</v>
      </c>
      <c r="B237" s="23" t="s">
        <v>770</v>
      </c>
      <c r="C237" s="17" t="s">
        <v>773</v>
      </c>
      <c r="D237" s="371">
        <v>38</v>
      </c>
      <c r="E237" s="371">
        <v>0</v>
      </c>
      <c r="F237" s="371">
        <v>1</v>
      </c>
      <c r="G237" s="400">
        <v>2.63E-2</v>
      </c>
      <c r="H237" s="371">
        <v>0</v>
      </c>
      <c r="I237" s="400" t="s">
        <v>1367</v>
      </c>
      <c r="J237" s="371">
        <v>1</v>
      </c>
      <c r="K237" s="400">
        <v>2.63E-2</v>
      </c>
      <c r="L237" s="371">
        <v>0</v>
      </c>
      <c r="M237" s="407" t="s">
        <v>1367</v>
      </c>
      <c r="N237" s="414">
        <v>16</v>
      </c>
      <c r="O237" s="414">
        <v>0</v>
      </c>
      <c r="P237" s="371">
        <v>0</v>
      </c>
      <c r="Q237" s="400">
        <v>0</v>
      </c>
      <c r="R237" s="371">
        <v>0</v>
      </c>
      <c r="S237" s="400" t="s">
        <v>1367</v>
      </c>
      <c r="T237" s="371">
        <v>0</v>
      </c>
      <c r="U237" s="407">
        <v>0</v>
      </c>
      <c r="V237" s="371">
        <v>0</v>
      </c>
      <c r="W237" s="407" t="s">
        <v>1367</v>
      </c>
    </row>
    <row r="238" spans="1:23" x14ac:dyDescent="0.45">
      <c r="A238" s="19" t="s">
        <v>1363</v>
      </c>
      <c r="B238" s="25" t="s">
        <v>882</v>
      </c>
      <c r="C238" s="17"/>
      <c r="D238" s="370">
        <v>161</v>
      </c>
      <c r="E238" s="370">
        <v>2</v>
      </c>
      <c r="F238" s="370">
        <v>14</v>
      </c>
      <c r="G238" s="399">
        <v>8.6999999999999994E-2</v>
      </c>
      <c r="H238" s="370">
        <v>1</v>
      </c>
      <c r="I238" s="399">
        <v>0.5</v>
      </c>
      <c r="J238" s="370">
        <v>0</v>
      </c>
      <c r="K238" s="399">
        <v>0</v>
      </c>
      <c r="L238" s="370">
        <v>0</v>
      </c>
      <c r="M238" s="406">
        <v>0</v>
      </c>
      <c r="N238" s="413">
        <v>73</v>
      </c>
      <c r="O238" s="413">
        <v>0</v>
      </c>
      <c r="P238" s="370">
        <v>0</v>
      </c>
      <c r="Q238" s="399">
        <v>0</v>
      </c>
      <c r="R238" s="370">
        <v>0</v>
      </c>
      <c r="S238" s="399" t="s">
        <v>1367</v>
      </c>
      <c r="T238" s="370">
        <v>11</v>
      </c>
      <c r="U238" s="406">
        <v>0.1507</v>
      </c>
      <c r="V238" s="370">
        <v>0</v>
      </c>
      <c r="W238" s="406" t="s">
        <v>1367</v>
      </c>
    </row>
    <row r="239" spans="1:23" x14ac:dyDescent="0.45">
      <c r="A239" s="19" t="s">
        <v>1365</v>
      </c>
      <c r="B239" s="23" t="s">
        <v>774</v>
      </c>
      <c r="C239" s="17" t="s">
        <v>779</v>
      </c>
      <c r="D239" s="371">
        <v>11</v>
      </c>
      <c r="E239" s="371">
        <v>0</v>
      </c>
      <c r="F239" s="371">
        <v>0</v>
      </c>
      <c r="G239" s="400">
        <v>0</v>
      </c>
      <c r="H239" s="371">
        <v>0</v>
      </c>
      <c r="I239" s="400" t="s">
        <v>1367</v>
      </c>
      <c r="J239" s="371">
        <v>0</v>
      </c>
      <c r="K239" s="400">
        <v>0</v>
      </c>
      <c r="L239" s="371">
        <v>0</v>
      </c>
      <c r="M239" s="407" t="s">
        <v>1367</v>
      </c>
      <c r="N239" s="414">
        <v>5</v>
      </c>
      <c r="O239" s="414">
        <v>0</v>
      </c>
      <c r="P239" s="371">
        <v>0</v>
      </c>
      <c r="Q239" s="400">
        <v>0</v>
      </c>
      <c r="R239" s="371">
        <v>0</v>
      </c>
      <c r="S239" s="400" t="s">
        <v>1367</v>
      </c>
      <c r="T239" s="371">
        <v>0</v>
      </c>
      <c r="U239" s="407">
        <v>0</v>
      </c>
      <c r="V239" s="371">
        <v>0</v>
      </c>
      <c r="W239" s="407" t="s">
        <v>1367</v>
      </c>
    </row>
    <row r="240" spans="1:23" x14ac:dyDescent="0.45">
      <c r="A240" s="19" t="s">
        <v>1365</v>
      </c>
      <c r="B240" s="23" t="s">
        <v>775</v>
      </c>
      <c r="C240" s="17" t="s">
        <v>780</v>
      </c>
      <c r="D240" s="371">
        <v>68</v>
      </c>
      <c r="E240" s="371">
        <v>0</v>
      </c>
      <c r="F240" s="371">
        <v>6</v>
      </c>
      <c r="G240" s="400">
        <v>8.8200000000000001E-2</v>
      </c>
      <c r="H240" s="371">
        <v>0</v>
      </c>
      <c r="I240" s="400" t="s">
        <v>1367</v>
      </c>
      <c r="J240" s="371">
        <v>0</v>
      </c>
      <c r="K240" s="400">
        <v>0</v>
      </c>
      <c r="L240" s="371">
        <v>0</v>
      </c>
      <c r="M240" s="407" t="s">
        <v>1367</v>
      </c>
      <c r="N240" s="414">
        <v>29</v>
      </c>
      <c r="O240" s="414">
        <v>0</v>
      </c>
      <c r="P240" s="371">
        <v>0</v>
      </c>
      <c r="Q240" s="400">
        <v>0</v>
      </c>
      <c r="R240" s="371">
        <v>0</v>
      </c>
      <c r="S240" s="400" t="s">
        <v>1367</v>
      </c>
      <c r="T240" s="371">
        <v>2</v>
      </c>
      <c r="U240" s="407">
        <v>6.9000000000000006E-2</v>
      </c>
      <c r="V240" s="371">
        <v>0</v>
      </c>
      <c r="W240" s="407" t="s">
        <v>1367</v>
      </c>
    </row>
    <row r="241" spans="1:23" x14ac:dyDescent="0.45">
      <c r="A241" s="19" t="s">
        <v>1365</v>
      </c>
      <c r="B241" s="23" t="s">
        <v>776</v>
      </c>
      <c r="C241" s="17" t="s">
        <v>781</v>
      </c>
      <c r="D241" s="371">
        <v>12</v>
      </c>
      <c r="E241" s="371">
        <v>0</v>
      </c>
      <c r="F241" s="371">
        <v>0</v>
      </c>
      <c r="G241" s="400">
        <v>0</v>
      </c>
      <c r="H241" s="371">
        <v>0</v>
      </c>
      <c r="I241" s="400" t="s">
        <v>1367</v>
      </c>
      <c r="J241" s="371">
        <v>0</v>
      </c>
      <c r="K241" s="400">
        <v>0</v>
      </c>
      <c r="L241" s="371">
        <v>0</v>
      </c>
      <c r="M241" s="407" t="s">
        <v>1367</v>
      </c>
      <c r="N241" s="414">
        <v>8</v>
      </c>
      <c r="O241" s="414">
        <v>0</v>
      </c>
      <c r="P241" s="371">
        <v>0</v>
      </c>
      <c r="Q241" s="400">
        <v>0</v>
      </c>
      <c r="R241" s="371">
        <v>0</v>
      </c>
      <c r="S241" s="400" t="s">
        <v>1367</v>
      </c>
      <c r="T241" s="371">
        <v>3</v>
      </c>
      <c r="U241" s="407">
        <v>0.375</v>
      </c>
      <c r="V241" s="371">
        <v>0</v>
      </c>
      <c r="W241" s="407" t="s">
        <v>1367</v>
      </c>
    </row>
    <row r="242" spans="1:23" x14ac:dyDescent="0.45">
      <c r="A242" s="19" t="s">
        <v>1365</v>
      </c>
      <c r="B242" s="23" t="s">
        <v>753</v>
      </c>
      <c r="C242" s="17" t="s">
        <v>764</v>
      </c>
      <c r="D242" s="371">
        <v>27</v>
      </c>
      <c r="E242" s="371">
        <v>1</v>
      </c>
      <c r="F242" s="371">
        <v>0</v>
      </c>
      <c r="G242" s="400">
        <v>0</v>
      </c>
      <c r="H242" s="371">
        <v>0</v>
      </c>
      <c r="I242" s="400">
        <v>0</v>
      </c>
      <c r="J242" s="371">
        <v>0</v>
      </c>
      <c r="K242" s="400">
        <v>0</v>
      </c>
      <c r="L242" s="371">
        <v>0</v>
      </c>
      <c r="M242" s="407">
        <v>0</v>
      </c>
      <c r="N242" s="414">
        <v>12</v>
      </c>
      <c r="O242" s="414">
        <v>0</v>
      </c>
      <c r="P242" s="371">
        <v>0</v>
      </c>
      <c r="Q242" s="400">
        <v>0</v>
      </c>
      <c r="R242" s="371">
        <v>0</v>
      </c>
      <c r="S242" s="400" t="s">
        <v>1367</v>
      </c>
      <c r="T242" s="371">
        <v>1</v>
      </c>
      <c r="U242" s="407">
        <v>8.3299999999999999E-2</v>
      </c>
      <c r="V242" s="371">
        <v>0</v>
      </c>
      <c r="W242" s="407" t="s">
        <v>1367</v>
      </c>
    </row>
    <row r="243" spans="1:23" x14ac:dyDescent="0.45">
      <c r="A243" s="19" t="s">
        <v>1365</v>
      </c>
      <c r="B243" s="23" t="s">
        <v>777</v>
      </c>
      <c r="C243" s="17" t="s">
        <v>782</v>
      </c>
      <c r="D243" s="371">
        <v>24</v>
      </c>
      <c r="E243" s="371">
        <v>0</v>
      </c>
      <c r="F243" s="371">
        <v>0</v>
      </c>
      <c r="G243" s="400">
        <v>0</v>
      </c>
      <c r="H243" s="371">
        <v>0</v>
      </c>
      <c r="I243" s="400" t="s">
        <v>1367</v>
      </c>
      <c r="J243" s="371">
        <v>0</v>
      </c>
      <c r="K243" s="400">
        <v>0</v>
      </c>
      <c r="L243" s="371">
        <v>0</v>
      </c>
      <c r="M243" s="407" t="s">
        <v>1367</v>
      </c>
      <c r="N243" s="414">
        <v>11</v>
      </c>
      <c r="O243" s="414">
        <v>0</v>
      </c>
      <c r="P243" s="371">
        <v>0</v>
      </c>
      <c r="Q243" s="400">
        <v>0</v>
      </c>
      <c r="R243" s="371">
        <v>0</v>
      </c>
      <c r="S243" s="400" t="s">
        <v>1367</v>
      </c>
      <c r="T243" s="371">
        <v>3</v>
      </c>
      <c r="U243" s="407">
        <v>0.2727</v>
      </c>
      <c r="V243" s="371">
        <v>0</v>
      </c>
      <c r="W243" s="407" t="s">
        <v>1367</v>
      </c>
    </row>
    <row r="244" spans="1:23" x14ac:dyDescent="0.45">
      <c r="A244" s="19" t="s">
        <v>1365</v>
      </c>
      <c r="B244" s="23" t="s">
        <v>778</v>
      </c>
      <c r="C244" s="17" t="s">
        <v>783</v>
      </c>
      <c r="D244" s="371">
        <v>19</v>
      </c>
      <c r="E244" s="371">
        <v>1</v>
      </c>
      <c r="F244" s="371">
        <v>8</v>
      </c>
      <c r="G244" s="400">
        <v>0.42109999999999997</v>
      </c>
      <c r="H244" s="371">
        <v>1</v>
      </c>
      <c r="I244" s="400">
        <v>1</v>
      </c>
      <c r="J244" s="371">
        <v>0</v>
      </c>
      <c r="K244" s="400">
        <v>0</v>
      </c>
      <c r="L244" s="371">
        <v>0</v>
      </c>
      <c r="M244" s="407">
        <v>0</v>
      </c>
      <c r="N244" s="414">
        <v>8</v>
      </c>
      <c r="O244" s="414">
        <v>0</v>
      </c>
      <c r="P244" s="371">
        <v>0</v>
      </c>
      <c r="Q244" s="400">
        <v>0</v>
      </c>
      <c r="R244" s="371">
        <v>0</v>
      </c>
      <c r="S244" s="400" t="s">
        <v>1367</v>
      </c>
      <c r="T244" s="371">
        <v>2</v>
      </c>
      <c r="U244" s="407">
        <v>0.25</v>
      </c>
      <c r="V244" s="371">
        <v>0</v>
      </c>
      <c r="W244" s="407" t="s">
        <v>1367</v>
      </c>
    </row>
    <row r="245" spans="1:23" x14ac:dyDescent="0.45">
      <c r="A245" s="19" t="s">
        <v>1363</v>
      </c>
      <c r="B245" s="25" t="s">
        <v>883</v>
      </c>
      <c r="C245" s="17"/>
      <c r="D245" s="370">
        <v>244</v>
      </c>
      <c r="E245" s="370">
        <v>6</v>
      </c>
      <c r="F245" s="370">
        <v>9</v>
      </c>
      <c r="G245" s="399">
        <v>3.6900000000000002E-2</v>
      </c>
      <c r="H245" s="370">
        <v>3</v>
      </c>
      <c r="I245" s="399">
        <v>0.5</v>
      </c>
      <c r="J245" s="370">
        <v>4</v>
      </c>
      <c r="K245" s="399">
        <v>1.6400000000000001E-2</v>
      </c>
      <c r="L245" s="370">
        <v>1</v>
      </c>
      <c r="M245" s="406">
        <v>0.16669999999999999</v>
      </c>
      <c r="N245" s="413">
        <v>122</v>
      </c>
      <c r="O245" s="413">
        <v>1</v>
      </c>
      <c r="P245" s="370">
        <v>2</v>
      </c>
      <c r="Q245" s="399">
        <v>1.6400000000000001E-2</v>
      </c>
      <c r="R245" s="370">
        <v>1</v>
      </c>
      <c r="S245" s="399">
        <v>1</v>
      </c>
      <c r="T245" s="370">
        <v>14</v>
      </c>
      <c r="U245" s="406">
        <v>0.1148</v>
      </c>
      <c r="V245" s="370">
        <v>0</v>
      </c>
      <c r="W245" s="406">
        <v>0</v>
      </c>
    </row>
    <row r="246" spans="1:23" x14ac:dyDescent="0.45">
      <c r="A246" s="19" t="s">
        <v>1365</v>
      </c>
      <c r="B246" s="23" t="s">
        <v>784</v>
      </c>
      <c r="C246" s="17" t="s">
        <v>791</v>
      </c>
      <c r="D246" s="371">
        <v>38</v>
      </c>
      <c r="E246" s="371">
        <v>3</v>
      </c>
      <c r="F246" s="371">
        <v>3</v>
      </c>
      <c r="G246" s="400">
        <v>7.8899999999999998E-2</v>
      </c>
      <c r="H246" s="371">
        <v>2</v>
      </c>
      <c r="I246" s="400">
        <v>0.66669999999999996</v>
      </c>
      <c r="J246" s="371">
        <v>0</v>
      </c>
      <c r="K246" s="400">
        <v>0</v>
      </c>
      <c r="L246" s="371">
        <v>0</v>
      </c>
      <c r="M246" s="407">
        <v>0</v>
      </c>
      <c r="N246" s="414">
        <v>23</v>
      </c>
      <c r="O246" s="414">
        <v>1</v>
      </c>
      <c r="P246" s="371">
        <v>2</v>
      </c>
      <c r="Q246" s="400">
        <v>8.6999999999999994E-2</v>
      </c>
      <c r="R246" s="371">
        <v>1</v>
      </c>
      <c r="S246" s="400">
        <v>1</v>
      </c>
      <c r="T246" s="371">
        <v>7</v>
      </c>
      <c r="U246" s="407">
        <v>0.30430000000000001</v>
      </c>
      <c r="V246" s="371">
        <v>0</v>
      </c>
      <c r="W246" s="407">
        <v>0</v>
      </c>
    </row>
    <row r="247" spans="1:23" x14ac:dyDescent="0.45">
      <c r="A247" s="19" t="s">
        <v>1365</v>
      </c>
      <c r="B247" s="23" t="s">
        <v>785</v>
      </c>
      <c r="C247" s="17" t="s">
        <v>792</v>
      </c>
      <c r="D247" s="371">
        <v>32</v>
      </c>
      <c r="E247" s="371">
        <v>0</v>
      </c>
      <c r="F247" s="371">
        <v>0</v>
      </c>
      <c r="G247" s="400">
        <v>0</v>
      </c>
      <c r="H247" s="371">
        <v>0</v>
      </c>
      <c r="I247" s="400" t="s">
        <v>1367</v>
      </c>
      <c r="J247" s="371">
        <v>0</v>
      </c>
      <c r="K247" s="400">
        <v>0</v>
      </c>
      <c r="L247" s="371">
        <v>0</v>
      </c>
      <c r="M247" s="407" t="s">
        <v>1367</v>
      </c>
      <c r="N247" s="414">
        <v>18</v>
      </c>
      <c r="O247" s="414">
        <v>0</v>
      </c>
      <c r="P247" s="371">
        <v>0</v>
      </c>
      <c r="Q247" s="400">
        <v>0</v>
      </c>
      <c r="R247" s="371">
        <v>0</v>
      </c>
      <c r="S247" s="400" t="s">
        <v>1367</v>
      </c>
      <c r="T247" s="371">
        <v>0</v>
      </c>
      <c r="U247" s="407">
        <v>0</v>
      </c>
      <c r="V247" s="371">
        <v>0</v>
      </c>
      <c r="W247" s="407" t="s">
        <v>1367</v>
      </c>
    </row>
    <row r="248" spans="1:23" x14ac:dyDescent="0.45">
      <c r="A248" s="19" t="s">
        <v>1365</v>
      </c>
      <c r="B248" s="23" t="s">
        <v>786</v>
      </c>
      <c r="C248" s="17" t="s">
        <v>793</v>
      </c>
      <c r="D248" s="371">
        <v>31</v>
      </c>
      <c r="E248" s="371">
        <v>0</v>
      </c>
      <c r="F248" s="371">
        <v>0</v>
      </c>
      <c r="G248" s="400">
        <v>0</v>
      </c>
      <c r="H248" s="371">
        <v>0</v>
      </c>
      <c r="I248" s="400" t="s">
        <v>1367</v>
      </c>
      <c r="J248" s="371">
        <v>0</v>
      </c>
      <c r="K248" s="400">
        <v>0</v>
      </c>
      <c r="L248" s="371">
        <v>0</v>
      </c>
      <c r="M248" s="407" t="s">
        <v>1367</v>
      </c>
      <c r="N248" s="414">
        <v>14</v>
      </c>
      <c r="O248" s="414">
        <v>0</v>
      </c>
      <c r="P248" s="371">
        <v>0</v>
      </c>
      <c r="Q248" s="400">
        <v>0</v>
      </c>
      <c r="R248" s="371">
        <v>0</v>
      </c>
      <c r="S248" s="400" t="s">
        <v>1367</v>
      </c>
      <c r="T248" s="371">
        <v>2</v>
      </c>
      <c r="U248" s="407">
        <v>0.1429</v>
      </c>
      <c r="V248" s="371">
        <v>0</v>
      </c>
      <c r="W248" s="407" t="s">
        <v>1367</v>
      </c>
    </row>
    <row r="249" spans="1:23" x14ac:dyDescent="0.45">
      <c r="A249" s="19" t="s">
        <v>1365</v>
      </c>
      <c r="B249" s="23" t="s">
        <v>787</v>
      </c>
      <c r="C249" s="17" t="s">
        <v>794</v>
      </c>
      <c r="D249" s="371">
        <v>27</v>
      </c>
      <c r="E249" s="371">
        <v>1</v>
      </c>
      <c r="F249" s="371">
        <v>4</v>
      </c>
      <c r="G249" s="400">
        <v>0.14810000000000001</v>
      </c>
      <c r="H249" s="371">
        <v>1</v>
      </c>
      <c r="I249" s="400">
        <v>1</v>
      </c>
      <c r="J249" s="371">
        <v>2</v>
      </c>
      <c r="K249" s="400">
        <v>7.4099999999999999E-2</v>
      </c>
      <c r="L249" s="371">
        <v>1</v>
      </c>
      <c r="M249" s="407">
        <v>1</v>
      </c>
      <c r="N249" s="414">
        <v>9</v>
      </c>
      <c r="O249" s="414">
        <v>0</v>
      </c>
      <c r="P249" s="371">
        <v>0</v>
      </c>
      <c r="Q249" s="400">
        <v>0</v>
      </c>
      <c r="R249" s="371">
        <v>0</v>
      </c>
      <c r="S249" s="400" t="s">
        <v>1367</v>
      </c>
      <c r="T249" s="371">
        <v>0</v>
      </c>
      <c r="U249" s="407">
        <v>0</v>
      </c>
      <c r="V249" s="371">
        <v>0</v>
      </c>
      <c r="W249" s="407" t="s">
        <v>1367</v>
      </c>
    </row>
    <row r="250" spans="1:23" x14ac:dyDescent="0.45">
      <c r="A250" s="19" t="s">
        <v>1365</v>
      </c>
      <c r="B250" s="23" t="s">
        <v>788</v>
      </c>
      <c r="C250" s="17" t="s">
        <v>795</v>
      </c>
      <c r="D250" s="371">
        <v>40</v>
      </c>
      <c r="E250" s="371">
        <v>2</v>
      </c>
      <c r="F250" s="371">
        <v>0</v>
      </c>
      <c r="G250" s="400">
        <v>0</v>
      </c>
      <c r="H250" s="371">
        <v>0</v>
      </c>
      <c r="I250" s="400">
        <v>0</v>
      </c>
      <c r="J250" s="371">
        <v>2</v>
      </c>
      <c r="K250" s="400">
        <v>0.05</v>
      </c>
      <c r="L250" s="371">
        <v>0</v>
      </c>
      <c r="M250" s="407">
        <v>0</v>
      </c>
      <c r="N250" s="414">
        <v>18</v>
      </c>
      <c r="O250" s="414">
        <v>0</v>
      </c>
      <c r="P250" s="371">
        <v>0</v>
      </c>
      <c r="Q250" s="400">
        <v>0</v>
      </c>
      <c r="R250" s="371">
        <v>0</v>
      </c>
      <c r="S250" s="400" t="s">
        <v>1367</v>
      </c>
      <c r="T250" s="371">
        <v>2</v>
      </c>
      <c r="U250" s="407">
        <v>0.1111</v>
      </c>
      <c r="V250" s="371">
        <v>0</v>
      </c>
      <c r="W250" s="407" t="s">
        <v>1367</v>
      </c>
    </row>
    <row r="251" spans="1:23" x14ac:dyDescent="0.45">
      <c r="A251" s="19" t="s">
        <v>1365</v>
      </c>
      <c r="B251" s="23" t="s">
        <v>789</v>
      </c>
      <c r="C251" s="17" t="s">
        <v>796</v>
      </c>
      <c r="D251" s="371">
        <v>34</v>
      </c>
      <c r="E251" s="371">
        <v>0</v>
      </c>
      <c r="F251" s="371">
        <v>2</v>
      </c>
      <c r="G251" s="400">
        <v>5.8799999999999998E-2</v>
      </c>
      <c r="H251" s="371">
        <v>0</v>
      </c>
      <c r="I251" s="400" t="s">
        <v>1367</v>
      </c>
      <c r="J251" s="371">
        <v>0</v>
      </c>
      <c r="K251" s="400">
        <v>0</v>
      </c>
      <c r="L251" s="371">
        <v>0</v>
      </c>
      <c r="M251" s="407" t="s">
        <v>1367</v>
      </c>
      <c r="N251" s="414">
        <v>19</v>
      </c>
      <c r="O251" s="414">
        <v>0</v>
      </c>
      <c r="P251" s="371">
        <v>0</v>
      </c>
      <c r="Q251" s="400">
        <v>0</v>
      </c>
      <c r="R251" s="371">
        <v>0</v>
      </c>
      <c r="S251" s="400" t="s">
        <v>1367</v>
      </c>
      <c r="T251" s="371">
        <v>2</v>
      </c>
      <c r="U251" s="407">
        <v>0.1053</v>
      </c>
      <c r="V251" s="371">
        <v>0</v>
      </c>
      <c r="W251" s="407" t="s">
        <v>1367</v>
      </c>
    </row>
    <row r="252" spans="1:23" x14ac:dyDescent="0.45">
      <c r="A252" s="19" t="s">
        <v>1365</v>
      </c>
      <c r="B252" s="23" t="s">
        <v>790</v>
      </c>
      <c r="C252" s="17" t="s">
        <v>797</v>
      </c>
      <c r="D252" s="371">
        <v>42</v>
      </c>
      <c r="E252" s="371">
        <v>0</v>
      </c>
      <c r="F252" s="371">
        <v>0</v>
      </c>
      <c r="G252" s="400">
        <v>0</v>
      </c>
      <c r="H252" s="371">
        <v>0</v>
      </c>
      <c r="I252" s="400" t="s">
        <v>1367</v>
      </c>
      <c r="J252" s="371">
        <v>0</v>
      </c>
      <c r="K252" s="400">
        <v>0</v>
      </c>
      <c r="L252" s="371">
        <v>0</v>
      </c>
      <c r="M252" s="407" t="s">
        <v>1367</v>
      </c>
      <c r="N252" s="414">
        <v>21</v>
      </c>
      <c r="O252" s="414">
        <v>0</v>
      </c>
      <c r="P252" s="371">
        <v>0</v>
      </c>
      <c r="Q252" s="400">
        <v>0</v>
      </c>
      <c r="R252" s="371">
        <v>0</v>
      </c>
      <c r="S252" s="400" t="s">
        <v>1367</v>
      </c>
      <c r="T252" s="371">
        <v>1</v>
      </c>
      <c r="U252" s="407">
        <v>4.7600000000000003E-2</v>
      </c>
      <c r="V252" s="371">
        <v>0</v>
      </c>
      <c r="W252" s="407" t="s">
        <v>1367</v>
      </c>
    </row>
    <row r="253" spans="1:23" x14ac:dyDescent="0.45">
      <c r="A253" s="19" t="s">
        <v>1363</v>
      </c>
      <c r="B253" s="25" t="s">
        <v>884</v>
      </c>
      <c r="C253" s="17"/>
      <c r="D253" s="370">
        <v>256</v>
      </c>
      <c r="E253" s="370">
        <v>1</v>
      </c>
      <c r="F253" s="370">
        <v>3</v>
      </c>
      <c r="G253" s="399">
        <v>1.17E-2</v>
      </c>
      <c r="H253" s="370">
        <v>1</v>
      </c>
      <c r="I253" s="399">
        <v>1</v>
      </c>
      <c r="J253" s="370">
        <v>3</v>
      </c>
      <c r="K253" s="399">
        <v>1.17E-2</v>
      </c>
      <c r="L253" s="370">
        <v>0</v>
      </c>
      <c r="M253" s="406">
        <v>0</v>
      </c>
      <c r="N253" s="413">
        <v>113</v>
      </c>
      <c r="O253" s="413">
        <v>1</v>
      </c>
      <c r="P253" s="370">
        <v>2</v>
      </c>
      <c r="Q253" s="399">
        <v>1.77E-2</v>
      </c>
      <c r="R253" s="370">
        <v>1</v>
      </c>
      <c r="S253" s="399">
        <v>1</v>
      </c>
      <c r="T253" s="370">
        <v>12</v>
      </c>
      <c r="U253" s="406">
        <v>0.1062</v>
      </c>
      <c r="V253" s="370">
        <v>0</v>
      </c>
      <c r="W253" s="406">
        <v>0</v>
      </c>
    </row>
    <row r="254" spans="1:23" x14ac:dyDescent="0.45">
      <c r="A254" s="19" t="s">
        <v>1365</v>
      </c>
      <c r="B254" s="23" t="s">
        <v>798</v>
      </c>
      <c r="C254" s="17" t="s">
        <v>804</v>
      </c>
      <c r="D254" s="371">
        <v>21</v>
      </c>
      <c r="E254" s="371">
        <v>0</v>
      </c>
      <c r="F254" s="371">
        <v>2</v>
      </c>
      <c r="G254" s="400">
        <v>9.5200000000000007E-2</v>
      </c>
      <c r="H254" s="371">
        <v>0</v>
      </c>
      <c r="I254" s="400" t="s">
        <v>1367</v>
      </c>
      <c r="J254" s="371">
        <v>0</v>
      </c>
      <c r="K254" s="400">
        <v>0</v>
      </c>
      <c r="L254" s="371">
        <v>0</v>
      </c>
      <c r="M254" s="407" t="s">
        <v>1367</v>
      </c>
      <c r="N254" s="414">
        <v>5</v>
      </c>
      <c r="O254" s="414">
        <v>0</v>
      </c>
      <c r="P254" s="371">
        <v>0</v>
      </c>
      <c r="Q254" s="400">
        <v>0</v>
      </c>
      <c r="R254" s="371">
        <v>0</v>
      </c>
      <c r="S254" s="400" t="s">
        <v>1367</v>
      </c>
      <c r="T254" s="371">
        <v>4</v>
      </c>
      <c r="U254" s="407">
        <v>0.8</v>
      </c>
      <c r="V254" s="371">
        <v>0</v>
      </c>
      <c r="W254" s="407" t="s">
        <v>1367</v>
      </c>
    </row>
    <row r="255" spans="1:23" x14ac:dyDescent="0.45">
      <c r="A255" s="19" t="s">
        <v>1365</v>
      </c>
      <c r="B255" s="23" t="s">
        <v>799</v>
      </c>
      <c r="C255" s="17" t="s">
        <v>805</v>
      </c>
      <c r="D255" s="371">
        <v>128</v>
      </c>
      <c r="E255" s="371">
        <v>0</v>
      </c>
      <c r="F255" s="371">
        <v>0</v>
      </c>
      <c r="G255" s="400">
        <v>0</v>
      </c>
      <c r="H255" s="371">
        <v>0</v>
      </c>
      <c r="I255" s="400" t="s">
        <v>1367</v>
      </c>
      <c r="J255" s="371">
        <v>1</v>
      </c>
      <c r="K255" s="400">
        <v>7.7999999999999996E-3</v>
      </c>
      <c r="L255" s="371">
        <v>0</v>
      </c>
      <c r="M255" s="407" t="s">
        <v>1367</v>
      </c>
      <c r="N255" s="414">
        <v>59</v>
      </c>
      <c r="O255" s="414">
        <v>0</v>
      </c>
      <c r="P255" s="371">
        <v>1</v>
      </c>
      <c r="Q255" s="400">
        <v>1.6899999999999998E-2</v>
      </c>
      <c r="R255" s="371">
        <v>0</v>
      </c>
      <c r="S255" s="400" t="s">
        <v>1367</v>
      </c>
      <c r="T255" s="371">
        <v>6</v>
      </c>
      <c r="U255" s="407">
        <v>0.1017</v>
      </c>
      <c r="V255" s="371">
        <v>0</v>
      </c>
      <c r="W255" s="407" t="s">
        <v>1367</v>
      </c>
    </row>
    <row r="256" spans="1:23" x14ac:dyDescent="0.45">
      <c r="A256" s="19" t="s">
        <v>1365</v>
      </c>
      <c r="B256" s="23" t="s">
        <v>800</v>
      </c>
      <c r="C256" s="17" t="s">
        <v>806</v>
      </c>
      <c r="D256" s="371">
        <v>5</v>
      </c>
      <c r="E256" s="371">
        <v>0</v>
      </c>
      <c r="F256" s="371">
        <v>0</v>
      </c>
      <c r="G256" s="400">
        <v>0</v>
      </c>
      <c r="H256" s="371">
        <v>0</v>
      </c>
      <c r="I256" s="400" t="s">
        <v>1367</v>
      </c>
      <c r="J256" s="371">
        <v>0</v>
      </c>
      <c r="K256" s="400">
        <v>0</v>
      </c>
      <c r="L256" s="371">
        <v>0</v>
      </c>
      <c r="M256" s="407" t="s">
        <v>1367</v>
      </c>
      <c r="N256" s="414">
        <v>4</v>
      </c>
      <c r="O256" s="414">
        <v>0</v>
      </c>
      <c r="P256" s="371">
        <v>0</v>
      </c>
      <c r="Q256" s="400">
        <v>0</v>
      </c>
      <c r="R256" s="371">
        <v>0</v>
      </c>
      <c r="S256" s="400" t="s">
        <v>1367</v>
      </c>
      <c r="T256" s="371">
        <v>0</v>
      </c>
      <c r="U256" s="407">
        <v>0</v>
      </c>
      <c r="V256" s="371">
        <v>0</v>
      </c>
      <c r="W256" s="407" t="s">
        <v>1367</v>
      </c>
    </row>
    <row r="257" spans="1:23" x14ac:dyDescent="0.45">
      <c r="A257" s="19" t="s">
        <v>1365</v>
      </c>
      <c r="B257" s="23" t="s">
        <v>801</v>
      </c>
      <c r="C257" s="17" t="s">
        <v>807</v>
      </c>
      <c r="D257" s="371">
        <v>30</v>
      </c>
      <c r="E257" s="371">
        <v>0</v>
      </c>
      <c r="F257" s="371">
        <v>0</v>
      </c>
      <c r="G257" s="400">
        <v>0</v>
      </c>
      <c r="H257" s="371">
        <v>0</v>
      </c>
      <c r="I257" s="400" t="s">
        <v>1367</v>
      </c>
      <c r="J257" s="371">
        <v>1</v>
      </c>
      <c r="K257" s="400">
        <v>3.3300000000000003E-2</v>
      </c>
      <c r="L257" s="371">
        <v>0</v>
      </c>
      <c r="M257" s="407" t="s">
        <v>1367</v>
      </c>
      <c r="N257" s="414">
        <v>14</v>
      </c>
      <c r="O257" s="414">
        <v>0</v>
      </c>
      <c r="P257" s="371">
        <v>0</v>
      </c>
      <c r="Q257" s="400">
        <v>0</v>
      </c>
      <c r="R257" s="371">
        <v>0</v>
      </c>
      <c r="S257" s="400" t="s">
        <v>1367</v>
      </c>
      <c r="T257" s="371">
        <v>0</v>
      </c>
      <c r="U257" s="407">
        <v>0</v>
      </c>
      <c r="V257" s="371">
        <v>0</v>
      </c>
      <c r="W257" s="407" t="s">
        <v>1367</v>
      </c>
    </row>
    <row r="258" spans="1:23" x14ac:dyDescent="0.45">
      <c r="A258" s="19" t="s">
        <v>1365</v>
      </c>
      <c r="B258" s="23" t="s">
        <v>802</v>
      </c>
      <c r="C258" s="17" t="s">
        <v>808</v>
      </c>
      <c r="D258" s="371">
        <v>31</v>
      </c>
      <c r="E258" s="371">
        <v>1</v>
      </c>
      <c r="F258" s="371">
        <v>1</v>
      </c>
      <c r="G258" s="400">
        <v>3.2300000000000002E-2</v>
      </c>
      <c r="H258" s="371">
        <v>1</v>
      </c>
      <c r="I258" s="400">
        <v>1</v>
      </c>
      <c r="J258" s="371">
        <v>0</v>
      </c>
      <c r="K258" s="400">
        <v>0</v>
      </c>
      <c r="L258" s="371">
        <v>0</v>
      </c>
      <c r="M258" s="407">
        <v>0</v>
      </c>
      <c r="N258" s="414">
        <v>15</v>
      </c>
      <c r="O258" s="414">
        <v>1</v>
      </c>
      <c r="P258" s="371">
        <v>1</v>
      </c>
      <c r="Q258" s="400">
        <v>6.6699999999999995E-2</v>
      </c>
      <c r="R258" s="371">
        <v>1</v>
      </c>
      <c r="S258" s="400">
        <v>1</v>
      </c>
      <c r="T258" s="371">
        <v>1</v>
      </c>
      <c r="U258" s="407">
        <v>6.6699999999999995E-2</v>
      </c>
      <c r="V258" s="371">
        <v>0</v>
      </c>
      <c r="W258" s="407">
        <v>0</v>
      </c>
    </row>
    <row r="259" spans="1:23" x14ac:dyDescent="0.45">
      <c r="A259" s="19" t="s">
        <v>1365</v>
      </c>
      <c r="B259" s="23" t="s">
        <v>803</v>
      </c>
      <c r="C259" s="17" t="s">
        <v>809</v>
      </c>
      <c r="D259" s="371">
        <v>41</v>
      </c>
      <c r="E259" s="371">
        <v>0</v>
      </c>
      <c r="F259" s="371">
        <v>0</v>
      </c>
      <c r="G259" s="400">
        <v>0</v>
      </c>
      <c r="H259" s="371">
        <v>0</v>
      </c>
      <c r="I259" s="400" t="s">
        <v>1367</v>
      </c>
      <c r="J259" s="371">
        <v>1</v>
      </c>
      <c r="K259" s="400">
        <v>2.4400000000000002E-2</v>
      </c>
      <c r="L259" s="371">
        <v>0</v>
      </c>
      <c r="M259" s="407" t="s">
        <v>1367</v>
      </c>
      <c r="N259" s="414">
        <v>16</v>
      </c>
      <c r="O259" s="414">
        <v>0</v>
      </c>
      <c r="P259" s="371">
        <v>0</v>
      </c>
      <c r="Q259" s="400">
        <v>0</v>
      </c>
      <c r="R259" s="371">
        <v>0</v>
      </c>
      <c r="S259" s="400" t="s">
        <v>1367</v>
      </c>
      <c r="T259" s="371">
        <v>1</v>
      </c>
      <c r="U259" s="407">
        <v>6.25E-2</v>
      </c>
      <c r="V259" s="371">
        <v>0</v>
      </c>
      <c r="W259" s="407" t="s">
        <v>1367</v>
      </c>
    </row>
    <row r="260" spans="1:23" ht="6.75" customHeight="1" x14ac:dyDescent="0.45">
      <c r="A260" s="19"/>
      <c r="B260" s="50"/>
      <c r="C260" s="49"/>
      <c r="D260" s="324"/>
      <c r="E260" s="324"/>
      <c r="F260" s="324"/>
      <c r="G260" s="397"/>
      <c r="H260" s="324"/>
      <c r="I260" s="397"/>
      <c r="J260" s="324"/>
      <c r="K260" s="397"/>
      <c r="L260" s="324"/>
      <c r="M260" s="397"/>
      <c r="N260" s="324"/>
      <c r="O260" s="324"/>
      <c r="P260" s="324"/>
      <c r="Q260" s="397"/>
      <c r="R260" s="324"/>
      <c r="S260" s="397"/>
      <c r="T260" s="324"/>
      <c r="U260" s="397"/>
      <c r="V260" s="324"/>
      <c r="W260" s="397"/>
    </row>
    <row r="261" spans="1:23" x14ac:dyDescent="0.45">
      <c r="A261" s="19" t="s">
        <v>0</v>
      </c>
      <c r="B261" s="25" t="s">
        <v>816</v>
      </c>
      <c r="C261" s="17"/>
      <c r="D261" s="369">
        <v>979</v>
      </c>
      <c r="E261" s="369">
        <v>70</v>
      </c>
      <c r="F261" s="369">
        <v>27</v>
      </c>
      <c r="G261" s="398">
        <v>2.76E-2</v>
      </c>
      <c r="H261" s="369">
        <v>15</v>
      </c>
      <c r="I261" s="398">
        <v>0.21429999999999999</v>
      </c>
      <c r="J261" s="369">
        <v>17</v>
      </c>
      <c r="K261" s="398">
        <v>1.7399999999999999E-2</v>
      </c>
      <c r="L261" s="369">
        <v>11</v>
      </c>
      <c r="M261" s="405">
        <v>0.15709999999999999</v>
      </c>
      <c r="N261" s="412">
        <v>464</v>
      </c>
      <c r="O261" s="412">
        <v>36</v>
      </c>
      <c r="P261" s="369">
        <v>28</v>
      </c>
      <c r="Q261" s="398">
        <v>6.0299999999999999E-2</v>
      </c>
      <c r="R261" s="369">
        <v>24</v>
      </c>
      <c r="S261" s="398">
        <v>0.66669999999999996</v>
      </c>
      <c r="T261" s="369">
        <v>65</v>
      </c>
      <c r="U261" s="405">
        <v>0.1401</v>
      </c>
      <c r="V261" s="369">
        <v>6</v>
      </c>
      <c r="W261" s="405">
        <v>0.16669999999999999</v>
      </c>
    </row>
    <row r="262" spans="1:23" x14ac:dyDescent="0.45">
      <c r="A262" s="19" t="s">
        <v>1363</v>
      </c>
      <c r="B262" s="25" t="s">
        <v>885</v>
      </c>
      <c r="C262" s="17"/>
      <c r="D262" s="370">
        <v>109</v>
      </c>
      <c r="E262" s="370">
        <v>10</v>
      </c>
      <c r="F262" s="370">
        <v>6</v>
      </c>
      <c r="G262" s="399">
        <v>5.5E-2</v>
      </c>
      <c r="H262" s="370">
        <v>6</v>
      </c>
      <c r="I262" s="399">
        <v>0.6</v>
      </c>
      <c r="J262" s="370">
        <v>3</v>
      </c>
      <c r="K262" s="399">
        <v>2.75E-2</v>
      </c>
      <c r="L262" s="370">
        <v>2</v>
      </c>
      <c r="M262" s="406">
        <v>0.2</v>
      </c>
      <c r="N262" s="413">
        <v>52</v>
      </c>
      <c r="O262" s="413">
        <v>6</v>
      </c>
      <c r="P262" s="370">
        <v>5</v>
      </c>
      <c r="Q262" s="399">
        <v>9.6199999999999994E-2</v>
      </c>
      <c r="R262" s="370">
        <v>5</v>
      </c>
      <c r="S262" s="399">
        <v>0.83330000000000004</v>
      </c>
      <c r="T262" s="370">
        <v>5</v>
      </c>
      <c r="U262" s="406">
        <v>9.6199999999999994E-2</v>
      </c>
      <c r="V262" s="370">
        <v>0</v>
      </c>
      <c r="W262" s="406">
        <v>0</v>
      </c>
    </row>
    <row r="263" spans="1:23" x14ac:dyDescent="0.45">
      <c r="A263" s="19" t="s">
        <v>1365</v>
      </c>
      <c r="B263" s="23" t="s">
        <v>433</v>
      </c>
      <c r="C263" s="17" t="s">
        <v>434</v>
      </c>
      <c r="D263" s="371">
        <v>12</v>
      </c>
      <c r="E263" s="371">
        <v>0</v>
      </c>
      <c r="F263" s="371">
        <v>0</v>
      </c>
      <c r="G263" s="400">
        <v>0</v>
      </c>
      <c r="H263" s="371">
        <v>0</v>
      </c>
      <c r="I263" s="400" t="s">
        <v>1367</v>
      </c>
      <c r="J263" s="371">
        <v>0</v>
      </c>
      <c r="K263" s="400">
        <v>0</v>
      </c>
      <c r="L263" s="371">
        <v>0</v>
      </c>
      <c r="M263" s="407" t="s">
        <v>1367</v>
      </c>
      <c r="N263" s="414">
        <v>5</v>
      </c>
      <c r="O263" s="414">
        <v>0</v>
      </c>
      <c r="P263" s="371">
        <v>0</v>
      </c>
      <c r="Q263" s="400">
        <v>0</v>
      </c>
      <c r="R263" s="371">
        <v>0</v>
      </c>
      <c r="S263" s="400" t="s">
        <v>1367</v>
      </c>
      <c r="T263" s="371">
        <v>1</v>
      </c>
      <c r="U263" s="407">
        <v>0.2</v>
      </c>
      <c r="V263" s="371">
        <v>0</v>
      </c>
      <c r="W263" s="407" t="s">
        <v>1367</v>
      </c>
    </row>
    <row r="264" spans="1:23" x14ac:dyDescent="0.45">
      <c r="A264" s="19" t="s">
        <v>1365</v>
      </c>
      <c r="B264" s="23" t="s">
        <v>435</v>
      </c>
      <c r="C264" s="17" t="s">
        <v>436</v>
      </c>
      <c r="D264" s="371">
        <v>9</v>
      </c>
      <c r="E264" s="371">
        <v>0</v>
      </c>
      <c r="F264" s="371">
        <v>0</v>
      </c>
      <c r="G264" s="400">
        <v>0</v>
      </c>
      <c r="H264" s="371">
        <v>0</v>
      </c>
      <c r="I264" s="400" t="s">
        <v>1367</v>
      </c>
      <c r="J264" s="371">
        <v>0</v>
      </c>
      <c r="K264" s="400">
        <v>0</v>
      </c>
      <c r="L264" s="371">
        <v>0</v>
      </c>
      <c r="M264" s="407" t="s">
        <v>1367</v>
      </c>
      <c r="N264" s="414">
        <v>3</v>
      </c>
      <c r="O264" s="414">
        <v>0</v>
      </c>
      <c r="P264" s="371">
        <v>0</v>
      </c>
      <c r="Q264" s="400">
        <v>0</v>
      </c>
      <c r="R264" s="371">
        <v>0</v>
      </c>
      <c r="S264" s="400" t="s">
        <v>1367</v>
      </c>
      <c r="T264" s="371">
        <v>0</v>
      </c>
      <c r="U264" s="407">
        <v>0</v>
      </c>
      <c r="V264" s="371">
        <v>0</v>
      </c>
      <c r="W264" s="407" t="s">
        <v>1367</v>
      </c>
    </row>
    <row r="265" spans="1:23" x14ac:dyDescent="0.45">
      <c r="A265" s="19" t="s">
        <v>1365</v>
      </c>
      <c r="B265" s="23" t="s">
        <v>437</v>
      </c>
      <c r="C265" s="17" t="s">
        <v>438</v>
      </c>
      <c r="D265" s="371">
        <v>7</v>
      </c>
      <c r="E265" s="371">
        <v>0</v>
      </c>
      <c r="F265" s="371">
        <v>0</v>
      </c>
      <c r="G265" s="400">
        <v>0</v>
      </c>
      <c r="H265" s="371">
        <v>0</v>
      </c>
      <c r="I265" s="400" t="s">
        <v>1367</v>
      </c>
      <c r="J265" s="371">
        <v>0</v>
      </c>
      <c r="K265" s="400">
        <v>0</v>
      </c>
      <c r="L265" s="371">
        <v>0</v>
      </c>
      <c r="M265" s="407" t="s">
        <v>1367</v>
      </c>
      <c r="N265" s="414">
        <v>3</v>
      </c>
      <c r="O265" s="414">
        <v>0</v>
      </c>
      <c r="P265" s="371">
        <v>0</v>
      </c>
      <c r="Q265" s="400">
        <v>0</v>
      </c>
      <c r="R265" s="371">
        <v>0</v>
      </c>
      <c r="S265" s="400" t="s">
        <v>1367</v>
      </c>
      <c r="T265" s="371">
        <v>0</v>
      </c>
      <c r="U265" s="407">
        <v>0</v>
      </c>
      <c r="V265" s="371">
        <v>0</v>
      </c>
      <c r="W265" s="407" t="s">
        <v>1367</v>
      </c>
    </row>
    <row r="266" spans="1:23" x14ac:dyDescent="0.45">
      <c r="A266" s="19" t="s">
        <v>1365</v>
      </c>
      <c r="B266" s="23" t="s">
        <v>439</v>
      </c>
      <c r="C266" s="17" t="s">
        <v>440</v>
      </c>
      <c r="D266" s="371">
        <v>11</v>
      </c>
      <c r="E266" s="371">
        <v>0</v>
      </c>
      <c r="F266" s="371">
        <v>0</v>
      </c>
      <c r="G266" s="400">
        <v>0</v>
      </c>
      <c r="H266" s="371">
        <v>0</v>
      </c>
      <c r="I266" s="400" t="s">
        <v>1367</v>
      </c>
      <c r="J266" s="371">
        <v>0</v>
      </c>
      <c r="K266" s="400">
        <v>0</v>
      </c>
      <c r="L266" s="371">
        <v>0</v>
      </c>
      <c r="M266" s="407" t="s">
        <v>1367</v>
      </c>
      <c r="N266" s="414">
        <v>9</v>
      </c>
      <c r="O266" s="414">
        <v>0</v>
      </c>
      <c r="P266" s="371">
        <v>0</v>
      </c>
      <c r="Q266" s="400">
        <v>0</v>
      </c>
      <c r="R266" s="371">
        <v>0</v>
      </c>
      <c r="S266" s="400" t="s">
        <v>1367</v>
      </c>
      <c r="T266" s="371">
        <v>0</v>
      </c>
      <c r="U266" s="407">
        <v>0</v>
      </c>
      <c r="V266" s="371">
        <v>0</v>
      </c>
      <c r="W266" s="407" t="s">
        <v>1367</v>
      </c>
    </row>
    <row r="267" spans="1:23" x14ac:dyDescent="0.45">
      <c r="A267" s="19" t="s">
        <v>1365</v>
      </c>
      <c r="B267" s="23" t="s">
        <v>441</v>
      </c>
      <c r="C267" s="17" t="s">
        <v>442</v>
      </c>
      <c r="D267" s="371">
        <v>7</v>
      </c>
      <c r="E267" s="371">
        <v>0</v>
      </c>
      <c r="F267" s="371">
        <v>0</v>
      </c>
      <c r="G267" s="400">
        <v>0</v>
      </c>
      <c r="H267" s="371">
        <v>0</v>
      </c>
      <c r="I267" s="400" t="s">
        <v>1367</v>
      </c>
      <c r="J267" s="371">
        <v>0</v>
      </c>
      <c r="K267" s="400">
        <v>0</v>
      </c>
      <c r="L267" s="371">
        <v>0</v>
      </c>
      <c r="M267" s="407" t="s">
        <v>1367</v>
      </c>
      <c r="N267" s="414">
        <v>1</v>
      </c>
      <c r="O267" s="414">
        <v>0</v>
      </c>
      <c r="P267" s="371">
        <v>0</v>
      </c>
      <c r="Q267" s="400">
        <v>0</v>
      </c>
      <c r="R267" s="371">
        <v>0</v>
      </c>
      <c r="S267" s="400" t="s">
        <v>1367</v>
      </c>
      <c r="T267" s="371">
        <v>0</v>
      </c>
      <c r="U267" s="407">
        <v>0</v>
      </c>
      <c r="V267" s="371">
        <v>0</v>
      </c>
      <c r="W267" s="407" t="s">
        <v>1367</v>
      </c>
    </row>
    <row r="268" spans="1:23" x14ac:dyDescent="0.45">
      <c r="A268" s="19" t="s">
        <v>1365</v>
      </c>
      <c r="B268" s="23" t="s">
        <v>443</v>
      </c>
      <c r="C268" s="17" t="s">
        <v>444</v>
      </c>
      <c r="D268" s="371">
        <v>9</v>
      </c>
      <c r="E268" s="371">
        <v>0</v>
      </c>
      <c r="F268" s="371">
        <v>0</v>
      </c>
      <c r="G268" s="400">
        <v>0</v>
      </c>
      <c r="H268" s="371">
        <v>0</v>
      </c>
      <c r="I268" s="400" t="s">
        <v>1367</v>
      </c>
      <c r="J268" s="371">
        <v>0</v>
      </c>
      <c r="K268" s="400">
        <v>0</v>
      </c>
      <c r="L268" s="371">
        <v>0</v>
      </c>
      <c r="M268" s="407" t="s">
        <v>1367</v>
      </c>
      <c r="N268" s="414">
        <v>3</v>
      </c>
      <c r="O268" s="414">
        <v>0</v>
      </c>
      <c r="P268" s="371">
        <v>0</v>
      </c>
      <c r="Q268" s="400">
        <v>0</v>
      </c>
      <c r="R268" s="371">
        <v>0</v>
      </c>
      <c r="S268" s="400" t="s">
        <v>1367</v>
      </c>
      <c r="T268" s="371">
        <v>1</v>
      </c>
      <c r="U268" s="407">
        <v>0.33329999999999999</v>
      </c>
      <c r="V268" s="371">
        <v>0</v>
      </c>
      <c r="W268" s="407" t="s">
        <v>1367</v>
      </c>
    </row>
    <row r="269" spans="1:23" x14ac:dyDescent="0.45">
      <c r="A269" s="19" t="s">
        <v>1365</v>
      </c>
      <c r="B269" s="23" t="s">
        <v>445</v>
      </c>
      <c r="C269" s="17" t="s">
        <v>446</v>
      </c>
      <c r="D269" s="371">
        <v>8</v>
      </c>
      <c r="E269" s="371">
        <v>0</v>
      </c>
      <c r="F269" s="371">
        <v>0</v>
      </c>
      <c r="G269" s="400">
        <v>0</v>
      </c>
      <c r="H269" s="371">
        <v>0</v>
      </c>
      <c r="I269" s="400" t="s">
        <v>1367</v>
      </c>
      <c r="J269" s="371">
        <v>0</v>
      </c>
      <c r="K269" s="400">
        <v>0</v>
      </c>
      <c r="L269" s="371">
        <v>0</v>
      </c>
      <c r="M269" s="407" t="s">
        <v>1367</v>
      </c>
      <c r="N269" s="414">
        <v>3</v>
      </c>
      <c r="O269" s="414">
        <v>0</v>
      </c>
      <c r="P269" s="371">
        <v>0</v>
      </c>
      <c r="Q269" s="400">
        <v>0</v>
      </c>
      <c r="R269" s="371">
        <v>0</v>
      </c>
      <c r="S269" s="400" t="s">
        <v>1367</v>
      </c>
      <c r="T269" s="371">
        <v>1</v>
      </c>
      <c r="U269" s="407">
        <v>0.33329999999999999</v>
      </c>
      <c r="V269" s="371">
        <v>0</v>
      </c>
      <c r="W269" s="407" t="s">
        <v>1367</v>
      </c>
    </row>
    <row r="270" spans="1:23" x14ac:dyDescent="0.45">
      <c r="A270" s="19" t="s">
        <v>1365</v>
      </c>
      <c r="B270" s="23" t="s">
        <v>447</v>
      </c>
      <c r="C270" s="17" t="s">
        <v>448</v>
      </c>
      <c r="D270" s="371">
        <v>14</v>
      </c>
      <c r="E270" s="371">
        <v>1</v>
      </c>
      <c r="F270" s="371">
        <v>0</v>
      </c>
      <c r="G270" s="400">
        <v>0</v>
      </c>
      <c r="H270" s="371">
        <v>0</v>
      </c>
      <c r="I270" s="400">
        <v>0</v>
      </c>
      <c r="J270" s="371">
        <v>0</v>
      </c>
      <c r="K270" s="400">
        <v>0</v>
      </c>
      <c r="L270" s="371">
        <v>0</v>
      </c>
      <c r="M270" s="407">
        <v>0</v>
      </c>
      <c r="N270" s="414">
        <v>5</v>
      </c>
      <c r="O270" s="414">
        <v>1</v>
      </c>
      <c r="P270" s="371">
        <v>0</v>
      </c>
      <c r="Q270" s="400">
        <v>0</v>
      </c>
      <c r="R270" s="371">
        <v>0</v>
      </c>
      <c r="S270" s="400">
        <v>0</v>
      </c>
      <c r="T270" s="371">
        <v>0</v>
      </c>
      <c r="U270" s="407">
        <v>0</v>
      </c>
      <c r="V270" s="371">
        <v>0</v>
      </c>
      <c r="W270" s="407">
        <v>0</v>
      </c>
    </row>
    <row r="271" spans="1:23" x14ac:dyDescent="0.45">
      <c r="A271" s="19" t="s">
        <v>1365</v>
      </c>
      <c r="B271" s="23" t="s">
        <v>449</v>
      </c>
      <c r="C271" s="17" t="s">
        <v>450</v>
      </c>
      <c r="D271" s="371">
        <v>6</v>
      </c>
      <c r="E271" s="371">
        <v>1</v>
      </c>
      <c r="F271" s="371">
        <v>0</v>
      </c>
      <c r="G271" s="400">
        <v>0</v>
      </c>
      <c r="H271" s="371">
        <v>0</v>
      </c>
      <c r="I271" s="400">
        <v>0</v>
      </c>
      <c r="J271" s="371">
        <v>0</v>
      </c>
      <c r="K271" s="400">
        <v>0</v>
      </c>
      <c r="L271" s="371">
        <v>0</v>
      </c>
      <c r="M271" s="407">
        <v>0</v>
      </c>
      <c r="N271" s="414">
        <v>3</v>
      </c>
      <c r="O271" s="414">
        <v>0</v>
      </c>
      <c r="P271" s="371">
        <v>0</v>
      </c>
      <c r="Q271" s="400">
        <v>0</v>
      </c>
      <c r="R271" s="371">
        <v>0</v>
      </c>
      <c r="S271" s="400" t="s">
        <v>1367</v>
      </c>
      <c r="T271" s="371">
        <v>0</v>
      </c>
      <c r="U271" s="407">
        <v>0</v>
      </c>
      <c r="V271" s="371">
        <v>0</v>
      </c>
      <c r="W271" s="407" t="s">
        <v>1367</v>
      </c>
    </row>
    <row r="272" spans="1:23" x14ac:dyDescent="0.45">
      <c r="A272" s="19" t="s">
        <v>1365</v>
      </c>
      <c r="B272" s="23" t="s">
        <v>451</v>
      </c>
      <c r="C272" s="17" t="s">
        <v>452</v>
      </c>
      <c r="D272" s="371">
        <v>7</v>
      </c>
      <c r="E272" s="371">
        <v>0</v>
      </c>
      <c r="F272" s="371">
        <v>0</v>
      </c>
      <c r="G272" s="400">
        <v>0</v>
      </c>
      <c r="H272" s="371">
        <v>0</v>
      </c>
      <c r="I272" s="400" t="s">
        <v>1367</v>
      </c>
      <c r="J272" s="371">
        <v>1</v>
      </c>
      <c r="K272" s="400">
        <v>0.1429</v>
      </c>
      <c r="L272" s="371">
        <v>0</v>
      </c>
      <c r="M272" s="407" t="s">
        <v>1367</v>
      </c>
      <c r="N272" s="414">
        <v>5</v>
      </c>
      <c r="O272" s="414">
        <v>0</v>
      </c>
      <c r="P272" s="371">
        <v>0</v>
      </c>
      <c r="Q272" s="400">
        <v>0</v>
      </c>
      <c r="R272" s="371">
        <v>0</v>
      </c>
      <c r="S272" s="400" t="s">
        <v>1367</v>
      </c>
      <c r="T272" s="371">
        <v>1</v>
      </c>
      <c r="U272" s="407">
        <v>0.2</v>
      </c>
      <c r="V272" s="371">
        <v>0</v>
      </c>
      <c r="W272" s="407" t="s">
        <v>1367</v>
      </c>
    </row>
    <row r="273" spans="1:23" x14ac:dyDescent="0.45">
      <c r="A273" s="19" t="s">
        <v>1365</v>
      </c>
      <c r="B273" s="23" t="s">
        <v>453</v>
      </c>
      <c r="C273" s="17" t="s">
        <v>454</v>
      </c>
      <c r="D273" s="371">
        <v>19</v>
      </c>
      <c r="E273" s="371">
        <v>8</v>
      </c>
      <c r="F273" s="371">
        <v>6</v>
      </c>
      <c r="G273" s="400">
        <v>0.31580000000000003</v>
      </c>
      <c r="H273" s="371">
        <v>6</v>
      </c>
      <c r="I273" s="400">
        <v>0.75</v>
      </c>
      <c r="J273" s="371">
        <v>2</v>
      </c>
      <c r="K273" s="400">
        <v>0.1053</v>
      </c>
      <c r="L273" s="371">
        <v>2</v>
      </c>
      <c r="M273" s="407">
        <v>0.25</v>
      </c>
      <c r="N273" s="414">
        <v>12</v>
      </c>
      <c r="O273" s="414">
        <v>5</v>
      </c>
      <c r="P273" s="371">
        <v>5</v>
      </c>
      <c r="Q273" s="400">
        <v>0.41670000000000001</v>
      </c>
      <c r="R273" s="371">
        <v>5</v>
      </c>
      <c r="S273" s="400">
        <v>1</v>
      </c>
      <c r="T273" s="371">
        <v>1</v>
      </c>
      <c r="U273" s="407">
        <v>8.3299999999999999E-2</v>
      </c>
      <c r="V273" s="371">
        <v>0</v>
      </c>
      <c r="W273" s="407">
        <v>0</v>
      </c>
    </row>
    <row r="274" spans="1:23" x14ac:dyDescent="0.45">
      <c r="A274" s="19" t="s">
        <v>1363</v>
      </c>
      <c r="B274" s="25" t="s">
        <v>886</v>
      </c>
      <c r="C274" s="17"/>
      <c r="D274" s="370">
        <v>161</v>
      </c>
      <c r="E274" s="370">
        <v>4</v>
      </c>
      <c r="F274" s="370">
        <v>1</v>
      </c>
      <c r="G274" s="399">
        <v>6.1999999999999998E-3</v>
      </c>
      <c r="H274" s="370">
        <v>0</v>
      </c>
      <c r="I274" s="399">
        <v>0</v>
      </c>
      <c r="J274" s="370">
        <v>2</v>
      </c>
      <c r="K274" s="399">
        <v>1.24E-2</v>
      </c>
      <c r="L274" s="370">
        <v>0</v>
      </c>
      <c r="M274" s="406">
        <v>0</v>
      </c>
      <c r="N274" s="413">
        <v>88</v>
      </c>
      <c r="O274" s="413">
        <v>0</v>
      </c>
      <c r="P274" s="370">
        <v>0</v>
      </c>
      <c r="Q274" s="399">
        <v>0</v>
      </c>
      <c r="R274" s="370">
        <v>0</v>
      </c>
      <c r="S274" s="399" t="s">
        <v>1367</v>
      </c>
      <c r="T274" s="370">
        <v>13</v>
      </c>
      <c r="U274" s="406">
        <v>0.1477</v>
      </c>
      <c r="V274" s="370">
        <v>0</v>
      </c>
      <c r="W274" s="406" t="s">
        <v>1367</v>
      </c>
    </row>
    <row r="275" spans="1:23" x14ac:dyDescent="0.45">
      <c r="A275" s="19" t="s">
        <v>1365</v>
      </c>
      <c r="B275" s="23" t="s">
        <v>456</v>
      </c>
      <c r="C275" s="17" t="s">
        <v>457</v>
      </c>
      <c r="D275" s="371">
        <v>19</v>
      </c>
      <c r="E275" s="371">
        <v>0</v>
      </c>
      <c r="F275" s="371">
        <v>0</v>
      </c>
      <c r="G275" s="400">
        <v>0</v>
      </c>
      <c r="H275" s="371">
        <v>0</v>
      </c>
      <c r="I275" s="400" t="s">
        <v>1367</v>
      </c>
      <c r="J275" s="371">
        <v>1</v>
      </c>
      <c r="K275" s="400">
        <v>5.2600000000000001E-2</v>
      </c>
      <c r="L275" s="371">
        <v>0</v>
      </c>
      <c r="M275" s="407" t="s">
        <v>1367</v>
      </c>
      <c r="N275" s="414">
        <v>12</v>
      </c>
      <c r="O275" s="414">
        <v>0</v>
      </c>
      <c r="P275" s="371">
        <v>0</v>
      </c>
      <c r="Q275" s="400">
        <v>0</v>
      </c>
      <c r="R275" s="371">
        <v>0</v>
      </c>
      <c r="S275" s="400" t="s">
        <v>1367</v>
      </c>
      <c r="T275" s="371">
        <v>1</v>
      </c>
      <c r="U275" s="407">
        <v>8.3299999999999999E-2</v>
      </c>
      <c r="V275" s="371">
        <v>0</v>
      </c>
      <c r="W275" s="407" t="s">
        <v>1367</v>
      </c>
    </row>
    <row r="276" spans="1:23" x14ac:dyDescent="0.45">
      <c r="A276" s="19" t="s">
        <v>1365</v>
      </c>
      <c r="B276" s="23" t="s">
        <v>458</v>
      </c>
      <c r="C276" s="17" t="s">
        <v>459</v>
      </c>
      <c r="D276" s="371">
        <v>9</v>
      </c>
      <c r="E276" s="371">
        <v>0</v>
      </c>
      <c r="F276" s="371">
        <v>1</v>
      </c>
      <c r="G276" s="400">
        <v>0.1111</v>
      </c>
      <c r="H276" s="371">
        <v>0</v>
      </c>
      <c r="I276" s="400" t="s">
        <v>1367</v>
      </c>
      <c r="J276" s="371">
        <v>0</v>
      </c>
      <c r="K276" s="400">
        <v>0</v>
      </c>
      <c r="L276" s="371">
        <v>0</v>
      </c>
      <c r="M276" s="407" t="s">
        <v>1367</v>
      </c>
      <c r="N276" s="414">
        <v>9</v>
      </c>
      <c r="O276" s="414">
        <v>0</v>
      </c>
      <c r="P276" s="371">
        <v>0</v>
      </c>
      <c r="Q276" s="400">
        <v>0</v>
      </c>
      <c r="R276" s="371">
        <v>0</v>
      </c>
      <c r="S276" s="400" t="s">
        <v>1367</v>
      </c>
      <c r="T276" s="371">
        <v>2</v>
      </c>
      <c r="U276" s="407">
        <v>0.22220000000000001</v>
      </c>
      <c r="V276" s="371">
        <v>0</v>
      </c>
      <c r="W276" s="407" t="s">
        <v>1367</v>
      </c>
    </row>
    <row r="277" spans="1:23" x14ac:dyDescent="0.45">
      <c r="A277" s="19" t="s">
        <v>1365</v>
      </c>
      <c r="B277" s="23" t="s">
        <v>460</v>
      </c>
      <c r="C277" s="17" t="s">
        <v>461</v>
      </c>
      <c r="D277" s="371">
        <v>28</v>
      </c>
      <c r="E277" s="371">
        <v>2</v>
      </c>
      <c r="F277" s="371">
        <v>0</v>
      </c>
      <c r="G277" s="400">
        <v>0</v>
      </c>
      <c r="H277" s="371">
        <v>0</v>
      </c>
      <c r="I277" s="400">
        <v>0</v>
      </c>
      <c r="J277" s="371">
        <v>0</v>
      </c>
      <c r="K277" s="400">
        <v>0</v>
      </c>
      <c r="L277" s="371">
        <v>0</v>
      </c>
      <c r="M277" s="407">
        <v>0</v>
      </c>
      <c r="N277" s="414">
        <v>10</v>
      </c>
      <c r="O277" s="414">
        <v>0</v>
      </c>
      <c r="P277" s="371">
        <v>0</v>
      </c>
      <c r="Q277" s="400">
        <v>0</v>
      </c>
      <c r="R277" s="371">
        <v>0</v>
      </c>
      <c r="S277" s="400" t="s">
        <v>1367</v>
      </c>
      <c r="T277" s="371">
        <v>1</v>
      </c>
      <c r="U277" s="407">
        <v>0.1</v>
      </c>
      <c r="V277" s="371">
        <v>0</v>
      </c>
      <c r="W277" s="407" t="s">
        <v>1367</v>
      </c>
    </row>
    <row r="278" spans="1:23" x14ac:dyDescent="0.45">
      <c r="A278" s="19" t="s">
        <v>1365</v>
      </c>
      <c r="B278" s="23" t="s">
        <v>462</v>
      </c>
      <c r="C278" s="17" t="s">
        <v>463</v>
      </c>
      <c r="D278" s="371">
        <v>72</v>
      </c>
      <c r="E278" s="371">
        <v>1</v>
      </c>
      <c r="F278" s="371">
        <v>0</v>
      </c>
      <c r="G278" s="400">
        <v>0</v>
      </c>
      <c r="H278" s="371">
        <v>0</v>
      </c>
      <c r="I278" s="400">
        <v>0</v>
      </c>
      <c r="J278" s="371">
        <v>0</v>
      </c>
      <c r="K278" s="400">
        <v>0</v>
      </c>
      <c r="L278" s="371">
        <v>0</v>
      </c>
      <c r="M278" s="407">
        <v>0</v>
      </c>
      <c r="N278" s="414">
        <v>37</v>
      </c>
      <c r="O278" s="414">
        <v>0</v>
      </c>
      <c r="P278" s="371">
        <v>0</v>
      </c>
      <c r="Q278" s="400">
        <v>0</v>
      </c>
      <c r="R278" s="371">
        <v>0</v>
      </c>
      <c r="S278" s="400" t="s">
        <v>1367</v>
      </c>
      <c r="T278" s="371">
        <v>6</v>
      </c>
      <c r="U278" s="407">
        <v>0.16220000000000001</v>
      </c>
      <c r="V278" s="371">
        <v>0</v>
      </c>
      <c r="W278" s="407" t="s">
        <v>1367</v>
      </c>
    </row>
    <row r="279" spans="1:23" x14ac:dyDescent="0.45">
      <c r="A279" s="19" t="s">
        <v>1365</v>
      </c>
      <c r="B279" s="23" t="s">
        <v>464</v>
      </c>
      <c r="C279" s="17" t="s">
        <v>465</v>
      </c>
      <c r="D279" s="371">
        <v>33</v>
      </c>
      <c r="E279" s="371">
        <v>1</v>
      </c>
      <c r="F279" s="371">
        <v>0</v>
      </c>
      <c r="G279" s="400">
        <v>0</v>
      </c>
      <c r="H279" s="371">
        <v>0</v>
      </c>
      <c r="I279" s="400">
        <v>0</v>
      </c>
      <c r="J279" s="371">
        <v>1</v>
      </c>
      <c r="K279" s="400">
        <v>3.0300000000000001E-2</v>
      </c>
      <c r="L279" s="371">
        <v>0</v>
      </c>
      <c r="M279" s="407">
        <v>0</v>
      </c>
      <c r="N279" s="414">
        <v>20</v>
      </c>
      <c r="O279" s="414">
        <v>0</v>
      </c>
      <c r="P279" s="371">
        <v>0</v>
      </c>
      <c r="Q279" s="400">
        <v>0</v>
      </c>
      <c r="R279" s="371">
        <v>0</v>
      </c>
      <c r="S279" s="400" t="s">
        <v>1367</v>
      </c>
      <c r="T279" s="371">
        <v>3</v>
      </c>
      <c r="U279" s="407">
        <v>0.15</v>
      </c>
      <c r="V279" s="371">
        <v>0</v>
      </c>
      <c r="W279" s="407" t="s">
        <v>1367</v>
      </c>
    </row>
    <row r="280" spans="1:23" x14ac:dyDescent="0.45">
      <c r="A280" s="19" t="s">
        <v>1363</v>
      </c>
      <c r="B280" s="25" t="s">
        <v>888</v>
      </c>
      <c r="C280" s="17"/>
      <c r="D280" s="370">
        <v>389</v>
      </c>
      <c r="E280" s="370">
        <v>32</v>
      </c>
      <c r="F280" s="370">
        <v>8</v>
      </c>
      <c r="G280" s="399">
        <v>2.06E-2</v>
      </c>
      <c r="H280" s="370">
        <v>3</v>
      </c>
      <c r="I280" s="399">
        <v>9.3799999999999994E-2</v>
      </c>
      <c r="J280" s="370">
        <v>0</v>
      </c>
      <c r="K280" s="399">
        <v>0</v>
      </c>
      <c r="L280" s="370">
        <v>0</v>
      </c>
      <c r="M280" s="406">
        <v>0</v>
      </c>
      <c r="N280" s="413">
        <v>172</v>
      </c>
      <c r="O280" s="413">
        <v>15</v>
      </c>
      <c r="P280" s="370">
        <v>7</v>
      </c>
      <c r="Q280" s="399">
        <v>4.07E-2</v>
      </c>
      <c r="R280" s="370">
        <v>6</v>
      </c>
      <c r="S280" s="399">
        <v>0.4</v>
      </c>
      <c r="T280" s="370">
        <v>24</v>
      </c>
      <c r="U280" s="406">
        <v>0.13950000000000001</v>
      </c>
      <c r="V280" s="370">
        <v>3</v>
      </c>
      <c r="W280" s="406">
        <v>0.2</v>
      </c>
    </row>
    <row r="281" spans="1:23" x14ac:dyDescent="0.45">
      <c r="A281" s="19" t="s">
        <v>1365</v>
      </c>
      <c r="B281" s="23" t="s">
        <v>467</v>
      </c>
      <c r="C281" s="17" t="s">
        <v>468</v>
      </c>
      <c r="D281" s="371">
        <v>41</v>
      </c>
      <c r="E281" s="371">
        <v>1</v>
      </c>
      <c r="F281" s="371">
        <v>0</v>
      </c>
      <c r="G281" s="400">
        <v>0</v>
      </c>
      <c r="H281" s="371">
        <v>0</v>
      </c>
      <c r="I281" s="400">
        <v>0</v>
      </c>
      <c r="J281" s="371">
        <v>0</v>
      </c>
      <c r="K281" s="400">
        <v>0</v>
      </c>
      <c r="L281" s="371">
        <v>0</v>
      </c>
      <c r="M281" s="407">
        <v>0</v>
      </c>
      <c r="N281" s="414">
        <v>23</v>
      </c>
      <c r="O281" s="414">
        <v>0</v>
      </c>
      <c r="P281" s="371">
        <v>0</v>
      </c>
      <c r="Q281" s="400">
        <v>0</v>
      </c>
      <c r="R281" s="371">
        <v>0</v>
      </c>
      <c r="S281" s="400" t="s">
        <v>1367</v>
      </c>
      <c r="T281" s="371">
        <v>0</v>
      </c>
      <c r="U281" s="407">
        <v>0</v>
      </c>
      <c r="V281" s="371">
        <v>0</v>
      </c>
      <c r="W281" s="407" t="s">
        <v>1367</v>
      </c>
    </row>
    <row r="282" spans="1:23" x14ac:dyDescent="0.45">
      <c r="A282" s="19" t="s">
        <v>1365</v>
      </c>
      <c r="B282" s="23" t="s">
        <v>469</v>
      </c>
      <c r="C282" s="17" t="s">
        <v>470</v>
      </c>
      <c r="D282" s="371">
        <v>38</v>
      </c>
      <c r="E282" s="371">
        <v>2</v>
      </c>
      <c r="F282" s="371">
        <v>2</v>
      </c>
      <c r="G282" s="400">
        <v>5.2600000000000001E-2</v>
      </c>
      <c r="H282" s="371">
        <v>0</v>
      </c>
      <c r="I282" s="400">
        <v>0</v>
      </c>
      <c r="J282" s="371">
        <v>0</v>
      </c>
      <c r="K282" s="400">
        <v>0</v>
      </c>
      <c r="L282" s="371">
        <v>0</v>
      </c>
      <c r="M282" s="407">
        <v>0</v>
      </c>
      <c r="N282" s="414">
        <v>14</v>
      </c>
      <c r="O282" s="414">
        <v>1</v>
      </c>
      <c r="P282" s="371">
        <v>1</v>
      </c>
      <c r="Q282" s="400">
        <v>7.1400000000000005E-2</v>
      </c>
      <c r="R282" s="371">
        <v>1</v>
      </c>
      <c r="S282" s="400">
        <v>1</v>
      </c>
      <c r="T282" s="371">
        <v>3</v>
      </c>
      <c r="U282" s="407">
        <v>0.21429999999999999</v>
      </c>
      <c r="V282" s="371">
        <v>0</v>
      </c>
      <c r="W282" s="407">
        <v>0</v>
      </c>
    </row>
    <row r="283" spans="1:23" x14ac:dyDescent="0.45">
      <c r="A283" s="19" t="s">
        <v>1365</v>
      </c>
      <c r="B283" s="23" t="s">
        <v>471</v>
      </c>
      <c r="C283" s="17" t="s">
        <v>472</v>
      </c>
      <c r="D283" s="371">
        <v>76</v>
      </c>
      <c r="E283" s="371">
        <v>2</v>
      </c>
      <c r="F283" s="371">
        <v>3</v>
      </c>
      <c r="G283" s="400">
        <v>3.95E-2</v>
      </c>
      <c r="H283" s="371">
        <v>2</v>
      </c>
      <c r="I283" s="400">
        <v>1</v>
      </c>
      <c r="J283" s="371">
        <v>0</v>
      </c>
      <c r="K283" s="400">
        <v>0</v>
      </c>
      <c r="L283" s="371">
        <v>0</v>
      </c>
      <c r="M283" s="407">
        <v>0</v>
      </c>
      <c r="N283" s="414">
        <v>34</v>
      </c>
      <c r="O283" s="414">
        <v>1</v>
      </c>
      <c r="P283" s="371">
        <v>2</v>
      </c>
      <c r="Q283" s="400">
        <v>5.8799999999999998E-2</v>
      </c>
      <c r="R283" s="371">
        <v>1</v>
      </c>
      <c r="S283" s="400">
        <v>1</v>
      </c>
      <c r="T283" s="371">
        <v>4</v>
      </c>
      <c r="U283" s="407">
        <v>0.1176</v>
      </c>
      <c r="V283" s="371">
        <v>0</v>
      </c>
      <c r="W283" s="407">
        <v>0</v>
      </c>
    </row>
    <row r="284" spans="1:23" x14ac:dyDescent="0.45">
      <c r="A284" s="19" t="s">
        <v>1365</v>
      </c>
      <c r="B284" s="23" t="s">
        <v>887</v>
      </c>
      <c r="C284" s="17" t="s">
        <v>473</v>
      </c>
      <c r="D284" s="371">
        <v>117</v>
      </c>
      <c r="E284" s="371">
        <v>8</v>
      </c>
      <c r="F284" s="371">
        <v>2</v>
      </c>
      <c r="G284" s="400">
        <v>1.7100000000000001E-2</v>
      </c>
      <c r="H284" s="371">
        <v>1</v>
      </c>
      <c r="I284" s="400">
        <v>0.125</v>
      </c>
      <c r="J284" s="371">
        <v>0</v>
      </c>
      <c r="K284" s="400">
        <v>0</v>
      </c>
      <c r="L284" s="371">
        <v>0</v>
      </c>
      <c r="M284" s="407">
        <v>0</v>
      </c>
      <c r="N284" s="414">
        <v>50</v>
      </c>
      <c r="O284" s="414">
        <v>3</v>
      </c>
      <c r="P284" s="371">
        <v>0</v>
      </c>
      <c r="Q284" s="400">
        <v>0</v>
      </c>
      <c r="R284" s="371">
        <v>0</v>
      </c>
      <c r="S284" s="400">
        <v>0</v>
      </c>
      <c r="T284" s="371">
        <v>5</v>
      </c>
      <c r="U284" s="407">
        <v>0.1</v>
      </c>
      <c r="V284" s="371">
        <v>0</v>
      </c>
      <c r="W284" s="407">
        <v>0</v>
      </c>
    </row>
    <row r="285" spans="1:23" x14ac:dyDescent="0.45">
      <c r="A285" s="19" t="s">
        <v>1365</v>
      </c>
      <c r="B285" s="23" t="s">
        <v>474</v>
      </c>
      <c r="C285" s="17" t="s">
        <v>475</v>
      </c>
      <c r="D285" s="371">
        <v>6</v>
      </c>
      <c r="E285" s="371">
        <v>0</v>
      </c>
      <c r="F285" s="371">
        <v>1</v>
      </c>
      <c r="G285" s="400">
        <v>0.16669999999999999</v>
      </c>
      <c r="H285" s="371">
        <v>0</v>
      </c>
      <c r="I285" s="400" t="s">
        <v>1367</v>
      </c>
      <c r="J285" s="371">
        <v>0</v>
      </c>
      <c r="K285" s="400">
        <v>0</v>
      </c>
      <c r="L285" s="371">
        <v>0</v>
      </c>
      <c r="M285" s="407" t="s">
        <v>1367</v>
      </c>
      <c r="N285" s="414">
        <v>4</v>
      </c>
      <c r="O285" s="414">
        <v>0</v>
      </c>
      <c r="P285" s="371">
        <v>0</v>
      </c>
      <c r="Q285" s="400">
        <v>0</v>
      </c>
      <c r="R285" s="371">
        <v>0</v>
      </c>
      <c r="S285" s="400" t="s">
        <v>1367</v>
      </c>
      <c r="T285" s="371">
        <v>1</v>
      </c>
      <c r="U285" s="407">
        <v>0.25</v>
      </c>
      <c r="V285" s="371">
        <v>0</v>
      </c>
      <c r="W285" s="407" t="s">
        <v>1367</v>
      </c>
    </row>
    <row r="286" spans="1:23" x14ac:dyDescent="0.45">
      <c r="A286" s="19" t="s">
        <v>1365</v>
      </c>
      <c r="B286" s="23" t="s">
        <v>476</v>
      </c>
      <c r="C286" s="17" t="s">
        <v>477</v>
      </c>
      <c r="D286" s="371">
        <v>46</v>
      </c>
      <c r="E286" s="371">
        <v>9</v>
      </c>
      <c r="F286" s="371">
        <v>0</v>
      </c>
      <c r="G286" s="400">
        <v>0</v>
      </c>
      <c r="H286" s="371">
        <v>0</v>
      </c>
      <c r="I286" s="400">
        <v>0</v>
      </c>
      <c r="J286" s="371">
        <v>0</v>
      </c>
      <c r="K286" s="400">
        <v>0</v>
      </c>
      <c r="L286" s="371">
        <v>0</v>
      </c>
      <c r="M286" s="407">
        <v>0</v>
      </c>
      <c r="N286" s="414">
        <v>14</v>
      </c>
      <c r="O286" s="414">
        <v>4</v>
      </c>
      <c r="P286" s="371">
        <v>0</v>
      </c>
      <c r="Q286" s="400">
        <v>0</v>
      </c>
      <c r="R286" s="371">
        <v>0</v>
      </c>
      <c r="S286" s="400">
        <v>0</v>
      </c>
      <c r="T286" s="371">
        <v>3</v>
      </c>
      <c r="U286" s="407">
        <v>0.21429999999999999</v>
      </c>
      <c r="V286" s="371">
        <v>0</v>
      </c>
      <c r="W286" s="407">
        <v>0</v>
      </c>
    </row>
    <row r="287" spans="1:23" x14ac:dyDescent="0.45">
      <c r="A287" s="19" t="s">
        <v>1365</v>
      </c>
      <c r="B287" s="23" t="s">
        <v>478</v>
      </c>
      <c r="C287" s="17" t="s">
        <v>479</v>
      </c>
      <c r="D287" s="371">
        <v>24</v>
      </c>
      <c r="E287" s="371">
        <v>0</v>
      </c>
      <c r="F287" s="371">
        <v>0</v>
      </c>
      <c r="G287" s="400">
        <v>0</v>
      </c>
      <c r="H287" s="371">
        <v>0</v>
      </c>
      <c r="I287" s="400" t="s">
        <v>1367</v>
      </c>
      <c r="J287" s="371">
        <v>0</v>
      </c>
      <c r="K287" s="400">
        <v>0</v>
      </c>
      <c r="L287" s="371">
        <v>0</v>
      </c>
      <c r="M287" s="407" t="s">
        <v>1367</v>
      </c>
      <c r="N287" s="414">
        <v>13</v>
      </c>
      <c r="O287" s="414">
        <v>0</v>
      </c>
      <c r="P287" s="371">
        <v>0</v>
      </c>
      <c r="Q287" s="400">
        <v>0</v>
      </c>
      <c r="R287" s="371">
        <v>0</v>
      </c>
      <c r="S287" s="400" t="s">
        <v>1367</v>
      </c>
      <c r="T287" s="371">
        <v>1</v>
      </c>
      <c r="U287" s="407">
        <v>7.6899999999999996E-2</v>
      </c>
      <c r="V287" s="371">
        <v>0</v>
      </c>
      <c r="W287" s="407" t="s">
        <v>1367</v>
      </c>
    </row>
    <row r="288" spans="1:23" x14ac:dyDescent="0.45">
      <c r="A288" s="19" t="s">
        <v>1365</v>
      </c>
      <c r="B288" s="23" t="s">
        <v>480</v>
      </c>
      <c r="C288" s="17" t="s">
        <v>481</v>
      </c>
      <c r="D288" s="371">
        <v>41</v>
      </c>
      <c r="E288" s="371">
        <v>10</v>
      </c>
      <c r="F288" s="371">
        <v>0</v>
      </c>
      <c r="G288" s="400">
        <v>0</v>
      </c>
      <c r="H288" s="371">
        <v>0</v>
      </c>
      <c r="I288" s="400">
        <v>0</v>
      </c>
      <c r="J288" s="371">
        <v>0</v>
      </c>
      <c r="K288" s="400">
        <v>0</v>
      </c>
      <c r="L288" s="371">
        <v>0</v>
      </c>
      <c r="M288" s="407">
        <v>0</v>
      </c>
      <c r="N288" s="414">
        <v>20</v>
      </c>
      <c r="O288" s="414">
        <v>6</v>
      </c>
      <c r="P288" s="371">
        <v>4</v>
      </c>
      <c r="Q288" s="400">
        <v>0.2</v>
      </c>
      <c r="R288" s="371">
        <v>4</v>
      </c>
      <c r="S288" s="400">
        <v>0.66669999999999996</v>
      </c>
      <c r="T288" s="371">
        <v>7</v>
      </c>
      <c r="U288" s="407">
        <v>0.35</v>
      </c>
      <c r="V288" s="371">
        <v>3</v>
      </c>
      <c r="W288" s="407">
        <v>0.5</v>
      </c>
    </row>
    <row r="289" spans="1:23" x14ac:dyDescent="0.45">
      <c r="A289" s="19" t="s">
        <v>1363</v>
      </c>
      <c r="B289" s="25" t="s">
        <v>889</v>
      </c>
      <c r="C289" s="17"/>
      <c r="D289" s="370">
        <v>132</v>
      </c>
      <c r="E289" s="370">
        <v>5</v>
      </c>
      <c r="F289" s="370">
        <v>2</v>
      </c>
      <c r="G289" s="399">
        <v>1.52E-2</v>
      </c>
      <c r="H289" s="370">
        <v>1</v>
      </c>
      <c r="I289" s="399">
        <v>0.2</v>
      </c>
      <c r="J289" s="370">
        <v>2</v>
      </c>
      <c r="K289" s="399">
        <v>1.52E-2</v>
      </c>
      <c r="L289" s="370">
        <v>1</v>
      </c>
      <c r="M289" s="406">
        <v>0.2</v>
      </c>
      <c r="N289" s="413">
        <v>60</v>
      </c>
      <c r="O289" s="413">
        <v>4</v>
      </c>
      <c r="P289" s="370">
        <v>4</v>
      </c>
      <c r="Q289" s="399">
        <v>6.6699999999999995E-2</v>
      </c>
      <c r="R289" s="370">
        <v>3</v>
      </c>
      <c r="S289" s="399">
        <v>0.75</v>
      </c>
      <c r="T289" s="370">
        <v>10</v>
      </c>
      <c r="U289" s="406">
        <v>0.16669999999999999</v>
      </c>
      <c r="V289" s="370">
        <v>1</v>
      </c>
      <c r="W289" s="406">
        <v>0.25</v>
      </c>
    </row>
    <row r="290" spans="1:23" x14ac:dyDescent="0.45">
      <c r="A290" s="19" t="s">
        <v>1365</v>
      </c>
      <c r="B290" s="23" t="s">
        <v>483</v>
      </c>
      <c r="C290" s="17" t="s">
        <v>484</v>
      </c>
      <c r="D290" s="371">
        <v>15</v>
      </c>
      <c r="E290" s="371">
        <v>0</v>
      </c>
      <c r="F290" s="371">
        <v>0</v>
      </c>
      <c r="G290" s="400">
        <v>0</v>
      </c>
      <c r="H290" s="371">
        <v>0</v>
      </c>
      <c r="I290" s="400" t="s">
        <v>1367</v>
      </c>
      <c r="J290" s="371">
        <v>0</v>
      </c>
      <c r="K290" s="400">
        <v>0</v>
      </c>
      <c r="L290" s="371">
        <v>0</v>
      </c>
      <c r="M290" s="407" t="s">
        <v>1367</v>
      </c>
      <c r="N290" s="414">
        <v>5</v>
      </c>
      <c r="O290" s="414">
        <v>0</v>
      </c>
      <c r="P290" s="371">
        <v>0</v>
      </c>
      <c r="Q290" s="400">
        <v>0</v>
      </c>
      <c r="R290" s="371">
        <v>0</v>
      </c>
      <c r="S290" s="400" t="s">
        <v>1367</v>
      </c>
      <c r="T290" s="371">
        <v>2</v>
      </c>
      <c r="U290" s="407">
        <v>0.4</v>
      </c>
      <c r="V290" s="371">
        <v>0</v>
      </c>
      <c r="W290" s="407" t="s">
        <v>1367</v>
      </c>
    </row>
    <row r="291" spans="1:23" x14ac:dyDescent="0.45">
      <c r="A291" s="19" t="s">
        <v>1365</v>
      </c>
      <c r="B291" s="23" t="s">
        <v>485</v>
      </c>
      <c r="C291" s="17" t="s">
        <v>486</v>
      </c>
      <c r="D291" s="371">
        <v>27</v>
      </c>
      <c r="E291" s="371">
        <v>0</v>
      </c>
      <c r="F291" s="371">
        <v>0</v>
      </c>
      <c r="G291" s="400">
        <v>0</v>
      </c>
      <c r="H291" s="371">
        <v>0</v>
      </c>
      <c r="I291" s="400" t="s">
        <v>1367</v>
      </c>
      <c r="J291" s="371">
        <v>0</v>
      </c>
      <c r="K291" s="400">
        <v>0</v>
      </c>
      <c r="L291" s="371">
        <v>0</v>
      </c>
      <c r="M291" s="407" t="s">
        <v>1367</v>
      </c>
      <c r="N291" s="414">
        <v>15</v>
      </c>
      <c r="O291" s="414">
        <v>0</v>
      </c>
      <c r="P291" s="371">
        <v>0</v>
      </c>
      <c r="Q291" s="400">
        <v>0</v>
      </c>
      <c r="R291" s="371">
        <v>0</v>
      </c>
      <c r="S291" s="400" t="s">
        <v>1367</v>
      </c>
      <c r="T291" s="371">
        <v>1</v>
      </c>
      <c r="U291" s="407">
        <v>6.6699999999999995E-2</v>
      </c>
      <c r="V291" s="371">
        <v>0</v>
      </c>
      <c r="W291" s="407" t="s">
        <v>1367</v>
      </c>
    </row>
    <row r="292" spans="1:23" x14ac:dyDescent="0.45">
      <c r="A292" s="19" t="s">
        <v>1365</v>
      </c>
      <c r="B292" s="23" t="s">
        <v>487</v>
      </c>
      <c r="C292" s="17" t="s">
        <v>488</v>
      </c>
      <c r="D292" s="371">
        <v>19</v>
      </c>
      <c r="E292" s="371">
        <v>2</v>
      </c>
      <c r="F292" s="371">
        <v>0</v>
      </c>
      <c r="G292" s="400">
        <v>0</v>
      </c>
      <c r="H292" s="371">
        <v>0</v>
      </c>
      <c r="I292" s="400">
        <v>0</v>
      </c>
      <c r="J292" s="371">
        <v>2</v>
      </c>
      <c r="K292" s="400">
        <v>0.1053</v>
      </c>
      <c r="L292" s="371">
        <v>1</v>
      </c>
      <c r="M292" s="407">
        <v>0.5</v>
      </c>
      <c r="N292" s="414">
        <v>10</v>
      </c>
      <c r="O292" s="414">
        <v>2</v>
      </c>
      <c r="P292" s="371">
        <v>2</v>
      </c>
      <c r="Q292" s="400">
        <v>0.2</v>
      </c>
      <c r="R292" s="371">
        <v>2</v>
      </c>
      <c r="S292" s="400">
        <v>1</v>
      </c>
      <c r="T292" s="371">
        <v>4</v>
      </c>
      <c r="U292" s="407">
        <v>0.4</v>
      </c>
      <c r="V292" s="371">
        <v>1</v>
      </c>
      <c r="W292" s="407">
        <v>0.5</v>
      </c>
    </row>
    <row r="293" spans="1:23" x14ac:dyDescent="0.45">
      <c r="A293" s="19" t="s">
        <v>1365</v>
      </c>
      <c r="B293" s="23" t="s">
        <v>489</v>
      </c>
      <c r="C293" s="17" t="s">
        <v>490</v>
      </c>
      <c r="D293" s="371">
        <v>22</v>
      </c>
      <c r="E293" s="371">
        <v>0</v>
      </c>
      <c r="F293" s="371">
        <v>0</v>
      </c>
      <c r="G293" s="400">
        <v>0</v>
      </c>
      <c r="H293" s="371">
        <v>0</v>
      </c>
      <c r="I293" s="400" t="s">
        <v>1367</v>
      </c>
      <c r="J293" s="371">
        <v>0</v>
      </c>
      <c r="K293" s="400">
        <v>0</v>
      </c>
      <c r="L293" s="371">
        <v>0</v>
      </c>
      <c r="M293" s="407" t="s">
        <v>1367</v>
      </c>
      <c r="N293" s="414">
        <v>7</v>
      </c>
      <c r="O293" s="414">
        <v>0</v>
      </c>
      <c r="P293" s="371">
        <v>0</v>
      </c>
      <c r="Q293" s="400">
        <v>0</v>
      </c>
      <c r="R293" s="371">
        <v>0</v>
      </c>
      <c r="S293" s="400" t="s">
        <v>1367</v>
      </c>
      <c r="T293" s="371">
        <v>1</v>
      </c>
      <c r="U293" s="407">
        <v>0.1429</v>
      </c>
      <c r="V293" s="371">
        <v>0</v>
      </c>
      <c r="W293" s="407" t="s">
        <v>1367</v>
      </c>
    </row>
    <row r="294" spans="1:23" x14ac:dyDescent="0.45">
      <c r="A294" s="19" t="s">
        <v>1365</v>
      </c>
      <c r="B294" s="23" t="s">
        <v>491</v>
      </c>
      <c r="C294" s="17" t="s">
        <v>492</v>
      </c>
      <c r="D294" s="371">
        <v>22</v>
      </c>
      <c r="E294" s="371">
        <v>3</v>
      </c>
      <c r="F294" s="371">
        <v>1</v>
      </c>
      <c r="G294" s="400">
        <v>4.5499999999999999E-2</v>
      </c>
      <c r="H294" s="371">
        <v>1</v>
      </c>
      <c r="I294" s="400">
        <v>0.33329999999999999</v>
      </c>
      <c r="J294" s="371">
        <v>0</v>
      </c>
      <c r="K294" s="400">
        <v>0</v>
      </c>
      <c r="L294" s="371">
        <v>0</v>
      </c>
      <c r="M294" s="407">
        <v>0</v>
      </c>
      <c r="N294" s="414">
        <v>11</v>
      </c>
      <c r="O294" s="414">
        <v>2</v>
      </c>
      <c r="P294" s="371">
        <v>1</v>
      </c>
      <c r="Q294" s="400">
        <v>9.0899999999999995E-2</v>
      </c>
      <c r="R294" s="371">
        <v>1</v>
      </c>
      <c r="S294" s="400">
        <v>0.5</v>
      </c>
      <c r="T294" s="371">
        <v>1</v>
      </c>
      <c r="U294" s="407">
        <v>9.0899999999999995E-2</v>
      </c>
      <c r="V294" s="371">
        <v>0</v>
      </c>
      <c r="W294" s="407">
        <v>0</v>
      </c>
    </row>
    <row r="295" spans="1:23" x14ac:dyDescent="0.45">
      <c r="A295" s="19" t="s">
        <v>1365</v>
      </c>
      <c r="B295" s="23" t="s">
        <v>493</v>
      </c>
      <c r="C295" s="17" t="s">
        <v>494</v>
      </c>
      <c r="D295" s="371">
        <v>20</v>
      </c>
      <c r="E295" s="371">
        <v>0</v>
      </c>
      <c r="F295" s="371">
        <v>1</v>
      </c>
      <c r="G295" s="400">
        <v>0.05</v>
      </c>
      <c r="H295" s="371">
        <v>0</v>
      </c>
      <c r="I295" s="400" t="s">
        <v>1367</v>
      </c>
      <c r="J295" s="371">
        <v>0</v>
      </c>
      <c r="K295" s="400">
        <v>0</v>
      </c>
      <c r="L295" s="371">
        <v>0</v>
      </c>
      <c r="M295" s="407" t="s">
        <v>1367</v>
      </c>
      <c r="N295" s="414">
        <v>7</v>
      </c>
      <c r="O295" s="414">
        <v>0</v>
      </c>
      <c r="P295" s="371">
        <v>1</v>
      </c>
      <c r="Q295" s="400">
        <v>0.1429</v>
      </c>
      <c r="R295" s="371">
        <v>0</v>
      </c>
      <c r="S295" s="400" t="s">
        <v>1367</v>
      </c>
      <c r="T295" s="371">
        <v>0</v>
      </c>
      <c r="U295" s="407">
        <v>0</v>
      </c>
      <c r="V295" s="371">
        <v>0</v>
      </c>
      <c r="W295" s="407" t="s">
        <v>1367</v>
      </c>
    </row>
    <row r="296" spans="1:23" x14ac:dyDescent="0.45">
      <c r="A296" s="19" t="s">
        <v>1365</v>
      </c>
      <c r="B296" s="23" t="s">
        <v>495</v>
      </c>
      <c r="C296" s="17" t="s">
        <v>496</v>
      </c>
      <c r="D296" s="371">
        <v>7</v>
      </c>
      <c r="E296" s="371">
        <v>0</v>
      </c>
      <c r="F296" s="371">
        <v>0</v>
      </c>
      <c r="G296" s="400">
        <v>0</v>
      </c>
      <c r="H296" s="371">
        <v>0</v>
      </c>
      <c r="I296" s="400" t="s">
        <v>1367</v>
      </c>
      <c r="J296" s="371">
        <v>0</v>
      </c>
      <c r="K296" s="400">
        <v>0</v>
      </c>
      <c r="L296" s="371">
        <v>0</v>
      </c>
      <c r="M296" s="407" t="s">
        <v>1367</v>
      </c>
      <c r="N296" s="414">
        <v>5</v>
      </c>
      <c r="O296" s="414">
        <v>0</v>
      </c>
      <c r="P296" s="371">
        <v>0</v>
      </c>
      <c r="Q296" s="400">
        <v>0</v>
      </c>
      <c r="R296" s="371">
        <v>0</v>
      </c>
      <c r="S296" s="400" t="s">
        <v>1367</v>
      </c>
      <c r="T296" s="371">
        <v>1</v>
      </c>
      <c r="U296" s="407">
        <v>0.2</v>
      </c>
      <c r="V296" s="371">
        <v>0</v>
      </c>
      <c r="W296" s="407" t="s">
        <v>1367</v>
      </c>
    </row>
    <row r="297" spans="1:23" x14ac:dyDescent="0.45">
      <c r="A297" s="19" t="s">
        <v>1363</v>
      </c>
      <c r="B297" s="25" t="s">
        <v>890</v>
      </c>
      <c r="C297" s="17"/>
      <c r="D297" s="370">
        <v>74</v>
      </c>
      <c r="E297" s="370">
        <v>8</v>
      </c>
      <c r="F297" s="370">
        <v>4</v>
      </c>
      <c r="G297" s="399">
        <v>5.4100000000000002E-2</v>
      </c>
      <c r="H297" s="370">
        <v>2</v>
      </c>
      <c r="I297" s="399">
        <v>0.25</v>
      </c>
      <c r="J297" s="370">
        <v>3</v>
      </c>
      <c r="K297" s="399">
        <v>4.0500000000000001E-2</v>
      </c>
      <c r="L297" s="370">
        <v>2</v>
      </c>
      <c r="M297" s="406">
        <v>0.25</v>
      </c>
      <c r="N297" s="413">
        <v>36</v>
      </c>
      <c r="O297" s="413">
        <v>4</v>
      </c>
      <c r="P297" s="370">
        <v>4</v>
      </c>
      <c r="Q297" s="399">
        <v>0.1111</v>
      </c>
      <c r="R297" s="370">
        <v>3</v>
      </c>
      <c r="S297" s="399">
        <v>0.75</v>
      </c>
      <c r="T297" s="370">
        <v>4</v>
      </c>
      <c r="U297" s="406">
        <v>0.1111</v>
      </c>
      <c r="V297" s="370">
        <v>1</v>
      </c>
      <c r="W297" s="406">
        <v>0.25</v>
      </c>
    </row>
    <row r="298" spans="1:23" x14ac:dyDescent="0.45">
      <c r="A298" s="19" t="s">
        <v>1365</v>
      </c>
      <c r="B298" s="23" t="s">
        <v>498</v>
      </c>
      <c r="C298" s="17" t="s">
        <v>499</v>
      </c>
      <c r="D298" s="371">
        <v>12</v>
      </c>
      <c r="E298" s="371">
        <v>0</v>
      </c>
      <c r="F298" s="371">
        <v>1</v>
      </c>
      <c r="G298" s="400">
        <v>8.3299999999999999E-2</v>
      </c>
      <c r="H298" s="371">
        <v>0</v>
      </c>
      <c r="I298" s="400" t="s">
        <v>1367</v>
      </c>
      <c r="J298" s="371">
        <v>0</v>
      </c>
      <c r="K298" s="400">
        <v>0</v>
      </c>
      <c r="L298" s="371">
        <v>0</v>
      </c>
      <c r="M298" s="407" t="s">
        <v>1367</v>
      </c>
      <c r="N298" s="414">
        <v>5</v>
      </c>
      <c r="O298" s="414">
        <v>0</v>
      </c>
      <c r="P298" s="371">
        <v>0</v>
      </c>
      <c r="Q298" s="400">
        <v>0</v>
      </c>
      <c r="R298" s="371">
        <v>0</v>
      </c>
      <c r="S298" s="400" t="s">
        <v>1367</v>
      </c>
      <c r="T298" s="371">
        <v>0</v>
      </c>
      <c r="U298" s="407">
        <v>0</v>
      </c>
      <c r="V298" s="371">
        <v>0</v>
      </c>
      <c r="W298" s="407" t="s">
        <v>1367</v>
      </c>
    </row>
    <row r="299" spans="1:23" x14ac:dyDescent="0.45">
      <c r="A299" s="19" t="s">
        <v>1365</v>
      </c>
      <c r="B299" s="23" t="s">
        <v>500</v>
      </c>
      <c r="C299" s="17" t="s">
        <v>501</v>
      </c>
      <c r="D299" s="371">
        <v>5</v>
      </c>
      <c r="E299" s="371">
        <v>0</v>
      </c>
      <c r="F299" s="371">
        <v>0</v>
      </c>
      <c r="G299" s="400">
        <v>0</v>
      </c>
      <c r="H299" s="371">
        <v>0</v>
      </c>
      <c r="I299" s="400" t="s">
        <v>1367</v>
      </c>
      <c r="J299" s="371">
        <v>0</v>
      </c>
      <c r="K299" s="400">
        <v>0</v>
      </c>
      <c r="L299" s="371">
        <v>0</v>
      </c>
      <c r="M299" s="407" t="s">
        <v>1367</v>
      </c>
      <c r="N299" s="414">
        <v>4</v>
      </c>
      <c r="O299" s="414">
        <v>0</v>
      </c>
      <c r="P299" s="371">
        <v>0</v>
      </c>
      <c r="Q299" s="400">
        <v>0</v>
      </c>
      <c r="R299" s="371">
        <v>0</v>
      </c>
      <c r="S299" s="400" t="s">
        <v>1367</v>
      </c>
      <c r="T299" s="371">
        <v>1</v>
      </c>
      <c r="U299" s="407">
        <v>0.25</v>
      </c>
      <c r="V299" s="371">
        <v>0</v>
      </c>
      <c r="W299" s="407" t="s">
        <v>1367</v>
      </c>
    </row>
    <row r="300" spans="1:23" x14ac:dyDescent="0.45">
      <c r="A300" s="19" t="s">
        <v>1365</v>
      </c>
      <c r="B300" s="23" t="s">
        <v>502</v>
      </c>
      <c r="C300" s="17" t="s">
        <v>503</v>
      </c>
      <c r="D300" s="371">
        <v>19</v>
      </c>
      <c r="E300" s="371">
        <v>0</v>
      </c>
      <c r="F300" s="371">
        <v>0</v>
      </c>
      <c r="G300" s="400">
        <v>0</v>
      </c>
      <c r="H300" s="371">
        <v>0</v>
      </c>
      <c r="I300" s="400" t="s">
        <v>1367</v>
      </c>
      <c r="J300" s="371">
        <v>0</v>
      </c>
      <c r="K300" s="400">
        <v>0</v>
      </c>
      <c r="L300" s="371">
        <v>0</v>
      </c>
      <c r="M300" s="407" t="s">
        <v>1367</v>
      </c>
      <c r="N300" s="414">
        <v>8</v>
      </c>
      <c r="O300" s="414">
        <v>0</v>
      </c>
      <c r="P300" s="371">
        <v>0</v>
      </c>
      <c r="Q300" s="400">
        <v>0</v>
      </c>
      <c r="R300" s="371">
        <v>0</v>
      </c>
      <c r="S300" s="400" t="s">
        <v>1367</v>
      </c>
      <c r="T300" s="371">
        <v>0</v>
      </c>
      <c r="U300" s="407">
        <v>0</v>
      </c>
      <c r="V300" s="371">
        <v>0</v>
      </c>
      <c r="W300" s="407" t="s">
        <v>1367</v>
      </c>
    </row>
    <row r="301" spans="1:23" x14ac:dyDescent="0.45">
      <c r="A301" s="19" t="s">
        <v>1365</v>
      </c>
      <c r="B301" s="23" t="s">
        <v>504</v>
      </c>
      <c r="C301" s="17" t="s">
        <v>505</v>
      </c>
      <c r="D301" s="371">
        <v>9</v>
      </c>
      <c r="E301" s="371">
        <v>2</v>
      </c>
      <c r="F301" s="371">
        <v>1</v>
      </c>
      <c r="G301" s="400">
        <v>0.1111</v>
      </c>
      <c r="H301" s="371">
        <v>0</v>
      </c>
      <c r="I301" s="400">
        <v>0</v>
      </c>
      <c r="J301" s="371">
        <v>1</v>
      </c>
      <c r="K301" s="400">
        <v>0.1111</v>
      </c>
      <c r="L301" s="371">
        <v>0</v>
      </c>
      <c r="M301" s="407">
        <v>0</v>
      </c>
      <c r="N301" s="414">
        <v>3</v>
      </c>
      <c r="O301" s="414">
        <v>0</v>
      </c>
      <c r="P301" s="371">
        <v>0</v>
      </c>
      <c r="Q301" s="400">
        <v>0</v>
      </c>
      <c r="R301" s="371">
        <v>0</v>
      </c>
      <c r="S301" s="400" t="s">
        <v>1367</v>
      </c>
      <c r="T301" s="371">
        <v>1</v>
      </c>
      <c r="U301" s="407">
        <v>0.33329999999999999</v>
      </c>
      <c r="V301" s="371">
        <v>0</v>
      </c>
      <c r="W301" s="407" t="s">
        <v>1367</v>
      </c>
    </row>
    <row r="302" spans="1:23" x14ac:dyDescent="0.45">
      <c r="A302" s="19" t="s">
        <v>1365</v>
      </c>
      <c r="B302" s="23" t="s">
        <v>506</v>
      </c>
      <c r="C302" s="17" t="s">
        <v>507</v>
      </c>
      <c r="D302" s="371">
        <v>11</v>
      </c>
      <c r="E302" s="371">
        <v>5</v>
      </c>
      <c r="F302" s="371">
        <v>2</v>
      </c>
      <c r="G302" s="400">
        <v>0.18179999999999999</v>
      </c>
      <c r="H302" s="371">
        <v>2</v>
      </c>
      <c r="I302" s="400">
        <v>0.4</v>
      </c>
      <c r="J302" s="371">
        <v>2</v>
      </c>
      <c r="K302" s="400">
        <v>0.18179999999999999</v>
      </c>
      <c r="L302" s="371">
        <v>2</v>
      </c>
      <c r="M302" s="407">
        <v>0.4</v>
      </c>
      <c r="N302" s="414">
        <v>6</v>
      </c>
      <c r="O302" s="414">
        <v>3</v>
      </c>
      <c r="P302" s="371">
        <v>3</v>
      </c>
      <c r="Q302" s="400">
        <v>0.5</v>
      </c>
      <c r="R302" s="371">
        <v>3</v>
      </c>
      <c r="S302" s="400">
        <v>1</v>
      </c>
      <c r="T302" s="371">
        <v>2</v>
      </c>
      <c r="U302" s="407">
        <v>0.33329999999999999</v>
      </c>
      <c r="V302" s="371">
        <v>1</v>
      </c>
      <c r="W302" s="407">
        <v>0.33329999999999999</v>
      </c>
    </row>
    <row r="303" spans="1:23" x14ac:dyDescent="0.45">
      <c r="A303" s="19" t="s">
        <v>1365</v>
      </c>
      <c r="B303" s="23" t="s">
        <v>508</v>
      </c>
      <c r="C303" s="17" t="s">
        <v>509</v>
      </c>
      <c r="D303" s="371">
        <v>9</v>
      </c>
      <c r="E303" s="371">
        <v>1</v>
      </c>
      <c r="F303" s="371">
        <v>0</v>
      </c>
      <c r="G303" s="400">
        <v>0</v>
      </c>
      <c r="H303" s="371">
        <v>0</v>
      </c>
      <c r="I303" s="400">
        <v>0</v>
      </c>
      <c r="J303" s="371">
        <v>0</v>
      </c>
      <c r="K303" s="400">
        <v>0</v>
      </c>
      <c r="L303" s="371">
        <v>0</v>
      </c>
      <c r="M303" s="407">
        <v>0</v>
      </c>
      <c r="N303" s="414">
        <v>5</v>
      </c>
      <c r="O303" s="414">
        <v>1</v>
      </c>
      <c r="P303" s="371">
        <v>1</v>
      </c>
      <c r="Q303" s="400">
        <v>0.2</v>
      </c>
      <c r="R303" s="371">
        <v>0</v>
      </c>
      <c r="S303" s="400">
        <v>0</v>
      </c>
      <c r="T303" s="371">
        <v>0</v>
      </c>
      <c r="U303" s="407">
        <v>0</v>
      </c>
      <c r="V303" s="371">
        <v>0</v>
      </c>
      <c r="W303" s="407">
        <v>0</v>
      </c>
    </row>
    <row r="304" spans="1:23" x14ac:dyDescent="0.45">
      <c r="A304" s="19" t="s">
        <v>1365</v>
      </c>
      <c r="B304" s="23" t="s">
        <v>510</v>
      </c>
      <c r="C304" s="17" t="s">
        <v>511</v>
      </c>
      <c r="D304" s="371">
        <v>9</v>
      </c>
      <c r="E304" s="371">
        <v>0</v>
      </c>
      <c r="F304" s="371">
        <v>0</v>
      </c>
      <c r="G304" s="400">
        <v>0</v>
      </c>
      <c r="H304" s="371">
        <v>0</v>
      </c>
      <c r="I304" s="400" t="s">
        <v>1367</v>
      </c>
      <c r="J304" s="371">
        <v>0</v>
      </c>
      <c r="K304" s="400">
        <v>0</v>
      </c>
      <c r="L304" s="371">
        <v>0</v>
      </c>
      <c r="M304" s="407" t="s">
        <v>1367</v>
      </c>
      <c r="N304" s="414">
        <v>5</v>
      </c>
      <c r="O304" s="414">
        <v>0</v>
      </c>
      <c r="P304" s="371">
        <v>0</v>
      </c>
      <c r="Q304" s="400">
        <v>0</v>
      </c>
      <c r="R304" s="371">
        <v>0</v>
      </c>
      <c r="S304" s="400" t="s">
        <v>1367</v>
      </c>
      <c r="T304" s="371">
        <v>0</v>
      </c>
      <c r="U304" s="407">
        <v>0</v>
      </c>
      <c r="V304" s="371">
        <v>0</v>
      </c>
      <c r="W304" s="407" t="s">
        <v>1367</v>
      </c>
    </row>
    <row r="305" spans="1:23" x14ac:dyDescent="0.45">
      <c r="A305" s="19" t="s">
        <v>1363</v>
      </c>
      <c r="B305" s="25" t="s">
        <v>891</v>
      </c>
      <c r="C305" s="17"/>
      <c r="D305" s="370">
        <v>114</v>
      </c>
      <c r="E305" s="370">
        <v>11</v>
      </c>
      <c r="F305" s="370">
        <v>6</v>
      </c>
      <c r="G305" s="399">
        <v>5.2600000000000001E-2</v>
      </c>
      <c r="H305" s="370">
        <v>3</v>
      </c>
      <c r="I305" s="399">
        <v>0.2727</v>
      </c>
      <c r="J305" s="370">
        <v>7</v>
      </c>
      <c r="K305" s="399">
        <v>6.1400000000000003E-2</v>
      </c>
      <c r="L305" s="370">
        <v>6</v>
      </c>
      <c r="M305" s="406">
        <v>0.54549999999999998</v>
      </c>
      <c r="N305" s="413">
        <v>56</v>
      </c>
      <c r="O305" s="413">
        <v>7</v>
      </c>
      <c r="P305" s="370">
        <v>8</v>
      </c>
      <c r="Q305" s="399">
        <v>0.1429</v>
      </c>
      <c r="R305" s="370">
        <v>7</v>
      </c>
      <c r="S305" s="399">
        <v>1</v>
      </c>
      <c r="T305" s="370">
        <v>9</v>
      </c>
      <c r="U305" s="406">
        <v>0.16070000000000001</v>
      </c>
      <c r="V305" s="370">
        <v>1</v>
      </c>
      <c r="W305" s="406">
        <v>0.1429</v>
      </c>
    </row>
    <row r="306" spans="1:23" x14ac:dyDescent="0.45">
      <c r="A306" s="19" t="s">
        <v>1365</v>
      </c>
      <c r="B306" s="23" t="s">
        <v>513</v>
      </c>
      <c r="C306" s="17" t="s">
        <v>514</v>
      </c>
      <c r="D306" s="371">
        <v>20</v>
      </c>
      <c r="E306" s="371">
        <v>0</v>
      </c>
      <c r="F306" s="371">
        <v>1</v>
      </c>
      <c r="G306" s="400">
        <v>0.05</v>
      </c>
      <c r="H306" s="371">
        <v>0</v>
      </c>
      <c r="I306" s="400" t="s">
        <v>1367</v>
      </c>
      <c r="J306" s="371">
        <v>0</v>
      </c>
      <c r="K306" s="400">
        <v>0</v>
      </c>
      <c r="L306" s="371">
        <v>0</v>
      </c>
      <c r="M306" s="407" t="s">
        <v>1367</v>
      </c>
      <c r="N306" s="414">
        <v>12</v>
      </c>
      <c r="O306" s="414">
        <v>0</v>
      </c>
      <c r="P306" s="371">
        <v>0</v>
      </c>
      <c r="Q306" s="400">
        <v>0</v>
      </c>
      <c r="R306" s="371">
        <v>0</v>
      </c>
      <c r="S306" s="400" t="s">
        <v>1367</v>
      </c>
      <c r="T306" s="371">
        <v>3</v>
      </c>
      <c r="U306" s="407">
        <v>0.25</v>
      </c>
      <c r="V306" s="371">
        <v>0</v>
      </c>
      <c r="W306" s="407" t="s">
        <v>1367</v>
      </c>
    </row>
    <row r="307" spans="1:23" x14ac:dyDescent="0.45">
      <c r="A307" s="19" t="s">
        <v>1365</v>
      </c>
      <c r="B307" s="23" t="s">
        <v>515</v>
      </c>
      <c r="C307" s="17" t="s">
        <v>516</v>
      </c>
      <c r="D307" s="371">
        <v>34</v>
      </c>
      <c r="E307" s="371">
        <v>0</v>
      </c>
      <c r="F307" s="371">
        <v>1</v>
      </c>
      <c r="G307" s="400">
        <v>2.9399999999999999E-2</v>
      </c>
      <c r="H307" s="371">
        <v>0</v>
      </c>
      <c r="I307" s="400" t="s">
        <v>1367</v>
      </c>
      <c r="J307" s="371">
        <v>1</v>
      </c>
      <c r="K307" s="400">
        <v>2.9399999999999999E-2</v>
      </c>
      <c r="L307" s="371">
        <v>0</v>
      </c>
      <c r="M307" s="407" t="s">
        <v>1367</v>
      </c>
      <c r="N307" s="414">
        <v>12</v>
      </c>
      <c r="O307" s="414">
        <v>0</v>
      </c>
      <c r="P307" s="371">
        <v>0</v>
      </c>
      <c r="Q307" s="400">
        <v>0</v>
      </c>
      <c r="R307" s="371">
        <v>0</v>
      </c>
      <c r="S307" s="400" t="s">
        <v>1367</v>
      </c>
      <c r="T307" s="371">
        <v>2</v>
      </c>
      <c r="U307" s="407">
        <v>0.16669999999999999</v>
      </c>
      <c r="V307" s="371">
        <v>0</v>
      </c>
      <c r="W307" s="407" t="s">
        <v>1367</v>
      </c>
    </row>
    <row r="308" spans="1:23" x14ac:dyDescent="0.45">
      <c r="A308" s="19" t="s">
        <v>1365</v>
      </c>
      <c r="B308" s="23" t="s">
        <v>517</v>
      </c>
      <c r="C308" s="17" t="s">
        <v>518</v>
      </c>
      <c r="D308" s="371">
        <v>40</v>
      </c>
      <c r="E308" s="371">
        <v>11</v>
      </c>
      <c r="F308" s="371">
        <v>4</v>
      </c>
      <c r="G308" s="400">
        <v>0.1</v>
      </c>
      <c r="H308" s="371">
        <v>3</v>
      </c>
      <c r="I308" s="400">
        <v>0.2727</v>
      </c>
      <c r="J308" s="371">
        <v>6</v>
      </c>
      <c r="K308" s="400">
        <v>0.15</v>
      </c>
      <c r="L308" s="371">
        <v>6</v>
      </c>
      <c r="M308" s="407">
        <v>0.54549999999999998</v>
      </c>
      <c r="N308" s="414">
        <v>21</v>
      </c>
      <c r="O308" s="414">
        <v>7</v>
      </c>
      <c r="P308" s="371">
        <v>8</v>
      </c>
      <c r="Q308" s="400">
        <v>0.38100000000000001</v>
      </c>
      <c r="R308" s="371">
        <v>7</v>
      </c>
      <c r="S308" s="400">
        <v>1</v>
      </c>
      <c r="T308" s="371">
        <v>4</v>
      </c>
      <c r="U308" s="407">
        <v>0.1905</v>
      </c>
      <c r="V308" s="371">
        <v>1</v>
      </c>
      <c r="W308" s="407">
        <v>0.1429</v>
      </c>
    </row>
    <row r="309" spans="1:23" x14ac:dyDescent="0.45">
      <c r="A309" s="19" t="s">
        <v>1365</v>
      </c>
      <c r="B309" s="23" t="s">
        <v>519</v>
      </c>
      <c r="C309" s="17" t="s">
        <v>520</v>
      </c>
      <c r="D309" s="371">
        <v>20</v>
      </c>
      <c r="E309" s="371">
        <v>0</v>
      </c>
      <c r="F309" s="371">
        <v>0</v>
      </c>
      <c r="G309" s="400">
        <v>0</v>
      </c>
      <c r="H309" s="371">
        <v>0</v>
      </c>
      <c r="I309" s="400" t="s">
        <v>1367</v>
      </c>
      <c r="J309" s="371">
        <v>0</v>
      </c>
      <c r="K309" s="400">
        <v>0</v>
      </c>
      <c r="L309" s="371">
        <v>0</v>
      </c>
      <c r="M309" s="407" t="s">
        <v>1367</v>
      </c>
      <c r="N309" s="414">
        <v>11</v>
      </c>
      <c r="O309" s="414">
        <v>0</v>
      </c>
      <c r="P309" s="371">
        <v>0</v>
      </c>
      <c r="Q309" s="400">
        <v>0</v>
      </c>
      <c r="R309" s="371">
        <v>0</v>
      </c>
      <c r="S309" s="400" t="s">
        <v>1367</v>
      </c>
      <c r="T309" s="371">
        <v>0</v>
      </c>
      <c r="U309" s="407">
        <v>0</v>
      </c>
      <c r="V309" s="371">
        <v>0</v>
      </c>
      <c r="W309" s="407" t="s">
        <v>1367</v>
      </c>
    </row>
    <row r="310" spans="1:23" ht="6.75" customHeight="1" x14ac:dyDescent="0.45">
      <c r="A310" s="19"/>
      <c r="B310" s="50"/>
      <c r="C310" s="49"/>
      <c r="D310" s="324"/>
      <c r="E310" s="324"/>
      <c r="F310" s="324"/>
      <c r="G310" s="397"/>
      <c r="H310" s="324"/>
      <c r="I310" s="397"/>
      <c r="J310" s="324"/>
      <c r="K310" s="397"/>
      <c r="L310" s="324"/>
      <c r="M310" s="397"/>
      <c r="N310" s="324"/>
      <c r="O310" s="324"/>
      <c r="P310" s="324"/>
      <c r="Q310" s="397"/>
      <c r="R310" s="324"/>
      <c r="S310" s="397"/>
      <c r="T310" s="324"/>
      <c r="U310" s="397"/>
      <c r="V310" s="324"/>
      <c r="W310" s="397"/>
    </row>
    <row r="311" spans="1:23" x14ac:dyDescent="0.45">
      <c r="A311" s="19" t="s">
        <v>0</v>
      </c>
      <c r="B311" s="25" t="s">
        <v>817</v>
      </c>
      <c r="C311" s="17"/>
      <c r="D311" s="369">
        <v>1287</v>
      </c>
      <c r="E311" s="369">
        <v>93</v>
      </c>
      <c r="F311" s="369">
        <v>35</v>
      </c>
      <c r="G311" s="398">
        <v>2.7199999999999998E-2</v>
      </c>
      <c r="H311" s="369">
        <v>19</v>
      </c>
      <c r="I311" s="398">
        <v>0.20430000000000001</v>
      </c>
      <c r="J311" s="369">
        <v>25</v>
      </c>
      <c r="K311" s="398">
        <v>1.9400000000000001E-2</v>
      </c>
      <c r="L311" s="369">
        <v>8</v>
      </c>
      <c r="M311" s="405">
        <v>8.5999999999999993E-2</v>
      </c>
      <c r="N311" s="412">
        <v>604</v>
      </c>
      <c r="O311" s="412">
        <v>46</v>
      </c>
      <c r="P311" s="369">
        <v>45</v>
      </c>
      <c r="Q311" s="398">
        <v>7.4499999999999997E-2</v>
      </c>
      <c r="R311" s="369">
        <v>39</v>
      </c>
      <c r="S311" s="398">
        <v>0.8478</v>
      </c>
      <c r="T311" s="369">
        <v>73</v>
      </c>
      <c r="U311" s="405">
        <v>0.12089999999999999</v>
      </c>
      <c r="V311" s="369">
        <v>5</v>
      </c>
      <c r="W311" s="405">
        <v>0.1087</v>
      </c>
    </row>
    <row r="312" spans="1:23" x14ac:dyDescent="0.45">
      <c r="A312" s="19" t="s">
        <v>1363</v>
      </c>
      <c r="B312" s="25" t="s">
        <v>892</v>
      </c>
      <c r="C312" s="17"/>
      <c r="D312" s="370">
        <v>167</v>
      </c>
      <c r="E312" s="370">
        <v>17</v>
      </c>
      <c r="F312" s="370">
        <v>3</v>
      </c>
      <c r="G312" s="399">
        <v>1.7999999999999999E-2</v>
      </c>
      <c r="H312" s="370">
        <v>3</v>
      </c>
      <c r="I312" s="399">
        <v>0.17649999999999999</v>
      </c>
      <c r="J312" s="370">
        <v>6</v>
      </c>
      <c r="K312" s="399">
        <v>3.5900000000000001E-2</v>
      </c>
      <c r="L312" s="370">
        <v>3</v>
      </c>
      <c r="M312" s="406">
        <v>0.17649999999999999</v>
      </c>
      <c r="N312" s="413">
        <v>76</v>
      </c>
      <c r="O312" s="413">
        <v>10</v>
      </c>
      <c r="P312" s="370">
        <v>11</v>
      </c>
      <c r="Q312" s="399">
        <v>0.1447</v>
      </c>
      <c r="R312" s="370">
        <v>10</v>
      </c>
      <c r="S312" s="399">
        <v>1</v>
      </c>
      <c r="T312" s="370">
        <v>12</v>
      </c>
      <c r="U312" s="406">
        <v>0.15790000000000001</v>
      </c>
      <c r="V312" s="370">
        <v>2</v>
      </c>
      <c r="W312" s="406">
        <v>0.2</v>
      </c>
    </row>
    <row r="313" spans="1:23" x14ac:dyDescent="0.45">
      <c r="A313" s="19" t="s">
        <v>1365</v>
      </c>
      <c r="B313" s="23" t="s">
        <v>893</v>
      </c>
      <c r="C313" s="17" t="s">
        <v>524</v>
      </c>
      <c r="D313" s="371">
        <v>12</v>
      </c>
      <c r="E313" s="371">
        <v>5</v>
      </c>
      <c r="F313" s="371">
        <v>1</v>
      </c>
      <c r="G313" s="400">
        <v>8.3299999999999999E-2</v>
      </c>
      <c r="H313" s="371">
        <v>1</v>
      </c>
      <c r="I313" s="400">
        <v>0.2</v>
      </c>
      <c r="J313" s="371">
        <v>1</v>
      </c>
      <c r="K313" s="400">
        <v>8.3299999999999999E-2</v>
      </c>
      <c r="L313" s="371">
        <v>1</v>
      </c>
      <c r="M313" s="407">
        <v>0.2</v>
      </c>
      <c r="N313" s="414">
        <v>3</v>
      </c>
      <c r="O313" s="414">
        <v>2</v>
      </c>
      <c r="P313" s="371">
        <v>2</v>
      </c>
      <c r="Q313" s="400">
        <v>0.66669999999999996</v>
      </c>
      <c r="R313" s="371">
        <v>2</v>
      </c>
      <c r="S313" s="400">
        <v>1</v>
      </c>
      <c r="T313" s="371">
        <v>0</v>
      </c>
      <c r="U313" s="407">
        <v>0</v>
      </c>
      <c r="V313" s="371">
        <v>0</v>
      </c>
      <c r="W313" s="407">
        <v>0</v>
      </c>
    </row>
    <row r="314" spans="1:23" x14ac:dyDescent="0.45">
      <c r="A314" s="19" t="s">
        <v>1365</v>
      </c>
      <c r="B314" s="23" t="s">
        <v>894</v>
      </c>
      <c r="C314" s="17" t="s">
        <v>526</v>
      </c>
      <c r="D314" s="371">
        <v>27</v>
      </c>
      <c r="E314" s="371">
        <v>4</v>
      </c>
      <c r="F314" s="371">
        <v>1</v>
      </c>
      <c r="G314" s="400">
        <v>3.6999999999999998E-2</v>
      </c>
      <c r="H314" s="371">
        <v>1</v>
      </c>
      <c r="I314" s="400">
        <v>0.25</v>
      </c>
      <c r="J314" s="371">
        <v>1</v>
      </c>
      <c r="K314" s="400">
        <v>3.6999999999999998E-2</v>
      </c>
      <c r="L314" s="371">
        <v>0</v>
      </c>
      <c r="M314" s="407">
        <v>0</v>
      </c>
      <c r="N314" s="414">
        <v>14</v>
      </c>
      <c r="O314" s="414">
        <v>3</v>
      </c>
      <c r="P314" s="371">
        <v>3</v>
      </c>
      <c r="Q314" s="400">
        <v>0.21429999999999999</v>
      </c>
      <c r="R314" s="371">
        <v>3</v>
      </c>
      <c r="S314" s="400">
        <v>1</v>
      </c>
      <c r="T314" s="371">
        <v>5</v>
      </c>
      <c r="U314" s="407">
        <v>0.35709999999999997</v>
      </c>
      <c r="V314" s="371">
        <v>1</v>
      </c>
      <c r="W314" s="407">
        <v>0.33329999999999999</v>
      </c>
    </row>
    <row r="315" spans="1:23" x14ac:dyDescent="0.45">
      <c r="A315" s="19" t="s">
        <v>1365</v>
      </c>
      <c r="B315" s="23" t="s">
        <v>895</v>
      </c>
      <c r="C315" s="17" t="s">
        <v>528</v>
      </c>
      <c r="D315" s="371">
        <v>23</v>
      </c>
      <c r="E315" s="371">
        <v>5</v>
      </c>
      <c r="F315" s="371">
        <v>1</v>
      </c>
      <c r="G315" s="400">
        <v>4.3499999999999997E-2</v>
      </c>
      <c r="H315" s="371">
        <v>1</v>
      </c>
      <c r="I315" s="400">
        <v>0.2</v>
      </c>
      <c r="J315" s="371">
        <v>1</v>
      </c>
      <c r="K315" s="400">
        <v>4.3499999999999997E-2</v>
      </c>
      <c r="L315" s="371">
        <v>0</v>
      </c>
      <c r="M315" s="407">
        <v>0</v>
      </c>
      <c r="N315" s="414">
        <v>12</v>
      </c>
      <c r="O315" s="414">
        <v>3</v>
      </c>
      <c r="P315" s="371">
        <v>3</v>
      </c>
      <c r="Q315" s="400">
        <v>0.25</v>
      </c>
      <c r="R315" s="371">
        <v>3</v>
      </c>
      <c r="S315" s="400">
        <v>1</v>
      </c>
      <c r="T315" s="371">
        <v>3</v>
      </c>
      <c r="U315" s="407">
        <v>0.25</v>
      </c>
      <c r="V315" s="371">
        <v>1</v>
      </c>
      <c r="W315" s="407">
        <v>0.33329999999999999</v>
      </c>
    </row>
    <row r="316" spans="1:23" x14ac:dyDescent="0.45">
      <c r="A316" s="19" t="s">
        <v>1365</v>
      </c>
      <c r="B316" s="23" t="s">
        <v>896</v>
      </c>
      <c r="C316" s="17" t="s">
        <v>530</v>
      </c>
      <c r="D316" s="371">
        <v>30</v>
      </c>
      <c r="E316" s="371">
        <v>0</v>
      </c>
      <c r="F316" s="371">
        <v>0</v>
      </c>
      <c r="G316" s="400">
        <v>0</v>
      </c>
      <c r="H316" s="371">
        <v>0</v>
      </c>
      <c r="I316" s="400" t="s">
        <v>1367</v>
      </c>
      <c r="J316" s="371">
        <v>0</v>
      </c>
      <c r="K316" s="400">
        <v>0</v>
      </c>
      <c r="L316" s="371">
        <v>0</v>
      </c>
      <c r="M316" s="407" t="s">
        <v>1367</v>
      </c>
      <c r="N316" s="414">
        <v>13</v>
      </c>
      <c r="O316" s="414">
        <v>0</v>
      </c>
      <c r="P316" s="371">
        <v>0</v>
      </c>
      <c r="Q316" s="400">
        <v>0</v>
      </c>
      <c r="R316" s="371">
        <v>0</v>
      </c>
      <c r="S316" s="400" t="s">
        <v>1367</v>
      </c>
      <c r="T316" s="371">
        <v>0</v>
      </c>
      <c r="U316" s="407">
        <v>0</v>
      </c>
      <c r="V316" s="371">
        <v>0</v>
      </c>
      <c r="W316" s="407" t="s">
        <v>1367</v>
      </c>
    </row>
    <row r="317" spans="1:23" x14ac:dyDescent="0.45">
      <c r="A317" s="19" t="s">
        <v>1365</v>
      </c>
      <c r="B317" s="23" t="s">
        <v>897</v>
      </c>
      <c r="C317" s="17" t="s">
        <v>898</v>
      </c>
      <c r="D317" s="371">
        <v>28</v>
      </c>
      <c r="E317" s="371">
        <v>2</v>
      </c>
      <c r="F317" s="371">
        <v>0</v>
      </c>
      <c r="G317" s="400">
        <v>0</v>
      </c>
      <c r="H317" s="371">
        <v>0</v>
      </c>
      <c r="I317" s="400">
        <v>0</v>
      </c>
      <c r="J317" s="371">
        <v>1</v>
      </c>
      <c r="K317" s="400">
        <v>3.5700000000000003E-2</v>
      </c>
      <c r="L317" s="371">
        <v>1</v>
      </c>
      <c r="M317" s="407">
        <v>0.5</v>
      </c>
      <c r="N317" s="414">
        <v>12</v>
      </c>
      <c r="O317" s="414">
        <v>2</v>
      </c>
      <c r="P317" s="371">
        <v>3</v>
      </c>
      <c r="Q317" s="400">
        <v>0.25</v>
      </c>
      <c r="R317" s="371">
        <v>2</v>
      </c>
      <c r="S317" s="400">
        <v>1</v>
      </c>
      <c r="T317" s="371">
        <v>2</v>
      </c>
      <c r="U317" s="407">
        <v>0.16669999999999999</v>
      </c>
      <c r="V317" s="371">
        <v>0</v>
      </c>
      <c r="W317" s="407">
        <v>0</v>
      </c>
    </row>
    <row r="318" spans="1:23" x14ac:dyDescent="0.45">
      <c r="A318" s="19" t="s">
        <v>1365</v>
      </c>
      <c r="B318" s="23" t="s">
        <v>899</v>
      </c>
      <c r="C318" s="17" t="s">
        <v>532</v>
      </c>
      <c r="D318" s="371">
        <v>33</v>
      </c>
      <c r="E318" s="371">
        <v>0</v>
      </c>
      <c r="F318" s="371">
        <v>0</v>
      </c>
      <c r="G318" s="400">
        <v>0</v>
      </c>
      <c r="H318" s="371">
        <v>0</v>
      </c>
      <c r="I318" s="400" t="s">
        <v>1367</v>
      </c>
      <c r="J318" s="371">
        <v>1</v>
      </c>
      <c r="K318" s="400">
        <v>3.0300000000000001E-2</v>
      </c>
      <c r="L318" s="371">
        <v>0</v>
      </c>
      <c r="M318" s="407" t="s">
        <v>1367</v>
      </c>
      <c r="N318" s="414">
        <v>17</v>
      </c>
      <c r="O318" s="414">
        <v>0</v>
      </c>
      <c r="P318" s="371">
        <v>0</v>
      </c>
      <c r="Q318" s="400">
        <v>0</v>
      </c>
      <c r="R318" s="371">
        <v>0</v>
      </c>
      <c r="S318" s="400" t="s">
        <v>1367</v>
      </c>
      <c r="T318" s="371">
        <v>1</v>
      </c>
      <c r="U318" s="407">
        <v>5.8799999999999998E-2</v>
      </c>
      <c r="V318" s="371">
        <v>0</v>
      </c>
      <c r="W318" s="407" t="s">
        <v>1367</v>
      </c>
    </row>
    <row r="319" spans="1:23" x14ac:dyDescent="0.45">
      <c r="A319" s="19" t="s">
        <v>1365</v>
      </c>
      <c r="B319" s="23" t="s">
        <v>900</v>
      </c>
      <c r="C319" s="17" t="s">
        <v>534</v>
      </c>
      <c r="D319" s="371">
        <v>14</v>
      </c>
      <c r="E319" s="371">
        <v>1</v>
      </c>
      <c r="F319" s="371">
        <v>0</v>
      </c>
      <c r="G319" s="400">
        <v>0</v>
      </c>
      <c r="H319" s="371">
        <v>0</v>
      </c>
      <c r="I319" s="400">
        <v>0</v>
      </c>
      <c r="J319" s="371">
        <v>1</v>
      </c>
      <c r="K319" s="400">
        <v>7.1400000000000005E-2</v>
      </c>
      <c r="L319" s="371">
        <v>1</v>
      </c>
      <c r="M319" s="407">
        <v>1</v>
      </c>
      <c r="N319" s="414">
        <v>5</v>
      </c>
      <c r="O319" s="414">
        <v>0</v>
      </c>
      <c r="P319" s="371">
        <v>0</v>
      </c>
      <c r="Q319" s="400">
        <v>0</v>
      </c>
      <c r="R319" s="371">
        <v>0</v>
      </c>
      <c r="S319" s="400" t="s">
        <v>1367</v>
      </c>
      <c r="T319" s="371">
        <v>1</v>
      </c>
      <c r="U319" s="407">
        <v>0.2</v>
      </c>
      <c r="V319" s="371">
        <v>0</v>
      </c>
      <c r="W319" s="407" t="s">
        <v>1367</v>
      </c>
    </row>
    <row r="320" spans="1:23" x14ac:dyDescent="0.45">
      <c r="A320" s="19" t="s">
        <v>1363</v>
      </c>
      <c r="B320" s="25" t="s">
        <v>901</v>
      </c>
      <c r="C320" s="17"/>
      <c r="D320" s="370">
        <v>47</v>
      </c>
      <c r="E320" s="370">
        <v>7</v>
      </c>
      <c r="F320" s="370">
        <v>2</v>
      </c>
      <c r="G320" s="399">
        <v>4.2599999999999999E-2</v>
      </c>
      <c r="H320" s="370">
        <v>0</v>
      </c>
      <c r="I320" s="399">
        <v>0</v>
      </c>
      <c r="J320" s="370">
        <v>1</v>
      </c>
      <c r="K320" s="399">
        <v>2.1299999999999999E-2</v>
      </c>
      <c r="L320" s="370">
        <v>0</v>
      </c>
      <c r="M320" s="406">
        <v>0</v>
      </c>
      <c r="N320" s="413">
        <v>21</v>
      </c>
      <c r="O320" s="413">
        <v>1</v>
      </c>
      <c r="P320" s="370">
        <v>1</v>
      </c>
      <c r="Q320" s="399">
        <v>4.7600000000000003E-2</v>
      </c>
      <c r="R320" s="370">
        <v>1</v>
      </c>
      <c r="S320" s="399">
        <v>1</v>
      </c>
      <c r="T320" s="370">
        <v>1</v>
      </c>
      <c r="U320" s="406">
        <v>4.7600000000000003E-2</v>
      </c>
      <c r="V320" s="370">
        <v>0</v>
      </c>
      <c r="W320" s="406">
        <v>0</v>
      </c>
    </row>
    <row r="321" spans="1:23" x14ac:dyDescent="0.45">
      <c r="A321" s="19" t="s">
        <v>1365</v>
      </c>
      <c r="B321" s="23" t="s">
        <v>902</v>
      </c>
      <c r="C321" s="17" t="s">
        <v>537</v>
      </c>
      <c r="D321" s="371">
        <v>8</v>
      </c>
      <c r="E321" s="371">
        <v>1</v>
      </c>
      <c r="F321" s="371">
        <v>1</v>
      </c>
      <c r="G321" s="400">
        <v>0.125</v>
      </c>
      <c r="H321" s="371">
        <v>0</v>
      </c>
      <c r="I321" s="400">
        <v>0</v>
      </c>
      <c r="J321" s="371">
        <v>0</v>
      </c>
      <c r="K321" s="400">
        <v>0</v>
      </c>
      <c r="L321" s="371">
        <v>0</v>
      </c>
      <c r="M321" s="407">
        <v>0</v>
      </c>
      <c r="N321" s="414">
        <v>2</v>
      </c>
      <c r="O321" s="414">
        <v>0</v>
      </c>
      <c r="P321" s="371">
        <v>0</v>
      </c>
      <c r="Q321" s="400">
        <v>0</v>
      </c>
      <c r="R321" s="371">
        <v>0</v>
      </c>
      <c r="S321" s="400" t="s">
        <v>1367</v>
      </c>
      <c r="T321" s="371">
        <v>0</v>
      </c>
      <c r="U321" s="407">
        <v>0</v>
      </c>
      <c r="V321" s="371">
        <v>0</v>
      </c>
      <c r="W321" s="407" t="s">
        <v>1367</v>
      </c>
    </row>
    <row r="322" spans="1:23" x14ac:dyDescent="0.45">
      <c r="A322" s="19" t="s">
        <v>1365</v>
      </c>
      <c r="B322" s="23" t="s">
        <v>903</v>
      </c>
      <c r="C322" s="17" t="s">
        <v>539</v>
      </c>
      <c r="D322" s="371">
        <v>0</v>
      </c>
      <c r="E322" s="371">
        <v>0</v>
      </c>
      <c r="F322" s="371">
        <v>0</v>
      </c>
      <c r="G322" s="400" t="s">
        <v>1367</v>
      </c>
      <c r="H322" s="371">
        <v>0</v>
      </c>
      <c r="I322" s="400" t="s">
        <v>1367</v>
      </c>
      <c r="J322" s="371">
        <v>0</v>
      </c>
      <c r="K322" s="400" t="s">
        <v>1367</v>
      </c>
      <c r="L322" s="371">
        <v>0</v>
      </c>
      <c r="M322" s="407" t="s">
        <v>1367</v>
      </c>
      <c r="N322" s="414">
        <v>0</v>
      </c>
      <c r="O322" s="414">
        <v>0</v>
      </c>
      <c r="P322" s="371">
        <v>0</v>
      </c>
      <c r="Q322" s="400" t="s">
        <v>1367</v>
      </c>
      <c r="R322" s="371">
        <v>0</v>
      </c>
      <c r="S322" s="400" t="s">
        <v>1367</v>
      </c>
      <c r="T322" s="371">
        <v>0</v>
      </c>
      <c r="U322" s="407" t="s">
        <v>1367</v>
      </c>
      <c r="V322" s="371">
        <v>0</v>
      </c>
      <c r="W322" s="407" t="s">
        <v>1367</v>
      </c>
    </row>
    <row r="323" spans="1:23" x14ac:dyDescent="0.45">
      <c r="A323" s="19" t="s">
        <v>1365</v>
      </c>
      <c r="B323" s="23" t="s">
        <v>1354</v>
      </c>
      <c r="C323" s="17" t="s">
        <v>541</v>
      </c>
      <c r="D323" s="371">
        <v>25</v>
      </c>
      <c r="E323" s="371">
        <v>2</v>
      </c>
      <c r="F323" s="371">
        <v>1</v>
      </c>
      <c r="G323" s="400">
        <v>0.04</v>
      </c>
      <c r="H323" s="371">
        <v>0</v>
      </c>
      <c r="I323" s="400">
        <v>0</v>
      </c>
      <c r="J323" s="371">
        <v>1</v>
      </c>
      <c r="K323" s="400">
        <v>0.04</v>
      </c>
      <c r="L323" s="371">
        <v>0</v>
      </c>
      <c r="M323" s="407">
        <v>0</v>
      </c>
      <c r="N323" s="414">
        <v>13</v>
      </c>
      <c r="O323" s="414">
        <v>0</v>
      </c>
      <c r="P323" s="371">
        <v>0</v>
      </c>
      <c r="Q323" s="400">
        <v>0</v>
      </c>
      <c r="R323" s="371">
        <v>0</v>
      </c>
      <c r="S323" s="400" t="s">
        <v>1367</v>
      </c>
      <c r="T323" s="371">
        <v>0</v>
      </c>
      <c r="U323" s="407">
        <v>0</v>
      </c>
      <c r="V323" s="371">
        <v>0</v>
      </c>
      <c r="W323" s="407" t="s">
        <v>1367</v>
      </c>
    </row>
    <row r="324" spans="1:23" x14ac:dyDescent="0.45">
      <c r="A324" s="19" t="s">
        <v>1365</v>
      </c>
      <c r="B324" s="23" t="s">
        <v>904</v>
      </c>
      <c r="C324" s="17" t="s">
        <v>543</v>
      </c>
      <c r="D324" s="371">
        <v>4</v>
      </c>
      <c r="E324" s="371">
        <v>0</v>
      </c>
      <c r="F324" s="371">
        <v>0</v>
      </c>
      <c r="G324" s="400">
        <v>0</v>
      </c>
      <c r="H324" s="371">
        <v>0</v>
      </c>
      <c r="I324" s="400" t="s">
        <v>1367</v>
      </c>
      <c r="J324" s="371">
        <v>0</v>
      </c>
      <c r="K324" s="400">
        <v>0</v>
      </c>
      <c r="L324" s="371">
        <v>0</v>
      </c>
      <c r="M324" s="407" t="s">
        <v>1367</v>
      </c>
      <c r="N324" s="414">
        <v>3</v>
      </c>
      <c r="O324" s="414">
        <v>0</v>
      </c>
      <c r="P324" s="371">
        <v>0</v>
      </c>
      <c r="Q324" s="400">
        <v>0</v>
      </c>
      <c r="R324" s="371">
        <v>0</v>
      </c>
      <c r="S324" s="400" t="s">
        <v>1367</v>
      </c>
      <c r="T324" s="371">
        <v>0</v>
      </c>
      <c r="U324" s="407">
        <v>0</v>
      </c>
      <c r="V324" s="371">
        <v>0</v>
      </c>
      <c r="W324" s="407" t="s">
        <v>1367</v>
      </c>
    </row>
    <row r="325" spans="1:23" x14ac:dyDescent="0.45">
      <c r="A325" s="19" t="s">
        <v>1365</v>
      </c>
      <c r="B325" s="23" t="s">
        <v>905</v>
      </c>
      <c r="C325" s="17" t="s">
        <v>545</v>
      </c>
      <c r="D325" s="371">
        <v>3</v>
      </c>
      <c r="E325" s="371">
        <v>2</v>
      </c>
      <c r="F325" s="371">
        <v>0</v>
      </c>
      <c r="G325" s="400">
        <v>0</v>
      </c>
      <c r="H325" s="371">
        <v>0</v>
      </c>
      <c r="I325" s="400">
        <v>0</v>
      </c>
      <c r="J325" s="371">
        <v>0</v>
      </c>
      <c r="K325" s="400">
        <v>0</v>
      </c>
      <c r="L325" s="371">
        <v>0</v>
      </c>
      <c r="M325" s="407">
        <v>0</v>
      </c>
      <c r="N325" s="414">
        <v>0</v>
      </c>
      <c r="O325" s="414">
        <v>0</v>
      </c>
      <c r="P325" s="371">
        <v>0</v>
      </c>
      <c r="Q325" s="400" t="s">
        <v>1367</v>
      </c>
      <c r="R325" s="371">
        <v>0</v>
      </c>
      <c r="S325" s="400" t="s">
        <v>1367</v>
      </c>
      <c r="T325" s="371">
        <v>0</v>
      </c>
      <c r="U325" s="407" t="s">
        <v>1367</v>
      </c>
      <c r="V325" s="371">
        <v>0</v>
      </c>
      <c r="W325" s="407" t="s">
        <v>1367</v>
      </c>
    </row>
    <row r="326" spans="1:23" x14ac:dyDescent="0.45">
      <c r="A326" s="19" t="s">
        <v>1365</v>
      </c>
      <c r="B326" s="23" t="s">
        <v>906</v>
      </c>
      <c r="C326" s="17" t="s">
        <v>547</v>
      </c>
      <c r="D326" s="371">
        <v>7</v>
      </c>
      <c r="E326" s="371">
        <v>2</v>
      </c>
      <c r="F326" s="371">
        <v>0</v>
      </c>
      <c r="G326" s="400">
        <v>0</v>
      </c>
      <c r="H326" s="371">
        <v>0</v>
      </c>
      <c r="I326" s="400">
        <v>0</v>
      </c>
      <c r="J326" s="371">
        <v>0</v>
      </c>
      <c r="K326" s="400">
        <v>0</v>
      </c>
      <c r="L326" s="371">
        <v>0</v>
      </c>
      <c r="M326" s="407">
        <v>0</v>
      </c>
      <c r="N326" s="414">
        <v>3</v>
      </c>
      <c r="O326" s="414">
        <v>1</v>
      </c>
      <c r="P326" s="371">
        <v>1</v>
      </c>
      <c r="Q326" s="400">
        <v>0.33329999999999999</v>
      </c>
      <c r="R326" s="371">
        <v>1</v>
      </c>
      <c r="S326" s="400">
        <v>1</v>
      </c>
      <c r="T326" s="371">
        <v>1</v>
      </c>
      <c r="U326" s="407">
        <v>0.33329999999999999</v>
      </c>
      <c r="V326" s="371">
        <v>0</v>
      </c>
      <c r="W326" s="407">
        <v>0</v>
      </c>
    </row>
    <row r="327" spans="1:23" x14ac:dyDescent="0.45">
      <c r="A327" s="19" t="s">
        <v>1363</v>
      </c>
      <c r="B327" s="25" t="s">
        <v>907</v>
      </c>
      <c r="C327" s="17"/>
      <c r="D327" s="370">
        <v>316</v>
      </c>
      <c r="E327" s="370">
        <v>35</v>
      </c>
      <c r="F327" s="370">
        <v>14</v>
      </c>
      <c r="G327" s="399">
        <v>4.4299999999999999E-2</v>
      </c>
      <c r="H327" s="370">
        <v>6</v>
      </c>
      <c r="I327" s="399">
        <v>0.1714</v>
      </c>
      <c r="J327" s="370">
        <v>7</v>
      </c>
      <c r="K327" s="399">
        <v>2.2200000000000001E-2</v>
      </c>
      <c r="L327" s="370">
        <v>2</v>
      </c>
      <c r="M327" s="406">
        <v>5.7099999999999998E-2</v>
      </c>
      <c r="N327" s="413">
        <v>168</v>
      </c>
      <c r="O327" s="413">
        <v>20</v>
      </c>
      <c r="P327" s="370">
        <v>16</v>
      </c>
      <c r="Q327" s="399">
        <v>9.5200000000000007E-2</v>
      </c>
      <c r="R327" s="370">
        <v>13</v>
      </c>
      <c r="S327" s="399">
        <v>0.65</v>
      </c>
      <c r="T327" s="370">
        <v>16</v>
      </c>
      <c r="U327" s="406">
        <v>9.5200000000000007E-2</v>
      </c>
      <c r="V327" s="370">
        <v>0</v>
      </c>
      <c r="W327" s="406">
        <v>0</v>
      </c>
    </row>
    <row r="328" spans="1:23" x14ac:dyDescent="0.45">
      <c r="A328" s="19" t="s">
        <v>1365</v>
      </c>
      <c r="B328" s="23" t="s">
        <v>908</v>
      </c>
      <c r="C328" s="17" t="s">
        <v>550</v>
      </c>
      <c r="D328" s="371">
        <v>19</v>
      </c>
      <c r="E328" s="371">
        <v>0</v>
      </c>
      <c r="F328" s="371">
        <v>0</v>
      </c>
      <c r="G328" s="400">
        <v>0</v>
      </c>
      <c r="H328" s="371">
        <v>0</v>
      </c>
      <c r="I328" s="400" t="s">
        <v>1367</v>
      </c>
      <c r="J328" s="371">
        <v>1</v>
      </c>
      <c r="K328" s="400">
        <v>5.2600000000000001E-2</v>
      </c>
      <c r="L328" s="371">
        <v>0</v>
      </c>
      <c r="M328" s="407" t="s">
        <v>1367</v>
      </c>
      <c r="N328" s="414">
        <v>9</v>
      </c>
      <c r="O328" s="414">
        <v>0</v>
      </c>
      <c r="P328" s="371">
        <v>0</v>
      </c>
      <c r="Q328" s="400">
        <v>0</v>
      </c>
      <c r="R328" s="371">
        <v>0</v>
      </c>
      <c r="S328" s="400" t="s">
        <v>1367</v>
      </c>
      <c r="T328" s="371">
        <v>0</v>
      </c>
      <c r="U328" s="407">
        <v>0</v>
      </c>
      <c r="V328" s="371">
        <v>0</v>
      </c>
      <c r="W328" s="407" t="s">
        <v>1367</v>
      </c>
    </row>
    <row r="329" spans="1:23" x14ac:dyDescent="0.45">
      <c r="A329" s="19" t="s">
        <v>1365</v>
      </c>
      <c r="B329" s="23" t="s">
        <v>909</v>
      </c>
      <c r="C329" s="17" t="s">
        <v>552</v>
      </c>
      <c r="D329" s="371">
        <v>6</v>
      </c>
      <c r="E329" s="371">
        <v>2</v>
      </c>
      <c r="F329" s="371">
        <v>0</v>
      </c>
      <c r="G329" s="400">
        <v>0</v>
      </c>
      <c r="H329" s="371">
        <v>0</v>
      </c>
      <c r="I329" s="400">
        <v>0</v>
      </c>
      <c r="J329" s="371">
        <v>1</v>
      </c>
      <c r="K329" s="400">
        <v>0.16669999999999999</v>
      </c>
      <c r="L329" s="371">
        <v>1</v>
      </c>
      <c r="M329" s="407">
        <v>0.5</v>
      </c>
      <c r="N329" s="414">
        <v>3</v>
      </c>
      <c r="O329" s="414">
        <v>1</v>
      </c>
      <c r="P329" s="371">
        <v>1</v>
      </c>
      <c r="Q329" s="400">
        <v>0.33329999999999999</v>
      </c>
      <c r="R329" s="371">
        <v>1</v>
      </c>
      <c r="S329" s="400">
        <v>1</v>
      </c>
      <c r="T329" s="371">
        <v>1</v>
      </c>
      <c r="U329" s="407">
        <v>0.33329999999999999</v>
      </c>
      <c r="V329" s="371">
        <v>0</v>
      </c>
      <c r="W329" s="407">
        <v>0</v>
      </c>
    </row>
    <row r="330" spans="1:23" x14ac:dyDescent="0.45">
      <c r="A330" s="19" t="s">
        <v>1365</v>
      </c>
      <c r="B330" s="23" t="s">
        <v>910</v>
      </c>
      <c r="C330" s="17" t="s">
        <v>554</v>
      </c>
      <c r="D330" s="371">
        <v>32</v>
      </c>
      <c r="E330" s="371">
        <v>0</v>
      </c>
      <c r="F330" s="371">
        <v>3</v>
      </c>
      <c r="G330" s="400">
        <v>9.3799999999999994E-2</v>
      </c>
      <c r="H330" s="371">
        <v>0</v>
      </c>
      <c r="I330" s="400" t="s">
        <v>1367</v>
      </c>
      <c r="J330" s="371">
        <v>0</v>
      </c>
      <c r="K330" s="400">
        <v>0</v>
      </c>
      <c r="L330" s="371">
        <v>0</v>
      </c>
      <c r="M330" s="407" t="s">
        <v>1367</v>
      </c>
      <c r="N330" s="414">
        <v>20</v>
      </c>
      <c r="O330" s="414">
        <v>0</v>
      </c>
      <c r="P330" s="371">
        <v>1</v>
      </c>
      <c r="Q330" s="400">
        <v>0.05</v>
      </c>
      <c r="R330" s="371">
        <v>0</v>
      </c>
      <c r="S330" s="400" t="s">
        <v>1367</v>
      </c>
      <c r="T330" s="371">
        <v>2</v>
      </c>
      <c r="U330" s="407">
        <v>0.1</v>
      </c>
      <c r="V330" s="371">
        <v>0</v>
      </c>
      <c r="W330" s="407" t="s">
        <v>1367</v>
      </c>
    </row>
    <row r="331" spans="1:23" x14ac:dyDescent="0.45">
      <c r="A331" s="19" t="s">
        <v>1365</v>
      </c>
      <c r="B331" s="23" t="s">
        <v>911</v>
      </c>
      <c r="C331" s="17" t="s">
        <v>556</v>
      </c>
      <c r="D331" s="371">
        <v>24</v>
      </c>
      <c r="E331" s="371">
        <v>7</v>
      </c>
      <c r="F331" s="371">
        <v>3</v>
      </c>
      <c r="G331" s="400">
        <v>0.125</v>
      </c>
      <c r="H331" s="371">
        <v>3</v>
      </c>
      <c r="I331" s="400">
        <v>0.42859999999999998</v>
      </c>
      <c r="J331" s="371">
        <v>2</v>
      </c>
      <c r="K331" s="400">
        <v>8.3299999999999999E-2</v>
      </c>
      <c r="L331" s="371">
        <v>1</v>
      </c>
      <c r="M331" s="407">
        <v>0.1429</v>
      </c>
      <c r="N331" s="414">
        <v>12</v>
      </c>
      <c r="O331" s="414">
        <v>4</v>
      </c>
      <c r="P331" s="371">
        <v>0</v>
      </c>
      <c r="Q331" s="400">
        <v>0</v>
      </c>
      <c r="R331" s="371">
        <v>0</v>
      </c>
      <c r="S331" s="400">
        <v>0</v>
      </c>
      <c r="T331" s="371">
        <v>0</v>
      </c>
      <c r="U331" s="407">
        <v>0</v>
      </c>
      <c r="V331" s="371">
        <v>0</v>
      </c>
      <c r="W331" s="407">
        <v>0</v>
      </c>
    </row>
    <row r="332" spans="1:23" x14ac:dyDescent="0.45">
      <c r="A332" s="19" t="s">
        <v>1365</v>
      </c>
      <c r="B332" s="23" t="s">
        <v>912</v>
      </c>
      <c r="C332" s="17" t="s">
        <v>558</v>
      </c>
      <c r="D332" s="371">
        <v>20</v>
      </c>
      <c r="E332" s="371">
        <v>1</v>
      </c>
      <c r="F332" s="371">
        <v>0</v>
      </c>
      <c r="G332" s="400">
        <v>0</v>
      </c>
      <c r="H332" s="371">
        <v>0</v>
      </c>
      <c r="I332" s="400">
        <v>0</v>
      </c>
      <c r="J332" s="371">
        <v>1</v>
      </c>
      <c r="K332" s="400">
        <v>0.05</v>
      </c>
      <c r="L332" s="371">
        <v>0</v>
      </c>
      <c r="M332" s="407">
        <v>0</v>
      </c>
      <c r="N332" s="414">
        <v>8</v>
      </c>
      <c r="O332" s="414">
        <v>1</v>
      </c>
      <c r="P332" s="371">
        <v>1</v>
      </c>
      <c r="Q332" s="400">
        <v>0.125</v>
      </c>
      <c r="R332" s="371">
        <v>1</v>
      </c>
      <c r="S332" s="400">
        <v>1</v>
      </c>
      <c r="T332" s="371">
        <v>2</v>
      </c>
      <c r="U332" s="407">
        <v>0.25</v>
      </c>
      <c r="V332" s="371">
        <v>0</v>
      </c>
      <c r="W332" s="407">
        <v>0</v>
      </c>
    </row>
    <row r="333" spans="1:23" x14ac:dyDescent="0.45">
      <c r="A333" s="19" t="s">
        <v>1365</v>
      </c>
      <c r="B333" s="23" t="s">
        <v>913</v>
      </c>
      <c r="C333" s="17" t="s">
        <v>560</v>
      </c>
      <c r="D333" s="371">
        <v>26</v>
      </c>
      <c r="E333" s="371">
        <v>3</v>
      </c>
      <c r="F333" s="371">
        <v>3</v>
      </c>
      <c r="G333" s="400">
        <v>0.1154</v>
      </c>
      <c r="H333" s="371">
        <v>1</v>
      </c>
      <c r="I333" s="400">
        <v>0.33329999999999999</v>
      </c>
      <c r="J333" s="371">
        <v>0</v>
      </c>
      <c r="K333" s="400">
        <v>0</v>
      </c>
      <c r="L333" s="371">
        <v>0</v>
      </c>
      <c r="M333" s="407">
        <v>0</v>
      </c>
      <c r="N333" s="414">
        <v>12</v>
      </c>
      <c r="O333" s="414">
        <v>2</v>
      </c>
      <c r="P333" s="371">
        <v>3</v>
      </c>
      <c r="Q333" s="400">
        <v>0.25</v>
      </c>
      <c r="R333" s="371">
        <v>2</v>
      </c>
      <c r="S333" s="400">
        <v>1</v>
      </c>
      <c r="T333" s="371">
        <v>0</v>
      </c>
      <c r="U333" s="407">
        <v>0</v>
      </c>
      <c r="V333" s="371">
        <v>0</v>
      </c>
      <c r="W333" s="407">
        <v>0</v>
      </c>
    </row>
    <row r="334" spans="1:23" x14ac:dyDescent="0.45">
      <c r="A334" s="19" t="s">
        <v>1365</v>
      </c>
      <c r="B334" s="23" t="s">
        <v>914</v>
      </c>
      <c r="C334" s="17" t="s">
        <v>562</v>
      </c>
      <c r="D334" s="371">
        <v>53</v>
      </c>
      <c r="E334" s="371">
        <v>15</v>
      </c>
      <c r="F334" s="371">
        <v>0</v>
      </c>
      <c r="G334" s="400">
        <v>0</v>
      </c>
      <c r="H334" s="371">
        <v>0</v>
      </c>
      <c r="I334" s="400">
        <v>0</v>
      </c>
      <c r="J334" s="371">
        <v>0</v>
      </c>
      <c r="K334" s="400">
        <v>0</v>
      </c>
      <c r="L334" s="371">
        <v>0</v>
      </c>
      <c r="M334" s="407">
        <v>0</v>
      </c>
      <c r="N334" s="414">
        <v>30</v>
      </c>
      <c r="O334" s="414">
        <v>7</v>
      </c>
      <c r="P334" s="371">
        <v>6</v>
      </c>
      <c r="Q334" s="400">
        <v>0.2</v>
      </c>
      <c r="R334" s="371">
        <v>5</v>
      </c>
      <c r="S334" s="400">
        <v>0.71430000000000005</v>
      </c>
      <c r="T334" s="371">
        <v>2</v>
      </c>
      <c r="U334" s="407">
        <v>6.6699999999999995E-2</v>
      </c>
      <c r="V334" s="371">
        <v>0</v>
      </c>
      <c r="W334" s="407">
        <v>0</v>
      </c>
    </row>
    <row r="335" spans="1:23" x14ac:dyDescent="0.45">
      <c r="A335" s="19" t="s">
        <v>1365</v>
      </c>
      <c r="B335" s="23" t="s">
        <v>915</v>
      </c>
      <c r="C335" s="17" t="s">
        <v>564</v>
      </c>
      <c r="D335" s="371">
        <v>27</v>
      </c>
      <c r="E335" s="371">
        <v>2</v>
      </c>
      <c r="F335" s="371">
        <v>1</v>
      </c>
      <c r="G335" s="400">
        <v>3.6999999999999998E-2</v>
      </c>
      <c r="H335" s="371">
        <v>1</v>
      </c>
      <c r="I335" s="400">
        <v>0.5</v>
      </c>
      <c r="J335" s="371">
        <v>0</v>
      </c>
      <c r="K335" s="400">
        <v>0</v>
      </c>
      <c r="L335" s="371">
        <v>0</v>
      </c>
      <c r="M335" s="407">
        <v>0</v>
      </c>
      <c r="N335" s="414">
        <v>17</v>
      </c>
      <c r="O335" s="414">
        <v>2</v>
      </c>
      <c r="P335" s="371">
        <v>1</v>
      </c>
      <c r="Q335" s="400">
        <v>5.8799999999999998E-2</v>
      </c>
      <c r="R335" s="371">
        <v>1</v>
      </c>
      <c r="S335" s="400">
        <v>0.5</v>
      </c>
      <c r="T335" s="371">
        <v>4</v>
      </c>
      <c r="U335" s="407">
        <v>0.23530000000000001</v>
      </c>
      <c r="V335" s="371">
        <v>0</v>
      </c>
      <c r="W335" s="407">
        <v>0</v>
      </c>
    </row>
    <row r="336" spans="1:23" x14ac:dyDescent="0.45">
      <c r="A336" s="19" t="s">
        <v>1365</v>
      </c>
      <c r="B336" s="23" t="s">
        <v>916</v>
      </c>
      <c r="C336" s="17" t="s">
        <v>566</v>
      </c>
      <c r="D336" s="371">
        <v>29</v>
      </c>
      <c r="E336" s="371">
        <v>0</v>
      </c>
      <c r="F336" s="371">
        <v>2</v>
      </c>
      <c r="G336" s="400">
        <v>6.9000000000000006E-2</v>
      </c>
      <c r="H336" s="371">
        <v>0</v>
      </c>
      <c r="I336" s="400" t="s">
        <v>1367</v>
      </c>
      <c r="J336" s="371">
        <v>0</v>
      </c>
      <c r="K336" s="400">
        <v>0</v>
      </c>
      <c r="L336" s="371">
        <v>0</v>
      </c>
      <c r="M336" s="407" t="s">
        <v>1367</v>
      </c>
      <c r="N336" s="414">
        <v>12</v>
      </c>
      <c r="O336" s="414">
        <v>0</v>
      </c>
      <c r="P336" s="371">
        <v>0</v>
      </c>
      <c r="Q336" s="400">
        <v>0</v>
      </c>
      <c r="R336" s="371">
        <v>0</v>
      </c>
      <c r="S336" s="400" t="s">
        <v>1367</v>
      </c>
      <c r="T336" s="371">
        <v>1</v>
      </c>
      <c r="U336" s="407">
        <v>8.3299999999999999E-2</v>
      </c>
      <c r="V336" s="371">
        <v>0</v>
      </c>
      <c r="W336" s="407" t="s">
        <v>1367</v>
      </c>
    </row>
    <row r="337" spans="1:23" x14ac:dyDescent="0.45">
      <c r="A337" s="19" t="s">
        <v>1365</v>
      </c>
      <c r="B337" s="23" t="s">
        <v>917</v>
      </c>
      <c r="C337" s="17" t="s">
        <v>568</v>
      </c>
      <c r="D337" s="371">
        <v>20</v>
      </c>
      <c r="E337" s="371">
        <v>0</v>
      </c>
      <c r="F337" s="371">
        <v>1</v>
      </c>
      <c r="G337" s="400">
        <v>0.05</v>
      </c>
      <c r="H337" s="371">
        <v>0</v>
      </c>
      <c r="I337" s="400" t="s">
        <v>1367</v>
      </c>
      <c r="J337" s="371">
        <v>0</v>
      </c>
      <c r="K337" s="400">
        <v>0</v>
      </c>
      <c r="L337" s="371">
        <v>0</v>
      </c>
      <c r="M337" s="407" t="s">
        <v>1367</v>
      </c>
      <c r="N337" s="414">
        <v>8</v>
      </c>
      <c r="O337" s="414">
        <v>0</v>
      </c>
      <c r="P337" s="371">
        <v>0</v>
      </c>
      <c r="Q337" s="400">
        <v>0</v>
      </c>
      <c r="R337" s="371">
        <v>0</v>
      </c>
      <c r="S337" s="400" t="s">
        <v>1367</v>
      </c>
      <c r="T337" s="371">
        <v>1</v>
      </c>
      <c r="U337" s="407">
        <v>0.125</v>
      </c>
      <c r="V337" s="371">
        <v>0</v>
      </c>
      <c r="W337" s="407" t="s">
        <v>1367</v>
      </c>
    </row>
    <row r="338" spans="1:23" x14ac:dyDescent="0.45">
      <c r="A338" s="19" t="s">
        <v>1365</v>
      </c>
      <c r="B338" s="23" t="s">
        <v>918</v>
      </c>
      <c r="C338" s="17" t="s">
        <v>570</v>
      </c>
      <c r="D338" s="371">
        <v>28</v>
      </c>
      <c r="E338" s="371">
        <v>2</v>
      </c>
      <c r="F338" s="371">
        <v>1</v>
      </c>
      <c r="G338" s="400">
        <v>3.5700000000000003E-2</v>
      </c>
      <c r="H338" s="371">
        <v>1</v>
      </c>
      <c r="I338" s="400">
        <v>0.5</v>
      </c>
      <c r="J338" s="371">
        <v>1</v>
      </c>
      <c r="K338" s="400">
        <v>3.5700000000000003E-2</v>
      </c>
      <c r="L338" s="371">
        <v>0</v>
      </c>
      <c r="M338" s="407">
        <v>0</v>
      </c>
      <c r="N338" s="414">
        <v>17</v>
      </c>
      <c r="O338" s="414">
        <v>2</v>
      </c>
      <c r="P338" s="371">
        <v>2</v>
      </c>
      <c r="Q338" s="400">
        <v>0.1176</v>
      </c>
      <c r="R338" s="371">
        <v>2</v>
      </c>
      <c r="S338" s="400">
        <v>1</v>
      </c>
      <c r="T338" s="371">
        <v>2</v>
      </c>
      <c r="U338" s="407">
        <v>0.1176</v>
      </c>
      <c r="V338" s="371">
        <v>0</v>
      </c>
      <c r="W338" s="407">
        <v>0</v>
      </c>
    </row>
    <row r="339" spans="1:23" x14ac:dyDescent="0.45">
      <c r="A339" s="19" t="s">
        <v>1365</v>
      </c>
      <c r="B339" s="23" t="s">
        <v>919</v>
      </c>
      <c r="C339" s="17" t="s">
        <v>572</v>
      </c>
      <c r="D339" s="371">
        <v>24</v>
      </c>
      <c r="E339" s="371">
        <v>2</v>
      </c>
      <c r="F339" s="371">
        <v>0</v>
      </c>
      <c r="G339" s="400">
        <v>0</v>
      </c>
      <c r="H339" s="371">
        <v>0</v>
      </c>
      <c r="I339" s="400">
        <v>0</v>
      </c>
      <c r="J339" s="371">
        <v>1</v>
      </c>
      <c r="K339" s="400">
        <v>4.1700000000000001E-2</v>
      </c>
      <c r="L339" s="371">
        <v>0</v>
      </c>
      <c r="M339" s="407">
        <v>0</v>
      </c>
      <c r="N339" s="414">
        <v>15</v>
      </c>
      <c r="O339" s="414">
        <v>1</v>
      </c>
      <c r="P339" s="371">
        <v>1</v>
      </c>
      <c r="Q339" s="400">
        <v>6.6699999999999995E-2</v>
      </c>
      <c r="R339" s="371">
        <v>1</v>
      </c>
      <c r="S339" s="400">
        <v>1</v>
      </c>
      <c r="T339" s="371">
        <v>0</v>
      </c>
      <c r="U339" s="407">
        <v>0</v>
      </c>
      <c r="V339" s="371">
        <v>0</v>
      </c>
      <c r="W339" s="407">
        <v>0</v>
      </c>
    </row>
    <row r="340" spans="1:23" x14ac:dyDescent="0.45">
      <c r="A340" s="19" t="s">
        <v>1365</v>
      </c>
      <c r="B340" s="23" t="s">
        <v>920</v>
      </c>
      <c r="C340" s="17" t="s">
        <v>574</v>
      </c>
      <c r="D340" s="371">
        <v>8</v>
      </c>
      <c r="E340" s="371">
        <v>1</v>
      </c>
      <c r="F340" s="371">
        <v>0</v>
      </c>
      <c r="G340" s="400">
        <v>0</v>
      </c>
      <c r="H340" s="371">
        <v>0</v>
      </c>
      <c r="I340" s="400">
        <v>0</v>
      </c>
      <c r="J340" s="371">
        <v>0</v>
      </c>
      <c r="K340" s="400">
        <v>0</v>
      </c>
      <c r="L340" s="371">
        <v>0</v>
      </c>
      <c r="M340" s="407">
        <v>0</v>
      </c>
      <c r="N340" s="414">
        <v>5</v>
      </c>
      <c r="O340" s="414">
        <v>0</v>
      </c>
      <c r="P340" s="371">
        <v>0</v>
      </c>
      <c r="Q340" s="400">
        <v>0</v>
      </c>
      <c r="R340" s="371">
        <v>0</v>
      </c>
      <c r="S340" s="400" t="s">
        <v>1367</v>
      </c>
      <c r="T340" s="371">
        <v>1</v>
      </c>
      <c r="U340" s="407">
        <v>0.2</v>
      </c>
      <c r="V340" s="371">
        <v>0</v>
      </c>
      <c r="W340" s="407" t="s">
        <v>1367</v>
      </c>
    </row>
    <row r="341" spans="1:23" x14ac:dyDescent="0.45">
      <c r="A341" s="19" t="s">
        <v>1363</v>
      </c>
      <c r="B341" s="25" t="s">
        <v>921</v>
      </c>
      <c r="C341" s="17"/>
      <c r="D341" s="370">
        <v>322</v>
      </c>
      <c r="E341" s="370">
        <v>12</v>
      </c>
      <c r="F341" s="370">
        <v>2</v>
      </c>
      <c r="G341" s="399">
        <v>6.1999999999999998E-3</v>
      </c>
      <c r="H341" s="370">
        <v>1</v>
      </c>
      <c r="I341" s="399">
        <v>8.3299999999999999E-2</v>
      </c>
      <c r="J341" s="370">
        <v>9</v>
      </c>
      <c r="K341" s="399">
        <v>2.8000000000000001E-2</v>
      </c>
      <c r="L341" s="370">
        <v>2</v>
      </c>
      <c r="M341" s="406">
        <v>0.16669999999999999</v>
      </c>
      <c r="N341" s="413">
        <v>141</v>
      </c>
      <c r="O341" s="413">
        <v>5</v>
      </c>
      <c r="P341" s="370">
        <v>6</v>
      </c>
      <c r="Q341" s="399">
        <v>4.2599999999999999E-2</v>
      </c>
      <c r="R341" s="370">
        <v>5</v>
      </c>
      <c r="S341" s="399">
        <v>1</v>
      </c>
      <c r="T341" s="370">
        <v>18</v>
      </c>
      <c r="U341" s="406">
        <v>0.12770000000000001</v>
      </c>
      <c r="V341" s="370">
        <v>1</v>
      </c>
      <c r="W341" s="406">
        <v>0.2</v>
      </c>
    </row>
    <row r="342" spans="1:23" x14ac:dyDescent="0.45">
      <c r="A342" s="19" t="s">
        <v>1365</v>
      </c>
      <c r="B342" s="23" t="s">
        <v>922</v>
      </c>
      <c r="C342" s="17" t="s">
        <v>577</v>
      </c>
      <c r="D342" s="371">
        <v>44</v>
      </c>
      <c r="E342" s="371">
        <v>4</v>
      </c>
      <c r="F342" s="371">
        <v>1</v>
      </c>
      <c r="G342" s="400">
        <v>2.2700000000000001E-2</v>
      </c>
      <c r="H342" s="371">
        <v>1</v>
      </c>
      <c r="I342" s="400">
        <v>0.25</v>
      </c>
      <c r="J342" s="371">
        <v>0</v>
      </c>
      <c r="K342" s="400">
        <v>0</v>
      </c>
      <c r="L342" s="371">
        <v>0</v>
      </c>
      <c r="M342" s="407">
        <v>0</v>
      </c>
      <c r="N342" s="414">
        <v>18</v>
      </c>
      <c r="O342" s="414">
        <v>2</v>
      </c>
      <c r="P342" s="371">
        <v>2</v>
      </c>
      <c r="Q342" s="400">
        <v>0.1111</v>
      </c>
      <c r="R342" s="371">
        <v>2</v>
      </c>
      <c r="S342" s="400">
        <v>1</v>
      </c>
      <c r="T342" s="371">
        <v>1</v>
      </c>
      <c r="U342" s="407">
        <v>5.5599999999999997E-2</v>
      </c>
      <c r="V342" s="371">
        <v>0</v>
      </c>
      <c r="W342" s="407">
        <v>0</v>
      </c>
    </row>
    <row r="343" spans="1:23" x14ac:dyDescent="0.45">
      <c r="A343" s="19" t="s">
        <v>1365</v>
      </c>
      <c r="B343" s="23" t="s">
        <v>923</v>
      </c>
      <c r="C343" s="17" t="s">
        <v>579</v>
      </c>
      <c r="D343" s="371">
        <v>43</v>
      </c>
      <c r="E343" s="371">
        <v>1</v>
      </c>
      <c r="F343" s="371">
        <v>0</v>
      </c>
      <c r="G343" s="400">
        <v>0</v>
      </c>
      <c r="H343" s="371">
        <v>0</v>
      </c>
      <c r="I343" s="400">
        <v>0</v>
      </c>
      <c r="J343" s="371">
        <v>1</v>
      </c>
      <c r="K343" s="400">
        <v>2.3300000000000001E-2</v>
      </c>
      <c r="L343" s="371">
        <v>1</v>
      </c>
      <c r="M343" s="407">
        <v>1</v>
      </c>
      <c r="N343" s="414">
        <v>20</v>
      </c>
      <c r="O343" s="414">
        <v>1</v>
      </c>
      <c r="P343" s="371">
        <v>1</v>
      </c>
      <c r="Q343" s="400">
        <v>0.05</v>
      </c>
      <c r="R343" s="371">
        <v>1</v>
      </c>
      <c r="S343" s="400">
        <v>1</v>
      </c>
      <c r="T343" s="371">
        <v>6</v>
      </c>
      <c r="U343" s="407">
        <v>0.3</v>
      </c>
      <c r="V343" s="371">
        <v>1</v>
      </c>
      <c r="W343" s="407">
        <v>1</v>
      </c>
    </row>
    <row r="344" spans="1:23" x14ac:dyDescent="0.45">
      <c r="A344" s="19" t="s">
        <v>1365</v>
      </c>
      <c r="B344" s="23" t="s">
        <v>924</v>
      </c>
      <c r="C344" s="17" t="s">
        <v>581</v>
      </c>
      <c r="D344" s="371">
        <v>29</v>
      </c>
      <c r="E344" s="371">
        <v>0</v>
      </c>
      <c r="F344" s="371">
        <v>0</v>
      </c>
      <c r="G344" s="400">
        <v>0</v>
      </c>
      <c r="H344" s="371">
        <v>0</v>
      </c>
      <c r="I344" s="400" t="s">
        <v>1367</v>
      </c>
      <c r="J344" s="371">
        <v>2</v>
      </c>
      <c r="K344" s="400">
        <v>6.9000000000000006E-2</v>
      </c>
      <c r="L344" s="371">
        <v>0</v>
      </c>
      <c r="M344" s="407" t="s">
        <v>1367</v>
      </c>
      <c r="N344" s="414">
        <v>12</v>
      </c>
      <c r="O344" s="414">
        <v>0</v>
      </c>
      <c r="P344" s="371">
        <v>0</v>
      </c>
      <c r="Q344" s="400">
        <v>0</v>
      </c>
      <c r="R344" s="371">
        <v>0</v>
      </c>
      <c r="S344" s="400" t="s">
        <v>1367</v>
      </c>
      <c r="T344" s="371">
        <v>3</v>
      </c>
      <c r="U344" s="407">
        <v>0.25</v>
      </c>
      <c r="V344" s="371">
        <v>0</v>
      </c>
      <c r="W344" s="407" t="s">
        <v>1367</v>
      </c>
    </row>
    <row r="345" spans="1:23" x14ac:dyDescent="0.45">
      <c r="A345" s="19" t="s">
        <v>1365</v>
      </c>
      <c r="B345" s="23" t="s">
        <v>925</v>
      </c>
      <c r="C345" s="17" t="s">
        <v>583</v>
      </c>
      <c r="D345" s="371">
        <v>80</v>
      </c>
      <c r="E345" s="371">
        <v>0</v>
      </c>
      <c r="F345" s="371">
        <v>0</v>
      </c>
      <c r="G345" s="400">
        <v>0</v>
      </c>
      <c r="H345" s="371">
        <v>0</v>
      </c>
      <c r="I345" s="400" t="s">
        <v>1367</v>
      </c>
      <c r="J345" s="371">
        <v>0</v>
      </c>
      <c r="K345" s="400">
        <v>0</v>
      </c>
      <c r="L345" s="371">
        <v>0</v>
      </c>
      <c r="M345" s="407" t="s">
        <v>1367</v>
      </c>
      <c r="N345" s="414">
        <v>36</v>
      </c>
      <c r="O345" s="414">
        <v>0</v>
      </c>
      <c r="P345" s="371">
        <v>0</v>
      </c>
      <c r="Q345" s="400">
        <v>0</v>
      </c>
      <c r="R345" s="371">
        <v>0</v>
      </c>
      <c r="S345" s="400" t="s">
        <v>1367</v>
      </c>
      <c r="T345" s="371">
        <v>2</v>
      </c>
      <c r="U345" s="407">
        <v>5.5599999999999997E-2</v>
      </c>
      <c r="V345" s="371">
        <v>0</v>
      </c>
      <c r="W345" s="407" t="s">
        <v>1367</v>
      </c>
    </row>
    <row r="346" spans="1:23" x14ac:dyDescent="0.45">
      <c r="A346" s="19" t="s">
        <v>1365</v>
      </c>
      <c r="B346" s="23" t="s">
        <v>926</v>
      </c>
      <c r="C346" s="17" t="s">
        <v>585</v>
      </c>
      <c r="D346" s="371">
        <v>43</v>
      </c>
      <c r="E346" s="371">
        <v>1</v>
      </c>
      <c r="F346" s="371">
        <v>0</v>
      </c>
      <c r="G346" s="400">
        <v>0</v>
      </c>
      <c r="H346" s="371">
        <v>0</v>
      </c>
      <c r="I346" s="400">
        <v>0</v>
      </c>
      <c r="J346" s="371">
        <v>1</v>
      </c>
      <c r="K346" s="400">
        <v>2.3300000000000001E-2</v>
      </c>
      <c r="L346" s="371">
        <v>0</v>
      </c>
      <c r="M346" s="407">
        <v>0</v>
      </c>
      <c r="N346" s="414">
        <v>15</v>
      </c>
      <c r="O346" s="414">
        <v>0</v>
      </c>
      <c r="P346" s="371">
        <v>0</v>
      </c>
      <c r="Q346" s="400">
        <v>0</v>
      </c>
      <c r="R346" s="371">
        <v>0</v>
      </c>
      <c r="S346" s="400" t="s">
        <v>1367</v>
      </c>
      <c r="T346" s="371">
        <v>1</v>
      </c>
      <c r="U346" s="407">
        <v>6.6699999999999995E-2</v>
      </c>
      <c r="V346" s="371">
        <v>0</v>
      </c>
      <c r="W346" s="407" t="s">
        <v>1367</v>
      </c>
    </row>
    <row r="347" spans="1:23" x14ac:dyDescent="0.45">
      <c r="A347" s="19" t="s">
        <v>1365</v>
      </c>
      <c r="B347" s="23" t="s">
        <v>927</v>
      </c>
      <c r="C347" s="17" t="s">
        <v>587</v>
      </c>
      <c r="D347" s="371">
        <v>34</v>
      </c>
      <c r="E347" s="371">
        <v>0</v>
      </c>
      <c r="F347" s="371">
        <v>0</v>
      </c>
      <c r="G347" s="400">
        <v>0</v>
      </c>
      <c r="H347" s="371">
        <v>0</v>
      </c>
      <c r="I347" s="400" t="s">
        <v>1367</v>
      </c>
      <c r="J347" s="371">
        <v>3</v>
      </c>
      <c r="K347" s="400">
        <v>8.8200000000000001E-2</v>
      </c>
      <c r="L347" s="371">
        <v>0</v>
      </c>
      <c r="M347" s="407" t="s">
        <v>1367</v>
      </c>
      <c r="N347" s="414">
        <v>19</v>
      </c>
      <c r="O347" s="414">
        <v>0</v>
      </c>
      <c r="P347" s="371">
        <v>0</v>
      </c>
      <c r="Q347" s="400">
        <v>0</v>
      </c>
      <c r="R347" s="371">
        <v>0</v>
      </c>
      <c r="S347" s="400" t="s">
        <v>1367</v>
      </c>
      <c r="T347" s="371">
        <v>2</v>
      </c>
      <c r="U347" s="407">
        <v>0.1053</v>
      </c>
      <c r="V347" s="371">
        <v>0</v>
      </c>
      <c r="W347" s="407" t="s">
        <v>1367</v>
      </c>
    </row>
    <row r="348" spans="1:23" x14ac:dyDescent="0.45">
      <c r="A348" s="19" t="s">
        <v>1365</v>
      </c>
      <c r="B348" s="23" t="s">
        <v>342</v>
      </c>
      <c r="C348" s="17" t="s">
        <v>343</v>
      </c>
      <c r="D348" s="371">
        <v>23</v>
      </c>
      <c r="E348" s="371">
        <v>3</v>
      </c>
      <c r="F348" s="371">
        <v>0</v>
      </c>
      <c r="G348" s="400">
        <v>0</v>
      </c>
      <c r="H348" s="371">
        <v>0</v>
      </c>
      <c r="I348" s="400">
        <v>0</v>
      </c>
      <c r="J348" s="371">
        <v>2</v>
      </c>
      <c r="K348" s="400">
        <v>8.6999999999999994E-2</v>
      </c>
      <c r="L348" s="371">
        <v>1</v>
      </c>
      <c r="M348" s="407">
        <v>0.33329999999999999</v>
      </c>
      <c r="N348" s="414">
        <v>10</v>
      </c>
      <c r="O348" s="414">
        <v>2</v>
      </c>
      <c r="P348" s="371">
        <v>2</v>
      </c>
      <c r="Q348" s="400">
        <v>0.2</v>
      </c>
      <c r="R348" s="371">
        <v>2</v>
      </c>
      <c r="S348" s="400">
        <v>1</v>
      </c>
      <c r="T348" s="371">
        <v>1</v>
      </c>
      <c r="U348" s="407">
        <v>0.1</v>
      </c>
      <c r="V348" s="371">
        <v>0</v>
      </c>
      <c r="W348" s="407">
        <v>0</v>
      </c>
    </row>
    <row r="349" spans="1:23" x14ac:dyDescent="0.45">
      <c r="A349" s="19" t="s">
        <v>1365</v>
      </c>
      <c r="B349" s="23" t="s">
        <v>928</v>
      </c>
      <c r="C349" s="17" t="s">
        <v>589</v>
      </c>
      <c r="D349" s="371">
        <v>26</v>
      </c>
      <c r="E349" s="371">
        <v>3</v>
      </c>
      <c r="F349" s="371">
        <v>1</v>
      </c>
      <c r="G349" s="400">
        <v>3.85E-2</v>
      </c>
      <c r="H349" s="371">
        <v>0</v>
      </c>
      <c r="I349" s="400">
        <v>0</v>
      </c>
      <c r="J349" s="371">
        <v>0</v>
      </c>
      <c r="K349" s="400">
        <v>0</v>
      </c>
      <c r="L349" s="371">
        <v>0</v>
      </c>
      <c r="M349" s="407">
        <v>0</v>
      </c>
      <c r="N349" s="414">
        <v>11</v>
      </c>
      <c r="O349" s="414">
        <v>0</v>
      </c>
      <c r="P349" s="371">
        <v>1</v>
      </c>
      <c r="Q349" s="400">
        <v>9.0899999999999995E-2</v>
      </c>
      <c r="R349" s="371">
        <v>0</v>
      </c>
      <c r="S349" s="400" t="s">
        <v>1367</v>
      </c>
      <c r="T349" s="371">
        <v>2</v>
      </c>
      <c r="U349" s="407">
        <v>0.18179999999999999</v>
      </c>
      <c r="V349" s="371">
        <v>0</v>
      </c>
      <c r="W349" s="407" t="s">
        <v>1367</v>
      </c>
    </row>
    <row r="350" spans="1:23" x14ac:dyDescent="0.45">
      <c r="A350" s="19" t="s">
        <v>1363</v>
      </c>
      <c r="B350" s="25" t="s">
        <v>929</v>
      </c>
      <c r="C350" s="17"/>
      <c r="D350" s="370">
        <v>435</v>
      </c>
      <c r="E350" s="370">
        <v>22</v>
      </c>
      <c r="F350" s="370">
        <v>14</v>
      </c>
      <c r="G350" s="399">
        <v>3.2199999999999999E-2</v>
      </c>
      <c r="H350" s="370">
        <v>9</v>
      </c>
      <c r="I350" s="399">
        <v>0.40910000000000002</v>
      </c>
      <c r="J350" s="370">
        <v>2</v>
      </c>
      <c r="K350" s="399">
        <v>4.5999999999999999E-3</v>
      </c>
      <c r="L350" s="370">
        <v>1</v>
      </c>
      <c r="M350" s="406">
        <v>4.5499999999999999E-2</v>
      </c>
      <c r="N350" s="413">
        <v>198</v>
      </c>
      <c r="O350" s="413">
        <v>10</v>
      </c>
      <c r="P350" s="370">
        <v>11</v>
      </c>
      <c r="Q350" s="399">
        <v>5.5599999999999997E-2</v>
      </c>
      <c r="R350" s="370">
        <v>10</v>
      </c>
      <c r="S350" s="399">
        <v>1</v>
      </c>
      <c r="T350" s="370">
        <v>26</v>
      </c>
      <c r="U350" s="406">
        <v>0.1313</v>
      </c>
      <c r="V350" s="370">
        <v>2</v>
      </c>
      <c r="W350" s="406">
        <v>0.2</v>
      </c>
    </row>
    <row r="351" spans="1:23" x14ac:dyDescent="0.45">
      <c r="A351" s="19" t="s">
        <v>1365</v>
      </c>
      <c r="B351" s="23" t="s">
        <v>930</v>
      </c>
      <c r="C351" s="17" t="s">
        <v>592</v>
      </c>
      <c r="D351" s="371">
        <v>77</v>
      </c>
      <c r="E351" s="371">
        <v>0</v>
      </c>
      <c r="F351" s="371">
        <v>1</v>
      </c>
      <c r="G351" s="400">
        <v>1.2999999999999999E-2</v>
      </c>
      <c r="H351" s="371">
        <v>0</v>
      </c>
      <c r="I351" s="400" t="s">
        <v>1367</v>
      </c>
      <c r="J351" s="371">
        <v>0</v>
      </c>
      <c r="K351" s="400">
        <v>0</v>
      </c>
      <c r="L351" s="371">
        <v>0</v>
      </c>
      <c r="M351" s="407" t="s">
        <v>1367</v>
      </c>
      <c r="N351" s="414">
        <v>37</v>
      </c>
      <c r="O351" s="414">
        <v>0</v>
      </c>
      <c r="P351" s="371">
        <v>0</v>
      </c>
      <c r="Q351" s="400">
        <v>0</v>
      </c>
      <c r="R351" s="371">
        <v>0</v>
      </c>
      <c r="S351" s="400" t="s">
        <v>1367</v>
      </c>
      <c r="T351" s="371">
        <v>4</v>
      </c>
      <c r="U351" s="407">
        <v>0.1081</v>
      </c>
      <c r="V351" s="371">
        <v>0</v>
      </c>
      <c r="W351" s="407" t="s">
        <v>1367</v>
      </c>
    </row>
    <row r="352" spans="1:23" x14ac:dyDescent="0.45">
      <c r="A352" s="19" t="s">
        <v>1365</v>
      </c>
      <c r="B352" s="23" t="s">
        <v>931</v>
      </c>
      <c r="C352" s="17" t="s">
        <v>594</v>
      </c>
      <c r="D352" s="371">
        <v>29</v>
      </c>
      <c r="E352" s="371">
        <v>0</v>
      </c>
      <c r="F352" s="371">
        <v>1</v>
      </c>
      <c r="G352" s="400">
        <v>3.4500000000000003E-2</v>
      </c>
      <c r="H352" s="371">
        <v>0</v>
      </c>
      <c r="I352" s="400" t="s">
        <v>1367</v>
      </c>
      <c r="J352" s="371">
        <v>0</v>
      </c>
      <c r="K352" s="400">
        <v>0</v>
      </c>
      <c r="L352" s="371">
        <v>0</v>
      </c>
      <c r="M352" s="407" t="s">
        <v>1367</v>
      </c>
      <c r="N352" s="414">
        <v>15</v>
      </c>
      <c r="O352" s="414">
        <v>0</v>
      </c>
      <c r="P352" s="371">
        <v>0</v>
      </c>
      <c r="Q352" s="400">
        <v>0</v>
      </c>
      <c r="R352" s="371">
        <v>0</v>
      </c>
      <c r="S352" s="400" t="s">
        <v>1367</v>
      </c>
      <c r="T352" s="371">
        <v>1</v>
      </c>
      <c r="U352" s="407">
        <v>6.6699999999999995E-2</v>
      </c>
      <c r="V352" s="371">
        <v>0</v>
      </c>
      <c r="W352" s="407" t="s">
        <v>1367</v>
      </c>
    </row>
    <row r="353" spans="1:23" x14ac:dyDescent="0.45">
      <c r="A353" s="19" t="s">
        <v>1365</v>
      </c>
      <c r="B353" s="23" t="s">
        <v>932</v>
      </c>
      <c r="C353" s="17" t="s">
        <v>596</v>
      </c>
      <c r="D353" s="371">
        <v>42</v>
      </c>
      <c r="E353" s="371">
        <v>0</v>
      </c>
      <c r="F353" s="371">
        <v>0</v>
      </c>
      <c r="G353" s="400">
        <v>0</v>
      </c>
      <c r="H353" s="371">
        <v>0</v>
      </c>
      <c r="I353" s="400" t="s">
        <v>1367</v>
      </c>
      <c r="J353" s="371">
        <v>1</v>
      </c>
      <c r="K353" s="400">
        <v>2.3800000000000002E-2</v>
      </c>
      <c r="L353" s="371">
        <v>0</v>
      </c>
      <c r="M353" s="407" t="s">
        <v>1367</v>
      </c>
      <c r="N353" s="414">
        <v>17</v>
      </c>
      <c r="O353" s="414">
        <v>0</v>
      </c>
      <c r="P353" s="371">
        <v>0</v>
      </c>
      <c r="Q353" s="400">
        <v>0</v>
      </c>
      <c r="R353" s="371">
        <v>0</v>
      </c>
      <c r="S353" s="400" t="s">
        <v>1367</v>
      </c>
      <c r="T353" s="371">
        <v>2</v>
      </c>
      <c r="U353" s="407">
        <v>0.1176</v>
      </c>
      <c r="V353" s="371">
        <v>0</v>
      </c>
      <c r="W353" s="407" t="s">
        <v>1367</v>
      </c>
    </row>
    <row r="354" spans="1:23" x14ac:dyDescent="0.45">
      <c r="A354" s="19" t="s">
        <v>1365</v>
      </c>
      <c r="B354" s="23" t="s">
        <v>933</v>
      </c>
      <c r="C354" s="17" t="s">
        <v>598</v>
      </c>
      <c r="D354" s="371">
        <v>50</v>
      </c>
      <c r="E354" s="371">
        <v>22</v>
      </c>
      <c r="F354" s="371">
        <v>9</v>
      </c>
      <c r="G354" s="400">
        <v>0.18</v>
      </c>
      <c r="H354" s="371">
        <v>9</v>
      </c>
      <c r="I354" s="400">
        <v>0.40910000000000002</v>
      </c>
      <c r="J354" s="371">
        <v>1</v>
      </c>
      <c r="K354" s="400">
        <v>0.02</v>
      </c>
      <c r="L354" s="371">
        <v>1</v>
      </c>
      <c r="M354" s="407">
        <v>4.5499999999999999E-2</v>
      </c>
      <c r="N354" s="414">
        <v>16</v>
      </c>
      <c r="O354" s="414">
        <v>10</v>
      </c>
      <c r="P354" s="371">
        <v>10</v>
      </c>
      <c r="Q354" s="400">
        <v>0.625</v>
      </c>
      <c r="R354" s="371">
        <v>10</v>
      </c>
      <c r="S354" s="400">
        <v>1</v>
      </c>
      <c r="T354" s="371">
        <v>3</v>
      </c>
      <c r="U354" s="407">
        <v>0.1875</v>
      </c>
      <c r="V354" s="371">
        <v>2</v>
      </c>
      <c r="W354" s="407">
        <v>0.2</v>
      </c>
    </row>
    <row r="355" spans="1:23" x14ac:dyDescent="0.45">
      <c r="A355" s="19" t="s">
        <v>1365</v>
      </c>
      <c r="B355" s="23" t="s">
        <v>934</v>
      </c>
      <c r="C355" s="17" t="s">
        <v>600</v>
      </c>
      <c r="D355" s="371">
        <v>110</v>
      </c>
      <c r="E355" s="371">
        <v>0</v>
      </c>
      <c r="F355" s="371">
        <v>0</v>
      </c>
      <c r="G355" s="400">
        <v>0</v>
      </c>
      <c r="H355" s="371">
        <v>0</v>
      </c>
      <c r="I355" s="400" t="s">
        <v>1367</v>
      </c>
      <c r="J355" s="371">
        <v>0</v>
      </c>
      <c r="K355" s="400">
        <v>0</v>
      </c>
      <c r="L355" s="371">
        <v>0</v>
      </c>
      <c r="M355" s="407" t="s">
        <v>1367</v>
      </c>
      <c r="N355" s="414">
        <v>57</v>
      </c>
      <c r="O355" s="414">
        <v>0</v>
      </c>
      <c r="P355" s="371">
        <v>0</v>
      </c>
      <c r="Q355" s="400">
        <v>0</v>
      </c>
      <c r="R355" s="371">
        <v>0</v>
      </c>
      <c r="S355" s="400" t="s">
        <v>1367</v>
      </c>
      <c r="T355" s="371">
        <v>6</v>
      </c>
      <c r="U355" s="407">
        <v>0.1053</v>
      </c>
      <c r="V355" s="371">
        <v>0</v>
      </c>
      <c r="W355" s="407" t="s">
        <v>1367</v>
      </c>
    </row>
    <row r="356" spans="1:23" x14ac:dyDescent="0.45">
      <c r="A356" s="19" t="s">
        <v>1365</v>
      </c>
      <c r="B356" s="23" t="s">
        <v>935</v>
      </c>
      <c r="C356" s="17" t="s">
        <v>602</v>
      </c>
      <c r="D356" s="371">
        <v>28</v>
      </c>
      <c r="E356" s="371">
        <v>0</v>
      </c>
      <c r="F356" s="371">
        <v>1</v>
      </c>
      <c r="G356" s="400">
        <v>3.5700000000000003E-2</v>
      </c>
      <c r="H356" s="371">
        <v>0</v>
      </c>
      <c r="I356" s="400" t="s">
        <v>1367</v>
      </c>
      <c r="J356" s="371">
        <v>0</v>
      </c>
      <c r="K356" s="400">
        <v>0</v>
      </c>
      <c r="L356" s="371">
        <v>0</v>
      </c>
      <c r="M356" s="407" t="s">
        <v>1367</v>
      </c>
      <c r="N356" s="414">
        <v>11</v>
      </c>
      <c r="O356" s="414">
        <v>0</v>
      </c>
      <c r="P356" s="371">
        <v>0</v>
      </c>
      <c r="Q356" s="400">
        <v>0</v>
      </c>
      <c r="R356" s="371">
        <v>0</v>
      </c>
      <c r="S356" s="400" t="s">
        <v>1367</v>
      </c>
      <c r="T356" s="371">
        <v>1</v>
      </c>
      <c r="U356" s="407">
        <v>9.0899999999999995E-2</v>
      </c>
      <c r="V356" s="371">
        <v>0</v>
      </c>
      <c r="W356" s="407" t="s">
        <v>1367</v>
      </c>
    </row>
    <row r="357" spans="1:23" x14ac:dyDescent="0.45">
      <c r="A357" s="19" t="s">
        <v>1365</v>
      </c>
      <c r="B357" s="23" t="s">
        <v>936</v>
      </c>
      <c r="C357" s="17" t="s">
        <v>604</v>
      </c>
      <c r="D357" s="371">
        <v>47</v>
      </c>
      <c r="E357" s="371">
        <v>0</v>
      </c>
      <c r="F357" s="371">
        <v>0</v>
      </c>
      <c r="G357" s="400">
        <v>0</v>
      </c>
      <c r="H357" s="371">
        <v>0</v>
      </c>
      <c r="I357" s="400" t="s">
        <v>1367</v>
      </c>
      <c r="J357" s="371">
        <v>0</v>
      </c>
      <c r="K357" s="400">
        <v>0</v>
      </c>
      <c r="L357" s="371">
        <v>0</v>
      </c>
      <c r="M357" s="407" t="s">
        <v>1367</v>
      </c>
      <c r="N357" s="414">
        <v>22</v>
      </c>
      <c r="O357" s="414">
        <v>0</v>
      </c>
      <c r="P357" s="371">
        <v>0</v>
      </c>
      <c r="Q357" s="400">
        <v>0</v>
      </c>
      <c r="R357" s="371">
        <v>0</v>
      </c>
      <c r="S357" s="400" t="s">
        <v>1367</v>
      </c>
      <c r="T357" s="371">
        <v>3</v>
      </c>
      <c r="U357" s="407">
        <v>0.13639999999999999</v>
      </c>
      <c r="V357" s="371">
        <v>0</v>
      </c>
      <c r="W357" s="407" t="s">
        <v>1367</v>
      </c>
    </row>
    <row r="358" spans="1:23" x14ac:dyDescent="0.45">
      <c r="A358" s="19" t="s">
        <v>1365</v>
      </c>
      <c r="B358" s="23" t="s">
        <v>937</v>
      </c>
      <c r="C358" s="17" t="s">
        <v>606</v>
      </c>
      <c r="D358" s="371">
        <v>16</v>
      </c>
      <c r="E358" s="371">
        <v>0</v>
      </c>
      <c r="F358" s="371">
        <v>2</v>
      </c>
      <c r="G358" s="400">
        <v>0.125</v>
      </c>
      <c r="H358" s="371">
        <v>0</v>
      </c>
      <c r="I358" s="400" t="s">
        <v>1367</v>
      </c>
      <c r="J358" s="371">
        <v>0</v>
      </c>
      <c r="K358" s="400">
        <v>0</v>
      </c>
      <c r="L358" s="371">
        <v>0</v>
      </c>
      <c r="M358" s="407" t="s">
        <v>1367</v>
      </c>
      <c r="N358" s="414">
        <v>7</v>
      </c>
      <c r="O358" s="414">
        <v>0</v>
      </c>
      <c r="P358" s="371">
        <v>0</v>
      </c>
      <c r="Q358" s="400">
        <v>0</v>
      </c>
      <c r="R358" s="371">
        <v>0</v>
      </c>
      <c r="S358" s="400" t="s">
        <v>1367</v>
      </c>
      <c r="T358" s="371">
        <v>1</v>
      </c>
      <c r="U358" s="407">
        <v>0.1429</v>
      </c>
      <c r="V358" s="371">
        <v>0</v>
      </c>
      <c r="W358" s="407" t="s">
        <v>1367</v>
      </c>
    </row>
    <row r="359" spans="1:23" x14ac:dyDescent="0.45">
      <c r="A359" s="19" t="s">
        <v>1365</v>
      </c>
      <c r="B359" s="23" t="s">
        <v>938</v>
      </c>
      <c r="C359" s="17" t="s">
        <v>608</v>
      </c>
      <c r="D359" s="371">
        <v>18</v>
      </c>
      <c r="E359" s="371">
        <v>0</v>
      </c>
      <c r="F359" s="371">
        <v>0</v>
      </c>
      <c r="G359" s="400">
        <v>0</v>
      </c>
      <c r="H359" s="371">
        <v>0</v>
      </c>
      <c r="I359" s="400" t="s">
        <v>1367</v>
      </c>
      <c r="J359" s="371">
        <v>0</v>
      </c>
      <c r="K359" s="400">
        <v>0</v>
      </c>
      <c r="L359" s="371">
        <v>0</v>
      </c>
      <c r="M359" s="407" t="s">
        <v>1367</v>
      </c>
      <c r="N359" s="414">
        <v>7</v>
      </c>
      <c r="O359" s="414">
        <v>0</v>
      </c>
      <c r="P359" s="371">
        <v>0</v>
      </c>
      <c r="Q359" s="400">
        <v>0</v>
      </c>
      <c r="R359" s="371">
        <v>0</v>
      </c>
      <c r="S359" s="400" t="s">
        <v>1367</v>
      </c>
      <c r="T359" s="371">
        <v>1</v>
      </c>
      <c r="U359" s="407">
        <v>0.1429</v>
      </c>
      <c r="V359" s="371">
        <v>0</v>
      </c>
      <c r="W359" s="407" t="s">
        <v>1367</v>
      </c>
    </row>
    <row r="360" spans="1:23" x14ac:dyDescent="0.45">
      <c r="A360" s="19" t="s">
        <v>1365</v>
      </c>
      <c r="B360" s="23" t="s">
        <v>939</v>
      </c>
      <c r="C360" s="17" t="s">
        <v>610</v>
      </c>
      <c r="D360" s="371">
        <v>18</v>
      </c>
      <c r="E360" s="371">
        <v>0</v>
      </c>
      <c r="F360" s="371">
        <v>0</v>
      </c>
      <c r="G360" s="400">
        <v>0</v>
      </c>
      <c r="H360" s="371">
        <v>0</v>
      </c>
      <c r="I360" s="400" t="s">
        <v>1367</v>
      </c>
      <c r="J360" s="371">
        <v>0</v>
      </c>
      <c r="K360" s="400">
        <v>0</v>
      </c>
      <c r="L360" s="371">
        <v>0</v>
      </c>
      <c r="M360" s="407" t="s">
        <v>1367</v>
      </c>
      <c r="N360" s="414">
        <v>9</v>
      </c>
      <c r="O360" s="414">
        <v>0</v>
      </c>
      <c r="P360" s="371">
        <v>1</v>
      </c>
      <c r="Q360" s="400">
        <v>0.1111</v>
      </c>
      <c r="R360" s="371">
        <v>0</v>
      </c>
      <c r="S360" s="400" t="s">
        <v>1367</v>
      </c>
      <c r="T360" s="371">
        <v>4</v>
      </c>
      <c r="U360" s="407">
        <v>0.44440000000000002</v>
      </c>
      <c r="V360" s="371">
        <v>0</v>
      </c>
      <c r="W360" s="407" t="s">
        <v>1367</v>
      </c>
    </row>
    <row r="361" spans="1:23" ht="6.75" customHeight="1" x14ac:dyDescent="0.45">
      <c r="A361" s="19"/>
      <c r="B361" s="50"/>
      <c r="C361" s="49"/>
      <c r="D361" s="324"/>
      <c r="E361" s="324"/>
      <c r="F361" s="324"/>
      <c r="G361" s="397"/>
      <c r="H361" s="324"/>
      <c r="I361" s="397"/>
      <c r="J361" s="324"/>
      <c r="K361" s="397"/>
      <c r="L361" s="324"/>
      <c r="M361" s="397"/>
      <c r="N361" s="324"/>
      <c r="O361" s="324"/>
      <c r="P361" s="324"/>
      <c r="Q361" s="397"/>
      <c r="R361" s="324"/>
      <c r="S361" s="397"/>
      <c r="T361" s="324"/>
      <c r="U361" s="397"/>
      <c r="V361" s="324"/>
      <c r="W361" s="397"/>
    </row>
    <row r="362" spans="1:23" x14ac:dyDescent="0.45">
      <c r="A362" s="19" t="s">
        <v>0</v>
      </c>
      <c r="B362" s="25" t="s">
        <v>818</v>
      </c>
      <c r="C362" s="17"/>
      <c r="D362" s="369">
        <v>335</v>
      </c>
      <c r="E362" s="369">
        <v>32</v>
      </c>
      <c r="F362" s="369">
        <v>20</v>
      </c>
      <c r="G362" s="398">
        <v>5.9700000000000003E-2</v>
      </c>
      <c r="H362" s="369">
        <v>9</v>
      </c>
      <c r="I362" s="398">
        <v>0.28129999999999999</v>
      </c>
      <c r="J362" s="369">
        <v>16</v>
      </c>
      <c r="K362" s="398">
        <v>4.7800000000000002E-2</v>
      </c>
      <c r="L362" s="369">
        <v>8</v>
      </c>
      <c r="M362" s="405">
        <v>0.25</v>
      </c>
      <c r="N362" s="412">
        <v>182</v>
      </c>
      <c r="O362" s="412">
        <v>18</v>
      </c>
      <c r="P362" s="369">
        <v>18</v>
      </c>
      <c r="Q362" s="398">
        <v>9.8900000000000002E-2</v>
      </c>
      <c r="R362" s="369">
        <v>14</v>
      </c>
      <c r="S362" s="398">
        <v>0.77780000000000005</v>
      </c>
      <c r="T362" s="369">
        <v>17</v>
      </c>
      <c r="U362" s="405">
        <v>9.3399999999999997E-2</v>
      </c>
      <c r="V362" s="369">
        <v>2</v>
      </c>
      <c r="W362" s="405">
        <v>0.1111</v>
      </c>
    </row>
    <row r="363" spans="1:23" x14ac:dyDescent="0.45">
      <c r="A363" s="19" t="s">
        <v>1363</v>
      </c>
      <c r="B363" s="25" t="s">
        <v>940</v>
      </c>
      <c r="C363" s="17"/>
      <c r="D363" s="370">
        <v>77</v>
      </c>
      <c r="E363" s="370">
        <v>1</v>
      </c>
      <c r="F363" s="370">
        <v>1</v>
      </c>
      <c r="G363" s="399">
        <v>1.2999999999999999E-2</v>
      </c>
      <c r="H363" s="370">
        <v>1</v>
      </c>
      <c r="I363" s="399">
        <v>1</v>
      </c>
      <c r="J363" s="370">
        <v>3</v>
      </c>
      <c r="K363" s="399">
        <v>3.9E-2</v>
      </c>
      <c r="L363" s="370">
        <v>1</v>
      </c>
      <c r="M363" s="406">
        <v>1</v>
      </c>
      <c r="N363" s="413">
        <v>42</v>
      </c>
      <c r="O363" s="413">
        <v>0</v>
      </c>
      <c r="P363" s="370">
        <v>0</v>
      </c>
      <c r="Q363" s="399">
        <v>0</v>
      </c>
      <c r="R363" s="370">
        <v>0</v>
      </c>
      <c r="S363" s="399" t="s">
        <v>1367</v>
      </c>
      <c r="T363" s="370">
        <v>3</v>
      </c>
      <c r="U363" s="406">
        <v>7.1400000000000005E-2</v>
      </c>
      <c r="V363" s="370">
        <v>0</v>
      </c>
      <c r="W363" s="406" t="s">
        <v>1367</v>
      </c>
    </row>
    <row r="364" spans="1:23" x14ac:dyDescent="0.45">
      <c r="A364" s="19" t="s">
        <v>1365</v>
      </c>
      <c r="B364" s="23" t="s">
        <v>962</v>
      </c>
      <c r="C364" s="17" t="s">
        <v>655</v>
      </c>
      <c r="D364" s="371">
        <v>7</v>
      </c>
      <c r="E364" s="371">
        <v>0</v>
      </c>
      <c r="F364" s="371">
        <v>0</v>
      </c>
      <c r="G364" s="400">
        <v>0</v>
      </c>
      <c r="H364" s="371">
        <v>0</v>
      </c>
      <c r="I364" s="400" t="s">
        <v>1367</v>
      </c>
      <c r="J364" s="371">
        <v>1</v>
      </c>
      <c r="K364" s="400">
        <v>0.1429</v>
      </c>
      <c r="L364" s="371">
        <v>0</v>
      </c>
      <c r="M364" s="407" t="s">
        <v>1367</v>
      </c>
      <c r="N364" s="414">
        <v>4</v>
      </c>
      <c r="O364" s="414">
        <v>0</v>
      </c>
      <c r="P364" s="371">
        <v>0</v>
      </c>
      <c r="Q364" s="400">
        <v>0</v>
      </c>
      <c r="R364" s="371">
        <v>0</v>
      </c>
      <c r="S364" s="400" t="s">
        <v>1367</v>
      </c>
      <c r="T364" s="371">
        <v>0</v>
      </c>
      <c r="U364" s="407">
        <v>0</v>
      </c>
      <c r="V364" s="371">
        <v>0</v>
      </c>
      <c r="W364" s="407" t="s">
        <v>1367</v>
      </c>
    </row>
    <row r="365" spans="1:23" x14ac:dyDescent="0.45">
      <c r="A365" s="19" t="s">
        <v>1365</v>
      </c>
      <c r="B365" s="23" t="s">
        <v>941</v>
      </c>
      <c r="C365" s="17" t="s">
        <v>614</v>
      </c>
      <c r="D365" s="371">
        <v>4</v>
      </c>
      <c r="E365" s="371">
        <v>0</v>
      </c>
      <c r="F365" s="371">
        <v>0</v>
      </c>
      <c r="G365" s="400">
        <v>0</v>
      </c>
      <c r="H365" s="371">
        <v>0</v>
      </c>
      <c r="I365" s="400" t="s">
        <v>1367</v>
      </c>
      <c r="J365" s="371">
        <v>0</v>
      </c>
      <c r="K365" s="400">
        <v>0</v>
      </c>
      <c r="L365" s="371">
        <v>0</v>
      </c>
      <c r="M365" s="407" t="s">
        <v>1367</v>
      </c>
      <c r="N365" s="414">
        <v>3</v>
      </c>
      <c r="O365" s="414">
        <v>0</v>
      </c>
      <c r="P365" s="371">
        <v>0</v>
      </c>
      <c r="Q365" s="400">
        <v>0</v>
      </c>
      <c r="R365" s="371">
        <v>0</v>
      </c>
      <c r="S365" s="400" t="s">
        <v>1367</v>
      </c>
      <c r="T365" s="371">
        <v>2</v>
      </c>
      <c r="U365" s="407">
        <v>0.66669999999999996</v>
      </c>
      <c r="V365" s="371">
        <v>0</v>
      </c>
      <c r="W365" s="407" t="s">
        <v>1367</v>
      </c>
    </row>
    <row r="366" spans="1:23" x14ac:dyDescent="0.45">
      <c r="A366" s="19" t="s">
        <v>1365</v>
      </c>
      <c r="B366" s="23" t="s">
        <v>942</v>
      </c>
      <c r="C366" s="17" t="s">
        <v>616</v>
      </c>
      <c r="D366" s="371">
        <v>3</v>
      </c>
      <c r="E366" s="371">
        <v>0</v>
      </c>
      <c r="F366" s="371">
        <v>0</v>
      </c>
      <c r="G366" s="400">
        <v>0</v>
      </c>
      <c r="H366" s="371">
        <v>0</v>
      </c>
      <c r="I366" s="400" t="s">
        <v>1367</v>
      </c>
      <c r="J366" s="371">
        <v>0</v>
      </c>
      <c r="K366" s="400">
        <v>0</v>
      </c>
      <c r="L366" s="371">
        <v>0</v>
      </c>
      <c r="M366" s="407" t="s">
        <v>1367</v>
      </c>
      <c r="N366" s="414">
        <v>2</v>
      </c>
      <c r="O366" s="414">
        <v>0</v>
      </c>
      <c r="P366" s="371">
        <v>0</v>
      </c>
      <c r="Q366" s="400">
        <v>0</v>
      </c>
      <c r="R366" s="371">
        <v>0</v>
      </c>
      <c r="S366" s="400" t="s">
        <v>1367</v>
      </c>
      <c r="T366" s="371">
        <v>0</v>
      </c>
      <c r="U366" s="407">
        <v>0</v>
      </c>
      <c r="V366" s="371">
        <v>0</v>
      </c>
      <c r="W366" s="407" t="s">
        <v>1367</v>
      </c>
    </row>
    <row r="367" spans="1:23" x14ac:dyDescent="0.45">
      <c r="A367" s="19" t="s">
        <v>1365</v>
      </c>
      <c r="B367" s="23" t="s">
        <v>963</v>
      </c>
      <c r="C367" s="17" t="s">
        <v>657</v>
      </c>
      <c r="D367" s="371">
        <v>10</v>
      </c>
      <c r="E367" s="371">
        <v>1</v>
      </c>
      <c r="F367" s="371">
        <v>1</v>
      </c>
      <c r="G367" s="400">
        <v>0.1</v>
      </c>
      <c r="H367" s="371">
        <v>1</v>
      </c>
      <c r="I367" s="400">
        <v>1</v>
      </c>
      <c r="J367" s="371">
        <v>1</v>
      </c>
      <c r="K367" s="400">
        <v>0.1</v>
      </c>
      <c r="L367" s="371">
        <v>1</v>
      </c>
      <c r="M367" s="407">
        <v>1</v>
      </c>
      <c r="N367" s="414">
        <v>5</v>
      </c>
      <c r="O367" s="414">
        <v>0</v>
      </c>
      <c r="P367" s="371">
        <v>0</v>
      </c>
      <c r="Q367" s="400">
        <v>0</v>
      </c>
      <c r="R367" s="371">
        <v>0</v>
      </c>
      <c r="S367" s="400" t="s">
        <v>1367</v>
      </c>
      <c r="T367" s="371">
        <v>0</v>
      </c>
      <c r="U367" s="407">
        <v>0</v>
      </c>
      <c r="V367" s="371">
        <v>0</v>
      </c>
      <c r="W367" s="407" t="s">
        <v>1367</v>
      </c>
    </row>
    <row r="368" spans="1:23" x14ac:dyDescent="0.45">
      <c r="A368" s="19" t="s">
        <v>1365</v>
      </c>
      <c r="B368" s="23" t="s">
        <v>943</v>
      </c>
      <c r="C368" s="17" t="s">
        <v>618</v>
      </c>
      <c r="D368" s="371">
        <v>7</v>
      </c>
      <c r="E368" s="371">
        <v>0</v>
      </c>
      <c r="F368" s="371">
        <v>0</v>
      </c>
      <c r="G368" s="400">
        <v>0</v>
      </c>
      <c r="H368" s="371">
        <v>0</v>
      </c>
      <c r="I368" s="400" t="s">
        <v>1367</v>
      </c>
      <c r="J368" s="371">
        <v>0</v>
      </c>
      <c r="K368" s="400">
        <v>0</v>
      </c>
      <c r="L368" s="371">
        <v>0</v>
      </c>
      <c r="M368" s="407" t="s">
        <v>1367</v>
      </c>
      <c r="N368" s="414">
        <v>4</v>
      </c>
      <c r="O368" s="414">
        <v>0</v>
      </c>
      <c r="P368" s="371">
        <v>0</v>
      </c>
      <c r="Q368" s="400">
        <v>0</v>
      </c>
      <c r="R368" s="371">
        <v>0</v>
      </c>
      <c r="S368" s="400" t="s">
        <v>1367</v>
      </c>
      <c r="T368" s="371">
        <v>0</v>
      </c>
      <c r="U368" s="407">
        <v>0</v>
      </c>
      <c r="V368" s="371">
        <v>0</v>
      </c>
      <c r="W368" s="407" t="s">
        <v>1367</v>
      </c>
    </row>
    <row r="369" spans="1:23" x14ac:dyDescent="0.45">
      <c r="A369" s="19" t="s">
        <v>1365</v>
      </c>
      <c r="B369" s="23" t="s">
        <v>1223</v>
      </c>
      <c r="C369" s="17" t="s">
        <v>619</v>
      </c>
      <c r="D369" s="371">
        <v>8</v>
      </c>
      <c r="E369" s="371">
        <v>0</v>
      </c>
      <c r="F369" s="371">
        <v>0</v>
      </c>
      <c r="G369" s="400">
        <v>0</v>
      </c>
      <c r="H369" s="371">
        <v>0</v>
      </c>
      <c r="I369" s="400" t="s">
        <v>1367</v>
      </c>
      <c r="J369" s="371">
        <v>0</v>
      </c>
      <c r="K369" s="400">
        <v>0</v>
      </c>
      <c r="L369" s="371">
        <v>0</v>
      </c>
      <c r="M369" s="407" t="s">
        <v>1367</v>
      </c>
      <c r="N369" s="414">
        <v>6</v>
      </c>
      <c r="O369" s="414">
        <v>0</v>
      </c>
      <c r="P369" s="371">
        <v>0</v>
      </c>
      <c r="Q369" s="400">
        <v>0</v>
      </c>
      <c r="R369" s="371">
        <v>0</v>
      </c>
      <c r="S369" s="400" t="s">
        <v>1367</v>
      </c>
      <c r="T369" s="371">
        <v>0</v>
      </c>
      <c r="U369" s="407">
        <v>0</v>
      </c>
      <c r="V369" s="371">
        <v>0</v>
      </c>
      <c r="W369" s="407" t="s">
        <v>1367</v>
      </c>
    </row>
    <row r="370" spans="1:23" x14ac:dyDescent="0.45">
      <c r="A370" s="19" t="s">
        <v>1365</v>
      </c>
      <c r="B370" s="23" t="s">
        <v>944</v>
      </c>
      <c r="C370" s="17" t="s">
        <v>621</v>
      </c>
      <c r="D370" s="371">
        <v>0</v>
      </c>
      <c r="E370" s="371">
        <v>0</v>
      </c>
      <c r="F370" s="371">
        <v>0</v>
      </c>
      <c r="G370" s="400" t="s">
        <v>1367</v>
      </c>
      <c r="H370" s="371">
        <v>0</v>
      </c>
      <c r="I370" s="400" t="s">
        <v>1367</v>
      </c>
      <c r="J370" s="371">
        <v>0</v>
      </c>
      <c r="K370" s="400" t="s">
        <v>1367</v>
      </c>
      <c r="L370" s="371">
        <v>0</v>
      </c>
      <c r="M370" s="407" t="s">
        <v>1367</v>
      </c>
      <c r="N370" s="414">
        <v>0</v>
      </c>
      <c r="O370" s="414">
        <v>0</v>
      </c>
      <c r="P370" s="371">
        <v>0</v>
      </c>
      <c r="Q370" s="400" t="s">
        <v>1367</v>
      </c>
      <c r="R370" s="371">
        <v>0</v>
      </c>
      <c r="S370" s="400" t="s">
        <v>1367</v>
      </c>
      <c r="T370" s="371">
        <v>0</v>
      </c>
      <c r="U370" s="407" t="s">
        <v>1367</v>
      </c>
      <c r="V370" s="371">
        <v>0</v>
      </c>
      <c r="W370" s="407" t="s">
        <v>1367</v>
      </c>
    </row>
    <row r="371" spans="1:23" x14ac:dyDescent="0.45">
      <c r="A371" s="19" t="s">
        <v>1365</v>
      </c>
      <c r="B371" s="23" t="s">
        <v>945</v>
      </c>
      <c r="C371" s="17" t="s">
        <v>623</v>
      </c>
      <c r="D371" s="371">
        <v>6</v>
      </c>
      <c r="E371" s="371">
        <v>0</v>
      </c>
      <c r="F371" s="371">
        <v>0</v>
      </c>
      <c r="G371" s="400">
        <v>0</v>
      </c>
      <c r="H371" s="371">
        <v>0</v>
      </c>
      <c r="I371" s="400" t="s">
        <v>1367</v>
      </c>
      <c r="J371" s="371">
        <v>0</v>
      </c>
      <c r="K371" s="400">
        <v>0</v>
      </c>
      <c r="L371" s="371">
        <v>0</v>
      </c>
      <c r="M371" s="407" t="s">
        <v>1367</v>
      </c>
      <c r="N371" s="414">
        <v>1</v>
      </c>
      <c r="O371" s="414">
        <v>0</v>
      </c>
      <c r="P371" s="371">
        <v>0</v>
      </c>
      <c r="Q371" s="400">
        <v>0</v>
      </c>
      <c r="R371" s="371">
        <v>0</v>
      </c>
      <c r="S371" s="400" t="s">
        <v>1367</v>
      </c>
      <c r="T371" s="371">
        <v>0</v>
      </c>
      <c r="U371" s="407">
        <v>0</v>
      </c>
      <c r="V371" s="371">
        <v>0</v>
      </c>
      <c r="W371" s="407" t="s">
        <v>1367</v>
      </c>
    </row>
    <row r="372" spans="1:23" x14ac:dyDescent="0.45">
      <c r="A372" s="19" t="s">
        <v>1365</v>
      </c>
      <c r="B372" s="23" t="s">
        <v>946</v>
      </c>
      <c r="C372" s="17" t="s">
        <v>625</v>
      </c>
      <c r="D372" s="371">
        <v>13</v>
      </c>
      <c r="E372" s="371">
        <v>0</v>
      </c>
      <c r="F372" s="371">
        <v>0</v>
      </c>
      <c r="G372" s="400">
        <v>0</v>
      </c>
      <c r="H372" s="371">
        <v>0</v>
      </c>
      <c r="I372" s="400" t="s">
        <v>1367</v>
      </c>
      <c r="J372" s="371">
        <v>1</v>
      </c>
      <c r="K372" s="400">
        <v>7.6899999999999996E-2</v>
      </c>
      <c r="L372" s="371">
        <v>0</v>
      </c>
      <c r="M372" s="407" t="s">
        <v>1367</v>
      </c>
      <c r="N372" s="414">
        <v>5</v>
      </c>
      <c r="O372" s="414">
        <v>0</v>
      </c>
      <c r="P372" s="371">
        <v>0</v>
      </c>
      <c r="Q372" s="400">
        <v>0</v>
      </c>
      <c r="R372" s="371">
        <v>0</v>
      </c>
      <c r="S372" s="400" t="s">
        <v>1367</v>
      </c>
      <c r="T372" s="371">
        <v>0</v>
      </c>
      <c r="U372" s="407">
        <v>0</v>
      </c>
      <c r="V372" s="371">
        <v>0</v>
      </c>
      <c r="W372" s="407" t="s">
        <v>1367</v>
      </c>
    </row>
    <row r="373" spans="1:23" x14ac:dyDescent="0.45">
      <c r="A373" s="19" t="s">
        <v>1365</v>
      </c>
      <c r="B373" s="23" t="s">
        <v>947</v>
      </c>
      <c r="C373" s="17" t="s">
        <v>627</v>
      </c>
      <c r="D373" s="371">
        <v>2</v>
      </c>
      <c r="E373" s="371">
        <v>0</v>
      </c>
      <c r="F373" s="371">
        <v>0</v>
      </c>
      <c r="G373" s="400">
        <v>0</v>
      </c>
      <c r="H373" s="371">
        <v>0</v>
      </c>
      <c r="I373" s="400" t="s">
        <v>1367</v>
      </c>
      <c r="J373" s="371">
        <v>0</v>
      </c>
      <c r="K373" s="400">
        <v>0</v>
      </c>
      <c r="L373" s="371">
        <v>0</v>
      </c>
      <c r="M373" s="407" t="s">
        <v>1367</v>
      </c>
      <c r="N373" s="414">
        <v>1</v>
      </c>
      <c r="O373" s="414">
        <v>0</v>
      </c>
      <c r="P373" s="371">
        <v>0</v>
      </c>
      <c r="Q373" s="400">
        <v>0</v>
      </c>
      <c r="R373" s="371">
        <v>0</v>
      </c>
      <c r="S373" s="400" t="s">
        <v>1367</v>
      </c>
      <c r="T373" s="371">
        <v>0</v>
      </c>
      <c r="U373" s="407">
        <v>0</v>
      </c>
      <c r="V373" s="371">
        <v>0</v>
      </c>
      <c r="W373" s="407" t="s">
        <v>1367</v>
      </c>
    </row>
    <row r="374" spans="1:23" x14ac:dyDescent="0.45">
      <c r="A374" s="19" t="s">
        <v>1365</v>
      </c>
      <c r="B374" s="23" t="s">
        <v>948</v>
      </c>
      <c r="C374" s="17" t="s">
        <v>629</v>
      </c>
      <c r="D374" s="371">
        <v>6</v>
      </c>
      <c r="E374" s="371">
        <v>0</v>
      </c>
      <c r="F374" s="371">
        <v>0</v>
      </c>
      <c r="G374" s="400">
        <v>0</v>
      </c>
      <c r="H374" s="371">
        <v>0</v>
      </c>
      <c r="I374" s="400" t="s">
        <v>1367</v>
      </c>
      <c r="J374" s="371">
        <v>0</v>
      </c>
      <c r="K374" s="400">
        <v>0</v>
      </c>
      <c r="L374" s="371">
        <v>0</v>
      </c>
      <c r="M374" s="407" t="s">
        <v>1367</v>
      </c>
      <c r="N374" s="414">
        <v>6</v>
      </c>
      <c r="O374" s="414">
        <v>0</v>
      </c>
      <c r="P374" s="371">
        <v>0</v>
      </c>
      <c r="Q374" s="400">
        <v>0</v>
      </c>
      <c r="R374" s="371">
        <v>0</v>
      </c>
      <c r="S374" s="400" t="s">
        <v>1367</v>
      </c>
      <c r="T374" s="371">
        <v>0</v>
      </c>
      <c r="U374" s="407">
        <v>0</v>
      </c>
      <c r="V374" s="371">
        <v>0</v>
      </c>
      <c r="W374" s="407" t="s">
        <v>1367</v>
      </c>
    </row>
    <row r="375" spans="1:23" x14ac:dyDescent="0.45">
      <c r="A375" s="19" t="s">
        <v>1365</v>
      </c>
      <c r="B375" s="23" t="s">
        <v>949</v>
      </c>
      <c r="C375" s="17" t="s">
        <v>631</v>
      </c>
      <c r="D375" s="371">
        <v>11</v>
      </c>
      <c r="E375" s="371">
        <v>0</v>
      </c>
      <c r="F375" s="371">
        <v>0</v>
      </c>
      <c r="G375" s="400">
        <v>0</v>
      </c>
      <c r="H375" s="371">
        <v>0</v>
      </c>
      <c r="I375" s="400" t="s">
        <v>1367</v>
      </c>
      <c r="J375" s="371">
        <v>0</v>
      </c>
      <c r="K375" s="400">
        <v>0</v>
      </c>
      <c r="L375" s="371">
        <v>0</v>
      </c>
      <c r="M375" s="407" t="s">
        <v>1367</v>
      </c>
      <c r="N375" s="414">
        <v>5</v>
      </c>
      <c r="O375" s="414">
        <v>0</v>
      </c>
      <c r="P375" s="371">
        <v>0</v>
      </c>
      <c r="Q375" s="400">
        <v>0</v>
      </c>
      <c r="R375" s="371">
        <v>0</v>
      </c>
      <c r="S375" s="400" t="s">
        <v>1367</v>
      </c>
      <c r="T375" s="371">
        <v>1</v>
      </c>
      <c r="U375" s="407">
        <v>0.2</v>
      </c>
      <c r="V375" s="371">
        <v>0</v>
      </c>
      <c r="W375" s="407" t="s">
        <v>1367</v>
      </c>
    </row>
    <row r="376" spans="1:23" x14ac:dyDescent="0.45">
      <c r="A376" s="19" t="s">
        <v>1363</v>
      </c>
      <c r="B376" s="25" t="s">
        <v>950</v>
      </c>
      <c r="C376" s="17"/>
      <c r="D376" s="370">
        <v>79</v>
      </c>
      <c r="E376" s="370">
        <v>16</v>
      </c>
      <c r="F376" s="370">
        <v>4</v>
      </c>
      <c r="G376" s="399">
        <v>5.0599999999999999E-2</v>
      </c>
      <c r="H376" s="370">
        <v>3</v>
      </c>
      <c r="I376" s="399">
        <v>0.1875</v>
      </c>
      <c r="J376" s="370">
        <v>6</v>
      </c>
      <c r="K376" s="399">
        <v>7.5899999999999995E-2</v>
      </c>
      <c r="L376" s="370">
        <v>2</v>
      </c>
      <c r="M376" s="406">
        <v>0.125</v>
      </c>
      <c r="N376" s="413">
        <v>38</v>
      </c>
      <c r="O376" s="413">
        <v>11</v>
      </c>
      <c r="P376" s="370">
        <v>8</v>
      </c>
      <c r="Q376" s="399">
        <v>0.21049999999999999</v>
      </c>
      <c r="R376" s="370">
        <v>7</v>
      </c>
      <c r="S376" s="399">
        <v>0.63639999999999997</v>
      </c>
      <c r="T376" s="370">
        <v>3</v>
      </c>
      <c r="U376" s="406">
        <v>7.8899999999999998E-2</v>
      </c>
      <c r="V376" s="370">
        <v>1</v>
      </c>
      <c r="W376" s="406">
        <v>9.0899999999999995E-2</v>
      </c>
    </row>
    <row r="377" spans="1:23" x14ac:dyDescent="0.45">
      <c r="A377" s="19" t="s">
        <v>1365</v>
      </c>
      <c r="B377" s="23" t="s">
        <v>951</v>
      </c>
      <c r="C377" s="17" t="s">
        <v>634</v>
      </c>
      <c r="D377" s="371">
        <v>19</v>
      </c>
      <c r="E377" s="371">
        <v>8</v>
      </c>
      <c r="F377" s="371">
        <v>0</v>
      </c>
      <c r="G377" s="400">
        <v>0</v>
      </c>
      <c r="H377" s="371">
        <v>0</v>
      </c>
      <c r="I377" s="400">
        <v>0</v>
      </c>
      <c r="J377" s="371">
        <v>0</v>
      </c>
      <c r="K377" s="400">
        <v>0</v>
      </c>
      <c r="L377" s="371">
        <v>0</v>
      </c>
      <c r="M377" s="407">
        <v>0</v>
      </c>
      <c r="N377" s="414">
        <v>12</v>
      </c>
      <c r="O377" s="414">
        <v>7</v>
      </c>
      <c r="P377" s="371">
        <v>4</v>
      </c>
      <c r="Q377" s="400">
        <v>0.33329999999999999</v>
      </c>
      <c r="R377" s="371">
        <v>3</v>
      </c>
      <c r="S377" s="400">
        <v>0.42859999999999998</v>
      </c>
      <c r="T377" s="371">
        <v>1</v>
      </c>
      <c r="U377" s="407">
        <v>8.3299999999999999E-2</v>
      </c>
      <c r="V377" s="371">
        <v>0</v>
      </c>
      <c r="W377" s="407">
        <v>0</v>
      </c>
    </row>
    <row r="378" spans="1:23" x14ac:dyDescent="0.45">
      <c r="A378" s="19" t="s">
        <v>1365</v>
      </c>
      <c r="B378" s="23" t="s">
        <v>952</v>
      </c>
      <c r="C378" s="17" t="s">
        <v>636</v>
      </c>
      <c r="D378" s="371">
        <v>15</v>
      </c>
      <c r="E378" s="371">
        <v>8</v>
      </c>
      <c r="F378" s="371">
        <v>4</v>
      </c>
      <c r="G378" s="400">
        <v>0.26669999999999999</v>
      </c>
      <c r="H378" s="371">
        <v>3</v>
      </c>
      <c r="I378" s="400">
        <v>0.375</v>
      </c>
      <c r="J378" s="371">
        <v>2</v>
      </c>
      <c r="K378" s="400">
        <v>0.1333</v>
      </c>
      <c r="L378" s="371">
        <v>2</v>
      </c>
      <c r="M378" s="407">
        <v>0.25</v>
      </c>
      <c r="N378" s="414">
        <v>8</v>
      </c>
      <c r="O378" s="414">
        <v>4</v>
      </c>
      <c r="P378" s="371">
        <v>4</v>
      </c>
      <c r="Q378" s="400">
        <v>0.5</v>
      </c>
      <c r="R378" s="371">
        <v>4</v>
      </c>
      <c r="S378" s="400">
        <v>1</v>
      </c>
      <c r="T378" s="371">
        <v>1</v>
      </c>
      <c r="U378" s="407">
        <v>0.125</v>
      </c>
      <c r="V378" s="371">
        <v>1</v>
      </c>
      <c r="W378" s="407">
        <v>0.25</v>
      </c>
    </row>
    <row r="379" spans="1:23" x14ac:dyDescent="0.45">
      <c r="A379" s="19" t="s">
        <v>1365</v>
      </c>
      <c r="B379" s="23" t="s">
        <v>953</v>
      </c>
      <c r="C379" s="17" t="s">
        <v>638</v>
      </c>
      <c r="D379" s="371">
        <v>13</v>
      </c>
      <c r="E379" s="371">
        <v>0</v>
      </c>
      <c r="F379" s="371">
        <v>0</v>
      </c>
      <c r="G379" s="400">
        <v>0</v>
      </c>
      <c r="H379" s="371">
        <v>0</v>
      </c>
      <c r="I379" s="400" t="s">
        <v>1367</v>
      </c>
      <c r="J379" s="371">
        <v>3</v>
      </c>
      <c r="K379" s="400">
        <v>0.23080000000000001</v>
      </c>
      <c r="L379" s="371">
        <v>0</v>
      </c>
      <c r="M379" s="407" t="s">
        <v>1367</v>
      </c>
      <c r="N379" s="414">
        <v>6</v>
      </c>
      <c r="O379" s="414">
        <v>0</v>
      </c>
      <c r="P379" s="371">
        <v>0</v>
      </c>
      <c r="Q379" s="400">
        <v>0</v>
      </c>
      <c r="R379" s="371">
        <v>0</v>
      </c>
      <c r="S379" s="400" t="s">
        <v>1367</v>
      </c>
      <c r="T379" s="371">
        <v>1</v>
      </c>
      <c r="U379" s="407">
        <v>0.16669999999999999</v>
      </c>
      <c r="V379" s="371">
        <v>0</v>
      </c>
      <c r="W379" s="407" t="s">
        <v>1367</v>
      </c>
    </row>
    <row r="380" spans="1:23" x14ac:dyDescent="0.45">
      <c r="A380" s="19" t="s">
        <v>1365</v>
      </c>
      <c r="B380" s="23" t="s">
        <v>954</v>
      </c>
      <c r="C380" s="17" t="s">
        <v>640</v>
      </c>
      <c r="D380" s="371">
        <v>6</v>
      </c>
      <c r="E380" s="371">
        <v>0</v>
      </c>
      <c r="F380" s="371">
        <v>0</v>
      </c>
      <c r="G380" s="400">
        <v>0</v>
      </c>
      <c r="H380" s="371">
        <v>0</v>
      </c>
      <c r="I380" s="400" t="s">
        <v>1367</v>
      </c>
      <c r="J380" s="371">
        <v>0</v>
      </c>
      <c r="K380" s="400">
        <v>0</v>
      </c>
      <c r="L380" s="371">
        <v>0</v>
      </c>
      <c r="M380" s="407" t="s">
        <v>1367</v>
      </c>
      <c r="N380" s="414">
        <v>2</v>
      </c>
      <c r="O380" s="414">
        <v>0</v>
      </c>
      <c r="P380" s="371">
        <v>0</v>
      </c>
      <c r="Q380" s="400">
        <v>0</v>
      </c>
      <c r="R380" s="371">
        <v>0</v>
      </c>
      <c r="S380" s="400" t="s">
        <v>1367</v>
      </c>
      <c r="T380" s="371">
        <v>0</v>
      </c>
      <c r="U380" s="407">
        <v>0</v>
      </c>
      <c r="V380" s="371">
        <v>0</v>
      </c>
      <c r="W380" s="407" t="s">
        <v>1367</v>
      </c>
    </row>
    <row r="381" spans="1:23" x14ac:dyDescent="0.45">
      <c r="A381" s="19" t="s">
        <v>1365</v>
      </c>
      <c r="B381" s="23" t="s">
        <v>955</v>
      </c>
      <c r="C381" s="17" t="s">
        <v>642</v>
      </c>
      <c r="D381" s="371">
        <v>9</v>
      </c>
      <c r="E381" s="371">
        <v>0</v>
      </c>
      <c r="F381" s="371">
        <v>0</v>
      </c>
      <c r="G381" s="400">
        <v>0</v>
      </c>
      <c r="H381" s="371">
        <v>0</v>
      </c>
      <c r="I381" s="400" t="s">
        <v>1367</v>
      </c>
      <c r="J381" s="371">
        <v>0</v>
      </c>
      <c r="K381" s="400">
        <v>0</v>
      </c>
      <c r="L381" s="371">
        <v>0</v>
      </c>
      <c r="M381" s="407" t="s">
        <v>1367</v>
      </c>
      <c r="N381" s="414">
        <v>6</v>
      </c>
      <c r="O381" s="414">
        <v>0</v>
      </c>
      <c r="P381" s="371">
        <v>0</v>
      </c>
      <c r="Q381" s="400">
        <v>0</v>
      </c>
      <c r="R381" s="371">
        <v>0</v>
      </c>
      <c r="S381" s="400" t="s">
        <v>1367</v>
      </c>
      <c r="T381" s="371">
        <v>0</v>
      </c>
      <c r="U381" s="407">
        <v>0</v>
      </c>
      <c r="V381" s="371">
        <v>0</v>
      </c>
      <c r="W381" s="407" t="s">
        <v>1367</v>
      </c>
    </row>
    <row r="382" spans="1:23" x14ac:dyDescent="0.45">
      <c r="A382" s="19" t="s">
        <v>1365</v>
      </c>
      <c r="B382" s="23" t="s">
        <v>956</v>
      </c>
      <c r="C382" s="17" t="s">
        <v>644</v>
      </c>
      <c r="D382" s="371">
        <v>13</v>
      </c>
      <c r="E382" s="371">
        <v>0</v>
      </c>
      <c r="F382" s="371">
        <v>0</v>
      </c>
      <c r="G382" s="400">
        <v>0</v>
      </c>
      <c r="H382" s="371">
        <v>0</v>
      </c>
      <c r="I382" s="400" t="s">
        <v>1367</v>
      </c>
      <c r="J382" s="371">
        <v>0</v>
      </c>
      <c r="K382" s="400">
        <v>0</v>
      </c>
      <c r="L382" s="371">
        <v>0</v>
      </c>
      <c r="M382" s="407" t="s">
        <v>1367</v>
      </c>
      <c r="N382" s="414">
        <v>3</v>
      </c>
      <c r="O382" s="414">
        <v>0</v>
      </c>
      <c r="P382" s="371">
        <v>0</v>
      </c>
      <c r="Q382" s="400">
        <v>0</v>
      </c>
      <c r="R382" s="371">
        <v>0</v>
      </c>
      <c r="S382" s="400" t="s">
        <v>1367</v>
      </c>
      <c r="T382" s="371">
        <v>0</v>
      </c>
      <c r="U382" s="407">
        <v>0</v>
      </c>
      <c r="V382" s="371">
        <v>0</v>
      </c>
      <c r="W382" s="407" t="s">
        <v>1367</v>
      </c>
    </row>
    <row r="383" spans="1:23" x14ac:dyDescent="0.45">
      <c r="A383" s="19" t="s">
        <v>1365</v>
      </c>
      <c r="B383" s="23" t="s">
        <v>957</v>
      </c>
      <c r="C383" s="17" t="s">
        <v>646</v>
      </c>
      <c r="D383" s="371">
        <v>4</v>
      </c>
      <c r="E383" s="371">
        <v>0</v>
      </c>
      <c r="F383" s="371">
        <v>0</v>
      </c>
      <c r="G383" s="400">
        <v>0</v>
      </c>
      <c r="H383" s="371">
        <v>0</v>
      </c>
      <c r="I383" s="400" t="s">
        <v>1367</v>
      </c>
      <c r="J383" s="371">
        <v>1</v>
      </c>
      <c r="K383" s="400">
        <v>0.25</v>
      </c>
      <c r="L383" s="371">
        <v>0</v>
      </c>
      <c r="M383" s="407" t="s">
        <v>1367</v>
      </c>
      <c r="N383" s="414">
        <v>1</v>
      </c>
      <c r="O383" s="414">
        <v>0</v>
      </c>
      <c r="P383" s="371">
        <v>0</v>
      </c>
      <c r="Q383" s="400">
        <v>0</v>
      </c>
      <c r="R383" s="371">
        <v>0</v>
      </c>
      <c r="S383" s="400" t="s">
        <v>1367</v>
      </c>
      <c r="T383" s="371">
        <v>0</v>
      </c>
      <c r="U383" s="407">
        <v>0</v>
      </c>
      <c r="V383" s="371">
        <v>0</v>
      </c>
      <c r="W383" s="407" t="s">
        <v>1367</v>
      </c>
    </row>
    <row r="384" spans="1:23" x14ac:dyDescent="0.45">
      <c r="A384" s="19" t="s">
        <v>1363</v>
      </c>
      <c r="B384" s="25" t="s">
        <v>958</v>
      </c>
      <c r="C384" s="17"/>
      <c r="D384" s="370">
        <v>40</v>
      </c>
      <c r="E384" s="370">
        <v>7</v>
      </c>
      <c r="F384" s="370">
        <v>4</v>
      </c>
      <c r="G384" s="399">
        <v>0.1</v>
      </c>
      <c r="H384" s="370">
        <v>1</v>
      </c>
      <c r="I384" s="399">
        <v>0.1429</v>
      </c>
      <c r="J384" s="370">
        <v>3</v>
      </c>
      <c r="K384" s="399">
        <v>7.4999999999999997E-2</v>
      </c>
      <c r="L384" s="370">
        <v>3</v>
      </c>
      <c r="M384" s="406">
        <v>0.42859999999999998</v>
      </c>
      <c r="N384" s="413">
        <v>21</v>
      </c>
      <c r="O384" s="413">
        <v>3</v>
      </c>
      <c r="P384" s="370">
        <v>6</v>
      </c>
      <c r="Q384" s="399">
        <v>0.28570000000000001</v>
      </c>
      <c r="R384" s="370">
        <v>3</v>
      </c>
      <c r="S384" s="399">
        <v>1</v>
      </c>
      <c r="T384" s="370">
        <v>3</v>
      </c>
      <c r="U384" s="406">
        <v>0.1429</v>
      </c>
      <c r="V384" s="370">
        <v>1</v>
      </c>
      <c r="W384" s="406">
        <v>0.33329999999999999</v>
      </c>
    </row>
    <row r="385" spans="1:23" x14ac:dyDescent="0.45">
      <c r="A385" s="19" t="s">
        <v>1365</v>
      </c>
      <c r="B385" s="23" t="s">
        <v>959</v>
      </c>
      <c r="C385" s="17" t="s">
        <v>649</v>
      </c>
      <c r="D385" s="371">
        <v>3</v>
      </c>
      <c r="E385" s="371">
        <v>0</v>
      </c>
      <c r="F385" s="371">
        <v>0</v>
      </c>
      <c r="G385" s="400">
        <v>0</v>
      </c>
      <c r="H385" s="371">
        <v>0</v>
      </c>
      <c r="I385" s="400" t="s">
        <v>1367</v>
      </c>
      <c r="J385" s="371">
        <v>0</v>
      </c>
      <c r="K385" s="400">
        <v>0</v>
      </c>
      <c r="L385" s="371">
        <v>0</v>
      </c>
      <c r="M385" s="407" t="s">
        <v>1367</v>
      </c>
      <c r="N385" s="414">
        <v>1</v>
      </c>
      <c r="O385" s="414">
        <v>0</v>
      </c>
      <c r="P385" s="371">
        <v>0</v>
      </c>
      <c r="Q385" s="400">
        <v>0</v>
      </c>
      <c r="R385" s="371">
        <v>0</v>
      </c>
      <c r="S385" s="400" t="s">
        <v>1367</v>
      </c>
      <c r="T385" s="371">
        <v>0</v>
      </c>
      <c r="U385" s="407">
        <v>0</v>
      </c>
      <c r="V385" s="371">
        <v>0</v>
      </c>
      <c r="W385" s="407" t="s">
        <v>1367</v>
      </c>
    </row>
    <row r="386" spans="1:23" x14ac:dyDescent="0.45">
      <c r="A386" s="19" t="s">
        <v>1365</v>
      </c>
      <c r="B386" s="23" t="s">
        <v>960</v>
      </c>
      <c r="C386" s="17" t="s">
        <v>651</v>
      </c>
      <c r="D386" s="371">
        <v>3</v>
      </c>
      <c r="E386" s="371">
        <v>0</v>
      </c>
      <c r="F386" s="371">
        <v>0</v>
      </c>
      <c r="G386" s="400">
        <v>0</v>
      </c>
      <c r="H386" s="371">
        <v>0</v>
      </c>
      <c r="I386" s="400" t="s">
        <v>1367</v>
      </c>
      <c r="J386" s="371">
        <v>0</v>
      </c>
      <c r="K386" s="400">
        <v>0</v>
      </c>
      <c r="L386" s="371">
        <v>0</v>
      </c>
      <c r="M386" s="407" t="s">
        <v>1367</v>
      </c>
      <c r="N386" s="414">
        <v>2</v>
      </c>
      <c r="O386" s="414">
        <v>0</v>
      </c>
      <c r="P386" s="371">
        <v>0</v>
      </c>
      <c r="Q386" s="400">
        <v>0</v>
      </c>
      <c r="R386" s="371">
        <v>0</v>
      </c>
      <c r="S386" s="400" t="s">
        <v>1367</v>
      </c>
      <c r="T386" s="371">
        <v>1</v>
      </c>
      <c r="U386" s="407">
        <v>0.5</v>
      </c>
      <c r="V386" s="371">
        <v>0</v>
      </c>
      <c r="W386" s="407" t="s">
        <v>1367</v>
      </c>
    </row>
    <row r="387" spans="1:23" x14ac:dyDescent="0.45">
      <c r="A387" s="19" t="s">
        <v>1365</v>
      </c>
      <c r="B387" s="23" t="s">
        <v>961</v>
      </c>
      <c r="C387" s="17" t="s">
        <v>653</v>
      </c>
      <c r="D387" s="371">
        <v>15</v>
      </c>
      <c r="E387" s="371">
        <v>4</v>
      </c>
      <c r="F387" s="371">
        <v>1</v>
      </c>
      <c r="G387" s="400">
        <v>6.6699999999999995E-2</v>
      </c>
      <c r="H387" s="371">
        <v>0</v>
      </c>
      <c r="I387" s="400">
        <v>0</v>
      </c>
      <c r="J387" s="371">
        <v>2</v>
      </c>
      <c r="K387" s="400">
        <v>0.1333</v>
      </c>
      <c r="L387" s="371">
        <v>2</v>
      </c>
      <c r="M387" s="407">
        <v>0.5</v>
      </c>
      <c r="N387" s="414">
        <v>7</v>
      </c>
      <c r="O387" s="414">
        <v>1</v>
      </c>
      <c r="P387" s="371">
        <v>2</v>
      </c>
      <c r="Q387" s="400">
        <v>0.28570000000000001</v>
      </c>
      <c r="R387" s="371">
        <v>1</v>
      </c>
      <c r="S387" s="400">
        <v>1</v>
      </c>
      <c r="T387" s="371">
        <v>0</v>
      </c>
      <c r="U387" s="407">
        <v>0</v>
      </c>
      <c r="V387" s="371">
        <v>0</v>
      </c>
      <c r="W387" s="407">
        <v>0</v>
      </c>
    </row>
    <row r="388" spans="1:23" x14ac:dyDescent="0.45">
      <c r="A388" s="19" t="s">
        <v>1365</v>
      </c>
      <c r="B388" s="23" t="s">
        <v>964</v>
      </c>
      <c r="C388" s="17" t="s">
        <v>659</v>
      </c>
      <c r="D388" s="371">
        <v>18</v>
      </c>
      <c r="E388" s="371">
        <v>3</v>
      </c>
      <c r="F388" s="371">
        <v>2</v>
      </c>
      <c r="G388" s="400">
        <v>0.1111</v>
      </c>
      <c r="H388" s="371">
        <v>1</v>
      </c>
      <c r="I388" s="400">
        <v>0.33329999999999999</v>
      </c>
      <c r="J388" s="371">
        <v>1</v>
      </c>
      <c r="K388" s="400">
        <v>5.5599999999999997E-2</v>
      </c>
      <c r="L388" s="371">
        <v>1</v>
      </c>
      <c r="M388" s="407">
        <v>0.33329999999999999</v>
      </c>
      <c r="N388" s="414">
        <v>10</v>
      </c>
      <c r="O388" s="414">
        <v>2</v>
      </c>
      <c r="P388" s="371">
        <v>4</v>
      </c>
      <c r="Q388" s="400">
        <v>0.4</v>
      </c>
      <c r="R388" s="371">
        <v>2</v>
      </c>
      <c r="S388" s="400">
        <v>1</v>
      </c>
      <c r="T388" s="371">
        <v>1</v>
      </c>
      <c r="U388" s="407">
        <v>0.1</v>
      </c>
      <c r="V388" s="371">
        <v>1</v>
      </c>
      <c r="W388" s="407">
        <v>0.5</v>
      </c>
    </row>
    <row r="389" spans="1:23" x14ac:dyDescent="0.45">
      <c r="A389" s="19" t="s">
        <v>1365</v>
      </c>
      <c r="B389" s="23" t="s">
        <v>965</v>
      </c>
      <c r="C389" s="17" t="s">
        <v>661</v>
      </c>
      <c r="D389" s="371">
        <v>1</v>
      </c>
      <c r="E389" s="371">
        <v>0</v>
      </c>
      <c r="F389" s="371">
        <v>1</v>
      </c>
      <c r="G389" s="400">
        <v>1</v>
      </c>
      <c r="H389" s="371">
        <v>0</v>
      </c>
      <c r="I389" s="400" t="s">
        <v>1367</v>
      </c>
      <c r="J389" s="371">
        <v>0</v>
      </c>
      <c r="K389" s="400">
        <v>0</v>
      </c>
      <c r="L389" s="371">
        <v>0</v>
      </c>
      <c r="M389" s="407" t="s">
        <v>1367</v>
      </c>
      <c r="N389" s="414">
        <v>1</v>
      </c>
      <c r="O389" s="414">
        <v>0</v>
      </c>
      <c r="P389" s="371">
        <v>0</v>
      </c>
      <c r="Q389" s="400">
        <v>0</v>
      </c>
      <c r="R389" s="371">
        <v>0</v>
      </c>
      <c r="S389" s="400" t="s">
        <v>1367</v>
      </c>
      <c r="T389" s="371">
        <v>1</v>
      </c>
      <c r="U389" s="407">
        <v>1</v>
      </c>
      <c r="V389" s="371">
        <v>0</v>
      </c>
      <c r="W389" s="407" t="s">
        <v>1367</v>
      </c>
    </row>
    <row r="390" spans="1:23" x14ac:dyDescent="0.45">
      <c r="A390" s="19" t="s">
        <v>1363</v>
      </c>
      <c r="B390" s="25" t="s">
        <v>966</v>
      </c>
      <c r="C390" s="17"/>
      <c r="D390" s="370">
        <v>51</v>
      </c>
      <c r="E390" s="370">
        <v>1</v>
      </c>
      <c r="F390" s="370">
        <v>0</v>
      </c>
      <c r="G390" s="399">
        <v>0</v>
      </c>
      <c r="H390" s="370">
        <v>0</v>
      </c>
      <c r="I390" s="399">
        <v>0</v>
      </c>
      <c r="J390" s="370">
        <v>1</v>
      </c>
      <c r="K390" s="399">
        <v>1.9599999999999999E-2</v>
      </c>
      <c r="L390" s="370">
        <v>0</v>
      </c>
      <c r="M390" s="406">
        <v>0</v>
      </c>
      <c r="N390" s="413">
        <v>26</v>
      </c>
      <c r="O390" s="413">
        <v>0</v>
      </c>
      <c r="P390" s="370">
        <v>0</v>
      </c>
      <c r="Q390" s="399">
        <v>0</v>
      </c>
      <c r="R390" s="370">
        <v>0</v>
      </c>
      <c r="S390" s="399" t="s">
        <v>1367</v>
      </c>
      <c r="T390" s="370">
        <v>5</v>
      </c>
      <c r="U390" s="406">
        <v>0.1923</v>
      </c>
      <c r="V390" s="370">
        <v>0</v>
      </c>
      <c r="W390" s="406" t="s">
        <v>1367</v>
      </c>
    </row>
    <row r="391" spans="1:23" x14ac:dyDescent="0.45">
      <c r="A391" s="19" t="s">
        <v>1365</v>
      </c>
      <c r="B391" s="23" t="s">
        <v>967</v>
      </c>
      <c r="C391" s="17" t="s">
        <v>664</v>
      </c>
      <c r="D391" s="371">
        <v>14</v>
      </c>
      <c r="E391" s="371">
        <v>1</v>
      </c>
      <c r="F391" s="371">
        <v>0</v>
      </c>
      <c r="G391" s="400">
        <v>0</v>
      </c>
      <c r="H391" s="371">
        <v>0</v>
      </c>
      <c r="I391" s="400">
        <v>0</v>
      </c>
      <c r="J391" s="371">
        <v>0</v>
      </c>
      <c r="K391" s="400">
        <v>0</v>
      </c>
      <c r="L391" s="371">
        <v>0</v>
      </c>
      <c r="M391" s="407">
        <v>0</v>
      </c>
      <c r="N391" s="414">
        <v>7</v>
      </c>
      <c r="O391" s="414">
        <v>0</v>
      </c>
      <c r="P391" s="371">
        <v>0</v>
      </c>
      <c r="Q391" s="400">
        <v>0</v>
      </c>
      <c r="R391" s="371">
        <v>0</v>
      </c>
      <c r="S391" s="400" t="s">
        <v>1367</v>
      </c>
      <c r="T391" s="371">
        <v>0</v>
      </c>
      <c r="U391" s="407">
        <v>0</v>
      </c>
      <c r="V391" s="371">
        <v>0</v>
      </c>
      <c r="W391" s="407" t="s">
        <v>1367</v>
      </c>
    </row>
    <row r="392" spans="1:23" x14ac:dyDescent="0.45">
      <c r="A392" s="19" t="s">
        <v>1365</v>
      </c>
      <c r="B392" s="23" t="s">
        <v>968</v>
      </c>
      <c r="C392" s="17" t="s">
        <v>666</v>
      </c>
      <c r="D392" s="371">
        <v>9</v>
      </c>
      <c r="E392" s="371">
        <v>0</v>
      </c>
      <c r="F392" s="371">
        <v>0</v>
      </c>
      <c r="G392" s="400">
        <v>0</v>
      </c>
      <c r="H392" s="371">
        <v>0</v>
      </c>
      <c r="I392" s="400" t="s">
        <v>1367</v>
      </c>
      <c r="J392" s="371">
        <v>0</v>
      </c>
      <c r="K392" s="400">
        <v>0</v>
      </c>
      <c r="L392" s="371">
        <v>0</v>
      </c>
      <c r="M392" s="407" t="s">
        <v>1367</v>
      </c>
      <c r="N392" s="414">
        <v>8</v>
      </c>
      <c r="O392" s="414">
        <v>0</v>
      </c>
      <c r="P392" s="371">
        <v>0</v>
      </c>
      <c r="Q392" s="400">
        <v>0</v>
      </c>
      <c r="R392" s="371">
        <v>0</v>
      </c>
      <c r="S392" s="400" t="s">
        <v>1367</v>
      </c>
      <c r="T392" s="371">
        <v>3</v>
      </c>
      <c r="U392" s="407">
        <v>0.375</v>
      </c>
      <c r="V392" s="371">
        <v>0</v>
      </c>
      <c r="W392" s="407" t="s">
        <v>1367</v>
      </c>
    </row>
    <row r="393" spans="1:23" x14ac:dyDescent="0.45">
      <c r="A393" s="19" t="s">
        <v>1365</v>
      </c>
      <c r="B393" s="23" t="s">
        <v>970</v>
      </c>
      <c r="C393" s="17" t="s">
        <v>670</v>
      </c>
      <c r="D393" s="371">
        <v>6</v>
      </c>
      <c r="E393" s="371">
        <v>0</v>
      </c>
      <c r="F393" s="371">
        <v>0</v>
      </c>
      <c r="G393" s="400">
        <v>0</v>
      </c>
      <c r="H393" s="371">
        <v>0</v>
      </c>
      <c r="I393" s="400" t="s">
        <v>1367</v>
      </c>
      <c r="J393" s="371">
        <v>0</v>
      </c>
      <c r="K393" s="400">
        <v>0</v>
      </c>
      <c r="L393" s="371">
        <v>0</v>
      </c>
      <c r="M393" s="407" t="s">
        <v>1367</v>
      </c>
      <c r="N393" s="414">
        <v>2</v>
      </c>
      <c r="O393" s="414">
        <v>0</v>
      </c>
      <c r="P393" s="371">
        <v>0</v>
      </c>
      <c r="Q393" s="400">
        <v>0</v>
      </c>
      <c r="R393" s="371">
        <v>0</v>
      </c>
      <c r="S393" s="400" t="s">
        <v>1367</v>
      </c>
      <c r="T393" s="371">
        <v>0</v>
      </c>
      <c r="U393" s="407">
        <v>0</v>
      </c>
      <c r="V393" s="371">
        <v>0</v>
      </c>
      <c r="W393" s="407" t="s">
        <v>1367</v>
      </c>
    </row>
    <row r="394" spans="1:23" x14ac:dyDescent="0.45">
      <c r="A394" s="19" t="s">
        <v>1365</v>
      </c>
      <c r="B394" s="23" t="s">
        <v>971</v>
      </c>
      <c r="C394" s="17" t="s">
        <v>672</v>
      </c>
      <c r="D394" s="371">
        <v>0</v>
      </c>
      <c r="E394" s="371">
        <v>0</v>
      </c>
      <c r="F394" s="371">
        <v>0</v>
      </c>
      <c r="G394" s="400" t="s">
        <v>1367</v>
      </c>
      <c r="H394" s="371">
        <v>0</v>
      </c>
      <c r="I394" s="400" t="s">
        <v>1367</v>
      </c>
      <c r="J394" s="371">
        <v>0</v>
      </c>
      <c r="K394" s="400" t="s">
        <v>1367</v>
      </c>
      <c r="L394" s="371">
        <v>0</v>
      </c>
      <c r="M394" s="407" t="s">
        <v>1367</v>
      </c>
      <c r="N394" s="414">
        <v>0</v>
      </c>
      <c r="O394" s="414">
        <v>0</v>
      </c>
      <c r="P394" s="371">
        <v>0</v>
      </c>
      <c r="Q394" s="400" t="s">
        <v>1367</v>
      </c>
      <c r="R394" s="371">
        <v>0</v>
      </c>
      <c r="S394" s="400" t="s">
        <v>1367</v>
      </c>
      <c r="T394" s="371">
        <v>0</v>
      </c>
      <c r="U394" s="407" t="s">
        <v>1367</v>
      </c>
      <c r="V394" s="371">
        <v>0</v>
      </c>
      <c r="W394" s="407" t="s">
        <v>1367</v>
      </c>
    </row>
    <row r="395" spans="1:23" x14ac:dyDescent="0.45">
      <c r="A395" s="19" t="s">
        <v>1365</v>
      </c>
      <c r="B395" s="23" t="s">
        <v>972</v>
      </c>
      <c r="C395" s="17" t="s">
        <v>674</v>
      </c>
      <c r="D395" s="371">
        <v>16</v>
      </c>
      <c r="E395" s="371">
        <v>0</v>
      </c>
      <c r="F395" s="371">
        <v>0</v>
      </c>
      <c r="G395" s="400">
        <v>0</v>
      </c>
      <c r="H395" s="371">
        <v>0</v>
      </c>
      <c r="I395" s="400" t="s">
        <v>1367</v>
      </c>
      <c r="J395" s="371">
        <v>0</v>
      </c>
      <c r="K395" s="400">
        <v>0</v>
      </c>
      <c r="L395" s="371">
        <v>0</v>
      </c>
      <c r="M395" s="407" t="s">
        <v>1367</v>
      </c>
      <c r="N395" s="414">
        <v>6</v>
      </c>
      <c r="O395" s="414">
        <v>0</v>
      </c>
      <c r="P395" s="371">
        <v>0</v>
      </c>
      <c r="Q395" s="400">
        <v>0</v>
      </c>
      <c r="R395" s="371">
        <v>0</v>
      </c>
      <c r="S395" s="400" t="s">
        <v>1367</v>
      </c>
      <c r="T395" s="371">
        <v>1</v>
      </c>
      <c r="U395" s="407">
        <v>0.16669999999999999</v>
      </c>
      <c r="V395" s="371">
        <v>0</v>
      </c>
      <c r="W395" s="407" t="s">
        <v>1367</v>
      </c>
    </row>
    <row r="396" spans="1:23" x14ac:dyDescent="0.45">
      <c r="A396" s="19" t="s">
        <v>1365</v>
      </c>
      <c r="B396" s="23" t="s">
        <v>1224</v>
      </c>
      <c r="C396" s="17" t="s">
        <v>675</v>
      </c>
      <c r="D396" s="371">
        <v>6</v>
      </c>
      <c r="E396" s="371">
        <v>0</v>
      </c>
      <c r="F396" s="371">
        <v>0</v>
      </c>
      <c r="G396" s="400">
        <v>0</v>
      </c>
      <c r="H396" s="371">
        <v>0</v>
      </c>
      <c r="I396" s="400" t="s">
        <v>1367</v>
      </c>
      <c r="J396" s="371">
        <v>1</v>
      </c>
      <c r="K396" s="400">
        <v>0.16669999999999999</v>
      </c>
      <c r="L396" s="371">
        <v>0</v>
      </c>
      <c r="M396" s="407" t="s">
        <v>1367</v>
      </c>
      <c r="N396" s="414">
        <v>3</v>
      </c>
      <c r="O396" s="414">
        <v>0</v>
      </c>
      <c r="P396" s="371">
        <v>0</v>
      </c>
      <c r="Q396" s="400">
        <v>0</v>
      </c>
      <c r="R396" s="371">
        <v>0</v>
      </c>
      <c r="S396" s="400" t="s">
        <v>1367</v>
      </c>
      <c r="T396" s="371">
        <v>1</v>
      </c>
      <c r="U396" s="407">
        <v>0.33329999999999999</v>
      </c>
      <c r="V396" s="371">
        <v>0</v>
      </c>
      <c r="W396" s="407" t="s">
        <v>1367</v>
      </c>
    </row>
    <row r="397" spans="1:23" x14ac:dyDescent="0.45">
      <c r="A397" s="19" t="s">
        <v>1363</v>
      </c>
      <c r="B397" s="25" t="s">
        <v>974</v>
      </c>
      <c r="C397" s="17"/>
      <c r="D397" s="370">
        <v>88</v>
      </c>
      <c r="E397" s="370">
        <v>7</v>
      </c>
      <c r="F397" s="370">
        <v>11</v>
      </c>
      <c r="G397" s="399">
        <v>0.125</v>
      </c>
      <c r="H397" s="370">
        <v>4</v>
      </c>
      <c r="I397" s="399">
        <v>0.57140000000000002</v>
      </c>
      <c r="J397" s="370">
        <v>3</v>
      </c>
      <c r="K397" s="399">
        <v>3.4099999999999998E-2</v>
      </c>
      <c r="L397" s="370">
        <v>2</v>
      </c>
      <c r="M397" s="406">
        <v>0.28570000000000001</v>
      </c>
      <c r="N397" s="413">
        <v>55</v>
      </c>
      <c r="O397" s="413">
        <v>4</v>
      </c>
      <c r="P397" s="370">
        <v>4</v>
      </c>
      <c r="Q397" s="399">
        <v>7.2700000000000001E-2</v>
      </c>
      <c r="R397" s="370">
        <v>4</v>
      </c>
      <c r="S397" s="399">
        <v>1</v>
      </c>
      <c r="T397" s="370">
        <v>3</v>
      </c>
      <c r="U397" s="406">
        <v>5.45E-2</v>
      </c>
      <c r="V397" s="370">
        <v>0</v>
      </c>
      <c r="W397" s="406">
        <v>0</v>
      </c>
    </row>
    <row r="398" spans="1:23" x14ac:dyDescent="0.45">
      <c r="A398" s="19" t="s">
        <v>1365</v>
      </c>
      <c r="B398" s="23" t="s">
        <v>975</v>
      </c>
      <c r="C398" s="17" t="s">
        <v>680</v>
      </c>
      <c r="D398" s="371">
        <v>39</v>
      </c>
      <c r="E398" s="371">
        <v>6</v>
      </c>
      <c r="F398" s="371">
        <v>7</v>
      </c>
      <c r="G398" s="400">
        <v>0.17949999999999999</v>
      </c>
      <c r="H398" s="371">
        <v>3</v>
      </c>
      <c r="I398" s="400">
        <v>0.5</v>
      </c>
      <c r="J398" s="371">
        <v>2</v>
      </c>
      <c r="K398" s="400">
        <v>5.1299999999999998E-2</v>
      </c>
      <c r="L398" s="371">
        <v>2</v>
      </c>
      <c r="M398" s="407">
        <v>0.33329999999999999</v>
      </c>
      <c r="N398" s="414">
        <v>23</v>
      </c>
      <c r="O398" s="414">
        <v>3</v>
      </c>
      <c r="P398" s="371">
        <v>3</v>
      </c>
      <c r="Q398" s="400">
        <v>0.13039999999999999</v>
      </c>
      <c r="R398" s="371">
        <v>3</v>
      </c>
      <c r="S398" s="400">
        <v>1</v>
      </c>
      <c r="T398" s="371">
        <v>1</v>
      </c>
      <c r="U398" s="407">
        <v>4.3499999999999997E-2</v>
      </c>
      <c r="V398" s="371">
        <v>0</v>
      </c>
      <c r="W398" s="407">
        <v>0</v>
      </c>
    </row>
    <row r="399" spans="1:23" x14ac:dyDescent="0.45">
      <c r="A399" s="19" t="s">
        <v>1365</v>
      </c>
      <c r="B399" s="23" t="s">
        <v>976</v>
      </c>
      <c r="C399" s="17" t="s">
        <v>682</v>
      </c>
      <c r="D399" s="371">
        <v>3</v>
      </c>
      <c r="E399" s="371">
        <v>0</v>
      </c>
      <c r="F399" s="371">
        <v>0</v>
      </c>
      <c r="G399" s="400">
        <v>0</v>
      </c>
      <c r="H399" s="371">
        <v>0</v>
      </c>
      <c r="I399" s="400" t="s">
        <v>1367</v>
      </c>
      <c r="J399" s="371">
        <v>0</v>
      </c>
      <c r="K399" s="400">
        <v>0</v>
      </c>
      <c r="L399" s="371">
        <v>0</v>
      </c>
      <c r="M399" s="407" t="s">
        <v>1367</v>
      </c>
      <c r="N399" s="414">
        <v>3</v>
      </c>
      <c r="O399" s="414">
        <v>0</v>
      </c>
      <c r="P399" s="371">
        <v>0</v>
      </c>
      <c r="Q399" s="400">
        <v>0</v>
      </c>
      <c r="R399" s="371">
        <v>0</v>
      </c>
      <c r="S399" s="400" t="s">
        <v>1367</v>
      </c>
      <c r="T399" s="371">
        <v>1</v>
      </c>
      <c r="U399" s="407">
        <v>0.33329999999999999</v>
      </c>
      <c r="V399" s="371">
        <v>0</v>
      </c>
      <c r="W399" s="407" t="s">
        <v>1367</v>
      </c>
    </row>
    <row r="400" spans="1:23" x14ac:dyDescent="0.45">
      <c r="A400" s="19" t="s">
        <v>1365</v>
      </c>
      <c r="B400" s="23" t="s">
        <v>977</v>
      </c>
      <c r="C400" s="17" t="s">
        <v>684</v>
      </c>
      <c r="D400" s="371">
        <v>9</v>
      </c>
      <c r="E400" s="371">
        <v>0</v>
      </c>
      <c r="F400" s="371">
        <v>0</v>
      </c>
      <c r="G400" s="400">
        <v>0</v>
      </c>
      <c r="H400" s="371">
        <v>0</v>
      </c>
      <c r="I400" s="400" t="s">
        <v>1367</v>
      </c>
      <c r="J400" s="371">
        <v>0</v>
      </c>
      <c r="K400" s="400">
        <v>0</v>
      </c>
      <c r="L400" s="371">
        <v>0</v>
      </c>
      <c r="M400" s="407" t="s">
        <v>1367</v>
      </c>
      <c r="N400" s="414">
        <v>4</v>
      </c>
      <c r="O400" s="414">
        <v>0</v>
      </c>
      <c r="P400" s="371">
        <v>0</v>
      </c>
      <c r="Q400" s="400">
        <v>0</v>
      </c>
      <c r="R400" s="371">
        <v>0</v>
      </c>
      <c r="S400" s="400" t="s">
        <v>1367</v>
      </c>
      <c r="T400" s="371">
        <v>0</v>
      </c>
      <c r="U400" s="407">
        <v>0</v>
      </c>
      <c r="V400" s="371">
        <v>0</v>
      </c>
      <c r="W400" s="407" t="s">
        <v>1367</v>
      </c>
    </row>
    <row r="401" spans="1:23" x14ac:dyDescent="0.45">
      <c r="A401" s="19" t="s">
        <v>1365</v>
      </c>
      <c r="B401" s="23" t="s">
        <v>969</v>
      </c>
      <c r="C401" s="17" t="s">
        <v>668</v>
      </c>
      <c r="D401" s="371">
        <v>3</v>
      </c>
      <c r="E401" s="371">
        <v>0</v>
      </c>
      <c r="F401" s="371">
        <v>0</v>
      </c>
      <c r="G401" s="400">
        <v>0</v>
      </c>
      <c r="H401" s="371">
        <v>0</v>
      </c>
      <c r="I401" s="400" t="s">
        <v>1367</v>
      </c>
      <c r="J401" s="371">
        <v>0</v>
      </c>
      <c r="K401" s="400">
        <v>0</v>
      </c>
      <c r="L401" s="371">
        <v>0</v>
      </c>
      <c r="M401" s="407" t="s">
        <v>1367</v>
      </c>
      <c r="N401" s="414">
        <v>3</v>
      </c>
      <c r="O401" s="414">
        <v>0</v>
      </c>
      <c r="P401" s="371">
        <v>0</v>
      </c>
      <c r="Q401" s="400">
        <v>0</v>
      </c>
      <c r="R401" s="371">
        <v>0</v>
      </c>
      <c r="S401" s="400" t="s">
        <v>1367</v>
      </c>
      <c r="T401" s="371">
        <v>0</v>
      </c>
      <c r="U401" s="407">
        <v>0</v>
      </c>
      <c r="V401" s="371">
        <v>0</v>
      </c>
      <c r="W401" s="407" t="s">
        <v>1367</v>
      </c>
    </row>
    <row r="402" spans="1:23" x14ac:dyDescent="0.45">
      <c r="A402" s="19" t="s">
        <v>1365</v>
      </c>
      <c r="B402" s="23" t="s">
        <v>978</v>
      </c>
      <c r="C402" s="17" t="s">
        <v>686</v>
      </c>
      <c r="D402" s="371">
        <v>8</v>
      </c>
      <c r="E402" s="371">
        <v>0</v>
      </c>
      <c r="F402" s="371">
        <v>1</v>
      </c>
      <c r="G402" s="400">
        <v>0.125</v>
      </c>
      <c r="H402" s="371">
        <v>0</v>
      </c>
      <c r="I402" s="400" t="s">
        <v>1367</v>
      </c>
      <c r="J402" s="371">
        <v>0</v>
      </c>
      <c r="K402" s="400">
        <v>0</v>
      </c>
      <c r="L402" s="371">
        <v>0</v>
      </c>
      <c r="M402" s="407" t="s">
        <v>1367</v>
      </c>
      <c r="N402" s="414">
        <v>8</v>
      </c>
      <c r="O402" s="414">
        <v>0</v>
      </c>
      <c r="P402" s="371">
        <v>0</v>
      </c>
      <c r="Q402" s="400">
        <v>0</v>
      </c>
      <c r="R402" s="371">
        <v>0</v>
      </c>
      <c r="S402" s="400" t="s">
        <v>1367</v>
      </c>
      <c r="T402" s="371">
        <v>0</v>
      </c>
      <c r="U402" s="407">
        <v>0</v>
      </c>
      <c r="V402" s="371">
        <v>0</v>
      </c>
      <c r="W402" s="407" t="s">
        <v>1367</v>
      </c>
    </row>
    <row r="403" spans="1:23" x14ac:dyDescent="0.45">
      <c r="A403" s="19" t="s">
        <v>1365</v>
      </c>
      <c r="B403" s="23" t="s">
        <v>979</v>
      </c>
      <c r="C403" s="17" t="s">
        <v>688</v>
      </c>
      <c r="D403" s="371">
        <v>2</v>
      </c>
      <c r="E403" s="371">
        <v>0</v>
      </c>
      <c r="F403" s="371">
        <v>0</v>
      </c>
      <c r="G403" s="400">
        <v>0</v>
      </c>
      <c r="H403" s="371">
        <v>0</v>
      </c>
      <c r="I403" s="400" t="s">
        <v>1367</v>
      </c>
      <c r="J403" s="371">
        <v>0</v>
      </c>
      <c r="K403" s="400">
        <v>0</v>
      </c>
      <c r="L403" s="371">
        <v>0</v>
      </c>
      <c r="M403" s="407" t="s">
        <v>1367</v>
      </c>
      <c r="N403" s="414">
        <v>1</v>
      </c>
      <c r="O403" s="414">
        <v>0</v>
      </c>
      <c r="P403" s="371">
        <v>0</v>
      </c>
      <c r="Q403" s="400">
        <v>0</v>
      </c>
      <c r="R403" s="371">
        <v>0</v>
      </c>
      <c r="S403" s="400" t="s">
        <v>1367</v>
      </c>
      <c r="T403" s="371">
        <v>0</v>
      </c>
      <c r="U403" s="407">
        <v>0</v>
      </c>
      <c r="V403" s="371">
        <v>0</v>
      </c>
      <c r="W403" s="407" t="s">
        <v>1367</v>
      </c>
    </row>
    <row r="404" spans="1:23" x14ac:dyDescent="0.45">
      <c r="A404" s="19" t="s">
        <v>1365</v>
      </c>
      <c r="B404" s="23" t="s">
        <v>973</v>
      </c>
      <c r="C404" s="17" t="s">
        <v>677</v>
      </c>
      <c r="D404" s="371">
        <v>11</v>
      </c>
      <c r="E404" s="371">
        <v>1</v>
      </c>
      <c r="F404" s="371">
        <v>3</v>
      </c>
      <c r="G404" s="400">
        <v>0.2727</v>
      </c>
      <c r="H404" s="371">
        <v>1</v>
      </c>
      <c r="I404" s="400">
        <v>1</v>
      </c>
      <c r="J404" s="371">
        <v>1</v>
      </c>
      <c r="K404" s="400">
        <v>9.0899999999999995E-2</v>
      </c>
      <c r="L404" s="371">
        <v>0</v>
      </c>
      <c r="M404" s="407">
        <v>0</v>
      </c>
      <c r="N404" s="414">
        <v>6</v>
      </c>
      <c r="O404" s="414">
        <v>1</v>
      </c>
      <c r="P404" s="371">
        <v>1</v>
      </c>
      <c r="Q404" s="400">
        <v>0.16669999999999999</v>
      </c>
      <c r="R404" s="371">
        <v>1</v>
      </c>
      <c r="S404" s="400">
        <v>1</v>
      </c>
      <c r="T404" s="371">
        <v>0</v>
      </c>
      <c r="U404" s="407">
        <v>0</v>
      </c>
      <c r="V404" s="371">
        <v>0</v>
      </c>
      <c r="W404" s="407">
        <v>0</v>
      </c>
    </row>
    <row r="405" spans="1:23" x14ac:dyDescent="0.45">
      <c r="A405" s="19" t="s">
        <v>1365</v>
      </c>
      <c r="B405" s="23" t="s">
        <v>980</v>
      </c>
      <c r="C405" s="17" t="s">
        <v>690</v>
      </c>
      <c r="D405" s="371">
        <v>4</v>
      </c>
      <c r="E405" s="371">
        <v>0</v>
      </c>
      <c r="F405" s="371">
        <v>0</v>
      </c>
      <c r="G405" s="400">
        <v>0</v>
      </c>
      <c r="H405" s="371">
        <v>0</v>
      </c>
      <c r="I405" s="400" t="s">
        <v>1367</v>
      </c>
      <c r="J405" s="371">
        <v>0</v>
      </c>
      <c r="K405" s="400">
        <v>0</v>
      </c>
      <c r="L405" s="371">
        <v>0</v>
      </c>
      <c r="M405" s="407" t="s">
        <v>1367</v>
      </c>
      <c r="N405" s="414">
        <v>2</v>
      </c>
      <c r="O405" s="414">
        <v>0</v>
      </c>
      <c r="P405" s="371">
        <v>0</v>
      </c>
      <c r="Q405" s="400">
        <v>0</v>
      </c>
      <c r="R405" s="371">
        <v>0</v>
      </c>
      <c r="S405" s="400" t="s">
        <v>1367</v>
      </c>
      <c r="T405" s="371">
        <v>1</v>
      </c>
      <c r="U405" s="407">
        <v>0.5</v>
      </c>
      <c r="V405" s="371">
        <v>0</v>
      </c>
      <c r="W405" s="407" t="s">
        <v>1367</v>
      </c>
    </row>
    <row r="406" spans="1:23" x14ac:dyDescent="0.45">
      <c r="A406" s="19" t="s">
        <v>1365</v>
      </c>
      <c r="B406" s="23" t="s">
        <v>981</v>
      </c>
      <c r="C406" s="17" t="s">
        <v>692</v>
      </c>
      <c r="D406" s="371">
        <v>9</v>
      </c>
      <c r="E406" s="371">
        <v>0</v>
      </c>
      <c r="F406" s="371">
        <v>0</v>
      </c>
      <c r="G406" s="400">
        <v>0</v>
      </c>
      <c r="H406" s="371">
        <v>0</v>
      </c>
      <c r="I406" s="400" t="s">
        <v>1367</v>
      </c>
      <c r="J406" s="371">
        <v>0</v>
      </c>
      <c r="K406" s="400">
        <v>0</v>
      </c>
      <c r="L406" s="371">
        <v>0</v>
      </c>
      <c r="M406" s="407" t="s">
        <v>1367</v>
      </c>
      <c r="N406" s="414">
        <v>5</v>
      </c>
      <c r="O406" s="414">
        <v>0</v>
      </c>
      <c r="P406" s="371">
        <v>0</v>
      </c>
      <c r="Q406" s="400">
        <v>0</v>
      </c>
      <c r="R406" s="371">
        <v>0</v>
      </c>
      <c r="S406" s="400" t="s">
        <v>1367</v>
      </c>
      <c r="T406" s="371">
        <v>0</v>
      </c>
      <c r="U406" s="407">
        <v>0</v>
      </c>
      <c r="V406" s="371">
        <v>0</v>
      </c>
      <c r="W406" s="407" t="s">
        <v>1367</v>
      </c>
    </row>
    <row r="407" spans="1:23" ht="6.75" customHeight="1" x14ac:dyDescent="0.45">
      <c r="A407" s="19" t="s">
        <v>1170</v>
      </c>
      <c r="B407" s="50"/>
      <c r="C407" s="49"/>
      <c r="D407" s="324"/>
      <c r="E407" s="324"/>
      <c r="F407" s="324"/>
      <c r="G407" s="397"/>
      <c r="H407" s="324"/>
      <c r="I407" s="397"/>
      <c r="J407" s="324"/>
      <c r="K407" s="397"/>
      <c r="L407" s="324"/>
      <c r="M407" s="397"/>
      <c r="N407" s="324"/>
      <c r="O407" s="324"/>
      <c r="P407" s="324"/>
      <c r="Q407" s="397"/>
      <c r="R407" s="324"/>
      <c r="S407" s="397"/>
      <c r="T407" s="324"/>
      <c r="U407" s="397"/>
      <c r="V407" s="324"/>
      <c r="W407" s="397"/>
    </row>
    <row r="408" spans="1:23" ht="14.65" thickBot="1" x14ac:dyDescent="0.5">
      <c r="A408" s="20" t="s">
        <v>982</v>
      </c>
      <c r="B408" s="47" t="s">
        <v>983</v>
      </c>
      <c r="C408" s="48"/>
      <c r="D408" s="381">
        <v>7362</v>
      </c>
      <c r="E408" s="381">
        <v>336</v>
      </c>
      <c r="F408" s="381">
        <v>299</v>
      </c>
      <c r="G408" s="401">
        <v>4.0599999999999997E-2</v>
      </c>
      <c r="H408" s="381">
        <v>99</v>
      </c>
      <c r="I408" s="401">
        <v>0.29380000000000001</v>
      </c>
      <c r="J408" s="381">
        <v>187</v>
      </c>
      <c r="K408" s="401">
        <v>2.5399999999999999E-2</v>
      </c>
      <c r="L408" s="381">
        <v>44</v>
      </c>
      <c r="M408" s="408">
        <v>0.13059999999999999</v>
      </c>
      <c r="N408" s="415">
        <v>3547</v>
      </c>
      <c r="O408" s="415">
        <v>173</v>
      </c>
      <c r="P408" s="381">
        <v>188</v>
      </c>
      <c r="Q408" s="401">
        <v>5.2999999999999999E-2</v>
      </c>
      <c r="R408" s="381">
        <v>130</v>
      </c>
      <c r="S408" s="401">
        <v>0.75139999999999996</v>
      </c>
      <c r="T408" s="381">
        <v>385</v>
      </c>
      <c r="U408" s="408">
        <v>0.1085</v>
      </c>
      <c r="V408" s="381">
        <v>22</v>
      </c>
      <c r="W408" s="408">
        <v>0.12720000000000001</v>
      </c>
    </row>
  </sheetData>
  <mergeCells count="13">
    <mergeCell ref="B7:C7"/>
    <mergeCell ref="F7:G7"/>
    <mergeCell ref="H7:I7"/>
    <mergeCell ref="J7:K7"/>
    <mergeCell ref="F5:I5"/>
    <mergeCell ref="J5:M5"/>
    <mergeCell ref="P5:S5"/>
    <mergeCell ref="T5:W5"/>
    <mergeCell ref="L7:M7"/>
    <mergeCell ref="P7:Q7"/>
    <mergeCell ref="R7:S7"/>
    <mergeCell ref="T7:U7"/>
    <mergeCell ref="V7:W7"/>
  </mergeCell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XFD406"/>
  <sheetViews>
    <sheetView showGridLines="0" topLeftCell="B1" zoomScale="80" zoomScaleNormal="80" workbookViewId="0">
      <pane xSplit="3" ySplit="6" topLeftCell="E7" activePane="bottomRight" state="frozen"/>
      <selection activeCell="B1" sqref="B1"/>
      <selection pane="topRight" activeCell="E1" sqref="E1"/>
      <selection pane="bottomLeft" activeCell="B7" sqref="B7"/>
      <selection pane="bottomRight" activeCell="B1" sqref="B1"/>
    </sheetView>
  </sheetViews>
  <sheetFormatPr defaultColWidth="9.1328125" defaultRowHeight="14.25" x14ac:dyDescent="0.45"/>
  <cols>
    <col min="1" max="1" width="9.265625" style="113" hidden="1" customWidth="1"/>
    <col min="2" max="2" width="58" style="113" bestFit="1" customWidth="1"/>
    <col min="3" max="3" width="7.73046875" style="113" bestFit="1" customWidth="1"/>
    <col min="4" max="4" width="8.1328125" style="113" bestFit="1" customWidth="1"/>
    <col min="5" max="5" width="7.1328125" style="114" bestFit="1" customWidth="1"/>
    <col min="6" max="14" width="8.1328125" style="114" bestFit="1" customWidth="1"/>
    <col min="15" max="15" width="7.1328125" style="114" bestFit="1" customWidth="1"/>
    <col min="16" max="16" width="8.86328125" style="114" bestFit="1" customWidth="1"/>
    <col min="17" max="18" width="7.1328125" style="114" bestFit="1" customWidth="1"/>
    <col min="19" max="19" width="10.59765625" style="114" bestFit="1" customWidth="1"/>
    <col min="20" max="20" width="9.86328125" style="114" bestFit="1" customWidth="1"/>
    <col min="21" max="21" width="9.3984375" style="114" bestFit="1" customWidth="1"/>
    <col min="22" max="22" width="1.86328125" style="114" customWidth="1"/>
    <col min="23" max="23" width="7.1328125" style="113" bestFit="1" customWidth="1"/>
    <col min="24" max="32" width="8.1328125" style="113" bestFit="1" customWidth="1"/>
    <col min="33" max="34" width="7.1328125" style="113" bestFit="1" customWidth="1"/>
    <col min="35" max="35" width="7.86328125" style="113" customWidth="1"/>
    <col min="36" max="36" width="8.1328125" style="113" bestFit="1" customWidth="1"/>
    <col min="37" max="37" width="10.59765625" style="113" bestFit="1" customWidth="1"/>
    <col min="38" max="38" width="9.86328125" style="113" customWidth="1"/>
    <col min="39" max="39" width="12.265625" style="113" bestFit="1" customWidth="1"/>
    <col min="40" max="40" width="1.86328125" style="114" customWidth="1"/>
    <col min="41" max="41" width="7.1328125" style="113" bestFit="1" customWidth="1"/>
    <col min="42" max="50" width="8.1328125" style="113" bestFit="1" customWidth="1"/>
    <col min="51" max="52" width="7.1328125" style="113" bestFit="1" customWidth="1"/>
    <col min="53" max="54" width="8.1328125" style="113" bestFit="1" customWidth="1"/>
    <col min="55" max="56" width="7.1328125" style="113" bestFit="1" customWidth="1"/>
    <col min="57" max="57" width="9.86328125" style="113" bestFit="1" customWidth="1"/>
    <col min="58" max="58" width="8.1328125" style="113" bestFit="1" customWidth="1"/>
    <col min="59" max="16384" width="9.1328125" style="113"/>
  </cols>
  <sheetData>
    <row r="1" spans="1:58" ht="36" x14ac:dyDescent="1.05">
      <c r="A1" s="110"/>
      <c r="B1" s="111" t="s">
        <v>696</v>
      </c>
      <c r="C1" s="112"/>
      <c r="E1" s="208" t="s">
        <v>1116</v>
      </c>
    </row>
    <row r="2" spans="1:58" ht="14.65" thickBot="1" x14ac:dyDescent="0.5">
      <c r="A2" s="115"/>
      <c r="B2" s="115"/>
      <c r="C2" s="115"/>
    </row>
    <row r="3" spans="1:58" ht="14.65" thickBot="1" x14ac:dyDescent="0.5">
      <c r="E3" s="591" t="s">
        <v>1035</v>
      </c>
      <c r="F3" s="592"/>
      <c r="G3" s="592"/>
      <c r="H3" s="592"/>
      <c r="I3" s="592"/>
      <c r="J3" s="592"/>
      <c r="K3" s="592"/>
      <c r="L3" s="592"/>
      <c r="M3" s="592"/>
      <c r="N3" s="592"/>
      <c r="O3" s="592"/>
      <c r="P3" s="592"/>
      <c r="Q3" s="592"/>
      <c r="R3" s="592"/>
      <c r="S3" s="592"/>
      <c r="T3" s="592"/>
      <c r="U3" s="592"/>
      <c r="V3" s="116"/>
      <c r="W3" s="591" t="s">
        <v>1036</v>
      </c>
      <c r="X3" s="592"/>
      <c r="Y3" s="592"/>
      <c r="Z3" s="592"/>
      <c r="AA3" s="592"/>
      <c r="AB3" s="592"/>
      <c r="AC3" s="592"/>
      <c r="AD3" s="592"/>
      <c r="AE3" s="592"/>
      <c r="AF3" s="592"/>
      <c r="AG3" s="592"/>
      <c r="AH3" s="592"/>
      <c r="AI3" s="592"/>
      <c r="AJ3" s="592"/>
      <c r="AK3" s="592"/>
      <c r="AL3" s="592"/>
      <c r="AM3" s="592"/>
      <c r="AN3" s="116"/>
      <c r="AO3" s="593" t="s">
        <v>1006</v>
      </c>
      <c r="AP3" s="594"/>
      <c r="AQ3" s="594"/>
      <c r="AR3" s="594"/>
      <c r="AS3" s="594"/>
      <c r="AT3" s="594"/>
      <c r="AU3" s="594"/>
      <c r="AV3" s="594"/>
      <c r="AW3" s="594"/>
      <c r="AX3" s="594"/>
      <c r="AY3" s="594"/>
      <c r="AZ3" s="594"/>
      <c r="BA3" s="594"/>
      <c r="BB3" s="594"/>
      <c r="BC3" s="594"/>
      <c r="BD3" s="594"/>
      <c r="BE3" s="594"/>
      <c r="BF3" s="594"/>
    </row>
    <row r="4" spans="1:58" ht="30.75" customHeight="1" thickBot="1" x14ac:dyDescent="0.5">
      <c r="E4" s="595" t="s">
        <v>707</v>
      </c>
      <c r="F4" s="596"/>
      <c r="G4" s="596"/>
      <c r="H4" s="596"/>
      <c r="I4" s="596"/>
      <c r="J4" s="596"/>
      <c r="K4" s="596"/>
      <c r="L4" s="596"/>
      <c r="M4" s="596"/>
      <c r="N4" s="597"/>
      <c r="O4" s="595" t="s">
        <v>708</v>
      </c>
      <c r="P4" s="596"/>
      <c r="Q4" s="596"/>
      <c r="R4" s="597"/>
      <c r="S4" s="289" t="s">
        <v>1200</v>
      </c>
      <c r="T4" s="289" t="s">
        <v>712</v>
      </c>
      <c r="U4" s="291" t="s">
        <v>716</v>
      </c>
      <c r="V4" s="117"/>
      <c r="W4" s="595" t="s">
        <v>707</v>
      </c>
      <c r="X4" s="596"/>
      <c r="Y4" s="596"/>
      <c r="Z4" s="596"/>
      <c r="AA4" s="596"/>
      <c r="AB4" s="596"/>
      <c r="AC4" s="596"/>
      <c r="AD4" s="596"/>
      <c r="AE4" s="596"/>
      <c r="AF4" s="597"/>
      <c r="AG4" s="595" t="s">
        <v>708</v>
      </c>
      <c r="AH4" s="596"/>
      <c r="AI4" s="596"/>
      <c r="AJ4" s="597"/>
      <c r="AK4" s="289" t="s">
        <v>1200</v>
      </c>
      <c r="AL4" s="289" t="s">
        <v>712</v>
      </c>
      <c r="AM4" s="291" t="s">
        <v>716</v>
      </c>
      <c r="AN4" s="117"/>
      <c r="AO4" s="588" t="s">
        <v>707</v>
      </c>
      <c r="AP4" s="589"/>
      <c r="AQ4" s="589"/>
      <c r="AR4" s="589"/>
      <c r="AS4" s="589"/>
      <c r="AT4" s="589"/>
      <c r="AU4" s="589"/>
      <c r="AV4" s="589"/>
      <c r="AW4" s="589"/>
      <c r="AX4" s="590"/>
      <c r="AY4" s="588" t="s">
        <v>708</v>
      </c>
      <c r="AZ4" s="589"/>
      <c r="BA4" s="589"/>
      <c r="BB4" s="590"/>
      <c r="BC4" s="598" t="s">
        <v>1200</v>
      </c>
      <c r="BD4" s="599"/>
      <c r="BE4" s="203" t="s">
        <v>712</v>
      </c>
      <c r="BF4" s="252" t="s">
        <v>716</v>
      </c>
    </row>
    <row r="5" spans="1:58" ht="150" customHeight="1" thickBot="1" x14ac:dyDescent="0.5">
      <c r="A5" s="118"/>
      <c r="B5" s="119" t="s">
        <v>810</v>
      </c>
      <c r="C5" s="120" t="s">
        <v>695</v>
      </c>
      <c r="D5" s="36" t="s">
        <v>1361</v>
      </c>
      <c r="E5" s="122" t="s">
        <v>1099</v>
      </c>
      <c r="F5" s="123" t="s">
        <v>1100</v>
      </c>
      <c r="G5" s="123" t="s">
        <v>1101</v>
      </c>
      <c r="H5" s="123" t="s">
        <v>1102</v>
      </c>
      <c r="I5" s="123" t="s">
        <v>1103</v>
      </c>
      <c r="J5" s="123" t="s">
        <v>1104</v>
      </c>
      <c r="K5" s="123" t="s">
        <v>1105</v>
      </c>
      <c r="L5" s="123" t="s">
        <v>1356</v>
      </c>
      <c r="M5" s="123" t="s">
        <v>1106</v>
      </c>
      <c r="N5" s="124" t="s">
        <v>1107</v>
      </c>
      <c r="O5" s="122" t="s">
        <v>1149</v>
      </c>
      <c r="P5" s="123" t="s">
        <v>1108</v>
      </c>
      <c r="Q5" s="123" t="s">
        <v>1109</v>
      </c>
      <c r="R5" s="124" t="s">
        <v>1145</v>
      </c>
      <c r="S5" s="290" t="s">
        <v>1166</v>
      </c>
      <c r="T5" s="290" t="s">
        <v>1110</v>
      </c>
      <c r="U5" s="290" t="s">
        <v>717</v>
      </c>
      <c r="V5" s="121"/>
      <c r="W5" s="122" t="s">
        <v>1099</v>
      </c>
      <c r="X5" s="123" t="s">
        <v>1100</v>
      </c>
      <c r="Y5" s="123" t="s">
        <v>1101</v>
      </c>
      <c r="Z5" s="123" t="s">
        <v>1102</v>
      </c>
      <c r="AA5" s="123" t="s">
        <v>1103</v>
      </c>
      <c r="AB5" s="123" t="s">
        <v>1104</v>
      </c>
      <c r="AC5" s="123" t="s">
        <v>1105</v>
      </c>
      <c r="AD5" s="123" t="s">
        <v>1356</v>
      </c>
      <c r="AE5" s="123" t="s">
        <v>1106</v>
      </c>
      <c r="AF5" s="124" t="s">
        <v>1107</v>
      </c>
      <c r="AG5" s="122" t="s">
        <v>1149</v>
      </c>
      <c r="AH5" s="123" t="s">
        <v>1108</v>
      </c>
      <c r="AI5" s="123" t="s">
        <v>1109</v>
      </c>
      <c r="AJ5" s="124" t="s">
        <v>1145</v>
      </c>
      <c r="AK5" s="290" t="s">
        <v>1166</v>
      </c>
      <c r="AL5" s="290" t="s">
        <v>1110</v>
      </c>
      <c r="AM5" s="290" t="s">
        <v>717</v>
      </c>
      <c r="AN5" s="121"/>
      <c r="AO5" s="125" t="s">
        <v>1099</v>
      </c>
      <c r="AP5" s="126" t="s">
        <v>1100</v>
      </c>
      <c r="AQ5" s="126" t="s">
        <v>1101</v>
      </c>
      <c r="AR5" s="126" t="s">
        <v>1102</v>
      </c>
      <c r="AS5" s="126" t="s">
        <v>1103</v>
      </c>
      <c r="AT5" s="126" t="s">
        <v>1104</v>
      </c>
      <c r="AU5" s="126" t="s">
        <v>1105</v>
      </c>
      <c r="AV5" s="126" t="s">
        <v>1356</v>
      </c>
      <c r="AW5" s="126" t="s">
        <v>1106</v>
      </c>
      <c r="AX5" s="127" t="s">
        <v>1107</v>
      </c>
      <c r="AY5" s="125" t="s">
        <v>1149</v>
      </c>
      <c r="AZ5" s="126" t="s">
        <v>1108</v>
      </c>
      <c r="BA5" s="126" t="s">
        <v>1109</v>
      </c>
      <c r="BB5" s="127" t="s">
        <v>1145</v>
      </c>
      <c r="BC5" s="125" t="s">
        <v>1165</v>
      </c>
      <c r="BD5" s="201" t="s">
        <v>1166</v>
      </c>
      <c r="BE5" s="204" t="s">
        <v>1110</v>
      </c>
      <c r="BF5" s="212" t="s">
        <v>717</v>
      </c>
    </row>
    <row r="6" spans="1:58" ht="5.25" customHeight="1" x14ac:dyDescent="0.45">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32"/>
      <c r="AO6" s="132"/>
      <c r="AP6" s="132"/>
      <c r="AQ6" s="132"/>
      <c r="AR6" s="132"/>
      <c r="AS6" s="132"/>
      <c r="AT6" s="132"/>
      <c r="AU6" s="132"/>
      <c r="AV6" s="132"/>
      <c r="AW6" s="132"/>
      <c r="AX6" s="132"/>
      <c r="AY6" s="132"/>
      <c r="AZ6" s="132"/>
      <c r="BA6" s="132"/>
      <c r="BB6" s="132"/>
      <c r="BC6" s="132"/>
      <c r="BD6" s="132"/>
      <c r="BE6" s="132"/>
      <c r="BF6" s="128"/>
    </row>
    <row r="7" spans="1:58" x14ac:dyDescent="0.45">
      <c r="A7" s="134" t="s">
        <v>0</v>
      </c>
      <c r="B7" s="135" t="s">
        <v>811</v>
      </c>
      <c r="C7" s="136"/>
      <c r="D7" s="137">
        <v>35002</v>
      </c>
      <c r="E7" s="138">
        <v>19252</v>
      </c>
      <c r="F7" s="139">
        <v>32293</v>
      </c>
      <c r="G7" s="139">
        <v>33326</v>
      </c>
      <c r="H7" s="139">
        <v>33214</v>
      </c>
      <c r="I7" s="139">
        <v>32878</v>
      </c>
      <c r="J7" s="139">
        <v>28979</v>
      </c>
      <c r="K7" s="139">
        <v>33130</v>
      </c>
      <c r="L7" s="139">
        <v>32181</v>
      </c>
      <c r="M7" s="139">
        <v>31033</v>
      </c>
      <c r="N7" s="140">
        <v>32668</v>
      </c>
      <c r="O7" s="138">
        <v>10151</v>
      </c>
      <c r="P7" s="139">
        <v>23375</v>
      </c>
      <c r="Q7" s="139">
        <v>24743</v>
      </c>
      <c r="R7" s="140">
        <v>20459</v>
      </c>
      <c r="S7" s="138">
        <v>5711</v>
      </c>
      <c r="T7" s="139">
        <v>21002</v>
      </c>
      <c r="U7" s="138">
        <v>24502</v>
      </c>
      <c r="V7" s="141"/>
      <c r="W7" s="138">
        <v>22752</v>
      </c>
      <c r="X7" s="139">
        <v>33259</v>
      </c>
      <c r="Y7" s="139">
        <v>33956</v>
      </c>
      <c r="Z7" s="139">
        <v>33823</v>
      </c>
      <c r="AA7" s="139">
        <v>33532</v>
      </c>
      <c r="AB7" s="139">
        <v>30596</v>
      </c>
      <c r="AC7" s="139">
        <v>33746</v>
      </c>
      <c r="AD7" s="139">
        <v>32993</v>
      </c>
      <c r="AE7" s="139">
        <v>32171</v>
      </c>
      <c r="AF7" s="140">
        <v>33606</v>
      </c>
      <c r="AG7" s="138">
        <v>12251</v>
      </c>
      <c r="AH7" s="139">
        <v>24894</v>
      </c>
      <c r="AI7" s="139">
        <v>26585</v>
      </c>
      <c r="AJ7" s="140">
        <v>22010</v>
      </c>
      <c r="AK7" s="311">
        <v>6255</v>
      </c>
      <c r="AL7" s="314">
        <v>24502</v>
      </c>
      <c r="AM7" s="138">
        <v>26252</v>
      </c>
      <c r="AN7" s="141"/>
      <c r="AO7" s="142">
        <v>24501</v>
      </c>
      <c r="AP7" s="143">
        <v>31928</v>
      </c>
      <c r="AQ7" s="143">
        <v>32803</v>
      </c>
      <c r="AR7" s="143">
        <v>32738</v>
      </c>
      <c r="AS7" s="143">
        <v>32316</v>
      </c>
      <c r="AT7" s="143">
        <v>28485</v>
      </c>
      <c r="AU7" s="143">
        <v>32627</v>
      </c>
      <c r="AV7" s="143">
        <v>31063</v>
      </c>
      <c r="AW7" s="143">
        <v>30310</v>
      </c>
      <c r="AX7" s="144">
        <v>31731</v>
      </c>
      <c r="AY7" s="142">
        <v>10386</v>
      </c>
      <c r="AZ7" s="143">
        <v>22427</v>
      </c>
      <c r="BA7" s="143">
        <v>22646</v>
      </c>
      <c r="BB7" s="144">
        <v>18818</v>
      </c>
      <c r="BC7" s="253">
        <v>10877</v>
      </c>
      <c r="BD7" s="320">
        <v>6042</v>
      </c>
      <c r="BE7" s="205">
        <v>21023</v>
      </c>
      <c r="BF7" s="142">
        <v>3569</v>
      </c>
    </row>
    <row r="8" spans="1:58" x14ac:dyDescent="0.45">
      <c r="A8" s="134" t="s">
        <v>1363</v>
      </c>
      <c r="B8" s="145" t="s">
        <v>823</v>
      </c>
      <c r="C8" s="136"/>
      <c r="D8" s="146">
        <v>7190</v>
      </c>
      <c r="E8" s="147">
        <v>3955</v>
      </c>
      <c r="F8" s="148">
        <v>6634</v>
      </c>
      <c r="G8" s="148">
        <v>6846</v>
      </c>
      <c r="H8" s="148">
        <v>6823</v>
      </c>
      <c r="I8" s="148">
        <v>6754</v>
      </c>
      <c r="J8" s="148">
        <v>5953</v>
      </c>
      <c r="K8" s="148">
        <v>6806</v>
      </c>
      <c r="L8" s="148">
        <v>6611</v>
      </c>
      <c r="M8" s="148">
        <v>6375</v>
      </c>
      <c r="N8" s="149">
        <v>6711</v>
      </c>
      <c r="O8" s="147">
        <v>2086</v>
      </c>
      <c r="P8" s="148">
        <v>4802</v>
      </c>
      <c r="Q8" s="148">
        <v>5083</v>
      </c>
      <c r="R8" s="149">
        <v>4203</v>
      </c>
      <c r="S8" s="147">
        <v>1218</v>
      </c>
      <c r="T8" s="148">
        <v>4314</v>
      </c>
      <c r="U8" s="147">
        <v>5033</v>
      </c>
      <c r="V8" s="141"/>
      <c r="W8" s="147">
        <v>4674</v>
      </c>
      <c r="X8" s="148">
        <v>6832</v>
      </c>
      <c r="Y8" s="148">
        <v>6976</v>
      </c>
      <c r="Z8" s="148">
        <v>6948</v>
      </c>
      <c r="AA8" s="148">
        <v>6889</v>
      </c>
      <c r="AB8" s="148">
        <v>6285</v>
      </c>
      <c r="AC8" s="148">
        <v>6932</v>
      </c>
      <c r="AD8" s="148">
        <v>6778</v>
      </c>
      <c r="AE8" s="148">
        <v>6609</v>
      </c>
      <c r="AF8" s="149">
        <v>6904</v>
      </c>
      <c r="AG8" s="147">
        <v>2517</v>
      </c>
      <c r="AH8" s="148">
        <v>5114</v>
      </c>
      <c r="AI8" s="148">
        <v>5461</v>
      </c>
      <c r="AJ8" s="149">
        <v>4522</v>
      </c>
      <c r="AK8" s="312">
        <v>1334</v>
      </c>
      <c r="AL8" s="315">
        <v>5033</v>
      </c>
      <c r="AM8" s="147">
        <v>5393</v>
      </c>
      <c r="AN8" s="141"/>
      <c r="AO8" s="142">
        <v>5167</v>
      </c>
      <c r="AP8" s="143">
        <v>6511</v>
      </c>
      <c r="AQ8" s="143">
        <v>6750</v>
      </c>
      <c r="AR8" s="143">
        <v>6732</v>
      </c>
      <c r="AS8" s="143">
        <v>6665</v>
      </c>
      <c r="AT8" s="143">
        <v>5903</v>
      </c>
      <c r="AU8" s="143">
        <v>6723</v>
      </c>
      <c r="AV8" s="143">
        <v>6548</v>
      </c>
      <c r="AW8" s="143">
        <v>6353</v>
      </c>
      <c r="AX8" s="144">
        <v>6558</v>
      </c>
      <c r="AY8" s="142">
        <v>2309</v>
      </c>
      <c r="AZ8" s="143">
        <v>4571</v>
      </c>
      <c r="BA8" s="143">
        <v>4884</v>
      </c>
      <c r="BB8" s="144">
        <v>4088</v>
      </c>
      <c r="BC8" s="253">
        <v>2320</v>
      </c>
      <c r="BD8" s="320">
        <v>1299</v>
      </c>
      <c r="BE8" s="205">
        <v>5384</v>
      </c>
      <c r="BF8" s="142">
        <v>1046</v>
      </c>
    </row>
    <row r="9" spans="1:58" x14ac:dyDescent="0.45">
      <c r="A9" s="134" t="s">
        <v>1365</v>
      </c>
      <c r="B9" s="150" t="s">
        <v>53</v>
      </c>
      <c r="C9" s="151" t="s">
        <v>54</v>
      </c>
      <c r="D9" s="152">
        <v>1179</v>
      </c>
      <c r="E9" s="153">
        <v>649</v>
      </c>
      <c r="F9" s="154">
        <v>1088</v>
      </c>
      <c r="G9" s="154">
        <v>1123</v>
      </c>
      <c r="H9" s="154">
        <v>1119</v>
      </c>
      <c r="I9" s="154">
        <v>1108</v>
      </c>
      <c r="J9" s="154">
        <v>977</v>
      </c>
      <c r="K9" s="154">
        <v>1116</v>
      </c>
      <c r="L9" s="154">
        <v>1084</v>
      </c>
      <c r="M9" s="154">
        <v>1046</v>
      </c>
      <c r="N9" s="155">
        <v>1101</v>
      </c>
      <c r="O9" s="153">
        <v>342</v>
      </c>
      <c r="P9" s="154">
        <v>788</v>
      </c>
      <c r="Q9" s="154">
        <v>834</v>
      </c>
      <c r="R9" s="155">
        <v>690</v>
      </c>
      <c r="S9" s="153">
        <v>235</v>
      </c>
      <c r="T9" s="154">
        <v>708</v>
      </c>
      <c r="U9" s="153">
        <v>826</v>
      </c>
      <c r="V9" s="141"/>
      <c r="W9" s="153">
        <v>767</v>
      </c>
      <c r="X9" s="154">
        <v>1121</v>
      </c>
      <c r="Y9" s="154">
        <v>1144</v>
      </c>
      <c r="Z9" s="154">
        <v>1140</v>
      </c>
      <c r="AA9" s="154">
        <v>1130</v>
      </c>
      <c r="AB9" s="154">
        <v>1031</v>
      </c>
      <c r="AC9" s="154">
        <v>1137</v>
      </c>
      <c r="AD9" s="154">
        <v>1112</v>
      </c>
      <c r="AE9" s="154">
        <v>1084</v>
      </c>
      <c r="AF9" s="155">
        <v>1132</v>
      </c>
      <c r="AG9" s="153">
        <v>413</v>
      </c>
      <c r="AH9" s="154">
        <v>839</v>
      </c>
      <c r="AI9" s="154">
        <v>896</v>
      </c>
      <c r="AJ9" s="155">
        <v>742</v>
      </c>
      <c r="AK9" s="313">
        <v>258</v>
      </c>
      <c r="AL9" s="316">
        <v>826</v>
      </c>
      <c r="AM9" s="153">
        <v>885</v>
      </c>
      <c r="AN9" s="141"/>
      <c r="AO9" s="156">
        <v>843</v>
      </c>
      <c r="AP9" s="157">
        <v>1063</v>
      </c>
      <c r="AQ9" s="157">
        <v>1127</v>
      </c>
      <c r="AR9" s="157">
        <v>1115</v>
      </c>
      <c r="AS9" s="157">
        <v>1105</v>
      </c>
      <c r="AT9" s="157">
        <v>1002</v>
      </c>
      <c r="AU9" s="157">
        <v>1115</v>
      </c>
      <c r="AV9" s="157">
        <v>1067</v>
      </c>
      <c r="AW9" s="157">
        <v>1056</v>
      </c>
      <c r="AX9" s="158">
        <v>1039</v>
      </c>
      <c r="AY9" s="156">
        <v>346</v>
      </c>
      <c r="AZ9" s="157">
        <v>692</v>
      </c>
      <c r="BA9" s="157">
        <v>816</v>
      </c>
      <c r="BB9" s="158">
        <v>631</v>
      </c>
      <c r="BC9" s="254">
        <v>447</v>
      </c>
      <c r="BD9" s="321">
        <v>254</v>
      </c>
      <c r="BE9" s="206">
        <v>932</v>
      </c>
      <c r="BF9" s="156">
        <v>79</v>
      </c>
    </row>
    <row r="10" spans="1:58" x14ac:dyDescent="0.45">
      <c r="A10" s="134" t="s">
        <v>1365</v>
      </c>
      <c r="B10" s="150" t="s">
        <v>55</v>
      </c>
      <c r="C10" s="151" t="s">
        <v>56</v>
      </c>
      <c r="D10" s="152">
        <v>726</v>
      </c>
      <c r="E10" s="153">
        <v>400</v>
      </c>
      <c r="F10" s="154">
        <v>670</v>
      </c>
      <c r="G10" s="154">
        <v>692</v>
      </c>
      <c r="H10" s="154">
        <v>689</v>
      </c>
      <c r="I10" s="154">
        <v>682</v>
      </c>
      <c r="J10" s="154">
        <v>602</v>
      </c>
      <c r="K10" s="154">
        <v>688</v>
      </c>
      <c r="L10" s="154">
        <v>668</v>
      </c>
      <c r="M10" s="154">
        <v>644</v>
      </c>
      <c r="N10" s="155">
        <v>678</v>
      </c>
      <c r="O10" s="153">
        <v>211</v>
      </c>
      <c r="P10" s="154">
        <v>485</v>
      </c>
      <c r="Q10" s="154">
        <v>514</v>
      </c>
      <c r="R10" s="155">
        <v>425</v>
      </c>
      <c r="S10" s="153">
        <v>107</v>
      </c>
      <c r="T10" s="154">
        <v>436</v>
      </c>
      <c r="U10" s="153">
        <v>509</v>
      </c>
      <c r="V10" s="141"/>
      <c r="W10" s="153">
        <v>472</v>
      </c>
      <c r="X10" s="154">
        <v>690</v>
      </c>
      <c r="Y10" s="154">
        <v>705</v>
      </c>
      <c r="Z10" s="154">
        <v>702</v>
      </c>
      <c r="AA10" s="154">
        <v>696</v>
      </c>
      <c r="AB10" s="154">
        <v>635</v>
      </c>
      <c r="AC10" s="154">
        <v>700</v>
      </c>
      <c r="AD10" s="154">
        <v>685</v>
      </c>
      <c r="AE10" s="154">
        <v>668</v>
      </c>
      <c r="AF10" s="155">
        <v>698</v>
      </c>
      <c r="AG10" s="153">
        <v>255</v>
      </c>
      <c r="AH10" s="154">
        <v>517</v>
      </c>
      <c r="AI10" s="154">
        <v>552</v>
      </c>
      <c r="AJ10" s="155">
        <v>457</v>
      </c>
      <c r="AK10" s="313">
        <v>117</v>
      </c>
      <c r="AL10" s="316">
        <v>509</v>
      </c>
      <c r="AM10" s="153">
        <v>545</v>
      </c>
      <c r="AN10" s="141"/>
      <c r="AO10" s="156">
        <v>529</v>
      </c>
      <c r="AP10" s="157">
        <v>642</v>
      </c>
      <c r="AQ10" s="157">
        <v>705</v>
      </c>
      <c r="AR10" s="157">
        <v>695</v>
      </c>
      <c r="AS10" s="157">
        <v>702</v>
      </c>
      <c r="AT10" s="157">
        <v>638</v>
      </c>
      <c r="AU10" s="157">
        <v>701</v>
      </c>
      <c r="AV10" s="157">
        <v>671</v>
      </c>
      <c r="AW10" s="157">
        <v>670</v>
      </c>
      <c r="AX10" s="158">
        <v>653</v>
      </c>
      <c r="AY10" s="156">
        <v>309</v>
      </c>
      <c r="AZ10" s="157">
        <v>553</v>
      </c>
      <c r="BA10" s="157">
        <v>550</v>
      </c>
      <c r="BB10" s="158">
        <v>476</v>
      </c>
      <c r="BC10" s="254">
        <v>202</v>
      </c>
      <c r="BD10" s="321">
        <v>127</v>
      </c>
      <c r="BE10" s="206">
        <v>377</v>
      </c>
      <c r="BF10" s="156">
        <v>32</v>
      </c>
    </row>
    <row r="11" spans="1:58" x14ac:dyDescent="0.45">
      <c r="A11" s="134" t="s">
        <v>1365</v>
      </c>
      <c r="B11" s="150" t="s">
        <v>57</v>
      </c>
      <c r="C11" s="151" t="s">
        <v>58</v>
      </c>
      <c r="D11" s="152">
        <v>453</v>
      </c>
      <c r="E11" s="153">
        <v>250</v>
      </c>
      <c r="F11" s="154">
        <v>418</v>
      </c>
      <c r="G11" s="154">
        <v>432</v>
      </c>
      <c r="H11" s="154">
        <v>430</v>
      </c>
      <c r="I11" s="154">
        <v>426</v>
      </c>
      <c r="J11" s="154">
        <v>376</v>
      </c>
      <c r="K11" s="154">
        <v>429</v>
      </c>
      <c r="L11" s="154">
        <v>417</v>
      </c>
      <c r="M11" s="154">
        <v>402</v>
      </c>
      <c r="N11" s="155">
        <v>423</v>
      </c>
      <c r="O11" s="153">
        <v>132</v>
      </c>
      <c r="P11" s="154">
        <v>303</v>
      </c>
      <c r="Q11" s="154">
        <v>321</v>
      </c>
      <c r="R11" s="155">
        <v>265</v>
      </c>
      <c r="S11" s="153">
        <v>75</v>
      </c>
      <c r="T11" s="154">
        <v>272</v>
      </c>
      <c r="U11" s="153">
        <v>318</v>
      </c>
      <c r="V11" s="141"/>
      <c r="W11" s="153">
        <v>295</v>
      </c>
      <c r="X11" s="154">
        <v>431</v>
      </c>
      <c r="Y11" s="154">
        <v>440</v>
      </c>
      <c r="Z11" s="154">
        <v>438</v>
      </c>
      <c r="AA11" s="154">
        <v>434</v>
      </c>
      <c r="AB11" s="154">
        <v>396</v>
      </c>
      <c r="AC11" s="154">
        <v>437</v>
      </c>
      <c r="AD11" s="154">
        <v>427</v>
      </c>
      <c r="AE11" s="154">
        <v>417</v>
      </c>
      <c r="AF11" s="155">
        <v>435</v>
      </c>
      <c r="AG11" s="153">
        <v>159</v>
      </c>
      <c r="AH11" s="154">
        <v>323</v>
      </c>
      <c r="AI11" s="154">
        <v>345</v>
      </c>
      <c r="AJ11" s="155">
        <v>285</v>
      </c>
      <c r="AK11" s="313">
        <v>82</v>
      </c>
      <c r="AL11" s="316">
        <v>318</v>
      </c>
      <c r="AM11" s="153">
        <v>340</v>
      </c>
      <c r="AN11" s="141"/>
      <c r="AO11" s="156">
        <v>333</v>
      </c>
      <c r="AP11" s="157">
        <v>414</v>
      </c>
      <c r="AQ11" s="157">
        <v>432</v>
      </c>
      <c r="AR11" s="157">
        <v>432</v>
      </c>
      <c r="AS11" s="157">
        <v>421</v>
      </c>
      <c r="AT11" s="157">
        <v>364</v>
      </c>
      <c r="AU11" s="157">
        <v>431</v>
      </c>
      <c r="AV11" s="157">
        <v>417</v>
      </c>
      <c r="AW11" s="157">
        <v>402</v>
      </c>
      <c r="AX11" s="158">
        <v>426</v>
      </c>
      <c r="AY11" s="156">
        <v>128</v>
      </c>
      <c r="AZ11" s="157">
        <v>275</v>
      </c>
      <c r="BA11" s="157">
        <v>301</v>
      </c>
      <c r="BB11" s="158">
        <v>253</v>
      </c>
      <c r="BC11" s="254">
        <v>142</v>
      </c>
      <c r="BD11" s="321">
        <v>81</v>
      </c>
      <c r="BE11" s="206">
        <v>378</v>
      </c>
      <c r="BF11" s="156">
        <v>150</v>
      </c>
    </row>
    <row r="12" spans="1:58" x14ac:dyDescent="0.45">
      <c r="A12" s="134" t="s">
        <v>1365</v>
      </c>
      <c r="B12" s="150" t="s">
        <v>1039</v>
      </c>
      <c r="C12" s="159" t="s">
        <v>70</v>
      </c>
      <c r="D12" s="152">
        <v>441</v>
      </c>
      <c r="E12" s="153">
        <v>243</v>
      </c>
      <c r="F12" s="154">
        <v>407</v>
      </c>
      <c r="G12" s="154">
        <v>420</v>
      </c>
      <c r="H12" s="154">
        <v>419</v>
      </c>
      <c r="I12" s="154">
        <v>415</v>
      </c>
      <c r="J12" s="154">
        <v>366</v>
      </c>
      <c r="K12" s="154">
        <v>418</v>
      </c>
      <c r="L12" s="154">
        <v>406</v>
      </c>
      <c r="M12" s="154">
        <v>391</v>
      </c>
      <c r="N12" s="155">
        <v>412</v>
      </c>
      <c r="O12" s="153">
        <v>128</v>
      </c>
      <c r="P12" s="154">
        <v>295</v>
      </c>
      <c r="Q12" s="154">
        <v>312</v>
      </c>
      <c r="R12" s="155">
        <v>258</v>
      </c>
      <c r="S12" s="153">
        <v>62</v>
      </c>
      <c r="T12" s="154">
        <v>265</v>
      </c>
      <c r="U12" s="153">
        <v>309</v>
      </c>
      <c r="V12" s="141"/>
      <c r="W12" s="153">
        <v>287</v>
      </c>
      <c r="X12" s="154">
        <v>420</v>
      </c>
      <c r="Y12" s="154">
        <v>428</v>
      </c>
      <c r="Z12" s="154">
        <v>427</v>
      </c>
      <c r="AA12" s="154">
        <v>423</v>
      </c>
      <c r="AB12" s="154">
        <v>386</v>
      </c>
      <c r="AC12" s="154">
        <v>426</v>
      </c>
      <c r="AD12" s="154">
        <v>416</v>
      </c>
      <c r="AE12" s="154">
        <v>406</v>
      </c>
      <c r="AF12" s="155">
        <v>424</v>
      </c>
      <c r="AG12" s="153">
        <v>155</v>
      </c>
      <c r="AH12" s="154">
        <v>314</v>
      </c>
      <c r="AI12" s="154">
        <v>335</v>
      </c>
      <c r="AJ12" s="155">
        <v>278</v>
      </c>
      <c r="AK12" s="313">
        <v>68</v>
      </c>
      <c r="AL12" s="316">
        <v>309</v>
      </c>
      <c r="AM12" s="153">
        <v>331</v>
      </c>
      <c r="AN12" s="141"/>
      <c r="AO12" s="156">
        <v>390</v>
      </c>
      <c r="AP12" s="157">
        <v>422</v>
      </c>
      <c r="AQ12" s="157">
        <v>424</v>
      </c>
      <c r="AR12" s="157">
        <v>419</v>
      </c>
      <c r="AS12" s="157">
        <v>422</v>
      </c>
      <c r="AT12" s="157">
        <v>431</v>
      </c>
      <c r="AU12" s="157">
        <v>424</v>
      </c>
      <c r="AV12" s="157">
        <v>408</v>
      </c>
      <c r="AW12" s="157">
        <v>417</v>
      </c>
      <c r="AX12" s="158">
        <v>423</v>
      </c>
      <c r="AY12" s="156">
        <v>140</v>
      </c>
      <c r="AZ12" s="157">
        <v>263</v>
      </c>
      <c r="BA12" s="157">
        <v>324</v>
      </c>
      <c r="BB12" s="158">
        <v>258</v>
      </c>
      <c r="BC12" s="254">
        <v>118</v>
      </c>
      <c r="BD12" s="321">
        <v>60</v>
      </c>
      <c r="BE12" s="206">
        <v>408</v>
      </c>
      <c r="BF12" s="156">
        <v>246</v>
      </c>
    </row>
    <row r="13" spans="1:58" x14ac:dyDescent="0.45">
      <c r="A13" s="134" t="s">
        <v>1365</v>
      </c>
      <c r="B13" s="150" t="s">
        <v>59</v>
      </c>
      <c r="C13" s="151" t="s">
        <v>60</v>
      </c>
      <c r="D13" s="152">
        <v>469</v>
      </c>
      <c r="E13" s="153">
        <v>258</v>
      </c>
      <c r="F13" s="154">
        <v>433</v>
      </c>
      <c r="G13" s="154">
        <v>447</v>
      </c>
      <c r="H13" s="154">
        <v>446</v>
      </c>
      <c r="I13" s="154">
        <v>441</v>
      </c>
      <c r="J13" s="154">
        <v>389</v>
      </c>
      <c r="K13" s="154">
        <v>444</v>
      </c>
      <c r="L13" s="154">
        <v>432</v>
      </c>
      <c r="M13" s="154">
        <v>416</v>
      </c>
      <c r="N13" s="155">
        <v>438</v>
      </c>
      <c r="O13" s="153">
        <v>137</v>
      </c>
      <c r="P13" s="154">
        <v>314</v>
      </c>
      <c r="Q13" s="154">
        <v>332</v>
      </c>
      <c r="R13" s="155">
        <v>275</v>
      </c>
      <c r="S13" s="153">
        <v>82</v>
      </c>
      <c r="T13" s="154">
        <v>282</v>
      </c>
      <c r="U13" s="153">
        <v>329</v>
      </c>
      <c r="V13" s="141"/>
      <c r="W13" s="153">
        <v>305</v>
      </c>
      <c r="X13" s="154">
        <v>446</v>
      </c>
      <c r="Y13" s="154">
        <v>455</v>
      </c>
      <c r="Z13" s="154">
        <v>454</v>
      </c>
      <c r="AA13" s="154">
        <v>450</v>
      </c>
      <c r="AB13" s="154">
        <v>410</v>
      </c>
      <c r="AC13" s="154">
        <v>453</v>
      </c>
      <c r="AD13" s="154">
        <v>443</v>
      </c>
      <c r="AE13" s="154">
        <v>432</v>
      </c>
      <c r="AF13" s="155">
        <v>451</v>
      </c>
      <c r="AG13" s="153">
        <v>165</v>
      </c>
      <c r="AH13" s="154">
        <v>334</v>
      </c>
      <c r="AI13" s="154">
        <v>357</v>
      </c>
      <c r="AJ13" s="155">
        <v>295</v>
      </c>
      <c r="AK13" s="313">
        <v>90</v>
      </c>
      <c r="AL13" s="316">
        <v>329</v>
      </c>
      <c r="AM13" s="153">
        <v>352</v>
      </c>
      <c r="AN13" s="141"/>
      <c r="AO13" s="156">
        <v>336</v>
      </c>
      <c r="AP13" s="157">
        <v>423</v>
      </c>
      <c r="AQ13" s="157">
        <v>417</v>
      </c>
      <c r="AR13" s="157">
        <v>432</v>
      </c>
      <c r="AS13" s="157">
        <v>411</v>
      </c>
      <c r="AT13" s="157">
        <v>372</v>
      </c>
      <c r="AU13" s="157">
        <v>411</v>
      </c>
      <c r="AV13" s="157">
        <v>450</v>
      </c>
      <c r="AW13" s="157">
        <v>427</v>
      </c>
      <c r="AX13" s="158">
        <v>428</v>
      </c>
      <c r="AY13" s="156">
        <v>143</v>
      </c>
      <c r="AZ13" s="157">
        <v>282</v>
      </c>
      <c r="BA13" s="157">
        <v>329</v>
      </c>
      <c r="BB13" s="158">
        <v>276</v>
      </c>
      <c r="BC13" s="254">
        <v>155</v>
      </c>
      <c r="BD13" s="321">
        <v>86</v>
      </c>
      <c r="BE13" s="206">
        <v>287</v>
      </c>
      <c r="BF13" s="156">
        <v>1</v>
      </c>
    </row>
    <row r="14" spans="1:58" x14ac:dyDescent="0.45">
      <c r="A14" s="134" t="s">
        <v>1365</v>
      </c>
      <c r="B14" s="150" t="s">
        <v>819</v>
      </c>
      <c r="C14" s="151" t="s">
        <v>820</v>
      </c>
      <c r="D14" s="152">
        <v>506</v>
      </c>
      <c r="E14" s="153">
        <v>279</v>
      </c>
      <c r="F14" s="154">
        <v>467</v>
      </c>
      <c r="G14" s="154">
        <v>482</v>
      </c>
      <c r="H14" s="154">
        <v>481</v>
      </c>
      <c r="I14" s="154">
        <v>476</v>
      </c>
      <c r="J14" s="154">
        <v>419</v>
      </c>
      <c r="K14" s="154">
        <v>479</v>
      </c>
      <c r="L14" s="154">
        <v>466</v>
      </c>
      <c r="M14" s="154">
        <v>449</v>
      </c>
      <c r="N14" s="155">
        <v>473</v>
      </c>
      <c r="O14" s="153">
        <v>147</v>
      </c>
      <c r="P14" s="154">
        <v>338</v>
      </c>
      <c r="Q14" s="154">
        <v>358</v>
      </c>
      <c r="R14" s="155">
        <v>296</v>
      </c>
      <c r="S14" s="153">
        <v>134</v>
      </c>
      <c r="T14" s="154">
        <v>304</v>
      </c>
      <c r="U14" s="153">
        <v>355</v>
      </c>
      <c r="V14" s="141"/>
      <c r="W14" s="153">
        <v>329</v>
      </c>
      <c r="X14" s="154">
        <v>481</v>
      </c>
      <c r="Y14" s="154">
        <v>491</v>
      </c>
      <c r="Z14" s="154">
        <v>489</v>
      </c>
      <c r="AA14" s="154">
        <v>485</v>
      </c>
      <c r="AB14" s="154">
        <v>443</v>
      </c>
      <c r="AC14" s="154">
        <v>488</v>
      </c>
      <c r="AD14" s="154">
        <v>477</v>
      </c>
      <c r="AE14" s="154">
        <v>466</v>
      </c>
      <c r="AF14" s="155">
        <v>486</v>
      </c>
      <c r="AG14" s="153">
        <v>178</v>
      </c>
      <c r="AH14" s="154">
        <v>360</v>
      </c>
      <c r="AI14" s="154">
        <v>385</v>
      </c>
      <c r="AJ14" s="155">
        <v>319</v>
      </c>
      <c r="AK14" s="313">
        <v>147</v>
      </c>
      <c r="AL14" s="316">
        <v>355</v>
      </c>
      <c r="AM14" s="153">
        <v>380</v>
      </c>
      <c r="AN14" s="141"/>
      <c r="AO14" s="156">
        <v>339</v>
      </c>
      <c r="AP14" s="157">
        <v>450</v>
      </c>
      <c r="AQ14" s="157">
        <v>450</v>
      </c>
      <c r="AR14" s="157">
        <v>438</v>
      </c>
      <c r="AS14" s="157">
        <v>440</v>
      </c>
      <c r="AT14" s="157">
        <v>404</v>
      </c>
      <c r="AU14" s="157">
        <v>445</v>
      </c>
      <c r="AV14" s="157">
        <v>459</v>
      </c>
      <c r="AW14" s="157">
        <v>413</v>
      </c>
      <c r="AX14" s="158">
        <v>462</v>
      </c>
      <c r="AY14" s="156">
        <v>83</v>
      </c>
      <c r="AZ14" s="157">
        <v>234</v>
      </c>
      <c r="BA14" s="157">
        <v>250</v>
      </c>
      <c r="BB14" s="158">
        <v>229</v>
      </c>
      <c r="BC14" s="254">
        <v>254</v>
      </c>
      <c r="BD14" s="321">
        <v>82</v>
      </c>
      <c r="BE14" s="206">
        <v>316</v>
      </c>
      <c r="BF14" s="156">
        <v>3</v>
      </c>
    </row>
    <row r="15" spans="1:58" x14ac:dyDescent="0.45">
      <c r="A15" s="134" t="s">
        <v>1365</v>
      </c>
      <c r="B15" s="150" t="s">
        <v>63</v>
      </c>
      <c r="C15" s="151" t="s">
        <v>64</v>
      </c>
      <c r="D15" s="152">
        <v>480</v>
      </c>
      <c r="E15" s="153">
        <v>264</v>
      </c>
      <c r="F15" s="154">
        <v>443</v>
      </c>
      <c r="G15" s="154">
        <v>458</v>
      </c>
      <c r="H15" s="154">
        <v>456</v>
      </c>
      <c r="I15" s="154">
        <v>451</v>
      </c>
      <c r="J15" s="154">
        <v>398</v>
      </c>
      <c r="K15" s="154">
        <v>455</v>
      </c>
      <c r="L15" s="154">
        <v>442</v>
      </c>
      <c r="M15" s="154">
        <v>426</v>
      </c>
      <c r="N15" s="155">
        <v>448</v>
      </c>
      <c r="O15" s="153">
        <v>140</v>
      </c>
      <c r="P15" s="154">
        <v>321</v>
      </c>
      <c r="Q15" s="154">
        <v>340</v>
      </c>
      <c r="R15" s="155">
        <v>281</v>
      </c>
      <c r="S15" s="153">
        <v>73</v>
      </c>
      <c r="T15" s="154">
        <v>288</v>
      </c>
      <c r="U15" s="153">
        <v>336</v>
      </c>
      <c r="V15" s="141"/>
      <c r="W15" s="153">
        <v>312</v>
      </c>
      <c r="X15" s="154">
        <v>457</v>
      </c>
      <c r="Y15" s="154">
        <v>466</v>
      </c>
      <c r="Z15" s="154">
        <v>464</v>
      </c>
      <c r="AA15" s="154">
        <v>460</v>
      </c>
      <c r="AB15" s="154">
        <v>420</v>
      </c>
      <c r="AC15" s="154">
        <v>463</v>
      </c>
      <c r="AD15" s="154">
        <v>453</v>
      </c>
      <c r="AE15" s="154">
        <v>442</v>
      </c>
      <c r="AF15" s="155">
        <v>461</v>
      </c>
      <c r="AG15" s="153">
        <v>168</v>
      </c>
      <c r="AH15" s="154">
        <v>342</v>
      </c>
      <c r="AI15" s="154">
        <v>365</v>
      </c>
      <c r="AJ15" s="155">
        <v>302</v>
      </c>
      <c r="AK15" s="313">
        <v>80</v>
      </c>
      <c r="AL15" s="316">
        <v>336</v>
      </c>
      <c r="AM15" s="153">
        <v>360</v>
      </c>
      <c r="AN15" s="141"/>
      <c r="AO15" s="156">
        <v>326</v>
      </c>
      <c r="AP15" s="157">
        <v>426</v>
      </c>
      <c r="AQ15" s="157">
        <v>441</v>
      </c>
      <c r="AR15" s="157">
        <v>437</v>
      </c>
      <c r="AS15" s="157">
        <v>437</v>
      </c>
      <c r="AT15" s="157">
        <v>367</v>
      </c>
      <c r="AU15" s="157">
        <v>444</v>
      </c>
      <c r="AV15" s="157">
        <v>454</v>
      </c>
      <c r="AW15" s="157">
        <v>393</v>
      </c>
      <c r="AX15" s="158">
        <v>428</v>
      </c>
      <c r="AY15" s="156">
        <v>141</v>
      </c>
      <c r="AZ15" s="157">
        <v>287</v>
      </c>
      <c r="BA15" s="157">
        <v>324</v>
      </c>
      <c r="BB15" s="158">
        <v>262</v>
      </c>
      <c r="BC15" s="254">
        <v>138</v>
      </c>
      <c r="BD15" s="321">
        <v>86</v>
      </c>
      <c r="BE15" s="206">
        <v>186</v>
      </c>
      <c r="BF15" s="156">
        <v>49</v>
      </c>
    </row>
    <row r="16" spans="1:58" x14ac:dyDescent="0.45">
      <c r="A16" s="134" t="s">
        <v>1365</v>
      </c>
      <c r="B16" s="150" t="s">
        <v>65</v>
      </c>
      <c r="C16" s="151" t="s">
        <v>66</v>
      </c>
      <c r="D16" s="152">
        <v>739</v>
      </c>
      <c r="E16" s="153">
        <v>407</v>
      </c>
      <c r="F16" s="154">
        <v>682</v>
      </c>
      <c r="G16" s="154">
        <v>704</v>
      </c>
      <c r="H16" s="154">
        <v>702</v>
      </c>
      <c r="I16" s="154">
        <v>695</v>
      </c>
      <c r="J16" s="154">
        <v>612</v>
      </c>
      <c r="K16" s="154">
        <v>700</v>
      </c>
      <c r="L16" s="154">
        <v>680</v>
      </c>
      <c r="M16" s="154">
        <v>656</v>
      </c>
      <c r="N16" s="155">
        <v>690</v>
      </c>
      <c r="O16" s="153">
        <v>215</v>
      </c>
      <c r="P16" s="154">
        <v>494</v>
      </c>
      <c r="Q16" s="154">
        <v>523</v>
      </c>
      <c r="R16" s="155">
        <v>432</v>
      </c>
      <c r="S16" s="153">
        <v>149</v>
      </c>
      <c r="T16" s="154">
        <v>444</v>
      </c>
      <c r="U16" s="153">
        <v>518</v>
      </c>
      <c r="V16" s="141"/>
      <c r="W16" s="153">
        <v>481</v>
      </c>
      <c r="X16" s="154">
        <v>703</v>
      </c>
      <c r="Y16" s="154">
        <v>717</v>
      </c>
      <c r="Z16" s="154">
        <v>715</v>
      </c>
      <c r="AA16" s="154">
        <v>708</v>
      </c>
      <c r="AB16" s="154">
        <v>646</v>
      </c>
      <c r="AC16" s="154">
        <v>713</v>
      </c>
      <c r="AD16" s="154">
        <v>697</v>
      </c>
      <c r="AE16" s="154">
        <v>680</v>
      </c>
      <c r="AF16" s="155">
        <v>710</v>
      </c>
      <c r="AG16" s="153">
        <v>259</v>
      </c>
      <c r="AH16" s="154">
        <v>526</v>
      </c>
      <c r="AI16" s="154">
        <v>562</v>
      </c>
      <c r="AJ16" s="155">
        <v>465</v>
      </c>
      <c r="AK16" s="313">
        <v>163</v>
      </c>
      <c r="AL16" s="316">
        <v>518</v>
      </c>
      <c r="AM16" s="153">
        <v>555</v>
      </c>
      <c r="AN16" s="141"/>
      <c r="AO16" s="156">
        <v>560</v>
      </c>
      <c r="AP16" s="157">
        <v>702</v>
      </c>
      <c r="AQ16" s="157">
        <v>703</v>
      </c>
      <c r="AR16" s="157">
        <v>710</v>
      </c>
      <c r="AS16" s="157">
        <v>698</v>
      </c>
      <c r="AT16" s="157">
        <v>628</v>
      </c>
      <c r="AU16" s="157">
        <v>702</v>
      </c>
      <c r="AV16" s="157">
        <v>653</v>
      </c>
      <c r="AW16" s="157">
        <v>663</v>
      </c>
      <c r="AX16" s="158">
        <v>700</v>
      </c>
      <c r="AY16" s="156">
        <v>213</v>
      </c>
      <c r="AZ16" s="157">
        <v>446</v>
      </c>
      <c r="BA16" s="157">
        <v>516</v>
      </c>
      <c r="BB16" s="158">
        <v>418</v>
      </c>
      <c r="BC16" s="254">
        <v>282</v>
      </c>
      <c r="BD16" s="321">
        <v>155</v>
      </c>
      <c r="BE16" s="206">
        <v>646</v>
      </c>
      <c r="BF16" s="156">
        <v>86</v>
      </c>
    </row>
    <row r="17" spans="1:58" x14ac:dyDescent="0.45">
      <c r="A17" s="134" t="s">
        <v>1365</v>
      </c>
      <c r="B17" s="150" t="s">
        <v>821</v>
      </c>
      <c r="C17" s="151" t="s">
        <v>822</v>
      </c>
      <c r="D17" s="152">
        <v>942</v>
      </c>
      <c r="E17" s="153">
        <v>519</v>
      </c>
      <c r="F17" s="154">
        <v>870</v>
      </c>
      <c r="G17" s="154">
        <v>897</v>
      </c>
      <c r="H17" s="154">
        <v>894</v>
      </c>
      <c r="I17" s="154">
        <v>885</v>
      </c>
      <c r="J17" s="154">
        <v>780</v>
      </c>
      <c r="K17" s="154">
        <v>892</v>
      </c>
      <c r="L17" s="154">
        <v>867</v>
      </c>
      <c r="M17" s="154">
        <v>836</v>
      </c>
      <c r="N17" s="155">
        <v>880</v>
      </c>
      <c r="O17" s="153">
        <v>274</v>
      </c>
      <c r="P17" s="154">
        <v>630</v>
      </c>
      <c r="Q17" s="154">
        <v>666</v>
      </c>
      <c r="R17" s="155">
        <v>551</v>
      </c>
      <c r="S17" s="153">
        <v>153</v>
      </c>
      <c r="T17" s="154">
        <v>566</v>
      </c>
      <c r="U17" s="153">
        <v>660</v>
      </c>
      <c r="V17" s="141"/>
      <c r="W17" s="153">
        <v>613</v>
      </c>
      <c r="X17" s="154">
        <v>896</v>
      </c>
      <c r="Y17" s="154">
        <v>914</v>
      </c>
      <c r="Z17" s="154">
        <v>911</v>
      </c>
      <c r="AA17" s="154">
        <v>903</v>
      </c>
      <c r="AB17" s="154">
        <v>824</v>
      </c>
      <c r="AC17" s="154">
        <v>909</v>
      </c>
      <c r="AD17" s="154">
        <v>888</v>
      </c>
      <c r="AE17" s="154">
        <v>866</v>
      </c>
      <c r="AF17" s="155">
        <v>905</v>
      </c>
      <c r="AG17" s="153">
        <v>330</v>
      </c>
      <c r="AH17" s="154">
        <v>670</v>
      </c>
      <c r="AI17" s="154">
        <v>716</v>
      </c>
      <c r="AJ17" s="155">
        <v>593</v>
      </c>
      <c r="AK17" s="313">
        <v>168</v>
      </c>
      <c r="AL17" s="316">
        <v>660</v>
      </c>
      <c r="AM17" s="153">
        <v>707</v>
      </c>
      <c r="AN17" s="141"/>
      <c r="AO17" s="156">
        <v>676</v>
      </c>
      <c r="AP17" s="157">
        <v>875</v>
      </c>
      <c r="AQ17" s="157">
        <v>906</v>
      </c>
      <c r="AR17" s="157">
        <v>900</v>
      </c>
      <c r="AS17" s="157">
        <v>899</v>
      </c>
      <c r="AT17" s="157">
        <v>772</v>
      </c>
      <c r="AU17" s="157">
        <v>903</v>
      </c>
      <c r="AV17" s="157">
        <v>829</v>
      </c>
      <c r="AW17" s="157">
        <v>863</v>
      </c>
      <c r="AX17" s="158">
        <v>895</v>
      </c>
      <c r="AY17" s="156">
        <v>368</v>
      </c>
      <c r="AZ17" s="157">
        <v>687</v>
      </c>
      <c r="BA17" s="157">
        <v>661</v>
      </c>
      <c r="BB17" s="158">
        <v>576</v>
      </c>
      <c r="BC17" s="254">
        <v>291</v>
      </c>
      <c r="BD17" s="321">
        <v>190</v>
      </c>
      <c r="BE17" s="206">
        <v>826</v>
      </c>
      <c r="BF17" s="156">
        <v>77</v>
      </c>
    </row>
    <row r="18" spans="1:58" x14ac:dyDescent="0.45">
      <c r="A18" s="134" t="s">
        <v>1365</v>
      </c>
      <c r="B18" s="150" t="s">
        <v>67</v>
      </c>
      <c r="C18" s="151" t="s">
        <v>68</v>
      </c>
      <c r="D18" s="152">
        <v>1255</v>
      </c>
      <c r="E18" s="153">
        <v>691</v>
      </c>
      <c r="F18" s="154">
        <v>1158</v>
      </c>
      <c r="G18" s="154">
        <v>1195</v>
      </c>
      <c r="H18" s="154">
        <v>1191</v>
      </c>
      <c r="I18" s="154">
        <v>1179</v>
      </c>
      <c r="J18" s="154">
        <v>1040</v>
      </c>
      <c r="K18" s="154">
        <v>1188</v>
      </c>
      <c r="L18" s="154">
        <v>1154</v>
      </c>
      <c r="M18" s="154">
        <v>1113</v>
      </c>
      <c r="N18" s="155">
        <v>1172</v>
      </c>
      <c r="O18" s="153">
        <v>364</v>
      </c>
      <c r="P18" s="154">
        <v>839</v>
      </c>
      <c r="Q18" s="154">
        <v>888</v>
      </c>
      <c r="R18" s="155">
        <v>734</v>
      </c>
      <c r="S18" s="153">
        <v>153</v>
      </c>
      <c r="T18" s="154">
        <v>753</v>
      </c>
      <c r="U18" s="153">
        <v>879</v>
      </c>
      <c r="V18" s="141"/>
      <c r="W18" s="153">
        <v>816</v>
      </c>
      <c r="X18" s="154">
        <v>1193</v>
      </c>
      <c r="Y18" s="154">
        <v>1218</v>
      </c>
      <c r="Z18" s="154">
        <v>1213</v>
      </c>
      <c r="AA18" s="154">
        <v>1203</v>
      </c>
      <c r="AB18" s="154">
        <v>1097</v>
      </c>
      <c r="AC18" s="154">
        <v>1210</v>
      </c>
      <c r="AD18" s="154">
        <v>1183</v>
      </c>
      <c r="AE18" s="154">
        <v>1154</v>
      </c>
      <c r="AF18" s="155">
        <v>1205</v>
      </c>
      <c r="AG18" s="153">
        <v>440</v>
      </c>
      <c r="AH18" s="154">
        <v>893</v>
      </c>
      <c r="AI18" s="154">
        <v>954</v>
      </c>
      <c r="AJ18" s="155">
        <v>790</v>
      </c>
      <c r="AK18" s="313">
        <v>168</v>
      </c>
      <c r="AL18" s="316">
        <v>879</v>
      </c>
      <c r="AM18" s="153">
        <v>942</v>
      </c>
      <c r="AN18" s="141"/>
      <c r="AO18" s="156">
        <v>835</v>
      </c>
      <c r="AP18" s="157">
        <v>1094</v>
      </c>
      <c r="AQ18" s="157">
        <v>1145</v>
      </c>
      <c r="AR18" s="157">
        <v>1154</v>
      </c>
      <c r="AS18" s="157">
        <v>1130</v>
      </c>
      <c r="AT18" s="157">
        <v>925</v>
      </c>
      <c r="AU18" s="157">
        <v>1147</v>
      </c>
      <c r="AV18" s="157">
        <v>1140</v>
      </c>
      <c r="AW18" s="157">
        <v>1049</v>
      </c>
      <c r="AX18" s="158">
        <v>1104</v>
      </c>
      <c r="AY18" s="156">
        <v>438</v>
      </c>
      <c r="AZ18" s="157">
        <v>852</v>
      </c>
      <c r="BA18" s="157">
        <v>813</v>
      </c>
      <c r="BB18" s="158">
        <v>709</v>
      </c>
      <c r="BC18" s="254">
        <v>291</v>
      </c>
      <c r="BD18" s="321">
        <v>178</v>
      </c>
      <c r="BE18" s="206">
        <v>1028</v>
      </c>
      <c r="BF18" s="156">
        <v>323</v>
      </c>
    </row>
    <row r="19" spans="1:58" x14ac:dyDescent="0.45">
      <c r="A19" s="134" t="s">
        <v>1363</v>
      </c>
      <c r="B19" s="145" t="s">
        <v>826</v>
      </c>
      <c r="C19" s="151"/>
      <c r="D19" s="146">
        <v>6265</v>
      </c>
      <c r="E19" s="147">
        <v>3446</v>
      </c>
      <c r="F19" s="148">
        <v>5781</v>
      </c>
      <c r="G19" s="148">
        <v>5965</v>
      </c>
      <c r="H19" s="148">
        <v>5945</v>
      </c>
      <c r="I19" s="148">
        <v>5885</v>
      </c>
      <c r="J19" s="148">
        <v>5187</v>
      </c>
      <c r="K19" s="148">
        <v>5930</v>
      </c>
      <c r="L19" s="148">
        <v>5761</v>
      </c>
      <c r="M19" s="148">
        <v>5555</v>
      </c>
      <c r="N19" s="149">
        <v>5848</v>
      </c>
      <c r="O19" s="147">
        <v>1817</v>
      </c>
      <c r="P19" s="148">
        <v>4184</v>
      </c>
      <c r="Q19" s="148">
        <v>4429</v>
      </c>
      <c r="R19" s="149">
        <v>3662</v>
      </c>
      <c r="S19" s="147">
        <v>1026</v>
      </c>
      <c r="T19" s="148">
        <v>3759</v>
      </c>
      <c r="U19" s="147">
        <v>4386</v>
      </c>
      <c r="V19" s="141"/>
      <c r="W19" s="147">
        <v>4073</v>
      </c>
      <c r="X19" s="148">
        <v>5954</v>
      </c>
      <c r="Y19" s="148">
        <v>6078</v>
      </c>
      <c r="Z19" s="148">
        <v>6054</v>
      </c>
      <c r="AA19" s="148">
        <v>6002</v>
      </c>
      <c r="AB19" s="148">
        <v>5477</v>
      </c>
      <c r="AC19" s="148">
        <v>6041</v>
      </c>
      <c r="AD19" s="148">
        <v>5906</v>
      </c>
      <c r="AE19" s="148">
        <v>5759</v>
      </c>
      <c r="AF19" s="149">
        <v>6016</v>
      </c>
      <c r="AG19" s="147">
        <v>2193</v>
      </c>
      <c r="AH19" s="148">
        <v>4456</v>
      </c>
      <c r="AI19" s="148">
        <v>4759</v>
      </c>
      <c r="AJ19" s="149">
        <v>3940</v>
      </c>
      <c r="AK19" s="312">
        <v>1123</v>
      </c>
      <c r="AL19" s="315">
        <v>4386</v>
      </c>
      <c r="AM19" s="147">
        <v>4699</v>
      </c>
      <c r="AN19" s="141"/>
      <c r="AO19" s="142">
        <v>4499</v>
      </c>
      <c r="AP19" s="143">
        <v>5610</v>
      </c>
      <c r="AQ19" s="143">
        <v>5818</v>
      </c>
      <c r="AR19" s="143">
        <v>5824</v>
      </c>
      <c r="AS19" s="143">
        <v>5751</v>
      </c>
      <c r="AT19" s="143">
        <v>5108</v>
      </c>
      <c r="AU19" s="143">
        <v>5775</v>
      </c>
      <c r="AV19" s="143">
        <v>5657</v>
      </c>
      <c r="AW19" s="143">
        <v>5519</v>
      </c>
      <c r="AX19" s="144">
        <v>5678</v>
      </c>
      <c r="AY19" s="142">
        <v>1511</v>
      </c>
      <c r="AZ19" s="143">
        <v>3773</v>
      </c>
      <c r="BA19" s="143">
        <v>3693</v>
      </c>
      <c r="BB19" s="144">
        <v>3104</v>
      </c>
      <c r="BC19" s="253">
        <v>1953</v>
      </c>
      <c r="BD19" s="320">
        <v>1056</v>
      </c>
      <c r="BE19" s="205">
        <v>3732</v>
      </c>
      <c r="BF19" s="142">
        <v>395</v>
      </c>
    </row>
    <row r="20" spans="1:58" x14ac:dyDescent="0.45">
      <c r="A20" s="134" t="s">
        <v>1365</v>
      </c>
      <c r="B20" s="150" t="s">
        <v>824</v>
      </c>
      <c r="C20" s="159" t="s">
        <v>825</v>
      </c>
      <c r="D20" s="152">
        <v>894</v>
      </c>
      <c r="E20" s="153">
        <v>492</v>
      </c>
      <c r="F20" s="154">
        <v>825</v>
      </c>
      <c r="G20" s="154">
        <v>852</v>
      </c>
      <c r="H20" s="154">
        <v>849</v>
      </c>
      <c r="I20" s="154">
        <v>840</v>
      </c>
      <c r="J20" s="154">
        <v>741</v>
      </c>
      <c r="K20" s="154">
        <v>847</v>
      </c>
      <c r="L20" s="154">
        <v>822</v>
      </c>
      <c r="M20" s="154">
        <v>793</v>
      </c>
      <c r="N20" s="155">
        <v>835</v>
      </c>
      <c r="O20" s="153">
        <v>260</v>
      </c>
      <c r="P20" s="154">
        <v>598</v>
      </c>
      <c r="Q20" s="154">
        <v>632</v>
      </c>
      <c r="R20" s="155">
        <v>523</v>
      </c>
      <c r="S20" s="153">
        <v>135</v>
      </c>
      <c r="T20" s="154">
        <v>537</v>
      </c>
      <c r="U20" s="153">
        <v>626</v>
      </c>
      <c r="V20" s="141"/>
      <c r="W20" s="153">
        <v>582</v>
      </c>
      <c r="X20" s="154">
        <v>850</v>
      </c>
      <c r="Y20" s="154">
        <v>868</v>
      </c>
      <c r="Z20" s="154">
        <v>864</v>
      </c>
      <c r="AA20" s="154">
        <v>857</v>
      </c>
      <c r="AB20" s="154">
        <v>782</v>
      </c>
      <c r="AC20" s="154">
        <v>862</v>
      </c>
      <c r="AD20" s="154">
        <v>843</v>
      </c>
      <c r="AE20" s="154">
        <v>822</v>
      </c>
      <c r="AF20" s="155">
        <v>859</v>
      </c>
      <c r="AG20" s="153">
        <v>313</v>
      </c>
      <c r="AH20" s="154">
        <v>636</v>
      </c>
      <c r="AI20" s="154">
        <v>679</v>
      </c>
      <c r="AJ20" s="155">
        <v>563</v>
      </c>
      <c r="AK20" s="313">
        <v>148</v>
      </c>
      <c r="AL20" s="316">
        <v>626</v>
      </c>
      <c r="AM20" s="153">
        <v>671</v>
      </c>
      <c r="AN20" s="141"/>
      <c r="AO20" s="156">
        <v>665</v>
      </c>
      <c r="AP20" s="157">
        <v>831</v>
      </c>
      <c r="AQ20" s="157">
        <v>859</v>
      </c>
      <c r="AR20" s="157">
        <v>861</v>
      </c>
      <c r="AS20" s="157">
        <v>849</v>
      </c>
      <c r="AT20" s="157">
        <v>776</v>
      </c>
      <c r="AU20" s="157">
        <v>849</v>
      </c>
      <c r="AV20" s="157">
        <v>777</v>
      </c>
      <c r="AW20" s="157">
        <v>819</v>
      </c>
      <c r="AX20" s="158">
        <v>822</v>
      </c>
      <c r="AY20" s="156">
        <v>181</v>
      </c>
      <c r="AZ20" s="157">
        <v>535</v>
      </c>
      <c r="BA20" s="157">
        <v>468</v>
      </c>
      <c r="BB20" s="158">
        <v>466</v>
      </c>
      <c r="BC20" s="254">
        <v>257</v>
      </c>
      <c r="BD20" s="321">
        <v>144</v>
      </c>
      <c r="BE20" s="206">
        <v>217</v>
      </c>
      <c r="BF20" s="156">
        <v>28</v>
      </c>
    </row>
    <row r="21" spans="1:58" x14ac:dyDescent="0.45">
      <c r="A21" s="134" t="s">
        <v>1365</v>
      </c>
      <c r="B21" s="150" t="s">
        <v>71</v>
      </c>
      <c r="C21" s="159" t="s">
        <v>72</v>
      </c>
      <c r="D21" s="152">
        <v>754</v>
      </c>
      <c r="E21" s="153">
        <v>415</v>
      </c>
      <c r="F21" s="154">
        <v>696</v>
      </c>
      <c r="G21" s="154">
        <v>718</v>
      </c>
      <c r="H21" s="154">
        <v>716</v>
      </c>
      <c r="I21" s="154">
        <v>709</v>
      </c>
      <c r="J21" s="154">
        <v>625</v>
      </c>
      <c r="K21" s="154">
        <v>714</v>
      </c>
      <c r="L21" s="154">
        <v>694</v>
      </c>
      <c r="M21" s="154">
        <v>669</v>
      </c>
      <c r="N21" s="155">
        <v>704</v>
      </c>
      <c r="O21" s="153">
        <v>219</v>
      </c>
      <c r="P21" s="154">
        <v>504</v>
      </c>
      <c r="Q21" s="154">
        <v>534</v>
      </c>
      <c r="R21" s="155">
        <v>441</v>
      </c>
      <c r="S21" s="153">
        <v>134</v>
      </c>
      <c r="T21" s="154">
        <v>453</v>
      </c>
      <c r="U21" s="153">
        <v>528</v>
      </c>
      <c r="V21" s="141"/>
      <c r="W21" s="153">
        <v>491</v>
      </c>
      <c r="X21" s="154">
        <v>717</v>
      </c>
      <c r="Y21" s="154">
        <v>732</v>
      </c>
      <c r="Z21" s="154">
        <v>729</v>
      </c>
      <c r="AA21" s="154">
        <v>723</v>
      </c>
      <c r="AB21" s="154">
        <v>660</v>
      </c>
      <c r="AC21" s="154">
        <v>727</v>
      </c>
      <c r="AD21" s="154">
        <v>711</v>
      </c>
      <c r="AE21" s="154">
        <v>694</v>
      </c>
      <c r="AF21" s="155">
        <v>724</v>
      </c>
      <c r="AG21" s="153">
        <v>264</v>
      </c>
      <c r="AH21" s="154">
        <v>537</v>
      </c>
      <c r="AI21" s="154">
        <v>573</v>
      </c>
      <c r="AJ21" s="155">
        <v>475</v>
      </c>
      <c r="AK21" s="313">
        <v>147</v>
      </c>
      <c r="AL21" s="316">
        <v>528</v>
      </c>
      <c r="AM21" s="153">
        <v>566</v>
      </c>
      <c r="AN21" s="141"/>
      <c r="AO21" s="156">
        <v>557</v>
      </c>
      <c r="AP21" s="157">
        <v>635</v>
      </c>
      <c r="AQ21" s="157">
        <v>664</v>
      </c>
      <c r="AR21" s="157">
        <v>665</v>
      </c>
      <c r="AS21" s="157">
        <v>662</v>
      </c>
      <c r="AT21" s="157">
        <v>614</v>
      </c>
      <c r="AU21" s="157">
        <v>663</v>
      </c>
      <c r="AV21" s="157">
        <v>718</v>
      </c>
      <c r="AW21" s="157">
        <v>636</v>
      </c>
      <c r="AX21" s="158">
        <v>642</v>
      </c>
      <c r="AY21" s="156">
        <v>221</v>
      </c>
      <c r="AZ21" s="157">
        <v>453</v>
      </c>
      <c r="BA21" s="157">
        <v>536</v>
      </c>
      <c r="BB21" s="158">
        <v>384</v>
      </c>
      <c r="BC21" s="254">
        <v>255</v>
      </c>
      <c r="BD21" s="321">
        <v>130</v>
      </c>
      <c r="BE21" s="206">
        <v>551</v>
      </c>
      <c r="BF21" s="156">
        <v>41</v>
      </c>
    </row>
    <row r="22" spans="1:58" x14ac:dyDescent="0.45">
      <c r="A22" s="134" t="s">
        <v>1365</v>
      </c>
      <c r="B22" s="150" t="s">
        <v>73</v>
      </c>
      <c r="C22" s="159" t="s">
        <v>74</v>
      </c>
      <c r="D22" s="152">
        <v>1006</v>
      </c>
      <c r="E22" s="153">
        <v>554</v>
      </c>
      <c r="F22" s="154">
        <v>929</v>
      </c>
      <c r="G22" s="154">
        <v>958</v>
      </c>
      <c r="H22" s="154">
        <v>955</v>
      </c>
      <c r="I22" s="154">
        <v>945</v>
      </c>
      <c r="J22" s="154">
        <v>833</v>
      </c>
      <c r="K22" s="154">
        <v>953</v>
      </c>
      <c r="L22" s="154">
        <v>925</v>
      </c>
      <c r="M22" s="154">
        <v>892</v>
      </c>
      <c r="N22" s="155">
        <v>939</v>
      </c>
      <c r="O22" s="153">
        <v>292</v>
      </c>
      <c r="P22" s="154">
        <v>672</v>
      </c>
      <c r="Q22" s="154">
        <v>712</v>
      </c>
      <c r="R22" s="155">
        <v>589</v>
      </c>
      <c r="S22" s="153">
        <v>192</v>
      </c>
      <c r="T22" s="154">
        <v>604</v>
      </c>
      <c r="U22" s="153">
        <v>705</v>
      </c>
      <c r="V22" s="141"/>
      <c r="W22" s="153">
        <v>654</v>
      </c>
      <c r="X22" s="154">
        <v>956</v>
      </c>
      <c r="Y22" s="154">
        <v>976</v>
      </c>
      <c r="Z22" s="154">
        <v>973</v>
      </c>
      <c r="AA22" s="154">
        <v>964</v>
      </c>
      <c r="AB22" s="154">
        <v>880</v>
      </c>
      <c r="AC22" s="154">
        <v>970</v>
      </c>
      <c r="AD22" s="154">
        <v>949</v>
      </c>
      <c r="AE22" s="154">
        <v>925</v>
      </c>
      <c r="AF22" s="155">
        <v>966</v>
      </c>
      <c r="AG22" s="153">
        <v>353</v>
      </c>
      <c r="AH22" s="154">
        <v>716</v>
      </c>
      <c r="AI22" s="154">
        <v>765</v>
      </c>
      <c r="AJ22" s="155">
        <v>633</v>
      </c>
      <c r="AK22" s="313">
        <v>210</v>
      </c>
      <c r="AL22" s="316">
        <v>705</v>
      </c>
      <c r="AM22" s="153">
        <v>755</v>
      </c>
      <c r="AN22" s="141"/>
      <c r="AO22" s="156">
        <v>661</v>
      </c>
      <c r="AP22" s="157">
        <v>888</v>
      </c>
      <c r="AQ22" s="157">
        <v>897</v>
      </c>
      <c r="AR22" s="157">
        <v>906</v>
      </c>
      <c r="AS22" s="157">
        <v>888</v>
      </c>
      <c r="AT22" s="157">
        <v>760</v>
      </c>
      <c r="AU22" s="157">
        <v>888</v>
      </c>
      <c r="AV22" s="157">
        <v>846</v>
      </c>
      <c r="AW22" s="157">
        <v>864</v>
      </c>
      <c r="AX22" s="158">
        <v>890</v>
      </c>
      <c r="AY22" s="156">
        <v>239</v>
      </c>
      <c r="AZ22" s="157">
        <v>576</v>
      </c>
      <c r="BA22" s="157">
        <v>593</v>
      </c>
      <c r="BB22" s="158">
        <v>458</v>
      </c>
      <c r="BC22" s="254">
        <v>364</v>
      </c>
      <c r="BD22" s="321">
        <v>186</v>
      </c>
      <c r="BE22" s="206">
        <v>590</v>
      </c>
      <c r="BF22" s="156">
        <v>98</v>
      </c>
    </row>
    <row r="23" spans="1:58" x14ac:dyDescent="0.45">
      <c r="A23" s="134" t="s">
        <v>1365</v>
      </c>
      <c r="B23" s="150" t="s">
        <v>92</v>
      </c>
      <c r="C23" s="159" t="s">
        <v>93</v>
      </c>
      <c r="D23" s="152">
        <v>629</v>
      </c>
      <c r="E23" s="153">
        <v>346</v>
      </c>
      <c r="F23" s="154">
        <v>581</v>
      </c>
      <c r="G23" s="154">
        <v>599</v>
      </c>
      <c r="H23" s="154">
        <v>597</v>
      </c>
      <c r="I23" s="154">
        <v>591</v>
      </c>
      <c r="J23" s="154">
        <v>521</v>
      </c>
      <c r="K23" s="154">
        <v>596</v>
      </c>
      <c r="L23" s="154">
        <v>579</v>
      </c>
      <c r="M23" s="154">
        <v>558</v>
      </c>
      <c r="N23" s="155">
        <v>588</v>
      </c>
      <c r="O23" s="153">
        <v>183</v>
      </c>
      <c r="P23" s="154">
        <v>421</v>
      </c>
      <c r="Q23" s="154">
        <v>445</v>
      </c>
      <c r="R23" s="155">
        <v>368</v>
      </c>
      <c r="S23" s="153">
        <v>86</v>
      </c>
      <c r="T23" s="154">
        <v>378</v>
      </c>
      <c r="U23" s="153">
        <v>441</v>
      </c>
      <c r="V23" s="141"/>
      <c r="W23" s="153">
        <v>409</v>
      </c>
      <c r="X23" s="154">
        <v>598</v>
      </c>
      <c r="Y23" s="154">
        <v>611</v>
      </c>
      <c r="Z23" s="154">
        <v>608</v>
      </c>
      <c r="AA23" s="154">
        <v>603</v>
      </c>
      <c r="AB23" s="154">
        <v>550</v>
      </c>
      <c r="AC23" s="154">
        <v>607</v>
      </c>
      <c r="AD23" s="154">
        <v>593</v>
      </c>
      <c r="AE23" s="154">
        <v>579</v>
      </c>
      <c r="AF23" s="155">
        <v>604</v>
      </c>
      <c r="AG23" s="153">
        <v>221</v>
      </c>
      <c r="AH23" s="154">
        <v>448</v>
      </c>
      <c r="AI23" s="154">
        <v>478</v>
      </c>
      <c r="AJ23" s="155">
        <v>396</v>
      </c>
      <c r="AK23" s="313">
        <v>94</v>
      </c>
      <c r="AL23" s="316">
        <v>441</v>
      </c>
      <c r="AM23" s="153">
        <v>472</v>
      </c>
      <c r="AN23" s="141"/>
      <c r="AO23" s="156">
        <v>445</v>
      </c>
      <c r="AP23" s="157">
        <v>546</v>
      </c>
      <c r="AQ23" s="157">
        <v>572</v>
      </c>
      <c r="AR23" s="157">
        <v>576</v>
      </c>
      <c r="AS23" s="157">
        <v>561</v>
      </c>
      <c r="AT23" s="157">
        <v>496</v>
      </c>
      <c r="AU23" s="157">
        <v>567</v>
      </c>
      <c r="AV23" s="157">
        <v>583</v>
      </c>
      <c r="AW23" s="157">
        <v>533</v>
      </c>
      <c r="AX23" s="158">
        <v>559</v>
      </c>
      <c r="AY23" s="156">
        <v>163</v>
      </c>
      <c r="AZ23" s="157">
        <v>395</v>
      </c>
      <c r="BA23" s="157">
        <v>322</v>
      </c>
      <c r="BB23" s="158">
        <v>345</v>
      </c>
      <c r="BC23" s="254">
        <v>162</v>
      </c>
      <c r="BD23" s="321">
        <v>98</v>
      </c>
      <c r="BE23" s="206">
        <v>415</v>
      </c>
      <c r="BF23" s="156">
        <v>68</v>
      </c>
    </row>
    <row r="24" spans="1:58" x14ac:dyDescent="0.45">
      <c r="A24" s="134" t="s">
        <v>1365</v>
      </c>
      <c r="B24" s="150" t="s">
        <v>75</v>
      </c>
      <c r="C24" s="159" t="s">
        <v>76</v>
      </c>
      <c r="D24" s="152">
        <v>342</v>
      </c>
      <c r="E24" s="153">
        <v>189</v>
      </c>
      <c r="F24" s="154">
        <v>316</v>
      </c>
      <c r="G24" s="154">
        <v>326</v>
      </c>
      <c r="H24" s="154">
        <v>325</v>
      </c>
      <c r="I24" s="154">
        <v>322</v>
      </c>
      <c r="J24" s="154">
        <v>284</v>
      </c>
      <c r="K24" s="154">
        <v>324</v>
      </c>
      <c r="L24" s="154">
        <v>315</v>
      </c>
      <c r="M24" s="154">
        <v>304</v>
      </c>
      <c r="N24" s="155">
        <v>320</v>
      </c>
      <c r="O24" s="153">
        <v>100</v>
      </c>
      <c r="P24" s="154">
        <v>229</v>
      </c>
      <c r="Q24" s="154">
        <v>242</v>
      </c>
      <c r="R24" s="155">
        <v>200</v>
      </c>
      <c r="S24" s="153">
        <v>62</v>
      </c>
      <c r="T24" s="154">
        <v>206</v>
      </c>
      <c r="U24" s="153">
        <v>240</v>
      </c>
      <c r="V24" s="141"/>
      <c r="W24" s="153">
        <v>223</v>
      </c>
      <c r="X24" s="154">
        <v>325</v>
      </c>
      <c r="Y24" s="154">
        <v>332</v>
      </c>
      <c r="Z24" s="154">
        <v>331</v>
      </c>
      <c r="AA24" s="154">
        <v>328</v>
      </c>
      <c r="AB24" s="154">
        <v>299</v>
      </c>
      <c r="AC24" s="154">
        <v>330</v>
      </c>
      <c r="AD24" s="154">
        <v>323</v>
      </c>
      <c r="AE24" s="154">
        <v>315</v>
      </c>
      <c r="AF24" s="155">
        <v>329</v>
      </c>
      <c r="AG24" s="153">
        <v>120</v>
      </c>
      <c r="AH24" s="154">
        <v>244</v>
      </c>
      <c r="AI24" s="154">
        <v>260</v>
      </c>
      <c r="AJ24" s="155">
        <v>216</v>
      </c>
      <c r="AK24" s="313">
        <v>68</v>
      </c>
      <c r="AL24" s="316">
        <v>240</v>
      </c>
      <c r="AM24" s="153">
        <v>257</v>
      </c>
      <c r="AN24" s="141"/>
      <c r="AO24" s="156">
        <v>209</v>
      </c>
      <c r="AP24" s="157">
        <v>311</v>
      </c>
      <c r="AQ24" s="157">
        <v>331</v>
      </c>
      <c r="AR24" s="157">
        <v>331</v>
      </c>
      <c r="AS24" s="157">
        <v>324</v>
      </c>
      <c r="AT24" s="157">
        <v>262</v>
      </c>
      <c r="AU24" s="157">
        <v>329</v>
      </c>
      <c r="AV24" s="157">
        <v>302</v>
      </c>
      <c r="AW24" s="157">
        <v>305</v>
      </c>
      <c r="AX24" s="158">
        <v>318</v>
      </c>
      <c r="AY24" s="156">
        <v>73</v>
      </c>
      <c r="AZ24" s="157">
        <v>214</v>
      </c>
      <c r="BA24" s="157">
        <v>197</v>
      </c>
      <c r="BB24" s="158">
        <v>158</v>
      </c>
      <c r="BC24" s="254">
        <v>117</v>
      </c>
      <c r="BD24" s="321">
        <v>65</v>
      </c>
      <c r="BE24" s="206">
        <v>166</v>
      </c>
      <c r="BF24" s="156">
        <v>7</v>
      </c>
    </row>
    <row r="25" spans="1:58" x14ac:dyDescent="0.45">
      <c r="A25" s="134" t="s">
        <v>1365</v>
      </c>
      <c r="B25" s="150" t="s">
        <v>77</v>
      </c>
      <c r="C25" s="159" t="s">
        <v>78</v>
      </c>
      <c r="D25" s="152">
        <v>517</v>
      </c>
      <c r="E25" s="153">
        <v>285</v>
      </c>
      <c r="F25" s="154">
        <v>477</v>
      </c>
      <c r="G25" s="154">
        <v>493</v>
      </c>
      <c r="H25" s="154">
        <v>491</v>
      </c>
      <c r="I25" s="154">
        <v>486</v>
      </c>
      <c r="J25" s="154">
        <v>429</v>
      </c>
      <c r="K25" s="154">
        <v>490</v>
      </c>
      <c r="L25" s="154">
        <v>476</v>
      </c>
      <c r="M25" s="154">
        <v>459</v>
      </c>
      <c r="N25" s="155">
        <v>483</v>
      </c>
      <c r="O25" s="153">
        <v>150</v>
      </c>
      <c r="P25" s="154">
        <v>346</v>
      </c>
      <c r="Q25" s="154">
        <v>366</v>
      </c>
      <c r="R25" s="155">
        <v>303</v>
      </c>
      <c r="S25" s="153">
        <v>87</v>
      </c>
      <c r="T25" s="154">
        <v>311</v>
      </c>
      <c r="U25" s="153">
        <v>362</v>
      </c>
      <c r="V25" s="141"/>
      <c r="W25" s="153">
        <v>337</v>
      </c>
      <c r="X25" s="154">
        <v>492</v>
      </c>
      <c r="Y25" s="154">
        <v>502</v>
      </c>
      <c r="Z25" s="154">
        <v>500</v>
      </c>
      <c r="AA25" s="154">
        <v>496</v>
      </c>
      <c r="AB25" s="154">
        <v>452</v>
      </c>
      <c r="AC25" s="154">
        <v>499</v>
      </c>
      <c r="AD25" s="154">
        <v>488</v>
      </c>
      <c r="AE25" s="154">
        <v>476</v>
      </c>
      <c r="AF25" s="155">
        <v>497</v>
      </c>
      <c r="AG25" s="153">
        <v>181</v>
      </c>
      <c r="AH25" s="154">
        <v>368</v>
      </c>
      <c r="AI25" s="154">
        <v>393</v>
      </c>
      <c r="AJ25" s="155">
        <v>326</v>
      </c>
      <c r="AK25" s="313">
        <v>95</v>
      </c>
      <c r="AL25" s="316">
        <v>362</v>
      </c>
      <c r="AM25" s="153">
        <v>388</v>
      </c>
      <c r="AN25" s="141"/>
      <c r="AO25" s="156">
        <v>321</v>
      </c>
      <c r="AP25" s="157">
        <v>436</v>
      </c>
      <c r="AQ25" s="157">
        <v>469</v>
      </c>
      <c r="AR25" s="157">
        <v>468</v>
      </c>
      <c r="AS25" s="157">
        <v>463</v>
      </c>
      <c r="AT25" s="157">
        <v>371</v>
      </c>
      <c r="AU25" s="157">
        <v>472</v>
      </c>
      <c r="AV25" s="157">
        <v>467</v>
      </c>
      <c r="AW25" s="157">
        <v>450</v>
      </c>
      <c r="AX25" s="158">
        <v>464</v>
      </c>
      <c r="AY25" s="156">
        <v>113</v>
      </c>
      <c r="AZ25" s="157">
        <v>310</v>
      </c>
      <c r="BA25" s="157">
        <v>320</v>
      </c>
      <c r="BB25" s="158">
        <v>242</v>
      </c>
      <c r="BC25" s="254">
        <v>165</v>
      </c>
      <c r="BD25" s="321">
        <v>92</v>
      </c>
      <c r="BE25" s="206">
        <v>495</v>
      </c>
      <c r="BF25" s="156">
        <v>65</v>
      </c>
    </row>
    <row r="26" spans="1:58" x14ac:dyDescent="0.45">
      <c r="A26" s="134" t="s">
        <v>1365</v>
      </c>
      <c r="B26" s="150" t="s">
        <v>79</v>
      </c>
      <c r="C26" s="159" t="s">
        <v>80</v>
      </c>
      <c r="D26" s="152">
        <v>694</v>
      </c>
      <c r="E26" s="153">
        <v>382</v>
      </c>
      <c r="F26" s="154">
        <v>641</v>
      </c>
      <c r="G26" s="154">
        <v>661</v>
      </c>
      <c r="H26" s="154">
        <v>659</v>
      </c>
      <c r="I26" s="154">
        <v>652</v>
      </c>
      <c r="J26" s="154">
        <v>575</v>
      </c>
      <c r="K26" s="154">
        <v>657</v>
      </c>
      <c r="L26" s="154">
        <v>639</v>
      </c>
      <c r="M26" s="154">
        <v>616</v>
      </c>
      <c r="N26" s="155">
        <v>648</v>
      </c>
      <c r="O26" s="153">
        <v>202</v>
      </c>
      <c r="P26" s="154">
        <v>464</v>
      </c>
      <c r="Q26" s="154">
        <v>491</v>
      </c>
      <c r="R26" s="155">
        <v>406</v>
      </c>
      <c r="S26" s="153">
        <v>123</v>
      </c>
      <c r="T26" s="154">
        <v>417</v>
      </c>
      <c r="U26" s="153">
        <v>486</v>
      </c>
      <c r="V26" s="141"/>
      <c r="W26" s="153">
        <v>452</v>
      </c>
      <c r="X26" s="154">
        <v>660</v>
      </c>
      <c r="Y26" s="154">
        <v>674</v>
      </c>
      <c r="Z26" s="154">
        <v>671</v>
      </c>
      <c r="AA26" s="154">
        <v>665</v>
      </c>
      <c r="AB26" s="154">
        <v>607</v>
      </c>
      <c r="AC26" s="154">
        <v>670</v>
      </c>
      <c r="AD26" s="154">
        <v>655</v>
      </c>
      <c r="AE26" s="154">
        <v>638</v>
      </c>
      <c r="AF26" s="155">
        <v>667</v>
      </c>
      <c r="AG26" s="153">
        <v>243</v>
      </c>
      <c r="AH26" s="154">
        <v>494</v>
      </c>
      <c r="AI26" s="154">
        <v>528</v>
      </c>
      <c r="AJ26" s="155">
        <v>437</v>
      </c>
      <c r="AK26" s="313">
        <v>135</v>
      </c>
      <c r="AL26" s="316">
        <v>486</v>
      </c>
      <c r="AM26" s="153">
        <v>521</v>
      </c>
      <c r="AN26" s="141"/>
      <c r="AO26" s="156">
        <v>564</v>
      </c>
      <c r="AP26" s="157">
        <v>668</v>
      </c>
      <c r="AQ26" s="157">
        <v>683</v>
      </c>
      <c r="AR26" s="157">
        <v>679</v>
      </c>
      <c r="AS26" s="157">
        <v>681</v>
      </c>
      <c r="AT26" s="157">
        <v>633</v>
      </c>
      <c r="AU26" s="157">
        <v>681</v>
      </c>
      <c r="AV26" s="157">
        <v>631</v>
      </c>
      <c r="AW26" s="157">
        <v>664</v>
      </c>
      <c r="AX26" s="158">
        <v>678</v>
      </c>
      <c r="AY26" s="156">
        <v>192</v>
      </c>
      <c r="AZ26" s="157">
        <v>451</v>
      </c>
      <c r="BA26" s="157">
        <v>456</v>
      </c>
      <c r="BB26" s="158">
        <v>354</v>
      </c>
      <c r="BC26" s="254">
        <v>234</v>
      </c>
      <c r="BD26" s="321">
        <v>137</v>
      </c>
      <c r="BE26" s="206">
        <v>413</v>
      </c>
      <c r="BF26" s="156">
        <v>47</v>
      </c>
    </row>
    <row r="27" spans="1:58" x14ac:dyDescent="0.45">
      <c r="A27" s="134" t="s">
        <v>1365</v>
      </c>
      <c r="B27" s="150" t="s">
        <v>81</v>
      </c>
      <c r="C27" s="159" t="s">
        <v>82</v>
      </c>
      <c r="D27" s="152">
        <v>497</v>
      </c>
      <c r="E27" s="153">
        <v>274</v>
      </c>
      <c r="F27" s="154">
        <v>459</v>
      </c>
      <c r="G27" s="154">
        <v>474</v>
      </c>
      <c r="H27" s="154">
        <v>472</v>
      </c>
      <c r="I27" s="154">
        <v>467</v>
      </c>
      <c r="J27" s="154">
        <v>412</v>
      </c>
      <c r="K27" s="154">
        <v>471</v>
      </c>
      <c r="L27" s="154">
        <v>457</v>
      </c>
      <c r="M27" s="154">
        <v>441</v>
      </c>
      <c r="N27" s="155">
        <v>464</v>
      </c>
      <c r="O27" s="153">
        <v>145</v>
      </c>
      <c r="P27" s="154">
        <v>332</v>
      </c>
      <c r="Q27" s="154">
        <v>352</v>
      </c>
      <c r="R27" s="155">
        <v>291</v>
      </c>
      <c r="S27" s="153">
        <v>68</v>
      </c>
      <c r="T27" s="154">
        <v>299</v>
      </c>
      <c r="U27" s="153">
        <v>348</v>
      </c>
      <c r="V27" s="141"/>
      <c r="W27" s="153">
        <v>324</v>
      </c>
      <c r="X27" s="154">
        <v>473</v>
      </c>
      <c r="Y27" s="154">
        <v>483</v>
      </c>
      <c r="Z27" s="154">
        <v>481</v>
      </c>
      <c r="AA27" s="154">
        <v>477</v>
      </c>
      <c r="AB27" s="154">
        <v>435</v>
      </c>
      <c r="AC27" s="154">
        <v>480</v>
      </c>
      <c r="AD27" s="154">
        <v>469</v>
      </c>
      <c r="AE27" s="154">
        <v>457</v>
      </c>
      <c r="AF27" s="155">
        <v>478</v>
      </c>
      <c r="AG27" s="153">
        <v>174</v>
      </c>
      <c r="AH27" s="154">
        <v>354</v>
      </c>
      <c r="AI27" s="154">
        <v>378</v>
      </c>
      <c r="AJ27" s="155">
        <v>313</v>
      </c>
      <c r="AK27" s="313">
        <v>75</v>
      </c>
      <c r="AL27" s="316">
        <v>348</v>
      </c>
      <c r="AM27" s="153">
        <v>373</v>
      </c>
      <c r="AN27" s="141"/>
      <c r="AO27" s="156">
        <v>424</v>
      </c>
      <c r="AP27" s="157">
        <v>465</v>
      </c>
      <c r="AQ27" s="157">
        <v>488</v>
      </c>
      <c r="AR27" s="157">
        <v>479</v>
      </c>
      <c r="AS27" s="157">
        <v>485</v>
      </c>
      <c r="AT27" s="157">
        <v>453</v>
      </c>
      <c r="AU27" s="157">
        <v>483</v>
      </c>
      <c r="AV27" s="157">
        <v>471</v>
      </c>
      <c r="AW27" s="157">
        <v>456</v>
      </c>
      <c r="AX27" s="158">
        <v>472</v>
      </c>
      <c r="AY27" s="156">
        <v>150</v>
      </c>
      <c r="AZ27" s="157">
        <v>319</v>
      </c>
      <c r="BA27" s="157">
        <v>305</v>
      </c>
      <c r="BB27" s="158">
        <v>288</v>
      </c>
      <c r="BC27" s="254">
        <v>129</v>
      </c>
      <c r="BD27" s="321">
        <v>77</v>
      </c>
      <c r="BE27" s="206">
        <v>347</v>
      </c>
      <c r="BF27" s="156">
        <v>8</v>
      </c>
    </row>
    <row r="28" spans="1:58" x14ac:dyDescent="0.45">
      <c r="A28" s="134" t="s">
        <v>1365</v>
      </c>
      <c r="B28" s="150" t="s">
        <v>83</v>
      </c>
      <c r="C28" s="159" t="s">
        <v>84</v>
      </c>
      <c r="D28" s="152">
        <v>617</v>
      </c>
      <c r="E28" s="153">
        <v>340</v>
      </c>
      <c r="F28" s="154">
        <v>570</v>
      </c>
      <c r="G28" s="154">
        <v>588</v>
      </c>
      <c r="H28" s="154">
        <v>586</v>
      </c>
      <c r="I28" s="154">
        <v>580</v>
      </c>
      <c r="J28" s="154">
        <v>511</v>
      </c>
      <c r="K28" s="154">
        <v>584</v>
      </c>
      <c r="L28" s="154">
        <v>568</v>
      </c>
      <c r="M28" s="154">
        <v>548</v>
      </c>
      <c r="N28" s="155">
        <v>576</v>
      </c>
      <c r="O28" s="153">
        <v>179</v>
      </c>
      <c r="P28" s="154">
        <v>413</v>
      </c>
      <c r="Q28" s="154">
        <v>437</v>
      </c>
      <c r="R28" s="155">
        <v>361</v>
      </c>
      <c r="S28" s="153">
        <v>98</v>
      </c>
      <c r="T28" s="154">
        <v>371</v>
      </c>
      <c r="U28" s="153">
        <v>432</v>
      </c>
      <c r="V28" s="141"/>
      <c r="W28" s="153">
        <v>402</v>
      </c>
      <c r="X28" s="154">
        <v>587</v>
      </c>
      <c r="Y28" s="154">
        <v>599</v>
      </c>
      <c r="Z28" s="154">
        <v>597</v>
      </c>
      <c r="AA28" s="154">
        <v>592</v>
      </c>
      <c r="AB28" s="154">
        <v>540</v>
      </c>
      <c r="AC28" s="154">
        <v>595</v>
      </c>
      <c r="AD28" s="154">
        <v>582</v>
      </c>
      <c r="AE28" s="154">
        <v>568</v>
      </c>
      <c r="AF28" s="155">
        <v>593</v>
      </c>
      <c r="AG28" s="153">
        <v>216</v>
      </c>
      <c r="AH28" s="154">
        <v>439</v>
      </c>
      <c r="AI28" s="154">
        <v>469</v>
      </c>
      <c r="AJ28" s="155">
        <v>388</v>
      </c>
      <c r="AK28" s="313">
        <v>107</v>
      </c>
      <c r="AL28" s="316">
        <v>432</v>
      </c>
      <c r="AM28" s="153">
        <v>463</v>
      </c>
      <c r="AN28" s="141"/>
      <c r="AO28" s="156">
        <v>428</v>
      </c>
      <c r="AP28" s="157">
        <v>539</v>
      </c>
      <c r="AQ28" s="157">
        <v>567</v>
      </c>
      <c r="AR28" s="157">
        <v>563</v>
      </c>
      <c r="AS28" s="157">
        <v>559</v>
      </c>
      <c r="AT28" s="157">
        <v>484</v>
      </c>
      <c r="AU28" s="157">
        <v>561</v>
      </c>
      <c r="AV28" s="157">
        <v>576</v>
      </c>
      <c r="AW28" s="157">
        <v>513</v>
      </c>
      <c r="AX28" s="158">
        <v>539</v>
      </c>
      <c r="AY28" s="156">
        <v>108</v>
      </c>
      <c r="AZ28" s="157">
        <v>338</v>
      </c>
      <c r="BA28" s="157">
        <v>281</v>
      </c>
      <c r="BB28" s="158">
        <v>297</v>
      </c>
      <c r="BC28" s="254">
        <v>186</v>
      </c>
      <c r="BD28" s="321">
        <v>89</v>
      </c>
      <c r="BE28" s="206">
        <v>374</v>
      </c>
      <c r="BF28" s="156">
        <v>11</v>
      </c>
    </row>
    <row r="29" spans="1:58" x14ac:dyDescent="0.45">
      <c r="A29" s="134" t="s">
        <v>1365</v>
      </c>
      <c r="B29" s="160" t="s">
        <v>85</v>
      </c>
      <c r="C29" s="159" t="s">
        <v>86</v>
      </c>
      <c r="D29" s="152">
        <v>315</v>
      </c>
      <c r="E29" s="153">
        <v>174</v>
      </c>
      <c r="F29" s="154">
        <v>291</v>
      </c>
      <c r="G29" s="154">
        <v>300</v>
      </c>
      <c r="H29" s="154">
        <v>299</v>
      </c>
      <c r="I29" s="154">
        <v>296</v>
      </c>
      <c r="J29" s="154">
        <v>261</v>
      </c>
      <c r="K29" s="154">
        <v>299</v>
      </c>
      <c r="L29" s="154">
        <v>290</v>
      </c>
      <c r="M29" s="154">
        <v>280</v>
      </c>
      <c r="N29" s="155">
        <v>294</v>
      </c>
      <c r="O29" s="153">
        <v>92</v>
      </c>
      <c r="P29" s="154">
        <v>211</v>
      </c>
      <c r="Q29" s="154">
        <v>223</v>
      </c>
      <c r="R29" s="155">
        <v>185</v>
      </c>
      <c r="S29" s="153">
        <v>45</v>
      </c>
      <c r="T29" s="154">
        <v>189</v>
      </c>
      <c r="U29" s="153">
        <v>221</v>
      </c>
      <c r="V29" s="141"/>
      <c r="W29" s="153">
        <v>205</v>
      </c>
      <c r="X29" s="154">
        <v>300</v>
      </c>
      <c r="Y29" s="154">
        <v>306</v>
      </c>
      <c r="Z29" s="154">
        <v>305</v>
      </c>
      <c r="AA29" s="154">
        <v>302</v>
      </c>
      <c r="AB29" s="154">
        <v>276</v>
      </c>
      <c r="AC29" s="154">
        <v>304</v>
      </c>
      <c r="AD29" s="154">
        <v>297</v>
      </c>
      <c r="AE29" s="154">
        <v>290</v>
      </c>
      <c r="AF29" s="155">
        <v>303</v>
      </c>
      <c r="AG29" s="153">
        <v>111</v>
      </c>
      <c r="AH29" s="154">
        <v>225</v>
      </c>
      <c r="AI29" s="154">
        <v>240</v>
      </c>
      <c r="AJ29" s="155">
        <v>199</v>
      </c>
      <c r="AK29" s="313">
        <v>49</v>
      </c>
      <c r="AL29" s="316">
        <v>221</v>
      </c>
      <c r="AM29" s="153">
        <v>237</v>
      </c>
      <c r="AN29" s="141"/>
      <c r="AO29" s="156">
        <v>225</v>
      </c>
      <c r="AP29" s="157">
        <v>291</v>
      </c>
      <c r="AQ29" s="157">
        <v>288</v>
      </c>
      <c r="AR29" s="157">
        <v>296</v>
      </c>
      <c r="AS29" s="157">
        <v>279</v>
      </c>
      <c r="AT29" s="157">
        <v>259</v>
      </c>
      <c r="AU29" s="157">
        <v>282</v>
      </c>
      <c r="AV29" s="157">
        <v>286</v>
      </c>
      <c r="AW29" s="157">
        <v>279</v>
      </c>
      <c r="AX29" s="158">
        <v>294</v>
      </c>
      <c r="AY29" s="156">
        <v>71</v>
      </c>
      <c r="AZ29" s="157">
        <v>182</v>
      </c>
      <c r="BA29" s="157">
        <v>215</v>
      </c>
      <c r="BB29" s="158">
        <v>112</v>
      </c>
      <c r="BC29" s="254">
        <v>84</v>
      </c>
      <c r="BD29" s="321">
        <v>38</v>
      </c>
      <c r="BE29" s="206">
        <v>164</v>
      </c>
      <c r="BF29" s="156">
        <v>22</v>
      </c>
    </row>
    <row r="30" spans="1:58" ht="15.75" customHeight="1" x14ac:dyDescent="0.45">
      <c r="A30" s="134" t="s">
        <v>1363</v>
      </c>
      <c r="B30" s="145" t="s">
        <v>827</v>
      </c>
      <c r="C30" s="151"/>
      <c r="D30" s="146">
        <v>3026</v>
      </c>
      <c r="E30" s="147">
        <v>1665</v>
      </c>
      <c r="F30" s="148">
        <v>2792</v>
      </c>
      <c r="G30" s="148">
        <v>2882</v>
      </c>
      <c r="H30" s="148">
        <v>2872</v>
      </c>
      <c r="I30" s="148">
        <v>2843</v>
      </c>
      <c r="J30" s="148">
        <v>2506</v>
      </c>
      <c r="K30" s="148">
        <v>2865</v>
      </c>
      <c r="L30" s="148">
        <v>2783</v>
      </c>
      <c r="M30" s="148">
        <v>2683</v>
      </c>
      <c r="N30" s="149">
        <v>2825</v>
      </c>
      <c r="O30" s="147">
        <v>878</v>
      </c>
      <c r="P30" s="148">
        <v>2021</v>
      </c>
      <c r="Q30" s="148">
        <v>2140</v>
      </c>
      <c r="R30" s="149">
        <v>1769</v>
      </c>
      <c r="S30" s="147">
        <v>460</v>
      </c>
      <c r="T30" s="148">
        <v>1816</v>
      </c>
      <c r="U30" s="147">
        <v>2119</v>
      </c>
      <c r="V30" s="141"/>
      <c r="W30" s="147">
        <v>1967</v>
      </c>
      <c r="X30" s="148">
        <v>2876</v>
      </c>
      <c r="Y30" s="148">
        <v>2936</v>
      </c>
      <c r="Z30" s="148">
        <v>2925</v>
      </c>
      <c r="AA30" s="148">
        <v>2899</v>
      </c>
      <c r="AB30" s="148">
        <v>2646</v>
      </c>
      <c r="AC30" s="148">
        <v>2918</v>
      </c>
      <c r="AD30" s="148">
        <v>2853</v>
      </c>
      <c r="AE30" s="148">
        <v>2782</v>
      </c>
      <c r="AF30" s="149">
        <v>2906</v>
      </c>
      <c r="AG30" s="147">
        <v>1060</v>
      </c>
      <c r="AH30" s="148">
        <v>2153</v>
      </c>
      <c r="AI30" s="148">
        <v>2299</v>
      </c>
      <c r="AJ30" s="149">
        <v>1903</v>
      </c>
      <c r="AK30" s="312">
        <v>504</v>
      </c>
      <c r="AL30" s="315">
        <v>2119</v>
      </c>
      <c r="AM30" s="147">
        <v>2270</v>
      </c>
      <c r="AN30" s="141"/>
      <c r="AO30" s="142">
        <v>2150</v>
      </c>
      <c r="AP30" s="143">
        <v>2768</v>
      </c>
      <c r="AQ30" s="143">
        <v>2875</v>
      </c>
      <c r="AR30" s="143">
        <v>2865</v>
      </c>
      <c r="AS30" s="143">
        <v>2841</v>
      </c>
      <c r="AT30" s="143">
        <v>2508</v>
      </c>
      <c r="AU30" s="143">
        <v>2858</v>
      </c>
      <c r="AV30" s="143">
        <v>2694</v>
      </c>
      <c r="AW30" s="143">
        <v>2688</v>
      </c>
      <c r="AX30" s="144">
        <v>2748</v>
      </c>
      <c r="AY30" s="142">
        <v>769</v>
      </c>
      <c r="AZ30" s="143">
        <v>1885</v>
      </c>
      <c r="BA30" s="143">
        <v>2085</v>
      </c>
      <c r="BB30" s="144">
        <v>1416</v>
      </c>
      <c r="BC30" s="253">
        <v>876</v>
      </c>
      <c r="BD30" s="320">
        <v>489</v>
      </c>
      <c r="BE30" s="205">
        <v>1947</v>
      </c>
      <c r="BF30" s="142">
        <v>264</v>
      </c>
    </row>
    <row r="31" spans="1:58" x14ac:dyDescent="0.45">
      <c r="A31" s="134" t="s">
        <v>1365</v>
      </c>
      <c r="B31" s="150" t="s">
        <v>88</v>
      </c>
      <c r="C31" s="159" t="s">
        <v>89</v>
      </c>
      <c r="D31" s="152">
        <v>466</v>
      </c>
      <c r="E31" s="153">
        <v>257</v>
      </c>
      <c r="F31" s="154">
        <v>430</v>
      </c>
      <c r="G31" s="154">
        <v>444</v>
      </c>
      <c r="H31" s="154">
        <v>443</v>
      </c>
      <c r="I31" s="154">
        <v>438</v>
      </c>
      <c r="J31" s="154">
        <v>386</v>
      </c>
      <c r="K31" s="154">
        <v>442</v>
      </c>
      <c r="L31" s="154">
        <v>429</v>
      </c>
      <c r="M31" s="154">
        <v>414</v>
      </c>
      <c r="N31" s="155">
        <v>435</v>
      </c>
      <c r="O31" s="153">
        <v>136</v>
      </c>
      <c r="P31" s="154">
        <v>312</v>
      </c>
      <c r="Q31" s="154">
        <v>330</v>
      </c>
      <c r="R31" s="155">
        <v>273</v>
      </c>
      <c r="S31" s="153">
        <v>66</v>
      </c>
      <c r="T31" s="154">
        <v>280</v>
      </c>
      <c r="U31" s="153">
        <v>327</v>
      </c>
      <c r="V31" s="141"/>
      <c r="W31" s="153">
        <v>303</v>
      </c>
      <c r="X31" s="154">
        <v>443</v>
      </c>
      <c r="Y31" s="154">
        <v>453</v>
      </c>
      <c r="Z31" s="154">
        <v>451</v>
      </c>
      <c r="AA31" s="154">
        <v>447</v>
      </c>
      <c r="AB31" s="154">
        <v>408</v>
      </c>
      <c r="AC31" s="154">
        <v>450</v>
      </c>
      <c r="AD31" s="154">
        <v>440</v>
      </c>
      <c r="AE31" s="154">
        <v>429</v>
      </c>
      <c r="AF31" s="155">
        <v>448</v>
      </c>
      <c r="AG31" s="153">
        <v>164</v>
      </c>
      <c r="AH31" s="154">
        <v>332</v>
      </c>
      <c r="AI31" s="154">
        <v>354</v>
      </c>
      <c r="AJ31" s="155">
        <v>294</v>
      </c>
      <c r="AK31" s="313">
        <v>72</v>
      </c>
      <c r="AL31" s="316">
        <v>327</v>
      </c>
      <c r="AM31" s="153">
        <v>350</v>
      </c>
      <c r="AN31" s="141"/>
      <c r="AO31" s="156">
        <v>349</v>
      </c>
      <c r="AP31" s="157">
        <v>441</v>
      </c>
      <c r="AQ31" s="157">
        <v>455</v>
      </c>
      <c r="AR31" s="157">
        <v>455</v>
      </c>
      <c r="AS31" s="157">
        <v>451</v>
      </c>
      <c r="AT31" s="157">
        <v>401</v>
      </c>
      <c r="AU31" s="157">
        <v>450</v>
      </c>
      <c r="AV31" s="157">
        <v>417</v>
      </c>
      <c r="AW31" s="157">
        <v>440</v>
      </c>
      <c r="AX31" s="158">
        <v>442</v>
      </c>
      <c r="AY31" s="156">
        <v>153</v>
      </c>
      <c r="AZ31" s="157">
        <v>298</v>
      </c>
      <c r="BA31" s="157">
        <v>352</v>
      </c>
      <c r="BB31" s="158">
        <v>262</v>
      </c>
      <c r="BC31" s="254">
        <v>125</v>
      </c>
      <c r="BD31" s="321">
        <v>65</v>
      </c>
      <c r="BE31" s="206">
        <v>391</v>
      </c>
      <c r="BF31" s="156">
        <v>181</v>
      </c>
    </row>
    <row r="32" spans="1:58" x14ac:dyDescent="0.45">
      <c r="A32" s="134" t="s">
        <v>1365</v>
      </c>
      <c r="B32" s="150" t="s">
        <v>90</v>
      </c>
      <c r="C32" s="159" t="s">
        <v>91</v>
      </c>
      <c r="D32" s="152">
        <v>614</v>
      </c>
      <c r="E32" s="153">
        <v>338</v>
      </c>
      <c r="F32" s="154">
        <v>567</v>
      </c>
      <c r="G32" s="154">
        <v>585</v>
      </c>
      <c r="H32" s="154">
        <v>583</v>
      </c>
      <c r="I32" s="154">
        <v>577</v>
      </c>
      <c r="J32" s="154">
        <v>509</v>
      </c>
      <c r="K32" s="154">
        <v>582</v>
      </c>
      <c r="L32" s="154">
        <v>565</v>
      </c>
      <c r="M32" s="154">
        <v>545</v>
      </c>
      <c r="N32" s="155">
        <v>574</v>
      </c>
      <c r="O32" s="153">
        <v>179</v>
      </c>
      <c r="P32" s="154">
        <v>411</v>
      </c>
      <c r="Q32" s="154">
        <v>435</v>
      </c>
      <c r="R32" s="155">
        <v>359</v>
      </c>
      <c r="S32" s="153">
        <v>92</v>
      </c>
      <c r="T32" s="154">
        <v>369</v>
      </c>
      <c r="U32" s="153">
        <v>430</v>
      </c>
      <c r="V32" s="141"/>
      <c r="W32" s="153">
        <v>400</v>
      </c>
      <c r="X32" s="154">
        <v>584</v>
      </c>
      <c r="Y32" s="154">
        <v>596</v>
      </c>
      <c r="Z32" s="154">
        <v>594</v>
      </c>
      <c r="AA32" s="154">
        <v>589</v>
      </c>
      <c r="AB32" s="154">
        <v>537</v>
      </c>
      <c r="AC32" s="154">
        <v>592</v>
      </c>
      <c r="AD32" s="154">
        <v>579</v>
      </c>
      <c r="AE32" s="154">
        <v>565</v>
      </c>
      <c r="AF32" s="155">
        <v>590</v>
      </c>
      <c r="AG32" s="153">
        <v>215</v>
      </c>
      <c r="AH32" s="154">
        <v>437</v>
      </c>
      <c r="AI32" s="154">
        <v>467</v>
      </c>
      <c r="AJ32" s="155">
        <v>387</v>
      </c>
      <c r="AK32" s="313">
        <v>101</v>
      </c>
      <c r="AL32" s="316">
        <v>430</v>
      </c>
      <c r="AM32" s="153">
        <v>461</v>
      </c>
      <c r="AN32" s="141"/>
      <c r="AO32" s="156">
        <v>451</v>
      </c>
      <c r="AP32" s="157">
        <v>567</v>
      </c>
      <c r="AQ32" s="157">
        <v>581</v>
      </c>
      <c r="AR32" s="157">
        <v>577</v>
      </c>
      <c r="AS32" s="157">
        <v>579</v>
      </c>
      <c r="AT32" s="157">
        <v>540</v>
      </c>
      <c r="AU32" s="157">
        <v>579</v>
      </c>
      <c r="AV32" s="157">
        <v>533</v>
      </c>
      <c r="AW32" s="157">
        <v>556</v>
      </c>
      <c r="AX32" s="158">
        <v>555</v>
      </c>
      <c r="AY32" s="156">
        <v>160</v>
      </c>
      <c r="AZ32" s="157">
        <v>394</v>
      </c>
      <c r="BA32" s="157">
        <v>327</v>
      </c>
      <c r="BB32" s="158">
        <v>328</v>
      </c>
      <c r="BC32" s="254">
        <v>174</v>
      </c>
      <c r="BD32" s="321">
        <v>84</v>
      </c>
      <c r="BE32" s="206">
        <v>476</v>
      </c>
      <c r="BF32" s="156">
        <v>12</v>
      </c>
    </row>
    <row r="33" spans="1:58" x14ac:dyDescent="0.45">
      <c r="A33" s="134" t="s">
        <v>1365</v>
      </c>
      <c r="B33" s="150" t="s">
        <v>94</v>
      </c>
      <c r="C33" s="159" t="s">
        <v>95</v>
      </c>
      <c r="D33" s="152">
        <v>784</v>
      </c>
      <c r="E33" s="153">
        <v>432</v>
      </c>
      <c r="F33" s="154">
        <v>724</v>
      </c>
      <c r="G33" s="154">
        <v>747</v>
      </c>
      <c r="H33" s="154">
        <v>744</v>
      </c>
      <c r="I33" s="154">
        <v>737</v>
      </c>
      <c r="J33" s="154">
        <v>650</v>
      </c>
      <c r="K33" s="154">
        <v>743</v>
      </c>
      <c r="L33" s="154">
        <v>721</v>
      </c>
      <c r="M33" s="154">
        <v>696</v>
      </c>
      <c r="N33" s="155">
        <v>732</v>
      </c>
      <c r="O33" s="153">
        <v>228</v>
      </c>
      <c r="P33" s="154">
        <v>524</v>
      </c>
      <c r="Q33" s="154">
        <v>555</v>
      </c>
      <c r="R33" s="155">
        <v>459</v>
      </c>
      <c r="S33" s="153">
        <v>131</v>
      </c>
      <c r="T33" s="154">
        <v>471</v>
      </c>
      <c r="U33" s="153">
        <v>549</v>
      </c>
      <c r="V33" s="141"/>
      <c r="W33" s="153">
        <v>510</v>
      </c>
      <c r="X33" s="154">
        <v>745</v>
      </c>
      <c r="Y33" s="154">
        <v>761</v>
      </c>
      <c r="Z33" s="154">
        <v>758</v>
      </c>
      <c r="AA33" s="154">
        <v>752</v>
      </c>
      <c r="AB33" s="154">
        <v>686</v>
      </c>
      <c r="AC33" s="154">
        <v>756</v>
      </c>
      <c r="AD33" s="154">
        <v>739</v>
      </c>
      <c r="AE33" s="154">
        <v>721</v>
      </c>
      <c r="AF33" s="155">
        <v>753</v>
      </c>
      <c r="AG33" s="153">
        <v>275</v>
      </c>
      <c r="AH33" s="154">
        <v>558</v>
      </c>
      <c r="AI33" s="154">
        <v>596</v>
      </c>
      <c r="AJ33" s="155">
        <v>493</v>
      </c>
      <c r="AK33" s="313">
        <v>143</v>
      </c>
      <c r="AL33" s="316">
        <v>549</v>
      </c>
      <c r="AM33" s="153">
        <v>588</v>
      </c>
      <c r="AN33" s="141"/>
      <c r="AO33" s="156">
        <v>638</v>
      </c>
      <c r="AP33" s="157">
        <v>752</v>
      </c>
      <c r="AQ33" s="157">
        <v>759</v>
      </c>
      <c r="AR33" s="157">
        <v>754</v>
      </c>
      <c r="AS33" s="157">
        <v>751</v>
      </c>
      <c r="AT33" s="157">
        <v>687</v>
      </c>
      <c r="AU33" s="157">
        <v>756</v>
      </c>
      <c r="AV33" s="157">
        <v>732</v>
      </c>
      <c r="AW33" s="157">
        <v>742</v>
      </c>
      <c r="AX33" s="158">
        <v>743</v>
      </c>
      <c r="AY33" s="156">
        <v>234</v>
      </c>
      <c r="AZ33" s="157">
        <v>469</v>
      </c>
      <c r="BA33" s="157">
        <v>670</v>
      </c>
      <c r="BB33" s="158">
        <v>391</v>
      </c>
      <c r="BC33" s="254">
        <v>248</v>
      </c>
      <c r="BD33" s="321">
        <v>136</v>
      </c>
      <c r="BE33" s="206">
        <v>711</v>
      </c>
      <c r="BF33" s="156">
        <v>65</v>
      </c>
    </row>
    <row r="34" spans="1:58" x14ac:dyDescent="0.45">
      <c r="A34" s="134" t="s">
        <v>1365</v>
      </c>
      <c r="B34" s="150" t="s">
        <v>96</v>
      </c>
      <c r="C34" s="159" t="s">
        <v>97</v>
      </c>
      <c r="D34" s="152">
        <v>769</v>
      </c>
      <c r="E34" s="153">
        <v>423</v>
      </c>
      <c r="F34" s="154">
        <v>710</v>
      </c>
      <c r="G34" s="154">
        <v>733</v>
      </c>
      <c r="H34" s="154">
        <v>730</v>
      </c>
      <c r="I34" s="154">
        <v>723</v>
      </c>
      <c r="J34" s="154">
        <v>637</v>
      </c>
      <c r="K34" s="154">
        <v>728</v>
      </c>
      <c r="L34" s="154">
        <v>708</v>
      </c>
      <c r="M34" s="154">
        <v>682</v>
      </c>
      <c r="N34" s="155">
        <v>718</v>
      </c>
      <c r="O34" s="153">
        <v>224</v>
      </c>
      <c r="P34" s="154">
        <v>514</v>
      </c>
      <c r="Q34" s="154">
        <v>544</v>
      </c>
      <c r="R34" s="155">
        <v>450</v>
      </c>
      <c r="S34" s="153">
        <v>114</v>
      </c>
      <c r="T34" s="154">
        <v>462</v>
      </c>
      <c r="U34" s="153">
        <v>539</v>
      </c>
      <c r="V34" s="141"/>
      <c r="W34" s="153">
        <v>500</v>
      </c>
      <c r="X34" s="154">
        <v>731</v>
      </c>
      <c r="Y34" s="154">
        <v>747</v>
      </c>
      <c r="Z34" s="154">
        <v>744</v>
      </c>
      <c r="AA34" s="154">
        <v>737</v>
      </c>
      <c r="AB34" s="154">
        <v>673</v>
      </c>
      <c r="AC34" s="154">
        <v>742</v>
      </c>
      <c r="AD34" s="154">
        <v>725</v>
      </c>
      <c r="AE34" s="154">
        <v>707</v>
      </c>
      <c r="AF34" s="155">
        <v>739</v>
      </c>
      <c r="AG34" s="153">
        <v>270</v>
      </c>
      <c r="AH34" s="154">
        <v>547</v>
      </c>
      <c r="AI34" s="154">
        <v>585</v>
      </c>
      <c r="AJ34" s="155">
        <v>484</v>
      </c>
      <c r="AK34" s="313">
        <v>125</v>
      </c>
      <c r="AL34" s="316">
        <v>539</v>
      </c>
      <c r="AM34" s="153">
        <v>577</v>
      </c>
      <c r="AN34" s="141"/>
      <c r="AO34" s="156">
        <v>403</v>
      </c>
      <c r="AP34" s="157">
        <v>622</v>
      </c>
      <c r="AQ34" s="157">
        <v>705</v>
      </c>
      <c r="AR34" s="157">
        <v>707</v>
      </c>
      <c r="AS34" s="157">
        <v>688</v>
      </c>
      <c r="AT34" s="157">
        <v>533</v>
      </c>
      <c r="AU34" s="157">
        <v>698</v>
      </c>
      <c r="AV34" s="157">
        <v>670</v>
      </c>
      <c r="AW34" s="157">
        <v>589</v>
      </c>
      <c r="AX34" s="158">
        <v>620</v>
      </c>
      <c r="AY34" s="156">
        <v>124</v>
      </c>
      <c r="AZ34" s="157">
        <v>480</v>
      </c>
      <c r="BA34" s="157">
        <v>418</v>
      </c>
      <c r="BB34" s="158">
        <v>266</v>
      </c>
      <c r="BC34" s="254">
        <v>217</v>
      </c>
      <c r="BD34" s="321">
        <v>134</v>
      </c>
      <c r="BE34" s="206">
        <v>16</v>
      </c>
      <c r="BF34" s="156">
        <v>4</v>
      </c>
    </row>
    <row r="35" spans="1:58" x14ac:dyDescent="0.45">
      <c r="A35" s="134" t="s">
        <v>1365</v>
      </c>
      <c r="B35" s="150" t="s">
        <v>98</v>
      </c>
      <c r="C35" s="159" t="s">
        <v>99</v>
      </c>
      <c r="D35" s="152">
        <v>393</v>
      </c>
      <c r="E35" s="153">
        <v>217</v>
      </c>
      <c r="F35" s="154">
        <v>363</v>
      </c>
      <c r="G35" s="154">
        <v>375</v>
      </c>
      <c r="H35" s="154">
        <v>373</v>
      </c>
      <c r="I35" s="154">
        <v>370</v>
      </c>
      <c r="J35" s="154">
        <v>326</v>
      </c>
      <c r="K35" s="154">
        <v>372</v>
      </c>
      <c r="L35" s="154">
        <v>362</v>
      </c>
      <c r="M35" s="154">
        <v>349</v>
      </c>
      <c r="N35" s="155">
        <v>367</v>
      </c>
      <c r="O35" s="153">
        <v>114</v>
      </c>
      <c r="P35" s="154">
        <v>263</v>
      </c>
      <c r="Q35" s="154">
        <v>278</v>
      </c>
      <c r="R35" s="155">
        <v>230</v>
      </c>
      <c r="S35" s="153">
        <v>59</v>
      </c>
      <c r="T35" s="154">
        <v>236</v>
      </c>
      <c r="U35" s="153">
        <v>276</v>
      </c>
      <c r="V35" s="141"/>
      <c r="W35" s="153">
        <v>256</v>
      </c>
      <c r="X35" s="154">
        <v>374</v>
      </c>
      <c r="Y35" s="154">
        <v>382</v>
      </c>
      <c r="Z35" s="154">
        <v>380</v>
      </c>
      <c r="AA35" s="154">
        <v>377</v>
      </c>
      <c r="AB35" s="154">
        <v>344</v>
      </c>
      <c r="AC35" s="154">
        <v>379</v>
      </c>
      <c r="AD35" s="154">
        <v>371</v>
      </c>
      <c r="AE35" s="154">
        <v>362</v>
      </c>
      <c r="AF35" s="155">
        <v>378</v>
      </c>
      <c r="AG35" s="153">
        <v>138</v>
      </c>
      <c r="AH35" s="154">
        <v>280</v>
      </c>
      <c r="AI35" s="154">
        <v>299</v>
      </c>
      <c r="AJ35" s="155">
        <v>248</v>
      </c>
      <c r="AK35" s="313">
        <v>65</v>
      </c>
      <c r="AL35" s="316">
        <v>276</v>
      </c>
      <c r="AM35" s="153">
        <v>295</v>
      </c>
      <c r="AN35" s="141"/>
      <c r="AO35" s="156">
        <v>309</v>
      </c>
      <c r="AP35" s="157">
        <v>386</v>
      </c>
      <c r="AQ35" s="157">
        <v>375</v>
      </c>
      <c r="AR35" s="157">
        <v>372</v>
      </c>
      <c r="AS35" s="157">
        <v>372</v>
      </c>
      <c r="AT35" s="157">
        <v>347</v>
      </c>
      <c r="AU35" s="157">
        <v>375</v>
      </c>
      <c r="AV35" s="157">
        <v>342</v>
      </c>
      <c r="AW35" s="157">
        <v>361</v>
      </c>
      <c r="AX35" s="158">
        <v>388</v>
      </c>
      <c r="AY35" s="156">
        <v>98</v>
      </c>
      <c r="AZ35" s="157">
        <v>244</v>
      </c>
      <c r="BA35" s="157">
        <v>318</v>
      </c>
      <c r="BB35" s="158">
        <v>169</v>
      </c>
      <c r="BC35" s="254">
        <v>112</v>
      </c>
      <c r="BD35" s="321">
        <v>70</v>
      </c>
      <c r="BE35" s="206">
        <v>353</v>
      </c>
      <c r="BF35" s="156">
        <v>2</v>
      </c>
    </row>
    <row r="36" spans="1:58" x14ac:dyDescent="0.45">
      <c r="A36" s="134" t="s">
        <v>1363</v>
      </c>
      <c r="B36" s="145" t="s">
        <v>828</v>
      </c>
      <c r="C36" s="151"/>
      <c r="D36" s="146">
        <v>4500</v>
      </c>
      <c r="E36" s="147">
        <v>2475</v>
      </c>
      <c r="F36" s="148">
        <v>4152</v>
      </c>
      <c r="G36" s="148">
        <v>4285</v>
      </c>
      <c r="H36" s="148">
        <v>4271</v>
      </c>
      <c r="I36" s="148">
        <v>4227</v>
      </c>
      <c r="J36" s="148">
        <v>3726</v>
      </c>
      <c r="K36" s="148">
        <v>4260</v>
      </c>
      <c r="L36" s="148">
        <v>4138</v>
      </c>
      <c r="M36" s="148">
        <v>3990</v>
      </c>
      <c r="N36" s="149">
        <v>4200</v>
      </c>
      <c r="O36" s="147">
        <v>1305</v>
      </c>
      <c r="P36" s="148">
        <v>3006</v>
      </c>
      <c r="Q36" s="148">
        <v>3182</v>
      </c>
      <c r="R36" s="149">
        <v>2631</v>
      </c>
      <c r="S36" s="147">
        <v>610</v>
      </c>
      <c r="T36" s="148">
        <v>2700</v>
      </c>
      <c r="U36" s="147">
        <v>3150</v>
      </c>
      <c r="V36" s="141"/>
      <c r="W36" s="147">
        <v>2925</v>
      </c>
      <c r="X36" s="148">
        <v>4276</v>
      </c>
      <c r="Y36" s="148">
        <v>4366</v>
      </c>
      <c r="Z36" s="148">
        <v>4349</v>
      </c>
      <c r="AA36" s="148">
        <v>4311</v>
      </c>
      <c r="AB36" s="148">
        <v>3934</v>
      </c>
      <c r="AC36" s="148">
        <v>4339</v>
      </c>
      <c r="AD36" s="148">
        <v>4242</v>
      </c>
      <c r="AE36" s="148">
        <v>4136</v>
      </c>
      <c r="AF36" s="149">
        <v>4321</v>
      </c>
      <c r="AG36" s="147">
        <v>1575</v>
      </c>
      <c r="AH36" s="148">
        <v>3201</v>
      </c>
      <c r="AI36" s="148">
        <v>3418</v>
      </c>
      <c r="AJ36" s="149">
        <v>2830</v>
      </c>
      <c r="AK36" s="312">
        <v>668</v>
      </c>
      <c r="AL36" s="315">
        <v>3150</v>
      </c>
      <c r="AM36" s="147">
        <v>3375</v>
      </c>
      <c r="AN36" s="141"/>
      <c r="AO36" s="142">
        <v>3327</v>
      </c>
      <c r="AP36" s="143">
        <v>4189</v>
      </c>
      <c r="AQ36" s="143">
        <v>4298</v>
      </c>
      <c r="AR36" s="143">
        <v>4288</v>
      </c>
      <c r="AS36" s="143">
        <v>4246</v>
      </c>
      <c r="AT36" s="143">
        <v>3700</v>
      </c>
      <c r="AU36" s="143">
        <v>4270</v>
      </c>
      <c r="AV36" s="143">
        <v>4115</v>
      </c>
      <c r="AW36" s="143">
        <v>3967</v>
      </c>
      <c r="AX36" s="144">
        <v>4216</v>
      </c>
      <c r="AY36" s="142">
        <v>1717</v>
      </c>
      <c r="AZ36" s="143">
        <v>3156</v>
      </c>
      <c r="BA36" s="143">
        <v>3285</v>
      </c>
      <c r="BB36" s="144">
        <v>2683</v>
      </c>
      <c r="BC36" s="253">
        <v>1161</v>
      </c>
      <c r="BD36" s="320">
        <v>714</v>
      </c>
      <c r="BE36" s="205">
        <v>2439</v>
      </c>
      <c r="BF36" s="142">
        <v>502</v>
      </c>
    </row>
    <row r="37" spans="1:58" x14ac:dyDescent="0.45">
      <c r="A37" s="134" t="s">
        <v>1365</v>
      </c>
      <c r="B37" s="150" t="s">
        <v>101</v>
      </c>
      <c r="C37" s="159" t="s">
        <v>102</v>
      </c>
      <c r="D37" s="152">
        <v>433</v>
      </c>
      <c r="E37" s="153">
        <v>239</v>
      </c>
      <c r="F37" s="154">
        <v>400</v>
      </c>
      <c r="G37" s="154">
        <v>413</v>
      </c>
      <c r="H37" s="154">
        <v>411</v>
      </c>
      <c r="I37" s="154">
        <v>407</v>
      </c>
      <c r="J37" s="154">
        <v>359</v>
      </c>
      <c r="K37" s="154">
        <v>410</v>
      </c>
      <c r="L37" s="154">
        <v>399</v>
      </c>
      <c r="M37" s="154">
        <v>384</v>
      </c>
      <c r="N37" s="155">
        <v>405</v>
      </c>
      <c r="O37" s="153">
        <v>126</v>
      </c>
      <c r="P37" s="154">
        <v>290</v>
      </c>
      <c r="Q37" s="154">
        <v>307</v>
      </c>
      <c r="R37" s="155">
        <v>254</v>
      </c>
      <c r="S37" s="153">
        <v>69</v>
      </c>
      <c r="T37" s="154">
        <v>260</v>
      </c>
      <c r="U37" s="153">
        <v>304</v>
      </c>
      <c r="V37" s="141"/>
      <c r="W37" s="153">
        <v>282</v>
      </c>
      <c r="X37" s="154">
        <v>412</v>
      </c>
      <c r="Y37" s="154">
        <v>421</v>
      </c>
      <c r="Z37" s="154">
        <v>419</v>
      </c>
      <c r="AA37" s="154">
        <v>415</v>
      </c>
      <c r="AB37" s="154">
        <v>379</v>
      </c>
      <c r="AC37" s="154">
        <v>418</v>
      </c>
      <c r="AD37" s="154">
        <v>409</v>
      </c>
      <c r="AE37" s="154">
        <v>398</v>
      </c>
      <c r="AF37" s="155">
        <v>416</v>
      </c>
      <c r="AG37" s="153">
        <v>152</v>
      </c>
      <c r="AH37" s="154">
        <v>308</v>
      </c>
      <c r="AI37" s="154">
        <v>329</v>
      </c>
      <c r="AJ37" s="155">
        <v>273</v>
      </c>
      <c r="AK37" s="313">
        <v>76</v>
      </c>
      <c r="AL37" s="316">
        <v>304</v>
      </c>
      <c r="AM37" s="153">
        <v>325</v>
      </c>
      <c r="AN37" s="141"/>
      <c r="AO37" s="156">
        <v>306</v>
      </c>
      <c r="AP37" s="157">
        <v>395</v>
      </c>
      <c r="AQ37" s="157">
        <v>409</v>
      </c>
      <c r="AR37" s="157">
        <v>407</v>
      </c>
      <c r="AS37" s="157">
        <v>396</v>
      </c>
      <c r="AT37" s="157">
        <v>353</v>
      </c>
      <c r="AU37" s="157">
        <v>399</v>
      </c>
      <c r="AV37" s="157">
        <v>381</v>
      </c>
      <c r="AW37" s="157">
        <v>384</v>
      </c>
      <c r="AX37" s="158">
        <v>410</v>
      </c>
      <c r="AY37" s="156">
        <v>143</v>
      </c>
      <c r="AZ37" s="157">
        <v>301</v>
      </c>
      <c r="BA37" s="157">
        <v>301</v>
      </c>
      <c r="BB37" s="158">
        <v>231</v>
      </c>
      <c r="BC37" s="254">
        <v>131</v>
      </c>
      <c r="BD37" s="321">
        <v>74</v>
      </c>
      <c r="BE37" s="206">
        <v>294</v>
      </c>
      <c r="BF37" s="156">
        <v>35</v>
      </c>
    </row>
    <row r="38" spans="1:58" x14ac:dyDescent="0.45">
      <c r="A38" s="134" t="s">
        <v>1365</v>
      </c>
      <c r="B38" s="150" t="s">
        <v>103</v>
      </c>
      <c r="C38" s="159" t="s">
        <v>104</v>
      </c>
      <c r="D38" s="152">
        <v>650</v>
      </c>
      <c r="E38" s="153">
        <v>358</v>
      </c>
      <c r="F38" s="154">
        <v>600</v>
      </c>
      <c r="G38" s="154">
        <v>619</v>
      </c>
      <c r="H38" s="154">
        <v>617</v>
      </c>
      <c r="I38" s="154">
        <v>611</v>
      </c>
      <c r="J38" s="154">
        <v>539</v>
      </c>
      <c r="K38" s="154">
        <v>616</v>
      </c>
      <c r="L38" s="154">
        <v>598</v>
      </c>
      <c r="M38" s="154">
        <v>577</v>
      </c>
      <c r="N38" s="155">
        <v>607</v>
      </c>
      <c r="O38" s="153">
        <v>189</v>
      </c>
      <c r="P38" s="154">
        <v>435</v>
      </c>
      <c r="Q38" s="154">
        <v>460</v>
      </c>
      <c r="R38" s="155">
        <v>380</v>
      </c>
      <c r="S38" s="153">
        <v>86</v>
      </c>
      <c r="T38" s="154">
        <v>390</v>
      </c>
      <c r="U38" s="153">
        <v>455</v>
      </c>
      <c r="V38" s="141"/>
      <c r="W38" s="153">
        <v>423</v>
      </c>
      <c r="X38" s="154">
        <v>618</v>
      </c>
      <c r="Y38" s="154">
        <v>631</v>
      </c>
      <c r="Z38" s="154">
        <v>629</v>
      </c>
      <c r="AA38" s="154">
        <v>623</v>
      </c>
      <c r="AB38" s="154">
        <v>569</v>
      </c>
      <c r="AC38" s="154">
        <v>627</v>
      </c>
      <c r="AD38" s="154">
        <v>613</v>
      </c>
      <c r="AE38" s="154">
        <v>598</v>
      </c>
      <c r="AF38" s="155">
        <v>625</v>
      </c>
      <c r="AG38" s="153">
        <v>228</v>
      </c>
      <c r="AH38" s="154">
        <v>463</v>
      </c>
      <c r="AI38" s="154">
        <v>494</v>
      </c>
      <c r="AJ38" s="155">
        <v>409</v>
      </c>
      <c r="AK38" s="313">
        <v>94</v>
      </c>
      <c r="AL38" s="316">
        <v>455</v>
      </c>
      <c r="AM38" s="153">
        <v>488</v>
      </c>
      <c r="AN38" s="141"/>
      <c r="AO38" s="156">
        <v>491</v>
      </c>
      <c r="AP38" s="157">
        <v>628</v>
      </c>
      <c r="AQ38" s="157">
        <v>636</v>
      </c>
      <c r="AR38" s="157">
        <v>627</v>
      </c>
      <c r="AS38" s="157">
        <v>627</v>
      </c>
      <c r="AT38" s="157">
        <v>555</v>
      </c>
      <c r="AU38" s="157">
        <v>628</v>
      </c>
      <c r="AV38" s="157">
        <v>582</v>
      </c>
      <c r="AW38" s="157">
        <v>584</v>
      </c>
      <c r="AX38" s="158">
        <v>635</v>
      </c>
      <c r="AY38" s="156">
        <v>239</v>
      </c>
      <c r="AZ38" s="157">
        <v>470</v>
      </c>
      <c r="BA38" s="157">
        <v>484</v>
      </c>
      <c r="BB38" s="158">
        <v>381</v>
      </c>
      <c r="BC38" s="254">
        <v>163</v>
      </c>
      <c r="BD38" s="321">
        <v>103</v>
      </c>
      <c r="BE38" s="206">
        <v>460</v>
      </c>
      <c r="BF38" s="156">
        <v>164</v>
      </c>
    </row>
    <row r="39" spans="1:58" x14ac:dyDescent="0.45">
      <c r="A39" s="134" t="s">
        <v>1365</v>
      </c>
      <c r="B39" s="150" t="s">
        <v>105</v>
      </c>
      <c r="C39" s="159" t="s">
        <v>106</v>
      </c>
      <c r="D39" s="152">
        <v>425</v>
      </c>
      <c r="E39" s="153">
        <v>234</v>
      </c>
      <c r="F39" s="154">
        <v>393</v>
      </c>
      <c r="G39" s="154">
        <v>405</v>
      </c>
      <c r="H39" s="154">
        <v>404</v>
      </c>
      <c r="I39" s="154">
        <v>400</v>
      </c>
      <c r="J39" s="154">
        <v>352</v>
      </c>
      <c r="K39" s="154">
        <v>403</v>
      </c>
      <c r="L39" s="154">
        <v>391</v>
      </c>
      <c r="M39" s="154">
        <v>377</v>
      </c>
      <c r="N39" s="155">
        <v>397</v>
      </c>
      <c r="O39" s="153">
        <v>124</v>
      </c>
      <c r="P39" s="154">
        <v>284</v>
      </c>
      <c r="Q39" s="154">
        <v>301</v>
      </c>
      <c r="R39" s="155">
        <v>249</v>
      </c>
      <c r="S39" s="153">
        <v>55</v>
      </c>
      <c r="T39" s="154">
        <v>255</v>
      </c>
      <c r="U39" s="153">
        <v>298</v>
      </c>
      <c r="V39" s="141"/>
      <c r="W39" s="153">
        <v>277</v>
      </c>
      <c r="X39" s="154">
        <v>404</v>
      </c>
      <c r="Y39" s="154">
        <v>413</v>
      </c>
      <c r="Z39" s="154">
        <v>411</v>
      </c>
      <c r="AA39" s="154">
        <v>408</v>
      </c>
      <c r="AB39" s="154">
        <v>372</v>
      </c>
      <c r="AC39" s="154">
        <v>410</v>
      </c>
      <c r="AD39" s="154">
        <v>401</v>
      </c>
      <c r="AE39" s="154">
        <v>391</v>
      </c>
      <c r="AF39" s="155">
        <v>409</v>
      </c>
      <c r="AG39" s="153">
        <v>149</v>
      </c>
      <c r="AH39" s="154">
        <v>303</v>
      </c>
      <c r="AI39" s="154">
        <v>323</v>
      </c>
      <c r="AJ39" s="155">
        <v>268</v>
      </c>
      <c r="AK39" s="313">
        <v>60</v>
      </c>
      <c r="AL39" s="316">
        <v>298</v>
      </c>
      <c r="AM39" s="153">
        <v>319</v>
      </c>
      <c r="AN39" s="141"/>
      <c r="AO39" s="156">
        <v>312</v>
      </c>
      <c r="AP39" s="157">
        <v>388</v>
      </c>
      <c r="AQ39" s="157">
        <v>377</v>
      </c>
      <c r="AR39" s="157">
        <v>386</v>
      </c>
      <c r="AS39" s="157">
        <v>374</v>
      </c>
      <c r="AT39" s="157">
        <v>326</v>
      </c>
      <c r="AU39" s="157">
        <v>378</v>
      </c>
      <c r="AV39" s="157">
        <v>378</v>
      </c>
      <c r="AW39" s="157">
        <v>371</v>
      </c>
      <c r="AX39" s="158">
        <v>396</v>
      </c>
      <c r="AY39" s="156">
        <v>172</v>
      </c>
      <c r="AZ39" s="157">
        <v>295</v>
      </c>
      <c r="BA39" s="157">
        <v>345</v>
      </c>
      <c r="BB39" s="158">
        <v>233</v>
      </c>
      <c r="BC39" s="254">
        <v>103</v>
      </c>
      <c r="BD39" s="321">
        <v>68</v>
      </c>
      <c r="BE39" s="206">
        <v>280</v>
      </c>
      <c r="BF39" s="156">
        <v>1</v>
      </c>
    </row>
    <row r="40" spans="1:58" x14ac:dyDescent="0.45">
      <c r="A40" s="134" t="s">
        <v>1365</v>
      </c>
      <c r="B40" s="150" t="s">
        <v>107</v>
      </c>
      <c r="C40" s="159" t="s">
        <v>108</v>
      </c>
      <c r="D40" s="152">
        <v>685</v>
      </c>
      <c r="E40" s="153">
        <v>377</v>
      </c>
      <c r="F40" s="154">
        <v>632</v>
      </c>
      <c r="G40" s="154">
        <v>653</v>
      </c>
      <c r="H40" s="154">
        <v>650</v>
      </c>
      <c r="I40" s="154">
        <v>644</v>
      </c>
      <c r="J40" s="154">
        <v>568</v>
      </c>
      <c r="K40" s="154">
        <v>649</v>
      </c>
      <c r="L40" s="154">
        <v>630</v>
      </c>
      <c r="M40" s="154">
        <v>608</v>
      </c>
      <c r="N40" s="155">
        <v>640</v>
      </c>
      <c r="O40" s="153">
        <v>199</v>
      </c>
      <c r="P40" s="154">
        <v>458</v>
      </c>
      <c r="Q40" s="154">
        <v>485</v>
      </c>
      <c r="R40" s="155">
        <v>401</v>
      </c>
      <c r="S40" s="153">
        <v>84</v>
      </c>
      <c r="T40" s="154">
        <v>411</v>
      </c>
      <c r="U40" s="153">
        <v>480</v>
      </c>
      <c r="V40" s="141"/>
      <c r="W40" s="153">
        <v>446</v>
      </c>
      <c r="X40" s="154">
        <v>651</v>
      </c>
      <c r="Y40" s="154">
        <v>665</v>
      </c>
      <c r="Z40" s="154">
        <v>662</v>
      </c>
      <c r="AA40" s="154">
        <v>657</v>
      </c>
      <c r="AB40" s="154">
        <v>599</v>
      </c>
      <c r="AC40" s="154">
        <v>661</v>
      </c>
      <c r="AD40" s="154">
        <v>646</v>
      </c>
      <c r="AE40" s="154">
        <v>630</v>
      </c>
      <c r="AF40" s="155">
        <v>658</v>
      </c>
      <c r="AG40" s="153">
        <v>240</v>
      </c>
      <c r="AH40" s="154">
        <v>488</v>
      </c>
      <c r="AI40" s="154">
        <v>521</v>
      </c>
      <c r="AJ40" s="155">
        <v>431</v>
      </c>
      <c r="AK40" s="313">
        <v>92</v>
      </c>
      <c r="AL40" s="316">
        <v>480</v>
      </c>
      <c r="AM40" s="153">
        <v>514</v>
      </c>
      <c r="AN40" s="141"/>
      <c r="AO40" s="156">
        <v>592</v>
      </c>
      <c r="AP40" s="157">
        <v>676</v>
      </c>
      <c r="AQ40" s="157">
        <v>682</v>
      </c>
      <c r="AR40" s="157">
        <v>680</v>
      </c>
      <c r="AS40" s="157">
        <v>674</v>
      </c>
      <c r="AT40" s="157">
        <v>622</v>
      </c>
      <c r="AU40" s="157">
        <v>679</v>
      </c>
      <c r="AV40" s="157">
        <v>658</v>
      </c>
      <c r="AW40" s="157">
        <v>668</v>
      </c>
      <c r="AX40" s="158">
        <v>678</v>
      </c>
      <c r="AY40" s="156">
        <v>289</v>
      </c>
      <c r="AZ40" s="157">
        <v>495</v>
      </c>
      <c r="BA40" s="157">
        <v>516</v>
      </c>
      <c r="BB40" s="158">
        <v>473</v>
      </c>
      <c r="BC40" s="254">
        <v>160</v>
      </c>
      <c r="BD40" s="321">
        <v>112</v>
      </c>
      <c r="BE40" s="206">
        <v>406</v>
      </c>
      <c r="BF40" s="156">
        <v>96</v>
      </c>
    </row>
    <row r="41" spans="1:58" x14ac:dyDescent="0.45">
      <c r="A41" s="134" t="s">
        <v>1365</v>
      </c>
      <c r="B41" s="150" t="s">
        <v>109</v>
      </c>
      <c r="C41" s="159" t="s">
        <v>110</v>
      </c>
      <c r="D41" s="152">
        <v>876</v>
      </c>
      <c r="E41" s="153">
        <v>482</v>
      </c>
      <c r="F41" s="154">
        <v>809</v>
      </c>
      <c r="G41" s="154">
        <v>835</v>
      </c>
      <c r="H41" s="154">
        <v>832</v>
      </c>
      <c r="I41" s="154">
        <v>823</v>
      </c>
      <c r="J41" s="154">
        <v>726</v>
      </c>
      <c r="K41" s="154">
        <v>830</v>
      </c>
      <c r="L41" s="154">
        <v>806</v>
      </c>
      <c r="M41" s="154">
        <v>777</v>
      </c>
      <c r="N41" s="155">
        <v>818</v>
      </c>
      <c r="O41" s="153">
        <v>255</v>
      </c>
      <c r="P41" s="154">
        <v>585</v>
      </c>
      <c r="Q41" s="154">
        <v>620</v>
      </c>
      <c r="R41" s="155">
        <v>513</v>
      </c>
      <c r="S41" s="153">
        <v>154</v>
      </c>
      <c r="T41" s="154">
        <v>526</v>
      </c>
      <c r="U41" s="153">
        <v>614</v>
      </c>
      <c r="V41" s="141"/>
      <c r="W41" s="153">
        <v>570</v>
      </c>
      <c r="X41" s="154">
        <v>833</v>
      </c>
      <c r="Y41" s="154">
        <v>850</v>
      </c>
      <c r="Z41" s="154">
        <v>847</v>
      </c>
      <c r="AA41" s="154">
        <v>840</v>
      </c>
      <c r="AB41" s="154">
        <v>766</v>
      </c>
      <c r="AC41" s="154">
        <v>845</v>
      </c>
      <c r="AD41" s="154">
        <v>826</v>
      </c>
      <c r="AE41" s="154">
        <v>806</v>
      </c>
      <c r="AF41" s="155">
        <v>842</v>
      </c>
      <c r="AG41" s="153">
        <v>307</v>
      </c>
      <c r="AH41" s="154">
        <v>624</v>
      </c>
      <c r="AI41" s="154">
        <v>666</v>
      </c>
      <c r="AJ41" s="155">
        <v>551</v>
      </c>
      <c r="AK41" s="313">
        <v>169</v>
      </c>
      <c r="AL41" s="316">
        <v>614</v>
      </c>
      <c r="AM41" s="153">
        <v>657</v>
      </c>
      <c r="AN41" s="141"/>
      <c r="AO41" s="156">
        <v>670</v>
      </c>
      <c r="AP41" s="157">
        <v>816</v>
      </c>
      <c r="AQ41" s="157">
        <v>832</v>
      </c>
      <c r="AR41" s="157">
        <v>844</v>
      </c>
      <c r="AS41" s="157">
        <v>829</v>
      </c>
      <c r="AT41" s="157">
        <v>750</v>
      </c>
      <c r="AU41" s="157">
        <v>834</v>
      </c>
      <c r="AV41" s="157">
        <v>783</v>
      </c>
      <c r="AW41" s="157">
        <v>773</v>
      </c>
      <c r="AX41" s="158">
        <v>830</v>
      </c>
      <c r="AY41" s="156">
        <v>352</v>
      </c>
      <c r="AZ41" s="157">
        <v>647</v>
      </c>
      <c r="BA41" s="157">
        <v>715</v>
      </c>
      <c r="BB41" s="158">
        <v>486</v>
      </c>
      <c r="BC41" s="254">
        <v>293</v>
      </c>
      <c r="BD41" s="321">
        <v>194</v>
      </c>
      <c r="BE41" s="206">
        <v>365</v>
      </c>
      <c r="BF41" s="156">
        <v>1</v>
      </c>
    </row>
    <row r="42" spans="1:58" x14ac:dyDescent="0.45">
      <c r="A42" s="134" t="s">
        <v>1365</v>
      </c>
      <c r="B42" s="150" t="s">
        <v>111</v>
      </c>
      <c r="C42" s="159" t="s">
        <v>112</v>
      </c>
      <c r="D42" s="152">
        <v>871</v>
      </c>
      <c r="E42" s="153">
        <v>480</v>
      </c>
      <c r="F42" s="154">
        <v>804</v>
      </c>
      <c r="G42" s="154">
        <v>830</v>
      </c>
      <c r="H42" s="154">
        <v>827</v>
      </c>
      <c r="I42" s="154">
        <v>819</v>
      </c>
      <c r="J42" s="154">
        <v>722</v>
      </c>
      <c r="K42" s="154">
        <v>825</v>
      </c>
      <c r="L42" s="154">
        <v>801</v>
      </c>
      <c r="M42" s="154">
        <v>773</v>
      </c>
      <c r="N42" s="155">
        <v>813</v>
      </c>
      <c r="O42" s="153">
        <v>253</v>
      </c>
      <c r="P42" s="154">
        <v>582</v>
      </c>
      <c r="Q42" s="154">
        <v>616</v>
      </c>
      <c r="R42" s="155">
        <v>510</v>
      </c>
      <c r="S42" s="153">
        <v>97</v>
      </c>
      <c r="T42" s="154">
        <v>523</v>
      </c>
      <c r="U42" s="153">
        <v>610</v>
      </c>
      <c r="V42" s="141"/>
      <c r="W42" s="153">
        <v>567</v>
      </c>
      <c r="X42" s="154">
        <v>828</v>
      </c>
      <c r="Y42" s="154">
        <v>845</v>
      </c>
      <c r="Z42" s="154">
        <v>842</v>
      </c>
      <c r="AA42" s="154">
        <v>835</v>
      </c>
      <c r="AB42" s="154">
        <v>762</v>
      </c>
      <c r="AC42" s="154">
        <v>840</v>
      </c>
      <c r="AD42" s="154">
        <v>822</v>
      </c>
      <c r="AE42" s="154">
        <v>801</v>
      </c>
      <c r="AF42" s="155">
        <v>837</v>
      </c>
      <c r="AG42" s="153">
        <v>305</v>
      </c>
      <c r="AH42" s="154">
        <v>620</v>
      </c>
      <c r="AI42" s="154">
        <v>662</v>
      </c>
      <c r="AJ42" s="155">
        <v>548</v>
      </c>
      <c r="AK42" s="313">
        <v>106</v>
      </c>
      <c r="AL42" s="316">
        <v>610</v>
      </c>
      <c r="AM42" s="153">
        <v>654</v>
      </c>
      <c r="AN42" s="141"/>
      <c r="AO42" s="156">
        <v>619</v>
      </c>
      <c r="AP42" s="157">
        <v>806</v>
      </c>
      <c r="AQ42" s="157">
        <v>839</v>
      </c>
      <c r="AR42" s="157">
        <v>838</v>
      </c>
      <c r="AS42" s="157">
        <v>833</v>
      </c>
      <c r="AT42" s="157">
        <v>653</v>
      </c>
      <c r="AU42" s="157">
        <v>833</v>
      </c>
      <c r="AV42" s="157">
        <v>831</v>
      </c>
      <c r="AW42" s="157">
        <v>784</v>
      </c>
      <c r="AX42" s="158">
        <v>807</v>
      </c>
      <c r="AY42" s="156">
        <v>315</v>
      </c>
      <c r="AZ42" s="157">
        <v>592</v>
      </c>
      <c r="BA42" s="157">
        <v>520</v>
      </c>
      <c r="BB42" s="158">
        <v>551</v>
      </c>
      <c r="BC42" s="254">
        <v>184</v>
      </c>
      <c r="BD42" s="321">
        <v>97</v>
      </c>
      <c r="BE42" s="206">
        <v>436</v>
      </c>
      <c r="BF42" s="156">
        <v>140</v>
      </c>
    </row>
    <row r="43" spans="1:58" x14ac:dyDescent="0.45">
      <c r="A43" s="134" t="s">
        <v>1365</v>
      </c>
      <c r="B43" s="150" t="s">
        <v>113</v>
      </c>
      <c r="C43" s="159" t="s">
        <v>114</v>
      </c>
      <c r="D43" s="152">
        <v>560</v>
      </c>
      <c r="E43" s="153">
        <v>308</v>
      </c>
      <c r="F43" s="154">
        <v>517</v>
      </c>
      <c r="G43" s="154">
        <v>534</v>
      </c>
      <c r="H43" s="154">
        <v>532</v>
      </c>
      <c r="I43" s="154">
        <v>527</v>
      </c>
      <c r="J43" s="154">
        <v>464</v>
      </c>
      <c r="K43" s="154">
        <v>531</v>
      </c>
      <c r="L43" s="154">
        <v>515</v>
      </c>
      <c r="M43" s="154">
        <v>497</v>
      </c>
      <c r="N43" s="155">
        <v>523</v>
      </c>
      <c r="O43" s="153">
        <v>163</v>
      </c>
      <c r="P43" s="154">
        <v>374</v>
      </c>
      <c r="Q43" s="154">
        <v>396</v>
      </c>
      <c r="R43" s="155">
        <v>328</v>
      </c>
      <c r="S43" s="153">
        <v>67</v>
      </c>
      <c r="T43" s="154">
        <v>336</v>
      </c>
      <c r="U43" s="153">
        <v>392</v>
      </c>
      <c r="V43" s="141"/>
      <c r="W43" s="153">
        <v>364</v>
      </c>
      <c r="X43" s="154">
        <v>533</v>
      </c>
      <c r="Y43" s="154">
        <v>544</v>
      </c>
      <c r="Z43" s="154">
        <v>542</v>
      </c>
      <c r="AA43" s="154">
        <v>537</v>
      </c>
      <c r="AB43" s="154">
        <v>490</v>
      </c>
      <c r="AC43" s="154">
        <v>540</v>
      </c>
      <c r="AD43" s="154">
        <v>528</v>
      </c>
      <c r="AE43" s="154">
        <v>515</v>
      </c>
      <c r="AF43" s="155">
        <v>538</v>
      </c>
      <c r="AG43" s="153">
        <v>196</v>
      </c>
      <c r="AH43" s="154">
        <v>399</v>
      </c>
      <c r="AI43" s="154">
        <v>426</v>
      </c>
      <c r="AJ43" s="155">
        <v>353</v>
      </c>
      <c r="AK43" s="313">
        <v>74</v>
      </c>
      <c r="AL43" s="316">
        <v>392</v>
      </c>
      <c r="AM43" s="153">
        <v>420</v>
      </c>
      <c r="AN43" s="141"/>
      <c r="AO43" s="156">
        <v>337</v>
      </c>
      <c r="AP43" s="157">
        <v>480</v>
      </c>
      <c r="AQ43" s="157">
        <v>523</v>
      </c>
      <c r="AR43" s="157">
        <v>506</v>
      </c>
      <c r="AS43" s="157">
        <v>513</v>
      </c>
      <c r="AT43" s="157">
        <v>441</v>
      </c>
      <c r="AU43" s="157">
        <v>519</v>
      </c>
      <c r="AV43" s="157">
        <v>502</v>
      </c>
      <c r="AW43" s="157">
        <v>403</v>
      </c>
      <c r="AX43" s="158">
        <v>460</v>
      </c>
      <c r="AY43" s="156">
        <v>207</v>
      </c>
      <c r="AZ43" s="157">
        <v>356</v>
      </c>
      <c r="BA43" s="157">
        <v>404</v>
      </c>
      <c r="BB43" s="158">
        <v>328</v>
      </c>
      <c r="BC43" s="254">
        <v>127</v>
      </c>
      <c r="BD43" s="321">
        <v>66</v>
      </c>
      <c r="BE43" s="206">
        <v>198</v>
      </c>
      <c r="BF43" s="156">
        <v>65</v>
      </c>
    </row>
    <row r="44" spans="1:58" x14ac:dyDescent="0.45">
      <c r="A44" s="134" t="s">
        <v>1363</v>
      </c>
      <c r="B44" s="135" t="s">
        <v>829</v>
      </c>
      <c r="C44" s="151"/>
      <c r="D44" s="146">
        <v>4274</v>
      </c>
      <c r="E44" s="147">
        <v>2351</v>
      </c>
      <c r="F44" s="148">
        <v>3944</v>
      </c>
      <c r="G44" s="148">
        <v>4070</v>
      </c>
      <c r="H44" s="148">
        <v>4056</v>
      </c>
      <c r="I44" s="148">
        <v>4015</v>
      </c>
      <c r="J44" s="148">
        <v>3539</v>
      </c>
      <c r="K44" s="148">
        <v>4046</v>
      </c>
      <c r="L44" s="148">
        <v>3930</v>
      </c>
      <c r="M44" s="148">
        <v>3790</v>
      </c>
      <c r="N44" s="149">
        <v>3989</v>
      </c>
      <c r="O44" s="147">
        <v>1240</v>
      </c>
      <c r="P44" s="148">
        <v>2855</v>
      </c>
      <c r="Q44" s="148">
        <v>3022</v>
      </c>
      <c r="R44" s="149">
        <v>2499</v>
      </c>
      <c r="S44" s="147">
        <v>700</v>
      </c>
      <c r="T44" s="148">
        <v>2565</v>
      </c>
      <c r="U44" s="147">
        <v>2992</v>
      </c>
      <c r="V44" s="141"/>
      <c r="W44" s="147">
        <v>2779</v>
      </c>
      <c r="X44" s="148">
        <v>4062</v>
      </c>
      <c r="Y44" s="148">
        <v>4147</v>
      </c>
      <c r="Z44" s="148">
        <v>4130</v>
      </c>
      <c r="AA44" s="148">
        <v>4095</v>
      </c>
      <c r="AB44" s="148">
        <v>3736</v>
      </c>
      <c r="AC44" s="148">
        <v>4121</v>
      </c>
      <c r="AD44" s="148">
        <v>4029</v>
      </c>
      <c r="AE44" s="148">
        <v>3929</v>
      </c>
      <c r="AF44" s="149">
        <v>4104</v>
      </c>
      <c r="AG44" s="147">
        <v>1496</v>
      </c>
      <c r="AH44" s="148">
        <v>3040</v>
      </c>
      <c r="AI44" s="148">
        <v>3247</v>
      </c>
      <c r="AJ44" s="149">
        <v>2688</v>
      </c>
      <c r="AK44" s="312">
        <v>767</v>
      </c>
      <c r="AL44" s="315">
        <v>2992</v>
      </c>
      <c r="AM44" s="147">
        <v>3206</v>
      </c>
      <c r="AN44" s="141"/>
      <c r="AO44" s="142">
        <v>2897</v>
      </c>
      <c r="AP44" s="143">
        <v>3971</v>
      </c>
      <c r="AQ44" s="143">
        <v>4027</v>
      </c>
      <c r="AR44" s="143">
        <v>4005</v>
      </c>
      <c r="AS44" s="143">
        <v>3965</v>
      </c>
      <c r="AT44" s="143">
        <v>3505</v>
      </c>
      <c r="AU44" s="143">
        <v>4034</v>
      </c>
      <c r="AV44" s="143">
        <v>3667</v>
      </c>
      <c r="AW44" s="143">
        <v>3590</v>
      </c>
      <c r="AX44" s="144">
        <v>3980</v>
      </c>
      <c r="AY44" s="142">
        <v>1316</v>
      </c>
      <c r="AZ44" s="143">
        <v>2904</v>
      </c>
      <c r="BA44" s="143">
        <v>2679</v>
      </c>
      <c r="BB44" s="144">
        <v>2329</v>
      </c>
      <c r="BC44" s="253">
        <v>1333</v>
      </c>
      <c r="BD44" s="320">
        <v>771</v>
      </c>
      <c r="BE44" s="205">
        <v>2281</v>
      </c>
      <c r="BF44" s="142">
        <v>451</v>
      </c>
    </row>
    <row r="45" spans="1:58" ht="15" x14ac:dyDescent="0.25">
      <c r="A45" s="134" t="s">
        <v>1365</v>
      </c>
      <c r="B45" s="150" t="s">
        <v>116</v>
      </c>
      <c r="C45" s="159" t="s">
        <v>117</v>
      </c>
      <c r="D45" s="152">
        <v>515</v>
      </c>
      <c r="E45" s="153">
        <v>284</v>
      </c>
      <c r="F45" s="154">
        <v>476</v>
      </c>
      <c r="G45" s="154">
        <v>491</v>
      </c>
      <c r="H45" s="154">
        <v>489</v>
      </c>
      <c r="I45" s="154">
        <v>484</v>
      </c>
      <c r="J45" s="154">
        <v>427</v>
      </c>
      <c r="K45" s="154">
        <v>488</v>
      </c>
      <c r="L45" s="154">
        <v>474</v>
      </c>
      <c r="M45" s="154">
        <v>457</v>
      </c>
      <c r="N45" s="155">
        <v>481</v>
      </c>
      <c r="O45" s="153">
        <v>150</v>
      </c>
      <c r="P45" s="154">
        <v>344</v>
      </c>
      <c r="Q45" s="154">
        <v>365</v>
      </c>
      <c r="R45" s="155">
        <v>302</v>
      </c>
      <c r="S45" s="153">
        <v>103</v>
      </c>
      <c r="T45" s="154">
        <v>309</v>
      </c>
      <c r="U45" s="153">
        <v>361</v>
      </c>
      <c r="V45" s="141"/>
      <c r="W45" s="153">
        <v>335</v>
      </c>
      <c r="X45" s="154">
        <v>490</v>
      </c>
      <c r="Y45" s="154">
        <v>500</v>
      </c>
      <c r="Z45" s="154">
        <v>498</v>
      </c>
      <c r="AA45" s="154">
        <v>494</v>
      </c>
      <c r="AB45" s="154">
        <v>451</v>
      </c>
      <c r="AC45" s="154">
        <v>497</v>
      </c>
      <c r="AD45" s="154">
        <v>486</v>
      </c>
      <c r="AE45" s="154">
        <v>474</v>
      </c>
      <c r="AF45" s="155">
        <v>495</v>
      </c>
      <c r="AG45" s="153">
        <v>181</v>
      </c>
      <c r="AH45" s="154">
        <v>367</v>
      </c>
      <c r="AI45" s="154">
        <v>392</v>
      </c>
      <c r="AJ45" s="155">
        <v>324</v>
      </c>
      <c r="AK45" s="313">
        <v>113</v>
      </c>
      <c r="AL45" s="316">
        <v>361</v>
      </c>
      <c r="AM45" s="153">
        <v>387</v>
      </c>
      <c r="AN45" s="141"/>
      <c r="AO45" s="156">
        <v>359</v>
      </c>
      <c r="AP45" s="157">
        <v>482</v>
      </c>
      <c r="AQ45" s="157">
        <v>498</v>
      </c>
      <c r="AR45" s="157">
        <v>493</v>
      </c>
      <c r="AS45" s="157">
        <v>491</v>
      </c>
      <c r="AT45" s="157">
        <v>461</v>
      </c>
      <c r="AU45" s="157">
        <v>496</v>
      </c>
      <c r="AV45" s="157">
        <v>395</v>
      </c>
      <c r="AW45" s="157">
        <v>455</v>
      </c>
      <c r="AX45" s="158">
        <v>484</v>
      </c>
      <c r="AY45" s="156">
        <v>121</v>
      </c>
      <c r="AZ45" s="157">
        <v>323</v>
      </c>
      <c r="BA45" s="157">
        <v>268</v>
      </c>
      <c r="BB45" s="158">
        <v>271</v>
      </c>
      <c r="BC45" s="254">
        <v>196</v>
      </c>
      <c r="BD45" s="321">
        <v>103</v>
      </c>
      <c r="BE45" s="206">
        <v>9</v>
      </c>
      <c r="BF45" s="156">
        <v>18</v>
      </c>
    </row>
    <row r="46" spans="1:58" ht="15" x14ac:dyDescent="0.25">
      <c r="A46" s="134" t="s">
        <v>1365</v>
      </c>
      <c r="B46" s="150" t="s">
        <v>118</v>
      </c>
      <c r="C46" s="159" t="s">
        <v>119</v>
      </c>
      <c r="D46" s="152">
        <v>802</v>
      </c>
      <c r="E46" s="153">
        <v>442</v>
      </c>
      <c r="F46" s="154">
        <v>740</v>
      </c>
      <c r="G46" s="154">
        <v>764</v>
      </c>
      <c r="H46" s="154">
        <v>762</v>
      </c>
      <c r="I46" s="154">
        <v>754</v>
      </c>
      <c r="J46" s="154">
        <v>664</v>
      </c>
      <c r="K46" s="154">
        <v>760</v>
      </c>
      <c r="L46" s="154">
        <v>738</v>
      </c>
      <c r="M46" s="154">
        <v>712</v>
      </c>
      <c r="N46" s="155">
        <v>749</v>
      </c>
      <c r="O46" s="153">
        <v>233</v>
      </c>
      <c r="P46" s="154">
        <v>536</v>
      </c>
      <c r="Q46" s="154">
        <v>567</v>
      </c>
      <c r="R46" s="155">
        <v>469</v>
      </c>
      <c r="S46" s="153">
        <v>143</v>
      </c>
      <c r="T46" s="154">
        <v>482</v>
      </c>
      <c r="U46" s="153">
        <v>562</v>
      </c>
      <c r="V46" s="141"/>
      <c r="W46" s="153">
        <v>522</v>
      </c>
      <c r="X46" s="154">
        <v>763</v>
      </c>
      <c r="Y46" s="154">
        <v>779</v>
      </c>
      <c r="Z46" s="154">
        <v>775</v>
      </c>
      <c r="AA46" s="154">
        <v>769</v>
      </c>
      <c r="AB46" s="154">
        <v>702</v>
      </c>
      <c r="AC46" s="154">
        <v>774</v>
      </c>
      <c r="AD46" s="154">
        <v>756</v>
      </c>
      <c r="AE46" s="154">
        <v>738</v>
      </c>
      <c r="AF46" s="155">
        <v>771</v>
      </c>
      <c r="AG46" s="153">
        <v>281</v>
      </c>
      <c r="AH46" s="154">
        <v>571</v>
      </c>
      <c r="AI46" s="154">
        <v>610</v>
      </c>
      <c r="AJ46" s="155">
        <v>505</v>
      </c>
      <c r="AK46" s="313">
        <v>156</v>
      </c>
      <c r="AL46" s="316">
        <v>562</v>
      </c>
      <c r="AM46" s="153">
        <v>602</v>
      </c>
      <c r="AN46" s="141"/>
      <c r="AO46" s="156">
        <v>504</v>
      </c>
      <c r="AP46" s="157">
        <v>710</v>
      </c>
      <c r="AQ46" s="157">
        <v>751</v>
      </c>
      <c r="AR46" s="157">
        <v>753</v>
      </c>
      <c r="AS46" s="157">
        <v>745</v>
      </c>
      <c r="AT46" s="157">
        <v>626</v>
      </c>
      <c r="AU46" s="157">
        <v>749</v>
      </c>
      <c r="AV46" s="157">
        <v>677</v>
      </c>
      <c r="AW46" s="157">
        <v>672</v>
      </c>
      <c r="AX46" s="158">
        <v>743</v>
      </c>
      <c r="AY46" s="156">
        <v>217</v>
      </c>
      <c r="AZ46" s="157">
        <v>531</v>
      </c>
      <c r="BA46" s="157">
        <v>462</v>
      </c>
      <c r="BB46" s="158">
        <v>441</v>
      </c>
      <c r="BC46" s="254">
        <v>271</v>
      </c>
      <c r="BD46" s="321">
        <v>160</v>
      </c>
      <c r="BE46" s="206">
        <v>396</v>
      </c>
      <c r="BF46" s="156">
        <v>19</v>
      </c>
    </row>
    <row r="47" spans="1:58" ht="15" x14ac:dyDescent="0.25">
      <c r="A47" s="134" t="s">
        <v>1365</v>
      </c>
      <c r="B47" s="150" t="s">
        <v>120</v>
      </c>
      <c r="C47" s="159" t="s">
        <v>121</v>
      </c>
      <c r="D47" s="152">
        <v>166</v>
      </c>
      <c r="E47" s="153">
        <v>92</v>
      </c>
      <c r="F47" s="154">
        <v>154</v>
      </c>
      <c r="G47" s="154">
        <v>159</v>
      </c>
      <c r="H47" s="154">
        <v>158</v>
      </c>
      <c r="I47" s="154">
        <v>156</v>
      </c>
      <c r="J47" s="154">
        <v>138</v>
      </c>
      <c r="K47" s="154">
        <v>158</v>
      </c>
      <c r="L47" s="154">
        <v>153</v>
      </c>
      <c r="M47" s="154">
        <v>148</v>
      </c>
      <c r="N47" s="155">
        <v>155</v>
      </c>
      <c r="O47" s="153">
        <v>49</v>
      </c>
      <c r="P47" s="154">
        <v>111</v>
      </c>
      <c r="Q47" s="154">
        <v>118</v>
      </c>
      <c r="R47" s="155">
        <v>98</v>
      </c>
      <c r="S47" s="153">
        <v>20</v>
      </c>
      <c r="T47" s="154">
        <v>100</v>
      </c>
      <c r="U47" s="153">
        <v>117</v>
      </c>
      <c r="V47" s="141"/>
      <c r="W47" s="153">
        <v>108</v>
      </c>
      <c r="X47" s="154">
        <v>158</v>
      </c>
      <c r="Y47" s="154">
        <v>162</v>
      </c>
      <c r="Z47" s="154">
        <v>161</v>
      </c>
      <c r="AA47" s="154">
        <v>160</v>
      </c>
      <c r="AB47" s="154">
        <v>146</v>
      </c>
      <c r="AC47" s="154">
        <v>161</v>
      </c>
      <c r="AD47" s="154">
        <v>157</v>
      </c>
      <c r="AE47" s="154">
        <v>153</v>
      </c>
      <c r="AF47" s="155">
        <v>160</v>
      </c>
      <c r="AG47" s="153">
        <v>59</v>
      </c>
      <c r="AH47" s="154">
        <v>119</v>
      </c>
      <c r="AI47" s="154">
        <v>127</v>
      </c>
      <c r="AJ47" s="155">
        <v>105</v>
      </c>
      <c r="AK47" s="313">
        <v>22</v>
      </c>
      <c r="AL47" s="316">
        <v>117</v>
      </c>
      <c r="AM47" s="153">
        <v>125</v>
      </c>
      <c r="AN47" s="141"/>
      <c r="AO47" s="156">
        <v>135</v>
      </c>
      <c r="AP47" s="157">
        <v>156</v>
      </c>
      <c r="AQ47" s="157">
        <v>163</v>
      </c>
      <c r="AR47" s="157">
        <v>164</v>
      </c>
      <c r="AS47" s="157">
        <v>162</v>
      </c>
      <c r="AT47" s="157">
        <v>148</v>
      </c>
      <c r="AU47" s="157">
        <v>161</v>
      </c>
      <c r="AV47" s="157">
        <v>151</v>
      </c>
      <c r="AW47" s="157">
        <v>152</v>
      </c>
      <c r="AX47" s="158">
        <v>161</v>
      </c>
      <c r="AY47" s="156">
        <v>89</v>
      </c>
      <c r="AZ47" s="157">
        <v>145</v>
      </c>
      <c r="BA47" s="157">
        <v>135</v>
      </c>
      <c r="BB47" s="158">
        <v>103</v>
      </c>
      <c r="BC47" s="254">
        <v>38</v>
      </c>
      <c r="BD47" s="321">
        <v>31</v>
      </c>
      <c r="BE47" s="206">
        <v>82</v>
      </c>
      <c r="BF47" s="156">
        <v>0</v>
      </c>
    </row>
    <row r="48" spans="1:58" x14ac:dyDescent="0.45">
      <c r="A48" s="134" t="s">
        <v>1365</v>
      </c>
      <c r="B48" s="150" t="s">
        <v>122</v>
      </c>
      <c r="C48" s="159" t="s">
        <v>123</v>
      </c>
      <c r="D48" s="152">
        <v>242</v>
      </c>
      <c r="E48" s="153">
        <v>134</v>
      </c>
      <c r="F48" s="154">
        <v>224</v>
      </c>
      <c r="G48" s="154">
        <v>231</v>
      </c>
      <c r="H48" s="154">
        <v>230</v>
      </c>
      <c r="I48" s="154">
        <v>228</v>
      </c>
      <c r="J48" s="154">
        <v>201</v>
      </c>
      <c r="K48" s="154">
        <v>230</v>
      </c>
      <c r="L48" s="154">
        <v>223</v>
      </c>
      <c r="M48" s="154">
        <v>215</v>
      </c>
      <c r="N48" s="155">
        <v>226</v>
      </c>
      <c r="O48" s="153">
        <v>71</v>
      </c>
      <c r="P48" s="154">
        <v>162</v>
      </c>
      <c r="Q48" s="154">
        <v>172</v>
      </c>
      <c r="R48" s="155">
        <v>142</v>
      </c>
      <c r="S48" s="153">
        <v>25</v>
      </c>
      <c r="T48" s="154">
        <v>146</v>
      </c>
      <c r="U48" s="153">
        <v>170</v>
      </c>
      <c r="V48" s="141"/>
      <c r="W48" s="153">
        <v>158</v>
      </c>
      <c r="X48" s="154">
        <v>230</v>
      </c>
      <c r="Y48" s="154">
        <v>235</v>
      </c>
      <c r="Z48" s="154">
        <v>234</v>
      </c>
      <c r="AA48" s="154">
        <v>232</v>
      </c>
      <c r="AB48" s="154">
        <v>212</v>
      </c>
      <c r="AC48" s="154">
        <v>234</v>
      </c>
      <c r="AD48" s="154">
        <v>229</v>
      </c>
      <c r="AE48" s="154">
        <v>223</v>
      </c>
      <c r="AF48" s="155">
        <v>233</v>
      </c>
      <c r="AG48" s="153">
        <v>85</v>
      </c>
      <c r="AH48" s="154">
        <v>173</v>
      </c>
      <c r="AI48" s="154">
        <v>184</v>
      </c>
      <c r="AJ48" s="155">
        <v>153</v>
      </c>
      <c r="AK48" s="313">
        <v>28</v>
      </c>
      <c r="AL48" s="316">
        <v>170</v>
      </c>
      <c r="AM48" s="153">
        <v>182</v>
      </c>
      <c r="AN48" s="141"/>
      <c r="AO48" s="156">
        <v>206</v>
      </c>
      <c r="AP48" s="157">
        <v>232</v>
      </c>
      <c r="AQ48" s="157">
        <v>234</v>
      </c>
      <c r="AR48" s="157">
        <v>235</v>
      </c>
      <c r="AS48" s="157">
        <v>232</v>
      </c>
      <c r="AT48" s="157">
        <v>216</v>
      </c>
      <c r="AU48" s="157">
        <v>235</v>
      </c>
      <c r="AV48" s="157">
        <v>229</v>
      </c>
      <c r="AW48" s="157">
        <v>226</v>
      </c>
      <c r="AX48" s="158">
        <v>240</v>
      </c>
      <c r="AY48" s="156">
        <v>93</v>
      </c>
      <c r="AZ48" s="157">
        <v>167</v>
      </c>
      <c r="BA48" s="157">
        <v>213</v>
      </c>
      <c r="BB48" s="158">
        <v>131</v>
      </c>
      <c r="BC48" s="254">
        <v>47</v>
      </c>
      <c r="BD48" s="321">
        <v>29</v>
      </c>
      <c r="BE48" s="206">
        <v>225</v>
      </c>
      <c r="BF48" s="156">
        <v>170</v>
      </c>
    </row>
    <row r="49" spans="1:58" x14ac:dyDescent="0.45">
      <c r="A49" s="134" t="s">
        <v>1365</v>
      </c>
      <c r="B49" s="150" t="s">
        <v>124</v>
      </c>
      <c r="C49" s="159" t="s">
        <v>125</v>
      </c>
      <c r="D49" s="152">
        <v>900</v>
      </c>
      <c r="E49" s="153">
        <v>496</v>
      </c>
      <c r="F49" s="154">
        <v>831</v>
      </c>
      <c r="G49" s="154">
        <v>857</v>
      </c>
      <c r="H49" s="154">
        <v>855</v>
      </c>
      <c r="I49" s="154">
        <v>846</v>
      </c>
      <c r="J49" s="154">
        <v>746</v>
      </c>
      <c r="K49" s="154">
        <v>852</v>
      </c>
      <c r="L49" s="154">
        <v>828</v>
      </c>
      <c r="M49" s="154">
        <v>798</v>
      </c>
      <c r="N49" s="155">
        <v>840</v>
      </c>
      <c r="O49" s="153">
        <v>261</v>
      </c>
      <c r="P49" s="154">
        <v>602</v>
      </c>
      <c r="Q49" s="154">
        <v>637</v>
      </c>
      <c r="R49" s="155">
        <v>527</v>
      </c>
      <c r="S49" s="153">
        <v>108</v>
      </c>
      <c r="T49" s="154">
        <v>540</v>
      </c>
      <c r="U49" s="153">
        <v>630</v>
      </c>
      <c r="V49" s="141"/>
      <c r="W49" s="153">
        <v>585</v>
      </c>
      <c r="X49" s="154">
        <v>856</v>
      </c>
      <c r="Y49" s="154">
        <v>874</v>
      </c>
      <c r="Z49" s="154">
        <v>870</v>
      </c>
      <c r="AA49" s="154">
        <v>863</v>
      </c>
      <c r="AB49" s="154">
        <v>787</v>
      </c>
      <c r="AC49" s="154">
        <v>868</v>
      </c>
      <c r="AD49" s="154">
        <v>849</v>
      </c>
      <c r="AE49" s="154">
        <v>828</v>
      </c>
      <c r="AF49" s="155">
        <v>865</v>
      </c>
      <c r="AG49" s="153">
        <v>315</v>
      </c>
      <c r="AH49" s="154">
        <v>641</v>
      </c>
      <c r="AI49" s="154">
        <v>684</v>
      </c>
      <c r="AJ49" s="155">
        <v>566</v>
      </c>
      <c r="AK49" s="313">
        <v>118</v>
      </c>
      <c r="AL49" s="316">
        <v>630</v>
      </c>
      <c r="AM49" s="153">
        <v>675</v>
      </c>
      <c r="AN49" s="141"/>
      <c r="AO49" s="156">
        <v>491</v>
      </c>
      <c r="AP49" s="157">
        <v>839</v>
      </c>
      <c r="AQ49" s="157">
        <v>812</v>
      </c>
      <c r="AR49" s="157">
        <v>789</v>
      </c>
      <c r="AS49" s="157">
        <v>790</v>
      </c>
      <c r="AT49" s="157">
        <v>626</v>
      </c>
      <c r="AU49" s="157">
        <v>826</v>
      </c>
      <c r="AV49" s="157">
        <v>795</v>
      </c>
      <c r="AW49" s="157">
        <v>621</v>
      </c>
      <c r="AX49" s="158">
        <v>759</v>
      </c>
      <c r="AY49" s="156">
        <v>216</v>
      </c>
      <c r="AZ49" s="157">
        <v>584</v>
      </c>
      <c r="BA49" s="157">
        <v>463</v>
      </c>
      <c r="BB49" s="158">
        <v>436</v>
      </c>
      <c r="BC49" s="254">
        <v>205</v>
      </c>
      <c r="BD49" s="321">
        <v>110</v>
      </c>
      <c r="BE49" s="206">
        <v>501</v>
      </c>
      <c r="BF49" s="156">
        <v>13</v>
      </c>
    </row>
    <row r="50" spans="1:58" x14ac:dyDescent="0.45">
      <c r="A50" s="134" t="s">
        <v>1365</v>
      </c>
      <c r="B50" s="150" t="s">
        <v>126</v>
      </c>
      <c r="C50" s="159" t="s">
        <v>127</v>
      </c>
      <c r="D50" s="152">
        <v>1064</v>
      </c>
      <c r="E50" s="153">
        <v>586</v>
      </c>
      <c r="F50" s="154">
        <v>982</v>
      </c>
      <c r="G50" s="154">
        <v>1014</v>
      </c>
      <c r="H50" s="154">
        <v>1010</v>
      </c>
      <c r="I50" s="154">
        <v>1000</v>
      </c>
      <c r="J50" s="154">
        <v>881</v>
      </c>
      <c r="K50" s="154">
        <v>1008</v>
      </c>
      <c r="L50" s="154">
        <v>979</v>
      </c>
      <c r="M50" s="154">
        <v>944</v>
      </c>
      <c r="N50" s="155">
        <v>994</v>
      </c>
      <c r="O50" s="153">
        <v>309</v>
      </c>
      <c r="P50" s="154">
        <v>711</v>
      </c>
      <c r="Q50" s="154">
        <v>753</v>
      </c>
      <c r="R50" s="155">
        <v>622</v>
      </c>
      <c r="S50" s="153">
        <v>173</v>
      </c>
      <c r="T50" s="154">
        <v>639</v>
      </c>
      <c r="U50" s="153">
        <v>745</v>
      </c>
      <c r="V50" s="141"/>
      <c r="W50" s="153">
        <v>692</v>
      </c>
      <c r="X50" s="154">
        <v>1012</v>
      </c>
      <c r="Y50" s="154">
        <v>1033</v>
      </c>
      <c r="Z50" s="154">
        <v>1029</v>
      </c>
      <c r="AA50" s="154">
        <v>1020</v>
      </c>
      <c r="AB50" s="154">
        <v>931</v>
      </c>
      <c r="AC50" s="154">
        <v>1026</v>
      </c>
      <c r="AD50" s="154">
        <v>1003</v>
      </c>
      <c r="AE50" s="154">
        <v>978</v>
      </c>
      <c r="AF50" s="155">
        <v>1022</v>
      </c>
      <c r="AG50" s="153">
        <v>373</v>
      </c>
      <c r="AH50" s="154">
        <v>757</v>
      </c>
      <c r="AI50" s="154">
        <v>809</v>
      </c>
      <c r="AJ50" s="155">
        <v>670</v>
      </c>
      <c r="AK50" s="313">
        <v>190</v>
      </c>
      <c r="AL50" s="316">
        <v>745</v>
      </c>
      <c r="AM50" s="153">
        <v>798</v>
      </c>
      <c r="AN50" s="141"/>
      <c r="AO50" s="156">
        <v>817</v>
      </c>
      <c r="AP50" s="157">
        <v>1013</v>
      </c>
      <c r="AQ50" s="157">
        <v>1009</v>
      </c>
      <c r="AR50" s="157">
        <v>1019</v>
      </c>
      <c r="AS50" s="157">
        <v>994</v>
      </c>
      <c r="AT50" s="157">
        <v>948</v>
      </c>
      <c r="AU50" s="157">
        <v>1009</v>
      </c>
      <c r="AV50" s="157">
        <v>935</v>
      </c>
      <c r="AW50" s="157">
        <v>972</v>
      </c>
      <c r="AX50" s="158">
        <v>1021</v>
      </c>
      <c r="AY50" s="156">
        <v>374</v>
      </c>
      <c r="AZ50" s="157">
        <v>720</v>
      </c>
      <c r="BA50" s="157">
        <v>765</v>
      </c>
      <c r="BB50" s="158">
        <v>613</v>
      </c>
      <c r="BC50" s="254">
        <v>329</v>
      </c>
      <c r="BD50" s="321">
        <v>192</v>
      </c>
      <c r="BE50" s="206">
        <v>869</v>
      </c>
      <c r="BF50" s="156">
        <v>202</v>
      </c>
    </row>
    <row r="51" spans="1:58" x14ac:dyDescent="0.45">
      <c r="A51" s="134" t="s">
        <v>1365</v>
      </c>
      <c r="B51" s="150" t="s">
        <v>152</v>
      </c>
      <c r="C51" s="159" t="s">
        <v>153</v>
      </c>
      <c r="D51" s="152">
        <v>585</v>
      </c>
      <c r="E51" s="153">
        <v>322</v>
      </c>
      <c r="F51" s="154">
        <v>540</v>
      </c>
      <c r="G51" s="154">
        <v>557</v>
      </c>
      <c r="H51" s="154">
        <v>556</v>
      </c>
      <c r="I51" s="154">
        <v>550</v>
      </c>
      <c r="J51" s="154">
        <v>485</v>
      </c>
      <c r="K51" s="154">
        <v>554</v>
      </c>
      <c r="L51" s="154">
        <v>538</v>
      </c>
      <c r="M51" s="154">
        <v>519</v>
      </c>
      <c r="N51" s="155">
        <v>546</v>
      </c>
      <c r="O51" s="153">
        <v>170</v>
      </c>
      <c r="P51" s="154">
        <v>391</v>
      </c>
      <c r="Q51" s="154">
        <v>414</v>
      </c>
      <c r="R51" s="155">
        <v>342</v>
      </c>
      <c r="S51" s="153">
        <v>130</v>
      </c>
      <c r="T51" s="154">
        <v>351</v>
      </c>
      <c r="U51" s="153">
        <v>410</v>
      </c>
      <c r="V51" s="141"/>
      <c r="W51" s="153">
        <v>381</v>
      </c>
      <c r="X51" s="154">
        <v>556</v>
      </c>
      <c r="Y51" s="154">
        <v>568</v>
      </c>
      <c r="Z51" s="154">
        <v>566</v>
      </c>
      <c r="AA51" s="154">
        <v>561</v>
      </c>
      <c r="AB51" s="154">
        <v>512</v>
      </c>
      <c r="AC51" s="154">
        <v>564</v>
      </c>
      <c r="AD51" s="154">
        <v>552</v>
      </c>
      <c r="AE51" s="154">
        <v>538</v>
      </c>
      <c r="AF51" s="155">
        <v>562</v>
      </c>
      <c r="AG51" s="153">
        <v>205</v>
      </c>
      <c r="AH51" s="154">
        <v>417</v>
      </c>
      <c r="AI51" s="154">
        <v>445</v>
      </c>
      <c r="AJ51" s="155">
        <v>368</v>
      </c>
      <c r="AK51" s="313">
        <v>143</v>
      </c>
      <c r="AL51" s="316">
        <v>410</v>
      </c>
      <c r="AM51" s="153">
        <v>439</v>
      </c>
      <c r="AN51" s="141"/>
      <c r="AO51" s="156">
        <v>385</v>
      </c>
      <c r="AP51" s="157">
        <v>539</v>
      </c>
      <c r="AQ51" s="157">
        <v>560</v>
      </c>
      <c r="AR51" s="157">
        <v>552</v>
      </c>
      <c r="AS51" s="157">
        <v>551</v>
      </c>
      <c r="AT51" s="157">
        <v>480</v>
      </c>
      <c r="AU51" s="157">
        <v>558</v>
      </c>
      <c r="AV51" s="157">
        <v>485</v>
      </c>
      <c r="AW51" s="157">
        <v>492</v>
      </c>
      <c r="AX51" s="158">
        <v>572</v>
      </c>
      <c r="AY51" s="156">
        <v>206</v>
      </c>
      <c r="AZ51" s="157">
        <v>434</v>
      </c>
      <c r="BA51" s="157">
        <v>373</v>
      </c>
      <c r="BB51" s="158">
        <v>334</v>
      </c>
      <c r="BC51" s="254">
        <v>247</v>
      </c>
      <c r="BD51" s="321">
        <v>146</v>
      </c>
      <c r="BE51" s="206">
        <v>199</v>
      </c>
      <c r="BF51" s="156">
        <v>29</v>
      </c>
    </row>
    <row r="52" spans="1:58" x14ac:dyDescent="0.45">
      <c r="A52" s="134" t="s">
        <v>1363</v>
      </c>
      <c r="B52" s="135" t="s">
        <v>830</v>
      </c>
      <c r="C52" s="151"/>
      <c r="D52" s="146">
        <v>7900</v>
      </c>
      <c r="E52" s="147">
        <v>4345</v>
      </c>
      <c r="F52" s="148">
        <v>7289</v>
      </c>
      <c r="G52" s="148">
        <v>7522</v>
      </c>
      <c r="H52" s="148">
        <v>7497</v>
      </c>
      <c r="I52" s="148">
        <v>7421</v>
      </c>
      <c r="J52" s="148">
        <v>6541</v>
      </c>
      <c r="K52" s="148">
        <v>7478</v>
      </c>
      <c r="L52" s="148">
        <v>7264</v>
      </c>
      <c r="M52" s="148">
        <v>7005</v>
      </c>
      <c r="N52" s="149">
        <v>7374</v>
      </c>
      <c r="O52" s="147">
        <v>2291</v>
      </c>
      <c r="P52" s="148">
        <v>5276</v>
      </c>
      <c r="Q52" s="148">
        <v>5585</v>
      </c>
      <c r="R52" s="149">
        <v>4618</v>
      </c>
      <c r="S52" s="147">
        <v>1438</v>
      </c>
      <c r="T52" s="148">
        <v>4740</v>
      </c>
      <c r="U52" s="147">
        <v>5530</v>
      </c>
      <c r="V52" s="141"/>
      <c r="W52" s="147">
        <v>5135</v>
      </c>
      <c r="X52" s="148">
        <v>7507</v>
      </c>
      <c r="Y52" s="148">
        <v>7664</v>
      </c>
      <c r="Z52" s="148">
        <v>7634</v>
      </c>
      <c r="AA52" s="148">
        <v>7569</v>
      </c>
      <c r="AB52" s="148">
        <v>6906</v>
      </c>
      <c r="AC52" s="148">
        <v>7617</v>
      </c>
      <c r="AD52" s="148">
        <v>7447</v>
      </c>
      <c r="AE52" s="148">
        <v>7261</v>
      </c>
      <c r="AF52" s="149">
        <v>7585</v>
      </c>
      <c r="AG52" s="147">
        <v>2765</v>
      </c>
      <c r="AH52" s="148">
        <v>5619</v>
      </c>
      <c r="AI52" s="148">
        <v>6001</v>
      </c>
      <c r="AJ52" s="149">
        <v>4968</v>
      </c>
      <c r="AK52" s="312">
        <v>1575</v>
      </c>
      <c r="AL52" s="315">
        <v>5530</v>
      </c>
      <c r="AM52" s="147">
        <v>5925</v>
      </c>
      <c r="AN52" s="141"/>
      <c r="AO52" s="142">
        <v>5304</v>
      </c>
      <c r="AP52" s="143">
        <v>7306</v>
      </c>
      <c r="AQ52" s="143">
        <v>7327</v>
      </c>
      <c r="AR52" s="143">
        <v>7333</v>
      </c>
      <c r="AS52" s="143">
        <v>7186</v>
      </c>
      <c r="AT52" s="143">
        <v>6245</v>
      </c>
      <c r="AU52" s="143">
        <v>7269</v>
      </c>
      <c r="AV52" s="143">
        <v>6781</v>
      </c>
      <c r="AW52" s="143">
        <v>6688</v>
      </c>
      <c r="AX52" s="144">
        <v>6966</v>
      </c>
      <c r="AY52" s="142">
        <v>2292</v>
      </c>
      <c r="AZ52" s="143">
        <v>4959</v>
      </c>
      <c r="BA52" s="143">
        <v>4896</v>
      </c>
      <c r="BB52" s="144">
        <v>4288</v>
      </c>
      <c r="BC52" s="253">
        <v>2739</v>
      </c>
      <c r="BD52" s="320">
        <v>1442</v>
      </c>
      <c r="BE52" s="205">
        <v>4116</v>
      </c>
      <c r="BF52" s="142">
        <v>685</v>
      </c>
    </row>
    <row r="53" spans="1:58" x14ac:dyDescent="0.45">
      <c r="A53" s="134" t="s">
        <v>1365</v>
      </c>
      <c r="B53" s="150" t="s">
        <v>129</v>
      </c>
      <c r="C53" s="159" t="s">
        <v>130</v>
      </c>
      <c r="D53" s="152">
        <v>698</v>
      </c>
      <c r="E53" s="153">
        <v>384</v>
      </c>
      <c r="F53" s="154">
        <v>644</v>
      </c>
      <c r="G53" s="154">
        <v>665</v>
      </c>
      <c r="H53" s="154">
        <v>663</v>
      </c>
      <c r="I53" s="154">
        <v>656</v>
      </c>
      <c r="J53" s="154">
        <v>578</v>
      </c>
      <c r="K53" s="154">
        <v>661</v>
      </c>
      <c r="L53" s="154">
        <v>642</v>
      </c>
      <c r="M53" s="154">
        <v>619</v>
      </c>
      <c r="N53" s="155">
        <v>652</v>
      </c>
      <c r="O53" s="153">
        <v>203</v>
      </c>
      <c r="P53" s="154">
        <v>467</v>
      </c>
      <c r="Q53" s="154">
        <v>494</v>
      </c>
      <c r="R53" s="155">
        <v>408</v>
      </c>
      <c r="S53" s="153">
        <v>127</v>
      </c>
      <c r="T53" s="154">
        <v>419</v>
      </c>
      <c r="U53" s="153">
        <v>489</v>
      </c>
      <c r="V53" s="141"/>
      <c r="W53" s="153">
        <v>454</v>
      </c>
      <c r="X53" s="154">
        <v>664</v>
      </c>
      <c r="Y53" s="154">
        <v>678</v>
      </c>
      <c r="Z53" s="154">
        <v>675</v>
      </c>
      <c r="AA53" s="154">
        <v>669</v>
      </c>
      <c r="AB53" s="154">
        <v>611</v>
      </c>
      <c r="AC53" s="154">
        <v>673</v>
      </c>
      <c r="AD53" s="154">
        <v>658</v>
      </c>
      <c r="AE53" s="154">
        <v>642</v>
      </c>
      <c r="AF53" s="155">
        <v>671</v>
      </c>
      <c r="AG53" s="153">
        <v>245</v>
      </c>
      <c r="AH53" s="154">
        <v>497</v>
      </c>
      <c r="AI53" s="154">
        <v>531</v>
      </c>
      <c r="AJ53" s="155">
        <v>439</v>
      </c>
      <c r="AK53" s="313">
        <v>139</v>
      </c>
      <c r="AL53" s="316">
        <v>489</v>
      </c>
      <c r="AM53" s="153">
        <v>524</v>
      </c>
      <c r="AN53" s="141"/>
      <c r="AO53" s="156">
        <v>430</v>
      </c>
      <c r="AP53" s="157">
        <v>654</v>
      </c>
      <c r="AQ53" s="157">
        <v>681</v>
      </c>
      <c r="AR53" s="157">
        <v>676</v>
      </c>
      <c r="AS53" s="157">
        <v>665</v>
      </c>
      <c r="AT53" s="157">
        <v>483</v>
      </c>
      <c r="AU53" s="157">
        <v>680</v>
      </c>
      <c r="AV53" s="157">
        <v>636</v>
      </c>
      <c r="AW53" s="157">
        <v>632</v>
      </c>
      <c r="AX53" s="158">
        <v>661</v>
      </c>
      <c r="AY53" s="156">
        <v>205</v>
      </c>
      <c r="AZ53" s="157">
        <v>462</v>
      </c>
      <c r="BA53" s="157">
        <v>469</v>
      </c>
      <c r="BB53" s="158">
        <v>394</v>
      </c>
      <c r="BC53" s="254">
        <v>241</v>
      </c>
      <c r="BD53" s="321">
        <v>149</v>
      </c>
      <c r="BE53" s="206">
        <v>381</v>
      </c>
      <c r="BF53" s="156">
        <v>35</v>
      </c>
    </row>
    <row r="54" spans="1:58" x14ac:dyDescent="0.45">
      <c r="A54" s="134" t="s">
        <v>1365</v>
      </c>
      <c r="B54" s="150" t="s">
        <v>131</v>
      </c>
      <c r="C54" s="159" t="s">
        <v>132</v>
      </c>
      <c r="D54" s="152">
        <v>1449</v>
      </c>
      <c r="E54" s="153">
        <v>797</v>
      </c>
      <c r="F54" s="154">
        <v>1337</v>
      </c>
      <c r="G54" s="154">
        <v>1380</v>
      </c>
      <c r="H54" s="154">
        <v>1375</v>
      </c>
      <c r="I54" s="154">
        <v>1362</v>
      </c>
      <c r="J54" s="154">
        <v>1200</v>
      </c>
      <c r="K54" s="154">
        <v>1372</v>
      </c>
      <c r="L54" s="154">
        <v>1333</v>
      </c>
      <c r="M54" s="154">
        <v>1285</v>
      </c>
      <c r="N54" s="155">
        <v>1353</v>
      </c>
      <c r="O54" s="153">
        <v>421</v>
      </c>
      <c r="P54" s="154">
        <v>968</v>
      </c>
      <c r="Q54" s="154">
        <v>1025</v>
      </c>
      <c r="R54" s="155">
        <v>847</v>
      </c>
      <c r="S54" s="153">
        <v>323</v>
      </c>
      <c r="T54" s="154">
        <v>870</v>
      </c>
      <c r="U54" s="153">
        <v>1015</v>
      </c>
      <c r="V54" s="141"/>
      <c r="W54" s="153">
        <v>942</v>
      </c>
      <c r="X54" s="154">
        <v>1377</v>
      </c>
      <c r="Y54" s="154">
        <v>1406</v>
      </c>
      <c r="Z54" s="154">
        <v>1401</v>
      </c>
      <c r="AA54" s="154">
        <v>1389</v>
      </c>
      <c r="AB54" s="154">
        <v>1267</v>
      </c>
      <c r="AC54" s="154">
        <v>1397</v>
      </c>
      <c r="AD54" s="154">
        <v>1366</v>
      </c>
      <c r="AE54" s="154">
        <v>1332</v>
      </c>
      <c r="AF54" s="155">
        <v>1392</v>
      </c>
      <c r="AG54" s="153">
        <v>508</v>
      </c>
      <c r="AH54" s="154">
        <v>1031</v>
      </c>
      <c r="AI54" s="154">
        <v>1101</v>
      </c>
      <c r="AJ54" s="155">
        <v>912</v>
      </c>
      <c r="AK54" s="313">
        <v>354</v>
      </c>
      <c r="AL54" s="316">
        <v>1015</v>
      </c>
      <c r="AM54" s="153">
        <v>1087</v>
      </c>
      <c r="AN54" s="141"/>
      <c r="AO54" s="156">
        <v>877</v>
      </c>
      <c r="AP54" s="157">
        <v>1279</v>
      </c>
      <c r="AQ54" s="157">
        <v>1295</v>
      </c>
      <c r="AR54" s="157">
        <v>1309</v>
      </c>
      <c r="AS54" s="157">
        <v>1265</v>
      </c>
      <c r="AT54" s="157">
        <v>1092</v>
      </c>
      <c r="AU54" s="157">
        <v>1277</v>
      </c>
      <c r="AV54" s="157">
        <v>1132</v>
      </c>
      <c r="AW54" s="157">
        <v>1117</v>
      </c>
      <c r="AX54" s="158">
        <v>1248</v>
      </c>
      <c r="AY54" s="156">
        <v>442</v>
      </c>
      <c r="AZ54" s="157">
        <v>946</v>
      </c>
      <c r="BA54" s="157">
        <v>933</v>
      </c>
      <c r="BB54" s="158">
        <v>714</v>
      </c>
      <c r="BC54" s="254">
        <v>614</v>
      </c>
      <c r="BD54" s="321">
        <v>323</v>
      </c>
      <c r="BE54" s="206">
        <v>656</v>
      </c>
      <c r="BF54" s="156">
        <v>193</v>
      </c>
    </row>
    <row r="55" spans="1:58" x14ac:dyDescent="0.45">
      <c r="A55" s="134" t="s">
        <v>1365</v>
      </c>
      <c r="B55" s="150" t="s">
        <v>133</v>
      </c>
      <c r="C55" s="159" t="s">
        <v>134</v>
      </c>
      <c r="D55" s="152">
        <v>594</v>
      </c>
      <c r="E55" s="153">
        <v>327</v>
      </c>
      <c r="F55" s="154">
        <v>549</v>
      </c>
      <c r="G55" s="154">
        <v>566</v>
      </c>
      <c r="H55" s="154">
        <v>564</v>
      </c>
      <c r="I55" s="154">
        <v>558</v>
      </c>
      <c r="J55" s="154">
        <v>492</v>
      </c>
      <c r="K55" s="154">
        <v>563</v>
      </c>
      <c r="L55" s="154">
        <v>547</v>
      </c>
      <c r="M55" s="154">
        <v>527</v>
      </c>
      <c r="N55" s="155">
        <v>555</v>
      </c>
      <c r="O55" s="153">
        <v>173</v>
      </c>
      <c r="P55" s="154">
        <v>397</v>
      </c>
      <c r="Q55" s="154">
        <v>420</v>
      </c>
      <c r="R55" s="155">
        <v>348</v>
      </c>
      <c r="S55" s="153">
        <v>131</v>
      </c>
      <c r="T55" s="154">
        <v>357</v>
      </c>
      <c r="U55" s="153">
        <v>416</v>
      </c>
      <c r="V55" s="141"/>
      <c r="W55" s="153">
        <v>387</v>
      </c>
      <c r="X55" s="154">
        <v>565</v>
      </c>
      <c r="Y55" s="154">
        <v>577</v>
      </c>
      <c r="Z55" s="154">
        <v>574</v>
      </c>
      <c r="AA55" s="154">
        <v>570</v>
      </c>
      <c r="AB55" s="154">
        <v>520</v>
      </c>
      <c r="AC55" s="154">
        <v>573</v>
      </c>
      <c r="AD55" s="154">
        <v>560</v>
      </c>
      <c r="AE55" s="154">
        <v>546</v>
      </c>
      <c r="AF55" s="155">
        <v>571</v>
      </c>
      <c r="AG55" s="153">
        <v>208</v>
      </c>
      <c r="AH55" s="154">
        <v>423</v>
      </c>
      <c r="AI55" s="154">
        <v>452</v>
      </c>
      <c r="AJ55" s="155">
        <v>374</v>
      </c>
      <c r="AK55" s="313">
        <v>144</v>
      </c>
      <c r="AL55" s="316">
        <v>416</v>
      </c>
      <c r="AM55" s="153">
        <v>446</v>
      </c>
      <c r="AN55" s="141"/>
      <c r="AO55" s="156">
        <v>314</v>
      </c>
      <c r="AP55" s="157">
        <v>535</v>
      </c>
      <c r="AQ55" s="157">
        <v>574</v>
      </c>
      <c r="AR55" s="157">
        <v>575</v>
      </c>
      <c r="AS55" s="157">
        <v>551</v>
      </c>
      <c r="AT55" s="157">
        <v>492</v>
      </c>
      <c r="AU55" s="157">
        <v>566</v>
      </c>
      <c r="AV55" s="157">
        <v>532</v>
      </c>
      <c r="AW55" s="157">
        <v>539</v>
      </c>
      <c r="AX55" s="158">
        <v>442</v>
      </c>
      <c r="AY55" s="156">
        <v>178</v>
      </c>
      <c r="AZ55" s="157">
        <v>365</v>
      </c>
      <c r="BA55" s="157">
        <v>383</v>
      </c>
      <c r="BB55" s="158">
        <v>368</v>
      </c>
      <c r="BC55" s="254">
        <v>249</v>
      </c>
      <c r="BD55" s="321">
        <v>122</v>
      </c>
      <c r="BE55" s="206">
        <v>325</v>
      </c>
      <c r="BF55" s="156">
        <v>1</v>
      </c>
    </row>
    <row r="56" spans="1:58" x14ac:dyDescent="0.45">
      <c r="A56" s="134" t="s">
        <v>1365</v>
      </c>
      <c r="B56" s="150" t="s">
        <v>135</v>
      </c>
      <c r="C56" s="159" t="s">
        <v>136</v>
      </c>
      <c r="D56" s="152">
        <v>1076</v>
      </c>
      <c r="E56" s="153">
        <v>592</v>
      </c>
      <c r="F56" s="154">
        <v>993</v>
      </c>
      <c r="G56" s="154">
        <v>1025</v>
      </c>
      <c r="H56" s="154">
        <v>1022</v>
      </c>
      <c r="I56" s="154">
        <v>1011</v>
      </c>
      <c r="J56" s="154">
        <v>891</v>
      </c>
      <c r="K56" s="154">
        <v>1019</v>
      </c>
      <c r="L56" s="154">
        <v>990</v>
      </c>
      <c r="M56" s="154">
        <v>954</v>
      </c>
      <c r="N56" s="155">
        <v>1005</v>
      </c>
      <c r="O56" s="153">
        <v>313</v>
      </c>
      <c r="P56" s="154">
        <v>719</v>
      </c>
      <c r="Q56" s="154">
        <v>761</v>
      </c>
      <c r="R56" s="155">
        <v>629</v>
      </c>
      <c r="S56" s="153">
        <v>185</v>
      </c>
      <c r="T56" s="154">
        <v>646</v>
      </c>
      <c r="U56" s="153">
        <v>754</v>
      </c>
      <c r="V56" s="141"/>
      <c r="W56" s="153">
        <v>700</v>
      </c>
      <c r="X56" s="154">
        <v>1023</v>
      </c>
      <c r="Y56" s="154">
        <v>1044</v>
      </c>
      <c r="Z56" s="154">
        <v>1040</v>
      </c>
      <c r="AA56" s="154">
        <v>1031</v>
      </c>
      <c r="AB56" s="154">
        <v>941</v>
      </c>
      <c r="AC56" s="154">
        <v>1038</v>
      </c>
      <c r="AD56" s="154">
        <v>1015</v>
      </c>
      <c r="AE56" s="154">
        <v>989</v>
      </c>
      <c r="AF56" s="155">
        <v>1034</v>
      </c>
      <c r="AG56" s="153">
        <v>377</v>
      </c>
      <c r="AH56" s="154">
        <v>766</v>
      </c>
      <c r="AI56" s="154">
        <v>818</v>
      </c>
      <c r="AJ56" s="155">
        <v>677</v>
      </c>
      <c r="AK56" s="313">
        <v>203</v>
      </c>
      <c r="AL56" s="316">
        <v>754</v>
      </c>
      <c r="AM56" s="153">
        <v>807</v>
      </c>
      <c r="AN56" s="141"/>
      <c r="AO56" s="156">
        <v>764</v>
      </c>
      <c r="AP56" s="157">
        <v>964</v>
      </c>
      <c r="AQ56" s="157">
        <v>966</v>
      </c>
      <c r="AR56" s="157">
        <v>971</v>
      </c>
      <c r="AS56" s="157">
        <v>959</v>
      </c>
      <c r="AT56" s="157">
        <v>866</v>
      </c>
      <c r="AU56" s="157">
        <v>957</v>
      </c>
      <c r="AV56" s="157">
        <v>878</v>
      </c>
      <c r="AW56" s="157">
        <v>912</v>
      </c>
      <c r="AX56" s="158">
        <v>967</v>
      </c>
      <c r="AY56" s="156">
        <v>310</v>
      </c>
      <c r="AZ56" s="157">
        <v>650</v>
      </c>
      <c r="BA56" s="157">
        <v>621</v>
      </c>
      <c r="BB56" s="158">
        <v>599</v>
      </c>
      <c r="BC56" s="254">
        <v>352</v>
      </c>
      <c r="BD56" s="321">
        <v>178</v>
      </c>
      <c r="BE56" s="206">
        <v>853</v>
      </c>
      <c r="BF56" s="156">
        <v>88</v>
      </c>
    </row>
    <row r="57" spans="1:58" x14ac:dyDescent="0.45">
      <c r="A57" s="134" t="s">
        <v>1365</v>
      </c>
      <c r="B57" s="150" t="s">
        <v>137</v>
      </c>
      <c r="C57" s="159" t="s">
        <v>138</v>
      </c>
      <c r="D57" s="152">
        <v>716</v>
      </c>
      <c r="E57" s="153">
        <v>394</v>
      </c>
      <c r="F57" s="154">
        <v>661</v>
      </c>
      <c r="G57" s="154">
        <v>682</v>
      </c>
      <c r="H57" s="154">
        <v>680</v>
      </c>
      <c r="I57" s="154">
        <v>673</v>
      </c>
      <c r="J57" s="154">
        <v>593</v>
      </c>
      <c r="K57" s="154">
        <v>678</v>
      </c>
      <c r="L57" s="154">
        <v>659</v>
      </c>
      <c r="M57" s="154">
        <v>635</v>
      </c>
      <c r="N57" s="155">
        <v>669</v>
      </c>
      <c r="O57" s="153">
        <v>208</v>
      </c>
      <c r="P57" s="154">
        <v>479</v>
      </c>
      <c r="Q57" s="154">
        <v>507</v>
      </c>
      <c r="R57" s="155">
        <v>419</v>
      </c>
      <c r="S57" s="153">
        <v>134</v>
      </c>
      <c r="T57" s="154">
        <v>430</v>
      </c>
      <c r="U57" s="153">
        <v>502</v>
      </c>
      <c r="V57" s="141"/>
      <c r="W57" s="153">
        <v>466</v>
      </c>
      <c r="X57" s="154">
        <v>681</v>
      </c>
      <c r="Y57" s="154">
        <v>695</v>
      </c>
      <c r="Z57" s="154">
        <v>692</v>
      </c>
      <c r="AA57" s="154">
        <v>686</v>
      </c>
      <c r="AB57" s="154">
        <v>626</v>
      </c>
      <c r="AC57" s="154">
        <v>691</v>
      </c>
      <c r="AD57" s="154">
        <v>675</v>
      </c>
      <c r="AE57" s="154">
        <v>659</v>
      </c>
      <c r="AF57" s="155">
        <v>688</v>
      </c>
      <c r="AG57" s="153">
        <v>251</v>
      </c>
      <c r="AH57" s="154">
        <v>510</v>
      </c>
      <c r="AI57" s="154">
        <v>544</v>
      </c>
      <c r="AJ57" s="155">
        <v>451</v>
      </c>
      <c r="AK57" s="313">
        <v>147</v>
      </c>
      <c r="AL57" s="316">
        <v>502</v>
      </c>
      <c r="AM57" s="153">
        <v>537</v>
      </c>
      <c r="AN57" s="141"/>
      <c r="AO57" s="156">
        <v>594</v>
      </c>
      <c r="AP57" s="157">
        <v>709</v>
      </c>
      <c r="AQ57" s="157">
        <v>710</v>
      </c>
      <c r="AR57" s="157">
        <v>711</v>
      </c>
      <c r="AS57" s="157">
        <v>700</v>
      </c>
      <c r="AT57" s="157">
        <v>644</v>
      </c>
      <c r="AU57" s="157">
        <v>704</v>
      </c>
      <c r="AV57" s="157">
        <v>650</v>
      </c>
      <c r="AW57" s="157">
        <v>681</v>
      </c>
      <c r="AX57" s="158">
        <v>714</v>
      </c>
      <c r="AY57" s="156">
        <v>239</v>
      </c>
      <c r="AZ57" s="157">
        <v>513</v>
      </c>
      <c r="BA57" s="157">
        <v>455</v>
      </c>
      <c r="BB57" s="158">
        <v>436</v>
      </c>
      <c r="BC57" s="254">
        <v>254</v>
      </c>
      <c r="BD57" s="321">
        <v>146</v>
      </c>
      <c r="BE57" s="206">
        <v>655</v>
      </c>
      <c r="BF57" s="156">
        <v>221</v>
      </c>
    </row>
    <row r="58" spans="1:58" x14ac:dyDescent="0.45">
      <c r="A58" s="134" t="s">
        <v>1365</v>
      </c>
      <c r="B58" s="150" t="s">
        <v>61</v>
      </c>
      <c r="C58" s="151" t="s">
        <v>62</v>
      </c>
      <c r="D58" s="152">
        <v>948</v>
      </c>
      <c r="E58" s="153">
        <v>522</v>
      </c>
      <c r="F58" s="154">
        <v>875</v>
      </c>
      <c r="G58" s="154">
        <v>903</v>
      </c>
      <c r="H58" s="154">
        <v>900</v>
      </c>
      <c r="I58" s="154">
        <v>891</v>
      </c>
      <c r="J58" s="154">
        <v>785</v>
      </c>
      <c r="K58" s="154">
        <v>898</v>
      </c>
      <c r="L58" s="154">
        <v>872</v>
      </c>
      <c r="M58" s="154">
        <v>841</v>
      </c>
      <c r="N58" s="155">
        <v>885</v>
      </c>
      <c r="O58" s="153">
        <v>275</v>
      </c>
      <c r="P58" s="154">
        <v>634</v>
      </c>
      <c r="Q58" s="154">
        <v>671</v>
      </c>
      <c r="R58" s="155">
        <v>555</v>
      </c>
      <c r="S58" s="153">
        <v>137</v>
      </c>
      <c r="T58" s="154">
        <v>569</v>
      </c>
      <c r="U58" s="153">
        <v>664</v>
      </c>
      <c r="V58" s="141"/>
      <c r="W58" s="153">
        <v>617</v>
      </c>
      <c r="X58" s="154">
        <v>901</v>
      </c>
      <c r="Y58" s="154">
        <v>920</v>
      </c>
      <c r="Z58" s="154">
        <v>917</v>
      </c>
      <c r="AA58" s="154">
        <v>909</v>
      </c>
      <c r="AB58" s="154">
        <v>829</v>
      </c>
      <c r="AC58" s="154">
        <v>914</v>
      </c>
      <c r="AD58" s="154">
        <v>894</v>
      </c>
      <c r="AE58" s="154">
        <v>872</v>
      </c>
      <c r="AF58" s="155">
        <v>911</v>
      </c>
      <c r="AG58" s="153">
        <v>332</v>
      </c>
      <c r="AH58" s="154">
        <v>675</v>
      </c>
      <c r="AI58" s="154">
        <v>721</v>
      </c>
      <c r="AJ58" s="155">
        <v>597</v>
      </c>
      <c r="AK58" s="313">
        <v>150</v>
      </c>
      <c r="AL58" s="316">
        <v>664</v>
      </c>
      <c r="AM58" s="153">
        <v>711</v>
      </c>
      <c r="AN58" s="141"/>
      <c r="AO58" s="156">
        <v>698</v>
      </c>
      <c r="AP58" s="157">
        <v>865</v>
      </c>
      <c r="AQ58" s="157">
        <v>874</v>
      </c>
      <c r="AR58" s="157">
        <v>868</v>
      </c>
      <c r="AS58" s="157">
        <v>862</v>
      </c>
      <c r="AT58" s="157">
        <v>775</v>
      </c>
      <c r="AU58" s="157">
        <v>866</v>
      </c>
      <c r="AV58" s="157">
        <v>824</v>
      </c>
      <c r="AW58" s="157">
        <v>843</v>
      </c>
      <c r="AX58" s="158">
        <v>860</v>
      </c>
      <c r="AY58" s="156">
        <v>272</v>
      </c>
      <c r="AZ58" s="157">
        <v>581</v>
      </c>
      <c r="BA58" s="157">
        <v>539</v>
      </c>
      <c r="BB58" s="158">
        <v>535</v>
      </c>
      <c r="BC58" s="254">
        <v>260</v>
      </c>
      <c r="BD58" s="321">
        <v>143</v>
      </c>
      <c r="BE58" s="206">
        <v>796</v>
      </c>
      <c r="BF58" s="156">
        <v>77</v>
      </c>
    </row>
    <row r="59" spans="1:58" x14ac:dyDescent="0.45">
      <c r="A59" s="134" t="s">
        <v>1365</v>
      </c>
      <c r="B59" s="150" t="s">
        <v>150</v>
      </c>
      <c r="C59" s="159" t="s">
        <v>151</v>
      </c>
      <c r="D59" s="152">
        <v>1572</v>
      </c>
      <c r="E59" s="153">
        <v>865</v>
      </c>
      <c r="F59" s="154">
        <v>1451</v>
      </c>
      <c r="G59" s="154">
        <v>1497</v>
      </c>
      <c r="H59" s="154">
        <v>1492</v>
      </c>
      <c r="I59" s="154">
        <v>1477</v>
      </c>
      <c r="J59" s="154">
        <v>1302</v>
      </c>
      <c r="K59" s="154">
        <v>1488</v>
      </c>
      <c r="L59" s="154">
        <v>1446</v>
      </c>
      <c r="M59" s="154">
        <v>1394</v>
      </c>
      <c r="N59" s="155">
        <v>1468</v>
      </c>
      <c r="O59" s="153">
        <v>456</v>
      </c>
      <c r="P59" s="154">
        <v>1050</v>
      </c>
      <c r="Q59" s="154">
        <v>1112</v>
      </c>
      <c r="R59" s="155">
        <v>919</v>
      </c>
      <c r="S59" s="153">
        <v>183</v>
      </c>
      <c r="T59" s="154">
        <v>944</v>
      </c>
      <c r="U59" s="153">
        <v>1101</v>
      </c>
      <c r="V59" s="141"/>
      <c r="W59" s="153">
        <v>1022</v>
      </c>
      <c r="X59" s="154">
        <v>1494</v>
      </c>
      <c r="Y59" s="154">
        <v>1525</v>
      </c>
      <c r="Z59" s="154">
        <v>1520</v>
      </c>
      <c r="AA59" s="154">
        <v>1506</v>
      </c>
      <c r="AB59" s="154">
        <v>1375</v>
      </c>
      <c r="AC59" s="154">
        <v>1516</v>
      </c>
      <c r="AD59" s="154">
        <v>1482</v>
      </c>
      <c r="AE59" s="154">
        <v>1445</v>
      </c>
      <c r="AF59" s="155">
        <v>1510</v>
      </c>
      <c r="AG59" s="153">
        <v>551</v>
      </c>
      <c r="AH59" s="154">
        <v>1119</v>
      </c>
      <c r="AI59" s="154">
        <v>1194</v>
      </c>
      <c r="AJ59" s="155">
        <v>989</v>
      </c>
      <c r="AK59" s="313">
        <v>201</v>
      </c>
      <c r="AL59" s="316">
        <v>1101</v>
      </c>
      <c r="AM59" s="153">
        <v>1179</v>
      </c>
      <c r="AN59" s="141"/>
      <c r="AO59" s="156">
        <v>979</v>
      </c>
      <c r="AP59" s="157">
        <v>1518</v>
      </c>
      <c r="AQ59" s="157">
        <v>1428</v>
      </c>
      <c r="AR59" s="157">
        <v>1434</v>
      </c>
      <c r="AS59" s="157">
        <v>1390</v>
      </c>
      <c r="AT59" s="157">
        <v>1150</v>
      </c>
      <c r="AU59" s="157">
        <v>1419</v>
      </c>
      <c r="AV59" s="157">
        <v>1404</v>
      </c>
      <c r="AW59" s="157">
        <v>1211</v>
      </c>
      <c r="AX59" s="158">
        <v>1293</v>
      </c>
      <c r="AY59" s="156">
        <v>459</v>
      </c>
      <c r="AZ59" s="157">
        <v>981</v>
      </c>
      <c r="BA59" s="157">
        <v>954</v>
      </c>
      <c r="BB59" s="158">
        <v>873</v>
      </c>
      <c r="BC59" s="254">
        <v>348</v>
      </c>
      <c r="BD59" s="321">
        <v>191</v>
      </c>
      <c r="BE59" s="206">
        <v>422</v>
      </c>
      <c r="BF59" s="156">
        <v>57</v>
      </c>
    </row>
    <row r="60" spans="1:58" x14ac:dyDescent="0.45">
      <c r="A60" s="134" t="s">
        <v>1365</v>
      </c>
      <c r="B60" s="150" t="s">
        <v>139</v>
      </c>
      <c r="C60" s="159" t="s">
        <v>140</v>
      </c>
      <c r="D60" s="152">
        <v>847</v>
      </c>
      <c r="E60" s="153">
        <v>466</v>
      </c>
      <c r="F60" s="154">
        <v>782</v>
      </c>
      <c r="G60" s="154">
        <v>807</v>
      </c>
      <c r="H60" s="154">
        <v>804</v>
      </c>
      <c r="I60" s="154">
        <v>796</v>
      </c>
      <c r="J60" s="154">
        <v>702</v>
      </c>
      <c r="K60" s="154">
        <v>802</v>
      </c>
      <c r="L60" s="154">
        <v>779</v>
      </c>
      <c r="M60" s="154">
        <v>751</v>
      </c>
      <c r="N60" s="155">
        <v>791</v>
      </c>
      <c r="O60" s="153">
        <v>246</v>
      </c>
      <c r="P60" s="154">
        <v>566</v>
      </c>
      <c r="Q60" s="154">
        <v>599</v>
      </c>
      <c r="R60" s="155">
        <v>496</v>
      </c>
      <c r="S60" s="153">
        <v>222</v>
      </c>
      <c r="T60" s="154">
        <v>509</v>
      </c>
      <c r="U60" s="153">
        <v>593</v>
      </c>
      <c r="V60" s="141"/>
      <c r="W60" s="153">
        <v>551</v>
      </c>
      <c r="X60" s="154">
        <v>805</v>
      </c>
      <c r="Y60" s="154">
        <v>822</v>
      </c>
      <c r="Z60" s="154">
        <v>819</v>
      </c>
      <c r="AA60" s="154">
        <v>812</v>
      </c>
      <c r="AB60" s="154">
        <v>741</v>
      </c>
      <c r="AC60" s="154">
        <v>817</v>
      </c>
      <c r="AD60" s="154">
        <v>799</v>
      </c>
      <c r="AE60" s="154">
        <v>779</v>
      </c>
      <c r="AF60" s="155">
        <v>814</v>
      </c>
      <c r="AG60" s="153">
        <v>297</v>
      </c>
      <c r="AH60" s="154">
        <v>603</v>
      </c>
      <c r="AI60" s="154">
        <v>644</v>
      </c>
      <c r="AJ60" s="155">
        <v>533</v>
      </c>
      <c r="AK60" s="313">
        <v>243</v>
      </c>
      <c r="AL60" s="316">
        <v>593</v>
      </c>
      <c r="AM60" s="153">
        <v>636</v>
      </c>
      <c r="AN60" s="141"/>
      <c r="AO60" s="156">
        <v>648</v>
      </c>
      <c r="AP60" s="157">
        <v>782</v>
      </c>
      <c r="AQ60" s="157">
        <v>799</v>
      </c>
      <c r="AR60" s="157">
        <v>789</v>
      </c>
      <c r="AS60" s="157">
        <v>794</v>
      </c>
      <c r="AT60" s="157">
        <v>743</v>
      </c>
      <c r="AU60" s="157">
        <v>800</v>
      </c>
      <c r="AV60" s="157">
        <v>725</v>
      </c>
      <c r="AW60" s="157">
        <v>753</v>
      </c>
      <c r="AX60" s="158">
        <v>781</v>
      </c>
      <c r="AY60" s="156">
        <v>187</v>
      </c>
      <c r="AZ60" s="157">
        <v>461</v>
      </c>
      <c r="BA60" s="157">
        <v>542</v>
      </c>
      <c r="BB60" s="158">
        <v>369</v>
      </c>
      <c r="BC60" s="254">
        <v>421</v>
      </c>
      <c r="BD60" s="321">
        <v>190</v>
      </c>
      <c r="BE60" s="206">
        <v>28</v>
      </c>
      <c r="BF60" s="156">
        <v>13</v>
      </c>
    </row>
    <row r="61" spans="1:58" x14ac:dyDescent="0.45">
      <c r="A61" s="134" t="s">
        <v>1363</v>
      </c>
      <c r="B61" s="145" t="s">
        <v>831</v>
      </c>
      <c r="C61" s="151"/>
      <c r="D61" s="146">
        <v>1847</v>
      </c>
      <c r="E61" s="147">
        <v>1016</v>
      </c>
      <c r="F61" s="148">
        <v>1705</v>
      </c>
      <c r="G61" s="148">
        <v>1759</v>
      </c>
      <c r="H61" s="148">
        <v>1753</v>
      </c>
      <c r="I61" s="148">
        <v>1735</v>
      </c>
      <c r="J61" s="148">
        <v>1530</v>
      </c>
      <c r="K61" s="148">
        <v>1749</v>
      </c>
      <c r="L61" s="148">
        <v>1699</v>
      </c>
      <c r="M61" s="148">
        <v>1638</v>
      </c>
      <c r="N61" s="149">
        <v>1724</v>
      </c>
      <c r="O61" s="147">
        <v>536</v>
      </c>
      <c r="P61" s="148">
        <v>1234</v>
      </c>
      <c r="Q61" s="148">
        <v>1306</v>
      </c>
      <c r="R61" s="149">
        <v>1080</v>
      </c>
      <c r="S61" s="147">
        <v>260</v>
      </c>
      <c r="T61" s="148">
        <v>1109</v>
      </c>
      <c r="U61" s="147">
        <v>1293</v>
      </c>
      <c r="V61" s="141"/>
      <c r="W61" s="147">
        <v>1201</v>
      </c>
      <c r="X61" s="148">
        <v>1756</v>
      </c>
      <c r="Y61" s="148">
        <v>1792</v>
      </c>
      <c r="Z61" s="148">
        <v>1785</v>
      </c>
      <c r="AA61" s="148">
        <v>1770</v>
      </c>
      <c r="AB61" s="148">
        <v>1615</v>
      </c>
      <c r="AC61" s="148">
        <v>1781</v>
      </c>
      <c r="AD61" s="148">
        <v>1741</v>
      </c>
      <c r="AE61" s="148">
        <v>1698</v>
      </c>
      <c r="AF61" s="149">
        <v>1774</v>
      </c>
      <c r="AG61" s="147">
        <v>647</v>
      </c>
      <c r="AH61" s="148">
        <v>1314</v>
      </c>
      <c r="AI61" s="148">
        <v>1403</v>
      </c>
      <c r="AJ61" s="149">
        <v>1162</v>
      </c>
      <c r="AK61" s="312">
        <v>285</v>
      </c>
      <c r="AL61" s="315">
        <v>1293</v>
      </c>
      <c r="AM61" s="147">
        <v>1386</v>
      </c>
      <c r="AN61" s="141"/>
      <c r="AO61" s="142">
        <v>1157</v>
      </c>
      <c r="AP61" s="143">
        <v>1573</v>
      </c>
      <c r="AQ61" s="143">
        <v>1708</v>
      </c>
      <c r="AR61" s="143">
        <v>1691</v>
      </c>
      <c r="AS61" s="143">
        <v>1662</v>
      </c>
      <c r="AT61" s="143">
        <v>1516</v>
      </c>
      <c r="AU61" s="143">
        <v>1698</v>
      </c>
      <c r="AV61" s="143">
        <v>1601</v>
      </c>
      <c r="AW61" s="143">
        <v>1505</v>
      </c>
      <c r="AX61" s="144">
        <v>1585</v>
      </c>
      <c r="AY61" s="142">
        <v>472</v>
      </c>
      <c r="AZ61" s="143">
        <v>1179</v>
      </c>
      <c r="BA61" s="143">
        <v>1124</v>
      </c>
      <c r="BB61" s="144">
        <v>910</v>
      </c>
      <c r="BC61" s="253">
        <v>495</v>
      </c>
      <c r="BD61" s="320">
        <v>271</v>
      </c>
      <c r="BE61" s="205">
        <v>1124</v>
      </c>
      <c r="BF61" s="142">
        <v>226</v>
      </c>
    </row>
    <row r="62" spans="1:58" x14ac:dyDescent="0.45">
      <c r="A62" s="134" t="s">
        <v>1365</v>
      </c>
      <c r="B62" s="150" t="s">
        <v>142</v>
      </c>
      <c r="C62" s="159" t="s">
        <v>143</v>
      </c>
      <c r="D62" s="152">
        <v>348</v>
      </c>
      <c r="E62" s="153">
        <v>192</v>
      </c>
      <c r="F62" s="154">
        <v>322</v>
      </c>
      <c r="G62" s="154">
        <v>332</v>
      </c>
      <c r="H62" s="154">
        <v>331</v>
      </c>
      <c r="I62" s="154">
        <v>327</v>
      </c>
      <c r="J62" s="154">
        <v>289</v>
      </c>
      <c r="K62" s="154">
        <v>330</v>
      </c>
      <c r="L62" s="154">
        <v>320</v>
      </c>
      <c r="M62" s="154">
        <v>309</v>
      </c>
      <c r="N62" s="155">
        <v>325</v>
      </c>
      <c r="O62" s="153">
        <v>101</v>
      </c>
      <c r="P62" s="154">
        <v>233</v>
      </c>
      <c r="Q62" s="154">
        <v>247</v>
      </c>
      <c r="R62" s="155">
        <v>204</v>
      </c>
      <c r="S62" s="153">
        <v>58</v>
      </c>
      <c r="T62" s="154">
        <v>209</v>
      </c>
      <c r="U62" s="153">
        <v>244</v>
      </c>
      <c r="V62" s="141"/>
      <c r="W62" s="153">
        <v>227</v>
      </c>
      <c r="X62" s="154">
        <v>331</v>
      </c>
      <c r="Y62" s="154">
        <v>338</v>
      </c>
      <c r="Z62" s="154">
        <v>337</v>
      </c>
      <c r="AA62" s="154">
        <v>334</v>
      </c>
      <c r="AB62" s="154">
        <v>305</v>
      </c>
      <c r="AC62" s="154">
        <v>336</v>
      </c>
      <c r="AD62" s="154">
        <v>329</v>
      </c>
      <c r="AE62" s="154">
        <v>320</v>
      </c>
      <c r="AF62" s="155">
        <v>335</v>
      </c>
      <c r="AG62" s="153">
        <v>122</v>
      </c>
      <c r="AH62" s="154">
        <v>248</v>
      </c>
      <c r="AI62" s="154">
        <v>265</v>
      </c>
      <c r="AJ62" s="155">
        <v>219</v>
      </c>
      <c r="AK62" s="313">
        <v>63</v>
      </c>
      <c r="AL62" s="316">
        <v>244</v>
      </c>
      <c r="AM62" s="153">
        <v>261</v>
      </c>
      <c r="AN62" s="141"/>
      <c r="AO62" s="156">
        <v>177</v>
      </c>
      <c r="AP62" s="157">
        <v>274</v>
      </c>
      <c r="AQ62" s="157">
        <v>303</v>
      </c>
      <c r="AR62" s="157">
        <v>291</v>
      </c>
      <c r="AS62" s="157">
        <v>298</v>
      </c>
      <c r="AT62" s="157">
        <v>306</v>
      </c>
      <c r="AU62" s="157">
        <v>299</v>
      </c>
      <c r="AV62" s="157">
        <v>281</v>
      </c>
      <c r="AW62" s="157">
        <v>237</v>
      </c>
      <c r="AX62" s="158">
        <v>277</v>
      </c>
      <c r="AY62" s="156">
        <v>61</v>
      </c>
      <c r="AZ62" s="157">
        <v>176</v>
      </c>
      <c r="BA62" s="157">
        <v>169</v>
      </c>
      <c r="BB62" s="158">
        <v>166</v>
      </c>
      <c r="BC62" s="254">
        <v>109</v>
      </c>
      <c r="BD62" s="321">
        <v>51</v>
      </c>
      <c r="BE62" s="206">
        <v>41</v>
      </c>
      <c r="BF62" s="156">
        <v>6</v>
      </c>
    </row>
    <row r="63" spans="1:58" x14ac:dyDescent="0.45">
      <c r="A63" s="134" t="s">
        <v>1365</v>
      </c>
      <c r="B63" s="150" t="s">
        <v>144</v>
      </c>
      <c r="C63" s="159" t="s">
        <v>145</v>
      </c>
      <c r="D63" s="152">
        <v>519</v>
      </c>
      <c r="E63" s="153">
        <v>286</v>
      </c>
      <c r="F63" s="154">
        <v>479</v>
      </c>
      <c r="G63" s="154">
        <v>495</v>
      </c>
      <c r="H63" s="154">
        <v>493</v>
      </c>
      <c r="I63" s="154">
        <v>488</v>
      </c>
      <c r="J63" s="154">
        <v>430</v>
      </c>
      <c r="K63" s="154">
        <v>492</v>
      </c>
      <c r="L63" s="154">
        <v>478</v>
      </c>
      <c r="M63" s="154">
        <v>461</v>
      </c>
      <c r="N63" s="155">
        <v>485</v>
      </c>
      <c r="O63" s="153">
        <v>151</v>
      </c>
      <c r="P63" s="154">
        <v>347</v>
      </c>
      <c r="Q63" s="154">
        <v>367</v>
      </c>
      <c r="R63" s="155">
        <v>304</v>
      </c>
      <c r="S63" s="153">
        <v>77</v>
      </c>
      <c r="T63" s="154">
        <v>312</v>
      </c>
      <c r="U63" s="153">
        <v>364</v>
      </c>
      <c r="V63" s="141"/>
      <c r="W63" s="153">
        <v>338</v>
      </c>
      <c r="X63" s="154">
        <v>494</v>
      </c>
      <c r="Y63" s="154">
        <v>504</v>
      </c>
      <c r="Z63" s="154">
        <v>502</v>
      </c>
      <c r="AA63" s="154">
        <v>498</v>
      </c>
      <c r="AB63" s="154">
        <v>454</v>
      </c>
      <c r="AC63" s="154">
        <v>501</v>
      </c>
      <c r="AD63" s="154">
        <v>490</v>
      </c>
      <c r="AE63" s="154">
        <v>478</v>
      </c>
      <c r="AF63" s="155">
        <v>499</v>
      </c>
      <c r="AG63" s="153">
        <v>182</v>
      </c>
      <c r="AH63" s="154">
        <v>370</v>
      </c>
      <c r="AI63" s="154">
        <v>395</v>
      </c>
      <c r="AJ63" s="155">
        <v>327</v>
      </c>
      <c r="AK63" s="313">
        <v>84</v>
      </c>
      <c r="AL63" s="316">
        <v>364</v>
      </c>
      <c r="AM63" s="153">
        <v>390</v>
      </c>
      <c r="AN63" s="141"/>
      <c r="AO63" s="156">
        <v>343</v>
      </c>
      <c r="AP63" s="157">
        <v>434</v>
      </c>
      <c r="AQ63" s="157">
        <v>472</v>
      </c>
      <c r="AR63" s="157">
        <v>481</v>
      </c>
      <c r="AS63" s="157">
        <v>464</v>
      </c>
      <c r="AT63" s="157">
        <v>427</v>
      </c>
      <c r="AU63" s="157">
        <v>473</v>
      </c>
      <c r="AV63" s="157">
        <v>461</v>
      </c>
      <c r="AW63" s="157">
        <v>461</v>
      </c>
      <c r="AX63" s="158">
        <v>444</v>
      </c>
      <c r="AY63" s="156">
        <v>124</v>
      </c>
      <c r="AZ63" s="157">
        <v>340</v>
      </c>
      <c r="BA63" s="157">
        <v>341</v>
      </c>
      <c r="BB63" s="158">
        <v>224</v>
      </c>
      <c r="BC63" s="254">
        <v>145</v>
      </c>
      <c r="BD63" s="321">
        <v>71</v>
      </c>
      <c r="BE63" s="206">
        <v>385</v>
      </c>
      <c r="BF63" s="156">
        <v>159</v>
      </c>
    </row>
    <row r="64" spans="1:58" x14ac:dyDescent="0.45">
      <c r="A64" s="134" t="s">
        <v>1365</v>
      </c>
      <c r="B64" s="150" t="s">
        <v>146</v>
      </c>
      <c r="C64" s="159" t="s">
        <v>147</v>
      </c>
      <c r="D64" s="152">
        <v>513</v>
      </c>
      <c r="E64" s="153">
        <v>283</v>
      </c>
      <c r="F64" s="154">
        <v>474</v>
      </c>
      <c r="G64" s="154">
        <v>489</v>
      </c>
      <c r="H64" s="154">
        <v>487</v>
      </c>
      <c r="I64" s="154">
        <v>482</v>
      </c>
      <c r="J64" s="154">
        <v>425</v>
      </c>
      <c r="K64" s="154">
        <v>486</v>
      </c>
      <c r="L64" s="154">
        <v>472</v>
      </c>
      <c r="M64" s="154">
        <v>455</v>
      </c>
      <c r="N64" s="155">
        <v>479</v>
      </c>
      <c r="O64" s="153">
        <v>149</v>
      </c>
      <c r="P64" s="154">
        <v>343</v>
      </c>
      <c r="Q64" s="154">
        <v>363</v>
      </c>
      <c r="R64" s="155">
        <v>300</v>
      </c>
      <c r="S64" s="153">
        <v>69</v>
      </c>
      <c r="T64" s="154">
        <v>308</v>
      </c>
      <c r="U64" s="153">
        <v>360</v>
      </c>
      <c r="V64" s="141"/>
      <c r="W64" s="153">
        <v>334</v>
      </c>
      <c r="X64" s="154">
        <v>488</v>
      </c>
      <c r="Y64" s="154">
        <v>498</v>
      </c>
      <c r="Z64" s="154">
        <v>496</v>
      </c>
      <c r="AA64" s="154">
        <v>492</v>
      </c>
      <c r="AB64" s="154">
        <v>449</v>
      </c>
      <c r="AC64" s="154">
        <v>495</v>
      </c>
      <c r="AD64" s="154">
        <v>484</v>
      </c>
      <c r="AE64" s="154">
        <v>472</v>
      </c>
      <c r="AF64" s="155">
        <v>493</v>
      </c>
      <c r="AG64" s="153">
        <v>180</v>
      </c>
      <c r="AH64" s="154">
        <v>365</v>
      </c>
      <c r="AI64" s="154">
        <v>390</v>
      </c>
      <c r="AJ64" s="155">
        <v>323</v>
      </c>
      <c r="AK64" s="313">
        <v>76</v>
      </c>
      <c r="AL64" s="316">
        <v>360</v>
      </c>
      <c r="AM64" s="153">
        <v>385</v>
      </c>
      <c r="AN64" s="141"/>
      <c r="AO64" s="156">
        <v>329</v>
      </c>
      <c r="AP64" s="157">
        <v>457</v>
      </c>
      <c r="AQ64" s="157">
        <v>486</v>
      </c>
      <c r="AR64" s="157">
        <v>475</v>
      </c>
      <c r="AS64" s="157">
        <v>458</v>
      </c>
      <c r="AT64" s="157">
        <v>413</v>
      </c>
      <c r="AU64" s="157">
        <v>482</v>
      </c>
      <c r="AV64" s="157">
        <v>439</v>
      </c>
      <c r="AW64" s="157">
        <v>426</v>
      </c>
      <c r="AX64" s="158">
        <v>442</v>
      </c>
      <c r="AY64" s="156">
        <v>147</v>
      </c>
      <c r="AZ64" s="157">
        <v>358</v>
      </c>
      <c r="BA64" s="157">
        <v>328</v>
      </c>
      <c r="BB64" s="158">
        <v>252</v>
      </c>
      <c r="BC64" s="254">
        <v>131</v>
      </c>
      <c r="BD64" s="321">
        <v>84</v>
      </c>
      <c r="BE64" s="206">
        <v>401</v>
      </c>
      <c r="BF64" s="156">
        <v>43</v>
      </c>
    </row>
    <row r="65" spans="1:58" x14ac:dyDescent="0.45">
      <c r="A65" s="134" t="s">
        <v>1365</v>
      </c>
      <c r="B65" s="150" t="s">
        <v>148</v>
      </c>
      <c r="C65" s="159" t="s">
        <v>149</v>
      </c>
      <c r="D65" s="152">
        <v>467</v>
      </c>
      <c r="E65" s="153">
        <v>257</v>
      </c>
      <c r="F65" s="154">
        <v>431</v>
      </c>
      <c r="G65" s="154">
        <v>445</v>
      </c>
      <c r="H65" s="154">
        <v>444</v>
      </c>
      <c r="I65" s="154">
        <v>439</v>
      </c>
      <c r="J65" s="154">
        <v>387</v>
      </c>
      <c r="K65" s="154">
        <v>443</v>
      </c>
      <c r="L65" s="154">
        <v>430</v>
      </c>
      <c r="M65" s="154">
        <v>415</v>
      </c>
      <c r="N65" s="155">
        <v>436</v>
      </c>
      <c r="O65" s="153">
        <v>136</v>
      </c>
      <c r="P65" s="154">
        <v>312</v>
      </c>
      <c r="Q65" s="154">
        <v>331</v>
      </c>
      <c r="R65" s="155">
        <v>273</v>
      </c>
      <c r="S65" s="153">
        <v>58</v>
      </c>
      <c r="T65" s="154">
        <v>281</v>
      </c>
      <c r="U65" s="153">
        <v>327</v>
      </c>
      <c r="V65" s="141"/>
      <c r="W65" s="153">
        <v>304</v>
      </c>
      <c r="X65" s="154">
        <v>444</v>
      </c>
      <c r="Y65" s="154">
        <v>454</v>
      </c>
      <c r="Z65" s="154">
        <v>452</v>
      </c>
      <c r="AA65" s="154">
        <v>448</v>
      </c>
      <c r="AB65" s="154">
        <v>409</v>
      </c>
      <c r="AC65" s="154">
        <v>451</v>
      </c>
      <c r="AD65" s="154">
        <v>441</v>
      </c>
      <c r="AE65" s="154">
        <v>430</v>
      </c>
      <c r="AF65" s="155">
        <v>449</v>
      </c>
      <c r="AG65" s="153">
        <v>164</v>
      </c>
      <c r="AH65" s="154">
        <v>333</v>
      </c>
      <c r="AI65" s="154">
        <v>355</v>
      </c>
      <c r="AJ65" s="155">
        <v>294</v>
      </c>
      <c r="AK65" s="313">
        <v>64</v>
      </c>
      <c r="AL65" s="316">
        <v>327</v>
      </c>
      <c r="AM65" s="153">
        <v>351</v>
      </c>
      <c r="AN65" s="141"/>
      <c r="AO65" s="156">
        <v>308</v>
      </c>
      <c r="AP65" s="157">
        <v>408</v>
      </c>
      <c r="AQ65" s="157">
        <v>447</v>
      </c>
      <c r="AR65" s="157">
        <v>444</v>
      </c>
      <c r="AS65" s="157">
        <v>442</v>
      </c>
      <c r="AT65" s="157">
        <v>370</v>
      </c>
      <c r="AU65" s="157">
        <v>444</v>
      </c>
      <c r="AV65" s="157">
        <v>420</v>
      </c>
      <c r="AW65" s="157">
        <v>381</v>
      </c>
      <c r="AX65" s="158">
        <v>422</v>
      </c>
      <c r="AY65" s="156">
        <v>140</v>
      </c>
      <c r="AZ65" s="157">
        <v>305</v>
      </c>
      <c r="BA65" s="157">
        <v>286</v>
      </c>
      <c r="BB65" s="158">
        <v>268</v>
      </c>
      <c r="BC65" s="254">
        <v>110</v>
      </c>
      <c r="BD65" s="321">
        <v>65</v>
      </c>
      <c r="BE65" s="206">
        <v>297</v>
      </c>
      <c r="BF65" s="156">
        <v>18</v>
      </c>
    </row>
    <row r="66" spans="1:58" ht="4.5" customHeight="1" x14ac:dyDescent="0.45">
      <c r="A66" s="134"/>
      <c r="B66" s="128"/>
      <c r="C66" s="129"/>
      <c r="D66" s="129"/>
      <c r="E66" s="129"/>
      <c r="F66" s="129"/>
      <c r="G66" s="129"/>
      <c r="H66" s="129"/>
      <c r="I66" s="129"/>
      <c r="J66" s="129"/>
      <c r="K66" s="129"/>
      <c r="L66" s="129"/>
      <c r="M66" s="129"/>
      <c r="N66" s="129"/>
      <c r="O66" s="129"/>
      <c r="P66" s="129"/>
      <c r="Q66" s="129"/>
      <c r="R66" s="129"/>
      <c r="S66" s="129"/>
      <c r="T66" s="129"/>
      <c r="U66" s="129"/>
      <c r="V66" s="141"/>
      <c r="W66" s="129"/>
      <c r="X66" s="129"/>
      <c r="Y66" s="129"/>
      <c r="Z66" s="129"/>
      <c r="AA66" s="129"/>
      <c r="AB66" s="129"/>
      <c r="AC66" s="129"/>
      <c r="AD66" s="129"/>
      <c r="AE66" s="129"/>
      <c r="AF66" s="129"/>
      <c r="AG66" s="129"/>
      <c r="AH66" s="129"/>
      <c r="AI66" s="129"/>
      <c r="AJ66" s="129"/>
      <c r="AK66" s="129"/>
      <c r="AL66" s="129"/>
      <c r="AM66" s="129"/>
      <c r="AN66" s="130"/>
      <c r="AO66" s="132"/>
      <c r="AP66" s="132"/>
      <c r="AQ66" s="132"/>
      <c r="AR66" s="132"/>
      <c r="AS66" s="132"/>
      <c r="AT66" s="132"/>
      <c r="AU66" s="132"/>
      <c r="AV66" s="132"/>
      <c r="AW66" s="132"/>
      <c r="AX66" s="132"/>
      <c r="AY66" s="132"/>
      <c r="AZ66" s="132"/>
      <c r="BA66" s="132"/>
      <c r="BB66" s="132"/>
      <c r="BC66" s="132"/>
      <c r="BD66" s="132"/>
      <c r="BE66" s="132"/>
      <c r="BF66" s="132"/>
    </row>
    <row r="67" spans="1:58" x14ac:dyDescent="0.45">
      <c r="A67" s="134" t="s">
        <v>0</v>
      </c>
      <c r="B67" s="135" t="s">
        <v>812</v>
      </c>
      <c r="C67" s="151"/>
      <c r="D67" s="137">
        <v>9688</v>
      </c>
      <c r="E67" s="138">
        <v>5329</v>
      </c>
      <c r="F67" s="139">
        <v>8939</v>
      </c>
      <c r="G67" s="139">
        <v>9224</v>
      </c>
      <c r="H67" s="139">
        <v>9193</v>
      </c>
      <c r="I67" s="139">
        <v>9100</v>
      </c>
      <c r="J67" s="139">
        <v>8021</v>
      </c>
      <c r="K67" s="139">
        <v>9170</v>
      </c>
      <c r="L67" s="139">
        <v>8908</v>
      </c>
      <c r="M67" s="139">
        <v>8590</v>
      </c>
      <c r="N67" s="140">
        <v>9042</v>
      </c>
      <c r="O67" s="138">
        <v>2810</v>
      </c>
      <c r="P67" s="139">
        <v>6470</v>
      </c>
      <c r="Q67" s="139">
        <v>6849</v>
      </c>
      <c r="R67" s="140">
        <v>5663</v>
      </c>
      <c r="S67" s="138">
        <v>1426</v>
      </c>
      <c r="T67" s="139">
        <v>5813</v>
      </c>
      <c r="U67" s="138">
        <v>6782</v>
      </c>
      <c r="V67" s="141"/>
      <c r="W67" s="138">
        <v>6298</v>
      </c>
      <c r="X67" s="139">
        <v>9206</v>
      </c>
      <c r="Y67" s="139">
        <v>9399</v>
      </c>
      <c r="Z67" s="139">
        <v>9362</v>
      </c>
      <c r="AA67" s="139">
        <v>9282</v>
      </c>
      <c r="AB67" s="139">
        <v>8469</v>
      </c>
      <c r="AC67" s="139">
        <v>9341</v>
      </c>
      <c r="AD67" s="139">
        <v>9132</v>
      </c>
      <c r="AE67" s="139">
        <v>8905</v>
      </c>
      <c r="AF67" s="140">
        <v>9302</v>
      </c>
      <c r="AG67" s="138">
        <v>3391</v>
      </c>
      <c r="AH67" s="139">
        <v>6891</v>
      </c>
      <c r="AI67" s="139">
        <v>7359</v>
      </c>
      <c r="AJ67" s="140">
        <v>6092</v>
      </c>
      <c r="AK67" s="311">
        <v>1562</v>
      </c>
      <c r="AL67" s="314">
        <v>6782</v>
      </c>
      <c r="AM67" s="138">
        <v>7266</v>
      </c>
      <c r="AN67" s="141"/>
      <c r="AO67" s="142">
        <v>6791</v>
      </c>
      <c r="AP67" s="143">
        <v>8589</v>
      </c>
      <c r="AQ67" s="143">
        <v>8924</v>
      </c>
      <c r="AR67" s="143">
        <v>8978</v>
      </c>
      <c r="AS67" s="143">
        <v>8807</v>
      </c>
      <c r="AT67" s="143">
        <v>7804</v>
      </c>
      <c r="AU67" s="143">
        <v>8886</v>
      </c>
      <c r="AV67" s="143">
        <v>8613</v>
      </c>
      <c r="AW67" s="143">
        <v>8096</v>
      </c>
      <c r="AX67" s="144">
        <v>8847</v>
      </c>
      <c r="AY67" s="142">
        <v>3377</v>
      </c>
      <c r="AZ67" s="143">
        <v>6564</v>
      </c>
      <c r="BA67" s="143">
        <v>6472</v>
      </c>
      <c r="BB67" s="144">
        <v>5794</v>
      </c>
      <c r="BC67" s="253">
        <v>2716</v>
      </c>
      <c r="BD67" s="320">
        <v>1589</v>
      </c>
      <c r="BE67" s="205">
        <v>7140</v>
      </c>
      <c r="BF67" s="142">
        <v>5186</v>
      </c>
    </row>
    <row r="68" spans="1:58" x14ac:dyDescent="0.45">
      <c r="A68" s="134" t="s">
        <v>1363</v>
      </c>
      <c r="B68" s="145" t="s">
        <v>832</v>
      </c>
      <c r="C68" s="151"/>
      <c r="D68" s="146">
        <v>3032</v>
      </c>
      <c r="E68" s="147">
        <v>1668</v>
      </c>
      <c r="F68" s="148">
        <v>2798</v>
      </c>
      <c r="G68" s="148">
        <v>2887</v>
      </c>
      <c r="H68" s="148">
        <v>2878</v>
      </c>
      <c r="I68" s="148">
        <v>2848</v>
      </c>
      <c r="J68" s="148">
        <v>2511</v>
      </c>
      <c r="K68" s="148">
        <v>2870</v>
      </c>
      <c r="L68" s="148">
        <v>2788</v>
      </c>
      <c r="M68" s="148">
        <v>2689</v>
      </c>
      <c r="N68" s="149">
        <v>2830</v>
      </c>
      <c r="O68" s="147">
        <v>880</v>
      </c>
      <c r="P68" s="148">
        <v>2025</v>
      </c>
      <c r="Q68" s="148">
        <v>2144</v>
      </c>
      <c r="R68" s="149">
        <v>1773</v>
      </c>
      <c r="S68" s="147">
        <v>457</v>
      </c>
      <c r="T68" s="148">
        <v>1820</v>
      </c>
      <c r="U68" s="147">
        <v>2123</v>
      </c>
      <c r="V68" s="141"/>
      <c r="W68" s="147">
        <v>1971</v>
      </c>
      <c r="X68" s="148">
        <v>2882</v>
      </c>
      <c r="Y68" s="148">
        <v>2942</v>
      </c>
      <c r="Z68" s="148">
        <v>2930</v>
      </c>
      <c r="AA68" s="148">
        <v>2905</v>
      </c>
      <c r="AB68" s="148">
        <v>2651</v>
      </c>
      <c r="AC68" s="148">
        <v>2924</v>
      </c>
      <c r="AD68" s="148">
        <v>2858</v>
      </c>
      <c r="AE68" s="148">
        <v>2787</v>
      </c>
      <c r="AF68" s="149">
        <v>2912</v>
      </c>
      <c r="AG68" s="147">
        <v>1062</v>
      </c>
      <c r="AH68" s="148">
        <v>2157</v>
      </c>
      <c r="AI68" s="148">
        <v>2303</v>
      </c>
      <c r="AJ68" s="149">
        <v>1907</v>
      </c>
      <c r="AK68" s="312">
        <v>500</v>
      </c>
      <c r="AL68" s="315">
        <v>2123</v>
      </c>
      <c r="AM68" s="147">
        <v>2274</v>
      </c>
      <c r="AN68" s="141"/>
      <c r="AO68" s="142">
        <v>2168</v>
      </c>
      <c r="AP68" s="143">
        <v>2746</v>
      </c>
      <c r="AQ68" s="143">
        <v>2851</v>
      </c>
      <c r="AR68" s="143">
        <v>2850</v>
      </c>
      <c r="AS68" s="143">
        <v>2824</v>
      </c>
      <c r="AT68" s="143">
        <v>2508</v>
      </c>
      <c r="AU68" s="143">
        <v>2856</v>
      </c>
      <c r="AV68" s="143">
        <v>2673</v>
      </c>
      <c r="AW68" s="143">
        <v>2600</v>
      </c>
      <c r="AX68" s="144">
        <v>2810</v>
      </c>
      <c r="AY68" s="142">
        <v>1159</v>
      </c>
      <c r="AZ68" s="143">
        <v>2079</v>
      </c>
      <c r="BA68" s="143">
        <v>2090</v>
      </c>
      <c r="BB68" s="144">
        <v>1933</v>
      </c>
      <c r="BC68" s="253">
        <v>869</v>
      </c>
      <c r="BD68" s="320">
        <v>499</v>
      </c>
      <c r="BE68" s="205">
        <v>2368</v>
      </c>
      <c r="BF68" s="142">
        <v>1553</v>
      </c>
    </row>
    <row r="69" spans="1:58" x14ac:dyDescent="0.45">
      <c r="A69" s="134" t="s">
        <v>1365</v>
      </c>
      <c r="B69" s="150" t="s">
        <v>156</v>
      </c>
      <c r="C69" s="159" t="s">
        <v>157</v>
      </c>
      <c r="D69" s="152">
        <v>402</v>
      </c>
      <c r="E69" s="153">
        <v>222</v>
      </c>
      <c r="F69" s="154">
        <v>371</v>
      </c>
      <c r="G69" s="154">
        <v>383</v>
      </c>
      <c r="H69" s="154">
        <v>382</v>
      </c>
      <c r="I69" s="154">
        <v>378</v>
      </c>
      <c r="J69" s="154">
        <v>333</v>
      </c>
      <c r="K69" s="154">
        <v>381</v>
      </c>
      <c r="L69" s="154">
        <v>370</v>
      </c>
      <c r="M69" s="154">
        <v>357</v>
      </c>
      <c r="N69" s="155">
        <v>376</v>
      </c>
      <c r="O69" s="153">
        <v>117</v>
      </c>
      <c r="P69" s="154">
        <v>269</v>
      </c>
      <c r="Q69" s="154">
        <v>285</v>
      </c>
      <c r="R69" s="155">
        <v>235</v>
      </c>
      <c r="S69" s="153">
        <v>60</v>
      </c>
      <c r="T69" s="154">
        <v>242</v>
      </c>
      <c r="U69" s="153">
        <v>282</v>
      </c>
      <c r="V69" s="141"/>
      <c r="W69" s="153">
        <v>262</v>
      </c>
      <c r="X69" s="154">
        <v>382</v>
      </c>
      <c r="Y69" s="154">
        <v>390</v>
      </c>
      <c r="Z69" s="154">
        <v>389</v>
      </c>
      <c r="AA69" s="154">
        <v>386</v>
      </c>
      <c r="AB69" s="154">
        <v>352</v>
      </c>
      <c r="AC69" s="154">
        <v>388</v>
      </c>
      <c r="AD69" s="154">
        <v>379</v>
      </c>
      <c r="AE69" s="154">
        <v>370</v>
      </c>
      <c r="AF69" s="155">
        <v>386</v>
      </c>
      <c r="AG69" s="153">
        <v>141</v>
      </c>
      <c r="AH69" s="154">
        <v>286</v>
      </c>
      <c r="AI69" s="154">
        <v>306</v>
      </c>
      <c r="AJ69" s="155">
        <v>253</v>
      </c>
      <c r="AK69" s="313">
        <v>65</v>
      </c>
      <c r="AL69" s="316">
        <v>282</v>
      </c>
      <c r="AM69" s="153">
        <v>302</v>
      </c>
      <c r="AN69" s="141"/>
      <c r="AO69" s="156">
        <v>311</v>
      </c>
      <c r="AP69" s="157">
        <v>360</v>
      </c>
      <c r="AQ69" s="157">
        <v>368</v>
      </c>
      <c r="AR69" s="157">
        <v>360</v>
      </c>
      <c r="AS69" s="157">
        <v>366</v>
      </c>
      <c r="AT69" s="157">
        <v>333</v>
      </c>
      <c r="AU69" s="157">
        <v>368</v>
      </c>
      <c r="AV69" s="157">
        <v>372</v>
      </c>
      <c r="AW69" s="157">
        <v>339</v>
      </c>
      <c r="AX69" s="158">
        <v>373</v>
      </c>
      <c r="AY69" s="156">
        <v>172</v>
      </c>
      <c r="AZ69" s="157">
        <v>294</v>
      </c>
      <c r="BA69" s="157">
        <v>290</v>
      </c>
      <c r="BB69" s="158">
        <v>242</v>
      </c>
      <c r="BC69" s="254">
        <v>113</v>
      </c>
      <c r="BD69" s="321">
        <v>66</v>
      </c>
      <c r="BE69" s="206">
        <v>307</v>
      </c>
      <c r="BF69" s="156">
        <v>198</v>
      </c>
    </row>
    <row r="70" spans="1:58" x14ac:dyDescent="0.45">
      <c r="A70" s="134" t="s">
        <v>1365</v>
      </c>
      <c r="B70" s="150" t="s">
        <v>158</v>
      </c>
      <c r="C70" s="159" t="s">
        <v>159</v>
      </c>
      <c r="D70" s="152">
        <v>303</v>
      </c>
      <c r="E70" s="153">
        <v>167</v>
      </c>
      <c r="F70" s="154">
        <v>280</v>
      </c>
      <c r="G70" s="154">
        <v>289</v>
      </c>
      <c r="H70" s="154">
        <v>288</v>
      </c>
      <c r="I70" s="154">
        <v>285</v>
      </c>
      <c r="J70" s="154">
        <v>251</v>
      </c>
      <c r="K70" s="154">
        <v>287</v>
      </c>
      <c r="L70" s="154">
        <v>279</v>
      </c>
      <c r="M70" s="154">
        <v>269</v>
      </c>
      <c r="N70" s="155">
        <v>283</v>
      </c>
      <c r="O70" s="153">
        <v>88</v>
      </c>
      <c r="P70" s="154">
        <v>203</v>
      </c>
      <c r="Q70" s="154">
        <v>215</v>
      </c>
      <c r="R70" s="155">
        <v>178</v>
      </c>
      <c r="S70" s="153">
        <v>56</v>
      </c>
      <c r="T70" s="154">
        <v>182</v>
      </c>
      <c r="U70" s="153">
        <v>213</v>
      </c>
      <c r="V70" s="141"/>
      <c r="W70" s="153">
        <v>197</v>
      </c>
      <c r="X70" s="154">
        <v>288</v>
      </c>
      <c r="Y70" s="154">
        <v>294</v>
      </c>
      <c r="Z70" s="154">
        <v>293</v>
      </c>
      <c r="AA70" s="154">
        <v>291</v>
      </c>
      <c r="AB70" s="154">
        <v>265</v>
      </c>
      <c r="AC70" s="154">
        <v>293</v>
      </c>
      <c r="AD70" s="154">
        <v>286</v>
      </c>
      <c r="AE70" s="154">
        <v>279</v>
      </c>
      <c r="AF70" s="155">
        <v>291</v>
      </c>
      <c r="AG70" s="153">
        <v>107</v>
      </c>
      <c r="AH70" s="154">
        <v>216</v>
      </c>
      <c r="AI70" s="154">
        <v>231</v>
      </c>
      <c r="AJ70" s="155">
        <v>191</v>
      </c>
      <c r="AK70" s="313">
        <v>61</v>
      </c>
      <c r="AL70" s="316">
        <v>213</v>
      </c>
      <c r="AM70" s="153">
        <v>228</v>
      </c>
      <c r="AN70" s="141"/>
      <c r="AO70" s="156">
        <v>181</v>
      </c>
      <c r="AP70" s="157">
        <v>266</v>
      </c>
      <c r="AQ70" s="157">
        <v>282</v>
      </c>
      <c r="AR70" s="157">
        <v>284</v>
      </c>
      <c r="AS70" s="157">
        <v>281</v>
      </c>
      <c r="AT70" s="157">
        <v>249</v>
      </c>
      <c r="AU70" s="157">
        <v>284</v>
      </c>
      <c r="AV70" s="157">
        <v>214</v>
      </c>
      <c r="AW70" s="157">
        <v>252</v>
      </c>
      <c r="AX70" s="158">
        <v>284</v>
      </c>
      <c r="AY70" s="156">
        <v>97</v>
      </c>
      <c r="AZ70" s="157">
        <v>202</v>
      </c>
      <c r="BA70" s="157">
        <v>176</v>
      </c>
      <c r="BB70" s="158">
        <v>194</v>
      </c>
      <c r="BC70" s="254">
        <v>106</v>
      </c>
      <c r="BD70" s="321">
        <v>54</v>
      </c>
      <c r="BE70" s="206">
        <v>242</v>
      </c>
      <c r="BF70" s="156">
        <v>224</v>
      </c>
    </row>
    <row r="71" spans="1:58" x14ac:dyDescent="0.45">
      <c r="A71" s="134" t="s">
        <v>1365</v>
      </c>
      <c r="B71" s="150" t="s">
        <v>160</v>
      </c>
      <c r="C71" s="159" t="s">
        <v>161</v>
      </c>
      <c r="D71" s="152">
        <v>95</v>
      </c>
      <c r="E71" s="153">
        <v>53</v>
      </c>
      <c r="F71" s="154">
        <v>88</v>
      </c>
      <c r="G71" s="154">
        <v>91</v>
      </c>
      <c r="H71" s="154">
        <v>91</v>
      </c>
      <c r="I71" s="154">
        <v>90</v>
      </c>
      <c r="J71" s="154">
        <v>79</v>
      </c>
      <c r="K71" s="154">
        <v>90</v>
      </c>
      <c r="L71" s="154">
        <v>88</v>
      </c>
      <c r="M71" s="154">
        <v>85</v>
      </c>
      <c r="N71" s="155">
        <v>89</v>
      </c>
      <c r="O71" s="153">
        <v>28</v>
      </c>
      <c r="P71" s="154">
        <v>64</v>
      </c>
      <c r="Q71" s="154">
        <v>68</v>
      </c>
      <c r="R71" s="155">
        <v>56</v>
      </c>
      <c r="S71" s="153">
        <v>19</v>
      </c>
      <c r="T71" s="154">
        <v>57</v>
      </c>
      <c r="U71" s="153">
        <v>67</v>
      </c>
      <c r="V71" s="141"/>
      <c r="W71" s="153">
        <v>62</v>
      </c>
      <c r="X71" s="154">
        <v>91</v>
      </c>
      <c r="Y71" s="154">
        <v>93</v>
      </c>
      <c r="Z71" s="154">
        <v>92</v>
      </c>
      <c r="AA71" s="154">
        <v>92</v>
      </c>
      <c r="AB71" s="154">
        <v>84</v>
      </c>
      <c r="AC71" s="154">
        <v>92</v>
      </c>
      <c r="AD71" s="154">
        <v>90</v>
      </c>
      <c r="AE71" s="154">
        <v>88</v>
      </c>
      <c r="AF71" s="155">
        <v>92</v>
      </c>
      <c r="AG71" s="153">
        <v>34</v>
      </c>
      <c r="AH71" s="154">
        <v>68</v>
      </c>
      <c r="AI71" s="154">
        <v>73</v>
      </c>
      <c r="AJ71" s="155">
        <v>60</v>
      </c>
      <c r="AK71" s="313">
        <v>21</v>
      </c>
      <c r="AL71" s="316">
        <v>67</v>
      </c>
      <c r="AM71" s="153">
        <v>72</v>
      </c>
      <c r="AN71" s="141"/>
      <c r="AO71" s="156">
        <v>68</v>
      </c>
      <c r="AP71" s="157">
        <v>87</v>
      </c>
      <c r="AQ71" s="157">
        <v>91</v>
      </c>
      <c r="AR71" s="157">
        <v>93</v>
      </c>
      <c r="AS71" s="157">
        <v>88</v>
      </c>
      <c r="AT71" s="157">
        <v>77</v>
      </c>
      <c r="AU71" s="157">
        <v>89</v>
      </c>
      <c r="AV71" s="157">
        <v>82</v>
      </c>
      <c r="AW71" s="157">
        <v>80</v>
      </c>
      <c r="AX71" s="158">
        <v>91</v>
      </c>
      <c r="AY71" s="156">
        <v>38</v>
      </c>
      <c r="AZ71" s="157">
        <v>70</v>
      </c>
      <c r="BA71" s="157">
        <v>64</v>
      </c>
      <c r="BB71" s="158">
        <v>62</v>
      </c>
      <c r="BC71" s="254">
        <v>35</v>
      </c>
      <c r="BD71" s="321">
        <v>22</v>
      </c>
      <c r="BE71" s="206">
        <v>67</v>
      </c>
      <c r="BF71" s="156">
        <v>57</v>
      </c>
    </row>
    <row r="72" spans="1:58" x14ac:dyDescent="0.45">
      <c r="A72" s="134" t="s">
        <v>1365</v>
      </c>
      <c r="B72" s="150" t="s">
        <v>162</v>
      </c>
      <c r="C72" s="159" t="s">
        <v>163</v>
      </c>
      <c r="D72" s="152">
        <v>600</v>
      </c>
      <c r="E72" s="153">
        <v>330</v>
      </c>
      <c r="F72" s="154">
        <v>554</v>
      </c>
      <c r="G72" s="154">
        <v>572</v>
      </c>
      <c r="H72" s="154">
        <v>570</v>
      </c>
      <c r="I72" s="154">
        <v>564</v>
      </c>
      <c r="J72" s="154">
        <v>497</v>
      </c>
      <c r="K72" s="154">
        <v>568</v>
      </c>
      <c r="L72" s="154">
        <v>552</v>
      </c>
      <c r="M72" s="154">
        <v>532</v>
      </c>
      <c r="N72" s="155">
        <v>560</v>
      </c>
      <c r="O72" s="153">
        <v>174</v>
      </c>
      <c r="P72" s="154">
        <v>401</v>
      </c>
      <c r="Q72" s="154">
        <v>425</v>
      </c>
      <c r="R72" s="155">
        <v>351</v>
      </c>
      <c r="S72" s="153">
        <v>87</v>
      </c>
      <c r="T72" s="154">
        <v>360</v>
      </c>
      <c r="U72" s="153">
        <v>420</v>
      </c>
      <c r="V72" s="141"/>
      <c r="W72" s="153">
        <v>390</v>
      </c>
      <c r="X72" s="154">
        <v>571</v>
      </c>
      <c r="Y72" s="154">
        <v>583</v>
      </c>
      <c r="Z72" s="154">
        <v>580</v>
      </c>
      <c r="AA72" s="154">
        <v>575</v>
      </c>
      <c r="AB72" s="154">
        <v>525</v>
      </c>
      <c r="AC72" s="154">
        <v>579</v>
      </c>
      <c r="AD72" s="154">
        <v>566</v>
      </c>
      <c r="AE72" s="154">
        <v>552</v>
      </c>
      <c r="AF72" s="155">
        <v>577</v>
      </c>
      <c r="AG72" s="153">
        <v>210</v>
      </c>
      <c r="AH72" s="154">
        <v>427</v>
      </c>
      <c r="AI72" s="154">
        <v>456</v>
      </c>
      <c r="AJ72" s="155">
        <v>378</v>
      </c>
      <c r="AK72" s="313">
        <v>95</v>
      </c>
      <c r="AL72" s="316">
        <v>420</v>
      </c>
      <c r="AM72" s="153">
        <v>450</v>
      </c>
      <c r="AN72" s="141"/>
      <c r="AO72" s="156">
        <v>417</v>
      </c>
      <c r="AP72" s="157">
        <v>554</v>
      </c>
      <c r="AQ72" s="157">
        <v>574</v>
      </c>
      <c r="AR72" s="157">
        <v>571</v>
      </c>
      <c r="AS72" s="157">
        <v>569</v>
      </c>
      <c r="AT72" s="157">
        <v>509</v>
      </c>
      <c r="AU72" s="157">
        <v>576</v>
      </c>
      <c r="AV72" s="157">
        <v>523</v>
      </c>
      <c r="AW72" s="157">
        <v>534</v>
      </c>
      <c r="AX72" s="158">
        <v>559</v>
      </c>
      <c r="AY72" s="156">
        <v>201</v>
      </c>
      <c r="AZ72" s="157">
        <v>390</v>
      </c>
      <c r="BA72" s="157">
        <v>393</v>
      </c>
      <c r="BB72" s="158">
        <v>357</v>
      </c>
      <c r="BC72" s="254">
        <v>165</v>
      </c>
      <c r="BD72" s="321">
        <v>96</v>
      </c>
      <c r="BE72" s="206">
        <v>460</v>
      </c>
      <c r="BF72" s="156">
        <v>128</v>
      </c>
    </row>
    <row r="73" spans="1:58" x14ac:dyDescent="0.45">
      <c r="A73" s="134" t="s">
        <v>1365</v>
      </c>
      <c r="B73" s="150" t="s">
        <v>164</v>
      </c>
      <c r="C73" s="159" t="s">
        <v>165</v>
      </c>
      <c r="D73" s="152">
        <v>507</v>
      </c>
      <c r="E73" s="153">
        <v>279</v>
      </c>
      <c r="F73" s="154">
        <v>468</v>
      </c>
      <c r="G73" s="154">
        <v>483</v>
      </c>
      <c r="H73" s="154">
        <v>482</v>
      </c>
      <c r="I73" s="154">
        <v>477</v>
      </c>
      <c r="J73" s="154">
        <v>420</v>
      </c>
      <c r="K73" s="154">
        <v>480</v>
      </c>
      <c r="L73" s="154">
        <v>467</v>
      </c>
      <c r="M73" s="154">
        <v>450</v>
      </c>
      <c r="N73" s="155">
        <v>474</v>
      </c>
      <c r="O73" s="153">
        <v>148</v>
      </c>
      <c r="P73" s="154">
        <v>339</v>
      </c>
      <c r="Q73" s="154">
        <v>359</v>
      </c>
      <c r="R73" s="155">
        <v>297</v>
      </c>
      <c r="S73" s="153">
        <v>70</v>
      </c>
      <c r="T73" s="154">
        <v>305</v>
      </c>
      <c r="U73" s="153">
        <v>355</v>
      </c>
      <c r="V73" s="141"/>
      <c r="W73" s="153">
        <v>330</v>
      </c>
      <c r="X73" s="154">
        <v>482</v>
      </c>
      <c r="Y73" s="154">
        <v>492</v>
      </c>
      <c r="Z73" s="154">
        <v>490</v>
      </c>
      <c r="AA73" s="154">
        <v>486</v>
      </c>
      <c r="AB73" s="154">
        <v>444</v>
      </c>
      <c r="AC73" s="154">
        <v>489</v>
      </c>
      <c r="AD73" s="154">
        <v>478</v>
      </c>
      <c r="AE73" s="154">
        <v>466</v>
      </c>
      <c r="AF73" s="155">
        <v>487</v>
      </c>
      <c r="AG73" s="153">
        <v>178</v>
      </c>
      <c r="AH73" s="154">
        <v>361</v>
      </c>
      <c r="AI73" s="154">
        <v>386</v>
      </c>
      <c r="AJ73" s="155">
        <v>319</v>
      </c>
      <c r="AK73" s="313">
        <v>76</v>
      </c>
      <c r="AL73" s="316">
        <v>355</v>
      </c>
      <c r="AM73" s="153">
        <v>381</v>
      </c>
      <c r="AN73" s="141"/>
      <c r="AO73" s="156">
        <v>351</v>
      </c>
      <c r="AP73" s="157">
        <v>432</v>
      </c>
      <c r="AQ73" s="157">
        <v>460</v>
      </c>
      <c r="AR73" s="157">
        <v>462</v>
      </c>
      <c r="AS73" s="157">
        <v>456</v>
      </c>
      <c r="AT73" s="157">
        <v>387</v>
      </c>
      <c r="AU73" s="157">
        <v>461</v>
      </c>
      <c r="AV73" s="157">
        <v>449</v>
      </c>
      <c r="AW73" s="157">
        <v>399</v>
      </c>
      <c r="AX73" s="158">
        <v>441</v>
      </c>
      <c r="AY73" s="156">
        <v>186</v>
      </c>
      <c r="AZ73" s="157">
        <v>341</v>
      </c>
      <c r="BA73" s="157">
        <v>349</v>
      </c>
      <c r="BB73" s="158">
        <v>321</v>
      </c>
      <c r="BC73" s="254">
        <v>132</v>
      </c>
      <c r="BD73" s="321">
        <v>76</v>
      </c>
      <c r="BE73" s="206">
        <v>382</v>
      </c>
      <c r="BF73" s="156">
        <v>338</v>
      </c>
    </row>
    <row r="74" spans="1:58" x14ac:dyDescent="0.45">
      <c r="A74" s="134" t="s">
        <v>1365</v>
      </c>
      <c r="B74" s="150" t="s">
        <v>166</v>
      </c>
      <c r="C74" s="159" t="s">
        <v>167</v>
      </c>
      <c r="D74" s="152">
        <v>705</v>
      </c>
      <c r="E74" s="153">
        <v>388</v>
      </c>
      <c r="F74" s="154">
        <v>651</v>
      </c>
      <c r="G74" s="154">
        <v>672</v>
      </c>
      <c r="H74" s="154">
        <v>669</v>
      </c>
      <c r="I74" s="154">
        <v>663</v>
      </c>
      <c r="J74" s="154">
        <v>584</v>
      </c>
      <c r="K74" s="154">
        <v>668</v>
      </c>
      <c r="L74" s="154">
        <v>649</v>
      </c>
      <c r="M74" s="154">
        <v>626</v>
      </c>
      <c r="N74" s="155">
        <v>658</v>
      </c>
      <c r="O74" s="153">
        <v>205</v>
      </c>
      <c r="P74" s="154">
        <v>471</v>
      </c>
      <c r="Q74" s="154">
        <v>499</v>
      </c>
      <c r="R74" s="155">
        <v>413</v>
      </c>
      <c r="S74" s="153">
        <v>89</v>
      </c>
      <c r="T74" s="154">
        <v>423</v>
      </c>
      <c r="U74" s="153">
        <v>494</v>
      </c>
      <c r="V74" s="141"/>
      <c r="W74" s="153">
        <v>459</v>
      </c>
      <c r="X74" s="154">
        <v>670</v>
      </c>
      <c r="Y74" s="154">
        <v>684</v>
      </c>
      <c r="Z74" s="154">
        <v>682</v>
      </c>
      <c r="AA74" s="154">
        <v>676</v>
      </c>
      <c r="AB74" s="154">
        <v>617</v>
      </c>
      <c r="AC74" s="154">
        <v>680</v>
      </c>
      <c r="AD74" s="154">
        <v>665</v>
      </c>
      <c r="AE74" s="154">
        <v>648</v>
      </c>
      <c r="AF74" s="155">
        <v>677</v>
      </c>
      <c r="AG74" s="153">
        <v>247</v>
      </c>
      <c r="AH74" s="154">
        <v>502</v>
      </c>
      <c r="AI74" s="154">
        <v>536</v>
      </c>
      <c r="AJ74" s="155">
        <v>444</v>
      </c>
      <c r="AK74" s="313">
        <v>98</v>
      </c>
      <c r="AL74" s="316">
        <v>494</v>
      </c>
      <c r="AM74" s="153">
        <v>529</v>
      </c>
      <c r="AN74" s="141"/>
      <c r="AO74" s="156">
        <v>524</v>
      </c>
      <c r="AP74" s="157">
        <v>655</v>
      </c>
      <c r="AQ74" s="157">
        <v>674</v>
      </c>
      <c r="AR74" s="157">
        <v>681</v>
      </c>
      <c r="AS74" s="157">
        <v>664</v>
      </c>
      <c r="AT74" s="157">
        <v>596</v>
      </c>
      <c r="AU74" s="157">
        <v>676</v>
      </c>
      <c r="AV74" s="157">
        <v>643</v>
      </c>
      <c r="AW74" s="157">
        <v>638</v>
      </c>
      <c r="AX74" s="158">
        <v>665</v>
      </c>
      <c r="AY74" s="156">
        <v>299</v>
      </c>
      <c r="AZ74" s="157">
        <v>484</v>
      </c>
      <c r="BA74" s="157">
        <v>525</v>
      </c>
      <c r="BB74" s="158">
        <v>483</v>
      </c>
      <c r="BC74" s="254">
        <v>169</v>
      </c>
      <c r="BD74" s="321">
        <v>101</v>
      </c>
      <c r="BE74" s="206">
        <v>581</v>
      </c>
      <c r="BF74" s="156">
        <v>394</v>
      </c>
    </row>
    <row r="75" spans="1:58" x14ac:dyDescent="0.45">
      <c r="A75" s="134" t="s">
        <v>1365</v>
      </c>
      <c r="B75" s="150" t="s">
        <v>168</v>
      </c>
      <c r="C75" s="159" t="s">
        <v>169</v>
      </c>
      <c r="D75" s="152">
        <v>211</v>
      </c>
      <c r="E75" s="153">
        <v>117</v>
      </c>
      <c r="F75" s="154">
        <v>195</v>
      </c>
      <c r="G75" s="154">
        <v>201</v>
      </c>
      <c r="H75" s="154">
        <v>201</v>
      </c>
      <c r="I75" s="154">
        <v>199</v>
      </c>
      <c r="J75" s="154">
        <v>175</v>
      </c>
      <c r="K75" s="154">
        <v>200</v>
      </c>
      <c r="L75" s="154">
        <v>194</v>
      </c>
      <c r="M75" s="154">
        <v>188</v>
      </c>
      <c r="N75" s="155">
        <v>197</v>
      </c>
      <c r="O75" s="153">
        <v>62</v>
      </c>
      <c r="P75" s="154">
        <v>141</v>
      </c>
      <c r="Q75" s="154">
        <v>150</v>
      </c>
      <c r="R75" s="155">
        <v>124</v>
      </c>
      <c r="S75" s="153">
        <v>40</v>
      </c>
      <c r="T75" s="154">
        <v>127</v>
      </c>
      <c r="U75" s="153">
        <v>148</v>
      </c>
      <c r="V75" s="141"/>
      <c r="W75" s="153">
        <v>138</v>
      </c>
      <c r="X75" s="154">
        <v>201</v>
      </c>
      <c r="Y75" s="154">
        <v>205</v>
      </c>
      <c r="Z75" s="154">
        <v>204</v>
      </c>
      <c r="AA75" s="154">
        <v>203</v>
      </c>
      <c r="AB75" s="154">
        <v>185</v>
      </c>
      <c r="AC75" s="154">
        <v>204</v>
      </c>
      <c r="AD75" s="154">
        <v>199</v>
      </c>
      <c r="AE75" s="154">
        <v>194</v>
      </c>
      <c r="AF75" s="155">
        <v>203</v>
      </c>
      <c r="AG75" s="153">
        <v>74</v>
      </c>
      <c r="AH75" s="154">
        <v>151</v>
      </c>
      <c r="AI75" s="154">
        <v>161</v>
      </c>
      <c r="AJ75" s="155">
        <v>133</v>
      </c>
      <c r="AK75" s="313">
        <v>44</v>
      </c>
      <c r="AL75" s="316">
        <v>148</v>
      </c>
      <c r="AM75" s="153">
        <v>159</v>
      </c>
      <c r="AN75" s="141"/>
      <c r="AO75" s="156">
        <v>169</v>
      </c>
      <c r="AP75" s="157">
        <v>199</v>
      </c>
      <c r="AQ75" s="157">
        <v>200</v>
      </c>
      <c r="AR75" s="157">
        <v>200</v>
      </c>
      <c r="AS75" s="157">
        <v>199</v>
      </c>
      <c r="AT75" s="157">
        <v>180</v>
      </c>
      <c r="AU75" s="157">
        <v>201</v>
      </c>
      <c r="AV75" s="157">
        <v>200</v>
      </c>
      <c r="AW75" s="157">
        <v>181</v>
      </c>
      <c r="AX75" s="158">
        <v>204</v>
      </c>
      <c r="AY75" s="156">
        <v>79</v>
      </c>
      <c r="AZ75" s="157">
        <v>152</v>
      </c>
      <c r="BA75" s="157">
        <v>149</v>
      </c>
      <c r="BB75" s="158">
        <v>132</v>
      </c>
      <c r="BC75" s="254">
        <v>76</v>
      </c>
      <c r="BD75" s="321">
        <v>41</v>
      </c>
      <c r="BE75" s="206">
        <v>158</v>
      </c>
      <c r="BF75" s="156">
        <v>109</v>
      </c>
    </row>
    <row r="76" spans="1:58" x14ac:dyDescent="0.45">
      <c r="A76" s="134" t="s">
        <v>1365</v>
      </c>
      <c r="B76" s="150" t="s">
        <v>170</v>
      </c>
      <c r="C76" s="159" t="s">
        <v>171</v>
      </c>
      <c r="D76" s="152">
        <v>209</v>
      </c>
      <c r="E76" s="153">
        <v>115</v>
      </c>
      <c r="F76" s="154">
        <v>193</v>
      </c>
      <c r="G76" s="154">
        <v>199</v>
      </c>
      <c r="H76" s="154">
        <v>199</v>
      </c>
      <c r="I76" s="154">
        <v>197</v>
      </c>
      <c r="J76" s="154">
        <v>174</v>
      </c>
      <c r="K76" s="154">
        <v>198</v>
      </c>
      <c r="L76" s="154">
        <v>193</v>
      </c>
      <c r="M76" s="154">
        <v>186</v>
      </c>
      <c r="N76" s="155">
        <v>196</v>
      </c>
      <c r="O76" s="153">
        <v>61</v>
      </c>
      <c r="P76" s="154">
        <v>140</v>
      </c>
      <c r="Q76" s="154">
        <v>148</v>
      </c>
      <c r="R76" s="155">
        <v>123</v>
      </c>
      <c r="S76" s="153">
        <v>39</v>
      </c>
      <c r="T76" s="154">
        <v>126</v>
      </c>
      <c r="U76" s="153">
        <v>147</v>
      </c>
      <c r="V76" s="141"/>
      <c r="W76" s="153">
        <v>136</v>
      </c>
      <c r="X76" s="154">
        <v>199</v>
      </c>
      <c r="Y76" s="154">
        <v>203</v>
      </c>
      <c r="Z76" s="154">
        <v>202</v>
      </c>
      <c r="AA76" s="154">
        <v>201</v>
      </c>
      <c r="AB76" s="154">
        <v>183</v>
      </c>
      <c r="AC76" s="154">
        <v>202</v>
      </c>
      <c r="AD76" s="154">
        <v>198</v>
      </c>
      <c r="AE76" s="154">
        <v>193</v>
      </c>
      <c r="AF76" s="155">
        <v>201</v>
      </c>
      <c r="AG76" s="153">
        <v>74</v>
      </c>
      <c r="AH76" s="154">
        <v>149</v>
      </c>
      <c r="AI76" s="154">
        <v>159</v>
      </c>
      <c r="AJ76" s="155">
        <v>132</v>
      </c>
      <c r="AK76" s="313">
        <v>42</v>
      </c>
      <c r="AL76" s="316">
        <v>147</v>
      </c>
      <c r="AM76" s="153">
        <v>157</v>
      </c>
      <c r="AN76" s="141"/>
      <c r="AO76" s="156">
        <v>147</v>
      </c>
      <c r="AP76" s="157">
        <v>193</v>
      </c>
      <c r="AQ76" s="157">
        <v>202</v>
      </c>
      <c r="AR76" s="157">
        <v>199</v>
      </c>
      <c r="AS76" s="157">
        <v>201</v>
      </c>
      <c r="AT76" s="157">
        <v>177</v>
      </c>
      <c r="AU76" s="157">
        <v>201</v>
      </c>
      <c r="AV76" s="157">
        <v>190</v>
      </c>
      <c r="AW76" s="157">
        <v>177</v>
      </c>
      <c r="AX76" s="158">
        <v>193</v>
      </c>
      <c r="AY76" s="156">
        <v>87</v>
      </c>
      <c r="AZ76" s="157">
        <v>146</v>
      </c>
      <c r="BA76" s="157">
        <v>144</v>
      </c>
      <c r="BB76" s="158">
        <v>142</v>
      </c>
      <c r="BC76" s="254">
        <v>73</v>
      </c>
      <c r="BD76" s="321">
        <v>43</v>
      </c>
      <c r="BE76" s="206">
        <v>171</v>
      </c>
      <c r="BF76" s="156">
        <v>105</v>
      </c>
    </row>
    <row r="77" spans="1:58" x14ac:dyDescent="0.45">
      <c r="A77" s="134" t="s">
        <v>1363</v>
      </c>
      <c r="B77" s="145" t="s">
        <v>833</v>
      </c>
      <c r="C77" s="151"/>
      <c r="D77" s="146">
        <v>2698</v>
      </c>
      <c r="E77" s="147">
        <v>1484</v>
      </c>
      <c r="F77" s="148">
        <v>2490</v>
      </c>
      <c r="G77" s="148">
        <v>2569</v>
      </c>
      <c r="H77" s="148">
        <v>2561</v>
      </c>
      <c r="I77" s="148">
        <v>2535</v>
      </c>
      <c r="J77" s="148">
        <v>2234</v>
      </c>
      <c r="K77" s="148">
        <v>2554</v>
      </c>
      <c r="L77" s="148">
        <v>2481</v>
      </c>
      <c r="M77" s="148">
        <v>2393</v>
      </c>
      <c r="N77" s="149">
        <v>2519</v>
      </c>
      <c r="O77" s="147">
        <v>783</v>
      </c>
      <c r="P77" s="148">
        <v>1802</v>
      </c>
      <c r="Q77" s="148">
        <v>1908</v>
      </c>
      <c r="R77" s="149">
        <v>1577</v>
      </c>
      <c r="S77" s="147">
        <v>403</v>
      </c>
      <c r="T77" s="148">
        <v>1619</v>
      </c>
      <c r="U77" s="147">
        <v>1889</v>
      </c>
      <c r="V77" s="141"/>
      <c r="W77" s="147">
        <v>1754</v>
      </c>
      <c r="X77" s="148">
        <v>2564</v>
      </c>
      <c r="Y77" s="148">
        <v>2618</v>
      </c>
      <c r="Z77" s="148">
        <v>2608</v>
      </c>
      <c r="AA77" s="148">
        <v>2585</v>
      </c>
      <c r="AB77" s="148">
        <v>2359</v>
      </c>
      <c r="AC77" s="148">
        <v>2602</v>
      </c>
      <c r="AD77" s="148">
        <v>2544</v>
      </c>
      <c r="AE77" s="148">
        <v>2480</v>
      </c>
      <c r="AF77" s="149">
        <v>2591</v>
      </c>
      <c r="AG77" s="147">
        <v>945</v>
      </c>
      <c r="AH77" s="148">
        <v>1919</v>
      </c>
      <c r="AI77" s="148">
        <v>2050</v>
      </c>
      <c r="AJ77" s="149">
        <v>1697</v>
      </c>
      <c r="AK77" s="312">
        <v>442</v>
      </c>
      <c r="AL77" s="315">
        <v>1889</v>
      </c>
      <c r="AM77" s="147">
        <v>2024</v>
      </c>
      <c r="AN77" s="141"/>
      <c r="AO77" s="142">
        <v>1963</v>
      </c>
      <c r="AP77" s="143">
        <v>2390</v>
      </c>
      <c r="AQ77" s="143">
        <v>2501</v>
      </c>
      <c r="AR77" s="143">
        <v>2538</v>
      </c>
      <c r="AS77" s="143">
        <v>2454</v>
      </c>
      <c r="AT77" s="143">
        <v>2177</v>
      </c>
      <c r="AU77" s="143">
        <v>2489</v>
      </c>
      <c r="AV77" s="143">
        <v>2512</v>
      </c>
      <c r="AW77" s="143">
        <v>2279</v>
      </c>
      <c r="AX77" s="144">
        <v>2476</v>
      </c>
      <c r="AY77" s="142">
        <v>928</v>
      </c>
      <c r="AZ77" s="143">
        <v>1809</v>
      </c>
      <c r="BA77" s="143">
        <v>1855</v>
      </c>
      <c r="BB77" s="144">
        <v>1601</v>
      </c>
      <c r="BC77" s="253">
        <v>767</v>
      </c>
      <c r="BD77" s="320">
        <v>435</v>
      </c>
      <c r="BE77" s="205">
        <v>1962</v>
      </c>
      <c r="BF77" s="142">
        <v>1334</v>
      </c>
    </row>
    <row r="78" spans="1:58" x14ac:dyDescent="0.45">
      <c r="A78" s="134" t="s">
        <v>1365</v>
      </c>
      <c r="B78" s="150" t="s">
        <v>173</v>
      </c>
      <c r="C78" s="159" t="s">
        <v>174</v>
      </c>
      <c r="D78" s="152">
        <v>288</v>
      </c>
      <c r="E78" s="153">
        <v>159</v>
      </c>
      <c r="F78" s="154">
        <v>266</v>
      </c>
      <c r="G78" s="154">
        <v>275</v>
      </c>
      <c r="H78" s="154">
        <v>274</v>
      </c>
      <c r="I78" s="154">
        <v>271</v>
      </c>
      <c r="J78" s="154">
        <v>239</v>
      </c>
      <c r="K78" s="154">
        <v>273</v>
      </c>
      <c r="L78" s="154">
        <v>265</v>
      </c>
      <c r="M78" s="154">
        <v>256</v>
      </c>
      <c r="N78" s="155">
        <v>269</v>
      </c>
      <c r="O78" s="153">
        <v>84</v>
      </c>
      <c r="P78" s="154">
        <v>193</v>
      </c>
      <c r="Q78" s="154">
        <v>204</v>
      </c>
      <c r="R78" s="155">
        <v>169</v>
      </c>
      <c r="S78" s="153">
        <v>45</v>
      </c>
      <c r="T78" s="154">
        <v>173</v>
      </c>
      <c r="U78" s="153">
        <v>202</v>
      </c>
      <c r="V78" s="141"/>
      <c r="W78" s="153">
        <v>188</v>
      </c>
      <c r="X78" s="154">
        <v>274</v>
      </c>
      <c r="Y78" s="154">
        <v>280</v>
      </c>
      <c r="Z78" s="154">
        <v>279</v>
      </c>
      <c r="AA78" s="154">
        <v>276</v>
      </c>
      <c r="AB78" s="154">
        <v>252</v>
      </c>
      <c r="AC78" s="154">
        <v>278</v>
      </c>
      <c r="AD78" s="154">
        <v>272</v>
      </c>
      <c r="AE78" s="154">
        <v>265</v>
      </c>
      <c r="AF78" s="155">
        <v>277</v>
      </c>
      <c r="AG78" s="153">
        <v>101</v>
      </c>
      <c r="AH78" s="154">
        <v>205</v>
      </c>
      <c r="AI78" s="154">
        <v>219</v>
      </c>
      <c r="AJ78" s="155">
        <v>182</v>
      </c>
      <c r="AK78" s="313">
        <v>49</v>
      </c>
      <c r="AL78" s="316">
        <v>202</v>
      </c>
      <c r="AM78" s="153">
        <v>216</v>
      </c>
      <c r="AN78" s="141"/>
      <c r="AO78" s="156">
        <v>232</v>
      </c>
      <c r="AP78" s="157">
        <v>260</v>
      </c>
      <c r="AQ78" s="157">
        <v>268</v>
      </c>
      <c r="AR78" s="157">
        <v>269</v>
      </c>
      <c r="AS78" s="157">
        <v>268</v>
      </c>
      <c r="AT78" s="157">
        <v>243</v>
      </c>
      <c r="AU78" s="157">
        <v>266</v>
      </c>
      <c r="AV78" s="157">
        <v>277</v>
      </c>
      <c r="AW78" s="157">
        <v>255</v>
      </c>
      <c r="AX78" s="158">
        <v>262</v>
      </c>
      <c r="AY78" s="156">
        <v>95</v>
      </c>
      <c r="AZ78" s="157">
        <v>192</v>
      </c>
      <c r="BA78" s="157">
        <v>180</v>
      </c>
      <c r="BB78" s="158">
        <v>179</v>
      </c>
      <c r="BC78" s="254">
        <v>85</v>
      </c>
      <c r="BD78" s="321">
        <v>48</v>
      </c>
      <c r="BE78" s="206">
        <v>239</v>
      </c>
      <c r="BF78" s="156">
        <v>204</v>
      </c>
    </row>
    <row r="79" spans="1:58" x14ac:dyDescent="0.45">
      <c r="A79" s="134" t="s">
        <v>1365</v>
      </c>
      <c r="B79" s="23" t="s">
        <v>1150</v>
      </c>
      <c r="C79" s="159" t="s">
        <v>176</v>
      </c>
      <c r="D79" s="152">
        <v>398</v>
      </c>
      <c r="E79" s="153">
        <v>219</v>
      </c>
      <c r="F79" s="154">
        <v>368</v>
      </c>
      <c r="G79" s="154">
        <v>379</v>
      </c>
      <c r="H79" s="154">
        <v>378</v>
      </c>
      <c r="I79" s="154">
        <v>374</v>
      </c>
      <c r="J79" s="154">
        <v>330</v>
      </c>
      <c r="K79" s="154">
        <v>377</v>
      </c>
      <c r="L79" s="154">
        <v>366</v>
      </c>
      <c r="M79" s="154">
        <v>353</v>
      </c>
      <c r="N79" s="155">
        <v>372</v>
      </c>
      <c r="O79" s="153">
        <v>116</v>
      </c>
      <c r="P79" s="154">
        <v>266</v>
      </c>
      <c r="Q79" s="154">
        <v>282</v>
      </c>
      <c r="R79" s="155">
        <v>233</v>
      </c>
      <c r="S79" s="153">
        <v>57</v>
      </c>
      <c r="T79" s="154">
        <v>239</v>
      </c>
      <c r="U79" s="153">
        <v>279</v>
      </c>
      <c r="V79" s="141"/>
      <c r="W79" s="153">
        <v>259</v>
      </c>
      <c r="X79" s="154">
        <v>379</v>
      </c>
      <c r="Y79" s="154">
        <v>387</v>
      </c>
      <c r="Z79" s="154">
        <v>385</v>
      </c>
      <c r="AA79" s="154">
        <v>382</v>
      </c>
      <c r="AB79" s="154">
        <v>348</v>
      </c>
      <c r="AC79" s="154">
        <v>384</v>
      </c>
      <c r="AD79" s="154">
        <v>376</v>
      </c>
      <c r="AE79" s="154">
        <v>366</v>
      </c>
      <c r="AF79" s="155">
        <v>383</v>
      </c>
      <c r="AG79" s="153">
        <v>140</v>
      </c>
      <c r="AH79" s="154">
        <v>284</v>
      </c>
      <c r="AI79" s="154">
        <v>303</v>
      </c>
      <c r="AJ79" s="155">
        <v>251</v>
      </c>
      <c r="AK79" s="313">
        <v>62</v>
      </c>
      <c r="AL79" s="316">
        <v>279</v>
      </c>
      <c r="AM79" s="153">
        <v>299</v>
      </c>
      <c r="AN79" s="141"/>
      <c r="AO79" s="156">
        <v>322</v>
      </c>
      <c r="AP79" s="157">
        <v>368</v>
      </c>
      <c r="AQ79" s="157">
        <v>378</v>
      </c>
      <c r="AR79" s="157">
        <v>381</v>
      </c>
      <c r="AS79" s="157">
        <v>375</v>
      </c>
      <c r="AT79" s="157">
        <v>341</v>
      </c>
      <c r="AU79" s="157">
        <v>376</v>
      </c>
      <c r="AV79" s="157">
        <v>373</v>
      </c>
      <c r="AW79" s="157">
        <v>370</v>
      </c>
      <c r="AX79" s="158">
        <v>377</v>
      </c>
      <c r="AY79" s="156">
        <v>132</v>
      </c>
      <c r="AZ79" s="157">
        <v>275</v>
      </c>
      <c r="BA79" s="157">
        <v>265</v>
      </c>
      <c r="BB79" s="158">
        <v>243</v>
      </c>
      <c r="BC79" s="254">
        <v>107</v>
      </c>
      <c r="BD79" s="321">
        <v>65</v>
      </c>
      <c r="BE79" s="206">
        <v>340</v>
      </c>
      <c r="BF79" s="156">
        <v>274</v>
      </c>
    </row>
    <row r="80" spans="1:58" x14ac:dyDescent="0.45">
      <c r="A80" s="134" t="s">
        <v>1365</v>
      </c>
      <c r="B80" s="150" t="s">
        <v>177</v>
      </c>
      <c r="C80" s="159" t="s">
        <v>178</v>
      </c>
      <c r="D80" s="152">
        <v>72</v>
      </c>
      <c r="E80" s="153">
        <v>40</v>
      </c>
      <c r="F80" s="154">
        <v>67</v>
      </c>
      <c r="G80" s="154">
        <v>69</v>
      </c>
      <c r="H80" s="154">
        <v>69</v>
      </c>
      <c r="I80" s="154">
        <v>68</v>
      </c>
      <c r="J80" s="154">
        <v>60</v>
      </c>
      <c r="K80" s="154">
        <v>69</v>
      </c>
      <c r="L80" s="154">
        <v>67</v>
      </c>
      <c r="M80" s="154">
        <v>64</v>
      </c>
      <c r="N80" s="155">
        <v>68</v>
      </c>
      <c r="O80" s="153">
        <v>21</v>
      </c>
      <c r="P80" s="154">
        <v>49</v>
      </c>
      <c r="Q80" s="154">
        <v>51</v>
      </c>
      <c r="R80" s="155">
        <v>43</v>
      </c>
      <c r="S80" s="153">
        <v>14</v>
      </c>
      <c r="T80" s="154">
        <v>44</v>
      </c>
      <c r="U80" s="153">
        <v>51</v>
      </c>
      <c r="V80" s="141"/>
      <c r="W80" s="153">
        <v>47</v>
      </c>
      <c r="X80" s="154">
        <v>69</v>
      </c>
      <c r="Y80" s="154">
        <v>70</v>
      </c>
      <c r="Z80" s="154">
        <v>70</v>
      </c>
      <c r="AA80" s="154">
        <v>69</v>
      </c>
      <c r="AB80" s="154">
        <v>63</v>
      </c>
      <c r="AC80" s="154">
        <v>70</v>
      </c>
      <c r="AD80" s="154">
        <v>68</v>
      </c>
      <c r="AE80" s="154">
        <v>67</v>
      </c>
      <c r="AF80" s="155">
        <v>70</v>
      </c>
      <c r="AG80" s="153">
        <v>26</v>
      </c>
      <c r="AH80" s="154">
        <v>52</v>
      </c>
      <c r="AI80" s="154">
        <v>55</v>
      </c>
      <c r="AJ80" s="155">
        <v>46</v>
      </c>
      <c r="AK80" s="313">
        <v>15</v>
      </c>
      <c r="AL80" s="316">
        <v>51</v>
      </c>
      <c r="AM80" s="153">
        <v>54</v>
      </c>
      <c r="AN80" s="141"/>
      <c r="AO80" s="156">
        <v>65</v>
      </c>
      <c r="AP80" s="157">
        <v>70</v>
      </c>
      <c r="AQ80" s="157">
        <v>70</v>
      </c>
      <c r="AR80" s="157">
        <v>70</v>
      </c>
      <c r="AS80" s="157">
        <v>69</v>
      </c>
      <c r="AT80" s="157">
        <v>68</v>
      </c>
      <c r="AU80" s="157">
        <v>70</v>
      </c>
      <c r="AV80" s="157">
        <v>67</v>
      </c>
      <c r="AW80" s="157">
        <v>69</v>
      </c>
      <c r="AX80" s="158">
        <v>72</v>
      </c>
      <c r="AY80" s="156">
        <v>22</v>
      </c>
      <c r="AZ80" s="157">
        <v>42</v>
      </c>
      <c r="BA80" s="157">
        <v>52</v>
      </c>
      <c r="BB80" s="158">
        <v>47</v>
      </c>
      <c r="BC80" s="254">
        <v>25</v>
      </c>
      <c r="BD80" s="321">
        <v>14</v>
      </c>
      <c r="BE80" s="206">
        <v>59</v>
      </c>
      <c r="BF80" s="156">
        <v>59</v>
      </c>
    </row>
    <row r="81" spans="1:58" x14ac:dyDescent="0.45">
      <c r="A81" s="134" t="s">
        <v>1365</v>
      </c>
      <c r="B81" s="150" t="s">
        <v>179</v>
      </c>
      <c r="C81" s="159" t="s">
        <v>180</v>
      </c>
      <c r="D81" s="152">
        <v>421</v>
      </c>
      <c r="E81" s="153">
        <v>232</v>
      </c>
      <c r="F81" s="154">
        <v>389</v>
      </c>
      <c r="G81" s="154">
        <v>401</v>
      </c>
      <c r="H81" s="154">
        <v>400</v>
      </c>
      <c r="I81" s="154">
        <v>396</v>
      </c>
      <c r="J81" s="154">
        <v>349</v>
      </c>
      <c r="K81" s="154">
        <v>399</v>
      </c>
      <c r="L81" s="154">
        <v>388</v>
      </c>
      <c r="M81" s="154">
        <v>374</v>
      </c>
      <c r="N81" s="155">
        <v>393</v>
      </c>
      <c r="O81" s="153">
        <v>123</v>
      </c>
      <c r="P81" s="154">
        <v>282</v>
      </c>
      <c r="Q81" s="154">
        <v>298</v>
      </c>
      <c r="R81" s="155">
        <v>247</v>
      </c>
      <c r="S81" s="153">
        <v>66</v>
      </c>
      <c r="T81" s="154">
        <v>253</v>
      </c>
      <c r="U81" s="153">
        <v>295</v>
      </c>
      <c r="V81" s="141"/>
      <c r="W81" s="153">
        <v>274</v>
      </c>
      <c r="X81" s="154">
        <v>401</v>
      </c>
      <c r="Y81" s="154">
        <v>409</v>
      </c>
      <c r="Z81" s="154">
        <v>407</v>
      </c>
      <c r="AA81" s="154">
        <v>404</v>
      </c>
      <c r="AB81" s="154">
        <v>368</v>
      </c>
      <c r="AC81" s="154">
        <v>406</v>
      </c>
      <c r="AD81" s="154">
        <v>397</v>
      </c>
      <c r="AE81" s="154">
        <v>387</v>
      </c>
      <c r="AF81" s="155">
        <v>405</v>
      </c>
      <c r="AG81" s="153">
        <v>148</v>
      </c>
      <c r="AH81" s="154">
        <v>300</v>
      </c>
      <c r="AI81" s="154">
        <v>320</v>
      </c>
      <c r="AJ81" s="155">
        <v>265</v>
      </c>
      <c r="AK81" s="313">
        <v>72</v>
      </c>
      <c r="AL81" s="316">
        <v>295</v>
      </c>
      <c r="AM81" s="153">
        <v>316</v>
      </c>
      <c r="AN81" s="141"/>
      <c r="AO81" s="156">
        <v>331</v>
      </c>
      <c r="AP81" s="157">
        <v>403</v>
      </c>
      <c r="AQ81" s="157">
        <v>411</v>
      </c>
      <c r="AR81" s="157">
        <v>415</v>
      </c>
      <c r="AS81" s="157">
        <v>403</v>
      </c>
      <c r="AT81" s="157">
        <v>359</v>
      </c>
      <c r="AU81" s="157">
        <v>405</v>
      </c>
      <c r="AV81" s="157">
        <v>392</v>
      </c>
      <c r="AW81" s="157">
        <v>399</v>
      </c>
      <c r="AX81" s="158">
        <v>409</v>
      </c>
      <c r="AY81" s="156">
        <v>130</v>
      </c>
      <c r="AZ81" s="157">
        <v>296</v>
      </c>
      <c r="BA81" s="157">
        <v>275</v>
      </c>
      <c r="BB81" s="158">
        <v>247</v>
      </c>
      <c r="BC81" s="254">
        <v>125</v>
      </c>
      <c r="BD81" s="321">
        <v>70</v>
      </c>
      <c r="BE81" s="206">
        <v>367</v>
      </c>
      <c r="BF81" s="156">
        <v>98</v>
      </c>
    </row>
    <row r="82" spans="1:58" x14ac:dyDescent="0.45">
      <c r="A82" s="134" t="s">
        <v>1365</v>
      </c>
      <c r="B82" s="150" t="s">
        <v>181</v>
      </c>
      <c r="C82" s="159" t="s">
        <v>182</v>
      </c>
      <c r="D82" s="152">
        <v>719</v>
      </c>
      <c r="E82" s="153">
        <v>396</v>
      </c>
      <c r="F82" s="154">
        <v>664</v>
      </c>
      <c r="G82" s="154">
        <v>685</v>
      </c>
      <c r="H82" s="154">
        <v>683</v>
      </c>
      <c r="I82" s="154">
        <v>676</v>
      </c>
      <c r="J82" s="154">
        <v>596</v>
      </c>
      <c r="K82" s="154">
        <v>681</v>
      </c>
      <c r="L82" s="154">
        <v>662</v>
      </c>
      <c r="M82" s="154">
        <v>638</v>
      </c>
      <c r="N82" s="155">
        <v>672</v>
      </c>
      <c r="O82" s="153">
        <v>209</v>
      </c>
      <c r="P82" s="154">
        <v>481</v>
      </c>
      <c r="Q82" s="154">
        <v>509</v>
      </c>
      <c r="R82" s="155">
        <v>421</v>
      </c>
      <c r="S82" s="153">
        <v>110</v>
      </c>
      <c r="T82" s="154">
        <v>432</v>
      </c>
      <c r="U82" s="153">
        <v>504</v>
      </c>
      <c r="V82" s="141"/>
      <c r="W82" s="153">
        <v>468</v>
      </c>
      <c r="X82" s="154">
        <v>684</v>
      </c>
      <c r="Y82" s="154">
        <v>698</v>
      </c>
      <c r="Z82" s="154">
        <v>695</v>
      </c>
      <c r="AA82" s="154">
        <v>689</v>
      </c>
      <c r="AB82" s="154">
        <v>629</v>
      </c>
      <c r="AC82" s="154">
        <v>694</v>
      </c>
      <c r="AD82" s="154">
        <v>678</v>
      </c>
      <c r="AE82" s="154">
        <v>661</v>
      </c>
      <c r="AF82" s="155">
        <v>691</v>
      </c>
      <c r="AG82" s="153">
        <v>252</v>
      </c>
      <c r="AH82" s="154">
        <v>512</v>
      </c>
      <c r="AI82" s="154">
        <v>547</v>
      </c>
      <c r="AJ82" s="155">
        <v>453</v>
      </c>
      <c r="AK82" s="313">
        <v>120</v>
      </c>
      <c r="AL82" s="316">
        <v>504</v>
      </c>
      <c r="AM82" s="153">
        <v>540</v>
      </c>
      <c r="AN82" s="141"/>
      <c r="AO82" s="156">
        <v>515</v>
      </c>
      <c r="AP82" s="157">
        <v>634</v>
      </c>
      <c r="AQ82" s="157">
        <v>665</v>
      </c>
      <c r="AR82" s="157">
        <v>671</v>
      </c>
      <c r="AS82" s="157">
        <v>643</v>
      </c>
      <c r="AT82" s="157">
        <v>576</v>
      </c>
      <c r="AU82" s="157">
        <v>660</v>
      </c>
      <c r="AV82" s="157">
        <v>673</v>
      </c>
      <c r="AW82" s="157">
        <v>589</v>
      </c>
      <c r="AX82" s="158">
        <v>679</v>
      </c>
      <c r="AY82" s="156">
        <v>244</v>
      </c>
      <c r="AZ82" s="157">
        <v>509</v>
      </c>
      <c r="BA82" s="157">
        <v>504</v>
      </c>
      <c r="BB82" s="158">
        <v>397</v>
      </c>
      <c r="BC82" s="254">
        <v>208</v>
      </c>
      <c r="BD82" s="321">
        <v>124</v>
      </c>
      <c r="BE82" s="206">
        <v>541</v>
      </c>
      <c r="BF82" s="156">
        <v>346</v>
      </c>
    </row>
    <row r="83" spans="1:58" x14ac:dyDescent="0.45">
      <c r="A83" s="134" t="s">
        <v>1365</v>
      </c>
      <c r="B83" s="150" t="s">
        <v>183</v>
      </c>
      <c r="C83" s="159" t="s">
        <v>184</v>
      </c>
      <c r="D83" s="152">
        <v>79</v>
      </c>
      <c r="E83" s="153">
        <v>44</v>
      </c>
      <c r="F83" s="154">
        <v>73</v>
      </c>
      <c r="G83" s="154">
        <v>76</v>
      </c>
      <c r="H83" s="154">
        <v>75</v>
      </c>
      <c r="I83" s="154">
        <v>75</v>
      </c>
      <c r="J83" s="154">
        <v>66</v>
      </c>
      <c r="K83" s="154">
        <v>75</v>
      </c>
      <c r="L83" s="154">
        <v>73</v>
      </c>
      <c r="M83" s="154">
        <v>71</v>
      </c>
      <c r="N83" s="155">
        <v>74</v>
      </c>
      <c r="O83" s="153">
        <v>23</v>
      </c>
      <c r="P83" s="154">
        <v>53</v>
      </c>
      <c r="Q83" s="154">
        <v>56</v>
      </c>
      <c r="R83" s="155">
        <v>47</v>
      </c>
      <c r="S83" s="153">
        <v>20</v>
      </c>
      <c r="T83" s="154">
        <v>48</v>
      </c>
      <c r="U83" s="153">
        <v>56</v>
      </c>
      <c r="V83" s="141"/>
      <c r="W83" s="153">
        <v>52</v>
      </c>
      <c r="X83" s="154">
        <v>76</v>
      </c>
      <c r="Y83" s="154">
        <v>77</v>
      </c>
      <c r="Z83" s="154">
        <v>77</v>
      </c>
      <c r="AA83" s="154">
        <v>76</v>
      </c>
      <c r="AB83" s="154">
        <v>70</v>
      </c>
      <c r="AC83" s="154">
        <v>77</v>
      </c>
      <c r="AD83" s="154">
        <v>75</v>
      </c>
      <c r="AE83" s="154">
        <v>73</v>
      </c>
      <c r="AF83" s="155">
        <v>76</v>
      </c>
      <c r="AG83" s="153">
        <v>28</v>
      </c>
      <c r="AH83" s="154">
        <v>57</v>
      </c>
      <c r="AI83" s="154">
        <v>61</v>
      </c>
      <c r="AJ83" s="155">
        <v>50</v>
      </c>
      <c r="AK83" s="313">
        <v>22</v>
      </c>
      <c r="AL83" s="316">
        <v>56</v>
      </c>
      <c r="AM83" s="153">
        <v>60</v>
      </c>
      <c r="AN83" s="141"/>
      <c r="AO83" s="156">
        <v>12</v>
      </c>
      <c r="AP83" s="157">
        <v>58</v>
      </c>
      <c r="AQ83" s="157">
        <v>57</v>
      </c>
      <c r="AR83" s="157">
        <v>66</v>
      </c>
      <c r="AS83" s="157">
        <v>56</v>
      </c>
      <c r="AT83" s="157">
        <v>35</v>
      </c>
      <c r="AU83" s="157">
        <v>54</v>
      </c>
      <c r="AV83" s="157">
        <v>25</v>
      </c>
      <c r="AW83" s="157">
        <v>46</v>
      </c>
      <c r="AX83" s="158">
        <v>58</v>
      </c>
      <c r="AY83" s="156">
        <v>5</v>
      </c>
      <c r="AZ83" s="157">
        <v>30</v>
      </c>
      <c r="BA83" s="157">
        <v>25</v>
      </c>
      <c r="BB83" s="158">
        <v>22</v>
      </c>
      <c r="BC83" s="254">
        <v>38</v>
      </c>
      <c r="BD83" s="321">
        <v>12</v>
      </c>
      <c r="BE83" s="206">
        <v>3</v>
      </c>
      <c r="BF83" s="156">
        <v>1</v>
      </c>
    </row>
    <row r="84" spans="1:58" x14ac:dyDescent="0.45">
      <c r="A84" s="134" t="s">
        <v>1365</v>
      </c>
      <c r="B84" s="150" t="s">
        <v>836</v>
      </c>
      <c r="C84" s="159" t="s">
        <v>837</v>
      </c>
      <c r="D84" s="152">
        <v>0</v>
      </c>
      <c r="E84" s="153">
        <v>0</v>
      </c>
      <c r="F84" s="154">
        <v>0</v>
      </c>
      <c r="G84" s="154">
        <v>0</v>
      </c>
      <c r="H84" s="154">
        <v>0</v>
      </c>
      <c r="I84" s="154">
        <v>0</v>
      </c>
      <c r="J84" s="154">
        <v>0</v>
      </c>
      <c r="K84" s="154">
        <v>0</v>
      </c>
      <c r="L84" s="154">
        <v>0</v>
      </c>
      <c r="M84" s="154">
        <v>0</v>
      </c>
      <c r="N84" s="155">
        <v>0</v>
      </c>
      <c r="O84" s="153">
        <v>0</v>
      </c>
      <c r="P84" s="154">
        <v>0</v>
      </c>
      <c r="Q84" s="154">
        <v>0</v>
      </c>
      <c r="R84" s="155">
        <v>0</v>
      </c>
      <c r="S84" s="153">
        <v>0</v>
      </c>
      <c r="T84" s="154">
        <v>0</v>
      </c>
      <c r="U84" s="153">
        <v>0</v>
      </c>
      <c r="V84" s="141"/>
      <c r="W84" s="153">
        <v>0</v>
      </c>
      <c r="X84" s="154">
        <v>0</v>
      </c>
      <c r="Y84" s="154">
        <v>0</v>
      </c>
      <c r="Z84" s="154">
        <v>0</v>
      </c>
      <c r="AA84" s="154">
        <v>0</v>
      </c>
      <c r="AB84" s="154">
        <v>0</v>
      </c>
      <c r="AC84" s="154">
        <v>0</v>
      </c>
      <c r="AD84" s="154">
        <v>0</v>
      </c>
      <c r="AE84" s="154">
        <v>0</v>
      </c>
      <c r="AF84" s="155">
        <v>0</v>
      </c>
      <c r="AG84" s="153">
        <v>0</v>
      </c>
      <c r="AH84" s="154">
        <v>0</v>
      </c>
      <c r="AI84" s="154">
        <v>0</v>
      </c>
      <c r="AJ84" s="155">
        <v>0</v>
      </c>
      <c r="AK84" s="313">
        <v>0</v>
      </c>
      <c r="AL84" s="316">
        <v>0</v>
      </c>
      <c r="AM84" s="153">
        <v>0</v>
      </c>
      <c r="AN84" s="141"/>
      <c r="AO84" s="156">
        <v>0</v>
      </c>
      <c r="AP84" s="157">
        <v>0</v>
      </c>
      <c r="AQ84" s="157">
        <v>0</v>
      </c>
      <c r="AR84" s="157">
        <v>0</v>
      </c>
      <c r="AS84" s="157">
        <v>0</v>
      </c>
      <c r="AT84" s="157">
        <v>0</v>
      </c>
      <c r="AU84" s="157">
        <v>0</v>
      </c>
      <c r="AV84" s="157">
        <v>0</v>
      </c>
      <c r="AW84" s="157">
        <v>0</v>
      </c>
      <c r="AX84" s="158">
        <v>0</v>
      </c>
      <c r="AY84" s="156">
        <v>0</v>
      </c>
      <c r="AZ84" s="157">
        <v>0</v>
      </c>
      <c r="BA84" s="157">
        <v>0</v>
      </c>
      <c r="BB84" s="158">
        <v>0</v>
      </c>
      <c r="BC84" s="254">
        <v>0</v>
      </c>
      <c r="BD84" s="321">
        <v>0</v>
      </c>
      <c r="BE84" s="206">
        <v>0</v>
      </c>
      <c r="BF84" s="156">
        <v>0</v>
      </c>
    </row>
    <row r="85" spans="1:58" x14ac:dyDescent="0.45">
      <c r="A85" s="134" t="s">
        <v>1365</v>
      </c>
      <c r="B85" s="150" t="s">
        <v>185</v>
      </c>
      <c r="C85" s="159" t="s">
        <v>186</v>
      </c>
      <c r="D85" s="152">
        <v>720</v>
      </c>
      <c r="E85" s="153">
        <v>397</v>
      </c>
      <c r="F85" s="154">
        <v>665</v>
      </c>
      <c r="G85" s="154">
        <v>686</v>
      </c>
      <c r="H85" s="154">
        <v>684</v>
      </c>
      <c r="I85" s="154">
        <v>677</v>
      </c>
      <c r="J85" s="154">
        <v>597</v>
      </c>
      <c r="K85" s="154">
        <v>682</v>
      </c>
      <c r="L85" s="154">
        <v>662</v>
      </c>
      <c r="M85" s="154">
        <v>639</v>
      </c>
      <c r="N85" s="155">
        <v>672</v>
      </c>
      <c r="O85" s="153">
        <v>209</v>
      </c>
      <c r="P85" s="154">
        <v>481</v>
      </c>
      <c r="Q85" s="154">
        <v>509</v>
      </c>
      <c r="R85" s="155">
        <v>421</v>
      </c>
      <c r="S85" s="153">
        <v>94</v>
      </c>
      <c r="T85" s="154">
        <v>432</v>
      </c>
      <c r="U85" s="153">
        <v>504</v>
      </c>
      <c r="V85" s="141"/>
      <c r="W85" s="153">
        <v>468</v>
      </c>
      <c r="X85" s="154">
        <v>685</v>
      </c>
      <c r="Y85" s="154">
        <v>699</v>
      </c>
      <c r="Z85" s="154">
        <v>696</v>
      </c>
      <c r="AA85" s="154">
        <v>690</v>
      </c>
      <c r="AB85" s="154">
        <v>630</v>
      </c>
      <c r="AC85" s="154">
        <v>695</v>
      </c>
      <c r="AD85" s="154">
        <v>679</v>
      </c>
      <c r="AE85" s="154">
        <v>662</v>
      </c>
      <c r="AF85" s="155">
        <v>692</v>
      </c>
      <c r="AG85" s="153">
        <v>252</v>
      </c>
      <c r="AH85" s="154">
        <v>513</v>
      </c>
      <c r="AI85" s="154">
        <v>547</v>
      </c>
      <c r="AJ85" s="155">
        <v>453</v>
      </c>
      <c r="AK85" s="313">
        <v>103</v>
      </c>
      <c r="AL85" s="316">
        <v>504</v>
      </c>
      <c r="AM85" s="153">
        <v>540</v>
      </c>
      <c r="AN85" s="141"/>
      <c r="AO85" s="156">
        <v>486</v>
      </c>
      <c r="AP85" s="157">
        <v>597</v>
      </c>
      <c r="AQ85" s="157">
        <v>651</v>
      </c>
      <c r="AR85" s="157">
        <v>665</v>
      </c>
      <c r="AS85" s="157">
        <v>639</v>
      </c>
      <c r="AT85" s="157">
        <v>554</v>
      </c>
      <c r="AU85" s="157">
        <v>657</v>
      </c>
      <c r="AV85" s="157">
        <v>705</v>
      </c>
      <c r="AW85" s="157">
        <v>551</v>
      </c>
      <c r="AX85" s="158">
        <v>619</v>
      </c>
      <c r="AY85" s="156">
        <v>299</v>
      </c>
      <c r="AZ85" s="157">
        <v>464</v>
      </c>
      <c r="BA85" s="157">
        <v>553</v>
      </c>
      <c r="BB85" s="158">
        <v>465</v>
      </c>
      <c r="BC85" s="254">
        <v>179</v>
      </c>
      <c r="BD85" s="321">
        <v>102</v>
      </c>
      <c r="BE85" s="206">
        <v>413</v>
      </c>
      <c r="BF85" s="156">
        <v>352</v>
      </c>
    </row>
    <row r="86" spans="1:58" x14ac:dyDescent="0.45">
      <c r="A86" s="134" t="s">
        <v>1365</v>
      </c>
      <c r="B86" s="161" t="s">
        <v>838</v>
      </c>
      <c r="C86" s="159" t="s">
        <v>839</v>
      </c>
      <c r="D86" s="152">
        <v>1</v>
      </c>
      <c r="E86" s="153">
        <v>1</v>
      </c>
      <c r="F86" s="154">
        <v>1</v>
      </c>
      <c r="G86" s="154">
        <v>1</v>
      </c>
      <c r="H86" s="154">
        <v>1</v>
      </c>
      <c r="I86" s="154">
        <v>1</v>
      </c>
      <c r="J86" s="154">
        <v>1</v>
      </c>
      <c r="K86" s="154">
        <v>1</v>
      </c>
      <c r="L86" s="154">
        <v>1</v>
      </c>
      <c r="M86" s="154">
        <v>1</v>
      </c>
      <c r="N86" s="155">
        <v>1</v>
      </c>
      <c r="O86" s="153">
        <v>1</v>
      </c>
      <c r="P86" s="154">
        <v>1</v>
      </c>
      <c r="Q86" s="154">
        <v>1</v>
      </c>
      <c r="R86" s="155">
        <v>1</v>
      </c>
      <c r="S86" s="153">
        <v>0</v>
      </c>
      <c r="T86" s="154">
        <v>1</v>
      </c>
      <c r="U86" s="153">
        <v>1</v>
      </c>
      <c r="V86" s="141"/>
      <c r="W86" s="153">
        <v>1</v>
      </c>
      <c r="X86" s="154">
        <v>1</v>
      </c>
      <c r="Y86" s="154">
        <v>1</v>
      </c>
      <c r="Z86" s="154">
        <v>1</v>
      </c>
      <c r="AA86" s="154">
        <v>1</v>
      </c>
      <c r="AB86" s="154">
        <v>1</v>
      </c>
      <c r="AC86" s="154">
        <v>1</v>
      </c>
      <c r="AD86" s="154">
        <v>1</v>
      </c>
      <c r="AE86" s="154">
        <v>1</v>
      </c>
      <c r="AF86" s="155">
        <v>1</v>
      </c>
      <c r="AG86" s="153">
        <v>1</v>
      </c>
      <c r="AH86" s="154">
        <v>1</v>
      </c>
      <c r="AI86" s="154">
        <v>1</v>
      </c>
      <c r="AJ86" s="155">
        <v>1</v>
      </c>
      <c r="AK86" s="313">
        <v>0</v>
      </c>
      <c r="AL86" s="316">
        <v>1</v>
      </c>
      <c r="AM86" s="153">
        <v>1</v>
      </c>
      <c r="AN86" s="141"/>
      <c r="AO86" s="156">
        <v>0</v>
      </c>
      <c r="AP86" s="157">
        <v>0</v>
      </c>
      <c r="AQ86" s="157">
        <v>1</v>
      </c>
      <c r="AR86" s="157">
        <v>1</v>
      </c>
      <c r="AS86" s="157">
        <v>1</v>
      </c>
      <c r="AT86" s="157">
        <v>1</v>
      </c>
      <c r="AU86" s="157">
        <v>1</v>
      </c>
      <c r="AV86" s="157">
        <v>0</v>
      </c>
      <c r="AW86" s="157">
        <v>0</v>
      </c>
      <c r="AX86" s="158">
        <v>0</v>
      </c>
      <c r="AY86" s="156">
        <v>1</v>
      </c>
      <c r="AZ86" s="157">
        <v>1</v>
      </c>
      <c r="BA86" s="157">
        <v>1</v>
      </c>
      <c r="BB86" s="158">
        <v>1</v>
      </c>
      <c r="BC86" s="254">
        <v>0</v>
      </c>
      <c r="BD86" s="321">
        <v>0</v>
      </c>
      <c r="BE86" s="206">
        <v>0</v>
      </c>
      <c r="BF86" s="156">
        <v>0</v>
      </c>
    </row>
    <row r="87" spans="1:58" x14ac:dyDescent="0.45">
      <c r="A87" s="134" t="s">
        <v>1363</v>
      </c>
      <c r="B87" s="162" t="s">
        <v>834</v>
      </c>
      <c r="C87" s="151"/>
      <c r="D87" s="146">
        <v>2136</v>
      </c>
      <c r="E87" s="147">
        <v>1175</v>
      </c>
      <c r="F87" s="148">
        <v>1971</v>
      </c>
      <c r="G87" s="148">
        <v>2034</v>
      </c>
      <c r="H87" s="148">
        <v>2027</v>
      </c>
      <c r="I87" s="148">
        <v>2007</v>
      </c>
      <c r="J87" s="148">
        <v>1769</v>
      </c>
      <c r="K87" s="148">
        <v>2022</v>
      </c>
      <c r="L87" s="148">
        <v>1964</v>
      </c>
      <c r="M87" s="148">
        <v>1894</v>
      </c>
      <c r="N87" s="149">
        <v>1994</v>
      </c>
      <c r="O87" s="147">
        <v>620</v>
      </c>
      <c r="P87" s="148">
        <v>1427</v>
      </c>
      <c r="Q87" s="148">
        <v>1510</v>
      </c>
      <c r="R87" s="149">
        <v>1249</v>
      </c>
      <c r="S87" s="147">
        <v>278</v>
      </c>
      <c r="T87" s="148">
        <v>1282</v>
      </c>
      <c r="U87" s="147">
        <v>1496</v>
      </c>
      <c r="V87" s="141"/>
      <c r="W87" s="147">
        <v>1389</v>
      </c>
      <c r="X87" s="148">
        <v>2030</v>
      </c>
      <c r="Y87" s="148">
        <v>2073</v>
      </c>
      <c r="Z87" s="148">
        <v>2065</v>
      </c>
      <c r="AA87" s="148">
        <v>2047</v>
      </c>
      <c r="AB87" s="148">
        <v>1868</v>
      </c>
      <c r="AC87" s="148">
        <v>2060</v>
      </c>
      <c r="AD87" s="148">
        <v>2014</v>
      </c>
      <c r="AE87" s="148">
        <v>1964</v>
      </c>
      <c r="AF87" s="149">
        <v>2051</v>
      </c>
      <c r="AG87" s="147">
        <v>748</v>
      </c>
      <c r="AH87" s="148">
        <v>1520</v>
      </c>
      <c r="AI87" s="148">
        <v>1623</v>
      </c>
      <c r="AJ87" s="149">
        <v>1344</v>
      </c>
      <c r="AK87" s="312">
        <v>304</v>
      </c>
      <c r="AL87" s="315">
        <v>1496</v>
      </c>
      <c r="AM87" s="147">
        <v>1602</v>
      </c>
      <c r="AN87" s="141"/>
      <c r="AO87" s="142">
        <v>1482</v>
      </c>
      <c r="AP87" s="143">
        <v>1895</v>
      </c>
      <c r="AQ87" s="143">
        <v>1929</v>
      </c>
      <c r="AR87" s="143">
        <v>1949</v>
      </c>
      <c r="AS87" s="143">
        <v>1912</v>
      </c>
      <c r="AT87" s="143">
        <v>1712</v>
      </c>
      <c r="AU87" s="143">
        <v>1929</v>
      </c>
      <c r="AV87" s="143">
        <v>1806</v>
      </c>
      <c r="AW87" s="143">
        <v>1778</v>
      </c>
      <c r="AX87" s="144">
        <v>1947</v>
      </c>
      <c r="AY87" s="142">
        <v>715</v>
      </c>
      <c r="AZ87" s="143">
        <v>1456</v>
      </c>
      <c r="BA87" s="143">
        <v>1428</v>
      </c>
      <c r="BB87" s="144">
        <v>1220</v>
      </c>
      <c r="BC87" s="253">
        <v>528</v>
      </c>
      <c r="BD87" s="320">
        <v>318</v>
      </c>
      <c r="BE87" s="205">
        <v>1677</v>
      </c>
      <c r="BF87" s="142">
        <v>1190</v>
      </c>
    </row>
    <row r="88" spans="1:58" x14ac:dyDescent="0.45">
      <c r="A88" s="134" t="s">
        <v>1365</v>
      </c>
      <c r="B88" s="150" t="s">
        <v>188</v>
      </c>
      <c r="C88" s="159" t="s">
        <v>189</v>
      </c>
      <c r="D88" s="152">
        <v>304</v>
      </c>
      <c r="E88" s="153">
        <v>168</v>
      </c>
      <c r="F88" s="154">
        <v>281</v>
      </c>
      <c r="G88" s="154">
        <v>290</v>
      </c>
      <c r="H88" s="154">
        <v>289</v>
      </c>
      <c r="I88" s="154">
        <v>286</v>
      </c>
      <c r="J88" s="154">
        <v>252</v>
      </c>
      <c r="K88" s="154">
        <v>288</v>
      </c>
      <c r="L88" s="154">
        <v>280</v>
      </c>
      <c r="M88" s="154">
        <v>270</v>
      </c>
      <c r="N88" s="155">
        <v>284</v>
      </c>
      <c r="O88" s="153">
        <v>89</v>
      </c>
      <c r="P88" s="154">
        <v>204</v>
      </c>
      <c r="Q88" s="154">
        <v>215</v>
      </c>
      <c r="R88" s="155">
        <v>178</v>
      </c>
      <c r="S88" s="153">
        <v>50</v>
      </c>
      <c r="T88" s="154">
        <v>183</v>
      </c>
      <c r="U88" s="153">
        <v>213</v>
      </c>
      <c r="V88" s="141"/>
      <c r="W88" s="153">
        <v>198</v>
      </c>
      <c r="X88" s="154">
        <v>289</v>
      </c>
      <c r="Y88" s="154">
        <v>295</v>
      </c>
      <c r="Z88" s="154">
        <v>294</v>
      </c>
      <c r="AA88" s="154">
        <v>292</v>
      </c>
      <c r="AB88" s="154">
        <v>266</v>
      </c>
      <c r="AC88" s="154">
        <v>294</v>
      </c>
      <c r="AD88" s="154">
        <v>287</v>
      </c>
      <c r="AE88" s="154">
        <v>280</v>
      </c>
      <c r="AF88" s="155">
        <v>292</v>
      </c>
      <c r="AG88" s="153">
        <v>107</v>
      </c>
      <c r="AH88" s="154">
        <v>217</v>
      </c>
      <c r="AI88" s="154">
        <v>231</v>
      </c>
      <c r="AJ88" s="155">
        <v>192</v>
      </c>
      <c r="AK88" s="313">
        <v>55</v>
      </c>
      <c r="AL88" s="316">
        <v>213</v>
      </c>
      <c r="AM88" s="153">
        <v>228</v>
      </c>
      <c r="AN88" s="141"/>
      <c r="AO88" s="156">
        <v>207</v>
      </c>
      <c r="AP88" s="157">
        <v>251</v>
      </c>
      <c r="AQ88" s="157">
        <v>264</v>
      </c>
      <c r="AR88" s="157">
        <v>274</v>
      </c>
      <c r="AS88" s="157">
        <v>260</v>
      </c>
      <c r="AT88" s="157">
        <v>226</v>
      </c>
      <c r="AU88" s="157">
        <v>263</v>
      </c>
      <c r="AV88" s="157">
        <v>278</v>
      </c>
      <c r="AW88" s="157">
        <v>239</v>
      </c>
      <c r="AX88" s="158">
        <v>276</v>
      </c>
      <c r="AY88" s="156">
        <v>79</v>
      </c>
      <c r="AZ88" s="157">
        <v>186</v>
      </c>
      <c r="BA88" s="157">
        <v>189</v>
      </c>
      <c r="BB88" s="158">
        <v>149</v>
      </c>
      <c r="BC88" s="254">
        <v>95</v>
      </c>
      <c r="BD88" s="321">
        <v>52</v>
      </c>
      <c r="BE88" s="206">
        <v>220</v>
      </c>
      <c r="BF88" s="156">
        <v>222</v>
      </c>
    </row>
    <row r="89" spans="1:58" x14ac:dyDescent="0.45">
      <c r="A89" s="134" t="s">
        <v>1365</v>
      </c>
      <c r="B89" s="150" t="s">
        <v>190</v>
      </c>
      <c r="C89" s="159" t="s">
        <v>191</v>
      </c>
      <c r="D89" s="152">
        <v>228</v>
      </c>
      <c r="E89" s="153">
        <v>126</v>
      </c>
      <c r="F89" s="154">
        <v>211</v>
      </c>
      <c r="G89" s="154">
        <v>218</v>
      </c>
      <c r="H89" s="154">
        <v>217</v>
      </c>
      <c r="I89" s="154">
        <v>215</v>
      </c>
      <c r="J89" s="154">
        <v>189</v>
      </c>
      <c r="K89" s="154">
        <v>216</v>
      </c>
      <c r="L89" s="154">
        <v>210</v>
      </c>
      <c r="M89" s="154">
        <v>203</v>
      </c>
      <c r="N89" s="155">
        <v>213</v>
      </c>
      <c r="O89" s="153">
        <v>67</v>
      </c>
      <c r="P89" s="154">
        <v>153</v>
      </c>
      <c r="Q89" s="154">
        <v>162</v>
      </c>
      <c r="R89" s="155">
        <v>134</v>
      </c>
      <c r="S89" s="153">
        <v>26</v>
      </c>
      <c r="T89" s="154">
        <v>137</v>
      </c>
      <c r="U89" s="153">
        <v>160</v>
      </c>
      <c r="V89" s="141"/>
      <c r="W89" s="153">
        <v>149</v>
      </c>
      <c r="X89" s="154">
        <v>217</v>
      </c>
      <c r="Y89" s="154">
        <v>222</v>
      </c>
      <c r="Z89" s="154">
        <v>221</v>
      </c>
      <c r="AA89" s="154">
        <v>219</v>
      </c>
      <c r="AB89" s="154">
        <v>200</v>
      </c>
      <c r="AC89" s="154">
        <v>220</v>
      </c>
      <c r="AD89" s="154">
        <v>215</v>
      </c>
      <c r="AE89" s="154">
        <v>210</v>
      </c>
      <c r="AF89" s="155">
        <v>219</v>
      </c>
      <c r="AG89" s="153">
        <v>80</v>
      </c>
      <c r="AH89" s="154">
        <v>163</v>
      </c>
      <c r="AI89" s="154">
        <v>174</v>
      </c>
      <c r="AJ89" s="155">
        <v>144</v>
      </c>
      <c r="AK89" s="313">
        <v>29</v>
      </c>
      <c r="AL89" s="316">
        <v>160</v>
      </c>
      <c r="AM89" s="153">
        <v>171</v>
      </c>
      <c r="AN89" s="141"/>
      <c r="AO89" s="156">
        <v>189</v>
      </c>
      <c r="AP89" s="157">
        <v>214</v>
      </c>
      <c r="AQ89" s="157">
        <v>217</v>
      </c>
      <c r="AR89" s="157">
        <v>215</v>
      </c>
      <c r="AS89" s="157">
        <v>216</v>
      </c>
      <c r="AT89" s="157">
        <v>211</v>
      </c>
      <c r="AU89" s="157">
        <v>216</v>
      </c>
      <c r="AV89" s="157">
        <v>207</v>
      </c>
      <c r="AW89" s="157">
        <v>211</v>
      </c>
      <c r="AX89" s="158">
        <v>221</v>
      </c>
      <c r="AY89" s="156">
        <v>82</v>
      </c>
      <c r="AZ89" s="157">
        <v>170</v>
      </c>
      <c r="BA89" s="157">
        <v>150</v>
      </c>
      <c r="BB89" s="158">
        <v>147</v>
      </c>
      <c r="BC89" s="254">
        <v>49</v>
      </c>
      <c r="BD89" s="321">
        <v>40</v>
      </c>
      <c r="BE89" s="206">
        <v>210</v>
      </c>
      <c r="BF89" s="156">
        <v>131</v>
      </c>
    </row>
    <row r="90" spans="1:58" x14ac:dyDescent="0.45">
      <c r="A90" s="134" t="s">
        <v>1365</v>
      </c>
      <c r="B90" s="150" t="s">
        <v>192</v>
      </c>
      <c r="C90" s="159" t="s">
        <v>193</v>
      </c>
      <c r="D90" s="152">
        <v>184</v>
      </c>
      <c r="E90" s="153">
        <v>102</v>
      </c>
      <c r="F90" s="154">
        <v>170</v>
      </c>
      <c r="G90" s="154">
        <v>176</v>
      </c>
      <c r="H90" s="154">
        <v>175</v>
      </c>
      <c r="I90" s="154">
        <v>173</v>
      </c>
      <c r="J90" s="154">
        <v>153</v>
      </c>
      <c r="K90" s="154">
        <v>175</v>
      </c>
      <c r="L90" s="154">
        <v>170</v>
      </c>
      <c r="M90" s="154">
        <v>164</v>
      </c>
      <c r="N90" s="155">
        <v>172</v>
      </c>
      <c r="O90" s="153">
        <v>54</v>
      </c>
      <c r="P90" s="154">
        <v>123</v>
      </c>
      <c r="Q90" s="154">
        <v>131</v>
      </c>
      <c r="R90" s="155">
        <v>108</v>
      </c>
      <c r="S90" s="153">
        <v>21</v>
      </c>
      <c r="T90" s="154">
        <v>111</v>
      </c>
      <c r="U90" s="153">
        <v>129</v>
      </c>
      <c r="V90" s="141"/>
      <c r="W90" s="153">
        <v>120</v>
      </c>
      <c r="X90" s="154">
        <v>175</v>
      </c>
      <c r="Y90" s="154">
        <v>179</v>
      </c>
      <c r="Z90" s="154">
        <v>178</v>
      </c>
      <c r="AA90" s="154">
        <v>177</v>
      </c>
      <c r="AB90" s="154">
        <v>161</v>
      </c>
      <c r="AC90" s="154">
        <v>178</v>
      </c>
      <c r="AD90" s="154">
        <v>174</v>
      </c>
      <c r="AE90" s="154">
        <v>170</v>
      </c>
      <c r="AF90" s="155">
        <v>177</v>
      </c>
      <c r="AG90" s="153">
        <v>65</v>
      </c>
      <c r="AH90" s="154">
        <v>131</v>
      </c>
      <c r="AI90" s="154">
        <v>140</v>
      </c>
      <c r="AJ90" s="155">
        <v>116</v>
      </c>
      <c r="AK90" s="313">
        <v>23</v>
      </c>
      <c r="AL90" s="316">
        <v>129</v>
      </c>
      <c r="AM90" s="153">
        <v>138</v>
      </c>
      <c r="AN90" s="141"/>
      <c r="AO90" s="156">
        <v>123</v>
      </c>
      <c r="AP90" s="157">
        <v>179</v>
      </c>
      <c r="AQ90" s="157">
        <v>169</v>
      </c>
      <c r="AR90" s="157">
        <v>166</v>
      </c>
      <c r="AS90" s="157">
        <v>166</v>
      </c>
      <c r="AT90" s="157">
        <v>138</v>
      </c>
      <c r="AU90" s="157">
        <v>168</v>
      </c>
      <c r="AV90" s="157">
        <v>158</v>
      </c>
      <c r="AW90" s="157">
        <v>153</v>
      </c>
      <c r="AX90" s="158">
        <v>174</v>
      </c>
      <c r="AY90" s="156">
        <v>58</v>
      </c>
      <c r="AZ90" s="157">
        <v>123</v>
      </c>
      <c r="BA90" s="157">
        <v>99</v>
      </c>
      <c r="BB90" s="158">
        <v>110</v>
      </c>
      <c r="BC90" s="254">
        <v>40</v>
      </c>
      <c r="BD90" s="321">
        <v>20</v>
      </c>
      <c r="BE90" s="206">
        <v>124</v>
      </c>
      <c r="BF90" s="156">
        <v>21</v>
      </c>
    </row>
    <row r="91" spans="1:58" x14ac:dyDescent="0.45">
      <c r="A91" s="134" t="s">
        <v>1365</v>
      </c>
      <c r="B91" s="150" t="s">
        <v>194</v>
      </c>
      <c r="C91" s="159" t="s">
        <v>195</v>
      </c>
      <c r="D91" s="152">
        <v>601</v>
      </c>
      <c r="E91" s="153">
        <v>331</v>
      </c>
      <c r="F91" s="154">
        <v>555</v>
      </c>
      <c r="G91" s="154">
        <v>573</v>
      </c>
      <c r="H91" s="154">
        <v>571</v>
      </c>
      <c r="I91" s="154">
        <v>565</v>
      </c>
      <c r="J91" s="154">
        <v>498</v>
      </c>
      <c r="K91" s="154">
        <v>569</v>
      </c>
      <c r="L91" s="154">
        <v>553</v>
      </c>
      <c r="M91" s="154">
        <v>533</v>
      </c>
      <c r="N91" s="155">
        <v>561</v>
      </c>
      <c r="O91" s="153">
        <v>175</v>
      </c>
      <c r="P91" s="154">
        <v>402</v>
      </c>
      <c r="Q91" s="154">
        <v>425</v>
      </c>
      <c r="R91" s="155">
        <v>352</v>
      </c>
      <c r="S91" s="153">
        <v>62</v>
      </c>
      <c r="T91" s="154">
        <v>361</v>
      </c>
      <c r="U91" s="153">
        <v>421</v>
      </c>
      <c r="V91" s="141"/>
      <c r="W91" s="153">
        <v>391</v>
      </c>
      <c r="X91" s="154">
        <v>572</v>
      </c>
      <c r="Y91" s="154">
        <v>584</v>
      </c>
      <c r="Z91" s="154">
        <v>581</v>
      </c>
      <c r="AA91" s="154">
        <v>576</v>
      </c>
      <c r="AB91" s="154">
        <v>526</v>
      </c>
      <c r="AC91" s="154">
        <v>580</v>
      </c>
      <c r="AD91" s="154">
        <v>567</v>
      </c>
      <c r="AE91" s="154">
        <v>553</v>
      </c>
      <c r="AF91" s="155">
        <v>578</v>
      </c>
      <c r="AG91" s="153">
        <v>211</v>
      </c>
      <c r="AH91" s="154">
        <v>428</v>
      </c>
      <c r="AI91" s="154">
        <v>457</v>
      </c>
      <c r="AJ91" s="155">
        <v>378</v>
      </c>
      <c r="AK91" s="313">
        <v>68</v>
      </c>
      <c r="AL91" s="316">
        <v>421</v>
      </c>
      <c r="AM91" s="153">
        <v>451</v>
      </c>
      <c r="AN91" s="141"/>
      <c r="AO91" s="156">
        <v>415</v>
      </c>
      <c r="AP91" s="157">
        <v>532</v>
      </c>
      <c r="AQ91" s="157">
        <v>557</v>
      </c>
      <c r="AR91" s="157">
        <v>557</v>
      </c>
      <c r="AS91" s="157">
        <v>548</v>
      </c>
      <c r="AT91" s="157">
        <v>486</v>
      </c>
      <c r="AU91" s="157">
        <v>556</v>
      </c>
      <c r="AV91" s="157">
        <v>496</v>
      </c>
      <c r="AW91" s="157">
        <v>510</v>
      </c>
      <c r="AX91" s="158">
        <v>542</v>
      </c>
      <c r="AY91" s="156">
        <v>234</v>
      </c>
      <c r="AZ91" s="157">
        <v>439</v>
      </c>
      <c r="BA91" s="157">
        <v>451</v>
      </c>
      <c r="BB91" s="158">
        <v>359</v>
      </c>
      <c r="BC91" s="254">
        <v>118</v>
      </c>
      <c r="BD91" s="321">
        <v>67</v>
      </c>
      <c r="BE91" s="206">
        <v>491</v>
      </c>
      <c r="BF91" s="156">
        <v>364</v>
      </c>
    </row>
    <row r="92" spans="1:58" x14ac:dyDescent="0.45">
      <c r="A92" s="134" t="s">
        <v>1365</v>
      </c>
      <c r="B92" s="150" t="s">
        <v>196</v>
      </c>
      <c r="C92" s="159" t="s">
        <v>197</v>
      </c>
      <c r="D92" s="152">
        <v>328</v>
      </c>
      <c r="E92" s="153">
        <v>181</v>
      </c>
      <c r="F92" s="154">
        <v>303</v>
      </c>
      <c r="G92" s="154">
        <v>313</v>
      </c>
      <c r="H92" s="154">
        <v>312</v>
      </c>
      <c r="I92" s="154">
        <v>309</v>
      </c>
      <c r="J92" s="154">
        <v>272</v>
      </c>
      <c r="K92" s="154">
        <v>311</v>
      </c>
      <c r="L92" s="154">
        <v>302</v>
      </c>
      <c r="M92" s="154">
        <v>291</v>
      </c>
      <c r="N92" s="155">
        <v>307</v>
      </c>
      <c r="O92" s="153">
        <v>96</v>
      </c>
      <c r="P92" s="154">
        <v>220</v>
      </c>
      <c r="Q92" s="154">
        <v>232</v>
      </c>
      <c r="R92" s="155">
        <v>192</v>
      </c>
      <c r="S92" s="153">
        <v>50</v>
      </c>
      <c r="T92" s="154">
        <v>197</v>
      </c>
      <c r="U92" s="153">
        <v>230</v>
      </c>
      <c r="V92" s="141"/>
      <c r="W92" s="153">
        <v>214</v>
      </c>
      <c r="X92" s="154">
        <v>312</v>
      </c>
      <c r="Y92" s="154">
        <v>319</v>
      </c>
      <c r="Z92" s="154">
        <v>317</v>
      </c>
      <c r="AA92" s="154">
        <v>315</v>
      </c>
      <c r="AB92" s="154">
        <v>287</v>
      </c>
      <c r="AC92" s="154">
        <v>317</v>
      </c>
      <c r="AD92" s="154">
        <v>310</v>
      </c>
      <c r="AE92" s="154">
        <v>302</v>
      </c>
      <c r="AF92" s="155">
        <v>315</v>
      </c>
      <c r="AG92" s="153">
        <v>115</v>
      </c>
      <c r="AH92" s="154">
        <v>234</v>
      </c>
      <c r="AI92" s="154">
        <v>250</v>
      </c>
      <c r="AJ92" s="155">
        <v>207</v>
      </c>
      <c r="AK92" s="313">
        <v>55</v>
      </c>
      <c r="AL92" s="316">
        <v>230</v>
      </c>
      <c r="AM92" s="153">
        <v>246</v>
      </c>
      <c r="AN92" s="141"/>
      <c r="AO92" s="156">
        <v>203</v>
      </c>
      <c r="AP92" s="157">
        <v>278</v>
      </c>
      <c r="AQ92" s="157">
        <v>283</v>
      </c>
      <c r="AR92" s="157">
        <v>292</v>
      </c>
      <c r="AS92" s="157">
        <v>282</v>
      </c>
      <c r="AT92" s="157">
        <v>253</v>
      </c>
      <c r="AU92" s="157">
        <v>286</v>
      </c>
      <c r="AV92" s="157">
        <v>259</v>
      </c>
      <c r="AW92" s="157">
        <v>246</v>
      </c>
      <c r="AX92" s="158">
        <v>284</v>
      </c>
      <c r="AY92" s="156">
        <v>93</v>
      </c>
      <c r="AZ92" s="157">
        <v>203</v>
      </c>
      <c r="BA92" s="157">
        <v>194</v>
      </c>
      <c r="BB92" s="158">
        <v>179</v>
      </c>
      <c r="BC92" s="254">
        <v>94</v>
      </c>
      <c r="BD92" s="321">
        <v>53</v>
      </c>
      <c r="BE92" s="206">
        <v>230</v>
      </c>
      <c r="BF92" s="156">
        <v>163</v>
      </c>
    </row>
    <row r="93" spans="1:58" x14ac:dyDescent="0.45">
      <c r="A93" s="134" t="s">
        <v>1365</v>
      </c>
      <c r="B93" s="150" t="s">
        <v>198</v>
      </c>
      <c r="C93" s="159" t="s">
        <v>199</v>
      </c>
      <c r="D93" s="152">
        <v>262</v>
      </c>
      <c r="E93" s="153">
        <v>145</v>
      </c>
      <c r="F93" s="154">
        <v>242</v>
      </c>
      <c r="G93" s="154">
        <v>250</v>
      </c>
      <c r="H93" s="154">
        <v>249</v>
      </c>
      <c r="I93" s="154">
        <v>247</v>
      </c>
      <c r="J93" s="154">
        <v>217</v>
      </c>
      <c r="K93" s="154">
        <v>248</v>
      </c>
      <c r="L93" s="154">
        <v>241</v>
      </c>
      <c r="M93" s="154">
        <v>233</v>
      </c>
      <c r="N93" s="155">
        <v>245</v>
      </c>
      <c r="O93" s="153">
        <v>76</v>
      </c>
      <c r="P93" s="154">
        <v>175</v>
      </c>
      <c r="Q93" s="154">
        <v>186</v>
      </c>
      <c r="R93" s="155">
        <v>154</v>
      </c>
      <c r="S93" s="153">
        <v>40</v>
      </c>
      <c r="T93" s="154">
        <v>158</v>
      </c>
      <c r="U93" s="153">
        <v>184</v>
      </c>
      <c r="V93" s="141"/>
      <c r="W93" s="153">
        <v>171</v>
      </c>
      <c r="X93" s="154">
        <v>249</v>
      </c>
      <c r="Y93" s="154">
        <v>255</v>
      </c>
      <c r="Z93" s="154">
        <v>254</v>
      </c>
      <c r="AA93" s="154">
        <v>251</v>
      </c>
      <c r="AB93" s="154">
        <v>230</v>
      </c>
      <c r="AC93" s="154">
        <v>253</v>
      </c>
      <c r="AD93" s="154">
        <v>247</v>
      </c>
      <c r="AE93" s="154">
        <v>241</v>
      </c>
      <c r="AF93" s="155">
        <v>252</v>
      </c>
      <c r="AG93" s="153">
        <v>92</v>
      </c>
      <c r="AH93" s="154">
        <v>187</v>
      </c>
      <c r="AI93" s="154">
        <v>199</v>
      </c>
      <c r="AJ93" s="155">
        <v>165</v>
      </c>
      <c r="AK93" s="313">
        <v>44</v>
      </c>
      <c r="AL93" s="316">
        <v>184</v>
      </c>
      <c r="AM93" s="153">
        <v>197</v>
      </c>
      <c r="AN93" s="141"/>
      <c r="AO93" s="156">
        <v>176</v>
      </c>
      <c r="AP93" s="157">
        <v>227</v>
      </c>
      <c r="AQ93" s="157">
        <v>230</v>
      </c>
      <c r="AR93" s="157">
        <v>233</v>
      </c>
      <c r="AS93" s="157">
        <v>231</v>
      </c>
      <c r="AT93" s="157">
        <v>215</v>
      </c>
      <c r="AU93" s="157">
        <v>231</v>
      </c>
      <c r="AV93" s="157">
        <v>209</v>
      </c>
      <c r="AW93" s="157">
        <v>229</v>
      </c>
      <c r="AX93" s="158">
        <v>237</v>
      </c>
      <c r="AY93" s="156">
        <v>81</v>
      </c>
      <c r="AZ93" s="157">
        <v>173</v>
      </c>
      <c r="BA93" s="157">
        <v>194</v>
      </c>
      <c r="BB93" s="158">
        <v>131</v>
      </c>
      <c r="BC93" s="254">
        <v>76</v>
      </c>
      <c r="BD93" s="321">
        <v>51</v>
      </c>
      <c r="BE93" s="206">
        <v>215</v>
      </c>
      <c r="BF93" s="156">
        <v>135</v>
      </c>
    </row>
    <row r="94" spans="1:58" x14ac:dyDescent="0.45">
      <c r="A94" s="134" t="s">
        <v>1365</v>
      </c>
      <c r="B94" s="150" t="s">
        <v>200</v>
      </c>
      <c r="C94" s="159" t="s">
        <v>201</v>
      </c>
      <c r="D94" s="152">
        <v>229</v>
      </c>
      <c r="E94" s="153">
        <v>126</v>
      </c>
      <c r="F94" s="154">
        <v>212</v>
      </c>
      <c r="G94" s="154">
        <v>219</v>
      </c>
      <c r="H94" s="154">
        <v>218</v>
      </c>
      <c r="I94" s="154">
        <v>216</v>
      </c>
      <c r="J94" s="154">
        <v>190</v>
      </c>
      <c r="K94" s="154">
        <v>217</v>
      </c>
      <c r="L94" s="154">
        <v>211</v>
      </c>
      <c r="M94" s="154">
        <v>204</v>
      </c>
      <c r="N94" s="155">
        <v>214</v>
      </c>
      <c r="O94" s="153">
        <v>67</v>
      </c>
      <c r="P94" s="154">
        <v>153</v>
      </c>
      <c r="Q94" s="154">
        <v>162</v>
      </c>
      <c r="R94" s="155">
        <v>134</v>
      </c>
      <c r="S94" s="153">
        <v>30</v>
      </c>
      <c r="T94" s="154">
        <v>138</v>
      </c>
      <c r="U94" s="153">
        <v>161</v>
      </c>
      <c r="V94" s="141"/>
      <c r="W94" s="153">
        <v>149</v>
      </c>
      <c r="X94" s="154">
        <v>218</v>
      </c>
      <c r="Y94" s="154">
        <v>223</v>
      </c>
      <c r="Z94" s="154">
        <v>222</v>
      </c>
      <c r="AA94" s="154">
        <v>220</v>
      </c>
      <c r="AB94" s="154">
        <v>201</v>
      </c>
      <c r="AC94" s="154">
        <v>221</v>
      </c>
      <c r="AD94" s="154">
        <v>216</v>
      </c>
      <c r="AE94" s="154">
        <v>211</v>
      </c>
      <c r="AF94" s="155">
        <v>220</v>
      </c>
      <c r="AG94" s="153">
        <v>81</v>
      </c>
      <c r="AH94" s="154">
        <v>163</v>
      </c>
      <c r="AI94" s="154">
        <v>174</v>
      </c>
      <c r="AJ94" s="155">
        <v>144</v>
      </c>
      <c r="AK94" s="313">
        <v>33</v>
      </c>
      <c r="AL94" s="316">
        <v>161</v>
      </c>
      <c r="AM94" s="153">
        <v>172</v>
      </c>
      <c r="AN94" s="141"/>
      <c r="AO94" s="156">
        <v>169</v>
      </c>
      <c r="AP94" s="157">
        <v>214</v>
      </c>
      <c r="AQ94" s="157">
        <v>209</v>
      </c>
      <c r="AR94" s="157">
        <v>212</v>
      </c>
      <c r="AS94" s="157">
        <v>209</v>
      </c>
      <c r="AT94" s="157">
        <v>183</v>
      </c>
      <c r="AU94" s="157">
        <v>209</v>
      </c>
      <c r="AV94" s="157">
        <v>199</v>
      </c>
      <c r="AW94" s="157">
        <v>190</v>
      </c>
      <c r="AX94" s="158">
        <v>213</v>
      </c>
      <c r="AY94" s="156">
        <v>88</v>
      </c>
      <c r="AZ94" s="157">
        <v>162</v>
      </c>
      <c r="BA94" s="157">
        <v>151</v>
      </c>
      <c r="BB94" s="158">
        <v>145</v>
      </c>
      <c r="BC94" s="254">
        <v>56</v>
      </c>
      <c r="BD94" s="321">
        <v>35</v>
      </c>
      <c r="BE94" s="206">
        <v>187</v>
      </c>
      <c r="BF94" s="156">
        <v>154</v>
      </c>
    </row>
    <row r="95" spans="1:58" x14ac:dyDescent="0.45">
      <c r="A95" s="134" t="s">
        <v>1363</v>
      </c>
      <c r="B95" s="145" t="s">
        <v>835</v>
      </c>
      <c r="C95" s="151"/>
      <c r="D95" s="146">
        <v>1822</v>
      </c>
      <c r="E95" s="147">
        <v>1003</v>
      </c>
      <c r="F95" s="148">
        <v>1681</v>
      </c>
      <c r="G95" s="148">
        <v>1735</v>
      </c>
      <c r="H95" s="148">
        <v>1729</v>
      </c>
      <c r="I95" s="148">
        <v>1712</v>
      </c>
      <c r="J95" s="148">
        <v>1509</v>
      </c>
      <c r="K95" s="148">
        <v>1725</v>
      </c>
      <c r="L95" s="148">
        <v>1676</v>
      </c>
      <c r="M95" s="148">
        <v>1616</v>
      </c>
      <c r="N95" s="149">
        <v>1701</v>
      </c>
      <c r="O95" s="147">
        <v>529</v>
      </c>
      <c r="P95" s="148">
        <v>1217</v>
      </c>
      <c r="Q95" s="148">
        <v>1288</v>
      </c>
      <c r="R95" s="149">
        <v>1065</v>
      </c>
      <c r="S95" s="147">
        <v>290</v>
      </c>
      <c r="T95" s="148">
        <v>1094</v>
      </c>
      <c r="U95" s="147">
        <v>1276</v>
      </c>
      <c r="V95" s="141"/>
      <c r="W95" s="147">
        <v>1185</v>
      </c>
      <c r="X95" s="148">
        <v>1732</v>
      </c>
      <c r="Y95" s="148">
        <v>1768</v>
      </c>
      <c r="Z95" s="148">
        <v>1761</v>
      </c>
      <c r="AA95" s="148">
        <v>1746</v>
      </c>
      <c r="AB95" s="148">
        <v>1593</v>
      </c>
      <c r="AC95" s="148">
        <v>1757</v>
      </c>
      <c r="AD95" s="148">
        <v>1718</v>
      </c>
      <c r="AE95" s="148">
        <v>1675</v>
      </c>
      <c r="AF95" s="149">
        <v>1750</v>
      </c>
      <c r="AG95" s="147">
        <v>638</v>
      </c>
      <c r="AH95" s="148">
        <v>1296</v>
      </c>
      <c r="AI95" s="148">
        <v>1384</v>
      </c>
      <c r="AJ95" s="149">
        <v>1146</v>
      </c>
      <c r="AK95" s="312">
        <v>318</v>
      </c>
      <c r="AL95" s="315">
        <v>1276</v>
      </c>
      <c r="AM95" s="147">
        <v>1367</v>
      </c>
      <c r="AN95" s="141"/>
      <c r="AO95" s="142">
        <v>1178</v>
      </c>
      <c r="AP95" s="143">
        <v>1558</v>
      </c>
      <c r="AQ95" s="143">
        <v>1643</v>
      </c>
      <c r="AR95" s="143">
        <v>1641</v>
      </c>
      <c r="AS95" s="143">
        <v>1617</v>
      </c>
      <c r="AT95" s="143">
        <v>1407</v>
      </c>
      <c r="AU95" s="143">
        <v>1612</v>
      </c>
      <c r="AV95" s="143">
        <v>1622</v>
      </c>
      <c r="AW95" s="143">
        <v>1439</v>
      </c>
      <c r="AX95" s="144">
        <v>1614</v>
      </c>
      <c r="AY95" s="142">
        <v>575</v>
      </c>
      <c r="AZ95" s="143">
        <v>1220</v>
      </c>
      <c r="BA95" s="143">
        <v>1099</v>
      </c>
      <c r="BB95" s="144">
        <v>1040</v>
      </c>
      <c r="BC95" s="253">
        <v>552</v>
      </c>
      <c r="BD95" s="320">
        <v>337</v>
      </c>
      <c r="BE95" s="205">
        <v>1133</v>
      </c>
      <c r="BF95" s="142">
        <v>1109</v>
      </c>
    </row>
    <row r="96" spans="1:58" x14ac:dyDescent="0.45">
      <c r="A96" s="134" t="s">
        <v>1365</v>
      </c>
      <c r="B96" s="150" t="s">
        <v>203</v>
      </c>
      <c r="C96" s="159" t="s">
        <v>204</v>
      </c>
      <c r="D96" s="152">
        <v>251</v>
      </c>
      <c r="E96" s="153">
        <v>139</v>
      </c>
      <c r="F96" s="154">
        <v>232</v>
      </c>
      <c r="G96" s="154">
        <v>239</v>
      </c>
      <c r="H96" s="154">
        <v>239</v>
      </c>
      <c r="I96" s="154">
        <v>236</v>
      </c>
      <c r="J96" s="154">
        <v>208</v>
      </c>
      <c r="K96" s="154">
        <v>238</v>
      </c>
      <c r="L96" s="154">
        <v>231</v>
      </c>
      <c r="M96" s="154">
        <v>223</v>
      </c>
      <c r="N96" s="155">
        <v>235</v>
      </c>
      <c r="O96" s="153">
        <v>73</v>
      </c>
      <c r="P96" s="154">
        <v>168</v>
      </c>
      <c r="Q96" s="154">
        <v>178</v>
      </c>
      <c r="R96" s="155">
        <v>147</v>
      </c>
      <c r="S96" s="153">
        <v>34</v>
      </c>
      <c r="T96" s="154">
        <v>151</v>
      </c>
      <c r="U96" s="153">
        <v>176</v>
      </c>
      <c r="V96" s="141"/>
      <c r="W96" s="153">
        <v>164</v>
      </c>
      <c r="X96" s="154">
        <v>239</v>
      </c>
      <c r="Y96" s="154">
        <v>244</v>
      </c>
      <c r="Z96" s="154">
        <v>243</v>
      </c>
      <c r="AA96" s="154">
        <v>241</v>
      </c>
      <c r="AB96" s="154">
        <v>220</v>
      </c>
      <c r="AC96" s="154">
        <v>242</v>
      </c>
      <c r="AD96" s="154">
        <v>237</v>
      </c>
      <c r="AE96" s="154">
        <v>231</v>
      </c>
      <c r="AF96" s="155">
        <v>241</v>
      </c>
      <c r="AG96" s="153">
        <v>88</v>
      </c>
      <c r="AH96" s="154">
        <v>179</v>
      </c>
      <c r="AI96" s="154">
        <v>191</v>
      </c>
      <c r="AJ96" s="155">
        <v>158</v>
      </c>
      <c r="AK96" s="313">
        <v>37</v>
      </c>
      <c r="AL96" s="316">
        <v>176</v>
      </c>
      <c r="AM96" s="153">
        <v>189</v>
      </c>
      <c r="AN96" s="141"/>
      <c r="AO96" s="156">
        <v>188</v>
      </c>
      <c r="AP96" s="157">
        <v>220</v>
      </c>
      <c r="AQ96" s="157">
        <v>226</v>
      </c>
      <c r="AR96" s="157">
        <v>231</v>
      </c>
      <c r="AS96" s="157">
        <v>219</v>
      </c>
      <c r="AT96" s="157">
        <v>210</v>
      </c>
      <c r="AU96" s="157">
        <v>221</v>
      </c>
      <c r="AV96" s="157">
        <v>222</v>
      </c>
      <c r="AW96" s="157">
        <v>209</v>
      </c>
      <c r="AX96" s="158">
        <v>230</v>
      </c>
      <c r="AY96" s="156">
        <v>92</v>
      </c>
      <c r="AZ96" s="157">
        <v>162</v>
      </c>
      <c r="BA96" s="157">
        <v>171</v>
      </c>
      <c r="BB96" s="158">
        <v>155</v>
      </c>
      <c r="BC96" s="254">
        <v>64</v>
      </c>
      <c r="BD96" s="321">
        <v>37</v>
      </c>
      <c r="BE96" s="206">
        <v>203</v>
      </c>
      <c r="BF96" s="156">
        <v>193</v>
      </c>
    </row>
    <row r="97" spans="1:58" x14ac:dyDescent="0.45">
      <c r="A97" s="134" t="s">
        <v>1365</v>
      </c>
      <c r="B97" s="150" t="s">
        <v>205</v>
      </c>
      <c r="C97" s="159" t="s">
        <v>206</v>
      </c>
      <c r="D97" s="152">
        <v>300</v>
      </c>
      <c r="E97" s="153">
        <v>165</v>
      </c>
      <c r="F97" s="154">
        <v>277</v>
      </c>
      <c r="G97" s="154">
        <v>286</v>
      </c>
      <c r="H97" s="154">
        <v>285</v>
      </c>
      <c r="I97" s="154">
        <v>282</v>
      </c>
      <c r="J97" s="154">
        <v>249</v>
      </c>
      <c r="K97" s="154">
        <v>284</v>
      </c>
      <c r="L97" s="154">
        <v>276</v>
      </c>
      <c r="M97" s="154">
        <v>266</v>
      </c>
      <c r="N97" s="155">
        <v>280</v>
      </c>
      <c r="O97" s="153">
        <v>87</v>
      </c>
      <c r="P97" s="154">
        <v>201</v>
      </c>
      <c r="Q97" s="154">
        <v>213</v>
      </c>
      <c r="R97" s="155">
        <v>176</v>
      </c>
      <c r="S97" s="153">
        <v>51</v>
      </c>
      <c r="T97" s="154">
        <v>180</v>
      </c>
      <c r="U97" s="153">
        <v>210</v>
      </c>
      <c r="V97" s="141"/>
      <c r="W97" s="153">
        <v>195</v>
      </c>
      <c r="X97" s="154">
        <v>286</v>
      </c>
      <c r="Y97" s="154">
        <v>292</v>
      </c>
      <c r="Z97" s="154">
        <v>290</v>
      </c>
      <c r="AA97" s="154">
        <v>288</v>
      </c>
      <c r="AB97" s="154">
        <v>263</v>
      </c>
      <c r="AC97" s="154">
        <v>290</v>
      </c>
      <c r="AD97" s="154">
        <v>283</v>
      </c>
      <c r="AE97" s="154">
        <v>276</v>
      </c>
      <c r="AF97" s="155">
        <v>289</v>
      </c>
      <c r="AG97" s="153">
        <v>105</v>
      </c>
      <c r="AH97" s="154">
        <v>214</v>
      </c>
      <c r="AI97" s="154">
        <v>228</v>
      </c>
      <c r="AJ97" s="155">
        <v>189</v>
      </c>
      <c r="AK97" s="313">
        <v>56</v>
      </c>
      <c r="AL97" s="316">
        <v>210</v>
      </c>
      <c r="AM97" s="153">
        <v>225</v>
      </c>
      <c r="AN97" s="141"/>
      <c r="AO97" s="156">
        <v>165</v>
      </c>
      <c r="AP97" s="157">
        <v>255</v>
      </c>
      <c r="AQ97" s="157">
        <v>276</v>
      </c>
      <c r="AR97" s="157">
        <v>277</v>
      </c>
      <c r="AS97" s="157">
        <v>273</v>
      </c>
      <c r="AT97" s="157">
        <v>210</v>
      </c>
      <c r="AU97" s="157">
        <v>264</v>
      </c>
      <c r="AV97" s="157">
        <v>272</v>
      </c>
      <c r="AW97" s="157">
        <v>215</v>
      </c>
      <c r="AX97" s="158">
        <v>272</v>
      </c>
      <c r="AY97" s="156">
        <v>108</v>
      </c>
      <c r="AZ97" s="157">
        <v>222</v>
      </c>
      <c r="BA97" s="157">
        <v>187</v>
      </c>
      <c r="BB97" s="158">
        <v>181</v>
      </c>
      <c r="BC97" s="254">
        <v>96</v>
      </c>
      <c r="BD97" s="321">
        <v>62</v>
      </c>
      <c r="BE97" s="206">
        <v>44</v>
      </c>
      <c r="BF97" s="156">
        <v>175</v>
      </c>
    </row>
    <row r="98" spans="1:58" x14ac:dyDescent="0.45">
      <c r="A98" s="134" t="s">
        <v>1365</v>
      </c>
      <c r="B98" s="150" t="s">
        <v>207</v>
      </c>
      <c r="C98" s="159" t="s">
        <v>208</v>
      </c>
      <c r="D98" s="152">
        <v>201</v>
      </c>
      <c r="E98" s="153">
        <v>111</v>
      </c>
      <c r="F98" s="154">
        <v>186</v>
      </c>
      <c r="G98" s="154">
        <v>192</v>
      </c>
      <c r="H98" s="154">
        <v>191</v>
      </c>
      <c r="I98" s="154">
        <v>189</v>
      </c>
      <c r="J98" s="154">
        <v>167</v>
      </c>
      <c r="K98" s="154">
        <v>191</v>
      </c>
      <c r="L98" s="154">
        <v>185</v>
      </c>
      <c r="M98" s="154">
        <v>179</v>
      </c>
      <c r="N98" s="155">
        <v>188</v>
      </c>
      <c r="O98" s="153">
        <v>59</v>
      </c>
      <c r="P98" s="154">
        <v>135</v>
      </c>
      <c r="Q98" s="154">
        <v>143</v>
      </c>
      <c r="R98" s="155">
        <v>118</v>
      </c>
      <c r="S98" s="153">
        <v>20</v>
      </c>
      <c r="T98" s="154">
        <v>121</v>
      </c>
      <c r="U98" s="153">
        <v>141</v>
      </c>
      <c r="V98" s="141"/>
      <c r="W98" s="153">
        <v>131</v>
      </c>
      <c r="X98" s="154">
        <v>191</v>
      </c>
      <c r="Y98" s="154">
        <v>195</v>
      </c>
      <c r="Z98" s="154">
        <v>195</v>
      </c>
      <c r="AA98" s="154">
        <v>193</v>
      </c>
      <c r="AB98" s="154">
        <v>176</v>
      </c>
      <c r="AC98" s="154">
        <v>194</v>
      </c>
      <c r="AD98" s="154">
        <v>190</v>
      </c>
      <c r="AE98" s="154">
        <v>185</v>
      </c>
      <c r="AF98" s="155">
        <v>193</v>
      </c>
      <c r="AG98" s="153">
        <v>71</v>
      </c>
      <c r="AH98" s="154">
        <v>143</v>
      </c>
      <c r="AI98" s="154">
        <v>153</v>
      </c>
      <c r="AJ98" s="155">
        <v>127</v>
      </c>
      <c r="AK98" s="313">
        <v>22</v>
      </c>
      <c r="AL98" s="316">
        <v>141</v>
      </c>
      <c r="AM98" s="153">
        <v>151</v>
      </c>
      <c r="AN98" s="141"/>
      <c r="AO98" s="156">
        <v>132</v>
      </c>
      <c r="AP98" s="157">
        <v>159</v>
      </c>
      <c r="AQ98" s="157">
        <v>157</v>
      </c>
      <c r="AR98" s="157">
        <v>162</v>
      </c>
      <c r="AS98" s="157">
        <v>157</v>
      </c>
      <c r="AT98" s="157">
        <v>142</v>
      </c>
      <c r="AU98" s="157">
        <v>158</v>
      </c>
      <c r="AV98" s="157">
        <v>197</v>
      </c>
      <c r="AW98" s="157">
        <v>149</v>
      </c>
      <c r="AX98" s="158">
        <v>162</v>
      </c>
      <c r="AY98" s="156">
        <v>52</v>
      </c>
      <c r="AZ98" s="157">
        <v>119</v>
      </c>
      <c r="BA98" s="157">
        <v>119</v>
      </c>
      <c r="BB98" s="158">
        <v>90</v>
      </c>
      <c r="BC98" s="254">
        <v>38</v>
      </c>
      <c r="BD98" s="321">
        <v>21</v>
      </c>
      <c r="BE98" s="206">
        <v>146</v>
      </c>
      <c r="BF98" s="156">
        <v>139</v>
      </c>
    </row>
    <row r="99" spans="1:58" x14ac:dyDescent="0.45">
      <c r="A99" s="134" t="s">
        <v>1365</v>
      </c>
      <c r="B99" s="150" t="s">
        <v>209</v>
      </c>
      <c r="C99" s="159" t="s">
        <v>210</v>
      </c>
      <c r="D99" s="152">
        <v>302</v>
      </c>
      <c r="E99" s="153">
        <v>167</v>
      </c>
      <c r="F99" s="154">
        <v>279</v>
      </c>
      <c r="G99" s="154">
        <v>288</v>
      </c>
      <c r="H99" s="154">
        <v>287</v>
      </c>
      <c r="I99" s="154">
        <v>284</v>
      </c>
      <c r="J99" s="154">
        <v>251</v>
      </c>
      <c r="K99" s="154">
        <v>286</v>
      </c>
      <c r="L99" s="154">
        <v>278</v>
      </c>
      <c r="M99" s="154">
        <v>268</v>
      </c>
      <c r="N99" s="155">
        <v>282</v>
      </c>
      <c r="O99" s="153">
        <v>88</v>
      </c>
      <c r="P99" s="154">
        <v>202</v>
      </c>
      <c r="Q99" s="154">
        <v>214</v>
      </c>
      <c r="R99" s="155">
        <v>177</v>
      </c>
      <c r="S99" s="153">
        <v>44</v>
      </c>
      <c r="T99" s="154">
        <v>182</v>
      </c>
      <c r="U99" s="153">
        <v>212</v>
      </c>
      <c r="V99" s="141"/>
      <c r="W99" s="153">
        <v>197</v>
      </c>
      <c r="X99" s="154">
        <v>287</v>
      </c>
      <c r="Y99" s="154">
        <v>293</v>
      </c>
      <c r="Z99" s="154">
        <v>292</v>
      </c>
      <c r="AA99" s="154">
        <v>290</v>
      </c>
      <c r="AB99" s="154">
        <v>264</v>
      </c>
      <c r="AC99" s="154">
        <v>292</v>
      </c>
      <c r="AD99" s="154">
        <v>285</v>
      </c>
      <c r="AE99" s="154">
        <v>278</v>
      </c>
      <c r="AF99" s="155">
        <v>290</v>
      </c>
      <c r="AG99" s="153">
        <v>106</v>
      </c>
      <c r="AH99" s="154">
        <v>215</v>
      </c>
      <c r="AI99" s="154">
        <v>230</v>
      </c>
      <c r="AJ99" s="155">
        <v>190</v>
      </c>
      <c r="AK99" s="313">
        <v>48</v>
      </c>
      <c r="AL99" s="316">
        <v>212</v>
      </c>
      <c r="AM99" s="153">
        <v>227</v>
      </c>
      <c r="AN99" s="141"/>
      <c r="AO99" s="156">
        <v>193</v>
      </c>
      <c r="AP99" s="157">
        <v>263</v>
      </c>
      <c r="AQ99" s="157">
        <v>277</v>
      </c>
      <c r="AR99" s="157">
        <v>273</v>
      </c>
      <c r="AS99" s="157">
        <v>270</v>
      </c>
      <c r="AT99" s="157">
        <v>238</v>
      </c>
      <c r="AU99" s="157">
        <v>267</v>
      </c>
      <c r="AV99" s="157">
        <v>261</v>
      </c>
      <c r="AW99" s="157">
        <v>257</v>
      </c>
      <c r="AX99" s="158">
        <v>270</v>
      </c>
      <c r="AY99" s="156">
        <v>94</v>
      </c>
      <c r="AZ99" s="157">
        <v>199</v>
      </c>
      <c r="BA99" s="157">
        <v>165</v>
      </c>
      <c r="BB99" s="158">
        <v>176</v>
      </c>
      <c r="BC99" s="254">
        <v>83</v>
      </c>
      <c r="BD99" s="321">
        <v>47</v>
      </c>
      <c r="BE99" s="206">
        <v>236</v>
      </c>
      <c r="BF99" s="156">
        <v>189</v>
      </c>
    </row>
    <row r="100" spans="1:58" x14ac:dyDescent="0.45">
      <c r="A100" s="134" t="s">
        <v>1365</v>
      </c>
      <c r="B100" s="150" t="s">
        <v>211</v>
      </c>
      <c r="C100" s="159" t="s">
        <v>212</v>
      </c>
      <c r="D100" s="152">
        <v>27</v>
      </c>
      <c r="E100" s="153">
        <v>15</v>
      </c>
      <c r="F100" s="154">
        <v>25</v>
      </c>
      <c r="G100" s="154">
        <v>26</v>
      </c>
      <c r="H100" s="154">
        <v>26</v>
      </c>
      <c r="I100" s="154">
        <v>26</v>
      </c>
      <c r="J100" s="154">
        <v>23</v>
      </c>
      <c r="K100" s="154">
        <v>26</v>
      </c>
      <c r="L100" s="154">
        <v>25</v>
      </c>
      <c r="M100" s="154">
        <v>24</v>
      </c>
      <c r="N100" s="155">
        <v>26</v>
      </c>
      <c r="O100" s="153">
        <v>8</v>
      </c>
      <c r="P100" s="154">
        <v>19</v>
      </c>
      <c r="Q100" s="154">
        <v>20</v>
      </c>
      <c r="R100" s="155">
        <v>16</v>
      </c>
      <c r="S100" s="153">
        <v>8</v>
      </c>
      <c r="T100" s="154">
        <v>17</v>
      </c>
      <c r="U100" s="153">
        <v>19</v>
      </c>
      <c r="V100" s="141"/>
      <c r="W100" s="153">
        <v>18</v>
      </c>
      <c r="X100" s="154">
        <v>26</v>
      </c>
      <c r="Y100" s="154">
        <v>27</v>
      </c>
      <c r="Z100" s="154">
        <v>27</v>
      </c>
      <c r="AA100" s="154">
        <v>26</v>
      </c>
      <c r="AB100" s="154">
        <v>24</v>
      </c>
      <c r="AC100" s="154">
        <v>27</v>
      </c>
      <c r="AD100" s="154">
        <v>26</v>
      </c>
      <c r="AE100" s="154">
        <v>25</v>
      </c>
      <c r="AF100" s="155">
        <v>26</v>
      </c>
      <c r="AG100" s="153">
        <v>10</v>
      </c>
      <c r="AH100" s="154">
        <v>20</v>
      </c>
      <c r="AI100" s="154">
        <v>21</v>
      </c>
      <c r="AJ100" s="155">
        <v>17</v>
      </c>
      <c r="AK100" s="313">
        <v>9</v>
      </c>
      <c r="AL100" s="316">
        <v>19</v>
      </c>
      <c r="AM100" s="153">
        <v>21</v>
      </c>
      <c r="AN100" s="141"/>
      <c r="AO100" s="156">
        <v>9</v>
      </c>
      <c r="AP100" s="157">
        <v>23</v>
      </c>
      <c r="AQ100" s="157">
        <v>26</v>
      </c>
      <c r="AR100" s="157">
        <v>27</v>
      </c>
      <c r="AS100" s="157">
        <v>26</v>
      </c>
      <c r="AT100" s="157">
        <v>22</v>
      </c>
      <c r="AU100" s="157">
        <v>26</v>
      </c>
      <c r="AV100" s="157">
        <v>17</v>
      </c>
      <c r="AW100" s="157">
        <v>16</v>
      </c>
      <c r="AX100" s="158">
        <v>21</v>
      </c>
      <c r="AY100" s="156">
        <v>1</v>
      </c>
      <c r="AZ100" s="157">
        <v>15</v>
      </c>
      <c r="BA100" s="157">
        <v>9</v>
      </c>
      <c r="BB100" s="158">
        <v>9</v>
      </c>
      <c r="BC100" s="254">
        <v>15</v>
      </c>
      <c r="BD100" s="321">
        <v>10</v>
      </c>
      <c r="BE100" s="206">
        <v>11</v>
      </c>
      <c r="BF100" s="156">
        <v>9</v>
      </c>
    </row>
    <row r="101" spans="1:58" x14ac:dyDescent="0.45">
      <c r="A101" s="134" t="s">
        <v>1365</v>
      </c>
      <c r="B101" s="150" t="s">
        <v>213</v>
      </c>
      <c r="C101" s="159" t="s">
        <v>214</v>
      </c>
      <c r="D101" s="152">
        <v>244</v>
      </c>
      <c r="E101" s="153">
        <v>135</v>
      </c>
      <c r="F101" s="154">
        <v>226</v>
      </c>
      <c r="G101" s="154">
        <v>233</v>
      </c>
      <c r="H101" s="154">
        <v>232</v>
      </c>
      <c r="I101" s="154">
        <v>230</v>
      </c>
      <c r="J101" s="154">
        <v>203</v>
      </c>
      <c r="K101" s="154">
        <v>231</v>
      </c>
      <c r="L101" s="154">
        <v>225</v>
      </c>
      <c r="M101" s="154">
        <v>217</v>
      </c>
      <c r="N101" s="155">
        <v>228</v>
      </c>
      <c r="O101" s="153">
        <v>71</v>
      </c>
      <c r="P101" s="154">
        <v>163</v>
      </c>
      <c r="Q101" s="154">
        <v>173</v>
      </c>
      <c r="R101" s="155">
        <v>143</v>
      </c>
      <c r="S101" s="153">
        <v>31</v>
      </c>
      <c r="T101" s="154">
        <v>147</v>
      </c>
      <c r="U101" s="153">
        <v>171</v>
      </c>
      <c r="V101" s="141"/>
      <c r="W101" s="153">
        <v>159</v>
      </c>
      <c r="X101" s="154">
        <v>232</v>
      </c>
      <c r="Y101" s="154">
        <v>237</v>
      </c>
      <c r="Z101" s="154">
        <v>236</v>
      </c>
      <c r="AA101" s="154">
        <v>234</v>
      </c>
      <c r="AB101" s="154">
        <v>214</v>
      </c>
      <c r="AC101" s="154">
        <v>236</v>
      </c>
      <c r="AD101" s="154">
        <v>230</v>
      </c>
      <c r="AE101" s="154">
        <v>225</v>
      </c>
      <c r="AF101" s="155">
        <v>235</v>
      </c>
      <c r="AG101" s="153">
        <v>86</v>
      </c>
      <c r="AH101" s="154">
        <v>174</v>
      </c>
      <c r="AI101" s="154">
        <v>186</v>
      </c>
      <c r="AJ101" s="155">
        <v>154</v>
      </c>
      <c r="AK101" s="313">
        <v>34</v>
      </c>
      <c r="AL101" s="316">
        <v>171</v>
      </c>
      <c r="AM101" s="153">
        <v>183</v>
      </c>
      <c r="AN101" s="141"/>
      <c r="AO101" s="156">
        <v>189</v>
      </c>
      <c r="AP101" s="157">
        <v>225</v>
      </c>
      <c r="AQ101" s="157">
        <v>230</v>
      </c>
      <c r="AR101" s="157">
        <v>231</v>
      </c>
      <c r="AS101" s="157">
        <v>229</v>
      </c>
      <c r="AT101" s="157">
        <v>222</v>
      </c>
      <c r="AU101" s="157">
        <v>229</v>
      </c>
      <c r="AV101" s="157">
        <v>223</v>
      </c>
      <c r="AW101" s="157">
        <v>217</v>
      </c>
      <c r="AX101" s="158">
        <v>236</v>
      </c>
      <c r="AY101" s="156">
        <v>93</v>
      </c>
      <c r="AZ101" s="157">
        <v>171</v>
      </c>
      <c r="BA101" s="157">
        <v>172</v>
      </c>
      <c r="BB101" s="158">
        <v>152</v>
      </c>
      <c r="BC101" s="254">
        <v>59</v>
      </c>
      <c r="BD101" s="321">
        <v>38</v>
      </c>
      <c r="BE101" s="206">
        <v>200</v>
      </c>
      <c r="BF101" s="156">
        <v>175</v>
      </c>
    </row>
    <row r="102" spans="1:58" x14ac:dyDescent="0.45">
      <c r="A102" s="134" t="s">
        <v>1365</v>
      </c>
      <c r="B102" s="150" t="s">
        <v>215</v>
      </c>
      <c r="C102" s="159" t="s">
        <v>216</v>
      </c>
      <c r="D102" s="152">
        <v>176</v>
      </c>
      <c r="E102" s="153">
        <v>97</v>
      </c>
      <c r="F102" s="154">
        <v>163</v>
      </c>
      <c r="G102" s="154">
        <v>168</v>
      </c>
      <c r="H102" s="154">
        <v>168</v>
      </c>
      <c r="I102" s="154">
        <v>166</v>
      </c>
      <c r="J102" s="154">
        <v>146</v>
      </c>
      <c r="K102" s="154">
        <v>167</v>
      </c>
      <c r="L102" s="154">
        <v>162</v>
      </c>
      <c r="M102" s="154">
        <v>157</v>
      </c>
      <c r="N102" s="155">
        <v>165</v>
      </c>
      <c r="O102" s="153">
        <v>52</v>
      </c>
      <c r="P102" s="154">
        <v>118</v>
      </c>
      <c r="Q102" s="154">
        <v>125</v>
      </c>
      <c r="R102" s="155">
        <v>103</v>
      </c>
      <c r="S102" s="153">
        <v>31</v>
      </c>
      <c r="T102" s="154">
        <v>106</v>
      </c>
      <c r="U102" s="153">
        <v>124</v>
      </c>
      <c r="V102" s="141"/>
      <c r="W102" s="153">
        <v>115</v>
      </c>
      <c r="X102" s="154">
        <v>168</v>
      </c>
      <c r="Y102" s="154">
        <v>171</v>
      </c>
      <c r="Z102" s="154">
        <v>171</v>
      </c>
      <c r="AA102" s="154">
        <v>169</v>
      </c>
      <c r="AB102" s="154">
        <v>154</v>
      </c>
      <c r="AC102" s="154">
        <v>170</v>
      </c>
      <c r="AD102" s="154">
        <v>166</v>
      </c>
      <c r="AE102" s="154">
        <v>162</v>
      </c>
      <c r="AF102" s="155">
        <v>169</v>
      </c>
      <c r="AG102" s="153">
        <v>62</v>
      </c>
      <c r="AH102" s="154">
        <v>126</v>
      </c>
      <c r="AI102" s="154">
        <v>134</v>
      </c>
      <c r="AJ102" s="155">
        <v>111</v>
      </c>
      <c r="AK102" s="313">
        <v>34</v>
      </c>
      <c r="AL102" s="316">
        <v>124</v>
      </c>
      <c r="AM102" s="153">
        <v>132</v>
      </c>
      <c r="AN102" s="141"/>
      <c r="AO102" s="156">
        <v>131</v>
      </c>
      <c r="AP102" s="157">
        <v>154</v>
      </c>
      <c r="AQ102" s="157">
        <v>161</v>
      </c>
      <c r="AR102" s="157">
        <v>161</v>
      </c>
      <c r="AS102" s="157">
        <v>159</v>
      </c>
      <c r="AT102" s="157">
        <v>145</v>
      </c>
      <c r="AU102" s="157">
        <v>160</v>
      </c>
      <c r="AV102" s="157">
        <v>150</v>
      </c>
      <c r="AW102" s="157">
        <v>148</v>
      </c>
      <c r="AX102" s="158">
        <v>160</v>
      </c>
      <c r="AY102" s="156">
        <v>61</v>
      </c>
      <c r="AZ102" s="157">
        <v>113</v>
      </c>
      <c r="BA102" s="157">
        <v>118</v>
      </c>
      <c r="BB102" s="158">
        <v>117</v>
      </c>
      <c r="BC102" s="254">
        <v>58</v>
      </c>
      <c r="BD102" s="321">
        <v>34</v>
      </c>
      <c r="BE102" s="206">
        <v>143</v>
      </c>
      <c r="BF102" s="156">
        <v>121</v>
      </c>
    </row>
    <row r="103" spans="1:58" x14ac:dyDescent="0.45">
      <c r="A103" s="134" t="s">
        <v>1365</v>
      </c>
      <c r="B103" s="150" t="s">
        <v>217</v>
      </c>
      <c r="C103" s="159" t="s">
        <v>218</v>
      </c>
      <c r="D103" s="152">
        <v>89</v>
      </c>
      <c r="E103" s="153">
        <v>49</v>
      </c>
      <c r="F103" s="154">
        <v>83</v>
      </c>
      <c r="G103" s="154">
        <v>85</v>
      </c>
      <c r="H103" s="154">
        <v>85</v>
      </c>
      <c r="I103" s="154">
        <v>84</v>
      </c>
      <c r="J103" s="154">
        <v>74</v>
      </c>
      <c r="K103" s="154">
        <v>85</v>
      </c>
      <c r="L103" s="154">
        <v>82</v>
      </c>
      <c r="M103" s="154">
        <v>79</v>
      </c>
      <c r="N103" s="155">
        <v>84</v>
      </c>
      <c r="O103" s="153">
        <v>26</v>
      </c>
      <c r="P103" s="154">
        <v>60</v>
      </c>
      <c r="Q103" s="154">
        <v>63</v>
      </c>
      <c r="R103" s="155">
        <v>53</v>
      </c>
      <c r="S103" s="153">
        <v>15</v>
      </c>
      <c r="T103" s="154">
        <v>54</v>
      </c>
      <c r="U103" s="153">
        <v>63</v>
      </c>
      <c r="V103" s="141"/>
      <c r="W103" s="153">
        <v>58</v>
      </c>
      <c r="X103" s="154">
        <v>85</v>
      </c>
      <c r="Y103" s="154">
        <v>87</v>
      </c>
      <c r="Z103" s="154">
        <v>87</v>
      </c>
      <c r="AA103" s="154">
        <v>86</v>
      </c>
      <c r="AB103" s="154">
        <v>78</v>
      </c>
      <c r="AC103" s="154">
        <v>86</v>
      </c>
      <c r="AD103" s="154">
        <v>84</v>
      </c>
      <c r="AE103" s="154">
        <v>82</v>
      </c>
      <c r="AF103" s="155">
        <v>86</v>
      </c>
      <c r="AG103" s="153">
        <v>32</v>
      </c>
      <c r="AH103" s="154">
        <v>64</v>
      </c>
      <c r="AI103" s="154">
        <v>68</v>
      </c>
      <c r="AJ103" s="155">
        <v>56</v>
      </c>
      <c r="AK103" s="313">
        <v>17</v>
      </c>
      <c r="AL103" s="316">
        <v>63</v>
      </c>
      <c r="AM103" s="153">
        <v>67</v>
      </c>
      <c r="AN103" s="141"/>
      <c r="AO103" s="156">
        <v>43</v>
      </c>
      <c r="AP103" s="157">
        <v>67</v>
      </c>
      <c r="AQ103" s="157">
        <v>76</v>
      </c>
      <c r="AR103" s="157">
        <v>71</v>
      </c>
      <c r="AS103" s="157">
        <v>73</v>
      </c>
      <c r="AT103" s="157">
        <v>52</v>
      </c>
      <c r="AU103" s="157">
        <v>76</v>
      </c>
      <c r="AV103" s="157">
        <v>85</v>
      </c>
      <c r="AW103" s="157">
        <v>58</v>
      </c>
      <c r="AX103" s="158">
        <v>71</v>
      </c>
      <c r="AY103" s="156">
        <v>20</v>
      </c>
      <c r="AZ103" s="157">
        <v>53</v>
      </c>
      <c r="BA103" s="157">
        <v>47</v>
      </c>
      <c r="BB103" s="158">
        <v>38</v>
      </c>
      <c r="BC103" s="254">
        <v>28</v>
      </c>
      <c r="BD103" s="321">
        <v>16</v>
      </c>
      <c r="BE103" s="206">
        <v>15</v>
      </c>
      <c r="BF103" s="156">
        <v>19</v>
      </c>
    </row>
    <row r="104" spans="1:58" x14ac:dyDescent="0.45">
      <c r="A104" s="134" t="s">
        <v>1365</v>
      </c>
      <c r="B104" s="150" t="s">
        <v>219</v>
      </c>
      <c r="C104" s="159" t="s">
        <v>220</v>
      </c>
      <c r="D104" s="152">
        <v>232</v>
      </c>
      <c r="E104" s="153">
        <v>128</v>
      </c>
      <c r="F104" s="154">
        <v>215</v>
      </c>
      <c r="G104" s="154">
        <v>221</v>
      </c>
      <c r="H104" s="154">
        <v>221</v>
      </c>
      <c r="I104" s="154">
        <v>218</v>
      </c>
      <c r="J104" s="154">
        <v>193</v>
      </c>
      <c r="K104" s="154">
        <v>220</v>
      </c>
      <c r="L104" s="154">
        <v>214</v>
      </c>
      <c r="M104" s="154">
        <v>206</v>
      </c>
      <c r="N104" s="155">
        <v>217</v>
      </c>
      <c r="O104" s="153">
        <v>68</v>
      </c>
      <c r="P104" s="154">
        <v>155</v>
      </c>
      <c r="Q104" s="154">
        <v>165</v>
      </c>
      <c r="R104" s="155">
        <v>136</v>
      </c>
      <c r="S104" s="153">
        <v>59</v>
      </c>
      <c r="T104" s="154">
        <v>140</v>
      </c>
      <c r="U104" s="153">
        <v>163</v>
      </c>
      <c r="V104" s="141"/>
      <c r="W104" s="153">
        <v>151</v>
      </c>
      <c r="X104" s="154">
        <v>221</v>
      </c>
      <c r="Y104" s="154">
        <v>226</v>
      </c>
      <c r="Z104" s="154">
        <v>225</v>
      </c>
      <c r="AA104" s="154">
        <v>223</v>
      </c>
      <c r="AB104" s="154">
        <v>203</v>
      </c>
      <c r="AC104" s="154">
        <v>224</v>
      </c>
      <c r="AD104" s="154">
        <v>219</v>
      </c>
      <c r="AE104" s="154">
        <v>214</v>
      </c>
      <c r="AF104" s="155">
        <v>223</v>
      </c>
      <c r="AG104" s="153">
        <v>82</v>
      </c>
      <c r="AH104" s="154">
        <v>165</v>
      </c>
      <c r="AI104" s="154">
        <v>177</v>
      </c>
      <c r="AJ104" s="155">
        <v>146</v>
      </c>
      <c r="AK104" s="313">
        <v>64</v>
      </c>
      <c r="AL104" s="316">
        <v>163</v>
      </c>
      <c r="AM104" s="153">
        <v>174</v>
      </c>
      <c r="AN104" s="141"/>
      <c r="AO104" s="156">
        <v>128</v>
      </c>
      <c r="AP104" s="157">
        <v>192</v>
      </c>
      <c r="AQ104" s="157">
        <v>214</v>
      </c>
      <c r="AR104" s="157">
        <v>208</v>
      </c>
      <c r="AS104" s="157">
        <v>211</v>
      </c>
      <c r="AT104" s="157">
        <v>166</v>
      </c>
      <c r="AU104" s="157">
        <v>211</v>
      </c>
      <c r="AV104" s="157">
        <v>195</v>
      </c>
      <c r="AW104" s="157">
        <v>170</v>
      </c>
      <c r="AX104" s="158">
        <v>192</v>
      </c>
      <c r="AY104" s="156">
        <v>54</v>
      </c>
      <c r="AZ104" s="157">
        <v>166</v>
      </c>
      <c r="BA104" s="157">
        <v>111</v>
      </c>
      <c r="BB104" s="158">
        <v>122</v>
      </c>
      <c r="BC104" s="254">
        <v>111</v>
      </c>
      <c r="BD104" s="321">
        <v>72</v>
      </c>
      <c r="BE104" s="206">
        <v>135</v>
      </c>
      <c r="BF104" s="156">
        <v>89</v>
      </c>
    </row>
    <row r="105" spans="1:58" ht="4.5" customHeight="1" x14ac:dyDescent="0.45">
      <c r="A105" s="134"/>
      <c r="B105" s="128"/>
      <c r="C105" s="129"/>
      <c r="D105" s="129"/>
      <c r="E105" s="129"/>
      <c r="F105" s="129"/>
      <c r="G105" s="129"/>
      <c r="H105" s="129"/>
      <c r="I105" s="129"/>
      <c r="J105" s="129"/>
      <c r="K105" s="129"/>
      <c r="L105" s="129"/>
      <c r="M105" s="129"/>
      <c r="N105" s="129"/>
      <c r="O105" s="129"/>
      <c r="P105" s="129"/>
      <c r="Q105" s="129"/>
      <c r="R105" s="129"/>
      <c r="S105" s="129"/>
      <c r="T105" s="129"/>
      <c r="U105" s="129"/>
      <c r="V105" s="141"/>
      <c r="W105" s="129"/>
      <c r="X105" s="129"/>
      <c r="Y105" s="129"/>
      <c r="Z105" s="129"/>
      <c r="AA105" s="129"/>
      <c r="AB105" s="129"/>
      <c r="AC105" s="129"/>
      <c r="AD105" s="129"/>
      <c r="AE105" s="129"/>
      <c r="AF105" s="129"/>
      <c r="AG105" s="129"/>
      <c r="AH105" s="129"/>
      <c r="AI105" s="129"/>
      <c r="AJ105" s="129"/>
      <c r="AK105" s="129"/>
      <c r="AL105" s="129"/>
      <c r="AM105" s="129"/>
      <c r="AN105" s="130"/>
      <c r="AO105" s="132"/>
      <c r="AP105" s="132"/>
      <c r="AQ105" s="132"/>
      <c r="AR105" s="132"/>
      <c r="AS105" s="132"/>
      <c r="AT105" s="132"/>
      <c r="AU105" s="132"/>
      <c r="AV105" s="132"/>
      <c r="AW105" s="132"/>
      <c r="AX105" s="132"/>
      <c r="AY105" s="132"/>
      <c r="AZ105" s="132"/>
      <c r="BA105" s="132"/>
      <c r="BB105" s="132"/>
      <c r="BC105" s="132"/>
      <c r="BD105" s="132"/>
      <c r="BE105" s="132"/>
      <c r="BF105" s="132"/>
    </row>
    <row r="106" spans="1:58" x14ac:dyDescent="0.45">
      <c r="A106" s="134" t="s">
        <v>0</v>
      </c>
      <c r="B106" s="135" t="s">
        <v>813</v>
      </c>
      <c r="C106" s="151"/>
      <c r="D106" s="137">
        <v>34810</v>
      </c>
      <c r="E106" s="138">
        <v>19146</v>
      </c>
      <c r="F106" s="139">
        <v>32116</v>
      </c>
      <c r="G106" s="139">
        <v>33143</v>
      </c>
      <c r="H106" s="139">
        <v>33032</v>
      </c>
      <c r="I106" s="139">
        <v>32698</v>
      </c>
      <c r="J106" s="139">
        <v>28820</v>
      </c>
      <c r="K106" s="139">
        <v>32948</v>
      </c>
      <c r="L106" s="139">
        <v>32005</v>
      </c>
      <c r="M106" s="139">
        <v>30863</v>
      </c>
      <c r="N106" s="140">
        <v>32489</v>
      </c>
      <c r="O106" s="138">
        <v>10095</v>
      </c>
      <c r="P106" s="139">
        <v>23247</v>
      </c>
      <c r="Q106" s="139">
        <v>24608</v>
      </c>
      <c r="R106" s="140">
        <v>20347</v>
      </c>
      <c r="S106" s="138">
        <v>5357</v>
      </c>
      <c r="T106" s="139">
        <v>20886</v>
      </c>
      <c r="U106" s="138">
        <v>24367</v>
      </c>
      <c r="V106" s="141"/>
      <c r="W106" s="138">
        <v>22627</v>
      </c>
      <c r="X106" s="139">
        <v>33077</v>
      </c>
      <c r="Y106" s="139">
        <v>33770</v>
      </c>
      <c r="Z106" s="139">
        <v>33637</v>
      </c>
      <c r="AA106" s="139">
        <v>33348</v>
      </c>
      <c r="AB106" s="139">
        <v>30428</v>
      </c>
      <c r="AC106" s="139">
        <v>33561</v>
      </c>
      <c r="AD106" s="139">
        <v>32812</v>
      </c>
      <c r="AE106" s="139">
        <v>31994</v>
      </c>
      <c r="AF106" s="140">
        <v>33422</v>
      </c>
      <c r="AG106" s="138">
        <v>12184</v>
      </c>
      <c r="AH106" s="139">
        <v>24757</v>
      </c>
      <c r="AI106" s="139">
        <v>26439</v>
      </c>
      <c r="AJ106" s="140">
        <v>21889</v>
      </c>
      <c r="AK106" s="311">
        <v>5867</v>
      </c>
      <c r="AL106" s="314">
        <v>24367</v>
      </c>
      <c r="AM106" s="138">
        <v>26108</v>
      </c>
      <c r="AN106" s="141"/>
      <c r="AO106" s="142">
        <v>26768</v>
      </c>
      <c r="AP106" s="143">
        <v>32502</v>
      </c>
      <c r="AQ106" s="143">
        <v>33369</v>
      </c>
      <c r="AR106" s="143">
        <v>33166</v>
      </c>
      <c r="AS106" s="143">
        <v>32998</v>
      </c>
      <c r="AT106" s="143">
        <v>29918</v>
      </c>
      <c r="AU106" s="143">
        <v>33180</v>
      </c>
      <c r="AV106" s="143">
        <v>32176</v>
      </c>
      <c r="AW106" s="143">
        <v>31235</v>
      </c>
      <c r="AX106" s="144">
        <v>32757</v>
      </c>
      <c r="AY106" s="142">
        <v>12998</v>
      </c>
      <c r="AZ106" s="143">
        <v>23192</v>
      </c>
      <c r="BA106" s="143">
        <v>25558</v>
      </c>
      <c r="BB106" s="144">
        <v>21525</v>
      </c>
      <c r="BC106" s="253">
        <v>10203</v>
      </c>
      <c r="BD106" s="320">
        <v>5938</v>
      </c>
      <c r="BE106" s="205">
        <v>27905</v>
      </c>
      <c r="BF106" s="142">
        <v>21628</v>
      </c>
    </row>
    <row r="107" spans="1:58" x14ac:dyDescent="0.45">
      <c r="A107" s="134" t="s">
        <v>1363</v>
      </c>
      <c r="B107" s="145" t="s">
        <v>840</v>
      </c>
      <c r="C107" s="151"/>
      <c r="D107" s="146">
        <v>3651</v>
      </c>
      <c r="E107" s="147">
        <v>2009</v>
      </c>
      <c r="F107" s="148">
        <v>3369</v>
      </c>
      <c r="G107" s="148">
        <v>3477</v>
      </c>
      <c r="H107" s="148">
        <v>3465</v>
      </c>
      <c r="I107" s="148">
        <v>3430</v>
      </c>
      <c r="J107" s="148">
        <v>3023</v>
      </c>
      <c r="K107" s="148">
        <v>3456</v>
      </c>
      <c r="L107" s="148">
        <v>3357</v>
      </c>
      <c r="M107" s="148">
        <v>3237</v>
      </c>
      <c r="N107" s="149">
        <v>3408</v>
      </c>
      <c r="O107" s="147">
        <v>1059</v>
      </c>
      <c r="P107" s="148">
        <v>2439</v>
      </c>
      <c r="Q107" s="148">
        <v>2581</v>
      </c>
      <c r="R107" s="149">
        <v>2135</v>
      </c>
      <c r="S107" s="147">
        <v>543</v>
      </c>
      <c r="T107" s="148">
        <v>2191</v>
      </c>
      <c r="U107" s="147">
        <v>2556</v>
      </c>
      <c r="V107" s="141"/>
      <c r="W107" s="147">
        <v>2374</v>
      </c>
      <c r="X107" s="148">
        <v>3470</v>
      </c>
      <c r="Y107" s="148">
        <v>3542</v>
      </c>
      <c r="Z107" s="148">
        <v>3528</v>
      </c>
      <c r="AA107" s="148">
        <v>3498</v>
      </c>
      <c r="AB107" s="148">
        <v>3192</v>
      </c>
      <c r="AC107" s="148">
        <v>3520</v>
      </c>
      <c r="AD107" s="148">
        <v>3442</v>
      </c>
      <c r="AE107" s="148">
        <v>3356</v>
      </c>
      <c r="AF107" s="149">
        <v>3506</v>
      </c>
      <c r="AG107" s="147">
        <v>1278</v>
      </c>
      <c r="AH107" s="148">
        <v>2597</v>
      </c>
      <c r="AI107" s="148">
        <v>2773</v>
      </c>
      <c r="AJ107" s="149">
        <v>2296</v>
      </c>
      <c r="AK107" s="312">
        <v>594</v>
      </c>
      <c r="AL107" s="315">
        <v>2556</v>
      </c>
      <c r="AM107" s="147">
        <v>2739</v>
      </c>
      <c r="AN107" s="141"/>
      <c r="AO107" s="142">
        <v>2804</v>
      </c>
      <c r="AP107" s="143">
        <v>3432</v>
      </c>
      <c r="AQ107" s="143">
        <v>3474</v>
      </c>
      <c r="AR107" s="143">
        <v>3477</v>
      </c>
      <c r="AS107" s="143">
        <v>3447</v>
      </c>
      <c r="AT107" s="143">
        <v>3126</v>
      </c>
      <c r="AU107" s="143">
        <v>3467</v>
      </c>
      <c r="AV107" s="143">
        <v>3320</v>
      </c>
      <c r="AW107" s="143">
        <v>3308</v>
      </c>
      <c r="AX107" s="144">
        <v>3466</v>
      </c>
      <c r="AY107" s="142">
        <v>1436</v>
      </c>
      <c r="AZ107" s="143">
        <v>2572</v>
      </c>
      <c r="BA107" s="143">
        <v>2619</v>
      </c>
      <c r="BB107" s="144">
        <v>2222</v>
      </c>
      <c r="BC107" s="253">
        <v>1033</v>
      </c>
      <c r="BD107" s="320">
        <v>636</v>
      </c>
      <c r="BE107" s="205">
        <v>2846</v>
      </c>
      <c r="BF107" s="142">
        <v>2645</v>
      </c>
    </row>
    <row r="108" spans="1:58" x14ac:dyDescent="0.45">
      <c r="A108" s="134" t="s">
        <v>1365</v>
      </c>
      <c r="B108" s="150" t="s">
        <v>223</v>
      </c>
      <c r="C108" s="159" t="s">
        <v>224</v>
      </c>
      <c r="D108" s="152">
        <v>100</v>
      </c>
      <c r="E108" s="153">
        <v>56</v>
      </c>
      <c r="F108" s="154">
        <v>93</v>
      </c>
      <c r="G108" s="154">
        <v>96</v>
      </c>
      <c r="H108" s="154">
        <v>95</v>
      </c>
      <c r="I108" s="154">
        <v>94</v>
      </c>
      <c r="J108" s="154">
        <v>83</v>
      </c>
      <c r="K108" s="154">
        <v>95</v>
      </c>
      <c r="L108" s="154">
        <v>92</v>
      </c>
      <c r="M108" s="154">
        <v>89</v>
      </c>
      <c r="N108" s="155">
        <v>94</v>
      </c>
      <c r="O108" s="153">
        <v>29</v>
      </c>
      <c r="P108" s="154">
        <v>67</v>
      </c>
      <c r="Q108" s="154">
        <v>71</v>
      </c>
      <c r="R108" s="155">
        <v>59</v>
      </c>
      <c r="S108" s="153">
        <v>23</v>
      </c>
      <c r="T108" s="154">
        <v>60</v>
      </c>
      <c r="U108" s="153">
        <v>70</v>
      </c>
      <c r="V108" s="141"/>
      <c r="W108" s="153">
        <v>65</v>
      </c>
      <c r="X108" s="154">
        <v>96</v>
      </c>
      <c r="Y108" s="154">
        <v>98</v>
      </c>
      <c r="Z108" s="154">
        <v>97</v>
      </c>
      <c r="AA108" s="154">
        <v>96</v>
      </c>
      <c r="AB108" s="154">
        <v>88</v>
      </c>
      <c r="AC108" s="154">
        <v>97</v>
      </c>
      <c r="AD108" s="154">
        <v>95</v>
      </c>
      <c r="AE108" s="154">
        <v>92</v>
      </c>
      <c r="AF108" s="155">
        <v>97</v>
      </c>
      <c r="AG108" s="153">
        <v>35</v>
      </c>
      <c r="AH108" s="154">
        <v>72</v>
      </c>
      <c r="AI108" s="154">
        <v>76</v>
      </c>
      <c r="AJ108" s="155">
        <v>63</v>
      </c>
      <c r="AK108" s="313">
        <v>25</v>
      </c>
      <c r="AL108" s="316">
        <v>70</v>
      </c>
      <c r="AM108" s="153">
        <v>75</v>
      </c>
      <c r="AN108" s="141"/>
      <c r="AO108" s="156">
        <v>54</v>
      </c>
      <c r="AP108" s="157">
        <v>88</v>
      </c>
      <c r="AQ108" s="157">
        <v>88</v>
      </c>
      <c r="AR108" s="157">
        <v>90</v>
      </c>
      <c r="AS108" s="157">
        <v>86</v>
      </c>
      <c r="AT108" s="157">
        <v>66</v>
      </c>
      <c r="AU108" s="157">
        <v>85</v>
      </c>
      <c r="AV108" s="157">
        <v>90</v>
      </c>
      <c r="AW108" s="157">
        <v>87</v>
      </c>
      <c r="AX108" s="158">
        <v>91</v>
      </c>
      <c r="AY108" s="156">
        <v>28</v>
      </c>
      <c r="AZ108" s="157">
        <v>65</v>
      </c>
      <c r="BA108" s="157">
        <v>66</v>
      </c>
      <c r="BB108" s="158">
        <v>48</v>
      </c>
      <c r="BC108" s="254">
        <v>42</v>
      </c>
      <c r="BD108" s="321">
        <v>28</v>
      </c>
      <c r="BE108" s="206">
        <v>66</v>
      </c>
      <c r="BF108" s="156">
        <v>69</v>
      </c>
    </row>
    <row r="109" spans="1:58" x14ac:dyDescent="0.45">
      <c r="A109" s="134" t="s">
        <v>1365</v>
      </c>
      <c r="B109" s="150" t="s">
        <v>225</v>
      </c>
      <c r="C109" s="159" t="s">
        <v>226</v>
      </c>
      <c r="D109" s="152">
        <v>153</v>
      </c>
      <c r="E109" s="153">
        <v>85</v>
      </c>
      <c r="F109" s="154">
        <v>142</v>
      </c>
      <c r="G109" s="154">
        <v>146</v>
      </c>
      <c r="H109" s="154">
        <v>146</v>
      </c>
      <c r="I109" s="154">
        <v>144</v>
      </c>
      <c r="J109" s="154">
        <v>127</v>
      </c>
      <c r="K109" s="154">
        <v>145</v>
      </c>
      <c r="L109" s="154">
        <v>141</v>
      </c>
      <c r="M109" s="154">
        <v>136</v>
      </c>
      <c r="N109" s="155">
        <v>143</v>
      </c>
      <c r="O109" s="153">
        <v>45</v>
      </c>
      <c r="P109" s="154">
        <v>103</v>
      </c>
      <c r="Q109" s="154">
        <v>109</v>
      </c>
      <c r="R109" s="155">
        <v>90</v>
      </c>
      <c r="S109" s="153">
        <v>24</v>
      </c>
      <c r="T109" s="154">
        <v>92</v>
      </c>
      <c r="U109" s="153">
        <v>108</v>
      </c>
      <c r="V109" s="141"/>
      <c r="W109" s="153">
        <v>100</v>
      </c>
      <c r="X109" s="154">
        <v>146</v>
      </c>
      <c r="Y109" s="154">
        <v>149</v>
      </c>
      <c r="Z109" s="154">
        <v>148</v>
      </c>
      <c r="AA109" s="154">
        <v>147</v>
      </c>
      <c r="AB109" s="154">
        <v>134</v>
      </c>
      <c r="AC109" s="154">
        <v>148</v>
      </c>
      <c r="AD109" s="154">
        <v>145</v>
      </c>
      <c r="AE109" s="154">
        <v>141</v>
      </c>
      <c r="AF109" s="155">
        <v>147</v>
      </c>
      <c r="AG109" s="153">
        <v>54</v>
      </c>
      <c r="AH109" s="154">
        <v>109</v>
      </c>
      <c r="AI109" s="154">
        <v>117</v>
      </c>
      <c r="AJ109" s="155">
        <v>97</v>
      </c>
      <c r="AK109" s="313">
        <v>26</v>
      </c>
      <c r="AL109" s="316">
        <v>108</v>
      </c>
      <c r="AM109" s="153">
        <v>115</v>
      </c>
      <c r="AN109" s="141"/>
      <c r="AO109" s="156">
        <v>115</v>
      </c>
      <c r="AP109" s="157">
        <v>144</v>
      </c>
      <c r="AQ109" s="157">
        <v>140</v>
      </c>
      <c r="AR109" s="157">
        <v>145</v>
      </c>
      <c r="AS109" s="157">
        <v>141</v>
      </c>
      <c r="AT109" s="157">
        <v>130</v>
      </c>
      <c r="AU109" s="157">
        <v>142</v>
      </c>
      <c r="AV109" s="157">
        <v>137</v>
      </c>
      <c r="AW109" s="157">
        <v>142</v>
      </c>
      <c r="AX109" s="158">
        <v>146</v>
      </c>
      <c r="AY109" s="156">
        <v>48</v>
      </c>
      <c r="AZ109" s="157">
        <v>92</v>
      </c>
      <c r="BA109" s="157">
        <v>120</v>
      </c>
      <c r="BB109" s="158">
        <v>83</v>
      </c>
      <c r="BC109" s="254">
        <v>45</v>
      </c>
      <c r="BD109" s="321">
        <v>22</v>
      </c>
      <c r="BE109" s="206">
        <v>122</v>
      </c>
      <c r="BF109" s="156">
        <v>108</v>
      </c>
    </row>
    <row r="110" spans="1:58" x14ac:dyDescent="0.45">
      <c r="A110" s="134" t="s">
        <v>1365</v>
      </c>
      <c r="B110" s="150" t="s">
        <v>227</v>
      </c>
      <c r="C110" s="159" t="s">
        <v>228</v>
      </c>
      <c r="D110" s="152">
        <v>168</v>
      </c>
      <c r="E110" s="153">
        <v>93</v>
      </c>
      <c r="F110" s="154">
        <v>155</v>
      </c>
      <c r="G110" s="154">
        <v>160</v>
      </c>
      <c r="H110" s="154">
        <v>160</v>
      </c>
      <c r="I110" s="154">
        <v>158</v>
      </c>
      <c r="J110" s="154">
        <v>140</v>
      </c>
      <c r="K110" s="154">
        <v>160</v>
      </c>
      <c r="L110" s="154">
        <v>155</v>
      </c>
      <c r="M110" s="154">
        <v>149</v>
      </c>
      <c r="N110" s="155">
        <v>157</v>
      </c>
      <c r="O110" s="153">
        <v>49</v>
      </c>
      <c r="P110" s="154">
        <v>113</v>
      </c>
      <c r="Q110" s="154">
        <v>119</v>
      </c>
      <c r="R110" s="155">
        <v>99</v>
      </c>
      <c r="S110" s="153">
        <v>22</v>
      </c>
      <c r="T110" s="154">
        <v>101</v>
      </c>
      <c r="U110" s="153">
        <v>118</v>
      </c>
      <c r="V110" s="141"/>
      <c r="W110" s="153">
        <v>110</v>
      </c>
      <c r="X110" s="154">
        <v>160</v>
      </c>
      <c r="Y110" s="154">
        <v>163</v>
      </c>
      <c r="Z110" s="154">
        <v>163</v>
      </c>
      <c r="AA110" s="154">
        <v>161</v>
      </c>
      <c r="AB110" s="154">
        <v>147</v>
      </c>
      <c r="AC110" s="154">
        <v>162</v>
      </c>
      <c r="AD110" s="154">
        <v>159</v>
      </c>
      <c r="AE110" s="154">
        <v>155</v>
      </c>
      <c r="AF110" s="155">
        <v>162</v>
      </c>
      <c r="AG110" s="153">
        <v>59</v>
      </c>
      <c r="AH110" s="154">
        <v>120</v>
      </c>
      <c r="AI110" s="154">
        <v>128</v>
      </c>
      <c r="AJ110" s="155">
        <v>106</v>
      </c>
      <c r="AK110" s="313">
        <v>24</v>
      </c>
      <c r="AL110" s="316">
        <v>118</v>
      </c>
      <c r="AM110" s="153">
        <v>126</v>
      </c>
      <c r="AN110" s="141"/>
      <c r="AO110" s="156">
        <v>95</v>
      </c>
      <c r="AP110" s="157">
        <v>162</v>
      </c>
      <c r="AQ110" s="157">
        <v>164</v>
      </c>
      <c r="AR110" s="157">
        <v>165</v>
      </c>
      <c r="AS110" s="157">
        <v>161</v>
      </c>
      <c r="AT110" s="157">
        <v>153</v>
      </c>
      <c r="AU110" s="157">
        <v>164</v>
      </c>
      <c r="AV110" s="157">
        <v>104</v>
      </c>
      <c r="AW110" s="157">
        <v>158</v>
      </c>
      <c r="AX110" s="158">
        <v>167</v>
      </c>
      <c r="AY110" s="156">
        <v>73</v>
      </c>
      <c r="AZ110" s="157">
        <v>123</v>
      </c>
      <c r="BA110" s="157">
        <v>130</v>
      </c>
      <c r="BB110" s="158">
        <v>114</v>
      </c>
      <c r="BC110" s="254">
        <v>41</v>
      </c>
      <c r="BD110" s="321">
        <v>30</v>
      </c>
      <c r="BE110" s="206">
        <v>151</v>
      </c>
      <c r="BF110" s="156">
        <v>129</v>
      </c>
    </row>
    <row r="111" spans="1:58" x14ac:dyDescent="0.45">
      <c r="A111" s="134" t="s">
        <v>1365</v>
      </c>
      <c r="B111" s="150" t="s">
        <v>229</v>
      </c>
      <c r="C111" s="159" t="s">
        <v>230</v>
      </c>
      <c r="D111" s="152">
        <v>209</v>
      </c>
      <c r="E111" s="153">
        <v>115</v>
      </c>
      <c r="F111" s="154">
        <v>193</v>
      </c>
      <c r="G111" s="154">
        <v>199</v>
      </c>
      <c r="H111" s="154">
        <v>199</v>
      </c>
      <c r="I111" s="154">
        <v>197</v>
      </c>
      <c r="J111" s="154">
        <v>174</v>
      </c>
      <c r="K111" s="154">
        <v>198</v>
      </c>
      <c r="L111" s="154">
        <v>193</v>
      </c>
      <c r="M111" s="154">
        <v>186</v>
      </c>
      <c r="N111" s="155">
        <v>196</v>
      </c>
      <c r="O111" s="153">
        <v>61</v>
      </c>
      <c r="P111" s="154">
        <v>140</v>
      </c>
      <c r="Q111" s="154">
        <v>148</v>
      </c>
      <c r="R111" s="155">
        <v>123</v>
      </c>
      <c r="S111" s="153">
        <v>28</v>
      </c>
      <c r="T111" s="154">
        <v>126</v>
      </c>
      <c r="U111" s="153">
        <v>147</v>
      </c>
      <c r="V111" s="141"/>
      <c r="W111" s="153">
        <v>136</v>
      </c>
      <c r="X111" s="154">
        <v>199</v>
      </c>
      <c r="Y111" s="154">
        <v>203</v>
      </c>
      <c r="Z111" s="154">
        <v>202</v>
      </c>
      <c r="AA111" s="154">
        <v>201</v>
      </c>
      <c r="AB111" s="154">
        <v>183</v>
      </c>
      <c r="AC111" s="154">
        <v>202</v>
      </c>
      <c r="AD111" s="154">
        <v>198</v>
      </c>
      <c r="AE111" s="154">
        <v>193</v>
      </c>
      <c r="AF111" s="155">
        <v>201</v>
      </c>
      <c r="AG111" s="153">
        <v>74</v>
      </c>
      <c r="AH111" s="154">
        <v>149</v>
      </c>
      <c r="AI111" s="154">
        <v>159</v>
      </c>
      <c r="AJ111" s="155">
        <v>132</v>
      </c>
      <c r="AK111" s="313">
        <v>30</v>
      </c>
      <c r="AL111" s="316">
        <v>147</v>
      </c>
      <c r="AM111" s="153">
        <v>157</v>
      </c>
      <c r="AN111" s="141"/>
      <c r="AO111" s="156">
        <v>186</v>
      </c>
      <c r="AP111" s="157">
        <v>207</v>
      </c>
      <c r="AQ111" s="157">
        <v>206</v>
      </c>
      <c r="AR111" s="157">
        <v>209</v>
      </c>
      <c r="AS111" s="157">
        <v>205</v>
      </c>
      <c r="AT111" s="157">
        <v>196</v>
      </c>
      <c r="AU111" s="157">
        <v>205</v>
      </c>
      <c r="AV111" s="157">
        <v>198</v>
      </c>
      <c r="AW111" s="157">
        <v>200</v>
      </c>
      <c r="AX111" s="158">
        <v>208</v>
      </c>
      <c r="AY111" s="156">
        <v>108</v>
      </c>
      <c r="AZ111" s="157">
        <v>163</v>
      </c>
      <c r="BA111" s="157">
        <v>168</v>
      </c>
      <c r="BB111" s="158">
        <v>150</v>
      </c>
      <c r="BC111" s="254">
        <v>52</v>
      </c>
      <c r="BD111" s="321">
        <v>36</v>
      </c>
      <c r="BE111" s="206">
        <v>168</v>
      </c>
      <c r="BF111" s="156">
        <v>187</v>
      </c>
    </row>
    <row r="112" spans="1:58" x14ac:dyDescent="0.45">
      <c r="A112" s="134" t="s">
        <v>1365</v>
      </c>
      <c r="B112" s="150" t="s">
        <v>231</v>
      </c>
      <c r="C112" s="159" t="s">
        <v>232</v>
      </c>
      <c r="D112" s="152">
        <v>389</v>
      </c>
      <c r="E112" s="153">
        <v>214</v>
      </c>
      <c r="F112" s="154">
        <v>359</v>
      </c>
      <c r="G112" s="154">
        <v>371</v>
      </c>
      <c r="H112" s="154">
        <v>370</v>
      </c>
      <c r="I112" s="154">
        <v>366</v>
      </c>
      <c r="J112" s="154">
        <v>323</v>
      </c>
      <c r="K112" s="154">
        <v>369</v>
      </c>
      <c r="L112" s="154">
        <v>358</v>
      </c>
      <c r="M112" s="154">
        <v>345</v>
      </c>
      <c r="N112" s="155">
        <v>364</v>
      </c>
      <c r="O112" s="153">
        <v>113</v>
      </c>
      <c r="P112" s="154">
        <v>260</v>
      </c>
      <c r="Q112" s="154">
        <v>275</v>
      </c>
      <c r="R112" s="155">
        <v>228</v>
      </c>
      <c r="S112" s="153">
        <v>58</v>
      </c>
      <c r="T112" s="154">
        <v>234</v>
      </c>
      <c r="U112" s="153">
        <v>273</v>
      </c>
      <c r="V112" s="141"/>
      <c r="W112" s="153">
        <v>253</v>
      </c>
      <c r="X112" s="154">
        <v>370</v>
      </c>
      <c r="Y112" s="154">
        <v>378</v>
      </c>
      <c r="Z112" s="154">
        <v>376</v>
      </c>
      <c r="AA112" s="154">
        <v>373</v>
      </c>
      <c r="AB112" s="154">
        <v>341</v>
      </c>
      <c r="AC112" s="154">
        <v>376</v>
      </c>
      <c r="AD112" s="154">
        <v>367</v>
      </c>
      <c r="AE112" s="154">
        <v>358</v>
      </c>
      <c r="AF112" s="155">
        <v>374</v>
      </c>
      <c r="AG112" s="153">
        <v>137</v>
      </c>
      <c r="AH112" s="154">
        <v>277</v>
      </c>
      <c r="AI112" s="154">
        <v>296</v>
      </c>
      <c r="AJ112" s="155">
        <v>245</v>
      </c>
      <c r="AK112" s="313">
        <v>64</v>
      </c>
      <c r="AL112" s="316">
        <v>273</v>
      </c>
      <c r="AM112" s="153">
        <v>292</v>
      </c>
      <c r="AN112" s="141"/>
      <c r="AO112" s="156">
        <v>320</v>
      </c>
      <c r="AP112" s="157">
        <v>371</v>
      </c>
      <c r="AQ112" s="157">
        <v>379</v>
      </c>
      <c r="AR112" s="157">
        <v>375</v>
      </c>
      <c r="AS112" s="157">
        <v>372</v>
      </c>
      <c r="AT112" s="157">
        <v>344</v>
      </c>
      <c r="AU112" s="157">
        <v>376</v>
      </c>
      <c r="AV112" s="157">
        <v>374</v>
      </c>
      <c r="AW112" s="157">
        <v>362</v>
      </c>
      <c r="AX112" s="158">
        <v>375</v>
      </c>
      <c r="AY112" s="156">
        <v>153</v>
      </c>
      <c r="AZ112" s="157">
        <v>272</v>
      </c>
      <c r="BA112" s="157">
        <v>308</v>
      </c>
      <c r="BB112" s="158">
        <v>241</v>
      </c>
      <c r="BC112" s="254">
        <v>110</v>
      </c>
      <c r="BD112" s="321">
        <v>74</v>
      </c>
      <c r="BE112" s="206">
        <v>277</v>
      </c>
      <c r="BF112" s="156">
        <v>312</v>
      </c>
    </row>
    <row r="113" spans="1:58" x14ac:dyDescent="0.45">
      <c r="A113" s="134" t="s">
        <v>1365</v>
      </c>
      <c r="B113" s="150" t="s">
        <v>233</v>
      </c>
      <c r="C113" s="159" t="s">
        <v>234</v>
      </c>
      <c r="D113" s="152">
        <v>522</v>
      </c>
      <c r="E113" s="153">
        <v>288</v>
      </c>
      <c r="F113" s="154">
        <v>482</v>
      </c>
      <c r="G113" s="154">
        <v>497</v>
      </c>
      <c r="H113" s="154">
        <v>496</v>
      </c>
      <c r="I113" s="154">
        <v>491</v>
      </c>
      <c r="J113" s="154">
        <v>433</v>
      </c>
      <c r="K113" s="154">
        <v>495</v>
      </c>
      <c r="L113" s="154">
        <v>480</v>
      </c>
      <c r="M113" s="154">
        <v>463</v>
      </c>
      <c r="N113" s="155">
        <v>488</v>
      </c>
      <c r="O113" s="153">
        <v>152</v>
      </c>
      <c r="P113" s="154">
        <v>349</v>
      </c>
      <c r="Q113" s="154">
        <v>370</v>
      </c>
      <c r="R113" s="155">
        <v>306</v>
      </c>
      <c r="S113" s="153">
        <v>66</v>
      </c>
      <c r="T113" s="154">
        <v>314</v>
      </c>
      <c r="U113" s="153">
        <v>366</v>
      </c>
      <c r="V113" s="141"/>
      <c r="W113" s="153">
        <v>340</v>
      </c>
      <c r="X113" s="154">
        <v>497</v>
      </c>
      <c r="Y113" s="154">
        <v>507</v>
      </c>
      <c r="Z113" s="154">
        <v>505</v>
      </c>
      <c r="AA113" s="154">
        <v>501</v>
      </c>
      <c r="AB113" s="154">
        <v>457</v>
      </c>
      <c r="AC113" s="154">
        <v>504</v>
      </c>
      <c r="AD113" s="154">
        <v>493</v>
      </c>
      <c r="AE113" s="154">
        <v>480</v>
      </c>
      <c r="AF113" s="155">
        <v>502</v>
      </c>
      <c r="AG113" s="153">
        <v>183</v>
      </c>
      <c r="AH113" s="154">
        <v>372</v>
      </c>
      <c r="AI113" s="154">
        <v>397</v>
      </c>
      <c r="AJ113" s="155">
        <v>329</v>
      </c>
      <c r="AK113" s="313">
        <v>72</v>
      </c>
      <c r="AL113" s="316">
        <v>366</v>
      </c>
      <c r="AM113" s="153">
        <v>392</v>
      </c>
      <c r="AN113" s="141"/>
      <c r="AO113" s="156">
        <v>404</v>
      </c>
      <c r="AP113" s="157">
        <v>484</v>
      </c>
      <c r="AQ113" s="157">
        <v>496</v>
      </c>
      <c r="AR113" s="157">
        <v>494</v>
      </c>
      <c r="AS113" s="157">
        <v>488</v>
      </c>
      <c r="AT113" s="157">
        <v>455</v>
      </c>
      <c r="AU113" s="157">
        <v>493</v>
      </c>
      <c r="AV113" s="157">
        <v>457</v>
      </c>
      <c r="AW113" s="157">
        <v>478</v>
      </c>
      <c r="AX113" s="158">
        <v>492</v>
      </c>
      <c r="AY113" s="156">
        <v>210</v>
      </c>
      <c r="AZ113" s="157">
        <v>364</v>
      </c>
      <c r="BA113" s="157">
        <v>381</v>
      </c>
      <c r="BB113" s="158">
        <v>314</v>
      </c>
      <c r="BC113" s="254">
        <v>125</v>
      </c>
      <c r="BD113" s="321">
        <v>71</v>
      </c>
      <c r="BE113" s="206">
        <v>454</v>
      </c>
      <c r="BF113" s="156">
        <v>372</v>
      </c>
    </row>
    <row r="114" spans="1:58" x14ac:dyDescent="0.45">
      <c r="A114" s="134" t="s">
        <v>1365</v>
      </c>
      <c r="B114" s="150" t="s">
        <v>235</v>
      </c>
      <c r="C114" s="159" t="s">
        <v>236</v>
      </c>
      <c r="D114" s="152">
        <v>397</v>
      </c>
      <c r="E114" s="153">
        <v>219</v>
      </c>
      <c r="F114" s="154">
        <v>367</v>
      </c>
      <c r="G114" s="154">
        <v>378</v>
      </c>
      <c r="H114" s="154">
        <v>377</v>
      </c>
      <c r="I114" s="154">
        <v>373</v>
      </c>
      <c r="J114" s="154">
        <v>329</v>
      </c>
      <c r="K114" s="154">
        <v>376</v>
      </c>
      <c r="L114" s="154">
        <v>366</v>
      </c>
      <c r="M114" s="154">
        <v>352</v>
      </c>
      <c r="N114" s="155">
        <v>371</v>
      </c>
      <c r="O114" s="153">
        <v>116</v>
      </c>
      <c r="P114" s="154">
        <v>266</v>
      </c>
      <c r="Q114" s="154">
        <v>281</v>
      </c>
      <c r="R114" s="155">
        <v>233</v>
      </c>
      <c r="S114" s="153">
        <v>57</v>
      </c>
      <c r="T114" s="154">
        <v>239</v>
      </c>
      <c r="U114" s="153">
        <v>278</v>
      </c>
      <c r="V114" s="141"/>
      <c r="W114" s="153">
        <v>259</v>
      </c>
      <c r="X114" s="154">
        <v>378</v>
      </c>
      <c r="Y114" s="154">
        <v>386</v>
      </c>
      <c r="Z114" s="154">
        <v>384</v>
      </c>
      <c r="AA114" s="154">
        <v>381</v>
      </c>
      <c r="AB114" s="154">
        <v>348</v>
      </c>
      <c r="AC114" s="154">
        <v>383</v>
      </c>
      <c r="AD114" s="154">
        <v>375</v>
      </c>
      <c r="AE114" s="154">
        <v>365</v>
      </c>
      <c r="AF114" s="155">
        <v>382</v>
      </c>
      <c r="AG114" s="153">
        <v>139</v>
      </c>
      <c r="AH114" s="154">
        <v>283</v>
      </c>
      <c r="AI114" s="154">
        <v>302</v>
      </c>
      <c r="AJ114" s="155">
        <v>250</v>
      </c>
      <c r="AK114" s="313">
        <v>62</v>
      </c>
      <c r="AL114" s="316">
        <v>278</v>
      </c>
      <c r="AM114" s="153">
        <v>298</v>
      </c>
      <c r="AN114" s="141"/>
      <c r="AO114" s="156">
        <v>320</v>
      </c>
      <c r="AP114" s="157">
        <v>374</v>
      </c>
      <c r="AQ114" s="157">
        <v>380</v>
      </c>
      <c r="AR114" s="157">
        <v>385</v>
      </c>
      <c r="AS114" s="157">
        <v>379</v>
      </c>
      <c r="AT114" s="157">
        <v>364</v>
      </c>
      <c r="AU114" s="157">
        <v>381</v>
      </c>
      <c r="AV114" s="157">
        <v>359</v>
      </c>
      <c r="AW114" s="157">
        <v>348</v>
      </c>
      <c r="AX114" s="158">
        <v>379</v>
      </c>
      <c r="AY114" s="156">
        <v>185</v>
      </c>
      <c r="AZ114" s="157">
        <v>282</v>
      </c>
      <c r="BA114" s="157">
        <v>288</v>
      </c>
      <c r="BB114" s="158">
        <v>285</v>
      </c>
      <c r="BC114" s="254">
        <v>107</v>
      </c>
      <c r="BD114" s="321">
        <v>69</v>
      </c>
      <c r="BE114" s="206">
        <v>309</v>
      </c>
      <c r="BF114" s="156">
        <v>159</v>
      </c>
    </row>
    <row r="115" spans="1:58" x14ac:dyDescent="0.45">
      <c r="A115" s="134" t="s">
        <v>1365</v>
      </c>
      <c r="B115" s="150" t="s">
        <v>237</v>
      </c>
      <c r="C115" s="159" t="s">
        <v>238</v>
      </c>
      <c r="D115" s="152">
        <v>219</v>
      </c>
      <c r="E115" s="153">
        <v>121</v>
      </c>
      <c r="F115" s="154">
        <v>203</v>
      </c>
      <c r="G115" s="154">
        <v>209</v>
      </c>
      <c r="H115" s="154">
        <v>208</v>
      </c>
      <c r="I115" s="154">
        <v>206</v>
      </c>
      <c r="J115" s="154">
        <v>182</v>
      </c>
      <c r="K115" s="154">
        <v>208</v>
      </c>
      <c r="L115" s="154">
        <v>202</v>
      </c>
      <c r="M115" s="154">
        <v>195</v>
      </c>
      <c r="N115" s="155">
        <v>205</v>
      </c>
      <c r="O115" s="153">
        <v>64</v>
      </c>
      <c r="P115" s="154">
        <v>147</v>
      </c>
      <c r="Q115" s="154">
        <v>155</v>
      </c>
      <c r="R115" s="155">
        <v>129</v>
      </c>
      <c r="S115" s="153">
        <v>31</v>
      </c>
      <c r="T115" s="154">
        <v>132</v>
      </c>
      <c r="U115" s="153">
        <v>154</v>
      </c>
      <c r="V115" s="141"/>
      <c r="W115" s="153">
        <v>143</v>
      </c>
      <c r="X115" s="154">
        <v>209</v>
      </c>
      <c r="Y115" s="154">
        <v>213</v>
      </c>
      <c r="Z115" s="154">
        <v>212</v>
      </c>
      <c r="AA115" s="154">
        <v>210</v>
      </c>
      <c r="AB115" s="154">
        <v>192</v>
      </c>
      <c r="AC115" s="154">
        <v>212</v>
      </c>
      <c r="AD115" s="154">
        <v>207</v>
      </c>
      <c r="AE115" s="154">
        <v>202</v>
      </c>
      <c r="AF115" s="155">
        <v>211</v>
      </c>
      <c r="AG115" s="153">
        <v>77</v>
      </c>
      <c r="AH115" s="154">
        <v>156</v>
      </c>
      <c r="AI115" s="154">
        <v>167</v>
      </c>
      <c r="AJ115" s="155">
        <v>138</v>
      </c>
      <c r="AK115" s="313">
        <v>34</v>
      </c>
      <c r="AL115" s="316">
        <v>154</v>
      </c>
      <c r="AM115" s="153">
        <v>165</v>
      </c>
      <c r="AN115" s="141"/>
      <c r="AO115" s="156">
        <v>152</v>
      </c>
      <c r="AP115" s="157">
        <v>189</v>
      </c>
      <c r="AQ115" s="157">
        <v>204</v>
      </c>
      <c r="AR115" s="157">
        <v>195</v>
      </c>
      <c r="AS115" s="157">
        <v>205</v>
      </c>
      <c r="AT115" s="157">
        <v>176</v>
      </c>
      <c r="AU115" s="157">
        <v>204</v>
      </c>
      <c r="AV115" s="157">
        <v>208</v>
      </c>
      <c r="AW115" s="157">
        <v>174</v>
      </c>
      <c r="AX115" s="158">
        <v>191</v>
      </c>
      <c r="AY115" s="156">
        <v>71</v>
      </c>
      <c r="AZ115" s="157">
        <v>136</v>
      </c>
      <c r="BA115" s="157">
        <v>121</v>
      </c>
      <c r="BB115" s="158">
        <v>128</v>
      </c>
      <c r="BC115" s="254">
        <v>58</v>
      </c>
      <c r="BD115" s="321">
        <v>30</v>
      </c>
      <c r="BE115" s="206">
        <v>152</v>
      </c>
      <c r="BF115" s="156">
        <v>131</v>
      </c>
    </row>
    <row r="116" spans="1:58" x14ac:dyDescent="0.45">
      <c r="A116" s="134" t="s">
        <v>1365</v>
      </c>
      <c r="B116" s="150" t="s">
        <v>239</v>
      </c>
      <c r="C116" s="159" t="s">
        <v>240</v>
      </c>
      <c r="D116" s="152">
        <v>94</v>
      </c>
      <c r="E116" s="153">
        <v>52</v>
      </c>
      <c r="F116" s="154">
        <v>87</v>
      </c>
      <c r="G116" s="154">
        <v>90</v>
      </c>
      <c r="H116" s="154">
        <v>90</v>
      </c>
      <c r="I116" s="154">
        <v>89</v>
      </c>
      <c r="J116" s="154">
        <v>78</v>
      </c>
      <c r="K116" s="154">
        <v>89</v>
      </c>
      <c r="L116" s="154">
        <v>87</v>
      </c>
      <c r="M116" s="154">
        <v>84</v>
      </c>
      <c r="N116" s="155">
        <v>88</v>
      </c>
      <c r="O116" s="153">
        <v>28</v>
      </c>
      <c r="P116" s="154">
        <v>63</v>
      </c>
      <c r="Q116" s="154">
        <v>67</v>
      </c>
      <c r="R116" s="155">
        <v>55</v>
      </c>
      <c r="S116" s="153">
        <v>8</v>
      </c>
      <c r="T116" s="154">
        <v>57</v>
      </c>
      <c r="U116" s="153">
        <v>66</v>
      </c>
      <c r="V116" s="141"/>
      <c r="W116" s="153">
        <v>62</v>
      </c>
      <c r="X116" s="154">
        <v>90</v>
      </c>
      <c r="Y116" s="154">
        <v>92</v>
      </c>
      <c r="Z116" s="154">
        <v>91</v>
      </c>
      <c r="AA116" s="154">
        <v>91</v>
      </c>
      <c r="AB116" s="154">
        <v>83</v>
      </c>
      <c r="AC116" s="154">
        <v>91</v>
      </c>
      <c r="AD116" s="154">
        <v>89</v>
      </c>
      <c r="AE116" s="154">
        <v>87</v>
      </c>
      <c r="AF116" s="155">
        <v>91</v>
      </c>
      <c r="AG116" s="153">
        <v>33</v>
      </c>
      <c r="AH116" s="154">
        <v>67</v>
      </c>
      <c r="AI116" s="154">
        <v>72</v>
      </c>
      <c r="AJ116" s="155">
        <v>60</v>
      </c>
      <c r="AK116" s="313">
        <v>9</v>
      </c>
      <c r="AL116" s="316">
        <v>66</v>
      </c>
      <c r="AM116" s="153">
        <v>71</v>
      </c>
      <c r="AN116" s="141"/>
      <c r="AO116" s="156">
        <v>71</v>
      </c>
      <c r="AP116" s="157">
        <v>80</v>
      </c>
      <c r="AQ116" s="157">
        <v>85</v>
      </c>
      <c r="AR116" s="157">
        <v>86</v>
      </c>
      <c r="AS116" s="157">
        <v>83</v>
      </c>
      <c r="AT116" s="157">
        <v>79</v>
      </c>
      <c r="AU116" s="157">
        <v>83</v>
      </c>
      <c r="AV116" s="157">
        <v>89</v>
      </c>
      <c r="AW116" s="157">
        <v>79</v>
      </c>
      <c r="AX116" s="158">
        <v>80</v>
      </c>
      <c r="AY116" s="156">
        <v>29</v>
      </c>
      <c r="AZ116" s="157">
        <v>60</v>
      </c>
      <c r="BA116" s="157">
        <v>67</v>
      </c>
      <c r="BB116" s="158">
        <v>50</v>
      </c>
      <c r="BC116" s="254">
        <v>15</v>
      </c>
      <c r="BD116" s="321">
        <v>7</v>
      </c>
      <c r="BE116" s="206">
        <v>62</v>
      </c>
      <c r="BF116" s="156">
        <v>71</v>
      </c>
    </row>
    <row r="117" spans="1:58" x14ac:dyDescent="0.45">
      <c r="A117" s="134" t="s">
        <v>1365</v>
      </c>
      <c r="B117" s="150" t="s">
        <v>241</v>
      </c>
      <c r="C117" s="159" t="s">
        <v>242</v>
      </c>
      <c r="D117" s="152">
        <v>236</v>
      </c>
      <c r="E117" s="153">
        <v>130</v>
      </c>
      <c r="F117" s="154">
        <v>218</v>
      </c>
      <c r="G117" s="154">
        <v>225</v>
      </c>
      <c r="H117" s="154">
        <v>224</v>
      </c>
      <c r="I117" s="154">
        <v>222</v>
      </c>
      <c r="J117" s="154">
        <v>196</v>
      </c>
      <c r="K117" s="154">
        <v>224</v>
      </c>
      <c r="L117" s="154">
        <v>217</v>
      </c>
      <c r="M117" s="154">
        <v>210</v>
      </c>
      <c r="N117" s="155">
        <v>221</v>
      </c>
      <c r="O117" s="153">
        <v>69</v>
      </c>
      <c r="P117" s="154">
        <v>158</v>
      </c>
      <c r="Q117" s="154">
        <v>167</v>
      </c>
      <c r="R117" s="155">
        <v>138</v>
      </c>
      <c r="S117" s="153">
        <v>32</v>
      </c>
      <c r="T117" s="154">
        <v>142</v>
      </c>
      <c r="U117" s="153">
        <v>166</v>
      </c>
      <c r="V117" s="141"/>
      <c r="W117" s="153">
        <v>154</v>
      </c>
      <c r="X117" s="154">
        <v>225</v>
      </c>
      <c r="Y117" s="154">
        <v>229</v>
      </c>
      <c r="Z117" s="154">
        <v>229</v>
      </c>
      <c r="AA117" s="154">
        <v>227</v>
      </c>
      <c r="AB117" s="154">
        <v>207</v>
      </c>
      <c r="AC117" s="154">
        <v>228</v>
      </c>
      <c r="AD117" s="154">
        <v>223</v>
      </c>
      <c r="AE117" s="154">
        <v>217</v>
      </c>
      <c r="AF117" s="155">
        <v>227</v>
      </c>
      <c r="AG117" s="153">
        <v>83</v>
      </c>
      <c r="AH117" s="154">
        <v>168</v>
      </c>
      <c r="AI117" s="154">
        <v>180</v>
      </c>
      <c r="AJ117" s="155">
        <v>149</v>
      </c>
      <c r="AK117" s="313">
        <v>35</v>
      </c>
      <c r="AL117" s="316">
        <v>166</v>
      </c>
      <c r="AM117" s="153">
        <v>177</v>
      </c>
      <c r="AN117" s="141"/>
      <c r="AO117" s="156">
        <v>190</v>
      </c>
      <c r="AP117" s="157">
        <v>223</v>
      </c>
      <c r="AQ117" s="157">
        <v>218</v>
      </c>
      <c r="AR117" s="157">
        <v>221</v>
      </c>
      <c r="AS117" s="157">
        <v>219</v>
      </c>
      <c r="AT117" s="157">
        <v>196</v>
      </c>
      <c r="AU117" s="157">
        <v>219</v>
      </c>
      <c r="AV117" s="157">
        <v>232</v>
      </c>
      <c r="AW117" s="157">
        <v>213</v>
      </c>
      <c r="AX117" s="158">
        <v>221</v>
      </c>
      <c r="AY117" s="156">
        <v>95</v>
      </c>
      <c r="AZ117" s="157">
        <v>171</v>
      </c>
      <c r="BA117" s="157">
        <v>166</v>
      </c>
      <c r="BB117" s="158">
        <v>143</v>
      </c>
      <c r="BC117" s="254">
        <v>60</v>
      </c>
      <c r="BD117" s="321">
        <v>40</v>
      </c>
      <c r="BE117" s="206">
        <v>203</v>
      </c>
      <c r="BF117" s="156">
        <v>208</v>
      </c>
    </row>
    <row r="118" spans="1:58" x14ac:dyDescent="0.45">
      <c r="A118" s="134" t="s">
        <v>1365</v>
      </c>
      <c r="B118" s="150" t="s">
        <v>243</v>
      </c>
      <c r="C118" s="159" t="s">
        <v>244</v>
      </c>
      <c r="D118" s="152">
        <v>148</v>
      </c>
      <c r="E118" s="153">
        <v>82</v>
      </c>
      <c r="F118" s="154">
        <v>137</v>
      </c>
      <c r="G118" s="154">
        <v>141</v>
      </c>
      <c r="H118" s="154">
        <v>141</v>
      </c>
      <c r="I118" s="154">
        <v>140</v>
      </c>
      <c r="J118" s="154">
        <v>123</v>
      </c>
      <c r="K118" s="154">
        <v>141</v>
      </c>
      <c r="L118" s="154">
        <v>137</v>
      </c>
      <c r="M118" s="154">
        <v>132</v>
      </c>
      <c r="N118" s="155">
        <v>139</v>
      </c>
      <c r="O118" s="153">
        <v>43</v>
      </c>
      <c r="P118" s="154">
        <v>99</v>
      </c>
      <c r="Q118" s="154">
        <v>105</v>
      </c>
      <c r="R118" s="155">
        <v>87</v>
      </c>
      <c r="S118" s="153">
        <v>26</v>
      </c>
      <c r="T118" s="154">
        <v>89</v>
      </c>
      <c r="U118" s="153">
        <v>104</v>
      </c>
      <c r="V118" s="141"/>
      <c r="W118" s="153">
        <v>97</v>
      </c>
      <c r="X118" s="154">
        <v>141</v>
      </c>
      <c r="Y118" s="154">
        <v>144</v>
      </c>
      <c r="Z118" s="154">
        <v>144</v>
      </c>
      <c r="AA118" s="154">
        <v>142</v>
      </c>
      <c r="AB118" s="154">
        <v>130</v>
      </c>
      <c r="AC118" s="154">
        <v>143</v>
      </c>
      <c r="AD118" s="154">
        <v>140</v>
      </c>
      <c r="AE118" s="154">
        <v>137</v>
      </c>
      <c r="AF118" s="155">
        <v>143</v>
      </c>
      <c r="AG118" s="153">
        <v>52</v>
      </c>
      <c r="AH118" s="154">
        <v>106</v>
      </c>
      <c r="AI118" s="154">
        <v>113</v>
      </c>
      <c r="AJ118" s="155">
        <v>94</v>
      </c>
      <c r="AK118" s="313">
        <v>28</v>
      </c>
      <c r="AL118" s="316">
        <v>104</v>
      </c>
      <c r="AM118" s="153">
        <v>111</v>
      </c>
      <c r="AN118" s="141"/>
      <c r="AO118" s="156">
        <v>128</v>
      </c>
      <c r="AP118" s="157">
        <v>141</v>
      </c>
      <c r="AQ118" s="157">
        <v>143</v>
      </c>
      <c r="AR118" s="157">
        <v>142</v>
      </c>
      <c r="AS118" s="157">
        <v>143</v>
      </c>
      <c r="AT118" s="157">
        <v>136</v>
      </c>
      <c r="AU118" s="157">
        <v>143</v>
      </c>
      <c r="AV118" s="157">
        <v>136</v>
      </c>
      <c r="AW118" s="157">
        <v>137</v>
      </c>
      <c r="AX118" s="158">
        <v>142</v>
      </c>
      <c r="AY118" s="156">
        <v>75</v>
      </c>
      <c r="AZ118" s="157">
        <v>118</v>
      </c>
      <c r="BA118" s="157">
        <v>122</v>
      </c>
      <c r="BB118" s="158">
        <v>90</v>
      </c>
      <c r="BC118" s="254">
        <v>48</v>
      </c>
      <c r="BD118" s="321">
        <v>28</v>
      </c>
      <c r="BE118" s="206">
        <v>121</v>
      </c>
      <c r="BF118" s="156">
        <v>101</v>
      </c>
    </row>
    <row r="119" spans="1:58" x14ac:dyDescent="0.45">
      <c r="A119" s="134" t="s">
        <v>1365</v>
      </c>
      <c r="B119" s="150" t="s">
        <v>245</v>
      </c>
      <c r="C119" s="159" t="s">
        <v>246</v>
      </c>
      <c r="D119" s="152">
        <v>280</v>
      </c>
      <c r="E119" s="153">
        <v>154</v>
      </c>
      <c r="F119" s="154">
        <v>259</v>
      </c>
      <c r="G119" s="154">
        <v>267</v>
      </c>
      <c r="H119" s="154">
        <v>266</v>
      </c>
      <c r="I119" s="154">
        <v>264</v>
      </c>
      <c r="J119" s="154">
        <v>232</v>
      </c>
      <c r="K119" s="154">
        <v>266</v>
      </c>
      <c r="L119" s="154">
        <v>258</v>
      </c>
      <c r="M119" s="154">
        <v>249</v>
      </c>
      <c r="N119" s="155">
        <v>262</v>
      </c>
      <c r="O119" s="153">
        <v>82</v>
      </c>
      <c r="P119" s="154">
        <v>187</v>
      </c>
      <c r="Q119" s="154">
        <v>198</v>
      </c>
      <c r="R119" s="155">
        <v>164</v>
      </c>
      <c r="S119" s="153">
        <v>53</v>
      </c>
      <c r="T119" s="154">
        <v>168</v>
      </c>
      <c r="U119" s="153">
        <v>196</v>
      </c>
      <c r="V119" s="141"/>
      <c r="W119" s="153">
        <v>182</v>
      </c>
      <c r="X119" s="154">
        <v>267</v>
      </c>
      <c r="Y119" s="154">
        <v>272</v>
      </c>
      <c r="Z119" s="154">
        <v>271</v>
      </c>
      <c r="AA119" s="154">
        <v>269</v>
      </c>
      <c r="AB119" s="154">
        <v>245</v>
      </c>
      <c r="AC119" s="154">
        <v>270</v>
      </c>
      <c r="AD119" s="154">
        <v>264</v>
      </c>
      <c r="AE119" s="154">
        <v>258</v>
      </c>
      <c r="AF119" s="155">
        <v>269</v>
      </c>
      <c r="AG119" s="153">
        <v>98</v>
      </c>
      <c r="AH119" s="154">
        <v>200</v>
      </c>
      <c r="AI119" s="154">
        <v>213</v>
      </c>
      <c r="AJ119" s="155">
        <v>177</v>
      </c>
      <c r="AK119" s="313">
        <v>58</v>
      </c>
      <c r="AL119" s="316">
        <v>196</v>
      </c>
      <c r="AM119" s="153">
        <v>210</v>
      </c>
      <c r="AN119" s="141"/>
      <c r="AO119" s="156">
        <v>194</v>
      </c>
      <c r="AP119" s="157">
        <v>264</v>
      </c>
      <c r="AQ119" s="157">
        <v>269</v>
      </c>
      <c r="AR119" s="157">
        <v>264</v>
      </c>
      <c r="AS119" s="157">
        <v>267</v>
      </c>
      <c r="AT119" s="157">
        <v>202</v>
      </c>
      <c r="AU119" s="157">
        <v>265</v>
      </c>
      <c r="AV119" s="157">
        <v>271</v>
      </c>
      <c r="AW119" s="157">
        <v>255</v>
      </c>
      <c r="AX119" s="158">
        <v>265</v>
      </c>
      <c r="AY119" s="156">
        <v>110</v>
      </c>
      <c r="AZ119" s="157">
        <v>204</v>
      </c>
      <c r="BA119" s="157">
        <v>216</v>
      </c>
      <c r="BB119" s="158">
        <v>154</v>
      </c>
      <c r="BC119" s="254">
        <v>100</v>
      </c>
      <c r="BD119" s="321">
        <v>57</v>
      </c>
      <c r="BE119" s="206">
        <v>216</v>
      </c>
      <c r="BF119" s="156">
        <v>230</v>
      </c>
    </row>
    <row r="120" spans="1:58" x14ac:dyDescent="0.45">
      <c r="A120" s="134" t="s">
        <v>1365</v>
      </c>
      <c r="B120" s="150" t="s">
        <v>247</v>
      </c>
      <c r="C120" s="159" t="s">
        <v>248</v>
      </c>
      <c r="D120" s="152">
        <v>443</v>
      </c>
      <c r="E120" s="153">
        <v>244</v>
      </c>
      <c r="F120" s="154">
        <v>409</v>
      </c>
      <c r="G120" s="154">
        <v>422</v>
      </c>
      <c r="H120" s="154">
        <v>421</v>
      </c>
      <c r="I120" s="154">
        <v>417</v>
      </c>
      <c r="J120" s="154">
        <v>367</v>
      </c>
      <c r="K120" s="154">
        <v>420</v>
      </c>
      <c r="L120" s="154">
        <v>408</v>
      </c>
      <c r="M120" s="154">
        <v>393</v>
      </c>
      <c r="N120" s="155">
        <v>414</v>
      </c>
      <c r="O120" s="153">
        <v>129</v>
      </c>
      <c r="P120" s="154">
        <v>296</v>
      </c>
      <c r="Q120" s="154">
        <v>314</v>
      </c>
      <c r="R120" s="155">
        <v>259</v>
      </c>
      <c r="S120" s="153">
        <v>73</v>
      </c>
      <c r="T120" s="154">
        <v>266</v>
      </c>
      <c r="U120" s="153">
        <v>311</v>
      </c>
      <c r="V120" s="141"/>
      <c r="W120" s="153">
        <v>288</v>
      </c>
      <c r="X120" s="154">
        <v>421</v>
      </c>
      <c r="Y120" s="154">
        <v>430</v>
      </c>
      <c r="Z120" s="154">
        <v>429</v>
      </c>
      <c r="AA120" s="154">
        <v>425</v>
      </c>
      <c r="AB120" s="154">
        <v>388</v>
      </c>
      <c r="AC120" s="154">
        <v>428</v>
      </c>
      <c r="AD120" s="154">
        <v>418</v>
      </c>
      <c r="AE120" s="154">
        <v>408</v>
      </c>
      <c r="AF120" s="155">
        <v>426</v>
      </c>
      <c r="AG120" s="153">
        <v>156</v>
      </c>
      <c r="AH120" s="154">
        <v>316</v>
      </c>
      <c r="AI120" s="154">
        <v>337</v>
      </c>
      <c r="AJ120" s="155">
        <v>279</v>
      </c>
      <c r="AK120" s="313">
        <v>80</v>
      </c>
      <c r="AL120" s="316">
        <v>311</v>
      </c>
      <c r="AM120" s="153">
        <v>333</v>
      </c>
      <c r="AN120" s="141"/>
      <c r="AO120" s="156">
        <v>343</v>
      </c>
      <c r="AP120" s="157">
        <v>433</v>
      </c>
      <c r="AQ120" s="157">
        <v>434</v>
      </c>
      <c r="AR120" s="157">
        <v>433</v>
      </c>
      <c r="AS120" s="157">
        <v>429</v>
      </c>
      <c r="AT120" s="157">
        <v>373</v>
      </c>
      <c r="AU120" s="157">
        <v>434</v>
      </c>
      <c r="AV120" s="157">
        <v>415</v>
      </c>
      <c r="AW120" s="157">
        <v>411</v>
      </c>
      <c r="AX120" s="158">
        <v>435</v>
      </c>
      <c r="AY120" s="156">
        <v>156</v>
      </c>
      <c r="AZ120" s="157">
        <v>322</v>
      </c>
      <c r="BA120" s="157">
        <v>282</v>
      </c>
      <c r="BB120" s="158">
        <v>266</v>
      </c>
      <c r="BC120" s="254">
        <v>138</v>
      </c>
      <c r="BD120" s="321">
        <v>85</v>
      </c>
      <c r="BE120" s="206">
        <v>334</v>
      </c>
      <c r="BF120" s="156">
        <v>320</v>
      </c>
    </row>
    <row r="121" spans="1:58" x14ac:dyDescent="0.45">
      <c r="A121" s="134" t="s">
        <v>1365</v>
      </c>
      <c r="B121" s="150" t="s">
        <v>249</v>
      </c>
      <c r="C121" s="159" t="s">
        <v>250</v>
      </c>
      <c r="D121" s="152">
        <v>293</v>
      </c>
      <c r="E121" s="153">
        <v>162</v>
      </c>
      <c r="F121" s="154">
        <v>271</v>
      </c>
      <c r="G121" s="154">
        <v>279</v>
      </c>
      <c r="H121" s="154">
        <v>279</v>
      </c>
      <c r="I121" s="154">
        <v>276</v>
      </c>
      <c r="J121" s="154">
        <v>243</v>
      </c>
      <c r="K121" s="154">
        <v>278</v>
      </c>
      <c r="L121" s="154">
        <v>270</v>
      </c>
      <c r="M121" s="154">
        <v>260</v>
      </c>
      <c r="N121" s="155">
        <v>274</v>
      </c>
      <c r="O121" s="153">
        <v>85</v>
      </c>
      <c r="P121" s="154">
        <v>196</v>
      </c>
      <c r="Q121" s="154">
        <v>208</v>
      </c>
      <c r="R121" s="155">
        <v>172</v>
      </c>
      <c r="S121" s="153">
        <v>49</v>
      </c>
      <c r="T121" s="154">
        <v>176</v>
      </c>
      <c r="U121" s="153">
        <v>206</v>
      </c>
      <c r="V121" s="141"/>
      <c r="W121" s="153">
        <v>191</v>
      </c>
      <c r="X121" s="154">
        <v>279</v>
      </c>
      <c r="Y121" s="154">
        <v>285</v>
      </c>
      <c r="Z121" s="154">
        <v>284</v>
      </c>
      <c r="AA121" s="154">
        <v>281</v>
      </c>
      <c r="AB121" s="154">
        <v>257</v>
      </c>
      <c r="AC121" s="154">
        <v>283</v>
      </c>
      <c r="AD121" s="154">
        <v>277</v>
      </c>
      <c r="AE121" s="154">
        <v>270</v>
      </c>
      <c r="AF121" s="155">
        <v>282</v>
      </c>
      <c r="AG121" s="153">
        <v>103</v>
      </c>
      <c r="AH121" s="154">
        <v>209</v>
      </c>
      <c r="AI121" s="154">
        <v>223</v>
      </c>
      <c r="AJ121" s="155">
        <v>185</v>
      </c>
      <c r="AK121" s="313">
        <v>53</v>
      </c>
      <c r="AL121" s="316">
        <v>206</v>
      </c>
      <c r="AM121" s="153">
        <v>220</v>
      </c>
      <c r="AN121" s="141"/>
      <c r="AO121" s="156">
        <v>232</v>
      </c>
      <c r="AP121" s="157">
        <v>272</v>
      </c>
      <c r="AQ121" s="157">
        <v>268</v>
      </c>
      <c r="AR121" s="157">
        <v>273</v>
      </c>
      <c r="AS121" s="157">
        <v>269</v>
      </c>
      <c r="AT121" s="157">
        <v>256</v>
      </c>
      <c r="AU121" s="157">
        <v>273</v>
      </c>
      <c r="AV121" s="157">
        <v>250</v>
      </c>
      <c r="AW121" s="157">
        <v>264</v>
      </c>
      <c r="AX121" s="158">
        <v>274</v>
      </c>
      <c r="AY121" s="156">
        <v>95</v>
      </c>
      <c r="AZ121" s="157">
        <v>200</v>
      </c>
      <c r="BA121" s="157">
        <v>184</v>
      </c>
      <c r="BB121" s="158">
        <v>156</v>
      </c>
      <c r="BC121" s="254">
        <v>92</v>
      </c>
      <c r="BD121" s="321">
        <v>59</v>
      </c>
      <c r="BE121" s="206">
        <v>211</v>
      </c>
      <c r="BF121" s="156">
        <v>248</v>
      </c>
    </row>
    <row r="122" spans="1:58" x14ac:dyDescent="0.45">
      <c r="A122" s="134" t="s">
        <v>1363</v>
      </c>
      <c r="B122" s="145" t="s">
        <v>841</v>
      </c>
      <c r="C122" s="151"/>
      <c r="D122" s="146">
        <v>2973</v>
      </c>
      <c r="E122" s="147">
        <v>1636</v>
      </c>
      <c r="F122" s="148">
        <v>2743</v>
      </c>
      <c r="G122" s="148">
        <v>2831</v>
      </c>
      <c r="H122" s="148">
        <v>2822</v>
      </c>
      <c r="I122" s="148">
        <v>2793</v>
      </c>
      <c r="J122" s="148">
        <v>2462</v>
      </c>
      <c r="K122" s="148">
        <v>2814</v>
      </c>
      <c r="L122" s="148">
        <v>2734</v>
      </c>
      <c r="M122" s="148">
        <v>2636</v>
      </c>
      <c r="N122" s="149">
        <v>2775</v>
      </c>
      <c r="O122" s="147">
        <v>863</v>
      </c>
      <c r="P122" s="148">
        <v>1986</v>
      </c>
      <c r="Q122" s="148">
        <v>2102</v>
      </c>
      <c r="R122" s="149">
        <v>1738</v>
      </c>
      <c r="S122" s="147">
        <v>459</v>
      </c>
      <c r="T122" s="148">
        <v>1784</v>
      </c>
      <c r="U122" s="147">
        <v>2082</v>
      </c>
      <c r="V122" s="141"/>
      <c r="W122" s="147">
        <v>1933</v>
      </c>
      <c r="X122" s="148">
        <v>2825</v>
      </c>
      <c r="Y122" s="148">
        <v>2885</v>
      </c>
      <c r="Z122" s="148">
        <v>2873</v>
      </c>
      <c r="AA122" s="148">
        <v>2849</v>
      </c>
      <c r="AB122" s="148">
        <v>2599</v>
      </c>
      <c r="AC122" s="148">
        <v>2867</v>
      </c>
      <c r="AD122" s="148">
        <v>2803</v>
      </c>
      <c r="AE122" s="148">
        <v>2733</v>
      </c>
      <c r="AF122" s="149">
        <v>2855</v>
      </c>
      <c r="AG122" s="147">
        <v>1041</v>
      </c>
      <c r="AH122" s="148">
        <v>2115</v>
      </c>
      <c r="AI122" s="148">
        <v>2258</v>
      </c>
      <c r="AJ122" s="149">
        <v>1870</v>
      </c>
      <c r="AK122" s="312">
        <v>503</v>
      </c>
      <c r="AL122" s="315">
        <v>2082</v>
      </c>
      <c r="AM122" s="147">
        <v>2230</v>
      </c>
      <c r="AN122" s="141"/>
      <c r="AO122" s="142">
        <v>2306</v>
      </c>
      <c r="AP122" s="143">
        <v>2847</v>
      </c>
      <c r="AQ122" s="143">
        <v>2915</v>
      </c>
      <c r="AR122" s="143">
        <v>2886</v>
      </c>
      <c r="AS122" s="143">
        <v>2879</v>
      </c>
      <c r="AT122" s="143">
        <v>2498</v>
      </c>
      <c r="AU122" s="143">
        <v>2897</v>
      </c>
      <c r="AV122" s="143">
        <v>2806</v>
      </c>
      <c r="AW122" s="143">
        <v>2737</v>
      </c>
      <c r="AX122" s="144">
        <v>2867</v>
      </c>
      <c r="AY122" s="142">
        <v>1283</v>
      </c>
      <c r="AZ122" s="143">
        <v>2211</v>
      </c>
      <c r="BA122" s="143">
        <v>2244</v>
      </c>
      <c r="BB122" s="144">
        <v>1972</v>
      </c>
      <c r="BC122" s="253">
        <v>874</v>
      </c>
      <c r="BD122" s="320">
        <v>556</v>
      </c>
      <c r="BE122" s="205">
        <v>2590</v>
      </c>
      <c r="BF122" s="142">
        <v>1757</v>
      </c>
    </row>
    <row r="123" spans="1:58" x14ac:dyDescent="0.45">
      <c r="A123" s="134" t="s">
        <v>1365</v>
      </c>
      <c r="B123" s="150" t="s">
        <v>252</v>
      </c>
      <c r="C123" s="159" t="s">
        <v>253</v>
      </c>
      <c r="D123" s="152">
        <v>499</v>
      </c>
      <c r="E123" s="153">
        <v>275</v>
      </c>
      <c r="F123" s="154">
        <v>461</v>
      </c>
      <c r="G123" s="154">
        <v>476</v>
      </c>
      <c r="H123" s="154">
        <v>474</v>
      </c>
      <c r="I123" s="154">
        <v>469</v>
      </c>
      <c r="J123" s="154">
        <v>414</v>
      </c>
      <c r="K123" s="154">
        <v>473</v>
      </c>
      <c r="L123" s="154">
        <v>459</v>
      </c>
      <c r="M123" s="154">
        <v>443</v>
      </c>
      <c r="N123" s="155">
        <v>466</v>
      </c>
      <c r="O123" s="153">
        <v>145</v>
      </c>
      <c r="P123" s="154">
        <v>334</v>
      </c>
      <c r="Q123" s="154">
        <v>353</v>
      </c>
      <c r="R123" s="155">
        <v>292</v>
      </c>
      <c r="S123" s="153">
        <v>73</v>
      </c>
      <c r="T123" s="154">
        <v>300</v>
      </c>
      <c r="U123" s="153">
        <v>350</v>
      </c>
      <c r="V123" s="141"/>
      <c r="W123" s="153">
        <v>325</v>
      </c>
      <c r="X123" s="154">
        <v>475</v>
      </c>
      <c r="Y123" s="154">
        <v>485</v>
      </c>
      <c r="Z123" s="154">
        <v>483</v>
      </c>
      <c r="AA123" s="154">
        <v>479</v>
      </c>
      <c r="AB123" s="154">
        <v>437</v>
      </c>
      <c r="AC123" s="154">
        <v>482</v>
      </c>
      <c r="AD123" s="154">
        <v>471</v>
      </c>
      <c r="AE123" s="154">
        <v>459</v>
      </c>
      <c r="AF123" s="155">
        <v>480</v>
      </c>
      <c r="AG123" s="153">
        <v>175</v>
      </c>
      <c r="AH123" s="154">
        <v>355</v>
      </c>
      <c r="AI123" s="154">
        <v>379</v>
      </c>
      <c r="AJ123" s="155">
        <v>314</v>
      </c>
      <c r="AK123" s="313">
        <v>80</v>
      </c>
      <c r="AL123" s="316">
        <v>350</v>
      </c>
      <c r="AM123" s="153">
        <v>375</v>
      </c>
      <c r="AN123" s="141"/>
      <c r="AO123" s="156">
        <v>416</v>
      </c>
      <c r="AP123" s="157">
        <v>487</v>
      </c>
      <c r="AQ123" s="157">
        <v>482</v>
      </c>
      <c r="AR123" s="157">
        <v>490</v>
      </c>
      <c r="AS123" s="157">
        <v>478</v>
      </c>
      <c r="AT123" s="157">
        <v>450</v>
      </c>
      <c r="AU123" s="157">
        <v>478</v>
      </c>
      <c r="AV123" s="157">
        <v>476</v>
      </c>
      <c r="AW123" s="157">
        <v>460</v>
      </c>
      <c r="AX123" s="158">
        <v>486</v>
      </c>
      <c r="AY123" s="156">
        <v>194</v>
      </c>
      <c r="AZ123" s="157">
        <v>353</v>
      </c>
      <c r="BA123" s="157">
        <v>354</v>
      </c>
      <c r="BB123" s="158">
        <v>311</v>
      </c>
      <c r="BC123" s="254">
        <v>139</v>
      </c>
      <c r="BD123" s="321">
        <v>82</v>
      </c>
      <c r="BE123" s="206">
        <v>453</v>
      </c>
      <c r="BF123" s="156">
        <v>448</v>
      </c>
    </row>
    <row r="124" spans="1:58" x14ac:dyDescent="0.45">
      <c r="A124" s="134" t="s">
        <v>1365</v>
      </c>
      <c r="B124" s="150" t="s">
        <v>254</v>
      </c>
      <c r="C124" s="159" t="s">
        <v>255</v>
      </c>
      <c r="D124" s="152">
        <v>480</v>
      </c>
      <c r="E124" s="153">
        <v>264</v>
      </c>
      <c r="F124" s="154">
        <v>443</v>
      </c>
      <c r="G124" s="154">
        <v>458</v>
      </c>
      <c r="H124" s="154">
        <v>456</v>
      </c>
      <c r="I124" s="154">
        <v>451</v>
      </c>
      <c r="J124" s="154">
        <v>398</v>
      </c>
      <c r="K124" s="154">
        <v>455</v>
      </c>
      <c r="L124" s="154">
        <v>442</v>
      </c>
      <c r="M124" s="154">
        <v>426</v>
      </c>
      <c r="N124" s="155">
        <v>448</v>
      </c>
      <c r="O124" s="153">
        <v>140</v>
      </c>
      <c r="P124" s="154">
        <v>321</v>
      </c>
      <c r="Q124" s="154">
        <v>340</v>
      </c>
      <c r="R124" s="155">
        <v>281</v>
      </c>
      <c r="S124" s="153">
        <v>71</v>
      </c>
      <c r="T124" s="154">
        <v>288</v>
      </c>
      <c r="U124" s="153">
        <v>336</v>
      </c>
      <c r="V124" s="141"/>
      <c r="W124" s="153">
        <v>312</v>
      </c>
      <c r="X124" s="154">
        <v>457</v>
      </c>
      <c r="Y124" s="154">
        <v>466</v>
      </c>
      <c r="Z124" s="154">
        <v>464</v>
      </c>
      <c r="AA124" s="154">
        <v>460</v>
      </c>
      <c r="AB124" s="154">
        <v>420</v>
      </c>
      <c r="AC124" s="154">
        <v>463</v>
      </c>
      <c r="AD124" s="154">
        <v>453</v>
      </c>
      <c r="AE124" s="154">
        <v>442</v>
      </c>
      <c r="AF124" s="155">
        <v>461</v>
      </c>
      <c r="AG124" s="153">
        <v>168</v>
      </c>
      <c r="AH124" s="154">
        <v>342</v>
      </c>
      <c r="AI124" s="154">
        <v>365</v>
      </c>
      <c r="AJ124" s="155">
        <v>302</v>
      </c>
      <c r="AK124" s="313">
        <v>78</v>
      </c>
      <c r="AL124" s="316">
        <v>336</v>
      </c>
      <c r="AM124" s="153">
        <v>360</v>
      </c>
      <c r="AN124" s="141"/>
      <c r="AO124" s="156">
        <v>354</v>
      </c>
      <c r="AP124" s="157">
        <v>459</v>
      </c>
      <c r="AQ124" s="157">
        <v>471</v>
      </c>
      <c r="AR124" s="157">
        <v>465</v>
      </c>
      <c r="AS124" s="157">
        <v>459</v>
      </c>
      <c r="AT124" s="157">
        <v>372</v>
      </c>
      <c r="AU124" s="157">
        <v>467</v>
      </c>
      <c r="AV124" s="157">
        <v>469</v>
      </c>
      <c r="AW124" s="157">
        <v>434</v>
      </c>
      <c r="AX124" s="158">
        <v>469</v>
      </c>
      <c r="AY124" s="156">
        <v>241</v>
      </c>
      <c r="AZ124" s="157">
        <v>375</v>
      </c>
      <c r="BA124" s="157">
        <v>380</v>
      </c>
      <c r="BB124" s="158">
        <v>341</v>
      </c>
      <c r="BC124" s="254">
        <v>135</v>
      </c>
      <c r="BD124" s="321">
        <v>89</v>
      </c>
      <c r="BE124" s="206">
        <v>411</v>
      </c>
      <c r="BF124" s="156">
        <v>315</v>
      </c>
    </row>
    <row r="125" spans="1:58" x14ac:dyDescent="0.45">
      <c r="A125" s="134" t="s">
        <v>1365</v>
      </c>
      <c r="B125" s="150" t="s">
        <v>256</v>
      </c>
      <c r="C125" s="159" t="s">
        <v>257</v>
      </c>
      <c r="D125" s="152">
        <v>457</v>
      </c>
      <c r="E125" s="153">
        <v>252</v>
      </c>
      <c r="F125" s="154">
        <v>422</v>
      </c>
      <c r="G125" s="154">
        <v>436</v>
      </c>
      <c r="H125" s="154">
        <v>434</v>
      </c>
      <c r="I125" s="154">
        <v>430</v>
      </c>
      <c r="J125" s="154">
        <v>379</v>
      </c>
      <c r="K125" s="154">
        <v>433</v>
      </c>
      <c r="L125" s="154">
        <v>421</v>
      </c>
      <c r="M125" s="154">
        <v>406</v>
      </c>
      <c r="N125" s="155">
        <v>427</v>
      </c>
      <c r="O125" s="153">
        <v>133</v>
      </c>
      <c r="P125" s="154">
        <v>306</v>
      </c>
      <c r="Q125" s="154">
        <v>324</v>
      </c>
      <c r="R125" s="155">
        <v>268</v>
      </c>
      <c r="S125" s="153">
        <v>72</v>
      </c>
      <c r="T125" s="154">
        <v>275</v>
      </c>
      <c r="U125" s="153">
        <v>320</v>
      </c>
      <c r="V125" s="141"/>
      <c r="W125" s="153">
        <v>298</v>
      </c>
      <c r="X125" s="154">
        <v>435</v>
      </c>
      <c r="Y125" s="154">
        <v>444</v>
      </c>
      <c r="Z125" s="154">
        <v>442</v>
      </c>
      <c r="AA125" s="154">
        <v>438</v>
      </c>
      <c r="AB125" s="154">
        <v>400</v>
      </c>
      <c r="AC125" s="154">
        <v>441</v>
      </c>
      <c r="AD125" s="154">
        <v>431</v>
      </c>
      <c r="AE125" s="154">
        <v>421</v>
      </c>
      <c r="AF125" s="155">
        <v>439</v>
      </c>
      <c r="AG125" s="153">
        <v>160</v>
      </c>
      <c r="AH125" s="154">
        <v>326</v>
      </c>
      <c r="AI125" s="154">
        <v>348</v>
      </c>
      <c r="AJ125" s="155">
        <v>288</v>
      </c>
      <c r="AK125" s="313">
        <v>79</v>
      </c>
      <c r="AL125" s="316">
        <v>320</v>
      </c>
      <c r="AM125" s="153">
        <v>343</v>
      </c>
      <c r="AN125" s="141"/>
      <c r="AO125" s="156">
        <v>349</v>
      </c>
      <c r="AP125" s="157">
        <v>422</v>
      </c>
      <c r="AQ125" s="157">
        <v>445</v>
      </c>
      <c r="AR125" s="157">
        <v>435</v>
      </c>
      <c r="AS125" s="157">
        <v>442</v>
      </c>
      <c r="AT125" s="157">
        <v>387</v>
      </c>
      <c r="AU125" s="157">
        <v>441</v>
      </c>
      <c r="AV125" s="157">
        <v>424</v>
      </c>
      <c r="AW125" s="157">
        <v>404</v>
      </c>
      <c r="AX125" s="158">
        <v>434</v>
      </c>
      <c r="AY125" s="156">
        <v>171</v>
      </c>
      <c r="AZ125" s="157">
        <v>323</v>
      </c>
      <c r="BA125" s="157">
        <v>326</v>
      </c>
      <c r="BB125" s="158">
        <v>296</v>
      </c>
      <c r="BC125" s="254">
        <v>136</v>
      </c>
      <c r="BD125" s="321">
        <v>87</v>
      </c>
      <c r="BE125" s="206">
        <v>364</v>
      </c>
      <c r="BF125" s="156">
        <v>248</v>
      </c>
    </row>
    <row r="126" spans="1:58" x14ac:dyDescent="0.45">
      <c r="A126" s="134" t="s">
        <v>1365</v>
      </c>
      <c r="B126" s="150" t="s">
        <v>258</v>
      </c>
      <c r="C126" s="159" t="s">
        <v>259</v>
      </c>
      <c r="D126" s="152">
        <v>327</v>
      </c>
      <c r="E126" s="153">
        <v>180</v>
      </c>
      <c r="F126" s="154">
        <v>302</v>
      </c>
      <c r="G126" s="154">
        <v>312</v>
      </c>
      <c r="H126" s="154">
        <v>311</v>
      </c>
      <c r="I126" s="154">
        <v>308</v>
      </c>
      <c r="J126" s="154">
        <v>271</v>
      </c>
      <c r="K126" s="154">
        <v>310</v>
      </c>
      <c r="L126" s="154">
        <v>301</v>
      </c>
      <c r="M126" s="154">
        <v>290</v>
      </c>
      <c r="N126" s="155">
        <v>306</v>
      </c>
      <c r="O126" s="153">
        <v>95</v>
      </c>
      <c r="P126" s="154">
        <v>219</v>
      </c>
      <c r="Q126" s="154">
        <v>232</v>
      </c>
      <c r="R126" s="155">
        <v>192</v>
      </c>
      <c r="S126" s="153">
        <v>49</v>
      </c>
      <c r="T126" s="154">
        <v>197</v>
      </c>
      <c r="U126" s="153">
        <v>229</v>
      </c>
      <c r="V126" s="141"/>
      <c r="W126" s="153">
        <v>213</v>
      </c>
      <c r="X126" s="154">
        <v>311</v>
      </c>
      <c r="Y126" s="154">
        <v>318</v>
      </c>
      <c r="Z126" s="154">
        <v>316</v>
      </c>
      <c r="AA126" s="154">
        <v>314</v>
      </c>
      <c r="AB126" s="154">
        <v>286</v>
      </c>
      <c r="AC126" s="154">
        <v>316</v>
      </c>
      <c r="AD126" s="154">
        <v>309</v>
      </c>
      <c r="AE126" s="154">
        <v>301</v>
      </c>
      <c r="AF126" s="155">
        <v>314</v>
      </c>
      <c r="AG126" s="153">
        <v>115</v>
      </c>
      <c r="AH126" s="154">
        <v>233</v>
      </c>
      <c r="AI126" s="154">
        <v>249</v>
      </c>
      <c r="AJ126" s="155">
        <v>206</v>
      </c>
      <c r="AK126" s="313">
        <v>54</v>
      </c>
      <c r="AL126" s="316">
        <v>229</v>
      </c>
      <c r="AM126" s="153">
        <v>246</v>
      </c>
      <c r="AN126" s="141"/>
      <c r="AO126" s="156">
        <v>268</v>
      </c>
      <c r="AP126" s="157">
        <v>307</v>
      </c>
      <c r="AQ126" s="157">
        <v>322</v>
      </c>
      <c r="AR126" s="157">
        <v>315</v>
      </c>
      <c r="AS126" s="157">
        <v>318</v>
      </c>
      <c r="AT126" s="157">
        <v>289</v>
      </c>
      <c r="AU126" s="157">
        <v>322</v>
      </c>
      <c r="AV126" s="157">
        <v>319</v>
      </c>
      <c r="AW126" s="157">
        <v>303</v>
      </c>
      <c r="AX126" s="158">
        <v>317</v>
      </c>
      <c r="AY126" s="156">
        <v>178</v>
      </c>
      <c r="AZ126" s="157">
        <v>257</v>
      </c>
      <c r="BA126" s="157">
        <v>280</v>
      </c>
      <c r="BB126" s="158">
        <v>225</v>
      </c>
      <c r="BC126" s="254">
        <v>93</v>
      </c>
      <c r="BD126" s="321">
        <v>56</v>
      </c>
      <c r="BE126" s="206">
        <v>293</v>
      </c>
      <c r="BF126" s="156">
        <v>282</v>
      </c>
    </row>
    <row r="127" spans="1:58" x14ac:dyDescent="0.45">
      <c r="A127" s="134" t="s">
        <v>1365</v>
      </c>
      <c r="B127" s="150" t="s">
        <v>260</v>
      </c>
      <c r="C127" s="159" t="s">
        <v>261</v>
      </c>
      <c r="D127" s="152">
        <v>265</v>
      </c>
      <c r="E127" s="153">
        <v>146</v>
      </c>
      <c r="F127" s="154">
        <v>245</v>
      </c>
      <c r="G127" s="154">
        <v>253</v>
      </c>
      <c r="H127" s="154">
        <v>252</v>
      </c>
      <c r="I127" s="154">
        <v>249</v>
      </c>
      <c r="J127" s="154">
        <v>220</v>
      </c>
      <c r="K127" s="154">
        <v>251</v>
      </c>
      <c r="L127" s="154">
        <v>244</v>
      </c>
      <c r="M127" s="154">
        <v>235</v>
      </c>
      <c r="N127" s="155">
        <v>248</v>
      </c>
      <c r="O127" s="153">
        <v>77</v>
      </c>
      <c r="P127" s="154">
        <v>177</v>
      </c>
      <c r="Q127" s="154">
        <v>188</v>
      </c>
      <c r="R127" s="155">
        <v>155</v>
      </c>
      <c r="S127" s="153">
        <v>52</v>
      </c>
      <c r="T127" s="154">
        <v>159</v>
      </c>
      <c r="U127" s="153">
        <v>186</v>
      </c>
      <c r="V127" s="141"/>
      <c r="W127" s="153">
        <v>173</v>
      </c>
      <c r="X127" s="154">
        <v>252</v>
      </c>
      <c r="Y127" s="154">
        <v>258</v>
      </c>
      <c r="Z127" s="154">
        <v>257</v>
      </c>
      <c r="AA127" s="154">
        <v>254</v>
      </c>
      <c r="AB127" s="154">
        <v>232</v>
      </c>
      <c r="AC127" s="154">
        <v>256</v>
      </c>
      <c r="AD127" s="154">
        <v>250</v>
      </c>
      <c r="AE127" s="154">
        <v>244</v>
      </c>
      <c r="AF127" s="155">
        <v>255</v>
      </c>
      <c r="AG127" s="153">
        <v>93</v>
      </c>
      <c r="AH127" s="154">
        <v>189</v>
      </c>
      <c r="AI127" s="154">
        <v>202</v>
      </c>
      <c r="AJ127" s="155">
        <v>167</v>
      </c>
      <c r="AK127" s="313">
        <v>57</v>
      </c>
      <c r="AL127" s="316">
        <v>186</v>
      </c>
      <c r="AM127" s="153">
        <v>199</v>
      </c>
      <c r="AN127" s="141"/>
      <c r="AO127" s="156">
        <v>189</v>
      </c>
      <c r="AP127" s="157">
        <v>246</v>
      </c>
      <c r="AQ127" s="157">
        <v>257</v>
      </c>
      <c r="AR127" s="157">
        <v>254</v>
      </c>
      <c r="AS127" s="157">
        <v>249</v>
      </c>
      <c r="AT127" s="157">
        <v>213</v>
      </c>
      <c r="AU127" s="157">
        <v>256</v>
      </c>
      <c r="AV127" s="157">
        <v>243</v>
      </c>
      <c r="AW127" s="157">
        <v>233</v>
      </c>
      <c r="AX127" s="158">
        <v>254</v>
      </c>
      <c r="AY127" s="156">
        <v>77</v>
      </c>
      <c r="AZ127" s="157">
        <v>180</v>
      </c>
      <c r="BA127" s="157">
        <v>176</v>
      </c>
      <c r="BB127" s="158">
        <v>147</v>
      </c>
      <c r="BC127" s="254">
        <v>98</v>
      </c>
      <c r="BD127" s="321">
        <v>55</v>
      </c>
      <c r="BE127" s="206">
        <v>230</v>
      </c>
      <c r="BF127" s="156">
        <v>156</v>
      </c>
    </row>
    <row r="128" spans="1:58" x14ac:dyDescent="0.45">
      <c r="A128" s="134" t="s">
        <v>1365</v>
      </c>
      <c r="B128" s="150" t="s">
        <v>262</v>
      </c>
      <c r="C128" s="159" t="s">
        <v>263</v>
      </c>
      <c r="D128" s="152">
        <v>405</v>
      </c>
      <c r="E128" s="153">
        <v>223</v>
      </c>
      <c r="F128" s="154">
        <v>374</v>
      </c>
      <c r="G128" s="154">
        <v>386</v>
      </c>
      <c r="H128" s="154">
        <v>385</v>
      </c>
      <c r="I128" s="154">
        <v>381</v>
      </c>
      <c r="J128" s="154">
        <v>336</v>
      </c>
      <c r="K128" s="154">
        <v>384</v>
      </c>
      <c r="L128" s="154">
        <v>373</v>
      </c>
      <c r="M128" s="154">
        <v>360</v>
      </c>
      <c r="N128" s="155">
        <v>378</v>
      </c>
      <c r="O128" s="153">
        <v>118</v>
      </c>
      <c r="P128" s="154">
        <v>271</v>
      </c>
      <c r="Q128" s="154">
        <v>287</v>
      </c>
      <c r="R128" s="155">
        <v>237</v>
      </c>
      <c r="S128" s="153">
        <v>72</v>
      </c>
      <c r="T128" s="154">
        <v>243</v>
      </c>
      <c r="U128" s="153">
        <v>284</v>
      </c>
      <c r="V128" s="141"/>
      <c r="W128" s="153">
        <v>264</v>
      </c>
      <c r="X128" s="154">
        <v>385</v>
      </c>
      <c r="Y128" s="154">
        <v>393</v>
      </c>
      <c r="Z128" s="154">
        <v>392</v>
      </c>
      <c r="AA128" s="154">
        <v>388</v>
      </c>
      <c r="AB128" s="154">
        <v>355</v>
      </c>
      <c r="AC128" s="154">
        <v>391</v>
      </c>
      <c r="AD128" s="154">
        <v>382</v>
      </c>
      <c r="AE128" s="154">
        <v>373</v>
      </c>
      <c r="AF128" s="155">
        <v>389</v>
      </c>
      <c r="AG128" s="153">
        <v>142</v>
      </c>
      <c r="AH128" s="154">
        <v>289</v>
      </c>
      <c r="AI128" s="154">
        <v>308</v>
      </c>
      <c r="AJ128" s="155">
        <v>255</v>
      </c>
      <c r="AK128" s="313">
        <v>79</v>
      </c>
      <c r="AL128" s="316">
        <v>284</v>
      </c>
      <c r="AM128" s="153">
        <v>304</v>
      </c>
      <c r="AN128" s="141"/>
      <c r="AO128" s="156">
        <v>323</v>
      </c>
      <c r="AP128" s="157">
        <v>399</v>
      </c>
      <c r="AQ128" s="157">
        <v>402</v>
      </c>
      <c r="AR128" s="157">
        <v>399</v>
      </c>
      <c r="AS128" s="157">
        <v>399</v>
      </c>
      <c r="AT128" s="157">
        <v>350</v>
      </c>
      <c r="AU128" s="157">
        <v>399</v>
      </c>
      <c r="AV128" s="157">
        <v>368</v>
      </c>
      <c r="AW128" s="157">
        <v>381</v>
      </c>
      <c r="AX128" s="158">
        <v>399</v>
      </c>
      <c r="AY128" s="156">
        <v>192</v>
      </c>
      <c r="AZ128" s="157">
        <v>306</v>
      </c>
      <c r="BA128" s="157">
        <v>323</v>
      </c>
      <c r="BB128" s="158">
        <v>282</v>
      </c>
      <c r="BC128" s="254">
        <v>137</v>
      </c>
      <c r="BD128" s="321">
        <v>91</v>
      </c>
      <c r="BE128" s="206">
        <v>376</v>
      </c>
      <c r="BF128" s="156">
        <v>79</v>
      </c>
    </row>
    <row r="129" spans="1:58" x14ac:dyDescent="0.45">
      <c r="A129" s="134" t="s">
        <v>1365</v>
      </c>
      <c r="B129" s="150" t="s">
        <v>264</v>
      </c>
      <c r="C129" s="159" t="s">
        <v>265</v>
      </c>
      <c r="D129" s="152">
        <v>540</v>
      </c>
      <c r="E129" s="153">
        <v>297</v>
      </c>
      <c r="F129" s="154">
        <v>499</v>
      </c>
      <c r="G129" s="154">
        <v>515</v>
      </c>
      <c r="H129" s="154">
        <v>513</v>
      </c>
      <c r="I129" s="154">
        <v>508</v>
      </c>
      <c r="J129" s="154">
        <v>448</v>
      </c>
      <c r="K129" s="154">
        <v>512</v>
      </c>
      <c r="L129" s="154">
        <v>497</v>
      </c>
      <c r="M129" s="154">
        <v>479</v>
      </c>
      <c r="N129" s="155">
        <v>504</v>
      </c>
      <c r="O129" s="153">
        <v>157</v>
      </c>
      <c r="P129" s="154">
        <v>361</v>
      </c>
      <c r="Q129" s="154">
        <v>382</v>
      </c>
      <c r="R129" s="155">
        <v>316</v>
      </c>
      <c r="S129" s="153">
        <v>72</v>
      </c>
      <c r="T129" s="154">
        <v>324</v>
      </c>
      <c r="U129" s="153">
        <v>378</v>
      </c>
      <c r="V129" s="141"/>
      <c r="W129" s="153">
        <v>351</v>
      </c>
      <c r="X129" s="154">
        <v>514</v>
      </c>
      <c r="Y129" s="154">
        <v>524</v>
      </c>
      <c r="Z129" s="154">
        <v>522</v>
      </c>
      <c r="AA129" s="154">
        <v>518</v>
      </c>
      <c r="AB129" s="154">
        <v>473</v>
      </c>
      <c r="AC129" s="154">
        <v>521</v>
      </c>
      <c r="AD129" s="154">
        <v>510</v>
      </c>
      <c r="AE129" s="154">
        <v>497</v>
      </c>
      <c r="AF129" s="155">
        <v>519</v>
      </c>
      <c r="AG129" s="153">
        <v>189</v>
      </c>
      <c r="AH129" s="154">
        <v>385</v>
      </c>
      <c r="AI129" s="154">
        <v>411</v>
      </c>
      <c r="AJ129" s="155">
        <v>340</v>
      </c>
      <c r="AK129" s="313">
        <v>79</v>
      </c>
      <c r="AL129" s="316">
        <v>378</v>
      </c>
      <c r="AM129" s="153">
        <v>405</v>
      </c>
      <c r="AN129" s="141"/>
      <c r="AO129" s="156">
        <v>407</v>
      </c>
      <c r="AP129" s="157">
        <v>527</v>
      </c>
      <c r="AQ129" s="157">
        <v>536</v>
      </c>
      <c r="AR129" s="157">
        <v>528</v>
      </c>
      <c r="AS129" s="157">
        <v>534</v>
      </c>
      <c r="AT129" s="157">
        <v>437</v>
      </c>
      <c r="AU129" s="157">
        <v>534</v>
      </c>
      <c r="AV129" s="157">
        <v>507</v>
      </c>
      <c r="AW129" s="157">
        <v>522</v>
      </c>
      <c r="AX129" s="158">
        <v>508</v>
      </c>
      <c r="AY129" s="156">
        <v>230</v>
      </c>
      <c r="AZ129" s="157">
        <v>417</v>
      </c>
      <c r="BA129" s="157">
        <v>405</v>
      </c>
      <c r="BB129" s="158">
        <v>370</v>
      </c>
      <c r="BC129" s="254">
        <v>136</v>
      </c>
      <c r="BD129" s="321">
        <v>96</v>
      </c>
      <c r="BE129" s="206">
        <v>463</v>
      </c>
      <c r="BF129" s="156">
        <v>229</v>
      </c>
    </row>
    <row r="130" spans="1:58" x14ac:dyDescent="0.45">
      <c r="A130" s="134" t="s">
        <v>1363</v>
      </c>
      <c r="B130" s="135" t="s">
        <v>266</v>
      </c>
      <c r="C130" s="151"/>
      <c r="D130" s="146">
        <v>5935</v>
      </c>
      <c r="E130" s="147">
        <v>3265</v>
      </c>
      <c r="F130" s="148">
        <v>5476</v>
      </c>
      <c r="G130" s="148">
        <v>5651</v>
      </c>
      <c r="H130" s="148">
        <v>5632</v>
      </c>
      <c r="I130" s="148">
        <v>5575</v>
      </c>
      <c r="J130" s="148">
        <v>4914</v>
      </c>
      <c r="K130" s="148">
        <v>5618</v>
      </c>
      <c r="L130" s="148">
        <v>5457</v>
      </c>
      <c r="M130" s="148">
        <v>5262</v>
      </c>
      <c r="N130" s="149">
        <v>5540</v>
      </c>
      <c r="O130" s="147">
        <v>1722</v>
      </c>
      <c r="P130" s="148">
        <v>3964</v>
      </c>
      <c r="Q130" s="148">
        <v>4196</v>
      </c>
      <c r="R130" s="149">
        <v>3470</v>
      </c>
      <c r="S130" s="147">
        <v>885</v>
      </c>
      <c r="T130" s="148">
        <v>3561</v>
      </c>
      <c r="U130" s="147">
        <v>4155</v>
      </c>
      <c r="V130" s="141"/>
      <c r="W130" s="147">
        <v>3858</v>
      </c>
      <c r="X130" s="148">
        <v>5640</v>
      </c>
      <c r="Y130" s="148">
        <v>5758</v>
      </c>
      <c r="Z130" s="148">
        <v>5735</v>
      </c>
      <c r="AA130" s="148">
        <v>5686</v>
      </c>
      <c r="AB130" s="148">
        <v>5188</v>
      </c>
      <c r="AC130" s="148">
        <v>5722</v>
      </c>
      <c r="AD130" s="148">
        <v>5595</v>
      </c>
      <c r="AE130" s="148">
        <v>5455</v>
      </c>
      <c r="AF130" s="149">
        <v>5699</v>
      </c>
      <c r="AG130" s="147">
        <v>2078</v>
      </c>
      <c r="AH130" s="148">
        <v>4221</v>
      </c>
      <c r="AI130" s="148">
        <v>4508</v>
      </c>
      <c r="AJ130" s="149">
        <v>3732</v>
      </c>
      <c r="AK130" s="312">
        <v>969</v>
      </c>
      <c r="AL130" s="315">
        <v>4155</v>
      </c>
      <c r="AM130" s="147">
        <v>4452</v>
      </c>
      <c r="AN130" s="141"/>
      <c r="AO130" s="142">
        <v>4570</v>
      </c>
      <c r="AP130" s="143">
        <v>5543</v>
      </c>
      <c r="AQ130" s="143">
        <v>5705</v>
      </c>
      <c r="AR130" s="143">
        <v>5653</v>
      </c>
      <c r="AS130" s="143">
        <v>5640</v>
      </c>
      <c r="AT130" s="143">
        <v>5140</v>
      </c>
      <c r="AU130" s="143">
        <v>5645</v>
      </c>
      <c r="AV130" s="143">
        <v>5491</v>
      </c>
      <c r="AW130" s="143">
        <v>5340</v>
      </c>
      <c r="AX130" s="144">
        <v>5589</v>
      </c>
      <c r="AY130" s="142">
        <v>2145</v>
      </c>
      <c r="AZ130" s="143">
        <v>3856</v>
      </c>
      <c r="BA130" s="143">
        <v>4374</v>
      </c>
      <c r="BB130" s="144">
        <v>3706</v>
      </c>
      <c r="BC130" s="253">
        <v>1684</v>
      </c>
      <c r="BD130" s="320">
        <v>993</v>
      </c>
      <c r="BE130" s="205">
        <v>4893</v>
      </c>
      <c r="BF130" s="142">
        <v>3246</v>
      </c>
    </row>
    <row r="131" spans="1:58" x14ac:dyDescent="0.45">
      <c r="A131" s="134" t="s">
        <v>1365</v>
      </c>
      <c r="B131" s="150" t="s">
        <v>267</v>
      </c>
      <c r="C131" s="159" t="s">
        <v>268</v>
      </c>
      <c r="D131" s="152">
        <v>537</v>
      </c>
      <c r="E131" s="153">
        <v>296</v>
      </c>
      <c r="F131" s="154">
        <v>496</v>
      </c>
      <c r="G131" s="154">
        <v>512</v>
      </c>
      <c r="H131" s="154">
        <v>510</v>
      </c>
      <c r="I131" s="154">
        <v>505</v>
      </c>
      <c r="J131" s="154">
        <v>445</v>
      </c>
      <c r="K131" s="154">
        <v>509</v>
      </c>
      <c r="L131" s="154">
        <v>494</v>
      </c>
      <c r="M131" s="154">
        <v>477</v>
      </c>
      <c r="N131" s="155">
        <v>502</v>
      </c>
      <c r="O131" s="153">
        <v>156</v>
      </c>
      <c r="P131" s="154">
        <v>359</v>
      </c>
      <c r="Q131" s="154">
        <v>380</v>
      </c>
      <c r="R131" s="155">
        <v>314</v>
      </c>
      <c r="S131" s="153">
        <v>86</v>
      </c>
      <c r="T131" s="154">
        <v>323</v>
      </c>
      <c r="U131" s="153">
        <v>376</v>
      </c>
      <c r="V131" s="141"/>
      <c r="W131" s="153">
        <v>350</v>
      </c>
      <c r="X131" s="154">
        <v>511</v>
      </c>
      <c r="Y131" s="154">
        <v>521</v>
      </c>
      <c r="Z131" s="154">
        <v>519</v>
      </c>
      <c r="AA131" s="154">
        <v>515</v>
      </c>
      <c r="AB131" s="154">
        <v>470</v>
      </c>
      <c r="AC131" s="154">
        <v>518</v>
      </c>
      <c r="AD131" s="154">
        <v>507</v>
      </c>
      <c r="AE131" s="154">
        <v>494</v>
      </c>
      <c r="AF131" s="155">
        <v>516</v>
      </c>
      <c r="AG131" s="153">
        <v>188</v>
      </c>
      <c r="AH131" s="154">
        <v>382</v>
      </c>
      <c r="AI131" s="154">
        <v>408</v>
      </c>
      <c r="AJ131" s="155">
        <v>338</v>
      </c>
      <c r="AK131" s="313">
        <v>94</v>
      </c>
      <c r="AL131" s="316">
        <v>376</v>
      </c>
      <c r="AM131" s="153">
        <v>403</v>
      </c>
      <c r="AN131" s="141"/>
      <c r="AO131" s="156">
        <v>445</v>
      </c>
      <c r="AP131" s="157">
        <v>530</v>
      </c>
      <c r="AQ131" s="157">
        <v>529</v>
      </c>
      <c r="AR131" s="157">
        <v>524</v>
      </c>
      <c r="AS131" s="157">
        <v>527</v>
      </c>
      <c r="AT131" s="157">
        <v>476</v>
      </c>
      <c r="AU131" s="157">
        <v>529</v>
      </c>
      <c r="AV131" s="157">
        <v>504</v>
      </c>
      <c r="AW131" s="157">
        <v>501</v>
      </c>
      <c r="AX131" s="158">
        <v>525</v>
      </c>
      <c r="AY131" s="156">
        <v>217</v>
      </c>
      <c r="AZ131" s="157">
        <v>378</v>
      </c>
      <c r="BA131" s="157">
        <v>431</v>
      </c>
      <c r="BB131" s="158">
        <v>331</v>
      </c>
      <c r="BC131" s="254">
        <v>162</v>
      </c>
      <c r="BD131" s="321">
        <v>100</v>
      </c>
      <c r="BE131" s="206">
        <v>485</v>
      </c>
      <c r="BF131" s="156">
        <v>427</v>
      </c>
    </row>
    <row r="132" spans="1:58" x14ac:dyDescent="0.45">
      <c r="A132" s="134" t="s">
        <v>1365</v>
      </c>
      <c r="B132" s="150" t="s">
        <v>269</v>
      </c>
      <c r="C132" s="159" t="s">
        <v>270</v>
      </c>
      <c r="D132" s="152">
        <v>616</v>
      </c>
      <c r="E132" s="153">
        <v>339</v>
      </c>
      <c r="F132" s="154">
        <v>569</v>
      </c>
      <c r="G132" s="154">
        <v>587</v>
      </c>
      <c r="H132" s="154">
        <v>585</v>
      </c>
      <c r="I132" s="154">
        <v>579</v>
      </c>
      <c r="J132" s="154">
        <v>510</v>
      </c>
      <c r="K132" s="154">
        <v>584</v>
      </c>
      <c r="L132" s="154">
        <v>567</v>
      </c>
      <c r="M132" s="154">
        <v>547</v>
      </c>
      <c r="N132" s="155">
        <v>575</v>
      </c>
      <c r="O132" s="153">
        <v>179</v>
      </c>
      <c r="P132" s="154">
        <v>412</v>
      </c>
      <c r="Q132" s="154">
        <v>436</v>
      </c>
      <c r="R132" s="155">
        <v>361</v>
      </c>
      <c r="S132" s="153">
        <v>96</v>
      </c>
      <c r="T132" s="154">
        <v>370</v>
      </c>
      <c r="U132" s="153">
        <v>432</v>
      </c>
      <c r="V132" s="141"/>
      <c r="W132" s="153">
        <v>401</v>
      </c>
      <c r="X132" s="154">
        <v>586</v>
      </c>
      <c r="Y132" s="154">
        <v>598</v>
      </c>
      <c r="Z132" s="154">
        <v>596</v>
      </c>
      <c r="AA132" s="154">
        <v>591</v>
      </c>
      <c r="AB132" s="154">
        <v>539</v>
      </c>
      <c r="AC132" s="154">
        <v>594</v>
      </c>
      <c r="AD132" s="154">
        <v>581</v>
      </c>
      <c r="AE132" s="154">
        <v>567</v>
      </c>
      <c r="AF132" s="155">
        <v>592</v>
      </c>
      <c r="AG132" s="153">
        <v>216</v>
      </c>
      <c r="AH132" s="154">
        <v>439</v>
      </c>
      <c r="AI132" s="154">
        <v>468</v>
      </c>
      <c r="AJ132" s="155">
        <v>388</v>
      </c>
      <c r="AK132" s="313">
        <v>105</v>
      </c>
      <c r="AL132" s="316">
        <v>432</v>
      </c>
      <c r="AM132" s="153">
        <v>462</v>
      </c>
      <c r="AN132" s="141"/>
      <c r="AO132" s="156">
        <v>459</v>
      </c>
      <c r="AP132" s="157">
        <v>567</v>
      </c>
      <c r="AQ132" s="157">
        <v>593</v>
      </c>
      <c r="AR132" s="157">
        <v>587</v>
      </c>
      <c r="AS132" s="157">
        <v>582</v>
      </c>
      <c r="AT132" s="157">
        <v>534</v>
      </c>
      <c r="AU132" s="157">
        <v>582</v>
      </c>
      <c r="AV132" s="157">
        <v>552</v>
      </c>
      <c r="AW132" s="157">
        <v>534</v>
      </c>
      <c r="AX132" s="158">
        <v>578</v>
      </c>
      <c r="AY132" s="156">
        <v>210</v>
      </c>
      <c r="AZ132" s="157">
        <v>416</v>
      </c>
      <c r="BA132" s="157">
        <v>449</v>
      </c>
      <c r="BB132" s="158">
        <v>360</v>
      </c>
      <c r="BC132" s="254">
        <v>182</v>
      </c>
      <c r="BD132" s="321">
        <v>107</v>
      </c>
      <c r="BE132" s="206">
        <v>519</v>
      </c>
      <c r="BF132" s="156">
        <v>296</v>
      </c>
    </row>
    <row r="133" spans="1:58" x14ac:dyDescent="0.45">
      <c r="A133" s="134" t="s">
        <v>1365</v>
      </c>
      <c r="B133" s="150" t="s">
        <v>271</v>
      </c>
      <c r="C133" s="159" t="s">
        <v>272</v>
      </c>
      <c r="D133" s="152">
        <v>870</v>
      </c>
      <c r="E133" s="153">
        <v>479</v>
      </c>
      <c r="F133" s="154">
        <v>803</v>
      </c>
      <c r="G133" s="154">
        <v>829</v>
      </c>
      <c r="H133" s="154">
        <v>826</v>
      </c>
      <c r="I133" s="154">
        <v>818</v>
      </c>
      <c r="J133" s="154">
        <v>721</v>
      </c>
      <c r="K133" s="154">
        <v>824</v>
      </c>
      <c r="L133" s="154">
        <v>800</v>
      </c>
      <c r="M133" s="154">
        <v>772</v>
      </c>
      <c r="N133" s="155">
        <v>812</v>
      </c>
      <c r="O133" s="153">
        <v>253</v>
      </c>
      <c r="P133" s="154">
        <v>581</v>
      </c>
      <c r="Q133" s="154">
        <v>616</v>
      </c>
      <c r="R133" s="155">
        <v>509</v>
      </c>
      <c r="S133" s="153">
        <v>94</v>
      </c>
      <c r="T133" s="154">
        <v>522</v>
      </c>
      <c r="U133" s="153">
        <v>609</v>
      </c>
      <c r="V133" s="141"/>
      <c r="W133" s="153">
        <v>566</v>
      </c>
      <c r="X133" s="154">
        <v>827</v>
      </c>
      <c r="Y133" s="154">
        <v>844</v>
      </c>
      <c r="Z133" s="154">
        <v>841</v>
      </c>
      <c r="AA133" s="154">
        <v>834</v>
      </c>
      <c r="AB133" s="154">
        <v>761</v>
      </c>
      <c r="AC133" s="154">
        <v>839</v>
      </c>
      <c r="AD133" s="154">
        <v>821</v>
      </c>
      <c r="AE133" s="154">
        <v>800</v>
      </c>
      <c r="AF133" s="155">
        <v>836</v>
      </c>
      <c r="AG133" s="153">
        <v>305</v>
      </c>
      <c r="AH133" s="154">
        <v>619</v>
      </c>
      <c r="AI133" s="154">
        <v>661</v>
      </c>
      <c r="AJ133" s="155">
        <v>548</v>
      </c>
      <c r="AK133" s="313">
        <v>103</v>
      </c>
      <c r="AL133" s="316">
        <v>609</v>
      </c>
      <c r="AM133" s="153">
        <v>653</v>
      </c>
      <c r="AN133" s="141"/>
      <c r="AO133" s="156">
        <v>518</v>
      </c>
      <c r="AP133" s="157">
        <v>751</v>
      </c>
      <c r="AQ133" s="157">
        <v>826</v>
      </c>
      <c r="AR133" s="157">
        <v>805</v>
      </c>
      <c r="AS133" s="157">
        <v>822</v>
      </c>
      <c r="AT133" s="157">
        <v>660</v>
      </c>
      <c r="AU133" s="157">
        <v>802</v>
      </c>
      <c r="AV133" s="157">
        <v>755</v>
      </c>
      <c r="AW133" s="157">
        <v>721</v>
      </c>
      <c r="AX133" s="158">
        <v>758</v>
      </c>
      <c r="AY133" s="156">
        <v>290</v>
      </c>
      <c r="AZ133" s="157">
        <v>498</v>
      </c>
      <c r="BA133" s="157">
        <v>622</v>
      </c>
      <c r="BB133" s="158">
        <v>550</v>
      </c>
      <c r="BC133" s="254">
        <v>179</v>
      </c>
      <c r="BD133" s="321">
        <v>92</v>
      </c>
      <c r="BE133" s="206">
        <v>518</v>
      </c>
      <c r="BF133" s="156">
        <v>366</v>
      </c>
    </row>
    <row r="134" spans="1:58" x14ac:dyDescent="0.45">
      <c r="A134" s="134" t="s">
        <v>1365</v>
      </c>
      <c r="B134" s="150" t="s">
        <v>273</v>
      </c>
      <c r="C134" s="159" t="s">
        <v>274</v>
      </c>
      <c r="D134" s="152">
        <v>419</v>
      </c>
      <c r="E134" s="153">
        <v>231</v>
      </c>
      <c r="F134" s="154">
        <v>387</v>
      </c>
      <c r="G134" s="154">
        <v>399</v>
      </c>
      <c r="H134" s="154">
        <v>398</v>
      </c>
      <c r="I134" s="154">
        <v>394</v>
      </c>
      <c r="J134" s="154">
        <v>347</v>
      </c>
      <c r="K134" s="154">
        <v>397</v>
      </c>
      <c r="L134" s="154">
        <v>386</v>
      </c>
      <c r="M134" s="154">
        <v>372</v>
      </c>
      <c r="N134" s="155">
        <v>392</v>
      </c>
      <c r="O134" s="153">
        <v>122</v>
      </c>
      <c r="P134" s="154">
        <v>280</v>
      </c>
      <c r="Q134" s="154">
        <v>297</v>
      </c>
      <c r="R134" s="155">
        <v>245</v>
      </c>
      <c r="S134" s="153">
        <v>94</v>
      </c>
      <c r="T134" s="154">
        <v>252</v>
      </c>
      <c r="U134" s="153">
        <v>294</v>
      </c>
      <c r="V134" s="141"/>
      <c r="W134" s="153">
        <v>273</v>
      </c>
      <c r="X134" s="154">
        <v>399</v>
      </c>
      <c r="Y134" s="154">
        <v>407</v>
      </c>
      <c r="Z134" s="154">
        <v>405</v>
      </c>
      <c r="AA134" s="154">
        <v>402</v>
      </c>
      <c r="AB134" s="154">
        <v>367</v>
      </c>
      <c r="AC134" s="154">
        <v>404</v>
      </c>
      <c r="AD134" s="154">
        <v>395</v>
      </c>
      <c r="AE134" s="154">
        <v>386</v>
      </c>
      <c r="AF134" s="155">
        <v>403</v>
      </c>
      <c r="AG134" s="153">
        <v>147</v>
      </c>
      <c r="AH134" s="154">
        <v>298</v>
      </c>
      <c r="AI134" s="154">
        <v>319</v>
      </c>
      <c r="AJ134" s="155">
        <v>264</v>
      </c>
      <c r="AK134" s="313">
        <v>103</v>
      </c>
      <c r="AL134" s="316">
        <v>294</v>
      </c>
      <c r="AM134" s="153">
        <v>315</v>
      </c>
      <c r="AN134" s="141"/>
      <c r="AO134" s="156">
        <v>356</v>
      </c>
      <c r="AP134" s="157">
        <v>393</v>
      </c>
      <c r="AQ134" s="157">
        <v>393</v>
      </c>
      <c r="AR134" s="157">
        <v>399</v>
      </c>
      <c r="AS134" s="157">
        <v>395</v>
      </c>
      <c r="AT134" s="157">
        <v>372</v>
      </c>
      <c r="AU134" s="157">
        <v>394</v>
      </c>
      <c r="AV134" s="157">
        <v>400</v>
      </c>
      <c r="AW134" s="157">
        <v>385</v>
      </c>
      <c r="AX134" s="158">
        <v>404</v>
      </c>
      <c r="AY134" s="156">
        <v>167</v>
      </c>
      <c r="AZ134" s="157">
        <v>274</v>
      </c>
      <c r="BA134" s="157">
        <v>355</v>
      </c>
      <c r="BB134" s="158">
        <v>246</v>
      </c>
      <c r="BC134" s="254">
        <v>178</v>
      </c>
      <c r="BD134" s="321">
        <v>96</v>
      </c>
      <c r="BE134" s="206">
        <v>346</v>
      </c>
      <c r="BF134" s="156">
        <v>369</v>
      </c>
    </row>
    <row r="135" spans="1:58" x14ac:dyDescent="0.45">
      <c r="A135" s="134" t="s">
        <v>1365</v>
      </c>
      <c r="B135" s="150" t="s">
        <v>275</v>
      </c>
      <c r="C135" s="159" t="s">
        <v>276</v>
      </c>
      <c r="D135" s="152">
        <v>394</v>
      </c>
      <c r="E135" s="153">
        <v>217</v>
      </c>
      <c r="F135" s="154">
        <v>364</v>
      </c>
      <c r="G135" s="154">
        <v>376</v>
      </c>
      <c r="H135" s="154">
        <v>374</v>
      </c>
      <c r="I135" s="154">
        <v>371</v>
      </c>
      <c r="J135" s="154">
        <v>327</v>
      </c>
      <c r="K135" s="154">
        <v>373</v>
      </c>
      <c r="L135" s="154">
        <v>363</v>
      </c>
      <c r="M135" s="154">
        <v>350</v>
      </c>
      <c r="N135" s="155">
        <v>368</v>
      </c>
      <c r="O135" s="153">
        <v>115</v>
      </c>
      <c r="P135" s="154">
        <v>264</v>
      </c>
      <c r="Q135" s="154">
        <v>279</v>
      </c>
      <c r="R135" s="155">
        <v>231</v>
      </c>
      <c r="S135" s="153">
        <v>56</v>
      </c>
      <c r="T135" s="154">
        <v>237</v>
      </c>
      <c r="U135" s="153">
        <v>276</v>
      </c>
      <c r="V135" s="141"/>
      <c r="W135" s="153">
        <v>257</v>
      </c>
      <c r="X135" s="154">
        <v>375</v>
      </c>
      <c r="Y135" s="154">
        <v>383</v>
      </c>
      <c r="Z135" s="154">
        <v>381</v>
      </c>
      <c r="AA135" s="154">
        <v>378</v>
      </c>
      <c r="AB135" s="154">
        <v>345</v>
      </c>
      <c r="AC135" s="154">
        <v>380</v>
      </c>
      <c r="AD135" s="154">
        <v>372</v>
      </c>
      <c r="AE135" s="154">
        <v>363</v>
      </c>
      <c r="AF135" s="155">
        <v>379</v>
      </c>
      <c r="AG135" s="153">
        <v>138</v>
      </c>
      <c r="AH135" s="154">
        <v>281</v>
      </c>
      <c r="AI135" s="154">
        <v>300</v>
      </c>
      <c r="AJ135" s="155">
        <v>248</v>
      </c>
      <c r="AK135" s="313">
        <v>61</v>
      </c>
      <c r="AL135" s="316">
        <v>276</v>
      </c>
      <c r="AM135" s="153">
        <v>296</v>
      </c>
      <c r="AN135" s="141"/>
      <c r="AO135" s="156">
        <v>290</v>
      </c>
      <c r="AP135" s="157">
        <v>378</v>
      </c>
      <c r="AQ135" s="157">
        <v>378</v>
      </c>
      <c r="AR135" s="157">
        <v>382</v>
      </c>
      <c r="AS135" s="157">
        <v>366</v>
      </c>
      <c r="AT135" s="157">
        <v>343</v>
      </c>
      <c r="AU135" s="157">
        <v>379</v>
      </c>
      <c r="AV135" s="157">
        <v>350</v>
      </c>
      <c r="AW135" s="157">
        <v>359</v>
      </c>
      <c r="AX135" s="158">
        <v>380</v>
      </c>
      <c r="AY135" s="156">
        <v>132</v>
      </c>
      <c r="AZ135" s="157">
        <v>266</v>
      </c>
      <c r="BA135" s="157">
        <v>259</v>
      </c>
      <c r="BB135" s="158">
        <v>240</v>
      </c>
      <c r="BC135" s="254">
        <v>105</v>
      </c>
      <c r="BD135" s="321">
        <v>65</v>
      </c>
      <c r="BE135" s="206">
        <v>332</v>
      </c>
      <c r="BF135" s="156">
        <v>218</v>
      </c>
    </row>
    <row r="136" spans="1:58" x14ac:dyDescent="0.45">
      <c r="A136" s="134" t="s">
        <v>1365</v>
      </c>
      <c r="B136" s="150" t="s">
        <v>277</v>
      </c>
      <c r="C136" s="159" t="s">
        <v>278</v>
      </c>
      <c r="D136" s="152">
        <v>845</v>
      </c>
      <c r="E136" s="153">
        <v>465</v>
      </c>
      <c r="F136" s="154">
        <v>780</v>
      </c>
      <c r="G136" s="154">
        <v>805</v>
      </c>
      <c r="H136" s="154">
        <v>802</v>
      </c>
      <c r="I136" s="154">
        <v>794</v>
      </c>
      <c r="J136" s="154">
        <v>700</v>
      </c>
      <c r="K136" s="154">
        <v>800</v>
      </c>
      <c r="L136" s="154">
        <v>777</v>
      </c>
      <c r="M136" s="154">
        <v>750</v>
      </c>
      <c r="N136" s="155">
        <v>789</v>
      </c>
      <c r="O136" s="153">
        <v>246</v>
      </c>
      <c r="P136" s="154">
        <v>565</v>
      </c>
      <c r="Q136" s="154">
        <v>598</v>
      </c>
      <c r="R136" s="155">
        <v>494</v>
      </c>
      <c r="S136" s="153">
        <v>143</v>
      </c>
      <c r="T136" s="154">
        <v>507</v>
      </c>
      <c r="U136" s="153">
        <v>592</v>
      </c>
      <c r="V136" s="141"/>
      <c r="W136" s="153">
        <v>550</v>
      </c>
      <c r="X136" s="154">
        <v>803</v>
      </c>
      <c r="Y136" s="154">
        <v>820</v>
      </c>
      <c r="Z136" s="154">
        <v>817</v>
      </c>
      <c r="AA136" s="154">
        <v>810</v>
      </c>
      <c r="AB136" s="154">
        <v>739</v>
      </c>
      <c r="AC136" s="154">
        <v>815</v>
      </c>
      <c r="AD136" s="154">
        <v>797</v>
      </c>
      <c r="AE136" s="154">
        <v>777</v>
      </c>
      <c r="AF136" s="155">
        <v>812</v>
      </c>
      <c r="AG136" s="153">
        <v>296</v>
      </c>
      <c r="AH136" s="154">
        <v>601</v>
      </c>
      <c r="AI136" s="154">
        <v>642</v>
      </c>
      <c r="AJ136" s="155">
        <v>532</v>
      </c>
      <c r="AK136" s="313">
        <v>157</v>
      </c>
      <c r="AL136" s="316">
        <v>592</v>
      </c>
      <c r="AM136" s="153">
        <v>634</v>
      </c>
      <c r="AN136" s="141"/>
      <c r="AO136" s="156">
        <v>707</v>
      </c>
      <c r="AP136" s="157">
        <v>814</v>
      </c>
      <c r="AQ136" s="157">
        <v>825</v>
      </c>
      <c r="AR136" s="157">
        <v>818</v>
      </c>
      <c r="AS136" s="157">
        <v>812</v>
      </c>
      <c r="AT136" s="157">
        <v>774</v>
      </c>
      <c r="AU136" s="157">
        <v>822</v>
      </c>
      <c r="AV136" s="157">
        <v>819</v>
      </c>
      <c r="AW136" s="157">
        <v>783</v>
      </c>
      <c r="AX136" s="158">
        <v>817</v>
      </c>
      <c r="AY136" s="156">
        <v>265</v>
      </c>
      <c r="AZ136" s="157">
        <v>509</v>
      </c>
      <c r="BA136" s="157">
        <v>583</v>
      </c>
      <c r="BB136" s="158">
        <v>550</v>
      </c>
      <c r="BC136" s="254">
        <v>272</v>
      </c>
      <c r="BD136" s="321">
        <v>157</v>
      </c>
      <c r="BE136" s="206">
        <v>756</v>
      </c>
      <c r="BF136" s="156">
        <v>359</v>
      </c>
    </row>
    <row r="137" spans="1:58" x14ac:dyDescent="0.45">
      <c r="A137" s="134" t="s">
        <v>1365</v>
      </c>
      <c r="B137" s="150" t="s">
        <v>279</v>
      </c>
      <c r="C137" s="159" t="s">
        <v>280</v>
      </c>
      <c r="D137" s="152">
        <v>352</v>
      </c>
      <c r="E137" s="153">
        <v>194</v>
      </c>
      <c r="F137" s="154">
        <v>325</v>
      </c>
      <c r="G137" s="154">
        <v>336</v>
      </c>
      <c r="H137" s="154">
        <v>335</v>
      </c>
      <c r="I137" s="154">
        <v>331</v>
      </c>
      <c r="J137" s="154">
        <v>292</v>
      </c>
      <c r="K137" s="154">
        <v>334</v>
      </c>
      <c r="L137" s="154">
        <v>324</v>
      </c>
      <c r="M137" s="154">
        <v>313</v>
      </c>
      <c r="N137" s="155">
        <v>329</v>
      </c>
      <c r="O137" s="153">
        <v>103</v>
      </c>
      <c r="P137" s="154">
        <v>236</v>
      </c>
      <c r="Q137" s="154">
        <v>249</v>
      </c>
      <c r="R137" s="155">
        <v>206</v>
      </c>
      <c r="S137" s="153">
        <v>56</v>
      </c>
      <c r="T137" s="154">
        <v>212</v>
      </c>
      <c r="U137" s="153">
        <v>247</v>
      </c>
      <c r="V137" s="141"/>
      <c r="W137" s="153">
        <v>229</v>
      </c>
      <c r="X137" s="154">
        <v>335</v>
      </c>
      <c r="Y137" s="154">
        <v>342</v>
      </c>
      <c r="Z137" s="154">
        <v>341</v>
      </c>
      <c r="AA137" s="154">
        <v>338</v>
      </c>
      <c r="AB137" s="154">
        <v>308</v>
      </c>
      <c r="AC137" s="154">
        <v>340</v>
      </c>
      <c r="AD137" s="154">
        <v>332</v>
      </c>
      <c r="AE137" s="154">
        <v>324</v>
      </c>
      <c r="AF137" s="155">
        <v>338</v>
      </c>
      <c r="AG137" s="153">
        <v>124</v>
      </c>
      <c r="AH137" s="154">
        <v>251</v>
      </c>
      <c r="AI137" s="154">
        <v>268</v>
      </c>
      <c r="AJ137" s="155">
        <v>222</v>
      </c>
      <c r="AK137" s="313">
        <v>61</v>
      </c>
      <c r="AL137" s="316">
        <v>247</v>
      </c>
      <c r="AM137" s="153">
        <v>264</v>
      </c>
      <c r="AN137" s="141"/>
      <c r="AO137" s="156">
        <v>273</v>
      </c>
      <c r="AP137" s="157">
        <v>329</v>
      </c>
      <c r="AQ137" s="157">
        <v>332</v>
      </c>
      <c r="AR137" s="157">
        <v>331</v>
      </c>
      <c r="AS137" s="157">
        <v>330</v>
      </c>
      <c r="AT137" s="157">
        <v>303</v>
      </c>
      <c r="AU137" s="157">
        <v>328</v>
      </c>
      <c r="AV137" s="157">
        <v>325</v>
      </c>
      <c r="AW137" s="157">
        <v>324</v>
      </c>
      <c r="AX137" s="158">
        <v>332</v>
      </c>
      <c r="AY137" s="156">
        <v>121</v>
      </c>
      <c r="AZ137" s="157">
        <v>236</v>
      </c>
      <c r="BA137" s="157">
        <v>247</v>
      </c>
      <c r="BB137" s="158">
        <v>208</v>
      </c>
      <c r="BC137" s="254">
        <v>106</v>
      </c>
      <c r="BD137" s="321">
        <v>63</v>
      </c>
      <c r="BE137" s="206">
        <v>311</v>
      </c>
      <c r="BF137" s="156">
        <v>309</v>
      </c>
    </row>
    <row r="138" spans="1:58" x14ac:dyDescent="0.45">
      <c r="A138" s="134" t="s">
        <v>1365</v>
      </c>
      <c r="B138" s="150" t="s">
        <v>281</v>
      </c>
      <c r="C138" s="159" t="s">
        <v>282</v>
      </c>
      <c r="D138" s="152">
        <v>422</v>
      </c>
      <c r="E138" s="153">
        <v>233</v>
      </c>
      <c r="F138" s="154">
        <v>390</v>
      </c>
      <c r="G138" s="154">
        <v>402</v>
      </c>
      <c r="H138" s="154">
        <v>401</v>
      </c>
      <c r="I138" s="154">
        <v>397</v>
      </c>
      <c r="J138" s="154">
        <v>350</v>
      </c>
      <c r="K138" s="154">
        <v>400</v>
      </c>
      <c r="L138" s="154">
        <v>388</v>
      </c>
      <c r="M138" s="154">
        <v>375</v>
      </c>
      <c r="N138" s="155">
        <v>394</v>
      </c>
      <c r="O138" s="153">
        <v>123</v>
      </c>
      <c r="P138" s="154">
        <v>282</v>
      </c>
      <c r="Q138" s="154">
        <v>299</v>
      </c>
      <c r="R138" s="155">
        <v>247</v>
      </c>
      <c r="S138" s="153">
        <v>54</v>
      </c>
      <c r="T138" s="154">
        <v>254</v>
      </c>
      <c r="U138" s="153">
        <v>296</v>
      </c>
      <c r="V138" s="141"/>
      <c r="W138" s="153">
        <v>275</v>
      </c>
      <c r="X138" s="154">
        <v>401</v>
      </c>
      <c r="Y138" s="154">
        <v>410</v>
      </c>
      <c r="Z138" s="154">
        <v>408</v>
      </c>
      <c r="AA138" s="154">
        <v>405</v>
      </c>
      <c r="AB138" s="154">
        <v>369</v>
      </c>
      <c r="AC138" s="154">
        <v>407</v>
      </c>
      <c r="AD138" s="154">
        <v>398</v>
      </c>
      <c r="AE138" s="154">
        <v>388</v>
      </c>
      <c r="AF138" s="155">
        <v>406</v>
      </c>
      <c r="AG138" s="153">
        <v>148</v>
      </c>
      <c r="AH138" s="154">
        <v>301</v>
      </c>
      <c r="AI138" s="154">
        <v>321</v>
      </c>
      <c r="AJ138" s="155">
        <v>266</v>
      </c>
      <c r="AK138" s="313">
        <v>59</v>
      </c>
      <c r="AL138" s="316">
        <v>296</v>
      </c>
      <c r="AM138" s="153">
        <v>317</v>
      </c>
      <c r="AN138" s="141"/>
      <c r="AO138" s="156">
        <v>325</v>
      </c>
      <c r="AP138" s="157">
        <v>393</v>
      </c>
      <c r="AQ138" s="157">
        <v>389</v>
      </c>
      <c r="AR138" s="157">
        <v>392</v>
      </c>
      <c r="AS138" s="157">
        <v>385</v>
      </c>
      <c r="AT138" s="157">
        <v>357</v>
      </c>
      <c r="AU138" s="157">
        <v>383</v>
      </c>
      <c r="AV138" s="157">
        <v>390</v>
      </c>
      <c r="AW138" s="157">
        <v>372</v>
      </c>
      <c r="AX138" s="158">
        <v>387</v>
      </c>
      <c r="AY138" s="156">
        <v>168</v>
      </c>
      <c r="AZ138" s="157">
        <v>269</v>
      </c>
      <c r="BA138" s="157">
        <v>301</v>
      </c>
      <c r="BB138" s="158">
        <v>277</v>
      </c>
      <c r="BC138" s="254">
        <v>102</v>
      </c>
      <c r="BD138" s="321">
        <v>56</v>
      </c>
      <c r="BE138" s="206">
        <v>345</v>
      </c>
      <c r="BF138" s="156">
        <v>73</v>
      </c>
    </row>
    <row r="139" spans="1:58" x14ac:dyDescent="0.45">
      <c r="A139" s="134" t="s">
        <v>1365</v>
      </c>
      <c r="B139" s="150" t="s">
        <v>283</v>
      </c>
      <c r="C139" s="159" t="s">
        <v>284</v>
      </c>
      <c r="D139" s="152">
        <v>636</v>
      </c>
      <c r="E139" s="153">
        <v>350</v>
      </c>
      <c r="F139" s="154">
        <v>587</v>
      </c>
      <c r="G139" s="154">
        <v>606</v>
      </c>
      <c r="H139" s="154">
        <v>604</v>
      </c>
      <c r="I139" s="154">
        <v>598</v>
      </c>
      <c r="J139" s="154">
        <v>527</v>
      </c>
      <c r="K139" s="154">
        <v>602</v>
      </c>
      <c r="L139" s="154">
        <v>585</v>
      </c>
      <c r="M139" s="154">
        <v>564</v>
      </c>
      <c r="N139" s="155">
        <v>594</v>
      </c>
      <c r="O139" s="153">
        <v>185</v>
      </c>
      <c r="P139" s="154">
        <v>425</v>
      </c>
      <c r="Q139" s="154">
        <v>450</v>
      </c>
      <c r="R139" s="155">
        <v>372</v>
      </c>
      <c r="S139" s="153">
        <v>82</v>
      </c>
      <c r="T139" s="154">
        <v>382</v>
      </c>
      <c r="U139" s="153">
        <v>446</v>
      </c>
      <c r="V139" s="141"/>
      <c r="W139" s="153">
        <v>414</v>
      </c>
      <c r="X139" s="154">
        <v>605</v>
      </c>
      <c r="Y139" s="154">
        <v>617</v>
      </c>
      <c r="Z139" s="154">
        <v>615</v>
      </c>
      <c r="AA139" s="154">
        <v>610</v>
      </c>
      <c r="AB139" s="154">
        <v>556</v>
      </c>
      <c r="AC139" s="154">
        <v>614</v>
      </c>
      <c r="AD139" s="154">
        <v>600</v>
      </c>
      <c r="AE139" s="154">
        <v>585</v>
      </c>
      <c r="AF139" s="155">
        <v>611</v>
      </c>
      <c r="AG139" s="153">
        <v>223</v>
      </c>
      <c r="AH139" s="154">
        <v>453</v>
      </c>
      <c r="AI139" s="154">
        <v>484</v>
      </c>
      <c r="AJ139" s="155">
        <v>400</v>
      </c>
      <c r="AK139" s="313">
        <v>90</v>
      </c>
      <c r="AL139" s="316">
        <v>446</v>
      </c>
      <c r="AM139" s="153">
        <v>477</v>
      </c>
      <c r="AN139" s="141"/>
      <c r="AO139" s="156">
        <v>544</v>
      </c>
      <c r="AP139" s="157">
        <v>610</v>
      </c>
      <c r="AQ139" s="157">
        <v>621</v>
      </c>
      <c r="AR139" s="157">
        <v>620</v>
      </c>
      <c r="AS139" s="157">
        <v>614</v>
      </c>
      <c r="AT139" s="157">
        <v>579</v>
      </c>
      <c r="AU139" s="157">
        <v>621</v>
      </c>
      <c r="AV139" s="157">
        <v>605</v>
      </c>
      <c r="AW139" s="157">
        <v>606</v>
      </c>
      <c r="AX139" s="158">
        <v>620</v>
      </c>
      <c r="AY139" s="156">
        <v>235</v>
      </c>
      <c r="AZ139" s="157">
        <v>423</v>
      </c>
      <c r="BA139" s="157">
        <v>466</v>
      </c>
      <c r="BB139" s="158">
        <v>414</v>
      </c>
      <c r="BC139" s="254">
        <v>155</v>
      </c>
      <c r="BD139" s="321">
        <v>96</v>
      </c>
      <c r="BE139" s="206">
        <v>554</v>
      </c>
      <c r="BF139" s="156">
        <v>419</v>
      </c>
    </row>
    <row r="140" spans="1:58" x14ac:dyDescent="0.45">
      <c r="A140" s="134" t="s">
        <v>1365</v>
      </c>
      <c r="B140" s="150" t="s">
        <v>285</v>
      </c>
      <c r="C140" s="159" t="s">
        <v>286</v>
      </c>
      <c r="D140" s="152">
        <v>568</v>
      </c>
      <c r="E140" s="153">
        <v>313</v>
      </c>
      <c r="F140" s="154">
        <v>525</v>
      </c>
      <c r="G140" s="154">
        <v>541</v>
      </c>
      <c r="H140" s="154">
        <v>539</v>
      </c>
      <c r="I140" s="154">
        <v>534</v>
      </c>
      <c r="J140" s="154">
        <v>471</v>
      </c>
      <c r="K140" s="154">
        <v>538</v>
      </c>
      <c r="L140" s="154">
        <v>523</v>
      </c>
      <c r="M140" s="154">
        <v>504</v>
      </c>
      <c r="N140" s="155">
        <v>531</v>
      </c>
      <c r="O140" s="153">
        <v>165</v>
      </c>
      <c r="P140" s="154">
        <v>380</v>
      </c>
      <c r="Q140" s="154">
        <v>402</v>
      </c>
      <c r="R140" s="155">
        <v>332</v>
      </c>
      <c r="S140" s="153">
        <v>92</v>
      </c>
      <c r="T140" s="154">
        <v>341</v>
      </c>
      <c r="U140" s="153">
        <v>398</v>
      </c>
      <c r="V140" s="141"/>
      <c r="W140" s="153">
        <v>370</v>
      </c>
      <c r="X140" s="154">
        <v>540</v>
      </c>
      <c r="Y140" s="154">
        <v>552</v>
      </c>
      <c r="Z140" s="154">
        <v>549</v>
      </c>
      <c r="AA140" s="154">
        <v>545</v>
      </c>
      <c r="AB140" s="154">
        <v>497</v>
      </c>
      <c r="AC140" s="154">
        <v>548</v>
      </c>
      <c r="AD140" s="154">
        <v>536</v>
      </c>
      <c r="AE140" s="154">
        <v>523</v>
      </c>
      <c r="AF140" s="155">
        <v>546</v>
      </c>
      <c r="AG140" s="153">
        <v>199</v>
      </c>
      <c r="AH140" s="154">
        <v>404</v>
      </c>
      <c r="AI140" s="154">
        <v>432</v>
      </c>
      <c r="AJ140" s="155">
        <v>358</v>
      </c>
      <c r="AK140" s="313">
        <v>101</v>
      </c>
      <c r="AL140" s="316">
        <v>398</v>
      </c>
      <c r="AM140" s="153">
        <v>426</v>
      </c>
      <c r="AN140" s="141"/>
      <c r="AO140" s="156">
        <v>445</v>
      </c>
      <c r="AP140" s="157">
        <v>524</v>
      </c>
      <c r="AQ140" s="157">
        <v>558</v>
      </c>
      <c r="AR140" s="157">
        <v>531</v>
      </c>
      <c r="AS140" s="157">
        <v>549</v>
      </c>
      <c r="AT140" s="157">
        <v>522</v>
      </c>
      <c r="AU140" s="157">
        <v>548</v>
      </c>
      <c r="AV140" s="157">
        <v>524</v>
      </c>
      <c r="AW140" s="157">
        <v>505</v>
      </c>
      <c r="AX140" s="158">
        <v>529</v>
      </c>
      <c r="AY140" s="156">
        <v>223</v>
      </c>
      <c r="AZ140" s="157">
        <v>387</v>
      </c>
      <c r="BA140" s="157">
        <v>435</v>
      </c>
      <c r="BB140" s="158">
        <v>368</v>
      </c>
      <c r="BC140" s="254">
        <v>174</v>
      </c>
      <c r="BD140" s="321">
        <v>119</v>
      </c>
      <c r="BE140" s="206">
        <v>499</v>
      </c>
      <c r="BF140" s="156">
        <v>242</v>
      </c>
    </row>
    <row r="141" spans="1:58" x14ac:dyDescent="0.45">
      <c r="A141" s="134" t="s">
        <v>1365</v>
      </c>
      <c r="B141" s="150" t="s">
        <v>287</v>
      </c>
      <c r="C141" s="159" t="s">
        <v>288</v>
      </c>
      <c r="D141" s="152">
        <v>276</v>
      </c>
      <c r="E141" s="153">
        <v>152</v>
      </c>
      <c r="F141" s="154">
        <v>255</v>
      </c>
      <c r="G141" s="154">
        <v>263</v>
      </c>
      <c r="H141" s="154">
        <v>262</v>
      </c>
      <c r="I141" s="154">
        <v>260</v>
      </c>
      <c r="J141" s="154">
        <v>229</v>
      </c>
      <c r="K141" s="154">
        <v>262</v>
      </c>
      <c r="L141" s="154">
        <v>254</v>
      </c>
      <c r="M141" s="154">
        <v>245</v>
      </c>
      <c r="N141" s="155">
        <v>258</v>
      </c>
      <c r="O141" s="153">
        <v>81</v>
      </c>
      <c r="P141" s="154">
        <v>185</v>
      </c>
      <c r="Q141" s="154">
        <v>196</v>
      </c>
      <c r="R141" s="155">
        <v>162</v>
      </c>
      <c r="S141" s="153">
        <v>37</v>
      </c>
      <c r="T141" s="154">
        <v>166</v>
      </c>
      <c r="U141" s="153">
        <v>194</v>
      </c>
      <c r="V141" s="141"/>
      <c r="W141" s="153">
        <v>180</v>
      </c>
      <c r="X141" s="154">
        <v>263</v>
      </c>
      <c r="Y141" s="154">
        <v>268</v>
      </c>
      <c r="Z141" s="154">
        <v>267</v>
      </c>
      <c r="AA141" s="154">
        <v>265</v>
      </c>
      <c r="AB141" s="154">
        <v>242</v>
      </c>
      <c r="AC141" s="154">
        <v>267</v>
      </c>
      <c r="AD141" s="154">
        <v>261</v>
      </c>
      <c r="AE141" s="154">
        <v>254</v>
      </c>
      <c r="AF141" s="155">
        <v>265</v>
      </c>
      <c r="AG141" s="153">
        <v>97</v>
      </c>
      <c r="AH141" s="154">
        <v>197</v>
      </c>
      <c r="AI141" s="154">
        <v>210</v>
      </c>
      <c r="AJ141" s="155">
        <v>174</v>
      </c>
      <c r="AK141" s="313">
        <v>40</v>
      </c>
      <c r="AL141" s="316">
        <v>194</v>
      </c>
      <c r="AM141" s="153">
        <v>207</v>
      </c>
      <c r="AN141" s="141"/>
      <c r="AO141" s="156">
        <v>208</v>
      </c>
      <c r="AP141" s="157">
        <v>254</v>
      </c>
      <c r="AQ141" s="157">
        <v>261</v>
      </c>
      <c r="AR141" s="157">
        <v>264</v>
      </c>
      <c r="AS141" s="157">
        <v>258</v>
      </c>
      <c r="AT141" s="157">
        <v>220</v>
      </c>
      <c r="AU141" s="157">
        <v>257</v>
      </c>
      <c r="AV141" s="157">
        <v>267</v>
      </c>
      <c r="AW141" s="157">
        <v>250</v>
      </c>
      <c r="AX141" s="158">
        <v>259</v>
      </c>
      <c r="AY141" s="156">
        <v>117</v>
      </c>
      <c r="AZ141" s="157">
        <v>200</v>
      </c>
      <c r="BA141" s="157">
        <v>226</v>
      </c>
      <c r="BB141" s="158">
        <v>162</v>
      </c>
      <c r="BC141" s="254">
        <v>69</v>
      </c>
      <c r="BD141" s="321">
        <v>42</v>
      </c>
      <c r="BE141" s="206">
        <v>228</v>
      </c>
      <c r="BF141" s="156">
        <v>168</v>
      </c>
    </row>
    <row r="142" spans="1:58" x14ac:dyDescent="0.45">
      <c r="A142" s="134" t="s">
        <v>1363</v>
      </c>
      <c r="B142" s="145" t="s">
        <v>842</v>
      </c>
      <c r="C142" s="151"/>
      <c r="D142" s="146">
        <v>7003</v>
      </c>
      <c r="E142" s="147">
        <v>3852</v>
      </c>
      <c r="F142" s="148">
        <v>6461</v>
      </c>
      <c r="G142" s="148">
        <v>6668</v>
      </c>
      <c r="H142" s="148">
        <v>6646</v>
      </c>
      <c r="I142" s="148">
        <v>6578</v>
      </c>
      <c r="J142" s="148">
        <v>5798</v>
      </c>
      <c r="K142" s="148">
        <v>6629</v>
      </c>
      <c r="L142" s="148">
        <v>6439</v>
      </c>
      <c r="M142" s="148">
        <v>6209</v>
      </c>
      <c r="N142" s="149">
        <v>6536</v>
      </c>
      <c r="O142" s="147">
        <v>2031</v>
      </c>
      <c r="P142" s="148">
        <v>4677</v>
      </c>
      <c r="Q142" s="148">
        <v>4951</v>
      </c>
      <c r="R142" s="149">
        <v>4094</v>
      </c>
      <c r="S142" s="147">
        <v>1065</v>
      </c>
      <c r="T142" s="148">
        <v>4202</v>
      </c>
      <c r="U142" s="147">
        <v>4903</v>
      </c>
      <c r="V142" s="141"/>
      <c r="W142" s="147">
        <v>4552</v>
      </c>
      <c r="X142" s="148">
        <v>6655</v>
      </c>
      <c r="Y142" s="148">
        <v>6794</v>
      </c>
      <c r="Z142" s="148">
        <v>6767</v>
      </c>
      <c r="AA142" s="148">
        <v>6709</v>
      </c>
      <c r="AB142" s="148">
        <v>6122</v>
      </c>
      <c r="AC142" s="148">
        <v>6752</v>
      </c>
      <c r="AD142" s="148">
        <v>6602</v>
      </c>
      <c r="AE142" s="148">
        <v>6437</v>
      </c>
      <c r="AF142" s="149">
        <v>6724</v>
      </c>
      <c r="AG142" s="147">
        <v>2452</v>
      </c>
      <c r="AH142" s="148">
        <v>4981</v>
      </c>
      <c r="AI142" s="148">
        <v>5319</v>
      </c>
      <c r="AJ142" s="149">
        <v>4404</v>
      </c>
      <c r="AK142" s="312">
        <v>1167</v>
      </c>
      <c r="AL142" s="315">
        <v>4903</v>
      </c>
      <c r="AM142" s="147">
        <v>5253</v>
      </c>
      <c r="AN142" s="141"/>
      <c r="AO142" s="142">
        <v>5365</v>
      </c>
      <c r="AP142" s="143">
        <v>6533</v>
      </c>
      <c r="AQ142" s="143">
        <v>6711</v>
      </c>
      <c r="AR142" s="143">
        <v>6663</v>
      </c>
      <c r="AS142" s="143">
        <v>6649</v>
      </c>
      <c r="AT142" s="143">
        <v>6052</v>
      </c>
      <c r="AU142" s="143">
        <v>6669</v>
      </c>
      <c r="AV142" s="143">
        <v>6414</v>
      </c>
      <c r="AW142" s="143">
        <v>6354</v>
      </c>
      <c r="AX142" s="144">
        <v>6550</v>
      </c>
      <c r="AY142" s="142">
        <v>2511</v>
      </c>
      <c r="AZ142" s="143">
        <v>4622</v>
      </c>
      <c r="BA142" s="143">
        <v>5025</v>
      </c>
      <c r="BB142" s="144">
        <v>4253</v>
      </c>
      <c r="BC142" s="253">
        <v>2028</v>
      </c>
      <c r="BD142" s="320">
        <v>1184</v>
      </c>
      <c r="BE142" s="205">
        <v>5170</v>
      </c>
      <c r="BF142" s="142">
        <v>4089</v>
      </c>
    </row>
    <row r="143" spans="1:58" x14ac:dyDescent="0.45">
      <c r="A143" s="134" t="s">
        <v>1365</v>
      </c>
      <c r="B143" s="150" t="s">
        <v>290</v>
      </c>
      <c r="C143" s="159" t="s">
        <v>291</v>
      </c>
      <c r="D143" s="152">
        <v>559</v>
      </c>
      <c r="E143" s="153">
        <v>308</v>
      </c>
      <c r="F143" s="154">
        <v>516</v>
      </c>
      <c r="G143" s="154">
        <v>533</v>
      </c>
      <c r="H143" s="154">
        <v>531</v>
      </c>
      <c r="I143" s="154">
        <v>526</v>
      </c>
      <c r="J143" s="154">
        <v>463</v>
      </c>
      <c r="K143" s="154">
        <v>530</v>
      </c>
      <c r="L143" s="154">
        <v>514</v>
      </c>
      <c r="M143" s="154">
        <v>496</v>
      </c>
      <c r="N143" s="155">
        <v>522</v>
      </c>
      <c r="O143" s="153">
        <v>163</v>
      </c>
      <c r="P143" s="154">
        <v>374</v>
      </c>
      <c r="Q143" s="154">
        <v>396</v>
      </c>
      <c r="R143" s="155">
        <v>327</v>
      </c>
      <c r="S143" s="153">
        <v>77</v>
      </c>
      <c r="T143" s="154">
        <v>336</v>
      </c>
      <c r="U143" s="153">
        <v>392</v>
      </c>
      <c r="V143" s="141"/>
      <c r="W143" s="153">
        <v>364</v>
      </c>
      <c r="X143" s="154">
        <v>532</v>
      </c>
      <c r="Y143" s="154">
        <v>543</v>
      </c>
      <c r="Z143" s="154">
        <v>541</v>
      </c>
      <c r="AA143" s="154">
        <v>536</v>
      </c>
      <c r="AB143" s="154">
        <v>489</v>
      </c>
      <c r="AC143" s="154">
        <v>539</v>
      </c>
      <c r="AD143" s="154">
        <v>527</v>
      </c>
      <c r="AE143" s="154">
        <v>514</v>
      </c>
      <c r="AF143" s="155">
        <v>537</v>
      </c>
      <c r="AG143" s="153">
        <v>196</v>
      </c>
      <c r="AH143" s="154">
        <v>398</v>
      </c>
      <c r="AI143" s="154">
        <v>425</v>
      </c>
      <c r="AJ143" s="155">
        <v>352</v>
      </c>
      <c r="AK143" s="313">
        <v>84</v>
      </c>
      <c r="AL143" s="316">
        <v>392</v>
      </c>
      <c r="AM143" s="153">
        <v>420</v>
      </c>
      <c r="AN143" s="141"/>
      <c r="AO143" s="156">
        <v>361</v>
      </c>
      <c r="AP143" s="157">
        <v>481</v>
      </c>
      <c r="AQ143" s="157">
        <v>501</v>
      </c>
      <c r="AR143" s="157">
        <v>495</v>
      </c>
      <c r="AS143" s="157">
        <v>494</v>
      </c>
      <c r="AT143" s="157">
        <v>438</v>
      </c>
      <c r="AU143" s="157">
        <v>496</v>
      </c>
      <c r="AV143" s="157">
        <v>461</v>
      </c>
      <c r="AW143" s="157">
        <v>462</v>
      </c>
      <c r="AX143" s="158">
        <v>480</v>
      </c>
      <c r="AY143" s="156">
        <v>119</v>
      </c>
      <c r="AZ143" s="157">
        <v>322</v>
      </c>
      <c r="BA143" s="157">
        <v>376</v>
      </c>
      <c r="BB143" s="158">
        <v>223</v>
      </c>
      <c r="BC143" s="254">
        <v>145</v>
      </c>
      <c r="BD143" s="321">
        <v>84</v>
      </c>
      <c r="BE143" s="206">
        <v>117</v>
      </c>
      <c r="BF143" s="156">
        <v>35</v>
      </c>
    </row>
    <row r="144" spans="1:58" x14ac:dyDescent="0.45">
      <c r="A144" s="134" t="s">
        <v>1365</v>
      </c>
      <c r="B144" s="150" t="s">
        <v>292</v>
      </c>
      <c r="C144" s="159" t="s">
        <v>293</v>
      </c>
      <c r="D144" s="152">
        <v>682</v>
      </c>
      <c r="E144" s="153">
        <v>376</v>
      </c>
      <c r="F144" s="154">
        <v>630</v>
      </c>
      <c r="G144" s="154">
        <v>650</v>
      </c>
      <c r="H144" s="154">
        <v>648</v>
      </c>
      <c r="I144" s="154">
        <v>641</v>
      </c>
      <c r="J144" s="154">
        <v>565</v>
      </c>
      <c r="K144" s="154">
        <v>646</v>
      </c>
      <c r="L144" s="154">
        <v>628</v>
      </c>
      <c r="M144" s="154">
        <v>605</v>
      </c>
      <c r="N144" s="155">
        <v>637</v>
      </c>
      <c r="O144" s="153">
        <v>198</v>
      </c>
      <c r="P144" s="154">
        <v>456</v>
      </c>
      <c r="Q144" s="154">
        <v>483</v>
      </c>
      <c r="R144" s="155">
        <v>399</v>
      </c>
      <c r="S144" s="153">
        <v>86</v>
      </c>
      <c r="T144" s="154">
        <v>410</v>
      </c>
      <c r="U144" s="153">
        <v>478</v>
      </c>
      <c r="V144" s="141"/>
      <c r="W144" s="153">
        <v>444</v>
      </c>
      <c r="X144" s="154">
        <v>649</v>
      </c>
      <c r="Y144" s="154">
        <v>662</v>
      </c>
      <c r="Z144" s="154">
        <v>660</v>
      </c>
      <c r="AA144" s="154">
        <v>654</v>
      </c>
      <c r="AB144" s="154">
        <v>597</v>
      </c>
      <c r="AC144" s="154">
        <v>658</v>
      </c>
      <c r="AD144" s="154">
        <v>643</v>
      </c>
      <c r="AE144" s="154">
        <v>627</v>
      </c>
      <c r="AF144" s="155">
        <v>655</v>
      </c>
      <c r="AG144" s="153">
        <v>239</v>
      </c>
      <c r="AH144" s="154">
        <v>486</v>
      </c>
      <c r="AI144" s="154">
        <v>518</v>
      </c>
      <c r="AJ144" s="155">
        <v>429</v>
      </c>
      <c r="AK144" s="313">
        <v>94</v>
      </c>
      <c r="AL144" s="316">
        <v>478</v>
      </c>
      <c r="AM144" s="153">
        <v>512</v>
      </c>
      <c r="AN144" s="141"/>
      <c r="AO144" s="156">
        <v>464</v>
      </c>
      <c r="AP144" s="157">
        <v>625</v>
      </c>
      <c r="AQ144" s="157">
        <v>658</v>
      </c>
      <c r="AR144" s="157">
        <v>653</v>
      </c>
      <c r="AS144" s="157">
        <v>648</v>
      </c>
      <c r="AT144" s="157">
        <v>544</v>
      </c>
      <c r="AU144" s="157">
        <v>649</v>
      </c>
      <c r="AV144" s="157">
        <v>635</v>
      </c>
      <c r="AW144" s="157">
        <v>596</v>
      </c>
      <c r="AX144" s="158">
        <v>604</v>
      </c>
      <c r="AY144" s="156">
        <v>266</v>
      </c>
      <c r="AZ144" s="157">
        <v>449</v>
      </c>
      <c r="BA144" s="157">
        <v>491</v>
      </c>
      <c r="BB144" s="158">
        <v>461</v>
      </c>
      <c r="BC144" s="254">
        <v>163</v>
      </c>
      <c r="BD144" s="321">
        <v>92</v>
      </c>
      <c r="BE144" s="206">
        <v>402</v>
      </c>
      <c r="BF144" s="156">
        <v>141</v>
      </c>
    </row>
    <row r="145" spans="1:58" x14ac:dyDescent="0.45">
      <c r="A145" s="134" t="s">
        <v>1365</v>
      </c>
      <c r="B145" s="150" t="s">
        <v>294</v>
      </c>
      <c r="C145" s="159" t="s">
        <v>295</v>
      </c>
      <c r="D145" s="152">
        <v>334</v>
      </c>
      <c r="E145" s="153">
        <v>184</v>
      </c>
      <c r="F145" s="154">
        <v>309</v>
      </c>
      <c r="G145" s="154">
        <v>319</v>
      </c>
      <c r="H145" s="154">
        <v>317</v>
      </c>
      <c r="I145" s="154">
        <v>314</v>
      </c>
      <c r="J145" s="154">
        <v>277</v>
      </c>
      <c r="K145" s="154">
        <v>317</v>
      </c>
      <c r="L145" s="154">
        <v>308</v>
      </c>
      <c r="M145" s="154">
        <v>297</v>
      </c>
      <c r="N145" s="155">
        <v>312</v>
      </c>
      <c r="O145" s="153">
        <v>97</v>
      </c>
      <c r="P145" s="154">
        <v>224</v>
      </c>
      <c r="Q145" s="154">
        <v>237</v>
      </c>
      <c r="R145" s="155">
        <v>196</v>
      </c>
      <c r="S145" s="153">
        <v>40</v>
      </c>
      <c r="T145" s="154">
        <v>201</v>
      </c>
      <c r="U145" s="153">
        <v>234</v>
      </c>
      <c r="V145" s="141"/>
      <c r="W145" s="153">
        <v>218</v>
      </c>
      <c r="X145" s="154">
        <v>318</v>
      </c>
      <c r="Y145" s="154">
        <v>325</v>
      </c>
      <c r="Z145" s="154">
        <v>323</v>
      </c>
      <c r="AA145" s="154">
        <v>320</v>
      </c>
      <c r="AB145" s="154">
        <v>292</v>
      </c>
      <c r="AC145" s="154">
        <v>323</v>
      </c>
      <c r="AD145" s="154">
        <v>315</v>
      </c>
      <c r="AE145" s="154">
        <v>307</v>
      </c>
      <c r="AF145" s="155">
        <v>321</v>
      </c>
      <c r="AG145" s="153">
        <v>117</v>
      </c>
      <c r="AH145" s="154">
        <v>238</v>
      </c>
      <c r="AI145" s="154">
        <v>254</v>
      </c>
      <c r="AJ145" s="155">
        <v>211</v>
      </c>
      <c r="AK145" s="313">
        <v>44</v>
      </c>
      <c r="AL145" s="316">
        <v>234</v>
      </c>
      <c r="AM145" s="153">
        <v>251</v>
      </c>
      <c r="AN145" s="141"/>
      <c r="AO145" s="156">
        <v>281</v>
      </c>
      <c r="AP145" s="157">
        <v>323</v>
      </c>
      <c r="AQ145" s="157">
        <v>327</v>
      </c>
      <c r="AR145" s="157">
        <v>329</v>
      </c>
      <c r="AS145" s="157">
        <v>324</v>
      </c>
      <c r="AT145" s="157">
        <v>295</v>
      </c>
      <c r="AU145" s="157">
        <v>324</v>
      </c>
      <c r="AV145" s="157">
        <v>321</v>
      </c>
      <c r="AW145" s="157">
        <v>314</v>
      </c>
      <c r="AX145" s="158">
        <v>321</v>
      </c>
      <c r="AY145" s="156">
        <v>124</v>
      </c>
      <c r="AZ145" s="157">
        <v>229</v>
      </c>
      <c r="BA145" s="157">
        <v>246</v>
      </c>
      <c r="BB145" s="158">
        <v>207</v>
      </c>
      <c r="BC145" s="254">
        <v>75</v>
      </c>
      <c r="BD145" s="321">
        <v>37</v>
      </c>
      <c r="BE145" s="206">
        <v>248</v>
      </c>
      <c r="BF145" s="156">
        <v>285</v>
      </c>
    </row>
    <row r="146" spans="1:58" x14ac:dyDescent="0.45">
      <c r="A146" s="134" t="s">
        <v>1365</v>
      </c>
      <c r="B146" s="150" t="s">
        <v>296</v>
      </c>
      <c r="C146" s="159" t="s">
        <v>297</v>
      </c>
      <c r="D146" s="152">
        <v>595</v>
      </c>
      <c r="E146" s="153">
        <v>328</v>
      </c>
      <c r="F146" s="154">
        <v>549</v>
      </c>
      <c r="G146" s="154">
        <v>567</v>
      </c>
      <c r="H146" s="154">
        <v>565</v>
      </c>
      <c r="I146" s="154">
        <v>559</v>
      </c>
      <c r="J146" s="154">
        <v>493</v>
      </c>
      <c r="K146" s="154">
        <v>564</v>
      </c>
      <c r="L146" s="154">
        <v>548</v>
      </c>
      <c r="M146" s="154">
        <v>528</v>
      </c>
      <c r="N146" s="155">
        <v>556</v>
      </c>
      <c r="O146" s="153">
        <v>173</v>
      </c>
      <c r="P146" s="154">
        <v>398</v>
      </c>
      <c r="Q146" s="154">
        <v>421</v>
      </c>
      <c r="R146" s="155">
        <v>348</v>
      </c>
      <c r="S146" s="153">
        <v>72</v>
      </c>
      <c r="T146" s="154">
        <v>357</v>
      </c>
      <c r="U146" s="153">
        <v>417</v>
      </c>
      <c r="V146" s="141"/>
      <c r="W146" s="153">
        <v>387</v>
      </c>
      <c r="X146" s="154">
        <v>566</v>
      </c>
      <c r="Y146" s="154">
        <v>578</v>
      </c>
      <c r="Z146" s="154">
        <v>575</v>
      </c>
      <c r="AA146" s="154">
        <v>571</v>
      </c>
      <c r="AB146" s="154">
        <v>521</v>
      </c>
      <c r="AC146" s="154">
        <v>574</v>
      </c>
      <c r="AD146" s="154">
        <v>561</v>
      </c>
      <c r="AE146" s="154">
        <v>547</v>
      </c>
      <c r="AF146" s="155">
        <v>572</v>
      </c>
      <c r="AG146" s="153">
        <v>209</v>
      </c>
      <c r="AH146" s="154">
        <v>424</v>
      </c>
      <c r="AI146" s="154">
        <v>452</v>
      </c>
      <c r="AJ146" s="155">
        <v>375</v>
      </c>
      <c r="AK146" s="313">
        <v>79</v>
      </c>
      <c r="AL146" s="316">
        <v>417</v>
      </c>
      <c r="AM146" s="153">
        <v>447</v>
      </c>
      <c r="AN146" s="141"/>
      <c r="AO146" s="156">
        <v>433</v>
      </c>
      <c r="AP146" s="157">
        <v>541</v>
      </c>
      <c r="AQ146" s="157">
        <v>589</v>
      </c>
      <c r="AR146" s="157">
        <v>571</v>
      </c>
      <c r="AS146" s="157">
        <v>583</v>
      </c>
      <c r="AT146" s="157">
        <v>484</v>
      </c>
      <c r="AU146" s="157">
        <v>585</v>
      </c>
      <c r="AV146" s="157">
        <v>578</v>
      </c>
      <c r="AW146" s="157">
        <v>530</v>
      </c>
      <c r="AX146" s="158">
        <v>555</v>
      </c>
      <c r="AY146" s="156">
        <v>155</v>
      </c>
      <c r="AZ146" s="157">
        <v>381</v>
      </c>
      <c r="BA146" s="157">
        <v>342</v>
      </c>
      <c r="BB146" s="158">
        <v>356</v>
      </c>
      <c r="BC146" s="254">
        <v>137</v>
      </c>
      <c r="BD146" s="321">
        <v>89</v>
      </c>
      <c r="BE146" s="206">
        <v>425</v>
      </c>
      <c r="BF146" s="156">
        <v>253</v>
      </c>
    </row>
    <row r="147" spans="1:58" x14ac:dyDescent="0.45">
      <c r="A147" s="134" t="s">
        <v>1365</v>
      </c>
      <c r="B147" s="150" t="s">
        <v>298</v>
      </c>
      <c r="C147" s="159" t="s">
        <v>299</v>
      </c>
      <c r="D147" s="152">
        <v>454</v>
      </c>
      <c r="E147" s="153">
        <v>250</v>
      </c>
      <c r="F147" s="154">
        <v>419</v>
      </c>
      <c r="G147" s="154">
        <v>433</v>
      </c>
      <c r="H147" s="154">
        <v>431</v>
      </c>
      <c r="I147" s="154">
        <v>427</v>
      </c>
      <c r="J147" s="154">
        <v>376</v>
      </c>
      <c r="K147" s="154">
        <v>430</v>
      </c>
      <c r="L147" s="154">
        <v>418</v>
      </c>
      <c r="M147" s="154">
        <v>403</v>
      </c>
      <c r="N147" s="155">
        <v>424</v>
      </c>
      <c r="O147" s="153">
        <v>132</v>
      </c>
      <c r="P147" s="154">
        <v>304</v>
      </c>
      <c r="Q147" s="154">
        <v>321</v>
      </c>
      <c r="R147" s="155">
        <v>266</v>
      </c>
      <c r="S147" s="153">
        <v>58</v>
      </c>
      <c r="T147" s="154">
        <v>273</v>
      </c>
      <c r="U147" s="153">
        <v>318</v>
      </c>
      <c r="V147" s="141"/>
      <c r="W147" s="153">
        <v>296</v>
      </c>
      <c r="X147" s="154">
        <v>432</v>
      </c>
      <c r="Y147" s="154">
        <v>441</v>
      </c>
      <c r="Z147" s="154">
        <v>439</v>
      </c>
      <c r="AA147" s="154">
        <v>435</v>
      </c>
      <c r="AB147" s="154">
        <v>397</v>
      </c>
      <c r="AC147" s="154">
        <v>438</v>
      </c>
      <c r="AD147" s="154">
        <v>428</v>
      </c>
      <c r="AE147" s="154">
        <v>418</v>
      </c>
      <c r="AF147" s="155">
        <v>436</v>
      </c>
      <c r="AG147" s="153">
        <v>159</v>
      </c>
      <c r="AH147" s="154">
        <v>323</v>
      </c>
      <c r="AI147" s="154">
        <v>345</v>
      </c>
      <c r="AJ147" s="155">
        <v>286</v>
      </c>
      <c r="AK147" s="313">
        <v>63</v>
      </c>
      <c r="AL147" s="316">
        <v>318</v>
      </c>
      <c r="AM147" s="153">
        <v>341</v>
      </c>
      <c r="AN147" s="141"/>
      <c r="AO147" s="156">
        <v>382</v>
      </c>
      <c r="AP147" s="157">
        <v>448</v>
      </c>
      <c r="AQ147" s="157">
        <v>440</v>
      </c>
      <c r="AR147" s="157">
        <v>433</v>
      </c>
      <c r="AS147" s="157">
        <v>435</v>
      </c>
      <c r="AT147" s="157">
        <v>409</v>
      </c>
      <c r="AU147" s="157">
        <v>440</v>
      </c>
      <c r="AV147" s="157">
        <v>448</v>
      </c>
      <c r="AW147" s="157">
        <v>438</v>
      </c>
      <c r="AX147" s="158">
        <v>443</v>
      </c>
      <c r="AY147" s="156">
        <v>160</v>
      </c>
      <c r="AZ147" s="157">
        <v>291</v>
      </c>
      <c r="BA147" s="157">
        <v>367</v>
      </c>
      <c r="BB147" s="158">
        <v>255</v>
      </c>
      <c r="BC147" s="254">
        <v>109</v>
      </c>
      <c r="BD147" s="321">
        <v>55</v>
      </c>
      <c r="BE147" s="206">
        <v>432</v>
      </c>
      <c r="BF147" s="156">
        <v>390</v>
      </c>
    </row>
    <row r="148" spans="1:58" x14ac:dyDescent="0.45">
      <c r="A148" s="134" t="s">
        <v>1365</v>
      </c>
      <c r="B148" s="150" t="s">
        <v>122</v>
      </c>
      <c r="C148" s="159" t="s">
        <v>300</v>
      </c>
      <c r="D148" s="152">
        <v>311</v>
      </c>
      <c r="E148" s="153">
        <v>172</v>
      </c>
      <c r="F148" s="154">
        <v>287</v>
      </c>
      <c r="G148" s="154">
        <v>297</v>
      </c>
      <c r="H148" s="154">
        <v>296</v>
      </c>
      <c r="I148" s="154">
        <v>293</v>
      </c>
      <c r="J148" s="154">
        <v>258</v>
      </c>
      <c r="K148" s="154">
        <v>295</v>
      </c>
      <c r="L148" s="154">
        <v>286</v>
      </c>
      <c r="M148" s="154">
        <v>276</v>
      </c>
      <c r="N148" s="155">
        <v>291</v>
      </c>
      <c r="O148" s="153">
        <v>91</v>
      </c>
      <c r="P148" s="154">
        <v>208</v>
      </c>
      <c r="Q148" s="154">
        <v>220</v>
      </c>
      <c r="R148" s="155">
        <v>182</v>
      </c>
      <c r="S148" s="153">
        <v>48</v>
      </c>
      <c r="T148" s="154">
        <v>187</v>
      </c>
      <c r="U148" s="153">
        <v>218</v>
      </c>
      <c r="V148" s="141"/>
      <c r="W148" s="153">
        <v>203</v>
      </c>
      <c r="X148" s="154">
        <v>296</v>
      </c>
      <c r="Y148" s="154">
        <v>302</v>
      </c>
      <c r="Z148" s="154">
        <v>301</v>
      </c>
      <c r="AA148" s="154">
        <v>298</v>
      </c>
      <c r="AB148" s="154">
        <v>272</v>
      </c>
      <c r="AC148" s="154">
        <v>300</v>
      </c>
      <c r="AD148" s="154">
        <v>294</v>
      </c>
      <c r="AE148" s="154">
        <v>286</v>
      </c>
      <c r="AF148" s="155">
        <v>299</v>
      </c>
      <c r="AG148" s="153">
        <v>109</v>
      </c>
      <c r="AH148" s="154">
        <v>222</v>
      </c>
      <c r="AI148" s="154">
        <v>237</v>
      </c>
      <c r="AJ148" s="155">
        <v>196</v>
      </c>
      <c r="AK148" s="313">
        <v>53</v>
      </c>
      <c r="AL148" s="316">
        <v>218</v>
      </c>
      <c r="AM148" s="153">
        <v>234</v>
      </c>
      <c r="AN148" s="141"/>
      <c r="AO148" s="156">
        <v>246</v>
      </c>
      <c r="AP148" s="157">
        <v>288</v>
      </c>
      <c r="AQ148" s="157">
        <v>289</v>
      </c>
      <c r="AR148" s="157">
        <v>290</v>
      </c>
      <c r="AS148" s="157">
        <v>286</v>
      </c>
      <c r="AT148" s="157">
        <v>257</v>
      </c>
      <c r="AU148" s="157">
        <v>286</v>
      </c>
      <c r="AV148" s="157">
        <v>303</v>
      </c>
      <c r="AW148" s="157">
        <v>281</v>
      </c>
      <c r="AX148" s="158">
        <v>289</v>
      </c>
      <c r="AY148" s="156">
        <v>92</v>
      </c>
      <c r="AZ148" s="157">
        <v>195</v>
      </c>
      <c r="BA148" s="157">
        <v>237</v>
      </c>
      <c r="BB148" s="158">
        <v>166</v>
      </c>
      <c r="BC148" s="254">
        <v>91</v>
      </c>
      <c r="BD148" s="321">
        <v>59</v>
      </c>
      <c r="BE148" s="206">
        <v>274</v>
      </c>
      <c r="BF148" s="156">
        <v>146</v>
      </c>
    </row>
    <row r="149" spans="1:58" x14ac:dyDescent="0.45">
      <c r="A149" s="134" t="s">
        <v>1365</v>
      </c>
      <c r="B149" s="150" t="s">
        <v>301</v>
      </c>
      <c r="C149" s="159" t="s">
        <v>302</v>
      </c>
      <c r="D149" s="152">
        <v>1600</v>
      </c>
      <c r="E149" s="153">
        <v>881</v>
      </c>
      <c r="F149" s="154">
        <v>1477</v>
      </c>
      <c r="G149" s="154">
        <v>1524</v>
      </c>
      <c r="H149" s="154">
        <v>1519</v>
      </c>
      <c r="I149" s="154">
        <v>1503</v>
      </c>
      <c r="J149" s="154">
        <v>1325</v>
      </c>
      <c r="K149" s="154">
        <v>1515</v>
      </c>
      <c r="L149" s="154">
        <v>1472</v>
      </c>
      <c r="M149" s="154">
        <v>1419</v>
      </c>
      <c r="N149" s="155">
        <v>1494</v>
      </c>
      <c r="O149" s="153">
        <v>464</v>
      </c>
      <c r="P149" s="154">
        <v>1069</v>
      </c>
      <c r="Q149" s="154">
        <v>1132</v>
      </c>
      <c r="R149" s="155">
        <v>936</v>
      </c>
      <c r="S149" s="153">
        <v>280</v>
      </c>
      <c r="T149" s="154">
        <v>960</v>
      </c>
      <c r="U149" s="153">
        <v>1120</v>
      </c>
      <c r="V149" s="141"/>
      <c r="W149" s="153">
        <v>1040</v>
      </c>
      <c r="X149" s="154">
        <v>1521</v>
      </c>
      <c r="Y149" s="154">
        <v>1553</v>
      </c>
      <c r="Z149" s="154">
        <v>1547</v>
      </c>
      <c r="AA149" s="154">
        <v>1533</v>
      </c>
      <c r="AB149" s="154">
        <v>1399</v>
      </c>
      <c r="AC149" s="154">
        <v>1543</v>
      </c>
      <c r="AD149" s="154">
        <v>1509</v>
      </c>
      <c r="AE149" s="154">
        <v>1471</v>
      </c>
      <c r="AF149" s="155">
        <v>1537</v>
      </c>
      <c r="AG149" s="153">
        <v>560</v>
      </c>
      <c r="AH149" s="154">
        <v>1138</v>
      </c>
      <c r="AI149" s="154">
        <v>1216</v>
      </c>
      <c r="AJ149" s="155">
        <v>1007</v>
      </c>
      <c r="AK149" s="313">
        <v>306</v>
      </c>
      <c r="AL149" s="316">
        <v>1120</v>
      </c>
      <c r="AM149" s="153">
        <v>1200</v>
      </c>
      <c r="AN149" s="141"/>
      <c r="AO149" s="156">
        <v>1242</v>
      </c>
      <c r="AP149" s="157">
        <v>1509</v>
      </c>
      <c r="AQ149" s="157">
        <v>1529</v>
      </c>
      <c r="AR149" s="157">
        <v>1529</v>
      </c>
      <c r="AS149" s="157">
        <v>1508</v>
      </c>
      <c r="AT149" s="157">
        <v>1414</v>
      </c>
      <c r="AU149" s="157">
        <v>1515</v>
      </c>
      <c r="AV149" s="157">
        <v>1428</v>
      </c>
      <c r="AW149" s="157">
        <v>1448</v>
      </c>
      <c r="AX149" s="158">
        <v>1511</v>
      </c>
      <c r="AY149" s="156">
        <v>557</v>
      </c>
      <c r="AZ149" s="157">
        <v>1043</v>
      </c>
      <c r="BA149" s="157">
        <v>1104</v>
      </c>
      <c r="BB149" s="158">
        <v>977</v>
      </c>
      <c r="BC149" s="254">
        <v>532</v>
      </c>
      <c r="BD149" s="321">
        <v>303</v>
      </c>
      <c r="BE149" s="206">
        <v>1434</v>
      </c>
      <c r="BF149" s="156">
        <v>1153</v>
      </c>
    </row>
    <row r="150" spans="1:58" x14ac:dyDescent="0.45">
      <c r="A150" s="134" t="s">
        <v>1365</v>
      </c>
      <c r="B150" s="150" t="s">
        <v>303</v>
      </c>
      <c r="C150" s="159" t="s">
        <v>304</v>
      </c>
      <c r="D150" s="152">
        <v>1241</v>
      </c>
      <c r="E150" s="153">
        <v>683</v>
      </c>
      <c r="F150" s="154">
        <v>1145</v>
      </c>
      <c r="G150" s="154">
        <v>1182</v>
      </c>
      <c r="H150" s="154">
        <v>1178</v>
      </c>
      <c r="I150" s="154">
        <v>1166</v>
      </c>
      <c r="J150" s="154">
        <v>1028</v>
      </c>
      <c r="K150" s="154">
        <v>1175</v>
      </c>
      <c r="L150" s="154">
        <v>1141</v>
      </c>
      <c r="M150" s="154">
        <v>1101</v>
      </c>
      <c r="N150" s="155">
        <v>1159</v>
      </c>
      <c r="O150" s="153">
        <v>360</v>
      </c>
      <c r="P150" s="154">
        <v>829</v>
      </c>
      <c r="Q150" s="154">
        <v>878</v>
      </c>
      <c r="R150" s="155">
        <v>726</v>
      </c>
      <c r="S150" s="153">
        <v>219</v>
      </c>
      <c r="T150" s="154">
        <v>745</v>
      </c>
      <c r="U150" s="153">
        <v>869</v>
      </c>
      <c r="V150" s="141"/>
      <c r="W150" s="153">
        <v>807</v>
      </c>
      <c r="X150" s="154">
        <v>1180</v>
      </c>
      <c r="Y150" s="154">
        <v>1204</v>
      </c>
      <c r="Z150" s="154">
        <v>1200</v>
      </c>
      <c r="AA150" s="154">
        <v>1189</v>
      </c>
      <c r="AB150" s="154">
        <v>1085</v>
      </c>
      <c r="AC150" s="154">
        <v>1197</v>
      </c>
      <c r="AD150" s="154">
        <v>1170</v>
      </c>
      <c r="AE150" s="154">
        <v>1141</v>
      </c>
      <c r="AF150" s="155">
        <v>1192</v>
      </c>
      <c r="AG150" s="153">
        <v>435</v>
      </c>
      <c r="AH150" s="154">
        <v>883</v>
      </c>
      <c r="AI150" s="154">
        <v>943</v>
      </c>
      <c r="AJ150" s="155">
        <v>781</v>
      </c>
      <c r="AK150" s="313">
        <v>240</v>
      </c>
      <c r="AL150" s="316">
        <v>869</v>
      </c>
      <c r="AM150" s="153">
        <v>931</v>
      </c>
      <c r="AN150" s="141"/>
      <c r="AO150" s="156">
        <v>986</v>
      </c>
      <c r="AP150" s="157">
        <v>1161</v>
      </c>
      <c r="AQ150" s="157">
        <v>1182</v>
      </c>
      <c r="AR150" s="157">
        <v>1177</v>
      </c>
      <c r="AS150" s="157">
        <v>1179</v>
      </c>
      <c r="AT150" s="157">
        <v>1117</v>
      </c>
      <c r="AU150" s="157">
        <v>1178</v>
      </c>
      <c r="AV150" s="157">
        <v>1118</v>
      </c>
      <c r="AW150" s="157">
        <v>1138</v>
      </c>
      <c r="AX150" s="158">
        <v>1170</v>
      </c>
      <c r="AY150" s="156">
        <v>421</v>
      </c>
      <c r="AZ150" s="157">
        <v>779</v>
      </c>
      <c r="BA150" s="157">
        <v>861</v>
      </c>
      <c r="BB150" s="158">
        <v>759</v>
      </c>
      <c r="BC150" s="254">
        <v>416</v>
      </c>
      <c r="BD150" s="321">
        <v>247</v>
      </c>
      <c r="BE150" s="206">
        <v>1092</v>
      </c>
      <c r="BF150" s="156">
        <v>645</v>
      </c>
    </row>
    <row r="151" spans="1:58" x14ac:dyDescent="0.45">
      <c r="A151" s="134" t="s">
        <v>1365</v>
      </c>
      <c r="B151" s="150" t="s">
        <v>305</v>
      </c>
      <c r="C151" s="159" t="s">
        <v>306</v>
      </c>
      <c r="D151" s="152">
        <v>285</v>
      </c>
      <c r="E151" s="153">
        <v>157</v>
      </c>
      <c r="F151" s="154">
        <v>263</v>
      </c>
      <c r="G151" s="154">
        <v>272</v>
      </c>
      <c r="H151" s="154">
        <v>271</v>
      </c>
      <c r="I151" s="154">
        <v>268</v>
      </c>
      <c r="J151" s="154">
        <v>236</v>
      </c>
      <c r="K151" s="154">
        <v>270</v>
      </c>
      <c r="L151" s="154">
        <v>263</v>
      </c>
      <c r="M151" s="154">
        <v>253</v>
      </c>
      <c r="N151" s="155">
        <v>266</v>
      </c>
      <c r="O151" s="153">
        <v>83</v>
      </c>
      <c r="P151" s="154">
        <v>191</v>
      </c>
      <c r="Q151" s="154">
        <v>202</v>
      </c>
      <c r="R151" s="155">
        <v>167</v>
      </c>
      <c r="S151" s="153">
        <v>51</v>
      </c>
      <c r="T151" s="154">
        <v>171</v>
      </c>
      <c r="U151" s="153">
        <v>200</v>
      </c>
      <c r="V151" s="141"/>
      <c r="W151" s="153">
        <v>186</v>
      </c>
      <c r="X151" s="154">
        <v>271</v>
      </c>
      <c r="Y151" s="154">
        <v>277</v>
      </c>
      <c r="Z151" s="154">
        <v>276</v>
      </c>
      <c r="AA151" s="154">
        <v>274</v>
      </c>
      <c r="AB151" s="154">
        <v>250</v>
      </c>
      <c r="AC151" s="154">
        <v>275</v>
      </c>
      <c r="AD151" s="154">
        <v>269</v>
      </c>
      <c r="AE151" s="154">
        <v>262</v>
      </c>
      <c r="AF151" s="155">
        <v>274</v>
      </c>
      <c r="AG151" s="153">
        <v>100</v>
      </c>
      <c r="AH151" s="154">
        <v>203</v>
      </c>
      <c r="AI151" s="154">
        <v>217</v>
      </c>
      <c r="AJ151" s="155">
        <v>180</v>
      </c>
      <c r="AK151" s="313">
        <v>56</v>
      </c>
      <c r="AL151" s="316">
        <v>200</v>
      </c>
      <c r="AM151" s="153">
        <v>214</v>
      </c>
      <c r="AN151" s="141"/>
      <c r="AO151" s="156">
        <v>251</v>
      </c>
      <c r="AP151" s="157">
        <v>276</v>
      </c>
      <c r="AQ151" s="157">
        <v>275</v>
      </c>
      <c r="AR151" s="157">
        <v>278</v>
      </c>
      <c r="AS151" s="157">
        <v>277</v>
      </c>
      <c r="AT151" s="157">
        <v>266</v>
      </c>
      <c r="AU151" s="157">
        <v>276</v>
      </c>
      <c r="AV151" s="157">
        <v>267</v>
      </c>
      <c r="AW151" s="157">
        <v>268</v>
      </c>
      <c r="AX151" s="158">
        <v>276</v>
      </c>
      <c r="AY151" s="156">
        <v>175</v>
      </c>
      <c r="AZ151" s="157">
        <v>210</v>
      </c>
      <c r="BA151" s="157">
        <v>243</v>
      </c>
      <c r="BB151" s="158">
        <v>234</v>
      </c>
      <c r="BC151" s="254">
        <v>96</v>
      </c>
      <c r="BD151" s="321">
        <v>57</v>
      </c>
      <c r="BE151" s="206">
        <v>128</v>
      </c>
      <c r="BF151" s="156">
        <v>221</v>
      </c>
    </row>
    <row r="152" spans="1:58" x14ac:dyDescent="0.45">
      <c r="A152" s="134" t="s">
        <v>1365</v>
      </c>
      <c r="B152" s="150" t="s">
        <v>307</v>
      </c>
      <c r="C152" s="159" t="s">
        <v>308</v>
      </c>
      <c r="D152" s="152">
        <v>942</v>
      </c>
      <c r="E152" s="153">
        <v>519</v>
      </c>
      <c r="F152" s="154">
        <v>870</v>
      </c>
      <c r="G152" s="154">
        <v>897</v>
      </c>
      <c r="H152" s="154">
        <v>894</v>
      </c>
      <c r="I152" s="154">
        <v>885</v>
      </c>
      <c r="J152" s="154">
        <v>780</v>
      </c>
      <c r="K152" s="154">
        <v>892</v>
      </c>
      <c r="L152" s="154">
        <v>867</v>
      </c>
      <c r="M152" s="154">
        <v>836</v>
      </c>
      <c r="N152" s="155">
        <v>880</v>
      </c>
      <c r="O152" s="153">
        <v>274</v>
      </c>
      <c r="P152" s="154">
        <v>630</v>
      </c>
      <c r="Q152" s="154">
        <v>666</v>
      </c>
      <c r="R152" s="155">
        <v>551</v>
      </c>
      <c r="S152" s="153">
        <v>139</v>
      </c>
      <c r="T152" s="154">
        <v>566</v>
      </c>
      <c r="U152" s="153">
        <v>660</v>
      </c>
      <c r="V152" s="141"/>
      <c r="W152" s="153">
        <v>613</v>
      </c>
      <c r="X152" s="154">
        <v>896</v>
      </c>
      <c r="Y152" s="154">
        <v>914</v>
      </c>
      <c r="Z152" s="154">
        <v>911</v>
      </c>
      <c r="AA152" s="154">
        <v>903</v>
      </c>
      <c r="AB152" s="154">
        <v>824</v>
      </c>
      <c r="AC152" s="154">
        <v>909</v>
      </c>
      <c r="AD152" s="154">
        <v>888</v>
      </c>
      <c r="AE152" s="154">
        <v>866</v>
      </c>
      <c r="AF152" s="155">
        <v>905</v>
      </c>
      <c r="AG152" s="153">
        <v>330</v>
      </c>
      <c r="AH152" s="154">
        <v>670</v>
      </c>
      <c r="AI152" s="154">
        <v>716</v>
      </c>
      <c r="AJ152" s="155">
        <v>593</v>
      </c>
      <c r="AK152" s="313">
        <v>152</v>
      </c>
      <c r="AL152" s="316">
        <v>660</v>
      </c>
      <c r="AM152" s="153">
        <v>707</v>
      </c>
      <c r="AN152" s="141"/>
      <c r="AO152" s="156">
        <v>719</v>
      </c>
      <c r="AP152" s="157">
        <v>881</v>
      </c>
      <c r="AQ152" s="157">
        <v>921</v>
      </c>
      <c r="AR152" s="157">
        <v>908</v>
      </c>
      <c r="AS152" s="157">
        <v>915</v>
      </c>
      <c r="AT152" s="157">
        <v>828</v>
      </c>
      <c r="AU152" s="157">
        <v>920</v>
      </c>
      <c r="AV152" s="157">
        <v>855</v>
      </c>
      <c r="AW152" s="157">
        <v>879</v>
      </c>
      <c r="AX152" s="158">
        <v>901</v>
      </c>
      <c r="AY152" s="156">
        <v>442</v>
      </c>
      <c r="AZ152" s="157">
        <v>723</v>
      </c>
      <c r="BA152" s="157">
        <v>758</v>
      </c>
      <c r="BB152" s="158">
        <v>615</v>
      </c>
      <c r="BC152" s="254">
        <v>264</v>
      </c>
      <c r="BD152" s="321">
        <v>161</v>
      </c>
      <c r="BE152" s="206">
        <v>618</v>
      </c>
      <c r="BF152" s="156">
        <v>820</v>
      </c>
    </row>
    <row r="153" spans="1:58" x14ac:dyDescent="0.45">
      <c r="A153" s="134" t="s">
        <v>1363</v>
      </c>
      <c r="B153" s="145" t="s">
        <v>843</v>
      </c>
      <c r="C153" s="151"/>
      <c r="D153" s="146">
        <v>3680</v>
      </c>
      <c r="E153" s="147">
        <v>2025</v>
      </c>
      <c r="F153" s="148">
        <v>3396</v>
      </c>
      <c r="G153" s="148">
        <v>3504</v>
      </c>
      <c r="H153" s="148">
        <v>3492</v>
      </c>
      <c r="I153" s="148">
        <v>3457</v>
      </c>
      <c r="J153" s="148">
        <v>3047</v>
      </c>
      <c r="K153" s="148">
        <v>3484</v>
      </c>
      <c r="L153" s="148">
        <v>3384</v>
      </c>
      <c r="M153" s="148">
        <v>3263</v>
      </c>
      <c r="N153" s="149">
        <v>3435</v>
      </c>
      <c r="O153" s="147">
        <v>1068</v>
      </c>
      <c r="P153" s="148">
        <v>2458</v>
      </c>
      <c r="Q153" s="148">
        <v>2602</v>
      </c>
      <c r="R153" s="149">
        <v>2151</v>
      </c>
      <c r="S153" s="147">
        <v>599</v>
      </c>
      <c r="T153" s="148">
        <v>2208</v>
      </c>
      <c r="U153" s="147">
        <v>2576</v>
      </c>
      <c r="V153" s="141"/>
      <c r="W153" s="147">
        <v>2392</v>
      </c>
      <c r="X153" s="148">
        <v>3497</v>
      </c>
      <c r="Y153" s="148">
        <v>3570</v>
      </c>
      <c r="Z153" s="148">
        <v>3556</v>
      </c>
      <c r="AA153" s="148">
        <v>3526</v>
      </c>
      <c r="AB153" s="148">
        <v>3217</v>
      </c>
      <c r="AC153" s="148">
        <v>3548</v>
      </c>
      <c r="AD153" s="148">
        <v>3469</v>
      </c>
      <c r="AE153" s="148">
        <v>3383</v>
      </c>
      <c r="AF153" s="149">
        <v>3534</v>
      </c>
      <c r="AG153" s="147">
        <v>1288</v>
      </c>
      <c r="AH153" s="148">
        <v>2618</v>
      </c>
      <c r="AI153" s="148">
        <v>2795</v>
      </c>
      <c r="AJ153" s="149">
        <v>2314</v>
      </c>
      <c r="AK153" s="312">
        <v>656</v>
      </c>
      <c r="AL153" s="315">
        <v>2576</v>
      </c>
      <c r="AM153" s="147">
        <v>2760</v>
      </c>
      <c r="AN153" s="141"/>
      <c r="AO153" s="142">
        <v>2855</v>
      </c>
      <c r="AP153" s="143">
        <v>3406</v>
      </c>
      <c r="AQ153" s="143">
        <v>3473</v>
      </c>
      <c r="AR153" s="143">
        <v>3479</v>
      </c>
      <c r="AS153" s="143">
        <v>3428</v>
      </c>
      <c r="AT153" s="143">
        <v>3163</v>
      </c>
      <c r="AU153" s="143">
        <v>3458</v>
      </c>
      <c r="AV153" s="143">
        <v>3482</v>
      </c>
      <c r="AW153" s="143">
        <v>3214</v>
      </c>
      <c r="AX153" s="144">
        <v>3414</v>
      </c>
      <c r="AY153" s="142">
        <v>1325</v>
      </c>
      <c r="AZ153" s="143">
        <v>2333</v>
      </c>
      <c r="BA153" s="143">
        <v>2716</v>
      </c>
      <c r="BB153" s="144">
        <v>2244</v>
      </c>
      <c r="BC153" s="253">
        <v>1140</v>
      </c>
      <c r="BD153" s="320">
        <v>623</v>
      </c>
      <c r="BE153" s="205">
        <v>3075</v>
      </c>
      <c r="BF153" s="142">
        <v>2692</v>
      </c>
    </row>
    <row r="154" spans="1:58" x14ac:dyDescent="0.45">
      <c r="A154" s="134" t="s">
        <v>1365</v>
      </c>
      <c r="B154" s="150" t="s">
        <v>310</v>
      </c>
      <c r="C154" s="159" t="s">
        <v>311</v>
      </c>
      <c r="D154" s="152">
        <v>535</v>
      </c>
      <c r="E154" s="153">
        <v>295</v>
      </c>
      <c r="F154" s="154">
        <v>494</v>
      </c>
      <c r="G154" s="154">
        <v>510</v>
      </c>
      <c r="H154" s="154">
        <v>508</v>
      </c>
      <c r="I154" s="154">
        <v>503</v>
      </c>
      <c r="J154" s="154">
        <v>443</v>
      </c>
      <c r="K154" s="154">
        <v>507</v>
      </c>
      <c r="L154" s="154">
        <v>492</v>
      </c>
      <c r="M154" s="154">
        <v>475</v>
      </c>
      <c r="N154" s="155">
        <v>500</v>
      </c>
      <c r="O154" s="153">
        <v>156</v>
      </c>
      <c r="P154" s="154">
        <v>358</v>
      </c>
      <c r="Q154" s="154">
        <v>379</v>
      </c>
      <c r="R154" s="155">
        <v>313</v>
      </c>
      <c r="S154" s="153">
        <v>80</v>
      </c>
      <c r="T154" s="154">
        <v>321</v>
      </c>
      <c r="U154" s="153">
        <v>375</v>
      </c>
      <c r="V154" s="141"/>
      <c r="W154" s="153">
        <v>348</v>
      </c>
      <c r="X154" s="154">
        <v>509</v>
      </c>
      <c r="Y154" s="154">
        <v>520</v>
      </c>
      <c r="Z154" s="154">
        <v>517</v>
      </c>
      <c r="AA154" s="154">
        <v>513</v>
      </c>
      <c r="AB154" s="154">
        <v>468</v>
      </c>
      <c r="AC154" s="154">
        <v>516</v>
      </c>
      <c r="AD154" s="154">
        <v>505</v>
      </c>
      <c r="AE154" s="154">
        <v>492</v>
      </c>
      <c r="AF154" s="155">
        <v>514</v>
      </c>
      <c r="AG154" s="153">
        <v>188</v>
      </c>
      <c r="AH154" s="154">
        <v>381</v>
      </c>
      <c r="AI154" s="154">
        <v>407</v>
      </c>
      <c r="AJ154" s="155">
        <v>337</v>
      </c>
      <c r="AK154" s="313">
        <v>88</v>
      </c>
      <c r="AL154" s="316">
        <v>375</v>
      </c>
      <c r="AM154" s="153">
        <v>402</v>
      </c>
      <c r="AN154" s="141"/>
      <c r="AO154" s="156">
        <v>376</v>
      </c>
      <c r="AP154" s="157">
        <v>463</v>
      </c>
      <c r="AQ154" s="157">
        <v>483</v>
      </c>
      <c r="AR154" s="157">
        <v>482</v>
      </c>
      <c r="AS154" s="157">
        <v>470</v>
      </c>
      <c r="AT154" s="157">
        <v>437</v>
      </c>
      <c r="AU154" s="157">
        <v>484</v>
      </c>
      <c r="AV154" s="157">
        <v>513</v>
      </c>
      <c r="AW154" s="157">
        <v>423</v>
      </c>
      <c r="AX154" s="158">
        <v>461</v>
      </c>
      <c r="AY154" s="156">
        <v>174</v>
      </c>
      <c r="AZ154" s="157">
        <v>336</v>
      </c>
      <c r="BA154" s="157">
        <v>371</v>
      </c>
      <c r="BB154" s="158">
        <v>307</v>
      </c>
      <c r="BC154" s="254">
        <v>152</v>
      </c>
      <c r="BD154" s="321">
        <v>85</v>
      </c>
      <c r="BE154" s="206">
        <v>421</v>
      </c>
      <c r="BF154" s="156">
        <v>379</v>
      </c>
    </row>
    <row r="155" spans="1:58" x14ac:dyDescent="0.45">
      <c r="A155" s="134" t="s">
        <v>1365</v>
      </c>
      <c r="B155" s="150" t="s">
        <v>312</v>
      </c>
      <c r="C155" s="159" t="s">
        <v>313</v>
      </c>
      <c r="D155" s="152">
        <v>907</v>
      </c>
      <c r="E155" s="153">
        <v>499</v>
      </c>
      <c r="F155" s="154">
        <v>837</v>
      </c>
      <c r="G155" s="154">
        <v>864</v>
      </c>
      <c r="H155" s="154">
        <v>861</v>
      </c>
      <c r="I155" s="154">
        <v>852</v>
      </c>
      <c r="J155" s="154">
        <v>751</v>
      </c>
      <c r="K155" s="154">
        <v>859</v>
      </c>
      <c r="L155" s="154">
        <v>834</v>
      </c>
      <c r="M155" s="154">
        <v>805</v>
      </c>
      <c r="N155" s="155">
        <v>847</v>
      </c>
      <c r="O155" s="153">
        <v>264</v>
      </c>
      <c r="P155" s="154">
        <v>606</v>
      </c>
      <c r="Q155" s="154">
        <v>642</v>
      </c>
      <c r="R155" s="155">
        <v>531</v>
      </c>
      <c r="S155" s="153">
        <v>167</v>
      </c>
      <c r="T155" s="154">
        <v>545</v>
      </c>
      <c r="U155" s="153">
        <v>635</v>
      </c>
      <c r="V155" s="141"/>
      <c r="W155" s="153">
        <v>590</v>
      </c>
      <c r="X155" s="154">
        <v>862</v>
      </c>
      <c r="Y155" s="154">
        <v>880</v>
      </c>
      <c r="Z155" s="154">
        <v>877</v>
      </c>
      <c r="AA155" s="154">
        <v>869</v>
      </c>
      <c r="AB155" s="154">
        <v>793</v>
      </c>
      <c r="AC155" s="154">
        <v>875</v>
      </c>
      <c r="AD155" s="154">
        <v>855</v>
      </c>
      <c r="AE155" s="154">
        <v>834</v>
      </c>
      <c r="AF155" s="155">
        <v>871</v>
      </c>
      <c r="AG155" s="153">
        <v>318</v>
      </c>
      <c r="AH155" s="154">
        <v>646</v>
      </c>
      <c r="AI155" s="154">
        <v>689</v>
      </c>
      <c r="AJ155" s="155">
        <v>571</v>
      </c>
      <c r="AK155" s="313">
        <v>183</v>
      </c>
      <c r="AL155" s="316">
        <v>635</v>
      </c>
      <c r="AM155" s="153">
        <v>681</v>
      </c>
      <c r="AN155" s="141"/>
      <c r="AO155" s="156">
        <v>717</v>
      </c>
      <c r="AP155" s="157">
        <v>847</v>
      </c>
      <c r="AQ155" s="157">
        <v>847</v>
      </c>
      <c r="AR155" s="157">
        <v>856</v>
      </c>
      <c r="AS155" s="157">
        <v>838</v>
      </c>
      <c r="AT155" s="157">
        <v>808</v>
      </c>
      <c r="AU155" s="157">
        <v>839</v>
      </c>
      <c r="AV155" s="157">
        <v>834</v>
      </c>
      <c r="AW155" s="157">
        <v>790</v>
      </c>
      <c r="AX155" s="158">
        <v>842</v>
      </c>
      <c r="AY155" s="156">
        <v>349</v>
      </c>
      <c r="AZ155" s="157">
        <v>581</v>
      </c>
      <c r="BA155" s="157">
        <v>703</v>
      </c>
      <c r="BB155" s="158">
        <v>549</v>
      </c>
      <c r="BC155" s="254">
        <v>318</v>
      </c>
      <c r="BD155" s="321">
        <v>177</v>
      </c>
      <c r="BE155" s="206">
        <v>744</v>
      </c>
      <c r="BF155" s="156">
        <v>595</v>
      </c>
    </row>
    <row r="156" spans="1:58" x14ac:dyDescent="0.45">
      <c r="A156" s="134" t="s">
        <v>1365</v>
      </c>
      <c r="B156" s="150" t="s">
        <v>314</v>
      </c>
      <c r="C156" s="159" t="s">
        <v>315</v>
      </c>
      <c r="D156" s="152">
        <v>996</v>
      </c>
      <c r="E156" s="153">
        <v>548</v>
      </c>
      <c r="F156" s="154">
        <v>919</v>
      </c>
      <c r="G156" s="154">
        <v>949</v>
      </c>
      <c r="H156" s="154">
        <v>946</v>
      </c>
      <c r="I156" s="154">
        <v>936</v>
      </c>
      <c r="J156" s="154">
        <v>825</v>
      </c>
      <c r="K156" s="154">
        <v>943</v>
      </c>
      <c r="L156" s="154">
        <v>916</v>
      </c>
      <c r="M156" s="154">
        <v>884</v>
      </c>
      <c r="N156" s="155">
        <v>930</v>
      </c>
      <c r="O156" s="153">
        <v>289</v>
      </c>
      <c r="P156" s="154">
        <v>666</v>
      </c>
      <c r="Q156" s="154">
        <v>705</v>
      </c>
      <c r="R156" s="155">
        <v>583</v>
      </c>
      <c r="S156" s="153">
        <v>145</v>
      </c>
      <c r="T156" s="154">
        <v>598</v>
      </c>
      <c r="U156" s="153">
        <v>698</v>
      </c>
      <c r="V156" s="141"/>
      <c r="W156" s="153">
        <v>648</v>
      </c>
      <c r="X156" s="154">
        <v>947</v>
      </c>
      <c r="Y156" s="154">
        <v>967</v>
      </c>
      <c r="Z156" s="154">
        <v>963</v>
      </c>
      <c r="AA156" s="154">
        <v>955</v>
      </c>
      <c r="AB156" s="154">
        <v>871</v>
      </c>
      <c r="AC156" s="154">
        <v>961</v>
      </c>
      <c r="AD156" s="154">
        <v>939</v>
      </c>
      <c r="AE156" s="154">
        <v>916</v>
      </c>
      <c r="AF156" s="155">
        <v>957</v>
      </c>
      <c r="AG156" s="153">
        <v>349</v>
      </c>
      <c r="AH156" s="154">
        <v>709</v>
      </c>
      <c r="AI156" s="154">
        <v>757</v>
      </c>
      <c r="AJ156" s="155">
        <v>627</v>
      </c>
      <c r="AK156" s="313">
        <v>159</v>
      </c>
      <c r="AL156" s="316">
        <v>698</v>
      </c>
      <c r="AM156" s="153">
        <v>747</v>
      </c>
      <c r="AN156" s="141"/>
      <c r="AO156" s="156">
        <v>802</v>
      </c>
      <c r="AP156" s="157">
        <v>948</v>
      </c>
      <c r="AQ156" s="157">
        <v>965</v>
      </c>
      <c r="AR156" s="157">
        <v>964</v>
      </c>
      <c r="AS156" s="157">
        <v>953</v>
      </c>
      <c r="AT156" s="157">
        <v>850</v>
      </c>
      <c r="AU156" s="157">
        <v>961</v>
      </c>
      <c r="AV156" s="157">
        <v>970</v>
      </c>
      <c r="AW156" s="157">
        <v>910</v>
      </c>
      <c r="AX156" s="158">
        <v>953</v>
      </c>
      <c r="AY156" s="156">
        <v>349</v>
      </c>
      <c r="AZ156" s="157">
        <v>611</v>
      </c>
      <c r="BA156" s="157">
        <v>724</v>
      </c>
      <c r="BB156" s="158">
        <v>651</v>
      </c>
      <c r="BC156" s="254">
        <v>276</v>
      </c>
      <c r="BD156" s="321">
        <v>136</v>
      </c>
      <c r="BE156" s="206">
        <v>854</v>
      </c>
      <c r="BF156" s="156">
        <v>796</v>
      </c>
    </row>
    <row r="157" spans="1:58" x14ac:dyDescent="0.45">
      <c r="A157" s="134" t="s">
        <v>1365</v>
      </c>
      <c r="B157" s="150" t="s">
        <v>316</v>
      </c>
      <c r="C157" s="159" t="s">
        <v>317</v>
      </c>
      <c r="D157" s="152">
        <v>248</v>
      </c>
      <c r="E157" s="153">
        <v>137</v>
      </c>
      <c r="F157" s="154">
        <v>229</v>
      </c>
      <c r="G157" s="154">
        <v>237</v>
      </c>
      <c r="H157" s="154">
        <v>236</v>
      </c>
      <c r="I157" s="154">
        <v>233</v>
      </c>
      <c r="J157" s="154">
        <v>206</v>
      </c>
      <c r="K157" s="154">
        <v>235</v>
      </c>
      <c r="L157" s="154">
        <v>229</v>
      </c>
      <c r="M157" s="154">
        <v>220</v>
      </c>
      <c r="N157" s="155">
        <v>232</v>
      </c>
      <c r="O157" s="153">
        <v>72</v>
      </c>
      <c r="P157" s="154">
        <v>166</v>
      </c>
      <c r="Q157" s="154">
        <v>176</v>
      </c>
      <c r="R157" s="155">
        <v>145</v>
      </c>
      <c r="S157" s="153">
        <v>49</v>
      </c>
      <c r="T157" s="154">
        <v>149</v>
      </c>
      <c r="U157" s="153">
        <v>174</v>
      </c>
      <c r="V157" s="141"/>
      <c r="W157" s="153">
        <v>162</v>
      </c>
      <c r="X157" s="154">
        <v>236</v>
      </c>
      <c r="Y157" s="154">
        <v>241</v>
      </c>
      <c r="Z157" s="154">
        <v>240</v>
      </c>
      <c r="AA157" s="154">
        <v>238</v>
      </c>
      <c r="AB157" s="154">
        <v>217</v>
      </c>
      <c r="AC157" s="154">
        <v>240</v>
      </c>
      <c r="AD157" s="154">
        <v>234</v>
      </c>
      <c r="AE157" s="154">
        <v>228</v>
      </c>
      <c r="AF157" s="155">
        <v>239</v>
      </c>
      <c r="AG157" s="153">
        <v>87</v>
      </c>
      <c r="AH157" s="154">
        <v>177</v>
      </c>
      <c r="AI157" s="154">
        <v>189</v>
      </c>
      <c r="AJ157" s="155">
        <v>156</v>
      </c>
      <c r="AK157" s="313">
        <v>53</v>
      </c>
      <c r="AL157" s="316">
        <v>174</v>
      </c>
      <c r="AM157" s="153">
        <v>186</v>
      </c>
      <c r="AN157" s="141"/>
      <c r="AO157" s="156">
        <v>183</v>
      </c>
      <c r="AP157" s="157">
        <v>222</v>
      </c>
      <c r="AQ157" s="157">
        <v>227</v>
      </c>
      <c r="AR157" s="157">
        <v>229</v>
      </c>
      <c r="AS157" s="157">
        <v>224</v>
      </c>
      <c r="AT157" s="157">
        <v>209</v>
      </c>
      <c r="AU157" s="157">
        <v>226</v>
      </c>
      <c r="AV157" s="157">
        <v>222</v>
      </c>
      <c r="AW157" s="157">
        <v>203</v>
      </c>
      <c r="AX157" s="158">
        <v>222</v>
      </c>
      <c r="AY157" s="156">
        <v>98</v>
      </c>
      <c r="AZ157" s="157">
        <v>151</v>
      </c>
      <c r="BA157" s="157">
        <v>179</v>
      </c>
      <c r="BB157" s="158">
        <v>155</v>
      </c>
      <c r="BC157" s="254">
        <v>92</v>
      </c>
      <c r="BD157" s="321">
        <v>47</v>
      </c>
      <c r="BE157" s="206">
        <v>185</v>
      </c>
      <c r="BF157" s="156">
        <v>120</v>
      </c>
    </row>
    <row r="158" spans="1:58" x14ac:dyDescent="0.45">
      <c r="A158" s="134" t="s">
        <v>1365</v>
      </c>
      <c r="B158" s="150" t="s">
        <v>318</v>
      </c>
      <c r="C158" s="159" t="s">
        <v>319</v>
      </c>
      <c r="D158" s="152">
        <v>470</v>
      </c>
      <c r="E158" s="153">
        <v>259</v>
      </c>
      <c r="F158" s="154">
        <v>434</v>
      </c>
      <c r="G158" s="154">
        <v>448</v>
      </c>
      <c r="H158" s="154">
        <v>446</v>
      </c>
      <c r="I158" s="154">
        <v>442</v>
      </c>
      <c r="J158" s="154">
        <v>390</v>
      </c>
      <c r="K158" s="154">
        <v>445</v>
      </c>
      <c r="L158" s="154">
        <v>433</v>
      </c>
      <c r="M158" s="154">
        <v>417</v>
      </c>
      <c r="N158" s="155">
        <v>439</v>
      </c>
      <c r="O158" s="153">
        <v>137</v>
      </c>
      <c r="P158" s="154">
        <v>314</v>
      </c>
      <c r="Q158" s="154">
        <v>333</v>
      </c>
      <c r="R158" s="155">
        <v>275</v>
      </c>
      <c r="S158" s="153">
        <v>71</v>
      </c>
      <c r="T158" s="154">
        <v>282</v>
      </c>
      <c r="U158" s="153">
        <v>329</v>
      </c>
      <c r="V158" s="141"/>
      <c r="W158" s="153">
        <v>306</v>
      </c>
      <c r="X158" s="154">
        <v>447</v>
      </c>
      <c r="Y158" s="154">
        <v>456</v>
      </c>
      <c r="Z158" s="154">
        <v>455</v>
      </c>
      <c r="AA158" s="154">
        <v>451</v>
      </c>
      <c r="AB158" s="154">
        <v>411</v>
      </c>
      <c r="AC158" s="154">
        <v>454</v>
      </c>
      <c r="AD158" s="154">
        <v>444</v>
      </c>
      <c r="AE158" s="154">
        <v>432</v>
      </c>
      <c r="AF158" s="155">
        <v>452</v>
      </c>
      <c r="AG158" s="153">
        <v>165</v>
      </c>
      <c r="AH158" s="154">
        <v>335</v>
      </c>
      <c r="AI158" s="154">
        <v>357</v>
      </c>
      <c r="AJ158" s="155">
        <v>296</v>
      </c>
      <c r="AK158" s="313">
        <v>78</v>
      </c>
      <c r="AL158" s="316">
        <v>329</v>
      </c>
      <c r="AM158" s="153">
        <v>353</v>
      </c>
      <c r="AN158" s="141"/>
      <c r="AO158" s="156">
        <v>399</v>
      </c>
      <c r="AP158" s="157">
        <v>455</v>
      </c>
      <c r="AQ158" s="157">
        <v>458</v>
      </c>
      <c r="AR158" s="157">
        <v>456</v>
      </c>
      <c r="AS158" s="157">
        <v>457</v>
      </c>
      <c r="AT158" s="157">
        <v>425</v>
      </c>
      <c r="AU158" s="157">
        <v>455</v>
      </c>
      <c r="AV158" s="157">
        <v>442</v>
      </c>
      <c r="AW158" s="157">
        <v>437</v>
      </c>
      <c r="AX158" s="158">
        <v>455</v>
      </c>
      <c r="AY158" s="156">
        <v>196</v>
      </c>
      <c r="AZ158" s="157">
        <v>316</v>
      </c>
      <c r="BA158" s="157">
        <v>402</v>
      </c>
      <c r="BB158" s="158">
        <v>292</v>
      </c>
      <c r="BC158" s="254">
        <v>134</v>
      </c>
      <c r="BD158" s="321">
        <v>80</v>
      </c>
      <c r="BE158" s="206">
        <v>435</v>
      </c>
      <c r="BF158" s="156">
        <v>403</v>
      </c>
    </row>
    <row r="159" spans="1:58" x14ac:dyDescent="0.45">
      <c r="A159" s="134" t="s">
        <v>1365</v>
      </c>
      <c r="B159" s="150" t="s">
        <v>320</v>
      </c>
      <c r="C159" s="159" t="s">
        <v>321</v>
      </c>
      <c r="D159" s="152">
        <v>524</v>
      </c>
      <c r="E159" s="153">
        <v>289</v>
      </c>
      <c r="F159" s="154">
        <v>484</v>
      </c>
      <c r="G159" s="154">
        <v>499</v>
      </c>
      <c r="H159" s="154">
        <v>498</v>
      </c>
      <c r="I159" s="154">
        <v>493</v>
      </c>
      <c r="J159" s="154">
        <v>434</v>
      </c>
      <c r="K159" s="154">
        <v>496</v>
      </c>
      <c r="L159" s="154">
        <v>482</v>
      </c>
      <c r="M159" s="154">
        <v>465</v>
      </c>
      <c r="N159" s="155">
        <v>490</v>
      </c>
      <c r="O159" s="153">
        <v>152</v>
      </c>
      <c r="P159" s="154">
        <v>350</v>
      </c>
      <c r="Q159" s="154">
        <v>371</v>
      </c>
      <c r="R159" s="155">
        <v>307</v>
      </c>
      <c r="S159" s="153">
        <v>89</v>
      </c>
      <c r="T159" s="154">
        <v>315</v>
      </c>
      <c r="U159" s="153">
        <v>367</v>
      </c>
      <c r="V159" s="141"/>
      <c r="W159" s="153">
        <v>341</v>
      </c>
      <c r="X159" s="154">
        <v>498</v>
      </c>
      <c r="Y159" s="154">
        <v>509</v>
      </c>
      <c r="Z159" s="154">
        <v>507</v>
      </c>
      <c r="AA159" s="154">
        <v>502</v>
      </c>
      <c r="AB159" s="154">
        <v>459</v>
      </c>
      <c r="AC159" s="154">
        <v>506</v>
      </c>
      <c r="AD159" s="154">
        <v>494</v>
      </c>
      <c r="AE159" s="154">
        <v>482</v>
      </c>
      <c r="AF159" s="155">
        <v>504</v>
      </c>
      <c r="AG159" s="153">
        <v>184</v>
      </c>
      <c r="AH159" s="154">
        <v>373</v>
      </c>
      <c r="AI159" s="154">
        <v>398</v>
      </c>
      <c r="AJ159" s="155">
        <v>330</v>
      </c>
      <c r="AK159" s="313">
        <v>97</v>
      </c>
      <c r="AL159" s="316">
        <v>367</v>
      </c>
      <c r="AM159" s="153">
        <v>393</v>
      </c>
      <c r="AN159" s="141"/>
      <c r="AO159" s="156">
        <v>378</v>
      </c>
      <c r="AP159" s="157">
        <v>471</v>
      </c>
      <c r="AQ159" s="157">
        <v>493</v>
      </c>
      <c r="AR159" s="157">
        <v>492</v>
      </c>
      <c r="AS159" s="157">
        <v>486</v>
      </c>
      <c r="AT159" s="157">
        <v>434</v>
      </c>
      <c r="AU159" s="157">
        <v>493</v>
      </c>
      <c r="AV159" s="157">
        <v>501</v>
      </c>
      <c r="AW159" s="157">
        <v>451</v>
      </c>
      <c r="AX159" s="158">
        <v>481</v>
      </c>
      <c r="AY159" s="156">
        <v>159</v>
      </c>
      <c r="AZ159" s="157">
        <v>338</v>
      </c>
      <c r="BA159" s="157">
        <v>337</v>
      </c>
      <c r="BB159" s="158">
        <v>290</v>
      </c>
      <c r="BC159" s="254">
        <v>168</v>
      </c>
      <c r="BD159" s="321">
        <v>98</v>
      </c>
      <c r="BE159" s="206">
        <v>436</v>
      </c>
      <c r="BF159" s="156">
        <v>399</v>
      </c>
    </row>
    <row r="160" spans="1:58" x14ac:dyDescent="0.45">
      <c r="A160" s="134" t="s">
        <v>1363</v>
      </c>
      <c r="B160" s="145" t="s">
        <v>844</v>
      </c>
      <c r="C160" s="151"/>
      <c r="D160" s="146">
        <v>2327</v>
      </c>
      <c r="E160" s="147">
        <v>1280</v>
      </c>
      <c r="F160" s="148">
        <v>2147</v>
      </c>
      <c r="G160" s="148">
        <v>2216</v>
      </c>
      <c r="H160" s="148">
        <v>2209</v>
      </c>
      <c r="I160" s="148">
        <v>2186</v>
      </c>
      <c r="J160" s="148">
        <v>1927</v>
      </c>
      <c r="K160" s="148">
        <v>2203</v>
      </c>
      <c r="L160" s="148">
        <v>2140</v>
      </c>
      <c r="M160" s="148">
        <v>2064</v>
      </c>
      <c r="N160" s="149">
        <v>2172</v>
      </c>
      <c r="O160" s="147">
        <v>675</v>
      </c>
      <c r="P160" s="148">
        <v>1554</v>
      </c>
      <c r="Q160" s="148">
        <v>1645</v>
      </c>
      <c r="R160" s="149">
        <v>1361</v>
      </c>
      <c r="S160" s="147">
        <v>300</v>
      </c>
      <c r="T160" s="148">
        <v>1397</v>
      </c>
      <c r="U160" s="147">
        <v>1629</v>
      </c>
      <c r="V160" s="141"/>
      <c r="W160" s="147">
        <v>1513</v>
      </c>
      <c r="X160" s="148">
        <v>2212</v>
      </c>
      <c r="Y160" s="148">
        <v>2258</v>
      </c>
      <c r="Z160" s="148">
        <v>2249</v>
      </c>
      <c r="AA160" s="148">
        <v>2230</v>
      </c>
      <c r="AB160" s="148">
        <v>2035</v>
      </c>
      <c r="AC160" s="148">
        <v>2244</v>
      </c>
      <c r="AD160" s="148">
        <v>2194</v>
      </c>
      <c r="AE160" s="148">
        <v>2139</v>
      </c>
      <c r="AF160" s="149">
        <v>2235</v>
      </c>
      <c r="AG160" s="147">
        <v>815</v>
      </c>
      <c r="AH160" s="148">
        <v>1655</v>
      </c>
      <c r="AI160" s="148">
        <v>1768</v>
      </c>
      <c r="AJ160" s="149">
        <v>1464</v>
      </c>
      <c r="AK160" s="312">
        <v>328</v>
      </c>
      <c r="AL160" s="315">
        <v>1629</v>
      </c>
      <c r="AM160" s="147">
        <v>1746</v>
      </c>
      <c r="AN160" s="141"/>
      <c r="AO160" s="142">
        <v>1633</v>
      </c>
      <c r="AP160" s="143">
        <v>2062</v>
      </c>
      <c r="AQ160" s="143">
        <v>2171</v>
      </c>
      <c r="AR160" s="143">
        <v>2179</v>
      </c>
      <c r="AS160" s="143">
        <v>2129</v>
      </c>
      <c r="AT160" s="143">
        <v>1879</v>
      </c>
      <c r="AU160" s="143">
        <v>2160</v>
      </c>
      <c r="AV160" s="143">
        <v>2102</v>
      </c>
      <c r="AW160" s="143">
        <v>1978</v>
      </c>
      <c r="AX160" s="144">
        <v>2140</v>
      </c>
      <c r="AY160" s="142">
        <v>873</v>
      </c>
      <c r="AZ160" s="143">
        <v>1562</v>
      </c>
      <c r="BA160" s="143">
        <v>1690</v>
      </c>
      <c r="BB160" s="144">
        <v>1352</v>
      </c>
      <c r="BC160" s="253">
        <v>570</v>
      </c>
      <c r="BD160" s="320">
        <v>346</v>
      </c>
      <c r="BE160" s="205">
        <v>1744</v>
      </c>
      <c r="BF160" s="142">
        <v>1508</v>
      </c>
    </row>
    <row r="161" spans="1:58" x14ac:dyDescent="0.45">
      <c r="A161" s="134" t="s">
        <v>1365</v>
      </c>
      <c r="B161" s="150" t="s">
        <v>323</v>
      </c>
      <c r="C161" s="159" t="s">
        <v>324</v>
      </c>
      <c r="D161" s="152">
        <v>485</v>
      </c>
      <c r="E161" s="153">
        <v>267</v>
      </c>
      <c r="F161" s="154">
        <v>448</v>
      </c>
      <c r="G161" s="154">
        <v>462</v>
      </c>
      <c r="H161" s="154">
        <v>461</v>
      </c>
      <c r="I161" s="154">
        <v>456</v>
      </c>
      <c r="J161" s="154">
        <v>402</v>
      </c>
      <c r="K161" s="154">
        <v>460</v>
      </c>
      <c r="L161" s="154">
        <v>446</v>
      </c>
      <c r="M161" s="154">
        <v>431</v>
      </c>
      <c r="N161" s="155">
        <v>453</v>
      </c>
      <c r="O161" s="153">
        <v>141</v>
      </c>
      <c r="P161" s="154">
        <v>324</v>
      </c>
      <c r="Q161" s="154">
        <v>343</v>
      </c>
      <c r="R161" s="155">
        <v>284</v>
      </c>
      <c r="S161" s="153">
        <v>72</v>
      </c>
      <c r="T161" s="154">
        <v>291</v>
      </c>
      <c r="U161" s="153">
        <v>340</v>
      </c>
      <c r="V161" s="141"/>
      <c r="W161" s="153">
        <v>316</v>
      </c>
      <c r="X161" s="154">
        <v>461</v>
      </c>
      <c r="Y161" s="154">
        <v>471</v>
      </c>
      <c r="Z161" s="154">
        <v>469</v>
      </c>
      <c r="AA161" s="154">
        <v>465</v>
      </c>
      <c r="AB161" s="154">
        <v>424</v>
      </c>
      <c r="AC161" s="154">
        <v>468</v>
      </c>
      <c r="AD161" s="154">
        <v>458</v>
      </c>
      <c r="AE161" s="154">
        <v>446</v>
      </c>
      <c r="AF161" s="155">
        <v>466</v>
      </c>
      <c r="AG161" s="153">
        <v>170</v>
      </c>
      <c r="AH161" s="154">
        <v>345</v>
      </c>
      <c r="AI161" s="154">
        <v>369</v>
      </c>
      <c r="AJ161" s="155">
        <v>305</v>
      </c>
      <c r="AK161" s="313">
        <v>79</v>
      </c>
      <c r="AL161" s="316">
        <v>340</v>
      </c>
      <c r="AM161" s="153">
        <v>364</v>
      </c>
      <c r="AN161" s="141"/>
      <c r="AO161" s="156">
        <v>314</v>
      </c>
      <c r="AP161" s="157">
        <v>413</v>
      </c>
      <c r="AQ161" s="157">
        <v>442</v>
      </c>
      <c r="AR161" s="157">
        <v>440</v>
      </c>
      <c r="AS161" s="157">
        <v>431</v>
      </c>
      <c r="AT161" s="157">
        <v>370</v>
      </c>
      <c r="AU161" s="157">
        <v>440</v>
      </c>
      <c r="AV161" s="157">
        <v>425</v>
      </c>
      <c r="AW161" s="157">
        <v>369</v>
      </c>
      <c r="AX161" s="158">
        <v>435</v>
      </c>
      <c r="AY161" s="156">
        <v>168</v>
      </c>
      <c r="AZ161" s="157">
        <v>313</v>
      </c>
      <c r="BA161" s="157">
        <v>331</v>
      </c>
      <c r="BB161" s="158">
        <v>278</v>
      </c>
      <c r="BC161" s="254">
        <v>136</v>
      </c>
      <c r="BD161" s="321">
        <v>82</v>
      </c>
      <c r="BE161" s="206">
        <v>283</v>
      </c>
      <c r="BF161" s="156">
        <v>253</v>
      </c>
    </row>
    <row r="162" spans="1:58" x14ac:dyDescent="0.45">
      <c r="A162" s="134" t="s">
        <v>1365</v>
      </c>
      <c r="B162" s="150" t="s">
        <v>325</v>
      </c>
      <c r="C162" s="159" t="s">
        <v>326</v>
      </c>
      <c r="D162" s="152">
        <v>412</v>
      </c>
      <c r="E162" s="153">
        <v>227</v>
      </c>
      <c r="F162" s="154">
        <v>381</v>
      </c>
      <c r="G162" s="154">
        <v>393</v>
      </c>
      <c r="H162" s="154">
        <v>391</v>
      </c>
      <c r="I162" s="154">
        <v>387</v>
      </c>
      <c r="J162" s="154">
        <v>342</v>
      </c>
      <c r="K162" s="154">
        <v>390</v>
      </c>
      <c r="L162" s="154">
        <v>379</v>
      </c>
      <c r="M162" s="154">
        <v>366</v>
      </c>
      <c r="N162" s="155">
        <v>385</v>
      </c>
      <c r="O162" s="153">
        <v>120</v>
      </c>
      <c r="P162" s="154">
        <v>276</v>
      </c>
      <c r="Q162" s="154">
        <v>292</v>
      </c>
      <c r="R162" s="155">
        <v>241</v>
      </c>
      <c r="S162" s="153">
        <v>54</v>
      </c>
      <c r="T162" s="154">
        <v>248</v>
      </c>
      <c r="U162" s="153">
        <v>289</v>
      </c>
      <c r="V162" s="141"/>
      <c r="W162" s="153">
        <v>268</v>
      </c>
      <c r="X162" s="154">
        <v>392</v>
      </c>
      <c r="Y162" s="154">
        <v>400</v>
      </c>
      <c r="Z162" s="154">
        <v>399</v>
      </c>
      <c r="AA162" s="154">
        <v>395</v>
      </c>
      <c r="AB162" s="154">
        <v>361</v>
      </c>
      <c r="AC162" s="154">
        <v>398</v>
      </c>
      <c r="AD162" s="154">
        <v>389</v>
      </c>
      <c r="AE162" s="154">
        <v>379</v>
      </c>
      <c r="AF162" s="155">
        <v>396</v>
      </c>
      <c r="AG162" s="153">
        <v>145</v>
      </c>
      <c r="AH162" s="154">
        <v>294</v>
      </c>
      <c r="AI162" s="154">
        <v>313</v>
      </c>
      <c r="AJ162" s="155">
        <v>260</v>
      </c>
      <c r="AK162" s="313">
        <v>59</v>
      </c>
      <c r="AL162" s="316">
        <v>289</v>
      </c>
      <c r="AM162" s="153">
        <v>309</v>
      </c>
      <c r="AN162" s="141"/>
      <c r="AO162" s="156">
        <v>299</v>
      </c>
      <c r="AP162" s="157">
        <v>371</v>
      </c>
      <c r="AQ162" s="157">
        <v>383</v>
      </c>
      <c r="AR162" s="157">
        <v>392</v>
      </c>
      <c r="AS162" s="157">
        <v>374</v>
      </c>
      <c r="AT162" s="157">
        <v>325</v>
      </c>
      <c r="AU162" s="157">
        <v>380</v>
      </c>
      <c r="AV162" s="157">
        <v>382</v>
      </c>
      <c r="AW162" s="157">
        <v>350</v>
      </c>
      <c r="AX162" s="158">
        <v>380</v>
      </c>
      <c r="AY162" s="156">
        <v>138</v>
      </c>
      <c r="AZ162" s="157">
        <v>282</v>
      </c>
      <c r="BA162" s="157">
        <v>277</v>
      </c>
      <c r="BB162" s="158">
        <v>218</v>
      </c>
      <c r="BC162" s="254">
        <v>102</v>
      </c>
      <c r="BD162" s="321">
        <v>64</v>
      </c>
      <c r="BE162" s="206">
        <v>357</v>
      </c>
      <c r="BF162" s="156">
        <v>309</v>
      </c>
    </row>
    <row r="163" spans="1:58" x14ac:dyDescent="0.45">
      <c r="A163" s="134" t="s">
        <v>1365</v>
      </c>
      <c r="B163" s="150" t="s">
        <v>327</v>
      </c>
      <c r="C163" s="159" t="s">
        <v>328</v>
      </c>
      <c r="D163" s="152">
        <v>534</v>
      </c>
      <c r="E163" s="153">
        <v>294</v>
      </c>
      <c r="F163" s="154">
        <v>493</v>
      </c>
      <c r="G163" s="154">
        <v>509</v>
      </c>
      <c r="H163" s="154">
        <v>507</v>
      </c>
      <c r="I163" s="154">
        <v>502</v>
      </c>
      <c r="J163" s="154">
        <v>443</v>
      </c>
      <c r="K163" s="154">
        <v>506</v>
      </c>
      <c r="L163" s="154">
        <v>491</v>
      </c>
      <c r="M163" s="154">
        <v>474</v>
      </c>
      <c r="N163" s="155">
        <v>499</v>
      </c>
      <c r="O163" s="153">
        <v>155</v>
      </c>
      <c r="P163" s="154">
        <v>357</v>
      </c>
      <c r="Q163" s="154">
        <v>378</v>
      </c>
      <c r="R163" s="155">
        <v>313</v>
      </c>
      <c r="S163" s="153">
        <v>59</v>
      </c>
      <c r="T163" s="154">
        <v>321</v>
      </c>
      <c r="U163" s="153">
        <v>374</v>
      </c>
      <c r="V163" s="141"/>
      <c r="W163" s="153">
        <v>348</v>
      </c>
      <c r="X163" s="154">
        <v>508</v>
      </c>
      <c r="Y163" s="154">
        <v>519</v>
      </c>
      <c r="Z163" s="154">
        <v>517</v>
      </c>
      <c r="AA163" s="154">
        <v>512</v>
      </c>
      <c r="AB163" s="154">
        <v>467</v>
      </c>
      <c r="AC163" s="154">
        <v>515</v>
      </c>
      <c r="AD163" s="154">
        <v>504</v>
      </c>
      <c r="AE163" s="154">
        <v>491</v>
      </c>
      <c r="AF163" s="155">
        <v>513</v>
      </c>
      <c r="AG163" s="153">
        <v>187</v>
      </c>
      <c r="AH163" s="154">
        <v>380</v>
      </c>
      <c r="AI163" s="154">
        <v>406</v>
      </c>
      <c r="AJ163" s="155">
        <v>336</v>
      </c>
      <c r="AK163" s="313">
        <v>64</v>
      </c>
      <c r="AL163" s="316">
        <v>374</v>
      </c>
      <c r="AM163" s="153">
        <v>401</v>
      </c>
      <c r="AN163" s="141"/>
      <c r="AO163" s="156">
        <v>409</v>
      </c>
      <c r="AP163" s="157">
        <v>491</v>
      </c>
      <c r="AQ163" s="157">
        <v>503</v>
      </c>
      <c r="AR163" s="157">
        <v>510</v>
      </c>
      <c r="AS163" s="157">
        <v>499</v>
      </c>
      <c r="AT163" s="157">
        <v>454</v>
      </c>
      <c r="AU163" s="157">
        <v>507</v>
      </c>
      <c r="AV163" s="157">
        <v>484</v>
      </c>
      <c r="AW163" s="157">
        <v>490</v>
      </c>
      <c r="AX163" s="158">
        <v>508</v>
      </c>
      <c r="AY163" s="156">
        <v>235</v>
      </c>
      <c r="AZ163" s="157">
        <v>373</v>
      </c>
      <c r="BA163" s="157">
        <v>436</v>
      </c>
      <c r="BB163" s="158">
        <v>327</v>
      </c>
      <c r="BC163" s="254">
        <v>111</v>
      </c>
      <c r="BD163" s="321">
        <v>64</v>
      </c>
      <c r="BE163" s="206">
        <v>462</v>
      </c>
      <c r="BF163" s="156">
        <v>377</v>
      </c>
    </row>
    <row r="164" spans="1:58" x14ac:dyDescent="0.45">
      <c r="A164" s="134" t="s">
        <v>1365</v>
      </c>
      <c r="B164" s="150" t="s">
        <v>329</v>
      </c>
      <c r="C164" s="159" t="s">
        <v>330</v>
      </c>
      <c r="D164" s="152">
        <v>335</v>
      </c>
      <c r="E164" s="153">
        <v>185</v>
      </c>
      <c r="F164" s="154">
        <v>310</v>
      </c>
      <c r="G164" s="154">
        <v>319</v>
      </c>
      <c r="H164" s="154">
        <v>318</v>
      </c>
      <c r="I164" s="154">
        <v>315</v>
      </c>
      <c r="J164" s="154">
        <v>278</v>
      </c>
      <c r="K164" s="154">
        <v>318</v>
      </c>
      <c r="L164" s="154">
        <v>308</v>
      </c>
      <c r="M164" s="154">
        <v>298</v>
      </c>
      <c r="N164" s="155">
        <v>313</v>
      </c>
      <c r="O164" s="153">
        <v>98</v>
      </c>
      <c r="P164" s="154">
        <v>224</v>
      </c>
      <c r="Q164" s="154">
        <v>237</v>
      </c>
      <c r="R164" s="155">
        <v>196</v>
      </c>
      <c r="S164" s="153">
        <v>36</v>
      </c>
      <c r="T164" s="154">
        <v>201</v>
      </c>
      <c r="U164" s="153">
        <v>235</v>
      </c>
      <c r="V164" s="141"/>
      <c r="W164" s="153">
        <v>218</v>
      </c>
      <c r="X164" s="154">
        <v>319</v>
      </c>
      <c r="Y164" s="154">
        <v>325</v>
      </c>
      <c r="Z164" s="154">
        <v>324</v>
      </c>
      <c r="AA164" s="154">
        <v>321</v>
      </c>
      <c r="AB164" s="154">
        <v>293</v>
      </c>
      <c r="AC164" s="154">
        <v>323</v>
      </c>
      <c r="AD164" s="154">
        <v>316</v>
      </c>
      <c r="AE164" s="154">
        <v>308</v>
      </c>
      <c r="AF164" s="155">
        <v>322</v>
      </c>
      <c r="AG164" s="153">
        <v>118</v>
      </c>
      <c r="AH164" s="154">
        <v>239</v>
      </c>
      <c r="AI164" s="154">
        <v>255</v>
      </c>
      <c r="AJ164" s="155">
        <v>211</v>
      </c>
      <c r="AK164" s="313">
        <v>39</v>
      </c>
      <c r="AL164" s="316">
        <v>235</v>
      </c>
      <c r="AM164" s="153">
        <v>252</v>
      </c>
      <c r="AN164" s="141"/>
      <c r="AO164" s="156">
        <v>227</v>
      </c>
      <c r="AP164" s="157">
        <v>287</v>
      </c>
      <c r="AQ164" s="157">
        <v>314</v>
      </c>
      <c r="AR164" s="157">
        <v>310</v>
      </c>
      <c r="AS164" s="157">
        <v>310</v>
      </c>
      <c r="AT164" s="157">
        <v>270</v>
      </c>
      <c r="AU164" s="157">
        <v>310</v>
      </c>
      <c r="AV164" s="157">
        <v>316</v>
      </c>
      <c r="AW164" s="157">
        <v>284</v>
      </c>
      <c r="AX164" s="158">
        <v>304</v>
      </c>
      <c r="AY164" s="156">
        <v>132</v>
      </c>
      <c r="AZ164" s="157">
        <v>219</v>
      </c>
      <c r="BA164" s="157">
        <v>248</v>
      </c>
      <c r="BB164" s="158">
        <v>214</v>
      </c>
      <c r="BC164" s="254">
        <v>67</v>
      </c>
      <c r="BD164" s="321">
        <v>36</v>
      </c>
      <c r="BE164" s="206">
        <v>267</v>
      </c>
      <c r="BF164" s="156">
        <v>216</v>
      </c>
    </row>
    <row r="165" spans="1:58" x14ac:dyDescent="0.45">
      <c r="A165" s="134" t="s">
        <v>1365</v>
      </c>
      <c r="B165" s="150" t="s">
        <v>331</v>
      </c>
      <c r="C165" s="159" t="s">
        <v>332</v>
      </c>
      <c r="D165" s="152">
        <v>561</v>
      </c>
      <c r="E165" s="153">
        <v>309</v>
      </c>
      <c r="F165" s="154">
        <v>518</v>
      </c>
      <c r="G165" s="154">
        <v>535</v>
      </c>
      <c r="H165" s="154">
        <v>533</v>
      </c>
      <c r="I165" s="154">
        <v>527</v>
      </c>
      <c r="J165" s="154">
        <v>465</v>
      </c>
      <c r="K165" s="154">
        <v>531</v>
      </c>
      <c r="L165" s="154">
        <v>516</v>
      </c>
      <c r="M165" s="154">
        <v>498</v>
      </c>
      <c r="N165" s="155">
        <v>524</v>
      </c>
      <c r="O165" s="153">
        <v>163</v>
      </c>
      <c r="P165" s="154">
        <v>375</v>
      </c>
      <c r="Q165" s="154">
        <v>397</v>
      </c>
      <c r="R165" s="155">
        <v>328</v>
      </c>
      <c r="S165" s="153">
        <v>81</v>
      </c>
      <c r="T165" s="154">
        <v>337</v>
      </c>
      <c r="U165" s="153">
        <v>393</v>
      </c>
      <c r="V165" s="141"/>
      <c r="W165" s="153">
        <v>365</v>
      </c>
      <c r="X165" s="154">
        <v>534</v>
      </c>
      <c r="Y165" s="154">
        <v>545</v>
      </c>
      <c r="Z165" s="154">
        <v>543</v>
      </c>
      <c r="AA165" s="154">
        <v>538</v>
      </c>
      <c r="AB165" s="154">
        <v>491</v>
      </c>
      <c r="AC165" s="154">
        <v>541</v>
      </c>
      <c r="AD165" s="154">
        <v>529</v>
      </c>
      <c r="AE165" s="154">
        <v>516</v>
      </c>
      <c r="AF165" s="155">
        <v>539</v>
      </c>
      <c r="AG165" s="153">
        <v>197</v>
      </c>
      <c r="AH165" s="154">
        <v>399</v>
      </c>
      <c r="AI165" s="154">
        <v>427</v>
      </c>
      <c r="AJ165" s="155">
        <v>353</v>
      </c>
      <c r="AK165" s="313">
        <v>89</v>
      </c>
      <c r="AL165" s="316">
        <v>393</v>
      </c>
      <c r="AM165" s="153">
        <v>421</v>
      </c>
      <c r="AN165" s="141"/>
      <c r="AO165" s="156">
        <v>384</v>
      </c>
      <c r="AP165" s="157">
        <v>500</v>
      </c>
      <c r="AQ165" s="157">
        <v>529</v>
      </c>
      <c r="AR165" s="157">
        <v>527</v>
      </c>
      <c r="AS165" s="157">
        <v>515</v>
      </c>
      <c r="AT165" s="157">
        <v>460</v>
      </c>
      <c r="AU165" s="157">
        <v>523</v>
      </c>
      <c r="AV165" s="157">
        <v>495</v>
      </c>
      <c r="AW165" s="157">
        <v>485</v>
      </c>
      <c r="AX165" s="158">
        <v>513</v>
      </c>
      <c r="AY165" s="156">
        <v>200</v>
      </c>
      <c r="AZ165" s="157">
        <v>375</v>
      </c>
      <c r="BA165" s="157">
        <v>398</v>
      </c>
      <c r="BB165" s="158">
        <v>315</v>
      </c>
      <c r="BC165" s="254">
        <v>154</v>
      </c>
      <c r="BD165" s="321">
        <v>100</v>
      </c>
      <c r="BE165" s="206">
        <v>375</v>
      </c>
      <c r="BF165" s="156">
        <v>353</v>
      </c>
    </row>
    <row r="166" spans="1:58" x14ac:dyDescent="0.45">
      <c r="A166" s="134" t="s">
        <v>1363</v>
      </c>
      <c r="B166" s="145" t="s">
        <v>845</v>
      </c>
      <c r="C166" s="151"/>
      <c r="D166" s="146">
        <v>6573</v>
      </c>
      <c r="E166" s="147">
        <v>3616</v>
      </c>
      <c r="F166" s="148">
        <v>6065</v>
      </c>
      <c r="G166" s="148">
        <v>6259</v>
      </c>
      <c r="H166" s="148">
        <v>6238</v>
      </c>
      <c r="I166" s="148">
        <v>6175</v>
      </c>
      <c r="J166" s="148">
        <v>5442</v>
      </c>
      <c r="K166" s="148">
        <v>6222</v>
      </c>
      <c r="L166" s="148">
        <v>6044</v>
      </c>
      <c r="M166" s="148">
        <v>5828</v>
      </c>
      <c r="N166" s="149">
        <v>6135</v>
      </c>
      <c r="O166" s="147">
        <v>1907</v>
      </c>
      <c r="P166" s="148">
        <v>4390</v>
      </c>
      <c r="Q166" s="148">
        <v>4647</v>
      </c>
      <c r="R166" s="149">
        <v>3842</v>
      </c>
      <c r="S166" s="147">
        <v>1133</v>
      </c>
      <c r="T166" s="148">
        <v>3944</v>
      </c>
      <c r="U166" s="147">
        <v>4602</v>
      </c>
      <c r="V166" s="141"/>
      <c r="W166" s="147">
        <v>4273</v>
      </c>
      <c r="X166" s="148">
        <v>6246</v>
      </c>
      <c r="Y166" s="148">
        <v>6377</v>
      </c>
      <c r="Z166" s="148">
        <v>6352</v>
      </c>
      <c r="AA166" s="148">
        <v>6297</v>
      </c>
      <c r="AB166" s="148">
        <v>5746</v>
      </c>
      <c r="AC166" s="148">
        <v>6338</v>
      </c>
      <c r="AD166" s="148">
        <v>6196</v>
      </c>
      <c r="AE166" s="148">
        <v>6042</v>
      </c>
      <c r="AF166" s="149">
        <v>6311</v>
      </c>
      <c r="AG166" s="147">
        <v>2301</v>
      </c>
      <c r="AH166" s="148">
        <v>4675</v>
      </c>
      <c r="AI166" s="148">
        <v>4993</v>
      </c>
      <c r="AJ166" s="149">
        <v>4134</v>
      </c>
      <c r="AK166" s="312">
        <v>1241</v>
      </c>
      <c r="AL166" s="315">
        <v>4602</v>
      </c>
      <c r="AM166" s="147">
        <v>4930</v>
      </c>
      <c r="AN166" s="141"/>
      <c r="AO166" s="142">
        <v>5226</v>
      </c>
      <c r="AP166" s="143">
        <v>6200</v>
      </c>
      <c r="AQ166" s="143">
        <v>6363</v>
      </c>
      <c r="AR166" s="143">
        <v>6310</v>
      </c>
      <c r="AS166" s="143">
        <v>6301</v>
      </c>
      <c r="AT166" s="143">
        <v>5810</v>
      </c>
      <c r="AU166" s="143">
        <v>6343</v>
      </c>
      <c r="AV166" s="143">
        <v>6085</v>
      </c>
      <c r="AW166" s="143">
        <v>5940</v>
      </c>
      <c r="AX166" s="144">
        <v>6234</v>
      </c>
      <c r="AY166" s="142">
        <v>2349</v>
      </c>
      <c r="AZ166" s="143">
        <v>4134</v>
      </c>
      <c r="BA166" s="143">
        <v>4941</v>
      </c>
      <c r="BB166" s="144">
        <v>4095</v>
      </c>
      <c r="BC166" s="253">
        <v>2158</v>
      </c>
      <c r="BD166" s="320">
        <v>1155</v>
      </c>
      <c r="BE166" s="205">
        <v>5350</v>
      </c>
      <c r="BF166" s="142">
        <v>3909</v>
      </c>
    </row>
    <row r="167" spans="1:58" x14ac:dyDescent="0.45">
      <c r="A167" s="134" t="s">
        <v>1365</v>
      </c>
      <c r="B167" s="150" t="s">
        <v>334</v>
      </c>
      <c r="C167" s="159" t="s">
        <v>335</v>
      </c>
      <c r="D167" s="152">
        <v>999</v>
      </c>
      <c r="E167" s="153">
        <v>550</v>
      </c>
      <c r="F167" s="154">
        <v>922</v>
      </c>
      <c r="G167" s="154">
        <v>952</v>
      </c>
      <c r="H167" s="154">
        <v>948</v>
      </c>
      <c r="I167" s="154">
        <v>939</v>
      </c>
      <c r="J167" s="154">
        <v>828</v>
      </c>
      <c r="K167" s="154">
        <v>946</v>
      </c>
      <c r="L167" s="154">
        <v>919</v>
      </c>
      <c r="M167" s="154">
        <v>886</v>
      </c>
      <c r="N167" s="155">
        <v>933</v>
      </c>
      <c r="O167" s="153">
        <v>290</v>
      </c>
      <c r="P167" s="154">
        <v>668</v>
      </c>
      <c r="Q167" s="154">
        <v>707</v>
      </c>
      <c r="R167" s="155">
        <v>584</v>
      </c>
      <c r="S167" s="153">
        <v>198</v>
      </c>
      <c r="T167" s="154">
        <v>600</v>
      </c>
      <c r="U167" s="153">
        <v>700</v>
      </c>
      <c r="V167" s="141"/>
      <c r="W167" s="153">
        <v>650</v>
      </c>
      <c r="X167" s="154">
        <v>950</v>
      </c>
      <c r="Y167" s="154">
        <v>970</v>
      </c>
      <c r="Z167" s="154">
        <v>966</v>
      </c>
      <c r="AA167" s="154">
        <v>958</v>
      </c>
      <c r="AB167" s="154">
        <v>874</v>
      </c>
      <c r="AC167" s="154">
        <v>964</v>
      </c>
      <c r="AD167" s="154">
        <v>942</v>
      </c>
      <c r="AE167" s="154">
        <v>919</v>
      </c>
      <c r="AF167" s="155">
        <v>960</v>
      </c>
      <c r="AG167" s="153">
        <v>350</v>
      </c>
      <c r="AH167" s="154">
        <v>711</v>
      </c>
      <c r="AI167" s="154">
        <v>759</v>
      </c>
      <c r="AJ167" s="155">
        <v>629</v>
      </c>
      <c r="AK167" s="313">
        <v>217</v>
      </c>
      <c r="AL167" s="316">
        <v>700</v>
      </c>
      <c r="AM167" s="153">
        <v>750</v>
      </c>
      <c r="AN167" s="141"/>
      <c r="AO167" s="156">
        <v>799</v>
      </c>
      <c r="AP167" s="157">
        <v>955</v>
      </c>
      <c r="AQ167" s="157">
        <v>976</v>
      </c>
      <c r="AR167" s="157">
        <v>970</v>
      </c>
      <c r="AS167" s="157">
        <v>970</v>
      </c>
      <c r="AT167" s="157">
        <v>891</v>
      </c>
      <c r="AU167" s="157">
        <v>973</v>
      </c>
      <c r="AV167" s="157">
        <v>896</v>
      </c>
      <c r="AW167" s="157">
        <v>911</v>
      </c>
      <c r="AX167" s="158">
        <v>963</v>
      </c>
      <c r="AY167" s="156">
        <v>408</v>
      </c>
      <c r="AZ167" s="157">
        <v>656</v>
      </c>
      <c r="BA167" s="157">
        <v>700</v>
      </c>
      <c r="BB167" s="158">
        <v>698</v>
      </c>
      <c r="BC167" s="254">
        <v>377</v>
      </c>
      <c r="BD167" s="321">
        <v>218</v>
      </c>
      <c r="BE167" s="206">
        <v>867</v>
      </c>
      <c r="BF167" s="156">
        <v>230</v>
      </c>
    </row>
    <row r="168" spans="1:58" x14ac:dyDescent="0.45">
      <c r="A168" s="134" t="s">
        <v>1365</v>
      </c>
      <c r="B168" s="150" t="s">
        <v>336</v>
      </c>
      <c r="C168" s="159" t="s">
        <v>337</v>
      </c>
      <c r="D168" s="152">
        <v>986</v>
      </c>
      <c r="E168" s="153">
        <v>543</v>
      </c>
      <c r="F168" s="154">
        <v>910</v>
      </c>
      <c r="G168" s="154">
        <v>939</v>
      </c>
      <c r="H168" s="154">
        <v>936</v>
      </c>
      <c r="I168" s="154">
        <v>927</v>
      </c>
      <c r="J168" s="154">
        <v>817</v>
      </c>
      <c r="K168" s="154">
        <v>934</v>
      </c>
      <c r="L168" s="154">
        <v>907</v>
      </c>
      <c r="M168" s="154">
        <v>875</v>
      </c>
      <c r="N168" s="155">
        <v>921</v>
      </c>
      <c r="O168" s="153">
        <v>286</v>
      </c>
      <c r="P168" s="154">
        <v>659</v>
      </c>
      <c r="Q168" s="154">
        <v>698</v>
      </c>
      <c r="R168" s="155">
        <v>577</v>
      </c>
      <c r="S168" s="153">
        <v>223</v>
      </c>
      <c r="T168" s="154">
        <v>592</v>
      </c>
      <c r="U168" s="153">
        <v>691</v>
      </c>
      <c r="V168" s="141"/>
      <c r="W168" s="153">
        <v>641</v>
      </c>
      <c r="X168" s="154">
        <v>937</v>
      </c>
      <c r="Y168" s="154">
        <v>957</v>
      </c>
      <c r="Z168" s="154">
        <v>953</v>
      </c>
      <c r="AA168" s="154">
        <v>945</v>
      </c>
      <c r="AB168" s="154">
        <v>862</v>
      </c>
      <c r="AC168" s="154">
        <v>951</v>
      </c>
      <c r="AD168" s="154">
        <v>930</v>
      </c>
      <c r="AE168" s="154">
        <v>907</v>
      </c>
      <c r="AF168" s="155">
        <v>947</v>
      </c>
      <c r="AG168" s="153">
        <v>346</v>
      </c>
      <c r="AH168" s="154">
        <v>702</v>
      </c>
      <c r="AI168" s="154">
        <v>749</v>
      </c>
      <c r="AJ168" s="155">
        <v>620</v>
      </c>
      <c r="AK168" s="313">
        <v>244</v>
      </c>
      <c r="AL168" s="316">
        <v>691</v>
      </c>
      <c r="AM168" s="153">
        <v>740</v>
      </c>
      <c r="AN168" s="141"/>
      <c r="AO168" s="156">
        <v>788</v>
      </c>
      <c r="AP168" s="157">
        <v>947</v>
      </c>
      <c r="AQ168" s="157">
        <v>977</v>
      </c>
      <c r="AR168" s="157">
        <v>973</v>
      </c>
      <c r="AS168" s="157">
        <v>976</v>
      </c>
      <c r="AT168" s="157">
        <v>879</v>
      </c>
      <c r="AU168" s="157">
        <v>971</v>
      </c>
      <c r="AV168" s="157">
        <v>913</v>
      </c>
      <c r="AW168" s="157">
        <v>943</v>
      </c>
      <c r="AX168" s="158">
        <v>962</v>
      </c>
      <c r="AY168" s="156">
        <v>329</v>
      </c>
      <c r="AZ168" s="157">
        <v>601</v>
      </c>
      <c r="BA168" s="157">
        <v>707</v>
      </c>
      <c r="BB168" s="158">
        <v>654</v>
      </c>
      <c r="BC168" s="254">
        <v>424</v>
      </c>
      <c r="BD168" s="321">
        <v>200</v>
      </c>
      <c r="BE168" s="206">
        <v>558</v>
      </c>
      <c r="BF168" s="156">
        <v>632</v>
      </c>
    </row>
    <row r="169" spans="1:58" x14ac:dyDescent="0.45">
      <c r="A169" s="134" t="s">
        <v>1365</v>
      </c>
      <c r="B169" s="150" t="s">
        <v>338</v>
      </c>
      <c r="C169" s="159" t="s">
        <v>339</v>
      </c>
      <c r="D169" s="152">
        <v>1430</v>
      </c>
      <c r="E169" s="153">
        <v>787</v>
      </c>
      <c r="F169" s="154">
        <v>1320</v>
      </c>
      <c r="G169" s="154">
        <v>1362</v>
      </c>
      <c r="H169" s="154">
        <v>1357</v>
      </c>
      <c r="I169" s="154">
        <v>1344</v>
      </c>
      <c r="J169" s="154">
        <v>1184</v>
      </c>
      <c r="K169" s="154">
        <v>1354</v>
      </c>
      <c r="L169" s="154">
        <v>1315</v>
      </c>
      <c r="M169" s="154">
        <v>1268</v>
      </c>
      <c r="N169" s="155">
        <v>1335</v>
      </c>
      <c r="O169" s="153">
        <v>415</v>
      </c>
      <c r="P169" s="154">
        <v>955</v>
      </c>
      <c r="Q169" s="154">
        <v>1011</v>
      </c>
      <c r="R169" s="155">
        <v>836</v>
      </c>
      <c r="S169" s="153">
        <v>220</v>
      </c>
      <c r="T169" s="154">
        <v>858</v>
      </c>
      <c r="U169" s="153">
        <v>1001</v>
      </c>
      <c r="V169" s="141"/>
      <c r="W169" s="153">
        <v>930</v>
      </c>
      <c r="X169" s="154">
        <v>1359</v>
      </c>
      <c r="Y169" s="154">
        <v>1388</v>
      </c>
      <c r="Z169" s="154">
        <v>1382</v>
      </c>
      <c r="AA169" s="154">
        <v>1370</v>
      </c>
      <c r="AB169" s="154">
        <v>1250</v>
      </c>
      <c r="AC169" s="154">
        <v>1379</v>
      </c>
      <c r="AD169" s="154">
        <v>1348</v>
      </c>
      <c r="AE169" s="154">
        <v>1315</v>
      </c>
      <c r="AF169" s="155">
        <v>1373</v>
      </c>
      <c r="AG169" s="153">
        <v>501</v>
      </c>
      <c r="AH169" s="154">
        <v>1018</v>
      </c>
      <c r="AI169" s="154">
        <v>1087</v>
      </c>
      <c r="AJ169" s="155">
        <v>900</v>
      </c>
      <c r="AK169" s="313">
        <v>241</v>
      </c>
      <c r="AL169" s="316">
        <v>1001</v>
      </c>
      <c r="AM169" s="153">
        <v>1073</v>
      </c>
      <c r="AN169" s="141"/>
      <c r="AO169" s="156">
        <v>1020</v>
      </c>
      <c r="AP169" s="157">
        <v>1269</v>
      </c>
      <c r="AQ169" s="157">
        <v>1359</v>
      </c>
      <c r="AR169" s="157">
        <v>1324</v>
      </c>
      <c r="AS169" s="157">
        <v>1340</v>
      </c>
      <c r="AT169" s="157">
        <v>1226</v>
      </c>
      <c r="AU169" s="157">
        <v>1354</v>
      </c>
      <c r="AV169" s="157">
        <v>1280</v>
      </c>
      <c r="AW169" s="157">
        <v>1175</v>
      </c>
      <c r="AX169" s="158">
        <v>1288</v>
      </c>
      <c r="AY169" s="156">
        <v>519</v>
      </c>
      <c r="AZ169" s="157">
        <v>887</v>
      </c>
      <c r="BA169" s="157">
        <v>1067</v>
      </c>
      <c r="BB169" s="158">
        <v>871</v>
      </c>
      <c r="BC169" s="254">
        <v>418</v>
      </c>
      <c r="BD169" s="321">
        <v>234</v>
      </c>
      <c r="BE169" s="206">
        <v>1158</v>
      </c>
      <c r="BF169" s="156">
        <v>1157</v>
      </c>
    </row>
    <row r="170" spans="1:58" x14ac:dyDescent="0.45">
      <c r="A170" s="134" t="s">
        <v>1365</v>
      </c>
      <c r="B170" s="150" t="s">
        <v>340</v>
      </c>
      <c r="C170" s="159" t="s">
        <v>341</v>
      </c>
      <c r="D170" s="152">
        <v>601</v>
      </c>
      <c r="E170" s="153">
        <v>331</v>
      </c>
      <c r="F170" s="154">
        <v>555</v>
      </c>
      <c r="G170" s="154">
        <v>573</v>
      </c>
      <c r="H170" s="154">
        <v>571</v>
      </c>
      <c r="I170" s="154">
        <v>565</v>
      </c>
      <c r="J170" s="154">
        <v>498</v>
      </c>
      <c r="K170" s="154">
        <v>569</v>
      </c>
      <c r="L170" s="154">
        <v>553</v>
      </c>
      <c r="M170" s="154">
        <v>533</v>
      </c>
      <c r="N170" s="155">
        <v>561</v>
      </c>
      <c r="O170" s="153">
        <v>175</v>
      </c>
      <c r="P170" s="154">
        <v>402</v>
      </c>
      <c r="Q170" s="154">
        <v>425</v>
      </c>
      <c r="R170" s="155">
        <v>352</v>
      </c>
      <c r="S170" s="153">
        <v>104</v>
      </c>
      <c r="T170" s="154">
        <v>361</v>
      </c>
      <c r="U170" s="153">
        <v>421</v>
      </c>
      <c r="V170" s="141"/>
      <c r="W170" s="153">
        <v>391</v>
      </c>
      <c r="X170" s="154">
        <v>572</v>
      </c>
      <c r="Y170" s="154">
        <v>584</v>
      </c>
      <c r="Z170" s="154">
        <v>581</v>
      </c>
      <c r="AA170" s="154">
        <v>576</v>
      </c>
      <c r="AB170" s="154">
        <v>526</v>
      </c>
      <c r="AC170" s="154">
        <v>580</v>
      </c>
      <c r="AD170" s="154">
        <v>567</v>
      </c>
      <c r="AE170" s="154">
        <v>553</v>
      </c>
      <c r="AF170" s="155">
        <v>578</v>
      </c>
      <c r="AG170" s="153">
        <v>211</v>
      </c>
      <c r="AH170" s="154">
        <v>428</v>
      </c>
      <c r="AI170" s="154">
        <v>457</v>
      </c>
      <c r="AJ170" s="155">
        <v>378</v>
      </c>
      <c r="AK170" s="313">
        <v>114</v>
      </c>
      <c r="AL170" s="316">
        <v>421</v>
      </c>
      <c r="AM170" s="153">
        <v>451</v>
      </c>
      <c r="AN170" s="141"/>
      <c r="AO170" s="156">
        <v>448</v>
      </c>
      <c r="AP170" s="157">
        <v>564</v>
      </c>
      <c r="AQ170" s="157">
        <v>567</v>
      </c>
      <c r="AR170" s="157">
        <v>563</v>
      </c>
      <c r="AS170" s="157">
        <v>551</v>
      </c>
      <c r="AT170" s="157">
        <v>512</v>
      </c>
      <c r="AU170" s="157">
        <v>562</v>
      </c>
      <c r="AV170" s="157">
        <v>564</v>
      </c>
      <c r="AW170" s="157">
        <v>526</v>
      </c>
      <c r="AX170" s="158">
        <v>559</v>
      </c>
      <c r="AY170" s="156">
        <v>170</v>
      </c>
      <c r="AZ170" s="157">
        <v>353</v>
      </c>
      <c r="BA170" s="157">
        <v>369</v>
      </c>
      <c r="BB170" s="158">
        <v>322</v>
      </c>
      <c r="BC170" s="254">
        <v>197</v>
      </c>
      <c r="BD170" s="321">
        <v>93</v>
      </c>
      <c r="BE170" s="206">
        <v>415</v>
      </c>
      <c r="BF170" s="156">
        <v>263</v>
      </c>
    </row>
    <row r="171" spans="1:58" x14ac:dyDescent="0.45">
      <c r="A171" s="134" t="s">
        <v>1365</v>
      </c>
      <c r="B171" s="150" t="s">
        <v>344</v>
      </c>
      <c r="C171" s="159" t="s">
        <v>345</v>
      </c>
      <c r="D171" s="152">
        <v>594</v>
      </c>
      <c r="E171" s="153">
        <v>327</v>
      </c>
      <c r="F171" s="154">
        <v>549</v>
      </c>
      <c r="G171" s="154">
        <v>566</v>
      </c>
      <c r="H171" s="154">
        <v>564</v>
      </c>
      <c r="I171" s="154">
        <v>558</v>
      </c>
      <c r="J171" s="154">
        <v>492</v>
      </c>
      <c r="K171" s="154">
        <v>563</v>
      </c>
      <c r="L171" s="154">
        <v>547</v>
      </c>
      <c r="M171" s="154">
        <v>527</v>
      </c>
      <c r="N171" s="155">
        <v>555</v>
      </c>
      <c r="O171" s="153">
        <v>173</v>
      </c>
      <c r="P171" s="154">
        <v>397</v>
      </c>
      <c r="Q171" s="154">
        <v>420</v>
      </c>
      <c r="R171" s="155">
        <v>348</v>
      </c>
      <c r="S171" s="153">
        <v>108</v>
      </c>
      <c r="T171" s="154">
        <v>357</v>
      </c>
      <c r="U171" s="153">
        <v>416</v>
      </c>
      <c r="V171" s="141"/>
      <c r="W171" s="153">
        <v>387</v>
      </c>
      <c r="X171" s="154">
        <v>565</v>
      </c>
      <c r="Y171" s="154">
        <v>577</v>
      </c>
      <c r="Z171" s="154">
        <v>574</v>
      </c>
      <c r="AA171" s="154">
        <v>570</v>
      </c>
      <c r="AB171" s="154">
        <v>520</v>
      </c>
      <c r="AC171" s="154">
        <v>573</v>
      </c>
      <c r="AD171" s="154">
        <v>560</v>
      </c>
      <c r="AE171" s="154">
        <v>546</v>
      </c>
      <c r="AF171" s="155">
        <v>571</v>
      </c>
      <c r="AG171" s="153">
        <v>208</v>
      </c>
      <c r="AH171" s="154">
        <v>423</v>
      </c>
      <c r="AI171" s="154">
        <v>452</v>
      </c>
      <c r="AJ171" s="155">
        <v>374</v>
      </c>
      <c r="AK171" s="313">
        <v>118</v>
      </c>
      <c r="AL171" s="316">
        <v>416</v>
      </c>
      <c r="AM171" s="153">
        <v>446</v>
      </c>
      <c r="AN171" s="141"/>
      <c r="AO171" s="156">
        <v>549</v>
      </c>
      <c r="AP171" s="157">
        <v>585</v>
      </c>
      <c r="AQ171" s="157">
        <v>586</v>
      </c>
      <c r="AR171" s="157">
        <v>585</v>
      </c>
      <c r="AS171" s="157">
        <v>585</v>
      </c>
      <c r="AT171" s="157">
        <v>562</v>
      </c>
      <c r="AU171" s="157">
        <v>586</v>
      </c>
      <c r="AV171" s="157">
        <v>580</v>
      </c>
      <c r="AW171" s="157">
        <v>571</v>
      </c>
      <c r="AX171" s="158">
        <v>584</v>
      </c>
      <c r="AY171" s="156">
        <v>226</v>
      </c>
      <c r="AZ171" s="157">
        <v>443</v>
      </c>
      <c r="BA171" s="157">
        <v>524</v>
      </c>
      <c r="BB171" s="158">
        <v>318</v>
      </c>
      <c r="BC171" s="254">
        <v>204</v>
      </c>
      <c r="BD171" s="321">
        <v>121</v>
      </c>
      <c r="BE171" s="206">
        <v>571</v>
      </c>
      <c r="BF171" s="156">
        <v>540</v>
      </c>
    </row>
    <row r="172" spans="1:58" x14ac:dyDescent="0.45">
      <c r="A172" s="134" t="s">
        <v>1365</v>
      </c>
      <c r="B172" s="150" t="s">
        <v>346</v>
      </c>
      <c r="C172" s="159" t="s">
        <v>347</v>
      </c>
      <c r="D172" s="152">
        <v>661</v>
      </c>
      <c r="E172" s="153">
        <v>364</v>
      </c>
      <c r="F172" s="154">
        <v>610</v>
      </c>
      <c r="G172" s="154">
        <v>630</v>
      </c>
      <c r="H172" s="154">
        <v>628</v>
      </c>
      <c r="I172" s="154">
        <v>621</v>
      </c>
      <c r="J172" s="154">
        <v>548</v>
      </c>
      <c r="K172" s="154">
        <v>626</v>
      </c>
      <c r="L172" s="154">
        <v>608</v>
      </c>
      <c r="M172" s="154">
        <v>587</v>
      </c>
      <c r="N172" s="155">
        <v>617</v>
      </c>
      <c r="O172" s="153">
        <v>192</v>
      </c>
      <c r="P172" s="154">
        <v>442</v>
      </c>
      <c r="Q172" s="154">
        <v>468</v>
      </c>
      <c r="R172" s="155">
        <v>387</v>
      </c>
      <c r="S172" s="153">
        <v>108</v>
      </c>
      <c r="T172" s="154">
        <v>397</v>
      </c>
      <c r="U172" s="153">
        <v>463</v>
      </c>
      <c r="V172" s="141"/>
      <c r="W172" s="153">
        <v>430</v>
      </c>
      <c r="X172" s="154">
        <v>629</v>
      </c>
      <c r="Y172" s="154">
        <v>642</v>
      </c>
      <c r="Z172" s="154">
        <v>639</v>
      </c>
      <c r="AA172" s="154">
        <v>634</v>
      </c>
      <c r="AB172" s="154">
        <v>578</v>
      </c>
      <c r="AC172" s="154">
        <v>638</v>
      </c>
      <c r="AD172" s="154">
        <v>624</v>
      </c>
      <c r="AE172" s="154">
        <v>608</v>
      </c>
      <c r="AF172" s="155">
        <v>635</v>
      </c>
      <c r="AG172" s="153">
        <v>232</v>
      </c>
      <c r="AH172" s="154">
        <v>471</v>
      </c>
      <c r="AI172" s="154">
        <v>503</v>
      </c>
      <c r="AJ172" s="155">
        <v>416</v>
      </c>
      <c r="AK172" s="313">
        <v>118</v>
      </c>
      <c r="AL172" s="316">
        <v>463</v>
      </c>
      <c r="AM172" s="153">
        <v>496</v>
      </c>
      <c r="AN172" s="141"/>
      <c r="AO172" s="156">
        <v>533</v>
      </c>
      <c r="AP172" s="157">
        <v>634</v>
      </c>
      <c r="AQ172" s="157">
        <v>634</v>
      </c>
      <c r="AR172" s="157">
        <v>639</v>
      </c>
      <c r="AS172" s="157">
        <v>632</v>
      </c>
      <c r="AT172" s="157">
        <v>591</v>
      </c>
      <c r="AU172" s="157">
        <v>637</v>
      </c>
      <c r="AV172" s="157">
        <v>606</v>
      </c>
      <c r="AW172" s="157">
        <v>609</v>
      </c>
      <c r="AX172" s="158">
        <v>632</v>
      </c>
      <c r="AY172" s="156">
        <v>240</v>
      </c>
      <c r="AZ172" s="157">
        <v>424</v>
      </c>
      <c r="BA172" s="157">
        <v>508</v>
      </c>
      <c r="BB172" s="158">
        <v>432</v>
      </c>
      <c r="BC172" s="254">
        <v>204</v>
      </c>
      <c r="BD172" s="321">
        <v>115</v>
      </c>
      <c r="BE172" s="206">
        <v>585</v>
      </c>
      <c r="BF172" s="156">
        <v>519</v>
      </c>
    </row>
    <row r="173" spans="1:58" x14ac:dyDescent="0.45">
      <c r="A173" s="134" t="s">
        <v>1365</v>
      </c>
      <c r="B173" s="150" t="s">
        <v>348</v>
      </c>
      <c r="C173" s="159" t="s">
        <v>349</v>
      </c>
      <c r="D173" s="152">
        <v>823</v>
      </c>
      <c r="E173" s="153">
        <v>453</v>
      </c>
      <c r="F173" s="154">
        <v>760</v>
      </c>
      <c r="G173" s="154">
        <v>784</v>
      </c>
      <c r="H173" s="154">
        <v>781</v>
      </c>
      <c r="I173" s="154">
        <v>774</v>
      </c>
      <c r="J173" s="154">
        <v>682</v>
      </c>
      <c r="K173" s="154">
        <v>779</v>
      </c>
      <c r="L173" s="154">
        <v>757</v>
      </c>
      <c r="M173" s="154">
        <v>730</v>
      </c>
      <c r="N173" s="155">
        <v>769</v>
      </c>
      <c r="O173" s="153">
        <v>239</v>
      </c>
      <c r="P173" s="154">
        <v>550</v>
      </c>
      <c r="Q173" s="154">
        <v>582</v>
      </c>
      <c r="R173" s="155">
        <v>482</v>
      </c>
      <c r="S173" s="153">
        <v>108</v>
      </c>
      <c r="T173" s="154">
        <v>494</v>
      </c>
      <c r="U173" s="153">
        <v>577</v>
      </c>
      <c r="V173" s="141"/>
      <c r="W173" s="153">
        <v>535</v>
      </c>
      <c r="X173" s="154">
        <v>783</v>
      </c>
      <c r="Y173" s="154">
        <v>799</v>
      </c>
      <c r="Z173" s="154">
        <v>796</v>
      </c>
      <c r="AA173" s="154">
        <v>789</v>
      </c>
      <c r="AB173" s="154">
        <v>720</v>
      </c>
      <c r="AC173" s="154">
        <v>794</v>
      </c>
      <c r="AD173" s="154">
        <v>776</v>
      </c>
      <c r="AE173" s="154">
        <v>757</v>
      </c>
      <c r="AF173" s="155">
        <v>791</v>
      </c>
      <c r="AG173" s="153">
        <v>289</v>
      </c>
      <c r="AH173" s="154">
        <v>586</v>
      </c>
      <c r="AI173" s="154">
        <v>626</v>
      </c>
      <c r="AJ173" s="155">
        <v>518</v>
      </c>
      <c r="AK173" s="313">
        <v>118</v>
      </c>
      <c r="AL173" s="316">
        <v>577</v>
      </c>
      <c r="AM173" s="153">
        <v>618</v>
      </c>
      <c r="AN173" s="141"/>
      <c r="AO173" s="156">
        <v>686</v>
      </c>
      <c r="AP173" s="157">
        <v>787</v>
      </c>
      <c r="AQ173" s="157">
        <v>801</v>
      </c>
      <c r="AR173" s="157">
        <v>793</v>
      </c>
      <c r="AS173" s="157">
        <v>796</v>
      </c>
      <c r="AT173" s="157">
        <v>721</v>
      </c>
      <c r="AU173" s="157">
        <v>797</v>
      </c>
      <c r="AV173" s="157">
        <v>794</v>
      </c>
      <c r="AW173" s="157">
        <v>770</v>
      </c>
      <c r="AX173" s="158">
        <v>786</v>
      </c>
      <c r="AY173" s="156">
        <v>285</v>
      </c>
      <c r="AZ173" s="157">
        <v>463</v>
      </c>
      <c r="BA173" s="157">
        <v>709</v>
      </c>
      <c r="BB173" s="158">
        <v>508</v>
      </c>
      <c r="BC173" s="254">
        <v>204</v>
      </c>
      <c r="BD173" s="321">
        <v>94</v>
      </c>
      <c r="BE173" s="206">
        <v>765</v>
      </c>
      <c r="BF173" s="156">
        <v>154</v>
      </c>
    </row>
    <row r="174" spans="1:58" x14ac:dyDescent="0.45">
      <c r="A174" s="134" t="s">
        <v>1365</v>
      </c>
      <c r="B174" s="150" t="s">
        <v>350</v>
      </c>
      <c r="C174" s="159" t="s">
        <v>351</v>
      </c>
      <c r="D174" s="152">
        <v>479</v>
      </c>
      <c r="E174" s="153">
        <v>264</v>
      </c>
      <c r="F174" s="154">
        <v>442</v>
      </c>
      <c r="G174" s="154">
        <v>457</v>
      </c>
      <c r="H174" s="154">
        <v>455</v>
      </c>
      <c r="I174" s="154">
        <v>450</v>
      </c>
      <c r="J174" s="154">
        <v>397</v>
      </c>
      <c r="K174" s="154">
        <v>454</v>
      </c>
      <c r="L174" s="154">
        <v>441</v>
      </c>
      <c r="M174" s="154">
        <v>425</v>
      </c>
      <c r="N174" s="155">
        <v>448</v>
      </c>
      <c r="O174" s="153">
        <v>139</v>
      </c>
      <c r="P174" s="154">
        <v>320</v>
      </c>
      <c r="Q174" s="154">
        <v>339</v>
      </c>
      <c r="R174" s="155">
        <v>280</v>
      </c>
      <c r="S174" s="153">
        <v>69</v>
      </c>
      <c r="T174" s="154">
        <v>288</v>
      </c>
      <c r="U174" s="153">
        <v>336</v>
      </c>
      <c r="V174" s="141"/>
      <c r="W174" s="153">
        <v>312</v>
      </c>
      <c r="X174" s="154">
        <v>456</v>
      </c>
      <c r="Y174" s="154">
        <v>465</v>
      </c>
      <c r="Z174" s="154">
        <v>463</v>
      </c>
      <c r="AA174" s="154">
        <v>459</v>
      </c>
      <c r="AB174" s="154">
        <v>419</v>
      </c>
      <c r="AC174" s="154">
        <v>462</v>
      </c>
      <c r="AD174" s="154">
        <v>452</v>
      </c>
      <c r="AE174" s="154">
        <v>441</v>
      </c>
      <c r="AF174" s="155">
        <v>460</v>
      </c>
      <c r="AG174" s="153">
        <v>168</v>
      </c>
      <c r="AH174" s="154">
        <v>341</v>
      </c>
      <c r="AI174" s="154">
        <v>364</v>
      </c>
      <c r="AJ174" s="155">
        <v>302</v>
      </c>
      <c r="AK174" s="313">
        <v>75</v>
      </c>
      <c r="AL174" s="316">
        <v>336</v>
      </c>
      <c r="AM174" s="153">
        <v>360</v>
      </c>
      <c r="AN174" s="141"/>
      <c r="AO174" s="156">
        <v>403</v>
      </c>
      <c r="AP174" s="157">
        <v>459</v>
      </c>
      <c r="AQ174" s="157">
        <v>463</v>
      </c>
      <c r="AR174" s="157">
        <v>463</v>
      </c>
      <c r="AS174" s="157">
        <v>451</v>
      </c>
      <c r="AT174" s="157">
        <v>428</v>
      </c>
      <c r="AU174" s="157">
        <v>463</v>
      </c>
      <c r="AV174" s="157">
        <v>452</v>
      </c>
      <c r="AW174" s="157">
        <v>435</v>
      </c>
      <c r="AX174" s="158">
        <v>460</v>
      </c>
      <c r="AY174" s="156">
        <v>172</v>
      </c>
      <c r="AZ174" s="157">
        <v>307</v>
      </c>
      <c r="BA174" s="157">
        <v>357</v>
      </c>
      <c r="BB174" s="158">
        <v>292</v>
      </c>
      <c r="BC174" s="254">
        <v>130</v>
      </c>
      <c r="BD174" s="321">
        <v>80</v>
      </c>
      <c r="BE174" s="206">
        <v>431</v>
      </c>
      <c r="BF174" s="156">
        <v>414</v>
      </c>
    </row>
    <row r="175" spans="1:58" x14ac:dyDescent="0.45">
      <c r="A175" s="134" t="s">
        <v>1363</v>
      </c>
      <c r="B175" s="145" t="s">
        <v>846</v>
      </c>
      <c r="C175" s="151"/>
      <c r="D175" s="146">
        <v>2668</v>
      </c>
      <c r="E175" s="147">
        <v>1468</v>
      </c>
      <c r="F175" s="148">
        <v>2462</v>
      </c>
      <c r="G175" s="148">
        <v>2541</v>
      </c>
      <c r="H175" s="148">
        <v>2532</v>
      </c>
      <c r="I175" s="148">
        <v>2507</v>
      </c>
      <c r="J175" s="148">
        <v>2209</v>
      </c>
      <c r="K175" s="148">
        <v>2526</v>
      </c>
      <c r="L175" s="148">
        <v>2453</v>
      </c>
      <c r="M175" s="148">
        <v>2366</v>
      </c>
      <c r="N175" s="149">
        <v>2491</v>
      </c>
      <c r="O175" s="147">
        <v>774</v>
      </c>
      <c r="P175" s="148">
        <v>1782</v>
      </c>
      <c r="Q175" s="148">
        <v>1887</v>
      </c>
      <c r="R175" s="149">
        <v>1560</v>
      </c>
      <c r="S175" s="147">
        <v>376</v>
      </c>
      <c r="T175" s="148">
        <v>1601</v>
      </c>
      <c r="U175" s="147">
        <v>1868</v>
      </c>
      <c r="V175" s="141"/>
      <c r="W175" s="147">
        <v>1735</v>
      </c>
      <c r="X175" s="148">
        <v>2536</v>
      </c>
      <c r="Y175" s="148">
        <v>2589</v>
      </c>
      <c r="Z175" s="148">
        <v>2579</v>
      </c>
      <c r="AA175" s="148">
        <v>2556</v>
      </c>
      <c r="AB175" s="148">
        <v>2333</v>
      </c>
      <c r="AC175" s="148">
        <v>2573</v>
      </c>
      <c r="AD175" s="148">
        <v>2515</v>
      </c>
      <c r="AE175" s="148">
        <v>2453</v>
      </c>
      <c r="AF175" s="149">
        <v>2562</v>
      </c>
      <c r="AG175" s="147">
        <v>934</v>
      </c>
      <c r="AH175" s="148">
        <v>1898</v>
      </c>
      <c r="AI175" s="148">
        <v>2027</v>
      </c>
      <c r="AJ175" s="149">
        <v>1678</v>
      </c>
      <c r="AK175" s="312">
        <v>412</v>
      </c>
      <c r="AL175" s="315">
        <v>1868</v>
      </c>
      <c r="AM175" s="147">
        <v>2001</v>
      </c>
      <c r="AN175" s="141"/>
      <c r="AO175" s="142">
        <v>2009</v>
      </c>
      <c r="AP175" s="143">
        <v>2479</v>
      </c>
      <c r="AQ175" s="143">
        <v>2557</v>
      </c>
      <c r="AR175" s="143">
        <v>2519</v>
      </c>
      <c r="AS175" s="143">
        <v>2525</v>
      </c>
      <c r="AT175" s="143">
        <v>2250</v>
      </c>
      <c r="AU175" s="143">
        <v>2541</v>
      </c>
      <c r="AV175" s="143">
        <v>2476</v>
      </c>
      <c r="AW175" s="143">
        <v>2364</v>
      </c>
      <c r="AX175" s="144">
        <v>2497</v>
      </c>
      <c r="AY175" s="142">
        <v>1076</v>
      </c>
      <c r="AZ175" s="143">
        <v>1902</v>
      </c>
      <c r="BA175" s="143">
        <v>1949</v>
      </c>
      <c r="BB175" s="144">
        <v>1681</v>
      </c>
      <c r="BC175" s="253">
        <v>716</v>
      </c>
      <c r="BD175" s="320">
        <v>445</v>
      </c>
      <c r="BE175" s="205">
        <v>2237</v>
      </c>
      <c r="BF175" s="142">
        <v>1782</v>
      </c>
    </row>
    <row r="176" spans="1:58" x14ac:dyDescent="0.45">
      <c r="A176" s="134" t="s">
        <v>1365</v>
      </c>
      <c r="B176" s="150" t="s">
        <v>353</v>
      </c>
      <c r="C176" s="159" t="s">
        <v>354</v>
      </c>
      <c r="D176" s="152">
        <v>208</v>
      </c>
      <c r="E176" s="153">
        <v>115</v>
      </c>
      <c r="F176" s="154">
        <v>192</v>
      </c>
      <c r="G176" s="154">
        <v>199</v>
      </c>
      <c r="H176" s="154">
        <v>198</v>
      </c>
      <c r="I176" s="154">
        <v>196</v>
      </c>
      <c r="J176" s="154">
        <v>173</v>
      </c>
      <c r="K176" s="154">
        <v>197</v>
      </c>
      <c r="L176" s="154">
        <v>192</v>
      </c>
      <c r="M176" s="154">
        <v>185</v>
      </c>
      <c r="N176" s="155">
        <v>195</v>
      </c>
      <c r="O176" s="153">
        <v>61</v>
      </c>
      <c r="P176" s="154">
        <v>139</v>
      </c>
      <c r="Q176" s="154">
        <v>148</v>
      </c>
      <c r="R176" s="155">
        <v>122</v>
      </c>
      <c r="S176" s="153">
        <v>34</v>
      </c>
      <c r="T176" s="154">
        <v>125</v>
      </c>
      <c r="U176" s="153">
        <v>146</v>
      </c>
      <c r="V176" s="141"/>
      <c r="W176" s="153">
        <v>136</v>
      </c>
      <c r="X176" s="154">
        <v>198</v>
      </c>
      <c r="Y176" s="154">
        <v>202</v>
      </c>
      <c r="Z176" s="154">
        <v>201</v>
      </c>
      <c r="AA176" s="154">
        <v>200</v>
      </c>
      <c r="AB176" s="154">
        <v>182</v>
      </c>
      <c r="AC176" s="154">
        <v>201</v>
      </c>
      <c r="AD176" s="154">
        <v>197</v>
      </c>
      <c r="AE176" s="154">
        <v>192</v>
      </c>
      <c r="AF176" s="155">
        <v>200</v>
      </c>
      <c r="AG176" s="153">
        <v>73</v>
      </c>
      <c r="AH176" s="154">
        <v>148</v>
      </c>
      <c r="AI176" s="154">
        <v>158</v>
      </c>
      <c r="AJ176" s="155">
        <v>131</v>
      </c>
      <c r="AK176" s="313">
        <v>37</v>
      </c>
      <c r="AL176" s="316">
        <v>146</v>
      </c>
      <c r="AM176" s="153">
        <v>156</v>
      </c>
      <c r="AN176" s="141"/>
      <c r="AO176" s="156">
        <v>156</v>
      </c>
      <c r="AP176" s="157">
        <v>197</v>
      </c>
      <c r="AQ176" s="157">
        <v>200</v>
      </c>
      <c r="AR176" s="157">
        <v>198</v>
      </c>
      <c r="AS176" s="157">
        <v>199</v>
      </c>
      <c r="AT176" s="157">
        <v>183</v>
      </c>
      <c r="AU176" s="157">
        <v>198</v>
      </c>
      <c r="AV176" s="157">
        <v>181</v>
      </c>
      <c r="AW176" s="157">
        <v>191</v>
      </c>
      <c r="AX176" s="158">
        <v>200</v>
      </c>
      <c r="AY176" s="156">
        <v>72</v>
      </c>
      <c r="AZ176" s="157">
        <v>159</v>
      </c>
      <c r="BA176" s="157">
        <v>164</v>
      </c>
      <c r="BB176" s="158">
        <v>107</v>
      </c>
      <c r="BC176" s="254">
        <v>63</v>
      </c>
      <c r="BD176" s="321">
        <v>44</v>
      </c>
      <c r="BE176" s="206">
        <v>180</v>
      </c>
      <c r="BF176" s="156">
        <v>159</v>
      </c>
    </row>
    <row r="177" spans="1:58" x14ac:dyDescent="0.45">
      <c r="A177" s="134" t="s">
        <v>1365</v>
      </c>
      <c r="B177" s="150" t="s">
        <v>355</v>
      </c>
      <c r="C177" s="159" t="s">
        <v>356</v>
      </c>
      <c r="D177" s="152">
        <v>322</v>
      </c>
      <c r="E177" s="153">
        <v>178</v>
      </c>
      <c r="F177" s="154">
        <v>298</v>
      </c>
      <c r="G177" s="154">
        <v>307</v>
      </c>
      <c r="H177" s="154">
        <v>306</v>
      </c>
      <c r="I177" s="154">
        <v>303</v>
      </c>
      <c r="J177" s="154">
        <v>267</v>
      </c>
      <c r="K177" s="154">
        <v>305</v>
      </c>
      <c r="L177" s="154">
        <v>297</v>
      </c>
      <c r="M177" s="154">
        <v>286</v>
      </c>
      <c r="N177" s="155">
        <v>301</v>
      </c>
      <c r="O177" s="153">
        <v>94</v>
      </c>
      <c r="P177" s="154">
        <v>216</v>
      </c>
      <c r="Q177" s="154">
        <v>228</v>
      </c>
      <c r="R177" s="155">
        <v>189</v>
      </c>
      <c r="S177" s="153">
        <v>45</v>
      </c>
      <c r="T177" s="154">
        <v>194</v>
      </c>
      <c r="U177" s="153">
        <v>226</v>
      </c>
      <c r="V177" s="141"/>
      <c r="W177" s="153">
        <v>210</v>
      </c>
      <c r="X177" s="154">
        <v>306</v>
      </c>
      <c r="Y177" s="154">
        <v>313</v>
      </c>
      <c r="Z177" s="154">
        <v>312</v>
      </c>
      <c r="AA177" s="154">
        <v>309</v>
      </c>
      <c r="AB177" s="154">
        <v>282</v>
      </c>
      <c r="AC177" s="154">
        <v>311</v>
      </c>
      <c r="AD177" s="154">
        <v>304</v>
      </c>
      <c r="AE177" s="154">
        <v>296</v>
      </c>
      <c r="AF177" s="155">
        <v>310</v>
      </c>
      <c r="AG177" s="153">
        <v>113</v>
      </c>
      <c r="AH177" s="154">
        <v>230</v>
      </c>
      <c r="AI177" s="154">
        <v>245</v>
      </c>
      <c r="AJ177" s="155">
        <v>203</v>
      </c>
      <c r="AK177" s="313">
        <v>49</v>
      </c>
      <c r="AL177" s="316">
        <v>226</v>
      </c>
      <c r="AM177" s="153">
        <v>242</v>
      </c>
      <c r="AN177" s="141"/>
      <c r="AO177" s="156">
        <v>246</v>
      </c>
      <c r="AP177" s="157">
        <v>307</v>
      </c>
      <c r="AQ177" s="157">
        <v>310</v>
      </c>
      <c r="AR177" s="157">
        <v>305</v>
      </c>
      <c r="AS177" s="157">
        <v>307</v>
      </c>
      <c r="AT177" s="157">
        <v>278</v>
      </c>
      <c r="AU177" s="157">
        <v>310</v>
      </c>
      <c r="AV177" s="157">
        <v>302</v>
      </c>
      <c r="AW177" s="157">
        <v>286</v>
      </c>
      <c r="AX177" s="158">
        <v>307</v>
      </c>
      <c r="AY177" s="156">
        <v>122</v>
      </c>
      <c r="AZ177" s="157">
        <v>234</v>
      </c>
      <c r="BA177" s="157">
        <v>234</v>
      </c>
      <c r="BB177" s="158">
        <v>184</v>
      </c>
      <c r="BC177" s="254">
        <v>85</v>
      </c>
      <c r="BD177" s="321">
        <v>61</v>
      </c>
      <c r="BE177" s="206">
        <v>287</v>
      </c>
      <c r="BF177" s="156">
        <v>244</v>
      </c>
    </row>
    <row r="178" spans="1:58" x14ac:dyDescent="0.45">
      <c r="A178" s="134" t="s">
        <v>1365</v>
      </c>
      <c r="B178" s="150" t="s">
        <v>357</v>
      </c>
      <c r="C178" s="159" t="s">
        <v>358</v>
      </c>
      <c r="D178" s="152">
        <v>639</v>
      </c>
      <c r="E178" s="153">
        <v>352</v>
      </c>
      <c r="F178" s="154">
        <v>590</v>
      </c>
      <c r="G178" s="154">
        <v>609</v>
      </c>
      <c r="H178" s="154">
        <v>607</v>
      </c>
      <c r="I178" s="154">
        <v>601</v>
      </c>
      <c r="J178" s="154">
        <v>530</v>
      </c>
      <c r="K178" s="154">
        <v>605</v>
      </c>
      <c r="L178" s="154">
        <v>588</v>
      </c>
      <c r="M178" s="154">
        <v>567</v>
      </c>
      <c r="N178" s="155">
        <v>597</v>
      </c>
      <c r="O178" s="153">
        <v>186</v>
      </c>
      <c r="P178" s="154">
        <v>427</v>
      </c>
      <c r="Q178" s="154">
        <v>452</v>
      </c>
      <c r="R178" s="155">
        <v>374</v>
      </c>
      <c r="S178" s="153">
        <v>78</v>
      </c>
      <c r="T178" s="154">
        <v>384</v>
      </c>
      <c r="U178" s="153">
        <v>448</v>
      </c>
      <c r="V178" s="141"/>
      <c r="W178" s="153">
        <v>416</v>
      </c>
      <c r="X178" s="154">
        <v>608</v>
      </c>
      <c r="Y178" s="154">
        <v>620</v>
      </c>
      <c r="Z178" s="154">
        <v>618</v>
      </c>
      <c r="AA178" s="154">
        <v>613</v>
      </c>
      <c r="AB178" s="154">
        <v>559</v>
      </c>
      <c r="AC178" s="154">
        <v>617</v>
      </c>
      <c r="AD178" s="154">
        <v>603</v>
      </c>
      <c r="AE178" s="154">
        <v>588</v>
      </c>
      <c r="AF178" s="155">
        <v>614</v>
      </c>
      <c r="AG178" s="153">
        <v>224</v>
      </c>
      <c r="AH178" s="154">
        <v>455</v>
      </c>
      <c r="AI178" s="154">
        <v>486</v>
      </c>
      <c r="AJ178" s="155">
        <v>402</v>
      </c>
      <c r="AK178" s="313">
        <v>85</v>
      </c>
      <c r="AL178" s="316">
        <v>448</v>
      </c>
      <c r="AM178" s="153">
        <v>480</v>
      </c>
      <c r="AN178" s="141"/>
      <c r="AO178" s="156">
        <v>475</v>
      </c>
      <c r="AP178" s="157">
        <v>575</v>
      </c>
      <c r="AQ178" s="157">
        <v>609</v>
      </c>
      <c r="AR178" s="157">
        <v>609</v>
      </c>
      <c r="AS178" s="157">
        <v>597</v>
      </c>
      <c r="AT178" s="157">
        <v>532</v>
      </c>
      <c r="AU178" s="157">
        <v>605</v>
      </c>
      <c r="AV178" s="157">
        <v>605</v>
      </c>
      <c r="AW178" s="157">
        <v>550</v>
      </c>
      <c r="AX178" s="158">
        <v>588</v>
      </c>
      <c r="AY178" s="156">
        <v>256</v>
      </c>
      <c r="AZ178" s="157">
        <v>460</v>
      </c>
      <c r="BA178" s="157">
        <v>431</v>
      </c>
      <c r="BB178" s="158">
        <v>411</v>
      </c>
      <c r="BC178" s="254">
        <v>147</v>
      </c>
      <c r="BD178" s="321">
        <v>86</v>
      </c>
      <c r="BE178" s="206">
        <v>524</v>
      </c>
      <c r="BF178" s="156">
        <v>436</v>
      </c>
    </row>
    <row r="179" spans="1:58" x14ac:dyDescent="0.45">
      <c r="A179" s="134" t="s">
        <v>1365</v>
      </c>
      <c r="B179" s="150" t="s">
        <v>359</v>
      </c>
      <c r="C179" s="159" t="s">
        <v>360</v>
      </c>
      <c r="D179" s="152">
        <v>176</v>
      </c>
      <c r="E179" s="153">
        <v>97</v>
      </c>
      <c r="F179" s="154">
        <v>163</v>
      </c>
      <c r="G179" s="154">
        <v>168</v>
      </c>
      <c r="H179" s="154">
        <v>168</v>
      </c>
      <c r="I179" s="154">
        <v>166</v>
      </c>
      <c r="J179" s="154">
        <v>146</v>
      </c>
      <c r="K179" s="154">
        <v>167</v>
      </c>
      <c r="L179" s="154">
        <v>162</v>
      </c>
      <c r="M179" s="154">
        <v>157</v>
      </c>
      <c r="N179" s="155">
        <v>165</v>
      </c>
      <c r="O179" s="153">
        <v>52</v>
      </c>
      <c r="P179" s="154">
        <v>118</v>
      </c>
      <c r="Q179" s="154">
        <v>125</v>
      </c>
      <c r="R179" s="155">
        <v>103</v>
      </c>
      <c r="S179" s="153">
        <v>22</v>
      </c>
      <c r="T179" s="154">
        <v>106</v>
      </c>
      <c r="U179" s="153">
        <v>124</v>
      </c>
      <c r="V179" s="141"/>
      <c r="W179" s="153">
        <v>115</v>
      </c>
      <c r="X179" s="154">
        <v>168</v>
      </c>
      <c r="Y179" s="154">
        <v>171</v>
      </c>
      <c r="Z179" s="154">
        <v>171</v>
      </c>
      <c r="AA179" s="154">
        <v>169</v>
      </c>
      <c r="AB179" s="154">
        <v>154</v>
      </c>
      <c r="AC179" s="154">
        <v>170</v>
      </c>
      <c r="AD179" s="154">
        <v>166</v>
      </c>
      <c r="AE179" s="154">
        <v>162</v>
      </c>
      <c r="AF179" s="155">
        <v>169</v>
      </c>
      <c r="AG179" s="153">
        <v>62</v>
      </c>
      <c r="AH179" s="154">
        <v>126</v>
      </c>
      <c r="AI179" s="154">
        <v>134</v>
      </c>
      <c r="AJ179" s="155">
        <v>111</v>
      </c>
      <c r="AK179" s="313">
        <v>24</v>
      </c>
      <c r="AL179" s="316">
        <v>124</v>
      </c>
      <c r="AM179" s="153">
        <v>132</v>
      </c>
      <c r="AN179" s="141"/>
      <c r="AO179" s="156">
        <v>144</v>
      </c>
      <c r="AP179" s="157">
        <v>169</v>
      </c>
      <c r="AQ179" s="157">
        <v>171</v>
      </c>
      <c r="AR179" s="157">
        <v>170</v>
      </c>
      <c r="AS179" s="157">
        <v>170</v>
      </c>
      <c r="AT179" s="157">
        <v>158</v>
      </c>
      <c r="AU179" s="157">
        <v>172</v>
      </c>
      <c r="AV179" s="157">
        <v>162</v>
      </c>
      <c r="AW179" s="157">
        <v>163</v>
      </c>
      <c r="AX179" s="158">
        <v>171</v>
      </c>
      <c r="AY179" s="156">
        <v>75</v>
      </c>
      <c r="AZ179" s="157">
        <v>139</v>
      </c>
      <c r="BA179" s="157">
        <v>129</v>
      </c>
      <c r="BB179" s="158">
        <v>113</v>
      </c>
      <c r="BC179" s="254">
        <v>41</v>
      </c>
      <c r="BD179" s="321">
        <v>31</v>
      </c>
      <c r="BE179" s="206">
        <v>157</v>
      </c>
      <c r="BF179" s="156">
        <v>135</v>
      </c>
    </row>
    <row r="180" spans="1:58" x14ac:dyDescent="0.45">
      <c r="A180" s="134" t="s">
        <v>1365</v>
      </c>
      <c r="B180" s="150" t="s">
        <v>361</v>
      </c>
      <c r="C180" s="159" t="s">
        <v>362</v>
      </c>
      <c r="D180" s="152">
        <v>455</v>
      </c>
      <c r="E180" s="153">
        <v>251</v>
      </c>
      <c r="F180" s="154">
        <v>420</v>
      </c>
      <c r="G180" s="154">
        <v>434</v>
      </c>
      <c r="H180" s="154">
        <v>432</v>
      </c>
      <c r="I180" s="154">
        <v>428</v>
      </c>
      <c r="J180" s="154">
        <v>377</v>
      </c>
      <c r="K180" s="154">
        <v>431</v>
      </c>
      <c r="L180" s="154">
        <v>419</v>
      </c>
      <c r="M180" s="154">
        <v>404</v>
      </c>
      <c r="N180" s="155">
        <v>425</v>
      </c>
      <c r="O180" s="153">
        <v>132</v>
      </c>
      <c r="P180" s="154">
        <v>304</v>
      </c>
      <c r="Q180" s="154">
        <v>322</v>
      </c>
      <c r="R180" s="155">
        <v>266</v>
      </c>
      <c r="S180" s="153">
        <v>61</v>
      </c>
      <c r="T180" s="154">
        <v>273</v>
      </c>
      <c r="U180" s="153">
        <v>319</v>
      </c>
      <c r="V180" s="141"/>
      <c r="W180" s="153">
        <v>296</v>
      </c>
      <c r="X180" s="154">
        <v>433</v>
      </c>
      <c r="Y180" s="154">
        <v>442</v>
      </c>
      <c r="Z180" s="154">
        <v>440</v>
      </c>
      <c r="AA180" s="154">
        <v>436</v>
      </c>
      <c r="AB180" s="154">
        <v>398</v>
      </c>
      <c r="AC180" s="154">
        <v>439</v>
      </c>
      <c r="AD180" s="154">
        <v>429</v>
      </c>
      <c r="AE180" s="154">
        <v>419</v>
      </c>
      <c r="AF180" s="155">
        <v>437</v>
      </c>
      <c r="AG180" s="153">
        <v>160</v>
      </c>
      <c r="AH180" s="154">
        <v>324</v>
      </c>
      <c r="AI180" s="154">
        <v>346</v>
      </c>
      <c r="AJ180" s="155">
        <v>287</v>
      </c>
      <c r="AK180" s="313">
        <v>67</v>
      </c>
      <c r="AL180" s="316">
        <v>319</v>
      </c>
      <c r="AM180" s="153">
        <v>342</v>
      </c>
      <c r="AN180" s="141"/>
      <c r="AO180" s="156">
        <v>389</v>
      </c>
      <c r="AP180" s="157">
        <v>448</v>
      </c>
      <c r="AQ180" s="157">
        <v>444</v>
      </c>
      <c r="AR180" s="157">
        <v>442</v>
      </c>
      <c r="AS180" s="157">
        <v>441</v>
      </c>
      <c r="AT180" s="157">
        <v>410</v>
      </c>
      <c r="AU180" s="157">
        <v>444</v>
      </c>
      <c r="AV180" s="157">
        <v>422</v>
      </c>
      <c r="AW180" s="157">
        <v>431</v>
      </c>
      <c r="AX180" s="158">
        <v>448</v>
      </c>
      <c r="AY180" s="156">
        <v>206</v>
      </c>
      <c r="AZ180" s="157">
        <v>324</v>
      </c>
      <c r="BA180" s="157">
        <v>353</v>
      </c>
      <c r="BB180" s="158">
        <v>346</v>
      </c>
      <c r="BC180" s="254">
        <v>116</v>
      </c>
      <c r="BD180" s="321">
        <v>75</v>
      </c>
      <c r="BE180" s="206">
        <v>428</v>
      </c>
      <c r="BF180" s="156">
        <v>345</v>
      </c>
    </row>
    <row r="181" spans="1:58" x14ac:dyDescent="0.45">
      <c r="A181" s="134" t="s">
        <v>1365</v>
      </c>
      <c r="B181" s="150" t="s">
        <v>363</v>
      </c>
      <c r="C181" s="159" t="s">
        <v>364</v>
      </c>
      <c r="D181" s="152">
        <v>373</v>
      </c>
      <c r="E181" s="153">
        <v>206</v>
      </c>
      <c r="F181" s="154">
        <v>345</v>
      </c>
      <c r="G181" s="154">
        <v>356</v>
      </c>
      <c r="H181" s="154">
        <v>354</v>
      </c>
      <c r="I181" s="154">
        <v>351</v>
      </c>
      <c r="J181" s="154">
        <v>309</v>
      </c>
      <c r="K181" s="154">
        <v>354</v>
      </c>
      <c r="L181" s="154">
        <v>343</v>
      </c>
      <c r="M181" s="154">
        <v>331</v>
      </c>
      <c r="N181" s="155">
        <v>349</v>
      </c>
      <c r="O181" s="153">
        <v>109</v>
      </c>
      <c r="P181" s="154">
        <v>250</v>
      </c>
      <c r="Q181" s="154">
        <v>264</v>
      </c>
      <c r="R181" s="155">
        <v>219</v>
      </c>
      <c r="S181" s="153">
        <v>51</v>
      </c>
      <c r="T181" s="154">
        <v>224</v>
      </c>
      <c r="U181" s="153">
        <v>262</v>
      </c>
      <c r="V181" s="141"/>
      <c r="W181" s="153">
        <v>243</v>
      </c>
      <c r="X181" s="154">
        <v>355</v>
      </c>
      <c r="Y181" s="154">
        <v>362</v>
      </c>
      <c r="Z181" s="154">
        <v>361</v>
      </c>
      <c r="AA181" s="154">
        <v>358</v>
      </c>
      <c r="AB181" s="154">
        <v>327</v>
      </c>
      <c r="AC181" s="154">
        <v>360</v>
      </c>
      <c r="AD181" s="154">
        <v>352</v>
      </c>
      <c r="AE181" s="154">
        <v>343</v>
      </c>
      <c r="AF181" s="155">
        <v>359</v>
      </c>
      <c r="AG181" s="153">
        <v>131</v>
      </c>
      <c r="AH181" s="154">
        <v>266</v>
      </c>
      <c r="AI181" s="154">
        <v>284</v>
      </c>
      <c r="AJ181" s="155">
        <v>235</v>
      </c>
      <c r="AK181" s="313">
        <v>56</v>
      </c>
      <c r="AL181" s="316">
        <v>262</v>
      </c>
      <c r="AM181" s="153">
        <v>280</v>
      </c>
      <c r="AN181" s="141"/>
      <c r="AO181" s="156">
        <v>256</v>
      </c>
      <c r="AP181" s="157">
        <v>339</v>
      </c>
      <c r="AQ181" s="157">
        <v>359</v>
      </c>
      <c r="AR181" s="157">
        <v>346</v>
      </c>
      <c r="AS181" s="157">
        <v>351</v>
      </c>
      <c r="AT181" s="157">
        <v>297</v>
      </c>
      <c r="AU181" s="157">
        <v>350</v>
      </c>
      <c r="AV181" s="157">
        <v>349</v>
      </c>
      <c r="AW181" s="157">
        <v>329</v>
      </c>
      <c r="AX181" s="158">
        <v>337</v>
      </c>
      <c r="AY181" s="156">
        <v>156</v>
      </c>
      <c r="AZ181" s="157">
        <v>242</v>
      </c>
      <c r="BA181" s="157">
        <v>261</v>
      </c>
      <c r="BB181" s="158">
        <v>251</v>
      </c>
      <c r="BC181" s="254">
        <v>97</v>
      </c>
      <c r="BD181" s="321">
        <v>55</v>
      </c>
      <c r="BE181" s="206">
        <v>294</v>
      </c>
      <c r="BF181" s="156">
        <v>203</v>
      </c>
    </row>
    <row r="182" spans="1:58" x14ac:dyDescent="0.45">
      <c r="A182" s="134" t="s">
        <v>1365</v>
      </c>
      <c r="B182" s="150" t="s">
        <v>365</v>
      </c>
      <c r="C182" s="159" t="s">
        <v>366</v>
      </c>
      <c r="D182" s="152">
        <v>196</v>
      </c>
      <c r="E182" s="153">
        <v>108</v>
      </c>
      <c r="F182" s="154">
        <v>181</v>
      </c>
      <c r="G182" s="154">
        <v>187</v>
      </c>
      <c r="H182" s="154">
        <v>186</v>
      </c>
      <c r="I182" s="154">
        <v>185</v>
      </c>
      <c r="J182" s="154">
        <v>163</v>
      </c>
      <c r="K182" s="154">
        <v>186</v>
      </c>
      <c r="L182" s="154">
        <v>181</v>
      </c>
      <c r="M182" s="154">
        <v>174</v>
      </c>
      <c r="N182" s="155">
        <v>183</v>
      </c>
      <c r="O182" s="153">
        <v>57</v>
      </c>
      <c r="P182" s="154">
        <v>131</v>
      </c>
      <c r="Q182" s="154">
        <v>139</v>
      </c>
      <c r="R182" s="155">
        <v>115</v>
      </c>
      <c r="S182" s="153">
        <v>34</v>
      </c>
      <c r="T182" s="154">
        <v>118</v>
      </c>
      <c r="U182" s="153">
        <v>138</v>
      </c>
      <c r="V182" s="141"/>
      <c r="W182" s="153">
        <v>128</v>
      </c>
      <c r="X182" s="154">
        <v>187</v>
      </c>
      <c r="Y182" s="154">
        <v>191</v>
      </c>
      <c r="Z182" s="154">
        <v>190</v>
      </c>
      <c r="AA182" s="154">
        <v>188</v>
      </c>
      <c r="AB182" s="154">
        <v>172</v>
      </c>
      <c r="AC182" s="154">
        <v>189</v>
      </c>
      <c r="AD182" s="154">
        <v>185</v>
      </c>
      <c r="AE182" s="154">
        <v>181</v>
      </c>
      <c r="AF182" s="155">
        <v>189</v>
      </c>
      <c r="AG182" s="153">
        <v>69</v>
      </c>
      <c r="AH182" s="154">
        <v>140</v>
      </c>
      <c r="AI182" s="154">
        <v>149</v>
      </c>
      <c r="AJ182" s="155">
        <v>124</v>
      </c>
      <c r="AK182" s="313">
        <v>37</v>
      </c>
      <c r="AL182" s="316">
        <v>138</v>
      </c>
      <c r="AM182" s="153">
        <v>147</v>
      </c>
      <c r="AN182" s="141"/>
      <c r="AO182" s="156">
        <v>116</v>
      </c>
      <c r="AP182" s="157">
        <v>168</v>
      </c>
      <c r="AQ182" s="157">
        <v>177</v>
      </c>
      <c r="AR182" s="157">
        <v>175</v>
      </c>
      <c r="AS182" s="157">
        <v>176</v>
      </c>
      <c r="AT182" s="157">
        <v>141</v>
      </c>
      <c r="AU182" s="157">
        <v>176</v>
      </c>
      <c r="AV182" s="157">
        <v>173</v>
      </c>
      <c r="AW182" s="157">
        <v>143</v>
      </c>
      <c r="AX182" s="158">
        <v>170</v>
      </c>
      <c r="AY182" s="156">
        <v>63</v>
      </c>
      <c r="AZ182" s="157">
        <v>124</v>
      </c>
      <c r="BA182" s="157">
        <v>134</v>
      </c>
      <c r="BB182" s="158">
        <v>103</v>
      </c>
      <c r="BC182" s="254">
        <v>63</v>
      </c>
      <c r="BD182" s="321">
        <v>34</v>
      </c>
      <c r="BE182" s="206">
        <v>118</v>
      </c>
      <c r="BF182" s="156">
        <v>83</v>
      </c>
    </row>
    <row r="183" spans="1:58" x14ac:dyDescent="0.45">
      <c r="A183" s="134" t="s">
        <v>1365</v>
      </c>
      <c r="B183" s="150" t="s">
        <v>367</v>
      </c>
      <c r="C183" s="159" t="s">
        <v>368</v>
      </c>
      <c r="D183" s="152">
        <v>299</v>
      </c>
      <c r="E183" s="153">
        <v>165</v>
      </c>
      <c r="F183" s="154">
        <v>276</v>
      </c>
      <c r="G183" s="154">
        <v>285</v>
      </c>
      <c r="H183" s="154">
        <v>284</v>
      </c>
      <c r="I183" s="154">
        <v>281</v>
      </c>
      <c r="J183" s="154">
        <v>248</v>
      </c>
      <c r="K183" s="154">
        <v>284</v>
      </c>
      <c r="L183" s="154">
        <v>275</v>
      </c>
      <c r="M183" s="154">
        <v>266</v>
      </c>
      <c r="N183" s="155">
        <v>280</v>
      </c>
      <c r="O183" s="153">
        <v>87</v>
      </c>
      <c r="P183" s="154">
        <v>200</v>
      </c>
      <c r="Q183" s="154">
        <v>212</v>
      </c>
      <c r="R183" s="155">
        <v>175</v>
      </c>
      <c r="S183" s="153">
        <v>55</v>
      </c>
      <c r="T183" s="154">
        <v>180</v>
      </c>
      <c r="U183" s="153">
        <v>210</v>
      </c>
      <c r="V183" s="141"/>
      <c r="W183" s="153">
        <v>195</v>
      </c>
      <c r="X183" s="154">
        <v>285</v>
      </c>
      <c r="Y183" s="154">
        <v>291</v>
      </c>
      <c r="Z183" s="154">
        <v>289</v>
      </c>
      <c r="AA183" s="154">
        <v>287</v>
      </c>
      <c r="AB183" s="154">
        <v>262</v>
      </c>
      <c r="AC183" s="154">
        <v>289</v>
      </c>
      <c r="AD183" s="154">
        <v>282</v>
      </c>
      <c r="AE183" s="154">
        <v>275</v>
      </c>
      <c r="AF183" s="155">
        <v>288</v>
      </c>
      <c r="AG183" s="153">
        <v>105</v>
      </c>
      <c r="AH183" s="154">
        <v>213</v>
      </c>
      <c r="AI183" s="154">
        <v>228</v>
      </c>
      <c r="AJ183" s="155">
        <v>189</v>
      </c>
      <c r="AK183" s="313">
        <v>60</v>
      </c>
      <c r="AL183" s="316">
        <v>210</v>
      </c>
      <c r="AM183" s="153">
        <v>225</v>
      </c>
      <c r="AN183" s="141"/>
      <c r="AO183" s="156">
        <v>227</v>
      </c>
      <c r="AP183" s="157">
        <v>276</v>
      </c>
      <c r="AQ183" s="157">
        <v>287</v>
      </c>
      <c r="AR183" s="157">
        <v>274</v>
      </c>
      <c r="AS183" s="157">
        <v>284</v>
      </c>
      <c r="AT183" s="157">
        <v>251</v>
      </c>
      <c r="AU183" s="157">
        <v>286</v>
      </c>
      <c r="AV183" s="157">
        <v>282</v>
      </c>
      <c r="AW183" s="157">
        <v>271</v>
      </c>
      <c r="AX183" s="158">
        <v>276</v>
      </c>
      <c r="AY183" s="156">
        <v>126</v>
      </c>
      <c r="AZ183" s="157">
        <v>220</v>
      </c>
      <c r="BA183" s="157">
        <v>243</v>
      </c>
      <c r="BB183" s="158">
        <v>166</v>
      </c>
      <c r="BC183" s="254">
        <v>104</v>
      </c>
      <c r="BD183" s="321">
        <v>59</v>
      </c>
      <c r="BE183" s="206">
        <v>249</v>
      </c>
      <c r="BF183" s="156">
        <v>177</v>
      </c>
    </row>
    <row r="184" spans="1:58" ht="4.5" customHeight="1" x14ac:dyDescent="0.45">
      <c r="A184" s="134"/>
      <c r="B184" s="128"/>
      <c r="C184" s="129"/>
      <c r="D184" s="129"/>
      <c r="E184" s="129"/>
      <c r="F184" s="129"/>
      <c r="G184" s="129"/>
      <c r="H184" s="129"/>
      <c r="I184" s="129"/>
      <c r="J184" s="129"/>
      <c r="K184" s="129"/>
      <c r="L184" s="129"/>
      <c r="M184" s="129"/>
      <c r="N184" s="129"/>
      <c r="O184" s="129"/>
      <c r="P184" s="129"/>
      <c r="Q184" s="129"/>
      <c r="R184" s="129"/>
      <c r="S184" s="129"/>
      <c r="T184" s="129"/>
      <c r="U184" s="129"/>
      <c r="V184" s="141"/>
      <c r="W184" s="129"/>
      <c r="X184" s="129"/>
      <c r="Y184" s="129"/>
      <c r="Z184" s="129"/>
      <c r="AA184" s="129"/>
      <c r="AB184" s="129"/>
      <c r="AC184" s="129"/>
      <c r="AD184" s="129"/>
      <c r="AE184" s="129"/>
      <c r="AF184" s="129"/>
      <c r="AG184" s="129"/>
      <c r="AH184" s="129"/>
      <c r="AI184" s="129"/>
      <c r="AJ184" s="129"/>
      <c r="AK184" s="129"/>
      <c r="AL184" s="129"/>
      <c r="AM184" s="129"/>
      <c r="AN184" s="130"/>
      <c r="AO184" s="132"/>
      <c r="AP184" s="132"/>
      <c r="AQ184" s="132"/>
      <c r="AR184" s="132"/>
      <c r="AS184" s="132"/>
      <c r="AT184" s="132"/>
      <c r="AU184" s="132"/>
      <c r="AV184" s="132"/>
      <c r="AW184" s="132"/>
      <c r="AX184" s="132"/>
      <c r="AY184" s="132"/>
      <c r="AZ184" s="132"/>
      <c r="BA184" s="132"/>
      <c r="BB184" s="132"/>
      <c r="BC184" s="132"/>
      <c r="BD184" s="132"/>
      <c r="BE184" s="132"/>
      <c r="BF184" s="132"/>
    </row>
    <row r="185" spans="1:58" x14ac:dyDescent="0.45">
      <c r="A185" s="134" t="s">
        <v>0</v>
      </c>
      <c r="B185" s="135" t="s">
        <v>814</v>
      </c>
      <c r="C185" s="151"/>
      <c r="D185" s="137">
        <v>11089</v>
      </c>
      <c r="E185" s="138">
        <v>6099</v>
      </c>
      <c r="F185" s="139">
        <v>10231</v>
      </c>
      <c r="G185" s="139">
        <v>10558</v>
      </c>
      <c r="H185" s="139">
        <v>10523</v>
      </c>
      <c r="I185" s="139">
        <v>10416</v>
      </c>
      <c r="J185" s="139">
        <v>9181</v>
      </c>
      <c r="K185" s="139">
        <v>10496</v>
      </c>
      <c r="L185" s="139">
        <v>10196</v>
      </c>
      <c r="M185" s="139">
        <v>9832</v>
      </c>
      <c r="N185" s="140">
        <v>10350</v>
      </c>
      <c r="O185" s="138">
        <v>3216</v>
      </c>
      <c r="P185" s="139">
        <v>7406</v>
      </c>
      <c r="Q185" s="139">
        <v>7839</v>
      </c>
      <c r="R185" s="140">
        <v>6482</v>
      </c>
      <c r="S185" s="138">
        <v>1675</v>
      </c>
      <c r="T185" s="139">
        <v>6654</v>
      </c>
      <c r="U185" s="138">
        <v>7763</v>
      </c>
      <c r="V185" s="141"/>
      <c r="W185" s="138">
        <v>7208</v>
      </c>
      <c r="X185" s="139">
        <v>10537</v>
      </c>
      <c r="Y185" s="139">
        <v>10758</v>
      </c>
      <c r="Z185" s="139">
        <v>10716</v>
      </c>
      <c r="AA185" s="139">
        <v>10624</v>
      </c>
      <c r="AB185" s="139">
        <v>9693</v>
      </c>
      <c r="AC185" s="139">
        <v>10691</v>
      </c>
      <c r="AD185" s="139">
        <v>10453</v>
      </c>
      <c r="AE185" s="139">
        <v>10192</v>
      </c>
      <c r="AF185" s="140">
        <v>10647</v>
      </c>
      <c r="AG185" s="138">
        <v>3882</v>
      </c>
      <c r="AH185" s="139">
        <v>7887</v>
      </c>
      <c r="AI185" s="139">
        <v>8423</v>
      </c>
      <c r="AJ185" s="140">
        <v>6973</v>
      </c>
      <c r="AK185" s="311">
        <v>1835</v>
      </c>
      <c r="AL185" s="314">
        <v>7763</v>
      </c>
      <c r="AM185" s="138">
        <v>8317</v>
      </c>
      <c r="AN185" s="141"/>
      <c r="AO185" s="142">
        <v>7511</v>
      </c>
      <c r="AP185" s="143">
        <v>9866</v>
      </c>
      <c r="AQ185" s="143">
        <v>10168</v>
      </c>
      <c r="AR185" s="143">
        <v>10217</v>
      </c>
      <c r="AS185" s="143">
        <v>9998</v>
      </c>
      <c r="AT185" s="143">
        <v>8649</v>
      </c>
      <c r="AU185" s="143">
        <v>10167</v>
      </c>
      <c r="AV185" s="143">
        <v>9768</v>
      </c>
      <c r="AW185" s="143">
        <v>9198</v>
      </c>
      <c r="AX185" s="144">
        <v>10052</v>
      </c>
      <c r="AY185" s="142">
        <v>3821</v>
      </c>
      <c r="AZ185" s="143">
        <v>7230</v>
      </c>
      <c r="BA185" s="143">
        <v>7375</v>
      </c>
      <c r="BB185" s="144">
        <v>6495</v>
      </c>
      <c r="BC185" s="253">
        <v>3190</v>
      </c>
      <c r="BD185" s="320">
        <v>1825</v>
      </c>
      <c r="BE185" s="205">
        <v>7721</v>
      </c>
      <c r="BF185" s="142">
        <v>5242</v>
      </c>
    </row>
    <row r="186" spans="1:58" x14ac:dyDescent="0.45">
      <c r="A186" s="134" t="s">
        <v>1363</v>
      </c>
      <c r="B186" s="145" t="s">
        <v>847</v>
      </c>
      <c r="C186" s="151"/>
      <c r="D186" s="146">
        <v>1455</v>
      </c>
      <c r="E186" s="147">
        <v>801</v>
      </c>
      <c r="F186" s="148">
        <v>1343</v>
      </c>
      <c r="G186" s="148">
        <v>1386</v>
      </c>
      <c r="H186" s="148">
        <v>1381</v>
      </c>
      <c r="I186" s="148">
        <v>1367</v>
      </c>
      <c r="J186" s="148">
        <v>1205</v>
      </c>
      <c r="K186" s="148">
        <v>1378</v>
      </c>
      <c r="L186" s="148">
        <v>1338</v>
      </c>
      <c r="M186" s="148">
        <v>1291</v>
      </c>
      <c r="N186" s="149">
        <v>1358</v>
      </c>
      <c r="O186" s="147">
        <v>422</v>
      </c>
      <c r="P186" s="148">
        <v>972</v>
      </c>
      <c r="Q186" s="148">
        <v>1029</v>
      </c>
      <c r="R186" s="149">
        <v>851</v>
      </c>
      <c r="S186" s="147">
        <v>302</v>
      </c>
      <c r="T186" s="148">
        <v>873</v>
      </c>
      <c r="U186" s="147">
        <v>1019</v>
      </c>
      <c r="V186" s="141"/>
      <c r="W186" s="147">
        <v>946</v>
      </c>
      <c r="X186" s="148">
        <v>1383</v>
      </c>
      <c r="Y186" s="148">
        <v>1412</v>
      </c>
      <c r="Z186" s="148">
        <v>1406</v>
      </c>
      <c r="AA186" s="148">
        <v>1394</v>
      </c>
      <c r="AB186" s="148">
        <v>1272</v>
      </c>
      <c r="AC186" s="148">
        <v>1403</v>
      </c>
      <c r="AD186" s="148">
        <v>1372</v>
      </c>
      <c r="AE186" s="148">
        <v>1338</v>
      </c>
      <c r="AF186" s="149">
        <v>1397</v>
      </c>
      <c r="AG186" s="147">
        <v>510</v>
      </c>
      <c r="AH186" s="148">
        <v>1035</v>
      </c>
      <c r="AI186" s="148">
        <v>1106</v>
      </c>
      <c r="AJ186" s="149">
        <v>915</v>
      </c>
      <c r="AK186" s="312">
        <v>331</v>
      </c>
      <c r="AL186" s="315">
        <v>1019</v>
      </c>
      <c r="AM186" s="147">
        <v>1092</v>
      </c>
      <c r="AN186" s="141"/>
      <c r="AO186" s="142">
        <v>873</v>
      </c>
      <c r="AP186" s="143">
        <v>1289</v>
      </c>
      <c r="AQ186" s="143">
        <v>1296</v>
      </c>
      <c r="AR186" s="143">
        <v>1275</v>
      </c>
      <c r="AS186" s="143">
        <v>1264</v>
      </c>
      <c r="AT186" s="143">
        <v>1048</v>
      </c>
      <c r="AU186" s="143">
        <v>1290</v>
      </c>
      <c r="AV186" s="143">
        <v>1265</v>
      </c>
      <c r="AW186" s="143">
        <v>1066</v>
      </c>
      <c r="AX186" s="144">
        <v>1300</v>
      </c>
      <c r="AY186" s="142">
        <v>398</v>
      </c>
      <c r="AZ186" s="143">
        <v>916</v>
      </c>
      <c r="BA186" s="143">
        <v>841</v>
      </c>
      <c r="BB186" s="144">
        <v>684</v>
      </c>
      <c r="BC186" s="253">
        <v>574</v>
      </c>
      <c r="BD186" s="320">
        <v>326</v>
      </c>
      <c r="BE186" s="205">
        <v>1028</v>
      </c>
      <c r="BF186" s="142">
        <v>617</v>
      </c>
    </row>
    <row r="187" spans="1:58" x14ac:dyDescent="0.45">
      <c r="A187" s="134" t="s">
        <v>1365</v>
      </c>
      <c r="B187" s="150" t="s">
        <v>848</v>
      </c>
      <c r="C187" s="159" t="s">
        <v>372</v>
      </c>
      <c r="D187" s="152">
        <v>601</v>
      </c>
      <c r="E187" s="153">
        <v>331</v>
      </c>
      <c r="F187" s="154">
        <v>555</v>
      </c>
      <c r="G187" s="154">
        <v>573</v>
      </c>
      <c r="H187" s="154">
        <v>571</v>
      </c>
      <c r="I187" s="154">
        <v>565</v>
      </c>
      <c r="J187" s="154">
        <v>498</v>
      </c>
      <c r="K187" s="154">
        <v>569</v>
      </c>
      <c r="L187" s="154">
        <v>553</v>
      </c>
      <c r="M187" s="154">
        <v>533</v>
      </c>
      <c r="N187" s="155">
        <v>561</v>
      </c>
      <c r="O187" s="153">
        <v>175</v>
      </c>
      <c r="P187" s="154">
        <v>402</v>
      </c>
      <c r="Q187" s="154">
        <v>425</v>
      </c>
      <c r="R187" s="155">
        <v>352</v>
      </c>
      <c r="S187" s="153">
        <v>71</v>
      </c>
      <c r="T187" s="154">
        <v>361</v>
      </c>
      <c r="U187" s="153">
        <v>421</v>
      </c>
      <c r="V187" s="141"/>
      <c r="W187" s="153">
        <v>391</v>
      </c>
      <c r="X187" s="154">
        <v>572</v>
      </c>
      <c r="Y187" s="154">
        <v>584</v>
      </c>
      <c r="Z187" s="154">
        <v>581</v>
      </c>
      <c r="AA187" s="154">
        <v>576</v>
      </c>
      <c r="AB187" s="154">
        <v>526</v>
      </c>
      <c r="AC187" s="154">
        <v>580</v>
      </c>
      <c r="AD187" s="154">
        <v>567</v>
      </c>
      <c r="AE187" s="154">
        <v>553</v>
      </c>
      <c r="AF187" s="155">
        <v>578</v>
      </c>
      <c r="AG187" s="153">
        <v>211</v>
      </c>
      <c r="AH187" s="154">
        <v>428</v>
      </c>
      <c r="AI187" s="154">
        <v>457</v>
      </c>
      <c r="AJ187" s="155">
        <v>378</v>
      </c>
      <c r="AK187" s="313">
        <v>78</v>
      </c>
      <c r="AL187" s="316">
        <v>421</v>
      </c>
      <c r="AM187" s="153">
        <v>451</v>
      </c>
      <c r="AN187" s="141"/>
      <c r="AO187" s="156">
        <v>438</v>
      </c>
      <c r="AP187" s="157">
        <v>577</v>
      </c>
      <c r="AQ187" s="157">
        <v>563</v>
      </c>
      <c r="AR187" s="157">
        <v>566</v>
      </c>
      <c r="AS187" s="157">
        <v>559</v>
      </c>
      <c r="AT187" s="157">
        <v>486</v>
      </c>
      <c r="AU187" s="157">
        <v>563</v>
      </c>
      <c r="AV187" s="157">
        <v>578</v>
      </c>
      <c r="AW187" s="157">
        <v>511</v>
      </c>
      <c r="AX187" s="158">
        <v>570</v>
      </c>
      <c r="AY187" s="156">
        <v>243</v>
      </c>
      <c r="AZ187" s="157">
        <v>422</v>
      </c>
      <c r="BA187" s="157">
        <v>451</v>
      </c>
      <c r="BB187" s="158">
        <v>366</v>
      </c>
      <c r="BC187" s="254">
        <v>135</v>
      </c>
      <c r="BD187" s="321">
        <v>78</v>
      </c>
      <c r="BE187" s="206">
        <v>469</v>
      </c>
      <c r="BF187" s="156">
        <v>245</v>
      </c>
    </row>
    <row r="188" spans="1:58" x14ac:dyDescent="0.45">
      <c r="A188" s="134" t="s">
        <v>1365</v>
      </c>
      <c r="B188" s="150" t="s">
        <v>849</v>
      </c>
      <c r="C188" s="159" t="s">
        <v>374</v>
      </c>
      <c r="D188" s="152">
        <v>854</v>
      </c>
      <c r="E188" s="153">
        <v>470</v>
      </c>
      <c r="F188" s="154">
        <v>788</v>
      </c>
      <c r="G188" s="154">
        <v>814</v>
      </c>
      <c r="H188" s="154">
        <v>811</v>
      </c>
      <c r="I188" s="154">
        <v>803</v>
      </c>
      <c r="J188" s="154">
        <v>708</v>
      </c>
      <c r="K188" s="154">
        <v>809</v>
      </c>
      <c r="L188" s="154">
        <v>786</v>
      </c>
      <c r="M188" s="154">
        <v>758</v>
      </c>
      <c r="N188" s="155">
        <v>798</v>
      </c>
      <c r="O188" s="153">
        <v>248</v>
      </c>
      <c r="P188" s="154">
        <v>571</v>
      </c>
      <c r="Q188" s="154">
        <v>604</v>
      </c>
      <c r="R188" s="155">
        <v>500</v>
      </c>
      <c r="S188" s="153">
        <v>231</v>
      </c>
      <c r="T188" s="154">
        <v>513</v>
      </c>
      <c r="U188" s="153">
        <v>598</v>
      </c>
      <c r="V188" s="141"/>
      <c r="W188" s="153">
        <v>556</v>
      </c>
      <c r="X188" s="154">
        <v>812</v>
      </c>
      <c r="Y188" s="154">
        <v>829</v>
      </c>
      <c r="Z188" s="154">
        <v>826</v>
      </c>
      <c r="AA188" s="154">
        <v>819</v>
      </c>
      <c r="AB188" s="154">
        <v>747</v>
      </c>
      <c r="AC188" s="154">
        <v>824</v>
      </c>
      <c r="AD188" s="154">
        <v>805</v>
      </c>
      <c r="AE188" s="154">
        <v>785</v>
      </c>
      <c r="AF188" s="155">
        <v>820</v>
      </c>
      <c r="AG188" s="153">
        <v>299</v>
      </c>
      <c r="AH188" s="154">
        <v>608</v>
      </c>
      <c r="AI188" s="154">
        <v>649</v>
      </c>
      <c r="AJ188" s="155">
        <v>537</v>
      </c>
      <c r="AK188" s="313">
        <v>253</v>
      </c>
      <c r="AL188" s="316">
        <v>598</v>
      </c>
      <c r="AM188" s="153">
        <v>641</v>
      </c>
      <c r="AN188" s="141"/>
      <c r="AO188" s="156">
        <v>435</v>
      </c>
      <c r="AP188" s="157">
        <v>712</v>
      </c>
      <c r="AQ188" s="157">
        <v>733</v>
      </c>
      <c r="AR188" s="157">
        <v>709</v>
      </c>
      <c r="AS188" s="157">
        <v>705</v>
      </c>
      <c r="AT188" s="157">
        <v>562</v>
      </c>
      <c r="AU188" s="157">
        <v>727</v>
      </c>
      <c r="AV188" s="157">
        <v>687</v>
      </c>
      <c r="AW188" s="157">
        <v>555</v>
      </c>
      <c r="AX188" s="158">
        <v>730</v>
      </c>
      <c r="AY188" s="156">
        <v>155</v>
      </c>
      <c r="AZ188" s="157">
        <v>494</v>
      </c>
      <c r="BA188" s="157">
        <v>390</v>
      </c>
      <c r="BB188" s="158">
        <v>318</v>
      </c>
      <c r="BC188" s="254">
        <v>439</v>
      </c>
      <c r="BD188" s="321">
        <v>248</v>
      </c>
      <c r="BE188" s="206">
        <v>559</v>
      </c>
      <c r="BF188" s="156">
        <v>372</v>
      </c>
    </row>
    <row r="189" spans="1:58" x14ac:dyDescent="0.45">
      <c r="A189" s="134" t="s">
        <v>1363</v>
      </c>
      <c r="B189" s="145" t="s">
        <v>850</v>
      </c>
      <c r="C189" s="151"/>
      <c r="D189" s="146">
        <v>1457</v>
      </c>
      <c r="E189" s="147">
        <v>802</v>
      </c>
      <c r="F189" s="148">
        <v>1345</v>
      </c>
      <c r="G189" s="148">
        <v>1388</v>
      </c>
      <c r="H189" s="148">
        <v>1383</v>
      </c>
      <c r="I189" s="148">
        <v>1369</v>
      </c>
      <c r="J189" s="148">
        <v>1207</v>
      </c>
      <c r="K189" s="148">
        <v>1380</v>
      </c>
      <c r="L189" s="148">
        <v>1340</v>
      </c>
      <c r="M189" s="148">
        <v>1292</v>
      </c>
      <c r="N189" s="149">
        <v>1360</v>
      </c>
      <c r="O189" s="147">
        <v>423</v>
      </c>
      <c r="P189" s="148">
        <v>973</v>
      </c>
      <c r="Q189" s="148">
        <v>1030</v>
      </c>
      <c r="R189" s="149">
        <v>852</v>
      </c>
      <c r="S189" s="147">
        <v>201</v>
      </c>
      <c r="T189" s="148">
        <v>875</v>
      </c>
      <c r="U189" s="147">
        <v>1020</v>
      </c>
      <c r="V189" s="141"/>
      <c r="W189" s="147">
        <v>948</v>
      </c>
      <c r="X189" s="148">
        <v>1385</v>
      </c>
      <c r="Y189" s="148">
        <v>1414</v>
      </c>
      <c r="Z189" s="148">
        <v>1408</v>
      </c>
      <c r="AA189" s="148">
        <v>1396</v>
      </c>
      <c r="AB189" s="148">
        <v>1274</v>
      </c>
      <c r="AC189" s="148">
        <v>1405</v>
      </c>
      <c r="AD189" s="148">
        <v>1374</v>
      </c>
      <c r="AE189" s="148">
        <v>1340</v>
      </c>
      <c r="AF189" s="149">
        <v>1399</v>
      </c>
      <c r="AG189" s="147">
        <v>510</v>
      </c>
      <c r="AH189" s="148">
        <v>1037</v>
      </c>
      <c r="AI189" s="148">
        <v>1107</v>
      </c>
      <c r="AJ189" s="149">
        <v>917</v>
      </c>
      <c r="AK189" s="312">
        <v>220</v>
      </c>
      <c r="AL189" s="315">
        <v>1020</v>
      </c>
      <c r="AM189" s="147">
        <v>1093</v>
      </c>
      <c r="AN189" s="141"/>
      <c r="AO189" s="142">
        <v>980</v>
      </c>
      <c r="AP189" s="143">
        <v>1285</v>
      </c>
      <c r="AQ189" s="143">
        <v>1357</v>
      </c>
      <c r="AR189" s="143">
        <v>1356</v>
      </c>
      <c r="AS189" s="143">
        <v>1313</v>
      </c>
      <c r="AT189" s="143">
        <v>1123</v>
      </c>
      <c r="AU189" s="143">
        <v>1359</v>
      </c>
      <c r="AV189" s="143">
        <v>1354</v>
      </c>
      <c r="AW189" s="143">
        <v>1192</v>
      </c>
      <c r="AX189" s="144">
        <v>1319</v>
      </c>
      <c r="AY189" s="142">
        <v>484</v>
      </c>
      <c r="AZ189" s="143">
        <v>912</v>
      </c>
      <c r="BA189" s="143">
        <v>977</v>
      </c>
      <c r="BB189" s="144">
        <v>899</v>
      </c>
      <c r="BC189" s="253">
        <v>381</v>
      </c>
      <c r="BD189" s="320">
        <v>212</v>
      </c>
      <c r="BE189" s="205">
        <v>1134</v>
      </c>
      <c r="BF189" s="142">
        <v>337</v>
      </c>
    </row>
    <row r="190" spans="1:58" x14ac:dyDescent="0.45">
      <c r="A190" s="134" t="s">
        <v>1365</v>
      </c>
      <c r="B190" s="150" t="s">
        <v>851</v>
      </c>
      <c r="C190" s="159" t="s">
        <v>377</v>
      </c>
      <c r="D190" s="152">
        <v>291</v>
      </c>
      <c r="E190" s="153">
        <v>161</v>
      </c>
      <c r="F190" s="154">
        <v>269</v>
      </c>
      <c r="G190" s="154">
        <v>278</v>
      </c>
      <c r="H190" s="154">
        <v>277</v>
      </c>
      <c r="I190" s="154">
        <v>274</v>
      </c>
      <c r="J190" s="154">
        <v>241</v>
      </c>
      <c r="K190" s="154">
        <v>276</v>
      </c>
      <c r="L190" s="154">
        <v>268</v>
      </c>
      <c r="M190" s="154">
        <v>259</v>
      </c>
      <c r="N190" s="155">
        <v>272</v>
      </c>
      <c r="O190" s="153">
        <v>85</v>
      </c>
      <c r="P190" s="154">
        <v>195</v>
      </c>
      <c r="Q190" s="154">
        <v>206</v>
      </c>
      <c r="R190" s="155">
        <v>171</v>
      </c>
      <c r="S190" s="153">
        <v>41</v>
      </c>
      <c r="T190" s="154">
        <v>175</v>
      </c>
      <c r="U190" s="153">
        <v>204</v>
      </c>
      <c r="V190" s="141"/>
      <c r="W190" s="153">
        <v>190</v>
      </c>
      <c r="X190" s="154">
        <v>277</v>
      </c>
      <c r="Y190" s="154">
        <v>283</v>
      </c>
      <c r="Z190" s="154">
        <v>282</v>
      </c>
      <c r="AA190" s="154">
        <v>279</v>
      </c>
      <c r="AB190" s="154">
        <v>255</v>
      </c>
      <c r="AC190" s="154">
        <v>281</v>
      </c>
      <c r="AD190" s="154">
        <v>275</v>
      </c>
      <c r="AE190" s="154">
        <v>268</v>
      </c>
      <c r="AF190" s="155">
        <v>280</v>
      </c>
      <c r="AG190" s="153">
        <v>102</v>
      </c>
      <c r="AH190" s="154">
        <v>207</v>
      </c>
      <c r="AI190" s="154">
        <v>222</v>
      </c>
      <c r="AJ190" s="155">
        <v>183</v>
      </c>
      <c r="AK190" s="313">
        <v>45</v>
      </c>
      <c r="AL190" s="316">
        <v>204</v>
      </c>
      <c r="AM190" s="153">
        <v>219</v>
      </c>
      <c r="AN190" s="141"/>
      <c r="AO190" s="156">
        <v>161</v>
      </c>
      <c r="AP190" s="157">
        <v>255</v>
      </c>
      <c r="AQ190" s="157">
        <v>269</v>
      </c>
      <c r="AR190" s="157">
        <v>270</v>
      </c>
      <c r="AS190" s="157">
        <v>246</v>
      </c>
      <c r="AT190" s="157">
        <v>199</v>
      </c>
      <c r="AU190" s="157">
        <v>267</v>
      </c>
      <c r="AV190" s="157">
        <v>279</v>
      </c>
      <c r="AW190" s="157">
        <v>228</v>
      </c>
      <c r="AX190" s="158">
        <v>252</v>
      </c>
      <c r="AY190" s="156">
        <v>83</v>
      </c>
      <c r="AZ190" s="157">
        <v>170</v>
      </c>
      <c r="BA190" s="157">
        <v>200</v>
      </c>
      <c r="BB190" s="158">
        <v>165</v>
      </c>
      <c r="BC190" s="254">
        <v>78</v>
      </c>
      <c r="BD190" s="321">
        <v>43</v>
      </c>
      <c r="BE190" s="206">
        <v>223</v>
      </c>
      <c r="BF190" s="156">
        <v>99</v>
      </c>
    </row>
    <row r="191" spans="1:58" x14ac:dyDescent="0.45">
      <c r="A191" s="134" t="s">
        <v>1365</v>
      </c>
      <c r="B191" s="150" t="s">
        <v>852</v>
      </c>
      <c r="C191" s="159" t="s">
        <v>379</v>
      </c>
      <c r="D191" s="152">
        <v>139</v>
      </c>
      <c r="E191" s="153">
        <v>77</v>
      </c>
      <c r="F191" s="154">
        <v>129</v>
      </c>
      <c r="G191" s="154">
        <v>133</v>
      </c>
      <c r="H191" s="154">
        <v>132</v>
      </c>
      <c r="I191" s="154">
        <v>131</v>
      </c>
      <c r="J191" s="154">
        <v>116</v>
      </c>
      <c r="K191" s="154">
        <v>132</v>
      </c>
      <c r="L191" s="154">
        <v>128</v>
      </c>
      <c r="M191" s="154">
        <v>124</v>
      </c>
      <c r="N191" s="155">
        <v>130</v>
      </c>
      <c r="O191" s="153">
        <v>41</v>
      </c>
      <c r="P191" s="154">
        <v>93</v>
      </c>
      <c r="Q191" s="154">
        <v>99</v>
      </c>
      <c r="R191" s="155">
        <v>82</v>
      </c>
      <c r="S191" s="153">
        <v>20</v>
      </c>
      <c r="T191" s="154">
        <v>84</v>
      </c>
      <c r="U191" s="153">
        <v>98</v>
      </c>
      <c r="V191" s="141"/>
      <c r="W191" s="153">
        <v>91</v>
      </c>
      <c r="X191" s="154">
        <v>133</v>
      </c>
      <c r="Y191" s="154">
        <v>135</v>
      </c>
      <c r="Z191" s="154">
        <v>135</v>
      </c>
      <c r="AA191" s="154">
        <v>134</v>
      </c>
      <c r="AB191" s="154">
        <v>122</v>
      </c>
      <c r="AC191" s="154">
        <v>135</v>
      </c>
      <c r="AD191" s="154">
        <v>132</v>
      </c>
      <c r="AE191" s="154">
        <v>128</v>
      </c>
      <c r="AF191" s="155">
        <v>134</v>
      </c>
      <c r="AG191" s="153">
        <v>49</v>
      </c>
      <c r="AH191" s="154">
        <v>99</v>
      </c>
      <c r="AI191" s="154">
        <v>106</v>
      </c>
      <c r="AJ191" s="155">
        <v>88</v>
      </c>
      <c r="AK191" s="313">
        <v>22</v>
      </c>
      <c r="AL191" s="316">
        <v>98</v>
      </c>
      <c r="AM191" s="153">
        <v>105</v>
      </c>
      <c r="AN191" s="141"/>
      <c r="AO191" s="156">
        <v>100</v>
      </c>
      <c r="AP191" s="157">
        <v>123</v>
      </c>
      <c r="AQ191" s="157">
        <v>131</v>
      </c>
      <c r="AR191" s="157">
        <v>126</v>
      </c>
      <c r="AS191" s="157">
        <v>129</v>
      </c>
      <c r="AT191" s="157">
        <v>112</v>
      </c>
      <c r="AU191" s="157">
        <v>130</v>
      </c>
      <c r="AV191" s="157">
        <v>119</v>
      </c>
      <c r="AW191" s="157">
        <v>121</v>
      </c>
      <c r="AX191" s="158">
        <v>128</v>
      </c>
      <c r="AY191" s="156">
        <v>42</v>
      </c>
      <c r="AZ191" s="157">
        <v>98</v>
      </c>
      <c r="BA191" s="157">
        <v>79</v>
      </c>
      <c r="BB191" s="158">
        <v>78</v>
      </c>
      <c r="BC191" s="254">
        <v>37</v>
      </c>
      <c r="BD191" s="321">
        <v>19</v>
      </c>
      <c r="BE191" s="206">
        <v>113</v>
      </c>
      <c r="BF191" s="156">
        <v>25</v>
      </c>
    </row>
    <row r="192" spans="1:58" x14ac:dyDescent="0.45">
      <c r="A192" s="134" t="s">
        <v>1365</v>
      </c>
      <c r="B192" s="150" t="s">
        <v>853</v>
      </c>
      <c r="C192" s="159" t="s">
        <v>381</v>
      </c>
      <c r="D192" s="152">
        <v>481</v>
      </c>
      <c r="E192" s="153">
        <v>265</v>
      </c>
      <c r="F192" s="154">
        <v>444</v>
      </c>
      <c r="G192" s="154">
        <v>458</v>
      </c>
      <c r="H192" s="154">
        <v>457</v>
      </c>
      <c r="I192" s="154">
        <v>452</v>
      </c>
      <c r="J192" s="154">
        <v>399</v>
      </c>
      <c r="K192" s="154">
        <v>456</v>
      </c>
      <c r="L192" s="154">
        <v>443</v>
      </c>
      <c r="M192" s="154">
        <v>427</v>
      </c>
      <c r="N192" s="155">
        <v>449</v>
      </c>
      <c r="O192" s="153">
        <v>140</v>
      </c>
      <c r="P192" s="154">
        <v>322</v>
      </c>
      <c r="Q192" s="154">
        <v>341</v>
      </c>
      <c r="R192" s="155">
        <v>282</v>
      </c>
      <c r="S192" s="153">
        <v>72</v>
      </c>
      <c r="T192" s="154">
        <v>289</v>
      </c>
      <c r="U192" s="153">
        <v>337</v>
      </c>
      <c r="V192" s="141"/>
      <c r="W192" s="153">
        <v>313</v>
      </c>
      <c r="X192" s="154">
        <v>458</v>
      </c>
      <c r="Y192" s="154">
        <v>467</v>
      </c>
      <c r="Z192" s="154">
        <v>465</v>
      </c>
      <c r="AA192" s="154">
        <v>461</v>
      </c>
      <c r="AB192" s="154">
        <v>421</v>
      </c>
      <c r="AC192" s="154">
        <v>464</v>
      </c>
      <c r="AD192" s="154">
        <v>454</v>
      </c>
      <c r="AE192" s="154">
        <v>443</v>
      </c>
      <c r="AF192" s="155">
        <v>462</v>
      </c>
      <c r="AG192" s="153">
        <v>169</v>
      </c>
      <c r="AH192" s="154">
        <v>343</v>
      </c>
      <c r="AI192" s="154">
        <v>366</v>
      </c>
      <c r="AJ192" s="155">
        <v>303</v>
      </c>
      <c r="AK192" s="313">
        <v>79</v>
      </c>
      <c r="AL192" s="316">
        <v>337</v>
      </c>
      <c r="AM192" s="153">
        <v>361</v>
      </c>
      <c r="AN192" s="141"/>
      <c r="AO192" s="156">
        <v>366</v>
      </c>
      <c r="AP192" s="157">
        <v>450</v>
      </c>
      <c r="AQ192" s="157">
        <v>457</v>
      </c>
      <c r="AR192" s="157">
        <v>459</v>
      </c>
      <c r="AS192" s="157">
        <v>453</v>
      </c>
      <c r="AT192" s="157">
        <v>411</v>
      </c>
      <c r="AU192" s="157">
        <v>459</v>
      </c>
      <c r="AV192" s="157">
        <v>452</v>
      </c>
      <c r="AW192" s="157">
        <v>423</v>
      </c>
      <c r="AX192" s="158">
        <v>458</v>
      </c>
      <c r="AY192" s="156">
        <v>187</v>
      </c>
      <c r="AZ192" s="157">
        <v>313</v>
      </c>
      <c r="BA192" s="157">
        <v>372</v>
      </c>
      <c r="BB192" s="158">
        <v>308</v>
      </c>
      <c r="BC192" s="254">
        <v>137</v>
      </c>
      <c r="BD192" s="321">
        <v>76</v>
      </c>
      <c r="BE192" s="206">
        <v>400</v>
      </c>
      <c r="BF192" s="156">
        <v>66</v>
      </c>
    </row>
    <row r="193" spans="1:58" x14ac:dyDescent="0.45">
      <c r="A193" s="134" t="s">
        <v>1365</v>
      </c>
      <c r="B193" s="150" t="s">
        <v>854</v>
      </c>
      <c r="C193" s="159" t="s">
        <v>383</v>
      </c>
      <c r="D193" s="152">
        <v>388</v>
      </c>
      <c r="E193" s="153">
        <v>214</v>
      </c>
      <c r="F193" s="154">
        <v>358</v>
      </c>
      <c r="G193" s="154">
        <v>370</v>
      </c>
      <c r="H193" s="154">
        <v>369</v>
      </c>
      <c r="I193" s="154">
        <v>365</v>
      </c>
      <c r="J193" s="154">
        <v>322</v>
      </c>
      <c r="K193" s="154">
        <v>368</v>
      </c>
      <c r="L193" s="154">
        <v>357</v>
      </c>
      <c r="M193" s="154">
        <v>345</v>
      </c>
      <c r="N193" s="155">
        <v>363</v>
      </c>
      <c r="O193" s="153">
        <v>113</v>
      </c>
      <c r="P193" s="154">
        <v>260</v>
      </c>
      <c r="Q193" s="154">
        <v>275</v>
      </c>
      <c r="R193" s="155">
        <v>227</v>
      </c>
      <c r="S193" s="153">
        <v>49</v>
      </c>
      <c r="T193" s="154">
        <v>233</v>
      </c>
      <c r="U193" s="153">
        <v>272</v>
      </c>
      <c r="V193" s="141"/>
      <c r="W193" s="153">
        <v>253</v>
      </c>
      <c r="X193" s="154">
        <v>369</v>
      </c>
      <c r="Y193" s="154">
        <v>377</v>
      </c>
      <c r="Z193" s="154">
        <v>375</v>
      </c>
      <c r="AA193" s="154">
        <v>372</v>
      </c>
      <c r="AB193" s="154">
        <v>340</v>
      </c>
      <c r="AC193" s="154">
        <v>375</v>
      </c>
      <c r="AD193" s="154">
        <v>366</v>
      </c>
      <c r="AE193" s="154">
        <v>357</v>
      </c>
      <c r="AF193" s="155">
        <v>373</v>
      </c>
      <c r="AG193" s="153">
        <v>136</v>
      </c>
      <c r="AH193" s="154">
        <v>276</v>
      </c>
      <c r="AI193" s="154">
        <v>295</v>
      </c>
      <c r="AJ193" s="155">
        <v>244</v>
      </c>
      <c r="AK193" s="313">
        <v>54</v>
      </c>
      <c r="AL193" s="316">
        <v>272</v>
      </c>
      <c r="AM193" s="153">
        <v>291</v>
      </c>
      <c r="AN193" s="141"/>
      <c r="AO193" s="156">
        <v>232</v>
      </c>
      <c r="AP193" s="157">
        <v>309</v>
      </c>
      <c r="AQ193" s="157">
        <v>350</v>
      </c>
      <c r="AR193" s="157">
        <v>353</v>
      </c>
      <c r="AS193" s="157">
        <v>336</v>
      </c>
      <c r="AT193" s="157">
        <v>273</v>
      </c>
      <c r="AU193" s="157">
        <v>353</v>
      </c>
      <c r="AV193" s="157">
        <v>349</v>
      </c>
      <c r="AW193" s="157">
        <v>277</v>
      </c>
      <c r="AX193" s="158">
        <v>332</v>
      </c>
      <c r="AY193" s="156">
        <v>124</v>
      </c>
      <c r="AZ193" s="157">
        <v>242</v>
      </c>
      <c r="BA193" s="157">
        <v>228</v>
      </c>
      <c r="BB193" s="158">
        <v>246</v>
      </c>
      <c r="BC193" s="254">
        <v>93</v>
      </c>
      <c r="BD193" s="321">
        <v>53</v>
      </c>
      <c r="BE193" s="206">
        <v>264</v>
      </c>
      <c r="BF193" s="156">
        <v>38</v>
      </c>
    </row>
    <row r="194" spans="1:58" x14ac:dyDescent="0.45">
      <c r="A194" s="134" t="s">
        <v>1365</v>
      </c>
      <c r="B194" s="150" t="s">
        <v>855</v>
      </c>
      <c r="C194" s="159" t="s">
        <v>385</v>
      </c>
      <c r="D194" s="152">
        <v>158</v>
      </c>
      <c r="E194" s="153">
        <v>87</v>
      </c>
      <c r="F194" s="154">
        <v>146</v>
      </c>
      <c r="G194" s="154">
        <v>151</v>
      </c>
      <c r="H194" s="154">
        <v>150</v>
      </c>
      <c r="I194" s="154">
        <v>149</v>
      </c>
      <c r="J194" s="154">
        <v>131</v>
      </c>
      <c r="K194" s="154">
        <v>150</v>
      </c>
      <c r="L194" s="154">
        <v>146</v>
      </c>
      <c r="M194" s="154">
        <v>141</v>
      </c>
      <c r="N194" s="155">
        <v>148</v>
      </c>
      <c r="O194" s="153">
        <v>46</v>
      </c>
      <c r="P194" s="154">
        <v>106</v>
      </c>
      <c r="Q194" s="154">
        <v>112</v>
      </c>
      <c r="R194" s="155">
        <v>93</v>
      </c>
      <c r="S194" s="153">
        <v>19</v>
      </c>
      <c r="T194" s="154">
        <v>95</v>
      </c>
      <c r="U194" s="153">
        <v>111</v>
      </c>
      <c r="V194" s="141"/>
      <c r="W194" s="153">
        <v>103</v>
      </c>
      <c r="X194" s="154">
        <v>151</v>
      </c>
      <c r="Y194" s="154">
        <v>154</v>
      </c>
      <c r="Z194" s="154">
        <v>153</v>
      </c>
      <c r="AA194" s="154">
        <v>152</v>
      </c>
      <c r="AB194" s="154">
        <v>139</v>
      </c>
      <c r="AC194" s="154">
        <v>153</v>
      </c>
      <c r="AD194" s="154">
        <v>149</v>
      </c>
      <c r="AE194" s="154">
        <v>146</v>
      </c>
      <c r="AF194" s="155">
        <v>152</v>
      </c>
      <c r="AG194" s="153">
        <v>56</v>
      </c>
      <c r="AH194" s="154">
        <v>113</v>
      </c>
      <c r="AI194" s="154">
        <v>121</v>
      </c>
      <c r="AJ194" s="155">
        <v>100</v>
      </c>
      <c r="AK194" s="313">
        <v>21</v>
      </c>
      <c r="AL194" s="316">
        <v>111</v>
      </c>
      <c r="AM194" s="153">
        <v>119</v>
      </c>
      <c r="AN194" s="141"/>
      <c r="AO194" s="156">
        <v>121</v>
      </c>
      <c r="AP194" s="157">
        <v>148</v>
      </c>
      <c r="AQ194" s="157">
        <v>150</v>
      </c>
      <c r="AR194" s="157">
        <v>148</v>
      </c>
      <c r="AS194" s="157">
        <v>149</v>
      </c>
      <c r="AT194" s="157">
        <v>128</v>
      </c>
      <c r="AU194" s="157">
        <v>150</v>
      </c>
      <c r="AV194" s="157">
        <v>155</v>
      </c>
      <c r="AW194" s="157">
        <v>143</v>
      </c>
      <c r="AX194" s="158">
        <v>149</v>
      </c>
      <c r="AY194" s="156">
        <v>48</v>
      </c>
      <c r="AZ194" s="157">
        <v>89</v>
      </c>
      <c r="BA194" s="157">
        <v>98</v>
      </c>
      <c r="BB194" s="158">
        <v>102</v>
      </c>
      <c r="BC194" s="254">
        <v>36</v>
      </c>
      <c r="BD194" s="321">
        <v>21</v>
      </c>
      <c r="BE194" s="206">
        <v>134</v>
      </c>
      <c r="BF194" s="156">
        <v>109</v>
      </c>
    </row>
    <row r="195" spans="1:58" x14ac:dyDescent="0.45">
      <c r="A195" s="134" t="s">
        <v>1363</v>
      </c>
      <c r="B195" s="135" t="s">
        <v>856</v>
      </c>
      <c r="C195" s="151"/>
      <c r="D195" s="146">
        <v>3045</v>
      </c>
      <c r="E195" s="147">
        <v>1675</v>
      </c>
      <c r="F195" s="148">
        <v>2810</v>
      </c>
      <c r="G195" s="148">
        <v>2900</v>
      </c>
      <c r="H195" s="148">
        <v>2890</v>
      </c>
      <c r="I195" s="148">
        <v>2861</v>
      </c>
      <c r="J195" s="148">
        <v>2521</v>
      </c>
      <c r="K195" s="148">
        <v>2883</v>
      </c>
      <c r="L195" s="148">
        <v>2800</v>
      </c>
      <c r="M195" s="148">
        <v>2700</v>
      </c>
      <c r="N195" s="149">
        <v>2842</v>
      </c>
      <c r="O195" s="147">
        <v>884</v>
      </c>
      <c r="P195" s="148">
        <v>2034</v>
      </c>
      <c r="Q195" s="148">
        <v>2153</v>
      </c>
      <c r="R195" s="149">
        <v>1780</v>
      </c>
      <c r="S195" s="147">
        <v>417</v>
      </c>
      <c r="T195" s="148">
        <v>1827</v>
      </c>
      <c r="U195" s="147">
        <v>2132</v>
      </c>
      <c r="V195" s="141"/>
      <c r="W195" s="147">
        <v>1980</v>
      </c>
      <c r="X195" s="148">
        <v>2894</v>
      </c>
      <c r="Y195" s="148">
        <v>2954</v>
      </c>
      <c r="Z195" s="148">
        <v>2943</v>
      </c>
      <c r="AA195" s="148">
        <v>2918</v>
      </c>
      <c r="AB195" s="148">
        <v>2662</v>
      </c>
      <c r="AC195" s="148">
        <v>2936</v>
      </c>
      <c r="AD195" s="148">
        <v>2871</v>
      </c>
      <c r="AE195" s="148">
        <v>2799</v>
      </c>
      <c r="AF195" s="149">
        <v>2924</v>
      </c>
      <c r="AG195" s="147">
        <v>1066</v>
      </c>
      <c r="AH195" s="148">
        <v>2166</v>
      </c>
      <c r="AI195" s="148">
        <v>2313</v>
      </c>
      <c r="AJ195" s="149">
        <v>1915</v>
      </c>
      <c r="AK195" s="312">
        <v>456</v>
      </c>
      <c r="AL195" s="315">
        <v>2132</v>
      </c>
      <c r="AM195" s="147">
        <v>2284</v>
      </c>
      <c r="AN195" s="141"/>
      <c r="AO195" s="142">
        <v>2193</v>
      </c>
      <c r="AP195" s="143">
        <v>2756</v>
      </c>
      <c r="AQ195" s="143">
        <v>2792</v>
      </c>
      <c r="AR195" s="143">
        <v>2818</v>
      </c>
      <c r="AS195" s="143">
        <v>2761</v>
      </c>
      <c r="AT195" s="143">
        <v>2532</v>
      </c>
      <c r="AU195" s="143">
        <v>2792</v>
      </c>
      <c r="AV195" s="143">
        <v>2549</v>
      </c>
      <c r="AW195" s="143">
        <v>2653</v>
      </c>
      <c r="AX195" s="144">
        <v>2779</v>
      </c>
      <c r="AY195" s="142">
        <v>1201</v>
      </c>
      <c r="AZ195" s="143">
        <v>2038</v>
      </c>
      <c r="BA195" s="143">
        <v>2161</v>
      </c>
      <c r="BB195" s="144">
        <v>1890</v>
      </c>
      <c r="BC195" s="253">
        <v>793</v>
      </c>
      <c r="BD195" s="320">
        <v>461</v>
      </c>
      <c r="BE195" s="205">
        <v>2277</v>
      </c>
      <c r="BF195" s="142">
        <v>1320</v>
      </c>
    </row>
    <row r="196" spans="1:58" x14ac:dyDescent="0.45">
      <c r="A196" s="134" t="s">
        <v>1365</v>
      </c>
      <c r="B196" s="150" t="s">
        <v>857</v>
      </c>
      <c r="C196" s="159" t="s">
        <v>388</v>
      </c>
      <c r="D196" s="152">
        <v>594</v>
      </c>
      <c r="E196" s="153">
        <v>327</v>
      </c>
      <c r="F196" s="154">
        <v>549</v>
      </c>
      <c r="G196" s="154">
        <v>566</v>
      </c>
      <c r="H196" s="154">
        <v>564</v>
      </c>
      <c r="I196" s="154">
        <v>558</v>
      </c>
      <c r="J196" s="154">
        <v>492</v>
      </c>
      <c r="K196" s="154">
        <v>563</v>
      </c>
      <c r="L196" s="154">
        <v>547</v>
      </c>
      <c r="M196" s="154">
        <v>527</v>
      </c>
      <c r="N196" s="155">
        <v>555</v>
      </c>
      <c r="O196" s="153">
        <v>173</v>
      </c>
      <c r="P196" s="154">
        <v>397</v>
      </c>
      <c r="Q196" s="154">
        <v>420</v>
      </c>
      <c r="R196" s="155">
        <v>348</v>
      </c>
      <c r="S196" s="153">
        <v>69</v>
      </c>
      <c r="T196" s="154">
        <v>357</v>
      </c>
      <c r="U196" s="153">
        <v>416</v>
      </c>
      <c r="V196" s="141"/>
      <c r="W196" s="153">
        <v>387</v>
      </c>
      <c r="X196" s="154">
        <v>565</v>
      </c>
      <c r="Y196" s="154">
        <v>577</v>
      </c>
      <c r="Z196" s="154">
        <v>574</v>
      </c>
      <c r="AA196" s="154">
        <v>570</v>
      </c>
      <c r="AB196" s="154">
        <v>520</v>
      </c>
      <c r="AC196" s="154">
        <v>573</v>
      </c>
      <c r="AD196" s="154">
        <v>560</v>
      </c>
      <c r="AE196" s="154">
        <v>546</v>
      </c>
      <c r="AF196" s="155">
        <v>571</v>
      </c>
      <c r="AG196" s="153">
        <v>208</v>
      </c>
      <c r="AH196" s="154">
        <v>423</v>
      </c>
      <c r="AI196" s="154">
        <v>452</v>
      </c>
      <c r="AJ196" s="155">
        <v>374</v>
      </c>
      <c r="AK196" s="313">
        <v>76</v>
      </c>
      <c r="AL196" s="316">
        <v>416</v>
      </c>
      <c r="AM196" s="153">
        <v>446</v>
      </c>
      <c r="AN196" s="141"/>
      <c r="AO196" s="156">
        <v>412</v>
      </c>
      <c r="AP196" s="157">
        <v>527</v>
      </c>
      <c r="AQ196" s="157">
        <v>535</v>
      </c>
      <c r="AR196" s="157">
        <v>548</v>
      </c>
      <c r="AS196" s="157">
        <v>521</v>
      </c>
      <c r="AT196" s="157">
        <v>483</v>
      </c>
      <c r="AU196" s="157">
        <v>532</v>
      </c>
      <c r="AV196" s="157">
        <v>495</v>
      </c>
      <c r="AW196" s="157">
        <v>513</v>
      </c>
      <c r="AX196" s="158">
        <v>527</v>
      </c>
      <c r="AY196" s="156">
        <v>216</v>
      </c>
      <c r="AZ196" s="157">
        <v>399</v>
      </c>
      <c r="BA196" s="157">
        <v>410</v>
      </c>
      <c r="BB196" s="158">
        <v>342</v>
      </c>
      <c r="BC196" s="254">
        <v>131</v>
      </c>
      <c r="BD196" s="321">
        <v>82</v>
      </c>
      <c r="BE196" s="206">
        <v>383</v>
      </c>
      <c r="BF196" s="156">
        <v>323</v>
      </c>
    </row>
    <row r="197" spans="1:58" x14ac:dyDescent="0.45">
      <c r="A197" s="134" t="s">
        <v>1365</v>
      </c>
      <c r="B197" s="150" t="s">
        <v>858</v>
      </c>
      <c r="C197" s="159" t="s">
        <v>390</v>
      </c>
      <c r="D197" s="152">
        <v>854</v>
      </c>
      <c r="E197" s="153">
        <v>470</v>
      </c>
      <c r="F197" s="154">
        <v>788</v>
      </c>
      <c r="G197" s="154">
        <v>814</v>
      </c>
      <c r="H197" s="154">
        <v>811</v>
      </c>
      <c r="I197" s="154">
        <v>803</v>
      </c>
      <c r="J197" s="154">
        <v>708</v>
      </c>
      <c r="K197" s="154">
        <v>809</v>
      </c>
      <c r="L197" s="154">
        <v>786</v>
      </c>
      <c r="M197" s="154">
        <v>758</v>
      </c>
      <c r="N197" s="155">
        <v>798</v>
      </c>
      <c r="O197" s="153">
        <v>248</v>
      </c>
      <c r="P197" s="154">
        <v>571</v>
      </c>
      <c r="Q197" s="154">
        <v>604</v>
      </c>
      <c r="R197" s="155">
        <v>500</v>
      </c>
      <c r="S197" s="153">
        <v>131</v>
      </c>
      <c r="T197" s="154">
        <v>513</v>
      </c>
      <c r="U197" s="153">
        <v>598</v>
      </c>
      <c r="V197" s="141"/>
      <c r="W197" s="153">
        <v>556</v>
      </c>
      <c r="X197" s="154">
        <v>812</v>
      </c>
      <c r="Y197" s="154">
        <v>829</v>
      </c>
      <c r="Z197" s="154">
        <v>826</v>
      </c>
      <c r="AA197" s="154">
        <v>819</v>
      </c>
      <c r="AB197" s="154">
        <v>747</v>
      </c>
      <c r="AC197" s="154">
        <v>824</v>
      </c>
      <c r="AD197" s="154">
        <v>805</v>
      </c>
      <c r="AE197" s="154">
        <v>785</v>
      </c>
      <c r="AF197" s="155">
        <v>820</v>
      </c>
      <c r="AG197" s="153">
        <v>299</v>
      </c>
      <c r="AH197" s="154">
        <v>608</v>
      </c>
      <c r="AI197" s="154">
        <v>649</v>
      </c>
      <c r="AJ197" s="155">
        <v>537</v>
      </c>
      <c r="AK197" s="313">
        <v>144</v>
      </c>
      <c r="AL197" s="316">
        <v>598</v>
      </c>
      <c r="AM197" s="153">
        <v>641</v>
      </c>
      <c r="AN197" s="141"/>
      <c r="AO197" s="156">
        <v>614</v>
      </c>
      <c r="AP197" s="157">
        <v>751</v>
      </c>
      <c r="AQ197" s="157">
        <v>748</v>
      </c>
      <c r="AR197" s="157">
        <v>761</v>
      </c>
      <c r="AS197" s="157">
        <v>743</v>
      </c>
      <c r="AT197" s="157">
        <v>700</v>
      </c>
      <c r="AU197" s="157">
        <v>756</v>
      </c>
      <c r="AV197" s="157">
        <v>696</v>
      </c>
      <c r="AW197" s="157">
        <v>728</v>
      </c>
      <c r="AX197" s="158">
        <v>763</v>
      </c>
      <c r="AY197" s="156">
        <v>322</v>
      </c>
      <c r="AZ197" s="157">
        <v>532</v>
      </c>
      <c r="BA197" s="157">
        <v>600</v>
      </c>
      <c r="BB197" s="158">
        <v>508</v>
      </c>
      <c r="BC197" s="254">
        <v>249</v>
      </c>
      <c r="BD197" s="321">
        <v>132</v>
      </c>
      <c r="BE197" s="206">
        <v>689</v>
      </c>
      <c r="BF197" s="156">
        <v>410</v>
      </c>
    </row>
    <row r="198" spans="1:58" x14ac:dyDescent="0.45">
      <c r="A198" s="134" t="s">
        <v>1365</v>
      </c>
      <c r="B198" s="150" t="s">
        <v>859</v>
      </c>
      <c r="C198" s="159" t="s">
        <v>392</v>
      </c>
      <c r="D198" s="152">
        <v>432</v>
      </c>
      <c r="E198" s="153">
        <v>238</v>
      </c>
      <c r="F198" s="154">
        <v>399</v>
      </c>
      <c r="G198" s="154">
        <v>412</v>
      </c>
      <c r="H198" s="154">
        <v>410</v>
      </c>
      <c r="I198" s="154">
        <v>406</v>
      </c>
      <c r="J198" s="154">
        <v>358</v>
      </c>
      <c r="K198" s="154">
        <v>409</v>
      </c>
      <c r="L198" s="154">
        <v>398</v>
      </c>
      <c r="M198" s="154">
        <v>384</v>
      </c>
      <c r="N198" s="155">
        <v>404</v>
      </c>
      <c r="O198" s="153">
        <v>126</v>
      </c>
      <c r="P198" s="154">
        <v>289</v>
      </c>
      <c r="Q198" s="154">
        <v>306</v>
      </c>
      <c r="R198" s="155">
        <v>253</v>
      </c>
      <c r="S198" s="153">
        <v>66</v>
      </c>
      <c r="T198" s="154">
        <v>260</v>
      </c>
      <c r="U198" s="153">
        <v>303</v>
      </c>
      <c r="V198" s="141"/>
      <c r="W198" s="153">
        <v>281</v>
      </c>
      <c r="X198" s="154">
        <v>411</v>
      </c>
      <c r="Y198" s="154">
        <v>420</v>
      </c>
      <c r="Z198" s="154">
        <v>418</v>
      </c>
      <c r="AA198" s="154">
        <v>414</v>
      </c>
      <c r="AB198" s="154">
        <v>378</v>
      </c>
      <c r="AC198" s="154">
        <v>417</v>
      </c>
      <c r="AD198" s="154">
        <v>408</v>
      </c>
      <c r="AE198" s="154">
        <v>398</v>
      </c>
      <c r="AF198" s="155">
        <v>415</v>
      </c>
      <c r="AG198" s="153">
        <v>152</v>
      </c>
      <c r="AH198" s="154">
        <v>308</v>
      </c>
      <c r="AI198" s="154">
        <v>329</v>
      </c>
      <c r="AJ198" s="155">
        <v>272</v>
      </c>
      <c r="AK198" s="313">
        <v>72</v>
      </c>
      <c r="AL198" s="316">
        <v>303</v>
      </c>
      <c r="AM198" s="153">
        <v>324</v>
      </c>
      <c r="AN198" s="141"/>
      <c r="AO198" s="156">
        <v>292</v>
      </c>
      <c r="AP198" s="157">
        <v>398</v>
      </c>
      <c r="AQ198" s="157">
        <v>414</v>
      </c>
      <c r="AR198" s="157">
        <v>414</v>
      </c>
      <c r="AS198" s="157">
        <v>404</v>
      </c>
      <c r="AT198" s="157">
        <v>345</v>
      </c>
      <c r="AU198" s="157">
        <v>409</v>
      </c>
      <c r="AV198" s="157">
        <v>365</v>
      </c>
      <c r="AW198" s="157">
        <v>379</v>
      </c>
      <c r="AX198" s="158">
        <v>400</v>
      </c>
      <c r="AY198" s="156">
        <v>193</v>
      </c>
      <c r="AZ198" s="157">
        <v>324</v>
      </c>
      <c r="BA198" s="157">
        <v>312</v>
      </c>
      <c r="BB198" s="158">
        <v>280</v>
      </c>
      <c r="BC198" s="254">
        <v>124</v>
      </c>
      <c r="BD198" s="321">
        <v>77</v>
      </c>
      <c r="BE198" s="206">
        <v>288</v>
      </c>
      <c r="BF198" s="156">
        <v>261</v>
      </c>
    </row>
    <row r="199" spans="1:58" x14ac:dyDescent="0.45">
      <c r="A199" s="134" t="s">
        <v>1365</v>
      </c>
      <c r="B199" s="150" t="s">
        <v>860</v>
      </c>
      <c r="C199" s="159" t="s">
        <v>394</v>
      </c>
      <c r="D199" s="152">
        <v>522</v>
      </c>
      <c r="E199" s="153">
        <v>288</v>
      </c>
      <c r="F199" s="154">
        <v>482</v>
      </c>
      <c r="G199" s="154">
        <v>497</v>
      </c>
      <c r="H199" s="154">
        <v>496</v>
      </c>
      <c r="I199" s="154">
        <v>491</v>
      </c>
      <c r="J199" s="154">
        <v>433</v>
      </c>
      <c r="K199" s="154">
        <v>495</v>
      </c>
      <c r="L199" s="154">
        <v>480</v>
      </c>
      <c r="M199" s="154">
        <v>463</v>
      </c>
      <c r="N199" s="155">
        <v>488</v>
      </c>
      <c r="O199" s="153">
        <v>152</v>
      </c>
      <c r="P199" s="154">
        <v>349</v>
      </c>
      <c r="Q199" s="154">
        <v>370</v>
      </c>
      <c r="R199" s="155">
        <v>306</v>
      </c>
      <c r="S199" s="153">
        <v>72</v>
      </c>
      <c r="T199" s="154">
        <v>314</v>
      </c>
      <c r="U199" s="153">
        <v>366</v>
      </c>
      <c r="V199" s="141"/>
      <c r="W199" s="153">
        <v>340</v>
      </c>
      <c r="X199" s="154">
        <v>497</v>
      </c>
      <c r="Y199" s="154">
        <v>507</v>
      </c>
      <c r="Z199" s="154">
        <v>505</v>
      </c>
      <c r="AA199" s="154">
        <v>501</v>
      </c>
      <c r="AB199" s="154">
        <v>457</v>
      </c>
      <c r="AC199" s="154">
        <v>504</v>
      </c>
      <c r="AD199" s="154">
        <v>493</v>
      </c>
      <c r="AE199" s="154">
        <v>480</v>
      </c>
      <c r="AF199" s="155">
        <v>502</v>
      </c>
      <c r="AG199" s="153">
        <v>183</v>
      </c>
      <c r="AH199" s="154">
        <v>372</v>
      </c>
      <c r="AI199" s="154">
        <v>397</v>
      </c>
      <c r="AJ199" s="155">
        <v>329</v>
      </c>
      <c r="AK199" s="313">
        <v>79</v>
      </c>
      <c r="AL199" s="316">
        <v>366</v>
      </c>
      <c r="AM199" s="153">
        <v>392</v>
      </c>
      <c r="AN199" s="141"/>
      <c r="AO199" s="156">
        <v>376</v>
      </c>
      <c r="AP199" s="157">
        <v>488</v>
      </c>
      <c r="AQ199" s="157">
        <v>493</v>
      </c>
      <c r="AR199" s="157">
        <v>495</v>
      </c>
      <c r="AS199" s="157">
        <v>493</v>
      </c>
      <c r="AT199" s="157">
        <v>447</v>
      </c>
      <c r="AU199" s="157">
        <v>492</v>
      </c>
      <c r="AV199" s="157">
        <v>448</v>
      </c>
      <c r="AW199" s="157">
        <v>452</v>
      </c>
      <c r="AX199" s="158">
        <v>495</v>
      </c>
      <c r="AY199" s="156">
        <v>210</v>
      </c>
      <c r="AZ199" s="157">
        <v>343</v>
      </c>
      <c r="BA199" s="157">
        <v>360</v>
      </c>
      <c r="BB199" s="158">
        <v>349</v>
      </c>
      <c r="BC199" s="254">
        <v>136</v>
      </c>
      <c r="BD199" s="321">
        <v>71</v>
      </c>
      <c r="BE199" s="206">
        <v>375</v>
      </c>
      <c r="BF199" s="156">
        <v>200</v>
      </c>
    </row>
    <row r="200" spans="1:58" x14ac:dyDescent="0.45">
      <c r="A200" s="134" t="s">
        <v>1365</v>
      </c>
      <c r="B200" s="150" t="s">
        <v>861</v>
      </c>
      <c r="C200" s="159" t="s">
        <v>396</v>
      </c>
      <c r="D200" s="152">
        <v>643</v>
      </c>
      <c r="E200" s="153">
        <v>354</v>
      </c>
      <c r="F200" s="154">
        <v>594</v>
      </c>
      <c r="G200" s="154">
        <v>613</v>
      </c>
      <c r="H200" s="154">
        <v>611</v>
      </c>
      <c r="I200" s="154">
        <v>604</v>
      </c>
      <c r="J200" s="154">
        <v>533</v>
      </c>
      <c r="K200" s="154">
        <v>609</v>
      </c>
      <c r="L200" s="154">
        <v>592</v>
      </c>
      <c r="M200" s="154">
        <v>571</v>
      </c>
      <c r="N200" s="155">
        <v>601</v>
      </c>
      <c r="O200" s="153">
        <v>187</v>
      </c>
      <c r="P200" s="154">
        <v>430</v>
      </c>
      <c r="Q200" s="154">
        <v>455</v>
      </c>
      <c r="R200" s="155">
        <v>376</v>
      </c>
      <c r="S200" s="153">
        <v>81</v>
      </c>
      <c r="T200" s="154">
        <v>386</v>
      </c>
      <c r="U200" s="153">
        <v>451</v>
      </c>
      <c r="V200" s="141"/>
      <c r="W200" s="153">
        <v>418</v>
      </c>
      <c r="X200" s="154">
        <v>611</v>
      </c>
      <c r="Y200" s="154">
        <v>624</v>
      </c>
      <c r="Z200" s="154">
        <v>622</v>
      </c>
      <c r="AA200" s="154">
        <v>616</v>
      </c>
      <c r="AB200" s="154">
        <v>563</v>
      </c>
      <c r="AC200" s="154">
        <v>620</v>
      </c>
      <c r="AD200" s="154">
        <v>607</v>
      </c>
      <c r="AE200" s="154">
        <v>591</v>
      </c>
      <c r="AF200" s="155">
        <v>618</v>
      </c>
      <c r="AG200" s="153">
        <v>226</v>
      </c>
      <c r="AH200" s="154">
        <v>458</v>
      </c>
      <c r="AI200" s="154">
        <v>489</v>
      </c>
      <c r="AJ200" s="155">
        <v>405</v>
      </c>
      <c r="AK200" s="313">
        <v>88</v>
      </c>
      <c r="AL200" s="316">
        <v>451</v>
      </c>
      <c r="AM200" s="153">
        <v>483</v>
      </c>
      <c r="AN200" s="141"/>
      <c r="AO200" s="156">
        <v>499</v>
      </c>
      <c r="AP200" s="157">
        <v>592</v>
      </c>
      <c r="AQ200" s="157">
        <v>602</v>
      </c>
      <c r="AR200" s="157">
        <v>600</v>
      </c>
      <c r="AS200" s="157">
        <v>600</v>
      </c>
      <c r="AT200" s="157">
        <v>557</v>
      </c>
      <c r="AU200" s="157">
        <v>603</v>
      </c>
      <c r="AV200" s="157">
        <v>545</v>
      </c>
      <c r="AW200" s="157">
        <v>581</v>
      </c>
      <c r="AX200" s="158">
        <v>594</v>
      </c>
      <c r="AY200" s="156">
        <v>260</v>
      </c>
      <c r="AZ200" s="157">
        <v>440</v>
      </c>
      <c r="BA200" s="157">
        <v>479</v>
      </c>
      <c r="BB200" s="158">
        <v>411</v>
      </c>
      <c r="BC200" s="254">
        <v>153</v>
      </c>
      <c r="BD200" s="321">
        <v>99</v>
      </c>
      <c r="BE200" s="206">
        <v>542</v>
      </c>
      <c r="BF200" s="156">
        <v>126</v>
      </c>
    </row>
    <row r="201" spans="1:58" x14ac:dyDescent="0.45">
      <c r="A201" s="134" t="s">
        <v>1363</v>
      </c>
      <c r="B201" s="135" t="s">
        <v>862</v>
      </c>
      <c r="C201" s="151"/>
      <c r="D201" s="146">
        <v>3183</v>
      </c>
      <c r="E201" s="147">
        <v>1751</v>
      </c>
      <c r="F201" s="148">
        <v>2937</v>
      </c>
      <c r="G201" s="148">
        <v>3031</v>
      </c>
      <c r="H201" s="148">
        <v>3021</v>
      </c>
      <c r="I201" s="148">
        <v>2990</v>
      </c>
      <c r="J201" s="148">
        <v>2636</v>
      </c>
      <c r="K201" s="148">
        <v>3013</v>
      </c>
      <c r="L201" s="148">
        <v>2927</v>
      </c>
      <c r="M201" s="148">
        <v>2823</v>
      </c>
      <c r="N201" s="149">
        <v>2971</v>
      </c>
      <c r="O201" s="147">
        <v>924</v>
      </c>
      <c r="P201" s="148">
        <v>2126</v>
      </c>
      <c r="Q201" s="148">
        <v>2251</v>
      </c>
      <c r="R201" s="149">
        <v>1861</v>
      </c>
      <c r="S201" s="147">
        <v>504</v>
      </c>
      <c r="T201" s="148">
        <v>1910</v>
      </c>
      <c r="U201" s="147">
        <v>2229</v>
      </c>
      <c r="V201" s="141"/>
      <c r="W201" s="147">
        <v>2069</v>
      </c>
      <c r="X201" s="148">
        <v>3025</v>
      </c>
      <c r="Y201" s="148">
        <v>3088</v>
      </c>
      <c r="Z201" s="148">
        <v>3076</v>
      </c>
      <c r="AA201" s="148">
        <v>3050</v>
      </c>
      <c r="AB201" s="148">
        <v>2783</v>
      </c>
      <c r="AC201" s="148">
        <v>3069</v>
      </c>
      <c r="AD201" s="148">
        <v>3001</v>
      </c>
      <c r="AE201" s="148">
        <v>2926</v>
      </c>
      <c r="AF201" s="149">
        <v>3056</v>
      </c>
      <c r="AG201" s="147">
        <v>1115</v>
      </c>
      <c r="AH201" s="148">
        <v>2264</v>
      </c>
      <c r="AI201" s="148">
        <v>2418</v>
      </c>
      <c r="AJ201" s="149">
        <v>2002</v>
      </c>
      <c r="AK201" s="312">
        <v>552</v>
      </c>
      <c r="AL201" s="315">
        <v>2229</v>
      </c>
      <c r="AM201" s="147">
        <v>2388</v>
      </c>
      <c r="AN201" s="141"/>
      <c r="AO201" s="142">
        <v>2014</v>
      </c>
      <c r="AP201" s="143">
        <v>2750</v>
      </c>
      <c r="AQ201" s="143">
        <v>2902</v>
      </c>
      <c r="AR201" s="143">
        <v>2911</v>
      </c>
      <c r="AS201" s="143">
        <v>2856</v>
      </c>
      <c r="AT201" s="143">
        <v>2338</v>
      </c>
      <c r="AU201" s="143">
        <v>2900</v>
      </c>
      <c r="AV201" s="143">
        <v>2811</v>
      </c>
      <c r="AW201" s="143">
        <v>2618</v>
      </c>
      <c r="AX201" s="144">
        <v>2844</v>
      </c>
      <c r="AY201" s="142">
        <v>950</v>
      </c>
      <c r="AZ201" s="143">
        <v>1998</v>
      </c>
      <c r="BA201" s="143">
        <v>2008</v>
      </c>
      <c r="BB201" s="144">
        <v>1789</v>
      </c>
      <c r="BC201" s="253">
        <v>959</v>
      </c>
      <c r="BD201" s="320">
        <v>542</v>
      </c>
      <c r="BE201" s="205">
        <v>1848</v>
      </c>
      <c r="BF201" s="142">
        <v>1726</v>
      </c>
    </row>
    <row r="202" spans="1:58" x14ac:dyDescent="0.45">
      <c r="A202" s="134" t="s">
        <v>1365</v>
      </c>
      <c r="B202" s="150" t="s">
        <v>863</v>
      </c>
      <c r="C202" s="159" t="s">
        <v>399</v>
      </c>
      <c r="D202" s="152">
        <v>323</v>
      </c>
      <c r="E202" s="153">
        <v>178</v>
      </c>
      <c r="F202" s="154">
        <v>298</v>
      </c>
      <c r="G202" s="154">
        <v>308</v>
      </c>
      <c r="H202" s="154">
        <v>307</v>
      </c>
      <c r="I202" s="154">
        <v>304</v>
      </c>
      <c r="J202" s="154">
        <v>268</v>
      </c>
      <c r="K202" s="154">
        <v>306</v>
      </c>
      <c r="L202" s="154">
        <v>297</v>
      </c>
      <c r="M202" s="154">
        <v>287</v>
      </c>
      <c r="N202" s="155">
        <v>302</v>
      </c>
      <c r="O202" s="153">
        <v>94</v>
      </c>
      <c r="P202" s="154">
        <v>216</v>
      </c>
      <c r="Q202" s="154">
        <v>229</v>
      </c>
      <c r="R202" s="155">
        <v>189</v>
      </c>
      <c r="S202" s="153">
        <v>60</v>
      </c>
      <c r="T202" s="154">
        <v>194</v>
      </c>
      <c r="U202" s="153">
        <v>227</v>
      </c>
      <c r="V202" s="141"/>
      <c r="W202" s="153">
        <v>210</v>
      </c>
      <c r="X202" s="154">
        <v>307</v>
      </c>
      <c r="Y202" s="154">
        <v>314</v>
      </c>
      <c r="Z202" s="154">
        <v>313</v>
      </c>
      <c r="AA202" s="154">
        <v>310</v>
      </c>
      <c r="AB202" s="154">
        <v>283</v>
      </c>
      <c r="AC202" s="154">
        <v>312</v>
      </c>
      <c r="AD202" s="154">
        <v>305</v>
      </c>
      <c r="AE202" s="154">
        <v>297</v>
      </c>
      <c r="AF202" s="155">
        <v>311</v>
      </c>
      <c r="AG202" s="153">
        <v>114</v>
      </c>
      <c r="AH202" s="154">
        <v>230</v>
      </c>
      <c r="AI202" s="154">
        <v>246</v>
      </c>
      <c r="AJ202" s="155">
        <v>204</v>
      </c>
      <c r="AK202" s="313">
        <v>66</v>
      </c>
      <c r="AL202" s="316">
        <v>227</v>
      </c>
      <c r="AM202" s="153">
        <v>243</v>
      </c>
      <c r="AN202" s="141"/>
      <c r="AO202" s="156">
        <v>230</v>
      </c>
      <c r="AP202" s="157">
        <v>289</v>
      </c>
      <c r="AQ202" s="157">
        <v>303</v>
      </c>
      <c r="AR202" s="157">
        <v>301</v>
      </c>
      <c r="AS202" s="157">
        <v>293</v>
      </c>
      <c r="AT202" s="157">
        <v>266</v>
      </c>
      <c r="AU202" s="157">
        <v>301</v>
      </c>
      <c r="AV202" s="157">
        <v>294</v>
      </c>
      <c r="AW202" s="157">
        <v>268</v>
      </c>
      <c r="AX202" s="158">
        <v>296</v>
      </c>
      <c r="AY202" s="156">
        <v>92</v>
      </c>
      <c r="AZ202" s="157">
        <v>215</v>
      </c>
      <c r="BA202" s="157">
        <v>211</v>
      </c>
      <c r="BB202" s="158">
        <v>169</v>
      </c>
      <c r="BC202" s="254">
        <v>114</v>
      </c>
      <c r="BD202" s="321">
        <v>63</v>
      </c>
      <c r="BE202" s="206">
        <v>136</v>
      </c>
      <c r="BF202" s="156">
        <v>168</v>
      </c>
    </row>
    <row r="203" spans="1:58" x14ac:dyDescent="0.45">
      <c r="A203" s="134" t="s">
        <v>1365</v>
      </c>
      <c r="B203" s="150" t="s">
        <v>864</v>
      </c>
      <c r="C203" s="159" t="s">
        <v>401</v>
      </c>
      <c r="D203" s="152">
        <v>160</v>
      </c>
      <c r="E203" s="153">
        <v>88</v>
      </c>
      <c r="F203" s="154">
        <v>148</v>
      </c>
      <c r="G203" s="154">
        <v>153</v>
      </c>
      <c r="H203" s="154">
        <v>152</v>
      </c>
      <c r="I203" s="154">
        <v>151</v>
      </c>
      <c r="J203" s="154">
        <v>133</v>
      </c>
      <c r="K203" s="154">
        <v>152</v>
      </c>
      <c r="L203" s="154">
        <v>148</v>
      </c>
      <c r="M203" s="154">
        <v>142</v>
      </c>
      <c r="N203" s="155">
        <v>150</v>
      </c>
      <c r="O203" s="153">
        <v>47</v>
      </c>
      <c r="P203" s="154">
        <v>107</v>
      </c>
      <c r="Q203" s="154">
        <v>114</v>
      </c>
      <c r="R203" s="155">
        <v>94</v>
      </c>
      <c r="S203" s="153">
        <v>26</v>
      </c>
      <c r="T203" s="154">
        <v>96</v>
      </c>
      <c r="U203" s="153">
        <v>112</v>
      </c>
      <c r="V203" s="141"/>
      <c r="W203" s="153">
        <v>104</v>
      </c>
      <c r="X203" s="154">
        <v>153</v>
      </c>
      <c r="Y203" s="154">
        <v>156</v>
      </c>
      <c r="Z203" s="154">
        <v>155</v>
      </c>
      <c r="AA203" s="154">
        <v>154</v>
      </c>
      <c r="AB203" s="154">
        <v>140</v>
      </c>
      <c r="AC203" s="154">
        <v>155</v>
      </c>
      <c r="AD203" s="154">
        <v>151</v>
      </c>
      <c r="AE203" s="154">
        <v>148</v>
      </c>
      <c r="AF203" s="155">
        <v>154</v>
      </c>
      <c r="AG203" s="153">
        <v>56</v>
      </c>
      <c r="AH203" s="154">
        <v>114</v>
      </c>
      <c r="AI203" s="154">
        <v>122</v>
      </c>
      <c r="AJ203" s="155">
        <v>101</v>
      </c>
      <c r="AK203" s="313">
        <v>28</v>
      </c>
      <c r="AL203" s="316">
        <v>112</v>
      </c>
      <c r="AM203" s="153">
        <v>120</v>
      </c>
      <c r="AN203" s="141"/>
      <c r="AO203" s="156">
        <v>82</v>
      </c>
      <c r="AP203" s="157">
        <v>130</v>
      </c>
      <c r="AQ203" s="157">
        <v>133</v>
      </c>
      <c r="AR203" s="157">
        <v>133</v>
      </c>
      <c r="AS203" s="157">
        <v>132</v>
      </c>
      <c r="AT203" s="157">
        <v>94</v>
      </c>
      <c r="AU203" s="157">
        <v>138</v>
      </c>
      <c r="AV203" s="157">
        <v>136</v>
      </c>
      <c r="AW203" s="157">
        <v>115</v>
      </c>
      <c r="AX203" s="158">
        <v>134</v>
      </c>
      <c r="AY203" s="156">
        <v>40</v>
      </c>
      <c r="AZ203" s="157">
        <v>104</v>
      </c>
      <c r="BA203" s="157">
        <v>84</v>
      </c>
      <c r="BB203" s="158">
        <v>78</v>
      </c>
      <c r="BC203" s="254">
        <v>48</v>
      </c>
      <c r="BD203" s="321">
        <v>23</v>
      </c>
      <c r="BE203" s="206">
        <v>27</v>
      </c>
      <c r="BF203" s="156">
        <v>26</v>
      </c>
    </row>
    <row r="204" spans="1:58" x14ac:dyDescent="0.45">
      <c r="A204" s="134" t="s">
        <v>1365</v>
      </c>
      <c r="B204" s="150" t="s">
        <v>865</v>
      </c>
      <c r="C204" s="159" t="s">
        <v>403</v>
      </c>
      <c r="D204" s="152">
        <v>788</v>
      </c>
      <c r="E204" s="153">
        <v>434</v>
      </c>
      <c r="F204" s="154">
        <v>728</v>
      </c>
      <c r="G204" s="154">
        <v>751</v>
      </c>
      <c r="H204" s="154">
        <v>748</v>
      </c>
      <c r="I204" s="154">
        <v>741</v>
      </c>
      <c r="J204" s="154">
        <v>653</v>
      </c>
      <c r="K204" s="154">
        <v>746</v>
      </c>
      <c r="L204" s="154">
        <v>725</v>
      </c>
      <c r="M204" s="154">
        <v>699</v>
      </c>
      <c r="N204" s="155">
        <v>736</v>
      </c>
      <c r="O204" s="153">
        <v>229</v>
      </c>
      <c r="P204" s="154">
        <v>527</v>
      </c>
      <c r="Q204" s="154">
        <v>558</v>
      </c>
      <c r="R204" s="155">
        <v>461</v>
      </c>
      <c r="S204" s="153">
        <v>130</v>
      </c>
      <c r="T204" s="154">
        <v>473</v>
      </c>
      <c r="U204" s="153">
        <v>552</v>
      </c>
      <c r="V204" s="141"/>
      <c r="W204" s="153">
        <v>513</v>
      </c>
      <c r="X204" s="154">
        <v>749</v>
      </c>
      <c r="Y204" s="154">
        <v>765</v>
      </c>
      <c r="Z204" s="154">
        <v>762</v>
      </c>
      <c r="AA204" s="154">
        <v>755</v>
      </c>
      <c r="AB204" s="154">
        <v>689</v>
      </c>
      <c r="AC204" s="154">
        <v>760</v>
      </c>
      <c r="AD204" s="154">
        <v>743</v>
      </c>
      <c r="AE204" s="154">
        <v>725</v>
      </c>
      <c r="AF204" s="155">
        <v>757</v>
      </c>
      <c r="AG204" s="153">
        <v>276</v>
      </c>
      <c r="AH204" s="154">
        <v>561</v>
      </c>
      <c r="AI204" s="154">
        <v>599</v>
      </c>
      <c r="AJ204" s="155">
        <v>496</v>
      </c>
      <c r="AK204" s="313">
        <v>143</v>
      </c>
      <c r="AL204" s="316">
        <v>552</v>
      </c>
      <c r="AM204" s="153">
        <v>591</v>
      </c>
      <c r="AN204" s="141"/>
      <c r="AO204" s="156">
        <v>613</v>
      </c>
      <c r="AP204" s="157">
        <v>726</v>
      </c>
      <c r="AQ204" s="157">
        <v>740</v>
      </c>
      <c r="AR204" s="157">
        <v>740</v>
      </c>
      <c r="AS204" s="157">
        <v>728</v>
      </c>
      <c r="AT204" s="157">
        <v>644</v>
      </c>
      <c r="AU204" s="157">
        <v>738</v>
      </c>
      <c r="AV204" s="157">
        <v>771</v>
      </c>
      <c r="AW204" s="157">
        <v>704</v>
      </c>
      <c r="AX204" s="158">
        <v>734</v>
      </c>
      <c r="AY204" s="156">
        <v>229</v>
      </c>
      <c r="AZ204" s="157">
        <v>499</v>
      </c>
      <c r="BA204" s="157">
        <v>483</v>
      </c>
      <c r="BB204" s="158">
        <v>442</v>
      </c>
      <c r="BC204" s="254">
        <v>247</v>
      </c>
      <c r="BD204" s="321">
        <v>139</v>
      </c>
      <c r="BE204" s="206">
        <v>676</v>
      </c>
      <c r="BF204" s="156">
        <v>673</v>
      </c>
    </row>
    <row r="205" spans="1:58" x14ac:dyDescent="0.45">
      <c r="A205" s="134" t="s">
        <v>1365</v>
      </c>
      <c r="B205" s="150" t="s">
        <v>866</v>
      </c>
      <c r="C205" s="159" t="s">
        <v>405</v>
      </c>
      <c r="D205" s="152">
        <v>336</v>
      </c>
      <c r="E205" s="153">
        <v>185</v>
      </c>
      <c r="F205" s="154">
        <v>310</v>
      </c>
      <c r="G205" s="154">
        <v>320</v>
      </c>
      <c r="H205" s="154">
        <v>319</v>
      </c>
      <c r="I205" s="154">
        <v>316</v>
      </c>
      <c r="J205" s="154">
        <v>279</v>
      </c>
      <c r="K205" s="154">
        <v>319</v>
      </c>
      <c r="L205" s="154">
        <v>309</v>
      </c>
      <c r="M205" s="154">
        <v>298</v>
      </c>
      <c r="N205" s="155">
        <v>314</v>
      </c>
      <c r="O205" s="153">
        <v>98</v>
      </c>
      <c r="P205" s="154">
        <v>225</v>
      </c>
      <c r="Q205" s="154">
        <v>238</v>
      </c>
      <c r="R205" s="155">
        <v>197</v>
      </c>
      <c r="S205" s="153">
        <v>67</v>
      </c>
      <c r="T205" s="154">
        <v>202</v>
      </c>
      <c r="U205" s="153">
        <v>236</v>
      </c>
      <c r="V205" s="141"/>
      <c r="W205" s="153">
        <v>219</v>
      </c>
      <c r="X205" s="154">
        <v>320</v>
      </c>
      <c r="Y205" s="154">
        <v>326</v>
      </c>
      <c r="Z205" s="154">
        <v>325</v>
      </c>
      <c r="AA205" s="154">
        <v>322</v>
      </c>
      <c r="AB205" s="154">
        <v>294</v>
      </c>
      <c r="AC205" s="154">
        <v>324</v>
      </c>
      <c r="AD205" s="154">
        <v>317</v>
      </c>
      <c r="AE205" s="154">
        <v>309</v>
      </c>
      <c r="AF205" s="155">
        <v>323</v>
      </c>
      <c r="AG205" s="153">
        <v>118</v>
      </c>
      <c r="AH205" s="154">
        <v>239</v>
      </c>
      <c r="AI205" s="154">
        <v>256</v>
      </c>
      <c r="AJ205" s="155">
        <v>212</v>
      </c>
      <c r="AK205" s="313">
        <v>74</v>
      </c>
      <c r="AL205" s="316">
        <v>236</v>
      </c>
      <c r="AM205" s="153">
        <v>252</v>
      </c>
      <c r="AN205" s="141"/>
      <c r="AO205" s="156">
        <v>158</v>
      </c>
      <c r="AP205" s="157">
        <v>259</v>
      </c>
      <c r="AQ205" s="157">
        <v>302</v>
      </c>
      <c r="AR205" s="157">
        <v>310</v>
      </c>
      <c r="AS205" s="157">
        <v>293</v>
      </c>
      <c r="AT205" s="157">
        <v>235</v>
      </c>
      <c r="AU205" s="157">
        <v>297</v>
      </c>
      <c r="AV205" s="157">
        <v>268</v>
      </c>
      <c r="AW205" s="157">
        <v>282</v>
      </c>
      <c r="AX205" s="158">
        <v>286</v>
      </c>
      <c r="AY205" s="156">
        <v>92</v>
      </c>
      <c r="AZ205" s="157">
        <v>209</v>
      </c>
      <c r="BA205" s="157">
        <v>214</v>
      </c>
      <c r="BB205" s="158">
        <v>162</v>
      </c>
      <c r="BC205" s="254">
        <v>127</v>
      </c>
      <c r="BD205" s="321">
        <v>81</v>
      </c>
      <c r="BE205" s="206">
        <v>97</v>
      </c>
      <c r="BF205" s="156">
        <v>71</v>
      </c>
    </row>
    <row r="206" spans="1:58" x14ac:dyDescent="0.45">
      <c r="A206" s="134" t="s">
        <v>1365</v>
      </c>
      <c r="B206" s="150" t="s">
        <v>867</v>
      </c>
      <c r="C206" s="159" t="s">
        <v>407</v>
      </c>
      <c r="D206" s="152">
        <v>420</v>
      </c>
      <c r="E206" s="153">
        <v>232</v>
      </c>
      <c r="F206" s="154">
        <v>388</v>
      </c>
      <c r="G206" s="154">
        <v>400</v>
      </c>
      <c r="H206" s="154">
        <v>399</v>
      </c>
      <c r="I206" s="154">
        <v>395</v>
      </c>
      <c r="J206" s="154">
        <v>348</v>
      </c>
      <c r="K206" s="154">
        <v>398</v>
      </c>
      <c r="L206" s="154">
        <v>387</v>
      </c>
      <c r="M206" s="154">
        <v>373</v>
      </c>
      <c r="N206" s="155">
        <v>392</v>
      </c>
      <c r="O206" s="153">
        <v>122</v>
      </c>
      <c r="P206" s="154">
        <v>281</v>
      </c>
      <c r="Q206" s="154">
        <v>297</v>
      </c>
      <c r="R206" s="155">
        <v>246</v>
      </c>
      <c r="S206" s="153">
        <v>66</v>
      </c>
      <c r="T206" s="154">
        <v>252</v>
      </c>
      <c r="U206" s="153">
        <v>294</v>
      </c>
      <c r="V206" s="141"/>
      <c r="W206" s="153">
        <v>273</v>
      </c>
      <c r="X206" s="154">
        <v>400</v>
      </c>
      <c r="Y206" s="154">
        <v>408</v>
      </c>
      <c r="Z206" s="154">
        <v>406</v>
      </c>
      <c r="AA206" s="154">
        <v>403</v>
      </c>
      <c r="AB206" s="154">
        <v>368</v>
      </c>
      <c r="AC206" s="154">
        <v>405</v>
      </c>
      <c r="AD206" s="154">
        <v>396</v>
      </c>
      <c r="AE206" s="154">
        <v>387</v>
      </c>
      <c r="AF206" s="155">
        <v>404</v>
      </c>
      <c r="AG206" s="153">
        <v>147</v>
      </c>
      <c r="AH206" s="154">
        <v>299</v>
      </c>
      <c r="AI206" s="154">
        <v>319</v>
      </c>
      <c r="AJ206" s="155">
        <v>265</v>
      </c>
      <c r="AK206" s="313">
        <v>72</v>
      </c>
      <c r="AL206" s="316">
        <v>294</v>
      </c>
      <c r="AM206" s="153">
        <v>315</v>
      </c>
      <c r="AN206" s="141"/>
      <c r="AO206" s="156">
        <v>239</v>
      </c>
      <c r="AP206" s="157">
        <v>346</v>
      </c>
      <c r="AQ206" s="157">
        <v>375</v>
      </c>
      <c r="AR206" s="157">
        <v>384</v>
      </c>
      <c r="AS206" s="157">
        <v>373</v>
      </c>
      <c r="AT206" s="157">
        <v>285</v>
      </c>
      <c r="AU206" s="157">
        <v>376</v>
      </c>
      <c r="AV206" s="157">
        <v>368</v>
      </c>
      <c r="AW206" s="157">
        <v>287</v>
      </c>
      <c r="AX206" s="158">
        <v>364</v>
      </c>
      <c r="AY206" s="156">
        <v>125</v>
      </c>
      <c r="AZ206" s="157">
        <v>268</v>
      </c>
      <c r="BA206" s="157">
        <v>261</v>
      </c>
      <c r="BB206" s="158">
        <v>235</v>
      </c>
      <c r="BC206" s="254">
        <v>124</v>
      </c>
      <c r="BD206" s="321">
        <v>72</v>
      </c>
      <c r="BE206" s="206">
        <v>262</v>
      </c>
      <c r="BF206" s="156">
        <v>266</v>
      </c>
    </row>
    <row r="207" spans="1:58" x14ac:dyDescent="0.45">
      <c r="A207" s="134" t="s">
        <v>1365</v>
      </c>
      <c r="B207" s="150" t="s">
        <v>868</v>
      </c>
      <c r="C207" s="159" t="s">
        <v>409</v>
      </c>
      <c r="D207" s="152">
        <v>254</v>
      </c>
      <c r="E207" s="153">
        <v>140</v>
      </c>
      <c r="F207" s="154">
        <v>235</v>
      </c>
      <c r="G207" s="154">
        <v>242</v>
      </c>
      <c r="H207" s="154">
        <v>242</v>
      </c>
      <c r="I207" s="154">
        <v>239</v>
      </c>
      <c r="J207" s="154">
        <v>211</v>
      </c>
      <c r="K207" s="154">
        <v>241</v>
      </c>
      <c r="L207" s="154">
        <v>234</v>
      </c>
      <c r="M207" s="154">
        <v>226</v>
      </c>
      <c r="N207" s="155">
        <v>238</v>
      </c>
      <c r="O207" s="153">
        <v>74</v>
      </c>
      <c r="P207" s="154">
        <v>170</v>
      </c>
      <c r="Q207" s="154">
        <v>180</v>
      </c>
      <c r="R207" s="155">
        <v>149</v>
      </c>
      <c r="S207" s="153">
        <v>24</v>
      </c>
      <c r="T207" s="154">
        <v>153</v>
      </c>
      <c r="U207" s="153">
        <v>178</v>
      </c>
      <c r="V207" s="141"/>
      <c r="W207" s="153">
        <v>166</v>
      </c>
      <c r="X207" s="154">
        <v>242</v>
      </c>
      <c r="Y207" s="154">
        <v>247</v>
      </c>
      <c r="Z207" s="154">
        <v>246</v>
      </c>
      <c r="AA207" s="154">
        <v>244</v>
      </c>
      <c r="AB207" s="154">
        <v>223</v>
      </c>
      <c r="AC207" s="154">
        <v>245</v>
      </c>
      <c r="AD207" s="154">
        <v>240</v>
      </c>
      <c r="AE207" s="154">
        <v>234</v>
      </c>
      <c r="AF207" s="155">
        <v>244</v>
      </c>
      <c r="AG207" s="153">
        <v>89</v>
      </c>
      <c r="AH207" s="154">
        <v>181</v>
      </c>
      <c r="AI207" s="154">
        <v>193</v>
      </c>
      <c r="AJ207" s="155">
        <v>160</v>
      </c>
      <c r="AK207" s="313">
        <v>26</v>
      </c>
      <c r="AL207" s="316">
        <v>178</v>
      </c>
      <c r="AM207" s="153">
        <v>191</v>
      </c>
      <c r="AN207" s="141"/>
      <c r="AO207" s="156">
        <v>164</v>
      </c>
      <c r="AP207" s="157">
        <v>220</v>
      </c>
      <c r="AQ207" s="157">
        <v>229</v>
      </c>
      <c r="AR207" s="157">
        <v>232</v>
      </c>
      <c r="AS207" s="157">
        <v>231</v>
      </c>
      <c r="AT207" s="157">
        <v>202</v>
      </c>
      <c r="AU207" s="157">
        <v>232</v>
      </c>
      <c r="AV207" s="157">
        <v>211</v>
      </c>
      <c r="AW207" s="157">
        <v>224</v>
      </c>
      <c r="AX207" s="158">
        <v>234</v>
      </c>
      <c r="AY207" s="156">
        <v>82</v>
      </c>
      <c r="AZ207" s="157">
        <v>154</v>
      </c>
      <c r="BA207" s="157">
        <v>176</v>
      </c>
      <c r="BB207" s="158">
        <v>162</v>
      </c>
      <c r="BC207" s="254">
        <v>45</v>
      </c>
      <c r="BD207" s="321">
        <v>30</v>
      </c>
      <c r="BE207" s="206">
        <v>110</v>
      </c>
      <c r="BF207" s="156">
        <v>109</v>
      </c>
    </row>
    <row r="208" spans="1:58" x14ac:dyDescent="0.45">
      <c r="A208" s="134" t="s">
        <v>1365</v>
      </c>
      <c r="B208" s="150" t="s">
        <v>869</v>
      </c>
      <c r="C208" s="159" t="s">
        <v>411</v>
      </c>
      <c r="D208" s="152">
        <v>278</v>
      </c>
      <c r="E208" s="153">
        <v>153</v>
      </c>
      <c r="F208" s="154">
        <v>257</v>
      </c>
      <c r="G208" s="154">
        <v>265</v>
      </c>
      <c r="H208" s="154">
        <v>264</v>
      </c>
      <c r="I208" s="154">
        <v>262</v>
      </c>
      <c r="J208" s="154">
        <v>231</v>
      </c>
      <c r="K208" s="154">
        <v>264</v>
      </c>
      <c r="L208" s="154">
        <v>256</v>
      </c>
      <c r="M208" s="154">
        <v>247</v>
      </c>
      <c r="N208" s="155">
        <v>260</v>
      </c>
      <c r="O208" s="153">
        <v>81</v>
      </c>
      <c r="P208" s="154">
        <v>186</v>
      </c>
      <c r="Q208" s="154">
        <v>197</v>
      </c>
      <c r="R208" s="155">
        <v>163</v>
      </c>
      <c r="S208" s="153">
        <v>41</v>
      </c>
      <c r="T208" s="154">
        <v>167</v>
      </c>
      <c r="U208" s="153">
        <v>195</v>
      </c>
      <c r="V208" s="141"/>
      <c r="W208" s="153">
        <v>181</v>
      </c>
      <c r="X208" s="154">
        <v>265</v>
      </c>
      <c r="Y208" s="154">
        <v>270</v>
      </c>
      <c r="Z208" s="154">
        <v>269</v>
      </c>
      <c r="AA208" s="154">
        <v>267</v>
      </c>
      <c r="AB208" s="154">
        <v>243</v>
      </c>
      <c r="AC208" s="154">
        <v>269</v>
      </c>
      <c r="AD208" s="154">
        <v>263</v>
      </c>
      <c r="AE208" s="154">
        <v>256</v>
      </c>
      <c r="AF208" s="155">
        <v>267</v>
      </c>
      <c r="AG208" s="153">
        <v>98</v>
      </c>
      <c r="AH208" s="154">
        <v>198</v>
      </c>
      <c r="AI208" s="154">
        <v>212</v>
      </c>
      <c r="AJ208" s="155">
        <v>175</v>
      </c>
      <c r="AK208" s="313">
        <v>45</v>
      </c>
      <c r="AL208" s="316">
        <v>195</v>
      </c>
      <c r="AM208" s="153">
        <v>209</v>
      </c>
      <c r="AN208" s="141"/>
      <c r="AO208" s="156">
        <v>143</v>
      </c>
      <c r="AP208" s="157">
        <v>238</v>
      </c>
      <c r="AQ208" s="157">
        <v>240</v>
      </c>
      <c r="AR208" s="157">
        <v>236</v>
      </c>
      <c r="AS208" s="157">
        <v>237</v>
      </c>
      <c r="AT208" s="157">
        <v>165</v>
      </c>
      <c r="AU208" s="157">
        <v>238</v>
      </c>
      <c r="AV208" s="157">
        <v>213</v>
      </c>
      <c r="AW208" s="157">
        <v>214</v>
      </c>
      <c r="AX208" s="158">
        <v>247</v>
      </c>
      <c r="AY208" s="156">
        <v>61</v>
      </c>
      <c r="AZ208" s="157">
        <v>130</v>
      </c>
      <c r="BA208" s="157">
        <v>156</v>
      </c>
      <c r="BB208" s="158">
        <v>156</v>
      </c>
      <c r="BC208" s="254">
        <v>77</v>
      </c>
      <c r="BD208" s="321">
        <v>37</v>
      </c>
      <c r="BE208" s="206">
        <v>49</v>
      </c>
      <c r="BF208" s="156">
        <v>22</v>
      </c>
    </row>
    <row r="209" spans="1:58" x14ac:dyDescent="0.45">
      <c r="A209" s="134" t="s">
        <v>1365</v>
      </c>
      <c r="B209" s="150" t="s">
        <v>870</v>
      </c>
      <c r="C209" s="159" t="s">
        <v>413</v>
      </c>
      <c r="D209" s="152">
        <v>313</v>
      </c>
      <c r="E209" s="153">
        <v>173</v>
      </c>
      <c r="F209" s="154">
        <v>289</v>
      </c>
      <c r="G209" s="154">
        <v>299</v>
      </c>
      <c r="H209" s="154">
        <v>298</v>
      </c>
      <c r="I209" s="154">
        <v>295</v>
      </c>
      <c r="J209" s="154">
        <v>260</v>
      </c>
      <c r="K209" s="154">
        <v>297</v>
      </c>
      <c r="L209" s="154">
        <v>288</v>
      </c>
      <c r="M209" s="154">
        <v>278</v>
      </c>
      <c r="N209" s="155">
        <v>293</v>
      </c>
      <c r="O209" s="153">
        <v>91</v>
      </c>
      <c r="P209" s="154">
        <v>210</v>
      </c>
      <c r="Q209" s="154">
        <v>222</v>
      </c>
      <c r="R209" s="155">
        <v>183</v>
      </c>
      <c r="S209" s="153">
        <v>44</v>
      </c>
      <c r="T209" s="154">
        <v>188</v>
      </c>
      <c r="U209" s="153">
        <v>220</v>
      </c>
      <c r="V209" s="141"/>
      <c r="W209" s="153">
        <v>204</v>
      </c>
      <c r="X209" s="154">
        <v>298</v>
      </c>
      <c r="Y209" s="154">
        <v>304</v>
      </c>
      <c r="Z209" s="154">
        <v>303</v>
      </c>
      <c r="AA209" s="154">
        <v>300</v>
      </c>
      <c r="AB209" s="154">
        <v>274</v>
      </c>
      <c r="AC209" s="154">
        <v>302</v>
      </c>
      <c r="AD209" s="154">
        <v>296</v>
      </c>
      <c r="AE209" s="154">
        <v>288</v>
      </c>
      <c r="AF209" s="155">
        <v>301</v>
      </c>
      <c r="AG209" s="153">
        <v>110</v>
      </c>
      <c r="AH209" s="154">
        <v>223</v>
      </c>
      <c r="AI209" s="154">
        <v>238</v>
      </c>
      <c r="AJ209" s="155">
        <v>197</v>
      </c>
      <c r="AK209" s="313">
        <v>48</v>
      </c>
      <c r="AL209" s="316">
        <v>220</v>
      </c>
      <c r="AM209" s="153">
        <v>235</v>
      </c>
      <c r="AN209" s="141"/>
      <c r="AO209" s="156">
        <v>218</v>
      </c>
      <c r="AP209" s="157">
        <v>277</v>
      </c>
      <c r="AQ209" s="157">
        <v>294</v>
      </c>
      <c r="AR209" s="157">
        <v>296</v>
      </c>
      <c r="AS209" s="157">
        <v>287</v>
      </c>
      <c r="AT209" s="157">
        <v>249</v>
      </c>
      <c r="AU209" s="157">
        <v>295</v>
      </c>
      <c r="AV209" s="157">
        <v>284</v>
      </c>
      <c r="AW209" s="157">
        <v>273</v>
      </c>
      <c r="AX209" s="158">
        <v>283</v>
      </c>
      <c r="AY209" s="156">
        <v>130</v>
      </c>
      <c r="AZ209" s="157">
        <v>222</v>
      </c>
      <c r="BA209" s="157">
        <v>245</v>
      </c>
      <c r="BB209" s="158">
        <v>191</v>
      </c>
      <c r="BC209" s="254">
        <v>82</v>
      </c>
      <c r="BD209" s="321">
        <v>48</v>
      </c>
      <c r="BE209" s="206">
        <v>255</v>
      </c>
      <c r="BF209" s="156">
        <v>246</v>
      </c>
    </row>
    <row r="210" spans="1:58" x14ac:dyDescent="0.45">
      <c r="A210" s="134" t="s">
        <v>1365</v>
      </c>
      <c r="B210" s="150" t="s">
        <v>871</v>
      </c>
      <c r="C210" s="159" t="s">
        <v>415</v>
      </c>
      <c r="D210" s="152">
        <v>311</v>
      </c>
      <c r="E210" s="153">
        <v>172</v>
      </c>
      <c r="F210" s="154">
        <v>287</v>
      </c>
      <c r="G210" s="154">
        <v>297</v>
      </c>
      <c r="H210" s="154">
        <v>296</v>
      </c>
      <c r="I210" s="154">
        <v>293</v>
      </c>
      <c r="J210" s="154">
        <v>258</v>
      </c>
      <c r="K210" s="154">
        <v>295</v>
      </c>
      <c r="L210" s="154">
        <v>286</v>
      </c>
      <c r="M210" s="154">
        <v>276</v>
      </c>
      <c r="N210" s="155">
        <v>291</v>
      </c>
      <c r="O210" s="153">
        <v>91</v>
      </c>
      <c r="P210" s="154">
        <v>208</v>
      </c>
      <c r="Q210" s="154">
        <v>220</v>
      </c>
      <c r="R210" s="155">
        <v>182</v>
      </c>
      <c r="S210" s="153">
        <v>50</v>
      </c>
      <c r="T210" s="154">
        <v>187</v>
      </c>
      <c r="U210" s="153">
        <v>218</v>
      </c>
      <c r="V210" s="141"/>
      <c r="W210" s="153">
        <v>203</v>
      </c>
      <c r="X210" s="154">
        <v>296</v>
      </c>
      <c r="Y210" s="154">
        <v>302</v>
      </c>
      <c r="Z210" s="154">
        <v>301</v>
      </c>
      <c r="AA210" s="154">
        <v>298</v>
      </c>
      <c r="AB210" s="154">
        <v>272</v>
      </c>
      <c r="AC210" s="154">
        <v>300</v>
      </c>
      <c r="AD210" s="154">
        <v>294</v>
      </c>
      <c r="AE210" s="154">
        <v>286</v>
      </c>
      <c r="AF210" s="155">
        <v>299</v>
      </c>
      <c r="AG210" s="153">
        <v>109</v>
      </c>
      <c r="AH210" s="154">
        <v>222</v>
      </c>
      <c r="AI210" s="154">
        <v>237</v>
      </c>
      <c r="AJ210" s="155">
        <v>196</v>
      </c>
      <c r="AK210" s="313">
        <v>55</v>
      </c>
      <c r="AL210" s="316">
        <v>218</v>
      </c>
      <c r="AM210" s="153">
        <v>234</v>
      </c>
      <c r="AN210" s="141"/>
      <c r="AO210" s="156">
        <v>167</v>
      </c>
      <c r="AP210" s="157">
        <v>265</v>
      </c>
      <c r="AQ210" s="157">
        <v>286</v>
      </c>
      <c r="AR210" s="157">
        <v>279</v>
      </c>
      <c r="AS210" s="157">
        <v>282</v>
      </c>
      <c r="AT210" s="157">
        <v>198</v>
      </c>
      <c r="AU210" s="157">
        <v>285</v>
      </c>
      <c r="AV210" s="157">
        <v>266</v>
      </c>
      <c r="AW210" s="157">
        <v>251</v>
      </c>
      <c r="AX210" s="158">
        <v>266</v>
      </c>
      <c r="AY210" s="156">
        <v>99</v>
      </c>
      <c r="AZ210" s="157">
        <v>197</v>
      </c>
      <c r="BA210" s="157">
        <v>178</v>
      </c>
      <c r="BB210" s="158">
        <v>194</v>
      </c>
      <c r="BC210" s="254">
        <v>95</v>
      </c>
      <c r="BD210" s="321">
        <v>49</v>
      </c>
      <c r="BE210" s="206">
        <v>236</v>
      </c>
      <c r="BF210" s="156">
        <v>145</v>
      </c>
    </row>
    <row r="211" spans="1:58" x14ac:dyDescent="0.45">
      <c r="A211" s="134" t="s">
        <v>1363</v>
      </c>
      <c r="B211" s="145" t="s">
        <v>872</v>
      </c>
      <c r="C211" s="151"/>
      <c r="D211" s="146">
        <v>1949</v>
      </c>
      <c r="E211" s="147">
        <v>1072</v>
      </c>
      <c r="F211" s="148">
        <v>1799</v>
      </c>
      <c r="G211" s="148">
        <v>1856</v>
      </c>
      <c r="H211" s="148">
        <v>1850</v>
      </c>
      <c r="I211" s="148">
        <v>1831</v>
      </c>
      <c r="J211" s="148">
        <v>1614</v>
      </c>
      <c r="K211" s="148">
        <v>1845</v>
      </c>
      <c r="L211" s="148">
        <v>1792</v>
      </c>
      <c r="M211" s="148">
        <v>1728</v>
      </c>
      <c r="N211" s="149">
        <v>1820</v>
      </c>
      <c r="O211" s="147">
        <v>566</v>
      </c>
      <c r="P211" s="148">
        <v>1302</v>
      </c>
      <c r="Q211" s="148">
        <v>1378</v>
      </c>
      <c r="R211" s="149">
        <v>1140</v>
      </c>
      <c r="S211" s="147">
        <v>254</v>
      </c>
      <c r="T211" s="148">
        <v>1170</v>
      </c>
      <c r="U211" s="147">
        <v>1365</v>
      </c>
      <c r="V211" s="141"/>
      <c r="W211" s="147">
        <v>1267</v>
      </c>
      <c r="X211" s="148">
        <v>1852</v>
      </c>
      <c r="Y211" s="148">
        <v>1891</v>
      </c>
      <c r="Z211" s="148">
        <v>1884</v>
      </c>
      <c r="AA211" s="148">
        <v>1868</v>
      </c>
      <c r="AB211" s="148">
        <v>1704</v>
      </c>
      <c r="AC211" s="148">
        <v>1880</v>
      </c>
      <c r="AD211" s="148">
        <v>1838</v>
      </c>
      <c r="AE211" s="148">
        <v>1792</v>
      </c>
      <c r="AF211" s="149">
        <v>1872</v>
      </c>
      <c r="AG211" s="147">
        <v>683</v>
      </c>
      <c r="AH211" s="148">
        <v>1387</v>
      </c>
      <c r="AI211" s="148">
        <v>1481</v>
      </c>
      <c r="AJ211" s="149">
        <v>1226</v>
      </c>
      <c r="AK211" s="312">
        <v>278</v>
      </c>
      <c r="AL211" s="315">
        <v>1365</v>
      </c>
      <c r="AM211" s="147">
        <v>1462</v>
      </c>
      <c r="AN211" s="141"/>
      <c r="AO211" s="142">
        <v>1451</v>
      </c>
      <c r="AP211" s="143">
        <v>1786</v>
      </c>
      <c r="AQ211" s="143">
        <v>1821</v>
      </c>
      <c r="AR211" s="143">
        <v>1857</v>
      </c>
      <c r="AS211" s="143">
        <v>1804</v>
      </c>
      <c r="AT211" s="143">
        <v>1608</v>
      </c>
      <c r="AU211" s="143">
        <v>1826</v>
      </c>
      <c r="AV211" s="143">
        <v>1789</v>
      </c>
      <c r="AW211" s="143">
        <v>1669</v>
      </c>
      <c r="AX211" s="144">
        <v>1810</v>
      </c>
      <c r="AY211" s="142">
        <v>788</v>
      </c>
      <c r="AZ211" s="143">
        <v>1366</v>
      </c>
      <c r="BA211" s="143">
        <v>1388</v>
      </c>
      <c r="BB211" s="144">
        <v>1233</v>
      </c>
      <c r="BC211" s="253">
        <v>483</v>
      </c>
      <c r="BD211" s="320">
        <v>284</v>
      </c>
      <c r="BE211" s="205">
        <v>1434</v>
      </c>
      <c r="BF211" s="142">
        <v>1242</v>
      </c>
    </row>
    <row r="212" spans="1:58" x14ac:dyDescent="0.45">
      <c r="A212" s="134" t="s">
        <v>1365</v>
      </c>
      <c r="B212" s="150" t="s">
        <v>873</v>
      </c>
      <c r="C212" s="159" t="s">
        <v>418</v>
      </c>
      <c r="D212" s="152">
        <v>228</v>
      </c>
      <c r="E212" s="153">
        <v>126</v>
      </c>
      <c r="F212" s="154">
        <v>211</v>
      </c>
      <c r="G212" s="154">
        <v>218</v>
      </c>
      <c r="H212" s="154">
        <v>217</v>
      </c>
      <c r="I212" s="154">
        <v>215</v>
      </c>
      <c r="J212" s="154">
        <v>189</v>
      </c>
      <c r="K212" s="154">
        <v>216</v>
      </c>
      <c r="L212" s="154">
        <v>210</v>
      </c>
      <c r="M212" s="154">
        <v>203</v>
      </c>
      <c r="N212" s="155">
        <v>213</v>
      </c>
      <c r="O212" s="153">
        <v>67</v>
      </c>
      <c r="P212" s="154">
        <v>153</v>
      </c>
      <c r="Q212" s="154">
        <v>162</v>
      </c>
      <c r="R212" s="155">
        <v>134</v>
      </c>
      <c r="S212" s="153">
        <v>26</v>
      </c>
      <c r="T212" s="154">
        <v>137</v>
      </c>
      <c r="U212" s="153">
        <v>160</v>
      </c>
      <c r="V212" s="141"/>
      <c r="W212" s="153">
        <v>149</v>
      </c>
      <c r="X212" s="154">
        <v>217</v>
      </c>
      <c r="Y212" s="154">
        <v>222</v>
      </c>
      <c r="Z212" s="154">
        <v>221</v>
      </c>
      <c r="AA212" s="154">
        <v>219</v>
      </c>
      <c r="AB212" s="154">
        <v>200</v>
      </c>
      <c r="AC212" s="154">
        <v>220</v>
      </c>
      <c r="AD212" s="154">
        <v>215</v>
      </c>
      <c r="AE212" s="154">
        <v>210</v>
      </c>
      <c r="AF212" s="155">
        <v>219</v>
      </c>
      <c r="AG212" s="153">
        <v>80</v>
      </c>
      <c r="AH212" s="154">
        <v>163</v>
      </c>
      <c r="AI212" s="154">
        <v>174</v>
      </c>
      <c r="AJ212" s="155">
        <v>144</v>
      </c>
      <c r="AK212" s="313">
        <v>29</v>
      </c>
      <c r="AL212" s="316">
        <v>160</v>
      </c>
      <c r="AM212" s="153">
        <v>171</v>
      </c>
      <c r="AN212" s="141"/>
      <c r="AO212" s="156">
        <v>150</v>
      </c>
      <c r="AP212" s="157">
        <v>199</v>
      </c>
      <c r="AQ212" s="157">
        <v>207</v>
      </c>
      <c r="AR212" s="157">
        <v>214</v>
      </c>
      <c r="AS212" s="157">
        <v>202</v>
      </c>
      <c r="AT212" s="157">
        <v>167</v>
      </c>
      <c r="AU212" s="157">
        <v>203</v>
      </c>
      <c r="AV212" s="157">
        <v>206</v>
      </c>
      <c r="AW212" s="157">
        <v>191</v>
      </c>
      <c r="AX212" s="158">
        <v>208</v>
      </c>
      <c r="AY212" s="156">
        <v>101</v>
      </c>
      <c r="AZ212" s="157">
        <v>160</v>
      </c>
      <c r="BA212" s="157">
        <v>183</v>
      </c>
      <c r="BB212" s="158">
        <v>137</v>
      </c>
      <c r="BC212" s="254">
        <v>49</v>
      </c>
      <c r="BD212" s="321">
        <v>27</v>
      </c>
      <c r="BE212" s="206">
        <v>166</v>
      </c>
      <c r="BF212" s="156">
        <v>164</v>
      </c>
    </row>
    <row r="213" spans="1:58" x14ac:dyDescent="0.45">
      <c r="A213" s="134" t="s">
        <v>1365</v>
      </c>
      <c r="B213" s="150" t="s">
        <v>874</v>
      </c>
      <c r="C213" s="159" t="s">
        <v>420</v>
      </c>
      <c r="D213" s="152">
        <v>312</v>
      </c>
      <c r="E213" s="153">
        <v>172</v>
      </c>
      <c r="F213" s="154">
        <v>288</v>
      </c>
      <c r="G213" s="154">
        <v>298</v>
      </c>
      <c r="H213" s="154">
        <v>297</v>
      </c>
      <c r="I213" s="154">
        <v>294</v>
      </c>
      <c r="J213" s="154">
        <v>259</v>
      </c>
      <c r="K213" s="154">
        <v>296</v>
      </c>
      <c r="L213" s="154">
        <v>287</v>
      </c>
      <c r="M213" s="154">
        <v>277</v>
      </c>
      <c r="N213" s="155">
        <v>292</v>
      </c>
      <c r="O213" s="153">
        <v>91</v>
      </c>
      <c r="P213" s="154">
        <v>209</v>
      </c>
      <c r="Q213" s="154">
        <v>221</v>
      </c>
      <c r="R213" s="155">
        <v>183</v>
      </c>
      <c r="S213" s="153">
        <v>46</v>
      </c>
      <c r="T213" s="154">
        <v>188</v>
      </c>
      <c r="U213" s="153">
        <v>219</v>
      </c>
      <c r="V213" s="141"/>
      <c r="W213" s="153">
        <v>203</v>
      </c>
      <c r="X213" s="154">
        <v>297</v>
      </c>
      <c r="Y213" s="154">
        <v>303</v>
      </c>
      <c r="Z213" s="154">
        <v>302</v>
      </c>
      <c r="AA213" s="154">
        <v>299</v>
      </c>
      <c r="AB213" s="154">
        <v>273</v>
      </c>
      <c r="AC213" s="154">
        <v>301</v>
      </c>
      <c r="AD213" s="154">
        <v>295</v>
      </c>
      <c r="AE213" s="154">
        <v>287</v>
      </c>
      <c r="AF213" s="155">
        <v>300</v>
      </c>
      <c r="AG213" s="153">
        <v>110</v>
      </c>
      <c r="AH213" s="154">
        <v>222</v>
      </c>
      <c r="AI213" s="154">
        <v>237</v>
      </c>
      <c r="AJ213" s="155">
        <v>197</v>
      </c>
      <c r="AK213" s="313">
        <v>51</v>
      </c>
      <c r="AL213" s="316">
        <v>219</v>
      </c>
      <c r="AM213" s="153">
        <v>234</v>
      </c>
      <c r="AN213" s="141"/>
      <c r="AO213" s="156">
        <v>225</v>
      </c>
      <c r="AP213" s="157">
        <v>276</v>
      </c>
      <c r="AQ213" s="157">
        <v>286</v>
      </c>
      <c r="AR213" s="157">
        <v>293</v>
      </c>
      <c r="AS213" s="157">
        <v>285</v>
      </c>
      <c r="AT213" s="157">
        <v>245</v>
      </c>
      <c r="AU213" s="157">
        <v>288</v>
      </c>
      <c r="AV213" s="157">
        <v>275</v>
      </c>
      <c r="AW213" s="157">
        <v>254</v>
      </c>
      <c r="AX213" s="158">
        <v>280</v>
      </c>
      <c r="AY213" s="156">
        <v>129</v>
      </c>
      <c r="AZ213" s="157">
        <v>210</v>
      </c>
      <c r="BA213" s="157">
        <v>223</v>
      </c>
      <c r="BB213" s="158">
        <v>197</v>
      </c>
      <c r="BC213" s="254">
        <v>87</v>
      </c>
      <c r="BD213" s="321">
        <v>51</v>
      </c>
      <c r="BE213" s="206">
        <v>142</v>
      </c>
      <c r="BF213" s="156">
        <v>182</v>
      </c>
    </row>
    <row r="214" spans="1:58" x14ac:dyDescent="0.45">
      <c r="A214" s="134" t="s">
        <v>1365</v>
      </c>
      <c r="B214" s="150" t="s">
        <v>875</v>
      </c>
      <c r="C214" s="159" t="s">
        <v>422</v>
      </c>
      <c r="D214" s="152">
        <v>134</v>
      </c>
      <c r="E214" s="153">
        <v>74</v>
      </c>
      <c r="F214" s="154">
        <v>124</v>
      </c>
      <c r="G214" s="154">
        <v>128</v>
      </c>
      <c r="H214" s="154">
        <v>128</v>
      </c>
      <c r="I214" s="154">
        <v>126</v>
      </c>
      <c r="J214" s="154">
        <v>111</v>
      </c>
      <c r="K214" s="154">
        <v>127</v>
      </c>
      <c r="L214" s="154">
        <v>124</v>
      </c>
      <c r="M214" s="154">
        <v>119</v>
      </c>
      <c r="N214" s="155">
        <v>126</v>
      </c>
      <c r="O214" s="153">
        <v>39</v>
      </c>
      <c r="P214" s="154">
        <v>90</v>
      </c>
      <c r="Q214" s="154">
        <v>95</v>
      </c>
      <c r="R214" s="155">
        <v>79</v>
      </c>
      <c r="S214" s="153">
        <v>24</v>
      </c>
      <c r="T214" s="154">
        <v>81</v>
      </c>
      <c r="U214" s="153">
        <v>94</v>
      </c>
      <c r="V214" s="141"/>
      <c r="W214" s="153">
        <v>88</v>
      </c>
      <c r="X214" s="154">
        <v>128</v>
      </c>
      <c r="Y214" s="154">
        <v>130</v>
      </c>
      <c r="Z214" s="154">
        <v>130</v>
      </c>
      <c r="AA214" s="154">
        <v>129</v>
      </c>
      <c r="AB214" s="154">
        <v>118</v>
      </c>
      <c r="AC214" s="154">
        <v>130</v>
      </c>
      <c r="AD214" s="154">
        <v>127</v>
      </c>
      <c r="AE214" s="154">
        <v>124</v>
      </c>
      <c r="AF214" s="155">
        <v>129</v>
      </c>
      <c r="AG214" s="153">
        <v>47</v>
      </c>
      <c r="AH214" s="154">
        <v>96</v>
      </c>
      <c r="AI214" s="154">
        <v>102</v>
      </c>
      <c r="AJ214" s="155">
        <v>85</v>
      </c>
      <c r="AK214" s="313">
        <v>26</v>
      </c>
      <c r="AL214" s="316">
        <v>94</v>
      </c>
      <c r="AM214" s="153">
        <v>101</v>
      </c>
      <c r="AN214" s="141"/>
      <c r="AO214" s="156">
        <v>68</v>
      </c>
      <c r="AP214" s="157">
        <v>111</v>
      </c>
      <c r="AQ214" s="157">
        <v>121</v>
      </c>
      <c r="AR214" s="157">
        <v>121</v>
      </c>
      <c r="AS214" s="157">
        <v>119</v>
      </c>
      <c r="AT214" s="157">
        <v>98</v>
      </c>
      <c r="AU214" s="157">
        <v>121</v>
      </c>
      <c r="AV214" s="157">
        <v>106</v>
      </c>
      <c r="AW214" s="157">
        <v>90</v>
      </c>
      <c r="AX214" s="158">
        <v>109</v>
      </c>
      <c r="AY214" s="156">
        <v>38</v>
      </c>
      <c r="AZ214" s="157">
        <v>81</v>
      </c>
      <c r="BA214" s="157">
        <v>78</v>
      </c>
      <c r="BB214" s="158">
        <v>82</v>
      </c>
      <c r="BC214" s="254">
        <v>45</v>
      </c>
      <c r="BD214" s="321">
        <v>23</v>
      </c>
      <c r="BE214" s="206">
        <v>79</v>
      </c>
      <c r="BF214" s="156">
        <v>20</v>
      </c>
    </row>
    <row r="215" spans="1:58" x14ac:dyDescent="0.45">
      <c r="A215" s="134" t="s">
        <v>1365</v>
      </c>
      <c r="B215" s="150" t="s">
        <v>876</v>
      </c>
      <c r="C215" s="159" t="s">
        <v>424</v>
      </c>
      <c r="D215" s="152">
        <v>234</v>
      </c>
      <c r="E215" s="153">
        <v>129</v>
      </c>
      <c r="F215" s="154">
        <v>216</v>
      </c>
      <c r="G215" s="154">
        <v>223</v>
      </c>
      <c r="H215" s="154">
        <v>223</v>
      </c>
      <c r="I215" s="154">
        <v>220</v>
      </c>
      <c r="J215" s="154">
        <v>194</v>
      </c>
      <c r="K215" s="154">
        <v>222</v>
      </c>
      <c r="L215" s="154">
        <v>216</v>
      </c>
      <c r="M215" s="154">
        <v>208</v>
      </c>
      <c r="N215" s="155">
        <v>219</v>
      </c>
      <c r="O215" s="153">
        <v>68</v>
      </c>
      <c r="P215" s="154">
        <v>157</v>
      </c>
      <c r="Q215" s="154">
        <v>166</v>
      </c>
      <c r="R215" s="155">
        <v>137</v>
      </c>
      <c r="S215" s="153">
        <v>34</v>
      </c>
      <c r="T215" s="154">
        <v>141</v>
      </c>
      <c r="U215" s="153">
        <v>164</v>
      </c>
      <c r="V215" s="141"/>
      <c r="W215" s="153">
        <v>153</v>
      </c>
      <c r="X215" s="154">
        <v>223</v>
      </c>
      <c r="Y215" s="154">
        <v>228</v>
      </c>
      <c r="Z215" s="154">
        <v>227</v>
      </c>
      <c r="AA215" s="154">
        <v>225</v>
      </c>
      <c r="AB215" s="154">
        <v>205</v>
      </c>
      <c r="AC215" s="154">
        <v>226</v>
      </c>
      <c r="AD215" s="154">
        <v>221</v>
      </c>
      <c r="AE215" s="154">
        <v>216</v>
      </c>
      <c r="AF215" s="155">
        <v>225</v>
      </c>
      <c r="AG215" s="153">
        <v>82</v>
      </c>
      <c r="AH215" s="154">
        <v>167</v>
      </c>
      <c r="AI215" s="154">
        <v>178</v>
      </c>
      <c r="AJ215" s="155">
        <v>148</v>
      </c>
      <c r="AK215" s="313">
        <v>37</v>
      </c>
      <c r="AL215" s="316">
        <v>164</v>
      </c>
      <c r="AM215" s="153">
        <v>176</v>
      </c>
      <c r="AN215" s="141"/>
      <c r="AO215" s="156">
        <v>191</v>
      </c>
      <c r="AP215" s="157">
        <v>225</v>
      </c>
      <c r="AQ215" s="157">
        <v>228</v>
      </c>
      <c r="AR215" s="157">
        <v>230</v>
      </c>
      <c r="AS215" s="157">
        <v>226</v>
      </c>
      <c r="AT215" s="157">
        <v>200</v>
      </c>
      <c r="AU215" s="157">
        <v>227</v>
      </c>
      <c r="AV215" s="157">
        <v>230</v>
      </c>
      <c r="AW215" s="157">
        <v>211</v>
      </c>
      <c r="AX215" s="158">
        <v>229</v>
      </c>
      <c r="AY215" s="156">
        <v>106</v>
      </c>
      <c r="AZ215" s="157">
        <v>176</v>
      </c>
      <c r="BA215" s="157">
        <v>171</v>
      </c>
      <c r="BB215" s="158">
        <v>159</v>
      </c>
      <c r="BC215" s="254">
        <v>63</v>
      </c>
      <c r="BD215" s="321">
        <v>37</v>
      </c>
      <c r="BE215" s="206">
        <v>190</v>
      </c>
      <c r="BF215" s="156">
        <v>178</v>
      </c>
    </row>
    <row r="216" spans="1:58" x14ac:dyDescent="0.45">
      <c r="A216" s="134" t="s">
        <v>1365</v>
      </c>
      <c r="B216" s="150" t="s">
        <v>877</v>
      </c>
      <c r="C216" s="159" t="s">
        <v>426</v>
      </c>
      <c r="D216" s="152">
        <v>323</v>
      </c>
      <c r="E216" s="153">
        <v>178</v>
      </c>
      <c r="F216" s="154">
        <v>298</v>
      </c>
      <c r="G216" s="154">
        <v>308</v>
      </c>
      <c r="H216" s="154">
        <v>307</v>
      </c>
      <c r="I216" s="154">
        <v>304</v>
      </c>
      <c r="J216" s="154">
        <v>268</v>
      </c>
      <c r="K216" s="154">
        <v>306</v>
      </c>
      <c r="L216" s="154">
        <v>297</v>
      </c>
      <c r="M216" s="154">
        <v>287</v>
      </c>
      <c r="N216" s="155">
        <v>302</v>
      </c>
      <c r="O216" s="153">
        <v>94</v>
      </c>
      <c r="P216" s="154">
        <v>216</v>
      </c>
      <c r="Q216" s="154">
        <v>229</v>
      </c>
      <c r="R216" s="155">
        <v>189</v>
      </c>
      <c r="S216" s="153">
        <v>40</v>
      </c>
      <c r="T216" s="154">
        <v>194</v>
      </c>
      <c r="U216" s="153">
        <v>227</v>
      </c>
      <c r="V216" s="141"/>
      <c r="W216" s="153">
        <v>210</v>
      </c>
      <c r="X216" s="154">
        <v>307</v>
      </c>
      <c r="Y216" s="154">
        <v>314</v>
      </c>
      <c r="Z216" s="154">
        <v>313</v>
      </c>
      <c r="AA216" s="154">
        <v>310</v>
      </c>
      <c r="AB216" s="154">
        <v>283</v>
      </c>
      <c r="AC216" s="154">
        <v>312</v>
      </c>
      <c r="AD216" s="154">
        <v>305</v>
      </c>
      <c r="AE216" s="154">
        <v>297</v>
      </c>
      <c r="AF216" s="155">
        <v>311</v>
      </c>
      <c r="AG216" s="153">
        <v>114</v>
      </c>
      <c r="AH216" s="154">
        <v>230</v>
      </c>
      <c r="AI216" s="154">
        <v>246</v>
      </c>
      <c r="AJ216" s="155">
        <v>204</v>
      </c>
      <c r="AK216" s="313">
        <v>44</v>
      </c>
      <c r="AL216" s="316">
        <v>227</v>
      </c>
      <c r="AM216" s="153">
        <v>243</v>
      </c>
      <c r="AN216" s="141"/>
      <c r="AO216" s="156">
        <v>235</v>
      </c>
      <c r="AP216" s="157">
        <v>289</v>
      </c>
      <c r="AQ216" s="157">
        <v>296</v>
      </c>
      <c r="AR216" s="157">
        <v>309</v>
      </c>
      <c r="AS216" s="157">
        <v>290</v>
      </c>
      <c r="AT216" s="157">
        <v>264</v>
      </c>
      <c r="AU216" s="157">
        <v>300</v>
      </c>
      <c r="AV216" s="157">
        <v>318</v>
      </c>
      <c r="AW216" s="157">
        <v>261</v>
      </c>
      <c r="AX216" s="158">
        <v>295</v>
      </c>
      <c r="AY216" s="156">
        <v>124</v>
      </c>
      <c r="AZ216" s="157">
        <v>222</v>
      </c>
      <c r="BA216" s="157">
        <v>229</v>
      </c>
      <c r="BB216" s="158">
        <v>202</v>
      </c>
      <c r="BC216" s="254">
        <v>76</v>
      </c>
      <c r="BD216" s="321">
        <v>42</v>
      </c>
      <c r="BE216" s="206">
        <v>249</v>
      </c>
      <c r="BF216" s="156">
        <v>247</v>
      </c>
    </row>
    <row r="217" spans="1:58" x14ac:dyDescent="0.45">
      <c r="A217" s="134" t="s">
        <v>1365</v>
      </c>
      <c r="B217" s="150" t="s">
        <v>878</v>
      </c>
      <c r="C217" s="159" t="s">
        <v>428</v>
      </c>
      <c r="D217" s="152">
        <v>207</v>
      </c>
      <c r="E217" s="153">
        <v>114</v>
      </c>
      <c r="F217" s="154">
        <v>191</v>
      </c>
      <c r="G217" s="154">
        <v>198</v>
      </c>
      <c r="H217" s="154">
        <v>197</v>
      </c>
      <c r="I217" s="154">
        <v>195</v>
      </c>
      <c r="J217" s="154">
        <v>172</v>
      </c>
      <c r="K217" s="154">
        <v>196</v>
      </c>
      <c r="L217" s="154">
        <v>191</v>
      </c>
      <c r="M217" s="154">
        <v>184</v>
      </c>
      <c r="N217" s="155">
        <v>194</v>
      </c>
      <c r="O217" s="153">
        <v>61</v>
      </c>
      <c r="P217" s="154">
        <v>139</v>
      </c>
      <c r="Q217" s="154">
        <v>147</v>
      </c>
      <c r="R217" s="155">
        <v>121</v>
      </c>
      <c r="S217" s="153">
        <v>15</v>
      </c>
      <c r="T217" s="154">
        <v>125</v>
      </c>
      <c r="U217" s="153">
        <v>145</v>
      </c>
      <c r="V217" s="141"/>
      <c r="W217" s="153">
        <v>135</v>
      </c>
      <c r="X217" s="154">
        <v>197</v>
      </c>
      <c r="Y217" s="154">
        <v>201</v>
      </c>
      <c r="Z217" s="154">
        <v>201</v>
      </c>
      <c r="AA217" s="154">
        <v>199</v>
      </c>
      <c r="AB217" s="154">
        <v>181</v>
      </c>
      <c r="AC217" s="154">
        <v>200</v>
      </c>
      <c r="AD217" s="154">
        <v>196</v>
      </c>
      <c r="AE217" s="154">
        <v>191</v>
      </c>
      <c r="AF217" s="155">
        <v>199</v>
      </c>
      <c r="AG217" s="153">
        <v>73</v>
      </c>
      <c r="AH217" s="154">
        <v>148</v>
      </c>
      <c r="AI217" s="154">
        <v>158</v>
      </c>
      <c r="AJ217" s="155">
        <v>131</v>
      </c>
      <c r="AK217" s="313">
        <v>16</v>
      </c>
      <c r="AL217" s="316">
        <v>145</v>
      </c>
      <c r="AM217" s="153">
        <v>156</v>
      </c>
      <c r="AN217" s="141"/>
      <c r="AO217" s="156">
        <v>155</v>
      </c>
      <c r="AP217" s="157">
        <v>192</v>
      </c>
      <c r="AQ217" s="157">
        <v>196</v>
      </c>
      <c r="AR217" s="157">
        <v>197</v>
      </c>
      <c r="AS217" s="157">
        <v>195</v>
      </c>
      <c r="AT217" s="157">
        <v>183</v>
      </c>
      <c r="AU217" s="157">
        <v>196</v>
      </c>
      <c r="AV217" s="157">
        <v>181</v>
      </c>
      <c r="AW217" s="157">
        <v>186</v>
      </c>
      <c r="AX217" s="158">
        <v>193</v>
      </c>
      <c r="AY217" s="156">
        <v>83</v>
      </c>
      <c r="AZ217" s="157">
        <v>155</v>
      </c>
      <c r="BA217" s="157">
        <v>143</v>
      </c>
      <c r="BB217" s="158">
        <v>126</v>
      </c>
      <c r="BC217" s="254">
        <v>27</v>
      </c>
      <c r="BD217" s="321">
        <v>17</v>
      </c>
      <c r="BE217" s="206">
        <v>139</v>
      </c>
      <c r="BF217" s="156">
        <v>80</v>
      </c>
    </row>
    <row r="218" spans="1:58" x14ac:dyDescent="0.45">
      <c r="A218" s="134" t="s">
        <v>1365</v>
      </c>
      <c r="B218" s="150" t="s">
        <v>879</v>
      </c>
      <c r="C218" s="159" t="s">
        <v>430</v>
      </c>
      <c r="D218" s="152">
        <v>511</v>
      </c>
      <c r="E218" s="153">
        <v>282</v>
      </c>
      <c r="F218" s="154">
        <v>472</v>
      </c>
      <c r="G218" s="154">
        <v>487</v>
      </c>
      <c r="H218" s="154">
        <v>485</v>
      </c>
      <c r="I218" s="154">
        <v>480</v>
      </c>
      <c r="J218" s="154">
        <v>424</v>
      </c>
      <c r="K218" s="154">
        <v>484</v>
      </c>
      <c r="L218" s="154">
        <v>470</v>
      </c>
      <c r="M218" s="154">
        <v>454</v>
      </c>
      <c r="N218" s="155">
        <v>477</v>
      </c>
      <c r="O218" s="153">
        <v>149</v>
      </c>
      <c r="P218" s="154">
        <v>342</v>
      </c>
      <c r="Q218" s="154">
        <v>362</v>
      </c>
      <c r="R218" s="155">
        <v>299</v>
      </c>
      <c r="S218" s="153">
        <v>72</v>
      </c>
      <c r="T218" s="154">
        <v>307</v>
      </c>
      <c r="U218" s="153">
        <v>358</v>
      </c>
      <c r="V218" s="141"/>
      <c r="W218" s="153">
        <v>333</v>
      </c>
      <c r="X218" s="154">
        <v>486</v>
      </c>
      <c r="Y218" s="154">
        <v>496</v>
      </c>
      <c r="Z218" s="154">
        <v>494</v>
      </c>
      <c r="AA218" s="154">
        <v>490</v>
      </c>
      <c r="AB218" s="154">
        <v>447</v>
      </c>
      <c r="AC218" s="154">
        <v>493</v>
      </c>
      <c r="AD218" s="154">
        <v>482</v>
      </c>
      <c r="AE218" s="154">
        <v>470</v>
      </c>
      <c r="AF218" s="155">
        <v>491</v>
      </c>
      <c r="AG218" s="153">
        <v>179</v>
      </c>
      <c r="AH218" s="154">
        <v>364</v>
      </c>
      <c r="AI218" s="154">
        <v>389</v>
      </c>
      <c r="AJ218" s="155">
        <v>322</v>
      </c>
      <c r="AK218" s="313">
        <v>79</v>
      </c>
      <c r="AL218" s="316">
        <v>358</v>
      </c>
      <c r="AM218" s="153">
        <v>384</v>
      </c>
      <c r="AN218" s="141"/>
      <c r="AO218" s="156">
        <v>427</v>
      </c>
      <c r="AP218" s="157">
        <v>494</v>
      </c>
      <c r="AQ218" s="157">
        <v>487</v>
      </c>
      <c r="AR218" s="157">
        <v>493</v>
      </c>
      <c r="AS218" s="157">
        <v>487</v>
      </c>
      <c r="AT218" s="157">
        <v>451</v>
      </c>
      <c r="AU218" s="157">
        <v>491</v>
      </c>
      <c r="AV218" s="157">
        <v>473</v>
      </c>
      <c r="AW218" s="157">
        <v>476</v>
      </c>
      <c r="AX218" s="158">
        <v>496</v>
      </c>
      <c r="AY218" s="156">
        <v>207</v>
      </c>
      <c r="AZ218" s="157">
        <v>362</v>
      </c>
      <c r="BA218" s="157">
        <v>361</v>
      </c>
      <c r="BB218" s="158">
        <v>330</v>
      </c>
      <c r="BC218" s="254">
        <v>136</v>
      </c>
      <c r="BD218" s="321">
        <v>87</v>
      </c>
      <c r="BE218" s="206">
        <v>469</v>
      </c>
      <c r="BF218" s="156">
        <v>371</v>
      </c>
    </row>
    <row r="219" spans="1:58" ht="4.5" customHeight="1" x14ac:dyDescent="0.45">
      <c r="A219" s="134"/>
      <c r="B219" s="128"/>
      <c r="C219" s="129"/>
      <c r="D219" s="129"/>
      <c r="E219" s="129"/>
      <c r="F219" s="129"/>
      <c r="G219" s="129"/>
      <c r="H219" s="129"/>
      <c r="I219" s="129"/>
      <c r="J219" s="129"/>
      <c r="K219" s="129"/>
      <c r="L219" s="129"/>
      <c r="M219" s="129"/>
      <c r="N219" s="129"/>
      <c r="O219" s="129"/>
      <c r="P219" s="129"/>
      <c r="Q219" s="129"/>
      <c r="R219" s="129"/>
      <c r="S219" s="129"/>
      <c r="T219" s="129"/>
      <c r="U219" s="129"/>
      <c r="V219" s="141"/>
      <c r="W219" s="129"/>
      <c r="X219" s="129"/>
      <c r="Y219" s="129"/>
      <c r="Z219" s="129"/>
      <c r="AA219" s="129"/>
      <c r="AB219" s="129"/>
      <c r="AC219" s="129"/>
      <c r="AD219" s="129"/>
      <c r="AE219" s="129"/>
      <c r="AF219" s="129"/>
      <c r="AG219" s="129"/>
      <c r="AH219" s="129"/>
      <c r="AI219" s="129"/>
      <c r="AJ219" s="129"/>
      <c r="AK219" s="129"/>
      <c r="AL219" s="129"/>
      <c r="AM219" s="129"/>
      <c r="AN219" s="130"/>
      <c r="AO219" s="132"/>
      <c r="AP219" s="132"/>
      <c r="AQ219" s="132"/>
      <c r="AR219" s="132"/>
      <c r="AS219" s="132"/>
      <c r="AT219" s="132"/>
      <c r="AU219" s="132"/>
      <c r="AV219" s="132"/>
      <c r="AW219" s="132"/>
      <c r="AX219" s="132"/>
      <c r="AY219" s="132"/>
      <c r="AZ219" s="132"/>
      <c r="BA219" s="132"/>
      <c r="BB219" s="132"/>
      <c r="BC219" s="132"/>
      <c r="BD219" s="132"/>
      <c r="BE219" s="132"/>
      <c r="BF219" s="132"/>
    </row>
    <row r="220" spans="1:58" x14ac:dyDescent="0.45">
      <c r="A220" s="134" t="s">
        <v>0</v>
      </c>
      <c r="B220" s="135" t="s">
        <v>815</v>
      </c>
      <c r="C220" s="151"/>
      <c r="D220" s="137">
        <v>24642</v>
      </c>
      <c r="E220" s="138">
        <v>13554</v>
      </c>
      <c r="F220" s="139">
        <v>22735</v>
      </c>
      <c r="G220" s="139">
        <v>23462</v>
      </c>
      <c r="H220" s="139">
        <v>23383</v>
      </c>
      <c r="I220" s="139">
        <v>23147</v>
      </c>
      <c r="J220" s="139">
        <v>20402</v>
      </c>
      <c r="K220" s="139">
        <v>23324</v>
      </c>
      <c r="L220" s="139">
        <v>22656</v>
      </c>
      <c r="M220" s="139">
        <v>21848</v>
      </c>
      <c r="N220" s="140">
        <v>22999</v>
      </c>
      <c r="O220" s="138">
        <v>7147</v>
      </c>
      <c r="P220" s="139">
        <v>16456</v>
      </c>
      <c r="Q220" s="139">
        <v>17420</v>
      </c>
      <c r="R220" s="140">
        <v>14404</v>
      </c>
      <c r="S220" s="138">
        <v>3378</v>
      </c>
      <c r="T220" s="139">
        <v>14786</v>
      </c>
      <c r="U220" s="138">
        <v>17250</v>
      </c>
      <c r="V220" s="141"/>
      <c r="W220" s="138">
        <v>16018</v>
      </c>
      <c r="X220" s="139">
        <v>23415</v>
      </c>
      <c r="Y220" s="139">
        <v>23906</v>
      </c>
      <c r="Z220" s="139">
        <v>23812</v>
      </c>
      <c r="AA220" s="139">
        <v>23608</v>
      </c>
      <c r="AB220" s="139">
        <v>21540</v>
      </c>
      <c r="AC220" s="139">
        <v>23758</v>
      </c>
      <c r="AD220" s="139">
        <v>23228</v>
      </c>
      <c r="AE220" s="139">
        <v>22649</v>
      </c>
      <c r="AF220" s="140">
        <v>23659</v>
      </c>
      <c r="AG220" s="138">
        <v>8625</v>
      </c>
      <c r="AH220" s="139">
        <v>17526</v>
      </c>
      <c r="AI220" s="139">
        <v>18716</v>
      </c>
      <c r="AJ220" s="140">
        <v>15495</v>
      </c>
      <c r="AK220" s="311">
        <v>3699</v>
      </c>
      <c r="AL220" s="314">
        <v>17250</v>
      </c>
      <c r="AM220" s="138">
        <v>18482</v>
      </c>
      <c r="AN220" s="141"/>
      <c r="AO220" s="142">
        <v>17282</v>
      </c>
      <c r="AP220" s="143">
        <v>22392</v>
      </c>
      <c r="AQ220" s="143">
        <v>23499</v>
      </c>
      <c r="AR220" s="143">
        <v>23309</v>
      </c>
      <c r="AS220" s="143">
        <v>23112</v>
      </c>
      <c r="AT220" s="143">
        <v>19610</v>
      </c>
      <c r="AU220" s="143">
        <v>23303</v>
      </c>
      <c r="AV220" s="143">
        <v>22549</v>
      </c>
      <c r="AW220" s="143">
        <v>21493</v>
      </c>
      <c r="AX220" s="144">
        <v>22417</v>
      </c>
      <c r="AY220" s="142">
        <v>8152</v>
      </c>
      <c r="AZ220" s="143">
        <v>16209</v>
      </c>
      <c r="BA220" s="143">
        <v>16149</v>
      </c>
      <c r="BB220" s="144">
        <v>14589</v>
      </c>
      <c r="BC220" s="253">
        <v>6433</v>
      </c>
      <c r="BD220" s="320">
        <v>3647</v>
      </c>
      <c r="BE220" s="205">
        <v>16377</v>
      </c>
      <c r="BF220" s="142">
        <v>3187</v>
      </c>
    </row>
    <row r="221" spans="1:58" x14ac:dyDescent="0.45">
      <c r="A221" s="134" t="s">
        <v>1363</v>
      </c>
      <c r="B221" s="145" t="s">
        <v>880</v>
      </c>
      <c r="C221" s="151"/>
      <c r="D221" s="146">
        <v>4233</v>
      </c>
      <c r="E221" s="147">
        <v>2329</v>
      </c>
      <c r="F221" s="148">
        <v>3906</v>
      </c>
      <c r="G221" s="148">
        <v>4031</v>
      </c>
      <c r="H221" s="148">
        <v>4017</v>
      </c>
      <c r="I221" s="148">
        <v>3977</v>
      </c>
      <c r="J221" s="148">
        <v>3505</v>
      </c>
      <c r="K221" s="148">
        <v>4007</v>
      </c>
      <c r="L221" s="148">
        <v>3892</v>
      </c>
      <c r="M221" s="148">
        <v>3753</v>
      </c>
      <c r="N221" s="149">
        <v>3951</v>
      </c>
      <c r="O221" s="147">
        <v>1228</v>
      </c>
      <c r="P221" s="148">
        <v>2827</v>
      </c>
      <c r="Q221" s="148">
        <v>2993</v>
      </c>
      <c r="R221" s="149">
        <v>2475</v>
      </c>
      <c r="S221" s="147">
        <v>637</v>
      </c>
      <c r="T221" s="148">
        <v>2540</v>
      </c>
      <c r="U221" s="147">
        <v>2964</v>
      </c>
      <c r="V221" s="141"/>
      <c r="W221" s="147">
        <v>2752</v>
      </c>
      <c r="X221" s="148">
        <v>4023</v>
      </c>
      <c r="Y221" s="148">
        <v>4107</v>
      </c>
      <c r="Z221" s="148">
        <v>4091</v>
      </c>
      <c r="AA221" s="148">
        <v>4056</v>
      </c>
      <c r="AB221" s="148">
        <v>3701</v>
      </c>
      <c r="AC221" s="148">
        <v>4082</v>
      </c>
      <c r="AD221" s="148">
        <v>3991</v>
      </c>
      <c r="AE221" s="148">
        <v>3891</v>
      </c>
      <c r="AF221" s="149">
        <v>4065</v>
      </c>
      <c r="AG221" s="147">
        <v>1482</v>
      </c>
      <c r="AH221" s="148">
        <v>3011</v>
      </c>
      <c r="AI221" s="148">
        <v>3215</v>
      </c>
      <c r="AJ221" s="149">
        <v>2662</v>
      </c>
      <c r="AK221" s="312">
        <v>697</v>
      </c>
      <c r="AL221" s="315">
        <v>2964</v>
      </c>
      <c r="AM221" s="147">
        <v>3175</v>
      </c>
      <c r="AN221" s="141"/>
      <c r="AO221" s="142">
        <v>3037</v>
      </c>
      <c r="AP221" s="143">
        <v>3864</v>
      </c>
      <c r="AQ221" s="143">
        <v>4061</v>
      </c>
      <c r="AR221" s="143">
        <v>4044</v>
      </c>
      <c r="AS221" s="143">
        <v>3993</v>
      </c>
      <c r="AT221" s="143">
        <v>3499</v>
      </c>
      <c r="AU221" s="143">
        <v>4039</v>
      </c>
      <c r="AV221" s="143">
        <v>3812</v>
      </c>
      <c r="AW221" s="143">
        <v>3817</v>
      </c>
      <c r="AX221" s="144">
        <v>3922</v>
      </c>
      <c r="AY221" s="142">
        <v>1377</v>
      </c>
      <c r="AZ221" s="143">
        <v>2719</v>
      </c>
      <c r="BA221" s="143">
        <v>2801</v>
      </c>
      <c r="BB221" s="144">
        <v>2389</v>
      </c>
      <c r="BC221" s="253">
        <v>1212</v>
      </c>
      <c r="BD221" s="320">
        <v>639</v>
      </c>
      <c r="BE221" s="205">
        <v>2756</v>
      </c>
      <c r="BF221" s="142">
        <v>832</v>
      </c>
    </row>
    <row r="222" spans="1:58" x14ac:dyDescent="0.45">
      <c r="A222" s="134" t="s">
        <v>1365</v>
      </c>
      <c r="B222" s="150" t="s">
        <v>746</v>
      </c>
      <c r="C222" s="159" t="s">
        <v>757</v>
      </c>
      <c r="D222" s="152">
        <v>316</v>
      </c>
      <c r="E222" s="153">
        <v>174</v>
      </c>
      <c r="F222" s="154">
        <v>292</v>
      </c>
      <c r="G222" s="154">
        <v>301</v>
      </c>
      <c r="H222" s="154">
        <v>300</v>
      </c>
      <c r="I222" s="154">
        <v>297</v>
      </c>
      <c r="J222" s="154">
        <v>262</v>
      </c>
      <c r="K222" s="154">
        <v>300</v>
      </c>
      <c r="L222" s="154">
        <v>291</v>
      </c>
      <c r="M222" s="154">
        <v>281</v>
      </c>
      <c r="N222" s="155">
        <v>295</v>
      </c>
      <c r="O222" s="153">
        <v>92</v>
      </c>
      <c r="P222" s="154">
        <v>212</v>
      </c>
      <c r="Q222" s="154">
        <v>224</v>
      </c>
      <c r="R222" s="155">
        <v>185</v>
      </c>
      <c r="S222" s="153">
        <v>47</v>
      </c>
      <c r="T222" s="154">
        <v>190</v>
      </c>
      <c r="U222" s="153">
        <v>222</v>
      </c>
      <c r="V222" s="141"/>
      <c r="W222" s="153">
        <v>206</v>
      </c>
      <c r="X222" s="154">
        <v>301</v>
      </c>
      <c r="Y222" s="154">
        <v>307</v>
      </c>
      <c r="Z222" s="154">
        <v>306</v>
      </c>
      <c r="AA222" s="154">
        <v>303</v>
      </c>
      <c r="AB222" s="154">
        <v>277</v>
      </c>
      <c r="AC222" s="154">
        <v>305</v>
      </c>
      <c r="AD222" s="154">
        <v>298</v>
      </c>
      <c r="AE222" s="154">
        <v>291</v>
      </c>
      <c r="AF222" s="155">
        <v>304</v>
      </c>
      <c r="AG222" s="153">
        <v>111</v>
      </c>
      <c r="AH222" s="154">
        <v>225</v>
      </c>
      <c r="AI222" s="154">
        <v>241</v>
      </c>
      <c r="AJ222" s="155">
        <v>199</v>
      </c>
      <c r="AK222" s="313">
        <v>51</v>
      </c>
      <c r="AL222" s="316">
        <v>222</v>
      </c>
      <c r="AM222" s="153">
        <v>237</v>
      </c>
      <c r="AN222" s="141"/>
      <c r="AO222" s="156">
        <v>170</v>
      </c>
      <c r="AP222" s="157">
        <v>252</v>
      </c>
      <c r="AQ222" s="157">
        <v>289</v>
      </c>
      <c r="AR222" s="157">
        <v>277</v>
      </c>
      <c r="AS222" s="157">
        <v>274</v>
      </c>
      <c r="AT222" s="157">
        <v>216</v>
      </c>
      <c r="AU222" s="157">
        <v>288</v>
      </c>
      <c r="AV222" s="157">
        <v>274</v>
      </c>
      <c r="AW222" s="157">
        <v>225</v>
      </c>
      <c r="AX222" s="158">
        <v>245</v>
      </c>
      <c r="AY222" s="156">
        <v>75</v>
      </c>
      <c r="AZ222" s="157">
        <v>180</v>
      </c>
      <c r="BA222" s="157">
        <v>184</v>
      </c>
      <c r="BB222" s="158">
        <v>175</v>
      </c>
      <c r="BC222" s="254">
        <v>88</v>
      </c>
      <c r="BD222" s="321">
        <v>49</v>
      </c>
      <c r="BE222" s="206">
        <v>232</v>
      </c>
      <c r="BF222" s="156">
        <v>144</v>
      </c>
    </row>
    <row r="223" spans="1:58" x14ac:dyDescent="0.45">
      <c r="A223" s="134" t="s">
        <v>1365</v>
      </c>
      <c r="B223" s="150" t="s">
        <v>747</v>
      </c>
      <c r="C223" s="159" t="s">
        <v>758</v>
      </c>
      <c r="D223" s="152">
        <v>484</v>
      </c>
      <c r="E223" s="153">
        <v>267</v>
      </c>
      <c r="F223" s="154">
        <v>447</v>
      </c>
      <c r="G223" s="154">
        <v>461</v>
      </c>
      <c r="H223" s="154">
        <v>460</v>
      </c>
      <c r="I223" s="154">
        <v>455</v>
      </c>
      <c r="J223" s="154">
        <v>401</v>
      </c>
      <c r="K223" s="154">
        <v>459</v>
      </c>
      <c r="L223" s="154">
        <v>445</v>
      </c>
      <c r="M223" s="154">
        <v>430</v>
      </c>
      <c r="N223" s="155">
        <v>452</v>
      </c>
      <c r="O223" s="153">
        <v>141</v>
      </c>
      <c r="P223" s="154">
        <v>324</v>
      </c>
      <c r="Q223" s="154">
        <v>343</v>
      </c>
      <c r="R223" s="155">
        <v>283</v>
      </c>
      <c r="S223" s="153">
        <v>72</v>
      </c>
      <c r="T223" s="154">
        <v>291</v>
      </c>
      <c r="U223" s="153">
        <v>339</v>
      </c>
      <c r="V223" s="141"/>
      <c r="W223" s="153">
        <v>315</v>
      </c>
      <c r="X223" s="154">
        <v>460</v>
      </c>
      <c r="Y223" s="154">
        <v>470</v>
      </c>
      <c r="Z223" s="154">
        <v>468</v>
      </c>
      <c r="AA223" s="154">
        <v>464</v>
      </c>
      <c r="AB223" s="154">
        <v>424</v>
      </c>
      <c r="AC223" s="154">
        <v>467</v>
      </c>
      <c r="AD223" s="154">
        <v>457</v>
      </c>
      <c r="AE223" s="154">
        <v>445</v>
      </c>
      <c r="AF223" s="155">
        <v>465</v>
      </c>
      <c r="AG223" s="153">
        <v>170</v>
      </c>
      <c r="AH223" s="154">
        <v>345</v>
      </c>
      <c r="AI223" s="154">
        <v>368</v>
      </c>
      <c r="AJ223" s="155">
        <v>305</v>
      </c>
      <c r="AK223" s="313">
        <v>79</v>
      </c>
      <c r="AL223" s="316">
        <v>339</v>
      </c>
      <c r="AM223" s="153">
        <v>363</v>
      </c>
      <c r="AN223" s="141"/>
      <c r="AO223" s="156">
        <v>408</v>
      </c>
      <c r="AP223" s="157">
        <v>465</v>
      </c>
      <c r="AQ223" s="157">
        <v>469</v>
      </c>
      <c r="AR223" s="157">
        <v>470</v>
      </c>
      <c r="AS223" s="157">
        <v>463</v>
      </c>
      <c r="AT223" s="157">
        <v>437</v>
      </c>
      <c r="AU223" s="157">
        <v>467</v>
      </c>
      <c r="AV223" s="157">
        <v>453</v>
      </c>
      <c r="AW223" s="157">
        <v>460</v>
      </c>
      <c r="AX223" s="158">
        <v>469</v>
      </c>
      <c r="AY223" s="156">
        <v>119</v>
      </c>
      <c r="AZ223" s="157">
        <v>293</v>
      </c>
      <c r="BA223" s="157">
        <v>278</v>
      </c>
      <c r="BB223" s="158">
        <v>250</v>
      </c>
      <c r="BC223" s="254">
        <v>137</v>
      </c>
      <c r="BD223" s="321">
        <v>70</v>
      </c>
      <c r="BE223" s="206">
        <v>281</v>
      </c>
      <c r="BF223" s="156">
        <v>43</v>
      </c>
    </row>
    <row r="224" spans="1:58" x14ac:dyDescent="0.45">
      <c r="A224" s="134" t="s">
        <v>1365</v>
      </c>
      <c r="B224" s="150" t="s">
        <v>748</v>
      </c>
      <c r="C224" s="159" t="s">
        <v>759</v>
      </c>
      <c r="D224" s="152">
        <v>376</v>
      </c>
      <c r="E224" s="153">
        <v>207</v>
      </c>
      <c r="F224" s="154">
        <v>347</v>
      </c>
      <c r="G224" s="154">
        <v>358</v>
      </c>
      <c r="H224" s="154">
        <v>357</v>
      </c>
      <c r="I224" s="154">
        <v>354</v>
      </c>
      <c r="J224" s="154">
        <v>312</v>
      </c>
      <c r="K224" s="154">
        <v>356</v>
      </c>
      <c r="L224" s="154">
        <v>346</v>
      </c>
      <c r="M224" s="154">
        <v>334</v>
      </c>
      <c r="N224" s="155">
        <v>351</v>
      </c>
      <c r="O224" s="153">
        <v>110</v>
      </c>
      <c r="P224" s="154">
        <v>252</v>
      </c>
      <c r="Q224" s="154">
        <v>266</v>
      </c>
      <c r="R224" s="155">
        <v>220</v>
      </c>
      <c r="S224" s="153">
        <v>69</v>
      </c>
      <c r="T224" s="154">
        <v>226</v>
      </c>
      <c r="U224" s="153">
        <v>264</v>
      </c>
      <c r="V224" s="141"/>
      <c r="W224" s="153">
        <v>245</v>
      </c>
      <c r="X224" s="154">
        <v>358</v>
      </c>
      <c r="Y224" s="154">
        <v>365</v>
      </c>
      <c r="Z224" s="154">
        <v>364</v>
      </c>
      <c r="AA224" s="154">
        <v>361</v>
      </c>
      <c r="AB224" s="154">
        <v>329</v>
      </c>
      <c r="AC224" s="154">
        <v>363</v>
      </c>
      <c r="AD224" s="154">
        <v>355</v>
      </c>
      <c r="AE224" s="154">
        <v>346</v>
      </c>
      <c r="AF224" s="155">
        <v>361</v>
      </c>
      <c r="AG224" s="153">
        <v>132</v>
      </c>
      <c r="AH224" s="154">
        <v>268</v>
      </c>
      <c r="AI224" s="154">
        <v>286</v>
      </c>
      <c r="AJ224" s="155">
        <v>237</v>
      </c>
      <c r="AK224" s="313">
        <v>76</v>
      </c>
      <c r="AL224" s="316">
        <v>264</v>
      </c>
      <c r="AM224" s="153">
        <v>282</v>
      </c>
      <c r="AN224" s="141"/>
      <c r="AO224" s="156">
        <v>263</v>
      </c>
      <c r="AP224" s="157">
        <v>346</v>
      </c>
      <c r="AQ224" s="157">
        <v>369</v>
      </c>
      <c r="AR224" s="157">
        <v>370</v>
      </c>
      <c r="AS224" s="157">
        <v>363</v>
      </c>
      <c r="AT224" s="157">
        <v>310</v>
      </c>
      <c r="AU224" s="157">
        <v>363</v>
      </c>
      <c r="AV224" s="157">
        <v>337</v>
      </c>
      <c r="AW224" s="157">
        <v>357</v>
      </c>
      <c r="AX224" s="158">
        <v>353</v>
      </c>
      <c r="AY224" s="156">
        <v>129</v>
      </c>
      <c r="AZ224" s="157">
        <v>259</v>
      </c>
      <c r="BA224" s="157">
        <v>249</v>
      </c>
      <c r="BB224" s="158">
        <v>206</v>
      </c>
      <c r="BC224" s="254">
        <v>131</v>
      </c>
      <c r="BD224" s="321">
        <v>76</v>
      </c>
      <c r="BE224" s="206">
        <v>217</v>
      </c>
      <c r="BF224" s="156">
        <v>57</v>
      </c>
    </row>
    <row r="225" spans="1:58" x14ac:dyDescent="0.45">
      <c r="A225" s="134" t="s">
        <v>1365</v>
      </c>
      <c r="B225" s="150" t="s">
        <v>749</v>
      </c>
      <c r="C225" s="159" t="s">
        <v>760</v>
      </c>
      <c r="D225" s="152">
        <v>445</v>
      </c>
      <c r="E225" s="153">
        <v>245</v>
      </c>
      <c r="F225" s="154">
        <v>411</v>
      </c>
      <c r="G225" s="154">
        <v>424</v>
      </c>
      <c r="H225" s="154">
        <v>423</v>
      </c>
      <c r="I225" s="154">
        <v>418</v>
      </c>
      <c r="J225" s="154">
        <v>369</v>
      </c>
      <c r="K225" s="154">
        <v>422</v>
      </c>
      <c r="L225" s="154">
        <v>410</v>
      </c>
      <c r="M225" s="154">
        <v>395</v>
      </c>
      <c r="N225" s="155">
        <v>416</v>
      </c>
      <c r="O225" s="153">
        <v>130</v>
      </c>
      <c r="P225" s="154">
        <v>298</v>
      </c>
      <c r="Q225" s="154">
        <v>315</v>
      </c>
      <c r="R225" s="155">
        <v>261</v>
      </c>
      <c r="S225" s="153">
        <v>68</v>
      </c>
      <c r="T225" s="154">
        <v>267</v>
      </c>
      <c r="U225" s="153">
        <v>312</v>
      </c>
      <c r="V225" s="141"/>
      <c r="W225" s="153">
        <v>290</v>
      </c>
      <c r="X225" s="154">
        <v>423</v>
      </c>
      <c r="Y225" s="154">
        <v>432</v>
      </c>
      <c r="Z225" s="154">
        <v>431</v>
      </c>
      <c r="AA225" s="154">
        <v>427</v>
      </c>
      <c r="AB225" s="154">
        <v>389</v>
      </c>
      <c r="AC225" s="154">
        <v>430</v>
      </c>
      <c r="AD225" s="154">
        <v>420</v>
      </c>
      <c r="AE225" s="154">
        <v>409</v>
      </c>
      <c r="AF225" s="155">
        <v>428</v>
      </c>
      <c r="AG225" s="153">
        <v>156</v>
      </c>
      <c r="AH225" s="154">
        <v>317</v>
      </c>
      <c r="AI225" s="154">
        <v>338</v>
      </c>
      <c r="AJ225" s="155">
        <v>280</v>
      </c>
      <c r="AK225" s="313">
        <v>74</v>
      </c>
      <c r="AL225" s="316">
        <v>312</v>
      </c>
      <c r="AM225" s="153">
        <v>334</v>
      </c>
      <c r="AN225" s="141"/>
      <c r="AO225" s="156">
        <v>397</v>
      </c>
      <c r="AP225" s="157">
        <v>443</v>
      </c>
      <c r="AQ225" s="157">
        <v>436</v>
      </c>
      <c r="AR225" s="157">
        <v>439</v>
      </c>
      <c r="AS225" s="157">
        <v>434</v>
      </c>
      <c r="AT225" s="157">
        <v>418</v>
      </c>
      <c r="AU225" s="157">
        <v>434</v>
      </c>
      <c r="AV225" s="157">
        <v>413</v>
      </c>
      <c r="AW225" s="157">
        <v>429</v>
      </c>
      <c r="AX225" s="158">
        <v>441</v>
      </c>
      <c r="AY225" s="156">
        <v>166</v>
      </c>
      <c r="AZ225" s="157">
        <v>295</v>
      </c>
      <c r="BA225" s="157">
        <v>333</v>
      </c>
      <c r="BB225" s="158">
        <v>257</v>
      </c>
      <c r="BC225" s="254">
        <v>128</v>
      </c>
      <c r="BD225" s="321">
        <v>78</v>
      </c>
      <c r="BE225" s="206">
        <v>411</v>
      </c>
      <c r="BF225" s="156">
        <v>108</v>
      </c>
    </row>
    <row r="226" spans="1:58" x14ac:dyDescent="0.45">
      <c r="A226" s="134" t="s">
        <v>1365</v>
      </c>
      <c r="B226" s="150" t="s">
        <v>750</v>
      </c>
      <c r="C226" s="159" t="s">
        <v>761</v>
      </c>
      <c r="D226" s="152">
        <v>639</v>
      </c>
      <c r="E226" s="153">
        <v>352</v>
      </c>
      <c r="F226" s="154">
        <v>590</v>
      </c>
      <c r="G226" s="154">
        <v>609</v>
      </c>
      <c r="H226" s="154">
        <v>607</v>
      </c>
      <c r="I226" s="154">
        <v>601</v>
      </c>
      <c r="J226" s="154">
        <v>530</v>
      </c>
      <c r="K226" s="154">
        <v>605</v>
      </c>
      <c r="L226" s="154">
        <v>588</v>
      </c>
      <c r="M226" s="154">
        <v>567</v>
      </c>
      <c r="N226" s="155">
        <v>597</v>
      </c>
      <c r="O226" s="153">
        <v>186</v>
      </c>
      <c r="P226" s="154">
        <v>427</v>
      </c>
      <c r="Q226" s="154">
        <v>452</v>
      </c>
      <c r="R226" s="155">
        <v>374</v>
      </c>
      <c r="S226" s="153">
        <v>86</v>
      </c>
      <c r="T226" s="154">
        <v>384</v>
      </c>
      <c r="U226" s="153">
        <v>448</v>
      </c>
      <c r="V226" s="141"/>
      <c r="W226" s="153">
        <v>416</v>
      </c>
      <c r="X226" s="154">
        <v>608</v>
      </c>
      <c r="Y226" s="154">
        <v>620</v>
      </c>
      <c r="Z226" s="154">
        <v>618</v>
      </c>
      <c r="AA226" s="154">
        <v>613</v>
      </c>
      <c r="AB226" s="154">
        <v>559</v>
      </c>
      <c r="AC226" s="154">
        <v>617</v>
      </c>
      <c r="AD226" s="154">
        <v>603</v>
      </c>
      <c r="AE226" s="154">
        <v>588</v>
      </c>
      <c r="AF226" s="155">
        <v>614</v>
      </c>
      <c r="AG226" s="153">
        <v>224</v>
      </c>
      <c r="AH226" s="154">
        <v>455</v>
      </c>
      <c r="AI226" s="154">
        <v>486</v>
      </c>
      <c r="AJ226" s="155">
        <v>402</v>
      </c>
      <c r="AK226" s="313">
        <v>94</v>
      </c>
      <c r="AL226" s="316">
        <v>448</v>
      </c>
      <c r="AM226" s="153">
        <v>480</v>
      </c>
      <c r="AN226" s="141"/>
      <c r="AO226" s="156">
        <v>429</v>
      </c>
      <c r="AP226" s="157">
        <v>562</v>
      </c>
      <c r="AQ226" s="157">
        <v>604</v>
      </c>
      <c r="AR226" s="157">
        <v>598</v>
      </c>
      <c r="AS226" s="157">
        <v>596</v>
      </c>
      <c r="AT226" s="157">
        <v>495</v>
      </c>
      <c r="AU226" s="157">
        <v>603</v>
      </c>
      <c r="AV226" s="157">
        <v>579</v>
      </c>
      <c r="AW226" s="157">
        <v>565</v>
      </c>
      <c r="AX226" s="158">
        <v>575</v>
      </c>
      <c r="AY226" s="156">
        <v>240</v>
      </c>
      <c r="AZ226" s="157">
        <v>444</v>
      </c>
      <c r="BA226" s="157">
        <v>466</v>
      </c>
      <c r="BB226" s="158">
        <v>383</v>
      </c>
      <c r="BC226" s="254">
        <v>163</v>
      </c>
      <c r="BD226" s="321">
        <v>87</v>
      </c>
      <c r="BE226" s="206">
        <v>501</v>
      </c>
      <c r="BF226" s="156">
        <v>338</v>
      </c>
    </row>
    <row r="227" spans="1:58" x14ac:dyDescent="0.45">
      <c r="A227" s="134" t="s">
        <v>1365</v>
      </c>
      <c r="B227" s="150" t="s">
        <v>751</v>
      </c>
      <c r="C227" s="159" t="s">
        <v>762</v>
      </c>
      <c r="D227" s="152">
        <v>457</v>
      </c>
      <c r="E227" s="153">
        <v>252</v>
      </c>
      <c r="F227" s="154">
        <v>422</v>
      </c>
      <c r="G227" s="154">
        <v>436</v>
      </c>
      <c r="H227" s="154">
        <v>434</v>
      </c>
      <c r="I227" s="154">
        <v>430</v>
      </c>
      <c r="J227" s="154">
        <v>379</v>
      </c>
      <c r="K227" s="154">
        <v>433</v>
      </c>
      <c r="L227" s="154">
        <v>421</v>
      </c>
      <c r="M227" s="154">
        <v>406</v>
      </c>
      <c r="N227" s="155">
        <v>427</v>
      </c>
      <c r="O227" s="153">
        <v>133</v>
      </c>
      <c r="P227" s="154">
        <v>306</v>
      </c>
      <c r="Q227" s="154">
        <v>324</v>
      </c>
      <c r="R227" s="155">
        <v>268</v>
      </c>
      <c r="S227" s="153">
        <v>62</v>
      </c>
      <c r="T227" s="154">
        <v>275</v>
      </c>
      <c r="U227" s="153">
        <v>320</v>
      </c>
      <c r="V227" s="141"/>
      <c r="W227" s="153">
        <v>298</v>
      </c>
      <c r="X227" s="154">
        <v>435</v>
      </c>
      <c r="Y227" s="154">
        <v>444</v>
      </c>
      <c r="Z227" s="154">
        <v>442</v>
      </c>
      <c r="AA227" s="154">
        <v>438</v>
      </c>
      <c r="AB227" s="154">
        <v>400</v>
      </c>
      <c r="AC227" s="154">
        <v>441</v>
      </c>
      <c r="AD227" s="154">
        <v>431</v>
      </c>
      <c r="AE227" s="154">
        <v>421</v>
      </c>
      <c r="AF227" s="155">
        <v>439</v>
      </c>
      <c r="AG227" s="153">
        <v>160</v>
      </c>
      <c r="AH227" s="154">
        <v>326</v>
      </c>
      <c r="AI227" s="154">
        <v>348</v>
      </c>
      <c r="AJ227" s="155">
        <v>288</v>
      </c>
      <c r="AK227" s="313">
        <v>68</v>
      </c>
      <c r="AL227" s="316">
        <v>320</v>
      </c>
      <c r="AM227" s="153">
        <v>343</v>
      </c>
      <c r="AN227" s="141"/>
      <c r="AO227" s="156">
        <v>327</v>
      </c>
      <c r="AP227" s="157">
        <v>429</v>
      </c>
      <c r="AQ227" s="157">
        <v>440</v>
      </c>
      <c r="AR227" s="157">
        <v>442</v>
      </c>
      <c r="AS227" s="157">
        <v>435</v>
      </c>
      <c r="AT227" s="157">
        <v>381</v>
      </c>
      <c r="AU227" s="157">
        <v>439</v>
      </c>
      <c r="AV227" s="157">
        <v>395</v>
      </c>
      <c r="AW227" s="157">
        <v>417</v>
      </c>
      <c r="AX227" s="158">
        <v>447</v>
      </c>
      <c r="AY227" s="156">
        <v>162</v>
      </c>
      <c r="AZ227" s="157">
        <v>303</v>
      </c>
      <c r="BA227" s="157">
        <v>299</v>
      </c>
      <c r="BB227" s="158">
        <v>261</v>
      </c>
      <c r="BC227" s="254">
        <v>117</v>
      </c>
      <c r="BD227" s="321">
        <v>58</v>
      </c>
      <c r="BE227" s="206">
        <v>318</v>
      </c>
      <c r="BF227" s="156">
        <v>62</v>
      </c>
    </row>
    <row r="228" spans="1:58" x14ac:dyDescent="0.45">
      <c r="A228" s="134" t="s">
        <v>1365</v>
      </c>
      <c r="B228" s="150" t="s">
        <v>752</v>
      </c>
      <c r="C228" s="159" t="s">
        <v>763</v>
      </c>
      <c r="D228" s="152">
        <v>329</v>
      </c>
      <c r="E228" s="153">
        <v>181</v>
      </c>
      <c r="F228" s="154">
        <v>304</v>
      </c>
      <c r="G228" s="154">
        <v>314</v>
      </c>
      <c r="H228" s="154">
        <v>313</v>
      </c>
      <c r="I228" s="154">
        <v>310</v>
      </c>
      <c r="J228" s="154">
        <v>273</v>
      </c>
      <c r="K228" s="154">
        <v>312</v>
      </c>
      <c r="L228" s="154">
        <v>303</v>
      </c>
      <c r="M228" s="154">
        <v>292</v>
      </c>
      <c r="N228" s="155">
        <v>308</v>
      </c>
      <c r="O228" s="153">
        <v>96</v>
      </c>
      <c r="P228" s="154">
        <v>220</v>
      </c>
      <c r="Q228" s="154">
        <v>233</v>
      </c>
      <c r="R228" s="155">
        <v>193</v>
      </c>
      <c r="S228" s="153">
        <v>60</v>
      </c>
      <c r="T228" s="154">
        <v>198</v>
      </c>
      <c r="U228" s="153">
        <v>231</v>
      </c>
      <c r="V228" s="141"/>
      <c r="W228" s="153">
        <v>214</v>
      </c>
      <c r="X228" s="154">
        <v>313</v>
      </c>
      <c r="Y228" s="154">
        <v>320</v>
      </c>
      <c r="Z228" s="154">
        <v>318</v>
      </c>
      <c r="AA228" s="154">
        <v>316</v>
      </c>
      <c r="AB228" s="154">
        <v>288</v>
      </c>
      <c r="AC228" s="154">
        <v>318</v>
      </c>
      <c r="AD228" s="154">
        <v>311</v>
      </c>
      <c r="AE228" s="154">
        <v>303</v>
      </c>
      <c r="AF228" s="155">
        <v>316</v>
      </c>
      <c r="AG228" s="153">
        <v>116</v>
      </c>
      <c r="AH228" s="154">
        <v>234</v>
      </c>
      <c r="AI228" s="154">
        <v>250</v>
      </c>
      <c r="AJ228" s="155">
        <v>207</v>
      </c>
      <c r="AK228" s="313">
        <v>65</v>
      </c>
      <c r="AL228" s="316">
        <v>231</v>
      </c>
      <c r="AM228" s="153">
        <v>247</v>
      </c>
      <c r="AN228" s="141"/>
      <c r="AO228" s="156">
        <v>224</v>
      </c>
      <c r="AP228" s="157">
        <v>303</v>
      </c>
      <c r="AQ228" s="157">
        <v>317</v>
      </c>
      <c r="AR228" s="157">
        <v>315</v>
      </c>
      <c r="AS228" s="157">
        <v>314</v>
      </c>
      <c r="AT228" s="157">
        <v>277</v>
      </c>
      <c r="AU228" s="157">
        <v>317</v>
      </c>
      <c r="AV228" s="157">
        <v>304</v>
      </c>
      <c r="AW228" s="157">
        <v>288</v>
      </c>
      <c r="AX228" s="158">
        <v>308</v>
      </c>
      <c r="AY228" s="156">
        <v>88</v>
      </c>
      <c r="AZ228" s="157">
        <v>197</v>
      </c>
      <c r="BA228" s="157">
        <v>186</v>
      </c>
      <c r="BB228" s="158">
        <v>195</v>
      </c>
      <c r="BC228" s="254">
        <v>113</v>
      </c>
      <c r="BD228" s="321">
        <v>54</v>
      </c>
      <c r="BE228" s="206">
        <v>239</v>
      </c>
      <c r="BF228" s="156">
        <v>11</v>
      </c>
    </row>
    <row r="229" spans="1:58" x14ac:dyDescent="0.45">
      <c r="A229" s="134" t="s">
        <v>1365</v>
      </c>
      <c r="B229" s="150" t="s">
        <v>754</v>
      </c>
      <c r="C229" s="159" t="s">
        <v>765</v>
      </c>
      <c r="D229" s="152">
        <v>399</v>
      </c>
      <c r="E229" s="153">
        <v>220</v>
      </c>
      <c r="F229" s="154">
        <v>369</v>
      </c>
      <c r="G229" s="154">
        <v>380</v>
      </c>
      <c r="H229" s="154">
        <v>379</v>
      </c>
      <c r="I229" s="154">
        <v>375</v>
      </c>
      <c r="J229" s="154">
        <v>331</v>
      </c>
      <c r="K229" s="154">
        <v>378</v>
      </c>
      <c r="L229" s="154">
        <v>367</v>
      </c>
      <c r="M229" s="154">
        <v>354</v>
      </c>
      <c r="N229" s="155">
        <v>373</v>
      </c>
      <c r="O229" s="153">
        <v>116</v>
      </c>
      <c r="P229" s="154">
        <v>267</v>
      </c>
      <c r="Q229" s="154">
        <v>283</v>
      </c>
      <c r="R229" s="155">
        <v>234</v>
      </c>
      <c r="S229" s="153">
        <v>57</v>
      </c>
      <c r="T229" s="154">
        <v>240</v>
      </c>
      <c r="U229" s="153">
        <v>280</v>
      </c>
      <c r="V229" s="141"/>
      <c r="W229" s="153">
        <v>260</v>
      </c>
      <c r="X229" s="154">
        <v>380</v>
      </c>
      <c r="Y229" s="154">
        <v>388</v>
      </c>
      <c r="Z229" s="154">
        <v>386</v>
      </c>
      <c r="AA229" s="154">
        <v>383</v>
      </c>
      <c r="AB229" s="154">
        <v>349</v>
      </c>
      <c r="AC229" s="154">
        <v>385</v>
      </c>
      <c r="AD229" s="154">
        <v>377</v>
      </c>
      <c r="AE229" s="154">
        <v>367</v>
      </c>
      <c r="AF229" s="155">
        <v>384</v>
      </c>
      <c r="AG229" s="153">
        <v>140</v>
      </c>
      <c r="AH229" s="154">
        <v>284</v>
      </c>
      <c r="AI229" s="154">
        <v>304</v>
      </c>
      <c r="AJ229" s="155">
        <v>251</v>
      </c>
      <c r="AK229" s="313">
        <v>62</v>
      </c>
      <c r="AL229" s="316">
        <v>280</v>
      </c>
      <c r="AM229" s="153">
        <v>300</v>
      </c>
      <c r="AN229" s="141"/>
      <c r="AO229" s="156">
        <v>287</v>
      </c>
      <c r="AP229" s="157">
        <v>363</v>
      </c>
      <c r="AQ229" s="157">
        <v>381</v>
      </c>
      <c r="AR229" s="157">
        <v>375</v>
      </c>
      <c r="AS229" s="157">
        <v>376</v>
      </c>
      <c r="AT229" s="157">
        <v>331</v>
      </c>
      <c r="AU229" s="157">
        <v>382</v>
      </c>
      <c r="AV229" s="157">
        <v>370</v>
      </c>
      <c r="AW229" s="157">
        <v>367</v>
      </c>
      <c r="AX229" s="158">
        <v>361</v>
      </c>
      <c r="AY229" s="156">
        <v>134</v>
      </c>
      <c r="AZ229" s="157">
        <v>253</v>
      </c>
      <c r="BA229" s="157">
        <v>285</v>
      </c>
      <c r="BB229" s="158">
        <v>214</v>
      </c>
      <c r="BC229" s="254">
        <v>107</v>
      </c>
      <c r="BD229" s="321">
        <v>51</v>
      </c>
      <c r="BE229" s="206">
        <v>51</v>
      </c>
      <c r="BF229" s="156">
        <v>13</v>
      </c>
    </row>
    <row r="230" spans="1:58" x14ac:dyDescent="0.45">
      <c r="A230" s="134" t="s">
        <v>1365</v>
      </c>
      <c r="B230" s="150" t="s">
        <v>755</v>
      </c>
      <c r="C230" s="159" t="s">
        <v>766</v>
      </c>
      <c r="D230" s="152">
        <v>525</v>
      </c>
      <c r="E230" s="153">
        <v>289</v>
      </c>
      <c r="F230" s="154">
        <v>485</v>
      </c>
      <c r="G230" s="154">
        <v>500</v>
      </c>
      <c r="H230" s="154">
        <v>499</v>
      </c>
      <c r="I230" s="154">
        <v>494</v>
      </c>
      <c r="J230" s="154">
        <v>435</v>
      </c>
      <c r="K230" s="154">
        <v>497</v>
      </c>
      <c r="L230" s="154">
        <v>483</v>
      </c>
      <c r="M230" s="154">
        <v>466</v>
      </c>
      <c r="N230" s="155">
        <v>490</v>
      </c>
      <c r="O230" s="153">
        <v>153</v>
      </c>
      <c r="P230" s="154">
        <v>351</v>
      </c>
      <c r="Q230" s="154">
        <v>372</v>
      </c>
      <c r="R230" s="155">
        <v>307</v>
      </c>
      <c r="S230" s="153">
        <v>79</v>
      </c>
      <c r="T230" s="154">
        <v>315</v>
      </c>
      <c r="U230" s="153">
        <v>368</v>
      </c>
      <c r="V230" s="141"/>
      <c r="W230" s="153">
        <v>342</v>
      </c>
      <c r="X230" s="154">
        <v>499</v>
      </c>
      <c r="Y230" s="154">
        <v>510</v>
      </c>
      <c r="Z230" s="154">
        <v>508</v>
      </c>
      <c r="AA230" s="154">
        <v>503</v>
      </c>
      <c r="AB230" s="154">
        <v>459</v>
      </c>
      <c r="AC230" s="154">
        <v>507</v>
      </c>
      <c r="AD230" s="154">
        <v>495</v>
      </c>
      <c r="AE230" s="154">
        <v>483</v>
      </c>
      <c r="AF230" s="155">
        <v>505</v>
      </c>
      <c r="AG230" s="153">
        <v>184</v>
      </c>
      <c r="AH230" s="154">
        <v>374</v>
      </c>
      <c r="AI230" s="154">
        <v>399</v>
      </c>
      <c r="AJ230" s="155">
        <v>331</v>
      </c>
      <c r="AK230" s="313">
        <v>87</v>
      </c>
      <c r="AL230" s="316">
        <v>368</v>
      </c>
      <c r="AM230" s="153">
        <v>394</v>
      </c>
      <c r="AN230" s="141"/>
      <c r="AO230" s="156">
        <v>353</v>
      </c>
      <c r="AP230" s="157">
        <v>461</v>
      </c>
      <c r="AQ230" s="157">
        <v>498</v>
      </c>
      <c r="AR230" s="157">
        <v>502</v>
      </c>
      <c r="AS230" s="157">
        <v>489</v>
      </c>
      <c r="AT230" s="157">
        <v>419</v>
      </c>
      <c r="AU230" s="157">
        <v>494</v>
      </c>
      <c r="AV230" s="157">
        <v>449</v>
      </c>
      <c r="AW230" s="157">
        <v>467</v>
      </c>
      <c r="AX230" s="158">
        <v>472</v>
      </c>
      <c r="AY230" s="156">
        <v>180</v>
      </c>
      <c r="AZ230" s="157">
        <v>348</v>
      </c>
      <c r="BA230" s="157">
        <v>328</v>
      </c>
      <c r="BB230" s="158">
        <v>294</v>
      </c>
      <c r="BC230" s="254">
        <v>150</v>
      </c>
      <c r="BD230" s="321">
        <v>69</v>
      </c>
      <c r="BE230" s="206">
        <v>327</v>
      </c>
      <c r="BF230" s="156">
        <v>37</v>
      </c>
    </row>
    <row r="231" spans="1:58" x14ac:dyDescent="0.45">
      <c r="A231" s="134" t="s">
        <v>1365</v>
      </c>
      <c r="B231" s="150" t="s">
        <v>756</v>
      </c>
      <c r="C231" s="159" t="s">
        <v>767</v>
      </c>
      <c r="D231" s="152">
        <v>263</v>
      </c>
      <c r="E231" s="153">
        <v>145</v>
      </c>
      <c r="F231" s="154">
        <v>243</v>
      </c>
      <c r="G231" s="154">
        <v>251</v>
      </c>
      <c r="H231" s="154">
        <v>250</v>
      </c>
      <c r="I231" s="154">
        <v>248</v>
      </c>
      <c r="J231" s="154">
        <v>218</v>
      </c>
      <c r="K231" s="154">
        <v>249</v>
      </c>
      <c r="L231" s="154">
        <v>242</v>
      </c>
      <c r="M231" s="154">
        <v>234</v>
      </c>
      <c r="N231" s="155">
        <v>246</v>
      </c>
      <c r="O231" s="153">
        <v>77</v>
      </c>
      <c r="P231" s="154">
        <v>176</v>
      </c>
      <c r="Q231" s="154">
        <v>186</v>
      </c>
      <c r="R231" s="155">
        <v>154</v>
      </c>
      <c r="S231" s="153">
        <v>41</v>
      </c>
      <c r="T231" s="154">
        <v>158</v>
      </c>
      <c r="U231" s="153">
        <v>185</v>
      </c>
      <c r="V231" s="141"/>
      <c r="W231" s="153">
        <v>171</v>
      </c>
      <c r="X231" s="154">
        <v>250</v>
      </c>
      <c r="Y231" s="154">
        <v>256</v>
      </c>
      <c r="Z231" s="154">
        <v>255</v>
      </c>
      <c r="AA231" s="154">
        <v>252</v>
      </c>
      <c r="AB231" s="154">
        <v>230</v>
      </c>
      <c r="AC231" s="154">
        <v>254</v>
      </c>
      <c r="AD231" s="154">
        <v>248</v>
      </c>
      <c r="AE231" s="154">
        <v>242</v>
      </c>
      <c r="AF231" s="155">
        <v>253</v>
      </c>
      <c r="AG231" s="153">
        <v>93</v>
      </c>
      <c r="AH231" s="154">
        <v>188</v>
      </c>
      <c r="AI231" s="154">
        <v>200</v>
      </c>
      <c r="AJ231" s="155">
        <v>166</v>
      </c>
      <c r="AK231" s="313">
        <v>45</v>
      </c>
      <c r="AL231" s="316">
        <v>185</v>
      </c>
      <c r="AM231" s="153">
        <v>198</v>
      </c>
      <c r="AN231" s="141"/>
      <c r="AO231" s="156">
        <v>179</v>
      </c>
      <c r="AP231" s="157">
        <v>240</v>
      </c>
      <c r="AQ231" s="157">
        <v>258</v>
      </c>
      <c r="AR231" s="157">
        <v>256</v>
      </c>
      <c r="AS231" s="157">
        <v>249</v>
      </c>
      <c r="AT231" s="157">
        <v>215</v>
      </c>
      <c r="AU231" s="157">
        <v>252</v>
      </c>
      <c r="AV231" s="157">
        <v>238</v>
      </c>
      <c r="AW231" s="157">
        <v>242</v>
      </c>
      <c r="AX231" s="158">
        <v>251</v>
      </c>
      <c r="AY231" s="156">
        <v>84</v>
      </c>
      <c r="AZ231" s="157">
        <v>147</v>
      </c>
      <c r="BA231" s="157">
        <v>193</v>
      </c>
      <c r="BB231" s="158">
        <v>154</v>
      </c>
      <c r="BC231" s="254">
        <v>78</v>
      </c>
      <c r="BD231" s="321">
        <v>47</v>
      </c>
      <c r="BE231" s="206">
        <v>179</v>
      </c>
      <c r="BF231" s="156">
        <v>19</v>
      </c>
    </row>
    <row r="232" spans="1:58" x14ac:dyDescent="0.45">
      <c r="A232" s="134" t="s">
        <v>1363</v>
      </c>
      <c r="B232" s="145" t="s">
        <v>881</v>
      </c>
      <c r="C232" s="151"/>
      <c r="D232" s="146">
        <v>3173</v>
      </c>
      <c r="E232" s="147">
        <v>1746</v>
      </c>
      <c r="F232" s="148">
        <v>2928</v>
      </c>
      <c r="G232" s="148">
        <v>3022</v>
      </c>
      <c r="H232" s="148">
        <v>3011</v>
      </c>
      <c r="I232" s="148">
        <v>2981</v>
      </c>
      <c r="J232" s="148">
        <v>2627</v>
      </c>
      <c r="K232" s="148">
        <v>3004</v>
      </c>
      <c r="L232" s="148">
        <v>2918</v>
      </c>
      <c r="M232" s="148">
        <v>2814</v>
      </c>
      <c r="N232" s="149">
        <v>2962</v>
      </c>
      <c r="O232" s="147">
        <v>921</v>
      </c>
      <c r="P232" s="148">
        <v>2119</v>
      </c>
      <c r="Q232" s="148">
        <v>2243</v>
      </c>
      <c r="R232" s="149">
        <v>1855</v>
      </c>
      <c r="S232" s="147">
        <v>449</v>
      </c>
      <c r="T232" s="148">
        <v>1904</v>
      </c>
      <c r="U232" s="147">
        <v>2222</v>
      </c>
      <c r="V232" s="141"/>
      <c r="W232" s="147">
        <v>2063</v>
      </c>
      <c r="X232" s="148">
        <v>3015</v>
      </c>
      <c r="Y232" s="148">
        <v>3079</v>
      </c>
      <c r="Z232" s="148">
        <v>3067</v>
      </c>
      <c r="AA232" s="148">
        <v>3040</v>
      </c>
      <c r="AB232" s="148">
        <v>2774</v>
      </c>
      <c r="AC232" s="148">
        <v>3060</v>
      </c>
      <c r="AD232" s="148">
        <v>2991</v>
      </c>
      <c r="AE232" s="148">
        <v>2917</v>
      </c>
      <c r="AF232" s="149">
        <v>3047</v>
      </c>
      <c r="AG232" s="147">
        <v>1111</v>
      </c>
      <c r="AH232" s="148">
        <v>2257</v>
      </c>
      <c r="AI232" s="148">
        <v>2410</v>
      </c>
      <c r="AJ232" s="149">
        <v>1996</v>
      </c>
      <c r="AK232" s="312">
        <v>492</v>
      </c>
      <c r="AL232" s="315">
        <v>2222</v>
      </c>
      <c r="AM232" s="147">
        <v>2380</v>
      </c>
      <c r="AN232" s="141"/>
      <c r="AO232" s="142">
        <v>2445</v>
      </c>
      <c r="AP232" s="143">
        <v>2987</v>
      </c>
      <c r="AQ232" s="143">
        <v>3062</v>
      </c>
      <c r="AR232" s="143">
        <v>3055</v>
      </c>
      <c r="AS232" s="143">
        <v>3027</v>
      </c>
      <c r="AT232" s="143">
        <v>2697</v>
      </c>
      <c r="AU232" s="143">
        <v>3038</v>
      </c>
      <c r="AV232" s="143">
        <v>2910</v>
      </c>
      <c r="AW232" s="143">
        <v>2910</v>
      </c>
      <c r="AX232" s="144">
        <v>3009</v>
      </c>
      <c r="AY232" s="142">
        <v>960</v>
      </c>
      <c r="AZ232" s="143">
        <v>2026</v>
      </c>
      <c r="BA232" s="143">
        <v>2030</v>
      </c>
      <c r="BB232" s="144">
        <v>1901</v>
      </c>
      <c r="BC232" s="253">
        <v>854</v>
      </c>
      <c r="BD232" s="320">
        <v>460</v>
      </c>
      <c r="BE232" s="205">
        <v>2458</v>
      </c>
      <c r="BF232" s="142">
        <v>409</v>
      </c>
    </row>
    <row r="233" spans="1:58" x14ac:dyDescent="0.45">
      <c r="A233" s="134" t="s">
        <v>1365</v>
      </c>
      <c r="B233" s="150" t="s">
        <v>768</v>
      </c>
      <c r="C233" s="159" t="s">
        <v>771</v>
      </c>
      <c r="D233" s="152">
        <v>781</v>
      </c>
      <c r="E233" s="153">
        <v>430</v>
      </c>
      <c r="F233" s="154">
        <v>721</v>
      </c>
      <c r="G233" s="154">
        <v>744</v>
      </c>
      <c r="H233" s="154">
        <v>742</v>
      </c>
      <c r="I233" s="154">
        <v>734</v>
      </c>
      <c r="J233" s="154">
        <v>647</v>
      </c>
      <c r="K233" s="154">
        <v>740</v>
      </c>
      <c r="L233" s="154">
        <v>719</v>
      </c>
      <c r="M233" s="154">
        <v>693</v>
      </c>
      <c r="N233" s="155">
        <v>729</v>
      </c>
      <c r="O233" s="153">
        <v>227</v>
      </c>
      <c r="P233" s="154">
        <v>522</v>
      </c>
      <c r="Q233" s="154">
        <v>553</v>
      </c>
      <c r="R233" s="155">
        <v>457</v>
      </c>
      <c r="S233" s="153">
        <v>107</v>
      </c>
      <c r="T233" s="154">
        <v>469</v>
      </c>
      <c r="U233" s="153">
        <v>547</v>
      </c>
      <c r="V233" s="141"/>
      <c r="W233" s="153">
        <v>508</v>
      </c>
      <c r="X233" s="154">
        <v>743</v>
      </c>
      <c r="Y233" s="154">
        <v>758</v>
      </c>
      <c r="Z233" s="154">
        <v>755</v>
      </c>
      <c r="AA233" s="154">
        <v>749</v>
      </c>
      <c r="AB233" s="154">
        <v>683</v>
      </c>
      <c r="AC233" s="154">
        <v>753</v>
      </c>
      <c r="AD233" s="154">
        <v>737</v>
      </c>
      <c r="AE233" s="154">
        <v>718</v>
      </c>
      <c r="AF233" s="155">
        <v>750</v>
      </c>
      <c r="AG233" s="153">
        <v>274</v>
      </c>
      <c r="AH233" s="154">
        <v>556</v>
      </c>
      <c r="AI233" s="154">
        <v>594</v>
      </c>
      <c r="AJ233" s="155">
        <v>492</v>
      </c>
      <c r="AK233" s="313">
        <v>117</v>
      </c>
      <c r="AL233" s="316">
        <v>547</v>
      </c>
      <c r="AM233" s="153">
        <v>586</v>
      </c>
      <c r="AN233" s="141"/>
      <c r="AO233" s="156">
        <v>572</v>
      </c>
      <c r="AP233" s="157">
        <v>720</v>
      </c>
      <c r="AQ233" s="157">
        <v>755</v>
      </c>
      <c r="AR233" s="157">
        <v>741</v>
      </c>
      <c r="AS233" s="157">
        <v>748</v>
      </c>
      <c r="AT233" s="157">
        <v>629</v>
      </c>
      <c r="AU233" s="157">
        <v>746</v>
      </c>
      <c r="AV233" s="157">
        <v>690</v>
      </c>
      <c r="AW233" s="157">
        <v>704</v>
      </c>
      <c r="AX233" s="158">
        <v>731</v>
      </c>
      <c r="AY233" s="156">
        <v>215</v>
      </c>
      <c r="AZ233" s="157">
        <v>478</v>
      </c>
      <c r="BA233" s="157">
        <v>498</v>
      </c>
      <c r="BB233" s="158">
        <v>457</v>
      </c>
      <c r="BC233" s="254">
        <v>202</v>
      </c>
      <c r="BD233" s="321">
        <v>113</v>
      </c>
      <c r="BE233" s="206">
        <v>625</v>
      </c>
      <c r="BF233" s="156">
        <v>6</v>
      </c>
    </row>
    <row r="234" spans="1:58" x14ac:dyDescent="0.45">
      <c r="A234" s="134" t="s">
        <v>1365</v>
      </c>
      <c r="B234" s="150" t="s">
        <v>769</v>
      </c>
      <c r="C234" s="159" t="s">
        <v>772</v>
      </c>
      <c r="D234" s="152">
        <v>1687</v>
      </c>
      <c r="E234" s="153">
        <v>928</v>
      </c>
      <c r="F234" s="154">
        <v>1557</v>
      </c>
      <c r="G234" s="154">
        <v>1607</v>
      </c>
      <c r="H234" s="154">
        <v>1601</v>
      </c>
      <c r="I234" s="154">
        <v>1585</v>
      </c>
      <c r="J234" s="154">
        <v>1397</v>
      </c>
      <c r="K234" s="154">
        <v>1597</v>
      </c>
      <c r="L234" s="154">
        <v>1552</v>
      </c>
      <c r="M234" s="154">
        <v>1496</v>
      </c>
      <c r="N234" s="155">
        <v>1575</v>
      </c>
      <c r="O234" s="153">
        <v>490</v>
      </c>
      <c r="P234" s="154">
        <v>1127</v>
      </c>
      <c r="Q234" s="154">
        <v>1193</v>
      </c>
      <c r="R234" s="155">
        <v>987</v>
      </c>
      <c r="S234" s="153">
        <v>226</v>
      </c>
      <c r="T234" s="154">
        <v>1013</v>
      </c>
      <c r="U234" s="153">
        <v>1181</v>
      </c>
      <c r="V234" s="141"/>
      <c r="W234" s="153">
        <v>1097</v>
      </c>
      <c r="X234" s="154">
        <v>1603</v>
      </c>
      <c r="Y234" s="154">
        <v>1637</v>
      </c>
      <c r="Z234" s="154">
        <v>1631</v>
      </c>
      <c r="AA234" s="154">
        <v>1617</v>
      </c>
      <c r="AB234" s="154">
        <v>1475</v>
      </c>
      <c r="AC234" s="154">
        <v>1627</v>
      </c>
      <c r="AD234" s="154">
        <v>1591</v>
      </c>
      <c r="AE234" s="154">
        <v>1551</v>
      </c>
      <c r="AF234" s="155">
        <v>1620</v>
      </c>
      <c r="AG234" s="153">
        <v>591</v>
      </c>
      <c r="AH234" s="154">
        <v>1200</v>
      </c>
      <c r="AI234" s="154">
        <v>1282</v>
      </c>
      <c r="AJ234" s="155">
        <v>1061</v>
      </c>
      <c r="AK234" s="313">
        <v>247</v>
      </c>
      <c r="AL234" s="316">
        <v>1181</v>
      </c>
      <c r="AM234" s="153">
        <v>1266</v>
      </c>
      <c r="AN234" s="141"/>
      <c r="AO234" s="156">
        <v>1249</v>
      </c>
      <c r="AP234" s="157">
        <v>1582</v>
      </c>
      <c r="AQ234" s="157">
        <v>1613</v>
      </c>
      <c r="AR234" s="157">
        <v>1621</v>
      </c>
      <c r="AS234" s="157">
        <v>1589</v>
      </c>
      <c r="AT234" s="157">
        <v>1406</v>
      </c>
      <c r="AU234" s="157">
        <v>1605</v>
      </c>
      <c r="AV234" s="157">
        <v>1547</v>
      </c>
      <c r="AW234" s="157">
        <v>1536</v>
      </c>
      <c r="AX234" s="158">
        <v>1595</v>
      </c>
      <c r="AY234" s="156">
        <v>536</v>
      </c>
      <c r="AZ234" s="157">
        <v>1114</v>
      </c>
      <c r="BA234" s="157">
        <v>1046</v>
      </c>
      <c r="BB234" s="158">
        <v>1023</v>
      </c>
      <c r="BC234" s="254">
        <v>429</v>
      </c>
      <c r="BD234" s="321">
        <v>238</v>
      </c>
      <c r="BE234" s="206">
        <v>1381</v>
      </c>
      <c r="BF234" s="156">
        <v>300</v>
      </c>
    </row>
    <row r="235" spans="1:58" x14ac:dyDescent="0.45">
      <c r="A235" s="134" t="s">
        <v>1365</v>
      </c>
      <c r="B235" s="150" t="s">
        <v>770</v>
      </c>
      <c r="C235" s="159" t="s">
        <v>773</v>
      </c>
      <c r="D235" s="152">
        <v>704</v>
      </c>
      <c r="E235" s="153">
        <v>388</v>
      </c>
      <c r="F235" s="154">
        <v>650</v>
      </c>
      <c r="G235" s="154">
        <v>671</v>
      </c>
      <c r="H235" s="154">
        <v>669</v>
      </c>
      <c r="I235" s="154">
        <v>662</v>
      </c>
      <c r="J235" s="154">
        <v>583</v>
      </c>
      <c r="K235" s="154">
        <v>667</v>
      </c>
      <c r="L235" s="154">
        <v>648</v>
      </c>
      <c r="M235" s="154">
        <v>625</v>
      </c>
      <c r="N235" s="155">
        <v>658</v>
      </c>
      <c r="O235" s="153">
        <v>205</v>
      </c>
      <c r="P235" s="154">
        <v>471</v>
      </c>
      <c r="Q235" s="154">
        <v>498</v>
      </c>
      <c r="R235" s="155">
        <v>412</v>
      </c>
      <c r="S235" s="153">
        <v>118</v>
      </c>
      <c r="T235" s="154">
        <v>423</v>
      </c>
      <c r="U235" s="153">
        <v>493</v>
      </c>
      <c r="V235" s="141"/>
      <c r="W235" s="153">
        <v>458</v>
      </c>
      <c r="X235" s="154">
        <v>669</v>
      </c>
      <c r="Y235" s="154">
        <v>683</v>
      </c>
      <c r="Z235" s="154">
        <v>681</v>
      </c>
      <c r="AA235" s="154">
        <v>675</v>
      </c>
      <c r="AB235" s="154">
        <v>616</v>
      </c>
      <c r="AC235" s="154">
        <v>679</v>
      </c>
      <c r="AD235" s="154">
        <v>664</v>
      </c>
      <c r="AE235" s="154">
        <v>648</v>
      </c>
      <c r="AF235" s="155">
        <v>676</v>
      </c>
      <c r="AG235" s="153">
        <v>247</v>
      </c>
      <c r="AH235" s="154">
        <v>501</v>
      </c>
      <c r="AI235" s="154">
        <v>535</v>
      </c>
      <c r="AJ235" s="155">
        <v>443</v>
      </c>
      <c r="AK235" s="313">
        <v>129</v>
      </c>
      <c r="AL235" s="316">
        <v>493</v>
      </c>
      <c r="AM235" s="153">
        <v>528</v>
      </c>
      <c r="AN235" s="141"/>
      <c r="AO235" s="156">
        <v>624</v>
      </c>
      <c r="AP235" s="157">
        <v>685</v>
      </c>
      <c r="AQ235" s="157">
        <v>694</v>
      </c>
      <c r="AR235" s="157">
        <v>693</v>
      </c>
      <c r="AS235" s="157">
        <v>690</v>
      </c>
      <c r="AT235" s="157">
        <v>662</v>
      </c>
      <c r="AU235" s="157">
        <v>687</v>
      </c>
      <c r="AV235" s="157">
        <v>673</v>
      </c>
      <c r="AW235" s="157">
        <v>670</v>
      </c>
      <c r="AX235" s="158">
        <v>683</v>
      </c>
      <c r="AY235" s="156">
        <v>209</v>
      </c>
      <c r="AZ235" s="157">
        <v>434</v>
      </c>
      <c r="BA235" s="157">
        <v>486</v>
      </c>
      <c r="BB235" s="158">
        <v>421</v>
      </c>
      <c r="BC235" s="254">
        <v>223</v>
      </c>
      <c r="BD235" s="321">
        <v>109</v>
      </c>
      <c r="BE235" s="206">
        <v>452</v>
      </c>
      <c r="BF235" s="156">
        <v>103</v>
      </c>
    </row>
    <row r="236" spans="1:58" x14ac:dyDescent="0.45">
      <c r="A236" s="134" t="s">
        <v>1363</v>
      </c>
      <c r="B236" s="145" t="s">
        <v>882</v>
      </c>
      <c r="C236" s="151"/>
      <c r="D236" s="146">
        <v>4816</v>
      </c>
      <c r="E236" s="147">
        <v>2649</v>
      </c>
      <c r="F236" s="148">
        <v>4444</v>
      </c>
      <c r="G236" s="148">
        <v>4586</v>
      </c>
      <c r="H236" s="148">
        <v>4570</v>
      </c>
      <c r="I236" s="148">
        <v>4524</v>
      </c>
      <c r="J236" s="148">
        <v>3988</v>
      </c>
      <c r="K236" s="148">
        <v>4559</v>
      </c>
      <c r="L236" s="148">
        <v>4428</v>
      </c>
      <c r="M236" s="148">
        <v>4270</v>
      </c>
      <c r="N236" s="149">
        <v>4495</v>
      </c>
      <c r="O236" s="147">
        <v>1397</v>
      </c>
      <c r="P236" s="148">
        <v>3217</v>
      </c>
      <c r="Q236" s="148">
        <v>3405</v>
      </c>
      <c r="R236" s="149">
        <v>2815</v>
      </c>
      <c r="S236" s="147">
        <v>639</v>
      </c>
      <c r="T236" s="148">
        <v>2890</v>
      </c>
      <c r="U236" s="147">
        <v>3372</v>
      </c>
      <c r="V236" s="141"/>
      <c r="W236" s="147">
        <v>3131</v>
      </c>
      <c r="X236" s="148">
        <v>4577</v>
      </c>
      <c r="Y236" s="148">
        <v>4673</v>
      </c>
      <c r="Z236" s="148">
        <v>4654</v>
      </c>
      <c r="AA236" s="148">
        <v>4614</v>
      </c>
      <c r="AB236" s="148">
        <v>4210</v>
      </c>
      <c r="AC236" s="148">
        <v>4644</v>
      </c>
      <c r="AD236" s="148">
        <v>4540</v>
      </c>
      <c r="AE236" s="148">
        <v>4427</v>
      </c>
      <c r="AF236" s="149">
        <v>4624</v>
      </c>
      <c r="AG236" s="147">
        <v>1686</v>
      </c>
      <c r="AH236" s="148">
        <v>3426</v>
      </c>
      <c r="AI236" s="148">
        <v>3658</v>
      </c>
      <c r="AJ236" s="149">
        <v>3029</v>
      </c>
      <c r="AK236" s="312">
        <v>700</v>
      </c>
      <c r="AL236" s="315">
        <v>3372</v>
      </c>
      <c r="AM236" s="147">
        <v>3612</v>
      </c>
      <c r="AN236" s="141"/>
      <c r="AO236" s="142">
        <v>3460</v>
      </c>
      <c r="AP236" s="143">
        <v>4367</v>
      </c>
      <c r="AQ236" s="143">
        <v>4592</v>
      </c>
      <c r="AR236" s="143">
        <v>4485</v>
      </c>
      <c r="AS236" s="143">
        <v>4555</v>
      </c>
      <c r="AT236" s="143">
        <v>4013</v>
      </c>
      <c r="AU236" s="143">
        <v>4566</v>
      </c>
      <c r="AV236" s="143">
        <v>4437</v>
      </c>
      <c r="AW236" s="143">
        <v>4212</v>
      </c>
      <c r="AX236" s="144">
        <v>4379</v>
      </c>
      <c r="AY236" s="142">
        <v>1589</v>
      </c>
      <c r="AZ236" s="143">
        <v>3058</v>
      </c>
      <c r="BA236" s="143">
        <v>3105</v>
      </c>
      <c r="BB236" s="144">
        <v>3013</v>
      </c>
      <c r="BC236" s="253">
        <v>1216</v>
      </c>
      <c r="BD236" s="320">
        <v>683</v>
      </c>
      <c r="BE236" s="205">
        <v>3092</v>
      </c>
      <c r="BF236" s="142">
        <v>804</v>
      </c>
    </row>
    <row r="237" spans="1:58" x14ac:dyDescent="0.45">
      <c r="A237" s="134" t="s">
        <v>1365</v>
      </c>
      <c r="B237" s="150" t="s">
        <v>774</v>
      </c>
      <c r="C237" s="159" t="s">
        <v>779</v>
      </c>
      <c r="D237" s="152">
        <v>535</v>
      </c>
      <c r="E237" s="153">
        <v>295</v>
      </c>
      <c r="F237" s="154">
        <v>494</v>
      </c>
      <c r="G237" s="154">
        <v>510</v>
      </c>
      <c r="H237" s="154">
        <v>508</v>
      </c>
      <c r="I237" s="154">
        <v>503</v>
      </c>
      <c r="J237" s="154">
        <v>443</v>
      </c>
      <c r="K237" s="154">
        <v>507</v>
      </c>
      <c r="L237" s="154">
        <v>492</v>
      </c>
      <c r="M237" s="154">
        <v>475</v>
      </c>
      <c r="N237" s="155">
        <v>500</v>
      </c>
      <c r="O237" s="153">
        <v>156</v>
      </c>
      <c r="P237" s="154">
        <v>358</v>
      </c>
      <c r="Q237" s="154">
        <v>379</v>
      </c>
      <c r="R237" s="155">
        <v>313</v>
      </c>
      <c r="S237" s="153">
        <v>66</v>
      </c>
      <c r="T237" s="154">
        <v>321</v>
      </c>
      <c r="U237" s="153">
        <v>375</v>
      </c>
      <c r="V237" s="141"/>
      <c r="W237" s="153">
        <v>348</v>
      </c>
      <c r="X237" s="154">
        <v>509</v>
      </c>
      <c r="Y237" s="154">
        <v>520</v>
      </c>
      <c r="Z237" s="154">
        <v>517</v>
      </c>
      <c r="AA237" s="154">
        <v>513</v>
      </c>
      <c r="AB237" s="154">
        <v>468</v>
      </c>
      <c r="AC237" s="154">
        <v>516</v>
      </c>
      <c r="AD237" s="154">
        <v>505</v>
      </c>
      <c r="AE237" s="154">
        <v>492</v>
      </c>
      <c r="AF237" s="155">
        <v>514</v>
      </c>
      <c r="AG237" s="153">
        <v>188</v>
      </c>
      <c r="AH237" s="154">
        <v>381</v>
      </c>
      <c r="AI237" s="154">
        <v>407</v>
      </c>
      <c r="AJ237" s="155">
        <v>337</v>
      </c>
      <c r="AK237" s="313">
        <v>72</v>
      </c>
      <c r="AL237" s="316">
        <v>375</v>
      </c>
      <c r="AM237" s="153">
        <v>402</v>
      </c>
      <c r="AN237" s="141"/>
      <c r="AO237" s="156">
        <v>354</v>
      </c>
      <c r="AP237" s="157">
        <v>455</v>
      </c>
      <c r="AQ237" s="157">
        <v>500</v>
      </c>
      <c r="AR237" s="157">
        <v>495</v>
      </c>
      <c r="AS237" s="157">
        <v>496</v>
      </c>
      <c r="AT237" s="157">
        <v>409</v>
      </c>
      <c r="AU237" s="157">
        <v>499</v>
      </c>
      <c r="AV237" s="157">
        <v>477</v>
      </c>
      <c r="AW237" s="157">
        <v>458</v>
      </c>
      <c r="AX237" s="158">
        <v>465</v>
      </c>
      <c r="AY237" s="156">
        <v>128</v>
      </c>
      <c r="AZ237" s="157">
        <v>307</v>
      </c>
      <c r="BA237" s="157">
        <v>281</v>
      </c>
      <c r="BB237" s="158">
        <v>316</v>
      </c>
      <c r="BC237" s="254">
        <v>124</v>
      </c>
      <c r="BD237" s="321">
        <v>71</v>
      </c>
      <c r="BE237" s="206">
        <v>283</v>
      </c>
      <c r="BF237" s="156">
        <v>8</v>
      </c>
    </row>
    <row r="238" spans="1:58" x14ac:dyDescent="0.45">
      <c r="A238" s="134" t="s">
        <v>1365</v>
      </c>
      <c r="B238" s="150" t="s">
        <v>775</v>
      </c>
      <c r="C238" s="159" t="s">
        <v>780</v>
      </c>
      <c r="D238" s="152">
        <v>1602</v>
      </c>
      <c r="E238" s="153">
        <v>882</v>
      </c>
      <c r="F238" s="154">
        <v>1479</v>
      </c>
      <c r="G238" s="154">
        <v>1526</v>
      </c>
      <c r="H238" s="154">
        <v>1521</v>
      </c>
      <c r="I238" s="154">
        <v>1505</v>
      </c>
      <c r="J238" s="154">
        <v>1327</v>
      </c>
      <c r="K238" s="154">
        <v>1517</v>
      </c>
      <c r="L238" s="154">
        <v>1473</v>
      </c>
      <c r="M238" s="154">
        <v>1421</v>
      </c>
      <c r="N238" s="155">
        <v>1496</v>
      </c>
      <c r="O238" s="153">
        <v>465</v>
      </c>
      <c r="P238" s="154">
        <v>1070</v>
      </c>
      <c r="Q238" s="154">
        <v>1133</v>
      </c>
      <c r="R238" s="155">
        <v>937</v>
      </c>
      <c r="S238" s="153">
        <v>211</v>
      </c>
      <c r="T238" s="154">
        <v>962</v>
      </c>
      <c r="U238" s="153">
        <v>1122</v>
      </c>
      <c r="V238" s="141"/>
      <c r="W238" s="153">
        <v>1042</v>
      </c>
      <c r="X238" s="154">
        <v>1523</v>
      </c>
      <c r="Y238" s="154">
        <v>1555</v>
      </c>
      <c r="Z238" s="154">
        <v>1549</v>
      </c>
      <c r="AA238" s="154">
        <v>1535</v>
      </c>
      <c r="AB238" s="154">
        <v>1401</v>
      </c>
      <c r="AC238" s="154">
        <v>1545</v>
      </c>
      <c r="AD238" s="154">
        <v>1511</v>
      </c>
      <c r="AE238" s="154">
        <v>1473</v>
      </c>
      <c r="AF238" s="155">
        <v>1539</v>
      </c>
      <c r="AG238" s="153">
        <v>561</v>
      </c>
      <c r="AH238" s="154">
        <v>1140</v>
      </c>
      <c r="AI238" s="154">
        <v>1217</v>
      </c>
      <c r="AJ238" s="155">
        <v>1008</v>
      </c>
      <c r="AK238" s="313">
        <v>231</v>
      </c>
      <c r="AL238" s="316">
        <v>1122</v>
      </c>
      <c r="AM238" s="153">
        <v>1202</v>
      </c>
      <c r="AN238" s="141"/>
      <c r="AO238" s="156">
        <v>1234</v>
      </c>
      <c r="AP238" s="157">
        <v>1519</v>
      </c>
      <c r="AQ238" s="157">
        <v>1568</v>
      </c>
      <c r="AR238" s="157">
        <v>1544</v>
      </c>
      <c r="AS238" s="157">
        <v>1555</v>
      </c>
      <c r="AT238" s="157">
        <v>1354</v>
      </c>
      <c r="AU238" s="157">
        <v>1558</v>
      </c>
      <c r="AV238" s="157">
        <v>1491</v>
      </c>
      <c r="AW238" s="157">
        <v>1460</v>
      </c>
      <c r="AX238" s="158">
        <v>1501</v>
      </c>
      <c r="AY238" s="156">
        <v>602</v>
      </c>
      <c r="AZ238" s="157">
        <v>1084</v>
      </c>
      <c r="BA238" s="157">
        <v>1097</v>
      </c>
      <c r="BB238" s="158">
        <v>1042</v>
      </c>
      <c r="BC238" s="254">
        <v>401</v>
      </c>
      <c r="BD238" s="321">
        <v>245</v>
      </c>
      <c r="BE238" s="206">
        <v>1283</v>
      </c>
      <c r="BF238" s="156">
        <v>373</v>
      </c>
    </row>
    <row r="239" spans="1:58" x14ac:dyDescent="0.45">
      <c r="A239" s="134" t="s">
        <v>1365</v>
      </c>
      <c r="B239" s="150" t="s">
        <v>776</v>
      </c>
      <c r="C239" s="159" t="s">
        <v>781</v>
      </c>
      <c r="D239" s="152">
        <v>773</v>
      </c>
      <c r="E239" s="153">
        <v>426</v>
      </c>
      <c r="F239" s="154">
        <v>714</v>
      </c>
      <c r="G239" s="154">
        <v>736</v>
      </c>
      <c r="H239" s="154">
        <v>734</v>
      </c>
      <c r="I239" s="154">
        <v>727</v>
      </c>
      <c r="J239" s="154">
        <v>640</v>
      </c>
      <c r="K239" s="154">
        <v>732</v>
      </c>
      <c r="L239" s="154">
        <v>711</v>
      </c>
      <c r="M239" s="154">
        <v>686</v>
      </c>
      <c r="N239" s="155">
        <v>722</v>
      </c>
      <c r="O239" s="153">
        <v>225</v>
      </c>
      <c r="P239" s="154">
        <v>517</v>
      </c>
      <c r="Q239" s="154">
        <v>547</v>
      </c>
      <c r="R239" s="155">
        <v>452</v>
      </c>
      <c r="S239" s="153">
        <v>96</v>
      </c>
      <c r="T239" s="154">
        <v>464</v>
      </c>
      <c r="U239" s="153">
        <v>542</v>
      </c>
      <c r="V239" s="141"/>
      <c r="W239" s="153">
        <v>503</v>
      </c>
      <c r="X239" s="154">
        <v>735</v>
      </c>
      <c r="Y239" s="154">
        <v>750</v>
      </c>
      <c r="Z239" s="154">
        <v>747</v>
      </c>
      <c r="AA239" s="154">
        <v>741</v>
      </c>
      <c r="AB239" s="154">
        <v>676</v>
      </c>
      <c r="AC239" s="154">
        <v>746</v>
      </c>
      <c r="AD239" s="154">
        <v>729</v>
      </c>
      <c r="AE239" s="154">
        <v>711</v>
      </c>
      <c r="AF239" s="155">
        <v>743</v>
      </c>
      <c r="AG239" s="153">
        <v>271</v>
      </c>
      <c r="AH239" s="154">
        <v>550</v>
      </c>
      <c r="AI239" s="154">
        <v>588</v>
      </c>
      <c r="AJ239" s="155">
        <v>487</v>
      </c>
      <c r="AK239" s="313">
        <v>105</v>
      </c>
      <c r="AL239" s="316">
        <v>542</v>
      </c>
      <c r="AM239" s="153">
        <v>580</v>
      </c>
      <c r="AN239" s="141"/>
      <c r="AO239" s="156">
        <v>532</v>
      </c>
      <c r="AP239" s="157">
        <v>652</v>
      </c>
      <c r="AQ239" s="157">
        <v>745</v>
      </c>
      <c r="AR239" s="157">
        <v>695</v>
      </c>
      <c r="AS239" s="157">
        <v>738</v>
      </c>
      <c r="AT239" s="157">
        <v>647</v>
      </c>
      <c r="AU239" s="157">
        <v>742</v>
      </c>
      <c r="AV239" s="157">
        <v>723</v>
      </c>
      <c r="AW239" s="157">
        <v>626</v>
      </c>
      <c r="AX239" s="158">
        <v>664</v>
      </c>
      <c r="AY239" s="156">
        <v>250</v>
      </c>
      <c r="AZ239" s="157">
        <v>465</v>
      </c>
      <c r="BA239" s="157">
        <v>479</v>
      </c>
      <c r="BB239" s="158">
        <v>514</v>
      </c>
      <c r="BC239" s="254">
        <v>182</v>
      </c>
      <c r="BD239" s="321">
        <v>86</v>
      </c>
      <c r="BE239" s="206">
        <v>497</v>
      </c>
      <c r="BF239" s="156">
        <v>304</v>
      </c>
    </row>
    <row r="240" spans="1:58" x14ac:dyDescent="0.45">
      <c r="A240" s="134" t="s">
        <v>1365</v>
      </c>
      <c r="B240" s="150" t="s">
        <v>753</v>
      </c>
      <c r="C240" s="159" t="s">
        <v>764</v>
      </c>
      <c r="D240" s="152">
        <v>460</v>
      </c>
      <c r="E240" s="153">
        <v>254</v>
      </c>
      <c r="F240" s="154">
        <v>425</v>
      </c>
      <c r="G240" s="154">
        <v>438</v>
      </c>
      <c r="H240" s="154">
        <v>437</v>
      </c>
      <c r="I240" s="154">
        <v>433</v>
      </c>
      <c r="J240" s="154">
        <v>381</v>
      </c>
      <c r="K240" s="154">
        <v>436</v>
      </c>
      <c r="L240" s="154">
        <v>423</v>
      </c>
      <c r="M240" s="154">
        <v>408</v>
      </c>
      <c r="N240" s="155">
        <v>430</v>
      </c>
      <c r="O240" s="153">
        <v>134</v>
      </c>
      <c r="P240" s="154">
        <v>308</v>
      </c>
      <c r="Q240" s="154">
        <v>326</v>
      </c>
      <c r="R240" s="155">
        <v>269</v>
      </c>
      <c r="S240" s="153">
        <v>84</v>
      </c>
      <c r="T240" s="154">
        <v>276</v>
      </c>
      <c r="U240" s="153">
        <v>322</v>
      </c>
      <c r="V240" s="141"/>
      <c r="W240" s="153">
        <v>299</v>
      </c>
      <c r="X240" s="154">
        <v>438</v>
      </c>
      <c r="Y240" s="154">
        <v>447</v>
      </c>
      <c r="Z240" s="154">
        <v>445</v>
      </c>
      <c r="AA240" s="154">
        <v>441</v>
      </c>
      <c r="AB240" s="154">
        <v>403</v>
      </c>
      <c r="AC240" s="154">
        <v>444</v>
      </c>
      <c r="AD240" s="154">
        <v>434</v>
      </c>
      <c r="AE240" s="154">
        <v>423</v>
      </c>
      <c r="AF240" s="155">
        <v>442</v>
      </c>
      <c r="AG240" s="153">
        <v>161</v>
      </c>
      <c r="AH240" s="154">
        <v>328</v>
      </c>
      <c r="AI240" s="154">
        <v>350</v>
      </c>
      <c r="AJ240" s="155">
        <v>290</v>
      </c>
      <c r="AK240" s="313">
        <v>92</v>
      </c>
      <c r="AL240" s="316">
        <v>322</v>
      </c>
      <c r="AM240" s="153">
        <v>345</v>
      </c>
      <c r="AN240" s="141"/>
      <c r="AO240" s="156">
        <v>358</v>
      </c>
      <c r="AP240" s="157">
        <v>443</v>
      </c>
      <c r="AQ240" s="157">
        <v>405</v>
      </c>
      <c r="AR240" s="157">
        <v>418</v>
      </c>
      <c r="AS240" s="157">
        <v>399</v>
      </c>
      <c r="AT240" s="157">
        <v>426</v>
      </c>
      <c r="AU240" s="157">
        <v>400</v>
      </c>
      <c r="AV240" s="157">
        <v>446</v>
      </c>
      <c r="AW240" s="157">
        <v>439</v>
      </c>
      <c r="AX240" s="158">
        <v>442</v>
      </c>
      <c r="AY240" s="156">
        <v>94</v>
      </c>
      <c r="AZ240" s="157">
        <v>227</v>
      </c>
      <c r="BA240" s="157">
        <v>264</v>
      </c>
      <c r="BB240" s="158">
        <v>253</v>
      </c>
      <c r="BC240" s="254">
        <v>159</v>
      </c>
      <c r="BD240" s="321">
        <v>71</v>
      </c>
      <c r="BE240" s="206">
        <v>261</v>
      </c>
      <c r="BF240" s="156">
        <v>1</v>
      </c>
    </row>
    <row r="241" spans="1:58" x14ac:dyDescent="0.45">
      <c r="A241" s="134" t="s">
        <v>1365</v>
      </c>
      <c r="B241" s="150" t="s">
        <v>777</v>
      </c>
      <c r="C241" s="159" t="s">
        <v>782</v>
      </c>
      <c r="D241" s="152">
        <v>1054</v>
      </c>
      <c r="E241" s="153">
        <v>580</v>
      </c>
      <c r="F241" s="154">
        <v>973</v>
      </c>
      <c r="G241" s="154">
        <v>1004</v>
      </c>
      <c r="H241" s="154">
        <v>1001</v>
      </c>
      <c r="I241" s="154">
        <v>991</v>
      </c>
      <c r="J241" s="154">
        <v>873</v>
      </c>
      <c r="K241" s="154">
        <v>998</v>
      </c>
      <c r="L241" s="154">
        <v>970</v>
      </c>
      <c r="M241" s="154">
        <v>935</v>
      </c>
      <c r="N241" s="155">
        <v>984</v>
      </c>
      <c r="O241" s="153">
        <v>306</v>
      </c>
      <c r="P241" s="154">
        <v>704</v>
      </c>
      <c r="Q241" s="154">
        <v>746</v>
      </c>
      <c r="R241" s="155">
        <v>617</v>
      </c>
      <c r="S241" s="153">
        <v>118</v>
      </c>
      <c r="T241" s="154">
        <v>633</v>
      </c>
      <c r="U241" s="153">
        <v>738</v>
      </c>
      <c r="V241" s="141"/>
      <c r="W241" s="153">
        <v>686</v>
      </c>
      <c r="X241" s="154">
        <v>1002</v>
      </c>
      <c r="Y241" s="154">
        <v>1023</v>
      </c>
      <c r="Z241" s="154">
        <v>1019</v>
      </c>
      <c r="AA241" s="154">
        <v>1010</v>
      </c>
      <c r="AB241" s="154">
        <v>922</v>
      </c>
      <c r="AC241" s="154">
        <v>1017</v>
      </c>
      <c r="AD241" s="154">
        <v>994</v>
      </c>
      <c r="AE241" s="154">
        <v>969</v>
      </c>
      <c r="AF241" s="155">
        <v>1012</v>
      </c>
      <c r="AG241" s="153">
        <v>369</v>
      </c>
      <c r="AH241" s="154">
        <v>750</v>
      </c>
      <c r="AI241" s="154">
        <v>801</v>
      </c>
      <c r="AJ241" s="155">
        <v>663</v>
      </c>
      <c r="AK241" s="313">
        <v>129</v>
      </c>
      <c r="AL241" s="316">
        <v>738</v>
      </c>
      <c r="AM241" s="153">
        <v>791</v>
      </c>
      <c r="AN241" s="141"/>
      <c r="AO241" s="156">
        <v>691</v>
      </c>
      <c r="AP241" s="157">
        <v>926</v>
      </c>
      <c r="AQ241" s="157">
        <v>1000</v>
      </c>
      <c r="AR241" s="157">
        <v>962</v>
      </c>
      <c r="AS241" s="157">
        <v>997</v>
      </c>
      <c r="AT241" s="157">
        <v>852</v>
      </c>
      <c r="AU241" s="157">
        <v>996</v>
      </c>
      <c r="AV241" s="157">
        <v>952</v>
      </c>
      <c r="AW241" s="157">
        <v>864</v>
      </c>
      <c r="AX241" s="158">
        <v>935</v>
      </c>
      <c r="AY241" s="156">
        <v>377</v>
      </c>
      <c r="AZ241" s="157">
        <v>701</v>
      </c>
      <c r="BA241" s="157">
        <v>725</v>
      </c>
      <c r="BB241" s="158">
        <v>645</v>
      </c>
      <c r="BC241" s="254">
        <v>223</v>
      </c>
      <c r="BD241" s="321">
        <v>128</v>
      </c>
      <c r="BE241" s="206">
        <v>411</v>
      </c>
      <c r="BF241" s="156">
        <v>1</v>
      </c>
    </row>
    <row r="242" spans="1:58" x14ac:dyDescent="0.45">
      <c r="A242" s="134" t="s">
        <v>1365</v>
      </c>
      <c r="B242" s="150" t="s">
        <v>778</v>
      </c>
      <c r="C242" s="159" t="s">
        <v>783</v>
      </c>
      <c r="D242" s="152">
        <v>392</v>
      </c>
      <c r="E242" s="153">
        <v>216</v>
      </c>
      <c r="F242" s="154">
        <v>362</v>
      </c>
      <c r="G242" s="154">
        <v>374</v>
      </c>
      <c r="H242" s="154">
        <v>372</v>
      </c>
      <c r="I242" s="154">
        <v>369</v>
      </c>
      <c r="J242" s="154">
        <v>325</v>
      </c>
      <c r="K242" s="154">
        <v>372</v>
      </c>
      <c r="L242" s="154">
        <v>361</v>
      </c>
      <c r="M242" s="154">
        <v>348</v>
      </c>
      <c r="N242" s="155">
        <v>366</v>
      </c>
      <c r="O242" s="153">
        <v>114</v>
      </c>
      <c r="P242" s="154">
        <v>262</v>
      </c>
      <c r="Q242" s="154">
        <v>278</v>
      </c>
      <c r="R242" s="155">
        <v>230</v>
      </c>
      <c r="S242" s="153">
        <v>67</v>
      </c>
      <c r="T242" s="154">
        <v>236</v>
      </c>
      <c r="U242" s="153">
        <v>275</v>
      </c>
      <c r="V242" s="141"/>
      <c r="W242" s="153">
        <v>255</v>
      </c>
      <c r="X242" s="154">
        <v>373</v>
      </c>
      <c r="Y242" s="154">
        <v>381</v>
      </c>
      <c r="Z242" s="154">
        <v>379</v>
      </c>
      <c r="AA242" s="154">
        <v>376</v>
      </c>
      <c r="AB242" s="154">
        <v>343</v>
      </c>
      <c r="AC242" s="154">
        <v>378</v>
      </c>
      <c r="AD242" s="154">
        <v>370</v>
      </c>
      <c r="AE242" s="154">
        <v>361</v>
      </c>
      <c r="AF242" s="155">
        <v>377</v>
      </c>
      <c r="AG242" s="153">
        <v>138</v>
      </c>
      <c r="AH242" s="154">
        <v>279</v>
      </c>
      <c r="AI242" s="154">
        <v>298</v>
      </c>
      <c r="AJ242" s="155">
        <v>247</v>
      </c>
      <c r="AK242" s="313">
        <v>74</v>
      </c>
      <c r="AL242" s="316">
        <v>275</v>
      </c>
      <c r="AM242" s="153">
        <v>294</v>
      </c>
      <c r="AN242" s="141"/>
      <c r="AO242" s="156">
        <v>291</v>
      </c>
      <c r="AP242" s="157">
        <v>372</v>
      </c>
      <c r="AQ242" s="157">
        <v>374</v>
      </c>
      <c r="AR242" s="157">
        <v>371</v>
      </c>
      <c r="AS242" s="157">
        <v>370</v>
      </c>
      <c r="AT242" s="157">
        <v>325</v>
      </c>
      <c r="AU242" s="157">
        <v>371</v>
      </c>
      <c r="AV242" s="157">
        <v>348</v>
      </c>
      <c r="AW242" s="157">
        <v>365</v>
      </c>
      <c r="AX242" s="158">
        <v>372</v>
      </c>
      <c r="AY242" s="156">
        <v>138</v>
      </c>
      <c r="AZ242" s="157">
        <v>274</v>
      </c>
      <c r="BA242" s="157">
        <v>259</v>
      </c>
      <c r="BB242" s="158">
        <v>243</v>
      </c>
      <c r="BC242" s="254">
        <v>127</v>
      </c>
      <c r="BD242" s="321">
        <v>82</v>
      </c>
      <c r="BE242" s="206">
        <v>357</v>
      </c>
      <c r="BF242" s="156">
        <v>117</v>
      </c>
    </row>
    <row r="243" spans="1:58" x14ac:dyDescent="0.45">
      <c r="A243" s="134" t="s">
        <v>1363</v>
      </c>
      <c r="B243" s="145" t="s">
        <v>883</v>
      </c>
      <c r="C243" s="151"/>
      <c r="D243" s="146">
        <v>6852</v>
      </c>
      <c r="E243" s="147">
        <v>3769</v>
      </c>
      <c r="F243" s="148">
        <v>6322</v>
      </c>
      <c r="G243" s="148">
        <v>6524</v>
      </c>
      <c r="H243" s="148">
        <v>6502</v>
      </c>
      <c r="I243" s="148">
        <v>6437</v>
      </c>
      <c r="J243" s="148">
        <v>5673</v>
      </c>
      <c r="K243" s="148">
        <v>6486</v>
      </c>
      <c r="L243" s="148">
        <v>6300</v>
      </c>
      <c r="M243" s="148">
        <v>6075</v>
      </c>
      <c r="N243" s="149">
        <v>6395</v>
      </c>
      <c r="O243" s="147">
        <v>1988</v>
      </c>
      <c r="P243" s="148">
        <v>4576</v>
      </c>
      <c r="Q243" s="148">
        <v>4844</v>
      </c>
      <c r="R243" s="149">
        <v>4005</v>
      </c>
      <c r="S243" s="147">
        <v>888</v>
      </c>
      <c r="T243" s="148">
        <v>4112</v>
      </c>
      <c r="U243" s="147">
        <v>4797</v>
      </c>
      <c r="V243" s="141"/>
      <c r="W243" s="147">
        <v>4454</v>
      </c>
      <c r="X243" s="148">
        <v>6511</v>
      </c>
      <c r="Y243" s="148">
        <v>6648</v>
      </c>
      <c r="Z243" s="148">
        <v>6622</v>
      </c>
      <c r="AA243" s="148">
        <v>6565</v>
      </c>
      <c r="AB243" s="148">
        <v>5990</v>
      </c>
      <c r="AC243" s="148">
        <v>6607</v>
      </c>
      <c r="AD243" s="148">
        <v>6459</v>
      </c>
      <c r="AE243" s="148">
        <v>6298</v>
      </c>
      <c r="AF243" s="149">
        <v>6579</v>
      </c>
      <c r="AG243" s="147">
        <v>2399</v>
      </c>
      <c r="AH243" s="148">
        <v>4874</v>
      </c>
      <c r="AI243" s="148">
        <v>5205</v>
      </c>
      <c r="AJ243" s="149">
        <v>4309</v>
      </c>
      <c r="AK243" s="312">
        <v>973</v>
      </c>
      <c r="AL243" s="315">
        <v>4797</v>
      </c>
      <c r="AM243" s="147">
        <v>5139</v>
      </c>
      <c r="AN243" s="141"/>
      <c r="AO243" s="142">
        <v>4695</v>
      </c>
      <c r="AP243" s="143">
        <v>6205</v>
      </c>
      <c r="AQ243" s="143">
        <v>6468</v>
      </c>
      <c r="AR243" s="143">
        <v>6462</v>
      </c>
      <c r="AS243" s="143">
        <v>6319</v>
      </c>
      <c r="AT243" s="143">
        <v>5248</v>
      </c>
      <c r="AU243" s="143">
        <v>6414</v>
      </c>
      <c r="AV243" s="143">
        <v>6279</v>
      </c>
      <c r="AW243" s="143">
        <v>5770</v>
      </c>
      <c r="AX243" s="144">
        <v>6127</v>
      </c>
      <c r="AY243" s="142">
        <v>2537</v>
      </c>
      <c r="AZ243" s="143">
        <v>4814</v>
      </c>
      <c r="BA243" s="143">
        <v>4760</v>
      </c>
      <c r="BB243" s="144">
        <v>4113</v>
      </c>
      <c r="BC243" s="253">
        <v>1691</v>
      </c>
      <c r="BD243" s="320">
        <v>1041</v>
      </c>
      <c r="BE243" s="205">
        <v>4374</v>
      </c>
      <c r="BF243" s="142">
        <v>614</v>
      </c>
    </row>
    <row r="244" spans="1:58" x14ac:dyDescent="0.45">
      <c r="A244" s="134" t="s">
        <v>1365</v>
      </c>
      <c r="B244" s="150" t="s">
        <v>784</v>
      </c>
      <c r="C244" s="159" t="s">
        <v>791</v>
      </c>
      <c r="D244" s="152">
        <v>1133</v>
      </c>
      <c r="E244" s="153">
        <v>624</v>
      </c>
      <c r="F244" s="154">
        <v>1046</v>
      </c>
      <c r="G244" s="154">
        <v>1079</v>
      </c>
      <c r="H244" s="154">
        <v>1076</v>
      </c>
      <c r="I244" s="154">
        <v>1065</v>
      </c>
      <c r="J244" s="154">
        <v>939</v>
      </c>
      <c r="K244" s="154">
        <v>1073</v>
      </c>
      <c r="L244" s="154">
        <v>1042</v>
      </c>
      <c r="M244" s="154">
        <v>1005</v>
      </c>
      <c r="N244" s="155">
        <v>1058</v>
      </c>
      <c r="O244" s="153">
        <v>329</v>
      </c>
      <c r="P244" s="154">
        <v>757</v>
      </c>
      <c r="Q244" s="154">
        <v>801</v>
      </c>
      <c r="R244" s="155">
        <v>663</v>
      </c>
      <c r="S244" s="153">
        <v>151</v>
      </c>
      <c r="T244" s="154">
        <v>680</v>
      </c>
      <c r="U244" s="153">
        <v>794</v>
      </c>
      <c r="V244" s="141"/>
      <c r="W244" s="153">
        <v>737</v>
      </c>
      <c r="X244" s="154">
        <v>1077</v>
      </c>
      <c r="Y244" s="154">
        <v>1100</v>
      </c>
      <c r="Z244" s="154">
        <v>1095</v>
      </c>
      <c r="AA244" s="154">
        <v>1086</v>
      </c>
      <c r="AB244" s="154">
        <v>991</v>
      </c>
      <c r="AC244" s="154">
        <v>1093</v>
      </c>
      <c r="AD244" s="154">
        <v>1068</v>
      </c>
      <c r="AE244" s="154">
        <v>1042</v>
      </c>
      <c r="AF244" s="155">
        <v>1088</v>
      </c>
      <c r="AG244" s="153">
        <v>397</v>
      </c>
      <c r="AH244" s="154">
        <v>806</v>
      </c>
      <c r="AI244" s="154">
        <v>861</v>
      </c>
      <c r="AJ244" s="155">
        <v>713</v>
      </c>
      <c r="AK244" s="313">
        <v>166</v>
      </c>
      <c r="AL244" s="316">
        <v>794</v>
      </c>
      <c r="AM244" s="153">
        <v>850</v>
      </c>
      <c r="AN244" s="141"/>
      <c r="AO244" s="156">
        <v>744</v>
      </c>
      <c r="AP244" s="157">
        <v>990</v>
      </c>
      <c r="AQ244" s="157">
        <v>1068</v>
      </c>
      <c r="AR244" s="157">
        <v>1066</v>
      </c>
      <c r="AS244" s="157">
        <v>1032</v>
      </c>
      <c r="AT244" s="157">
        <v>889</v>
      </c>
      <c r="AU244" s="157">
        <v>1069</v>
      </c>
      <c r="AV244" s="157">
        <v>982</v>
      </c>
      <c r="AW244" s="157">
        <v>948</v>
      </c>
      <c r="AX244" s="158">
        <v>950</v>
      </c>
      <c r="AY244" s="156">
        <v>432</v>
      </c>
      <c r="AZ244" s="157">
        <v>805</v>
      </c>
      <c r="BA244" s="157">
        <v>772</v>
      </c>
      <c r="BB244" s="158">
        <v>688</v>
      </c>
      <c r="BC244" s="254">
        <v>287</v>
      </c>
      <c r="BD244" s="321">
        <v>178</v>
      </c>
      <c r="BE244" s="206">
        <v>643</v>
      </c>
      <c r="BF244" s="156">
        <v>51</v>
      </c>
    </row>
    <row r="245" spans="1:58" x14ac:dyDescent="0.45">
      <c r="A245" s="134" t="s">
        <v>1365</v>
      </c>
      <c r="B245" s="150" t="s">
        <v>785</v>
      </c>
      <c r="C245" s="159" t="s">
        <v>792</v>
      </c>
      <c r="D245" s="152">
        <v>535</v>
      </c>
      <c r="E245" s="153">
        <v>295</v>
      </c>
      <c r="F245" s="154">
        <v>494</v>
      </c>
      <c r="G245" s="154">
        <v>510</v>
      </c>
      <c r="H245" s="154">
        <v>508</v>
      </c>
      <c r="I245" s="154">
        <v>503</v>
      </c>
      <c r="J245" s="154">
        <v>443</v>
      </c>
      <c r="K245" s="154">
        <v>507</v>
      </c>
      <c r="L245" s="154">
        <v>492</v>
      </c>
      <c r="M245" s="154">
        <v>475</v>
      </c>
      <c r="N245" s="155">
        <v>500</v>
      </c>
      <c r="O245" s="153">
        <v>156</v>
      </c>
      <c r="P245" s="154">
        <v>358</v>
      </c>
      <c r="Q245" s="154">
        <v>379</v>
      </c>
      <c r="R245" s="155">
        <v>313</v>
      </c>
      <c r="S245" s="153">
        <v>65</v>
      </c>
      <c r="T245" s="154">
        <v>321</v>
      </c>
      <c r="U245" s="153">
        <v>375</v>
      </c>
      <c r="V245" s="141"/>
      <c r="W245" s="153">
        <v>348</v>
      </c>
      <c r="X245" s="154">
        <v>509</v>
      </c>
      <c r="Y245" s="154">
        <v>520</v>
      </c>
      <c r="Z245" s="154">
        <v>517</v>
      </c>
      <c r="AA245" s="154">
        <v>513</v>
      </c>
      <c r="AB245" s="154">
        <v>468</v>
      </c>
      <c r="AC245" s="154">
        <v>516</v>
      </c>
      <c r="AD245" s="154">
        <v>505</v>
      </c>
      <c r="AE245" s="154">
        <v>492</v>
      </c>
      <c r="AF245" s="155">
        <v>514</v>
      </c>
      <c r="AG245" s="153">
        <v>188</v>
      </c>
      <c r="AH245" s="154">
        <v>381</v>
      </c>
      <c r="AI245" s="154">
        <v>407</v>
      </c>
      <c r="AJ245" s="155">
        <v>337</v>
      </c>
      <c r="AK245" s="313">
        <v>71</v>
      </c>
      <c r="AL245" s="316">
        <v>375</v>
      </c>
      <c r="AM245" s="153">
        <v>402</v>
      </c>
      <c r="AN245" s="141"/>
      <c r="AO245" s="156">
        <v>380</v>
      </c>
      <c r="AP245" s="157">
        <v>492</v>
      </c>
      <c r="AQ245" s="157">
        <v>505</v>
      </c>
      <c r="AR245" s="157">
        <v>501</v>
      </c>
      <c r="AS245" s="157">
        <v>498</v>
      </c>
      <c r="AT245" s="157">
        <v>434</v>
      </c>
      <c r="AU245" s="157">
        <v>497</v>
      </c>
      <c r="AV245" s="157">
        <v>481</v>
      </c>
      <c r="AW245" s="157">
        <v>475</v>
      </c>
      <c r="AX245" s="158">
        <v>484</v>
      </c>
      <c r="AY245" s="156">
        <v>238</v>
      </c>
      <c r="AZ245" s="157">
        <v>401</v>
      </c>
      <c r="BA245" s="157">
        <v>406</v>
      </c>
      <c r="BB245" s="158">
        <v>320</v>
      </c>
      <c r="BC245" s="254">
        <v>123</v>
      </c>
      <c r="BD245" s="321">
        <v>65</v>
      </c>
      <c r="BE245" s="206">
        <v>214</v>
      </c>
      <c r="BF245" s="156">
        <v>0</v>
      </c>
    </row>
    <row r="246" spans="1:58" x14ac:dyDescent="0.45">
      <c r="A246" s="134" t="s">
        <v>1365</v>
      </c>
      <c r="B246" s="150" t="s">
        <v>786</v>
      </c>
      <c r="C246" s="159" t="s">
        <v>793</v>
      </c>
      <c r="D246" s="152">
        <v>535</v>
      </c>
      <c r="E246" s="153">
        <v>295</v>
      </c>
      <c r="F246" s="154">
        <v>494</v>
      </c>
      <c r="G246" s="154">
        <v>510</v>
      </c>
      <c r="H246" s="154">
        <v>508</v>
      </c>
      <c r="I246" s="154">
        <v>503</v>
      </c>
      <c r="J246" s="154">
        <v>443</v>
      </c>
      <c r="K246" s="154">
        <v>507</v>
      </c>
      <c r="L246" s="154">
        <v>492</v>
      </c>
      <c r="M246" s="154">
        <v>475</v>
      </c>
      <c r="N246" s="155">
        <v>500</v>
      </c>
      <c r="O246" s="153">
        <v>156</v>
      </c>
      <c r="P246" s="154">
        <v>358</v>
      </c>
      <c r="Q246" s="154">
        <v>379</v>
      </c>
      <c r="R246" s="155">
        <v>313</v>
      </c>
      <c r="S246" s="153">
        <v>84</v>
      </c>
      <c r="T246" s="154">
        <v>321</v>
      </c>
      <c r="U246" s="153">
        <v>375</v>
      </c>
      <c r="V246" s="141"/>
      <c r="W246" s="153">
        <v>348</v>
      </c>
      <c r="X246" s="154">
        <v>509</v>
      </c>
      <c r="Y246" s="154">
        <v>520</v>
      </c>
      <c r="Z246" s="154">
        <v>517</v>
      </c>
      <c r="AA246" s="154">
        <v>513</v>
      </c>
      <c r="AB246" s="154">
        <v>468</v>
      </c>
      <c r="AC246" s="154">
        <v>516</v>
      </c>
      <c r="AD246" s="154">
        <v>505</v>
      </c>
      <c r="AE246" s="154">
        <v>492</v>
      </c>
      <c r="AF246" s="155">
        <v>514</v>
      </c>
      <c r="AG246" s="153">
        <v>188</v>
      </c>
      <c r="AH246" s="154">
        <v>381</v>
      </c>
      <c r="AI246" s="154">
        <v>407</v>
      </c>
      <c r="AJ246" s="155">
        <v>337</v>
      </c>
      <c r="AK246" s="313">
        <v>92</v>
      </c>
      <c r="AL246" s="316">
        <v>375</v>
      </c>
      <c r="AM246" s="153">
        <v>402</v>
      </c>
      <c r="AN246" s="141"/>
      <c r="AO246" s="156">
        <v>372</v>
      </c>
      <c r="AP246" s="157">
        <v>499</v>
      </c>
      <c r="AQ246" s="157">
        <v>505</v>
      </c>
      <c r="AR246" s="157">
        <v>508</v>
      </c>
      <c r="AS246" s="157">
        <v>494</v>
      </c>
      <c r="AT246" s="157">
        <v>413</v>
      </c>
      <c r="AU246" s="157">
        <v>500</v>
      </c>
      <c r="AV246" s="157">
        <v>478</v>
      </c>
      <c r="AW246" s="157">
        <v>495</v>
      </c>
      <c r="AX246" s="158">
        <v>493</v>
      </c>
      <c r="AY246" s="156">
        <v>225</v>
      </c>
      <c r="AZ246" s="157">
        <v>383</v>
      </c>
      <c r="BA246" s="157">
        <v>442</v>
      </c>
      <c r="BB246" s="158">
        <v>300</v>
      </c>
      <c r="BC246" s="254">
        <v>160</v>
      </c>
      <c r="BD246" s="321">
        <v>88</v>
      </c>
      <c r="BE246" s="206">
        <v>372</v>
      </c>
      <c r="BF246" s="156">
        <v>237</v>
      </c>
    </row>
    <row r="247" spans="1:58" x14ac:dyDescent="0.45">
      <c r="A247" s="134" t="s">
        <v>1365</v>
      </c>
      <c r="B247" s="150" t="s">
        <v>787</v>
      </c>
      <c r="C247" s="159" t="s">
        <v>794</v>
      </c>
      <c r="D247" s="152">
        <v>688</v>
      </c>
      <c r="E247" s="153">
        <v>379</v>
      </c>
      <c r="F247" s="154">
        <v>635</v>
      </c>
      <c r="G247" s="154">
        <v>656</v>
      </c>
      <c r="H247" s="154">
        <v>653</v>
      </c>
      <c r="I247" s="154">
        <v>647</v>
      </c>
      <c r="J247" s="154">
        <v>570</v>
      </c>
      <c r="K247" s="154">
        <v>652</v>
      </c>
      <c r="L247" s="154">
        <v>633</v>
      </c>
      <c r="M247" s="154">
        <v>610</v>
      </c>
      <c r="N247" s="155">
        <v>643</v>
      </c>
      <c r="O247" s="153">
        <v>200</v>
      </c>
      <c r="P247" s="154">
        <v>460</v>
      </c>
      <c r="Q247" s="154">
        <v>487</v>
      </c>
      <c r="R247" s="155">
        <v>403</v>
      </c>
      <c r="S247" s="153">
        <v>105</v>
      </c>
      <c r="T247" s="154">
        <v>413</v>
      </c>
      <c r="U247" s="153">
        <v>482</v>
      </c>
      <c r="V247" s="141"/>
      <c r="W247" s="153">
        <v>448</v>
      </c>
      <c r="X247" s="154">
        <v>654</v>
      </c>
      <c r="Y247" s="154">
        <v>668</v>
      </c>
      <c r="Z247" s="154">
        <v>665</v>
      </c>
      <c r="AA247" s="154">
        <v>660</v>
      </c>
      <c r="AB247" s="154">
        <v>602</v>
      </c>
      <c r="AC247" s="154">
        <v>664</v>
      </c>
      <c r="AD247" s="154">
        <v>649</v>
      </c>
      <c r="AE247" s="154">
        <v>633</v>
      </c>
      <c r="AF247" s="155">
        <v>661</v>
      </c>
      <c r="AG247" s="153">
        <v>241</v>
      </c>
      <c r="AH247" s="154">
        <v>490</v>
      </c>
      <c r="AI247" s="154">
        <v>523</v>
      </c>
      <c r="AJ247" s="155">
        <v>433</v>
      </c>
      <c r="AK247" s="313">
        <v>115</v>
      </c>
      <c r="AL247" s="316">
        <v>482</v>
      </c>
      <c r="AM247" s="153">
        <v>516</v>
      </c>
      <c r="AN247" s="141"/>
      <c r="AO247" s="156">
        <v>535</v>
      </c>
      <c r="AP247" s="157">
        <v>632</v>
      </c>
      <c r="AQ247" s="157">
        <v>649</v>
      </c>
      <c r="AR247" s="157">
        <v>643</v>
      </c>
      <c r="AS247" s="157">
        <v>648</v>
      </c>
      <c r="AT247" s="157">
        <v>569</v>
      </c>
      <c r="AU247" s="157">
        <v>648</v>
      </c>
      <c r="AV247" s="157">
        <v>646</v>
      </c>
      <c r="AW247" s="157">
        <v>615</v>
      </c>
      <c r="AX247" s="158">
        <v>634</v>
      </c>
      <c r="AY247" s="156">
        <v>287</v>
      </c>
      <c r="AZ247" s="157">
        <v>489</v>
      </c>
      <c r="BA247" s="157">
        <v>510</v>
      </c>
      <c r="BB247" s="158">
        <v>426</v>
      </c>
      <c r="BC247" s="254">
        <v>199</v>
      </c>
      <c r="BD247" s="321">
        <v>127</v>
      </c>
      <c r="BE247" s="206">
        <v>574</v>
      </c>
      <c r="BF247" s="156">
        <v>2</v>
      </c>
    </row>
    <row r="248" spans="1:58" x14ac:dyDescent="0.45">
      <c r="A248" s="134" t="s">
        <v>1365</v>
      </c>
      <c r="B248" s="150" t="s">
        <v>788</v>
      </c>
      <c r="C248" s="159" t="s">
        <v>795</v>
      </c>
      <c r="D248" s="152">
        <v>1106</v>
      </c>
      <c r="E248" s="153">
        <v>609</v>
      </c>
      <c r="F248" s="154">
        <v>1021</v>
      </c>
      <c r="G248" s="154">
        <v>1054</v>
      </c>
      <c r="H248" s="154">
        <v>1050</v>
      </c>
      <c r="I248" s="154">
        <v>1039</v>
      </c>
      <c r="J248" s="154">
        <v>916</v>
      </c>
      <c r="K248" s="154">
        <v>1047</v>
      </c>
      <c r="L248" s="154">
        <v>1017</v>
      </c>
      <c r="M248" s="154">
        <v>981</v>
      </c>
      <c r="N248" s="155">
        <v>1033</v>
      </c>
      <c r="O248" s="153">
        <v>321</v>
      </c>
      <c r="P248" s="154">
        <v>739</v>
      </c>
      <c r="Q248" s="154">
        <v>782</v>
      </c>
      <c r="R248" s="155">
        <v>647</v>
      </c>
      <c r="S248" s="153">
        <v>133</v>
      </c>
      <c r="T248" s="154">
        <v>664</v>
      </c>
      <c r="U248" s="153">
        <v>775</v>
      </c>
      <c r="V248" s="141"/>
      <c r="W248" s="153">
        <v>719</v>
      </c>
      <c r="X248" s="154">
        <v>1051</v>
      </c>
      <c r="Y248" s="154">
        <v>1073</v>
      </c>
      <c r="Z248" s="154">
        <v>1069</v>
      </c>
      <c r="AA248" s="154">
        <v>1060</v>
      </c>
      <c r="AB248" s="154">
        <v>967</v>
      </c>
      <c r="AC248" s="154">
        <v>1067</v>
      </c>
      <c r="AD248" s="154">
        <v>1043</v>
      </c>
      <c r="AE248" s="154">
        <v>1017</v>
      </c>
      <c r="AF248" s="155">
        <v>1062</v>
      </c>
      <c r="AG248" s="153">
        <v>388</v>
      </c>
      <c r="AH248" s="154">
        <v>787</v>
      </c>
      <c r="AI248" s="154">
        <v>841</v>
      </c>
      <c r="AJ248" s="155">
        <v>696</v>
      </c>
      <c r="AK248" s="313">
        <v>146</v>
      </c>
      <c r="AL248" s="316">
        <v>775</v>
      </c>
      <c r="AM248" s="153">
        <v>830</v>
      </c>
      <c r="AN248" s="141"/>
      <c r="AO248" s="156">
        <v>816</v>
      </c>
      <c r="AP248" s="157">
        <v>996</v>
      </c>
      <c r="AQ248" s="157">
        <v>1059</v>
      </c>
      <c r="AR248" s="157">
        <v>1033</v>
      </c>
      <c r="AS248" s="157">
        <v>1026</v>
      </c>
      <c r="AT248" s="157">
        <v>898</v>
      </c>
      <c r="AU248" s="157">
        <v>1039</v>
      </c>
      <c r="AV248" s="157">
        <v>1057</v>
      </c>
      <c r="AW248" s="157">
        <v>944</v>
      </c>
      <c r="AX248" s="158">
        <v>975</v>
      </c>
      <c r="AY248" s="156">
        <v>371</v>
      </c>
      <c r="AZ248" s="157">
        <v>764</v>
      </c>
      <c r="BA248" s="157">
        <v>710</v>
      </c>
      <c r="BB248" s="158">
        <v>621</v>
      </c>
      <c r="BC248" s="254">
        <v>253</v>
      </c>
      <c r="BD248" s="321">
        <v>154</v>
      </c>
      <c r="BE248" s="206">
        <v>760</v>
      </c>
      <c r="BF248" s="156">
        <v>39</v>
      </c>
    </row>
    <row r="249" spans="1:58" x14ac:dyDescent="0.45">
      <c r="A249" s="134" t="s">
        <v>1365</v>
      </c>
      <c r="B249" s="150" t="s">
        <v>789</v>
      </c>
      <c r="C249" s="159" t="s">
        <v>796</v>
      </c>
      <c r="D249" s="152">
        <v>1448</v>
      </c>
      <c r="E249" s="153">
        <v>797</v>
      </c>
      <c r="F249" s="154">
        <v>1336</v>
      </c>
      <c r="G249" s="154">
        <v>1379</v>
      </c>
      <c r="H249" s="154">
        <v>1375</v>
      </c>
      <c r="I249" s="154">
        <v>1361</v>
      </c>
      <c r="J249" s="154">
        <v>1199</v>
      </c>
      <c r="K249" s="154">
        <v>1371</v>
      </c>
      <c r="L249" s="154">
        <v>1332</v>
      </c>
      <c r="M249" s="154">
        <v>1284</v>
      </c>
      <c r="N249" s="155">
        <v>1352</v>
      </c>
      <c r="O249" s="153">
        <v>420</v>
      </c>
      <c r="P249" s="154">
        <v>967</v>
      </c>
      <c r="Q249" s="154">
        <v>1024</v>
      </c>
      <c r="R249" s="155">
        <v>847</v>
      </c>
      <c r="S249" s="153">
        <v>169</v>
      </c>
      <c r="T249" s="154">
        <v>869</v>
      </c>
      <c r="U249" s="153">
        <v>1014</v>
      </c>
      <c r="V249" s="141"/>
      <c r="W249" s="153">
        <v>942</v>
      </c>
      <c r="X249" s="154">
        <v>1376</v>
      </c>
      <c r="Y249" s="154">
        <v>1405</v>
      </c>
      <c r="Z249" s="154">
        <v>1400</v>
      </c>
      <c r="AA249" s="154">
        <v>1388</v>
      </c>
      <c r="AB249" s="154">
        <v>1266</v>
      </c>
      <c r="AC249" s="154">
        <v>1397</v>
      </c>
      <c r="AD249" s="154">
        <v>1365</v>
      </c>
      <c r="AE249" s="154">
        <v>1331</v>
      </c>
      <c r="AF249" s="155">
        <v>1391</v>
      </c>
      <c r="AG249" s="153">
        <v>507</v>
      </c>
      <c r="AH249" s="154">
        <v>1030</v>
      </c>
      <c r="AI249" s="154">
        <v>1100</v>
      </c>
      <c r="AJ249" s="155">
        <v>911</v>
      </c>
      <c r="AK249" s="313">
        <v>185</v>
      </c>
      <c r="AL249" s="316">
        <v>1014</v>
      </c>
      <c r="AM249" s="153">
        <v>1086</v>
      </c>
      <c r="AN249" s="141"/>
      <c r="AO249" s="156">
        <v>886</v>
      </c>
      <c r="AP249" s="157">
        <v>1265</v>
      </c>
      <c r="AQ249" s="157">
        <v>1342</v>
      </c>
      <c r="AR249" s="157">
        <v>1368</v>
      </c>
      <c r="AS249" s="157">
        <v>1293</v>
      </c>
      <c r="AT249" s="157">
        <v>1010</v>
      </c>
      <c r="AU249" s="157">
        <v>1327</v>
      </c>
      <c r="AV249" s="157">
        <v>1312</v>
      </c>
      <c r="AW249" s="157">
        <v>1149</v>
      </c>
      <c r="AX249" s="158">
        <v>1268</v>
      </c>
      <c r="AY249" s="156">
        <v>518</v>
      </c>
      <c r="AZ249" s="157">
        <v>982</v>
      </c>
      <c r="BA249" s="157">
        <v>1046</v>
      </c>
      <c r="BB249" s="158">
        <v>868</v>
      </c>
      <c r="BC249" s="254">
        <v>321</v>
      </c>
      <c r="BD249" s="321">
        <v>189</v>
      </c>
      <c r="BE249" s="206">
        <v>990</v>
      </c>
      <c r="BF249" s="156">
        <v>184</v>
      </c>
    </row>
    <row r="250" spans="1:58" x14ac:dyDescent="0.45">
      <c r="A250" s="134" t="s">
        <v>1365</v>
      </c>
      <c r="B250" s="150" t="s">
        <v>790</v>
      </c>
      <c r="C250" s="159" t="s">
        <v>797</v>
      </c>
      <c r="D250" s="152">
        <v>1407</v>
      </c>
      <c r="E250" s="153">
        <v>774</v>
      </c>
      <c r="F250" s="154">
        <v>1299</v>
      </c>
      <c r="G250" s="154">
        <v>1340</v>
      </c>
      <c r="H250" s="154">
        <v>1336</v>
      </c>
      <c r="I250" s="154">
        <v>1322</v>
      </c>
      <c r="J250" s="154">
        <v>1165</v>
      </c>
      <c r="K250" s="154">
        <v>1332</v>
      </c>
      <c r="L250" s="154">
        <v>1294</v>
      </c>
      <c r="M250" s="154">
        <v>1248</v>
      </c>
      <c r="N250" s="155">
        <v>1314</v>
      </c>
      <c r="O250" s="153">
        <v>409</v>
      </c>
      <c r="P250" s="154">
        <v>940</v>
      </c>
      <c r="Q250" s="154">
        <v>995</v>
      </c>
      <c r="R250" s="155">
        <v>823</v>
      </c>
      <c r="S250" s="153">
        <v>183</v>
      </c>
      <c r="T250" s="154">
        <v>845</v>
      </c>
      <c r="U250" s="153">
        <v>985</v>
      </c>
      <c r="V250" s="141"/>
      <c r="W250" s="153">
        <v>915</v>
      </c>
      <c r="X250" s="154">
        <v>1337</v>
      </c>
      <c r="Y250" s="154">
        <v>1365</v>
      </c>
      <c r="Z250" s="154">
        <v>1360</v>
      </c>
      <c r="AA250" s="154">
        <v>1348</v>
      </c>
      <c r="AB250" s="154">
        <v>1230</v>
      </c>
      <c r="AC250" s="154">
        <v>1357</v>
      </c>
      <c r="AD250" s="154">
        <v>1327</v>
      </c>
      <c r="AE250" s="154">
        <v>1294</v>
      </c>
      <c r="AF250" s="155">
        <v>1351</v>
      </c>
      <c r="AG250" s="153">
        <v>493</v>
      </c>
      <c r="AH250" s="154">
        <v>1001</v>
      </c>
      <c r="AI250" s="154">
        <v>1069</v>
      </c>
      <c r="AJ250" s="155">
        <v>885</v>
      </c>
      <c r="AK250" s="313">
        <v>201</v>
      </c>
      <c r="AL250" s="316">
        <v>985</v>
      </c>
      <c r="AM250" s="153">
        <v>1056</v>
      </c>
      <c r="AN250" s="141"/>
      <c r="AO250" s="156">
        <v>962</v>
      </c>
      <c r="AP250" s="157">
        <v>1331</v>
      </c>
      <c r="AQ250" s="157">
        <v>1340</v>
      </c>
      <c r="AR250" s="157">
        <v>1343</v>
      </c>
      <c r="AS250" s="157">
        <v>1328</v>
      </c>
      <c r="AT250" s="157">
        <v>1035</v>
      </c>
      <c r="AU250" s="157">
        <v>1334</v>
      </c>
      <c r="AV250" s="157">
        <v>1323</v>
      </c>
      <c r="AW250" s="157">
        <v>1144</v>
      </c>
      <c r="AX250" s="158">
        <v>1323</v>
      </c>
      <c r="AY250" s="156">
        <v>466</v>
      </c>
      <c r="AZ250" s="157">
        <v>990</v>
      </c>
      <c r="BA250" s="157">
        <v>874</v>
      </c>
      <c r="BB250" s="158">
        <v>890</v>
      </c>
      <c r="BC250" s="254">
        <v>348</v>
      </c>
      <c r="BD250" s="321">
        <v>240</v>
      </c>
      <c r="BE250" s="206">
        <v>821</v>
      </c>
      <c r="BF250" s="156">
        <v>101</v>
      </c>
    </row>
    <row r="251" spans="1:58" x14ac:dyDescent="0.45">
      <c r="A251" s="134" t="s">
        <v>1363</v>
      </c>
      <c r="B251" s="145" t="s">
        <v>884</v>
      </c>
      <c r="C251" s="151"/>
      <c r="D251" s="146">
        <v>5568</v>
      </c>
      <c r="E251" s="147">
        <v>3063</v>
      </c>
      <c r="F251" s="148">
        <v>5138</v>
      </c>
      <c r="G251" s="148">
        <v>5302</v>
      </c>
      <c r="H251" s="148">
        <v>5284</v>
      </c>
      <c r="I251" s="148">
        <v>5231</v>
      </c>
      <c r="J251" s="148">
        <v>4610</v>
      </c>
      <c r="K251" s="148">
        <v>5271</v>
      </c>
      <c r="L251" s="148">
        <v>5120</v>
      </c>
      <c r="M251" s="148">
        <v>4937</v>
      </c>
      <c r="N251" s="149">
        <v>5197</v>
      </c>
      <c r="O251" s="147">
        <v>1615</v>
      </c>
      <c r="P251" s="148">
        <v>3719</v>
      </c>
      <c r="Q251" s="148">
        <v>3937</v>
      </c>
      <c r="R251" s="149">
        <v>3255</v>
      </c>
      <c r="S251" s="147">
        <v>767</v>
      </c>
      <c r="T251" s="148">
        <v>3341</v>
      </c>
      <c r="U251" s="147">
        <v>3898</v>
      </c>
      <c r="V251" s="141"/>
      <c r="W251" s="147">
        <v>3620</v>
      </c>
      <c r="X251" s="148">
        <v>5291</v>
      </c>
      <c r="Y251" s="148">
        <v>5402</v>
      </c>
      <c r="Z251" s="148">
        <v>5381</v>
      </c>
      <c r="AA251" s="148">
        <v>5335</v>
      </c>
      <c r="AB251" s="148">
        <v>4867</v>
      </c>
      <c r="AC251" s="148">
        <v>5369</v>
      </c>
      <c r="AD251" s="148">
        <v>5249</v>
      </c>
      <c r="AE251" s="148">
        <v>5118</v>
      </c>
      <c r="AF251" s="149">
        <v>5346</v>
      </c>
      <c r="AG251" s="147">
        <v>1949</v>
      </c>
      <c r="AH251" s="148">
        <v>3960</v>
      </c>
      <c r="AI251" s="148">
        <v>4229</v>
      </c>
      <c r="AJ251" s="149">
        <v>3502</v>
      </c>
      <c r="AK251" s="312">
        <v>840</v>
      </c>
      <c r="AL251" s="315">
        <v>3898</v>
      </c>
      <c r="AM251" s="147">
        <v>4176</v>
      </c>
      <c r="AN251" s="141"/>
      <c r="AO251" s="142">
        <v>3645</v>
      </c>
      <c r="AP251" s="143">
        <v>4969</v>
      </c>
      <c r="AQ251" s="143">
        <v>5316</v>
      </c>
      <c r="AR251" s="143">
        <v>5263</v>
      </c>
      <c r="AS251" s="143">
        <v>5218</v>
      </c>
      <c r="AT251" s="143">
        <v>4153</v>
      </c>
      <c r="AU251" s="143">
        <v>5246</v>
      </c>
      <c r="AV251" s="143">
        <v>5111</v>
      </c>
      <c r="AW251" s="143">
        <v>4784</v>
      </c>
      <c r="AX251" s="144">
        <v>4980</v>
      </c>
      <c r="AY251" s="142">
        <v>1689</v>
      </c>
      <c r="AZ251" s="143">
        <v>3592</v>
      </c>
      <c r="BA251" s="143">
        <v>3453</v>
      </c>
      <c r="BB251" s="144">
        <v>3173</v>
      </c>
      <c r="BC251" s="253">
        <v>1460</v>
      </c>
      <c r="BD251" s="320">
        <v>824</v>
      </c>
      <c r="BE251" s="205">
        <v>3697</v>
      </c>
      <c r="BF251" s="142">
        <v>528</v>
      </c>
    </row>
    <row r="252" spans="1:58" x14ac:dyDescent="0.45">
      <c r="A252" s="134" t="s">
        <v>1365</v>
      </c>
      <c r="B252" s="150" t="s">
        <v>798</v>
      </c>
      <c r="C252" s="159" t="s">
        <v>804</v>
      </c>
      <c r="D252" s="152">
        <v>978</v>
      </c>
      <c r="E252" s="153">
        <v>538</v>
      </c>
      <c r="F252" s="154">
        <v>903</v>
      </c>
      <c r="G252" s="154">
        <v>932</v>
      </c>
      <c r="H252" s="154">
        <v>929</v>
      </c>
      <c r="I252" s="154">
        <v>919</v>
      </c>
      <c r="J252" s="154">
        <v>810</v>
      </c>
      <c r="K252" s="154">
        <v>926</v>
      </c>
      <c r="L252" s="154">
        <v>900</v>
      </c>
      <c r="M252" s="154">
        <v>868</v>
      </c>
      <c r="N252" s="155">
        <v>913</v>
      </c>
      <c r="O252" s="153">
        <v>284</v>
      </c>
      <c r="P252" s="154">
        <v>654</v>
      </c>
      <c r="Q252" s="154">
        <v>692</v>
      </c>
      <c r="R252" s="155">
        <v>572</v>
      </c>
      <c r="S252" s="153">
        <v>114</v>
      </c>
      <c r="T252" s="154">
        <v>587</v>
      </c>
      <c r="U252" s="153">
        <v>685</v>
      </c>
      <c r="V252" s="141"/>
      <c r="W252" s="153">
        <v>636</v>
      </c>
      <c r="X252" s="154">
        <v>930</v>
      </c>
      <c r="Y252" s="154">
        <v>949</v>
      </c>
      <c r="Z252" s="154">
        <v>946</v>
      </c>
      <c r="AA252" s="154">
        <v>937</v>
      </c>
      <c r="AB252" s="154">
        <v>855</v>
      </c>
      <c r="AC252" s="154">
        <v>943</v>
      </c>
      <c r="AD252" s="154">
        <v>922</v>
      </c>
      <c r="AE252" s="154">
        <v>899</v>
      </c>
      <c r="AF252" s="155">
        <v>939</v>
      </c>
      <c r="AG252" s="153">
        <v>343</v>
      </c>
      <c r="AH252" s="154">
        <v>696</v>
      </c>
      <c r="AI252" s="154">
        <v>743</v>
      </c>
      <c r="AJ252" s="155">
        <v>615</v>
      </c>
      <c r="AK252" s="313">
        <v>125</v>
      </c>
      <c r="AL252" s="316">
        <v>685</v>
      </c>
      <c r="AM252" s="153">
        <v>734</v>
      </c>
      <c r="AN252" s="141"/>
      <c r="AO252" s="156">
        <v>759</v>
      </c>
      <c r="AP252" s="157">
        <v>891</v>
      </c>
      <c r="AQ252" s="157">
        <v>954</v>
      </c>
      <c r="AR252" s="157">
        <v>938</v>
      </c>
      <c r="AS252" s="157">
        <v>943</v>
      </c>
      <c r="AT252" s="157">
        <v>833</v>
      </c>
      <c r="AU252" s="157">
        <v>946</v>
      </c>
      <c r="AV252" s="157">
        <v>920</v>
      </c>
      <c r="AW252" s="157">
        <v>893</v>
      </c>
      <c r="AX252" s="158">
        <v>931</v>
      </c>
      <c r="AY252" s="156">
        <v>314</v>
      </c>
      <c r="AZ252" s="157">
        <v>633</v>
      </c>
      <c r="BA252" s="157">
        <v>644</v>
      </c>
      <c r="BB252" s="158">
        <v>621</v>
      </c>
      <c r="BC252" s="254">
        <v>216</v>
      </c>
      <c r="BD252" s="321">
        <v>137</v>
      </c>
      <c r="BE252" s="206">
        <v>812</v>
      </c>
      <c r="BF252" s="156">
        <v>34</v>
      </c>
    </row>
    <row r="253" spans="1:58" x14ac:dyDescent="0.45">
      <c r="A253" s="134" t="s">
        <v>1365</v>
      </c>
      <c r="B253" s="150" t="s">
        <v>799</v>
      </c>
      <c r="C253" s="159" t="s">
        <v>805</v>
      </c>
      <c r="D253" s="152">
        <v>2070</v>
      </c>
      <c r="E253" s="153">
        <v>1139</v>
      </c>
      <c r="F253" s="154">
        <v>1910</v>
      </c>
      <c r="G253" s="154">
        <v>1971</v>
      </c>
      <c r="H253" s="154">
        <v>1965</v>
      </c>
      <c r="I253" s="154">
        <v>1945</v>
      </c>
      <c r="J253" s="154">
        <v>1714</v>
      </c>
      <c r="K253" s="154">
        <v>1960</v>
      </c>
      <c r="L253" s="154">
        <v>1904</v>
      </c>
      <c r="M253" s="154">
        <v>1836</v>
      </c>
      <c r="N253" s="155">
        <v>1932</v>
      </c>
      <c r="O253" s="153">
        <v>601</v>
      </c>
      <c r="P253" s="154">
        <v>1383</v>
      </c>
      <c r="Q253" s="154">
        <v>1464</v>
      </c>
      <c r="R253" s="155">
        <v>1210</v>
      </c>
      <c r="S253" s="153">
        <v>315</v>
      </c>
      <c r="T253" s="154">
        <v>1242</v>
      </c>
      <c r="U253" s="153">
        <v>1449</v>
      </c>
      <c r="V253" s="141"/>
      <c r="W253" s="153">
        <v>1346</v>
      </c>
      <c r="X253" s="154">
        <v>1967</v>
      </c>
      <c r="Y253" s="154">
        <v>2009</v>
      </c>
      <c r="Z253" s="154">
        <v>2001</v>
      </c>
      <c r="AA253" s="154">
        <v>1984</v>
      </c>
      <c r="AB253" s="154">
        <v>1810</v>
      </c>
      <c r="AC253" s="154">
        <v>1996</v>
      </c>
      <c r="AD253" s="154">
        <v>1952</v>
      </c>
      <c r="AE253" s="154">
        <v>1903</v>
      </c>
      <c r="AF253" s="155">
        <v>1988</v>
      </c>
      <c r="AG253" s="153">
        <v>725</v>
      </c>
      <c r="AH253" s="154">
        <v>1473</v>
      </c>
      <c r="AI253" s="154">
        <v>1573</v>
      </c>
      <c r="AJ253" s="155">
        <v>1302</v>
      </c>
      <c r="AK253" s="313">
        <v>345</v>
      </c>
      <c r="AL253" s="316">
        <v>1449</v>
      </c>
      <c r="AM253" s="153">
        <v>1553</v>
      </c>
      <c r="AN253" s="141"/>
      <c r="AO253" s="156">
        <v>1251</v>
      </c>
      <c r="AP253" s="157">
        <v>1864</v>
      </c>
      <c r="AQ253" s="157">
        <v>1966</v>
      </c>
      <c r="AR253" s="157">
        <v>1936</v>
      </c>
      <c r="AS253" s="157">
        <v>1919</v>
      </c>
      <c r="AT253" s="157">
        <v>1450</v>
      </c>
      <c r="AU253" s="157">
        <v>1920</v>
      </c>
      <c r="AV253" s="157">
        <v>1894</v>
      </c>
      <c r="AW253" s="157">
        <v>1761</v>
      </c>
      <c r="AX253" s="158">
        <v>1823</v>
      </c>
      <c r="AY253" s="156">
        <v>584</v>
      </c>
      <c r="AZ253" s="157">
        <v>1296</v>
      </c>
      <c r="BA253" s="157">
        <v>1219</v>
      </c>
      <c r="BB253" s="158">
        <v>1114</v>
      </c>
      <c r="BC253" s="254">
        <v>599</v>
      </c>
      <c r="BD253" s="321">
        <v>330</v>
      </c>
      <c r="BE253" s="206">
        <v>1314</v>
      </c>
      <c r="BF253" s="156">
        <v>264</v>
      </c>
    </row>
    <row r="254" spans="1:58" x14ac:dyDescent="0.45">
      <c r="A254" s="134" t="s">
        <v>1365</v>
      </c>
      <c r="B254" s="150" t="s">
        <v>800</v>
      </c>
      <c r="C254" s="159" t="s">
        <v>806</v>
      </c>
      <c r="D254" s="152">
        <v>336</v>
      </c>
      <c r="E254" s="153">
        <v>185</v>
      </c>
      <c r="F254" s="154">
        <v>310</v>
      </c>
      <c r="G254" s="154">
        <v>320</v>
      </c>
      <c r="H254" s="154">
        <v>319</v>
      </c>
      <c r="I254" s="154">
        <v>316</v>
      </c>
      <c r="J254" s="154">
        <v>279</v>
      </c>
      <c r="K254" s="154">
        <v>319</v>
      </c>
      <c r="L254" s="154">
        <v>309</v>
      </c>
      <c r="M254" s="154">
        <v>298</v>
      </c>
      <c r="N254" s="155">
        <v>314</v>
      </c>
      <c r="O254" s="153">
        <v>98</v>
      </c>
      <c r="P254" s="154">
        <v>225</v>
      </c>
      <c r="Q254" s="154">
        <v>238</v>
      </c>
      <c r="R254" s="155">
        <v>197</v>
      </c>
      <c r="S254" s="153">
        <v>44</v>
      </c>
      <c r="T254" s="154">
        <v>202</v>
      </c>
      <c r="U254" s="153">
        <v>236</v>
      </c>
      <c r="V254" s="141"/>
      <c r="W254" s="153">
        <v>219</v>
      </c>
      <c r="X254" s="154">
        <v>320</v>
      </c>
      <c r="Y254" s="154">
        <v>326</v>
      </c>
      <c r="Z254" s="154">
        <v>325</v>
      </c>
      <c r="AA254" s="154">
        <v>322</v>
      </c>
      <c r="AB254" s="154">
        <v>294</v>
      </c>
      <c r="AC254" s="154">
        <v>324</v>
      </c>
      <c r="AD254" s="154">
        <v>317</v>
      </c>
      <c r="AE254" s="154">
        <v>309</v>
      </c>
      <c r="AF254" s="155">
        <v>323</v>
      </c>
      <c r="AG254" s="153">
        <v>118</v>
      </c>
      <c r="AH254" s="154">
        <v>239</v>
      </c>
      <c r="AI254" s="154">
        <v>256</v>
      </c>
      <c r="AJ254" s="155">
        <v>212</v>
      </c>
      <c r="AK254" s="313">
        <v>48</v>
      </c>
      <c r="AL254" s="316">
        <v>236</v>
      </c>
      <c r="AM254" s="153">
        <v>252</v>
      </c>
      <c r="AN254" s="141"/>
      <c r="AO254" s="156">
        <v>168</v>
      </c>
      <c r="AP254" s="157">
        <v>302</v>
      </c>
      <c r="AQ254" s="157">
        <v>327</v>
      </c>
      <c r="AR254" s="157">
        <v>319</v>
      </c>
      <c r="AS254" s="157">
        <v>326</v>
      </c>
      <c r="AT254" s="157">
        <v>195</v>
      </c>
      <c r="AU254" s="157">
        <v>327</v>
      </c>
      <c r="AV254" s="157">
        <v>313</v>
      </c>
      <c r="AW254" s="157">
        <v>302</v>
      </c>
      <c r="AX254" s="158">
        <v>320</v>
      </c>
      <c r="AY254" s="156">
        <v>102</v>
      </c>
      <c r="AZ254" s="157">
        <v>221</v>
      </c>
      <c r="BA254" s="157">
        <v>230</v>
      </c>
      <c r="BB254" s="158">
        <v>183</v>
      </c>
      <c r="BC254" s="254">
        <v>83</v>
      </c>
      <c r="BD254" s="321">
        <v>50</v>
      </c>
      <c r="BE254" s="206">
        <v>201</v>
      </c>
      <c r="BF254" s="156">
        <v>19</v>
      </c>
    </row>
    <row r="255" spans="1:58" x14ac:dyDescent="0.45">
      <c r="A255" s="134" t="s">
        <v>1365</v>
      </c>
      <c r="B255" s="150" t="s">
        <v>801</v>
      </c>
      <c r="C255" s="159" t="s">
        <v>807</v>
      </c>
      <c r="D255" s="152">
        <v>484</v>
      </c>
      <c r="E255" s="153">
        <v>267</v>
      </c>
      <c r="F255" s="154">
        <v>447</v>
      </c>
      <c r="G255" s="154">
        <v>461</v>
      </c>
      <c r="H255" s="154">
        <v>460</v>
      </c>
      <c r="I255" s="154">
        <v>455</v>
      </c>
      <c r="J255" s="154">
        <v>401</v>
      </c>
      <c r="K255" s="154">
        <v>459</v>
      </c>
      <c r="L255" s="154">
        <v>445</v>
      </c>
      <c r="M255" s="154">
        <v>430</v>
      </c>
      <c r="N255" s="155">
        <v>452</v>
      </c>
      <c r="O255" s="153">
        <v>141</v>
      </c>
      <c r="P255" s="154">
        <v>324</v>
      </c>
      <c r="Q255" s="154">
        <v>343</v>
      </c>
      <c r="R255" s="155">
        <v>283</v>
      </c>
      <c r="S255" s="153">
        <v>76</v>
      </c>
      <c r="T255" s="154">
        <v>291</v>
      </c>
      <c r="U255" s="153">
        <v>339</v>
      </c>
      <c r="V255" s="141"/>
      <c r="W255" s="153">
        <v>315</v>
      </c>
      <c r="X255" s="154">
        <v>460</v>
      </c>
      <c r="Y255" s="154">
        <v>470</v>
      </c>
      <c r="Z255" s="154">
        <v>468</v>
      </c>
      <c r="AA255" s="154">
        <v>464</v>
      </c>
      <c r="AB255" s="154">
        <v>424</v>
      </c>
      <c r="AC255" s="154">
        <v>467</v>
      </c>
      <c r="AD255" s="154">
        <v>457</v>
      </c>
      <c r="AE255" s="154">
        <v>445</v>
      </c>
      <c r="AF255" s="155">
        <v>465</v>
      </c>
      <c r="AG255" s="153">
        <v>170</v>
      </c>
      <c r="AH255" s="154">
        <v>345</v>
      </c>
      <c r="AI255" s="154">
        <v>368</v>
      </c>
      <c r="AJ255" s="155">
        <v>305</v>
      </c>
      <c r="AK255" s="313">
        <v>83</v>
      </c>
      <c r="AL255" s="316">
        <v>339</v>
      </c>
      <c r="AM255" s="153">
        <v>363</v>
      </c>
      <c r="AN255" s="141"/>
      <c r="AO255" s="156">
        <v>336</v>
      </c>
      <c r="AP255" s="157">
        <v>446</v>
      </c>
      <c r="AQ255" s="157">
        <v>460</v>
      </c>
      <c r="AR255" s="157">
        <v>460</v>
      </c>
      <c r="AS255" s="157">
        <v>454</v>
      </c>
      <c r="AT255" s="157">
        <v>391</v>
      </c>
      <c r="AU255" s="157">
        <v>455</v>
      </c>
      <c r="AV255" s="157">
        <v>424</v>
      </c>
      <c r="AW255" s="157">
        <v>443</v>
      </c>
      <c r="AX255" s="158">
        <v>449</v>
      </c>
      <c r="AY255" s="156">
        <v>120</v>
      </c>
      <c r="AZ255" s="157">
        <v>307</v>
      </c>
      <c r="BA255" s="157">
        <v>275</v>
      </c>
      <c r="BB255" s="158">
        <v>241</v>
      </c>
      <c r="BC255" s="254">
        <v>144</v>
      </c>
      <c r="BD255" s="321">
        <v>85</v>
      </c>
      <c r="BE255" s="206">
        <v>142</v>
      </c>
      <c r="BF255" s="156">
        <v>53</v>
      </c>
    </row>
    <row r="256" spans="1:58" x14ac:dyDescent="0.45">
      <c r="A256" s="134" t="s">
        <v>1365</v>
      </c>
      <c r="B256" s="150" t="s">
        <v>802</v>
      </c>
      <c r="C256" s="159" t="s">
        <v>808</v>
      </c>
      <c r="D256" s="152">
        <v>911</v>
      </c>
      <c r="E256" s="153">
        <v>502</v>
      </c>
      <c r="F256" s="154">
        <v>841</v>
      </c>
      <c r="G256" s="154">
        <v>868</v>
      </c>
      <c r="H256" s="154">
        <v>865</v>
      </c>
      <c r="I256" s="154">
        <v>856</v>
      </c>
      <c r="J256" s="154">
        <v>755</v>
      </c>
      <c r="K256" s="154">
        <v>863</v>
      </c>
      <c r="L256" s="154">
        <v>838</v>
      </c>
      <c r="M256" s="154">
        <v>808</v>
      </c>
      <c r="N256" s="155">
        <v>851</v>
      </c>
      <c r="O256" s="153">
        <v>265</v>
      </c>
      <c r="P256" s="154">
        <v>609</v>
      </c>
      <c r="Q256" s="154">
        <v>644</v>
      </c>
      <c r="R256" s="155">
        <v>533</v>
      </c>
      <c r="S256" s="153">
        <v>100</v>
      </c>
      <c r="T256" s="154">
        <v>547</v>
      </c>
      <c r="U256" s="153">
        <v>638</v>
      </c>
      <c r="V256" s="141"/>
      <c r="W256" s="153">
        <v>593</v>
      </c>
      <c r="X256" s="154">
        <v>866</v>
      </c>
      <c r="Y256" s="154">
        <v>884</v>
      </c>
      <c r="Z256" s="154">
        <v>881</v>
      </c>
      <c r="AA256" s="154">
        <v>873</v>
      </c>
      <c r="AB256" s="154">
        <v>797</v>
      </c>
      <c r="AC256" s="154">
        <v>879</v>
      </c>
      <c r="AD256" s="154">
        <v>859</v>
      </c>
      <c r="AE256" s="154">
        <v>838</v>
      </c>
      <c r="AF256" s="155">
        <v>875</v>
      </c>
      <c r="AG256" s="153">
        <v>319</v>
      </c>
      <c r="AH256" s="154">
        <v>648</v>
      </c>
      <c r="AI256" s="154">
        <v>692</v>
      </c>
      <c r="AJ256" s="155">
        <v>573</v>
      </c>
      <c r="AK256" s="313">
        <v>110</v>
      </c>
      <c r="AL256" s="316">
        <v>638</v>
      </c>
      <c r="AM256" s="153">
        <v>684</v>
      </c>
      <c r="AN256" s="141"/>
      <c r="AO256" s="156">
        <v>601</v>
      </c>
      <c r="AP256" s="157">
        <v>762</v>
      </c>
      <c r="AQ256" s="157">
        <v>852</v>
      </c>
      <c r="AR256" s="157">
        <v>857</v>
      </c>
      <c r="AS256" s="157">
        <v>835</v>
      </c>
      <c r="AT256" s="157">
        <v>677</v>
      </c>
      <c r="AU256" s="157">
        <v>847</v>
      </c>
      <c r="AV256" s="157">
        <v>862</v>
      </c>
      <c r="AW256" s="157">
        <v>706</v>
      </c>
      <c r="AX256" s="158">
        <v>760</v>
      </c>
      <c r="AY256" s="156">
        <v>283</v>
      </c>
      <c r="AZ256" s="157">
        <v>603</v>
      </c>
      <c r="BA256" s="157">
        <v>496</v>
      </c>
      <c r="BB256" s="158">
        <v>580</v>
      </c>
      <c r="BC256" s="254">
        <v>190</v>
      </c>
      <c r="BD256" s="321">
        <v>108</v>
      </c>
      <c r="BE256" s="206">
        <v>649</v>
      </c>
      <c r="BF256" s="156">
        <v>49</v>
      </c>
    </row>
    <row r="257" spans="1:58" x14ac:dyDescent="0.45">
      <c r="A257" s="134" t="s">
        <v>1365</v>
      </c>
      <c r="B257" s="150" t="s">
        <v>803</v>
      </c>
      <c r="C257" s="159" t="s">
        <v>809</v>
      </c>
      <c r="D257" s="152">
        <v>789</v>
      </c>
      <c r="E257" s="153">
        <v>434</v>
      </c>
      <c r="F257" s="154">
        <v>728</v>
      </c>
      <c r="G257" s="154">
        <v>752</v>
      </c>
      <c r="H257" s="154">
        <v>749</v>
      </c>
      <c r="I257" s="154">
        <v>742</v>
      </c>
      <c r="J257" s="154">
        <v>654</v>
      </c>
      <c r="K257" s="154">
        <v>747</v>
      </c>
      <c r="L257" s="154">
        <v>726</v>
      </c>
      <c r="M257" s="154">
        <v>700</v>
      </c>
      <c r="N257" s="155">
        <v>737</v>
      </c>
      <c r="O257" s="153">
        <v>229</v>
      </c>
      <c r="P257" s="154">
        <v>527</v>
      </c>
      <c r="Q257" s="154">
        <v>558</v>
      </c>
      <c r="R257" s="155">
        <v>462</v>
      </c>
      <c r="S257" s="153">
        <v>120</v>
      </c>
      <c r="T257" s="154">
        <v>474</v>
      </c>
      <c r="U257" s="153">
        <v>553</v>
      </c>
      <c r="V257" s="141"/>
      <c r="W257" s="153">
        <v>513</v>
      </c>
      <c r="X257" s="154">
        <v>750</v>
      </c>
      <c r="Y257" s="154">
        <v>766</v>
      </c>
      <c r="Z257" s="154">
        <v>763</v>
      </c>
      <c r="AA257" s="154">
        <v>756</v>
      </c>
      <c r="AB257" s="154">
        <v>690</v>
      </c>
      <c r="AC257" s="154">
        <v>761</v>
      </c>
      <c r="AD257" s="154">
        <v>744</v>
      </c>
      <c r="AE257" s="154">
        <v>726</v>
      </c>
      <c r="AF257" s="155">
        <v>758</v>
      </c>
      <c r="AG257" s="153">
        <v>277</v>
      </c>
      <c r="AH257" s="154">
        <v>562</v>
      </c>
      <c r="AI257" s="154">
        <v>600</v>
      </c>
      <c r="AJ257" s="155">
        <v>497</v>
      </c>
      <c r="AK257" s="313">
        <v>132</v>
      </c>
      <c r="AL257" s="316">
        <v>553</v>
      </c>
      <c r="AM257" s="153">
        <v>592</v>
      </c>
      <c r="AN257" s="141"/>
      <c r="AO257" s="156">
        <v>530</v>
      </c>
      <c r="AP257" s="157">
        <v>704</v>
      </c>
      <c r="AQ257" s="157">
        <v>757</v>
      </c>
      <c r="AR257" s="157">
        <v>753</v>
      </c>
      <c r="AS257" s="157">
        <v>741</v>
      </c>
      <c r="AT257" s="157">
        <v>607</v>
      </c>
      <c r="AU257" s="157">
        <v>751</v>
      </c>
      <c r="AV257" s="157">
        <v>698</v>
      </c>
      <c r="AW257" s="157">
        <v>679</v>
      </c>
      <c r="AX257" s="158">
        <v>697</v>
      </c>
      <c r="AY257" s="156">
        <v>286</v>
      </c>
      <c r="AZ257" s="157">
        <v>532</v>
      </c>
      <c r="BA257" s="157">
        <v>589</v>
      </c>
      <c r="BB257" s="158">
        <v>434</v>
      </c>
      <c r="BC257" s="254">
        <v>228</v>
      </c>
      <c r="BD257" s="321">
        <v>114</v>
      </c>
      <c r="BE257" s="206">
        <v>579</v>
      </c>
      <c r="BF257" s="156">
        <v>109</v>
      </c>
    </row>
    <row r="258" spans="1:58" ht="4.5" customHeight="1" x14ac:dyDescent="0.45">
      <c r="A258" s="134"/>
      <c r="B258" s="128"/>
      <c r="C258" s="129"/>
      <c r="D258" s="129"/>
      <c r="E258" s="129"/>
      <c r="F258" s="129"/>
      <c r="G258" s="129"/>
      <c r="H258" s="129"/>
      <c r="I258" s="129"/>
      <c r="J258" s="129"/>
      <c r="K258" s="129"/>
      <c r="L258" s="129"/>
      <c r="M258" s="129"/>
      <c r="N258" s="129"/>
      <c r="O258" s="129"/>
      <c r="P258" s="129"/>
      <c r="Q258" s="129"/>
      <c r="R258" s="129"/>
      <c r="S258" s="129"/>
      <c r="T258" s="129"/>
      <c r="U258" s="129"/>
      <c r="V258" s="141"/>
      <c r="W258" s="129"/>
      <c r="X258" s="129"/>
      <c r="Y258" s="129"/>
      <c r="Z258" s="129"/>
      <c r="AA258" s="129"/>
      <c r="AB258" s="129"/>
      <c r="AC258" s="129"/>
      <c r="AD258" s="129"/>
      <c r="AE258" s="129"/>
      <c r="AF258" s="129"/>
      <c r="AG258" s="129"/>
      <c r="AH258" s="129"/>
      <c r="AI258" s="129"/>
      <c r="AJ258" s="129"/>
      <c r="AK258" s="129"/>
      <c r="AL258" s="129"/>
      <c r="AM258" s="129"/>
      <c r="AN258" s="130"/>
      <c r="AO258" s="132"/>
      <c r="AP258" s="132"/>
      <c r="AQ258" s="132"/>
      <c r="AR258" s="132"/>
      <c r="AS258" s="132"/>
      <c r="AT258" s="132"/>
      <c r="AU258" s="132"/>
      <c r="AV258" s="132"/>
      <c r="AW258" s="132"/>
      <c r="AX258" s="132"/>
      <c r="AY258" s="132"/>
      <c r="AZ258" s="132"/>
      <c r="BA258" s="132"/>
      <c r="BB258" s="132"/>
      <c r="BC258" s="132"/>
      <c r="BD258" s="132"/>
      <c r="BE258" s="132"/>
      <c r="BF258" s="132"/>
    </row>
    <row r="259" spans="1:58" x14ac:dyDescent="0.45">
      <c r="A259" s="134" t="s">
        <v>0</v>
      </c>
      <c r="B259" s="135" t="s">
        <v>816</v>
      </c>
      <c r="C259" s="151"/>
      <c r="D259" s="137">
        <v>22871</v>
      </c>
      <c r="E259" s="138">
        <v>12580</v>
      </c>
      <c r="F259" s="139">
        <v>21101</v>
      </c>
      <c r="G259" s="139">
        <v>21776</v>
      </c>
      <c r="H259" s="139">
        <v>21703</v>
      </c>
      <c r="I259" s="139">
        <v>21483</v>
      </c>
      <c r="J259" s="139">
        <v>18935</v>
      </c>
      <c r="K259" s="139">
        <v>21648</v>
      </c>
      <c r="L259" s="139">
        <v>21028</v>
      </c>
      <c r="M259" s="139">
        <v>20278</v>
      </c>
      <c r="N259" s="140">
        <v>21346</v>
      </c>
      <c r="O259" s="138">
        <v>6633</v>
      </c>
      <c r="P259" s="139">
        <v>15274</v>
      </c>
      <c r="Q259" s="139">
        <v>16168</v>
      </c>
      <c r="R259" s="140">
        <v>13369</v>
      </c>
      <c r="S259" s="138">
        <v>3668</v>
      </c>
      <c r="T259" s="139">
        <v>13723</v>
      </c>
      <c r="U259" s="138">
        <v>16010</v>
      </c>
      <c r="V259" s="141"/>
      <c r="W259" s="138">
        <v>14867</v>
      </c>
      <c r="X259" s="139">
        <v>21733</v>
      </c>
      <c r="Y259" s="139">
        <v>22188</v>
      </c>
      <c r="Z259" s="139">
        <v>22101</v>
      </c>
      <c r="AA259" s="139">
        <v>21911</v>
      </c>
      <c r="AB259" s="139">
        <v>19992</v>
      </c>
      <c r="AC259" s="139">
        <v>22050</v>
      </c>
      <c r="AD259" s="139">
        <v>21559</v>
      </c>
      <c r="AE259" s="139">
        <v>21021</v>
      </c>
      <c r="AF259" s="140">
        <v>21959</v>
      </c>
      <c r="AG259" s="138">
        <v>8005</v>
      </c>
      <c r="AH259" s="139">
        <v>16266</v>
      </c>
      <c r="AI259" s="139">
        <v>17371</v>
      </c>
      <c r="AJ259" s="140">
        <v>14382</v>
      </c>
      <c r="AK259" s="311">
        <v>4017</v>
      </c>
      <c r="AL259" s="314">
        <v>16010</v>
      </c>
      <c r="AM259" s="138">
        <v>17154</v>
      </c>
      <c r="AN259" s="141"/>
      <c r="AO259" s="142">
        <v>16173</v>
      </c>
      <c r="AP259" s="143">
        <v>21015</v>
      </c>
      <c r="AQ259" s="143">
        <v>21868</v>
      </c>
      <c r="AR259" s="143">
        <v>21774</v>
      </c>
      <c r="AS259" s="143">
        <v>21520</v>
      </c>
      <c r="AT259" s="143">
        <v>18240</v>
      </c>
      <c r="AU259" s="143">
        <v>21681</v>
      </c>
      <c r="AV259" s="143">
        <v>21134</v>
      </c>
      <c r="AW259" s="143">
        <v>19921</v>
      </c>
      <c r="AX259" s="144">
        <v>21437</v>
      </c>
      <c r="AY259" s="142">
        <v>7564</v>
      </c>
      <c r="AZ259" s="143">
        <v>14852</v>
      </c>
      <c r="BA259" s="143">
        <v>16505</v>
      </c>
      <c r="BB259" s="144">
        <v>12719</v>
      </c>
      <c r="BC259" s="253">
        <v>6985</v>
      </c>
      <c r="BD259" s="320">
        <v>3946</v>
      </c>
      <c r="BE259" s="205">
        <v>17031</v>
      </c>
      <c r="BF259" s="142">
        <v>7951</v>
      </c>
    </row>
    <row r="260" spans="1:58" x14ac:dyDescent="0.45">
      <c r="A260" s="134" t="s">
        <v>1363</v>
      </c>
      <c r="B260" s="145" t="s">
        <v>885</v>
      </c>
      <c r="C260" s="151"/>
      <c r="D260" s="146">
        <v>3642</v>
      </c>
      <c r="E260" s="147">
        <v>2004</v>
      </c>
      <c r="F260" s="148">
        <v>3361</v>
      </c>
      <c r="G260" s="148">
        <v>3468</v>
      </c>
      <c r="H260" s="148">
        <v>3456</v>
      </c>
      <c r="I260" s="148">
        <v>3421</v>
      </c>
      <c r="J260" s="148">
        <v>3016</v>
      </c>
      <c r="K260" s="148">
        <v>3448</v>
      </c>
      <c r="L260" s="148">
        <v>3349</v>
      </c>
      <c r="M260" s="148">
        <v>3229</v>
      </c>
      <c r="N260" s="149">
        <v>3400</v>
      </c>
      <c r="O260" s="147">
        <v>1057</v>
      </c>
      <c r="P260" s="148">
        <v>2433</v>
      </c>
      <c r="Q260" s="148">
        <v>2575</v>
      </c>
      <c r="R260" s="149">
        <v>2129</v>
      </c>
      <c r="S260" s="147">
        <v>502</v>
      </c>
      <c r="T260" s="148">
        <v>2186</v>
      </c>
      <c r="U260" s="147">
        <v>2550</v>
      </c>
      <c r="V260" s="141"/>
      <c r="W260" s="147">
        <v>2368</v>
      </c>
      <c r="X260" s="148">
        <v>3461</v>
      </c>
      <c r="Y260" s="148">
        <v>3534</v>
      </c>
      <c r="Z260" s="148">
        <v>3520</v>
      </c>
      <c r="AA260" s="148">
        <v>3490</v>
      </c>
      <c r="AB260" s="148">
        <v>3184</v>
      </c>
      <c r="AC260" s="148">
        <v>3512</v>
      </c>
      <c r="AD260" s="148">
        <v>3433</v>
      </c>
      <c r="AE260" s="148">
        <v>3348</v>
      </c>
      <c r="AF260" s="149">
        <v>3497</v>
      </c>
      <c r="AG260" s="147">
        <v>1275</v>
      </c>
      <c r="AH260" s="148">
        <v>2591</v>
      </c>
      <c r="AI260" s="148">
        <v>2767</v>
      </c>
      <c r="AJ260" s="149">
        <v>2291</v>
      </c>
      <c r="AK260" s="312">
        <v>550</v>
      </c>
      <c r="AL260" s="315">
        <v>2550</v>
      </c>
      <c r="AM260" s="147">
        <v>2732</v>
      </c>
      <c r="AN260" s="141"/>
      <c r="AO260" s="142">
        <v>2572</v>
      </c>
      <c r="AP260" s="143">
        <v>3312</v>
      </c>
      <c r="AQ260" s="143">
        <v>3460</v>
      </c>
      <c r="AR260" s="143">
        <v>3454</v>
      </c>
      <c r="AS260" s="143">
        <v>3385</v>
      </c>
      <c r="AT260" s="143">
        <v>2921</v>
      </c>
      <c r="AU260" s="143">
        <v>3417</v>
      </c>
      <c r="AV260" s="143">
        <v>3413</v>
      </c>
      <c r="AW260" s="143">
        <v>3206</v>
      </c>
      <c r="AX260" s="144">
        <v>3445</v>
      </c>
      <c r="AY260" s="142">
        <v>1277</v>
      </c>
      <c r="AZ260" s="143">
        <v>2502</v>
      </c>
      <c r="BA260" s="143">
        <v>2736</v>
      </c>
      <c r="BB260" s="144">
        <v>1998</v>
      </c>
      <c r="BC260" s="253">
        <v>956</v>
      </c>
      <c r="BD260" s="320">
        <v>572</v>
      </c>
      <c r="BE260" s="205">
        <v>2787</v>
      </c>
      <c r="BF260" s="142">
        <v>1686</v>
      </c>
    </row>
    <row r="261" spans="1:58" x14ac:dyDescent="0.45">
      <c r="A261" s="134" t="s">
        <v>1365</v>
      </c>
      <c r="B261" s="150" t="s">
        <v>433</v>
      </c>
      <c r="C261" s="159" t="s">
        <v>434</v>
      </c>
      <c r="D261" s="152">
        <v>300</v>
      </c>
      <c r="E261" s="153">
        <v>165</v>
      </c>
      <c r="F261" s="154">
        <v>277</v>
      </c>
      <c r="G261" s="154">
        <v>286</v>
      </c>
      <c r="H261" s="154">
        <v>285</v>
      </c>
      <c r="I261" s="154">
        <v>282</v>
      </c>
      <c r="J261" s="154">
        <v>249</v>
      </c>
      <c r="K261" s="154">
        <v>284</v>
      </c>
      <c r="L261" s="154">
        <v>276</v>
      </c>
      <c r="M261" s="154">
        <v>266</v>
      </c>
      <c r="N261" s="155">
        <v>280</v>
      </c>
      <c r="O261" s="153">
        <v>87</v>
      </c>
      <c r="P261" s="154">
        <v>201</v>
      </c>
      <c r="Q261" s="154">
        <v>213</v>
      </c>
      <c r="R261" s="155">
        <v>176</v>
      </c>
      <c r="S261" s="153">
        <v>49</v>
      </c>
      <c r="T261" s="154">
        <v>180</v>
      </c>
      <c r="U261" s="153">
        <v>210</v>
      </c>
      <c r="V261" s="141"/>
      <c r="W261" s="153">
        <v>195</v>
      </c>
      <c r="X261" s="154">
        <v>286</v>
      </c>
      <c r="Y261" s="154">
        <v>292</v>
      </c>
      <c r="Z261" s="154">
        <v>290</v>
      </c>
      <c r="AA261" s="154">
        <v>288</v>
      </c>
      <c r="AB261" s="154">
        <v>263</v>
      </c>
      <c r="AC261" s="154">
        <v>290</v>
      </c>
      <c r="AD261" s="154">
        <v>283</v>
      </c>
      <c r="AE261" s="154">
        <v>276</v>
      </c>
      <c r="AF261" s="155">
        <v>289</v>
      </c>
      <c r="AG261" s="153">
        <v>105</v>
      </c>
      <c r="AH261" s="154">
        <v>214</v>
      </c>
      <c r="AI261" s="154">
        <v>228</v>
      </c>
      <c r="AJ261" s="155">
        <v>189</v>
      </c>
      <c r="AK261" s="313">
        <v>54</v>
      </c>
      <c r="AL261" s="316">
        <v>210</v>
      </c>
      <c r="AM261" s="153">
        <v>225</v>
      </c>
      <c r="AN261" s="141"/>
      <c r="AO261" s="156">
        <v>226</v>
      </c>
      <c r="AP261" s="157">
        <v>272</v>
      </c>
      <c r="AQ261" s="157">
        <v>281</v>
      </c>
      <c r="AR261" s="157">
        <v>281</v>
      </c>
      <c r="AS261" s="157">
        <v>276</v>
      </c>
      <c r="AT261" s="157">
        <v>254</v>
      </c>
      <c r="AU261" s="157">
        <v>278</v>
      </c>
      <c r="AV261" s="157">
        <v>280</v>
      </c>
      <c r="AW261" s="157">
        <v>261</v>
      </c>
      <c r="AX261" s="158">
        <v>272</v>
      </c>
      <c r="AY261" s="156">
        <v>124</v>
      </c>
      <c r="AZ261" s="157">
        <v>213</v>
      </c>
      <c r="BA261" s="157">
        <v>213</v>
      </c>
      <c r="BB261" s="158">
        <v>185</v>
      </c>
      <c r="BC261" s="254">
        <v>93</v>
      </c>
      <c r="BD261" s="321">
        <v>62</v>
      </c>
      <c r="BE261" s="206">
        <v>243</v>
      </c>
      <c r="BF261" s="156">
        <v>109</v>
      </c>
    </row>
    <row r="262" spans="1:58" x14ac:dyDescent="0.45">
      <c r="A262" s="134" t="s">
        <v>1365</v>
      </c>
      <c r="B262" s="150" t="s">
        <v>435</v>
      </c>
      <c r="C262" s="159" t="s">
        <v>436</v>
      </c>
      <c r="D262" s="152">
        <v>325</v>
      </c>
      <c r="E262" s="153">
        <v>179</v>
      </c>
      <c r="F262" s="154">
        <v>300</v>
      </c>
      <c r="G262" s="154">
        <v>310</v>
      </c>
      <c r="H262" s="154">
        <v>309</v>
      </c>
      <c r="I262" s="154">
        <v>306</v>
      </c>
      <c r="J262" s="154">
        <v>270</v>
      </c>
      <c r="K262" s="154">
        <v>308</v>
      </c>
      <c r="L262" s="154">
        <v>299</v>
      </c>
      <c r="M262" s="154">
        <v>289</v>
      </c>
      <c r="N262" s="155">
        <v>304</v>
      </c>
      <c r="O262" s="153">
        <v>95</v>
      </c>
      <c r="P262" s="154">
        <v>218</v>
      </c>
      <c r="Q262" s="154">
        <v>230</v>
      </c>
      <c r="R262" s="155">
        <v>190</v>
      </c>
      <c r="S262" s="153">
        <v>44</v>
      </c>
      <c r="T262" s="154">
        <v>195</v>
      </c>
      <c r="U262" s="153">
        <v>228</v>
      </c>
      <c r="V262" s="141"/>
      <c r="W262" s="153">
        <v>212</v>
      </c>
      <c r="X262" s="154">
        <v>309</v>
      </c>
      <c r="Y262" s="154">
        <v>316</v>
      </c>
      <c r="Z262" s="154">
        <v>315</v>
      </c>
      <c r="AA262" s="154">
        <v>312</v>
      </c>
      <c r="AB262" s="154">
        <v>285</v>
      </c>
      <c r="AC262" s="154">
        <v>314</v>
      </c>
      <c r="AD262" s="154">
        <v>307</v>
      </c>
      <c r="AE262" s="154">
        <v>299</v>
      </c>
      <c r="AF262" s="155">
        <v>313</v>
      </c>
      <c r="AG262" s="153">
        <v>114</v>
      </c>
      <c r="AH262" s="154">
        <v>232</v>
      </c>
      <c r="AI262" s="154">
        <v>247</v>
      </c>
      <c r="AJ262" s="155">
        <v>205</v>
      </c>
      <c r="AK262" s="313">
        <v>48</v>
      </c>
      <c r="AL262" s="316">
        <v>228</v>
      </c>
      <c r="AM262" s="153">
        <v>244</v>
      </c>
      <c r="AN262" s="141"/>
      <c r="AO262" s="156">
        <v>192</v>
      </c>
      <c r="AP262" s="157">
        <v>294</v>
      </c>
      <c r="AQ262" s="157">
        <v>294</v>
      </c>
      <c r="AR262" s="157">
        <v>299</v>
      </c>
      <c r="AS262" s="157">
        <v>286</v>
      </c>
      <c r="AT262" s="157">
        <v>225</v>
      </c>
      <c r="AU262" s="157">
        <v>289</v>
      </c>
      <c r="AV262" s="157">
        <v>300</v>
      </c>
      <c r="AW262" s="157">
        <v>286</v>
      </c>
      <c r="AX262" s="158">
        <v>303</v>
      </c>
      <c r="AY262" s="156">
        <v>105</v>
      </c>
      <c r="AZ262" s="157">
        <v>210</v>
      </c>
      <c r="BA262" s="157">
        <v>234</v>
      </c>
      <c r="BB262" s="158">
        <v>178</v>
      </c>
      <c r="BC262" s="254">
        <v>82</v>
      </c>
      <c r="BD262" s="321">
        <v>49</v>
      </c>
      <c r="BE262" s="206">
        <v>167</v>
      </c>
      <c r="BF262" s="156">
        <v>111</v>
      </c>
    </row>
    <row r="263" spans="1:58" x14ac:dyDescent="0.45">
      <c r="A263" s="134" t="s">
        <v>1365</v>
      </c>
      <c r="B263" s="150" t="s">
        <v>437</v>
      </c>
      <c r="C263" s="159" t="s">
        <v>438</v>
      </c>
      <c r="D263" s="152">
        <v>172</v>
      </c>
      <c r="E263" s="153">
        <v>95</v>
      </c>
      <c r="F263" s="154">
        <v>159</v>
      </c>
      <c r="G263" s="154">
        <v>164</v>
      </c>
      <c r="H263" s="154">
        <v>164</v>
      </c>
      <c r="I263" s="154">
        <v>162</v>
      </c>
      <c r="J263" s="154">
        <v>143</v>
      </c>
      <c r="K263" s="154">
        <v>163</v>
      </c>
      <c r="L263" s="154">
        <v>159</v>
      </c>
      <c r="M263" s="154">
        <v>153</v>
      </c>
      <c r="N263" s="155">
        <v>161</v>
      </c>
      <c r="O263" s="153">
        <v>50</v>
      </c>
      <c r="P263" s="154">
        <v>115</v>
      </c>
      <c r="Q263" s="154">
        <v>122</v>
      </c>
      <c r="R263" s="155">
        <v>101</v>
      </c>
      <c r="S263" s="153">
        <v>21</v>
      </c>
      <c r="T263" s="154">
        <v>104</v>
      </c>
      <c r="U263" s="153">
        <v>121</v>
      </c>
      <c r="V263" s="141"/>
      <c r="W263" s="153">
        <v>112</v>
      </c>
      <c r="X263" s="154">
        <v>164</v>
      </c>
      <c r="Y263" s="154">
        <v>167</v>
      </c>
      <c r="Z263" s="154">
        <v>167</v>
      </c>
      <c r="AA263" s="154">
        <v>165</v>
      </c>
      <c r="AB263" s="154">
        <v>151</v>
      </c>
      <c r="AC263" s="154">
        <v>166</v>
      </c>
      <c r="AD263" s="154">
        <v>163</v>
      </c>
      <c r="AE263" s="154">
        <v>159</v>
      </c>
      <c r="AF263" s="155">
        <v>166</v>
      </c>
      <c r="AG263" s="153">
        <v>61</v>
      </c>
      <c r="AH263" s="154">
        <v>123</v>
      </c>
      <c r="AI263" s="154">
        <v>131</v>
      </c>
      <c r="AJ263" s="155">
        <v>109</v>
      </c>
      <c r="AK263" s="313">
        <v>23</v>
      </c>
      <c r="AL263" s="316">
        <v>121</v>
      </c>
      <c r="AM263" s="153">
        <v>129</v>
      </c>
      <c r="AN263" s="141"/>
      <c r="AO263" s="156">
        <v>120</v>
      </c>
      <c r="AP263" s="157">
        <v>157</v>
      </c>
      <c r="AQ263" s="157">
        <v>163</v>
      </c>
      <c r="AR263" s="157">
        <v>165</v>
      </c>
      <c r="AS263" s="157">
        <v>161</v>
      </c>
      <c r="AT263" s="157">
        <v>138</v>
      </c>
      <c r="AU263" s="157">
        <v>157</v>
      </c>
      <c r="AV263" s="157">
        <v>162</v>
      </c>
      <c r="AW263" s="157">
        <v>151</v>
      </c>
      <c r="AX263" s="158">
        <v>164</v>
      </c>
      <c r="AY263" s="156">
        <v>57</v>
      </c>
      <c r="AZ263" s="157">
        <v>109</v>
      </c>
      <c r="BA263" s="157">
        <v>121</v>
      </c>
      <c r="BB263" s="158">
        <v>96</v>
      </c>
      <c r="BC263" s="254">
        <v>40</v>
      </c>
      <c r="BD263" s="321">
        <v>24</v>
      </c>
      <c r="BE263" s="206">
        <v>147</v>
      </c>
      <c r="BF263" s="156">
        <v>96</v>
      </c>
    </row>
    <row r="264" spans="1:58" x14ac:dyDescent="0.45">
      <c r="A264" s="134" t="s">
        <v>1365</v>
      </c>
      <c r="B264" s="150" t="s">
        <v>439</v>
      </c>
      <c r="C264" s="159" t="s">
        <v>440</v>
      </c>
      <c r="D264" s="152">
        <v>373</v>
      </c>
      <c r="E264" s="153">
        <v>206</v>
      </c>
      <c r="F264" s="154">
        <v>345</v>
      </c>
      <c r="G264" s="154">
        <v>356</v>
      </c>
      <c r="H264" s="154">
        <v>354</v>
      </c>
      <c r="I264" s="154">
        <v>351</v>
      </c>
      <c r="J264" s="154">
        <v>309</v>
      </c>
      <c r="K264" s="154">
        <v>354</v>
      </c>
      <c r="L264" s="154">
        <v>343</v>
      </c>
      <c r="M264" s="154">
        <v>331</v>
      </c>
      <c r="N264" s="155">
        <v>349</v>
      </c>
      <c r="O264" s="153">
        <v>109</v>
      </c>
      <c r="P264" s="154">
        <v>250</v>
      </c>
      <c r="Q264" s="154">
        <v>264</v>
      </c>
      <c r="R264" s="155">
        <v>219</v>
      </c>
      <c r="S264" s="153">
        <v>48</v>
      </c>
      <c r="T264" s="154">
        <v>224</v>
      </c>
      <c r="U264" s="153">
        <v>262</v>
      </c>
      <c r="V264" s="141"/>
      <c r="W264" s="153">
        <v>243</v>
      </c>
      <c r="X264" s="154">
        <v>355</v>
      </c>
      <c r="Y264" s="154">
        <v>362</v>
      </c>
      <c r="Z264" s="154">
        <v>361</v>
      </c>
      <c r="AA264" s="154">
        <v>358</v>
      </c>
      <c r="AB264" s="154">
        <v>327</v>
      </c>
      <c r="AC264" s="154">
        <v>360</v>
      </c>
      <c r="AD264" s="154">
        <v>352</v>
      </c>
      <c r="AE264" s="154">
        <v>343</v>
      </c>
      <c r="AF264" s="155">
        <v>359</v>
      </c>
      <c r="AG264" s="153">
        <v>131</v>
      </c>
      <c r="AH264" s="154">
        <v>266</v>
      </c>
      <c r="AI264" s="154">
        <v>284</v>
      </c>
      <c r="AJ264" s="155">
        <v>235</v>
      </c>
      <c r="AK264" s="313">
        <v>53</v>
      </c>
      <c r="AL264" s="316">
        <v>262</v>
      </c>
      <c r="AM264" s="153">
        <v>280</v>
      </c>
      <c r="AN264" s="141"/>
      <c r="AO264" s="156">
        <v>229</v>
      </c>
      <c r="AP264" s="157">
        <v>320</v>
      </c>
      <c r="AQ264" s="157">
        <v>349</v>
      </c>
      <c r="AR264" s="157">
        <v>357</v>
      </c>
      <c r="AS264" s="157">
        <v>338</v>
      </c>
      <c r="AT264" s="157">
        <v>296</v>
      </c>
      <c r="AU264" s="157">
        <v>353</v>
      </c>
      <c r="AV264" s="157">
        <v>341</v>
      </c>
      <c r="AW264" s="157">
        <v>289</v>
      </c>
      <c r="AX264" s="158">
        <v>343</v>
      </c>
      <c r="AY264" s="156">
        <v>126</v>
      </c>
      <c r="AZ264" s="157">
        <v>258</v>
      </c>
      <c r="BA264" s="157">
        <v>278</v>
      </c>
      <c r="BB264" s="158">
        <v>206</v>
      </c>
      <c r="BC264" s="254">
        <v>91</v>
      </c>
      <c r="BD264" s="321">
        <v>51</v>
      </c>
      <c r="BE264" s="206">
        <v>274</v>
      </c>
      <c r="BF264" s="156">
        <v>96</v>
      </c>
    </row>
    <row r="265" spans="1:58" x14ac:dyDescent="0.45">
      <c r="A265" s="134" t="s">
        <v>1365</v>
      </c>
      <c r="B265" s="150" t="s">
        <v>441</v>
      </c>
      <c r="C265" s="159" t="s">
        <v>442</v>
      </c>
      <c r="D265" s="152">
        <v>299</v>
      </c>
      <c r="E265" s="153">
        <v>165</v>
      </c>
      <c r="F265" s="154">
        <v>276</v>
      </c>
      <c r="G265" s="154">
        <v>285</v>
      </c>
      <c r="H265" s="154">
        <v>284</v>
      </c>
      <c r="I265" s="154">
        <v>281</v>
      </c>
      <c r="J265" s="154">
        <v>248</v>
      </c>
      <c r="K265" s="154">
        <v>284</v>
      </c>
      <c r="L265" s="154">
        <v>275</v>
      </c>
      <c r="M265" s="154">
        <v>266</v>
      </c>
      <c r="N265" s="155">
        <v>280</v>
      </c>
      <c r="O265" s="153">
        <v>87</v>
      </c>
      <c r="P265" s="154">
        <v>200</v>
      </c>
      <c r="Q265" s="154">
        <v>212</v>
      </c>
      <c r="R265" s="155">
        <v>175</v>
      </c>
      <c r="S265" s="153">
        <v>50</v>
      </c>
      <c r="T265" s="154">
        <v>180</v>
      </c>
      <c r="U265" s="153">
        <v>210</v>
      </c>
      <c r="V265" s="141"/>
      <c r="W265" s="153">
        <v>195</v>
      </c>
      <c r="X265" s="154">
        <v>285</v>
      </c>
      <c r="Y265" s="154">
        <v>291</v>
      </c>
      <c r="Z265" s="154">
        <v>289</v>
      </c>
      <c r="AA265" s="154">
        <v>287</v>
      </c>
      <c r="AB265" s="154">
        <v>262</v>
      </c>
      <c r="AC265" s="154">
        <v>289</v>
      </c>
      <c r="AD265" s="154">
        <v>282</v>
      </c>
      <c r="AE265" s="154">
        <v>275</v>
      </c>
      <c r="AF265" s="155">
        <v>288</v>
      </c>
      <c r="AG265" s="153">
        <v>105</v>
      </c>
      <c r="AH265" s="154">
        <v>213</v>
      </c>
      <c r="AI265" s="154">
        <v>228</v>
      </c>
      <c r="AJ265" s="155">
        <v>189</v>
      </c>
      <c r="AK265" s="313">
        <v>55</v>
      </c>
      <c r="AL265" s="316">
        <v>210</v>
      </c>
      <c r="AM265" s="153">
        <v>225</v>
      </c>
      <c r="AN265" s="141"/>
      <c r="AO265" s="156">
        <v>227</v>
      </c>
      <c r="AP265" s="157">
        <v>276</v>
      </c>
      <c r="AQ265" s="157">
        <v>282</v>
      </c>
      <c r="AR265" s="157">
        <v>284</v>
      </c>
      <c r="AS265" s="157">
        <v>279</v>
      </c>
      <c r="AT265" s="157">
        <v>246</v>
      </c>
      <c r="AU265" s="157">
        <v>281</v>
      </c>
      <c r="AV265" s="157">
        <v>273</v>
      </c>
      <c r="AW265" s="157">
        <v>261</v>
      </c>
      <c r="AX265" s="158">
        <v>289</v>
      </c>
      <c r="AY265" s="156">
        <v>99</v>
      </c>
      <c r="AZ265" s="157">
        <v>196</v>
      </c>
      <c r="BA265" s="157">
        <v>236</v>
      </c>
      <c r="BB265" s="158">
        <v>156</v>
      </c>
      <c r="BC265" s="254">
        <v>94</v>
      </c>
      <c r="BD265" s="321">
        <v>50</v>
      </c>
      <c r="BE265" s="206">
        <v>249</v>
      </c>
      <c r="BF265" s="156">
        <v>221</v>
      </c>
    </row>
    <row r="266" spans="1:58" x14ac:dyDescent="0.45">
      <c r="A266" s="134" t="s">
        <v>1365</v>
      </c>
      <c r="B266" s="150" t="s">
        <v>443</v>
      </c>
      <c r="C266" s="159" t="s">
        <v>444</v>
      </c>
      <c r="D266" s="152">
        <v>287</v>
      </c>
      <c r="E266" s="153">
        <v>158</v>
      </c>
      <c r="F266" s="154">
        <v>265</v>
      </c>
      <c r="G266" s="154">
        <v>274</v>
      </c>
      <c r="H266" s="154">
        <v>273</v>
      </c>
      <c r="I266" s="154">
        <v>270</v>
      </c>
      <c r="J266" s="154">
        <v>238</v>
      </c>
      <c r="K266" s="154">
        <v>272</v>
      </c>
      <c r="L266" s="154">
        <v>264</v>
      </c>
      <c r="M266" s="154">
        <v>255</v>
      </c>
      <c r="N266" s="155">
        <v>268</v>
      </c>
      <c r="O266" s="153">
        <v>84</v>
      </c>
      <c r="P266" s="154">
        <v>192</v>
      </c>
      <c r="Q266" s="154">
        <v>203</v>
      </c>
      <c r="R266" s="155">
        <v>168</v>
      </c>
      <c r="S266" s="153">
        <v>42</v>
      </c>
      <c r="T266" s="154">
        <v>173</v>
      </c>
      <c r="U266" s="153">
        <v>201</v>
      </c>
      <c r="V266" s="141"/>
      <c r="W266" s="153">
        <v>187</v>
      </c>
      <c r="X266" s="154">
        <v>273</v>
      </c>
      <c r="Y266" s="154">
        <v>279</v>
      </c>
      <c r="Z266" s="154">
        <v>278</v>
      </c>
      <c r="AA266" s="154">
        <v>275</v>
      </c>
      <c r="AB266" s="154">
        <v>251</v>
      </c>
      <c r="AC266" s="154">
        <v>277</v>
      </c>
      <c r="AD266" s="154">
        <v>271</v>
      </c>
      <c r="AE266" s="154">
        <v>264</v>
      </c>
      <c r="AF266" s="155">
        <v>276</v>
      </c>
      <c r="AG266" s="153">
        <v>101</v>
      </c>
      <c r="AH266" s="154">
        <v>205</v>
      </c>
      <c r="AI266" s="154">
        <v>218</v>
      </c>
      <c r="AJ266" s="155">
        <v>181</v>
      </c>
      <c r="AK266" s="313">
        <v>46</v>
      </c>
      <c r="AL266" s="316">
        <v>201</v>
      </c>
      <c r="AM266" s="153">
        <v>216</v>
      </c>
      <c r="AN266" s="141"/>
      <c r="AO266" s="156">
        <v>203</v>
      </c>
      <c r="AP266" s="157">
        <v>255</v>
      </c>
      <c r="AQ266" s="157">
        <v>269</v>
      </c>
      <c r="AR266" s="157">
        <v>272</v>
      </c>
      <c r="AS266" s="157">
        <v>263</v>
      </c>
      <c r="AT266" s="157">
        <v>231</v>
      </c>
      <c r="AU266" s="157">
        <v>268</v>
      </c>
      <c r="AV266" s="157">
        <v>265</v>
      </c>
      <c r="AW266" s="157">
        <v>252</v>
      </c>
      <c r="AX266" s="158">
        <v>265</v>
      </c>
      <c r="AY266" s="156">
        <v>102</v>
      </c>
      <c r="AZ266" s="157">
        <v>188</v>
      </c>
      <c r="BA266" s="157">
        <v>227</v>
      </c>
      <c r="BB266" s="158">
        <v>144</v>
      </c>
      <c r="BC266" s="254">
        <v>80</v>
      </c>
      <c r="BD266" s="321">
        <v>45</v>
      </c>
      <c r="BE266" s="206">
        <v>244</v>
      </c>
      <c r="BF266" s="156">
        <v>176</v>
      </c>
    </row>
    <row r="267" spans="1:58" x14ac:dyDescent="0.45">
      <c r="A267" s="134" t="s">
        <v>1365</v>
      </c>
      <c r="B267" s="150" t="s">
        <v>445</v>
      </c>
      <c r="C267" s="159" t="s">
        <v>446</v>
      </c>
      <c r="D267" s="152">
        <v>424</v>
      </c>
      <c r="E267" s="153">
        <v>234</v>
      </c>
      <c r="F267" s="154">
        <v>392</v>
      </c>
      <c r="G267" s="154">
        <v>404</v>
      </c>
      <c r="H267" s="154">
        <v>403</v>
      </c>
      <c r="I267" s="154">
        <v>399</v>
      </c>
      <c r="J267" s="154">
        <v>352</v>
      </c>
      <c r="K267" s="154">
        <v>402</v>
      </c>
      <c r="L267" s="154">
        <v>390</v>
      </c>
      <c r="M267" s="154">
        <v>376</v>
      </c>
      <c r="N267" s="155">
        <v>396</v>
      </c>
      <c r="O267" s="153">
        <v>123</v>
      </c>
      <c r="P267" s="154">
        <v>284</v>
      </c>
      <c r="Q267" s="154">
        <v>300</v>
      </c>
      <c r="R267" s="155">
        <v>248</v>
      </c>
      <c r="S267" s="153">
        <v>54</v>
      </c>
      <c r="T267" s="154">
        <v>255</v>
      </c>
      <c r="U267" s="153">
        <v>297</v>
      </c>
      <c r="V267" s="141"/>
      <c r="W267" s="153">
        <v>276</v>
      </c>
      <c r="X267" s="154">
        <v>403</v>
      </c>
      <c r="Y267" s="154">
        <v>412</v>
      </c>
      <c r="Z267" s="154">
        <v>410</v>
      </c>
      <c r="AA267" s="154">
        <v>407</v>
      </c>
      <c r="AB267" s="154">
        <v>371</v>
      </c>
      <c r="AC267" s="154">
        <v>409</v>
      </c>
      <c r="AD267" s="154">
        <v>400</v>
      </c>
      <c r="AE267" s="154">
        <v>390</v>
      </c>
      <c r="AF267" s="155">
        <v>408</v>
      </c>
      <c r="AG267" s="153">
        <v>149</v>
      </c>
      <c r="AH267" s="154">
        <v>302</v>
      </c>
      <c r="AI267" s="154">
        <v>323</v>
      </c>
      <c r="AJ267" s="155">
        <v>267</v>
      </c>
      <c r="AK267" s="313">
        <v>59</v>
      </c>
      <c r="AL267" s="316">
        <v>297</v>
      </c>
      <c r="AM267" s="153">
        <v>318</v>
      </c>
      <c r="AN267" s="141"/>
      <c r="AO267" s="156">
        <v>287</v>
      </c>
      <c r="AP267" s="157">
        <v>380</v>
      </c>
      <c r="AQ267" s="157">
        <v>397</v>
      </c>
      <c r="AR267" s="157">
        <v>390</v>
      </c>
      <c r="AS267" s="157">
        <v>389</v>
      </c>
      <c r="AT267" s="157">
        <v>330</v>
      </c>
      <c r="AU267" s="157">
        <v>392</v>
      </c>
      <c r="AV267" s="157">
        <v>389</v>
      </c>
      <c r="AW267" s="157">
        <v>362</v>
      </c>
      <c r="AX267" s="158">
        <v>395</v>
      </c>
      <c r="AY267" s="156">
        <v>149</v>
      </c>
      <c r="AZ267" s="157">
        <v>305</v>
      </c>
      <c r="BA267" s="157">
        <v>303</v>
      </c>
      <c r="BB267" s="158">
        <v>219</v>
      </c>
      <c r="BC267" s="254">
        <v>102</v>
      </c>
      <c r="BD267" s="321">
        <v>62</v>
      </c>
      <c r="BE267" s="206">
        <v>278</v>
      </c>
      <c r="BF267" s="156">
        <v>201</v>
      </c>
    </row>
    <row r="268" spans="1:58" x14ac:dyDescent="0.45">
      <c r="A268" s="134" t="s">
        <v>1365</v>
      </c>
      <c r="B268" s="150" t="s">
        <v>447</v>
      </c>
      <c r="C268" s="159" t="s">
        <v>448</v>
      </c>
      <c r="D268" s="152">
        <v>428</v>
      </c>
      <c r="E268" s="153">
        <v>236</v>
      </c>
      <c r="F268" s="154">
        <v>395</v>
      </c>
      <c r="G268" s="154">
        <v>408</v>
      </c>
      <c r="H268" s="154">
        <v>407</v>
      </c>
      <c r="I268" s="154">
        <v>403</v>
      </c>
      <c r="J268" s="154">
        <v>355</v>
      </c>
      <c r="K268" s="154">
        <v>406</v>
      </c>
      <c r="L268" s="154">
        <v>394</v>
      </c>
      <c r="M268" s="154">
        <v>380</v>
      </c>
      <c r="N268" s="155">
        <v>400</v>
      </c>
      <c r="O268" s="153">
        <v>125</v>
      </c>
      <c r="P268" s="154">
        <v>286</v>
      </c>
      <c r="Q268" s="154">
        <v>303</v>
      </c>
      <c r="R268" s="155">
        <v>251</v>
      </c>
      <c r="S268" s="153">
        <v>57</v>
      </c>
      <c r="T268" s="154">
        <v>257</v>
      </c>
      <c r="U268" s="153">
        <v>300</v>
      </c>
      <c r="V268" s="141"/>
      <c r="W268" s="153">
        <v>279</v>
      </c>
      <c r="X268" s="154">
        <v>407</v>
      </c>
      <c r="Y268" s="154">
        <v>416</v>
      </c>
      <c r="Z268" s="154">
        <v>414</v>
      </c>
      <c r="AA268" s="154">
        <v>411</v>
      </c>
      <c r="AB268" s="154">
        <v>375</v>
      </c>
      <c r="AC268" s="154">
        <v>413</v>
      </c>
      <c r="AD268" s="154">
        <v>404</v>
      </c>
      <c r="AE268" s="154">
        <v>394</v>
      </c>
      <c r="AF268" s="155">
        <v>411</v>
      </c>
      <c r="AG268" s="153">
        <v>150</v>
      </c>
      <c r="AH268" s="154">
        <v>305</v>
      </c>
      <c r="AI268" s="154">
        <v>326</v>
      </c>
      <c r="AJ268" s="155">
        <v>270</v>
      </c>
      <c r="AK268" s="313">
        <v>62</v>
      </c>
      <c r="AL268" s="316">
        <v>300</v>
      </c>
      <c r="AM268" s="153">
        <v>321</v>
      </c>
      <c r="AN268" s="141"/>
      <c r="AO268" s="156">
        <v>338</v>
      </c>
      <c r="AP268" s="157">
        <v>404</v>
      </c>
      <c r="AQ268" s="157">
        <v>413</v>
      </c>
      <c r="AR268" s="157">
        <v>416</v>
      </c>
      <c r="AS268" s="157">
        <v>406</v>
      </c>
      <c r="AT268" s="157">
        <v>372</v>
      </c>
      <c r="AU268" s="157">
        <v>413</v>
      </c>
      <c r="AV268" s="157">
        <v>403</v>
      </c>
      <c r="AW268" s="157">
        <v>399</v>
      </c>
      <c r="AX268" s="158">
        <v>421</v>
      </c>
      <c r="AY268" s="156">
        <v>142</v>
      </c>
      <c r="AZ268" s="157">
        <v>274</v>
      </c>
      <c r="BA268" s="157">
        <v>337</v>
      </c>
      <c r="BB268" s="158">
        <v>231</v>
      </c>
      <c r="BC268" s="254">
        <v>107</v>
      </c>
      <c r="BD268" s="321">
        <v>59</v>
      </c>
      <c r="BE268" s="206">
        <v>341</v>
      </c>
      <c r="BF268" s="156">
        <v>129</v>
      </c>
    </row>
    <row r="269" spans="1:58" x14ac:dyDescent="0.45">
      <c r="A269" s="134" t="s">
        <v>1365</v>
      </c>
      <c r="B269" s="150" t="s">
        <v>449</v>
      </c>
      <c r="C269" s="159" t="s">
        <v>450</v>
      </c>
      <c r="D269" s="152">
        <v>166</v>
      </c>
      <c r="E269" s="153">
        <v>92</v>
      </c>
      <c r="F269" s="154">
        <v>154</v>
      </c>
      <c r="G269" s="154">
        <v>159</v>
      </c>
      <c r="H269" s="154">
        <v>158</v>
      </c>
      <c r="I269" s="154">
        <v>156</v>
      </c>
      <c r="J269" s="154">
        <v>138</v>
      </c>
      <c r="K269" s="154">
        <v>158</v>
      </c>
      <c r="L269" s="154">
        <v>153</v>
      </c>
      <c r="M269" s="154">
        <v>148</v>
      </c>
      <c r="N269" s="155">
        <v>155</v>
      </c>
      <c r="O269" s="153">
        <v>49</v>
      </c>
      <c r="P269" s="154">
        <v>111</v>
      </c>
      <c r="Q269" s="154">
        <v>118</v>
      </c>
      <c r="R269" s="155">
        <v>98</v>
      </c>
      <c r="S269" s="153">
        <v>19</v>
      </c>
      <c r="T269" s="154">
        <v>100</v>
      </c>
      <c r="U269" s="153">
        <v>117</v>
      </c>
      <c r="V269" s="141"/>
      <c r="W269" s="153">
        <v>108</v>
      </c>
      <c r="X269" s="154">
        <v>158</v>
      </c>
      <c r="Y269" s="154">
        <v>162</v>
      </c>
      <c r="Z269" s="154">
        <v>161</v>
      </c>
      <c r="AA269" s="154">
        <v>160</v>
      </c>
      <c r="AB269" s="154">
        <v>146</v>
      </c>
      <c r="AC269" s="154">
        <v>161</v>
      </c>
      <c r="AD269" s="154">
        <v>157</v>
      </c>
      <c r="AE269" s="154">
        <v>153</v>
      </c>
      <c r="AF269" s="155">
        <v>160</v>
      </c>
      <c r="AG269" s="153">
        <v>59</v>
      </c>
      <c r="AH269" s="154">
        <v>119</v>
      </c>
      <c r="AI269" s="154">
        <v>127</v>
      </c>
      <c r="AJ269" s="155">
        <v>105</v>
      </c>
      <c r="AK269" s="313">
        <v>21</v>
      </c>
      <c r="AL269" s="316">
        <v>117</v>
      </c>
      <c r="AM269" s="153">
        <v>125</v>
      </c>
      <c r="AN269" s="141"/>
      <c r="AO269" s="156">
        <v>131</v>
      </c>
      <c r="AP269" s="157">
        <v>156</v>
      </c>
      <c r="AQ269" s="157">
        <v>163</v>
      </c>
      <c r="AR269" s="157">
        <v>157</v>
      </c>
      <c r="AS269" s="157">
        <v>152</v>
      </c>
      <c r="AT269" s="157">
        <v>145</v>
      </c>
      <c r="AU269" s="157">
        <v>156</v>
      </c>
      <c r="AV269" s="157">
        <v>161</v>
      </c>
      <c r="AW269" s="157">
        <v>153</v>
      </c>
      <c r="AX269" s="158">
        <v>160</v>
      </c>
      <c r="AY269" s="156">
        <v>48</v>
      </c>
      <c r="AZ269" s="157">
        <v>120</v>
      </c>
      <c r="BA269" s="157">
        <v>126</v>
      </c>
      <c r="BB269" s="158">
        <v>76</v>
      </c>
      <c r="BC269" s="254">
        <v>35</v>
      </c>
      <c r="BD269" s="321">
        <v>24</v>
      </c>
      <c r="BE269" s="206">
        <v>141</v>
      </c>
      <c r="BF269" s="156">
        <v>36</v>
      </c>
    </row>
    <row r="270" spans="1:58" x14ac:dyDescent="0.45">
      <c r="A270" s="134" t="s">
        <v>1365</v>
      </c>
      <c r="B270" s="150" t="s">
        <v>451</v>
      </c>
      <c r="C270" s="159" t="s">
        <v>452</v>
      </c>
      <c r="D270" s="152">
        <v>216</v>
      </c>
      <c r="E270" s="153">
        <v>119</v>
      </c>
      <c r="F270" s="154">
        <v>200</v>
      </c>
      <c r="G270" s="154">
        <v>206</v>
      </c>
      <c r="H270" s="154">
        <v>205</v>
      </c>
      <c r="I270" s="154">
        <v>203</v>
      </c>
      <c r="J270" s="154">
        <v>179</v>
      </c>
      <c r="K270" s="154">
        <v>205</v>
      </c>
      <c r="L270" s="154">
        <v>199</v>
      </c>
      <c r="M270" s="154">
        <v>192</v>
      </c>
      <c r="N270" s="155">
        <v>202</v>
      </c>
      <c r="O270" s="153">
        <v>63</v>
      </c>
      <c r="P270" s="154">
        <v>145</v>
      </c>
      <c r="Q270" s="154">
        <v>153</v>
      </c>
      <c r="R270" s="155">
        <v>127</v>
      </c>
      <c r="S270" s="153">
        <v>35</v>
      </c>
      <c r="T270" s="154">
        <v>130</v>
      </c>
      <c r="U270" s="153">
        <v>152</v>
      </c>
      <c r="V270" s="141"/>
      <c r="W270" s="153">
        <v>141</v>
      </c>
      <c r="X270" s="154">
        <v>206</v>
      </c>
      <c r="Y270" s="154">
        <v>210</v>
      </c>
      <c r="Z270" s="154">
        <v>209</v>
      </c>
      <c r="AA270" s="154">
        <v>207</v>
      </c>
      <c r="AB270" s="154">
        <v>189</v>
      </c>
      <c r="AC270" s="154">
        <v>209</v>
      </c>
      <c r="AD270" s="154">
        <v>204</v>
      </c>
      <c r="AE270" s="154">
        <v>199</v>
      </c>
      <c r="AF270" s="155">
        <v>208</v>
      </c>
      <c r="AG270" s="153">
        <v>76</v>
      </c>
      <c r="AH270" s="154">
        <v>154</v>
      </c>
      <c r="AI270" s="154">
        <v>165</v>
      </c>
      <c r="AJ270" s="155">
        <v>136</v>
      </c>
      <c r="AK270" s="313">
        <v>38</v>
      </c>
      <c r="AL270" s="316">
        <v>152</v>
      </c>
      <c r="AM270" s="153">
        <v>162</v>
      </c>
      <c r="AN270" s="141"/>
      <c r="AO270" s="156">
        <v>176</v>
      </c>
      <c r="AP270" s="157">
        <v>201</v>
      </c>
      <c r="AQ270" s="157">
        <v>210</v>
      </c>
      <c r="AR270" s="157">
        <v>209</v>
      </c>
      <c r="AS270" s="157">
        <v>209</v>
      </c>
      <c r="AT270" s="157">
        <v>195</v>
      </c>
      <c r="AU270" s="157">
        <v>211</v>
      </c>
      <c r="AV270" s="157">
        <v>208</v>
      </c>
      <c r="AW270" s="157">
        <v>197</v>
      </c>
      <c r="AX270" s="158">
        <v>207</v>
      </c>
      <c r="AY270" s="156">
        <v>63</v>
      </c>
      <c r="AZ270" s="157">
        <v>133</v>
      </c>
      <c r="BA270" s="157">
        <v>162</v>
      </c>
      <c r="BB270" s="158">
        <v>123</v>
      </c>
      <c r="BC270" s="254">
        <v>65</v>
      </c>
      <c r="BD270" s="321">
        <v>39</v>
      </c>
      <c r="BE270" s="206">
        <v>129</v>
      </c>
      <c r="BF270" s="156">
        <v>93</v>
      </c>
    </row>
    <row r="271" spans="1:58" x14ac:dyDescent="0.45">
      <c r="A271" s="134" t="s">
        <v>1365</v>
      </c>
      <c r="B271" s="150" t="s">
        <v>453</v>
      </c>
      <c r="C271" s="159" t="s">
        <v>454</v>
      </c>
      <c r="D271" s="152">
        <v>652</v>
      </c>
      <c r="E271" s="153">
        <v>359</v>
      </c>
      <c r="F271" s="154">
        <v>602</v>
      </c>
      <c r="G271" s="154">
        <v>621</v>
      </c>
      <c r="H271" s="154">
        <v>619</v>
      </c>
      <c r="I271" s="154">
        <v>613</v>
      </c>
      <c r="J271" s="154">
        <v>540</v>
      </c>
      <c r="K271" s="154">
        <v>618</v>
      </c>
      <c r="L271" s="154">
        <v>600</v>
      </c>
      <c r="M271" s="154">
        <v>579</v>
      </c>
      <c r="N271" s="155">
        <v>609</v>
      </c>
      <c r="O271" s="153">
        <v>190</v>
      </c>
      <c r="P271" s="154">
        <v>436</v>
      </c>
      <c r="Q271" s="154">
        <v>461</v>
      </c>
      <c r="R271" s="155">
        <v>382</v>
      </c>
      <c r="S271" s="153">
        <v>88</v>
      </c>
      <c r="T271" s="154">
        <v>392</v>
      </c>
      <c r="U271" s="153">
        <v>457</v>
      </c>
      <c r="V271" s="141"/>
      <c r="W271" s="153">
        <v>424</v>
      </c>
      <c r="X271" s="154">
        <v>620</v>
      </c>
      <c r="Y271" s="154">
        <v>633</v>
      </c>
      <c r="Z271" s="154">
        <v>631</v>
      </c>
      <c r="AA271" s="154">
        <v>625</v>
      </c>
      <c r="AB271" s="154">
        <v>570</v>
      </c>
      <c r="AC271" s="154">
        <v>629</v>
      </c>
      <c r="AD271" s="154">
        <v>615</v>
      </c>
      <c r="AE271" s="154">
        <v>600</v>
      </c>
      <c r="AF271" s="155">
        <v>626</v>
      </c>
      <c r="AG271" s="153">
        <v>229</v>
      </c>
      <c r="AH271" s="154">
        <v>464</v>
      </c>
      <c r="AI271" s="154">
        <v>496</v>
      </c>
      <c r="AJ271" s="155">
        <v>410</v>
      </c>
      <c r="AK271" s="313">
        <v>97</v>
      </c>
      <c r="AL271" s="316">
        <v>457</v>
      </c>
      <c r="AM271" s="153">
        <v>489</v>
      </c>
      <c r="AN271" s="141"/>
      <c r="AO271" s="156">
        <v>443</v>
      </c>
      <c r="AP271" s="157">
        <v>597</v>
      </c>
      <c r="AQ271" s="157">
        <v>639</v>
      </c>
      <c r="AR271" s="157">
        <v>624</v>
      </c>
      <c r="AS271" s="157">
        <v>626</v>
      </c>
      <c r="AT271" s="157">
        <v>489</v>
      </c>
      <c r="AU271" s="157">
        <v>619</v>
      </c>
      <c r="AV271" s="157">
        <v>631</v>
      </c>
      <c r="AW271" s="157">
        <v>595</v>
      </c>
      <c r="AX271" s="158">
        <v>626</v>
      </c>
      <c r="AY271" s="156">
        <v>262</v>
      </c>
      <c r="AZ271" s="157">
        <v>496</v>
      </c>
      <c r="BA271" s="157">
        <v>499</v>
      </c>
      <c r="BB271" s="158">
        <v>384</v>
      </c>
      <c r="BC271" s="254">
        <v>167</v>
      </c>
      <c r="BD271" s="321">
        <v>107</v>
      </c>
      <c r="BE271" s="206">
        <v>574</v>
      </c>
      <c r="BF271" s="156">
        <v>418</v>
      </c>
    </row>
    <row r="272" spans="1:58" x14ac:dyDescent="0.45">
      <c r="A272" s="134" t="s">
        <v>1363</v>
      </c>
      <c r="B272" s="135" t="s">
        <v>886</v>
      </c>
      <c r="C272" s="151"/>
      <c r="D272" s="146">
        <v>3308</v>
      </c>
      <c r="E272" s="147">
        <v>1820</v>
      </c>
      <c r="F272" s="148">
        <v>3052</v>
      </c>
      <c r="G272" s="148">
        <v>3150</v>
      </c>
      <c r="H272" s="148">
        <v>3139</v>
      </c>
      <c r="I272" s="148">
        <v>3108</v>
      </c>
      <c r="J272" s="148">
        <v>2739</v>
      </c>
      <c r="K272" s="148">
        <v>3132</v>
      </c>
      <c r="L272" s="148">
        <v>3042</v>
      </c>
      <c r="M272" s="148">
        <v>2933</v>
      </c>
      <c r="N272" s="149">
        <v>3088</v>
      </c>
      <c r="O272" s="147">
        <v>960</v>
      </c>
      <c r="P272" s="148">
        <v>2210</v>
      </c>
      <c r="Q272" s="148">
        <v>2339</v>
      </c>
      <c r="R272" s="149">
        <v>1934</v>
      </c>
      <c r="S272" s="147">
        <v>570</v>
      </c>
      <c r="T272" s="148">
        <v>1985</v>
      </c>
      <c r="U272" s="147">
        <v>2316</v>
      </c>
      <c r="V272" s="141"/>
      <c r="W272" s="147">
        <v>2151</v>
      </c>
      <c r="X272" s="148">
        <v>3144</v>
      </c>
      <c r="Y272" s="148">
        <v>3210</v>
      </c>
      <c r="Z272" s="148">
        <v>3197</v>
      </c>
      <c r="AA272" s="148">
        <v>3170</v>
      </c>
      <c r="AB272" s="148">
        <v>2892</v>
      </c>
      <c r="AC272" s="148">
        <v>3190</v>
      </c>
      <c r="AD272" s="148">
        <v>3119</v>
      </c>
      <c r="AE272" s="148">
        <v>3041</v>
      </c>
      <c r="AF272" s="149">
        <v>3177</v>
      </c>
      <c r="AG272" s="147">
        <v>1158</v>
      </c>
      <c r="AH272" s="148">
        <v>2353</v>
      </c>
      <c r="AI272" s="148">
        <v>2513</v>
      </c>
      <c r="AJ272" s="149">
        <v>2081</v>
      </c>
      <c r="AK272" s="312">
        <v>624</v>
      </c>
      <c r="AL272" s="315">
        <v>2316</v>
      </c>
      <c r="AM272" s="147">
        <v>2481</v>
      </c>
      <c r="AN272" s="141"/>
      <c r="AO272" s="142">
        <v>2303</v>
      </c>
      <c r="AP272" s="143">
        <v>2986</v>
      </c>
      <c r="AQ272" s="143">
        <v>3198</v>
      </c>
      <c r="AR272" s="143">
        <v>3149</v>
      </c>
      <c r="AS272" s="143">
        <v>3125</v>
      </c>
      <c r="AT272" s="143">
        <v>2679</v>
      </c>
      <c r="AU272" s="143">
        <v>3128</v>
      </c>
      <c r="AV272" s="143">
        <v>2931</v>
      </c>
      <c r="AW272" s="143">
        <v>2844</v>
      </c>
      <c r="AX272" s="144">
        <v>3033</v>
      </c>
      <c r="AY272" s="142">
        <v>999</v>
      </c>
      <c r="AZ272" s="143">
        <v>2093</v>
      </c>
      <c r="BA272" s="143">
        <v>2351</v>
      </c>
      <c r="BB272" s="144">
        <v>1778</v>
      </c>
      <c r="BC272" s="253">
        <v>1085</v>
      </c>
      <c r="BD272" s="320">
        <v>640</v>
      </c>
      <c r="BE272" s="205">
        <v>2516</v>
      </c>
      <c r="BF272" s="142">
        <v>894</v>
      </c>
    </row>
    <row r="273" spans="1:58" x14ac:dyDescent="0.45">
      <c r="A273" s="134" t="s">
        <v>1365</v>
      </c>
      <c r="B273" s="150" t="s">
        <v>456</v>
      </c>
      <c r="C273" s="159" t="s">
        <v>457</v>
      </c>
      <c r="D273" s="152">
        <v>570</v>
      </c>
      <c r="E273" s="153">
        <v>314</v>
      </c>
      <c r="F273" s="154">
        <v>526</v>
      </c>
      <c r="G273" s="154">
        <v>543</v>
      </c>
      <c r="H273" s="154">
        <v>541</v>
      </c>
      <c r="I273" s="154">
        <v>536</v>
      </c>
      <c r="J273" s="154">
        <v>472</v>
      </c>
      <c r="K273" s="154">
        <v>540</v>
      </c>
      <c r="L273" s="154">
        <v>525</v>
      </c>
      <c r="M273" s="154">
        <v>506</v>
      </c>
      <c r="N273" s="155">
        <v>532</v>
      </c>
      <c r="O273" s="153">
        <v>166</v>
      </c>
      <c r="P273" s="154">
        <v>381</v>
      </c>
      <c r="Q273" s="154">
        <v>403</v>
      </c>
      <c r="R273" s="155">
        <v>334</v>
      </c>
      <c r="S273" s="153">
        <v>87</v>
      </c>
      <c r="T273" s="154">
        <v>342</v>
      </c>
      <c r="U273" s="153">
        <v>399</v>
      </c>
      <c r="V273" s="141"/>
      <c r="W273" s="153">
        <v>371</v>
      </c>
      <c r="X273" s="154">
        <v>542</v>
      </c>
      <c r="Y273" s="154">
        <v>553</v>
      </c>
      <c r="Z273" s="154">
        <v>551</v>
      </c>
      <c r="AA273" s="154">
        <v>547</v>
      </c>
      <c r="AB273" s="154">
        <v>499</v>
      </c>
      <c r="AC273" s="154">
        <v>550</v>
      </c>
      <c r="AD273" s="154">
        <v>538</v>
      </c>
      <c r="AE273" s="154">
        <v>524</v>
      </c>
      <c r="AF273" s="155">
        <v>548</v>
      </c>
      <c r="AG273" s="153">
        <v>200</v>
      </c>
      <c r="AH273" s="154">
        <v>406</v>
      </c>
      <c r="AI273" s="154">
        <v>433</v>
      </c>
      <c r="AJ273" s="155">
        <v>359</v>
      </c>
      <c r="AK273" s="313">
        <v>95</v>
      </c>
      <c r="AL273" s="316">
        <v>399</v>
      </c>
      <c r="AM273" s="153">
        <v>428</v>
      </c>
      <c r="AN273" s="141"/>
      <c r="AO273" s="156">
        <v>415</v>
      </c>
      <c r="AP273" s="157">
        <v>514</v>
      </c>
      <c r="AQ273" s="157">
        <v>549</v>
      </c>
      <c r="AR273" s="157">
        <v>544</v>
      </c>
      <c r="AS273" s="157">
        <v>534</v>
      </c>
      <c r="AT273" s="157">
        <v>472</v>
      </c>
      <c r="AU273" s="157">
        <v>539</v>
      </c>
      <c r="AV273" s="157">
        <v>536</v>
      </c>
      <c r="AW273" s="157">
        <v>464</v>
      </c>
      <c r="AX273" s="158">
        <v>515</v>
      </c>
      <c r="AY273" s="156">
        <v>160</v>
      </c>
      <c r="AZ273" s="157">
        <v>345</v>
      </c>
      <c r="BA273" s="157">
        <v>390</v>
      </c>
      <c r="BB273" s="158">
        <v>314</v>
      </c>
      <c r="BC273" s="254">
        <v>164</v>
      </c>
      <c r="BD273" s="321">
        <v>99</v>
      </c>
      <c r="BE273" s="206">
        <v>429</v>
      </c>
      <c r="BF273" s="156">
        <v>124</v>
      </c>
    </row>
    <row r="274" spans="1:58" x14ac:dyDescent="0.45">
      <c r="A274" s="134" t="s">
        <v>1365</v>
      </c>
      <c r="B274" s="150" t="s">
        <v>458</v>
      </c>
      <c r="C274" s="159" t="s">
        <v>459</v>
      </c>
      <c r="D274" s="152">
        <v>465</v>
      </c>
      <c r="E274" s="153">
        <v>256</v>
      </c>
      <c r="F274" s="154">
        <v>430</v>
      </c>
      <c r="G274" s="154">
        <v>443</v>
      </c>
      <c r="H274" s="154">
        <v>442</v>
      </c>
      <c r="I274" s="154">
        <v>437</v>
      </c>
      <c r="J274" s="154">
        <v>385</v>
      </c>
      <c r="K274" s="154">
        <v>441</v>
      </c>
      <c r="L274" s="154">
        <v>428</v>
      </c>
      <c r="M274" s="154">
        <v>413</v>
      </c>
      <c r="N274" s="155">
        <v>434</v>
      </c>
      <c r="O274" s="153">
        <v>135</v>
      </c>
      <c r="P274" s="154">
        <v>311</v>
      </c>
      <c r="Q274" s="154">
        <v>329</v>
      </c>
      <c r="R274" s="155">
        <v>272</v>
      </c>
      <c r="S274" s="153">
        <v>68</v>
      </c>
      <c r="T274" s="154">
        <v>279</v>
      </c>
      <c r="U274" s="153">
        <v>326</v>
      </c>
      <c r="V274" s="141"/>
      <c r="W274" s="153">
        <v>303</v>
      </c>
      <c r="X274" s="154">
        <v>442</v>
      </c>
      <c r="Y274" s="154">
        <v>452</v>
      </c>
      <c r="Z274" s="154">
        <v>450</v>
      </c>
      <c r="AA274" s="154">
        <v>446</v>
      </c>
      <c r="AB274" s="154">
        <v>407</v>
      </c>
      <c r="AC274" s="154">
        <v>449</v>
      </c>
      <c r="AD274" s="154">
        <v>439</v>
      </c>
      <c r="AE274" s="154">
        <v>428</v>
      </c>
      <c r="AF274" s="155">
        <v>447</v>
      </c>
      <c r="AG274" s="153">
        <v>163</v>
      </c>
      <c r="AH274" s="154">
        <v>331</v>
      </c>
      <c r="AI274" s="154">
        <v>354</v>
      </c>
      <c r="AJ274" s="155">
        <v>293</v>
      </c>
      <c r="AK274" s="313">
        <v>74</v>
      </c>
      <c r="AL274" s="316">
        <v>326</v>
      </c>
      <c r="AM274" s="153">
        <v>349</v>
      </c>
      <c r="AN274" s="141"/>
      <c r="AO274" s="156">
        <v>306</v>
      </c>
      <c r="AP274" s="157">
        <v>380</v>
      </c>
      <c r="AQ274" s="157">
        <v>457</v>
      </c>
      <c r="AR274" s="157">
        <v>436</v>
      </c>
      <c r="AS274" s="157">
        <v>421</v>
      </c>
      <c r="AT274" s="157">
        <v>357</v>
      </c>
      <c r="AU274" s="157">
        <v>425</v>
      </c>
      <c r="AV274" s="157">
        <v>430</v>
      </c>
      <c r="AW274" s="157">
        <v>430</v>
      </c>
      <c r="AX274" s="158">
        <v>398</v>
      </c>
      <c r="AY274" s="156">
        <v>158</v>
      </c>
      <c r="AZ274" s="157">
        <v>321</v>
      </c>
      <c r="BA274" s="157">
        <v>339</v>
      </c>
      <c r="BB274" s="158">
        <v>267</v>
      </c>
      <c r="BC274" s="254">
        <v>128</v>
      </c>
      <c r="BD274" s="321">
        <v>79</v>
      </c>
      <c r="BE274" s="206">
        <v>371</v>
      </c>
      <c r="BF274" s="156">
        <v>159</v>
      </c>
    </row>
    <row r="275" spans="1:58" x14ac:dyDescent="0.45">
      <c r="A275" s="134" t="s">
        <v>1365</v>
      </c>
      <c r="B275" s="150" t="s">
        <v>460</v>
      </c>
      <c r="C275" s="159" t="s">
        <v>461</v>
      </c>
      <c r="D275" s="152">
        <v>736</v>
      </c>
      <c r="E275" s="153">
        <v>405</v>
      </c>
      <c r="F275" s="154">
        <v>680</v>
      </c>
      <c r="G275" s="154">
        <v>701</v>
      </c>
      <c r="H275" s="154">
        <v>699</v>
      </c>
      <c r="I275" s="154">
        <v>692</v>
      </c>
      <c r="J275" s="154">
        <v>610</v>
      </c>
      <c r="K275" s="154">
        <v>697</v>
      </c>
      <c r="L275" s="154">
        <v>677</v>
      </c>
      <c r="M275" s="154">
        <v>653</v>
      </c>
      <c r="N275" s="155">
        <v>687</v>
      </c>
      <c r="O275" s="153">
        <v>214</v>
      </c>
      <c r="P275" s="154">
        <v>492</v>
      </c>
      <c r="Q275" s="154">
        <v>521</v>
      </c>
      <c r="R275" s="155">
        <v>431</v>
      </c>
      <c r="S275" s="153">
        <v>129</v>
      </c>
      <c r="T275" s="154">
        <v>442</v>
      </c>
      <c r="U275" s="153">
        <v>516</v>
      </c>
      <c r="V275" s="141"/>
      <c r="W275" s="153">
        <v>479</v>
      </c>
      <c r="X275" s="154">
        <v>700</v>
      </c>
      <c r="Y275" s="154">
        <v>714</v>
      </c>
      <c r="Z275" s="154">
        <v>712</v>
      </c>
      <c r="AA275" s="154">
        <v>706</v>
      </c>
      <c r="AB275" s="154">
        <v>644</v>
      </c>
      <c r="AC275" s="154">
        <v>710</v>
      </c>
      <c r="AD275" s="154">
        <v>694</v>
      </c>
      <c r="AE275" s="154">
        <v>677</v>
      </c>
      <c r="AF275" s="155">
        <v>707</v>
      </c>
      <c r="AG275" s="153">
        <v>258</v>
      </c>
      <c r="AH275" s="154">
        <v>524</v>
      </c>
      <c r="AI275" s="154">
        <v>559</v>
      </c>
      <c r="AJ275" s="155">
        <v>463</v>
      </c>
      <c r="AK275" s="313">
        <v>141</v>
      </c>
      <c r="AL275" s="316">
        <v>516</v>
      </c>
      <c r="AM275" s="153">
        <v>552</v>
      </c>
      <c r="AN275" s="141"/>
      <c r="AO275" s="156">
        <v>517</v>
      </c>
      <c r="AP275" s="157">
        <v>699</v>
      </c>
      <c r="AQ275" s="157">
        <v>724</v>
      </c>
      <c r="AR275" s="157">
        <v>714</v>
      </c>
      <c r="AS275" s="157">
        <v>716</v>
      </c>
      <c r="AT275" s="157">
        <v>632</v>
      </c>
      <c r="AU275" s="157">
        <v>708</v>
      </c>
      <c r="AV275" s="157">
        <v>619</v>
      </c>
      <c r="AW275" s="157">
        <v>653</v>
      </c>
      <c r="AX275" s="158">
        <v>700</v>
      </c>
      <c r="AY275" s="156">
        <v>237</v>
      </c>
      <c r="AZ275" s="157">
        <v>476</v>
      </c>
      <c r="BA275" s="157">
        <v>532</v>
      </c>
      <c r="BB275" s="158">
        <v>438</v>
      </c>
      <c r="BC275" s="254">
        <v>245</v>
      </c>
      <c r="BD275" s="321">
        <v>146</v>
      </c>
      <c r="BE275" s="206">
        <v>610</v>
      </c>
      <c r="BF275" s="156">
        <v>319</v>
      </c>
    </row>
    <row r="276" spans="1:58" x14ac:dyDescent="0.45">
      <c r="A276" s="134" t="s">
        <v>1365</v>
      </c>
      <c r="B276" s="150" t="s">
        <v>462</v>
      </c>
      <c r="C276" s="159" t="s">
        <v>463</v>
      </c>
      <c r="D276" s="152">
        <v>985</v>
      </c>
      <c r="E276" s="153">
        <v>542</v>
      </c>
      <c r="F276" s="154">
        <v>909</v>
      </c>
      <c r="G276" s="154">
        <v>938</v>
      </c>
      <c r="H276" s="154">
        <v>935</v>
      </c>
      <c r="I276" s="154">
        <v>926</v>
      </c>
      <c r="J276" s="154">
        <v>816</v>
      </c>
      <c r="K276" s="154">
        <v>933</v>
      </c>
      <c r="L276" s="154">
        <v>906</v>
      </c>
      <c r="M276" s="154">
        <v>874</v>
      </c>
      <c r="N276" s="155">
        <v>920</v>
      </c>
      <c r="O276" s="153">
        <v>286</v>
      </c>
      <c r="P276" s="154">
        <v>658</v>
      </c>
      <c r="Q276" s="154">
        <v>697</v>
      </c>
      <c r="R276" s="155">
        <v>576</v>
      </c>
      <c r="S276" s="153">
        <v>180</v>
      </c>
      <c r="T276" s="154">
        <v>591</v>
      </c>
      <c r="U276" s="153">
        <v>690</v>
      </c>
      <c r="V276" s="141"/>
      <c r="W276" s="153">
        <v>641</v>
      </c>
      <c r="X276" s="154">
        <v>936</v>
      </c>
      <c r="Y276" s="154">
        <v>956</v>
      </c>
      <c r="Z276" s="154">
        <v>952</v>
      </c>
      <c r="AA276" s="154">
        <v>944</v>
      </c>
      <c r="AB276" s="154">
        <v>861</v>
      </c>
      <c r="AC276" s="154">
        <v>950</v>
      </c>
      <c r="AD276" s="154">
        <v>929</v>
      </c>
      <c r="AE276" s="154">
        <v>906</v>
      </c>
      <c r="AF276" s="155">
        <v>946</v>
      </c>
      <c r="AG276" s="153">
        <v>345</v>
      </c>
      <c r="AH276" s="154">
        <v>701</v>
      </c>
      <c r="AI276" s="154">
        <v>749</v>
      </c>
      <c r="AJ276" s="155">
        <v>620</v>
      </c>
      <c r="AK276" s="313">
        <v>197</v>
      </c>
      <c r="AL276" s="316">
        <v>690</v>
      </c>
      <c r="AM276" s="153">
        <v>739</v>
      </c>
      <c r="AN276" s="141"/>
      <c r="AO276" s="156">
        <v>720</v>
      </c>
      <c r="AP276" s="157">
        <v>901</v>
      </c>
      <c r="AQ276" s="157">
        <v>954</v>
      </c>
      <c r="AR276" s="157">
        <v>932</v>
      </c>
      <c r="AS276" s="157">
        <v>946</v>
      </c>
      <c r="AT276" s="157">
        <v>785</v>
      </c>
      <c r="AU276" s="157">
        <v>949</v>
      </c>
      <c r="AV276" s="157">
        <v>882</v>
      </c>
      <c r="AW276" s="157">
        <v>837</v>
      </c>
      <c r="AX276" s="158">
        <v>925</v>
      </c>
      <c r="AY276" s="156">
        <v>278</v>
      </c>
      <c r="AZ276" s="157">
        <v>642</v>
      </c>
      <c r="BA276" s="157">
        <v>691</v>
      </c>
      <c r="BB276" s="158">
        <v>462</v>
      </c>
      <c r="BC276" s="254">
        <v>342</v>
      </c>
      <c r="BD276" s="321">
        <v>206</v>
      </c>
      <c r="BE276" s="206">
        <v>745</v>
      </c>
      <c r="BF276" s="156">
        <v>192</v>
      </c>
    </row>
    <row r="277" spans="1:58" x14ac:dyDescent="0.45">
      <c r="A277" s="134" t="s">
        <v>1365</v>
      </c>
      <c r="B277" s="150" t="s">
        <v>464</v>
      </c>
      <c r="C277" s="159" t="s">
        <v>465</v>
      </c>
      <c r="D277" s="152">
        <v>552</v>
      </c>
      <c r="E277" s="153">
        <v>304</v>
      </c>
      <c r="F277" s="154">
        <v>510</v>
      </c>
      <c r="G277" s="154">
        <v>526</v>
      </c>
      <c r="H277" s="154">
        <v>524</v>
      </c>
      <c r="I277" s="154">
        <v>519</v>
      </c>
      <c r="J277" s="154">
        <v>458</v>
      </c>
      <c r="K277" s="154">
        <v>523</v>
      </c>
      <c r="L277" s="154">
        <v>508</v>
      </c>
      <c r="M277" s="154">
        <v>490</v>
      </c>
      <c r="N277" s="155">
        <v>516</v>
      </c>
      <c r="O277" s="153">
        <v>161</v>
      </c>
      <c r="P277" s="154">
        <v>369</v>
      </c>
      <c r="Q277" s="154">
        <v>391</v>
      </c>
      <c r="R277" s="155">
        <v>323</v>
      </c>
      <c r="S277" s="153">
        <v>109</v>
      </c>
      <c r="T277" s="154">
        <v>332</v>
      </c>
      <c r="U277" s="153">
        <v>387</v>
      </c>
      <c r="V277" s="141"/>
      <c r="W277" s="153">
        <v>359</v>
      </c>
      <c r="X277" s="154">
        <v>525</v>
      </c>
      <c r="Y277" s="154">
        <v>536</v>
      </c>
      <c r="Z277" s="154">
        <v>534</v>
      </c>
      <c r="AA277" s="154">
        <v>529</v>
      </c>
      <c r="AB277" s="154">
        <v>483</v>
      </c>
      <c r="AC277" s="154">
        <v>533</v>
      </c>
      <c r="AD277" s="154">
        <v>521</v>
      </c>
      <c r="AE277" s="154">
        <v>508</v>
      </c>
      <c r="AF277" s="155">
        <v>530</v>
      </c>
      <c r="AG277" s="153">
        <v>194</v>
      </c>
      <c r="AH277" s="154">
        <v>393</v>
      </c>
      <c r="AI277" s="154">
        <v>420</v>
      </c>
      <c r="AJ277" s="155">
        <v>348</v>
      </c>
      <c r="AK277" s="313">
        <v>119</v>
      </c>
      <c r="AL277" s="316">
        <v>387</v>
      </c>
      <c r="AM277" s="153">
        <v>414</v>
      </c>
      <c r="AN277" s="141"/>
      <c r="AO277" s="156">
        <v>345</v>
      </c>
      <c r="AP277" s="157">
        <v>492</v>
      </c>
      <c r="AQ277" s="157">
        <v>514</v>
      </c>
      <c r="AR277" s="157">
        <v>523</v>
      </c>
      <c r="AS277" s="157">
        <v>508</v>
      </c>
      <c r="AT277" s="157">
        <v>433</v>
      </c>
      <c r="AU277" s="157">
        <v>507</v>
      </c>
      <c r="AV277" s="157">
        <v>464</v>
      </c>
      <c r="AW277" s="157">
        <v>460</v>
      </c>
      <c r="AX277" s="158">
        <v>495</v>
      </c>
      <c r="AY277" s="156">
        <v>166</v>
      </c>
      <c r="AZ277" s="157">
        <v>309</v>
      </c>
      <c r="BA277" s="157">
        <v>399</v>
      </c>
      <c r="BB277" s="158">
        <v>297</v>
      </c>
      <c r="BC277" s="254">
        <v>206</v>
      </c>
      <c r="BD277" s="321">
        <v>110</v>
      </c>
      <c r="BE277" s="206">
        <v>361</v>
      </c>
      <c r="BF277" s="156">
        <v>100</v>
      </c>
    </row>
    <row r="278" spans="1:58" x14ac:dyDescent="0.45">
      <c r="A278" s="134" t="s">
        <v>1363</v>
      </c>
      <c r="B278" s="145" t="s">
        <v>888</v>
      </c>
      <c r="C278" s="151"/>
      <c r="D278" s="146">
        <v>6632</v>
      </c>
      <c r="E278" s="147">
        <v>3648</v>
      </c>
      <c r="F278" s="148">
        <v>6119</v>
      </c>
      <c r="G278" s="148">
        <v>6315</v>
      </c>
      <c r="H278" s="148">
        <v>6294</v>
      </c>
      <c r="I278" s="148">
        <v>6230</v>
      </c>
      <c r="J278" s="148">
        <v>5491</v>
      </c>
      <c r="K278" s="148">
        <v>6278</v>
      </c>
      <c r="L278" s="148">
        <v>6098</v>
      </c>
      <c r="M278" s="148">
        <v>5880</v>
      </c>
      <c r="N278" s="149">
        <v>6190</v>
      </c>
      <c r="O278" s="147">
        <v>1924</v>
      </c>
      <c r="P278" s="148">
        <v>4429</v>
      </c>
      <c r="Q278" s="148">
        <v>4689</v>
      </c>
      <c r="R278" s="149">
        <v>3877</v>
      </c>
      <c r="S278" s="147">
        <v>1214</v>
      </c>
      <c r="T278" s="148">
        <v>3980</v>
      </c>
      <c r="U278" s="147">
        <v>4643</v>
      </c>
      <c r="V278" s="141"/>
      <c r="W278" s="147">
        <v>4311</v>
      </c>
      <c r="X278" s="148">
        <v>6302</v>
      </c>
      <c r="Y278" s="148">
        <v>6434</v>
      </c>
      <c r="Z278" s="148">
        <v>6409</v>
      </c>
      <c r="AA278" s="148">
        <v>6354</v>
      </c>
      <c r="AB278" s="148">
        <v>5798</v>
      </c>
      <c r="AC278" s="148">
        <v>6394</v>
      </c>
      <c r="AD278" s="148">
        <v>6252</v>
      </c>
      <c r="AE278" s="148">
        <v>6096</v>
      </c>
      <c r="AF278" s="149">
        <v>6368</v>
      </c>
      <c r="AG278" s="147">
        <v>2322</v>
      </c>
      <c r="AH278" s="148">
        <v>4717</v>
      </c>
      <c r="AI278" s="148">
        <v>5038</v>
      </c>
      <c r="AJ278" s="149">
        <v>4171</v>
      </c>
      <c r="AK278" s="312">
        <v>1330</v>
      </c>
      <c r="AL278" s="315">
        <v>4643</v>
      </c>
      <c r="AM278" s="147">
        <v>4974</v>
      </c>
      <c r="AN278" s="141"/>
      <c r="AO278" s="142">
        <v>4857</v>
      </c>
      <c r="AP278" s="143">
        <v>6170</v>
      </c>
      <c r="AQ278" s="143">
        <v>6324</v>
      </c>
      <c r="AR278" s="143">
        <v>6323</v>
      </c>
      <c r="AS278" s="143">
        <v>6231</v>
      </c>
      <c r="AT278" s="143">
        <v>5318</v>
      </c>
      <c r="AU278" s="143">
        <v>6308</v>
      </c>
      <c r="AV278" s="143">
        <v>6258</v>
      </c>
      <c r="AW278" s="143">
        <v>5775</v>
      </c>
      <c r="AX278" s="144">
        <v>6275</v>
      </c>
      <c r="AY278" s="142">
        <v>2055</v>
      </c>
      <c r="AZ278" s="143">
        <v>4109</v>
      </c>
      <c r="BA278" s="143">
        <v>4673</v>
      </c>
      <c r="BB278" s="144">
        <v>3596</v>
      </c>
      <c r="BC278" s="253">
        <v>2312</v>
      </c>
      <c r="BD278" s="320">
        <v>1259</v>
      </c>
      <c r="BE278" s="205">
        <v>5213</v>
      </c>
      <c r="BF278" s="142">
        <v>2463</v>
      </c>
    </row>
    <row r="279" spans="1:58" x14ac:dyDescent="0.45">
      <c r="A279" s="134" t="s">
        <v>1365</v>
      </c>
      <c r="B279" s="150" t="s">
        <v>467</v>
      </c>
      <c r="C279" s="159" t="s">
        <v>468</v>
      </c>
      <c r="D279" s="152">
        <v>813</v>
      </c>
      <c r="E279" s="153">
        <v>448</v>
      </c>
      <c r="F279" s="154">
        <v>751</v>
      </c>
      <c r="G279" s="154">
        <v>775</v>
      </c>
      <c r="H279" s="154">
        <v>772</v>
      </c>
      <c r="I279" s="154">
        <v>764</v>
      </c>
      <c r="J279" s="154">
        <v>674</v>
      </c>
      <c r="K279" s="154">
        <v>770</v>
      </c>
      <c r="L279" s="154">
        <v>748</v>
      </c>
      <c r="M279" s="154">
        <v>721</v>
      </c>
      <c r="N279" s="155">
        <v>759</v>
      </c>
      <c r="O279" s="153">
        <v>236</v>
      </c>
      <c r="P279" s="154">
        <v>543</v>
      </c>
      <c r="Q279" s="154">
        <v>575</v>
      </c>
      <c r="R279" s="155">
        <v>476</v>
      </c>
      <c r="S279" s="153">
        <v>120</v>
      </c>
      <c r="T279" s="154">
        <v>488</v>
      </c>
      <c r="U279" s="153">
        <v>570</v>
      </c>
      <c r="V279" s="141"/>
      <c r="W279" s="153">
        <v>529</v>
      </c>
      <c r="X279" s="154">
        <v>773</v>
      </c>
      <c r="Y279" s="154">
        <v>789</v>
      </c>
      <c r="Z279" s="154">
        <v>786</v>
      </c>
      <c r="AA279" s="154">
        <v>779</v>
      </c>
      <c r="AB279" s="154">
        <v>711</v>
      </c>
      <c r="AC279" s="154">
        <v>784</v>
      </c>
      <c r="AD279" s="154">
        <v>767</v>
      </c>
      <c r="AE279" s="154">
        <v>748</v>
      </c>
      <c r="AF279" s="155">
        <v>781</v>
      </c>
      <c r="AG279" s="153">
        <v>285</v>
      </c>
      <c r="AH279" s="154">
        <v>579</v>
      </c>
      <c r="AI279" s="154">
        <v>618</v>
      </c>
      <c r="AJ279" s="155">
        <v>512</v>
      </c>
      <c r="AK279" s="313">
        <v>131</v>
      </c>
      <c r="AL279" s="316">
        <v>570</v>
      </c>
      <c r="AM279" s="153">
        <v>610</v>
      </c>
      <c r="AN279" s="141"/>
      <c r="AO279" s="156">
        <v>587</v>
      </c>
      <c r="AP279" s="157">
        <v>754</v>
      </c>
      <c r="AQ279" s="157">
        <v>772</v>
      </c>
      <c r="AR279" s="157">
        <v>772</v>
      </c>
      <c r="AS279" s="157">
        <v>761</v>
      </c>
      <c r="AT279" s="157">
        <v>639</v>
      </c>
      <c r="AU279" s="157">
        <v>771</v>
      </c>
      <c r="AV279" s="157">
        <v>756</v>
      </c>
      <c r="AW279" s="157">
        <v>734</v>
      </c>
      <c r="AX279" s="158">
        <v>765</v>
      </c>
      <c r="AY279" s="156">
        <v>300</v>
      </c>
      <c r="AZ279" s="157">
        <v>570</v>
      </c>
      <c r="BA279" s="157">
        <v>634</v>
      </c>
      <c r="BB279" s="158">
        <v>453</v>
      </c>
      <c r="BC279" s="254">
        <v>227</v>
      </c>
      <c r="BD279" s="321">
        <v>132</v>
      </c>
      <c r="BE279" s="206">
        <v>621</v>
      </c>
      <c r="BF279" s="156">
        <v>219</v>
      </c>
    </row>
    <row r="280" spans="1:58" x14ac:dyDescent="0.45">
      <c r="A280" s="134" t="s">
        <v>1365</v>
      </c>
      <c r="B280" s="150" t="s">
        <v>469</v>
      </c>
      <c r="C280" s="159" t="s">
        <v>470</v>
      </c>
      <c r="D280" s="152">
        <v>588</v>
      </c>
      <c r="E280" s="153">
        <v>324</v>
      </c>
      <c r="F280" s="154">
        <v>543</v>
      </c>
      <c r="G280" s="154">
        <v>560</v>
      </c>
      <c r="H280" s="154">
        <v>558</v>
      </c>
      <c r="I280" s="154">
        <v>553</v>
      </c>
      <c r="J280" s="154">
        <v>487</v>
      </c>
      <c r="K280" s="154">
        <v>557</v>
      </c>
      <c r="L280" s="154">
        <v>541</v>
      </c>
      <c r="M280" s="154">
        <v>522</v>
      </c>
      <c r="N280" s="155">
        <v>549</v>
      </c>
      <c r="O280" s="153">
        <v>171</v>
      </c>
      <c r="P280" s="154">
        <v>393</v>
      </c>
      <c r="Q280" s="154">
        <v>416</v>
      </c>
      <c r="R280" s="155">
        <v>344</v>
      </c>
      <c r="S280" s="153">
        <v>111</v>
      </c>
      <c r="T280" s="154">
        <v>353</v>
      </c>
      <c r="U280" s="153">
        <v>412</v>
      </c>
      <c r="V280" s="141"/>
      <c r="W280" s="153">
        <v>383</v>
      </c>
      <c r="X280" s="154">
        <v>559</v>
      </c>
      <c r="Y280" s="154">
        <v>571</v>
      </c>
      <c r="Z280" s="154">
        <v>569</v>
      </c>
      <c r="AA280" s="154">
        <v>564</v>
      </c>
      <c r="AB280" s="154">
        <v>514</v>
      </c>
      <c r="AC280" s="154">
        <v>567</v>
      </c>
      <c r="AD280" s="154">
        <v>555</v>
      </c>
      <c r="AE280" s="154">
        <v>541</v>
      </c>
      <c r="AF280" s="155">
        <v>565</v>
      </c>
      <c r="AG280" s="153">
        <v>206</v>
      </c>
      <c r="AH280" s="154">
        <v>419</v>
      </c>
      <c r="AI280" s="154">
        <v>447</v>
      </c>
      <c r="AJ280" s="155">
        <v>370</v>
      </c>
      <c r="AK280" s="313">
        <v>121</v>
      </c>
      <c r="AL280" s="316">
        <v>412</v>
      </c>
      <c r="AM280" s="153">
        <v>441</v>
      </c>
      <c r="AN280" s="141"/>
      <c r="AO280" s="156">
        <v>449</v>
      </c>
      <c r="AP280" s="157">
        <v>545</v>
      </c>
      <c r="AQ280" s="157">
        <v>568</v>
      </c>
      <c r="AR280" s="157">
        <v>566</v>
      </c>
      <c r="AS280" s="157">
        <v>565</v>
      </c>
      <c r="AT280" s="157">
        <v>499</v>
      </c>
      <c r="AU280" s="157">
        <v>567</v>
      </c>
      <c r="AV280" s="157">
        <v>542</v>
      </c>
      <c r="AW280" s="157">
        <v>545</v>
      </c>
      <c r="AX280" s="158">
        <v>570</v>
      </c>
      <c r="AY280" s="156">
        <v>207</v>
      </c>
      <c r="AZ280" s="157">
        <v>369</v>
      </c>
      <c r="BA280" s="157">
        <v>414</v>
      </c>
      <c r="BB280" s="158">
        <v>343</v>
      </c>
      <c r="BC280" s="254">
        <v>210</v>
      </c>
      <c r="BD280" s="321">
        <v>116</v>
      </c>
      <c r="BE280" s="206">
        <v>516</v>
      </c>
      <c r="BF280" s="156">
        <v>269</v>
      </c>
    </row>
    <row r="281" spans="1:58" x14ac:dyDescent="0.45">
      <c r="A281" s="134" t="s">
        <v>1365</v>
      </c>
      <c r="B281" s="150" t="s">
        <v>471</v>
      </c>
      <c r="C281" s="159" t="s">
        <v>472</v>
      </c>
      <c r="D281" s="152">
        <v>1308</v>
      </c>
      <c r="E281" s="153">
        <v>720</v>
      </c>
      <c r="F281" s="154">
        <v>1207</v>
      </c>
      <c r="G281" s="154">
        <v>1246</v>
      </c>
      <c r="H281" s="154">
        <v>1242</v>
      </c>
      <c r="I281" s="154">
        <v>1229</v>
      </c>
      <c r="J281" s="154">
        <v>1083</v>
      </c>
      <c r="K281" s="154">
        <v>1239</v>
      </c>
      <c r="L281" s="154">
        <v>1203</v>
      </c>
      <c r="M281" s="154">
        <v>1160</v>
      </c>
      <c r="N281" s="155">
        <v>1221</v>
      </c>
      <c r="O281" s="153">
        <v>380</v>
      </c>
      <c r="P281" s="154">
        <v>874</v>
      </c>
      <c r="Q281" s="154">
        <v>925</v>
      </c>
      <c r="R281" s="155">
        <v>765</v>
      </c>
      <c r="S281" s="153">
        <v>271</v>
      </c>
      <c r="T281" s="154">
        <v>785</v>
      </c>
      <c r="U281" s="153">
        <v>916</v>
      </c>
      <c r="V281" s="141"/>
      <c r="W281" s="153">
        <v>851</v>
      </c>
      <c r="X281" s="154">
        <v>1243</v>
      </c>
      <c r="Y281" s="154">
        <v>1269</v>
      </c>
      <c r="Z281" s="154">
        <v>1264</v>
      </c>
      <c r="AA281" s="154">
        <v>1254</v>
      </c>
      <c r="AB281" s="154">
        <v>1144</v>
      </c>
      <c r="AC281" s="154">
        <v>1262</v>
      </c>
      <c r="AD281" s="154">
        <v>1233</v>
      </c>
      <c r="AE281" s="154">
        <v>1203</v>
      </c>
      <c r="AF281" s="155">
        <v>1256</v>
      </c>
      <c r="AG281" s="153">
        <v>458</v>
      </c>
      <c r="AH281" s="154">
        <v>931</v>
      </c>
      <c r="AI281" s="154">
        <v>994</v>
      </c>
      <c r="AJ281" s="155">
        <v>823</v>
      </c>
      <c r="AK281" s="313">
        <v>297</v>
      </c>
      <c r="AL281" s="316">
        <v>916</v>
      </c>
      <c r="AM281" s="153">
        <v>981</v>
      </c>
      <c r="AN281" s="141"/>
      <c r="AO281" s="156">
        <v>971</v>
      </c>
      <c r="AP281" s="157">
        <v>1208</v>
      </c>
      <c r="AQ281" s="157">
        <v>1264</v>
      </c>
      <c r="AR281" s="157">
        <v>1263</v>
      </c>
      <c r="AS281" s="157">
        <v>1236</v>
      </c>
      <c r="AT281" s="157">
        <v>1073</v>
      </c>
      <c r="AU281" s="157">
        <v>1248</v>
      </c>
      <c r="AV281" s="157">
        <v>1236</v>
      </c>
      <c r="AW281" s="157">
        <v>1153</v>
      </c>
      <c r="AX281" s="158">
        <v>1214</v>
      </c>
      <c r="AY281" s="156">
        <v>380</v>
      </c>
      <c r="AZ281" s="157">
        <v>827</v>
      </c>
      <c r="BA281" s="157">
        <v>815</v>
      </c>
      <c r="BB281" s="158">
        <v>702</v>
      </c>
      <c r="BC281" s="254">
        <v>515</v>
      </c>
      <c r="BD281" s="321">
        <v>275</v>
      </c>
      <c r="BE281" s="206">
        <v>1066</v>
      </c>
      <c r="BF281" s="156">
        <v>359</v>
      </c>
    </row>
    <row r="282" spans="1:58" x14ac:dyDescent="0.45">
      <c r="A282" s="134" t="s">
        <v>1365</v>
      </c>
      <c r="B282" s="150" t="s">
        <v>887</v>
      </c>
      <c r="C282" s="159" t="s">
        <v>473</v>
      </c>
      <c r="D282" s="152">
        <v>1495</v>
      </c>
      <c r="E282" s="153">
        <v>823</v>
      </c>
      <c r="F282" s="154">
        <v>1380</v>
      </c>
      <c r="G282" s="154">
        <v>1424</v>
      </c>
      <c r="H282" s="154">
        <v>1419</v>
      </c>
      <c r="I282" s="154">
        <v>1405</v>
      </c>
      <c r="J282" s="154">
        <v>1238</v>
      </c>
      <c r="K282" s="154">
        <v>1416</v>
      </c>
      <c r="L282" s="154">
        <v>1375</v>
      </c>
      <c r="M282" s="154">
        <v>1326</v>
      </c>
      <c r="N282" s="155">
        <v>1396</v>
      </c>
      <c r="O282" s="153">
        <v>434</v>
      </c>
      <c r="P282" s="154">
        <v>999</v>
      </c>
      <c r="Q282" s="154">
        <v>1057</v>
      </c>
      <c r="R282" s="155">
        <v>874</v>
      </c>
      <c r="S282" s="153">
        <v>324</v>
      </c>
      <c r="T282" s="154">
        <v>897</v>
      </c>
      <c r="U282" s="153">
        <v>1047</v>
      </c>
      <c r="V282" s="141"/>
      <c r="W282" s="153">
        <v>972</v>
      </c>
      <c r="X282" s="154">
        <v>1421</v>
      </c>
      <c r="Y282" s="154">
        <v>1451</v>
      </c>
      <c r="Z282" s="154">
        <v>1445</v>
      </c>
      <c r="AA282" s="154">
        <v>1433</v>
      </c>
      <c r="AB282" s="154">
        <v>1307</v>
      </c>
      <c r="AC282" s="154">
        <v>1442</v>
      </c>
      <c r="AD282" s="154">
        <v>1410</v>
      </c>
      <c r="AE282" s="154">
        <v>1375</v>
      </c>
      <c r="AF282" s="155">
        <v>1436</v>
      </c>
      <c r="AG282" s="153">
        <v>524</v>
      </c>
      <c r="AH282" s="154">
        <v>1064</v>
      </c>
      <c r="AI282" s="154">
        <v>1136</v>
      </c>
      <c r="AJ282" s="155">
        <v>941</v>
      </c>
      <c r="AK282" s="313">
        <v>355</v>
      </c>
      <c r="AL282" s="316">
        <v>1047</v>
      </c>
      <c r="AM282" s="153">
        <v>1122</v>
      </c>
      <c r="AN282" s="141"/>
      <c r="AO282" s="156">
        <v>1076</v>
      </c>
      <c r="AP282" s="157">
        <v>1456</v>
      </c>
      <c r="AQ282" s="157">
        <v>1427</v>
      </c>
      <c r="AR282" s="157">
        <v>1433</v>
      </c>
      <c r="AS282" s="157">
        <v>1407</v>
      </c>
      <c r="AT282" s="157">
        <v>1172</v>
      </c>
      <c r="AU282" s="157">
        <v>1427</v>
      </c>
      <c r="AV282" s="157">
        <v>1446</v>
      </c>
      <c r="AW282" s="157">
        <v>1260</v>
      </c>
      <c r="AX282" s="158">
        <v>1466</v>
      </c>
      <c r="AY282" s="156">
        <v>439</v>
      </c>
      <c r="AZ282" s="157">
        <v>871</v>
      </c>
      <c r="BA282" s="157">
        <v>1115</v>
      </c>
      <c r="BB282" s="158">
        <v>746</v>
      </c>
      <c r="BC282" s="254">
        <v>616</v>
      </c>
      <c r="BD282" s="321">
        <v>309</v>
      </c>
      <c r="BE282" s="206">
        <v>1111</v>
      </c>
      <c r="BF282" s="156">
        <v>824</v>
      </c>
    </row>
    <row r="283" spans="1:58" x14ac:dyDescent="0.45">
      <c r="A283" s="134" t="s">
        <v>1365</v>
      </c>
      <c r="B283" s="150" t="s">
        <v>474</v>
      </c>
      <c r="C283" s="159" t="s">
        <v>475</v>
      </c>
      <c r="D283" s="152">
        <v>316</v>
      </c>
      <c r="E283" s="153">
        <v>174</v>
      </c>
      <c r="F283" s="154">
        <v>292</v>
      </c>
      <c r="G283" s="154">
        <v>301</v>
      </c>
      <c r="H283" s="154">
        <v>300</v>
      </c>
      <c r="I283" s="154">
        <v>297</v>
      </c>
      <c r="J283" s="154">
        <v>262</v>
      </c>
      <c r="K283" s="154">
        <v>300</v>
      </c>
      <c r="L283" s="154">
        <v>291</v>
      </c>
      <c r="M283" s="154">
        <v>281</v>
      </c>
      <c r="N283" s="155">
        <v>295</v>
      </c>
      <c r="O283" s="153">
        <v>92</v>
      </c>
      <c r="P283" s="154">
        <v>212</v>
      </c>
      <c r="Q283" s="154">
        <v>224</v>
      </c>
      <c r="R283" s="155">
        <v>185</v>
      </c>
      <c r="S283" s="153">
        <v>54</v>
      </c>
      <c r="T283" s="154">
        <v>190</v>
      </c>
      <c r="U283" s="153">
        <v>222</v>
      </c>
      <c r="V283" s="141"/>
      <c r="W283" s="153">
        <v>206</v>
      </c>
      <c r="X283" s="154">
        <v>301</v>
      </c>
      <c r="Y283" s="154">
        <v>307</v>
      </c>
      <c r="Z283" s="154">
        <v>306</v>
      </c>
      <c r="AA283" s="154">
        <v>303</v>
      </c>
      <c r="AB283" s="154">
        <v>277</v>
      </c>
      <c r="AC283" s="154">
        <v>305</v>
      </c>
      <c r="AD283" s="154">
        <v>298</v>
      </c>
      <c r="AE283" s="154">
        <v>291</v>
      </c>
      <c r="AF283" s="155">
        <v>304</v>
      </c>
      <c r="AG283" s="153">
        <v>111</v>
      </c>
      <c r="AH283" s="154">
        <v>225</v>
      </c>
      <c r="AI283" s="154">
        <v>241</v>
      </c>
      <c r="AJ283" s="155">
        <v>199</v>
      </c>
      <c r="AK283" s="313">
        <v>59</v>
      </c>
      <c r="AL283" s="316">
        <v>222</v>
      </c>
      <c r="AM283" s="153">
        <v>237</v>
      </c>
      <c r="AN283" s="141"/>
      <c r="AO283" s="156">
        <v>239</v>
      </c>
      <c r="AP283" s="157">
        <v>303</v>
      </c>
      <c r="AQ283" s="157">
        <v>306</v>
      </c>
      <c r="AR283" s="157">
        <v>309</v>
      </c>
      <c r="AS283" s="157">
        <v>303</v>
      </c>
      <c r="AT283" s="157">
        <v>264</v>
      </c>
      <c r="AU283" s="157">
        <v>311</v>
      </c>
      <c r="AV283" s="157">
        <v>290</v>
      </c>
      <c r="AW283" s="157">
        <v>286</v>
      </c>
      <c r="AX283" s="158">
        <v>304</v>
      </c>
      <c r="AY283" s="156">
        <v>96</v>
      </c>
      <c r="AZ283" s="157">
        <v>192</v>
      </c>
      <c r="BA283" s="157">
        <v>216</v>
      </c>
      <c r="BB283" s="158">
        <v>180</v>
      </c>
      <c r="BC283" s="254">
        <v>102</v>
      </c>
      <c r="BD283" s="321">
        <v>57</v>
      </c>
      <c r="BE283" s="206">
        <v>283</v>
      </c>
      <c r="BF283" s="156">
        <v>152</v>
      </c>
    </row>
    <row r="284" spans="1:58" x14ac:dyDescent="0.45">
      <c r="A284" s="134" t="s">
        <v>1365</v>
      </c>
      <c r="B284" s="150" t="s">
        <v>476</v>
      </c>
      <c r="C284" s="159" t="s">
        <v>477</v>
      </c>
      <c r="D284" s="152">
        <v>591</v>
      </c>
      <c r="E284" s="153">
        <v>326</v>
      </c>
      <c r="F284" s="154">
        <v>546</v>
      </c>
      <c r="G284" s="154">
        <v>563</v>
      </c>
      <c r="H284" s="154">
        <v>561</v>
      </c>
      <c r="I284" s="154">
        <v>556</v>
      </c>
      <c r="J284" s="154">
        <v>490</v>
      </c>
      <c r="K284" s="154">
        <v>560</v>
      </c>
      <c r="L284" s="154">
        <v>544</v>
      </c>
      <c r="M284" s="154">
        <v>524</v>
      </c>
      <c r="N284" s="155">
        <v>552</v>
      </c>
      <c r="O284" s="153">
        <v>172</v>
      </c>
      <c r="P284" s="154">
        <v>395</v>
      </c>
      <c r="Q284" s="154">
        <v>418</v>
      </c>
      <c r="R284" s="155">
        <v>346</v>
      </c>
      <c r="S284" s="153">
        <v>116</v>
      </c>
      <c r="T284" s="154">
        <v>355</v>
      </c>
      <c r="U284" s="153">
        <v>414</v>
      </c>
      <c r="V284" s="141"/>
      <c r="W284" s="153">
        <v>385</v>
      </c>
      <c r="X284" s="154">
        <v>562</v>
      </c>
      <c r="Y284" s="154">
        <v>574</v>
      </c>
      <c r="Z284" s="154">
        <v>572</v>
      </c>
      <c r="AA284" s="154">
        <v>567</v>
      </c>
      <c r="AB284" s="154">
        <v>517</v>
      </c>
      <c r="AC284" s="154">
        <v>570</v>
      </c>
      <c r="AD284" s="154">
        <v>558</v>
      </c>
      <c r="AE284" s="154">
        <v>544</v>
      </c>
      <c r="AF284" s="155">
        <v>568</v>
      </c>
      <c r="AG284" s="153">
        <v>207</v>
      </c>
      <c r="AH284" s="154">
        <v>421</v>
      </c>
      <c r="AI284" s="154">
        <v>449</v>
      </c>
      <c r="AJ284" s="155">
        <v>372</v>
      </c>
      <c r="AK284" s="313">
        <v>127</v>
      </c>
      <c r="AL284" s="316">
        <v>414</v>
      </c>
      <c r="AM284" s="153">
        <v>444</v>
      </c>
      <c r="AN284" s="141"/>
      <c r="AO284" s="156">
        <v>415</v>
      </c>
      <c r="AP284" s="157">
        <v>524</v>
      </c>
      <c r="AQ284" s="157">
        <v>545</v>
      </c>
      <c r="AR284" s="157">
        <v>544</v>
      </c>
      <c r="AS284" s="157">
        <v>538</v>
      </c>
      <c r="AT284" s="157">
        <v>459</v>
      </c>
      <c r="AU284" s="157">
        <v>543</v>
      </c>
      <c r="AV284" s="157">
        <v>548</v>
      </c>
      <c r="AW284" s="157">
        <v>491</v>
      </c>
      <c r="AX284" s="158">
        <v>553</v>
      </c>
      <c r="AY284" s="156">
        <v>188</v>
      </c>
      <c r="AZ284" s="157">
        <v>362</v>
      </c>
      <c r="BA284" s="157">
        <v>467</v>
      </c>
      <c r="BB284" s="158">
        <v>289</v>
      </c>
      <c r="BC284" s="254">
        <v>220</v>
      </c>
      <c r="BD284" s="321">
        <v>123</v>
      </c>
      <c r="BE284" s="206">
        <v>382</v>
      </c>
      <c r="BF284" s="156">
        <v>125</v>
      </c>
    </row>
    <row r="285" spans="1:58" x14ac:dyDescent="0.45">
      <c r="A285" s="134" t="s">
        <v>1365</v>
      </c>
      <c r="B285" s="150" t="s">
        <v>478</v>
      </c>
      <c r="C285" s="159" t="s">
        <v>479</v>
      </c>
      <c r="D285" s="152">
        <v>708</v>
      </c>
      <c r="E285" s="153">
        <v>390</v>
      </c>
      <c r="F285" s="154">
        <v>654</v>
      </c>
      <c r="G285" s="154">
        <v>675</v>
      </c>
      <c r="H285" s="154">
        <v>672</v>
      </c>
      <c r="I285" s="154">
        <v>666</v>
      </c>
      <c r="J285" s="154">
        <v>587</v>
      </c>
      <c r="K285" s="154">
        <v>671</v>
      </c>
      <c r="L285" s="154">
        <v>651</v>
      </c>
      <c r="M285" s="154">
        <v>628</v>
      </c>
      <c r="N285" s="155">
        <v>661</v>
      </c>
      <c r="O285" s="153">
        <v>206</v>
      </c>
      <c r="P285" s="154">
        <v>473</v>
      </c>
      <c r="Q285" s="154">
        <v>501</v>
      </c>
      <c r="R285" s="155">
        <v>414</v>
      </c>
      <c r="S285" s="153">
        <v>110</v>
      </c>
      <c r="T285" s="154">
        <v>425</v>
      </c>
      <c r="U285" s="153">
        <v>496</v>
      </c>
      <c r="V285" s="141"/>
      <c r="W285" s="153">
        <v>461</v>
      </c>
      <c r="X285" s="154">
        <v>673</v>
      </c>
      <c r="Y285" s="154">
        <v>687</v>
      </c>
      <c r="Z285" s="154">
        <v>685</v>
      </c>
      <c r="AA285" s="154">
        <v>679</v>
      </c>
      <c r="AB285" s="154">
        <v>619</v>
      </c>
      <c r="AC285" s="154">
        <v>683</v>
      </c>
      <c r="AD285" s="154">
        <v>668</v>
      </c>
      <c r="AE285" s="154">
        <v>651</v>
      </c>
      <c r="AF285" s="155">
        <v>680</v>
      </c>
      <c r="AG285" s="153">
        <v>248</v>
      </c>
      <c r="AH285" s="154">
        <v>504</v>
      </c>
      <c r="AI285" s="154">
        <v>538</v>
      </c>
      <c r="AJ285" s="155">
        <v>446</v>
      </c>
      <c r="AK285" s="313">
        <v>120</v>
      </c>
      <c r="AL285" s="316">
        <v>496</v>
      </c>
      <c r="AM285" s="153">
        <v>531</v>
      </c>
      <c r="AN285" s="141"/>
      <c r="AO285" s="156">
        <v>534</v>
      </c>
      <c r="AP285" s="157">
        <v>638</v>
      </c>
      <c r="AQ285" s="157">
        <v>670</v>
      </c>
      <c r="AR285" s="157">
        <v>681</v>
      </c>
      <c r="AS285" s="157">
        <v>662</v>
      </c>
      <c r="AT285" s="157">
        <v>568</v>
      </c>
      <c r="AU285" s="157">
        <v>666</v>
      </c>
      <c r="AV285" s="157">
        <v>683</v>
      </c>
      <c r="AW285" s="157">
        <v>607</v>
      </c>
      <c r="AX285" s="158">
        <v>649</v>
      </c>
      <c r="AY285" s="156">
        <v>216</v>
      </c>
      <c r="AZ285" s="157">
        <v>439</v>
      </c>
      <c r="BA285" s="157">
        <v>471</v>
      </c>
      <c r="BB285" s="158">
        <v>440</v>
      </c>
      <c r="BC285" s="254">
        <v>208</v>
      </c>
      <c r="BD285" s="321">
        <v>128</v>
      </c>
      <c r="BE285" s="206">
        <v>593</v>
      </c>
      <c r="BF285" s="156">
        <v>298</v>
      </c>
    </row>
    <row r="286" spans="1:58" x14ac:dyDescent="0.45">
      <c r="A286" s="134" t="s">
        <v>1365</v>
      </c>
      <c r="B286" s="150" t="s">
        <v>480</v>
      </c>
      <c r="C286" s="159" t="s">
        <v>481</v>
      </c>
      <c r="D286" s="152">
        <v>812</v>
      </c>
      <c r="E286" s="153">
        <v>447</v>
      </c>
      <c r="F286" s="154">
        <v>750</v>
      </c>
      <c r="G286" s="154">
        <v>774</v>
      </c>
      <c r="H286" s="154">
        <v>771</v>
      </c>
      <c r="I286" s="154">
        <v>763</v>
      </c>
      <c r="J286" s="154">
        <v>673</v>
      </c>
      <c r="K286" s="154">
        <v>769</v>
      </c>
      <c r="L286" s="154">
        <v>747</v>
      </c>
      <c r="M286" s="154">
        <v>720</v>
      </c>
      <c r="N286" s="155">
        <v>758</v>
      </c>
      <c r="O286" s="153">
        <v>236</v>
      </c>
      <c r="P286" s="154">
        <v>543</v>
      </c>
      <c r="Q286" s="154">
        <v>575</v>
      </c>
      <c r="R286" s="155">
        <v>475</v>
      </c>
      <c r="S286" s="153">
        <v>112</v>
      </c>
      <c r="T286" s="154">
        <v>488</v>
      </c>
      <c r="U286" s="153">
        <v>569</v>
      </c>
      <c r="V286" s="141"/>
      <c r="W286" s="153">
        <v>528</v>
      </c>
      <c r="X286" s="154">
        <v>772</v>
      </c>
      <c r="Y286" s="154">
        <v>788</v>
      </c>
      <c r="Z286" s="154">
        <v>785</v>
      </c>
      <c r="AA286" s="154">
        <v>778</v>
      </c>
      <c r="AB286" s="154">
        <v>710</v>
      </c>
      <c r="AC286" s="154">
        <v>783</v>
      </c>
      <c r="AD286" s="154">
        <v>766</v>
      </c>
      <c r="AE286" s="154">
        <v>747</v>
      </c>
      <c r="AF286" s="155">
        <v>780</v>
      </c>
      <c r="AG286" s="153">
        <v>285</v>
      </c>
      <c r="AH286" s="154">
        <v>578</v>
      </c>
      <c r="AI286" s="154">
        <v>617</v>
      </c>
      <c r="AJ286" s="155">
        <v>511</v>
      </c>
      <c r="AK286" s="313">
        <v>123</v>
      </c>
      <c r="AL286" s="316">
        <v>569</v>
      </c>
      <c r="AM286" s="153">
        <v>609</v>
      </c>
      <c r="AN286" s="141"/>
      <c r="AO286" s="156">
        <v>586</v>
      </c>
      <c r="AP286" s="157">
        <v>742</v>
      </c>
      <c r="AQ286" s="157">
        <v>772</v>
      </c>
      <c r="AR286" s="157">
        <v>755</v>
      </c>
      <c r="AS286" s="157">
        <v>759</v>
      </c>
      <c r="AT286" s="157">
        <v>644</v>
      </c>
      <c r="AU286" s="157">
        <v>775</v>
      </c>
      <c r="AV286" s="157">
        <v>757</v>
      </c>
      <c r="AW286" s="157">
        <v>699</v>
      </c>
      <c r="AX286" s="158">
        <v>754</v>
      </c>
      <c r="AY286" s="156">
        <v>229</v>
      </c>
      <c r="AZ286" s="157">
        <v>479</v>
      </c>
      <c r="BA286" s="157">
        <v>541</v>
      </c>
      <c r="BB286" s="158">
        <v>443</v>
      </c>
      <c r="BC286" s="254">
        <v>213</v>
      </c>
      <c r="BD286" s="321">
        <v>119</v>
      </c>
      <c r="BE286" s="206">
        <v>641</v>
      </c>
      <c r="BF286" s="156">
        <v>217</v>
      </c>
    </row>
    <row r="287" spans="1:58" x14ac:dyDescent="0.45">
      <c r="A287" s="134" t="s">
        <v>1363</v>
      </c>
      <c r="B287" s="145" t="s">
        <v>889</v>
      </c>
      <c r="C287" s="151"/>
      <c r="D287" s="146">
        <v>3333</v>
      </c>
      <c r="E287" s="147">
        <v>1834</v>
      </c>
      <c r="F287" s="148">
        <v>3076</v>
      </c>
      <c r="G287" s="148">
        <v>3174</v>
      </c>
      <c r="H287" s="148">
        <v>3163</v>
      </c>
      <c r="I287" s="148">
        <v>3131</v>
      </c>
      <c r="J287" s="148">
        <v>2760</v>
      </c>
      <c r="K287" s="148">
        <v>3155</v>
      </c>
      <c r="L287" s="148">
        <v>3065</v>
      </c>
      <c r="M287" s="148">
        <v>2956</v>
      </c>
      <c r="N287" s="149">
        <v>3111</v>
      </c>
      <c r="O287" s="147">
        <v>967</v>
      </c>
      <c r="P287" s="148">
        <v>2226</v>
      </c>
      <c r="Q287" s="148">
        <v>2357</v>
      </c>
      <c r="R287" s="149">
        <v>1949</v>
      </c>
      <c r="S287" s="147">
        <v>558</v>
      </c>
      <c r="T287" s="148">
        <v>2000</v>
      </c>
      <c r="U287" s="147">
        <v>2334</v>
      </c>
      <c r="V287" s="141"/>
      <c r="W287" s="147">
        <v>2167</v>
      </c>
      <c r="X287" s="148">
        <v>3168</v>
      </c>
      <c r="Y287" s="148">
        <v>3234</v>
      </c>
      <c r="Z287" s="148">
        <v>3221</v>
      </c>
      <c r="AA287" s="148">
        <v>3194</v>
      </c>
      <c r="AB287" s="148">
        <v>2914</v>
      </c>
      <c r="AC287" s="148">
        <v>3214</v>
      </c>
      <c r="AD287" s="148">
        <v>3142</v>
      </c>
      <c r="AE287" s="148">
        <v>3064</v>
      </c>
      <c r="AF287" s="149">
        <v>3201</v>
      </c>
      <c r="AG287" s="147">
        <v>1167</v>
      </c>
      <c r="AH287" s="148">
        <v>2371</v>
      </c>
      <c r="AI287" s="148">
        <v>2532</v>
      </c>
      <c r="AJ287" s="149">
        <v>2096</v>
      </c>
      <c r="AK287" s="312">
        <v>611</v>
      </c>
      <c r="AL287" s="315">
        <v>2334</v>
      </c>
      <c r="AM287" s="147">
        <v>2500</v>
      </c>
      <c r="AN287" s="141"/>
      <c r="AO287" s="142">
        <v>2302</v>
      </c>
      <c r="AP287" s="143">
        <v>3045</v>
      </c>
      <c r="AQ287" s="143">
        <v>3193</v>
      </c>
      <c r="AR287" s="143">
        <v>3181</v>
      </c>
      <c r="AS287" s="143">
        <v>3150</v>
      </c>
      <c r="AT287" s="143">
        <v>2634</v>
      </c>
      <c r="AU287" s="143">
        <v>3159</v>
      </c>
      <c r="AV287" s="143">
        <v>3017</v>
      </c>
      <c r="AW287" s="143">
        <v>2900</v>
      </c>
      <c r="AX287" s="144">
        <v>3156</v>
      </c>
      <c r="AY287" s="142">
        <v>1054</v>
      </c>
      <c r="AZ287" s="143">
        <v>2047</v>
      </c>
      <c r="BA287" s="143">
        <v>2458</v>
      </c>
      <c r="BB287" s="144">
        <v>1782</v>
      </c>
      <c r="BC287" s="253">
        <v>1061</v>
      </c>
      <c r="BD287" s="320">
        <v>568</v>
      </c>
      <c r="BE287" s="205">
        <v>2114</v>
      </c>
      <c r="BF287" s="142">
        <v>1039</v>
      </c>
    </row>
    <row r="288" spans="1:58" x14ac:dyDescent="0.45">
      <c r="A288" s="134" t="s">
        <v>1365</v>
      </c>
      <c r="B288" s="150" t="s">
        <v>483</v>
      </c>
      <c r="C288" s="159" t="s">
        <v>484</v>
      </c>
      <c r="D288" s="152">
        <v>448</v>
      </c>
      <c r="E288" s="153">
        <v>247</v>
      </c>
      <c r="F288" s="154">
        <v>414</v>
      </c>
      <c r="G288" s="154">
        <v>427</v>
      </c>
      <c r="H288" s="154">
        <v>426</v>
      </c>
      <c r="I288" s="154">
        <v>421</v>
      </c>
      <c r="J288" s="154">
        <v>371</v>
      </c>
      <c r="K288" s="154">
        <v>425</v>
      </c>
      <c r="L288" s="154">
        <v>412</v>
      </c>
      <c r="M288" s="154">
        <v>398</v>
      </c>
      <c r="N288" s="155">
        <v>419</v>
      </c>
      <c r="O288" s="153">
        <v>130</v>
      </c>
      <c r="P288" s="154">
        <v>300</v>
      </c>
      <c r="Q288" s="154">
        <v>317</v>
      </c>
      <c r="R288" s="155">
        <v>262</v>
      </c>
      <c r="S288" s="153">
        <v>76</v>
      </c>
      <c r="T288" s="154">
        <v>269</v>
      </c>
      <c r="U288" s="153">
        <v>314</v>
      </c>
      <c r="V288" s="141"/>
      <c r="W288" s="153">
        <v>292</v>
      </c>
      <c r="X288" s="154">
        <v>426</v>
      </c>
      <c r="Y288" s="154">
        <v>435</v>
      </c>
      <c r="Z288" s="154">
        <v>433</v>
      </c>
      <c r="AA288" s="154">
        <v>430</v>
      </c>
      <c r="AB288" s="154">
        <v>392</v>
      </c>
      <c r="AC288" s="154">
        <v>432</v>
      </c>
      <c r="AD288" s="154">
        <v>423</v>
      </c>
      <c r="AE288" s="154">
        <v>412</v>
      </c>
      <c r="AF288" s="155">
        <v>431</v>
      </c>
      <c r="AG288" s="153">
        <v>157</v>
      </c>
      <c r="AH288" s="154">
        <v>319</v>
      </c>
      <c r="AI288" s="154">
        <v>341</v>
      </c>
      <c r="AJ288" s="155">
        <v>282</v>
      </c>
      <c r="AK288" s="313">
        <v>83</v>
      </c>
      <c r="AL288" s="316">
        <v>314</v>
      </c>
      <c r="AM288" s="153">
        <v>336</v>
      </c>
      <c r="AN288" s="141"/>
      <c r="AO288" s="156">
        <v>315</v>
      </c>
      <c r="AP288" s="157">
        <v>404</v>
      </c>
      <c r="AQ288" s="157">
        <v>420</v>
      </c>
      <c r="AR288" s="157">
        <v>420</v>
      </c>
      <c r="AS288" s="157">
        <v>409</v>
      </c>
      <c r="AT288" s="157">
        <v>350</v>
      </c>
      <c r="AU288" s="157">
        <v>414</v>
      </c>
      <c r="AV288" s="157">
        <v>408</v>
      </c>
      <c r="AW288" s="157">
        <v>393</v>
      </c>
      <c r="AX288" s="158">
        <v>410</v>
      </c>
      <c r="AY288" s="156">
        <v>131</v>
      </c>
      <c r="AZ288" s="157">
        <v>269</v>
      </c>
      <c r="BA288" s="157">
        <v>286</v>
      </c>
      <c r="BB288" s="158">
        <v>226</v>
      </c>
      <c r="BC288" s="254">
        <v>144</v>
      </c>
      <c r="BD288" s="321">
        <v>78</v>
      </c>
      <c r="BE288" s="206">
        <v>363</v>
      </c>
      <c r="BF288" s="156">
        <v>142</v>
      </c>
    </row>
    <row r="289" spans="1:58" x14ac:dyDescent="0.45">
      <c r="A289" s="134" t="s">
        <v>1365</v>
      </c>
      <c r="B289" s="150" t="s">
        <v>485</v>
      </c>
      <c r="C289" s="159" t="s">
        <v>486</v>
      </c>
      <c r="D289" s="152">
        <v>438</v>
      </c>
      <c r="E289" s="153">
        <v>241</v>
      </c>
      <c r="F289" s="154">
        <v>405</v>
      </c>
      <c r="G289" s="154">
        <v>418</v>
      </c>
      <c r="H289" s="154">
        <v>416</v>
      </c>
      <c r="I289" s="154">
        <v>412</v>
      </c>
      <c r="J289" s="154">
        <v>363</v>
      </c>
      <c r="K289" s="154">
        <v>415</v>
      </c>
      <c r="L289" s="154">
        <v>403</v>
      </c>
      <c r="M289" s="154">
        <v>389</v>
      </c>
      <c r="N289" s="155">
        <v>409</v>
      </c>
      <c r="O289" s="153">
        <v>128</v>
      </c>
      <c r="P289" s="154">
        <v>293</v>
      </c>
      <c r="Q289" s="154">
        <v>310</v>
      </c>
      <c r="R289" s="155">
        <v>257</v>
      </c>
      <c r="S289" s="153">
        <v>69</v>
      </c>
      <c r="T289" s="154">
        <v>263</v>
      </c>
      <c r="U289" s="153">
        <v>307</v>
      </c>
      <c r="V289" s="141"/>
      <c r="W289" s="153">
        <v>285</v>
      </c>
      <c r="X289" s="154">
        <v>417</v>
      </c>
      <c r="Y289" s="154">
        <v>425</v>
      </c>
      <c r="Z289" s="154">
        <v>424</v>
      </c>
      <c r="AA289" s="154">
        <v>420</v>
      </c>
      <c r="AB289" s="154">
        <v>383</v>
      </c>
      <c r="AC289" s="154">
        <v>423</v>
      </c>
      <c r="AD289" s="154">
        <v>413</v>
      </c>
      <c r="AE289" s="154">
        <v>403</v>
      </c>
      <c r="AF289" s="155">
        <v>421</v>
      </c>
      <c r="AG289" s="153">
        <v>154</v>
      </c>
      <c r="AH289" s="154">
        <v>312</v>
      </c>
      <c r="AI289" s="154">
        <v>333</v>
      </c>
      <c r="AJ289" s="155">
        <v>276</v>
      </c>
      <c r="AK289" s="313">
        <v>76</v>
      </c>
      <c r="AL289" s="316">
        <v>307</v>
      </c>
      <c r="AM289" s="153">
        <v>329</v>
      </c>
      <c r="AN289" s="141"/>
      <c r="AO289" s="156">
        <v>283</v>
      </c>
      <c r="AP289" s="157">
        <v>392</v>
      </c>
      <c r="AQ289" s="157">
        <v>417</v>
      </c>
      <c r="AR289" s="157">
        <v>415</v>
      </c>
      <c r="AS289" s="157">
        <v>413</v>
      </c>
      <c r="AT289" s="157">
        <v>327</v>
      </c>
      <c r="AU289" s="157">
        <v>415</v>
      </c>
      <c r="AV289" s="157">
        <v>387</v>
      </c>
      <c r="AW289" s="157">
        <v>386</v>
      </c>
      <c r="AX289" s="158">
        <v>415</v>
      </c>
      <c r="AY289" s="156">
        <v>117</v>
      </c>
      <c r="AZ289" s="157">
        <v>251</v>
      </c>
      <c r="BA289" s="157">
        <v>313</v>
      </c>
      <c r="BB289" s="158">
        <v>211</v>
      </c>
      <c r="BC289" s="254">
        <v>131</v>
      </c>
      <c r="BD289" s="321">
        <v>64</v>
      </c>
      <c r="BE289" s="206">
        <v>140</v>
      </c>
      <c r="BF289" s="156">
        <v>26</v>
      </c>
    </row>
    <row r="290" spans="1:58" x14ac:dyDescent="0.45">
      <c r="A290" s="134" t="s">
        <v>1365</v>
      </c>
      <c r="B290" s="150" t="s">
        <v>487</v>
      </c>
      <c r="C290" s="159" t="s">
        <v>488</v>
      </c>
      <c r="D290" s="152">
        <v>602</v>
      </c>
      <c r="E290" s="153">
        <v>332</v>
      </c>
      <c r="F290" s="154">
        <v>556</v>
      </c>
      <c r="G290" s="154">
        <v>574</v>
      </c>
      <c r="H290" s="154">
        <v>572</v>
      </c>
      <c r="I290" s="154">
        <v>566</v>
      </c>
      <c r="J290" s="154">
        <v>499</v>
      </c>
      <c r="K290" s="154">
        <v>570</v>
      </c>
      <c r="L290" s="154">
        <v>554</v>
      </c>
      <c r="M290" s="154">
        <v>534</v>
      </c>
      <c r="N290" s="155">
        <v>562</v>
      </c>
      <c r="O290" s="153">
        <v>175</v>
      </c>
      <c r="P290" s="154">
        <v>403</v>
      </c>
      <c r="Q290" s="154">
        <v>426</v>
      </c>
      <c r="R290" s="155">
        <v>352</v>
      </c>
      <c r="S290" s="153">
        <v>96</v>
      </c>
      <c r="T290" s="154">
        <v>362</v>
      </c>
      <c r="U290" s="153">
        <v>422</v>
      </c>
      <c r="V290" s="141"/>
      <c r="W290" s="153">
        <v>392</v>
      </c>
      <c r="X290" s="154">
        <v>573</v>
      </c>
      <c r="Y290" s="154">
        <v>585</v>
      </c>
      <c r="Z290" s="154">
        <v>582</v>
      </c>
      <c r="AA290" s="154">
        <v>577</v>
      </c>
      <c r="AB290" s="154">
        <v>527</v>
      </c>
      <c r="AC290" s="154">
        <v>581</v>
      </c>
      <c r="AD290" s="154">
        <v>568</v>
      </c>
      <c r="AE290" s="154">
        <v>554</v>
      </c>
      <c r="AF290" s="155">
        <v>578</v>
      </c>
      <c r="AG290" s="153">
        <v>211</v>
      </c>
      <c r="AH290" s="154">
        <v>429</v>
      </c>
      <c r="AI290" s="154">
        <v>458</v>
      </c>
      <c r="AJ290" s="155">
        <v>379</v>
      </c>
      <c r="AK290" s="313">
        <v>105</v>
      </c>
      <c r="AL290" s="316">
        <v>422</v>
      </c>
      <c r="AM290" s="153">
        <v>452</v>
      </c>
      <c r="AN290" s="141"/>
      <c r="AO290" s="156">
        <v>462</v>
      </c>
      <c r="AP290" s="157">
        <v>568</v>
      </c>
      <c r="AQ290" s="157">
        <v>579</v>
      </c>
      <c r="AR290" s="157">
        <v>580</v>
      </c>
      <c r="AS290" s="157">
        <v>578</v>
      </c>
      <c r="AT290" s="157">
        <v>533</v>
      </c>
      <c r="AU290" s="157">
        <v>580</v>
      </c>
      <c r="AV290" s="157">
        <v>537</v>
      </c>
      <c r="AW290" s="157">
        <v>544</v>
      </c>
      <c r="AX290" s="158">
        <v>563</v>
      </c>
      <c r="AY290" s="156">
        <v>242</v>
      </c>
      <c r="AZ290" s="157">
        <v>422</v>
      </c>
      <c r="BA290" s="157">
        <v>458</v>
      </c>
      <c r="BB290" s="158">
        <v>375</v>
      </c>
      <c r="BC290" s="254">
        <v>182</v>
      </c>
      <c r="BD290" s="321">
        <v>109</v>
      </c>
      <c r="BE290" s="206">
        <v>516</v>
      </c>
      <c r="BF290" s="156">
        <v>369</v>
      </c>
    </row>
    <row r="291" spans="1:58" x14ac:dyDescent="0.45">
      <c r="A291" s="134" t="s">
        <v>1365</v>
      </c>
      <c r="B291" s="150" t="s">
        <v>489</v>
      </c>
      <c r="C291" s="159" t="s">
        <v>490</v>
      </c>
      <c r="D291" s="152">
        <v>591</v>
      </c>
      <c r="E291" s="153">
        <v>326</v>
      </c>
      <c r="F291" s="154">
        <v>546</v>
      </c>
      <c r="G291" s="154">
        <v>563</v>
      </c>
      <c r="H291" s="154">
        <v>561</v>
      </c>
      <c r="I291" s="154">
        <v>556</v>
      </c>
      <c r="J291" s="154">
        <v>490</v>
      </c>
      <c r="K291" s="154">
        <v>560</v>
      </c>
      <c r="L291" s="154">
        <v>544</v>
      </c>
      <c r="M291" s="154">
        <v>524</v>
      </c>
      <c r="N291" s="155">
        <v>552</v>
      </c>
      <c r="O291" s="153">
        <v>172</v>
      </c>
      <c r="P291" s="154">
        <v>395</v>
      </c>
      <c r="Q291" s="154">
        <v>418</v>
      </c>
      <c r="R291" s="155">
        <v>346</v>
      </c>
      <c r="S291" s="153">
        <v>108</v>
      </c>
      <c r="T291" s="154">
        <v>355</v>
      </c>
      <c r="U291" s="153">
        <v>414</v>
      </c>
      <c r="V291" s="141"/>
      <c r="W291" s="153">
        <v>385</v>
      </c>
      <c r="X291" s="154">
        <v>562</v>
      </c>
      <c r="Y291" s="154">
        <v>574</v>
      </c>
      <c r="Z291" s="154">
        <v>572</v>
      </c>
      <c r="AA291" s="154">
        <v>567</v>
      </c>
      <c r="AB291" s="154">
        <v>517</v>
      </c>
      <c r="AC291" s="154">
        <v>570</v>
      </c>
      <c r="AD291" s="154">
        <v>558</v>
      </c>
      <c r="AE291" s="154">
        <v>544</v>
      </c>
      <c r="AF291" s="155">
        <v>568</v>
      </c>
      <c r="AG291" s="153">
        <v>207</v>
      </c>
      <c r="AH291" s="154">
        <v>421</v>
      </c>
      <c r="AI291" s="154">
        <v>449</v>
      </c>
      <c r="AJ291" s="155">
        <v>372</v>
      </c>
      <c r="AK291" s="313">
        <v>118</v>
      </c>
      <c r="AL291" s="316">
        <v>414</v>
      </c>
      <c r="AM291" s="153">
        <v>444</v>
      </c>
      <c r="AN291" s="141"/>
      <c r="AO291" s="156">
        <v>326</v>
      </c>
      <c r="AP291" s="157">
        <v>503</v>
      </c>
      <c r="AQ291" s="157">
        <v>560</v>
      </c>
      <c r="AR291" s="157">
        <v>554</v>
      </c>
      <c r="AS291" s="157">
        <v>549</v>
      </c>
      <c r="AT291" s="157">
        <v>402</v>
      </c>
      <c r="AU291" s="157">
        <v>538</v>
      </c>
      <c r="AV291" s="157">
        <v>534</v>
      </c>
      <c r="AW291" s="157">
        <v>443</v>
      </c>
      <c r="AX291" s="158">
        <v>553</v>
      </c>
      <c r="AY291" s="156">
        <v>159</v>
      </c>
      <c r="AZ291" s="157">
        <v>322</v>
      </c>
      <c r="BA291" s="157">
        <v>419</v>
      </c>
      <c r="BB291" s="158">
        <v>283</v>
      </c>
      <c r="BC291" s="254">
        <v>205</v>
      </c>
      <c r="BD291" s="321">
        <v>99</v>
      </c>
      <c r="BE291" s="206">
        <v>193</v>
      </c>
      <c r="BF291" s="156">
        <v>60</v>
      </c>
    </row>
    <row r="292" spans="1:58" x14ac:dyDescent="0.45">
      <c r="A292" s="134" t="s">
        <v>1365</v>
      </c>
      <c r="B292" s="150" t="s">
        <v>491</v>
      </c>
      <c r="C292" s="159" t="s">
        <v>492</v>
      </c>
      <c r="D292" s="152">
        <v>491</v>
      </c>
      <c r="E292" s="153">
        <v>271</v>
      </c>
      <c r="F292" s="154">
        <v>453</v>
      </c>
      <c r="G292" s="154">
        <v>468</v>
      </c>
      <c r="H292" s="154">
        <v>466</v>
      </c>
      <c r="I292" s="154">
        <v>462</v>
      </c>
      <c r="J292" s="154">
        <v>407</v>
      </c>
      <c r="K292" s="154">
        <v>465</v>
      </c>
      <c r="L292" s="154">
        <v>452</v>
      </c>
      <c r="M292" s="154">
        <v>436</v>
      </c>
      <c r="N292" s="155">
        <v>459</v>
      </c>
      <c r="O292" s="153">
        <v>143</v>
      </c>
      <c r="P292" s="154">
        <v>328</v>
      </c>
      <c r="Q292" s="154">
        <v>348</v>
      </c>
      <c r="R292" s="155">
        <v>287</v>
      </c>
      <c r="S292" s="153">
        <v>83</v>
      </c>
      <c r="T292" s="154">
        <v>295</v>
      </c>
      <c r="U292" s="153">
        <v>344</v>
      </c>
      <c r="V292" s="141"/>
      <c r="W292" s="153">
        <v>320</v>
      </c>
      <c r="X292" s="154">
        <v>467</v>
      </c>
      <c r="Y292" s="154">
        <v>477</v>
      </c>
      <c r="Z292" s="154">
        <v>475</v>
      </c>
      <c r="AA292" s="154">
        <v>471</v>
      </c>
      <c r="AB292" s="154">
        <v>430</v>
      </c>
      <c r="AC292" s="154">
        <v>474</v>
      </c>
      <c r="AD292" s="154">
        <v>463</v>
      </c>
      <c r="AE292" s="154">
        <v>452</v>
      </c>
      <c r="AF292" s="155">
        <v>472</v>
      </c>
      <c r="AG292" s="153">
        <v>172</v>
      </c>
      <c r="AH292" s="154">
        <v>350</v>
      </c>
      <c r="AI292" s="154">
        <v>373</v>
      </c>
      <c r="AJ292" s="155">
        <v>309</v>
      </c>
      <c r="AK292" s="313">
        <v>91</v>
      </c>
      <c r="AL292" s="316">
        <v>344</v>
      </c>
      <c r="AM292" s="153">
        <v>369</v>
      </c>
      <c r="AN292" s="141"/>
      <c r="AO292" s="156">
        <v>394</v>
      </c>
      <c r="AP292" s="157">
        <v>470</v>
      </c>
      <c r="AQ292" s="157">
        <v>480</v>
      </c>
      <c r="AR292" s="157">
        <v>476</v>
      </c>
      <c r="AS292" s="157">
        <v>475</v>
      </c>
      <c r="AT292" s="157">
        <v>432</v>
      </c>
      <c r="AU292" s="157">
        <v>480</v>
      </c>
      <c r="AV292" s="157">
        <v>450</v>
      </c>
      <c r="AW292" s="157">
        <v>461</v>
      </c>
      <c r="AX292" s="158">
        <v>467</v>
      </c>
      <c r="AY292" s="156">
        <v>167</v>
      </c>
      <c r="AZ292" s="157">
        <v>297</v>
      </c>
      <c r="BA292" s="157">
        <v>409</v>
      </c>
      <c r="BB292" s="158">
        <v>295</v>
      </c>
      <c r="BC292" s="254">
        <v>158</v>
      </c>
      <c r="BD292" s="321">
        <v>86</v>
      </c>
      <c r="BE292" s="206">
        <v>425</v>
      </c>
      <c r="BF292" s="156">
        <v>367</v>
      </c>
    </row>
    <row r="293" spans="1:58" x14ac:dyDescent="0.45">
      <c r="A293" s="134" t="s">
        <v>1365</v>
      </c>
      <c r="B293" s="150" t="s">
        <v>493</v>
      </c>
      <c r="C293" s="159" t="s">
        <v>494</v>
      </c>
      <c r="D293" s="152">
        <v>521</v>
      </c>
      <c r="E293" s="153">
        <v>287</v>
      </c>
      <c r="F293" s="154">
        <v>481</v>
      </c>
      <c r="G293" s="154">
        <v>497</v>
      </c>
      <c r="H293" s="154">
        <v>495</v>
      </c>
      <c r="I293" s="154">
        <v>490</v>
      </c>
      <c r="J293" s="154">
        <v>432</v>
      </c>
      <c r="K293" s="154">
        <v>494</v>
      </c>
      <c r="L293" s="154">
        <v>480</v>
      </c>
      <c r="M293" s="154">
        <v>462</v>
      </c>
      <c r="N293" s="155">
        <v>487</v>
      </c>
      <c r="O293" s="153">
        <v>152</v>
      </c>
      <c r="P293" s="154">
        <v>348</v>
      </c>
      <c r="Q293" s="154">
        <v>369</v>
      </c>
      <c r="R293" s="155">
        <v>305</v>
      </c>
      <c r="S293" s="153">
        <v>84</v>
      </c>
      <c r="T293" s="154">
        <v>313</v>
      </c>
      <c r="U293" s="153">
        <v>365</v>
      </c>
      <c r="V293" s="141"/>
      <c r="W293" s="153">
        <v>339</v>
      </c>
      <c r="X293" s="154">
        <v>496</v>
      </c>
      <c r="Y293" s="154">
        <v>506</v>
      </c>
      <c r="Z293" s="154">
        <v>504</v>
      </c>
      <c r="AA293" s="154">
        <v>500</v>
      </c>
      <c r="AB293" s="154">
        <v>456</v>
      </c>
      <c r="AC293" s="154">
        <v>503</v>
      </c>
      <c r="AD293" s="154">
        <v>492</v>
      </c>
      <c r="AE293" s="154">
        <v>479</v>
      </c>
      <c r="AF293" s="155">
        <v>501</v>
      </c>
      <c r="AG293" s="153">
        <v>183</v>
      </c>
      <c r="AH293" s="154">
        <v>371</v>
      </c>
      <c r="AI293" s="154">
        <v>396</v>
      </c>
      <c r="AJ293" s="155">
        <v>328</v>
      </c>
      <c r="AK293" s="313">
        <v>92</v>
      </c>
      <c r="AL293" s="316">
        <v>365</v>
      </c>
      <c r="AM293" s="153">
        <v>391</v>
      </c>
      <c r="AN293" s="141"/>
      <c r="AO293" s="156">
        <v>354</v>
      </c>
      <c r="AP293" s="157">
        <v>483</v>
      </c>
      <c r="AQ293" s="157">
        <v>504</v>
      </c>
      <c r="AR293" s="157">
        <v>499</v>
      </c>
      <c r="AS293" s="157">
        <v>495</v>
      </c>
      <c r="AT293" s="157">
        <v>398</v>
      </c>
      <c r="AU293" s="157">
        <v>502</v>
      </c>
      <c r="AV293" s="157">
        <v>485</v>
      </c>
      <c r="AW293" s="157">
        <v>453</v>
      </c>
      <c r="AX293" s="158">
        <v>516</v>
      </c>
      <c r="AY293" s="156">
        <v>168</v>
      </c>
      <c r="AZ293" s="157">
        <v>337</v>
      </c>
      <c r="BA293" s="157">
        <v>386</v>
      </c>
      <c r="BB293" s="158">
        <v>271</v>
      </c>
      <c r="BC293" s="254">
        <v>160</v>
      </c>
      <c r="BD293" s="321">
        <v>88</v>
      </c>
      <c r="BE293" s="206">
        <v>334</v>
      </c>
      <c r="BF293" s="156">
        <v>67</v>
      </c>
    </row>
    <row r="294" spans="1:58" x14ac:dyDescent="0.45">
      <c r="A294" s="134" t="s">
        <v>1365</v>
      </c>
      <c r="B294" s="150" t="s">
        <v>495</v>
      </c>
      <c r="C294" s="159" t="s">
        <v>496</v>
      </c>
      <c r="D294" s="152">
        <v>242</v>
      </c>
      <c r="E294" s="153">
        <v>134</v>
      </c>
      <c r="F294" s="154">
        <v>224</v>
      </c>
      <c r="G294" s="154">
        <v>231</v>
      </c>
      <c r="H294" s="154">
        <v>230</v>
      </c>
      <c r="I294" s="154">
        <v>228</v>
      </c>
      <c r="J294" s="154">
        <v>201</v>
      </c>
      <c r="K294" s="154">
        <v>230</v>
      </c>
      <c r="L294" s="154">
        <v>223</v>
      </c>
      <c r="M294" s="154">
        <v>215</v>
      </c>
      <c r="N294" s="155">
        <v>226</v>
      </c>
      <c r="O294" s="153">
        <v>71</v>
      </c>
      <c r="P294" s="154">
        <v>162</v>
      </c>
      <c r="Q294" s="154">
        <v>172</v>
      </c>
      <c r="R294" s="155">
        <v>142</v>
      </c>
      <c r="S294" s="153">
        <v>43</v>
      </c>
      <c r="T294" s="154">
        <v>146</v>
      </c>
      <c r="U294" s="153">
        <v>170</v>
      </c>
      <c r="V294" s="141"/>
      <c r="W294" s="153">
        <v>158</v>
      </c>
      <c r="X294" s="154">
        <v>230</v>
      </c>
      <c r="Y294" s="154">
        <v>235</v>
      </c>
      <c r="Z294" s="154">
        <v>234</v>
      </c>
      <c r="AA294" s="154">
        <v>232</v>
      </c>
      <c r="AB294" s="154">
        <v>212</v>
      </c>
      <c r="AC294" s="154">
        <v>234</v>
      </c>
      <c r="AD294" s="154">
        <v>229</v>
      </c>
      <c r="AE294" s="154">
        <v>223</v>
      </c>
      <c r="AF294" s="155">
        <v>233</v>
      </c>
      <c r="AG294" s="153">
        <v>85</v>
      </c>
      <c r="AH294" s="154">
        <v>173</v>
      </c>
      <c r="AI294" s="154">
        <v>184</v>
      </c>
      <c r="AJ294" s="155">
        <v>153</v>
      </c>
      <c r="AK294" s="313">
        <v>47</v>
      </c>
      <c r="AL294" s="316">
        <v>170</v>
      </c>
      <c r="AM294" s="153">
        <v>182</v>
      </c>
      <c r="AN294" s="141"/>
      <c r="AO294" s="156">
        <v>168</v>
      </c>
      <c r="AP294" s="157">
        <v>225</v>
      </c>
      <c r="AQ294" s="157">
        <v>233</v>
      </c>
      <c r="AR294" s="157">
        <v>237</v>
      </c>
      <c r="AS294" s="157">
        <v>231</v>
      </c>
      <c r="AT294" s="157">
        <v>192</v>
      </c>
      <c r="AU294" s="157">
        <v>230</v>
      </c>
      <c r="AV294" s="157">
        <v>216</v>
      </c>
      <c r="AW294" s="157">
        <v>220</v>
      </c>
      <c r="AX294" s="158">
        <v>232</v>
      </c>
      <c r="AY294" s="156">
        <v>70</v>
      </c>
      <c r="AZ294" s="157">
        <v>149</v>
      </c>
      <c r="BA294" s="157">
        <v>187</v>
      </c>
      <c r="BB294" s="158">
        <v>121</v>
      </c>
      <c r="BC294" s="254">
        <v>81</v>
      </c>
      <c r="BD294" s="321">
        <v>44</v>
      </c>
      <c r="BE294" s="206">
        <v>143</v>
      </c>
      <c r="BF294" s="156">
        <v>8</v>
      </c>
    </row>
    <row r="295" spans="1:58" x14ac:dyDescent="0.45">
      <c r="A295" s="134" t="s">
        <v>1363</v>
      </c>
      <c r="B295" s="145" t="s">
        <v>890</v>
      </c>
      <c r="C295" s="151"/>
      <c r="D295" s="146">
        <v>3606</v>
      </c>
      <c r="E295" s="147">
        <v>1984</v>
      </c>
      <c r="F295" s="148">
        <v>3327</v>
      </c>
      <c r="G295" s="148">
        <v>3434</v>
      </c>
      <c r="H295" s="148">
        <v>3422</v>
      </c>
      <c r="I295" s="148">
        <v>3388</v>
      </c>
      <c r="J295" s="148">
        <v>2986</v>
      </c>
      <c r="K295" s="148">
        <v>3414</v>
      </c>
      <c r="L295" s="148">
        <v>3316</v>
      </c>
      <c r="M295" s="148">
        <v>3198</v>
      </c>
      <c r="N295" s="149">
        <v>3366</v>
      </c>
      <c r="O295" s="147">
        <v>1046</v>
      </c>
      <c r="P295" s="148">
        <v>2409</v>
      </c>
      <c r="Q295" s="148">
        <v>2550</v>
      </c>
      <c r="R295" s="149">
        <v>2108</v>
      </c>
      <c r="S295" s="147">
        <v>460</v>
      </c>
      <c r="T295" s="148">
        <v>2164</v>
      </c>
      <c r="U295" s="147">
        <v>2525</v>
      </c>
      <c r="V295" s="141"/>
      <c r="W295" s="147">
        <v>2344</v>
      </c>
      <c r="X295" s="148">
        <v>3427</v>
      </c>
      <c r="Y295" s="148">
        <v>3499</v>
      </c>
      <c r="Z295" s="148">
        <v>3485</v>
      </c>
      <c r="AA295" s="148">
        <v>3455</v>
      </c>
      <c r="AB295" s="148">
        <v>3153</v>
      </c>
      <c r="AC295" s="148">
        <v>3477</v>
      </c>
      <c r="AD295" s="148">
        <v>3400</v>
      </c>
      <c r="AE295" s="148">
        <v>3315</v>
      </c>
      <c r="AF295" s="149">
        <v>3463</v>
      </c>
      <c r="AG295" s="147">
        <v>1263</v>
      </c>
      <c r="AH295" s="148">
        <v>2565</v>
      </c>
      <c r="AI295" s="148">
        <v>2739</v>
      </c>
      <c r="AJ295" s="149">
        <v>2268</v>
      </c>
      <c r="AK295" s="312">
        <v>504</v>
      </c>
      <c r="AL295" s="315">
        <v>2525</v>
      </c>
      <c r="AM295" s="147">
        <v>2705</v>
      </c>
      <c r="AN295" s="141"/>
      <c r="AO295" s="142">
        <v>2475</v>
      </c>
      <c r="AP295" s="143">
        <v>3343</v>
      </c>
      <c r="AQ295" s="143">
        <v>3461</v>
      </c>
      <c r="AR295" s="143">
        <v>3435</v>
      </c>
      <c r="AS295" s="143">
        <v>3428</v>
      </c>
      <c r="AT295" s="143">
        <v>2797</v>
      </c>
      <c r="AU295" s="143">
        <v>3443</v>
      </c>
      <c r="AV295" s="143">
        <v>3371</v>
      </c>
      <c r="AW295" s="143">
        <v>3128</v>
      </c>
      <c r="AX295" s="144">
        <v>3322</v>
      </c>
      <c r="AY295" s="142">
        <v>1396</v>
      </c>
      <c r="AZ295" s="143">
        <v>2559</v>
      </c>
      <c r="BA295" s="143">
        <v>2700</v>
      </c>
      <c r="BB295" s="144">
        <v>2221</v>
      </c>
      <c r="BC295" s="253">
        <v>875</v>
      </c>
      <c r="BD295" s="320">
        <v>514</v>
      </c>
      <c r="BE295" s="205">
        <v>2626</v>
      </c>
      <c r="BF295" s="142">
        <v>912</v>
      </c>
    </row>
    <row r="296" spans="1:58" x14ac:dyDescent="0.45">
      <c r="A296" s="134" t="s">
        <v>1365</v>
      </c>
      <c r="B296" s="150" t="s">
        <v>498</v>
      </c>
      <c r="C296" s="159" t="s">
        <v>499</v>
      </c>
      <c r="D296" s="152">
        <v>413</v>
      </c>
      <c r="E296" s="153">
        <v>228</v>
      </c>
      <c r="F296" s="154">
        <v>382</v>
      </c>
      <c r="G296" s="154">
        <v>394</v>
      </c>
      <c r="H296" s="154">
        <v>392</v>
      </c>
      <c r="I296" s="154">
        <v>388</v>
      </c>
      <c r="J296" s="154">
        <v>342</v>
      </c>
      <c r="K296" s="154">
        <v>391</v>
      </c>
      <c r="L296" s="154">
        <v>380</v>
      </c>
      <c r="M296" s="154">
        <v>367</v>
      </c>
      <c r="N296" s="155">
        <v>386</v>
      </c>
      <c r="O296" s="153">
        <v>120</v>
      </c>
      <c r="P296" s="154">
        <v>276</v>
      </c>
      <c r="Q296" s="154">
        <v>292</v>
      </c>
      <c r="R296" s="155">
        <v>242</v>
      </c>
      <c r="S296" s="153">
        <v>59</v>
      </c>
      <c r="T296" s="154">
        <v>248</v>
      </c>
      <c r="U296" s="153">
        <v>290</v>
      </c>
      <c r="V296" s="141"/>
      <c r="W296" s="153">
        <v>269</v>
      </c>
      <c r="X296" s="154">
        <v>393</v>
      </c>
      <c r="Y296" s="154">
        <v>401</v>
      </c>
      <c r="Z296" s="154">
        <v>400</v>
      </c>
      <c r="AA296" s="154">
        <v>396</v>
      </c>
      <c r="AB296" s="154">
        <v>362</v>
      </c>
      <c r="AC296" s="154">
        <v>399</v>
      </c>
      <c r="AD296" s="154">
        <v>390</v>
      </c>
      <c r="AE296" s="154">
        <v>380</v>
      </c>
      <c r="AF296" s="155">
        <v>397</v>
      </c>
      <c r="AG296" s="153">
        <v>145</v>
      </c>
      <c r="AH296" s="154">
        <v>294</v>
      </c>
      <c r="AI296" s="154">
        <v>314</v>
      </c>
      <c r="AJ296" s="155">
        <v>260</v>
      </c>
      <c r="AK296" s="313">
        <v>64</v>
      </c>
      <c r="AL296" s="316">
        <v>290</v>
      </c>
      <c r="AM296" s="153">
        <v>310</v>
      </c>
      <c r="AN296" s="141"/>
      <c r="AO296" s="156">
        <v>300</v>
      </c>
      <c r="AP296" s="157">
        <v>389</v>
      </c>
      <c r="AQ296" s="157">
        <v>394</v>
      </c>
      <c r="AR296" s="157">
        <v>393</v>
      </c>
      <c r="AS296" s="157">
        <v>390</v>
      </c>
      <c r="AT296" s="157">
        <v>338</v>
      </c>
      <c r="AU296" s="157">
        <v>394</v>
      </c>
      <c r="AV296" s="157">
        <v>380</v>
      </c>
      <c r="AW296" s="157">
        <v>368</v>
      </c>
      <c r="AX296" s="158">
        <v>388</v>
      </c>
      <c r="AY296" s="156">
        <v>163</v>
      </c>
      <c r="AZ296" s="157">
        <v>291</v>
      </c>
      <c r="BA296" s="157">
        <v>312</v>
      </c>
      <c r="BB296" s="158">
        <v>247</v>
      </c>
      <c r="BC296" s="254">
        <v>111</v>
      </c>
      <c r="BD296" s="321">
        <v>55</v>
      </c>
      <c r="BE296" s="206">
        <v>361</v>
      </c>
      <c r="BF296" s="156">
        <v>78</v>
      </c>
    </row>
    <row r="297" spans="1:58" x14ac:dyDescent="0.45">
      <c r="A297" s="134" t="s">
        <v>1365</v>
      </c>
      <c r="B297" s="150" t="s">
        <v>500</v>
      </c>
      <c r="C297" s="159" t="s">
        <v>501</v>
      </c>
      <c r="D297" s="152">
        <v>211</v>
      </c>
      <c r="E297" s="153">
        <v>117</v>
      </c>
      <c r="F297" s="154">
        <v>195</v>
      </c>
      <c r="G297" s="154">
        <v>201</v>
      </c>
      <c r="H297" s="154">
        <v>201</v>
      </c>
      <c r="I297" s="154">
        <v>199</v>
      </c>
      <c r="J297" s="154">
        <v>175</v>
      </c>
      <c r="K297" s="154">
        <v>200</v>
      </c>
      <c r="L297" s="154">
        <v>194</v>
      </c>
      <c r="M297" s="154">
        <v>188</v>
      </c>
      <c r="N297" s="155">
        <v>197</v>
      </c>
      <c r="O297" s="153">
        <v>62</v>
      </c>
      <c r="P297" s="154">
        <v>141</v>
      </c>
      <c r="Q297" s="154">
        <v>150</v>
      </c>
      <c r="R297" s="155">
        <v>124</v>
      </c>
      <c r="S297" s="153">
        <v>27</v>
      </c>
      <c r="T297" s="154">
        <v>127</v>
      </c>
      <c r="U297" s="153">
        <v>148</v>
      </c>
      <c r="V297" s="141"/>
      <c r="W297" s="153">
        <v>138</v>
      </c>
      <c r="X297" s="154">
        <v>201</v>
      </c>
      <c r="Y297" s="154">
        <v>205</v>
      </c>
      <c r="Z297" s="154">
        <v>204</v>
      </c>
      <c r="AA297" s="154">
        <v>203</v>
      </c>
      <c r="AB297" s="154">
        <v>185</v>
      </c>
      <c r="AC297" s="154">
        <v>204</v>
      </c>
      <c r="AD297" s="154">
        <v>199</v>
      </c>
      <c r="AE297" s="154">
        <v>194</v>
      </c>
      <c r="AF297" s="155">
        <v>203</v>
      </c>
      <c r="AG297" s="153">
        <v>74</v>
      </c>
      <c r="AH297" s="154">
        <v>151</v>
      </c>
      <c r="AI297" s="154">
        <v>161</v>
      </c>
      <c r="AJ297" s="155">
        <v>133</v>
      </c>
      <c r="AK297" s="313">
        <v>30</v>
      </c>
      <c r="AL297" s="316">
        <v>148</v>
      </c>
      <c r="AM297" s="153">
        <v>159</v>
      </c>
      <c r="AN297" s="141"/>
      <c r="AO297" s="156">
        <v>131</v>
      </c>
      <c r="AP297" s="157">
        <v>199</v>
      </c>
      <c r="AQ297" s="157">
        <v>200</v>
      </c>
      <c r="AR297" s="157">
        <v>205</v>
      </c>
      <c r="AS297" s="157">
        <v>200</v>
      </c>
      <c r="AT297" s="157">
        <v>151</v>
      </c>
      <c r="AU297" s="157">
        <v>199</v>
      </c>
      <c r="AV297" s="157">
        <v>195</v>
      </c>
      <c r="AW297" s="157">
        <v>186</v>
      </c>
      <c r="AX297" s="158">
        <v>201</v>
      </c>
      <c r="AY297" s="156">
        <v>81</v>
      </c>
      <c r="AZ297" s="157">
        <v>145</v>
      </c>
      <c r="BA297" s="157">
        <v>160</v>
      </c>
      <c r="BB297" s="158">
        <v>128</v>
      </c>
      <c r="BC297" s="254">
        <v>51</v>
      </c>
      <c r="BD297" s="321">
        <v>25</v>
      </c>
      <c r="BE297" s="206">
        <v>191</v>
      </c>
      <c r="BF297" s="156">
        <v>47</v>
      </c>
    </row>
    <row r="298" spans="1:58" x14ac:dyDescent="0.45">
      <c r="A298" s="134" t="s">
        <v>1365</v>
      </c>
      <c r="B298" s="150" t="s">
        <v>502</v>
      </c>
      <c r="C298" s="159" t="s">
        <v>503</v>
      </c>
      <c r="D298" s="152">
        <v>415</v>
      </c>
      <c r="E298" s="153">
        <v>229</v>
      </c>
      <c r="F298" s="154">
        <v>383</v>
      </c>
      <c r="G298" s="154">
        <v>396</v>
      </c>
      <c r="H298" s="154">
        <v>394</v>
      </c>
      <c r="I298" s="154">
        <v>390</v>
      </c>
      <c r="J298" s="154">
        <v>344</v>
      </c>
      <c r="K298" s="154">
        <v>393</v>
      </c>
      <c r="L298" s="154">
        <v>382</v>
      </c>
      <c r="M298" s="154">
        <v>368</v>
      </c>
      <c r="N298" s="155">
        <v>388</v>
      </c>
      <c r="O298" s="153">
        <v>121</v>
      </c>
      <c r="P298" s="154">
        <v>278</v>
      </c>
      <c r="Q298" s="154">
        <v>294</v>
      </c>
      <c r="R298" s="155">
        <v>243</v>
      </c>
      <c r="S298" s="153">
        <v>59</v>
      </c>
      <c r="T298" s="154">
        <v>249</v>
      </c>
      <c r="U298" s="153">
        <v>291</v>
      </c>
      <c r="V298" s="141"/>
      <c r="W298" s="153">
        <v>270</v>
      </c>
      <c r="X298" s="154">
        <v>395</v>
      </c>
      <c r="Y298" s="154">
        <v>403</v>
      </c>
      <c r="Z298" s="154">
        <v>402</v>
      </c>
      <c r="AA298" s="154">
        <v>398</v>
      </c>
      <c r="AB298" s="154">
        <v>363</v>
      </c>
      <c r="AC298" s="154">
        <v>401</v>
      </c>
      <c r="AD298" s="154">
        <v>392</v>
      </c>
      <c r="AE298" s="154">
        <v>382</v>
      </c>
      <c r="AF298" s="155">
        <v>399</v>
      </c>
      <c r="AG298" s="153">
        <v>146</v>
      </c>
      <c r="AH298" s="154">
        <v>296</v>
      </c>
      <c r="AI298" s="154">
        <v>316</v>
      </c>
      <c r="AJ298" s="155">
        <v>261</v>
      </c>
      <c r="AK298" s="313">
        <v>64</v>
      </c>
      <c r="AL298" s="316">
        <v>291</v>
      </c>
      <c r="AM298" s="153">
        <v>312</v>
      </c>
      <c r="AN298" s="141"/>
      <c r="AO298" s="156">
        <v>307</v>
      </c>
      <c r="AP298" s="157">
        <v>391</v>
      </c>
      <c r="AQ298" s="157">
        <v>404</v>
      </c>
      <c r="AR298" s="157">
        <v>392</v>
      </c>
      <c r="AS298" s="157">
        <v>404</v>
      </c>
      <c r="AT298" s="157">
        <v>337</v>
      </c>
      <c r="AU298" s="157">
        <v>401</v>
      </c>
      <c r="AV298" s="157">
        <v>395</v>
      </c>
      <c r="AW298" s="157">
        <v>351</v>
      </c>
      <c r="AX298" s="158">
        <v>388</v>
      </c>
      <c r="AY298" s="156">
        <v>173</v>
      </c>
      <c r="AZ298" s="157">
        <v>296</v>
      </c>
      <c r="BA298" s="157">
        <v>318</v>
      </c>
      <c r="BB298" s="158">
        <v>272</v>
      </c>
      <c r="BC298" s="254">
        <v>111</v>
      </c>
      <c r="BD298" s="321">
        <v>54</v>
      </c>
      <c r="BE298" s="206">
        <v>313</v>
      </c>
      <c r="BF298" s="156">
        <v>88</v>
      </c>
    </row>
    <row r="299" spans="1:58" x14ac:dyDescent="0.45">
      <c r="A299" s="134" t="s">
        <v>1365</v>
      </c>
      <c r="B299" s="150" t="s">
        <v>504</v>
      </c>
      <c r="C299" s="159" t="s">
        <v>505</v>
      </c>
      <c r="D299" s="152">
        <v>592</v>
      </c>
      <c r="E299" s="153">
        <v>326</v>
      </c>
      <c r="F299" s="154">
        <v>547</v>
      </c>
      <c r="G299" s="154">
        <v>564</v>
      </c>
      <c r="H299" s="154">
        <v>562</v>
      </c>
      <c r="I299" s="154">
        <v>557</v>
      </c>
      <c r="J299" s="154">
        <v>491</v>
      </c>
      <c r="K299" s="154">
        <v>561</v>
      </c>
      <c r="L299" s="154">
        <v>545</v>
      </c>
      <c r="M299" s="154">
        <v>525</v>
      </c>
      <c r="N299" s="155">
        <v>553</v>
      </c>
      <c r="O299" s="153">
        <v>172</v>
      </c>
      <c r="P299" s="154">
        <v>396</v>
      </c>
      <c r="Q299" s="154">
        <v>419</v>
      </c>
      <c r="R299" s="155">
        <v>347</v>
      </c>
      <c r="S299" s="153">
        <v>77</v>
      </c>
      <c r="T299" s="154">
        <v>356</v>
      </c>
      <c r="U299" s="153">
        <v>415</v>
      </c>
      <c r="V299" s="141"/>
      <c r="W299" s="153">
        <v>385</v>
      </c>
      <c r="X299" s="154">
        <v>563</v>
      </c>
      <c r="Y299" s="154">
        <v>575</v>
      </c>
      <c r="Z299" s="154">
        <v>573</v>
      </c>
      <c r="AA299" s="154">
        <v>568</v>
      </c>
      <c r="AB299" s="154">
        <v>518</v>
      </c>
      <c r="AC299" s="154">
        <v>571</v>
      </c>
      <c r="AD299" s="154">
        <v>559</v>
      </c>
      <c r="AE299" s="154">
        <v>545</v>
      </c>
      <c r="AF299" s="155">
        <v>569</v>
      </c>
      <c r="AG299" s="153">
        <v>208</v>
      </c>
      <c r="AH299" s="154">
        <v>422</v>
      </c>
      <c r="AI299" s="154">
        <v>450</v>
      </c>
      <c r="AJ299" s="155">
        <v>373</v>
      </c>
      <c r="AK299" s="313">
        <v>84</v>
      </c>
      <c r="AL299" s="316">
        <v>415</v>
      </c>
      <c r="AM299" s="153">
        <v>444</v>
      </c>
      <c r="AN299" s="141"/>
      <c r="AO299" s="156">
        <v>396</v>
      </c>
      <c r="AP299" s="157">
        <v>551</v>
      </c>
      <c r="AQ299" s="157">
        <v>565</v>
      </c>
      <c r="AR299" s="157">
        <v>566</v>
      </c>
      <c r="AS299" s="157">
        <v>557</v>
      </c>
      <c r="AT299" s="157">
        <v>454</v>
      </c>
      <c r="AU299" s="157">
        <v>567</v>
      </c>
      <c r="AV299" s="157">
        <v>531</v>
      </c>
      <c r="AW299" s="157">
        <v>505</v>
      </c>
      <c r="AX299" s="158">
        <v>552</v>
      </c>
      <c r="AY299" s="156">
        <v>244</v>
      </c>
      <c r="AZ299" s="157">
        <v>439</v>
      </c>
      <c r="BA299" s="157">
        <v>445</v>
      </c>
      <c r="BB299" s="158">
        <v>360</v>
      </c>
      <c r="BC299" s="254">
        <v>146</v>
      </c>
      <c r="BD299" s="321">
        <v>88</v>
      </c>
      <c r="BE299" s="206">
        <v>374</v>
      </c>
      <c r="BF299" s="156">
        <v>124</v>
      </c>
    </row>
    <row r="300" spans="1:58" x14ac:dyDescent="0.45">
      <c r="A300" s="134" t="s">
        <v>1365</v>
      </c>
      <c r="B300" s="150" t="s">
        <v>506</v>
      </c>
      <c r="C300" s="159" t="s">
        <v>507</v>
      </c>
      <c r="D300" s="152">
        <v>610</v>
      </c>
      <c r="E300" s="153">
        <v>336</v>
      </c>
      <c r="F300" s="154">
        <v>563</v>
      </c>
      <c r="G300" s="154">
        <v>581</v>
      </c>
      <c r="H300" s="154">
        <v>579</v>
      </c>
      <c r="I300" s="154">
        <v>573</v>
      </c>
      <c r="J300" s="154">
        <v>506</v>
      </c>
      <c r="K300" s="154">
        <v>578</v>
      </c>
      <c r="L300" s="154">
        <v>561</v>
      </c>
      <c r="M300" s="154">
        <v>541</v>
      </c>
      <c r="N300" s="155">
        <v>570</v>
      </c>
      <c r="O300" s="153">
        <v>177</v>
      </c>
      <c r="P300" s="154">
        <v>408</v>
      </c>
      <c r="Q300" s="154">
        <v>432</v>
      </c>
      <c r="R300" s="155">
        <v>357</v>
      </c>
      <c r="S300" s="153">
        <v>80</v>
      </c>
      <c r="T300" s="154">
        <v>366</v>
      </c>
      <c r="U300" s="153">
        <v>427</v>
      </c>
      <c r="V300" s="141"/>
      <c r="W300" s="153">
        <v>397</v>
      </c>
      <c r="X300" s="154">
        <v>580</v>
      </c>
      <c r="Y300" s="154">
        <v>592</v>
      </c>
      <c r="Z300" s="154">
        <v>590</v>
      </c>
      <c r="AA300" s="154">
        <v>585</v>
      </c>
      <c r="AB300" s="154">
        <v>534</v>
      </c>
      <c r="AC300" s="154">
        <v>589</v>
      </c>
      <c r="AD300" s="154">
        <v>575</v>
      </c>
      <c r="AE300" s="154">
        <v>561</v>
      </c>
      <c r="AF300" s="155">
        <v>586</v>
      </c>
      <c r="AG300" s="153">
        <v>214</v>
      </c>
      <c r="AH300" s="154">
        <v>434</v>
      </c>
      <c r="AI300" s="154">
        <v>464</v>
      </c>
      <c r="AJ300" s="155">
        <v>384</v>
      </c>
      <c r="AK300" s="313">
        <v>88</v>
      </c>
      <c r="AL300" s="316">
        <v>427</v>
      </c>
      <c r="AM300" s="153">
        <v>458</v>
      </c>
      <c r="AN300" s="141"/>
      <c r="AO300" s="156">
        <v>466</v>
      </c>
      <c r="AP300" s="157">
        <v>564</v>
      </c>
      <c r="AQ300" s="157">
        <v>575</v>
      </c>
      <c r="AR300" s="157">
        <v>582</v>
      </c>
      <c r="AS300" s="157">
        <v>574</v>
      </c>
      <c r="AT300" s="157">
        <v>495</v>
      </c>
      <c r="AU300" s="157">
        <v>571</v>
      </c>
      <c r="AV300" s="157">
        <v>598</v>
      </c>
      <c r="AW300" s="157">
        <v>540</v>
      </c>
      <c r="AX300" s="158">
        <v>565</v>
      </c>
      <c r="AY300" s="156">
        <v>180</v>
      </c>
      <c r="AZ300" s="157">
        <v>360</v>
      </c>
      <c r="BA300" s="157">
        <v>419</v>
      </c>
      <c r="BB300" s="158">
        <v>355</v>
      </c>
      <c r="BC300" s="254">
        <v>152</v>
      </c>
      <c r="BD300" s="321">
        <v>81</v>
      </c>
      <c r="BE300" s="206">
        <v>462</v>
      </c>
      <c r="BF300" s="156">
        <v>171</v>
      </c>
    </row>
    <row r="301" spans="1:58" x14ac:dyDescent="0.45">
      <c r="A301" s="134" t="s">
        <v>1365</v>
      </c>
      <c r="B301" s="150" t="s">
        <v>508</v>
      </c>
      <c r="C301" s="159" t="s">
        <v>509</v>
      </c>
      <c r="D301" s="152">
        <v>855</v>
      </c>
      <c r="E301" s="153">
        <v>471</v>
      </c>
      <c r="F301" s="154">
        <v>789</v>
      </c>
      <c r="G301" s="154">
        <v>815</v>
      </c>
      <c r="H301" s="154">
        <v>812</v>
      </c>
      <c r="I301" s="154">
        <v>804</v>
      </c>
      <c r="J301" s="154">
        <v>708</v>
      </c>
      <c r="K301" s="154">
        <v>810</v>
      </c>
      <c r="L301" s="154">
        <v>787</v>
      </c>
      <c r="M301" s="154">
        <v>759</v>
      </c>
      <c r="N301" s="155">
        <v>798</v>
      </c>
      <c r="O301" s="153">
        <v>248</v>
      </c>
      <c r="P301" s="154">
        <v>571</v>
      </c>
      <c r="Q301" s="154">
        <v>605</v>
      </c>
      <c r="R301" s="155">
        <v>500</v>
      </c>
      <c r="S301" s="153">
        <v>93</v>
      </c>
      <c r="T301" s="154">
        <v>513</v>
      </c>
      <c r="U301" s="153">
        <v>599</v>
      </c>
      <c r="V301" s="141"/>
      <c r="W301" s="153">
        <v>556</v>
      </c>
      <c r="X301" s="154">
        <v>813</v>
      </c>
      <c r="Y301" s="154">
        <v>830</v>
      </c>
      <c r="Z301" s="154">
        <v>827</v>
      </c>
      <c r="AA301" s="154">
        <v>820</v>
      </c>
      <c r="AB301" s="154">
        <v>748</v>
      </c>
      <c r="AC301" s="154">
        <v>825</v>
      </c>
      <c r="AD301" s="154">
        <v>806</v>
      </c>
      <c r="AE301" s="154">
        <v>786</v>
      </c>
      <c r="AF301" s="155">
        <v>821</v>
      </c>
      <c r="AG301" s="153">
        <v>300</v>
      </c>
      <c r="AH301" s="154">
        <v>609</v>
      </c>
      <c r="AI301" s="154">
        <v>650</v>
      </c>
      <c r="AJ301" s="155">
        <v>538</v>
      </c>
      <c r="AK301" s="313">
        <v>102</v>
      </c>
      <c r="AL301" s="316">
        <v>599</v>
      </c>
      <c r="AM301" s="153">
        <v>642</v>
      </c>
      <c r="AN301" s="141"/>
      <c r="AO301" s="156">
        <v>617</v>
      </c>
      <c r="AP301" s="157">
        <v>796</v>
      </c>
      <c r="AQ301" s="157">
        <v>834</v>
      </c>
      <c r="AR301" s="157">
        <v>820</v>
      </c>
      <c r="AS301" s="157">
        <v>833</v>
      </c>
      <c r="AT301" s="157">
        <v>699</v>
      </c>
      <c r="AU301" s="157">
        <v>830</v>
      </c>
      <c r="AV301" s="157">
        <v>794</v>
      </c>
      <c r="AW301" s="157">
        <v>774</v>
      </c>
      <c r="AX301" s="158">
        <v>788</v>
      </c>
      <c r="AY301" s="156">
        <v>361</v>
      </c>
      <c r="AZ301" s="157">
        <v>635</v>
      </c>
      <c r="BA301" s="157">
        <v>690</v>
      </c>
      <c r="BB301" s="158">
        <v>560</v>
      </c>
      <c r="BC301" s="254">
        <v>176</v>
      </c>
      <c r="BD301" s="321">
        <v>123</v>
      </c>
      <c r="BE301" s="206">
        <v>668</v>
      </c>
      <c r="BF301" s="156">
        <v>303</v>
      </c>
    </row>
    <row r="302" spans="1:58" x14ac:dyDescent="0.45">
      <c r="A302" s="134" t="s">
        <v>1365</v>
      </c>
      <c r="B302" s="150" t="s">
        <v>510</v>
      </c>
      <c r="C302" s="159" t="s">
        <v>511</v>
      </c>
      <c r="D302" s="152">
        <v>510</v>
      </c>
      <c r="E302" s="153">
        <v>281</v>
      </c>
      <c r="F302" s="154">
        <v>471</v>
      </c>
      <c r="G302" s="154">
        <v>486</v>
      </c>
      <c r="H302" s="154">
        <v>484</v>
      </c>
      <c r="I302" s="154">
        <v>480</v>
      </c>
      <c r="J302" s="154">
        <v>423</v>
      </c>
      <c r="K302" s="154">
        <v>483</v>
      </c>
      <c r="L302" s="154">
        <v>469</v>
      </c>
      <c r="M302" s="154">
        <v>453</v>
      </c>
      <c r="N302" s="155">
        <v>476</v>
      </c>
      <c r="O302" s="153">
        <v>148</v>
      </c>
      <c r="P302" s="154">
        <v>341</v>
      </c>
      <c r="Q302" s="154">
        <v>361</v>
      </c>
      <c r="R302" s="155">
        <v>299</v>
      </c>
      <c r="S302" s="153">
        <v>68</v>
      </c>
      <c r="T302" s="154">
        <v>306</v>
      </c>
      <c r="U302" s="153">
        <v>357</v>
      </c>
      <c r="V302" s="141"/>
      <c r="W302" s="153">
        <v>332</v>
      </c>
      <c r="X302" s="154">
        <v>485</v>
      </c>
      <c r="Y302" s="154">
        <v>495</v>
      </c>
      <c r="Z302" s="154">
        <v>493</v>
      </c>
      <c r="AA302" s="154">
        <v>489</v>
      </c>
      <c r="AB302" s="154">
        <v>446</v>
      </c>
      <c r="AC302" s="154">
        <v>492</v>
      </c>
      <c r="AD302" s="154">
        <v>481</v>
      </c>
      <c r="AE302" s="154">
        <v>469</v>
      </c>
      <c r="AF302" s="155">
        <v>490</v>
      </c>
      <c r="AG302" s="153">
        <v>179</v>
      </c>
      <c r="AH302" s="154">
        <v>363</v>
      </c>
      <c r="AI302" s="154">
        <v>388</v>
      </c>
      <c r="AJ302" s="155">
        <v>321</v>
      </c>
      <c r="AK302" s="313">
        <v>74</v>
      </c>
      <c r="AL302" s="316">
        <v>357</v>
      </c>
      <c r="AM302" s="153">
        <v>383</v>
      </c>
      <c r="AN302" s="141"/>
      <c r="AO302" s="156">
        <v>258</v>
      </c>
      <c r="AP302" s="157">
        <v>453</v>
      </c>
      <c r="AQ302" s="157">
        <v>489</v>
      </c>
      <c r="AR302" s="157">
        <v>477</v>
      </c>
      <c r="AS302" s="157">
        <v>470</v>
      </c>
      <c r="AT302" s="157">
        <v>323</v>
      </c>
      <c r="AU302" s="157">
        <v>481</v>
      </c>
      <c r="AV302" s="157">
        <v>478</v>
      </c>
      <c r="AW302" s="157">
        <v>404</v>
      </c>
      <c r="AX302" s="158">
        <v>440</v>
      </c>
      <c r="AY302" s="156">
        <v>194</v>
      </c>
      <c r="AZ302" s="157">
        <v>393</v>
      </c>
      <c r="BA302" s="157">
        <v>356</v>
      </c>
      <c r="BB302" s="158">
        <v>299</v>
      </c>
      <c r="BC302" s="254">
        <v>128</v>
      </c>
      <c r="BD302" s="321">
        <v>88</v>
      </c>
      <c r="BE302" s="206">
        <v>257</v>
      </c>
      <c r="BF302" s="156">
        <v>101</v>
      </c>
    </row>
    <row r="303" spans="1:58" x14ac:dyDescent="0.45">
      <c r="A303" s="134" t="s">
        <v>1363</v>
      </c>
      <c r="B303" s="145" t="s">
        <v>891</v>
      </c>
      <c r="C303" s="151"/>
      <c r="D303" s="146">
        <v>2350</v>
      </c>
      <c r="E303" s="147">
        <v>1293</v>
      </c>
      <c r="F303" s="148">
        <v>2169</v>
      </c>
      <c r="G303" s="148">
        <v>2238</v>
      </c>
      <c r="H303" s="148">
        <v>2230</v>
      </c>
      <c r="I303" s="148">
        <v>2208</v>
      </c>
      <c r="J303" s="148">
        <v>1946</v>
      </c>
      <c r="K303" s="148">
        <v>2225</v>
      </c>
      <c r="L303" s="148">
        <v>2161</v>
      </c>
      <c r="M303" s="148">
        <v>2084</v>
      </c>
      <c r="N303" s="149">
        <v>2194</v>
      </c>
      <c r="O303" s="147">
        <v>682</v>
      </c>
      <c r="P303" s="148">
        <v>1570</v>
      </c>
      <c r="Q303" s="148">
        <v>1662</v>
      </c>
      <c r="R303" s="149">
        <v>1374</v>
      </c>
      <c r="S303" s="147">
        <v>366</v>
      </c>
      <c r="T303" s="148">
        <v>1410</v>
      </c>
      <c r="U303" s="147">
        <v>1645</v>
      </c>
      <c r="V303" s="141"/>
      <c r="W303" s="147">
        <v>1528</v>
      </c>
      <c r="X303" s="148">
        <v>2233</v>
      </c>
      <c r="Y303" s="148">
        <v>2280</v>
      </c>
      <c r="Z303" s="148">
        <v>2271</v>
      </c>
      <c r="AA303" s="148">
        <v>2252</v>
      </c>
      <c r="AB303" s="148">
        <v>2055</v>
      </c>
      <c r="AC303" s="148">
        <v>2266</v>
      </c>
      <c r="AD303" s="148">
        <v>2216</v>
      </c>
      <c r="AE303" s="148">
        <v>2160</v>
      </c>
      <c r="AF303" s="149">
        <v>2257</v>
      </c>
      <c r="AG303" s="147">
        <v>823</v>
      </c>
      <c r="AH303" s="148">
        <v>1672</v>
      </c>
      <c r="AI303" s="148">
        <v>1785</v>
      </c>
      <c r="AJ303" s="149">
        <v>1478</v>
      </c>
      <c r="AK303" s="312">
        <v>401</v>
      </c>
      <c r="AL303" s="315">
        <v>1645</v>
      </c>
      <c r="AM303" s="147">
        <v>1763</v>
      </c>
      <c r="AN303" s="141"/>
      <c r="AO303" s="142">
        <v>1664</v>
      </c>
      <c r="AP303" s="143">
        <v>2159</v>
      </c>
      <c r="AQ303" s="143">
        <v>2232</v>
      </c>
      <c r="AR303" s="143">
        <v>2232</v>
      </c>
      <c r="AS303" s="143">
        <v>2201</v>
      </c>
      <c r="AT303" s="143">
        <v>1891</v>
      </c>
      <c r="AU303" s="143">
        <v>2226</v>
      </c>
      <c r="AV303" s="143">
        <v>2144</v>
      </c>
      <c r="AW303" s="143">
        <v>2068</v>
      </c>
      <c r="AX303" s="144">
        <v>2206</v>
      </c>
      <c r="AY303" s="142">
        <v>783</v>
      </c>
      <c r="AZ303" s="143">
        <v>1542</v>
      </c>
      <c r="BA303" s="143">
        <v>1587</v>
      </c>
      <c r="BB303" s="144">
        <v>1344</v>
      </c>
      <c r="BC303" s="253">
        <v>696</v>
      </c>
      <c r="BD303" s="320">
        <v>393</v>
      </c>
      <c r="BE303" s="205">
        <v>1775</v>
      </c>
      <c r="BF303" s="142">
        <v>957</v>
      </c>
    </row>
    <row r="304" spans="1:58" x14ac:dyDescent="0.45">
      <c r="A304" s="134" t="s">
        <v>1365</v>
      </c>
      <c r="B304" s="150" t="s">
        <v>513</v>
      </c>
      <c r="C304" s="159" t="s">
        <v>514</v>
      </c>
      <c r="D304" s="152">
        <v>485</v>
      </c>
      <c r="E304" s="153">
        <v>267</v>
      </c>
      <c r="F304" s="154">
        <v>448</v>
      </c>
      <c r="G304" s="154">
        <v>462</v>
      </c>
      <c r="H304" s="154">
        <v>461</v>
      </c>
      <c r="I304" s="154">
        <v>456</v>
      </c>
      <c r="J304" s="154">
        <v>402</v>
      </c>
      <c r="K304" s="154">
        <v>460</v>
      </c>
      <c r="L304" s="154">
        <v>446</v>
      </c>
      <c r="M304" s="154">
        <v>431</v>
      </c>
      <c r="N304" s="155">
        <v>453</v>
      </c>
      <c r="O304" s="153">
        <v>141</v>
      </c>
      <c r="P304" s="154">
        <v>324</v>
      </c>
      <c r="Q304" s="154">
        <v>343</v>
      </c>
      <c r="R304" s="155">
        <v>284</v>
      </c>
      <c r="S304" s="153">
        <v>78</v>
      </c>
      <c r="T304" s="154">
        <v>291</v>
      </c>
      <c r="U304" s="153">
        <v>340</v>
      </c>
      <c r="V304" s="141"/>
      <c r="W304" s="153">
        <v>316</v>
      </c>
      <c r="X304" s="154">
        <v>461</v>
      </c>
      <c r="Y304" s="154">
        <v>471</v>
      </c>
      <c r="Z304" s="154">
        <v>469</v>
      </c>
      <c r="AA304" s="154">
        <v>465</v>
      </c>
      <c r="AB304" s="154">
        <v>424</v>
      </c>
      <c r="AC304" s="154">
        <v>468</v>
      </c>
      <c r="AD304" s="154">
        <v>458</v>
      </c>
      <c r="AE304" s="154">
        <v>446</v>
      </c>
      <c r="AF304" s="155">
        <v>466</v>
      </c>
      <c r="AG304" s="153">
        <v>170</v>
      </c>
      <c r="AH304" s="154">
        <v>345</v>
      </c>
      <c r="AI304" s="154">
        <v>369</v>
      </c>
      <c r="AJ304" s="155">
        <v>305</v>
      </c>
      <c r="AK304" s="313">
        <v>85</v>
      </c>
      <c r="AL304" s="316">
        <v>340</v>
      </c>
      <c r="AM304" s="153">
        <v>364</v>
      </c>
      <c r="AN304" s="141"/>
      <c r="AO304" s="156">
        <v>303</v>
      </c>
      <c r="AP304" s="157">
        <v>449</v>
      </c>
      <c r="AQ304" s="157">
        <v>479</v>
      </c>
      <c r="AR304" s="157">
        <v>470</v>
      </c>
      <c r="AS304" s="157">
        <v>470</v>
      </c>
      <c r="AT304" s="157">
        <v>355</v>
      </c>
      <c r="AU304" s="157">
        <v>467</v>
      </c>
      <c r="AV304" s="157">
        <v>443</v>
      </c>
      <c r="AW304" s="157">
        <v>438</v>
      </c>
      <c r="AX304" s="158">
        <v>459</v>
      </c>
      <c r="AY304" s="156">
        <v>167</v>
      </c>
      <c r="AZ304" s="157">
        <v>325</v>
      </c>
      <c r="BA304" s="157">
        <v>308</v>
      </c>
      <c r="BB304" s="158">
        <v>310</v>
      </c>
      <c r="BC304" s="254">
        <v>147</v>
      </c>
      <c r="BD304" s="321">
        <v>82</v>
      </c>
      <c r="BE304" s="206">
        <v>379</v>
      </c>
      <c r="BF304" s="156">
        <v>145</v>
      </c>
    </row>
    <row r="305" spans="1:58" x14ac:dyDescent="0.45">
      <c r="A305" s="134" t="s">
        <v>1365</v>
      </c>
      <c r="B305" s="150" t="s">
        <v>515</v>
      </c>
      <c r="C305" s="159" t="s">
        <v>516</v>
      </c>
      <c r="D305" s="152">
        <v>203</v>
      </c>
      <c r="E305" s="153">
        <v>112</v>
      </c>
      <c r="F305" s="154">
        <v>188</v>
      </c>
      <c r="G305" s="154">
        <v>194</v>
      </c>
      <c r="H305" s="154">
        <v>193</v>
      </c>
      <c r="I305" s="154">
        <v>191</v>
      </c>
      <c r="J305" s="154">
        <v>169</v>
      </c>
      <c r="K305" s="154">
        <v>193</v>
      </c>
      <c r="L305" s="154">
        <v>187</v>
      </c>
      <c r="M305" s="154">
        <v>180</v>
      </c>
      <c r="N305" s="155">
        <v>190</v>
      </c>
      <c r="O305" s="153">
        <v>59</v>
      </c>
      <c r="P305" s="154">
        <v>136</v>
      </c>
      <c r="Q305" s="154">
        <v>144</v>
      </c>
      <c r="R305" s="155">
        <v>119</v>
      </c>
      <c r="S305" s="153">
        <v>52</v>
      </c>
      <c r="T305" s="154">
        <v>122</v>
      </c>
      <c r="U305" s="153">
        <v>143</v>
      </c>
      <c r="V305" s="141"/>
      <c r="W305" s="153">
        <v>132</v>
      </c>
      <c r="X305" s="154">
        <v>193</v>
      </c>
      <c r="Y305" s="154">
        <v>197</v>
      </c>
      <c r="Z305" s="154">
        <v>197</v>
      </c>
      <c r="AA305" s="154">
        <v>195</v>
      </c>
      <c r="AB305" s="154">
        <v>178</v>
      </c>
      <c r="AC305" s="154">
        <v>196</v>
      </c>
      <c r="AD305" s="154">
        <v>192</v>
      </c>
      <c r="AE305" s="154">
        <v>187</v>
      </c>
      <c r="AF305" s="155">
        <v>195</v>
      </c>
      <c r="AG305" s="153">
        <v>72</v>
      </c>
      <c r="AH305" s="154">
        <v>145</v>
      </c>
      <c r="AI305" s="154">
        <v>155</v>
      </c>
      <c r="AJ305" s="155">
        <v>128</v>
      </c>
      <c r="AK305" s="313">
        <v>57</v>
      </c>
      <c r="AL305" s="316">
        <v>143</v>
      </c>
      <c r="AM305" s="153">
        <v>153</v>
      </c>
      <c r="AN305" s="141"/>
      <c r="AO305" s="156">
        <v>124</v>
      </c>
      <c r="AP305" s="157">
        <v>181</v>
      </c>
      <c r="AQ305" s="157">
        <v>190</v>
      </c>
      <c r="AR305" s="157">
        <v>190</v>
      </c>
      <c r="AS305" s="157">
        <v>187</v>
      </c>
      <c r="AT305" s="157">
        <v>163</v>
      </c>
      <c r="AU305" s="157">
        <v>189</v>
      </c>
      <c r="AV305" s="157">
        <v>167</v>
      </c>
      <c r="AW305" s="157">
        <v>164</v>
      </c>
      <c r="AX305" s="158">
        <v>189</v>
      </c>
      <c r="AY305" s="156">
        <v>56</v>
      </c>
      <c r="AZ305" s="157">
        <v>121</v>
      </c>
      <c r="BA305" s="157">
        <v>130</v>
      </c>
      <c r="BB305" s="158">
        <v>102</v>
      </c>
      <c r="BC305" s="254">
        <v>98</v>
      </c>
      <c r="BD305" s="321">
        <v>45</v>
      </c>
      <c r="BE305" s="206">
        <v>167</v>
      </c>
      <c r="BF305" s="156">
        <v>95</v>
      </c>
    </row>
    <row r="306" spans="1:58" x14ac:dyDescent="0.45">
      <c r="A306" s="134" t="s">
        <v>1365</v>
      </c>
      <c r="B306" s="150" t="s">
        <v>517</v>
      </c>
      <c r="C306" s="159" t="s">
        <v>518</v>
      </c>
      <c r="D306" s="152">
        <v>1090</v>
      </c>
      <c r="E306" s="153">
        <v>600</v>
      </c>
      <c r="F306" s="154">
        <v>1006</v>
      </c>
      <c r="G306" s="154">
        <v>1038</v>
      </c>
      <c r="H306" s="154">
        <v>1035</v>
      </c>
      <c r="I306" s="154">
        <v>1024</v>
      </c>
      <c r="J306" s="154">
        <v>903</v>
      </c>
      <c r="K306" s="154">
        <v>1032</v>
      </c>
      <c r="L306" s="154">
        <v>1003</v>
      </c>
      <c r="M306" s="154">
        <v>967</v>
      </c>
      <c r="N306" s="155">
        <v>1018</v>
      </c>
      <c r="O306" s="153">
        <v>317</v>
      </c>
      <c r="P306" s="154">
        <v>728</v>
      </c>
      <c r="Q306" s="154">
        <v>771</v>
      </c>
      <c r="R306" s="155">
        <v>638</v>
      </c>
      <c r="S306" s="153">
        <v>158</v>
      </c>
      <c r="T306" s="154">
        <v>654</v>
      </c>
      <c r="U306" s="153">
        <v>763</v>
      </c>
      <c r="V306" s="141"/>
      <c r="W306" s="153">
        <v>709</v>
      </c>
      <c r="X306" s="154">
        <v>1036</v>
      </c>
      <c r="Y306" s="154">
        <v>1058</v>
      </c>
      <c r="Z306" s="154">
        <v>1054</v>
      </c>
      <c r="AA306" s="154">
        <v>1045</v>
      </c>
      <c r="AB306" s="154">
        <v>953</v>
      </c>
      <c r="AC306" s="154">
        <v>1051</v>
      </c>
      <c r="AD306" s="154">
        <v>1028</v>
      </c>
      <c r="AE306" s="154">
        <v>1002</v>
      </c>
      <c r="AF306" s="155">
        <v>1047</v>
      </c>
      <c r="AG306" s="153">
        <v>382</v>
      </c>
      <c r="AH306" s="154">
        <v>776</v>
      </c>
      <c r="AI306" s="154">
        <v>828</v>
      </c>
      <c r="AJ306" s="155">
        <v>686</v>
      </c>
      <c r="AK306" s="313">
        <v>173</v>
      </c>
      <c r="AL306" s="316">
        <v>763</v>
      </c>
      <c r="AM306" s="153">
        <v>818</v>
      </c>
      <c r="AN306" s="141"/>
      <c r="AO306" s="156">
        <v>845</v>
      </c>
      <c r="AP306" s="157">
        <v>1015</v>
      </c>
      <c r="AQ306" s="157">
        <v>1028</v>
      </c>
      <c r="AR306" s="157">
        <v>1040</v>
      </c>
      <c r="AS306" s="157">
        <v>1019</v>
      </c>
      <c r="AT306" s="157">
        <v>939</v>
      </c>
      <c r="AU306" s="157">
        <v>1030</v>
      </c>
      <c r="AV306" s="157">
        <v>1007</v>
      </c>
      <c r="AW306" s="157">
        <v>979</v>
      </c>
      <c r="AX306" s="158">
        <v>1025</v>
      </c>
      <c r="AY306" s="156">
        <v>383</v>
      </c>
      <c r="AZ306" s="157">
        <v>741</v>
      </c>
      <c r="BA306" s="157">
        <v>742</v>
      </c>
      <c r="BB306" s="158">
        <v>613</v>
      </c>
      <c r="BC306" s="254">
        <v>300</v>
      </c>
      <c r="BD306" s="321">
        <v>179</v>
      </c>
      <c r="BE306" s="206">
        <v>814</v>
      </c>
      <c r="BF306" s="156">
        <v>614</v>
      </c>
    </row>
    <row r="307" spans="1:58" x14ac:dyDescent="0.45">
      <c r="A307" s="134" t="s">
        <v>1365</v>
      </c>
      <c r="B307" s="150" t="s">
        <v>519</v>
      </c>
      <c r="C307" s="159" t="s">
        <v>520</v>
      </c>
      <c r="D307" s="152">
        <v>572</v>
      </c>
      <c r="E307" s="153">
        <v>315</v>
      </c>
      <c r="F307" s="154">
        <v>528</v>
      </c>
      <c r="G307" s="154">
        <v>545</v>
      </c>
      <c r="H307" s="154">
        <v>543</v>
      </c>
      <c r="I307" s="154">
        <v>538</v>
      </c>
      <c r="J307" s="154">
        <v>474</v>
      </c>
      <c r="K307" s="154">
        <v>542</v>
      </c>
      <c r="L307" s="154">
        <v>526</v>
      </c>
      <c r="M307" s="154">
        <v>508</v>
      </c>
      <c r="N307" s="155">
        <v>534</v>
      </c>
      <c r="O307" s="153">
        <v>166</v>
      </c>
      <c r="P307" s="154">
        <v>382</v>
      </c>
      <c r="Q307" s="154">
        <v>405</v>
      </c>
      <c r="R307" s="155">
        <v>335</v>
      </c>
      <c r="S307" s="153">
        <v>80</v>
      </c>
      <c r="T307" s="154">
        <v>344</v>
      </c>
      <c r="U307" s="153">
        <v>401</v>
      </c>
      <c r="V307" s="141"/>
      <c r="W307" s="153">
        <v>372</v>
      </c>
      <c r="X307" s="154">
        <v>544</v>
      </c>
      <c r="Y307" s="154">
        <v>555</v>
      </c>
      <c r="Z307" s="154">
        <v>553</v>
      </c>
      <c r="AA307" s="154">
        <v>548</v>
      </c>
      <c r="AB307" s="154">
        <v>500</v>
      </c>
      <c r="AC307" s="154">
        <v>552</v>
      </c>
      <c r="AD307" s="154">
        <v>540</v>
      </c>
      <c r="AE307" s="154">
        <v>526</v>
      </c>
      <c r="AF307" s="155">
        <v>550</v>
      </c>
      <c r="AG307" s="153">
        <v>201</v>
      </c>
      <c r="AH307" s="154">
        <v>407</v>
      </c>
      <c r="AI307" s="154">
        <v>435</v>
      </c>
      <c r="AJ307" s="155">
        <v>360</v>
      </c>
      <c r="AK307" s="313">
        <v>87</v>
      </c>
      <c r="AL307" s="316">
        <v>401</v>
      </c>
      <c r="AM307" s="153">
        <v>429</v>
      </c>
      <c r="AN307" s="141"/>
      <c r="AO307" s="156">
        <v>392</v>
      </c>
      <c r="AP307" s="157">
        <v>514</v>
      </c>
      <c r="AQ307" s="157">
        <v>535</v>
      </c>
      <c r="AR307" s="157">
        <v>532</v>
      </c>
      <c r="AS307" s="157">
        <v>525</v>
      </c>
      <c r="AT307" s="157">
        <v>434</v>
      </c>
      <c r="AU307" s="157">
        <v>540</v>
      </c>
      <c r="AV307" s="157">
        <v>527</v>
      </c>
      <c r="AW307" s="157">
        <v>487</v>
      </c>
      <c r="AX307" s="158">
        <v>533</v>
      </c>
      <c r="AY307" s="156">
        <v>177</v>
      </c>
      <c r="AZ307" s="157">
        <v>355</v>
      </c>
      <c r="BA307" s="157">
        <v>407</v>
      </c>
      <c r="BB307" s="158">
        <v>319</v>
      </c>
      <c r="BC307" s="254">
        <v>151</v>
      </c>
      <c r="BD307" s="321">
        <v>87</v>
      </c>
      <c r="BE307" s="206">
        <v>415</v>
      </c>
      <c r="BF307" s="156">
        <v>103</v>
      </c>
    </row>
    <row r="308" spans="1:58" ht="4.5" customHeight="1" x14ac:dyDescent="0.45">
      <c r="A308" s="134"/>
      <c r="B308" s="128"/>
      <c r="C308" s="129"/>
      <c r="D308" s="129"/>
      <c r="E308" s="129"/>
      <c r="F308" s="129"/>
      <c r="G308" s="129"/>
      <c r="H308" s="129"/>
      <c r="I308" s="129"/>
      <c r="J308" s="129"/>
      <c r="K308" s="129"/>
      <c r="L308" s="129"/>
      <c r="M308" s="129"/>
      <c r="N308" s="129"/>
      <c r="O308" s="129"/>
      <c r="P308" s="129"/>
      <c r="Q308" s="129"/>
      <c r="R308" s="129"/>
      <c r="S308" s="129"/>
      <c r="T308" s="129"/>
      <c r="U308" s="129"/>
      <c r="V308" s="141"/>
      <c r="W308" s="129"/>
      <c r="X308" s="129"/>
      <c r="Y308" s="129"/>
      <c r="Z308" s="129"/>
      <c r="AA308" s="129"/>
      <c r="AB308" s="129"/>
      <c r="AC308" s="129"/>
      <c r="AD308" s="129"/>
      <c r="AE308" s="129"/>
      <c r="AF308" s="129"/>
      <c r="AG308" s="129"/>
      <c r="AH308" s="129"/>
      <c r="AI308" s="129"/>
      <c r="AJ308" s="129"/>
      <c r="AK308" s="129"/>
      <c r="AL308" s="129"/>
      <c r="AM308" s="129"/>
      <c r="AN308" s="130"/>
      <c r="AO308" s="132"/>
      <c r="AP308" s="132"/>
      <c r="AQ308" s="132"/>
      <c r="AR308" s="132"/>
      <c r="AS308" s="132"/>
      <c r="AT308" s="132"/>
      <c r="AU308" s="132"/>
      <c r="AV308" s="132"/>
      <c r="AW308" s="132"/>
      <c r="AX308" s="132"/>
      <c r="AY308" s="132"/>
      <c r="AZ308" s="132"/>
      <c r="BA308" s="132"/>
      <c r="BB308" s="132"/>
      <c r="BC308" s="132"/>
      <c r="BD308" s="132"/>
      <c r="BE308" s="132"/>
      <c r="BF308" s="132"/>
    </row>
    <row r="309" spans="1:58" x14ac:dyDescent="0.45">
      <c r="A309" s="134" t="s">
        <v>0</v>
      </c>
      <c r="B309" s="135" t="s">
        <v>817</v>
      </c>
      <c r="C309" s="151"/>
      <c r="D309" s="137">
        <v>26477</v>
      </c>
      <c r="E309" s="138">
        <v>14563</v>
      </c>
      <c r="F309" s="139">
        <v>24428</v>
      </c>
      <c r="G309" s="139">
        <v>25209</v>
      </c>
      <c r="H309" s="139">
        <v>25125</v>
      </c>
      <c r="I309" s="139">
        <v>24870</v>
      </c>
      <c r="J309" s="139">
        <v>21921</v>
      </c>
      <c r="K309" s="139">
        <v>25061</v>
      </c>
      <c r="L309" s="139">
        <v>24343</v>
      </c>
      <c r="M309" s="139">
        <v>23475</v>
      </c>
      <c r="N309" s="140">
        <v>24711</v>
      </c>
      <c r="O309" s="138">
        <v>7679</v>
      </c>
      <c r="P309" s="139">
        <v>17682</v>
      </c>
      <c r="Q309" s="139">
        <v>18717</v>
      </c>
      <c r="R309" s="140">
        <v>15476</v>
      </c>
      <c r="S309" s="138">
        <v>4087</v>
      </c>
      <c r="T309" s="139">
        <v>15887</v>
      </c>
      <c r="U309" s="138">
        <v>18534</v>
      </c>
      <c r="V309" s="141"/>
      <c r="W309" s="138">
        <v>17211</v>
      </c>
      <c r="X309" s="139">
        <v>25159</v>
      </c>
      <c r="Y309" s="139">
        <v>25686</v>
      </c>
      <c r="Z309" s="139">
        <v>25585</v>
      </c>
      <c r="AA309" s="139">
        <v>25365</v>
      </c>
      <c r="AB309" s="139">
        <v>23144</v>
      </c>
      <c r="AC309" s="139">
        <v>25527</v>
      </c>
      <c r="AD309" s="139">
        <v>24958</v>
      </c>
      <c r="AE309" s="139">
        <v>24336</v>
      </c>
      <c r="AF309" s="140">
        <v>25421</v>
      </c>
      <c r="AG309" s="138">
        <v>9267</v>
      </c>
      <c r="AH309" s="139">
        <v>18831</v>
      </c>
      <c r="AI309" s="139">
        <v>20110</v>
      </c>
      <c r="AJ309" s="140">
        <v>16649</v>
      </c>
      <c r="AK309" s="311">
        <v>4476</v>
      </c>
      <c r="AL309" s="314">
        <v>18534</v>
      </c>
      <c r="AM309" s="138">
        <v>19858</v>
      </c>
      <c r="AN309" s="141"/>
      <c r="AO309" s="142">
        <v>19168</v>
      </c>
      <c r="AP309" s="143">
        <v>24107</v>
      </c>
      <c r="AQ309" s="143">
        <v>24882</v>
      </c>
      <c r="AR309" s="143">
        <v>24746</v>
      </c>
      <c r="AS309" s="143">
        <v>24526</v>
      </c>
      <c r="AT309" s="143">
        <v>21780</v>
      </c>
      <c r="AU309" s="143">
        <v>24651</v>
      </c>
      <c r="AV309" s="143">
        <v>24383</v>
      </c>
      <c r="AW309" s="143">
        <v>22849</v>
      </c>
      <c r="AX309" s="144">
        <v>24367</v>
      </c>
      <c r="AY309" s="142">
        <v>8724</v>
      </c>
      <c r="AZ309" s="143">
        <v>17238</v>
      </c>
      <c r="BA309" s="143">
        <v>17900</v>
      </c>
      <c r="BB309" s="144">
        <v>15193</v>
      </c>
      <c r="BC309" s="253">
        <v>7783</v>
      </c>
      <c r="BD309" s="320">
        <v>4439</v>
      </c>
      <c r="BE309" s="205">
        <v>19865</v>
      </c>
      <c r="BF309" s="142">
        <v>13411</v>
      </c>
    </row>
    <row r="310" spans="1:58" x14ac:dyDescent="0.45">
      <c r="A310" s="134" t="s">
        <v>1363</v>
      </c>
      <c r="B310" s="145" t="s">
        <v>892</v>
      </c>
      <c r="C310" s="151"/>
      <c r="D310" s="146">
        <v>3762</v>
      </c>
      <c r="E310" s="147">
        <v>2070</v>
      </c>
      <c r="F310" s="148">
        <v>3471</v>
      </c>
      <c r="G310" s="148">
        <v>3582</v>
      </c>
      <c r="H310" s="148">
        <v>3570</v>
      </c>
      <c r="I310" s="148">
        <v>3534</v>
      </c>
      <c r="J310" s="148">
        <v>3115</v>
      </c>
      <c r="K310" s="148">
        <v>3561</v>
      </c>
      <c r="L310" s="148">
        <v>3459</v>
      </c>
      <c r="M310" s="148">
        <v>3336</v>
      </c>
      <c r="N310" s="149">
        <v>3512</v>
      </c>
      <c r="O310" s="147">
        <v>1091</v>
      </c>
      <c r="P310" s="148">
        <v>2513</v>
      </c>
      <c r="Q310" s="148">
        <v>2660</v>
      </c>
      <c r="R310" s="149">
        <v>2199</v>
      </c>
      <c r="S310" s="147">
        <v>514</v>
      </c>
      <c r="T310" s="148">
        <v>2258</v>
      </c>
      <c r="U310" s="147">
        <v>2634</v>
      </c>
      <c r="V310" s="141"/>
      <c r="W310" s="147">
        <v>2446</v>
      </c>
      <c r="X310" s="148">
        <v>3575</v>
      </c>
      <c r="Y310" s="148">
        <v>3650</v>
      </c>
      <c r="Z310" s="148">
        <v>3636</v>
      </c>
      <c r="AA310" s="148">
        <v>3604</v>
      </c>
      <c r="AB310" s="148">
        <v>3289</v>
      </c>
      <c r="AC310" s="148">
        <v>3627</v>
      </c>
      <c r="AD310" s="148">
        <v>3547</v>
      </c>
      <c r="AE310" s="148">
        <v>3458</v>
      </c>
      <c r="AF310" s="149">
        <v>3612</v>
      </c>
      <c r="AG310" s="147">
        <v>1317</v>
      </c>
      <c r="AH310" s="148">
        <v>2676</v>
      </c>
      <c r="AI310" s="148">
        <v>2858</v>
      </c>
      <c r="AJ310" s="149">
        <v>2366</v>
      </c>
      <c r="AK310" s="312">
        <v>563</v>
      </c>
      <c r="AL310" s="315">
        <v>2634</v>
      </c>
      <c r="AM310" s="147">
        <v>2822</v>
      </c>
      <c r="AN310" s="141"/>
      <c r="AO310" s="142">
        <v>2658</v>
      </c>
      <c r="AP310" s="143">
        <v>3406</v>
      </c>
      <c r="AQ310" s="143">
        <v>3547</v>
      </c>
      <c r="AR310" s="143">
        <v>3537</v>
      </c>
      <c r="AS310" s="143">
        <v>3479</v>
      </c>
      <c r="AT310" s="143">
        <v>3083</v>
      </c>
      <c r="AU310" s="143">
        <v>3523</v>
      </c>
      <c r="AV310" s="143">
        <v>3483</v>
      </c>
      <c r="AW310" s="143">
        <v>3159</v>
      </c>
      <c r="AX310" s="144">
        <v>3431</v>
      </c>
      <c r="AY310" s="142">
        <v>1175</v>
      </c>
      <c r="AZ310" s="143">
        <v>2475</v>
      </c>
      <c r="BA310" s="143">
        <v>2444</v>
      </c>
      <c r="BB310" s="144">
        <v>2109</v>
      </c>
      <c r="BC310" s="253">
        <v>979</v>
      </c>
      <c r="BD310" s="320">
        <v>579</v>
      </c>
      <c r="BE310" s="205">
        <v>2647</v>
      </c>
      <c r="BF310" s="142">
        <v>1848</v>
      </c>
    </row>
    <row r="311" spans="1:58" x14ac:dyDescent="0.45">
      <c r="A311" s="134" t="s">
        <v>1365</v>
      </c>
      <c r="B311" s="150" t="s">
        <v>893</v>
      </c>
      <c r="C311" s="159" t="s">
        <v>524</v>
      </c>
      <c r="D311" s="152">
        <v>413</v>
      </c>
      <c r="E311" s="153">
        <v>228</v>
      </c>
      <c r="F311" s="154">
        <v>382</v>
      </c>
      <c r="G311" s="154">
        <v>394</v>
      </c>
      <c r="H311" s="154">
        <v>392</v>
      </c>
      <c r="I311" s="154">
        <v>388</v>
      </c>
      <c r="J311" s="154">
        <v>342</v>
      </c>
      <c r="K311" s="154">
        <v>391</v>
      </c>
      <c r="L311" s="154">
        <v>380</v>
      </c>
      <c r="M311" s="154">
        <v>367</v>
      </c>
      <c r="N311" s="155">
        <v>386</v>
      </c>
      <c r="O311" s="153">
        <v>120</v>
      </c>
      <c r="P311" s="154">
        <v>276</v>
      </c>
      <c r="Q311" s="154">
        <v>292</v>
      </c>
      <c r="R311" s="155">
        <v>242</v>
      </c>
      <c r="S311" s="153">
        <v>54</v>
      </c>
      <c r="T311" s="154">
        <v>248</v>
      </c>
      <c r="U311" s="153">
        <v>290</v>
      </c>
      <c r="V311" s="141"/>
      <c r="W311" s="153">
        <v>269</v>
      </c>
      <c r="X311" s="154">
        <v>393</v>
      </c>
      <c r="Y311" s="154">
        <v>401</v>
      </c>
      <c r="Z311" s="154">
        <v>400</v>
      </c>
      <c r="AA311" s="154">
        <v>396</v>
      </c>
      <c r="AB311" s="154">
        <v>362</v>
      </c>
      <c r="AC311" s="154">
        <v>399</v>
      </c>
      <c r="AD311" s="154">
        <v>390</v>
      </c>
      <c r="AE311" s="154">
        <v>380</v>
      </c>
      <c r="AF311" s="155">
        <v>397</v>
      </c>
      <c r="AG311" s="153">
        <v>145</v>
      </c>
      <c r="AH311" s="154">
        <v>294</v>
      </c>
      <c r="AI311" s="154">
        <v>314</v>
      </c>
      <c r="AJ311" s="155">
        <v>260</v>
      </c>
      <c r="AK311" s="313">
        <v>59</v>
      </c>
      <c r="AL311" s="316">
        <v>290</v>
      </c>
      <c r="AM311" s="153">
        <v>310</v>
      </c>
      <c r="AN311" s="141"/>
      <c r="AO311" s="156">
        <v>291</v>
      </c>
      <c r="AP311" s="157">
        <v>377</v>
      </c>
      <c r="AQ311" s="157">
        <v>375</v>
      </c>
      <c r="AR311" s="157">
        <v>383</v>
      </c>
      <c r="AS311" s="157">
        <v>376</v>
      </c>
      <c r="AT311" s="157">
        <v>311</v>
      </c>
      <c r="AU311" s="157">
        <v>381</v>
      </c>
      <c r="AV311" s="157">
        <v>388</v>
      </c>
      <c r="AW311" s="157">
        <v>359</v>
      </c>
      <c r="AX311" s="158">
        <v>384</v>
      </c>
      <c r="AY311" s="156">
        <v>119</v>
      </c>
      <c r="AZ311" s="157">
        <v>248</v>
      </c>
      <c r="BA311" s="157">
        <v>267</v>
      </c>
      <c r="BB311" s="144">
        <v>224</v>
      </c>
      <c r="BC311" s="254">
        <v>102</v>
      </c>
      <c r="BD311" s="321">
        <v>59</v>
      </c>
      <c r="BE311" s="206">
        <v>320</v>
      </c>
      <c r="BF311" s="156">
        <v>280</v>
      </c>
    </row>
    <row r="312" spans="1:58" x14ac:dyDescent="0.45">
      <c r="A312" s="134" t="s">
        <v>1365</v>
      </c>
      <c r="B312" s="150" t="s">
        <v>894</v>
      </c>
      <c r="C312" s="159" t="s">
        <v>526</v>
      </c>
      <c r="D312" s="152">
        <v>573</v>
      </c>
      <c r="E312" s="153">
        <v>316</v>
      </c>
      <c r="F312" s="154">
        <v>529</v>
      </c>
      <c r="G312" s="154">
        <v>546</v>
      </c>
      <c r="H312" s="154">
        <v>544</v>
      </c>
      <c r="I312" s="154">
        <v>539</v>
      </c>
      <c r="J312" s="154">
        <v>475</v>
      </c>
      <c r="K312" s="154">
        <v>543</v>
      </c>
      <c r="L312" s="154">
        <v>527</v>
      </c>
      <c r="M312" s="154">
        <v>509</v>
      </c>
      <c r="N312" s="155">
        <v>535</v>
      </c>
      <c r="O312" s="153">
        <v>167</v>
      </c>
      <c r="P312" s="154">
        <v>383</v>
      </c>
      <c r="Q312" s="154">
        <v>406</v>
      </c>
      <c r="R312" s="155">
        <v>335</v>
      </c>
      <c r="S312" s="153">
        <v>93</v>
      </c>
      <c r="T312" s="154">
        <v>344</v>
      </c>
      <c r="U312" s="153">
        <v>402</v>
      </c>
      <c r="V312" s="141"/>
      <c r="W312" s="153">
        <v>373</v>
      </c>
      <c r="X312" s="154">
        <v>545</v>
      </c>
      <c r="Y312" s="154">
        <v>556</v>
      </c>
      <c r="Z312" s="154">
        <v>554</v>
      </c>
      <c r="AA312" s="154">
        <v>549</v>
      </c>
      <c r="AB312" s="154">
        <v>501</v>
      </c>
      <c r="AC312" s="154">
        <v>553</v>
      </c>
      <c r="AD312" s="154">
        <v>541</v>
      </c>
      <c r="AE312" s="154">
        <v>527</v>
      </c>
      <c r="AF312" s="155">
        <v>551</v>
      </c>
      <c r="AG312" s="153">
        <v>201</v>
      </c>
      <c r="AH312" s="154">
        <v>408</v>
      </c>
      <c r="AI312" s="154">
        <v>436</v>
      </c>
      <c r="AJ312" s="155">
        <v>361</v>
      </c>
      <c r="AK312" s="313">
        <v>102</v>
      </c>
      <c r="AL312" s="316">
        <v>402</v>
      </c>
      <c r="AM312" s="153">
        <v>430</v>
      </c>
      <c r="AN312" s="141"/>
      <c r="AO312" s="156">
        <v>369</v>
      </c>
      <c r="AP312" s="157">
        <v>502</v>
      </c>
      <c r="AQ312" s="157">
        <v>551</v>
      </c>
      <c r="AR312" s="157">
        <v>532</v>
      </c>
      <c r="AS312" s="157">
        <v>527</v>
      </c>
      <c r="AT312" s="157">
        <v>474</v>
      </c>
      <c r="AU312" s="157">
        <v>541</v>
      </c>
      <c r="AV312" s="157">
        <v>559</v>
      </c>
      <c r="AW312" s="157">
        <v>436</v>
      </c>
      <c r="AX312" s="158">
        <v>509</v>
      </c>
      <c r="AY312" s="156">
        <v>197</v>
      </c>
      <c r="AZ312" s="157">
        <v>385</v>
      </c>
      <c r="BA312" s="157">
        <v>386</v>
      </c>
      <c r="BB312" s="158">
        <v>324</v>
      </c>
      <c r="BC312" s="254">
        <v>177</v>
      </c>
      <c r="BD312" s="321">
        <v>104</v>
      </c>
      <c r="BE312" s="206">
        <v>360</v>
      </c>
      <c r="BF312" s="156">
        <v>266</v>
      </c>
    </row>
    <row r="313" spans="1:58" x14ac:dyDescent="0.45">
      <c r="A313" s="134" t="s">
        <v>1365</v>
      </c>
      <c r="B313" s="150" t="s">
        <v>895</v>
      </c>
      <c r="C313" s="159" t="s">
        <v>528</v>
      </c>
      <c r="D313" s="152">
        <v>279</v>
      </c>
      <c r="E313" s="153">
        <v>154</v>
      </c>
      <c r="F313" s="154">
        <v>258</v>
      </c>
      <c r="G313" s="154">
        <v>266</v>
      </c>
      <c r="H313" s="154">
        <v>265</v>
      </c>
      <c r="I313" s="154">
        <v>263</v>
      </c>
      <c r="J313" s="154">
        <v>231</v>
      </c>
      <c r="K313" s="154">
        <v>265</v>
      </c>
      <c r="L313" s="154">
        <v>257</v>
      </c>
      <c r="M313" s="154">
        <v>248</v>
      </c>
      <c r="N313" s="155">
        <v>261</v>
      </c>
      <c r="O313" s="153">
        <v>81</v>
      </c>
      <c r="P313" s="154">
        <v>187</v>
      </c>
      <c r="Q313" s="154">
        <v>198</v>
      </c>
      <c r="R313" s="155">
        <v>164</v>
      </c>
      <c r="S313" s="153">
        <v>47</v>
      </c>
      <c r="T313" s="154">
        <v>168</v>
      </c>
      <c r="U313" s="153">
        <v>196</v>
      </c>
      <c r="V313" s="141"/>
      <c r="W313" s="153">
        <v>182</v>
      </c>
      <c r="X313" s="154">
        <v>266</v>
      </c>
      <c r="Y313" s="154">
        <v>271</v>
      </c>
      <c r="Z313" s="154">
        <v>270</v>
      </c>
      <c r="AA313" s="154">
        <v>268</v>
      </c>
      <c r="AB313" s="154">
        <v>244</v>
      </c>
      <c r="AC313" s="154">
        <v>269</v>
      </c>
      <c r="AD313" s="154">
        <v>263</v>
      </c>
      <c r="AE313" s="154">
        <v>257</v>
      </c>
      <c r="AF313" s="155">
        <v>268</v>
      </c>
      <c r="AG313" s="153">
        <v>98</v>
      </c>
      <c r="AH313" s="154">
        <v>199</v>
      </c>
      <c r="AI313" s="154">
        <v>212</v>
      </c>
      <c r="AJ313" s="155">
        <v>176</v>
      </c>
      <c r="AK313" s="313">
        <v>51</v>
      </c>
      <c r="AL313" s="316">
        <v>196</v>
      </c>
      <c r="AM313" s="153">
        <v>210</v>
      </c>
      <c r="AN313" s="141"/>
      <c r="AO313" s="156">
        <v>220</v>
      </c>
      <c r="AP313" s="157">
        <v>261</v>
      </c>
      <c r="AQ313" s="157">
        <v>268</v>
      </c>
      <c r="AR313" s="157">
        <v>264</v>
      </c>
      <c r="AS313" s="157">
        <v>259</v>
      </c>
      <c r="AT313" s="157">
        <v>246</v>
      </c>
      <c r="AU313" s="157">
        <v>263</v>
      </c>
      <c r="AV313" s="157">
        <v>268</v>
      </c>
      <c r="AW313" s="157">
        <v>250</v>
      </c>
      <c r="AX313" s="158">
        <v>268</v>
      </c>
      <c r="AY313" s="156">
        <v>96</v>
      </c>
      <c r="AZ313" s="157">
        <v>201</v>
      </c>
      <c r="BA313" s="157">
        <v>207</v>
      </c>
      <c r="BB313" s="158">
        <v>140</v>
      </c>
      <c r="BC313" s="254">
        <v>88</v>
      </c>
      <c r="BD313" s="321">
        <v>50</v>
      </c>
      <c r="BE313" s="206">
        <v>210</v>
      </c>
      <c r="BF313" s="156">
        <v>155</v>
      </c>
    </row>
    <row r="314" spans="1:58" x14ac:dyDescent="0.45">
      <c r="A314" s="134" t="s">
        <v>1365</v>
      </c>
      <c r="B314" s="150" t="s">
        <v>896</v>
      </c>
      <c r="C314" s="159" t="s">
        <v>530</v>
      </c>
      <c r="D314" s="152">
        <v>513</v>
      </c>
      <c r="E314" s="153">
        <v>283</v>
      </c>
      <c r="F314" s="154">
        <v>474</v>
      </c>
      <c r="G314" s="154">
        <v>489</v>
      </c>
      <c r="H314" s="154">
        <v>487</v>
      </c>
      <c r="I314" s="154">
        <v>482</v>
      </c>
      <c r="J314" s="154">
        <v>425</v>
      </c>
      <c r="K314" s="154">
        <v>486</v>
      </c>
      <c r="L314" s="154">
        <v>472</v>
      </c>
      <c r="M314" s="154">
        <v>455</v>
      </c>
      <c r="N314" s="155">
        <v>479</v>
      </c>
      <c r="O314" s="153">
        <v>149</v>
      </c>
      <c r="P314" s="154">
        <v>343</v>
      </c>
      <c r="Q314" s="154">
        <v>363</v>
      </c>
      <c r="R314" s="155">
        <v>300</v>
      </c>
      <c r="S314" s="153">
        <v>75</v>
      </c>
      <c r="T314" s="154">
        <v>308</v>
      </c>
      <c r="U314" s="153">
        <v>360</v>
      </c>
      <c r="V314" s="141"/>
      <c r="W314" s="153">
        <v>334</v>
      </c>
      <c r="X314" s="154">
        <v>488</v>
      </c>
      <c r="Y314" s="154">
        <v>498</v>
      </c>
      <c r="Z314" s="154">
        <v>496</v>
      </c>
      <c r="AA314" s="154">
        <v>492</v>
      </c>
      <c r="AB314" s="154">
        <v>449</v>
      </c>
      <c r="AC314" s="154">
        <v>495</v>
      </c>
      <c r="AD314" s="154">
        <v>484</v>
      </c>
      <c r="AE314" s="154">
        <v>472</v>
      </c>
      <c r="AF314" s="155">
        <v>493</v>
      </c>
      <c r="AG314" s="153">
        <v>180</v>
      </c>
      <c r="AH314" s="154">
        <v>365</v>
      </c>
      <c r="AI314" s="154">
        <v>390</v>
      </c>
      <c r="AJ314" s="155">
        <v>323</v>
      </c>
      <c r="AK314" s="313">
        <v>82</v>
      </c>
      <c r="AL314" s="316">
        <v>360</v>
      </c>
      <c r="AM314" s="153">
        <v>385</v>
      </c>
      <c r="AN314" s="141"/>
      <c r="AO314" s="156">
        <v>335</v>
      </c>
      <c r="AP314" s="157">
        <v>460</v>
      </c>
      <c r="AQ314" s="157">
        <v>489</v>
      </c>
      <c r="AR314" s="157">
        <v>488</v>
      </c>
      <c r="AS314" s="157">
        <v>474</v>
      </c>
      <c r="AT314" s="157">
        <v>390</v>
      </c>
      <c r="AU314" s="157">
        <v>485</v>
      </c>
      <c r="AV314" s="157">
        <v>505</v>
      </c>
      <c r="AW314" s="157">
        <v>415</v>
      </c>
      <c r="AX314" s="158">
        <v>458</v>
      </c>
      <c r="AY314" s="156">
        <v>154</v>
      </c>
      <c r="AZ314" s="157">
        <v>355</v>
      </c>
      <c r="BA314" s="157">
        <v>312</v>
      </c>
      <c r="BB314" s="158">
        <v>301</v>
      </c>
      <c r="BC314" s="254">
        <v>141</v>
      </c>
      <c r="BD314" s="321">
        <v>86</v>
      </c>
      <c r="BE314" s="206">
        <v>336</v>
      </c>
      <c r="BF314" s="156">
        <v>283</v>
      </c>
    </row>
    <row r="315" spans="1:58" x14ac:dyDescent="0.45">
      <c r="A315" s="134" t="s">
        <v>1365</v>
      </c>
      <c r="B315" s="150" t="s">
        <v>897</v>
      </c>
      <c r="C315" s="159" t="s">
        <v>898</v>
      </c>
      <c r="D315" s="152">
        <v>677</v>
      </c>
      <c r="E315" s="153">
        <v>373</v>
      </c>
      <c r="F315" s="154">
        <v>625</v>
      </c>
      <c r="G315" s="154">
        <v>645</v>
      </c>
      <c r="H315" s="154">
        <v>643</v>
      </c>
      <c r="I315" s="154">
        <v>636</v>
      </c>
      <c r="J315" s="154">
        <v>561</v>
      </c>
      <c r="K315" s="154">
        <v>641</v>
      </c>
      <c r="L315" s="154">
        <v>623</v>
      </c>
      <c r="M315" s="154">
        <v>601</v>
      </c>
      <c r="N315" s="155">
        <v>632</v>
      </c>
      <c r="O315" s="153">
        <v>197</v>
      </c>
      <c r="P315" s="154">
        <v>453</v>
      </c>
      <c r="Q315" s="154">
        <v>479</v>
      </c>
      <c r="R315" s="155">
        <v>396</v>
      </c>
      <c r="S315" s="153">
        <v>77</v>
      </c>
      <c r="T315" s="154">
        <v>407</v>
      </c>
      <c r="U315" s="153">
        <v>474</v>
      </c>
      <c r="V315" s="141"/>
      <c r="W315" s="153">
        <v>441</v>
      </c>
      <c r="X315" s="154">
        <v>644</v>
      </c>
      <c r="Y315" s="154">
        <v>657</v>
      </c>
      <c r="Z315" s="154">
        <v>655</v>
      </c>
      <c r="AA315" s="154">
        <v>649</v>
      </c>
      <c r="AB315" s="154">
        <v>592</v>
      </c>
      <c r="AC315" s="154">
        <v>653</v>
      </c>
      <c r="AD315" s="154">
        <v>639</v>
      </c>
      <c r="AE315" s="154">
        <v>623</v>
      </c>
      <c r="AF315" s="155">
        <v>650</v>
      </c>
      <c r="AG315" s="153">
        <v>237</v>
      </c>
      <c r="AH315" s="154">
        <v>482</v>
      </c>
      <c r="AI315" s="154">
        <v>515</v>
      </c>
      <c r="AJ315" s="155">
        <v>426</v>
      </c>
      <c r="AK315" s="313">
        <v>84</v>
      </c>
      <c r="AL315" s="316">
        <v>474</v>
      </c>
      <c r="AM315" s="153">
        <v>508</v>
      </c>
      <c r="AN315" s="141"/>
      <c r="AO315" s="156">
        <v>514</v>
      </c>
      <c r="AP315" s="157">
        <v>604</v>
      </c>
      <c r="AQ315" s="157">
        <v>621</v>
      </c>
      <c r="AR315" s="157">
        <v>617</v>
      </c>
      <c r="AS315" s="157">
        <v>617</v>
      </c>
      <c r="AT315" s="157">
        <v>576</v>
      </c>
      <c r="AU315" s="157">
        <v>619</v>
      </c>
      <c r="AV315" s="157">
        <v>580</v>
      </c>
      <c r="AW315" s="157">
        <v>583</v>
      </c>
      <c r="AX315" s="158">
        <v>601</v>
      </c>
      <c r="AY315" s="156">
        <v>205</v>
      </c>
      <c r="AZ315" s="157">
        <v>398</v>
      </c>
      <c r="BA315" s="157">
        <v>463</v>
      </c>
      <c r="BB315" s="158">
        <v>353</v>
      </c>
      <c r="BC315" s="254">
        <v>146</v>
      </c>
      <c r="BD315" s="321">
        <v>76</v>
      </c>
      <c r="BE315" s="206">
        <v>570</v>
      </c>
      <c r="BF315" s="156">
        <v>406</v>
      </c>
    </row>
    <row r="316" spans="1:58" x14ac:dyDescent="0.45">
      <c r="A316" s="134" t="s">
        <v>1365</v>
      </c>
      <c r="B316" s="150" t="s">
        <v>899</v>
      </c>
      <c r="C316" s="159" t="s">
        <v>532</v>
      </c>
      <c r="D316" s="152">
        <v>726</v>
      </c>
      <c r="E316" s="153">
        <v>400</v>
      </c>
      <c r="F316" s="154">
        <v>670</v>
      </c>
      <c r="G316" s="154">
        <v>692</v>
      </c>
      <c r="H316" s="154">
        <v>689</v>
      </c>
      <c r="I316" s="154">
        <v>682</v>
      </c>
      <c r="J316" s="154">
        <v>602</v>
      </c>
      <c r="K316" s="154">
        <v>688</v>
      </c>
      <c r="L316" s="154">
        <v>668</v>
      </c>
      <c r="M316" s="154">
        <v>644</v>
      </c>
      <c r="N316" s="155">
        <v>678</v>
      </c>
      <c r="O316" s="153">
        <v>211</v>
      </c>
      <c r="P316" s="154">
        <v>485</v>
      </c>
      <c r="Q316" s="154">
        <v>514</v>
      </c>
      <c r="R316" s="155">
        <v>425</v>
      </c>
      <c r="S316" s="153">
        <v>97</v>
      </c>
      <c r="T316" s="154">
        <v>436</v>
      </c>
      <c r="U316" s="153">
        <v>509</v>
      </c>
      <c r="V316" s="141"/>
      <c r="W316" s="153">
        <v>472</v>
      </c>
      <c r="X316" s="154">
        <v>690</v>
      </c>
      <c r="Y316" s="154">
        <v>705</v>
      </c>
      <c r="Z316" s="154">
        <v>702</v>
      </c>
      <c r="AA316" s="154">
        <v>696</v>
      </c>
      <c r="AB316" s="154">
        <v>635</v>
      </c>
      <c r="AC316" s="154">
        <v>700</v>
      </c>
      <c r="AD316" s="154">
        <v>685</v>
      </c>
      <c r="AE316" s="154">
        <v>668</v>
      </c>
      <c r="AF316" s="155">
        <v>698</v>
      </c>
      <c r="AG316" s="153">
        <v>255</v>
      </c>
      <c r="AH316" s="154">
        <v>517</v>
      </c>
      <c r="AI316" s="154">
        <v>552</v>
      </c>
      <c r="AJ316" s="155">
        <v>457</v>
      </c>
      <c r="AK316" s="313">
        <v>106</v>
      </c>
      <c r="AL316" s="316">
        <v>509</v>
      </c>
      <c r="AM316" s="153">
        <v>545</v>
      </c>
      <c r="AN316" s="141"/>
      <c r="AO316" s="156">
        <v>469</v>
      </c>
      <c r="AP316" s="157">
        <v>639</v>
      </c>
      <c r="AQ316" s="157">
        <v>681</v>
      </c>
      <c r="AR316" s="157">
        <v>687</v>
      </c>
      <c r="AS316" s="157">
        <v>669</v>
      </c>
      <c r="AT316" s="157">
        <v>566</v>
      </c>
      <c r="AU316" s="157">
        <v>672</v>
      </c>
      <c r="AV316" s="157">
        <v>646</v>
      </c>
      <c r="AW316" s="157">
        <v>583</v>
      </c>
      <c r="AX316" s="158">
        <v>641</v>
      </c>
      <c r="AY316" s="156">
        <v>180</v>
      </c>
      <c r="AZ316" s="157">
        <v>468</v>
      </c>
      <c r="BA316" s="157">
        <v>419</v>
      </c>
      <c r="BB316" s="158">
        <v>400</v>
      </c>
      <c r="BC316" s="254">
        <v>184</v>
      </c>
      <c r="BD316" s="321">
        <v>120</v>
      </c>
      <c r="BE316" s="206">
        <v>451</v>
      </c>
      <c r="BF316" s="156">
        <v>184</v>
      </c>
    </row>
    <row r="317" spans="1:58" x14ac:dyDescent="0.45">
      <c r="A317" s="134" t="s">
        <v>1365</v>
      </c>
      <c r="B317" s="160" t="s">
        <v>900</v>
      </c>
      <c r="C317" s="151" t="s">
        <v>534</v>
      </c>
      <c r="D317" s="152">
        <v>581</v>
      </c>
      <c r="E317" s="153">
        <v>320</v>
      </c>
      <c r="F317" s="154">
        <v>537</v>
      </c>
      <c r="G317" s="154">
        <v>554</v>
      </c>
      <c r="H317" s="154">
        <v>552</v>
      </c>
      <c r="I317" s="154">
        <v>546</v>
      </c>
      <c r="J317" s="154">
        <v>482</v>
      </c>
      <c r="K317" s="154">
        <v>550</v>
      </c>
      <c r="L317" s="154">
        <v>535</v>
      </c>
      <c r="M317" s="154">
        <v>516</v>
      </c>
      <c r="N317" s="155">
        <v>543</v>
      </c>
      <c r="O317" s="153">
        <v>169</v>
      </c>
      <c r="P317" s="154">
        <v>388</v>
      </c>
      <c r="Q317" s="154">
        <v>411</v>
      </c>
      <c r="R317" s="155">
        <v>340</v>
      </c>
      <c r="S317" s="153">
        <v>75</v>
      </c>
      <c r="T317" s="154">
        <v>349</v>
      </c>
      <c r="U317" s="153">
        <v>407</v>
      </c>
      <c r="V317" s="141"/>
      <c r="W317" s="153">
        <v>378</v>
      </c>
      <c r="X317" s="154">
        <v>553</v>
      </c>
      <c r="Y317" s="154">
        <v>564</v>
      </c>
      <c r="Z317" s="154">
        <v>562</v>
      </c>
      <c r="AA317" s="154">
        <v>557</v>
      </c>
      <c r="AB317" s="154">
        <v>508</v>
      </c>
      <c r="AC317" s="154">
        <v>561</v>
      </c>
      <c r="AD317" s="154">
        <v>548</v>
      </c>
      <c r="AE317" s="154">
        <v>534</v>
      </c>
      <c r="AF317" s="155">
        <v>558</v>
      </c>
      <c r="AG317" s="153">
        <v>204</v>
      </c>
      <c r="AH317" s="154">
        <v>414</v>
      </c>
      <c r="AI317" s="154">
        <v>442</v>
      </c>
      <c r="AJ317" s="155">
        <v>366</v>
      </c>
      <c r="AK317" s="313">
        <v>82</v>
      </c>
      <c r="AL317" s="316">
        <v>407</v>
      </c>
      <c r="AM317" s="153">
        <v>436</v>
      </c>
      <c r="AN317" s="141"/>
      <c r="AO317" s="156">
        <v>460</v>
      </c>
      <c r="AP317" s="157">
        <v>563</v>
      </c>
      <c r="AQ317" s="157">
        <v>562</v>
      </c>
      <c r="AR317" s="157">
        <v>566</v>
      </c>
      <c r="AS317" s="157">
        <v>557</v>
      </c>
      <c r="AT317" s="157">
        <v>520</v>
      </c>
      <c r="AU317" s="157">
        <v>562</v>
      </c>
      <c r="AV317" s="157">
        <v>537</v>
      </c>
      <c r="AW317" s="157">
        <v>533</v>
      </c>
      <c r="AX317" s="158">
        <v>570</v>
      </c>
      <c r="AY317" s="156">
        <v>224</v>
      </c>
      <c r="AZ317" s="157">
        <v>420</v>
      </c>
      <c r="BA317" s="157">
        <v>390</v>
      </c>
      <c r="BB317" s="158">
        <v>367</v>
      </c>
      <c r="BC317" s="254">
        <v>141</v>
      </c>
      <c r="BD317" s="321">
        <v>84</v>
      </c>
      <c r="BE317" s="206">
        <v>400</v>
      </c>
      <c r="BF317" s="156">
        <v>274</v>
      </c>
    </row>
    <row r="318" spans="1:58" x14ac:dyDescent="0.45">
      <c r="A318" s="134" t="s">
        <v>1363</v>
      </c>
      <c r="B318" s="145" t="s">
        <v>901</v>
      </c>
      <c r="C318" s="151"/>
      <c r="D318" s="146">
        <v>1797</v>
      </c>
      <c r="E318" s="147">
        <v>989</v>
      </c>
      <c r="F318" s="148">
        <v>1658</v>
      </c>
      <c r="G318" s="148">
        <v>1711</v>
      </c>
      <c r="H318" s="148">
        <v>1706</v>
      </c>
      <c r="I318" s="148">
        <v>1688</v>
      </c>
      <c r="J318" s="148">
        <v>1488</v>
      </c>
      <c r="K318" s="148">
        <v>1701</v>
      </c>
      <c r="L318" s="148">
        <v>1653</v>
      </c>
      <c r="M318" s="148">
        <v>1594</v>
      </c>
      <c r="N318" s="149">
        <v>1678</v>
      </c>
      <c r="O318" s="147">
        <v>522</v>
      </c>
      <c r="P318" s="148">
        <v>1201</v>
      </c>
      <c r="Q318" s="148">
        <v>1271</v>
      </c>
      <c r="R318" s="149">
        <v>1051</v>
      </c>
      <c r="S318" s="147">
        <v>236</v>
      </c>
      <c r="T318" s="148">
        <v>1079</v>
      </c>
      <c r="U318" s="147">
        <v>1258</v>
      </c>
      <c r="V318" s="141"/>
      <c r="W318" s="147">
        <v>1169</v>
      </c>
      <c r="X318" s="148">
        <v>1708</v>
      </c>
      <c r="Y318" s="148">
        <v>1744</v>
      </c>
      <c r="Z318" s="148">
        <v>1737</v>
      </c>
      <c r="AA318" s="148">
        <v>1722</v>
      </c>
      <c r="AB318" s="148">
        <v>1571</v>
      </c>
      <c r="AC318" s="148">
        <v>1733</v>
      </c>
      <c r="AD318" s="148">
        <v>1694</v>
      </c>
      <c r="AE318" s="148">
        <v>1652</v>
      </c>
      <c r="AF318" s="149">
        <v>1726</v>
      </c>
      <c r="AG318" s="147">
        <v>629</v>
      </c>
      <c r="AH318" s="148">
        <v>1279</v>
      </c>
      <c r="AI318" s="148">
        <v>1365</v>
      </c>
      <c r="AJ318" s="149">
        <v>1130</v>
      </c>
      <c r="AK318" s="312">
        <v>259</v>
      </c>
      <c r="AL318" s="315">
        <v>1258</v>
      </c>
      <c r="AM318" s="147">
        <v>1348</v>
      </c>
      <c r="AN318" s="141"/>
      <c r="AO318" s="142">
        <v>1227</v>
      </c>
      <c r="AP318" s="143">
        <v>1601</v>
      </c>
      <c r="AQ318" s="143">
        <v>1667</v>
      </c>
      <c r="AR318" s="143">
        <v>1679</v>
      </c>
      <c r="AS318" s="143">
        <v>1618</v>
      </c>
      <c r="AT318" s="143">
        <v>1461</v>
      </c>
      <c r="AU318" s="143">
        <v>1650</v>
      </c>
      <c r="AV318" s="143">
        <v>1608</v>
      </c>
      <c r="AW318" s="143">
        <v>1495</v>
      </c>
      <c r="AX318" s="144">
        <v>1622</v>
      </c>
      <c r="AY318" s="142">
        <v>651</v>
      </c>
      <c r="AZ318" s="143">
        <v>1252</v>
      </c>
      <c r="BA318" s="143">
        <v>1262</v>
      </c>
      <c r="BB318" s="144">
        <v>1027</v>
      </c>
      <c r="BC318" s="253">
        <v>449</v>
      </c>
      <c r="BD318" s="320">
        <v>283</v>
      </c>
      <c r="BE318" s="205">
        <v>1290</v>
      </c>
      <c r="BF318" s="142">
        <v>927</v>
      </c>
    </row>
    <row r="319" spans="1:58" x14ac:dyDescent="0.45">
      <c r="A319" s="134" t="s">
        <v>1365</v>
      </c>
      <c r="B319" s="150" t="s">
        <v>902</v>
      </c>
      <c r="C319" s="159" t="s">
        <v>537</v>
      </c>
      <c r="D319" s="152">
        <v>260</v>
      </c>
      <c r="E319" s="153">
        <v>143</v>
      </c>
      <c r="F319" s="154">
        <v>240</v>
      </c>
      <c r="G319" s="154">
        <v>248</v>
      </c>
      <c r="H319" s="154">
        <v>247</v>
      </c>
      <c r="I319" s="154">
        <v>245</v>
      </c>
      <c r="J319" s="154">
        <v>216</v>
      </c>
      <c r="K319" s="154">
        <v>247</v>
      </c>
      <c r="L319" s="154">
        <v>240</v>
      </c>
      <c r="M319" s="154">
        <v>231</v>
      </c>
      <c r="N319" s="155">
        <v>243</v>
      </c>
      <c r="O319" s="153">
        <v>76</v>
      </c>
      <c r="P319" s="154">
        <v>174</v>
      </c>
      <c r="Q319" s="154">
        <v>184</v>
      </c>
      <c r="R319" s="155">
        <v>152</v>
      </c>
      <c r="S319" s="153">
        <v>31</v>
      </c>
      <c r="T319" s="154">
        <v>156</v>
      </c>
      <c r="U319" s="153">
        <v>182</v>
      </c>
      <c r="V319" s="141"/>
      <c r="W319" s="153">
        <v>169</v>
      </c>
      <c r="X319" s="154">
        <v>248</v>
      </c>
      <c r="Y319" s="154">
        <v>253</v>
      </c>
      <c r="Z319" s="154">
        <v>252</v>
      </c>
      <c r="AA319" s="154">
        <v>250</v>
      </c>
      <c r="AB319" s="154">
        <v>228</v>
      </c>
      <c r="AC319" s="154">
        <v>251</v>
      </c>
      <c r="AD319" s="154">
        <v>246</v>
      </c>
      <c r="AE319" s="154">
        <v>239</v>
      </c>
      <c r="AF319" s="155">
        <v>250</v>
      </c>
      <c r="AG319" s="153">
        <v>91</v>
      </c>
      <c r="AH319" s="154">
        <v>185</v>
      </c>
      <c r="AI319" s="154">
        <v>198</v>
      </c>
      <c r="AJ319" s="155">
        <v>164</v>
      </c>
      <c r="AK319" s="313">
        <v>34</v>
      </c>
      <c r="AL319" s="316">
        <v>182</v>
      </c>
      <c r="AM319" s="153">
        <v>195</v>
      </c>
      <c r="AN319" s="141"/>
      <c r="AO319" s="156">
        <v>177</v>
      </c>
      <c r="AP319" s="157">
        <v>232</v>
      </c>
      <c r="AQ319" s="157">
        <v>253</v>
      </c>
      <c r="AR319" s="157">
        <v>248</v>
      </c>
      <c r="AS319" s="157">
        <v>241</v>
      </c>
      <c r="AT319" s="157">
        <v>219</v>
      </c>
      <c r="AU319" s="157">
        <v>248</v>
      </c>
      <c r="AV319" s="157">
        <v>232</v>
      </c>
      <c r="AW319" s="157">
        <v>219</v>
      </c>
      <c r="AX319" s="158">
        <v>243</v>
      </c>
      <c r="AY319" s="156">
        <v>96</v>
      </c>
      <c r="AZ319" s="157">
        <v>203</v>
      </c>
      <c r="BA319" s="157">
        <v>173</v>
      </c>
      <c r="BB319" s="158">
        <v>156</v>
      </c>
      <c r="BC319" s="254">
        <v>58</v>
      </c>
      <c r="BD319" s="321">
        <v>40</v>
      </c>
      <c r="BE319" s="206">
        <v>191</v>
      </c>
      <c r="BF319" s="156">
        <v>60</v>
      </c>
    </row>
    <row r="320" spans="1:58" x14ac:dyDescent="0.45">
      <c r="A320" s="134" t="s">
        <v>1365</v>
      </c>
      <c r="B320" s="150" t="s">
        <v>903</v>
      </c>
      <c r="C320" s="159" t="s">
        <v>539</v>
      </c>
      <c r="D320" s="152">
        <v>134</v>
      </c>
      <c r="E320" s="153">
        <v>74</v>
      </c>
      <c r="F320" s="154">
        <v>124</v>
      </c>
      <c r="G320" s="154">
        <v>128</v>
      </c>
      <c r="H320" s="154">
        <v>128</v>
      </c>
      <c r="I320" s="154">
        <v>126</v>
      </c>
      <c r="J320" s="154">
        <v>111</v>
      </c>
      <c r="K320" s="154">
        <v>127</v>
      </c>
      <c r="L320" s="154">
        <v>124</v>
      </c>
      <c r="M320" s="154">
        <v>119</v>
      </c>
      <c r="N320" s="155">
        <v>126</v>
      </c>
      <c r="O320" s="153">
        <v>39</v>
      </c>
      <c r="P320" s="154">
        <v>90</v>
      </c>
      <c r="Q320" s="154">
        <v>95</v>
      </c>
      <c r="R320" s="155">
        <v>79</v>
      </c>
      <c r="S320" s="153">
        <v>13</v>
      </c>
      <c r="T320" s="154">
        <v>81</v>
      </c>
      <c r="U320" s="153">
        <v>94</v>
      </c>
      <c r="V320" s="141"/>
      <c r="W320" s="153">
        <v>88</v>
      </c>
      <c r="X320" s="154">
        <v>128</v>
      </c>
      <c r="Y320" s="154">
        <v>130</v>
      </c>
      <c r="Z320" s="154">
        <v>130</v>
      </c>
      <c r="AA320" s="154">
        <v>129</v>
      </c>
      <c r="AB320" s="154">
        <v>118</v>
      </c>
      <c r="AC320" s="154">
        <v>130</v>
      </c>
      <c r="AD320" s="154">
        <v>127</v>
      </c>
      <c r="AE320" s="154">
        <v>124</v>
      </c>
      <c r="AF320" s="155">
        <v>129</v>
      </c>
      <c r="AG320" s="153">
        <v>47</v>
      </c>
      <c r="AH320" s="154">
        <v>96</v>
      </c>
      <c r="AI320" s="154">
        <v>102</v>
      </c>
      <c r="AJ320" s="155">
        <v>85</v>
      </c>
      <c r="AK320" s="313">
        <v>14</v>
      </c>
      <c r="AL320" s="316">
        <v>94</v>
      </c>
      <c r="AM320" s="153">
        <v>101</v>
      </c>
      <c r="AN320" s="141"/>
      <c r="AO320" s="156">
        <v>89</v>
      </c>
      <c r="AP320" s="157">
        <v>113</v>
      </c>
      <c r="AQ320" s="157">
        <v>115</v>
      </c>
      <c r="AR320" s="157">
        <v>119</v>
      </c>
      <c r="AS320" s="157">
        <v>113</v>
      </c>
      <c r="AT320" s="157">
        <v>100</v>
      </c>
      <c r="AU320" s="157">
        <v>113</v>
      </c>
      <c r="AV320" s="157">
        <v>114</v>
      </c>
      <c r="AW320" s="157">
        <v>108</v>
      </c>
      <c r="AX320" s="158">
        <v>118</v>
      </c>
      <c r="AY320" s="156">
        <v>43</v>
      </c>
      <c r="AZ320" s="157">
        <v>83</v>
      </c>
      <c r="BA320" s="157">
        <v>88</v>
      </c>
      <c r="BB320" s="158">
        <v>82</v>
      </c>
      <c r="BC320" s="254">
        <v>23</v>
      </c>
      <c r="BD320" s="321">
        <v>12</v>
      </c>
      <c r="BE320" s="206">
        <v>99</v>
      </c>
      <c r="BF320" s="156">
        <v>63</v>
      </c>
    </row>
    <row r="321" spans="1:58" x14ac:dyDescent="0.45">
      <c r="A321" s="134" t="s">
        <v>1365</v>
      </c>
      <c r="B321" s="150" t="s">
        <v>1354</v>
      </c>
      <c r="C321" s="159" t="s">
        <v>541</v>
      </c>
      <c r="D321" s="152">
        <v>719</v>
      </c>
      <c r="E321" s="153">
        <v>396</v>
      </c>
      <c r="F321" s="154">
        <v>664</v>
      </c>
      <c r="G321" s="154">
        <v>685</v>
      </c>
      <c r="H321" s="154">
        <v>683</v>
      </c>
      <c r="I321" s="154">
        <v>676</v>
      </c>
      <c r="J321" s="154">
        <v>596</v>
      </c>
      <c r="K321" s="154">
        <v>681</v>
      </c>
      <c r="L321" s="154">
        <v>662</v>
      </c>
      <c r="M321" s="154">
        <v>638</v>
      </c>
      <c r="N321" s="155">
        <v>672</v>
      </c>
      <c r="O321" s="153">
        <v>209</v>
      </c>
      <c r="P321" s="154">
        <v>481</v>
      </c>
      <c r="Q321" s="154">
        <v>509</v>
      </c>
      <c r="R321" s="155">
        <v>421</v>
      </c>
      <c r="S321" s="153">
        <v>103</v>
      </c>
      <c r="T321" s="154">
        <v>432</v>
      </c>
      <c r="U321" s="153">
        <v>504</v>
      </c>
      <c r="V321" s="141"/>
      <c r="W321" s="153">
        <v>468</v>
      </c>
      <c r="X321" s="154">
        <v>684</v>
      </c>
      <c r="Y321" s="154">
        <v>698</v>
      </c>
      <c r="Z321" s="154">
        <v>695</v>
      </c>
      <c r="AA321" s="154">
        <v>689</v>
      </c>
      <c r="AB321" s="154">
        <v>629</v>
      </c>
      <c r="AC321" s="154">
        <v>694</v>
      </c>
      <c r="AD321" s="154">
        <v>678</v>
      </c>
      <c r="AE321" s="154">
        <v>661</v>
      </c>
      <c r="AF321" s="155">
        <v>691</v>
      </c>
      <c r="AG321" s="153">
        <v>252</v>
      </c>
      <c r="AH321" s="154">
        <v>512</v>
      </c>
      <c r="AI321" s="154">
        <v>547</v>
      </c>
      <c r="AJ321" s="155">
        <v>453</v>
      </c>
      <c r="AK321" s="313">
        <v>113</v>
      </c>
      <c r="AL321" s="316">
        <v>504</v>
      </c>
      <c r="AM321" s="153">
        <v>540</v>
      </c>
      <c r="AN321" s="141"/>
      <c r="AO321" s="156">
        <v>430</v>
      </c>
      <c r="AP321" s="157">
        <v>625</v>
      </c>
      <c r="AQ321" s="157">
        <v>659</v>
      </c>
      <c r="AR321" s="157">
        <v>669</v>
      </c>
      <c r="AS321" s="157">
        <v>631</v>
      </c>
      <c r="AT321" s="157">
        <v>541</v>
      </c>
      <c r="AU321" s="157">
        <v>655</v>
      </c>
      <c r="AV321" s="157">
        <v>652</v>
      </c>
      <c r="AW321" s="157">
        <v>559</v>
      </c>
      <c r="AX321" s="158">
        <v>615</v>
      </c>
      <c r="AY321" s="156">
        <v>247</v>
      </c>
      <c r="AZ321" s="157">
        <v>485</v>
      </c>
      <c r="BA321" s="157">
        <v>499</v>
      </c>
      <c r="BB321" s="158">
        <v>387</v>
      </c>
      <c r="BC321" s="254">
        <v>196</v>
      </c>
      <c r="BD321" s="321">
        <v>121</v>
      </c>
      <c r="BE321" s="206">
        <v>460</v>
      </c>
      <c r="BF321" s="156">
        <v>320</v>
      </c>
    </row>
    <row r="322" spans="1:58" x14ac:dyDescent="0.45">
      <c r="A322" s="134" t="s">
        <v>1365</v>
      </c>
      <c r="B322" s="150" t="s">
        <v>904</v>
      </c>
      <c r="C322" s="159" t="s">
        <v>543</v>
      </c>
      <c r="D322" s="152">
        <v>126</v>
      </c>
      <c r="E322" s="153">
        <v>70</v>
      </c>
      <c r="F322" s="154">
        <v>117</v>
      </c>
      <c r="G322" s="154">
        <v>120</v>
      </c>
      <c r="H322" s="154">
        <v>120</v>
      </c>
      <c r="I322" s="154">
        <v>119</v>
      </c>
      <c r="J322" s="154">
        <v>105</v>
      </c>
      <c r="K322" s="154">
        <v>120</v>
      </c>
      <c r="L322" s="154">
        <v>116</v>
      </c>
      <c r="M322" s="154">
        <v>112</v>
      </c>
      <c r="N322" s="155">
        <v>118</v>
      </c>
      <c r="O322" s="153">
        <v>37</v>
      </c>
      <c r="P322" s="154">
        <v>85</v>
      </c>
      <c r="Q322" s="154">
        <v>90</v>
      </c>
      <c r="R322" s="155">
        <v>74</v>
      </c>
      <c r="S322" s="153">
        <v>25</v>
      </c>
      <c r="T322" s="154">
        <v>76</v>
      </c>
      <c r="U322" s="153">
        <v>89</v>
      </c>
      <c r="V322" s="141"/>
      <c r="W322" s="153">
        <v>82</v>
      </c>
      <c r="X322" s="154">
        <v>120</v>
      </c>
      <c r="Y322" s="154">
        <v>123</v>
      </c>
      <c r="Z322" s="154">
        <v>122</v>
      </c>
      <c r="AA322" s="154">
        <v>121</v>
      </c>
      <c r="AB322" s="154">
        <v>111</v>
      </c>
      <c r="AC322" s="154">
        <v>122</v>
      </c>
      <c r="AD322" s="154">
        <v>119</v>
      </c>
      <c r="AE322" s="154">
        <v>116</v>
      </c>
      <c r="AF322" s="155">
        <v>121</v>
      </c>
      <c r="AG322" s="153">
        <v>45</v>
      </c>
      <c r="AH322" s="154">
        <v>90</v>
      </c>
      <c r="AI322" s="154">
        <v>96</v>
      </c>
      <c r="AJ322" s="155">
        <v>80</v>
      </c>
      <c r="AK322" s="313">
        <v>27</v>
      </c>
      <c r="AL322" s="316">
        <v>89</v>
      </c>
      <c r="AM322" s="153">
        <v>95</v>
      </c>
      <c r="AN322" s="141"/>
      <c r="AO322" s="156">
        <v>90</v>
      </c>
      <c r="AP322" s="157">
        <v>111</v>
      </c>
      <c r="AQ322" s="157">
        <v>118</v>
      </c>
      <c r="AR322" s="157">
        <v>114</v>
      </c>
      <c r="AS322" s="157">
        <v>114</v>
      </c>
      <c r="AT322" s="157">
        <v>104</v>
      </c>
      <c r="AU322" s="157">
        <v>112</v>
      </c>
      <c r="AV322" s="157">
        <v>109</v>
      </c>
      <c r="AW322" s="157">
        <v>111</v>
      </c>
      <c r="AX322" s="158">
        <v>115</v>
      </c>
      <c r="AY322" s="156">
        <v>55</v>
      </c>
      <c r="AZ322" s="157">
        <v>102</v>
      </c>
      <c r="BA322" s="157">
        <v>91</v>
      </c>
      <c r="BB322" s="158">
        <v>73</v>
      </c>
      <c r="BC322" s="254">
        <v>46</v>
      </c>
      <c r="BD322" s="321">
        <v>31</v>
      </c>
      <c r="BE322" s="206">
        <v>71</v>
      </c>
      <c r="BF322" s="156">
        <v>45</v>
      </c>
    </row>
    <row r="323" spans="1:58" x14ac:dyDescent="0.45">
      <c r="A323" s="134" t="s">
        <v>1365</v>
      </c>
      <c r="B323" s="150" t="s">
        <v>905</v>
      </c>
      <c r="C323" s="159" t="s">
        <v>545</v>
      </c>
      <c r="D323" s="152">
        <v>185</v>
      </c>
      <c r="E323" s="153">
        <v>102</v>
      </c>
      <c r="F323" s="154">
        <v>171</v>
      </c>
      <c r="G323" s="154">
        <v>177</v>
      </c>
      <c r="H323" s="154">
        <v>176</v>
      </c>
      <c r="I323" s="154">
        <v>174</v>
      </c>
      <c r="J323" s="154">
        <v>154</v>
      </c>
      <c r="K323" s="154">
        <v>176</v>
      </c>
      <c r="L323" s="154">
        <v>171</v>
      </c>
      <c r="M323" s="154">
        <v>165</v>
      </c>
      <c r="N323" s="155">
        <v>173</v>
      </c>
      <c r="O323" s="153">
        <v>54</v>
      </c>
      <c r="P323" s="154">
        <v>124</v>
      </c>
      <c r="Q323" s="154">
        <v>131</v>
      </c>
      <c r="R323" s="155">
        <v>109</v>
      </c>
      <c r="S323" s="153">
        <v>22</v>
      </c>
      <c r="T323" s="154">
        <v>111</v>
      </c>
      <c r="U323" s="153">
        <v>130</v>
      </c>
      <c r="V323" s="141"/>
      <c r="W323" s="153">
        <v>121</v>
      </c>
      <c r="X323" s="154">
        <v>176</v>
      </c>
      <c r="Y323" s="154">
        <v>180</v>
      </c>
      <c r="Z323" s="154">
        <v>179</v>
      </c>
      <c r="AA323" s="154">
        <v>178</v>
      </c>
      <c r="AB323" s="154">
        <v>162</v>
      </c>
      <c r="AC323" s="154">
        <v>179</v>
      </c>
      <c r="AD323" s="154">
        <v>175</v>
      </c>
      <c r="AE323" s="154">
        <v>171</v>
      </c>
      <c r="AF323" s="155">
        <v>178</v>
      </c>
      <c r="AG323" s="153">
        <v>65</v>
      </c>
      <c r="AH323" s="154">
        <v>132</v>
      </c>
      <c r="AI323" s="154">
        <v>141</v>
      </c>
      <c r="AJ323" s="155">
        <v>117</v>
      </c>
      <c r="AK323" s="313">
        <v>24</v>
      </c>
      <c r="AL323" s="316">
        <v>130</v>
      </c>
      <c r="AM323" s="153">
        <v>139</v>
      </c>
      <c r="AN323" s="141"/>
      <c r="AO323" s="156">
        <v>157</v>
      </c>
      <c r="AP323" s="157">
        <v>172</v>
      </c>
      <c r="AQ323" s="157">
        <v>168</v>
      </c>
      <c r="AR323" s="157">
        <v>169</v>
      </c>
      <c r="AS323" s="157">
        <v>168</v>
      </c>
      <c r="AT323" s="157">
        <v>168</v>
      </c>
      <c r="AU323" s="157">
        <v>169</v>
      </c>
      <c r="AV323" s="157">
        <v>173</v>
      </c>
      <c r="AW323" s="157">
        <v>164</v>
      </c>
      <c r="AX323" s="158">
        <v>172</v>
      </c>
      <c r="AY323" s="156">
        <v>73</v>
      </c>
      <c r="AZ323" s="157">
        <v>121</v>
      </c>
      <c r="BA323" s="157">
        <v>140</v>
      </c>
      <c r="BB323" s="158">
        <v>108</v>
      </c>
      <c r="BC323" s="254">
        <v>41</v>
      </c>
      <c r="BD323" s="321">
        <v>30</v>
      </c>
      <c r="BE323" s="206">
        <v>149</v>
      </c>
      <c r="BF323" s="156">
        <v>151</v>
      </c>
    </row>
    <row r="324" spans="1:58" x14ac:dyDescent="0.45">
      <c r="A324" s="134" t="s">
        <v>1365</v>
      </c>
      <c r="B324" s="150" t="s">
        <v>906</v>
      </c>
      <c r="C324" s="159" t="s">
        <v>547</v>
      </c>
      <c r="D324" s="152">
        <v>373</v>
      </c>
      <c r="E324" s="153">
        <v>206</v>
      </c>
      <c r="F324" s="154">
        <v>345</v>
      </c>
      <c r="G324" s="154">
        <v>356</v>
      </c>
      <c r="H324" s="154">
        <v>354</v>
      </c>
      <c r="I324" s="154">
        <v>351</v>
      </c>
      <c r="J324" s="154">
        <v>309</v>
      </c>
      <c r="K324" s="154">
        <v>354</v>
      </c>
      <c r="L324" s="154">
        <v>343</v>
      </c>
      <c r="M324" s="154">
        <v>331</v>
      </c>
      <c r="N324" s="155">
        <v>349</v>
      </c>
      <c r="O324" s="153">
        <v>109</v>
      </c>
      <c r="P324" s="154">
        <v>250</v>
      </c>
      <c r="Q324" s="154">
        <v>264</v>
      </c>
      <c r="R324" s="155">
        <v>219</v>
      </c>
      <c r="S324" s="153">
        <v>45</v>
      </c>
      <c r="T324" s="154">
        <v>224</v>
      </c>
      <c r="U324" s="153">
        <v>262</v>
      </c>
      <c r="V324" s="141"/>
      <c r="W324" s="153">
        <v>243</v>
      </c>
      <c r="X324" s="154">
        <v>355</v>
      </c>
      <c r="Y324" s="154">
        <v>362</v>
      </c>
      <c r="Z324" s="154">
        <v>361</v>
      </c>
      <c r="AA324" s="154">
        <v>358</v>
      </c>
      <c r="AB324" s="154">
        <v>327</v>
      </c>
      <c r="AC324" s="154">
        <v>360</v>
      </c>
      <c r="AD324" s="154">
        <v>352</v>
      </c>
      <c r="AE324" s="154">
        <v>343</v>
      </c>
      <c r="AF324" s="155">
        <v>359</v>
      </c>
      <c r="AG324" s="153">
        <v>131</v>
      </c>
      <c r="AH324" s="154">
        <v>266</v>
      </c>
      <c r="AI324" s="154">
        <v>284</v>
      </c>
      <c r="AJ324" s="155">
        <v>235</v>
      </c>
      <c r="AK324" s="313">
        <v>49</v>
      </c>
      <c r="AL324" s="316">
        <v>262</v>
      </c>
      <c r="AM324" s="153">
        <v>280</v>
      </c>
      <c r="AN324" s="141"/>
      <c r="AO324" s="156">
        <v>284</v>
      </c>
      <c r="AP324" s="157">
        <v>348</v>
      </c>
      <c r="AQ324" s="157">
        <v>354</v>
      </c>
      <c r="AR324" s="157">
        <v>360</v>
      </c>
      <c r="AS324" s="157">
        <v>351</v>
      </c>
      <c r="AT324" s="157">
        <v>329</v>
      </c>
      <c r="AU324" s="157">
        <v>353</v>
      </c>
      <c r="AV324" s="157">
        <v>328</v>
      </c>
      <c r="AW324" s="157">
        <v>334</v>
      </c>
      <c r="AX324" s="158">
        <v>359</v>
      </c>
      <c r="AY324" s="156">
        <v>137</v>
      </c>
      <c r="AZ324" s="157">
        <v>258</v>
      </c>
      <c r="BA324" s="157">
        <v>271</v>
      </c>
      <c r="BB324" s="158">
        <v>221</v>
      </c>
      <c r="BC324" s="254">
        <v>85</v>
      </c>
      <c r="BD324" s="321">
        <v>49</v>
      </c>
      <c r="BE324" s="206">
        <v>320</v>
      </c>
      <c r="BF324" s="156">
        <v>288</v>
      </c>
    </row>
    <row r="325" spans="1:58" x14ac:dyDescent="0.45">
      <c r="A325" s="134" t="s">
        <v>1363</v>
      </c>
      <c r="B325" s="145" t="s">
        <v>907</v>
      </c>
      <c r="C325" s="151"/>
      <c r="D325" s="146">
        <v>6237</v>
      </c>
      <c r="E325" s="147">
        <v>3431</v>
      </c>
      <c r="F325" s="148">
        <v>5755</v>
      </c>
      <c r="G325" s="148">
        <v>5939</v>
      </c>
      <c r="H325" s="148">
        <v>5919</v>
      </c>
      <c r="I325" s="148">
        <v>5859</v>
      </c>
      <c r="J325" s="148">
        <v>5164</v>
      </c>
      <c r="K325" s="148">
        <v>5904</v>
      </c>
      <c r="L325" s="148">
        <v>5735</v>
      </c>
      <c r="M325" s="148">
        <v>5530</v>
      </c>
      <c r="N325" s="149">
        <v>5821</v>
      </c>
      <c r="O325" s="147">
        <v>1809</v>
      </c>
      <c r="P325" s="148">
        <v>4166</v>
      </c>
      <c r="Q325" s="148">
        <v>4409</v>
      </c>
      <c r="R325" s="149">
        <v>3646</v>
      </c>
      <c r="S325" s="147">
        <v>1073</v>
      </c>
      <c r="T325" s="148">
        <v>3743</v>
      </c>
      <c r="U325" s="147">
        <v>4366</v>
      </c>
      <c r="V325" s="141"/>
      <c r="W325" s="147">
        <v>4055</v>
      </c>
      <c r="X325" s="148">
        <v>5927</v>
      </c>
      <c r="Y325" s="148">
        <v>6051</v>
      </c>
      <c r="Z325" s="148">
        <v>6027</v>
      </c>
      <c r="AA325" s="148">
        <v>5976</v>
      </c>
      <c r="AB325" s="148">
        <v>5452</v>
      </c>
      <c r="AC325" s="148">
        <v>6014</v>
      </c>
      <c r="AD325" s="148">
        <v>5879</v>
      </c>
      <c r="AE325" s="148">
        <v>5733</v>
      </c>
      <c r="AF325" s="149">
        <v>5989</v>
      </c>
      <c r="AG325" s="147">
        <v>2183</v>
      </c>
      <c r="AH325" s="148">
        <v>4436</v>
      </c>
      <c r="AI325" s="148">
        <v>4738</v>
      </c>
      <c r="AJ325" s="149">
        <v>3922</v>
      </c>
      <c r="AK325" s="312">
        <v>1175</v>
      </c>
      <c r="AL325" s="315">
        <v>4366</v>
      </c>
      <c r="AM325" s="147">
        <v>4678</v>
      </c>
      <c r="AN325" s="141"/>
      <c r="AO325" s="142">
        <v>4241</v>
      </c>
      <c r="AP325" s="143">
        <v>5544</v>
      </c>
      <c r="AQ325" s="143">
        <v>5721</v>
      </c>
      <c r="AR325" s="143">
        <v>5654</v>
      </c>
      <c r="AS325" s="143">
        <v>5622</v>
      </c>
      <c r="AT325" s="143">
        <v>4918</v>
      </c>
      <c r="AU325" s="143">
        <v>5676</v>
      </c>
      <c r="AV325" s="143">
        <v>5758</v>
      </c>
      <c r="AW325" s="143">
        <v>5203</v>
      </c>
      <c r="AX325" s="144">
        <v>5611</v>
      </c>
      <c r="AY325" s="142">
        <v>1830</v>
      </c>
      <c r="AZ325" s="143">
        <v>3895</v>
      </c>
      <c r="BA325" s="143">
        <v>3962</v>
      </c>
      <c r="BB325" s="144">
        <v>3447</v>
      </c>
      <c r="BC325" s="253">
        <v>2042</v>
      </c>
      <c r="BD325" s="320">
        <v>1157</v>
      </c>
      <c r="BE325" s="205">
        <v>4197</v>
      </c>
      <c r="BF325" s="142">
        <v>2658</v>
      </c>
    </row>
    <row r="326" spans="1:58" x14ac:dyDescent="0.45">
      <c r="A326" s="134" t="s">
        <v>1365</v>
      </c>
      <c r="B326" s="150" t="s">
        <v>908</v>
      </c>
      <c r="C326" s="159" t="s">
        <v>550</v>
      </c>
      <c r="D326" s="152">
        <v>456</v>
      </c>
      <c r="E326" s="153">
        <v>251</v>
      </c>
      <c r="F326" s="154">
        <v>421</v>
      </c>
      <c r="G326" s="154">
        <v>435</v>
      </c>
      <c r="H326" s="154">
        <v>433</v>
      </c>
      <c r="I326" s="154">
        <v>429</v>
      </c>
      <c r="J326" s="154">
        <v>378</v>
      </c>
      <c r="K326" s="154">
        <v>432</v>
      </c>
      <c r="L326" s="154">
        <v>420</v>
      </c>
      <c r="M326" s="154">
        <v>405</v>
      </c>
      <c r="N326" s="155">
        <v>426</v>
      </c>
      <c r="O326" s="153">
        <v>133</v>
      </c>
      <c r="P326" s="154">
        <v>305</v>
      </c>
      <c r="Q326" s="154">
        <v>323</v>
      </c>
      <c r="R326" s="155">
        <v>267</v>
      </c>
      <c r="S326" s="153">
        <v>72</v>
      </c>
      <c r="T326" s="154">
        <v>274</v>
      </c>
      <c r="U326" s="153">
        <v>320</v>
      </c>
      <c r="V326" s="141"/>
      <c r="W326" s="153">
        <v>297</v>
      </c>
      <c r="X326" s="154">
        <v>434</v>
      </c>
      <c r="Y326" s="154">
        <v>443</v>
      </c>
      <c r="Z326" s="154">
        <v>441</v>
      </c>
      <c r="AA326" s="154">
        <v>437</v>
      </c>
      <c r="AB326" s="154">
        <v>399</v>
      </c>
      <c r="AC326" s="154">
        <v>440</v>
      </c>
      <c r="AD326" s="154">
        <v>430</v>
      </c>
      <c r="AE326" s="154">
        <v>420</v>
      </c>
      <c r="AF326" s="155">
        <v>438</v>
      </c>
      <c r="AG326" s="153">
        <v>160</v>
      </c>
      <c r="AH326" s="154">
        <v>325</v>
      </c>
      <c r="AI326" s="154">
        <v>347</v>
      </c>
      <c r="AJ326" s="155">
        <v>287</v>
      </c>
      <c r="AK326" s="313">
        <v>79</v>
      </c>
      <c r="AL326" s="316">
        <v>320</v>
      </c>
      <c r="AM326" s="153">
        <v>342</v>
      </c>
      <c r="AN326" s="141"/>
      <c r="AO326" s="156">
        <v>268</v>
      </c>
      <c r="AP326" s="157">
        <v>396</v>
      </c>
      <c r="AQ326" s="157">
        <v>426</v>
      </c>
      <c r="AR326" s="157">
        <v>415</v>
      </c>
      <c r="AS326" s="157">
        <v>406</v>
      </c>
      <c r="AT326" s="157">
        <v>357</v>
      </c>
      <c r="AU326" s="157">
        <v>411</v>
      </c>
      <c r="AV326" s="157">
        <v>400</v>
      </c>
      <c r="AW326" s="157">
        <v>366</v>
      </c>
      <c r="AX326" s="158">
        <v>407</v>
      </c>
      <c r="AY326" s="156">
        <v>134</v>
      </c>
      <c r="AZ326" s="157">
        <v>282</v>
      </c>
      <c r="BA326" s="157">
        <v>292</v>
      </c>
      <c r="BB326" s="158">
        <v>255</v>
      </c>
      <c r="BC326" s="254">
        <v>136</v>
      </c>
      <c r="BD326" s="321">
        <v>77</v>
      </c>
      <c r="BE326" s="206">
        <v>295</v>
      </c>
      <c r="BF326" s="156">
        <v>144</v>
      </c>
    </row>
    <row r="327" spans="1:58" x14ac:dyDescent="0.45">
      <c r="A327" s="134" t="s">
        <v>1365</v>
      </c>
      <c r="B327" s="150" t="s">
        <v>909</v>
      </c>
      <c r="C327" s="159" t="s">
        <v>552</v>
      </c>
      <c r="D327" s="152">
        <v>167</v>
      </c>
      <c r="E327" s="153">
        <v>92</v>
      </c>
      <c r="F327" s="154">
        <v>155</v>
      </c>
      <c r="G327" s="154">
        <v>160</v>
      </c>
      <c r="H327" s="154">
        <v>159</v>
      </c>
      <c r="I327" s="154">
        <v>157</v>
      </c>
      <c r="J327" s="154">
        <v>139</v>
      </c>
      <c r="K327" s="154">
        <v>159</v>
      </c>
      <c r="L327" s="154">
        <v>154</v>
      </c>
      <c r="M327" s="154">
        <v>149</v>
      </c>
      <c r="N327" s="155">
        <v>156</v>
      </c>
      <c r="O327" s="153">
        <v>49</v>
      </c>
      <c r="P327" s="154">
        <v>112</v>
      </c>
      <c r="Q327" s="154">
        <v>119</v>
      </c>
      <c r="R327" s="155">
        <v>98</v>
      </c>
      <c r="S327" s="153">
        <v>29</v>
      </c>
      <c r="T327" s="154">
        <v>101</v>
      </c>
      <c r="U327" s="153">
        <v>117</v>
      </c>
      <c r="V327" s="141"/>
      <c r="W327" s="153">
        <v>109</v>
      </c>
      <c r="X327" s="154">
        <v>159</v>
      </c>
      <c r="Y327" s="154">
        <v>163</v>
      </c>
      <c r="Z327" s="154">
        <v>162</v>
      </c>
      <c r="AA327" s="154">
        <v>160</v>
      </c>
      <c r="AB327" s="154">
        <v>146</v>
      </c>
      <c r="AC327" s="154">
        <v>162</v>
      </c>
      <c r="AD327" s="154">
        <v>158</v>
      </c>
      <c r="AE327" s="154">
        <v>154</v>
      </c>
      <c r="AF327" s="155">
        <v>161</v>
      </c>
      <c r="AG327" s="153">
        <v>59</v>
      </c>
      <c r="AH327" s="154">
        <v>119</v>
      </c>
      <c r="AI327" s="154">
        <v>127</v>
      </c>
      <c r="AJ327" s="155">
        <v>106</v>
      </c>
      <c r="AK327" s="313">
        <v>32</v>
      </c>
      <c r="AL327" s="316">
        <v>117</v>
      </c>
      <c r="AM327" s="153">
        <v>126</v>
      </c>
      <c r="AN327" s="141"/>
      <c r="AO327" s="156">
        <v>118</v>
      </c>
      <c r="AP327" s="157">
        <v>153</v>
      </c>
      <c r="AQ327" s="157">
        <v>154</v>
      </c>
      <c r="AR327" s="157">
        <v>155</v>
      </c>
      <c r="AS327" s="157">
        <v>154</v>
      </c>
      <c r="AT327" s="157">
        <v>137</v>
      </c>
      <c r="AU327" s="157">
        <v>156</v>
      </c>
      <c r="AV327" s="157">
        <v>143</v>
      </c>
      <c r="AW327" s="157">
        <v>147</v>
      </c>
      <c r="AX327" s="158">
        <v>156</v>
      </c>
      <c r="AY327" s="156">
        <v>46</v>
      </c>
      <c r="AZ327" s="157">
        <v>94</v>
      </c>
      <c r="BA327" s="157">
        <v>104</v>
      </c>
      <c r="BB327" s="158">
        <v>99</v>
      </c>
      <c r="BC327" s="254">
        <v>55</v>
      </c>
      <c r="BD327" s="321">
        <v>29</v>
      </c>
      <c r="BE327" s="206">
        <v>146</v>
      </c>
      <c r="BF327" s="156">
        <v>48</v>
      </c>
    </row>
    <row r="328" spans="1:58" x14ac:dyDescent="0.45">
      <c r="A328" s="134" t="s">
        <v>1365</v>
      </c>
      <c r="B328" s="150" t="s">
        <v>910</v>
      </c>
      <c r="C328" s="159" t="s">
        <v>554</v>
      </c>
      <c r="D328" s="152">
        <v>576</v>
      </c>
      <c r="E328" s="153">
        <v>317</v>
      </c>
      <c r="F328" s="154">
        <v>532</v>
      </c>
      <c r="G328" s="154">
        <v>549</v>
      </c>
      <c r="H328" s="154">
        <v>547</v>
      </c>
      <c r="I328" s="154">
        <v>542</v>
      </c>
      <c r="J328" s="154">
        <v>477</v>
      </c>
      <c r="K328" s="154">
        <v>546</v>
      </c>
      <c r="L328" s="154">
        <v>530</v>
      </c>
      <c r="M328" s="154">
        <v>511</v>
      </c>
      <c r="N328" s="155">
        <v>538</v>
      </c>
      <c r="O328" s="153">
        <v>168</v>
      </c>
      <c r="P328" s="154">
        <v>385</v>
      </c>
      <c r="Q328" s="154">
        <v>408</v>
      </c>
      <c r="R328" s="155">
        <v>337</v>
      </c>
      <c r="S328" s="153">
        <v>101</v>
      </c>
      <c r="T328" s="154">
        <v>346</v>
      </c>
      <c r="U328" s="153">
        <v>404</v>
      </c>
      <c r="V328" s="141"/>
      <c r="W328" s="153">
        <v>375</v>
      </c>
      <c r="X328" s="154">
        <v>548</v>
      </c>
      <c r="Y328" s="154">
        <v>559</v>
      </c>
      <c r="Z328" s="154">
        <v>557</v>
      </c>
      <c r="AA328" s="154">
        <v>552</v>
      </c>
      <c r="AB328" s="154">
        <v>504</v>
      </c>
      <c r="AC328" s="154">
        <v>556</v>
      </c>
      <c r="AD328" s="154">
        <v>543</v>
      </c>
      <c r="AE328" s="154">
        <v>530</v>
      </c>
      <c r="AF328" s="155">
        <v>554</v>
      </c>
      <c r="AG328" s="153">
        <v>202</v>
      </c>
      <c r="AH328" s="154">
        <v>410</v>
      </c>
      <c r="AI328" s="154">
        <v>438</v>
      </c>
      <c r="AJ328" s="155">
        <v>363</v>
      </c>
      <c r="AK328" s="313">
        <v>111</v>
      </c>
      <c r="AL328" s="316">
        <v>404</v>
      </c>
      <c r="AM328" s="153">
        <v>432</v>
      </c>
      <c r="AN328" s="141"/>
      <c r="AO328" s="156">
        <v>378</v>
      </c>
      <c r="AP328" s="157">
        <v>508</v>
      </c>
      <c r="AQ328" s="157">
        <v>535</v>
      </c>
      <c r="AR328" s="157">
        <v>513</v>
      </c>
      <c r="AS328" s="157">
        <v>527</v>
      </c>
      <c r="AT328" s="157">
        <v>481</v>
      </c>
      <c r="AU328" s="157">
        <v>528</v>
      </c>
      <c r="AV328" s="157">
        <v>522</v>
      </c>
      <c r="AW328" s="157">
        <v>484</v>
      </c>
      <c r="AX328" s="158">
        <v>488</v>
      </c>
      <c r="AY328" s="156">
        <v>156</v>
      </c>
      <c r="AZ328" s="157">
        <v>390</v>
      </c>
      <c r="BA328" s="157">
        <v>291</v>
      </c>
      <c r="BB328" s="158">
        <v>362</v>
      </c>
      <c r="BC328" s="254">
        <v>192</v>
      </c>
      <c r="BD328" s="321">
        <v>111</v>
      </c>
      <c r="BE328" s="206">
        <v>437</v>
      </c>
      <c r="BF328" s="156">
        <v>159</v>
      </c>
    </row>
    <row r="329" spans="1:58" x14ac:dyDescent="0.45">
      <c r="A329" s="134" t="s">
        <v>1365</v>
      </c>
      <c r="B329" s="150" t="s">
        <v>911</v>
      </c>
      <c r="C329" s="159" t="s">
        <v>556</v>
      </c>
      <c r="D329" s="152">
        <v>585</v>
      </c>
      <c r="E329" s="153">
        <v>322</v>
      </c>
      <c r="F329" s="154">
        <v>540</v>
      </c>
      <c r="G329" s="154">
        <v>557</v>
      </c>
      <c r="H329" s="154">
        <v>556</v>
      </c>
      <c r="I329" s="154">
        <v>550</v>
      </c>
      <c r="J329" s="154">
        <v>485</v>
      </c>
      <c r="K329" s="154">
        <v>554</v>
      </c>
      <c r="L329" s="154">
        <v>538</v>
      </c>
      <c r="M329" s="154">
        <v>519</v>
      </c>
      <c r="N329" s="155">
        <v>546</v>
      </c>
      <c r="O329" s="153">
        <v>170</v>
      </c>
      <c r="P329" s="154">
        <v>391</v>
      </c>
      <c r="Q329" s="154">
        <v>414</v>
      </c>
      <c r="R329" s="155">
        <v>342</v>
      </c>
      <c r="S329" s="153">
        <v>81</v>
      </c>
      <c r="T329" s="154">
        <v>351</v>
      </c>
      <c r="U329" s="153">
        <v>410</v>
      </c>
      <c r="V329" s="141"/>
      <c r="W329" s="153">
        <v>381</v>
      </c>
      <c r="X329" s="154">
        <v>556</v>
      </c>
      <c r="Y329" s="154">
        <v>568</v>
      </c>
      <c r="Z329" s="154">
        <v>566</v>
      </c>
      <c r="AA329" s="154">
        <v>561</v>
      </c>
      <c r="AB329" s="154">
        <v>512</v>
      </c>
      <c r="AC329" s="154">
        <v>564</v>
      </c>
      <c r="AD329" s="154">
        <v>552</v>
      </c>
      <c r="AE329" s="154">
        <v>538</v>
      </c>
      <c r="AF329" s="155">
        <v>562</v>
      </c>
      <c r="AG329" s="153">
        <v>205</v>
      </c>
      <c r="AH329" s="154">
        <v>417</v>
      </c>
      <c r="AI329" s="154">
        <v>445</v>
      </c>
      <c r="AJ329" s="155">
        <v>368</v>
      </c>
      <c r="AK329" s="313">
        <v>89</v>
      </c>
      <c r="AL329" s="316">
        <v>410</v>
      </c>
      <c r="AM329" s="153">
        <v>439</v>
      </c>
      <c r="AN329" s="141"/>
      <c r="AO329" s="156">
        <v>370</v>
      </c>
      <c r="AP329" s="157">
        <v>529</v>
      </c>
      <c r="AQ329" s="157">
        <v>548</v>
      </c>
      <c r="AR329" s="157">
        <v>548</v>
      </c>
      <c r="AS329" s="157">
        <v>528</v>
      </c>
      <c r="AT329" s="157">
        <v>419</v>
      </c>
      <c r="AU329" s="157">
        <v>544</v>
      </c>
      <c r="AV329" s="157">
        <v>531</v>
      </c>
      <c r="AW329" s="157">
        <v>487</v>
      </c>
      <c r="AX329" s="158">
        <v>544</v>
      </c>
      <c r="AY329" s="156">
        <v>149</v>
      </c>
      <c r="AZ329" s="157">
        <v>382</v>
      </c>
      <c r="BA329" s="157">
        <v>309</v>
      </c>
      <c r="BB329" s="158">
        <v>313</v>
      </c>
      <c r="BC329" s="254">
        <v>154</v>
      </c>
      <c r="BD329" s="321">
        <v>99</v>
      </c>
      <c r="BE329" s="206">
        <v>406</v>
      </c>
      <c r="BF329" s="156">
        <v>339</v>
      </c>
    </row>
    <row r="330" spans="1:58" x14ac:dyDescent="0.45">
      <c r="A330" s="134" t="s">
        <v>1365</v>
      </c>
      <c r="B330" s="150" t="s">
        <v>912</v>
      </c>
      <c r="C330" s="159" t="s">
        <v>558</v>
      </c>
      <c r="D330" s="152">
        <v>436</v>
      </c>
      <c r="E330" s="153">
        <v>240</v>
      </c>
      <c r="F330" s="154">
        <v>403</v>
      </c>
      <c r="G330" s="154">
        <v>416</v>
      </c>
      <c r="H330" s="154">
        <v>414</v>
      </c>
      <c r="I330" s="154">
        <v>410</v>
      </c>
      <c r="J330" s="154">
        <v>361</v>
      </c>
      <c r="K330" s="154">
        <v>413</v>
      </c>
      <c r="L330" s="154">
        <v>401</v>
      </c>
      <c r="M330" s="154">
        <v>387</v>
      </c>
      <c r="N330" s="155">
        <v>407</v>
      </c>
      <c r="O330" s="153">
        <v>127</v>
      </c>
      <c r="P330" s="154">
        <v>292</v>
      </c>
      <c r="Q330" s="154">
        <v>309</v>
      </c>
      <c r="R330" s="155">
        <v>255</v>
      </c>
      <c r="S330" s="153">
        <v>81</v>
      </c>
      <c r="T330" s="154">
        <v>262</v>
      </c>
      <c r="U330" s="153">
        <v>306</v>
      </c>
      <c r="V330" s="141"/>
      <c r="W330" s="153">
        <v>284</v>
      </c>
      <c r="X330" s="154">
        <v>415</v>
      </c>
      <c r="Y330" s="154">
        <v>423</v>
      </c>
      <c r="Z330" s="154">
        <v>422</v>
      </c>
      <c r="AA330" s="154">
        <v>418</v>
      </c>
      <c r="AB330" s="154">
        <v>382</v>
      </c>
      <c r="AC330" s="154">
        <v>421</v>
      </c>
      <c r="AD330" s="154">
        <v>411</v>
      </c>
      <c r="AE330" s="154">
        <v>401</v>
      </c>
      <c r="AF330" s="155">
        <v>419</v>
      </c>
      <c r="AG330" s="153">
        <v>153</v>
      </c>
      <c r="AH330" s="154">
        <v>311</v>
      </c>
      <c r="AI330" s="154">
        <v>332</v>
      </c>
      <c r="AJ330" s="155">
        <v>275</v>
      </c>
      <c r="AK330" s="313">
        <v>88</v>
      </c>
      <c r="AL330" s="316">
        <v>306</v>
      </c>
      <c r="AM330" s="153">
        <v>327</v>
      </c>
      <c r="AN330" s="141"/>
      <c r="AO330" s="156">
        <v>295</v>
      </c>
      <c r="AP330" s="157">
        <v>408</v>
      </c>
      <c r="AQ330" s="157">
        <v>371</v>
      </c>
      <c r="AR330" s="157">
        <v>414</v>
      </c>
      <c r="AS330" s="157">
        <v>360</v>
      </c>
      <c r="AT330" s="157">
        <v>324</v>
      </c>
      <c r="AU330" s="157">
        <v>362</v>
      </c>
      <c r="AV330" s="157">
        <v>414</v>
      </c>
      <c r="AW330" s="157">
        <v>399</v>
      </c>
      <c r="AX330" s="158">
        <v>412</v>
      </c>
      <c r="AY330" s="156">
        <v>124</v>
      </c>
      <c r="AZ330" s="157">
        <v>259</v>
      </c>
      <c r="BA330" s="157">
        <v>333</v>
      </c>
      <c r="BB330" s="158">
        <v>207</v>
      </c>
      <c r="BC330" s="254">
        <v>153</v>
      </c>
      <c r="BD330" s="321">
        <v>95</v>
      </c>
      <c r="BE330" s="206">
        <v>246</v>
      </c>
      <c r="BF330" s="156">
        <v>116</v>
      </c>
    </row>
    <row r="331" spans="1:58" x14ac:dyDescent="0.45">
      <c r="A331" s="134" t="s">
        <v>1365</v>
      </c>
      <c r="B331" s="150" t="s">
        <v>913</v>
      </c>
      <c r="C331" s="159" t="s">
        <v>560</v>
      </c>
      <c r="D331" s="152">
        <v>479</v>
      </c>
      <c r="E331" s="153">
        <v>264</v>
      </c>
      <c r="F331" s="154">
        <v>442</v>
      </c>
      <c r="G331" s="154">
        <v>457</v>
      </c>
      <c r="H331" s="154">
        <v>455</v>
      </c>
      <c r="I331" s="154">
        <v>450</v>
      </c>
      <c r="J331" s="154">
        <v>397</v>
      </c>
      <c r="K331" s="154">
        <v>454</v>
      </c>
      <c r="L331" s="154">
        <v>441</v>
      </c>
      <c r="M331" s="154">
        <v>425</v>
      </c>
      <c r="N331" s="155">
        <v>448</v>
      </c>
      <c r="O331" s="153">
        <v>139</v>
      </c>
      <c r="P331" s="154">
        <v>320</v>
      </c>
      <c r="Q331" s="154">
        <v>339</v>
      </c>
      <c r="R331" s="155">
        <v>280</v>
      </c>
      <c r="S331" s="153">
        <v>84</v>
      </c>
      <c r="T331" s="154">
        <v>288</v>
      </c>
      <c r="U331" s="153">
        <v>336</v>
      </c>
      <c r="V331" s="141"/>
      <c r="W331" s="153">
        <v>312</v>
      </c>
      <c r="X331" s="154">
        <v>456</v>
      </c>
      <c r="Y331" s="154">
        <v>465</v>
      </c>
      <c r="Z331" s="154">
        <v>463</v>
      </c>
      <c r="AA331" s="154">
        <v>459</v>
      </c>
      <c r="AB331" s="154">
        <v>419</v>
      </c>
      <c r="AC331" s="154">
        <v>462</v>
      </c>
      <c r="AD331" s="154">
        <v>452</v>
      </c>
      <c r="AE331" s="154">
        <v>441</v>
      </c>
      <c r="AF331" s="155">
        <v>460</v>
      </c>
      <c r="AG331" s="153">
        <v>168</v>
      </c>
      <c r="AH331" s="154">
        <v>341</v>
      </c>
      <c r="AI331" s="154">
        <v>364</v>
      </c>
      <c r="AJ331" s="155">
        <v>302</v>
      </c>
      <c r="AK331" s="313">
        <v>92</v>
      </c>
      <c r="AL331" s="316">
        <v>336</v>
      </c>
      <c r="AM331" s="153">
        <v>360</v>
      </c>
      <c r="AN331" s="141"/>
      <c r="AO331" s="156">
        <v>295</v>
      </c>
      <c r="AP331" s="157">
        <v>424</v>
      </c>
      <c r="AQ331" s="157">
        <v>445</v>
      </c>
      <c r="AR331" s="157">
        <v>429</v>
      </c>
      <c r="AS331" s="157">
        <v>440</v>
      </c>
      <c r="AT331" s="157">
        <v>350</v>
      </c>
      <c r="AU331" s="157">
        <v>443</v>
      </c>
      <c r="AV331" s="157">
        <v>417</v>
      </c>
      <c r="AW331" s="157">
        <v>373</v>
      </c>
      <c r="AX331" s="158">
        <v>426</v>
      </c>
      <c r="AY331" s="156">
        <v>128</v>
      </c>
      <c r="AZ331" s="157">
        <v>291</v>
      </c>
      <c r="BA331" s="157">
        <v>277</v>
      </c>
      <c r="BB331" s="158">
        <v>256</v>
      </c>
      <c r="BC331" s="254">
        <v>160</v>
      </c>
      <c r="BD331" s="321">
        <v>85</v>
      </c>
      <c r="BE331" s="206">
        <v>352</v>
      </c>
      <c r="BF331" s="156">
        <v>34</v>
      </c>
    </row>
    <row r="332" spans="1:58" x14ac:dyDescent="0.45">
      <c r="A332" s="134" t="s">
        <v>1365</v>
      </c>
      <c r="B332" s="150" t="s">
        <v>914</v>
      </c>
      <c r="C332" s="159" t="s">
        <v>562</v>
      </c>
      <c r="D332" s="152">
        <v>717</v>
      </c>
      <c r="E332" s="153">
        <v>395</v>
      </c>
      <c r="F332" s="154">
        <v>662</v>
      </c>
      <c r="G332" s="154">
        <v>683</v>
      </c>
      <c r="H332" s="154">
        <v>681</v>
      </c>
      <c r="I332" s="154">
        <v>674</v>
      </c>
      <c r="J332" s="154">
        <v>594</v>
      </c>
      <c r="K332" s="154">
        <v>679</v>
      </c>
      <c r="L332" s="154">
        <v>660</v>
      </c>
      <c r="M332" s="154">
        <v>636</v>
      </c>
      <c r="N332" s="155">
        <v>670</v>
      </c>
      <c r="O332" s="153">
        <v>208</v>
      </c>
      <c r="P332" s="154">
        <v>479</v>
      </c>
      <c r="Q332" s="154">
        <v>507</v>
      </c>
      <c r="R332" s="155">
        <v>420</v>
      </c>
      <c r="S332" s="153">
        <v>153</v>
      </c>
      <c r="T332" s="154">
        <v>431</v>
      </c>
      <c r="U332" s="153">
        <v>502</v>
      </c>
      <c r="V332" s="141"/>
      <c r="W332" s="153">
        <v>467</v>
      </c>
      <c r="X332" s="154">
        <v>682</v>
      </c>
      <c r="Y332" s="154">
        <v>696</v>
      </c>
      <c r="Z332" s="154">
        <v>693</v>
      </c>
      <c r="AA332" s="154">
        <v>687</v>
      </c>
      <c r="AB332" s="154">
        <v>627</v>
      </c>
      <c r="AC332" s="154">
        <v>692</v>
      </c>
      <c r="AD332" s="154">
        <v>676</v>
      </c>
      <c r="AE332" s="154">
        <v>659</v>
      </c>
      <c r="AF332" s="155">
        <v>689</v>
      </c>
      <c r="AG332" s="153">
        <v>251</v>
      </c>
      <c r="AH332" s="154">
        <v>510</v>
      </c>
      <c r="AI332" s="154">
        <v>545</v>
      </c>
      <c r="AJ332" s="155">
        <v>451</v>
      </c>
      <c r="AK332" s="313">
        <v>168</v>
      </c>
      <c r="AL332" s="316">
        <v>502</v>
      </c>
      <c r="AM332" s="153">
        <v>538</v>
      </c>
      <c r="AN332" s="141"/>
      <c r="AO332" s="156">
        <v>482</v>
      </c>
      <c r="AP332" s="157">
        <v>601</v>
      </c>
      <c r="AQ332" s="157">
        <v>642</v>
      </c>
      <c r="AR332" s="157">
        <v>622</v>
      </c>
      <c r="AS332" s="157">
        <v>629</v>
      </c>
      <c r="AT332" s="157">
        <v>557</v>
      </c>
      <c r="AU332" s="157">
        <v>632</v>
      </c>
      <c r="AV332" s="157">
        <v>698</v>
      </c>
      <c r="AW332" s="157">
        <v>554</v>
      </c>
      <c r="AX332" s="158">
        <v>615</v>
      </c>
      <c r="AY332" s="156">
        <v>185</v>
      </c>
      <c r="AZ332" s="157">
        <v>433</v>
      </c>
      <c r="BA332" s="157">
        <v>434</v>
      </c>
      <c r="BB332" s="158">
        <v>341</v>
      </c>
      <c r="BC332" s="254">
        <v>291</v>
      </c>
      <c r="BD332" s="321">
        <v>144</v>
      </c>
      <c r="BE332" s="206">
        <v>531</v>
      </c>
      <c r="BF332" s="156">
        <v>296</v>
      </c>
    </row>
    <row r="333" spans="1:58" x14ac:dyDescent="0.45">
      <c r="A333" s="134" t="s">
        <v>1365</v>
      </c>
      <c r="B333" s="150" t="s">
        <v>915</v>
      </c>
      <c r="C333" s="159" t="s">
        <v>564</v>
      </c>
      <c r="D333" s="152">
        <v>529</v>
      </c>
      <c r="E333" s="153">
        <v>291</v>
      </c>
      <c r="F333" s="154">
        <v>489</v>
      </c>
      <c r="G333" s="154">
        <v>504</v>
      </c>
      <c r="H333" s="154">
        <v>502</v>
      </c>
      <c r="I333" s="154">
        <v>497</v>
      </c>
      <c r="J333" s="154">
        <v>438</v>
      </c>
      <c r="K333" s="154">
        <v>501</v>
      </c>
      <c r="L333" s="154">
        <v>487</v>
      </c>
      <c r="M333" s="154">
        <v>470</v>
      </c>
      <c r="N333" s="155">
        <v>494</v>
      </c>
      <c r="O333" s="153">
        <v>154</v>
      </c>
      <c r="P333" s="154">
        <v>354</v>
      </c>
      <c r="Q333" s="154">
        <v>374</v>
      </c>
      <c r="R333" s="155">
        <v>310</v>
      </c>
      <c r="S333" s="153">
        <v>91</v>
      </c>
      <c r="T333" s="154">
        <v>318</v>
      </c>
      <c r="U333" s="153">
        <v>371</v>
      </c>
      <c r="V333" s="141"/>
      <c r="W333" s="153">
        <v>344</v>
      </c>
      <c r="X333" s="154">
        <v>503</v>
      </c>
      <c r="Y333" s="154">
        <v>514</v>
      </c>
      <c r="Z333" s="154">
        <v>512</v>
      </c>
      <c r="AA333" s="154">
        <v>507</v>
      </c>
      <c r="AB333" s="154">
        <v>463</v>
      </c>
      <c r="AC333" s="154">
        <v>511</v>
      </c>
      <c r="AD333" s="154">
        <v>499</v>
      </c>
      <c r="AE333" s="154">
        <v>487</v>
      </c>
      <c r="AF333" s="155">
        <v>508</v>
      </c>
      <c r="AG333" s="153">
        <v>186</v>
      </c>
      <c r="AH333" s="154">
        <v>377</v>
      </c>
      <c r="AI333" s="154">
        <v>402</v>
      </c>
      <c r="AJ333" s="155">
        <v>333</v>
      </c>
      <c r="AK333" s="313">
        <v>99</v>
      </c>
      <c r="AL333" s="316">
        <v>371</v>
      </c>
      <c r="AM333" s="153">
        <v>397</v>
      </c>
      <c r="AN333" s="141"/>
      <c r="AO333" s="156">
        <v>357</v>
      </c>
      <c r="AP333" s="157">
        <v>486</v>
      </c>
      <c r="AQ333" s="157">
        <v>502</v>
      </c>
      <c r="AR333" s="157">
        <v>489</v>
      </c>
      <c r="AS333" s="157">
        <v>496</v>
      </c>
      <c r="AT333" s="157">
        <v>442</v>
      </c>
      <c r="AU333" s="157">
        <v>502</v>
      </c>
      <c r="AV333" s="157">
        <v>467</v>
      </c>
      <c r="AW333" s="157">
        <v>450</v>
      </c>
      <c r="AX333" s="158">
        <v>486</v>
      </c>
      <c r="AY333" s="156">
        <v>174</v>
      </c>
      <c r="AZ333" s="157">
        <v>356</v>
      </c>
      <c r="BA333" s="157">
        <v>322</v>
      </c>
      <c r="BB333" s="158">
        <v>326</v>
      </c>
      <c r="BC333" s="254">
        <v>172</v>
      </c>
      <c r="BD333" s="321">
        <v>96</v>
      </c>
      <c r="BE333" s="206">
        <v>390</v>
      </c>
      <c r="BF333" s="156">
        <v>179</v>
      </c>
    </row>
    <row r="334" spans="1:58" x14ac:dyDescent="0.45">
      <c r="A334" s="134" t="s">
        <v>1365</v>
      </c>
      <c r="B334" s="150" t="s">
        <v>916</v>
      </c>
      <c r="C334" s="159" t="s">
        <v>566</v>
      </c>
      <c r="D334" s="152">
        <v>539</v>
      </c>
      <c r="E334" s="153">
        <v>297</v>
      </c>
      <c r="F334" s="154">
        <v>498</v>
      </c>
      <c r="G334" s="154">
        <v>514</v>
      </c>
      <c r="H334" s="154">
        <v>512</v>
      </c>
      <c r="I334" s="154">
        <v>507</v>
      </c>
      <c r="J334" s="154">
        <v>447</v>
      </c>
      <c r="K334" s="154">
        <v>511</v>
      </c>
      <c r="L334" s="154">
        <v>496</v>
      </c>
      <c r="M334" s="154">
        <v>478</v>
      </c>
      <c r="N334" s="155">
        <v>504</v>
      </c>
      <c r="O334" s="153">
        <v>157</v>
      </c>
      <c r="P334" s="154">
        <v>360</v>
      </c>
      <c r="Q334" s="154">
        <v>382</v>
      </c>
      <c r="R334" s="155">
        <v>316</v>
      </c>
      <c r="S334" s="153">
        <v>96</v>
      </c>
      <c r="T334" s="154">
        <v>324</v>
      </c>
      <c r="U334" s="153">
        <v>378</v>
      </c>
      <c r="V334" s="141"/>
      <c r="W334" s="153">
        <v>351</v>
      </c>
      <c r="X334" s="154">
        <v>513</v>
      </c>
      <c r="Y334" s="154">
        <v>523</v>
      </c>
      <c r="Z334" s="154">
        <v>521</v>
      </c>
      <c r="AA334" s="154">
        <v>517</v>
      </c>
      <c r="AB334" s="154">
        <v>472</v>
      </c>
      <c r="AC334" s="154">
        <v>520</v>
      </c>
      <c r="AD334" s="154">
        <v>509</v>
      </c>
      <c r="AE334" s="154">
        <v>496</v>
      </c>
      <c r="AF334" s="155">
        <v>518</v>
      </c>
      <c r="AG334" s="153">
        <v>189</v>
      </c>
      <c r="AH334" s="154">
        <v>384</v>
      </c>
      <c r="AI334" s="154">
        <v>410</v>
      </c>
      <c r="AJ334" s="155">
        <v>339</v>
      </c>
      <c r="AK334" s="313">
        <v>105</v>
      </c>
      <c r="AL334" s="316">
        <v>378</v>
      </c>
      <c r="AM334" s="153">
        <v>405</v>
      </c>
      <c r="AN334" s="141"/>
      <c r="AO334" s="156">
        <v>435</v>
      </c>
      <c r="AP334" s="157">
        <v>500</v>
      </c>
      <c r="AQ334" s="157">
        <v>497</v>
      </c>
      <c r="AR334" s="157">
        <v>503</v>
      </c>
      <c r="AS334" s="157">
        <v>498</v>
      </c>
      <c r="AT334" s="157">
        <v>446</v>
      </c>
      <c r="AU334" s="157">
        <v>496</v>
      </c>
      <c r="AV334" s="157">
        <v>508</v>
      </c>
      <c r="AW334" s="157">
        <v>490</v>
      </c>
      <c r="AX334" s="158">
        <v>509</v>
      </c>
      <c r="AY334" s="156">
        <v>192</v>
      </c>
      <c r="AZ334" s="157">
        <v>326</v>
      </c>
      <c r="BA334" s="157">
        <v>454</v>
      </c>
      <c r="BB334" s="158">
        <v>294</v>
      </c>
      <c r="BC334" s="254">
        <v>182</v>
      </c>
      <c r="BD334" s="321">
        <v>100</v>
      </c>
      <c r="BE334" s="206">
        <v>470</v>
      </c>
      <c r="BF334" s="156">
        <v>475</v>
      </c>
    </row>
    <row r="335" spans="1:58" x14ac:dyDescent="0.45">
      <c r="A335" s="134" t="s">
        <v>1365</v>
      </c>
      <c r="B335" s="150" t="s">
        <v>917</v>
      </c>
      <c r="C335" s="159" t="s">
        <v>568</v>
      </c>
      <c r="D335" s="152">
        <v>323</v>
      </c>
      <c r="E335" s="153">
        <v>178</v>
      </c>
      <c r="F335" s="154">
        <v>298</v>
      </c>
      <c r="G335" s="154">
        <v>308</v>
      </c>
      <c r="H335" s="154">
        <v>307</v>
      </c>
      <c r="I335" s="154">
        <v>304</v>
      </c>
      <c r="J335" s="154">
        <v>268</v>
      </c>
      <c r="K335" s="154">
        <v>306</v>
      </c>
      <c r="L335" s="154">
        <v>297</v>
      </c>
      <c r="M335" s="154">
        <v>287</v>
      </c>
      <c r="N335" s="155">
        <v>302</v>
      </c>
      <c r="O335" s="153">
        <v>94</v>
      </c>
      <c r="P335" s="154">
        <v>216</v>
      </c>
      <c r="Q335" s="154">
        <v>229</v>
      </c>
      <c r="R335" s="155">
        <v>189</v>
      </c>
      <c r="S335" s="153">
        <v>50</v>
      </c>
      <c r="T335" s="154">
        <v>194</v>
      </c>
      <c r="U335" s="153">
        <v>227</v>
      </c>
      <c r="V335" s="141"/>
      <c r="W335" s="153">
        <v>210</v>
      </c>
      <c r="X335" s="154">
        <v>307</v>
      </c>
      <c r="Y335" s="154">
        <v>314</v>
      </c>
      <c r="Z335" s="154">
        <v>313</v>
      </c>
      <c r="AA335" s="154">
        <v>310</v>
      </c>
      <c r="AB335" s="154">
        <v>283</v>
      </c>
      <c r="AC335" s="154">
        <v>312</v>
      </c>
      <c r="AD335" s="154">
        <v>305</v>
      </c>
      <c r="AE335" s="154">
        <v>297</v>
      </c>
      <c r="AF335" s="155">
        <v>311</v>
      </c>
      <c r="AG335" s="153">
        <v>114</v>
      </c>
      <c r="AH335" s="154">
        <v>230</v>
      </c>
      <c r="AI335" s="154">
        <v>246</v>
      </c>
      <c r="AJ335" s="155">
        <v>204</v>
      </c>
      <c r="AK335" s="313">
        <v>55</v>
      </c>
      <c r="AL335" s="316">
        <v>227</v>
      </c>
      <c r="AM335" s="153">
        <v>243</v>
      </c>
      <c r="AN335" s="141"/>
      <c r="AO335" s="156">
        <v>207</v>
      </c>
      <c r="AP335" s="157">
        <v>292</v>
      </c>
      <c r="AQ335" s="157">
        <v>305</v>
      </c>
      <c r="AR335" s="157">
        <v>293</v>
      </c>
      <c r="AS335" s="157">
        <v>302</v>
      </c>
      <c r="AT335" s="157">
        <v>264</v>
      </c>
      <c r="AU335" s="157">
        <v>305</v>
      </c>
      <c r="AV335" s="157">
        <v>310</v>
      </c>
      <c r="AW335" s="157">
        <v>262</v>
      </c>
      <c r="AX335" s="158">
        <v>293</v>
      </c>
      <c r="AY335" s="156">
        <v>104</v>
      </c>
      <c r="AZ335" s="157">
        <v>206</v>
      </c>
      <c r="BA335" s="157">
        <v>175</v>
      </c>
      <c r="BB335" s="158">
        <v>213</v>
      </c>
      <c r="BC335" s="254">
        <v>95</v>
      </c>
      <c r="BD335" s="321">
        <v>57</v>
      </c>
      <c r="BE335" s="206">
        <v>152</v>
      </c>
      <c r="BF335" s="156">
        <v>64</v>
      </c>
    </row>
    <row r="336" spans="1:58" x14ac:dyDescent="0.45">
      <c r="A336" s="134" t="s">
        <v>1365</v>
      </c>
      <c r="B336" s="150" t="s">
        <v>918</v>
      </c>
      <c r="C336" s="159" t="s">
        <v>570</v>
      </c>
      <c r="D336" s="152">
        <v>589</v>
      </c>
      <c r="E336" s="153">
        <v>324</v>
      </c>
      <c r="F336" s="154">
        <v>544</v>
      </c>
      <c r="G336" s="154">
        <v>561</v>
      </c>
      <c r="H336" s="154">
        <v>559</v>
      </c>
      <c r="I336" s="154">
        <v>554</v>
      </c>
      <c r="J336" s="154">
        <v>488</v>
      </c>
      <c r="K336" s="154">
        <v>558</v>
      </c>
      <c r="L336" s="154">
        <v>542</v>
      </c>
      <c r="M336" s="154">
        <v>523</v>
      </c>
      <c r="N336" s="155">
        <v>550</v>
      </c>
      <c r="O336" s="153">
        <v>171</v>
      </c>
      <c r="P336" s="154">
        <v>394</v>
      </c>
      <c r="Q336" s="154">
        <v>417</v>
      </c>
      <c r="R336" s="155">
        <v>345</v>
      </c>
      <c r="S336" s="153">
        <v>107</v>
      </c>
      <c r="T336" s="154">
        <v>354</v>
      </c>
      <c r="U336" s="153">
        <v>413</v>
      </c>
      <c r="V336" s="141"/>
      <c r="W336" s="153">
        <v>383</v>
      </c>
      <c r="X336" s="154">
        <v>560</v>
      </c>
      <c r="Y336" s="154">
        <v>572</v>
      </c>
      <c r="Z336" s="154">
        <v>570</v>
      </c>
      <c r="AA336" s="154">
        <v>565</v>
      </c>
      <c r="AB336" s="154">
        <v>515</v>
      </c>
      <c r="AC336" s="154">
        <v>568</v>
      </c>
      <c r="AD336" s="154">
        <v>556</v>
      </c>
      <c r="AE336" s="154">
        <v>542</v>
      </c>
      <c r="AF336" s="155">
        <v>566</v>
      </c>
      <c r="AG336" s="153">
        <v>207</v>
      </c>
      <c r="AH336" s="154">
        <v>419</v>
      </c>
      <c r="AI336" s="154">
        <v>448</v>
      </c>
      <c r="AJ336" s="155">
        <v>371</v>
      </c>
      <c r="AK336" s="313">
        <v>117</v>
      </c>
      <c r="AL336" s="316">
        <v>413</v>
      </c>
      <c r="AM336" s="153">
        <v>442</v>
      </c>
      <c r="AN336" s="141"/>
      <c r="AO336" s="156">
        <v>457</v>
      </c>
      <c r="AP336" s="157">
        <v>499</v>
      </c>
      <c r="AQ336" s="157">
        <v>505</v>
      </c>
      <c r="AR336" s="157">
        <v>508</v>
      </c>
      <c r="AS336" s="157">
        <v>504</v>
      </c>
      <c r="AT336" s="157">
        <v>481</v>
      </c>
      <c r="AU336" s="157">
        <v>506</v>
      </c>
      <c r="AV336" s="157">
        <v>549</v>
      </c>
      <c r="AW336" s="157">
        <v>491</v>
      </c>
      <c r="AX336" s="158">
        <v>504</v>
      </c>
      <c r="AY336" s="156">
        <v>155</v>
      </c>
      <c r="AZ336" s="157">
        <v>292</v>
      </c>
      <c r="BA336" s="157">
        <v>437</v>
      </c>
      <c r="BB336" s="158">
        <v>307</v>
      </c>
      <c r="BC336" s="254">
        <v>203</v>
      </c>
      <c r="BD336" s="321">
        <v>108</v>
      </c>
      <c r="BE336" s="206">
        <v>480</v>
      </c>
      <c r="BF336" s="156">
        <v>471</v>
      </c>
    </row>
    <row r="337" spans="1:58" x14ac:dyDescent="0.45">
      <c r="A337" s="134" t="s">
        <v>1365</v>
      </c>
      <c r="B337" s="150" t="s">
        <v>919</v>
      </c>
      <c r="C337" s="159" t="s">
        <v>572</v>
      </c>
      <c r="D337" s="152">
        <v>577</v>
      </c>
      <c r="E337" s="153">
        <v>318</v>
      </c>
      <c r="F337" s="154">
        <v>533</v>
      </c>
      <c r="G337" s="154">
        <v>550</v>
      </c>
      <c r="H337" s="154">
        <v>548</v>
      </c>
      <c r="I337" s="154">
        <v>542</v>
      </c>
      <c r="J337" s="154">
        <v>478</v>
      </c>
      <c r="K337" s="154">
        <v>547</v>
      </c>
      <c r="L337" s="154">
        <v>531</v>
      </c>
      <c r="M337" s="154">
        <v>512</v>
      </c>
      <c r="N337" s="155">
        <v>539</v>
      </c>
      <c r="O337" s="153">
        <v>168</v>
      </c>
      <c r="P337" s="154">
        <v>386</v>
      </c>
      <c r="Q337" s="154">
        <v>408</v>
      </c>
      <c r="R337" s="155">
        <v>338</v>
      </c>
      <c r="S337" s="153">
        <v>99</v>
      </c>
      <c r="T337" s="154">
        <v>347</v>
      </c>
      <c r="U337" s="153">
        <v>404</v>
      </c>
      <c r="V337" s="141"/>
      <c r="W337" s="153">
        <v>376</v>
      </c>
      <c r="X337" s="154">
        <v>549</v>
      </c>
      <c r="Y337" s="154">
        <v>560</v>
      </c>
      <c r="Z337" s="154">
        <v>558</v>
      </c>
      <c r="AA337" s="154">
        <v>553</v>
      </c>
      <c r="AB337" s="154">
        <v>505</v>
      </c>
      <c r="AC337" s="154">
        <v>557</v>
      </c>
      <c r="AD337" s="154">
        <v>544</v>
      </c>
      <c r="AE337" s="154">
        <v>531</v>
      </c>
      <c r="AF337" s="155">
        <v>554</v>
      </c>
      <c r="AG337" s="153">
        <v>202</v>
      </c>
      <c r="AH337" s="154">
        <v>411</v>
      </c>
      <c r="AI337" s="154">
        <v>439</v>
      </c>
      <c r="AJ337" s="155">
        <v>363</v>
      </c>
      <c r="AK337" s="313">
        <v>108</v>
      </c>
      <c r="AL337" s="316">
        <v>404</v>
      </c>
      <c r="AM337" s="153">
        <v>433</v>
      </c>
      <c r="AN337" s="141"/>
      <c r="AO337" s="156">
        <v>411</v>
      </c>
      <c r="AP337" s="157">
        <v>513</v>
      </c>
      <c r="AQ337" s="157">
        <v>543</v>
      </c>
      <c r="AR337" s="157">
        <v>525</v>
      </c>
      <c r="AS337" s="157">
        <v>537</v>
      </c>
      <c r="AT337" s="157">
        <v>466</v>
      </c>
      <c r="AU337" s="157">
        <v>542</v>
      </c>
      <c r="AV337" s="157">
        <v>562</v>
      </c>
      <c r="AW337" s="157">
        <v>496</v>
      </c>
      <c r="AX337" s="158">
        <v>530</v>
      </c>
      <c r="AY337" s="156">
        <v>195</v>
      </c>
      <c r="AZ337" s="157">
        <v>405</v>
      </c>
      <c r="BA337" s="157">
        <v>365</v>
      </c>
      <c r="BB337" s="158">
        <v>327</v>
      </c>
      <c r="BC337" s="254">
        <v>187</v>
      </c>
      <c r="BD337" s="321">
        <v>120</v>
      </c>
      <c r="BE337" s="206">
        <v>145</v>
      </c>
      <c r="BF337" s="156">
        <v>218</v>
      </c>
    </row>
    <row r="338" spans="1:58" x14ac:dyDescent="0.45">
      <c r="A338" s="134" t="s">
        <v>1365</v>
      </c>
      <c r="B338" s="150" t="s">
        <v>920</v>
      </c>
      <c r="C338" s="159" t="s">
        <v>574</v>
      </c>
      <c r="D338" s="152">
        <v>264</v>
      </c>
      <c r="E338" s="153">
        <v>146</v>
      </c>
      <c r="F338" s="154">
        <v>244</v>
      </c>
      <c r="G338" s="154">
        <v>252</v>
      </c>
      <c r="H338" s="154">
        <v>251</v>
      </c>
      <c r="I338" s="154">
        <v>248</v>
      </c>
      <c r="J338" s="154">
        <v>219</v>
      </c>
      <c r="K338" s="154">
        <v>250</v>
      </c>
      <c r="L338" s="154">
        <v>243</v>
      </c>
      <c r="M338" s="154">
        <v>235</v>
      </c>
      <c r="N338" s="155">
        <v>247</v>
      </c>
      <c r="O338" s="153">
        <v>77</v>
      </c>
      <c r="P338" s="154">
        <v>177</v>
      </c>
      <c r="Q338" s="154">
        <v>187</v>
      </c>
      <c r="R338" s="155">
        <v>155</v>
      </c>
      <c r="S338" s="153">
        <v>33</v>
      </c>
      <c r="T338" s="154">
        <v>159</v>
      </c>
      <c r="U338" s="153">
        <v>185</v>
      </c>
      <c r="V338" s="141"/>
      <c r="W338" s="153">
        <v>172</v>
      </c>
      <c r="X338" s="154">
        <v>251</v>
      </c>
      <c r="Y338" s="154">
        <v>257</v>
      </c>
      <c r="Z338" s="154">
        <v>256</v>
      </c>
      <c r="AA338" s="154">
        <v>253</v>
      </c>
      <c r="AB338" s="154">
        <v>231</v>
      </c>
      <c r="AC338" s="154">
        <v>255</v>
      </c>
      <c r="AD338" s="154">
        <v>249</v>
      </c>
      <c r="AE338" s="154">
        <v>243</v>
      </c>
      <c r="AF338" s="155">
        <v>254</v>
      </c>
      <c r="AG338" s="153">
        <v>93</v>
      </c>
      <c r="AH338" s="154">
        <v>188</v>
      </c>
      <c r="AI338" s="154">
        <v>201</v>
      </c>
      <c r="AJ338" s="155">
        <v>167</v>
      </c>
      <c r="AK338" s="313">
        <v>36</v>
      </c>
      <c r="AL338" s="316">
        <v>185</v>
      </c>
      <c r="AM338" s="153">
        <v>198</v>
      </c>
      <c r="AN338" s="141"/>
      <c r="AO338" s="156">
        <v>168</v>
      </c>
      <c r="AP338" s="157">
        <v>235</v>
      </c>
      <c r="AQ338" s="157">
        <v>248</v>
      </c>
      <c r="AR338" s="157">
        <v>240</v>
      </c>
      <c r="AS338" s="157">
        <v>241</v>
      </c>
      <c r="AT338" s="157">
        <v>194</v>
      </c>
      <c r="AU338" s="157">
        <v>249</v>
      </c>
      <c r="AV338" s="157">
        <v>237</v>
      </c>
      <c r="AW338" s="157">
        <v>204</v>
      </c>
      <c r="AX338" s="158">
        <v>241</v>
      </c>
      <c r="AY338" s="156">
        <v>88</v>
      </c>
      <c r="AZ338" s="157">
        <v>179</v>
      </c>
      <c r="BA338" s="157">
        <v>169</v>
      </c>
      <c r="BB338" s="158">
        <v>147</v>
      </c>
      <c r="BC338" s="254">
        <v>62</v>
      </c>
      <c r="BD338" s="321">
        <v>36</v>
      </c>
      <c r="BE338" s="206">
        <v>147</v>
      </c>
      <c r="BF338" s="156">
        <v>115</v>
      </c>
    </row>
    <row r="339" spans="1:58" x14ac:dyDescent="0.45">
      <c r="A339" s="134" t="s">
        <v>1363</v>
      </c>
      <c r="B339" s="145" t="s">
        <v>921</v>
      </c>
      <c r="C339" s="151"/>
      <c r="D339" s="146">
        <v>6210</v>
      </c>
      <c r="E339" s="147">
        <v>3416</v>
      </c>
      <c r="F339" s="148">
        <v>5730</v>
      </c>
      <c r="G339" s="148">
        <v>5913</v>
      </c>
      <c r="H339" s="148">
        <v>5893</v>
      </c>
      <c r="I339" s="148">
        <v>5834</v>
      </c>
      <c r="J339" s="148">
        <v>5142</v>
      </c>
      <c r="K339" s="148">
        <v>5878</v>
      </c>
      <c r="L339" s="148">
        <v>5710</v>
      </c>
      <c r="M339" s="148">
        <v>5506</v>
      </c>
      <c r="N339" s="149">
        <v>5796</v>
      </c>
      <c r="O339" s="147">
        <v>1801</v>
      </c>
      <c r="P339" s="148">
        <v>4148</v>
      </c>
      <c r="Q339" s="148">
        <v>4390</v>
      </c>
      <c r="R339" s="149">
        <v>3630</v>
      </c>
      <c r="S339" s="147">
        <v>910</v>
      </c>
      <c r="T339" s="148">
        <v>3726</v>
      </c>
      <c r="U339" s="147">
        <v>4347</v>
      </c>
      <c r="V339" s="141"/>
      <c r="W339" s="147">
        <v>4037</v>
      </c>
      <c r="X339" s="148">
        <v>5901</v>
      </c>
      <c r="Y339" s="148">
        <v>6025</v>
      </c>
      <c r="Z339" s="148">
        <v>6001</v>
      </c>
      <c r="AA339" s="148">
        <v>5950</v>
      </c>
      <c r="AB339" s="148">
        <v>5429</v>
      </c>
      <c r="AC339" s="148">
        <v>5988</v>
      </c>
      <c r="AD339" s="148">
        <v>5854</v>
      </c>
      <c r="AE339" s="148">
        <v>5708</v>
      </c>
      <c r="AF339" s="149">
        <v>5963</v>
      </c>
      <c r="AG339" s="147">
        <v>2174</v>
      </c>
      <c r="AH339" s="148">
        <v>4417</v>
      </c>
      <c r="AI339" s="148">
        <v>4717</v>
      </c>
      <c r="AJ339" s="149">
        <v>3905</v>
      </c>
      <c r="AK339" s="312">
        <v>997</v>
      </c>
      <c r="AL339" s="315">
        <v>4347</v>
      </c>
      <c r="AM339" s="147">
        <v>4658</v>
      </c>
      <c r="AN339" s="141"/>
      <c r="AO339" s="142">
        <v>4408</v>
      </c>
      <c r="AP339" s="143">
        <v>5625</v>
      </c>
      <c r="AQ339" s="143">
        <v>5830</v>
      </c>
      <c r="AR339" s="143">
        <v>5821</v>
      </c>
      <c r="AS339" s="143">
        <v>5777</v>
      </c>
      <c r="AT339" s="143">
        <v>5054</v>
      </c>
      <c r="AU339" s="143">
        <v>5798</v>
      </c>
      <c r="AV339" s="143">
        <v>5738</v>
      </c>
      <c r="AW339" s="143">
        <v>5402</v>
      </c>
      <c r="AX339" s="144">
        <v>5730</v>
      </c>
      <c r="AY339" s="142">
        <v>1753</v>
      </c>
      <c r="AZ339" s="143">
        <v>3860</v>
      </c>
      <c r="BA339" s="143">
        <v>3947</v>
      </c>
      <c r="BB339" s="144">
        <v>3378</v>
      </c>
      <c r="BC339" s="253">
        <v>1733</v>
      </c>
      <c r="BD339" s="320">
        <v>942</v>
      </c>
      <c r="BE339" s="205">
        <v>4746</v>
      </c>
      <c r="BF339" s="142">
        <v>2784</v>
      </c>
    </row>
    <row r="340" spans="1:58" x14ac:dyDescent="0.45">
      <c r="A340" s="134" t="s">
        <v>1365</v>
      </c>
      <c r="B340" s="150" t="s">
        <v>922</v>
      </c>
      <c r="C340" s="159" t="s">
        <v>577</v>
      </c>
      <c r="D340" s="152">
        <v>745</v>
      </c>
      <c r="E340" s="153">
        <v>410</v>
      </c>
      <c r="F340" s="154">
        <v>688</v>
      </c>
      <c r="G340" s="154">
        <v>710</v>
      </c>
      <c r="H340" s="154">
        <v>707</v>
      </c>
      <c r="I340" s="154">
        <v>700</v>
      </c>
      <c r="J340" s="154">
        <v>617</v>
      </c>
      <c r="K340" s="154">
        <v>706</v>
      </c>
      <c r="L340" s="154">
        <v>685</v>
      </c>
      <c r="M340" s="154">
        <v>661</v>
      </c>
      <c r="N340" s="155">
        <v>696</v>
      </c>
      <c r="O340" s="153">
        <v>217</v>
      </c>
      <c r="P340" s="154">
        <v>498</v>
      </c>
      <c r="Q340" s="154">
        <v>527</v>
      </c>
      <c r="R340" s="155">
        <v>436</v>
      </c>
      <c r="S340" s="153">
        <v>67</v>
      </c>
      <c r="T340" s="154">
        <v>447</v>
      </c>
      <c r="U340" s="153">
        <v>522</v>
      </c>
      <c r="V340" s="141"/>
      <c r="W340" s="153">
        <v>485</v>
      </c>
      <c r="X340" s="154">
        <v>708</v>
      </c>
      <c r="Y340" s="154">
        <v>723</v>
      </c>
      <c r="Z340" s="154">
        <v>720</v>
      </c>
      <c r="AA340" s="154">
        <v>714</v>
      </c>
      <c r="AB340" s="154">
        <v>652</v>
      </c>
      <c r="AC340" s="154">
        <v>719</v>
      </c>
      <c r="AD340" s="154">
        <v>703</v>
      </c>
      <c r="AE340" s="154">
        <v>685</v>
      </c>
      <c r="AF340" s="155">
        <v>716</v>
      </c>
      <c r="AG340" s="153">
        <v>261</v>
      </c>
      <c r="AH340" s="154">
        <v>530</v>
      </c>
      <c r="AI340" s="154">
        <v>566</v>
      </c>
      <c r="AJ340" s="155">
        <v>469</v>
      </c>
      <c r="AK340" s="313">
        <v>74</v>
      </c>
      <c r="AL340" s="316">
        <v>522</v>
      </c>
      <c r="AM340" s="153">
        <v>559</v>
      </c>
      <c r="AN340" s="141"/>
      <c r="AO340" s="156">
        <v>628</v>
      </c>
      <c r="AP340" s="157">
        <v>710</v>
      </c>
      <c r="AQ340" s="157">
        <v>725</v>
      </c>
      <c r="AR340" s="157">
        <v>725</v>
      </c>
      <c r="AS340" s="157">
        <v>716</v>
      </c>
      <c r="AT340" s="157">
        <v>687</v>
      </c>
      <c r="AU340" s="157">
        <v>722</v>
      </c>
      <c r="AV340" s="157">
        <v>719</v>
      </c>
      <c r="AW340" s="157">
        <v>711</v>
      </c>
      <c r="AX340" s="158">
        <v>709</v>
      </c>
      <c r="AY340" s="156">
        <v>198</v>
      </c>
      <c r="AZ340" s="157">
        <v>468</v>
      </c>
      <c r="BA340" s="157">
        <v>433</v>
      </c>
      <c r="BB340" s="158">
        <v>457</v>
      </c>
      <c r="BC340" s="254">
        <v>127</v>
      </c>
      <c r="BD340" s="321">
        <v>112</v>
      </c>
      <c r="BE340" s="206">
        <v>542</v>
      </c>
      <c r="BF340" s="156">
        <v>348</v>
      </c>
    </row>
    <row r="341" spans="1:58" x14ac:dyDescent="0.45">
      <c r="A341" s="134" t="s">
        <v>1365</v>
      </c>
      <c r="B341" s="150" t="s">
        <v>923</v>
      </c>
      <c r="C341" s="159" t="s">
        <v>579</v>
      </c>
      <c r="D341" s="152">
        <v>777</v>
      </c>
      <c r="E341" s="153">
        <v>428</v>
      </c>
      <c r="F341" s="154">
        <v>717</v>
      </c>
      <c r="G341" s="154">
        <v>740</v>
      </c>
      <c r="H341" s="154">
        <v>738</v>
      </c>
      <c r="I341" s="154">
        <v>730</v>
      </c>
      <c r="J341" s="154">
        <v>644</v>
      </c>
      <c r="K341" s="154">
        <v>736</v>
      </c>
      <c r="L341" s="154">
        <v>715</v>
      </c>
      <c r="M341" s="154">
        <v>689</v>
      </c>
      <c r="N341" s="155">
        <v>726</v>
      </c>
      <c r="O341" s="153">
        <v>226</v>
      </c>
      <c r="P341" s="154">
        <v>519</v>
      </c>
      <c r="Q341" s="154">
        <v>550</v>
      </c>
      <c r="R341" s="155">
        <v>455</v>
      </c>
      <c r="S341" s="153">
        <v>132</v>
      </c>
      <c r="T341" s="154">
        <v>467</v>
      </c>
      <c r="U341" s="153">
        <v>544</v>
      </c>
      <c r="V341" s="141"/>
      <c r="W341" s="153">
        <v>506</v>
      </c>
      <c r="X341" s="154">
        <v>739</v>
      </c>
      <c r="Y341" s="154">
        <v>754</v>
      </c>
      <c r="Z341" s="154">
        <v>751</v>
      </c>
      <c r="AA341" s="154">
        <v>745</v>
      </c>
      <c r="AB341" s="154">
        <v>680</v>
      </c>
      <c r="AC341" s="154">
        <v>750</v>
      </c>
      <c r="AD341" s="154">
        <v>733</v>
      </c>
      <c r="AE341" s="154">
        <v>715</v>
      </c>
      <c r="AF341" s="155">
        <v>746</v>
      </c>
      <c r="AG341" s="153">
        <v>272</v>
      </c>
      <c r="AH341" s="154">
        <v>553</v>
      </c>
      <c r="AI341" s="154">
        <v>591</v>
      </c>
      <c r="AJ341" s="155">
        <v>489</v>
      </c>
      <c r="AK341" s="313">
        <v>144</v>
      </c>
      <c r="AL341" s="316">
        <v>544</v>
      </c>
      <c r="AM341" s="153">
        <v>583</v>
      </c>
      <c r="AN341" s="141"/>
      <c r="AO341" s="156">
        <v>548</v>
      </c>
      <c r="AP341" s="157">
        <v>701</v>
      </c>
      <c r="AQ341" s="157">
        <v>708</v>
      </c>
      <c r="AR341" s="157">
        <v>709</v>
      </c>
      <c r="AS341" s="157">
        <v>703</v>
      </c>
      <c r="AT341" s="157">
        <v>636</v>
      </c>
      <c r="AU341" s="157">
        <v>710</v>
      </c>
      <c r="AV341" s="157">
        <v>691</v>
      </c>
      <c r="AW341" s="157">
        <v>678</v>
      </c>
      <c r="AX341" s="158">
        <v>704</v>
      </c>
      <c r="AY341" s="156">
        <v>215</v>
      </c>
      <c r="AZ341" s="157">
        <v>444</v>
      </c>
      <c r="BA341" s="157">
        <v>476</v>
      </c>
      <c r="BB341" s="158">
        <v>445</v>
      </c>
      <c r="BC341" s="254">
        <v>250</v>
      </c>
      <c r="BD341" s="321">
        <v>135</v>
      </c>
      <c r="BE341" s="206">
        <v>510</v>
      </c>
      <c r="BF341" s="156">
        <v>453</v>
      </c>
    </row>
    <row r="342" spans="1:58" x14ac:dyDescent="0.45">
      <c r="A342" s="134" t="s">
        <v>1365</v>
      </c>
      <c r="B342" s="150" t="s">
        <v>924</v>
      </c>
      <c r="C342" s="159" t="s">
        <v>581</v>
      </c>
      <c r="D342" s="152">
        <v>830</v>
      </c>
      <c r="E342" s="153">
        <v>457</v>
      </c>
      <c r="F342" s="154">
        <v>766</v>
      </c>
      <c r="G342" s="154">
        <v>791</v>
      </c>
      <c r="H342" s="154">
        <v>788</v>
      </c>
      <c r="I342" s="154">
        <v>780</v>
      </c>
      <c r="J342" s="154">
        <v>688</v>
      </c>
      <c r="K342" s="154">
        <v>786</v>
      </c>
      <c r="L342" s="154">
        <v>764</v>
      </c>
      <c r="M342" s="154">
        <v>736</v>
      </c>
      <c r="N342" s="155">
        <v>775</v>
      </c>
      <c r="O342" s="153">
        <v>241</v>
      </c>
      <c r="P342" s="154">
        <v>555</v>
      </c>
      <c r="Q342" s="154">
        <v>587</v>
      </c>
      <c r="R342" s="155">
        <v>486</v>
      </c>
      <c r="S342" s="153">
        <v>110</v>
      </c>
      <c r="T342" s="154">
        <v>498</v>
      </c>
      <c r="U342" s="153">
        <v>581</v>
      </c>
      <c r="V342" s="141"/>
      <c r="W342" s="153">
        <v>540</v>
      </c>
      <c r="X342" s="154">
        <v>789</v>
      </c>
      <c r="Y342" s="154">
        <v>806</v>
      </c>
      <c r="Z342" s="154">
        <v>803</v>
      </c>
      <c r="AA342" s="154">
        <v>796</v>
      </c>
      <c r="AB342" s="154">
        <v>726</v>
      </c>
      <c r="AC342" s="154">
        <v>801</v>
      </c>
      <c r="AD342" s="154">
        <v>783</v>
      </c>
      <c r="AE342" s="154">
        <v>763</v>
      </c>
      <c r="AF342" s="155">
        <v>797</v>
      </c>
      <c r="AG342" s="153">
        <v>291</v>
      </c>
      <c r="AH342" s="154">
        <v>591</v>
      </c>
      <c r="AI342" s="154">
        <v>631</v>
      </c>
      <c r="AJ342" s="155">
        <v>522</v>
      </c>
      <c r="AK342" s="313">
        <v>121</v>
      </c>
      <c r="AL342" s="316">
        <v>581</v>
      </c>
      <c r="AM342" s="153">
        <v>623</v>
      </c>
      <c r="AN342" s="141"/>
      <c r="AO342" s="156">
        <v>595</v>
      </c>
      <c r="AP342" s="157">
        <v>750</v>
      </c>
      <c r="AQ342" s="157">
        <v>779</v>
      </c>
      <c r="AR342" s="157">
        <v>777</v>
      </c>
      <c r="AS342" s="157">
        <v>777</v>
      </c>
      <c r="AT342" s="157">
        <v>694</v>
      </c>
      <c r="AU342" s="157">
        <v>782</v>
      </c>
      <c r="AV342" s="157">
        <v>754</v>
      </c>
      <c r="AW342" s="157">
        <v>727</v>
      </c>
      <c r="AX342" s="158">
        <v>766</v>
      </c>
      <c r="AY342" s="156">
        <v>182</v>
      </c>
      <c r="AZ342" s="157">
        <v>513</v>
      </c>
      <c r="BA342" s="157">
        <v>411</v>
      </c>
      <c r="BB342" s="158">
        <v>418</v>
      </c>
      <c r="BC342" s="254">
        <v>209</v>
      </c>
      <c r="BD342" s="321">
        <v>111</v>
      </c>
      <c r="BE342" s="206">
        <v>633</v>
      </c>
      <c r="BF342" s="156">
        <v>341</v>
      </c>
    </row>
    <row r="343" spans="1:58" x14ac:dyDescent="0.45">
      <c r="A343" s="134" t="s">
        <v>1365</v>
      </c>
      <c r="B343" s="150" t="s">
        <v>925</v>
      </c>
      <c r="C343" s="159" t="s">
        <v>583</v>
      </c>
      <c r="D343" s="152">
        <v>765</v>
      </c>
      <c r="E343" s="153">
        <v>421</v>
      </c>
      <c r="F343" s="154">
        <v>706</v>
      </c>
      <c r="G343" s="154">
        <v>729</v>
      </c>
      <c r="H343" s="154">
        <v>726</v>
      </c>
      <c r="I343" s="154">
        <v>719</v>
      </c>
      <c r="J343" s="154">
        <v>634</v>
      </c>
      <c r="K343" s="154">
        <v>725</v>
      </c>
      <c r="L343" s="154">
        <v>704</v>
      </c>
      <c r="M343" s="154">
        <v>679</v>
      </c>
      <c r="N343" s="155">
        <v>714</v>
      </c>
      <c r="O343" s="153">
        <v>222</v>
      </c>
      <c r="P343" s="154">
        <v>511</v>
      </c>
      <c r="Q343" s="154">
        <v>541</v>
      </c>
      <c r="R343" s="155">
        <v>448</v>
      </c>
      <c r="S343" s="153">
        <v>154</v>
      </c>
      <c r="T343" s="154">
        <v>459</v>
      </c>
      <c r="U343" s="153">
        <v>536</v>
      </c>
      <c r="V343" s="141"/>
      <c r="W343" s="153">
        <v>498</v>
      </c>
      <c r="X343" s="154">
        <v>727</v>
      </c>
      <c r="Y343" s="154">
        <v>743</v>
      </c>
      <c r="Z343" s="154">
        <v>740</v>
      </c>
      <c r="AA343" s="154">
        <v>733</v>
      </c>
      <c r="AB343" s="154">
        <v>669</v>
      </c>
      <c r="AC343" s="154">
        <v>738</v>
      </c>
      <c r="AD343" s="154">
        <v>722</v>
      </c>
      <c r="AE343" s="154">
        <v>704</v>
      </c>
      <c r="AF343" s="155">
        <v>735</v>
      </c>
      <c r="AG343" s="153">
        <v>268</v>
      </c>
      <c r="AH343" s="154">
        <v>545</v>
      </c>
      <c r="AI343" s="154">
        <v>582</v>
      </c>
      <c r="AJ343" s="155">
        <v>482</v>
      </c>
      <c r="AK343" s="313">
        <v>168</v>
      </c>
      <c r="AL343" s="316">
        <v>536</v>
      </c>
      <c r="AM343" s="153">
        <v>574</v>
      </c>
      <c r="AN343" s="141"/>
      <c r="AO343" s="156">
        <v>560</v>
      </c>
      <c r="AP343" s="157">
        <v>688</v>
      </c>
      <c r="AQ343" s="157">
        <v>736</v>
      </c>
      <c r="AR343" s="157">
        <v>741</v>
      </c>
      <c r="AS343" s="157">
        <v>721</v>
      </c>
      <c r="AT343" s="157">
        <v>670</v>
      </c>
      <c r="AU343" s="157">
        <v>732</v>
      </c>
      <c r="AV343" s="157">
        <v>707</v>
      </c>
      <c r="AW343" s="157">
        <v>701</v>
      </c>
      <c r="AX343" s="158">
        <v>725</v>
      </c>
      <c r="AY343" s="156">
        <v>203</v>
      </c>
      <c r="AZ343" s="157">
        <v>482</v>
      </c>
      <c r="BA343" s="157">
        <v>549</v>
      </c>
      <c r="BB343" s="158">
        <v>371</v>
      </c>
      <c r="BC343" s="254">
        <v>292</v>
      </c>
      <c r="BD343" s="321">
        <v>130</v>
      </c>
      <c r="BE343" s="206">
        <v>688</v>
      </c>
      <c r="BF343" s="156">
        <v>270</v>
      </c>
    </row>
    <row r="344" spans="1:58" x14ac:dyDescent="0.45">
      <c r="A344" s="134" t="s">
        <v>1365</v>
      </c>
      <c r="B344" s="150" t="s">
        <v>926</v>
      </c>
      <c r="C344" s="159" t="s">
        <v>585</v>
      </c>
      <c r="D344" s="152">
        <v>1034</v>
      </c>
      <c r="E344" s="153">
        <v>569</v>
      </c>
      <c r="F344" s="154">
        <v>954</v>
      </c>
      <c r="G344" s="154">
        <v>985</v>
      </c>
      <c r="H344" s="154">
        <v>982</v>
      </c>
      <c r="I344" s="154">
        <v>972</v>
      </c>
      <c r="J344" s="154">
        <v>857</v>
      </c>
      <c r="K344" s="154">
        <v>979</v>
      </c>
      <c r="L344" s="154">
        <v>951</v>
      </c>
      <c r="M344" s="154">
        <v>917</v>
      </c>
      <c r="N344" s="155">
        <v>966</v>
      </c>
      <c r="O344" s="153">
        <v>300</v>
      </c>
      <c r="P344" s="154">
        <v>691</v>
      </c>
      <c r="Q344" s="154">
        <v>731</v>
      </c>
      <c r="R344" s="155">
        <v>605</v>
      </c>
      <c r="S344" s="153">
        <v>159</v>
      </c>
      <c r="T344" s="154">
        <v>621</v>
      </c>
      <c r="U344" s="153">
        <v>724</v>
      </c>
      <c r="V344" s="141"/>
      <c r="W344" s="153">
        <v>673</v>
      </c>
      <c r="X344" s="154">
        <v>983</v>
      </c>
      <c r="Y344" s="154">
        <v>1004</v>
      </c>
      <c r="Z344" s="154">
        <v>1000</v>
      </c>
      <c r="AA344" s="154">
        <v>991</v>
      </c>
      <c r="AB344" s="154">
        <v>904</v>
      </c>
      <c r="AC344" s="154">
        <v>997</v>
      </c>
      <c r="AD344" s="154">
        <v>975</v>
      </c>
      <c r="AE344" s="154">
        <v>951</v>
      </c>
      <c r="AF344" s="155">
        <v>993</v>
      </c>
      <c r="AG344" s="153">
        <v>362</v>
      </c>
      <c r="AH344" s="154">
        <v>736</v>
      </c>
      <c r="AI344" s="154">
        <v>786</v>
      </c>
      <c r="AJ344" s="155">
        <v>651</v>
      </c>
      <c r="AK344" s="313">
        <v>174</v>
      </c>
      <c r="AL344" s="316">
        <v>724</v>
      </c>
      <c r="AM344" s="153">
        <v>776</v>
      </c>
      <c r="AN344" s="141"/>
      <c r="AO344" s="156">
        <v>692</v>
      </c>
      <c r="AP344" s="157">
        <v>918</v>
      </c>
      <c r="AQ344" s="157">
        <v>955</v>
      </c>
      <c r="AR344" s="157">
        <v>948</v>
      </c>
      <c r="AS344" s="157">
        <v>950</v>
      </c>
      <c r="AT344" s="157">
        <v>777</v>
      </c>
      <c r="AU344" s="157">
        <v>933</v>
      </c>
      <c r="AV344" s="157">
        <v>966</v>
      </c>
      <c r="AW344" s="157">
        <v>866</v>
      </c>
      <c r="AX344" s="158">
        <v>942</v>
      </c>
      <c r="AY344" s="156">
        <v>339</v>
      </c>
      <c r="AZ344" s="157">
        <v>672</v>
      </c>
      <c r="BA344" s="157">
        <v>724</v>
      </c>
      <c r="BB344" s="158">
        <v>533</v>
      </c>
      <c r="BC344" s="254">
        <v>302</v>
      </c>
      <c r="BD344" s="321">
        <v>147</v>
      </c>
      <c r="BE344" s="206">
        <v>800</v>
      </c>
      <c r="BF344" s="156">
        <v>239</v>
      </c>
    </row>
    <row r="345" spans="1:58" x14ac:dyDescent="0.45">
      <c r="A345" s="134" t="s">
        <v>1365</v>
      </c>
      <c r="B345" s="150" t="s">
        <v>927</v>
      </c>
      <c r="C345" s="159" t="s">
        <v>587</v>
      </c>
      <c r="D345" s="152">
        <v>863</v>
      </c>
      <c r="E345" s="153">
        <v>475</v>
      </c>
      <c r="F345" s="154">
        <v>797</v>
      </c>
      <c r="G345" s="154">
        <v>822</v>
      </c>
      <c r="H345" s="154">
        <v>819</v>
      </c>
      <c r="I345" s="154">
        <v>811</v>
      </c>
      <c r="J345" s="154">
        <v>715</v>
      </c>
      <c r="K345" s="154">
        <v>817</v>
      </c>
      <c r="L345" s="154">
        <v>794</v>
      </c>
      <c r="M345" s="154">
        <v>766</v>
      </c>
      <c r="N345" s="155">
        <v>806</v>
      </c>
      <c r="O345" s="153">
        <v>251</v>
      </c>
      <c r="P345" s="154">
        <v>577</v>
      </c>
      <c r="Q345" s="154">
        <v>611</v>
      </c>
      <c r="R345" s="155">
        <v>505</v>
      </c>
      <c r="S345" s="153">
        <v>138</v>
      </c>
      <c r="T345" s="154">
        <v>518</v>
      </c>
      <c r="U345" s="153">
        <v>605</v>
      </c>
      <c r="V345" s="141"/>
      <c r="W345" s="153">
        <v>561</v>
      </c>
      <c r="X345" s="154">
        <v>821</v>
      </c>
      <c r="Y345" s="154">
        <v>838</v>
      </c>
      <c r="Z345" s="154">
        <v>834</v>
      </c>
      <c r="AA345" s="154">
        <v>827</v>
      </c>
      <c r="AB345" s="154">
        <v>755</v>
      </c>
      <c r="AC345" s="154">
        <v>833</v>
      </c>
      <c r="AD345" s="154">
        <v>814</v>
      </c>
      <c r="AE345" s="154">
        <v>794</v>
      </c>
      <c r="AF345" s="155">
        <v>829</v>
      </c>
      <c r="AG345" s="153">
        <v>303</v>
      </c>
      <c r="AH345" s="154">
        <v>614</v>
      </c>
      <c r="AI345" s="154">
        <v>656</v>
      </c>
      <c r="AJ345" s="155">
        <v>543</v>
      </c>
      <c r="AK345" s="313">
        <v>151</v>
      </c>
      <c r="AL345" s="316">
        <v>605</v>
      </c>
      <c r="AM345" s="153">
        <v>648</v>
      </c>
      <c r="AN345" s="141"/>
      <c r="AO345" s="156">
        <v>523</v>
      </c>
      <c r="AP345" s="157">
        <v>766</v>
      </c>
      <c r="AQ345" s="157">
        <v>803</v>
      </c>
      <c r="AR345" s="157">
        <v>798</v>
      </c>
      <c r="AS345" s="157">
        <v>803</v>
      </c>
      <c r="AT345" s="157">
        <v>614</v>
      </c>
      <c r="AU345" s="157">
        <v>802</v>
      </c>
      <c r="AV345" s="157">
        <v>797</v>
      </c>
      <c r="AW345" s="157">
        <v>687</v>
      </c>
      <c r="AX345" s="158">
        <v>792</v>
      </c>
      <c r="AY345" s="156">
        <v>242</v>
      </c>
      <c r="AZ345" s="157">
        <v>538</v>
      </c>
      <c r="BA345" s="157">
        <v>523</v>
      </c>
      <c r="BB345" s="158">
        <v>466</v>
      </c>
      <c r="BC345" s="254">
        <v>261</v>
      </c>
      <c r="BD345" s="321">
        <v>138</v>
      </c>
      <c r="BE345" s="206">
        <v>591</v>
      </c>
      <c r="BF345" s="156">
        <v>575</v>
      </c>
    </row>
    <row r="346" spans="1:58" x14ac:dyDescent="0.45">
      <c r="A346" s="134" t="s">
        <v>1365</v>
      </c>
      <c r="B346" s="150" t="s">
        <v>342</v>
      </c>
      <c r="C346" s="159" t="s">
        <v>343</v>
      </c>
      <c r="D346" s="152">
        <v>580</v>
      </c>
      <c r="E346" s="153">
        <v>319</v>
      </c>
      <c r="F346" s="154">
        <v>536</v>
      </c>
      <c r="G346" s="154">
        <v>553</v>
      </c>
      <c r="H346" s="154">
        <v>551</v>
      </c>
      <c r="I346" s="154">
        <v>545</v>
      </c>
      <c r="J346" s="154">
        <v>481</v>
      </c>
      <c r="K346" s="154">
        <v>549</v>
      </c>
      <c r="L346" s="154">
        <v>534</v>
      </c>
      <c r="M346" s="154">
        <v>515</v>
      </c>
      <c r="N346" s="155">
        <v>542</v>
      </c>
      <c r="O346" s="153">
        <v>169</v>
      </c>
      <c r="P346" s="154">
        <v>388</v>
      </c>
      <c r="Q346" s="154">
        <v>411</v>
      </c>
      <c r="R346" s="155">
        <v>340</v>
      </c>
      <c r="S346" s="153">
        <v>79</v>
      </c>
      <c r="T346" s="154">
        <v>348</v>
      </c>
      <c r="U346" s="153">
        <v>406</v>
      </c>
      <c r="V346" s="141"/>
      <c r="W346" s="153">
        <v>377</v>
      </c>
      <c r="X346" s="154">
        <v>552</v>
      </c>
      <c r="Y346" s="154">
        <v>563</v>
      </c>
      <c r="Z346" s="154">
        <v>561</v>
      </c>
      <c r="AA346" s="154">
        <v>556</v>
      </c>
      <c r="AB346" s="154">
        <v>507</v>
      </c>
      <c r="AC346" s="154">
        <v>560</v>
      </c>
      <c r="AD346" s="154">
        <v>547</v>
      </c>
      <c r="AE346" s="154">
        <v>534</v>
      </c>
      <c r="AF346" s="155">
        <v>557</v>
      </c>
      <c r="AG346" s="153">
        <v>203</v>
      </c>
      <c r="AH346" s="154">
        <v>413</v>
      </c>
      <c r="AI346" s="154">
        <v>441</v>
      </c>
      <c r="AJ346" s="155">
        <v>365</v>
      </c>
      <c r="AK346" s="313">
        <v>87</v>
      </c>
      <c r="AL346" s="316">
        <v>406</v>
      </c>
      <c r="AM346" s="153">
        <v>435</v>
      </c>
      <c r="AN346" s="141"/>
      <c r="AO346" s="156">
        <v>450</v>
      </c>
      <c r="AP346" s="157">
        <v>551</v>
      </c>
      <c r="AQ346" s="157">
        <v>557</v>
      </c>
      <c r="AR346" s="157">
        <v>557</v>
      </c>
      <c r="AS346" s="157">
        <v>548</v>
      </c>
      <c r="AT346" s="157">
        <v>501</v>
      </c>
      <c r="AU346" s="157">
        <v>553</v>
      </c>
      <c r="AV346" s="157">
        <v>539</v>
      </c>
      <c r="AW346" s="157">
        <v>532</v>
      </c>
      <c r="AX346" s="158">
        <v>548</v>
      </c>
      <c r="AY346" s="156">
        <v>215</v>
      </c>
      <c r="AZ346" s="157">
        <v>387</v>
      </c>
      <c r="BA346" s="157">
        <v>463</v>
      </c>
      <c r="BB346" s="158">
        <v>346</v>
      </c>
      <c r="BC346" s="254">
        <v>150</v>
      </c>
      <c r="BD346" s="321">
        <v>93</v>
      </c>
      <c r="BE346" s="206">
        <v>515</v>
      </c>
      <c r="BF346" s="156">
        <v>132</v>
      </c>
    </row>
    <row r="347" spans="1:58" x14ac:dyDescent="0.45">
      <c r="A347" s="134" t="s">
        <v>1365</v>
      </c>
      <c r="B347" s="150" t="s">
        <v>928</v>
      </c>
      <c r="C347" s="159" t="s">
        <v>589</v>
      </c>
      <c r="D347" s="152">
        <v>616</v>
      </c>
      <c r="E347" s="153">
        <v>339</v>
      </c>
      <c r="F347" s="154">
        <v>569</v>
      </c>
      <c r="G347" s="154">
        <v>587</v>
      </c>
      <c r="H347" s="154">
        <v>585</v>
      </c>
      <c r="I347" s="154">
        <v>579</v>
      </c>
      <c r="J347" s="154">
        <v>510</v>
      </c>
      <c r="K347" s="154">
        <v>584</v>
      </c>
      <c r="L347" s="154">
        <v>567</v>
      </c>
      <c r="M347" s="154">
        <v>547</v>
      </c>
      <c r="N347" s="155">
        <v>575</v>
      </c>
      <c r="O347" s="153">
        <v>179</v>
      </c>
      <c r="P347" s="154">
        <v>412</v>
      </c>
      <c r="Q347" s="154">
        <v>436</v>
      </c>
      <c r="R347" s="155">
        <v>361</v>
      </c>
      <c r="S347" s="153">
        <v>75</v>
      </c>
      <c r="T347" s="154">
        <v>370</v>
      </c>
      <c r="U347" s="153">
        <v>432</v>
      </c>
      <c r="V347" s="141"/>
      <c r="W347" s="153">
        <v>401</v>
      </c>
      <c r="X347" s="154">
        <v>586</v>
      </c>
      <c r="Y347" s="154">
        <v>598</v>
      </c>
      <c r="Z347" s="154">
        <v>596</v>
      </c>
      <c r="AA347" s="154">
        <v>591</v>
      </c>
      <c r="AB347" s="154">
        <v>539</v>
      </c>
      <c r="AC347" s="154">
        <v>594</v>
      </c>
      <c r="AD347" s="154">
        <v>581</v>
      </c>
      <c r="AE347" s="154">
        <v>567</v>
      </c>
      <c r="AF347" s="155">
        <v>592</v>
      </c>
      <c r="AG347" s="153">
        <v>216</v>
      </c>
      <c r="AH347" s="154">
        <v>439</v>
      </c>
      <c r="AI347" s="154">
        <v>468</v>
      </c>
      <c r="AJ347" s="155">
        <v>388</v>
      </c>
      <c r="AK347" s="313">
        <v>82</v>
      </c>
      <c r="AL347" s="316">
        <v>432</v>
      </c>
      <c r="AM347" s="153">
        <v>462</v>
      </c>
      <c r="AN347" s="141"/>
      <c r="AO347" s="156">
        <v>412</v>
      </c>
      <c r="AP347" s="157">
        <v>541</v>
      </c>
      <c r="AQ347" s="157">
        <v>567</v>
      </c>
      <c r="AR347" s="157">
        <v>566</v>
      </c>
      <c r="AS347" s="157">
        <v>559</v>
      </c>
      <c r="AT347" s="157">
        <v>475</v>
      </c>
      <c r="AU347" s="157">
        <v>564</v>
      </c>
      <c r="AV347" s="157">
        <v>565</v>
      </c>
      <c r="AW347" s="157">
        <v>500</v>
      </c>
      <c r="AX347" s="158">
        <v>544</v>
      </c>
      <c r="AY347" s="156">
        <v>159</v>
      </c>
      <c r="AZ347" s="157">
        <v>356</v>
      </c>
      <c r="BA347" s="157">
        <v>368</v>
      </c>
      <c r="BB347" s="158">
        <v>342</v>
      </c>
      <c r="BC347" s="254">
        <v>142</v>
      </c>
      <c r="BD347" s="321">
        <v>76</v>
      </c>
      <c r="BE347" s="206">
        <v>467</v>
      </c>
      <c r="BF347" s="156">
        <v>426</v>
      </c>
    </row>
    <row r="348" spans="1:58" x14ac:dyDescent="0.45">
      <c r="A348" s="134" t="s">
        <v>1363</v>
      </c>
      <c r="B348" s="145" t="s">
        <v>929</v>
      </c>
      <c r="C348" s="151"/>
      <c r="D348" s="146">
        <v>8471</v>
      </c>
      <c r="E348" s="147">
        <v>4660</v>
      </c>
      <c r="F348" s="148">
        <v>7816</v>
      </c>
      <c r="G348" s="148">
        <v>8066</v>
      </c>
      <c r="H348" s="148">
        <v>8039</v>
      </c>
      <c r="I348" s="148">
        <v>7957</v>
      </c>
      <c r="J348" s="148">
        <v>7014</v>
      </c>
      <c r="K348" s="148">
        <v>8018</v>
      </c>
      <c r="L348" s="148">
        <v>7789</v>
      </c>
      <c r="M348" s="148">
        <v>7511</v>
      </c>
      <c r="N348" s="149">
        <v>7906</v>
      </c>
      <c r="O348" s="147">
        <v>2457</v>
      </c>
      <c r="P348" s="148">
        <v>5657</v>
      </c>
      <c r="Q348" s="148">
        <v>5989</v>
      </c>
      <c r="R348" s="149">
        <v>4952</v>
      </c>
      <c r="S348" s="147">
        <v>1355</v>
      </c>
      <c r="T348" s="148">
        <v>5083</v>
      </c>
      <c r="U348" s="147">
        <v>5930</v>
      </c>
      <c r="V348" s="141"/>
      <c r="W348" s="147">
        <v>5507</v>
      </c>
      <c r="X348" s="148">
        <v>8050</v>
      </c>
      <c r="Y348" s="148">
        <v>8218</v>
      </c>
      <c r="Z348" s="148">
        <v>8186</v>
      </c>
      <c r="AA348" s="148">
        <v>8116</v>
      </c>
      <c r="AB348" s="148">
        <v>7405</v>
      </c>
      <c r="AC348" s="148">
        <v>8167</v>
      </c>
      <c r="AD348" s="148">
        <v>7985</v>
      </c>
      <c r="AE348" s="148">
        <v>7786</v>
      </c>
      <c r="AF348" s="149">
        <v>8134</v>
      </c>
      <c r="AG348" s="147">
        <v>2965</v>
      </c>
      <c r="AH348" s="148">
        <v>6025</v>
      </c>
      <c r="AI348" s="148">
        <v>6434</v>
      </c>
      <c r="AJ348" s="149">
        <v>5327</v>
      </c>
      <c r="AK348" s="312">
        <v>1484</v>
      </c>
      <c r="AL348" s="315">
        <v>5930</v>
      </c>
      <c r="AM348" s="147">
        <v>6354</v>
      </c>
      <c r="AN348" s="141"/>
      <c r="AO348" s="142">
        <v>6634</v>
      </c>
      <c r="AP348" s="143">
        <v>7931</v>
      </c>
      <c r="AQ348" s="143">
        <v>8117</v>
      </c>
      <c r="AR348" s="143">
        <v>8055</v>
      </c>
      <c r="AS348" s="143">
        <v>8030</v>
      </c>
      <c r="AT348" s="143">
        <v>7264</v>
      </c>
      <c r="AU348" s="143">
        <v>8004</v>
      </c>
      <c r="AV348" s="143">
        <v>7796</v>
      </c>
      <c r="AW348" s="143">
        <v>7590</v>
      </c>
      <c r="AX348" s="144">
        <v>7973</v>
      </c>
      <c r="AY348" s="142">
        <v>3315</v>
      </c>
      <c r="AZ348" s="143">
        <v>5756</v>
      </c>
      <c r="BA348" s="143">
        <v>6285</v>
      </c>
      <c r="BB348" s="144">
        <v>5232</v>
      </c>
      <c r="BC348" s="253">
        <v>2580</v>
      </c>
      <c r="BD348" s="320">
        <v>1478</v>
      </c>
      <c r="BE348" s="205">
        <v>6985</v>
      </c>
      <c r="BF348" s="142">
        <v>5194</v>
      </c>
    </row>
    <row r="349" spans="1:58" x14ac:dyDescent="0.45">
      <c r="A349" s="134" t="s">
        <v>1365</v>
      </c>
      <c r="B349" s="150" t="s">
        <v>930</v>
      </c>
      <c r="C349" s="159" t="s">
        <v>592</v>
      </c>
      <c r="D349" s="152">
        <v>1432</v>
      </c>
      <c r="E349" s="153">
        <v>788</v>
      </c>
      <c r="F349" s="154">
        <v>1322</v>
      </c>
      <c r="G349" s="154">
        <v>1364</v>
      </c>
      <c r="H349" s="154">
        <v>1359</v>
      </c>
      <c r="I349" s="154">
        <v>1346</v>
      </c>
      <c r="J349" s="154">
        <v>1186</v>
      </c>
      <c r="K349" s="154">
        <v>1356</v>
      </c>
      <c r="L349" s="154">
        <v>1317</v>
      </c>
      <c r="M349" s="154">
        <v>1270</v>
      </c>
      <c r="N349" s="155">
        <v>1337</v>
      </c>
      <c r="O349" s="153">
        <v>416</v>
      </c>
      <c r="P349" s="154">
        <v>957</v>
      </c>
      <c r="Q349" s="154">
        <v>1013</v>
      </c>
      <c r="R349" s="155">
        <v>838</v>
      </c>
      <c r="S349" s="153">
        <v>267</v>
      </c>
      <c r="T349" s="154">
        <v>860</v>
      </c>
      <c r="U349" s="153">
        <v>1003</v>
      </c>
      <c r="V349" s="141"/>
      <c r="W349" s="153">
        <v>931</v>
      </c>
      <c r="X349" s="154">
        <v>1361</v>
      </c>
      <c r="Y349" s="154">
        <v>1390</v>
      </c>
      <c r="Z349" s="154">
        <v>1384</v>
      </c>
      <c r="AA349" s="154">
        <v>1372</v>
      </c>
      <c r="AB349" s="154">
        <v>1252</v>
      </c>
      <c r="AC349" s="154">
        <v>1381</v>
      </c>
      <c r="AD349" s="154">
        <v>1350</v>
      </c>
      <c r="AE349" s="154">
        <v>1317</v>
      </c>
      <c r="AF349" s="155">
        <v>1375</v>
      </c>
      <c r="AG349" s="153">
        <v>502</v>
      </c>
      <c r="AH349" s="154">
        <v>1019</v>
      </c>
      <c r="AI349" s="154">
        <v>1088</v>
      </c>
      <c r="AJ349" s="155">
        <v>901</v>
      </c>
      <c r="AK349" s="313">
        <v>293</v>
      </c>
      <c r="AL349" s="316">
        <v>1003</v>
      </c>
      <c r="AM349" s="153">
        <v>1074</v>
      </c>
      <c r="AN349" s="141"/>
      <c r="AO349" s="156">
        <v>1272</v>
      </c>
      <c r="AP349" s="157">
        <v>1402</v>
      </c>
      <c r="AQ349" s="157">
        <v>1410</v>
      </c>
      <c r="AR349" s="157">
        <v>1406</v>
      </c>
      <c r="AS349" s="157">
        <v>1404</v>
      </c>
      <c r="AT349" s="157">
        <v>1322</v>
      </c>
      <c r="AU349" s="157">
        <v>1409</v>
      </c>
      <c r="AV349" s="157">
        <v>1385</v>
      </c>
      <c r="AW349" s="157">
        <v>1330</v>
      </c>
      <c r="AX349" s="158">
        <v>1386</v>
      </c>
      <c r="AY349" s="156">
        <v>735</v>
      </c>
      <c r="AZ349" s="157">
        <v>1060</v>
      </c>
      <c r="BA349" s="157">
        <v>1207</v>
      </c>
      <c r="BB349" s="158">
        <v>1051</v>
      </c>
      <c r="BC349" s="254">
        <v>508</v>
      </c>
      <c r="BD349" s="321">
        <v>317</v>
      </c>
      <c r="BE349" s="206">
        <v>1328</v>
      </c>
      <c r="BF349" s="156">
        <v>1268</v>
      </c>
    </row>
    <row r="350" spans="1:58" x14ac:dyDescent="0.45">
      <c r="A350" s="134" t="s">
        <v>1365</v>
      </c>
      <c r="B350" s="150" t="s">
        <v>931</v>
      </c>
      <c r="C350" s="159" t="s">
        <v>594</v>
      </c>
      <c r="D350" s="152">
        <v>756</v>
      </c>
      <c r="E350" s="153">
        <v>416</v>
      </c>
      <c r="F350" s="154">
        <v>698</v>
      </c>
      <c r="G350" s="154">
        <v>720</v>
      </c>
      <c r="H350" s="154">
        <v>718</v>
      </c>
      <c r="I350" s="154">
        <v>711</v>
      </c>
      <c r="J350" s="154">
        <v>626</v>
      </c>
      <c r="K350" s="154">
        <v>716</v>
      </c>
      <c r="L350" s="154">
        <v>696</v>
      </c>
      <c r="M350" s="154">
        <v>671</v>
      </c>
      <c r="N350" s="155">
        <v>706</v>
      </c>
      <c r="O350" s="153">
        <v>220</v>
      </c>
      <c r="P350" s="154">
        <v>505</v>
      </c>
      <c r="Q350" s="154">
        <v>535</v>
      </c>
      <c r="R350" s="155">
        <v>442</v>
      </c>
      <c r="S350" s="153">
        <v>110</v>
      </c>
      <c r="T350" s="154">
        <v>454</v>
      </c>
      <c r="U350" s="153">
        <v>530</v>
      </c>
      <c r="V350" s="141"/>
      <c r="W350" s="153">
        <v>492</v>
      </c>
      <c r="X350" s="154">
        <v>719</v>
      </c>
      <c r="Y350" s="154">
        <v>734</v>
      </c>
      <c r="Z350" s="154">
        <v>731</v>
      </c>
      <c r="AA350" s="154">
        <v>725</v>
      </c>
      <c r="AB350" s="154">
        <v>661</v>
      </c>
      <c r="AC350" s="154">
        <v>729</v>
      </c>
      <c r="AD350" s="154">
        <v>713</v>
      </c>
      <c r="AE350" s="154">
        <v>695</v>
      </c>
      <c r="AF350" s="155">
        <v>726</v>
      </c>
      <c r="AG350" s="153">
        <v>265</v>
      </c>
      <c r="AH350" s="154">
        <v>538</v>
      </c>
      <c r="AI350" s="154">
        <v>575</v>
      </c>
      <c r="AJ350" s="155">
        <v>476</v>
      </c>
      <c r="AK350" s="313">
        <v>121</v>
      </c>
      <c r="AL350" s="316">
        <v>530</v>
      </c>
      <c r="AM350" s="153">
        <v>567</v>
      </c>
      <c r="AN350" s="141"/>
      <c r="AO350" s="156">
        <v>601</v>
      </c>
      <c r="AP350" s="157">
        <v>675</v>
      </c>
      <c r="AQ350" s="157">
        <v>749</v>
      </c>
      <c r="AR350" s="157">
        <v>711</v>
      </c>
      <c r="AS350" s="157">
        <v>714</v>
      </c>
      <c r="AT350" s="157">
        <v>665</v>
      </c>
      <c r="AU350" s="157">
        <v>713</v>
      </c>
      <c r="AV350" s="157">
        <v>686</v>
      </c>
      <c r="AW350" s="157">
        <v>680</v>
      </c>
      <c r="AX350" s="158">
        <v>668</v>
      </c>
      <c r="AY350" s="156">
        <v>293</v>
      </c>
      <c r="AZ350" s="157">
        <v>531</v>
      </c>
      <c r="BA350" s="157">
        <v>583</v>
      </c>
      <c r="BB350" s="158">
        <v>491</v>
      </c>
      <c r="BC350" s="254">
        <v>209</v>
      </c>
      <c r="BD350" s="321">
        <v>132</v>
      </c>
      <c r="BE350" s="206">
        <v>600</v>
      </c>
      <c r="BF350" s="156">
        <v>598</v>
      </c>
    </row>
    <row r="351" spans="1:58" x14ac:dyDescent="0.45">
      <c r="A351" s="134" t="s">
        <v>1365</v>
      </c>
      <c r="B351" s="150" t="s">
        <v>932</v>
      </c>
      <c r="C351" s="159" t="s">
        <v>596</v>
      </c>
      <c r="D351" s="152">
        <v>908</v>
      </c>
      <c r="E351" s="153">
        <v>500</v>
      </c>
      <c r="F351" s="154">
        <v>838</v>
      </c>
      <c r="G351" s="154">
        <v>865</v>
      </c>
      <c r="H351" s="154">
        <v>862</v>
      </c>
      <c r="I351" s="154">
        <v>853</v>
      </c>
      <c r="J351" s="154">
        <v>752</v>
      </c>
      <c r="K351" s="154">
        <v>860</v>
      </c>
      <c r="L351" s="154">
        <v>835</v>
      </c>
      <c r="M351" s="154">
        <v>806</v>
      </c>
      <c r="N351" s="155">
        <v>848</v>
      </c>
      <c r="O351" s="153">
        <v>264</v>
      </c>
      <c r="P351" s="154">
        <v>607</v>
      </c>
      <c r="Q351" s="154">
        <v>642</v>
      </c>
      <c r="R351" s="155">
        <v>531</v>
      </c>
      <c r="S351" s="153">
        <v>122</v>
      </c>
      <c r="T351" s="154">
        <v>545</v>
      </c>
      <c r="U351" s="153">
        <v>636</v>
      </c>
      <c r="V351" s="141"/>
      <c r="W351" s="153">
        <v>591</v>
      </c>
      <c r="X351" s="154">
        <v>863</v>
      </c>
      <c r="Y351" s="154">
        <v>881</v>
      </c>
      <c r="Z351" s="154">
        <v>878</v>
      </c>
      <c r="AA351" s="154">
        <v>870</v>
      </c>
      <c r="AB351" s="154">
        <v>794</v>
      </c>
      <c r="AC351" s="154">
        <v>876</v>
      </c>
      <c r="AD351" s="154">
        <v>856</v>
      </c>
      <c r="AE351" s="154">
        <v>835</v>
      </c>
      <c r="AF351" s="155">
        <v>872</v>
      </c>
      <c r="AG351" s="153">
        <v>318</v>
      </c>
      <c r="AH351" s="154">
        <v>646</v>
      </c>
      <c r="AI351" s="154">
        <v>690</v>
      </c>
      <c r="AJ351" s="155">
        <v>571</v>
      </c>
      <c r="AK351" s="313">
        <v>134</v>
      </c>
      <c r="AL351" s="316">
        <v>636</v>
      </c>
      <c r="AM351" s="153">
        <v>681</v>
      </c>
      <c r="AN351" s="141"/>
      <c r="AO351" s="156">
        <v>667</v>
      </c>
      <c r="AP351" s="157">
        <v>842</v>
      </c>
      <c r="AQ351" s="157">
        <v>842</v>
      </c>
      <c r="AR351" s="157">
        <v>852</v>
      </c>
      <c r="AS351" s="157">
        <v>836</v>
      </c>
      <c r="AT351" s="157">
        <v>736</v>
      </c>
      <c r="AU351" s="157">
        <v>839</v>
      </c>
      <c r="AV351" s="157">
        <v>793</v>
      </c>
      <c r="AW351" s="157">
        <v>824</v>
      </c>
      <c r="AX351" s="158">
        <v>845</v>
      </c>
      <c r="AY351" s="156">
        <v>318</v>
      </c>
      <c r="AZ351" s="157">
        <v>560</v>
      </c>
      <c r="BA351" s="157">
        <v>662</v>
      </c>
      <c r="BB351" s="158">
        <v>535</v>
      </c>
      <c r="BC351" s="254">
        <v>232</v>
      </c>
      <c r="BD351" s="321">
        <v>123</v>
      </c>
      <c r="BE351" s="206">
        <v>798</v>
      </c>
      <c r="BF351" s="156">
        <v>762</v>
      </c>
    </row>
    <row r="352" spans="1:58" x14ac:dyDescent="0.45">
      <c r="A352" s="134" t="s">
        <v>1365</v>
      </c>
      <c r="B352" s="150" t="s">
        <v>933</v>
      </c>
      <c r="C352" s="159" t="s">
        <v>598</v>
      </c>
      <c r="D352" s="152">
        <v>919</v>
      </c>
      <c r="E352" s="153">
        <v>506</v>
      </c>
      <c r="F352" s="154">
        <v>848</v>
      </c>
      <c r="G352" s="154">
        <v>875</v>
      </c>
      <c r="H352" s="154">
        <v>873</v>
      </c>
      <c r="I352" s="154">
        <v>864</v>
      </c>
      <c r="J352" s="154">
        <v>761</v>
      </c>
      <c r="K352" s="154">
        <v>870</v>
      </c>
      <c r="L352" s="154">
        <v>845</v>
      </c>
      <c r="M352" s="154">
        <v>815</v>
      </c>
      <c r="N352" s="155">
        <v>858</v>
      </c>
      <c r="O352" s="153">
        <v>267</v>
      </c>
      <c r="P352" s="154">
        <v>614</v>
      </c>
      <c r="Q352" s="154">
        <v>650</v>
      </c>
      <c r="R352" s="155">
        <v>538</v>
      </c>
      <c r="S352" s="153">
        <v>147</v>
      </c>
      <c r="T352" s="154">
        <v>552</v>
      </c>
      <c r="U352" s="153">
        <v>644</v>
      </c>
      <c r="V352" s="141"/>
      <c r="W352" s="153">
        <v>598</v>
      </c>
      <c r="X352" s="154">
        <v>874</v>
      </c>
      <c r="Y352" s="154">
        <v>892</v>
      </c>
      <c r="Z352" s="154">
        <v>889</v>
      </c>
      <c r="AA352" s="154">
        <v>881</v>
      </c>
      <c r="AB352" s="154">
        <v>804</v>
      </c>
      <c r="AC352" s="154">
        <v>887</v>
      </c>
      <c r="AD352" s="154">
        <v>867</v>
      </c>
      <c r="AE352" s="154">
        <v>845</v>
      </c>
      <c r="AF352" s="155">
        <v>883</v>
      </c>
      <c r="AG352" s="153">
        <v>322</v>
      </c>
      <c r="AH352" s="154">
        <v>654</v>
      </c>
      <c r="AI352" s="154">
        <v>698</v>
      </c>
      <c r="AJ352" s="155">
        <v>578</v>
      </c>
      <c r="AK352" s="313">
        <v>161</v>
      </c>
      <c r="AL352" s="316">
        <v>644</v>
      </c>
      <c r="AM352" s="153">
        <v>690</v>
      </c>
      <c r="AN352" s="141"/>
      <c r="AO352" s="156">
        <v>806</v>
      </c>
      <c r="AP352" s="157">
        <v>897</v>
      </c>
      <c r="AQ352" s="157">
        <v>907</v>
      </c>
      <c r="AR352" s="157">
        <v>902</v>
      </c>
      <c r="AS352" s="157">
        <v>905</v>
      </c>
      <c r="AT352" s="157">
        <v>865</v>
      </c>
      <c r="AU352" s="157">
        <v>907</v>
      </c>
      <c r="AV352" s="157">
        <v>842</v>
      </c>
      <c r="AW352" s="157">
        <v>875</v>
      </c>
      <c r="AX352" s="158">
        <v>903</v>
      </c>
      <c r="AY352" s="156">
        <v>345</v>
      </c>
      <c r="AZ352" s="157">
        <v>612</v>
      </c>
      <c r="BA352" s="157">
        <v>693</v>
      </c>
      <c r="BB352" s="158">
        <v>592</v>
      </c>
      <c r="BC352" s="254">
        <v>280</v>
      </c>
      <c r="BD352" s="321">
        <v>156</v>
      </c>
      <c r="BE352" s="206">
        <v>840</v>
      </c>
      <c r="BF352" s="156">
        <v>654</v>
      </c>
    </row>
    <row r="353" spans="1:16384" x14ac:dyDescent="0.45">
      <c r="A353" s="134" t="s">
        <v>1365</v>
      </c>
      <c r="B353" s="150" t="s">
        <v>934</v>
      </c>
      <c r="C353" s="159" t="s">
        <v>600</v>
      </c>
      <c r="D353" s="152">
        <v>1536</v>
      </c>
      <c r="E353" s="153">
        <v>845</v>
      </c>
      <c r="F353" s="154">
        <v>1418</v>
      </c>
      <c r="G353" s="154">
        <v>1463</v>
      </c>
      <c r="H353" s="154">
        <v>1458</v>
      </c>
      <c r="I353" s="154">
        <v>1443</v>
      </c>
      <c r="J353" s="154">
        <v>1272</v>
      </c>
      <c r="K353" s="154">
        <v>1454</v>
      </c>
      <c r="L353" s="154">
        <v>1413</v>
      </c>
      <c r="M353" s="154">
        <v>1362</v>
      </c>
      <c r="N353" s="155">
        <v>1434</v>
      </c>
      <c r="O353" s="153">
        <v>446</v>
      </c>
      <c r="P353" s="154">
        <v>1026</v>
      </c>
      <c r="Q353" s="154">
        <v>1086</v>
      </c>
      <c r="R353" s="155">
        <v>898</v>
      </c>
      <c r="S353" s="153">
        <v>309</v>
      </c>
      <c r="T353" s="154">
        <v>922</v>
      </c>
      <c r="U353" s="153">
        <v>1076</v>
      </c>
      <c r="V353" s="141"/>
      <c r="W353" s="153">
        <v>999</v>
      </c>
      <c r="X353" s="154">
        <v>1460</v>
      </c>
      <c r="Y353" s="154">
        <v>1491</v>
      </c>
      <c r="Z353" s="154">
        <v>1485</v>
      </c>
      <c r="AA353" s="154">
        <v>1472</v>
      </c>
      <c r="AB353" s="154">
        <v>1343</v>
      </c>
      <c r="AC353" s="154">
        <v>1481</v>
      </c>
      <c r="AD353" s="154">
        <v>1448</v>
      </c>
      <c r="AE353" s="154">
        <v>1412</v>
      </c>
      <c r="AF353" s="155">
        <v>1475</v>
      </c>
      <c r="AG353" s="153">
        <v>538</v>
      </c>
      <c r="AH353" s="154">
        <v>1093</v>
      </c>
      <c r="AI353" s="154">
        <v>1167</v>
      </c>
      <c r="AJ353" s="155">
        <v>966</v>
      </c>
      <c r="AK353" s="313">
        <v>338</v>
      </c>
      <c r="AL353" s="316">
        <v>1076</v>
      </c>
      <c r="AM353" s="153">
        <v>1152</v>
      </c>
      <c r="AN353" s="141"/>
      <c r="AO353" s="156">
        <v>1122</v>
      </c>
      <c r="AP353" s="157">
        <v>1417</v>
      </c>
      <c r="AQ353" s="157">
        <v>1436</v>
      </c>
      <c r="AR353" s="157">
        <v>1437</v>
      </c>
      <c r="AS353" s="157">
        <v>1421</v>
      </c>
      <c r="AT353" s="157">
        <v>1243</v>
      </c>
      <c r="AU353" s="157">
        <v>1388</v>
      </c>
      <c r="AV353" s="157">
        <v>1385</v>
      </c>
      <c r="AW353" s="157">
        <v>1322</v>
      </c>
      <c r="AX353" s="158">
        <v>1428</v>
      </c>
      <c r="AY353" s="156">
        <v>494</v>
      </c>
      <c r="AZ353" s="157">
        <v>997</v>
      </c>
      <c r="BA353" s="157">
        <v>1089</v>
      </c>
      <c r="BB353" s="158">
        <v>771</v>
      </c>
      <c r="BC353" s="254">
        <v>587</v>
      </c>
      <c r="BD353" s="321">
        <v>303</v>
      </c>
      <c r="BE353" s="206">
        <v>1271</v>
      </c>
      <c r="BF353" s="156">
        <v>894</v>
      </c>
    </row>
    <row r="354" spans="1:16384" x14ac:dyDescent="0.45">
      <c r="A354" s="134" t="s">
        <v>1365</v>
      </c>
      <c r="B354" s="150" t="s">
        <v>935</v>
      </c>
      <c r="C354" s="159" t="s">
        <v>602</v>
      </c>
      <c r="D354" s="152">
        <v>499</v>
      </c>
      <c r="E354" s="153">
        <v>275</v>
      </c>
      <c r="F354" s="154">
        <v>461</v>
      </c>
      <c r="G354" s="154">
        <v>476</v>
      </c>
      <c r="H354" s="154">
        <v>474</v>
      </c>
      <c r="I354" s="154">
        <v>469</v>
      </c>
      <c r="J354" s="154">
        <v>414</v>
      </c>
      <c r="K354" s="154">
        <v>473</v>
      </c>
      <c r="L354" s="154">
        <v>459</v>
      </c>
      <c r="M354" s="154">
        <v>443</v>
      </c>
      <c r="N354" s="155">
        <v>466</v>
      </c>
      <c r="O354" s="153">
        <v>145</v>
      </c>
      <c r="P354" s="154">
        <v>334</v>
      </c>
      <c r="Q354" s="154">
        <v>353</v>
      </c>
      <c r="R354" s="155">
        <v>292</v>
      </c>
      <c r="S354" s="153">
        <v>68</v>
      </c>
      <c r="T354" s="154">
        <v>300</v>
      </c>
      <c r="U354" s="153">
        <v>350</v>
      </c>
      <c r="V354" s="141"/>
      <c r="W354" s="153">
        <v>325</v>
      </c>
      <c r="X354" s="154">
        <v>475</v>
      </c>
      <c r="Y354" s="154">
        <v>485</v>
      </c>
      <c r="Z354" s="154">
        <v>483</v>
      </c>
      <c r="AA354" s="154">
        <v>479</v>
      </c>
      <c r="AB354" s="154">
        <v>437</v>
      </c>
      <c r="AC354" s="154">
        <v>482</v>
      </c>
      <c r="AD354" s="154">
        <v>471</v>
      </c>
      <c r="AE354" s="154">
        <v>459</v>
      </c>
      <c r="AF354" s="155">
        <v>480</v>
      </c>
      <c r="AG354" s="153">
        <v>175</v>
      </c>
      <c r="AH354" s="154">
        <v>355</v>
      </c>
      <c r="AI354" s="154">
        <v>379</v>
      </c>
      <c r="AJ354" s="155">
        <v>314</v>
      </c>
      <c r="AK354" s="313">
        <v>74</v>
      </c>
      <c r="AL354" s="316">
        <v>350</v>
      </c>
      <c r="AM354" s="153">
        <v>375</v>
      </c>
      <c r="AN354" s="141"/>
      <c r="AO354" s="156">
        <v>374</v>
      </c>
      <c r="AP354" s="157">
        <v>480</v>
      </c>
      <c r="AQ354" s="157">
        <v>487</v>
      </c>
      <c r="AR354" s="157">
        <v>485</v>
      </c>
      <c r="AS354" s="157">
        <v>481</v>
      </c>
      <c r="AT354" s="157">
        <v>423</v>
      </c>
      <c r="AU354" s="157">
        <v>488</v>
      </c>
      <c r="AV354" s="157">
        <v>470</v>
      </c>
      <c r="AW354" s="157">
        <v>439</v>
      </c>
      <c r="AX354" s="158">
        <v>485</v>
      </c>
      <c r="AY354" s="156">
        <v>168</v>
      </c>
      <c r="AZ354" s="157">
        <v>322</v>
      </c>
      <c r="BA354" s="157">
        <v>323</v>
      </c>
      <c r="BB354" s="158">
        <v>295</v>
      </c>
      <c r="BC354" s="254">
        <v>128</v>
      </c>
      <c r="BD354" s="321">
        <v>77</v>
      </c>
      <c r="BE354" s="206">
        <v>347</v>
      </c>
      <c r="BF354" s="156">
        <v>310</v>
      </c>
    </row>
    <row r="355" spans="1:16384" x14ac:dyDescent="0.45">
      <c r="A355" s="134" t="s">
        <v>1365</v>
      </c>
      <c r="B355" s="150" t="s">
        <v>936</v>
      </c>
      <c r="C355" s="159" t="s">
        <v>604</v>
      </c>
      <c r="D355" s="152">
        <v>1069</v>
      </c>
      <c r="E355" s="153">
        <v>588</v>
      </c>
      <c r="F355" s="154">
        <v>987</v>
      </c>
      <c r="G355" s="154">
        <v>1018</v>
      </c>
      <c r="H355" s="154">
        <v>1015</v>
      </c>
      <c r="I355" s="154">
        <v>1005</v>
      </c>
      <c r="J355" s="154">
        <v>886</v>
      </c>
      <c r="K355" s="154">
        <v>1012</v>
      </c>
      <c r="L355" s="154">
        <v>983</v>
      </c>
      <c r="M355" s="154">
        <v>948</v>
      </c>
      <c r="N355" s="155">
        <v>998</v>
      </c>
      <c r="O355" s="153">
        <v>311</v>
      </c>
      <c r="P355" s="154">
        <v>714</v>
      </c>
      <c r="Q355" s="154">
        <v>756</v>
      </c>
      <c r="R355" s="155">
        <v>625</v>
      </c>
      <c r="S355" s="153">
        <v>139</v>
      </c>
      <c r="T355" s="154">
        <v>642</v>
      </c>
      <c r="U355" s="153">
        <v>749</v>
      </c>
      <c r="V355" s="141"/>
      <c r="W355" s="153">
        <v>695</v>
      </c>
      <c r="X355" s="154">
        <v>1016</v>
      </c>
      <c r="Y355" s="154">
        <v>1038</v>
      </c>
      <c r="Z355" s="154">
        <v>1033</v>
      </c>
      <c r="AA355" s="154">
        <v>1025</v>
      </c>
      <c r="AB355" s="154">
        <v>935</v>
      </c>
      <c r="AC355" s="154">
        <v>1031</v>
      </c>
      <c r="AD355" s="154">
        <v>1008</v>
      </c>
      <c r="AE355" s="154">
        <v>983</v>
      </c>
      <c r="AF355" s="155">
        <v>1027</v>
      </c>
      <c r="AG355" s="153">
        <v>375</v>
      </c>
      <c r="AH355" s="154">
        <v>761</v>
      </c>
      <c r="AI355" s="154">
        <v>812</v>
      </c>
      <c r="AJ355" s="155">
        <v>673</v>
      </c>
      <c r="AK355" s="313">
        <v>152</v>
      </c>
      <c r="AL355" s="316">
        <v>749</v>
      </c>
      <c r="AM355" s="153">
        <v>802</v>
      </c>
      <c r="AN355" s="141"/>
      <c r="AO355" s="156">
        <v>782</v>
      </c>
      <c r="AP355" s="157">
        <v>957</v>
      </c>
      <c r="AQ355" s="157">
        <v>998</v>
      </c>
      <c r="AR355" s="157">
        <v>972</v>
      </c>
      <c r="AS355" s="157">
        <v>994</v>
      </c>
      <c r="AT355" s="157">
        <v>864</v>
      </c>
      <c r="AU355" s="157">
        <v>981</v>
      </c>
      <c r="AV355" s="157">
        <v>996</v>
      </c>
      <c r="AW355" s="157">
        <v>913</v>
      </c>
      <c r="AX355" s="158">
        <v>980</v>
      </c>
      <c r="AY355" s="156">
        <v>439</v>
      </c>
      <c r="AZ355" s="157">
        <v>782</v>
      </c>
      <c r="BA355" s="157">
        <v>775</v>
      </c>
      <c r="BB355" s="158">
        <v>595</v>
      </c>
      <c r="BC355" s="254">
        <v>263</v>
      </c>
      <c r="BD355" s="321">
        <v>145</v>
      </c>
      <c r="BE355" s="206">
        <v>819</v>
      </c>
      <c r="BF355" s="156">
        <v>91</v>
      </c>
    </row>
    <row r="356" spans="1:16384" x14ac:dyDescent="0.45">
      <c r="A356" s="134" t="s">
        <v>1365</v>
      </c>
      <c r="B356" s="150" t="s">
        <v>937</v>
      </c>
      <c r="C356" s="159" t="s">
        <v>606</v>
      </c>
      <c r="D356" s="152">
        <v>438</v>
      </c>
      <c r="E356" s="153">
        <v>241</v>
      </c>
      <c r="F356" s="154">
        <v>405</v>
      </c>
      <c r="G356" s="154">
        <v>418</v>
      </c>
      <c r="H356" s="154">
        <v>416</v>
      </c>
      <c r="I356" s="154">
        <v>412</v>
      </c>
      <c r="J356" s="154">
        <v>363</v>
      </c>
      <c r="K356" s="154">
        <v>415</v>
      </c>
      <c r="L356" s="154">
        <v>403</v>
      </c>
      <c r="M356" s="154">
        <v>389</v>
      </c>
      <c r="N356" s="155">
        <v>409</v>
      </c>
      <c r="O356" s="153">
        <v>128</v>
      </c>
      <c r="P356" s="154">
        <v>293</v>
      </c>
      <c r="Q356" s="154">
        <v>310</v>
      </c>
      <c r="R356" s="155">
        <v>257</v>
      </c>
      <c r="S356" s="153">
        <v>68</v>
      </c>
      <c r="T356" s="154">
        <v>263</v>
      </c>
      <c r="U356" s="153">
        <v>307</v>
      </c>
      <c r="V356" s="141"/>
      <c r="W356" s="153">
        <v>285</v>
      </c>
      <c r="X356" s="154">
        <v>417</v>
      </c>
      <c r="Y356" s="154">
        <v>425</v>
      </c>
      <c r="Z356" s="154">
        <v>424</v>
      </c>
      <c r="AA356" s="154">
        <v>420</v>
      </c>
      <c r="AB356" s="154">
        <v>383</v>
      </c>
      <c r="AC356" s="154">
        <v>423</v>
      </c>
      <c r="AD356" s="154">
        <v>413</v>
      </c>
      <c r="AE356" s="154">
        <v>403</v>
      </c>
      <c r="AF356" s="155">
        <v>421</v>
      </c>
      <c r="AG356" s="153">
        <v>154</v>
      </c>
      <c r="AH356" s="154">
        <v>312</v>
      </c>
      <c r="AI356" s="154">
        <v>333</v>
      </c>
      <c r="AJ356" s="155">
        <v>276</v>
      </c>
      <c r="AK356" s="313">
        <v>75</v>
      </c>
      <c r="AL356" s="316">
        <v>307</v>
      </c>
      <c r="AM356" s="153">
        <v>329</v>
      </c>
      <c r="AN356" s="141"/>
      <c r="AO356" s="156">
        <v>304</v>
      </c>
      <c r="AP356" s="157">
        <v>394</v>
      </c>
      <c r="AQ356" s="157">
        <v>409</v>
      </c>
      <c r="AR356" s="157">
        <v>416</v>
      </c>
      <c r="AS356" s="157">
        <v>406</v>
      </c>
      <c r="AT356" s="157">
        <v>352</v>
      </c>
      <c r="AU356" s="157">
        <v>406</v>
      </c>
      <c r="AV356" s="157">
        <v>398</v>
      </c>
      <c r="AW356" s="157">
        <v>371</v>
      </c>
      <c r="AX356" s="158">
        <v>413</v>
      </c>
      <c r="AY356" s="156">
        <v>166</v>
      </c>
      <c r="AZ356" s="157">
        <v>293</v>
      </c>
      <c r="BA356" s="157">
        <v>296</v>
      </c>
      <c r="BB356" s="158">
        <v>282</v>
      </c>
      <c r="BC356" s="254">
        <v>129</v>
      </c>
      <c r="BD356" s="321">
        <v>82</v>
      </c>
      <c r="BE356" s="206">
        <v>303</v>
      </c>
      <c r="BF356" s="156">
        <v>213</v>
      </c>
    </row>
    <row r="357" spans="1:16384" x14ac:dyDescent="0.45">
      <c r="A357" s="134" t="s">
        <v>1365</v>
      </c>
      <c r="B357" s="150" t="s">
        <v>938</v>
      </c>
      <c r="C357" s="159" t="s">
        <v>608</v>
      </c>
      <c r="D357" s="152">
        <v>503</v>
      </c>
      <c r="E357" s="153">
        <v>277</v>
      </c>
      <c r="F357" s="154">
        <v>465</v>
      </c>
      <c r="G357" s="154">
        <v>479</v>
      </c>
      <c r="H357" s="154">
        <v>478</v>
      </c>
      <c r="I357" s="154">
        <v>473</v>
      </c>
      <c r="J357" s="154">
        <v>417</v>
      </c>
      <c r="K357" s="154">
        <v>477</v>
      </c>
      <c r="L357" s="154">
        <v>463</v>
      </c>
      <c r="M357" s="154">
        <v>446</v>
      </c>
      <c r="N357" s="155">
        <v>470</v>
      </c>
      <c r="O357" s="153">
        <v>146</v>
      </c>
      <c r="P357" s="154">
        <v>336</v>
      </c>
      <c r="Q357" s="154">
        <v>356</v>
      </c>
      <c r="R357" s="155">
        <v>295</v>
      </c>
      <c r="S357" s="153">
        <v>70</v>
      </c>
      <c r="T357" s="154">
        <v>302</v>
      </c>
      <c r="U357" s="153">
        <v>353</v>
      </c>
      <c r="V357" s="141"/>
      <c r="W357" s="153">
        <v>327</v>
      </c>
      <c r="X357" s="154">
        <v>478</v>
      </c>
      <c r="Y357" s="154">
        <v>488</v>
      </c>
      <c r="Z357" s="154">
        <v>487</v>
      </c>
      <c r="AA357" s="154">
        <v>482</v>
      </c>
      <c r="AB357" s="154">
        <v>440</v>
      </c>
      <c r="AC357" s="154">
        <v>485</v>
      </c>
      <c r="AD357" s="154">
        <v>475</v>
      </c>
      <c r="AE357" s="154">
        <v>463</v>
      </c>
      <c r="AF357" s="155">
        <v>483</v>
      </c>
      <c r="AG357" s="153">
        <v>177</v>
      </c>
      <c r="AH357" s="154">
        <v>358</v>
      </c>
      <c r="AI357" s="154">
        <v>383</v>
      </c>
      <c r="AJ357" s="155">
        <v>317</v>
      </c>
      <c r="AK357" s="313">
        <v>76</v>
      </c>
      <c r="AL357" s="316">
        <v>353</v>
      </c>
      <c r="AM357" s="153">
        <v>378</v>
      </c>
      <c r="AN357" s="141"/>
      <c r="AO357" s="156">
        <v>407</v>
      </c>
      <c r="AP357" s="157">
        <v>482</v>
      </c>
      <c r="AQ357" s="157">
        <v>490</v>
      </c>
      <c r="AR357" s="157">
        <v>491</v>
      </c>
      <c r="AS357" s="157">
        <v>486</v>
      </c>
      <c r="AT357" s="157">
        <v>450</v>
      </c>
      <c r="AU357" s="157">
        <v>490</v>
      </c>
      <c r="AV357" s="157">
        <v>462</v>
      </c>
      <c r="AW357" s="157">
        <v>472</v>
      </c>
      <c r="AX357" s="158">
        <v>482</v>
      </c>
      <c r="AY357" s="156">
        <v>198</v>
      </c>
      <c r="AZ357" s="157">
        <v>325</v>
      </c>
      <c r="BA357" s="157">
        <v>359</v>
      </c>
      <c r="BB357" s="158">
        <v>360</v>
      </c>
      <c r="BC357" s="254">
        <v>132</v>
      </c>
      <c r="BD357" s="321">
        <v>75</v>
      </c>
      <c r="BE357" s="206">
        <v>414</v>
      </c>
      <c r="BF357" s="156">
        <v>245</v>
      </c>
    </row>
    <row r="358" spans="1:16384" x14ac:dyDescent="0.45">
      <c r="A358" s="134" t="s">
        <v>1365</v>
      </c>
      <c r="B358" s="150" t="s">
        <v>939</v>
      </c>
      <c r="C358" s="159" t="s">
        <v>610</v>
      </c>
      <c r="D358" s="152">
        <v>411</v>
      </c>
      <c r="E358" s="153">
        <v>227</v>
      </c>
      <c r="F358" s="154">
        <v>380</v>
      </c>
      <c r="G358" s="154">
        <v>392</v>
      </c>
      <c r="H358" s="154">
        <v>390</v>
      </c>
      <c r="I358" s="154">
        <v>387</v>
      </c>
      <c r="J358" s="154">
        <v>341</v>
      </c>
      <c r="K358" s="154">
        <v>390</v>
      </c>
      <c r="L358" s="154">
        <v>378</v>
      </c>
      <c r="M358" s="154">
        <v>365</v>
      </c>
      <c r="N358" s="155">
        <v>384</v>
      </c>
      <c r="O358" s="153">
        <v>120</v>
      </c>
      <c r="P358" s="154">
        <v>275</v>
      </c>
      <c r="Q358" s="154">
        <v>291</v>
      </c>
      <c r="R358" s="155">
        <v>241</v>
      </c>
      <c r="S358" s="153">
        <v>59</v>
      </c>
      <c r="T358" s="154">
        <v>247</v>
      </c>
      <c r="U358" s="153">
        <v>288</v>
      </c>
      <c r="V358" s="141"/>
      <c r="W358" s="153">
        <v>268</v>
      </c>
      <c r="X358" s="154">
        <v>391</v>
      </c>
      <c r="Y358" s="154">
        <v>399</v>
      </c>
      <c r="Z358" s="154">
        <v>398</v>
      </c>
      <c r="AA358" s="154">
        <v>394</v>
      </c>
      <c r="AB358" s="154">
        <v>360</v>
      </c>
      <c r="AC358" s="154">
        <v>397</v>
      </c>
      <c r="AD358" s="154">
        <v>388</v>
      </c>
      <c r="AE358" s="154">
        <v>378</v>
      </c>
      <c r="AF358" s="155">
        <v>395</v>
      </c>
      <c r="AG358" s="153">
        <v>144</v>
      </c>
      <c r="AH358" s="154">
        <v>293</v>
      </c>
      <c r="AI358" s="154">
        <v>313</v>
      </c>
      <c r="AJ358" s="155">
        <v>259</v>
      </c>
      <c r="AK358" s="313">
        <v>65</v>
      </c>
      <c r="AL358" s="316">
        <v>288</v>
      </c>
      <c r="AM358" s="153">
        <v>309</v>
      </c>
      <c r="AN358" s="141"/>
      <c r="AO358" s="156">
        <v>299</v>
      </c>
      <c r="AP358" s="157">
        <v>385</v>
      </c>
      <c r="AQ358" s="157">
        <v>389</v>
      </c>
      <c r="AR358" s="157">
        <v>383</v>
      </c>
      <c r="AS358" s="157">
        <v>383</v>
      </c>
      <c r="AT358" s="157">
        <v>344</v>
      </c>
      <c r="AU358" s="157">
        <v>383</v>
      </c>
      <c r="AV358" s="157">
        <v>379</v>
      </c>
      <c r="AW358" s="157">
        <v>364</v>
      </c>
      <c r="AX358" s="158">
        <v>383</v>
      </c>
      <c r="AY358" s="156">
        <v>159</v>
      </c>
      <c r="AZ358" s="157">
        <v>274</v>
      </c>
      <c r="BA358" s="157">
        <v>298</v>
      </c>
      <c r="BB358" s="158">
        <v>260</v>
      </c>
      <c r="BC358" s="254">
        <v>112</v>
      </c>
      <c r="BD358" s="321">
        <v>68</v>
      </c>
      <c r="BE358" s="206">
        <v>265</v>
      </c>
      <c r="BF358" s="156">
        <v>159</v>
      </c>
    </row>
    <row r="359" spans="1:16384" ht="4.5" customHeight="1" x14ac:dyDescent="0.45">
      <c r="A359" s="128"/>
      <c r="B359" s="129"/>
      <c r="C359" s="129"/>
      <c r="D359" s="129"/>
      <c r="E359" s="129"/>
      <c r="F359" s="129"/>
      <c r="G359" s="129"/>
      <c r="H359" s="129"/>
      <c r="I359" s="129"/>
      <c r="J359" s="129"/>
      <c r="K359" s="129"/>
      <c r="L359" s="129"/>
      <c r="M359" s="129"/>
      <c r="N359" s="129"/>
      <c r="O359" s="129"/>
      <c r="P359" s="129"/>
      <c r="Q359" s="129"/>
      <c r="R359" s="129"/>
      <c r="S359" s="129"/>
      <c r="T359" s="129"/>
      <c r="U359" s="141"/>
      <c r="V359" s="129"/>
      <c r="W359" s="129"/>
      <c r="X359" s="129"/>
      <c r="Y359" s="129"/>
      <c r="Z359" s="129"/>
      <c r="AA359" s="129"/>
      <c r="AB359" s="129"/>
      <c r="AC359" s="129"/>
      <c r="AD359" s="129"/>
      <c r="AE359" s="129"/>
      <c r="AF359" s="129"/>
      <c r="AG359" s="129"/>
      <c r="AH359" s="129"/>
      <c r="AI359" s="129"/>
      <c r="AJ359" s="129"/>
      <c r="AK359" s="129"/>
      <c r="AL359" s="129"/>
      <c r="AM359" s="130"/>
      <c r="AN359" s="132"/>
      <c r="AO359" s="132"/>
      <c r="AP359" s="132"/>
      <c r="AQ359" s="132"/>
      <c r="AR359" s="132"/>
      <c r="AS359" s="132"/>
      <c r="AT359" s="132"/>
      <c r="AU359" s="132"/>
      <c r="AV359" s="132"/>
      <c r="AW359" s="132"/>
      <c r="AX359" s="132"/>
      <c r="AY359" s="132"/>
      <c r="AZ359" s="132"/>
      <c r="BA359" s="132"/>
      <c r="BB359" s="132"/>
      <c r="BC359" s="132"/>
      <c r="BD359" s="132"/>
      <c r="BE359" s="132"/>
      <c r="BF359" s="128"/>
      <c r="BG359" s="129"/>
      <c r="BH359" s="129"/>
      <c r="BI359" s="129"/>
      <c r="BJ359" s="129"/>
      <c r="BK359" s="129"/>
      <c r="BL359" s="129"/>
      <c r="BM359" s="129"/>
      <c r="BN359" s="129"/>
      <c r="BO359" s="129"/>
      <c r="BP359" s="129"/>
      <c r="BQ359" s="129"/>
      <c r="BR359" s="129"/>
      <c r="BS359" s="129"/>
      <c r="BT359" s="129"/>
      <c r="BU359" s="129"/>
      <c r="BV359" s="129"/>
      <c r="BW359" s="129"/>
      <c r="BX359" s="129"/>
      <c r="BY359" s="129"/>
      <c r="BZ359" s="141"/>
      <c r="CA359" s="129"/>
      <c r="CB359" s="129"/>
      <c r="CC359" s="129"/>
      <c r="CD359" s="129"/>
      <c r="CE359" s="129"/>
      <c r="CF359" s="129"/>
      <c r="CG359" s="129"/>
      <c r="CH359" s="129"/>
      <c r="CI359" s="129"/>
      <c r="CJ359" s="129"/>
      <c r="CK359" s="129"/>
      <c r="CL359" s="129"/>
      <c r="CM359" s="129"/>
      <c r="CN359" s="129"/>
      <c r="CO359" s="129"/>
      <c r="CP359" s="129"/>
      <c r="CQ359" s="129"/>
      <c r="CR359" s="130"/>
      <c r="CS359" s="132"/>
      <c r="CT359" s="132"/>
      <c r="CU359" s="132"/>
      <c r="CV359" s="132"/>
      <c r="CW359" s="132"/>
      <c r="CX359" s="132"/>
      <c r="CY359" s="132"/>
      <c r="CZ359" s="132"/>
      <c r="DA359" s="132"/>
      <c r="DB359" s="132"/>
      <c r="DC359" s="132"/>
      <c r="DD359" s="132"/>
      <c r="DE359" s="132"/>
      <c r="DF359" s="132"/>
      <c r="DG359" s="132"/>
      <c r="DH359" s="132"/>
      <c r="DI359" s="132"/>
      <c r="DJ359" s="132"/>
      <c r="DK359" s="128"/>
      <c r="DL359" s="129"/>
      <c r="DM359" s="129"/>
      <c r="DN359" s="129"/>
      <c r="DO359" s="129"/>
      <c r="DP359" s="129"/>
      <c r="DQ359" s="129"/>
      <c r="DR359" s="129"/>
      <c r="DS359" s="129"/>
      <c r="DT359" s="129"/>
      <c r="DU359" s="129"/>
      <c r="DV359" s="129"/>
      <c r="DW359" s="129"/>
      <c r="DX359" s="129"/>
      <c r="DY359" s="129"/>
      <c r="DZ359" s="129"/>
      <c r="EA359" s="129"/>
      <c r="EB359" s="129"/>
      <c r="EC359" s="129"/>
      <c r="ED359" s="129"/>
      <c r="EE359" s="141"/>
      <c r="EF359" s="129"/>
      <c r="EG359" s="129"/>
      <c r="EH359" s="129"/>
      <c r="EI359" s="129"/>
      <c r="EJ359" s="129"/>
      <c r="EK359" s="129"/>
      <c r="EL359" s="129"/>
      <c r="EM359" s="129"/>
      <c r="EN359" s="129"/>
      <c r="EO359" s="129"/>
      <c r="EP359" s="129"/>
      <c r="EQ359" s="129"/>
      <c r="ER359" s="129"/>
      <c r="ES359" s="129"/>
      <c r="ET359" s="129"/>
      <c r="EU359" s="129"/>
      <c r="EV359" s="129"/>
      <c r="EW359" s="130"/>
      <c r="EX359" s="132"/>
      <c r="EY359" s="132"/>
      <c r="EZ359" s="132"/>
      <c r="FA359" s="132"/>
      <c r="FB359" s="132"/>
      <c r="FC359" s="132"/>
      <c r="FD359" s="132"/>
      <c r="FE359" s="132"/>
      <c r="FF359" s="132"/>
      <c r="FG359" s="132"/>
      <c r="FH359" s="132"/>
      <c r="FI359" s="132"/>
      <c r="FJ359" s="132"/>
      <c r="FK359" s="132"/>
      <c r="FL359" s="132"/>
      <c r="FM359" s="132"/>
      <c r="FN359" s="132"/>
      <c r="FO359" s="132"/>
      <c r="FP359" s="128"/>
      <c r="FQ359" s="129"/>
      <c r="FR359" s="129"/>
      <c r="FS359" s="129"/>
      <c r="FT359" s="129"/>
      <c r="FU359" s="129"/>
      <c r="FV359" s="129"/>
      <c r="FW359" s="129"/>
      <c r="FX359" s="129"/>
      <c r="FY359" s="129"/>
      <c r="FZ359" s="129"/>
      <c r="GA359" s="129"/>
      <c r="GB359" s="129"/>
      <c r="GC359" s="129"/>
      <c r="GD359" s="129"/>
      <c r="GE359" s="129"/>
      <c r="GF359" s="129"/>
      <c r="GG359" s="129"/>
      <c r="GH359" s="129"/>
      <c r="GI359" s="129"/>
      <c r="GJ359" s="141"/>
      <c r="GK359" s="129"/>
      <c r="GL359" s="129"/>
      <c r="GM359" s="129"/>
      <c r="GN359" s="129"/>
      <c r="GO359" s="129"/>
      <c r="GP359" s="129"/>
      <c r="GQ359" s="129"/>
      <c r="GR359" s="129"/>
      <c r="GS359" s="129"/>
      <c r="GT359" s="129"/>
      <c r="GU359" s="129"/>
      <c r="GV359" s="129"/>
      <c r="GW359" s="129"/>
      <c r="GX359" s="129"/>
      <c r="GY359" s="129"/>
      <c r="GZ359" s="129"/>
      <c r="HA359" s="129"/>
      <c r="HB359" s="130"/>
      <c r="HC359" s="132"/>
      <c r="HD359" s="132"/>
      <c r="HE359" s="132"/>
      <c r="HF359" s="132"/>
      <c r="HG359" s="132"/>
      <c r="HH359" s="132"/>
      <c r="HI359" s="132"/>
      <c r="HJ359" s="132"/>
      <c r="HK359" s="132"/>
      <c r="HL359" s="132"/>
      <c r="HM359" s="132"/>
      <c r="HN359" s="132"/>
      <c r="HO359" s="132"/>
      <c r="HP359" s="132"/>
      <c r="HQ359" s="132"/>
      <c r="HR359" s="132"/>
      <c r="HS359" s="132"/>
      <c r="HT359" s="132"/>
      <c r="HU359" s="128"/>
      <c r="HV359" s="129"/>
      <c r="HW359" s="129"/>
      <c r="HX359" s="129"/>
      <c r="HY359" s="129"/>
      <c r="HZ359" s="129"/>
      <c r="IA359" s="129"/>
      <c r="IB359" s="129"/>
      <c r="IC359" s="129"/>
      <c r="ID359" s="129"/>
      <c r="IE359" s="129"/>
      <c r="IF359" s="129"/>
      <c r="IG359" s="129"/>
      <c r="IH359" s="129"/>
      <c r="II359" s="129"/>
      <c r="IJ359" s="129"/>
      <c r="IK359" s="129"/>
      <c r="IL359" s="129"/>
      <c r="IM359" s="129"/>
      <c r="IN359" s="129"/>
      <c r="IO359" s="141"/>
      <c r="IP359" s="129"/>
      <c r="IQ359" s="129"/>
      <c r="IR359" s="129"/>
      <c r="IS359" s="129"/>
      <c r="IT359" s="129"/>
      <c r="IU359" s="129"/>
      <c r="IV359" s="129"/>
      <c r="IW359" s="129"/>
      <c r="IX359" s="129"/>
      <c r="IY359" s="129"/>
      <c r="IZ359" s="129"/>
      <c r="JA359" s="129"/>
      <c r="JB359" s="129"/>
      <c r="JC359" s="129"/>
      <c r="JD359" s="129"/>
      <c r="JE359" s="129"/>
      <c r="JF359" s="129"/>
      <c r="JG359" s="130"/>
      <c r="JH359" s="132"/>
      <c r="JI359" s="132"/>
      <c r="JJ359" s="132"/>
      <c r="JK359" s="132"/>
      <c r="JL359" s="132"/>
      <c r="JM359" s="132"/>
      <c r="JN359" s="132"/>
      <c r="JO359" s="132"/>
      <c r="JP359" s="132"/>
      <c r="JQ359" s="132"/>
      <c r="JR359" s="132"/>
      <c r="JS359" s="132"/>
      <c r="JT359" s="132"/>
      <c r="JU359" s="132"/>
      <c r="JV359" s="132"/>
      <c r="JW359" s="132"/>
      <c r="JX359" s="132"/>
      <c r="JY359" s="132"/>
      <c r="JZ359" s="128"/>
      <c r="KA359" s="129"/>
      <c r="KB359" s="129"/>
      <c r="KC359" s="129"/>
      <c r="KD359" s="129"/>
      <c r="KE359" s="129"/>
      <c r="KF359" s="129"/>
      <c r="KG359" s="129"/>
      <c r="KH359" s="129"/>
      <c r="KI359" s="129"/>
      <c r="KJ359" s="129"/>
      <c r="KK359" s="129"/>
      <c r="KL359" s="129"/>
      <c r="KM359" s="129"/>
      <c r="KN359" s="129"/>
      <c r="KO359" s="129"/>
      <c r="KP359" s="129"/>
      <c r="KQ359" s="129"/>
      <c r="KR359" s="129"/>
      <c r="KS359" s="129"/>
      <c r="KT359" s="141"/>
      <c r="KU359" s="129"/>
      <c r="KV359" s="129"/>
      <c r="KW359" s="129"/>
      <c r="KX359" s="129"/>
      <c r="KY359" s="129"/>
      <c r="KZ359" s="129"/>
      <c r="LA359" s="129"/>
      <c r="LB359" s="129"/>
      <c r="LC359" s="129"/>
      <c r="LD359" s="129"/>
      <c r="LE359" s="129"/>
      <c r="LF359" s="129"/>
      <c r="LG359" s="129"/>
      <c r="LH359" s="129"/>
      <c r="LI359" s="129"/>
      <c r="LJ359" s="129"/>
      <c r="LK359" s="129"/>
      <c r="LL359" s="130"/>
      <c r="LM359" s="132"/>
      <c r="LN359" s="132"/>
      <c r="LO359" s="132"/>
      <c r="LP359" s="132"/>
      <c r="LQ359" s="132"/>
      <c r="LR359" s="132"/>
      <c r="LS359" s="132"/>
      <c r="LT359" s="132"/>
      <c r="LU359" s="132"/>
      <c r="LV359" s="132"/>
      <c r="LW359" s="132"/>
      <c r="LX359" s="132"/>
      <c r="LY359" s="132"/>
      <c r="LZ359" s="132"/>
      <c r="MA359" s="132"/>
      <c r="MB359" s="132"/>
      <c r="MC359" s="132"/>
      <c r="MD359" s="132"/>
      <c r="ME359" s="128"/>
      <c r="MF359" s="129"/>
      <c r="MG359" s="129"/>
      <c r="MH359" s="129"/>
      <c r="MI359" s="129"/>
      <c r="MJ359" s="129"/>
      <c r="MK359" s="129"/>
      <c r="ML359" s="129"/>
      <c r="MM359" s="129"/>
      <c r="MN359" s="129"/>
      <c r="MO359" s="129"/>
      <c r="MP359" s="129"/>
      <c r="MQ359" s="129"/>
      <c r="MR359" s="129"/>
      <c r="MS359" s="129"/>
      <c r="MT359" s="129"/>
      <c r="MU359" s="129"/>
      <c r="MV359" s="129"/>
      <c r="MW359" s="129"/>
      <c r="MX359" s="129"/>
      <c r="MY359" s="141"/>
      <c r="MZ359" s="129"/>
      <c r="NA359" s="129"/>
      <c r="NB359" s="129"/>
      <c r="NC359" s="129"/>
      <c r="ND359" s="129"/>
      <c r="NE359" s="129"/>
      <c r="NF359" s="129"/>
      <c r="NG359" s="129"/>
      <c r="NH359" s="129"/>
      <c r="NI359" s="129"/>
      <c r="NJ359" s="129"/>
      <c r="NK359" s="129"/>
      <c r="NL359" s="129"/>
      <c r="NM359" s="129"/>
      <c r="NN359" s="129"/>
      <c r="NO359" s="129"/>
      <c r="NP359" s="129"/>
      <c r="NQ359" s="130"/>
      <c r="NR359" s="132"/>
      <c r="NS359" s="132"/>
      <c r="NT359" s="132"/>
      <c r="NU359" s="132"/>
      <c r="NV359" s="132"/>
      <c r="NW359" s="132"/>
      <c r="NX359" s="132"/>
      <c r="NY359" s="132"/>
      <c r="NZ359" s="132"/>
      <c r="OA359" s="132"/>
      <c r="OB359" s="132"/>
      <c r="OC359" s="132"/>
      <c r="OD359" s="132"/>
      <c r="OE359" s="132"/>
      <c r="OF359" s="132"/>
      <c r="OG359" s="132"/>
      <c r="OH359" s="132"/>
      <c r="OI359" s="132"/>
      <c r="OJ359" s="128"/>
      <c r="OK359" s="129"/>
      <c r="OL359" s="129"/>
      <c r="OM359" s="129"/>
      <c r="ON359" s="129"/>
      <c r="OO359" s="129"/>
      <c r="OP359" s="129"/>
      <c r="OQ359" s="129"/>
      <c r="OR359" s="129"/>
      <c r="OS359" s="129"/>
      <c r="OT359" s="129"/>
      <c r="OU359" s="129"/>
      <c r="OV359" s="129"/>
      <c r="OW359" s="129"/>
      <c r="OX359" s="129"/>
      <c r="OY359" s="129"/>
      <c r="OZ359" s="129"/>
      <c r="PA359" s="129"/>
      <c r="PB359" s="129"/>
      <c r="PC359" s="129"/>
      <c r="PD359" s="141"/>
      <c r="PE359" s="129"/>
      <c r="PF359" s="129"/>
      <c r="PG359" s="129"/>
      <c r="PH359" s="129"/>
      <c r="PI359" s="129"/>
      <c r="PJ359" s="129"/>
      <c r="PK359" s="129"/>
      <c r="PL359" s="129"/>
      <c r="PM359" s="129"/>
      <c r="PN359" s="129"/>
      <c r="PO359" s="129"/>
      <c r="PP359" s="129"/>
      <c r="PQ359" s="129"/>
      <c r="PR359" s="129"/>
      <c r="PS359" s="129"/>
      <c r="PT359" s="129"/>
      <c r="PU359" s="129"/>
      <c r="PV359" s="130"/>
      <c r="PW359" s="132"/>
      <c r="PX359" s="132"/>
      <c r="PY359" s="132"/>
      <c r="PZ359" s="132"/>
      <c r="QA359" s="132"/>
      <c r="QB359" s="132"/>
      <c r="QC359" s="132"/>
      <c r="QD359" s="132"/>
      <c r="QE359" s="132"/>
      <c r="QF359" s="132"/>
      <c r="QG359" s="132"/>
      <c r="QH359" s="132"/>
      <c r="QI359" s="132"/>
      <c r="QJ359" s="132"/>
      <c r="QK359" s="132"/>
      <c r="QL359" s="132"/>
      <c r="QM359" s="132"/>
      <c r="QN359" s="132"/>
      <c r="QO359" s="128"/>
      <c r="QP359" s="129"/>
      <c r="QQ359" s="129"/>
      <c r="QR359" s="129"/>
      <c r="QS359" s="129"/>
      <c r="QT359" s="129"/>
      <c r="QU359" s="129"/>
      <c r="QV359" s="129"/>
      <c r="QW359" s="129"/>
      <c r="QX359" s="129"/>
      <c r="QY359" s="129"/>
      <c r="QZ359" s="129"/>
      <c r="RA359" s="129"/>
      <c r="RB359" s="129"/>
      <c r="RC359" s="129"/>
      <c r="RD359" s="129"/>
      <c r="RE359" s="129"/>
      <c r="RF359" s="129"/>
      <c r="RG359" s="129"/>
      <c r="RH359" s="129"/>
      <c r="RI359" s="141"/>
      <c r="RJ359" s="129"/>
      <c r="RK359" s="129"/>
      <c r="RL359" s="129"/>
      <c r="RM359" s="129"/>
      <c r="RN359" s="129"/>
      <c r="RO359" s="129"/>
      <c r="RP359" s="129"/>
      <c r="RQ359" s="129"/>
      <c r="RR359" s="129"/>
      <c r="RS359" s="129"/>
      <c r="RT359" s="129"/>
      <c r="RU359" s="129"/>
      <c r="RV359" s="129"/>
      <c r="RW359" s="129"/>
      <c r="RX359" s="129"/>
      <c r="RY359" s="129"/>
      <c r="RZ359" s="129"/>
      <c r="SA359" s="130"/>
      <c r="SB359" s="132"/>
      <c r="SC359" s="132"/>
      <c r="SD359" s="132"/>
      <c r="SE359" s="132"/>
      <c r="SF359" s="132"/>
      <c r="SG359" s="132"/>
      <c r="SH359" s="132"/>
      <c r="SI359" s="132"/>
      <c r="SJ359" s="132"/>
      <c r="SK359" s="132"/>
      <c r="SL359" s="132"/>
      <c r="SM359" s="132"/>
      <c r="SN359" s="132"/>
      <c r="SO359" s="132"/>
      <c r="SP359" s="132"/>
      <c r="SQ359" s="132"/>
      <c r="SR359" s="132"/>
      <c r="SS359" s="132"/>
      <c r="ST359" s="128"/>
      <c r="SU359" s="129"/>
      <c r="SV359" s="129"/>
      <c r="SW359" s="129"/>
      <c r="SX359" s="129"/>
      <c r="SY359" s="129"/>
      <c r="SZ359" s="129"/>
      <c r="TA359" s="129"/>
      <c r="TB359" s="129"/>
      <c r="TC359" s="129"/>
      <c r="TD359" s="129"/>
      <c r="TE359" s="129"/>
      <c r="TF359" s="129"/>
      <c r="TG359" s="129"/>
      <c r="TH359" s="129"/>
      <c r="TI359" s="129"/>
      <c r="TJ359" s="129"/>
      <c r="TK359" s="129"/>
      <c r="TL359" s="129"/>
      <c r="TM359" s="129"/>
      <c r="TN359" s="141"/>
      <c r="TO359" s="129"/>
      <c r="TP359" s="129"/>
      <c r="TQ359" s="129"/>
      <c r="TR359" s="129"/>
      <c r="TS359" s="129"/>
      <c r="TT359" s="129"/>
      <c r="TU359" s="129"/>
      <c r="TV359" s="129"/>
      <c r="TW359" s="129"/>
      <c r="TX359" s="129"/>
      <c r="TY359" s="129"/>
      <c r="TZ359" s="129"/>
      <c r="UA359" s="129"/>
      <c r="UB359" s="129"/>
      <c r="UC359" s="129"/>
      <c r="UD359" s="129"/>
      <c r="UE359" s="129"/>
      <c r="UF359" s="130"/>
      <c r="UG359" s="132"/>
      <c r="UH359" s="132"/>
      <c r="UI359" s="132"/>
      <c r="UJ359" s="132"/>
      <c r="UK359" s="132"/>
      <c r="UL359" s="132"/>
      <c r="UM359" s="132"/>
      <c r="UN359" s="132"/>
      <c r="UO359" s="132"/>
      <c r="UP359" s="132"/>
      <c r="UQ359" s="132"/>
      <c r="UR359" s="132"/>
      <c r="US359" s="132"/>
      <c r="UT359" s="132"/>
      <c r="UU359" s="132"/>
      <c r="UV359" s="132"/>
      <c r="UW359" s="132"/>
      <c r="UX359" s="132"/>
      <c r="UY359" s="128"/>
      <c r="UZ359" s="129"/>
      <c r="VA359" s="129"/>
      <c r="VB359" s="129"/>
      <c r="VC359" s="129"/>
      <c r="VD359" s="129"/>
      <c r="VE359" s="129"/>
      <c r="VF359" s="129"/>
      <c r="VG359" s="129"/>
      <c r="VH359" s="129"/>
      <c r="VI359" s="129"/>
      <c r="VJ359" s="129"/>
      <c r="VK359" s="129"/>
      <c r="VL359" s="129"/>
      <c r="VM359" s="129"/>
      <c r="VN359" s="129"/>
      <c r="VO359" s="129"/>
      <c r="VP359" s="129"/>
      <c r="VQ359" s="129"/>
      <c r="VR359" s="129"/>
      <c r="VS359" s="141"/>
      <c r="VT359" s="129"/>
      <c r="VU359" s="129"/>
      <c r="VV359" s="129"/>
      <c r="VW359" s="129"/>
      <c r="VX359" s="129"/>
      <c r="VY359" s="129"/>
      <c r="VZ359" s="129"/>
      <c r="WA359" s="129"/>
      <c r="WB359" s="129"/>
      <c r="WC359" s="129"/>
      <c r="WD359" s="129"/>
      <c r="WE359" s="129"/>
      <c r="WF359" s="129"/>
      <c r="WG359" s="129"/>
      <c r="WH359" s="129"/>
      <c r="WI359" s="129"/>
      <c r="WJ359" s="129"/>
      <c r="WK359" s="130"/>
      <c r="WL359" s="132"/>
      <c r="WM359" s="132"/>
      <c r="WN359" s="132"/>
      <c r="WO359" s="132"/>
      <c r="WP359" s="132"/>
      <c r="WQ359" s="132"/>
      <c r="WR359" s="132"/>
      <c r="WS359" s="132"/>
      <c r="WT359" s="132"/>
      <c r="WU359" s="132"/>
      <c r="WV359" s="132"/>
      <c r="WW359" s="132"/>
      <c r="WX359" s="132"/>
      <c r="WY359" s="132"/>
      <c r="WZ359" s="132"/>
      <c r="XA359" s="132"/>
      <c r="XB359" s="132"/>
      <c r="XC359" s="132"/>
      <c r="XD359" s="128"/>
      <c r="XE359" s="129"/>
      <c r="XF359" s="129"/>
      <c r="XG359" s="129"/>
      <c r="XH359" s="129"/>
      <c r="XI359" s="129"/>
      <c r="XJ359" s="129"/>
      <c r="XK359" s="129"/>
      <c r="XL359" s="129"/>
      <c r="XM359" s="129"/>
      <c r="XN359" s="129"/>
      <c r="XO359" s="129"/>
      <c r="XP359" s="129"/>
      <c r="XQ359" s="129"/>
      <c r="XR359" s="129"/>
      <c r="XS359" s="129"/>
      <c r="XT359" s="129"/>
      <c r="XU359" s="129"/>
      <c r="XV359" s="129"/>
      <c r="XW359" s="129"/>
      <c r="XX359" s="141"/>
      <c r="XY359" s="129"/>
      <c r="XZ359" s="129"/>
      <c r="YA359" s="129"/>
      <c r="YB359" s="129"/>
      <c r="YC359" s="129"/>
      <c r="YD359" s="129"/>
      <c r="YE359" s="129"/>
      <c r="YF359" s="129"/>
      <c r="YG359" s="129"/>
      <c r="YH359" s="129"/>
      <c r="YI359" s="129"/>
      <c r="YJ359" s="129"/>
      <c r="YK359" s="129"/>
      <c r="YL359" s="129"/>
      <c r="YM359" s="129"/>
      <c r="YN359" s="129"/>
      <c r="YO359" s="129"/>
      <c r="YP359" s="130"/>
      <c r="YQ359" s="132"/>
      <c r="YR359" s="132"/>
      <c r="YS359" s="132"/>
      <c r="YT359" s="132"/>
      <c r="YU359" s="132"/>
      <c r="YV359" s="132"/>
      <c r="YW359" s="132"/>
      <c r="YX359" s="132"/>
      <c r="YY359" s="132"/>
      <c r="YZ359" s="132"/>
      <c r="ZA359" s="132"/>
      <c r="ZB359" s="132"/>
      <c r="ZC359" s="132"/>
      <c r="ZD359" s="132"/>
      <c r="ZE359" s="132"/>
      <c r="ZF359" s="132"/>
      <c r="ZG359" s="132"/>
      <c r="ZH359" s="132"/>
      <c r="ZI359" s="128"/>
      <c r="ZJ359" s="129"/>
      <c r="ZK359" s="129"/>
      <c r="ZL359" s="129"/>
      <c r="ZM359" s="129"/>
      <c r="ZN359" s="129"/>
      <c r="ZO359" s="129"/>
      <c r="ZP359" s="129"/>
      <c r="ZQ359" s="129"/>
      <c r="ZR359" s="129"/>
      <c r="ZS359" s="129"/>
      <c r="ZT359" s="129"/>
      <c r="ZU359" s="129"/>
      <c r="ZV359" s="129"/>
      <c r="ZW359" s="129"/>
      <c r="ZX359" s="129"/>
      <c r="ZY359" s="129"/>
      <c r="ZZ359" s="129"/>
      <c r="AAA359" s="129"/>
      <c r="AAB359" s="129"/>
      <c r="AAC359" s="141"/>
      <c r="AAD359" s="129"/>
      <c r="AAE359" s="129"/>
      <c r="AAF359" s="129"/>
      <c r="AAG359" s="129"/>
      <c r="AAH359" s="129"/>
      <c r="AAI359" s="129"/>
      <c r="AAJ359" s="129"/>
      <c r="AAK359" s="129"/>
      <c r="AAL359" s="129"/>
      <c r="AAM359" s="129"/>
      <c r="AAN359" s="129"/>
      <c r="AAO359" s="129"/>
      <c r="AAP359" s="129"/>
      <c r="AAQ359" s="129"/>
      <c r="AAR359" s="129"/>
      <c r="AAS359" s="129"/>
      <c r="AAT359" s="129"/>
      <c r="AAU359" s="130"/>
      <c r="AAV359" s="132"/>
      <c r="AAW359" s="132"/>
      <c r="AAX359" s="132"/>
      <c r="AAY359" s="132"/>
      <c r="AAZ359" s="132"/>
      <c r="ABA359" s="132"/>
      <c r="ABB359" s="132"/>
      <c r="ABC359" s="132"/>
      <c r="ABD359" s="132"/>
      <c r="ABE359" s="132"/>
      <c r="ABF359" s="132"/>
      <c r="ABG359" s="132"/>
      <c r="ABH359" s="132"/>
      <c r="ABI359" s="132"/>
      <c r="ABJ359" s="132"/>
      <c r="ABK359" s="132"/>
      <c r="ABL359" s="132"/>
      <c r="ABM359" s="132"/>
      <c r="ABN359" s="128"/>
      <c r="ABO359" s="129"/>
      <c r="ABP359" s="129"/>
      <c r="ABQ359" s="129"/>
      <c r="ABR359" s="129"/>
      <c r="ABS359" s="129"/>
      <c r="ABT359" s="129"/>
      <c r="ABU359" s="129"/>
      <c r="ABV359" s="129"/>
      <c r="ABW359" s="129"/>
      <c r="ABX359" s="129"/>
      <c r="ABY359" s="129"/>
      <c r="ABZ359" s="129"/>
      <c r="ACA359" s="129"/>
      <c r="ACB359" s="129"/>
      <c r="ACC359" s="129"/>
      <c r="ACD359" s="129"/>
      <c r="ACE359" s="129"/>
      <c r="ACF359" s="129"/>
      <c r="ACG359" s="129"/>
      <c r="ACH359" s="141"/>
      <c r="ACI359" s="129"/>
      <c r="ACJ359" s="129"/>
      <c r="ACK359" s="129"/>
      <c r="ACL359" s="129"/>
      <c r="ACM359" s="129"/>
      <c r="ACN359" s="129"/>
      <c r="ACO359" s="129"/>
      <c r="ACP359" s="129"/>
      <c r="ACQ359" s="129"/>
      <c r="ACR359" s="129"/>
      <c r="ACS359" s="129"/>
      <c r="ACT359" s="129"/>
      <c r="ACU359" s="129"/>
      <c r="ACV359" s="129"/>
      <c r="ACW359" s="129"/>
      <c r="ACX359" s="129"/>
      <c r="ACY359" s="129"/>
      <c r="ACZ359" s="130"/>
      <c r="ADA359" s="132"/>
      <c r="ADB359" s="132"/>
      <c r="ADC359" s="132"/>
      <c r="ADD359" s="132"/>
      <c r="ADE359" s="132"/>
      <c r="ADF359" s="132"/>
      <c r="ADG359" s="132"/>
      <c r="ADH359" s="132"/>
      <c r="ADI359" s="132"/>
      <c r="ADJ359" s="132"/>
      <c r="ADK359" s="132"/>
      <c r="ADL359" s="132"/>
      <c r="ADM359" s="132"/>
      <c r="ADN359" s="132"/>
      <c r="ADO359" s="132"/>
      <c r="ADP359" s="132"/>
      <c r="ADQ359" s="132"/>
      <c r="ADR359" s="132"/>
      <c r="ADS359" s="128"/>
      <c r="ADT359" s="129"/>
      <c r="ADU359" s="129"/>
      <c r="ADV359" s="129"/>
      <c r="ADW359" s="129"/>
      <c r="ADX359" s="129"/>
      <c r="ADY359" s="129"/>
      <c r="ADZ359" s="129"/>
      <c r="AEA359" s="129"/>
      <c r="AEB359" s="129"/>
      <c r="AEC359" s="129"/>
      <c r="AED359" s="129"/>
      <c r="AEE359" s="129"/>
      <c r="AEF359" s="129"/>
      <c r="AEG359" s="129"/>
      <c r="AEH359" s="129"/>
      <c r="AEI359" s="129"/>
      <c r="AEJ359" s="129"/>
      <c r="AEK359" s="129"/>
      <c r="AEL359" s="129"/>
      <c r="AEM359" s="141"/>
      <c r="AEN359" s="129"/>
      <c r="AEO359" s="129"/>
      <c r="AEP359" s="129"/>
      <c r="AEQ359" s="129"/>
      <c r="AER359" s="129"/>
      <c r="AES359" s="129"/>
      <c r="AET359" s="129"/>
      <c r="AEU359" s="129"/>
      <c r="AEV359" s="129"/>
      <c r="AEW359" s="129"/>
      <c r="AEX359" s="129"/>
      <c r="AEY359" s="129"/>
      <c r="AEZ359" s="129"/>
      <c r="AFA359" s="129"/>
      <c r="AFB359" s="129"/>
      <c r="AFC359" s="129"/>
      <c r="AFD359" s="129"/>
      <c r="AFE359" s="130"/>
      <c r="AFF359" s="132"/>
      <c r="AFG359" s="132"/>
      <c r="AFH359" s="132"/>
      <c r="AFI359" s="132"/>
      <c r="AFJ359" s="132"/>
      <c r="AFK359" s="132"/>
      <c r="AFL359" s="132"/>
      <c r="AFM359" s="132"/>
      <c r="AFN359" s="132"/>
      <c r="AFO359" s="132"/>
      <c r="AFP359" s="132"/>
      <c r="AFQ359" s="132"/>
      <c r="AFR359" s="132"/>
      <c r="AFS359" s="132"/>
      <c r="AFT359" s="132"/>
      <c r="AFU359" s="132"/>
      <c r="AFV359" s="132"/>
      <c r="AFW359" s="132"/>
      <c r="AFX359" s="128"/>
      <c r="AFY359" s="129"/>
      <c r="AFZ359" s="129"/>
      <c r="AGA359" s="129"/>
      <c r="AGB359" s="129"/>
      <c r="AGC359" s="129"/>
      <c r="AGD359" s="129"/>
      <c r="AGE359" s="129"/>
      <c r="AGF359" s="129"/>
      <c r="AGG359" s="129"/>
      <c r="AGH359" s="129"/>
      <c r="AGI359" s="129"/>
      <c r="AGJ359" s="129"/>
      <c r="AGK359" s="129"/>
      <c r="AGL359" s="129"/>
      <c r="AGM359" s="129"/>
      <c r="AGN359" s="129"/>
      <c r="AGO359" s="129"/>
      <c r="AGP359" s="129"/>
      <c r="AGQ359" s="129"/>
      <c r="AGR359" s="141"/>
      <c r="AGS359" s="129"/>
      <c r="AGT359" s="129"/>
      <c r="AGU359" s="129"/>
      <c r="AGV359" s="129"/>
      <c r="AGW359" s="129"/>
      <c r="AGX359" s="129"/>
      <c r="AGY359" s="129"/>
      <c r="AGZ359" s="129"/>
      <c r="AHA359" s="129"/>
      <c r="AHB359" s="129"/>
      <c r="AHC359" s="129"/>
      <c r="AHD359" s="129"/>
      <c r="AHE359" s="129"/>
      <c r="AHF359" s="129"/>
      <c r="AHG359" s="129"/>
      <c r="AHH359" s="129"/>
      <c r="AHI359" s="129"/>
      <c r="AHJ359" s="130"/>
      <c r="AHK359" s="132"/>
      <c r="AHL359" s="132"/>
      <c r="AHM359" s="132"/>
      <c r="AHN359" s="132"/>
      <c r="AHO359" s="132"/>
      <c r="AHP359" s="132"/>
      <c r="AHQ359" s="132"/>
      <c r="AHR359" s="132"/>
      <c r="AHS359" s="132"/>
      <c r="AHT359" s="132"/>
      <c r="AHU359" s="132"/>
      <c r="AHV359" s="132"/>
      <c r="AHW359" s="132"/>
      <c r="AHX359" s="132"/>
      <c r="AHY359" s="132"/>
      <c r="AHZ359" s="132"/>
      <c r="AIA359" s="132"/>
      <c r="AIB359" s="132"/>
      <c r="AIC359" s="128"/>
      <c r="AID359" s="129"/>
      <c r="AIE359" s="129"/>
      <c r="AIF359" s="129"/>
      <c r="AIG359" s="129"/>
      <c r="AIH359" s="129"/>
      <c r="AII359" s="129"/>
      <c r="AIJ359" s="129"/>
      <c r="AIK359" s="129"/>
      <c r="AIL359" s="129"/>
      <c r="AIM359" s="129"/>
      <c r="AIN359" s="129"/>
      <c r="AIO359" s="129"/>
      <c r="AIP359" s="129"/>
      <c r="AIQ359" s="129"/>
      <c r="AIR359" s="129"/>
      <c r="AIS359" s="129"/>
      <c r="AIT359" s="129"/>
      <c r="AIU359" s="129"/>
      <c r="AIV359" s="129"/>
      <c r="AIW359" s="141"/>
      <c r="AIX359" s="129"/>
      <c r="AIY359" s="129"/>
      <c r="AIZ359" s="129"/>
      <c r="AJA359" s="129"/>
      <c r="AJB359" s="129"/>
      <c r="AJC359" s="129"/>
      <c r="AJD359" s="129"/>
      <c r="AJE359" s="129"/>
      <c r="AJF359" s="129"/>
      <c r="AJG359" s="129"/>
      <c r="AJH359" s="129"/>
      <c r="AJI359" s="129"/>
      <c r="AJJ359" s="129"/>
      <c r="AJK359" s="129"/>
      <c r="AJL359" s="129"/>
      <c r="AJM359" s="129"/>
      <c r="AJN359" s="129"/>
      <c r="AJO359" s="130"/>
      <c r="AJP359" s="132"/>
      <c r="AJQ359" s="132"/>
      <c r="AJR359" s="132"/>
      <c r="AJS359" s="132"/>
      <c r="AJT359" s="132"/>
      <c r="AJU359" s="132"/>
      <c r="AJV359" s="132"/>
      <c r="AJW359" s="132"/>
      <c r="AJX359" s="132"/>
      <c r="AJY359" s="132"/>
      <c r="AJZ359" s="132"/>
      <c r="AKA359" s="132"/>
      <c r="AKB359" s="132"/>
      <c r="AKC359" s="132"/>
      <c r="AKD359" s="132"/>
      <c r="AKE359" s="132"/>
      <c r="AKF359" s="132"/>
      <c r="AKG359" s="132"/>
      <c r="AKH359" s="128"/>
      <c r="AKI359" s="129"/>
      <c r="AKJ359" s="129"/>
      <c r="AKK359" s="129"/>
      <c r="AKL359" s="129"/>
      <c r="AKM359" s="129"/>
      <c r="AKN359" s="129"/>
      <c r="AKO359" s="129"/>
      <c r="AKP359" s="129"/>
      <c r="AKQ359" s="129"/>
      <c r="AKR359" s="129"/>
      <c r="AKS359" s="129"/>
      <c r="AKT359" s="129"/>
      <c r="AKU359" s="129"/>
      <c r="AKV359" s="129"/>
      <c r="AKW359" s="129"/>
      <c r="AKX359" s="129"/>
      <c r="AKY359" s="129"/>
      <c r="AKZ359" s="129"/>
      <c r="ALA359" s="129"/>
      <c r="ALB359" s="141"/>
      <c r="ALC359" s="129"/>
      <c r="ALD359" s="129"/>
      <c r="ALE359" s="129"/>
      <c r="ALF359" s="129"/>
      <c r="ALG359" s="129"/>
      <c r="ALH359" s="129"/>
      <c r="ALI359" s="129"/>
      <c r="ALJ359" s="129"/>
      <c r="ALK359" s="129"/>
      <c r="ALL359" s="129"/>
      <c r="ALM359" s="129"/>
      <c r="ALN359" s="129"/>
      <c r="ALO359" s="129"/>
      <c r="ALP359" s="129"/>
      <c r="ALQ359" s="129"/>
      <c r="ALR359" s="129"/>
      <c r="ALS359" s="129"/>
      <c r="ALT359" s="130"/>
      <c r="ALU359" s="132"/>
      <c r="ALV359" s="132"/>
      <c r="ALW359" s="132"/>
      <c r="ALX359" s="132"/>
      <c r="ALY359" s="132"/>
      <c r="ALZ359" s="132"/>
      <c r="AMA359" s="132"/>
      <c r="AMB359" s="132"/>
      <c r="AMC359" s="132"/>
      <c r="AMD359" s="132"/>
      <c r="AME359" s="132"/>
      <c r="AMF359" s="132"/>
      <c r="AMG359" s="132"/>
      <c r="AMH359" s="132"/>
      <c r="AMI359" s="132"/>
      <c r="AMJ359" s="132"/>
      <c r="AMK359" s="132"/>
      <c r="AML359" s="132"/>
      <c r="AMM359" s="128"/>
      <c r="AMN359" s="129"/>
      <c r="AMO359" s="129"/>
      <c r="AMP359" s="129"/>
      <c r="AMQ359" s="129"/>
      <c r="AMR359" s="129"/>
      <c r="AMS359" s="129"/>
      <c r="AMT359" s="129"/>
      <c r="AMU359" s="129"/>
      <c r="AMV359" s="129"/>
      <c r="AMW359" s="129"/>
      <c r="AMX359" s="129"/>
      <c r="AMY359" s="129"/>
      <c r="AMZ359" s="129"/>
      <c r="ANA359" s="129"/>
      <c r="ANB359" s="129"/>
      <c r="ANC359" s="129"/>
      <c r="AND359" s="129"/>
      <c r="ANE359" s="129"/>
      <c r="ANF359" s="129"/>
      <c r="ANG359" s="141"/>
      <c r="ANH359" s="129"/>
      <c r="ANI359" s="129"/>
      <c r="ANJ359" s="129"/>
      <c r="ANK359" s="129"/>
      <c r="ANL359" s="129"/>
      <c r="ANM359" s="129"/>
      <c r="ANN359" s="129"/>
      <c r="ANO359" s="129"/>
      <c r="ANP359" s="129"/>
      <c r="ANQ359" s="129"/>
      <c r="ANR359" s="129"/>
      <c r="ANS359" s="129"/>
      <c r="ANT359" s="129"/>
      <c r="ANU359" s="129"/>
      <c r="ANV359" s="129"/>
      <c r="ANW359" s="129"/>
      <c r="ANX359" s="129"/>
      <c r="ANY359" s="130"/>
      <c r="ANZ359" s="132"/>
      <c r="AOA359" s="132"/>
      <c r="AOB359" s="132"/>
      <c r="AOC359" s="132"/>
      <c r="AOD359" s="132"/>
      <c r="AOE359" s="132"/>
      <c r="AOF359" s="132"/>
      <c r="AOG359" s="132"/>
      <c r="AOH359" s="132"/>
      <c r="AOI359" s="132"/>
      <c r="AOJ359" s="132"/>
      <c r="AOK359" s="132"/>
      <c r="AOL359" s="132"/>
      <c r="AOM359" s="132"/>
      <c r="AON359" s="132"/>
      <c r="AOO359" s="132"/>
      <c r="AOP359" s="132"/>
      <c r="AOQ359" s="132"/>
      <c r="AOR359" s="128"/>
      <c r="AOS359" s="129"/>
      <c r="AOT359" s="129"/>
      <c r="AOU359" s="129"/>
      <c r="AOV359" s="129"/>
      <c r="AOW359" s="129"/>
      <c r="AOX359" s="129"/>
      <c r="AOY359" s="129"/>
      <c r="AOZ359" s="129"/>
      <c r="APA359" s="129"/>
      <c r="APB359" s="129"/>
      <c r="APC359" s="129"/>
      <c r="APD359" s="129"/>
      <c r="APE359" s="129"/>
      <c r="APF359" s="129"/>
      <c r="APG359" s="129"/>
      <c r="APH359" s="129"/>
      <c r="API359" s="129"/>
      <c r="APJ359" s="129"/>
      <c r="APK359" s="129"/>
      <c r="APL359" s="141"/>
      <c r="APM359" s="129"/>
      <c r="APN359" s="129"/>
      <c r="APO359" s="129"/>
      <c r="APP359" s="129"/>
      <c r="APQ359" s="129"/>
      <c r="APR359" s="129"/>
      <c r="APS359" s="129"/>
      <c r="APT359" s="129"/>
      <c r="APU359" s="129"/>
      <c r="APV359" s="129"/>
      <c r="APW359" s="129"/>
      <c r="APX359" s="129"/>
      <c r="APY359" s="129"/>
      <c r="APZ359" s="129"/>
      <c r="AQA359" s="129"/>
      <c r="AQB359" s="129"/>
      <c r="AQC359" s="129"/>
      <c r="AQD359" s="130"/>
      <c r="AQE359" s="132"/>
      <c r="AQF359" s="132"/>
      <c r="AQG359" s="132"/>
      <c r="AQH359" s="132"/>
      <c r="AQI359" s="132"/>
      <c r="AQJ359" s="132"/>
      <c r="AQK359" s="132"/>
      <c r="AQL359" s="132"/>
      <c r="AQM359" s="132"/>
      <c r="AQN359" s="132"/>
      <c r="AQO359" s="132"/>
      <c r="AQP359" s="132"/>
      <c r="AQQ359" s="132"/>
      <c r="AQR359" s="132"/>
      <c r="AQS359" s="132"/>
      <c r="AQT359" s="132"/>
      <c r="AQU359" s="132"/>
      <c r="AQV359" s="132"/>
      <c r="AQW359" s="128"/>
      <c r="AQX359" s="129"/>
      <c r="AQY359" s="129"/>
      <c r="AQZ359" s="129"/>
      <c r="ARA359" s="129"/>
      <c r="ARB359" s="129"/>
      <c r="ARC359" s="129"/>
      <c r="ARD359" s="129"/>
      <c r="ARE359" s="129"/>
      <c r="ARF359" s="129"/>
      <c r="ARG359" s="129"/>
      <c r="ARH359" s="129"/>
      <c r="ARI359" s="129"/>
      <c r="ARJ359" s="129"/>
      <c r="ARK359" s="129"/>
      <c r="ARL359" s="129"/>
      <c r="ARM359" s="129"/>
      <c r="ARN359" s="129"/>
      <c r="ARO359" s="129"/>
      <c r="ARP359" s="129"/>
      <c r="ARQ359" s="141"/>
      <c r="ARR359" s="129"/>
      <c r="ARS359" s="129"/>
      <c r="ART359" s="129"/>
      <c r="ARU359" s="129"/>
      <c r="ARV359" s="129"/>
      <c r="ARW359" s="129"/>
      <c r="ARX359" s="129"/>
      <c r="ARY359" s="129"/>
      <c r="ARZ359" s="129"/>
      <c r="ASA359" s="129"/>
      <c r="ASB359" s="129"/>
      <c r="ASC359" s="129"/>
      <c r="ASD359" s="129"/>
      <c r="ASE359" s="129"/>
      <c r="ASF359" s="129"/>
      <c r="ASG359" s="129"/>
      <c r="ASH359" s="129"/>
      <c r="ASI359" s="130"/>
      <c r="ASJ359" s="132"/>
      <c r="ASK359" s="132"/>
      <c r="ASL359" s="132"/>
      <c r="ASM359" s="132"/>
      <c r="ASN359" s="132"/>
      <c r="ASO359" s="132"/>
      <c r="ASP359" s="132"/>
      <c r="ASQ359" s="132"/>
      <c r="ASR359" s="132"/>
      <c r="ASS359" s="132"/>
      <c r="AST359" s="132"/>
      <c r="ASU359" s="132"/>
      <c r="ASV359" s="132"/>
      <c r="ASW359" s="132"/>
      <c r="ASX359" s="132"/>
      <c r="ASY359" s="132"/>
      <c r="ASZ359" s="132"/>
      <c r="ATA359" s="132"/>
      <c r="ATB359" s="128"/>
      <c r="ATC359" s="129"/>
      <c r="ATD359" s="129"/>
      <c r="ATE359" s="129"/>
      <c r="ATF359" s="129"/>
      <c r="ATG359" s="129"/>
      <c r="ATH359" s="129"/>
      <c r="ATI359" s="129"/>
      <c r="ATJ359" s="129"/>
      <c r="ATK359" s="129"/>
      <c r="ATL359" s="129"/>
      <c r="ATM359" s="129"/>
      <c r="ATN359" s="129"/>
      <c r="ATO359" s="129"/>
      <c r="ATP359" s="129"/>
      <c r="ATQ359" s="129"/>
      <c r="ATR359" s="129"/>
      <c r="ATS359" s="129"/>
      <c r="ATT359" s="129"/>
      <c r="ATU359" s="129"/>
      <c r="ATV359" s="141"/>
      <c r="ATW359" s="129"/>
      <c r="ATX359" s="129"/>
      <c r="ATY359" s="129"/>
      <c r="ATZ359" s="129"/>
      <c r="AUA359" s="129"/>
      <c r="AUB359" s="129"/>
      <c r="AUC359" s="129"/>
      <c r="AUD359" s="129"/>
      <c r="AUE359" s="129"/>
      <c r="AUF359" s="129"/>
      <c r="AUG359" s="129"/>
      <c r="AUH359" s="129"/>
      <c r="AUI359" s="129"/>
      <c r="AUJ359" s="129"/>
      <c r="AUK359" s="129"/>
      <c r="AUL359" s="129"/>
      <c r="AUM359" s="129"/>
      <c r="AUN359" s="130"/>
      <c r="AUO359" s="132"/>
      <c r="AUP359" s="132"/>
      <c r="AUQ359" s="132"/>
      <c r="AUR359" s="132"/>
      <c r="AUS359" s="132"/>
      <c r="AUT359" s="132"/>
      <c r="AUU359" s="132"/>
      <c r="AUV359" s="132"/>
      <c r="AUW359" s="132"/>
      <c r="AUX359" s="132"/>
      <c r="AUY359" s="132"/>
      <c r="AUZ359" s="132"/>
      <c r="AVA359" s="132"/>
      <c r="AVB359" s="132"/>
      <c r="AVC359" s="132"/>
      <c r="AVD359" s="132"/>
      <c r="AVE359" s="132"/>
      <c r="AVF359" s="132"/>
      <c r="AVG359" s="128"/>
      <c r="AVH359" s="129"/>
      <c r="AVI359" s="129"/>
      <c r="AVJ359" s="129"/>
      <c r="AVK359" s="129"/>
      <c r="AVL359" s="129"/>
      <c r="AVM359" s="129"/>
      <c r="AVN359" s="129"/>
      <c r="AVO359" s="129"/>
      <c r="AVP359" s="129"/>
      <c r="AVQ359" s="129"/>
      <c r="AVR359" s="129"/>
      <c r="AVS359" s="129"/>
      <c r="AVT359" s="129"/>
      <c r="AVU359" s="129"/>
      <c r="AVV359" s="129"/>
      <c r="AVW359" s="129"/>
      <c r="AVX359" s="129"/>
      <c r="AVY359" s="129"/>
      <c r="AVZ359" s="129"/>
      <c r="AWA359" s="141"/>
      <c r="AWB359" s="129"/>
      <c r="AWC359" s="129"/>
      <c r="AWD359" s="129"/>
      <c r="AWE359" s="129"/>
      <c r="AWF359" s="129"/>
      <c r="AWG359" s="129"/>
      <c r="AWH359" s="129"/>
      <c r="AWI359" s="129"/>
      <c r="AWJ359" s="129"/>
      <c r="AWK359" s="129"/>
      <c r="AWL359" s="129"/>
      <c r="AWM359" s="129"/>
      <c r="AWN359" s="129"/>
      <c r="AWO359" s="129"/>
      <c r="AWP359" s="129"/>
      <c r="AWQ359" s="129"/>
      <c r="AWR359" s="129"/>
      <c r="AWS359" s="130"/>
      <c r="AWT359" s="132"/>
      <c r="AWU359" s="132"/>
      <c r="AWV359" s="132"/>
      <c r="AWW359" s="132"/>
      <c r="AWX359" s="132"/>
      <c r="AWY359" s="132"/>
      <c r="AWZ359" s="132"/>
      <c r="AXA359" s="132"/>
      <c r="AXB359" s="132"/>
      <c r="AXC359" s="132"/>
      <c r="AXD359" s="132"/>
      <c r="AXE359" s="132"/>
      <c r="AXF359" s="132"/>
      <c r="AXG359" s="132"/>
      <c r="AXH359" s="132"/>
      <c r="AXI359" s="132"/>
      <c r="AXJ359" s="132"/>
      <c r="AXK359" s="132"/>
      <c r="AXL359" s="128"/>
      <c r="AXM359" s="129"/>
      <c r="AXN359" s="129"/>
      <c r="AXO359" s="129"/>
      <c r="AXP359" s="129"/>
      <c r="AXQ359" s="129"/>
      <c r="AXR359" s="129"/>
      <c r="AXS359" s="129"/>
      <c r="AXT359" s="129"/>
      <c r="AXU359" s="129"/>
      <c r="AXV359" s="129"/>
      <c r="AXW359" s="129"/>
      <c r="AXX359" s="129"/>
      <c r="AXY359" s="129"/>
      <c r="AXZ359" s="129"/>
      <c r="AYA359" s="129"/>
      <c r="AYB359" s="129"/>
      <c r="AYC359" s="129"/>
      <c r="AYD359" s="129"/>
      <c r="AYE359" s="129"/>
      <c r="AYF359" s="141"/>
      <c r="AYG359" s="129"/>
      <c r="AYH359" s="129"/>
      <c r="AYI359" s="129"/>
      <c r="AYJ359" s="129"/>
      <c r="AYK359" s="129"/>
      <c r="AYL359" s="129"/>
      <c r="AYM359" s="129"/>
      <c r="AYN359" s="129"/>
      <c r="AYO359" s="129"/>
      <c r="AYP359" s="129"/>
      <c r="AYQ359" s="129"/>
      <c r="AYR359" s="129"/>
      <c r="AYS359" s="129"/>
      <c r="AYT359" s="129"/>
      <c r="AYU359" s="129"/>
      <c r="AYV359" s="129"/>
      <c r="AYW359" s="129"/>
      <c r="AYX359" s="130"/>
      <c r="AYY359" s="132"/>
      <c r="AYZ359" s="132"/>
      <c r="AZA359" s="132"/>
      <c r="AZB359" s="132"/>
      <c r="AZC359" s="132"/>
      <c r="AZD359" s="132"/>
      <c r="AZE359" s="132"/>
      <c r="AZF359" s="132"/>
      <c r="AZG359" s="132"/>
      <c r="AZH359" s="132"/>
      <c r="AZI359" s="132"/>
      <c r="AZJ359" s="132"/>
      <c r="AZK359" s="132"/>
      <c r="AZL359" s="132"/>
      <c r="AZM359" s="132"/>
      <c r="AZN359" s="132"/>
      <c r="AZO359" s="132"/>
      <c r="AZP359" s="132"/>
      <c r="AZQ359" s="128"/>
      <c r="AZR359" s="129"/>
      <c r="AZS359" s="129"/>
      <c r="AZT359" s="129"/>
      <c r="AZU359" s="129"/>
      <c r="AZV359" s="129"/>
      <c r="AZW359" s="129"/>
      <c r="AZX359" s="129"/>
      <c r="AZY359" s="129"/>
      <c r="AZZ359" s="129"/>
      <c r="BAA359" s="129"/>
      <c r="BAB359" s="129"/>
      <c r="BAC359" s="129"/>
      <c r="BAD359" s="129"/>
      <c r="BAE359" s="129"/>
      <c r="BAF359" s="129"/>
      <c r="BAG359" s="129"/>
      <c r="BAH359" s="129"/>
      <c r="BAI359" s="129"/>
      <c r="BAJ359" s="129"/>
      <c r="BAK359" s="141"/>
      <c r="BAL359" s="129"/>
      <c r="BAM359" s="129"/>
      <c r="BAN359" s="129"/>
      <c r="BAO359" s="129"/>
      <c r="BAP359" s="129"/>
      <c r="BAQ359" s="129"/>
      <c r="BAR359" s="129"/>
      <c r="BAS359" s="129"/>
      <c r="BAT359" s="129"/>
      <c r="BAU359" s="129"/>
      <c r="BAV359" s="129"/>
      <c r="BAW359" s="129"/>
      <c r="BAX359" s="129"/>
      <c r="BAY359" s="129"/>
      <c r="BAZ359" s="129"/>
      <c r="BBA359" s="129"/>
      <c r="BBB359" s="129"/>
      <c r="BBC359" s="130"/>
      <c r="BBD359" s="132"/>
      <c r="BBE359" s="132"/>
      <c r="BBF359" s="132"/>
      <c r="BBG359" s="132"/>
      <c r="BBH359" s="132"/>
      <c r="BBI359" s="132"/>
      <c r="BBJ359" s="132"/>
      <c r="BBK359" s="132"/>
      <c r="BBL359" s="132"/>
      <c r="BBM359" s="132"/>
      <c r="BBN359" s="132"/>
      <c r="BBO359" s="132"/>
      <c r="BBP359" s="132"/>
      <c r="BBQ359" s="132"/>
      <c r="BBR359" s="132"/>
      <c r="BBS359" s="132"/>
      <c r="BBT359" s="132"/>
      <c r="BBU359" s="132"/>
      <c r="BBV359" s="128"/>
      <c r="BBW359" s="129"/>
      <c r="BBX359" s="129"/>
      <c r="BBY359" s="129"/>
      <c r="BBZ359" s="129"/>
      <c r="BCA359" s="129"/>
      <c r="BCB359" s="129"/>
      <c r="BCC359" s="129"/>
      <c r="BCD359" s="129"/>
      <c r="BCE359" s="129"/>
      <c r="BCF359" s="129"/>
      <c r="BCG359" s="129"/>
      <c r="BCH359" s="129"/>
      <c r="BCI359" s="129"/>
      <c r="BCJ359" s="129"/>
      <c r="BCK359" s="129"/>
      <c r="BCL359" s="129"/>
      <c r="BCM359" s="129"/>
      <c r="BCN359" s="129"/>
      <c r="BCO359" s="129"/>
      <c r="BCP359" s="141"/>
      <c r="BCQ359" s="129"/>
      <c r="BCR359" s="129"/>
      <c r="BCS359" s="129"/>
      <c r="BCT359" s="129"/>
      <c r="BCU359" s="129"/>
      <c r="BCV359" s="129"/>
      <c r="BCW359" s="129"/>
      <c r="BCX359" s="129"/>
      <c r="BCY359" s="129"/>
      <c r="BCZ359" s="129"/>
      <c r="BDA359" s="129"/>
      <c r="BDB359" s="129"/>
      <c r="BDC359" s="129"/>
      <c r="BDD359" s="129"/>
      <c r="BDE359" s="129"/>
      <c r="BDF359" s="129"/>
      <c r="BDG359" s="129"/>
      <c r="BDH359" s="130"/>
      <c r="BDI359" s="132"/>
      <c r="BDJ359" s="132"/>
      <c r="BDK359" s="132"/>
      <c r="BDL359" s="132"/>
      <c r="BDM359" s="132"/>
      <c r="BDN359" s="132"/>
      <c r="BDO359" s="132"/>
      <c r="BDP359" s="132"/>
      <c r="BDQ359" s="132"/>
      <c r="BDR359" s="132"/>
      <c r="BDS359" s="132"/>
      <c r="BDT359" s="132"/>
      <c r="BDU359" s="132"/>
      <c r="BDV359" s="132"/>
      <c r="BDW359" s="132"/>
      <c r="BDX359" s="132"/>
      <c r="BDY359" s="132"/>
      <c r="BDZ359" s="132"/>
      <c r="BEA359" s="128"/>
      <c r="BEB359" s="129"/>
      <c r="BEC359" s="129"/>
      <c r="BED359" s="129"/>
      <c r="BEE359" s="129"/>
      <c r="BEF359" s="129"/>
      <c r="BEG359" s="129"/>
      <c r="BEH359" s="129"/>
      <c r="BEI359" s="129"/>
      <c r="BEJ359" s="129"/>
      <c r="BEK359" s="129"/>
      <c r="BEL359" s="129"/>
      <c r="BEM359" s="129"/>
      <c r="BEN359" s="129"/>
      <c r="BEO359" s="129"/>
      <c r="BEP359" s="129"/>
      <c r="BEQ359" s="129"/>
      <c r="BER359" s="129"/>
      <c r="BES359" s="129"/>
      <c r="BET359" s="129"/>
      <c r="BEU359" s="141"/>
      <c r="BEV359" s="129"/>
      <c r="BEW359" s="129"/>
      <c r="BEX359" s="129"/>
      <c r="BEY359" s="129"/>
      <c r="BEZ359" s="129"/>
      <c r="BFA359" s="129"/>
      <c r="BFB359" s="129"/>
      <c r="BFC359" s="129"/>
      <c r="BFD359" s="129"/>
      <c r="BFE359" s="129"/>
      <c r="BFF359" s="129"/>
      <c r="BFG359" s="129"/>
      <c r="BFH359" s="129"/>
      <c r="BFI359" s="129"/>
      <c r="BFJ359" s="129"/>
      <c r="BFK359" s="129"/>
      <c r="BFL359" s="129"/>
      <c r="BFM359" s="130"/>
      <c r="BFN359" s="132"/>
      <c r="BFO359" s="132"/>
      <c r="BFP359" s="132"/>
      <c r="BFQ359" s="132"/>
      <c r="BFR359" s="132"/>
      <c r="BFS359" s="132"/>
      <c r="BFT359" s="132"/>
      <c r="BFU359" s="132"/>
      <c r="BFV359" s="132"/>
      <c r="BFW359" s="132"/>
      <c r="BFX359" s="132"/>
      <c r="BFY359" s="132"/>
      <c r="BFZ359" s="132"/>
      <c r="BGA359" s="132"/>
      <c r="BGB359" s="132"/>
      <c r="BGC359" s="132"/>
      <c r="BGD359" s="132"/>
      <c r="BGE359" s="132"/>
      <c r="BGF359" s="128"/>
      <c r="BGG359" s="129"/>
      <c r="BGH359" s="129"/>
      <c r="BGI359" s="129"/>
      <c r="BGJ359" s="129"/>
      <c r="BGK359" s="129"/>
      <c r="BGL359" s="129"/>
      <c r="BGM359" s="129"/>
      <c r="BGN359" s="129"/>
      <c r="BGO359" s="129"/>
      <c r="BGP359" s="129"/>
      <c r="BGQ359" s="129"/>
      <c r="BGR359" s="129"/>
      <c r="BGS359" s="129"/>
      <c r="BGT359" s="129"/>
      <c r="BGU359" s="129"/>
      <c r="BGV359" s="129"/>
      <c r="BGW359" s="129"/>
      <c r="BGX359" s="129"/>
      <c r="BGY359" s="129"/>
      <c r="BGZ359" s="141"/>
      <c r="BHA359" s="129"/>
      <c r="BHB359" s="129"/>
      <c r="BHC359" s="129"/>
      <c r="BHD359" s="129"/>
      <c r="BHE359" s="129"/>
      <c r="BHF359" s="129"/>
      <c r="BHG359" s="129"/>
      <c r="BHH359" s="129"/>
      <c r="BHI359" s="129"/>
      <c r="BHJ359" s="129"/>
      <c r="BHK359" s="129"/>
      <c r="BHL359" s="129"/>
      <c r="BHM359" s="129"/>
      <c r="BHN359" s="129"/>
      <c r="BHO359" s="129"/>
      <c r="BHP359" s="129"/>
      <c r="BHQ359" s="129"/>
      <c r="BHR359" s="130"/>
      <c r="BHS359" s="132"/>
      <c r="BHT359" s="132"/>
      <c r="BHU359" s="132"/>
      <c r="BHV359" s="132"/>
      <c r="BHW359" s="132"/>
      <c r="BHX359" s="132"/>
      <c r="BHY359" s="132"/>
      <c r="BHZ359" s="132"/>
      <c r="BIA359" s="132"/>
      <c r="BIB359" s="132"/>
      <c r="BIC359" s="132"/>
      <c r="BID359" s="132"/>
      <c r="BIE359" s="132"/>
      <c r="BIF359" s="132"/>
      <c r="BIG359" s="132"/>
      <c r="BIH359" s="132"/>
      <c r="BII359" s="132"/>
      <c r="BIJ359" s="132"/>
      <c r="BIK359" s="128"/>
      <c r="BIL359" s="129"/>
      <c r="BIM359" s="129"/>
      <c r="BIN359" s="129"/>
      <c r="BIO359" s="129"/>
      <c r="BIP359" s="129"/>
      <c r="BIQ359" s="129"/>
      <c r="BIR359" s="129"/>
      <c r="BIS359" s="129"/>
      <c r="BIT359" s="129"/>
      <c r="BIU359" s="129"/>
      <c r="BIV359" s="129"/>
      <c r="BIW359" s="129"/>
      <c r="BIX359" s="129"/>
      <c r="BIY359" s="129"/>
      <c r="BIZ359" s="129"/>
      <c r="BJA359" s="129"/>
      <c r="BJB359" s="129"/>
      <c r="BJC359" s="129"/>
      <c r="BJD359" s="129"/>
      <c r="BJE359" s="141"/>
      <c r="BJF359" s="129"/>
      <c r="BJG359" s="129"/>
      <c r="BJH359" s="129"/>
      <c r="BJI359" s="129"/>
      <c r="BJJ359" s="129"/>
      <c r="BJK359" s="129"/>
      <c r="BJL359" s="129"/>
      <c r="BJM359" s="129"/>
      <c r="BJN359" s="129"/>
      <c r="BJO359" s="129"/>
      <c r="BJP359" s="129"/>
      <c r="BJQ359" s="129"/>
      <c r="BJR359" s="129"/>
      <c r="BJS359" s="129"/>
      <c r="BJT359" s="129"/>
      <c r="BJU359" s="129"/>
      <c r="BJV359" s="129"/>
      <c r="BJW359" s="130"/>
      <c r="BJX359" s="132"/>
      <c r="BJY359" s="132"/>
      <c r="BJZ359" s="132"/>
      <c r="BKA359" s="132"/>
      <c r="BKB359" s="132"/>
      <c r="BKC359" s="132"/>
      <c r="BKD359" s="132"/>
      <c r="BKE359" s="132"/>
      <c r="BKF359" s="132"/>
      <c r="BKG359" s="132"/>
      <c r="BKH359" s="132"/>
      <c r="BKI359" s="132"/>
      <c r="BKJ359" s="132"/>
      <c r="BKK359" s="132"/>
      <c r="BKL359" s="132"/>
      <c r="BKM359" s="132"/>
      <c r="BKN359" s="132"/>
      <c r="BKO359" s="132"/>
      <c r="BKP359" s="128"/>
      <c r="BKQ359" s="129"/>
      <c r="BKR359" s="129"/>
      <c r="BKS359" s="129"/>
      <c r="BKT359" s="129"/>
      <c r="BKU359" s="129"/>
      <c r="BKV359" s="129"/>
      <c r="BKW359" s="129"/>
      <c r="BKX359" s="129"/>
      <c r="BKY359" s="129"/>
      <c r="BKZ359" s="129"/>
      <c r="BLA359" s="129"/>
      <c r="BLB359" s="129"/>
      <c r="BLC359" s="129"/>
      <c r="BLD359" s="129"/>
      <c r="BLE359" s="129"/>
      <c r="BLF359" s="129"/>
      <c r="BLG359" s="129"/>
      <c r="BLH359" s="129"/>
      <c r="BLI359" s="129"/>
      <c r="BLJ359" s="141"/>
      <c r="BLK359" s="129"/>
      <c r="BLL359" s="129"/>
      <c r="BLM359" s="129"/>
      <c r="BLN359" s="129"/>
      <c r="BLO359" s="129"/>
      <c r="BLP359" s="129"/>
      <c r="BLQ359" s="129"/>
      <c r="BLR359" s="129"/>
      <c r="BLS359" s="129"/>
      <c r="BLT359" s="129"/>
      <c r="BLU359" s="129"/>
      <c r="BLV359" s="129"/>
      <c r="BLW359" s="129"/>
      <c r="BLX359" s="129"/>
      <c r="BLY359" s="129"/>
      <c r="BLZ359" s="129"/>
      <c r="BMA359" s="129"/>
      <c r="BMB359" s="130"/>
      <c r="BMC359" s="132"/>
      <c r="BMD359" s="132"/>
      <c r="BME359" s="132"/>
      <c r="BMF359" s="132"/>
      <c r="BMG359" s="132"/>
      <c r="BMH359" s="132"/>
      <c r="BMI359" s="132"/>
      <c r="BMJ359" s="132"/>
      <c r="BMK359" s="132"/>
      <c r="BML359" s="132"/>
      <c r="BMM359" s="132"/>
      <c r="BMN359" s="132"/>
      <c r="BMO359" s="132"/>
      <c r="BMP359" s="132"/>
      <c r="BMQ359" s="132"/>
      <c r="BMR359" s="132"/>
      <c r="BMS359" s="132"/>
      <c r="BMT359" s="132"/>
      <c r="BMU359" s="128"/>
      <c r="BMV359" s="129"/>
      <c r="BMW359" s="129"/>
      <c r="BMX359" s="129"/>
      <c r="BMY359" s="129"/>
      <c r="BMZ359" s="129"/>
      <c r="BNA359" s="129"/>
      <c r="BNB359" s="129"/>
      <c r="BNC359" s="129"/>
      <c r="BND359" s="129"/>
      <c r="BNE359" s="129"/>
      <c r="BNF359" s="129"/>
      <c r="BNG359" s="129"/>
      <c r="BNH359" s="129"/>
      <c r="BNI359" s="129"/>
      <c r="BNJ359" s="129"/>
      <c r="BNK359" s="129"/>
      <c r="BNL359" s="129"/>
      <c r="BNM359" s="129"/>
      <c r="BNN359" s="129"/>
      <c r="BNO359" s="141"/>
      <c r="BNP359" s="129"/>
      <c r="BNQ359" s="129"/>
      <c r="BNR359" s="129"/>
      <c r="BNS359" s="129"/>
      <c r="BNT359" s="129"/>
      <c r="BNU359" s="129"/>
      <c r="BNV359" s="129"/>
      <c r="BNW359" s="129"/>
      <c r="BNX359" s="129"/>
      <c r="BNY359" s="129"/>
      <c r="BNZ359" s="129"/>
      <c r="BOA359" s="129"/>
      <c r="BOB359" s="129"/>
      <c r="BOC359" s="129"/>
      <c r="BOD359" s="129"/>
      <c r="BOE359" s="129"/>
      <c r="BOF359" s="129"/>
      <c r="BOG359" s="130"/>
      <c r="BOH359" s="132"/>
      <c r="BOI359" s="132"/>
      <c r="BOJ359" s="132"/>
      <c r="BOK359" s="132"/>
      <c r="BOL359" s="132"/>
      <c r="BOM359" s="132"/>
      <c r="BON359" s="132"/>
      <c r="BOO359" s="132"/>
      <c r="BOP359" s="132"/>
      <c r="BOQ359" s="132"/>
      <c r="BOR359" s="132"/>
      <c r="BOS359" s="132"/>
      <c r="BOT359" s="132"/>
      <c r="BOU359" s="132"/>
      <c r="BOV359" s="132"/>
      <c r="BOW359" s="132"/>
      <c r="BOX359" s="132"/>
      <c r="BOY359" s="132"/>
      <c r="BOZ359" s="128"/>
      <c r="BPA359" s="129"/>
      <c r="BPB359" s="129"/>
      <c r="BPC359" s="129"/>
      <c r="BPD359" s="129"/>
      <c r="BPE359" s="129"/>
      <c r="BPF359" s="129"/>
      <c r="BPG359" s="129"/>
      <c r="BPH359" s="129"/>
      <c r="BPI359" s="129"/>
      <c r="BPJ359" s="129"/>
      <c r="BPK359" s="129"/>
      <c r="BPL359" s="129"/>
      <c r="BPM359" s="129"/>
      <c r="BPN359" s="129"/>
      <c r="BPO359" s="129"/>
      <c r="BPP359" s="129"/>
      <c r="BPQ359" s="129"/>
      <c r="BPR359" s="129"/>
      <c r="BPS359" s="129"/>
      <c r="BPT359" s="141"/>
      <c r="BPU359" s="129"/>
      <c r="BPV359" s="129"/>
      <c r="BPW359" s="129"/>
      <c r="BPX359" s="129"/>
      <c r="BPY359" s="129"/>
      <c r="BPZ359" s="129"/>
      <c r="BQA359" s="129"/>
      <c r="BQB359" s="129"/>
      <c r="BQC359" s="129"/>
      <c r="BQD359" s="129"/>
      <c r="BQE359" s="129"/>
      <c r="BQF359" s="129"/>
      <c r="BQG359" s="129"/>
      <c r="BQH359" s="129"/>
      <c r="BQI359" s="129"/>
      <c r="BQJ359" s="129"/>
      <c r="BQK359" s="129"/>
      <c r="BQL359" s="130"/>
      <c r="BQM359" s="132"/>
      <c r="BQN359" s="132"/>
      <c r="BQO359" s="132"/>
      <c r="BQP359" s="132"/>
      <c r="BQQ359" s="132"/>
      <c r="BQR359" s="132"/>
      <c r="BQS359" s="132"/>
      <c r="BQT359" s="132"/>
      <c r="BQU359" s="132"/>
      <c r="BQV359" s="132"/>
      <c r="BQW359" s="132"/>
      <c r="BQX359" s="132"/>
      <c r="BQY359" s="132"/>
      <c r="BQZ359" s="132"/>
      <c r="BRA359" s="132"/>
      <c r="BRB359" s="132"/>
      <c r="BRC359" s="132"/>
      <c r="BRD359" s="132"/>
      <c r="BRE359" s="128"/>
      <c r="BRF359" s="129"/>
      <c r="BRG359" s="129"/>
      <c r="BRH359" s="129"/>
      <c r="BRI359" s="129"/>
      <c r="BRJ359" s="129"/>
      <c r="BRK359" s="129"/>
      <c r="BRL359" s="129"/>
      <c r="BRM359" s="129"/>
      <c r="BRN359" s="129"/>
      <c r="BRO359" s="129"/>
      <c r="BRP359" s="129"/>
      <c r="BRQ359" s="129"/>
      <c r="BRR359" s="129"/>
      <c r="BRS359" s="129"/>
      <c r="BRT359" s="129"/>
      <c r="BRU359" s="129"/>
      <c r="BRV359" s="129"/>
      <c r="BRW359" s="129"/>
      <c r="BRX359" s="129"/>
      <c r="BRY359" s="141"/>
      <c r="BRZ359" s="129"/>
      <c r="BSA359" s="129"/>
      <c r="BSB359" s="129"/>
      <c r="BSC359" s="129"/>
      <c r="BSD359" s="129"/>
      <c r="BSE359" s="129"/>
      <c r="BSF359" s="129"/>
      <c r="BSG359" s="129"/>
      <c r="BSH359" s="129"/>
      <c r="BSI359" s="129"/>
      <c r="BSJ359" s="129"/>
      <c r="BSK359" s="129"/>
      <c r="BSL359" s="129"/>
      <c r="BSM359" s="129"/>
      <c r="BSN359" s="129"/>
      <c r="BSO359" s="129"/>
      <c r="BSP359" s="129"/>
      <c r="BSQ359" s="130"/>
      <c r="BSR359" s="132"/>
      <c r="BSS359" s="132"/>
      <c r="BST359" s="132"/>
      <c r="BSU359" s="132"/>
      <c r="BSV359" s="132"/>
      <c r="BSW359" s="132"/>
      <c r="BSX359" s="132"/>
      <c r="BSY359" s="132"/>
      <c r="BSZ359" s="132"/>
      <c r="BTA359" s="132"/>
      <c r="BTB359" s="132"/>
      <c r="BTC359" s="132"/>
      <c r="BTD359" s="132"/>
      <c r="BTE359" s="132"/>
      <c r="BTF359" s="132"/>
      <c r="BTG359" s="132"/>
      <c r="BTH359" s="132"/>
      <c r="BTI359" s="132"/>
      <c r="BTJ359" s="128"/>
      <c r="BTK359" s="129"/>
      <c r="BTL359" s="129"/>
      <c r="BTM359" s="129"/>
      <c r="BTN359" s="129"/>
      <c r="BTO359" s="129"/>
      <c r="BTP359" s="129"/>
      <c r="BTQ359" s="129"/>
      <c r="BTR359" s="129"/>
      <c r="BTS359" s="129"/>
      <c r="BTT359" s="129"/>
      <c r="BTU359" s="129"/>
      <c r="BTV359" s="129"/>
      <c r="BTW359" s="129"/>
      <c r="BTX359" s="129"/>
      <c r="BTY359" s="129"/>
      <c r="BTZ359" s="129"/>
      <c r="BUA359" s="129"/>
      <c r="BUB359" s="129"/>
      <c r="BUC359" s="129"/>
      <c r="BUD359" s="141"/>
      <c r="BUE359" s="129"/>
      <c r="BUF359" s="129"/>
      <c r="BUG359" s="129"/>
      <c r="BUH359" s="129"/>
      <c r="BUI359" s="129"/>
      <c r="BUJ359" s="129"/>
      <c r="BUK359" s="129"/>
      <c r="BUL359" s="129"/>
      <c r="BUM359" s="129"/>
      <c r="BUN359" s="129"/>
      <c r="BUO359" s="129"/>
      <c r="BUP359" s="129"/>
      <c r="BUQ359" s="129"/>
      <c r="BUR359" s="129"/>
      <c r="BUS359" s="129"/>
      <c r="BUT359" s="129"/>
      <c r="BUU359" s="129"/>
      <c r="BUV359" s="130"/>
      <c r="BUW359" s="132"/>
      <c r="BUX359" s="132"/>
      <c r="BUY359" s="132"/>
      <c r="BUZ359" s="132"/>
      <c r="BVA359" s="132"/>
      <c r="BVB359" s="132"/>
      <c r="BVC359" s="132"/>
      <c r="BVD359" s="132"/>
      <c r="BVE359" s="132"/>
      <c r="BVF359" s="132"/>
      <c r="BVG359" s="132"/>
      <c r="BVH359" s="132"/>
      <c r="BVI359" s="132"/>
      <c r="BVJ359" s="132"/>
      <c r="BVK359" s="132"/>
      <c r="BVL359" s="132"/>
      <c r="BVM359" s="132"/>
      <c r="BVN359" s="132"/>
      <c r="BVO359" s="128"/>
      <c r="BVP359" s="129"/>
      <c r="BVQ359" s="129"/>
      <c r="BVR359" s="129"/>
      <c r="BVS359" s="129"/>
      <c r="BVT359" s="129"/>
      <c r="BVU359" s="129"/>
      <c r="BVV359" s="129"/>
      <c r="BVW359" s="129"/>
      <c r="BVX359" s="129"/>
      <c r="BVY359" s="129"/>
      <c r="BVZ359" s="129"/>
      <c r="BWA359" s="129"/>
      <c r="BWB359" s="129"/>
      <c r="BWC359" s="129"/>
      <c r="BWD359" s="129"/>
      <c r="BWE359" s="129"/>
      <c r="BWF359" s="129"/>
      <c r="BWG359" s="129"/>
      <c r="BWH359" s="129"/>
      <c r="BWI359" s="141"/>
      <c r="BWJ359" s="129"/>
      <c r="BWK359" s="129"/>
      <c r="BWL359" s="129"/>
      <c r="BWM359" s="129"/>
      <c r="BWN359" s="129"/>
      <c r="BWO359" s="129"/>
      <c r="BWP359" s="129"/>
      <c r="BWQ359" s="129"/>
      <c r="BWR359" s="129"/>
      <c r="BWS359" s="129"/>
      <c r="BWT359" s="129"/>
      <c r="BWU359" s="129"/>
      <c r="BWV359" s="129"/>
      <c r="BWW359" s="129"/>
      <c r="BWX359" s="129"/>
      <c r="BWY359" s="129"/>
      <c r="BWZ359" s="129"/>
      <c r="BXA359" s="130"/>
      <c r="BXB359" s="132"/>
      <c r="BXC359" s="132"/>
      <c r="BXD359" s="132"/>
      <c r="BXE359" s="132"/>
      <c r="BXF359" s="132"/>
      <c r="BXG359" s="132"/>
      <c r="BXH359" s="132"/>
      <c r="BXI359" s="132"/>
      <c r="BXJ359" s="132"/>
      <c r="BXK359" s="132"/>
      <c r="BXL359" s="132"/>
      <c r="BXM359" s="132"/>
      <c r="BXN359" s="132"/>
      <c r="BXO359" s="132"/>
      <c r="BXP359" s="132"/>
      <c r="BXQ359" s="132"/>
      <c r="BXR359" s="132"/>
      <c r="BXS359" s="132"/>
      <c r="BXT359" s="128"/>
      <c r="BXU359" s="129"/>
      <c r="BXV359" s="129"/>
      <c r="BXW359" s="129"/>
      <c r="BXX359" s="129"/>
      <c r="BXY359" s="129"/>
      <c r="BXZ359" s="129"/>
      <c r="BYA359" s="129"/>
      <c r="BYB359" s="129"/>
      <c r="BYC359" s="129"/>
      <c r="BYD359" s="129"/>
      <c r="BYE359" s="129"/>
      <c r="BYF359" s="129"/>
      <c r="BYG359" s="129"/>
      <c r="BYH359" s="129"/>
      <c r="BYI359" s="129"/>
      <c r="BYJ359" s="129"/>
      <c r="BYK359" s="129"/>
      <c r="BYL359" s="129"/>
      <c r="BYM359" s="129"/>
      <c r="BYN359" s="141"/>
      <c r="BYO359" s="129"/>
      <c r="BYP359" s="129"/>
      <c r="BYQ359" s="129"/>
      <c r="BYR359" s="129"/>
      <c r="BYS359" s="129"/>
      <c r="BYT359" s="129"/>
      <c r="BYU359" s="129"/>
      <c r="BYV359" s="129"/>
      <c r="BYW359" s="129"/>
      <c r="BYX359" s="129"/>
      <c r="BYY359" s="129"/>
      <c r="BYZ359" s="129"/>
      <c r="BZA359" s="129"/>
      <c r="BZB359" s="129"/>
      <c r="BZC359" s="129"/>
      <c r="BZD359" s="129"/>
      <c r="BZE359" s="129"/>
      <c r="BZF359" s="130"/>
      <c r="BZG359" s="132"/>
      <c r="BZH359" s="132"/>
      <c r="BZI359" s="132"/>
      <c r="BZJ359" s="132"/>
      <c r="BZK359" s="132"/>
      <c r="BZL359" s="132"/>
      <c r="BZM359" s="132"/>
      <c r="BZN359" s="132"/>
      <c r="BZO359" s="132"/>
      <c r="BZP359" s="132"/>
      <c r="BZQ359" s="132"/>
      <c r="BZR359" s="132"/>
      <c r="BZS359" s="132"/>
      <c r="BZT359" s="132"/>
      <c r="BZU359" s="132"/>
      <c r="BZV359" s="132"/>
      <c r="BZW359" s="132"/>
      <c r="BZX359" s="132"/>
      <c r="BZY359" s="128"/>
      <c r="BZZ359" s="129"/>
      <c r="CAA359" s="129"/>
      <c r="CAB359" s="129"/>
      <c r="CAC359" s="129"/>
      <c r="CAD359" s="129"/>
      <c r="CAE359" s="129"/>
      <c r="CAF359" s="129"/>
      <c r="CAG359" s="129"/>
      <c r="CAH359" s="129"/>
      <c r="CAI359" s="129"/>
      <c r="CAJ359" s="129"/>
      <c r="CAK359" s="129"/>
      <c r="CAL359" s="129"/>
      <c r="CAM359" s="129"/>
      <c r="CAN359" s="129"/>
      <c r="CAO359" s="129"/>
      <c r="CAP359" s="129"/>
      <c r="CAQ359" s="129"/>
      <c r="CAR359" s="129"/>
      <c r="CAS359" s="141"/>
      <c r="CAT359" s="129"/>
      <c r="CAU359" s="129"/>
      <c r="CAV359" s="129"/>
      <c r="CAW359" s="129"/>
      <c r="CAX359" s="129"/>
      <c r="CAY359" s="129"/>
      <c r="CAZ359" s="129"/>
      <c r="CBA359" s="129"/>
      <c r="CBB359" s="129"/>
      <c r="CBC359" s="129"/>
      <c r="CBD359" s="129"/>
      <c r="CBE359" s="129"/>
      <c r="CBF359" s="129"/>
      <c r="CBG359" s="129"/>
      <c r="CBH359" s="129"/>
      <c r="CBI359" s="129"/>
      <c r="CBJ359" s="129"/>
      <c r="CBK359" s="130"/>
      <c r="CBL359" s="132"/>
      <c r="CBM359" s="132"/>
      <c r="CBN359" s="132"/>
      <c r="CBO359" s="132"/>
      <c r="CBP359" s="132"/>
      <c r="CBQ359" s="132"/>
      <c r="CBR359" s="132"/>
      <c r="CBS359" s="132"/>
      <c r="CBT359" s="132"/>
      <c r="CBU359" s="132"/>
      <c r="CBV359" s="132"/>
      <c r="CBW359" s="132"/>
      <c r="CBX359" s="132"/>
      <c r="CBY359" s="132"/>
      <c r="CBZ359" s="132"/>
      <c r="CCA359" s="132"/>
      <c r="CCB359" s="132"/>
      <c r="CCC359" s="132"/>
      <c r="CCD359" s="128"/>
      <c r="CCE359" s="129"/>
      <c r="CCF359" s="129"/>
      <c r="CCG359" s="129"/>
      <c r="CCH359" s="129"/>
      <c r="CCI359" s="129"/>
      <c r="CCJ359" s="129"/>
      <c r="CCK359" s="129"/>
      <c r="CCL359" s="129"/>
      <c r="CCM359" s="129"/>
      <c r="CCN359" s="129"/>
      <c r="CCO359" s="129"/>
      <c r="CCP359" s="129"/>
      <c r="CCQ359" s="129"/>
      <c r="CCR359" s="129"/>
      <c r="CCS359" s="129"/>
      <c r="CCT359" s="129"/>
      <c r="CCU359" s="129"/>
      <c r="CCV359" s="129"/>
      <c r="CCW359" s="129"/>
      <c r="CCX359" s="141"/>
      <c r="CCY359" s="129"/>
      <c r="CCZ359" s="129"/>
      <c r="CDA359" s="129"/>
      <c r="CDB359" s="129"/>
      <c r="CDC359" s="129"/>
      <c r="CDD359" s="129"/>
      <c r="CDE359" s="129"/>
      <c r="CDF359" s="129"/>
      <c r="CDG359" s="129"/>
      <c r="CDH359" s="129"/>
      <c r="CDI359" s="129"/>
      <c r="CDJ359" s="129"/>
      <c r="CDK359" s="129"/>
      <c r="CDL359" s="129"/>
      <c r="CDM359" s="129"/>
      <c r="CDN359" s="129"/>
      <c r="CDO359" s="129"/>
      <c r="CDP359" s="130"/>
      <c r="CDQ359" s="132"/>
      <c r="CDR359" s="132"/>
      <c r="CDS359" s="132"/>
      <c r="CDT359" s="132"/>
      <c r="CDU359" s="132"/>
      <c r="CDV359" s="132"/>
      <c r="CDW359" s="132"/>
      <c r="CDX359" s="132"/>
      <c r="CDY359" s="132"/>
      <c r="CDZ359" s="132"/>
      <c r="CEA359" s="132"/>
      <c r="CEB359" s="132"/>
      <c r="CEC359" s="132"/>
      <c r="CED359" s="132"/>
      <c r="CEE359" s="132"/>
      <c r="CEF359" s="132"/>
      <c r="CEG359" s="132"/>
      <c r="CEH359" s="132"/>
      <c r="CEI359" s="128"/>
      <c r="CEJ359" s="129"/>
      <c r="CEK359" s="129"/>
      <c r="CEL359" s="129"/>
      <c r="CEM359" s="129"/>
      <c r="CEN359" s="129"/>
      <c r="CEO359" s="129"/>
      <c r="CEP359" s="129"/>
      <c r="CEQ359" s="129"/>
      <c r="CER359" s="129"/>
      <c r="CES359" s="129"/>
      <c r="CET359" s="129"/>
      <c r="CEU359" s="129"/>
      <c r="CEV359" s="129"/>
      <c r="CEW359" s="129"/>
      <c r="CEX359" s="129"/>
      <c r="CEY359" s="129"/>
      <c r="CEZ359" s="129"/>
      <c r="CFA359" s="129"/>
      <c r="CFB359" s="129"/>
      <c r="CFC359" s="141"/>
      <c r="CFD359" s="129"/>
      <c r="CFE359" s="129"/>
      <c r="CFF359" s="129"/>
      <c r="CFG359" s="129"/>
      <c r="CFH359" s="129"/>
      <c r="CFI359" s="129"/>
      <c r="CFJ359" s="129"/>
      <c r="CFK359" s="129"/>
      <c r="CFL359" s="129"/>
      <c r="CFM359" s="129"/>
      <c r="CFN359" s="129"/>
      <c r="CFO359" s="129"/>
      <c r="CFP359" s="129"/>
      <c r="CFQ359" s="129"/>
      <c r="CFR359" s="129"/>
      <c r="CFS359" s="129"/>
      <c r="CFT359" s="129"/>
      <c r="CFU359" s="130"/>
      <c r="CFV359" s="132"/>
      <c r="CFW359" s="132"/>
      <c r="CFX359" s="132"/>
      <c r="CFY359" s="132"/>
      <c r="CFZ359" s="132"/>
      <c r="CGA359" s="132"/>
      <c r="CGB359" s="132"/>
      <c r="CGC359" s="132"/>
      <c r="CGD359" s="132"/>
      <c r="CGE359" s="132"/>
      <c r="CGF359" s="132"/>
      <c r="CGG359" s="132"/>
      <c r="CGH359" s="132"/>
      <c r="CGI359" s="132"/>
      <c r="CGJ359" s="132"/>
      <c r="CGK359" s="132"/>
      <c r="CGL359" s="132"/>
      <c r="CGM359" s="132"/>
      <c r="CGN359" s="128"/>
      <c r="CGO359" s="129"/>
      <c r="CGP359" s="129"/>
      <c r="CGQ359" s="129"/>
      <c r="CGR359" s="129"/>
      <c r="CGS359" s="129"/>
      <c r="CGT359" s="129"/>
      <c r="CGU359" s="129"/>
      <c r="CGV359" s="129"/>
      <c r="CGW359" s="129"/>
      <c r="CGX359" s="129"/>
      <c r="CGY359" s="129"/>
      <c r="CGZ359" s="129"/>
      <c r="CHA359" s="129"/>
      <c r="CHB359" s="129"/>
      <c r="CHC359" s="129"/>
      <c r="CHD359" s="129"/>
      <c r="CHE359" s="129"/>
      <c r="CHF359" s="129"/>
      <c r="CHG359" s="129"/>
      <c r="CHH359" s="141"/>
      <c r="CHI359" s="129"/>
      <c r="CHJ359" s="129"/>
      <c r="CHK359" s="129"/>
      <c r="CHL359" s="129"/>
      <c r="CHM359" s="129"/>
      <c r="CHN359" s="129"/>
      <c r="CHO359" s="129"/>
      <c r="CHP359" s="129"/>
      <c r="CHQ359" s="129"/>
      <c r="CHR359" s="129"/>
      <c r="CHS359" s="129"/>
      <c r="CHT359" s="129"/>
      <c r="CHU359" s="129"/>
      <c r="CHV359" s="129"/>
      <c r="CHW359" s="129"/>
      <c r="CHX359" s="129"/>
      <c r="CHY359" s="129"/>
      <c r="CHZ359" s="130"/>
      <c r="CIA359" s="132"/>
      <c r="CIB359" s="132"/>
      <c r="CIC359" s="132"/>
      <c r="CID359" s="132"/>
      <c r="CIE359" s="132"/>
      <c r="CIF359" s="132"/>
      <c r="CIG359" s="132"/>
      <c r="CIH359" s="132"/>
      <c r="CII359" s="132"/>
      <c r="CIJ359" s="132"/>
      <c r="CIK359" s="132"/>
      <c r="CIL359" s="132"/>
      <c r="CIM359" s="132"/>
      <c r="CIN359" s="132"/>
      <c r="CIO359" s="132"/>
      <c r="CIP359" s="132"/>
      <c r="CIQ359" s="132"/>
      <c r="CIR359" s="132"/>
      <c r="CIS359" s="128"/>
      <c r="CIT359" s="129"/>
      <c r="CIU359" s="129"/>
      <c r="CIV359" s="129"/>
      <c r="CIW359" s="129"/>
      <c r="CIX359" s="129"/>
      <c r="CIY359" s="129"/>
      <c r="CIZ359" s="129"/>
      <c r="CJA359" s="129"/>
      <c r="CJB359" s="129"/>
      <c r="CJC359" s="129"/>
      <c r="CJD359" s="129"/>
      <c r="CJE359" s="129"/>
      <c r="CJF359" s="129"/>
      <c r="CJG359" s="129"/>
      <c r="CJH359" s="129"/>
      <c r="CJI359" s="129"/>
      <c r="CJJ359" s="129"/>
      <c r="CJK359" s="129"/>
      <c r="CJL359" s="129"/>
      <c r="CJM359" s="141"/>
      <c r="CJN359" s="129"/>
      <c r="CJO359" s="129"/>
      <c r="CJP359" s="129"/>
      <c r="CJQ359" s="129"/>
      <c r="CJR359" s="129"/>
      <c r="CJS359" s="129"/>
      <c r="CJT359" s="129"/>
      <c r="CJU359" s="129"/>
      <c r="CJV359" s="129"/>
      <c r="CJW359" s="129"/>
      <c r="CJX359" s="129"/>
      <c r="CJY359" s="129"/>
      <c r="CJZ359" s="129"/>
      <c r="CKA359" s="129"/>
      <c r="CKB359" s="129"/>
      <c r="CKC359" s="129"/>
      <c r="CKD359" s="129"/>
      <c r="CKE359" s="130"/>
      <c r="CKF359" s="132"/>
      <c r="CKG359" s="132"/>
      <c r="CKH359" s="132"/>
      <c r="CKI359" s="132"/>
      <c r="CKJ359" s="132"/>
      <c r="CKK359" s="132"/>
      <c r="CKL359" s="132"/>
      <c r="CKM359" s="132"/>
      <c r="CKN359" s="132"/>
      <c r="CKO359" s="132"/>
      <c r="CKP359" s="132"/>
      <c r="CKQ359" s="132"/>
      <c r="CKR359" s="132"/>
      <c r="CKS359" s="132"/>
      <c r="CKT359" s="132"/>
      <c r="CKU359" s="132"/>
      <c r="CKV359" s="132"/>
      <c r="CKW359" s="132"/>
      <c r="CKX359" s="128"/>
      <c r="CKY359" s="129"/>
      <c r="CKZ359" s="129"/>
      <c r="CLA359" s="129"/>
      <c r="CLB359" s="129"/>
      <c r="CLC359" s="129"/>
      <c r="CLD359" s="129"/>
      <c r="CLE359" s="129"/>
      <c r="CLF359" s="129"/>
      <c r="CLG359" s="129"/>
      <c r="CLH359" s="129"/>
      <c r="CLI359" s="129"/>
      <c r="CLJ359" s="129"/>
      <c r="CLK359" s="129"/>
      <c r="CLL359" s="129"/>
      <c r="CLM359" s="129"/>
      <c r="CLN359" s="129"/>
      <c r="CLO359" s="129"/>
      <c r="CLP359" s="129"/>
      <c r="CLQ359" s="129"/>
      <c r="CLR359" s="141"/>
      <c r="CLS359" s="129"/>
      <c r="CLT359" s="129"/>
      <c r="CLU359" s="129"/>
      <c r="CLV359" s="129"/>
      <c r="CLW359" s="129"/>
      <c r="CLX359" s="129"/>
      <c r="CLY359" s="129"/>
      <c r="CLZ359" s="129"/>
      <c r="CMA359" s="129"/>
      <c r="CMB359" s="129"/>
      <c r="CMC359" s="129"/>
      <c r="CMD359" s="129"/>
      <c r="CME359" s="129"/>
      <c r="CMF359" s="129"/>
      <c r="CMG359" s="129"/>
      <c r="CMH359" s="129"/>
      <c r="CMI359" s="129"/>
      <c r="CMJ359" s="130"/>
      <c r="CMK359" s="132"/>
      <c r="CML359" s="132"/>
      <c r="CMM359" s="132"/>
      <c r="CMN359" s="132"/>
      <c r="CMO359" s="132"/>
      <c r="CMP359" s="132"/>
      <c r="CMQ359" s="132"/>
      <c r="CMR359" s="132"/>
      <c r="CMS359" s="132"/>
      <c r="CMT359" s="132"/>
      <c r="CMU359" s="132"/>
      <c r="CMV359" s="132"/>
      <c r="CMW359" s="132"/>
      <c r="CMX359" s="132"/>
      <c r="CMY359" s="132"/>
      <c r="CMZ359" s="132"/>
      <c r="CNA359" s="132"/>
      <c r="CNB359" s="132"/>
      <c r="CNC359" s="128"/>
      <c r="CND359" s="129"/>
      <c r="CNE359" s="129"/>
      <c r="CNF359" s="129"/>
      <c r="CNG359" s="129"/>
      <c r="CNH359" s="129"/>
      <c r="CNI359" s="129"/>
      <c r="CNJ359" s="129"/>
      <c r="CNK359" s="129"/>
      <c r="CNL359" s="129"/>
      <c r="CNM359" s="129"/>
      <c r="CNN359" s="129"/>
      <c r="CNO359" s="129"/>
      <c r="CNP359" s="129"/>
      <c r="CNQ359" s="129"/>
      <c r="CNR359" s="129"/>
      <c r="CNS359" s="129"/>
      <c r="CNT359" s="129"/>
      <c r="CNU359" s="129"/>
      <c r="CNV359" s="129"/>
      <c r="CNW359" s="141"/>
      <c r="CNX359" s="129"/>
      <c r="CNY359" s="129"/>
      <c r="CNZ359" s="129"/>
      <c r="COA359" s="129"/>
      <c r="COB359" s="129"/>
      <c r="COC359" s="129"/>
      <c r="COD359" s="129"/>
      <c r="COE359" s="129"/>
      <c r="COF359" s="129"/>
      <c r="COG359" s="129"/>
      <c r="COH359" s="129"/>
      <c r="COI359" s="129"/>
      <c r="COJ359" s="129"/>
      <c r="COK359" s="129"/>
      <c r="COL359" s="129"/>
      <c r="COM359" s="129"/>
      <c r="CON359" s="129"/>
      <c r="COO359" s="130"/>
      <c r="COP359" s="132"/>
      <c r="COQ359" s="132"/>
      <c r="COR359" s="132"/>
      <c r="COS359" s="132"/>
      <c r="COT359" s="132"/>
      <c r="COU359" s="132"/>
      <c r="COV359" s="132"/>
      <c r="COW359" s="132"/>
      <c r="COX359" s="132"/>
      <c r="COY359" s="132"/>
      <c r="COZ359" s="132"/>
      <c r="CPA359" s="132"/>
      <c r="CPB359" s="132"/>
      <c r="CPC359" s="132"/>
      <c r="CPD359" s="132"/>
      <c r="CPE359" s="132"/>
      <c r="CPF359" s="132"/>
      <c r="CPG359" s="132"/>
      <c r="CPH359" s="128"/>
      <c r="CPI359" s="129"/>
      <c r="CPJ359" s="129"/>
      <c r="CPK359" s="129"/>
      <c r="CPL359" s="129"/>
      <c r="CPM359" s="129"/>
      <c r="CPN359" s="129"/>
      <c r="CPO359" s="129"/>
      <c r="CPP359" s="129"/>
      <c r="CPQ359" s="129"/>
      <c r="CPR359" s="129"/>
      <c r="CPS359" s="129"/>
      <c r="CPT359" s="129"/>
      <c r="CPU359" s="129"/>
      <c r="CPV359" s="129"/>
      <c r="CPW359" s="129"/>
      <c r="CPX359" s="129"/>
      <c r="CPY359" s="129"/>
      <c r="CPZ359" s="129"/>
      <c r="CQA359" s="129"/>
      <c r="CQB359" s="141"/>
      <c r="CQC359" s="129"/>
      <c r="CQD359" s="129"/>
      <c r="CQE359" s="129"/>
      <c r="CQF359" s="129"/>
      <c r="CQG359" s="129"/>
      <c r="CQH359" s="129"/>
      <c r="CQI359" s="129"/>
      <c r="CQJ359" s="129"/>
      <c r="CQK359" s="129"/>
      <c r="CQL359" s="129"/>
      <c r="CQM359" s="129"/>
      <c r="CQN359" s="129"/>
      <c r="CQO359" s="129"/>
      <c r="CQP359" s="129"/>
      <c r="CQQ359" s="129"/>
      <c r="CQR359" s="129"/>
      <c r="CQS359" s="129"/>
      <c r="CQT359" s="130"/>
      <c r="CQU359" s="132"/>
      <c r="CQV359" s="132"/>
      <c r="CQW359" s="132"/>
      <c r="CQX359" s="132"/>
      <c r="CQY359" s="132"/>
      <c r="CQZ359" s="132"/>
      <c r="CRA359" s="132"/>
      <c r="CRB359" s="132"/>
      <c r="CRC359" s="132"/>
      <c r="CRD359" s="132"/>
      <c r="CRE359" s="132"/>
      <c r="CRF359" s="132"/>
      <c r="CRG359" s="132"/>
      <c r="CRH359" s="132"/>
      <c r="CRI359" s="132"/>
      <c r="CRJ359" s="132"/>
      <c r="CRK359" s="132"/>
      <c r="CRL359" s="132"/>
      <c r="CRM359" s="128"/>
      <c r="CRN359" s="129"/>
      <c r="CRO359" s="129"/>
      <c r="CRP359" s="129"/>
      <c r="CRQ359" s="129"/>
      <c r="CRR359" s="129"/>
      <c r="CRS359" s="129"/>
      <c r="CRT359" s="129"/>
      <c r="CRU359" s="129"/>
      <c r="CRV359" s="129"/>
      <c r="CRW359" s="129"/>
      <c r="CRX359" s="129"/>
      <c r="CRY359" s="129"/>
      <c r="CRZ359" s="129"/>
      <c r="CSA359" s="129"/>
      <c r="CSB359" s="129"/>
      <c r="CSC359" s="129"/>
      <c r="CSD359" s="129"/>
      <c r="CSE359" s="129"/>
      <c r="CSF359" s="129"/>
      <c r="CSG359" s="141"/>
      <c r="CSH359" s="129"/>
      <c r="CSI359" s="129"/>
      <c r="CSJ359" s="129"/>
      <c r="CSK359" s="129"/>
      <c r="CSL359" s="129"/>
      <c r="CSM359" s="129"/>
      <c r="CSN359" s="129"/>
      <c r="CSO359" s="129"/>
      <c r="CSP359" s="129"/>
      <c r="CSQ359" s="129"/>
      <c r="CSR359" s="129"/>
      <c r="CSS359" s="129"/>
      <c r="CST359" s="129"/>
      <c r="CSU359" s="129"/>
      <c r="CSV359" s="129"/>
      <c r="CSW359" s="129"/>
      <c r="CSX359" s="129"/>
      <c r="CSY359" s="130"/>
      <c r="CSZ359" s="132"/>
      <c r="CTA359" s="132"/>
      <c r="CTB359" s="132"/>
      <c r="CTC359" s="132"/>
      <c r="CTD359" s="132"/>
      <c r="CTE359" s="132"/>
      <c r="CTF359" s="132"/>
      <c r="CTG359" s="132"/>
      <c r="CTH359" s="132"/>
      <c r="CTI359" s="132"/>
      <c r="CTJ359" s="132"/>
      <c r="CTK359" s="132"/>
      <c r="CTL359" s="132"/>
      <c r="CTM359" s="132"/>
      <c r="CTN359" s="132"/>
      <c r="CTO359" s="132"/>
      <c r="CTP359" s="132"/>
      <c r="CTQ359" s="132"/>
      <c r="CTR359" s="128"/>
      <c r="CTS359" s="129"/>
      <c r="CTT359" s="129"/>
      <c r="CTU359" s="129"/>
      <c r="CTV359" s="129"/>
      <c r="CTW359" s="129"/>
      <c r="CTX359" s="129"/>
      <c r="CTY359" s="129"/>
      <c r="CTZ359" s="129"/>
      <c r="CUA359" s="129"/>
      <c r="CUB359" s="129"/>
      <c r="CUC359" s="129"/>
      <c r="CUD359" s="129"/>
      <c r="CUE359" s="129"/>
      <c r="CUF359" s="129"/>
      <c r="CUG359" s="129"/>
      <c r="CUH359" s="129"/>
      <c r="CUI359" s="129"/>
      <c r="CUJ359" s="129"/>
      <c r="CUK359" s="129"/>
      <c r="CUL359" s="141"/>
      <c r="CUM359" s="129"/>
      <c r="CUN359" s="129"/>
      <c r="CUO359" s="129"/>
      <c r="CUP359" s="129"/>
      <c r="CUQ359" s="129"/>
      <c r="CUR359" s="129"/>
      <c r="CUS359" s="129"/>
      <c r="CUT359" s="129"/>
      <c r="CUU359" s="129"/>
      <c r="CUV359" s="129"/>
      <c r="CUW359" s="129"/>
      <c r="CUX359" s="129"/>
      <c r="CUY359" s="129"/>
      <c r="CUZ359" s="129"/>
      <c r="CVA359" s="129"/>
      <c r="CVB359" s="129"/>
      <c r="CVC359" s="129"/>
      <c r="CVD359" s="130"/>
      <c r="CVE359" s="132"/>
      <c r="CVF359" s="132"/>
      <c r="CVG359" s="132"/>
      <c r="CVH359" s="132"/>
      <c r="CVI359" s="132"/>
      <c r="CVJ359" s="132"/>
      <c r="CVK359" s="132"/>
      <c r="CVL359" s="132"/>
      <c r="CVM359" s="132"/>
      <c r="CVN359" s="132"/>
      <c r="CVO359" s="132"/>
      <c r="CVP359" s="132"/>
      <c r="CVQ359" s="132"/>
      <c r="CVR359" s="132"/>
      <c r="CVS359" s="132"/>
      <c r="CVT359" s="132"/>
      <c r="CVU359" s="132"/>
      <c r="CVV359" s="132"/>
      <c r="CVW359" s="128"/>
      <c r="CVX359" s="129"/>
      <c r="CVY359" s="129"/>
      <c r="CVZ359" s="129"/>
      <c r="CWA359" s="129"/>
      <c r="CWB359" s="129"/>
      <c r="CWC359" s="129"/>
      <c r="CWD359" s="129"/>
      <c r="CWE359" s="129"/>
      <c r="CWF359" s="129"/>
      <c r="CWG359" s="129"/>
      <c r="CWH359" s="129"/>
      <c r="CWI359" s="129"/>
      <c r="CWJ359" s="129"/>
      <c r="CWK359" s="129"/>
      <c r="CWL359" s="129"/>
      <c r="CWM359" s="129"/>
      <c r="CWN359" s="129"/>
      <c r="CWO359" s="129"/>
      <c r="CWP359" s="129"/>
      <c r="CWQ359" s="141"/>
      <c r="CWR359" s="129"/>
      <c r="CWS359" s="129"/>
      <c r="CWT359" s="129"/>
      <c r="CWU359" s="129"/>
      <c r="CWV359" s="129"/>
      <c r="CWW359" s="129"/>
      <c r="CWX359" s="129"/>
      <c r="CWY359" s="129"/>
      <c r="CWZ359" s="129"/>
      <c r="CXA359" s="129"/>
      <c r="CXB359" s="129"/>
      <c r="CXC359" s="129"/>
      <c r="CXD359" s="129"/>
      <c r="CXE359" s="129"/>
      <c r="CXF359" s="129"/>
      <c r="CXG359" s="129"/>
      <c r="CXH359" s="129"/>
      <c r="CXI359" s="130"/>
      <c r="CXJ359" s="132"/>
      <c r="CXK359" s="132"/>
      <c r="CXL359" s="132"/>
      <c r="CXM359" s="132"/>
      <c r="CXN359" s="132"/>
      <c r="CXO359" s="132"/>
      <c r="CXP359" s="132"/>
      <c r="CXQ359" s="132"/>
      <c r="CXR359" s="132"/>
      <c r="CXS359" s="132"/>
      <c r="CXT359" s="132"/>
      <c r="CXU359" s="132"/>
      <c r="CXV359" s="132"/>
      <c r="CXW359" s="132"/>
      <c r="CXX359" s="132"/>
      <c r="CXY359" s="132"/>
      <c r="CXZ359" s="132"/>
      <c r="CYA359" s="132"/>
      <c r="CYB359" s="128"/>
      <c r="CYC359" s="129"/>
      <c r="CYD359" s="129"/>
      <c r="CYE359" s="129"/>
      <c r="CYF359" s="129"/>
      <c r="CYG359" s="129"/>
      <c r="CYH359" s="129"/>
      <c r="CYI359" s="129"/>
      <c r="CYJ359" s="129"/>
      <c r="CYK359" s="129"/>
      <c r="CYL359" s="129"/>
      <c r="CYM359" s="129"/>
      <c r="CYN359" s="129"/>
      <c r="CYO359" s="129"/>
      <c r="CYP359" s="129"/>
      <c r="CYQ359" s="129"/>
      <c r="CYR359" s="129"/>
      <c r="CYS359" s="129"/>
      <c r="CYT359" s="129"/>
      <c r="CYU359" s="129"/>
      <c r="CYV359" s="141"/>
      <c r="CYW359" s="129"/>
      <c r="CYX359" s="129"/>
      <c r="CYY359" s="129"/>
      <c r="CYZ359" s="129"/>
      <c r="CZA359" s="129"/>
      <c r="CZB359" s="129"/>
      <c r="CZC359" s="129"/>
      <c r="CZD359" s="129"/>
      <c r="CZE359" s="129"/>
      <c r="CZF359" s="129"/>
      <c r="CZG359" s="129"/>
      <c r="CZH359" s="129"/>
      <c r="CZI359" s="129"/>
      <c r="CZJ359" s="129"/>
      <c r="CZK359" s="129"/>
      <c r="CZL359" s="129"/>
      <c r="CZM359" s="129"/>
      <c r="CZN359" s="130"/>
      <c r="CZO359" s="132"/>
      <c r="CZP359" s="132"/>
      <c r="CZQ359" s="132"/>
      <c r="CZR359" s="132"/>
      <c r="CZS359" s="132"/>
      <c r="CZT359" s="132"/>
      <c r="CZU359" s="132"/>
      <c r="CZV359" s="132"/>
      <c r="CZW359" s="132"/>
      <c r="CZX359" s="132"/>
      <c r="CZY359" s="132"/>
      <c r="CZZ359" s="132"/>
      <c r="DAA359" s="132"/>
      <c r="DAB359" s="132"/>
      <c r="DAC359" s="132"/>
      <c r="DAD359" s="132"/>
      <c r="DAE359" s="132"/>
      <c r="DAF359" s="132"/>
      <c r="DAG359" s="128"/>
      <c r="DAH359" s="129"/>
      <c r="DAI359" s="129"/>
      <c r="DAJ359" s="129"/>
      <c r="DAK359" s="129"/>
      <c r="DAL359" s="129"/>
      <c r="DAM359" s="129"/>
      <c r="DAN359" s="129"/>
      <c r="DAO359" s="129"/>
      <c r="DAP359" s="129"/>
      <c r="DAQ359" s="129"/>
      <c r="DAR359" s="129"/>
      <c r="DAS359" s="129"/>
      <c r="DAT359" s="129"/>
      <c r="DAU359" s="129"/>
      <c r="DAV359" s="129"/>
      <c r="DAW359" s="129"/>
      <c r="DAX359" s="129"/>
      <c r="DAY359" s="129"/>
      <c r="DAZ359" s="129"/>
      <c r="DBA359" s="141"/>
      <c r="DBB359" s="129"/>
      <c r="DBC359" s="129"/>
      <c r="DBD359" s="129"/>
      <c r="DBE359" s="129"/>
      <c r="DBF359" s="129"/>
      <c r="DBG359" s="129"/>
      <c r="DBH359" s="129"/>
      <c r="DBI359" s="129"/>
      <c r="DBJ359" s="129"/>
      <c r="DBK359" s="129"/>
      <c r="DBL359" s="129"/>
      <c r="DBM359" s="129"/>
      <c r="DBN359" s="129"/>
      <c r="DBO359" s="129"/>
      <c r="DBP359" s="129"/>
      <c r="DBQ359" s="129"/>
      <c r="DBR359" s="129"/>
      <c r="DBS359" s="130"/>
      <c r="DBT359" s="132"/>
      <c r="DBU359" s="132"/>
      <c r="DBV359" s="132"/>
      <c r="DBW359" s="132"/>
      <c r="DBX359" s="132"/>
      <c r="DBY359" s="132"/>
      <c r="DBZ359" s="132"/>
      <c r="DCA359" s="132"/>
      <c r="DCB359" s="132"/>
      <c r="DCC359" s="132"/>
      <c r="DCD359" s="132"/>
      <c r="DCE359" s="132"/>
      <c r="DCF359" s="132"/>
      <c r="DCG359" s="132"/>
      <c r="DCH359" s="132"/>
      <c r="DCI359" s="132"/>
      <c r="DCJ359" s="132"/>
      <c r="DCK359" s="132"/>
      <c r="DCL359" s="128"/>
      <c r="DCM359" s="129"/>
      <c r="DCN359" s="129"/>
      <c r="DCO359" s="129"/>
      <c r="DCP359" s="129"/>
      <c r="DCQ359" s="129"/>
      <c r="DCR359" s="129"/>
      <c r="DCS359" s="129"/>
      <c r="DCT359" s="129"/>
      <c r="DCU359" s="129"/>
      <c r="DCV359" s="129"/>
      <c r="DCW359" s="129"/>
      <c r="DCX359" s="129"/>
      <c r="DCY359" s="129"/>
      <c r="DCZ359" s="129"/>
      <c r="DDA359" s="129"/>
      <c r="DDB359" s="129"/>
      <c r="DDC359" s="129"/>
      <c r="DDD359" s="129"/>
      <c r="DDE359" s="129"/>
      <c r="DDF359" s="141"/>
      <c r="DDG359" s="129"/>
      <c r="DDH359" s="129"/>
      <c r="DDI359" s="129"/>
      <c r="DDJ359" s="129"/>
      <c r="DDK359" s="129"/>
      <c r="DDL359" s="129"/>
      <c r="DDM359" s="129"/>
      <c r="DDN359" s="129"/>
      <c r="DDO359" s="129"/>
      <c r="DDP359" s="129"/>
      <c r="DDQ359" s="129"/>
      <c r="DDR359" s="129"/>
      <c r="DDS359" s="129"/>
      <c r="DDT359" s="129"/>
      <c r="DDU359" s="129"/>
      <c r="DDV359" s="129"/>
      <c r="DDW359" s="129"/>
      <c r="DDX359" s="130"/>
      <c r="DDY359" s="132"/>
      <c r="DDZ359" s="132"/>
      <c r="DEA359" s="132"/>
      <c r="DEB359" s="132"/>
      <c r="DEC359" s="132"/>
      <c r="DED359" s="132"/>
      <c r="DEE359" s="132"/>
      <c r="DEF359" s="132"/>
      <c r="DEG359" s="132"/>
      <c r="DEH359" s="132"/>
      <c r="DEI359" s="132"/>
      <c r="DEJ359" s="132"/>
      <c r="DEK359" s="132"/>
      <c r="DEL359" s="132"/>
      <c r="DEM359" s="132"/>
      <c r="DEN359" s="132"/>
      <c r="DEO359" s="132"/>
      <c r="DEP359" s="132"/>
      <c r="DEQ359" s="128"/>
      <c r="DER359" s="129"/>
      <c r="DES359" s="129"/>
      <c r="DET359" s="129"/>
      <c r="DEU359" s="129"/>
      <c r="DEV359" s="129"/>
      <c r="DEW359" s="129"/>
      <c r="DEX359" s="129"/>
      <c r="DEY359" s="129"/>
      <c r="DEZ359" s="129"/>
      <c r="DFA359" s="129"/>
      <c r="DFB359" s="129"/>
      <c r="DFC359" s="129"/>
      <c r="DFD359" s="129"/>
      <c r="DFE359" s="129"/>
      <c r="DFF359" s="129"/>
      <c r="DFG359" s="129"/>
      <c r="DFH359" s="129"/>
      <c r="DFI359" s="129"/>
      <c r="DFJ359" s="129"/>
      <c r="DFK359" s="141"/>
      <c r="DFL359" s="129"/>
      <c r="DFM359" s="129"/>
      <c r="DFN359" s="129"/>
      <c r="DFO359" s="129"/>
      <c r="DFP359" s="129"/>
      <c r="DFQ359" s="129"/>
      <c r="DFR359" s="129"/>
      <c r="DFS359" s="129"/>
      <c r="DFT359" s="129"/>
      <c r="DFU359" s="129"/>
      <c r="DFV359" s="129"/>
      <c r="DFW359" s="129"/>
      <c r="DFX359" s="129"/>
      <c r="DFY359" s="129"/>
      <c r="DFZ359" s="129"/>
      <c r="DGA359" s="129"/>
      <c r="DGB359" s="129"/>
      <c r="DGC359" s="130"/>
      <c r="DGD359" s="132"/>
      <c r="DGE359" s="132"/>
      <c r="DGF359" s="132"/>
      <c r="DGG359" s="132"/>
      <c r="DGH359" s="132"/>
      <c r="DGI359" s="132"/>
      <c r="DGJ359" s="132"/>
      <c r="DGK359" s="132"/>
      <c r="DGL359" s="132"/>
      <c r="DGM359" s="132"/>
      <c r="DGN359" s="132"/>
      <c r="DGO359" s="132"/>
      <c r="DGP359" s="132"/>
      <c r="DGQ359" s="132"/>
      <c r="DGR359" s="132"/>
      <c r="DGS359" s="132"/>
      <c r="DGT359" s="132"/>
      <c r="DGU359" s="132"/>
      <c r="DGV359" s="128"/>
      <c r="DGW359" s="129"/>
      <c r="DGX359" s="129"/>
      <c r="DGY359" s="129"/>
      <c r="DGZ359" s="129"/>
      <c r="DHA359" s="129"/>
      <c r="DHB359" s="129"/>
      <c r="DHC359" s="129"/>
      <c r="DHD359" s="129"/>
      <c r="DHE359" s="129"/>
      <c r="DHF359" s="129"/>
      <c r="DHG359" s="129"/>
      <c r="DHH359" s="129"/>
      <c r="DHI359" s="129"/>
      <c r="DHJ359" s="129"/>
      <c r="DHK359" s="129"/>
      <c r="DHL359" s="129"/>
      <c r="DHM359" s="129"/>
      <c r="DHN359" s="129"/>
      <c r="DHO359" s="129"/>
      <c r="DHP359" s="141"/>
      <c r="DHQ359" s="129"/>
      <c r="DHR359" s="129"/>
      <c r="DHS359" s="129"/>
      <c r="DHT359" s="129"/>
      <c r="DHU359" s="129"/>
      <c r="DHV359" s="129"/>
      <c r="DHW359" s="129"/>
      <c r="DHX359" s="129"/>
      <c r="DHY359" s="129"/>
      <c r="DHZ359" s="129"/>
      <c r="DIA359" s="129"/>
      <c r="DIB359" s="129"/>
      <c r="DIC359" s="129"/>
      <c r="DID359" s="129"/>
      <c r="DIE359" s="129"/>
      <c r="DIF359" s="129"/>
      <c r="DIG359" s="129"/>
      <c r="DIH359" s="130"/>
      <c r="DII359" s="132"/>
      <c r="DIJ359" s="132"/>
      <c r="DIK359" s="132"/>
      <c r="DIL359" s="132"/>
      <c r="DIM359" s="132"/>
      <c r="DIN359" s="132"/>
      <c r="DIO359" s="132"/>
      <c r="DIP359" s="132"/>
      <c r="DIQ359" s="132"/>
      <c r="DIR359" s="132"/>
      <c r="DIS359" s="132"/>
      <c r="DIT359" s="132"/>
      <c r="DIU359" s="132"/>
      <c r="DIV359" s="132"/>
      <c r="DIW359" s="132"/>
      <c r="DIX359" s="132"/>
      <c r="DIY359" s="132"/>
      <c r="DIZ359" s="132"/>
      <c r="DJA359" s="128"/>
      <c r="DJB359" s="129"/>
      <c r="DJC359" s="129"/>
      <c r="DJD359" s="129"/>
      <c r="DJE359" s="129"/>
      <c r="DJF359" s="129"/>
      <c r="DJG359" s="129"/>
      <c r="DJH359" s="129"/>
      <c r="DJI359" s="129"/>
      <c r="DJJ359" s="129"/>
      <c r="DJK359" s="129"/>
      <c r="DJL359" s="129"/>
      <c r="DJM359" s="129"/>
      <c r="DJN359" s="129"/>
      <c r="DJO359" s="129"/>
      <c r="DJP359" s="129"/>
      <c r="DJQ359" s="129"/>
      <c r="DJR359" s="129"/>
      <c r="DJS359" s="129"/>
      <c r="DJT359" s="129"/>
      <c r="DJU359" s="141"/>
      <c r="DJV359" s="129"/>
      <c r="DJW359" s="129"/>
      <c r="DJX359" s="129"/>
      <c r="DJY359" s="129"/>
      <c r="DJZ359" s="129"/>
      <c r="DKA359" s="129"/>
      <c r="DKB359" s="129"/>
      <c r="DKC359" s="129"/>
      <c r="DKD359" s="129"/>
      <c r="DKE359" s="129"/>
      <c r="DKF359" s="129"/>
      <c r="DKG359" s="129"/>
      <c r="DKH359" s="129"/>
      <c r="DKI359" s="129"/>
      <c r="DKJ359" s="129"/>
      <c r="DKK359" s="129"/>
      <c r="DKL359" s="129"/>
      <c r="DKM359" s="130"/>
      <c r="DKN359" s="132"/>
      <c r="DKO359" s="132"/>
      <c r="DKP359" s="132"/>
      <c r="DKQ359" s="132"/>
      <c r="DKR359" s="132"/>
      <c r="DKS359" s="132"/>
      <c r="DKT359" s="132"/>
      <c r="DKU359" s="132"/>
      <c r="DKV359" s="132"/>
      <c r="DKW359" s="132"/>
      <c r="DKX359" s="132"/>
      <c r="DKY359" s="132"/>
      <c r="DKZ359" s="132"/>
      <c r="DLA359" s="132"/>
      <c r="DLB359" s="132"/>
      <c r="DLC359" s="132"/>
      <c r="DLD359" s="132"/>
      <c r="DLE359" s="132"/>
      <c r="DLF359" s="128"/>
      <c r="DLG359" s="129"/>
      <c r="DLH359" s="129"/>
      <c r="DLI359" s="129"/>
      <c r="DLJ359" s="129"/>
      <c r="DLK359" s="129"/>
      <c r="DLL359" s="129"/>
      <c r="DLM359" s="129"/>
      <c r="DLN359" s="129"/>
      <c r="DLO359" s="129"/>
      <c r="DLP359" s="129"/>
      <c r="DLQ359" s="129"/>
      <c r="DLR359" s="129"/>
      <c r="DLS359" s="129"/>
      <c r="DLT359" s="129"/>
      <c r="DLU359" s="129"/>
      <c r="DLV359" s="129"/>
      <c r="DLW359" s="129"/>
      <c r="DLX359" s="129"/>
      <c r="DLY359" s="129"/>
      <c r="DLZ359" s="141"/>
      <c r="DMA359" s="129"/>
      <c r="DMB359" s="129"/>
      <c r="DMC359" s="129"/>
      <c r="DMD359" s="129"/>
      <c r="DME359" s="129"/>
      <c r="DMF359" s="129"/>
      <c r="DMG359" s="129"/>
      <c r="DMH359" s="129"/>
      <c r="DMI359" s="129"/>
      <c r="DMJ359" s="129"/>
      <c r="DMK359" s="129"/>
      <c r="DML359" s="129"/>
      <c r="DMM359" s="129"/>
      <c r="DMN359" s="129"/>
      <c r="DMO359" s="129"/>
      <c r="DMP359" s="129"/>
      <c r="DMQ359" s="129"/>
      <c r="DMR359" s="130"/>
      <c r="DMS359" s="132"/>
      <c r="DMT359" s="132"/>
      <c r="DMU359" s="132"/>
      <c r="DMV359" s="132"/>
      <c r="DMW359" s="132"/>
      <c r="DMX359" s="132"/>
      <c r="DMY359" s="132"/>
      <c r="DMZ359" s="132"/>
      <c r="DNA359" s="132"/>
      <c r="DNB359" s="132"/>
      <c r="DNC359" s="132"/>
      <c r="DND359" s="132"/>
      <c r="DNE359" s="132"/>
      <c r="DNF359" s="132"/>
      <c r="DNG359" s="132"/>
      <c r="DNH359" s="132"/>
      <c r="DNI359" s="132"/>
      <c r="DNJ359" s="132"/>
      <c r="DNK359" s="128"/>
      <c r="DNL359" s="129"/>
      <c r="DNM359" s="129"/>
      <c r="DNN359" s="129"/>
      <c r="DNO359" s="129"/>
      <c r="DNP359" s="129"/>
      <c r="DNQ359" s="129"/>
      <c r="DNR359" s="129"/>
      <c r="DNS359" s="129"/>
      <c r="DNT359" s="129"/>
      <c r="DNU359" s="129"/>
      <c r="DNV359" s="129"/>
      <c r="DNW359" s="129"/>
      <c r="DNX359" s="129"/>
      <c r="DNY359" s="129"/>
      <c r="DNZ359" s="129"/>
      <c r="DOA359" s="129"/>
      <c r="DOB359" s="129"/>
      <c r="DOC359" s="129"/>
      <c r="DOD359" s="129"/>
      <c r="DOE359" s="141"/>
      <c r="DOF359" s="129"/>
      <c r="DOG359" s="129"/>
      <c r="DOH359" s="129"/>
      <c r="DOI359" s="129"/>
      <c r="DOJ359" s="129"/>
      <c r="DOK359" s="129"/>
      <c r="DOL359" s="129"/>
      <c r="DOM359" s="129"/>
      <c r="DON359" s="129"/>
      <c r="DOO359" s="129"/>
      <c r="DOP359" s="129"/>
      <c r="DOQ359" s="129"/>
      <c r="DOR359" s="129"/>
      <c r="DOS359" s="129"/>
      <c r="DOT359" s="129"/>
      <c r="DOU359" s="129"/>
      <c r="DOV359" s="129"/>
      <c r="DOW359" s="130"/>
      <c r="DOX359" s="132"/>
      <c r="DOY359" s="132"/>
      <c r="DOZ359" s="132"/>
      <c r="DPA359" s="132"/>
      <c r="DPB359" s="132"/>
      <c r="DPC359" s="132"/>
      <c r="DPD359" s="132"/>
      <c r="DPE359" s="132"/>
      <c r="DPF359" s="132"/>
      <c r="DPG359" s="132"/>
      <c r="DPH359" s="132"/>
      <c r="DPI359" s="132"/>
      <c r="DPJ359" s="132"/>
      <c r="DPK359" s="132"/>
      <c r="DPL359" s="132"/>
      <c r="DPM359" s="132"/>
      <c r="DPN359" s="132"/>
      <c r="DPO359" s="132"/>
      <c r="DPP359" s="128"/>
      <c r="DPQ359" s="129"/>
      <c r="DPR359" s="129"/>
      <c r="DPS359" s="129"/>
      <c r="DPT359" s="129"/>
      <c r="DPU359" s="129"/>
      <c r="DPV359" s="129"/>
      <c r="DPW359" s="129"/>
      <c r="DPX359" s="129"/>
      <c r="DPY359" s="129"/>
      <c r="DPZ359" s="129"/>
      <c r="DQA359" s="129"/>
      <c r="DQB359" s="129"/>
      <c r="DQC359" s="129"/>
      <c r="DQD359" s="129"/>
      <c r="DQE359" s="129"/>
      <c r="DQF359" s="129"/>
      <c r="DQG359" s="129"/>
      <c r="DQH359" s="129"/>
      <c r="DQI359" s="129"/>
      <c r="DQJ359" s="141"/>
      <c r="DQK359" s="129"/>
      <c r="DQL359" s="129"/>
      <c r="DQM359" s="129"/>
      <c r="DQN359" s="129"/>
      <c r="DQO359" s="129"/>
      <c r="DQP359" s="129"/>
      <c r="DQQ359" s="129"/>
      <c r="DQR359" s="129"/>
      <c r="DQS359" s="129"/>
      <c r="DQT359" s="129"/>
      <c r="DQU359" s="129"/>
      <c r="DQV359" s="129"/>
      <c r="DQW359" s="129"/>
      <c r="DQX359" s="129"/>
      <c r="DQY359" s="129"/>
      <c r="DQZ359" s="129"/>
      <c r="DRA359" s="129"/>
      <c r="DRB359" s="130"/>
      <c r="DRC359" s="132"/>
      <c r="DRD359" s="132"/>
      <c r="DRE359" s="132"/>
      <c r="DRF359" s="132"/>
      <c r="DRG359" s="132"/>
      <c r="DRH359" s="132"/>
      <c r="DRI359" s="132"/>
      <c r="DRJ359" s="132"/>
      <c r="DRK359" s="132"/>
      <c r="DRL359" s="132"/>
      <c r="DRM359" s="132"/>
      <c r="DRN359" s="132"/>
      <c r="DRO359" s="132"/>
      <c r="DRP359" s="132"/>
      <c r="DRQ359" s="132"/>
      <c r="DRR359" s="132"/>
      <c r="DRS359" s="132"/>
      <c r="DRT359" s="132"/>
      <c r="DRU359" s="128"/>
      <c r="DRV359" s="129"/>
      <c r="DRW359" s="129"/>
      <c r="DRX359" s="129"/>
      <c r="DRY359" s="129"/>
      <c r="DRZ359" s="129"/>
      <c r="DSA359" s="129"/>
      <c r="DSB359" s="129"/>
      <c r="DSC359" s="129"/>
      <c r="DSD359" s="129"/>
      <c r="DSE359" s="129"/>
      <c r="DSF359" s="129"/>
      <c r="DSG359" s="129"/>
      <c r="DSH359" s="129"/>
      <c r="DSI359" s="129"/>
      <c r="DSJ359" s="129"/>
      <c r="DSK359" s="129"/>
      <c r="DSL359" s="129"/>
      <c r="DSM359" s="129"/>
      <c r="DSN359" s="129"/>
      <c r="DSO359" s="141"/>
      <c r="DSP359" s="129"/>
      <c r="DSQ359" s="129"/>
      <c r="DSR359" s="129"/>
      <c r="DSS359" s="129"/>
      <c r="DST359" s="129"/>
      <c r="DSU359" s="129"/>
      <c r="DSV359" s="129"/>
      <c r="DSW359" s="129"/>
      <c r="DSX359" s="129"/>
      <c r="DSY359" s="129"/>
      <c r="DSZ359" s="129"/>
      <c r="DTA359" s="129"/>
      <c r="DTB359" s="129"/>
      <c r="DTC359" s="129"/>
      <c r="DTD359" s="129"/>
      <c r="DTE359" s="129"/>
      <c r="DTF359" s="129"/>
      <c r="DTG359" s="130"/>
      <c r="DTH359" s="132"/>
      <c r="DTI359" s="132"/>
      <c r="DTJ359" s="132"/>
      <c r="DTK359" s="132"/>
      <c r="DTL359" s="132"/>
      <c r="DTM359" s="132"/>
      <c r="DTN359" s="132"/>
      <c r="DTO359" s="132"/>
      <c r="DTP359" s="132"/>
      <c r="DTQ359" s="132"/>
      <c r="DTR359" s="132"/>
      <c r="DTS359" s="132"/>
      <c r="DTT359" s="132"/>
      <c r="DTU359" s="132"/>
      <c r="DTV359" s="132"/>
      <c r="DTW359" s="132"/>
      <c r="DTX359" s="132"/>
      <c r="DTY359" s="132"/>
      <c r="DTZ359" s="128"/>
      <c r="DUA359" s="129"/>
      <c r="DUB359" s="129"/>
      <c r="DUC359" s="129"/>
      <c r="DUD359" s="129"/>
      <c r="DUE359" s="129"/>
      <c r="DUF359" s="129"/>
      <c r="DUG359" s="129"/>
      <c r="DUH359" s="129"/>
      <c r="DUI359" s="129"/>
      <c r="DUJ359" s="129"/>
      <c r="DUK359" s="129"/>
      <c r="DUL359" s="129"/>
      <c r="DUM359" s="129"/>
      <c r="DUN359" s="129"/>
      <c r="DUO359" s="129"/>
      <c r="DUP359" s="129"/>
      <c r="DUQ359" s="129"/>
      <c r="DUR359" s="129"/>
      <c r="DUS359" s="129"/>
      <c r="DUT359" s="141"/>
      <c r="DUU359" s="129"/>
      <c r="DUV359" s="129"/>
      <c r="DUW359" s="129"/>
      <c r="DUX359" s="129"/>
      <c r="DUY359" s="129"/>
      <c r="DUZ359" s="129"/>
      <c r="DVA359" s="129"/>
      <c r="DVB359" s="129"/>
      <c r="DVC359" s="129"/>
      <c r="DVD359" s="129"/>
      <c r="DVE359" s="129"/>
      <c r="DVF359" s="129"/>
      <c r="DVG359" s="129"/>
      <c r="DVH359" s="129"/>
      <c r="DVI359" s="129"/>
      <c r="DVJ359" s="129"/>
      <c r="DVK359" s="129"/>
      <c r="DVL359" s="130"/>
      <c r="DVM359" s="132"/>
      <c r="DVN359" s="132"/>
      <c r="DVO359" s="132"/>
      <c r="DVP359" s="132"/>
      <c r="DVQ359" s="132"/>
      <c r="DVR359" s="132"/>
      <c r="DVS359" s="132"/>
      <c r="DVT359" s="132"/>
      <c r="DVU359" s="132"/>
      <c r="DVV359" s="132"/>
      <c r="DVW359" s="132"/>
      <c r="DVX359" s="132"/>
      <c r="DVY359" s="132"/>
      <c r="DVZ359" s="132"/>
      <c r="DWA359" s="132"/>
      <c r="DWB359" s="132"/>
      <c r="DWC359" s="132"/>
      <c r="DWD359" s="132"/>
      <c r="DWE359" s="128"/>
      <c r="DWF359" s="129"/>
      <c r="DWG359" s="129"/>
      <c r="DWH359" s="129"/>
      <c r="DWI359" s="129"/>
      <c r="DWJ359" s="129"/>
      <c r="DWK359" s="129"/>
      <c r="DWL359" s="129"/>
      <c r="DWM359" s="129"/>
      <c r="DWN359" s="129"/>
      <c r="DWO359" s="129"/>
      <c r="DWP359" s="129"/>
      <c r="DWQ359" s="129"/>
      <c r="DWR359" s="129"/>
      <c r="DWS359" s="129"/>
      <c r="DWT359" s="129"/>
      <c r="DWU359" s="129"/>
      <c r="DWV359" s="129"/>
      <c r="DWW359" s="129"/>
      <c r="DWX359" s="129"/>
      <c r="DWY359" s="141"/>
      <c r="DWZ359" s="129"/>
      <c r="DXA359" s="129"/>
      <c r="DXB359" s="129"/>
      <c r="DXC359" s="129"/>
      <c r="DXD359" s="129"/>
      <c r="DXE359" s="129"/>
      <c r="DXF359" s="129"/>
      <c r="DXG359" s="129"/>
      <c r="DXH359" s="129"/>
      <c r="DXI359" s="129"/>
      <c r="DXJ359" s="129"/>
      <c r="DXK359" s="129"/>
      <c r="DXL359" s="129"/>
      <c r="DXM359" s="129"/>
      <c r="DXN359" s="129"/>
      <c r="DXO359" s="129"/>
      <c r="DXP359" s="129"/>
      <c r="DXQ359" s="130"/>
      <c r="DXR359" s="132"/>
      <c r="DXS359" s="132"/>
      <c r="DXT359" s="132"/>
      <c r="DXU359" s="132"/>
      <c r="DXV359" s="132"/>
      <c r="DXW359" s="132"/>
      <c r="DXX359" s="132"/>
      <c r="DXY359" s="132"/>
      <c r="DXZ359" s="132"/>
      <c r="DYA359" s="132"/>
      <c r="DYB359" s="132"/>
      <c r="DYC359" s="132"/>
      <c r="DYD359" s="132"/>
      <c r="DYE359" s="132"/>
      <c r="DYF359" s="132"/>
      <c r="DYG359" s="132"/>
      <c r="DYH359" s="132"/>
      <c r="DYI359" s="132"/>
      <c r="DYJ359" s="128"/>
      <c r="DYK359" s="129"/>
      <c r="DYL359" s="129"/>
      <c r="DYM359" s="129"/>
      <c r="DYN359" s="129"/>
      <c r="DYO359" s="129"/>
      <c r="DYP359" s="129"/>
      <c r="DYQ359" s="129"/>
      <c r="DYR359" s="129"/>
      <c r="DYS359" s="129"/>
      <c r="DYT359" s="129"/>
      <c r="DYU359" s="129"/>
      <c r="DYV359" s="129"/>
      <c r="DYW359" s="129"/>
      <c r="DYX359" s="129"/>
      <c r="DYY359" s="129"/>
      <c r="DYZ359" s="129"/>
      <c r="DZA359" s="129"/>
      <c r="DZB359" s="129"/>
      <c r="DZC359" s="129"/>
      <c r="DZD359" s="141"/>
      <c r="DZE359" s="129"/>
      <c r="DZF359" s="129"/>
      <c r="DZG359" s="129"/>
      <c r="DZH359" s="129"/>
      <c r="DZI359" s="129"/>
      <c r="DZJ359" s="129"/>
      <c r="DZK359" s="129"/>
      <c r="DZL359" s="129"/>
      <c r="DZM359" s="129"/>
      <c r="DZN359" s="129"/>
      <c r="DZO359" s="129"/>
      <c r="DZP359" s="129"/>
      <c r="DZQ359" s="129"/>
      <c r="DZR359" s="129"/>
      <c r="DZS359" s="129"/>
      <c r="DZT359" s="129"/>
      <c r="DZU359" s="129"/>
      <c r="DZV359" s="130"/>
      <c r="DZW359" s="132"/>
      <c r="DZX359" s="132"/>
      <c r="DZY359" s="132"/>
      <c r="DZZ359" s="132"/>
      <c r="EAA359" s="132"/>
      <c r="EAB359" s="132"/>
      <c r="EAC359" s="132"/>
      <c r="EAD359" s="132"/>
      <c r="EAE359" s="132"/>
      <c r="EAF359" s="132"/>
      <c r="EAG359" s="132"/>
      <c r="EAH359" s="132"/>
      <c r="EAI359" s="132"/>
      <c r="EAJ359" s="132"/>
      <c r="EAK359" s="132"/>
      <c r="EAL359" s="132"/>
      <c r="EAM359" s="132"/>
      <c r="EAN359" s="132"/>
      <c r="EAO359" s="128"/>
      <c r="EAP359" s="129"/>
      <c r="EAQ359" s="129"/>
      <c r="EAR359" s="129"/>
      <c r="EAS359" s="129"/>
      <c r="EAT359" s="129"/>
      <c r="EAU359" s="129"/>
      <c r="EAV359" s="129"/>
      <c r="EAW359" s="129"/>
      <c r="EAX359" s="129"/>
      <c r="EAY359" s="129"/>
      <c r="EAZ359" s="129"/>
      <c r="EBA359" s="129"/>
      <c r="EBB359" s="129"/>
      <c r="EBC359" s="129"/>
      <c r="EBD359" s="129"/>
      <c r="EBE359" s="129"/>
      <c r="EBF359" s="129"/>
      <c r="EBG359" s="129"/>
      <c r="EBH359" s="129"/>
      <c r="EBI359" s="141"/>
      <c r="EBJ359" s="129"/>
      <c r="EBK359" s="129"/>
      <c r="EBL359" s="129"/>
      <c r="EBM359" s="129"/>
      <c r="EBN359" s="129"/>
      <c r="EBO359" s="129"/>
      <c r="EBP359" s="129"/>
      <c r="EBQ359" s="129"/>
      <c r="EBR359" s="129"/>
      <c r="EBS359" s="129"/>
      <c r="EBT359" s="129"/>
      <c r="EBU359" s="129"/>
      <c r="EBV359" s="129"/>
      <c r="EBW359" s="129"/>
      <c r="EBX359" s="129"/>
      <c r="EBY359" s="129"/>
      <c r="EBZ359" s="129"/>
      <c r="ECA359" s="130"/>
      <c r="ECB359" s="132"/>
      <c r="ECC359" s="132"/>
      <c r="ECD359" s="132"/>
      <c r="ECE359" s="132"/>
      <c r="ECF359" s="132"/>
      <c r="ECG359" s="132"/>
      <c r="ECH359" s="132"/>
      <c r="ECI359" s="132"/>
      <c r="ECJ359" s="132"/>
      <c r="ECK359" s="132"/>
      <c r="ECL359" s="132"/>
      <c r="ECM359" s="132"/>
      <c r="ECN359" s="132"/>
      <c r="ECO359" s="132"/>
      <c r="ECP359" s="132"/>
      <c r="ECQ359" s="132"/>
      <c r="ECR359" s="132"/>
      <c r="ECS359" s="132"/>
      <c r="ECT359" s="128"/>
      <c r="ECU359" s="129"/>
      <c r="ECV359" s="129"/>
      <c r="ECW359" s="129"/>
      <c r="ECX359" s="129"/>
      <c r="ECY359" s="129"/>
      <c r="ECZ359" s="129"/>
      <c r="EDA359" s="129"/>
      <c r="EDB359" s="129"/>
      <c r="EDC359" s="129"/>
      <c r="EDD359" s="129"/>
      <c r="EDE359" s="129"/>
      <c r="EDF359" s="129"/>
      <c r="EDG359" s="129"/>
      <c r="EDH359" s="129"/>
      <c r="EDI359" s="129"/>
      <c r="EDJ359" s="129"/>
      <c r="EDK359" s="129"/>
      <c r="EDL359" s="129"/>
      <c r="EDM359" s="129"/>
      <c r="EDN359" s="141"/>
      <c r="EDO359" s="129"/>
      <c r="EDP359" s="129"/>
      <c r="EDQ359" s="129"/>
      <c r="EDR359" s="129"/>
      <c r="EDS359" s="129"/>
      <c r="EDT359" s="129"/>
      <c r="EDU359" s="129"/>
      <c r="EDV359" s="129"/>
      <c r="EDW359" s="129"/>
      <c r="EDX359" s="129"/>
      <c r="EDY359" s="129"/>
      <c r="EDZ359" s="129"/>
      <c r="EEA359" s="129"/>
      <c r="EEB359" s="129"/>
      <c r="EEC359" s="129"/>
      <c r="EED359" s="129"/>
      <c r="EEE359" s="129"/>
      <c r="EEF359" s="130"/>
      <c r="EEG359" s="132"/>
      <c r="EEH359" s="132"/>
      <c r="EEI359" s="132"/>
      <c r="EEJ359" s="132"/>
      <c r="EEK359" s="132"/>
      <c r="EEL359" s="132"/>
      <c r="EEM359" s="132"/>
      <c r="EEN359" s="132"/>
      <c r="EEO359" s="132"/>
      <c r="EEP359" s="132"/>
      <c r="EEQ359" s="132"/>
      <c r="EER359" s="132"/>
      <c r="EES359" s="132"/>
      <c r="EET359" s="132"/>
      <c r="EEU359" s="132"/>
      <c r="EEV359" s="132"/>
      <c r="EEW359" s="132"/>
      <c r="EEX359" s="132"/>
      <c r="EEY359" s="128"/>
      <c r="EEZ359" s="129"/>
      <c r="EFA359" s="129"/>
      <c r="EFB359" s="129"/>
      <c r="EFC359" s="129"/>
      <c r="EFD359" s="129"/>
      <c r="EFE359" s="129"/>
      <c r="EFF359" s="129"/>
      <c r="EFG359" s="129"/>
      <c r="EFH359" s="129"/>
      <c r="EFI359" s="129"/>
      <c r="EFJ359" s="129"/>
      <c r="EFK359" s="129"/>
      <c r="EFL359" s="129"/>
      <c r="EFM359" s="129"/>
      <c r="EFN359" s="129"/>
      <c r="EFO359" s="129"/>
      <c r="EFP359" s="129"/>
      <c r="EFQ359" s="129"/>
      <c r="EFR359" s="129"/>
      <c r="EFS359" s="141"/>
      <c r="EFT359" s="129"/>
      <c r="EFU359" s="129"/>
      <c r="EFV359" s="129"/>
      <c r="EFW359" s="129"/>
      <c r="EFX359" s="129"/>
      <c r="EFY359" s="129"/>
      <c r="EFZ359" s="129"/>
      <c r="EGA359" s="129"/>
      <c r="EGB359" s="129"/>
      <c r="EGC359" s="129"/>
      <c r="EGD359" s="129"/>
      <c r="EGE359" s="129"/>
      <c r="EGF359" s="129"/>
      <c r="EGG359" s="129"/>
      <c r="EGH359" s="129"/>
      <c r="EGI359" s="129"/>
      <c r="EGJ359" s="129"/>
      <c r="EGK359" s="130"/>
      <c r="EGL359" s="132"/>
      <c r="EGM359" s="132"/>
      <c r="EGN359" s="132"/>
      <c r="EGO359" s="132"/>
      <c r="EGP359" s="132"/>
      <c r="EGQ359" s="132"/>
      <c r="EGR359" s="132"/>
      <c r="EGS359" s="132"/>
      <c r="EGT359" s="132"/>
      <c r="EGU359" s="132"/>
      <c r="EGV359" s="132"/>
      <c r="EGW359" s="132"/>
      <c r="EGX359" s="132"/>
      <c r="EGY359" s="132"/>
      <c r="EGZ359" s="132"/>
      <c r="EHA359" s="132"/>
      <c r="EHB359" s="132"/>
      <c r="EHC359" s="132"/>
      <c r="EHD359" s="128"/>
      <c r="EHE359" s="129"/>
      <c r="EHF359" s="129"/>
      <c r="EHG359" s="129"/>
      <c r="EHH359" s="129"/>
      <c r="EHI359" s="129"/>
      <c r="EHJ359" s="129"/>
      <c r="EHK359" s="129"/>
      <c r="EHL359" s="129"/>
      <c r="EHM359" s="129"/>
      <c r="EHN359" s="129"/>
      <c r="EHO359" s="129"/>
      <c r="EHP359" s="129"/>
      <c r="EHQ359" s="129"/>
      <c r="EHR359" s="129"/>
      <c r="EHS359" s="129"/>
      <c r="EHT359" s="129"/>
      <c r="EHU359" s="129"/>
      <c r="EHV359" s="129"/>
      <c r="EHW359" s="129"/>
      <c r="EHX359" s="141"/>
      <c r="EHY359" s="129"/>
      <c r="EHZ359" s="129"/>
      <c r="EIA359" s="129"/>
      <c r="EIB359" s="129"/>
      <c r="EIC359" s="129"/>
      <c r="EID359" s="129"/>
      <c r="EIE359" s="129"/>
      <c r="EIF359" s="129"/>
      <c r="EIG359" s="129"/>
      <c r="EIH359" s="129"/>
      <c r="EII359" s="129"/>
      <c r="EIJ359" s="129"/>
      <c r="EIK359" s="129"/>
      <c r="EIL359" s="129"/>
      <c r="EIM359" s="129"/>
      <c r="EIN359" s="129"/>
      <c r="EIO359" s="129"/>
      <c r="EIP359" s="130"/>
      <c r="EIQ359" s="132"/>
      <c r="EIR359" s="132"/>
      <c r="EIS359" s="132"/>
      <c r="EIT359" s="132"/>
      <c r="EIU359" s="132"/>
      <c r="EIV359" s="132"/>
      <c r="EIW359" s="132"/>
      <c r="EIX359" s="132"/>
      <c r="EIY359" s="132"/>
      <c r="EIZ359" s="132"/>
      <c r="EJA359" s="132"/>
      <c r="EJB359" s="132"/>
      <c r="EJC359" s="132"/>
      <c r="EJD359" s="132"/>
      <c r="EJE359" s="132"/>
      <c r="EJF359" s="132"/>
      <c r="EJG359" s="132"/>
      <c r="EJH359" s="132"/>
      <c r="EJI359" s="128"/>
      <c r="EJJ359" s="129"/>
      <c r="EJK359" s="129"/>
      <c r="EJL359" s="129"/>
      <c r="EJM359" s="129"/>
      <c r="EJN359" s="129"/>
      <c r="EJO359" s="129"/>
      <c r="EJP359" s="129"/>
      <c r="EJQ359" s="129"/>
      <c r="EJR359" s="129"/>
      <c r="EJS359" s="129"/>
      <c r="EJT359" s="129"/>
      <c r="EJU359" s="129"/>
      <c r="EJV359" s="129"/>
      <c r="EJW359" s="129"/>
      <c r="EJX359" s="129"/>
      <c r="EJY359" s="129"/>
      <c r="EJZ359" s="129"/>
      <c r="EKA359" s="129"/>
      <c r="EKB359" s="129"/>
      <c r="EKC359" s="141"/>
      <c r="EKD359" s="129"/>
      <c r="EKE359" s="129"/>
      <c r="EKF359" s="129"/>
      <c r="EKG359" s="129"/>
      <c r="EKH359" s="129"/>
      <c r="EKI359" s="129"/>
      <c r="EKJ359" s="129"/>
      <c r="EKK359" s="129"/>
      <c r="EKL359" s="129"/>
      <c r="EKM359" s="129"/>
      <c r="EKN359" s="129"/>
      <c r="EKO359" s="129"/>
      <c r="EKP359" s="129"/>
      <c r="EKQ359" s="129"/>
      <c r="EKR359" s="129"/>
      <c r="EKS359" s="129"/>
      <c r="EKT359" s="129"/>
      <c r="EKU359" s="130"/>
      <c r="EKV359" s="132"/>
      <c r="EKW359" s="132"/>
      <c r="EKX359" s="132"/>
      <c r="EKY359" s="132"/>
      <c r="EKZ359" s="132"/>
      <c r="ELA359" s="132"/>
      <c r="ELB359" s="132"/>
      <c r="ELC359" s="132"/>
      <c r="ELD359" s="132"/>
      <c r="ELE359" s="132"/>
      <c r="ELF359" s="132"/>
      <c r="ELG359" s="132"/>
      <c r="ELH359" s="132"/>
      <c r="ELI359" s="132"/>
      <c r="ELJ359" s="132"/>
      <c r="ELK359" s="132"/>
      <c r="ELL359" s="132"/>
      <c r="ELM359" s="132"/>
      <c r="ELN359" s="128"/>
      <c r="ELO359" s="129"/>
      <c r="ELP359" s="129"/>
      <c r="ELQ359" s="129"/>
      <c r="ELR359" s="129"/>
      <c r="ELS359" s="129"/>
      <c r="ELT359" s="129"/>
      <c r="ELU359" s="129"/>
      <c r="ELV359" s="129"/>
      <c r="ELW359" s="129"/>
      <c r="ELX359" s="129"/>
      <c r="ELY359" s="129"/>
      <c r="ELZ359" s="129"/>
      <c r="EMA359" s="129"/>
      <c r="EMB359" s="129"/>
      <c r="EMC359" s="129"/>
      <c r="EMD359" s="129"/>
      <c r="EME359" s="129"/>
      <c r="EMF359" s="129"/>
      <c r="EMG359" s="129"/>
      <c r="EMH359" s="141"/>
      <c r="EMI359" s="129"/>
      <c r="EMJ359" s="129"/>
      <c r="EMK359" s="129"/>
      <c r="EML359" s="129"/>
      <c r="EMM359" s="129"/>
      <c r="EMN359" s="129"/>
      <c r="EMO359" s="129"/>
      <c r="EMP359" s="129"/>
      <c r="EMQ359" s="129"/>
      <c r="EMR359" s="129"/>
      <c r="EMS359" s="129"/>
      <c r="EMT359" s="129"/>
      <c r="EMU359" s="129"/>
      <c r="EMV359" s="129"/>
      <c r="EMW359" s="129"/>
      <c r="EMX359" s="129"/>
      <c r="EMY359" s="129"/>
      <c r="EMZ359" s="130"/>
      <c r="ENA359" s="132"/>
      <c r="ENB359" s="132"/>
      <c r="ENC359" s="132"/>
      <c r="END359" s="132"/>
      <c r="ENE359" s="132"/>
      <c r="ENF359" s="132"/>
      <c r="ENG359" s="132"/>
      <c r="ENH359" s="132"/>
      <c r="ENI359" s="132"/>
      <c r="ENJ359" s="132"/>
      <c r="ENK359" s="132"/>
      <c r="ENL359" s="132"/>
      <c r="ENM359" s="132"/>
      <c r="ENN359" s="132"/>
      <c r="ENO359" s="132"/>
      <c r="ENP359" s="132"/>
      <c r="ENQ359" s="132"/>
      <c r="ENR359" s="132"/>
      <c r="ENS359" s="128"/>
      <c r="ENT359" s="129"/>
      <c r="ENU359" s="129"/>
      <c r="ENV359" s="129"/>
      <c r="ENW359" s="129"/>
      <c r="ENX359" s="129"/>
      <c r="ENY359" s="129"/>
      <c r="ENZ359" s="129"/>
      <c r="EOA359" s="129"/>
      <c r="EOB359" s="129"/>
      <c r="EOC359" s="129"/>
      <c r="EOD359" s="129"/>
      <c r="EOE359" s="129"/>
      <c r="EOF359" s="129"/>
      <c r="EOG359" s="129"/>
      <c r="EOH359" s="129"/>
      <c r="EOI359" s="129"/>
      <c r="EOJ359" s="129"/>
      <c r="EOK359" s="129"/>
      <c r="EOL359" s="129"/>
      <c r="EOM359" s="141"/>
      <c r="EON359" s="129"/>
      <c r="EOO359" s="129"/>
      <c r="EOP359" s="129"/>
      <c r="EOQ359" s="129"/>
      <c r="EOR359" s="129"/>
      <c r="EOS359" s="129"/>
      <c r="EOT359" s="129"/>
      <c r="EOU359" s="129"/>
      <c r="EOV359" s="129"/>
      <c r="EOW359" s="129"/>
      <c r="EOX359" s="129"/>
      <c r="EOY359" s="129"/>
      <c r="EOZ359" s="129"/>
      <c r="EPA359" s="129"/>
      <c r="EPB359" s="129"/>
      <c r="EPC359" s="129"/>
      <c r="EPD359" s="129"/>
      <c r="EPE359" s="130"/>
      <c r="EPF359" s="132"/>
      <c r="EPG359" s="132"/>
      <c r="EPH359" s="132"/>
      <c r="EPI359" s="132"/>
      <c r="EPJ359" s="132"/>
      <c r="EPK359" s="132"/>
      <c r="EPL359" s="132"/>
      <c r="EPM359" s="132"/>
      <c r="EPN359" s="132"/>
      <c r="EPO359" s="132"/>
      <c r="EPP359" s="132"/>
      <c r="EPQ359" s="132"/>
      <c r="EPR359" s="132"/>
      <c r="EPS359" s="132"/>
      <c r="EPT359" s="132"/>
      <c r="EPU359" s="132"/>
      <c r="EPV359" s="132"/>
      <c r="EPW359" s="132"/>
      <c r="EPX359" s="128"/>
      <c r="EPY359" s="129"/>
      <c r="EPZ359" s="129"/>
      <c r="EQA359" s="129"/>
      <c r="EQB359" s="129"/>
      <c r="EQC359" s="129"/>
      <c r="EQD359" s="129"/>
      <c r="EQE359" s="129"/>
      <c r="EQF359" s="129"/>
      <c r="EQG359" s="129"/>
      <c r="EQH359" s="129"/>
      <c r="EQI359" s="129"/>
      <c r="EQJ359" s="129"/>
      <c r="EQK359" s="129"/>
      <c r="EQL359" s="129"/>
      <c r="EQM359" s="129"/>
      <c r="EQN359" s="129"/>
      <c r="EQO359" s="129"/>
      <c r="EQP359" s="129"/>
      <c r="EQQ359" s="129"/>
      <c r="EQR359" s="141"/>
      <c r="EQS359" s="129"/>
      <c r="EQT359" s="129"/>
      <c r="EQU359" s="129"/>
      <c r="EQV359" s="129"/>
      <c r="EQW359" s="129"/>
      <c r="EQX359" s="129"/>
      <c r="EQY359" s="129"/>
      <c r="EQZ359" s="129"/>
      <c r="ERA359" s="129"/>
      <c r="ERB359" s="129"/>
      <c r="ERC359" s="129"/>
      <c r="ERD359" s="129"/>
      <c r="ERE359" s="129"/>
      <c r="ERF359" s="129"/>
      <c r="ERG359" s="129"/>
      <c r="ERH359" s="129"/>
      <c r="ERI359" s="129"/>
      <c r="ERJ359" s="130"/>
      <c r="ERK359" s="132"/>
      <c r="ERL359" s="132"/>
      <c r="ERM359" s="132"/>
      <c r="ERN359" s="132"/>
      <c r="ERO359" s="132"/>
      <c r="ERP359" s="132"/>
      <c r="ERQ359" s="132"/>
      <c r="ERR359" s="132"/>
      <c r="ERS359" s="132"/>
      <c r="ERT359" s="132"/>
      <c r="ERU359" s="132"/>
      <c r="ERV359" s="132"/>
      <c r="ERW359" s="132"/>
      <c r="ERX359" s="132"/>
      <c r="ERY359" s="132"/>
      <c r="ERZ359" s="132"/>
      <c r="ESA359" s="132"/>
      <c r="ESB359" s="132"/>
      <c r="ESC359" s="128"/>
      <c r="ESD359" s="129"/>
      <c r="ESE359" s="129"/>
      <c r="ESF359" s="129"/>
      <c r="ESG359" s="129"/>
      <c r="ESH359" s="129"/>
      <c r="ESI359" s="129"/>
      <c r="ESJ359" s="129"/>
      <c r="ESK359" s="129"/>
      <c r="ESL359" s="129"/>
      <c r="ESM359" s="129"/>
      <c r="ESN359" s="129"/>
      <c r="ESO359" s="129"/>
      <c r="ESP359" s="129"/>
      <c r="ESQ359" s="129"/>
      <c r="ESR359" s="129"/>
      <c r="ESS359" s="129"/>
      <c r="EST359" s="129"/>
      <c r="ESU359" s="129"/>
      <c r="ESV359" s="129"/>
      <c r="ESW359" s="141"/>
      <c r="ESX359" s="129"/>
      <c r="ESY359" s="129"/>
      <c r="ESZ359" s="129"/>
      <c r="ETA359" s="129"/>
      <c r="ETB359" s="129"/>
      <c r="ETC359" s="129"/>
      <c r="ETD359" s="129"/>
      <c r="ETE359" s="129"/>
      <c r="ETF359" s="129"/>
      <c r="ETG359" s="129"/>
      <c r="ETH359" s="129"/>
      <c r="ETI359" s="129"/>
      <c r="ETJ359" s="129"/>
      <c r="ETK359" s="129"/>
      <c r="ETL359" s="129"/>
      <c r="ETM359" s="129"/>
      <c r="ETN359" s="129"/>
      <c r="ETO359" s="130"/>
      <c r="ETP359" s="132"/>
      <c r="ETQ359" s="132"/>
      <c r="ETR359" s="132"/>
      <c r="ETS359" s="132"/>
      <c r="ETT359" s="132"/>
      <c r="ETU359" s="132"/>
      <c r="ETV359" s="132"/>
      <c r="ETW359" s="132"/>
      <c r="ETX359" s="132"/>
      <c r="ETY359" s="132"/>
      <c r="ETZ359" s="132"/>
      <c r="EUA359" s="132"/>
      <c r="EUB359" s="132"/>
      <c r="EUC359" s="132"/>
      <c r="EUD359" s="132"/>
      <c r="EUE359" s="132"/>
      <c r="EUF359" s="132"/>
      <c r="EUG359" s="132"/>
      <c r="EUH359" s="128"/>
      <c r="EUI359" s="129"/>
      <c r="EUJ359" s="129"/>
      <c r="EUK359" s="129"/>
      <c r="EUL359" s="129"/>
      <c r="EUM359" s="129"/>
      <c r="EUN359" s="129"/>
      <c r="EUO359" s="129"/>
      <c r="EUP359" s="129"/>
      <c r="EUQ359" s="129"/>
      <c r="EUR359" s="129"/>
      <c r="EUS359" s="129"/>
      <c r="EUT359" s="129"/>
      <c r="EUU359" s="129"/>
      <c r="EUV359" s="129"/>
      <c r="EUW359" s="129"/>
      <c r="EUX359" s="129"/>
      <c r="EUY359" s="129"/>
      <c r="EUZ359" s="129"/>
      <c r="EVA359" s="129"/>
      <c r="EVB359" s="141"/>
      <c r="EVC359" s="129"/>
      <c r="EVD359" s="129"/>
      <c r="EVE359" s="129"/>
      <c r="EVF359" s="129"/>
      <c r="EVG359" s="129"/>
      <c r="EVH359" s="129"/>
      <c r="EVI359" s="129"/>
      <c r="EVJ359" s="129"/>
      <c r="EVK359" s="129"/>
      <c r="EVL359" s="129"/>
      <c r="EVM359" s="129"/>
      <c r="EVN359" s="129"/>
      <c r="EVO359" s="129"/>
      <c r="EVP359" s="129"/>
      <c r="EVQ359" s="129"/>
      <c r="EVR359" s="129"/>
      <c r="EVS359" s="129"/>
      <c r="EVT359" s="130"/>
      <c r="EVU359" s="132"/>
      <c r="EVV359" s="132"/>
      <c r="EVW359" s="132"/>
      <c r="EVX359" s="132"/>
      <c r="EVY359" s="132"/>
      <c r="EVZ359" s="132"/>
      <c r="EWA359" s="132"/>
      <c r="EWB359" s="132"/>
      <c r="EWC359" s="132"/>
      <c r="EWD359" s="132"/>
      <c r="EWE359" s="132"/>
      <c r="EWF359" s="132"/>
      <c r="EWG359" s="132"/>
      <c r="EWH359" s="132"/>
      <c r="EWI359" s="132"/>
      <c r="EWJ359" s="132"/>
      <c r="EWK359" s="132"/>
      <c r="EWL359" s="132"/>
      <c r="EWM359" s="128"/>
      <c r="EWN359" s="129"/>
      <c r="EWO359" s="129"/>
      <c r="EWP359" s="129"/>
      <c r="EWQ359" s="129"/>
      <c r="EWR359" s="129"/>
      <c r="EWS359" s="129"/>
      <c r="EWT359" s="129"/>
      <c r="EWU359" s="129"/>
      <c r="EWV359" s="129"/>
      <c r="EWW359" s="129"/>
      <c r="EWX359" s="129"/>
      <c r="EWY359" s="129"/>
      <c r="EWZ359" s="129"/>
      <c r="EXA359" s="129"/>
      <c r="EXB359" s="129"/>
      <c r="EXC359" s="129"/>
      <c r="EXD359" s="129"/>
      <c r="EXE359" s="129"/>
      <c r="EXF359" s="129"/>
      <c r="EXG359" s="141"/>
      <c r="EXH359" s="129"/>
      <c r="EXI359" s="129"/>
      <c r="EXJ359" s="129"/>
      <c r="EXK359" s="129"/>
      <c r="EXL359" s="129"/>
      <c r="EXM359" s="129"/>
      <c r="EXN359" s="129"/>
      <c r="EXO359" s="129"/>
      <c r="EXP359" s="129"/>
      <c r="EXQ359" s="129"/>
      <c r="EXR359" s="129"/>
      <c r="EXS359" s="129"/>
      <c r="EXT359" s="129"/>
      <c r="EXU359" s="129"/>
      <c r="EXV359" s="129"/>
      <c r="EXW359" s="129"/>
      <c r="EXX359" s="129"/>
      <c r="EXY359" s="130"/>
      <c r="EXZ359" s="132"/>
      <c r="EYA359" s="132"/>
      <c r="EYB359" s="132"/>
      <c r="EYC359" s="132"/>
      <c r="EYD359" s="132"/>
      <c r="EYE359" s="132"/>
      <c r="EYF359" s="132"/>
      <c r="EYG359" s="132"/>
      <c r="EYH359" s="132"/>
      <c r="EYI359" s="132"/>
      <c r="EYJ359" s="132"/>
      <c r="EYK359" s="132"/>
      <c r="EYL359" s="132"/>
      <c r="EYM359" s="132"/>
      <c r="EYN359" s="132"/>
      <c r="EYO359" s="132"/>
      <c r="EYP359" s="132"/>
      <c r="EYQ359" s="132"/>
      <c r="EYR359" s="128"/>
      <c r="EYS359" s="129"/>
      <c r="EYT359" s="129"/>
      <c r="EYU359" s="129"/>
      <c r="EYV359" s="129"/>
      <c r="EYW359" s="129"/>
      <c r="EYX359" s="129"/>
      <c r="EYY359" s="129"/>
      <c r="EYZ359" s="129"/>
      <c r="EZA359" s="129"/>
      <c r="EZB359" s="129"/>
      <c r="EZC359" s="129"/>
      <c r="EZD359" s="129"/>
      <c r="EZE359" s="129"/>
      <c r="EZF359" s="129"/>
      <c r="EZG359" s="129"/>
      <c r="EZH359" s="129"/>
      <c r="EZI359" s="129"/>
      <c r="EZJ359" s="129"/>
      <c r="EZK359" s="129"/>
      <c r="EZL359" s="141"/>
      <c r="EZM359" s="129"/>
      <c r="EZN359" s="129"/>
      <c r="EZO359" s="129"/>
      <c r="EZP359" s="129"/>
      <c r="EZQ359" s="129"/>
      <c r="EZR359" s="129"/>
      <c r="EZS359" s="129"/>
      <c r="EZT359" s="129"/>
      <c r="EZU359" s="129"/>
      <c r="EZV359" s="129"/>
      <c r="EZW359" s="129"/>
      <c r="EZX359" s="129"/>
      <c r="EZY359" s="129"/>
      <c r="EZZ359" s="129"/>
      <c r="FAA359" s="129"/>
      <c r="FAB359" s="129"/>
      <c r="FAC359" s="129"/>
      <c r="FAD359" s="130"/>
      <c r="FAE359" s="132"/>
      <c r="FAF359" s="132"/>
      <c r="FAG359" s="132"/>
      <c r="FAH359" s="132"/>
      <c r="FAI359" s="132"/>
      <c r="FAJ359" s="132"/>
      <c r="FAK359" s="132"/>
      <c r="FAL359" s="132"/>
      <c r="FAM359" s="132"/>
      <c r="FAN359" s="132"/>
      <c r="FAO359" s="132"/>
      <c r="FAP359" s="132"/>
      <c r="FAQ359" s="132"/>
      <c r="FAR359" s="132"/>
      <c r="FAS359" s="132"/>
      <c r="FAT359" s="132"/>
      <c r="FAU359" s="132"/>
      <c r="FAV359" s="132"/>
      <c r="FAW359" s="128"/>
      <c r="FAX359" s="129"/>
      <c r="FAY359" s="129"/>
      <c r="FAZ359" s="129"/>
      <c r="FBA359" s="129"/>
      <c r="FBB359" s="129"/>
      <c r="FBC359" s="129"/>
      <c r="FBD359" s="129"/>
      <c r="FBE359" s="129"/>
      <c r="FBF359" s="129"/>
      <c r="FBG359" s="129"/>
      <c r="FBH359" s="129"/>
      <c r="FBI359" s="129"/>
      <c r="FBJ359" s="129"/>
      <c r="FBK359" s="129"/>
      <c r="FBL359" s="129"/>
      <c r="FBM359" s="129"/>
      <c r="FBN359" s="129"/>
      <c r="FBO359" s="129"/>
      <c r="FBP359" s="129"/>
      <c r="FBQ359" s="141"/>
      <c r="FBR359" s="129"/>
      <c r="FBS359" s="129"/>
      <c r="FBT359" s="129"/>
      <c r="FBU359" s="129"/>
      <c r="FBV359" s="129"/>
      <c r="FBW359" s="129"/>
      <c r="FBX359" s="129"/>
      <c r="FBY359" s="129"/>
      <c r="FBZ359" s="129"/>
      <c r="FCA359" s="129"/>
      <c r="FCB359" s="129"/>
      <c r="FCC359" s="129"/>
      <c r="FCD359" s="129"/>
      <c r="FCE359" s="129"/>
      <c r="FCF359" s="129"/>
      <c r="FCG359" s="129"/>
      <c r="FCH359" s="129"/>
      <c r="FCI359" s="130"/>
      <c r="FCJ359" s="132"/>
      <c r="FCK359" s="132"/>
      <c r="FCL359" s="132"/>
      <c r="FCM359" s="132"/>
      <c r="FCN359" s="132"/>
      <c r="FCO359" s="132"/>
      <c r="FCP359" s="132"/>
      <c r="FCQ359" s="132"/>
      <c r="FCR359" s="132"/>
      <c r="FCS359" s="132"/>
      <c r="FCT359" s="132"/>
      <c r="FCU359" s="132"/>
      <c r="FCV359" s="132"/>
      <c r="FCW359" s="132"/>
      <c r="FCX359" s="132"/>
      <c r="FCY359" s="132"/>
      <c r="FCZ359" s="132"/>
      <c r="FDA359" s="132"/>
      <c r="FDB359" s="128"/>
      <c r="FDC359" s="129"/>
      <c r="FDD359" s="129"/>
      <c r="FDE359" s="129"/>
      <c r="FDF359" s="129"/>
      <c r="FDG359" s="129"/>
      <c r="FDH359" s="129"/>
      <c r="FDI359" s="129"/>
      <c r="FDJ359" s="129"/>
      <c r="FDK359" s="129"/>
      <c r="FDL359" s="129"/>
      <c r="FDM359" s="129"/>
      <c r="FDN359" s="129"/>
      <c r="FDO359" s="129"/>
      <c r="FDP359" s="129"/>
      <c r="FDQ359" s="129"/>
      <c r="FDR359" s="129"/>
      <c r="FDS359" s="129"/>
      <c r="FDT359" s="129"/>
      <c r="FDU359" s="129"/>
      <c r="FDV359" s="141"/>
      <c r="FDW359" s="129"/>
      <c r="FDX359" s="129"/>
      <c r="FDY359" s="129"/>
      <c r="FDZ359" s="129"/>
      <c r="FEA359" s="129"/>
      <c r="FEB359" s="129"/>
      <c r="FEC359" s="129"/>
      <c r="FED359" s="129"/>
      <c r="FEE359" s="129"/>
      <c r="FEF359" s="129"/>
      <c r="FEG359" s="129"/>
      <c r="FEH359" s="129"/>
      <c r="FEI359" s="129"/>
      <c r="FEJ359" s="129"/>
      <c r="FEK359" s="129"/>
      <c r="FEL359" s="129"/>
      <c r="FEM359" s="129"/>
      <c r="FEN359" s="130"/>
      <c r="FEO359" s="132"/>
      <c r="FEP359" s="132"/>
      <c r="FEQ359" s="132"/>
      <c r="FER359" s="132"/>
      <c r="FES359" s="132"/>
      <c r="FET359" s="132"/>
      <c r="FEU359" s="132"/>
      <c r="FEV359" s="132"/>
      <c r="FEW359" s="132"/>
      <c r="FEX359" s="132"/>
      <c r="FEY359" s="132"/>
      <c r="FEZ359" s="132"/>
      <c r="FFA359" s="132"/>
      <c r="FFB359" s="132"/>
      <c r="FFC359" s="132"/>
      <c r="FFD359" s="132"/>
      <c r="FFE359" s="132"/>
      <c r="FFF359" s="132"/>
      <c r="FFG359" s="128"/>
      <c r="FFH359" s="129"/>
      <c r="FFI359" s="129"/>
      <c r="FFJ359" s="129"/>
      <c r="FFK359" s="129"/>
      <c r="FFL359" s="129"/>
      <c r="FFM359" s="129"/>
      <c r="FFN359" s="129"/>
      <c r="FFO359" s="129"/>
      <c r="FFP359" s="129"/>
      <c r="FFQ359" s="129"/>
      <c r="FFR359" s="129"/>
      <c r="FFS359" s="129"/>
      <c r="FFT359" s="129"/>
      <c r="FFU359" s="129"/>
      <c r="FFV359" s="129"/>
      <c r="FFW359" s="129"/>
      <c r="FFX359" s="129"/>
      <c r="FFY359" s="129"/>
      <c r="FFZ359" s="129"/>
      <c r="FGA359" s="141"/>
      <c r="FGB359" s="129"/>
      <c r="FGC359" s="129"/>
      <c r="FGD359" s="129"/>
      <c r="FGE359" s="129"/>
      <c r="FGF359" s="129"/>
      <c r="FGG359" s="129"/>
      <c r="FGH359" s="129"/>
      <c r="FGI359" s="129"/>
      <c r="FGJ359" s="129"/>
      <c r="FGK359" s="129"/>
      <c r="FGL359" s="129"/>
      <c r="FGM359" s="129"/>
      <c r="FGN359" s="129"/>
      <c r="FGO359" s="129"/>
      <c r="FGP359" s="129"/>
      <c r="FGQ359" s="129"/>
      <c r="FGR359" s="129"/>
      <c r="FGS359" s="130"/>
      <c r="FGT359" s="132"/>
      <c r="FGU359" s="132"/>
      <c r="FGV359" s="132"/>
      <c r="FGW359" s="132"/>
      <c r="FGX359" s="132"/>
      <c r="FGY359" s="132"/>
      <c r="FGZ359" s="132"/>
      <c r="FHA359" s="132"/>
      <c r="FHB359" s="132"/>
      <c r="FHC359" s="132"/>
      <c r="FHD359" s="132"/>
      <c r="FHE359" s="132"/>
      <c r="FHF359" s="132"/>
      <c r="FHG359" s="132"/>
      <c r="FHH359" s="132"/>
      <c r="FHI359" s="132"/>
      <c r="FHJ359" s="132"/>
      <c r="FHK359" s="132"/>
      <c r="FHL359" s="128"/>
      <c r="FHM359" s="129"/>
      <c r="FHN359" s="129"/>
      <c r="FHO359" s="129"/>
      <c r="FHP359" s="129"/>
      <c r="FHQ359" s="129"/>
      <c r="FHR359" s="129"/>
      <c r="FHS359" s="129"/>
      <c r="FHT359" s="129"/>
      <c r="FHU359" s="129"/>
      <c r="FHV359" s="129"/>
      <c r="FHW359" s="129"/>
      <c r="FHX359" s="129"/>
      <c r="FHY359" s="129"/>
      <c r="FHZ359" s="129"/>
      <c r="FIA359" s="129"/>
      <c r="FIB359" s="129"/>
      <c r="FIC359" s="129"/>
      <c r="FID359" s="129"/>
      <c r="FIE359" s="129"/>
      <c r="FIF359" s="141"/>
      <c r="FIG359" s="129"/>
      <c r="FIH359" s="129"/>
      <c r="FII359" s="129"/>
      <c r="FIJ359" s="129"/>
      <c r="FIK359" s="129"/>
      <c r="FIL359" s="129"/>
      <c r="FIM359" s="129"/>
      <c r="FIN359" s="129"/>
      <c r="FIO359" s="129"/>
      <c r="FIP359" s="129"/>
      <c r="FIQ359" s="129"/>
      <c r="FIR359" s="129"/>
      <c r="FIS359" s="129"/>
      <c r="FIT359" s="129"/>
      <c r="FIU359" s="129"/>
      <c r="FIV359" s="129"/>
      <c r="FIW359" s="129"/>
      <c r="FIX359" s="130"/>
      <c r="FIY359" s="132"/>
      <c r="FIZ359" s="132"/>
      <c r="FJA359" s="132"/>
      <c r="FJB359" s="132"/>
      <c r="FJC359" s="132"/>
      <c r="FJD359" s="132"/>
      <c r="FJE359" s="132"/>
      <c r="FJF359" s="132"/>
      <c r="FJG359" s="132"/>
      <c r="FJH359" s="132"/>
      <c r="FJI359" s="132"/>
      <c r="FJJ359" s="132"/>
      <c r="FJK359" s="132"/>
      <c r="FJL359" s="132"/>
      <c r="FJM359" s="132"/>
      <c r="FJN359" s="132"/>
      <c r="FJO359" s="132"/>
      <c r="FJP359" s="132"/>
      <c r="FJQ359" s="128"/>
      <c r="FJR359" s="129"/>
      <c r="FJS359" s="129"/>
      <c r="FJT359" s="129"/>
      <c r="FJU359" s="129"/>
      <c r="FJV359" s="129"/>
      <c r="FJW359" s="129"/>
      <c r="FJX359" s="129"/>
      <c r="FJY359" s="129"/>
      <c r="FJZ359" s="129"/>
      <c r="FKA359" s="129"/>
      <c r="FKB359" s="129"/>
      <c r="FKC359" s="129"/>
      <c r="FKD359" s="129"/>
      <c r="FKE359" s="129"/>
      <c r="FKF359" s="129"/>
      <c r="FKG359" s="129"/>
      <c r="FKH359" s="129"/>
      <c r="FKI359" s="129"/>
      <c r="FKJ359" s="129"/>
      <c r="FKK359" s="141"/>
      <c r="FKL359" s="129"/>
      <c r="FKM359" s="129"/>
      <c r="FKN359" s="129"/>
      <c r="FKO359" s="129"/>
      <c r="FKP359" s="129"/>
      <c r="FKQ359" s="129"/>
      <c r="FKR359" s="129"/>
      <c r="FKS359" s="129"/>
      <c r="FKT359" s="129"/>
      <c r="FKU359" s="129"/>
      <c r="FKV359" s="129"/>
      <c r="FKW359" s="129"/>
      <c r="FKX359" s="129"/>
      <c r="FKY359" s="129"/>
      <c r="FKZ359" s="129"/>
      <c r="FLA359" s="129"/>
      <c r="FLB359" s="129"/>
      <c r="FLC359" s="130"/>
      <c r="FLD359" s="132"/>
      <c r="FLE359" s="132"/>
      <c r="FLF359" s="132"/>
      <c r="FLG359" s="132"/>
      <c r="FLH359" s="132"/>
      <c r="FLI359" s="132"/>
      <c r="FLJ359" s="132"/>
      <c r="FLK359" s="132"/>
      <c r="FLL359" s="132"/>
      <c r="FLM359" s="132"/>
      <c r="FLN359" s="132"/>
      <c r="FLO359" s="132"/>
      <c r="FLP359" s="132"/>
      <c r="FLQ359" s="132"/>
      <c r="FLR359" s="132"/>
      <c r="FLS359" s="132"/>
      <c r="FLT359" s="132"/>
      <c r="FLU359" s="132"/>
      <c r="FLV359" s="128"/>
      <c r="FLW359" s="129"/>
      <c r="FLX359" s="129"/>
      <c r="FLY359" s="129"/>
      <c r="FLZ359" s="129"/>
      <c r="FMA359" s="129"/>
      <c r="FMB359" s="129"/>
      <c r="FMC359" s="129"/>
      <c r="FMD359" s="129"/>
      <c r="FME359" s="129"/>
      <c r="FMF359" s="129"/>
      <c r="FMG359" s="129"/>
      <c r="FMH359" s="129"/>
      <c r="FMI359" s="129"/>
      <c r="FMJ359" s="129"/>
      <c r="FMK359" s="129"/>
      <c r="FML359" s="129"/>
      <c r="FMM359" s="129"/>
      <c r="FMN359" s="129"/>
      <c r="FMO359" s="129"/>
      <c r="FMP359" s="141"/>
      <c r="FMQ359" s="129"/>
      <c r="FMR359" s="129"/>
      <c r="FMS359" s="129"/>
      <c r="FMT359" s="129"/>
      <c r="FMU359" s="129"/>
      <c r="FMV359" s="129"/>
      <c r="FMW359" s="129"/>
      <c r="FMX359" s="129"/>
      <c r="FMY359" s="129"/>
      <c r="FMZ359" s="129"/>
      <c r="FNA359" s="129"/>
      <c r="FNB359" s="129"/>
      <c r="FNC359" s="129"/>
      <c r="FND359" s="129"/>
      <c r="FNE359" s="129"/>
      <c r="FNF359" s="129"/>
      <c r="FNG359" s="129"/>
      <c r="FNH359" s="130"/>
      <c r="FNI359" s="132"/>
      <c r="FNJ359" s="132"/>
      <c r="FNK359" s="132"/>
      <c r="FNL359" s="132"/>
      <c r="FNM359" s="132"/>
      <c r="FNN359" s="132"/>
      <c r="FNO359" s="132"/>
      <c r="FNP359" s="132"/>
      <c r="FNQ359" s="132"/>
      <c r="FNR359" s="132"/>
      <c r="FNS359" s="132"/>
      <c r="FNT359" s="132"/>
      <c r="FNU359" s="132"/>
      <c r="FNV359" s="132"/>
      <c r="FNW359" s="132"/>
      <c r="FNX359" s="132"/>
      <c r="FNY359" s="132"/>
      <c r="FNZ359" s="132"/>
      <c r="FOA359" s="128"/>
      <c r="FOB359" s="129"/>
      <c r="FOC359" s="129"/>
      <c r="FOD359" s="129"/>
      <c r="FOE359" s="129"/>
      <c r="FOF359" s="129"/>
      <c r="FOG359" s="129"/>
      <c r="FOH359" s="129"/>
      <c r="FOI359" s="129"/>
      <c r="FOJ359" s="129"/>
      <c r="FOK359" s="129"/>
      <c r="FOL359" s="129"/>
      <c r="FOM359" s="129"/>
      <c r="FON359" s="129"/>
      <c r="FOO359" s="129"/>
      <c r="FOP359" s="129"/>
      <c r="FOQ359" s="129"/>
      <c r="FOR359" s="129"/>
      <c r="FOS359" s="129"/>
      <c r="FOT359" s="129"/>
      <c r="FOU359" s="141"/>
      <c r="FOV359" s="129"/>
      <c r="FOW359" s="129"/>
      <c r="FOX359" s="129"/>
      <c r="FOY359" s="129"/>
      <c r="FOZ359" s="129"/>
      <c r="FPA359" s="129"/>
      <c r="FPB359" s="129"/>
      <c r="FPC359" s="129"/>
      <c r="FPD359" s="129"/>
      <c r="FPE359" s="129"/>
      <c r="FPF359" s="129"/>
      <c r="FPG359" s="129"/>
      <c r="FPH359" s="129"/>
      <c r="FPI359" s="129"/>
      <c r="FPJ359" s="129"/>
      <c r="FPK359" s="129"/>
      <c r="FPL359" s="129"/>
      <c r="FPM359" s="130"/>
      <c r="FPN359" s="132"/>
      <c r="FPO359" s="132"/>
      <c r="FPP359" s="132"/>
      <c r="FPQ359" s="132"/>
      <c r="FPR359" s="132"/>
      <c r="FPS359" s="132"/>
      <c r="FPT359" s="132"/>
      <c r="FPU359" s="132"/>
      <c r="FPV359" s="132"/>
      <c r="FPW359" s="132"/>
      <c r="FPX359" s="132"/>
      <c r="FPY359" s="132"/>
      <c r="FPZ359" s="132"/>
      <c r="FQA359" s="132"/>
      <c r="FQB359" s="132"/>
      <c r="FQC359" s="132"/>
      <c r="FQD359" s="132"/>
      <c r="FQE359" s="132"/>
      <c r="FQF359" s="128"/>
      <c r="FQG359" s="129"/>
      <c r="FQH359" s="129"/>
      <c r="FQI359" s="129"/>
      <c r="FQJ359" s="129"/>
      <c r="FQK359" s="129"/>
      <c r="FQL359" s="129"/>
      <c r="FQM359" s="129"/>
      <c r="FQN359" s="129"/>
      <c r="FQO359" s="129"/>
      <c r="FQP359" s="129"/>
      <c r="FQQ359" s="129"/>
      <c r="FQR359" s="129"/>
      <c r="FQS359" s="129"/>
      <c r="FQT359" s="129"/>
      <c r="FQU359" s="129"/>
      <c r="FQV359" s="129"/>
      <c r="FQW359" s="129"/>
      <c r="FQX359" s="129"/>
      <c r="FQY359" s="129"/>
      <c r="FQZ359" s="141"/>
      <c r="FRA359" s="129"/>
      <c r="FRB359" s="129"/>
      <c r="FRC359" s="129"/>
      <c r="FRD359" s="129"/>
      <c r="FRE359" s="129"/>
      <c r="FRF359" s="129"/>
      <c r="FRG359" s="129"/>
      <c r="FRH359" s="129"/>
      <c r="FRI359" s="129"/>
      <c r="FRJ359" s="129"/>
      <c r="FRK359" s="129"/>
      <c r="FRL359" s="129"/>
      <c r="FRM359" s="129"/>
      <c r="FRN359" s="129"/>
      <c r="FRO359" s="129"/>
      <c r="FRP359" s="129"/>
      <c r="FRQ359" s="129"/>
      <c r="FRR359" s="130"/>
      <c r="FRS359" s="132"/>
      <c r="FRT359" s="132"/>
      <c r="FRU359" s="132"/>
      <c r="FRV359" s="132"/>
      <c r="FRW359" s="132"/>
      <c r="FRX359" s="132"/>
      <c r="FRY359" s="132"/>
      <c r="FRZ359" s="132"/>
      <c r="FSA359" s="132"/>
      <c r="FSB359" s="132"/>
      <c r="FSC359" s="132"/>
      <c r="FSD359" s="132"/>
      <c r="FSE359" s="132"/>
      <c r="FSF359" s="132"/>
      <c r="FSG359" s="132"/>
      <c r="FSH359" s="132"/>
      <c r="FSI359" s="132"/>
      <c r="FSJ359" s="132"/>
      <c r="FSK359" s="128"/>
      <c r="FSL359" s="129"/>
      <c r="FSM359" s="129"/>
      <c r="FSN359" s="129"/>
      <c r="FSO359" s="129"/>
      <c r="FSP359" s="129"/>
      <c r="FSQ359" s="129"/>
      <c r="FSR359" s="129"/>
      <c r="FSS359" s="129"/>
      <c r="FST359" s="129"/>
      <c r="FSU359" s="129"/>
      <c r="FSV359" s="129"/>
      <c r="FSW359" s="129"/>
      <c r="FSX359" s="129"/>
      <c r="FSY359" s="129"/>
      <c r="FSZ359" s="129"/>
      <c r="FTA359" s="129"/>
      <c r="FTB359" s="129"/>
      <c r="FTC359" s="129"/>
      <c r="FTD359" s="129"/>
      <c r="FTE359" s="141"/>
      <c r="FTF359" s="129"/>
      <c r="FTG359" s="129"/>
      <c r="FTH359" s="129"/>
      <c r="FTI359" s="129"/>
      <c r="FTJ359" s="129"/>
      <c r="FTK359" s="129"/>
      <c r="FTL359" s="129"/>
      <c r="FTM359" s="129"/>
      <c r="FTN359" s="129"/>
      <c r="FTO359" s="129"/>
      <c r="FTP359" s="129"/>
      <c r="FTQ359" s="129"/>
      <c r="FTR359" s="129"/>
      <c r="FTS359" s="129"/>
      <c r="FTT359" s="129"/>
      <c r="FTU359" s="129"/>
      <c r="FTV359" s="129"/>
      <c r="FTW359" s="130"/>
      <c r="FTX359" s="132"/>
      <c r="FTY359" s="132"/>
      <c r="FTZ359" s="132"/>
      <c r="FUA359" s="132"/>
      <c r="FUB359" s="132"/>
      <c r="FUC359" s="132"/>
      <c r="FUD359" s="132"/>
      <c r="FUE359" s="132"/>
      <c r="FUF359" s="132"/>
      <c r="FUG359" s="132"/>
      <c r="FUH359" s="132"/>
      <c r="FUI359" s="132"/>
      <c r="FUJ359" s="132"/>
      <c r="FUK359" s="132"/>
      <c r="FUL359" s="132"/>
      <c r="FUM359" s="132"/>
      <c r="FUN359" s="132"/>
      <c r="FUO359" s="132"/>
      <c r="FUP359" s="128"/>
      <c r="FUQ359" s="129"/>
      <c r="FUR359" s="129"/>
      <c r="FUS359" s="129"/>
      <c r="FUT359" s="129"/>
      <c r="FUU359" s="129"/>
      <c r="FUV359" s="129"/>
      <c r="FUW359" s="129"/>
      <c r="FUX359" s="129"/>
      <c r="FUY359" s="129"/>
      <c r="FUZ359" s="129"/>
      <c r="FVA359" s="129"/>
      <c r="FVB359" s="129"/>
      <c r="FVC359" s="129"/>
      <c r="FVD359" s="129"/>
      <c r="FVE359" s="129"/>
      <c r="FVF359" s="129"/>
      <c r="FVG359" s="129"/>
      <c r="FVH359" s="129"/>
      <c r="FVI359" s="129"/>
      <c r="FVJ359" s="141"/>
      <c r="FVK359" s="129"/>
      <c r="FVL359" s="129"/>
      <c r="FVM359" s="129"/>
      <c r="FVN359" s="129"/>
      <c r="FVO359" s="129"/>
      <c r="FVP359" s="129"/>
      <c r="FVQ359" s="129"/>
      <c r="FVR359" s="129"/>
      <c r="FVS359" s="129"/>
      <c r="FVT359" s="129"/>
      <c r="FVU359" s="129"/>
      <c r="FVV359" s="129"/>
      <c r="FVW359" s="129"/>
      <c r="FVX359" s="129"/>
      <c r="FVY359" s="129"/>
      <c r="FVZ359" s="129"/>
      <c r="FWA359" s="129"/>
      <c r="FWB359" s="130"/>
      <c r="FWC359" s="132"/>
      <c r="FWD359" s="132"/>
      <c r="FWE359" s="132"/>
      <c r="FWF359" s="132"/>
      <c r="FWG359" s="132"/>
      <c r="FWH359" s="132"/>
      <c r="FWI359" s="132"/>
      <c r="FWJ359" s="132"/>
      <c r="FWK359" s="132"/>
      <c r="FWL359" s="132"/>
      <c r="FWM359" s="132"/>
      <c r="FWN359" s="132"/>
      <c r="FWO359" s="132"/>
      <c r="FWP359" s="132"/>
      <c r="FWQ359" s="132"/>
      <c r="FWR359" s="132"/>
      <c r="FWS359" s="132"/>
      <c r="FWT359" s="132"/>
      <c r="FWU359" s="128"/>
      <c r="FWV359" s="129"/>
      <c r="FWW359" s="129"/>
      <c r="FWX359" s="129"/>
      <c r="FWY359" s="129"/>
      <c r="FWZ359" s="129"/>
      <c r="FXA359" s="129"/>
      <c r="FXB359" s="129"/>
      <c r="FXC359" s="129"/>
      <c r="FXD359" s="129"/>
      <c r="FXE359" s="129"/>
      <c r="FXF359" s="129"/>
      <c r="FXG359" s="129"/>
      <c r="FXH359" s="129"/>
      <c r="FXI359" s="129"/>
      <c r="FXJ359" s="129"/>
      <c r="FXK359" s="129"/>
      <c r="FXL359" s="129"/>
      <c r="FXM359" s="129"/>
      <c r="FXN359" s="129"/>
      <c r="FXO359" s="141"/>
      <c r="FXP359" s="129"/>
      <c r="FXQ359" s="129"/>
      <c r="FXR359" s="129"/>
      <c r="FXS359" s="129"/>
      <c r="FXT359" s="129"/>
      <c r="FXU359" s="129"/>
      <c r="FXV359" s="129"/>
      <c r="FXW359" s="129"/>
      <c r="FXX359" s="129"/>
      <c r="FXY359" s="129"/>
      <c r="FXZ359" s="129"/>
      <c r="FYA359" s="129"/>
      <c r="FYB359" s="129"/>
      <c r="FYC359" s="129"/>
      <c r="FYD359" s="129"/>
      <c r="FYE359" s="129"/>
      <c r="FYF359" s="129"/>
      <c r="FYG359" s="130"/>
      <c r="FYH359" s="132"/>
      <c r="FYI359" s="132"/>
      <c r="FYJ359" s="132"/>
      <c r="FYK359" s="132"/>
      <c r="FYL359" s="132"/>
      <c r="FYM359" s="132"/>
      <c r="FYN359" s="132"/>
      <c r="FYO359" s="132"/>
      <c r="FYP359" s="132"/>
      <c r="FYQ359" s="132"/>
      <c r="FYR359" s="132"/>
      <c r="FYS359" s="132"/>
      <c r="FYT359" s="132"/>
      <c r="FYU359" s="132"/>
      <c r="FYV359" s="132"/>
      <c r="FYW359" s="132"/>
      <c r="FYX359" s="132"/>
      <c r="FYY359" s="132"/>
      <c r="FYZ359" s="128"/>
      <c r="FZA359" s="129"/>
      <c r="FZB359" s="129"/>
      <c r="FZC359" s="129"/>
      <c r="FZD359" s="129"/>
      <c r="FZE359" s="129"/>
      <c r="FZF359" s="129"/>
      <c r="FZG359" s="129"/>
      <c r="FZH359" s="129"/>
      <c r="FZI359" s="129"/>
      <c r="FZJ359" s="129"/>
      <c r="FZK359" s="129"/>
      <c r="FZL359" s="129"/>
      <c r="FZM359" s="129"/>
      <c r="FZN359" s="129"/>
      <c r="FZO359" s="129"/>
      <c r="FZP359" s="129"/>
      <c r="FZQ359" s="129"/>
      <c r="FZR359" s="129"/>
      <c r="FZS359" s="129"/>
      <c r="FZT359" s="141"/>
      <c r="FZU359" s="129"/>
      <c r="FZV359" s="129"/>
      <c r="FZW359" s="129"/>
      <c r="FZX359" s="129"/>
      <c r="FZY359" s="129"/>
      <c r="FZZ359" s="129"/>
      <c r="GAA359" s="129"/>
      <c r="GAB359" s="129"/>
      <c r="GAC359" s="129"/>
      <c r="GAD359" s="129"/>
      <c r="GAE359" s="129"/>
      <c r="GAF359" s="129"/>
      <c r="GAG359" s="129"/>
      <c r="GAH359" s="129"/>
      <c r="GAI359" s="129"/>
      <c r="GAJ359" s="129"/>
      <c r="GAK359" s="129"/>
      <c r="GAL359" s="130"/>
      <c r="GAM359" s="132"/>
      <c r="GAN359" s="132"/>
      <c r="GAO359" s="132"/>
      <c r="GAP359" s="132"/>
      <c r="GAQ359" s="132"/>
      <c r="GAR359" s="132"/>
      <c r="GAS359" s="132"/>
      <c r="GAT359" s="132"/>
      <c r="GAU359" s="132"/>
      <c r="GAV359" s="132"/>
      <c r="GAW359" s="132"/>
      <c r="GAX359" s="132"/>
      <c r="GAY359" s="132"/>
      <c r="GAZ359" s="132"/>
      <c r="GBA359" s="132"/>
      <c r="GBB359" s="132"/>
      <c r="GBC359" s="132"/>
      <c r="GBD359" s="132"/>
      <c r="GBE359" s="128"/>
      <c r="GBF359" s="129"/>
      <c r="GBG359" s="129"/>
      <c r="GBH359" s="129"/>
      <c r="GBI359" s="129"/>
      <c r="GBJ359" s="129"/>
      <c r="GBK359" s="129"/>
      <c r="GBL359" s="129"/>
      <c r="GBM359" s="129"/>
      <c r="GBN359" s="129"/>
      <c r="GBO359" s="129"/>
      <c r="GBP359" s="129"/>
      <c r="GBQ359" s="129"/>
      <c r="GBR359" s="129"/>
      <c r="GBS359" s="129"/>
      <c r="GBT359" s="129"/>
      <c r="GBU359" s="129"/>
      <c r="GBV359" s="129"/>
      <c r="GBW359" s="129"/>
      <c r="GBX359" s="129"/>
      <c r="GBY359" s="141"/>
      <c r="GBZ359" s="129"/>
      <c r="GCA359" s="129"/>
      <c r="GCB359" s="129"/>
      <c r="GCC359" s="129"/>
      <c r="GCD359" s="129"/>
      <c r="GCE359" s="129"/>
      <c r="GCF359" s="129"/>
      <c r="GCG359" s="129"/>
      <c r="GCH359" s="129"/>
      <c r="GCI359" s="129"/>
      <c r="GCJ359" s="129"/>
      <c r="GCK359" s="129"/>
      <c r="GCL359" s="129"/>
      <c r="GCM359" s="129"/>
      <c r="GCN359" s="129"/>
      <c r="GCO359" s="129"/>
      <c r="GCP359" s="129"/>
      <c r="GCQ359" s="130"/>
      <c r="GCR359" s="132"/>
      <c r="GCS359" s="132"/>
      <c r="GCT359" s="132"/>
      <c r="GCU359" s="132"/>
      <c r="GCV359" s="132"/>
      <c r="GCW359" s="132"/>
      <c r="GCX359" s="132"/>
      <c r="GCY359" s="132"/>
      <c r="GCZ359" s="132"/>
      <c r="GDA359" s="132"/>
      <c r="GDB359" s="132"/>
      <c r="GDC359" s="132"/>
      <c r="GDD359" s="132"/>
      <c r="GDE359" s="132"/>
      <c r="GDF359" s="132"/>
      <c r="GDG359" s="132"/>
      <c r="GDH359" s="132"/>
      <c r="GDI359" s="132"/>
      <c r="GDJ359" s="128"/>
      <c r="GDK359" s="129"/>
      <c r="GDL359" s="129"/>
      <c r="GDM359" s="129"/>
      <c r="GDN359" s="129"/>
      <c r="GDO359" s="129"/>
      <c r="GDP359" s="129"/>
      <c r="GDQ359" s="129"/>
      <c r="GDR359" s="129"/>
      <c r="GDS359" s="129"/>
      <c r="GDT359" s="129"/>
      <c r="GDU359" s="129"/>
      <c r="GDV359" s="129"/>
      <c r="GDW359" s="129"/>
      <c r="GDX359" s="129"/>
      <c r="GDY359" s="129"/>
      <c r="GDZ359" s="129"/>
      <c r="GEA359" s="129"/>
      <c r="GEB359" s="129"/>
      <c r="GEC359" s="129"/>
      <c r="GED359" s="141"/>
      <c r="GEE359" s="129"/>
      <c r="GEF359" s="129"/>
      <c r="GEG359" s="129"/>
      <c r="GEH359" s="129"/>
      <c r="GEI359" s="129"/>
      <c r="GEJ359" s="129"/>
      <c r="GEK359" s="129"/>
      <c r="GEL359" s="129"/>
      <c r="GEM359" s="129"/>
      <c r="GEN359" s="129"/>
      <c r="GEO359" s="129"/>
      <c r="GEP359" s="129"/>
      <c r="GEQ359" s="129"/>
      <c r="GER359" s="129"/>
      <c r="GES359" s="129"/>
      <c r="GET359" s="129"/>
      <c r="GEU359" s="129"/>
      <c r="GEV359" s="130"/>
      <c r="GEW359" s="132"/>
      <c r="GEX359" s="132"/>
      <c r="GEY359" s="132"/>
      <c r="GEZ359" s="132"/>
      <c r="GFA359" s="132"/>
      <c r="GFB359" s="132"/>
      <c r="GFC359" s="132"/>
      <c r="GFD359" s="132"/>
      <c r="GFE359" s="132"/>
      <c r="GFF359" s="132"/>
      <c r="GFG359" s="132"/>
      <c r="GFH359" s="132"/>
      <c r="GFI359" s="132"/>
      <c r="GFJ359" s="132"/>
      <c r="GFK359" s="132"/>
      <c r="GFL359" s="132"/>
      <c r="GFM359" s="132"/>
      <c r="GFN359" s="132"/>
      <c r="GFO359" s="128"/>
      <c r="GFP359" s="129"/>
      <c r="GFQ359" s="129"/>
      <c r="GFR359" s="129"/>
      <c r="GFS359" s="129"/>
      <c r="GFT359" s="129"/>
      <c r="GFU359" s="129"/>
      <c r="GFV359" s="129"/>
      <c r="GFW359" s="129"/>
      <c r="GFX359" s="129"/>
      <c r="GFY359" s="129"/>
      <c r="GFZ359" s="129"/>
      <c r="GGA359" s="129"/>
      <c r="GGB359" s="129"/>
      <c r="GGC359" s="129"/>
      <c r="GGD359" s="129"/>
      <c r="GGE359" s="129"/>
      <c r="GGF359" s="129"/>
      <c r="GGG359" s="129"/>
      <c r="GGH359" s="129"/>
      <c r="GGI359" s="141"/>
      <c r="GGJ359" s="129"/>
      <c r="GGK359" s="129"/>
      <c r="GGL359" s="129"/>
      <c r="GGM359" s="129"/>
      <c r="GGN359" s="129"/>
      <c r="GGO359" s="129"/>
      <c r="GGP359" s="129"/>
      <c r="GGQ359" s="129"/>
      <c r="GGR359" s="129"/>
      <c r="GGS359" s="129"/>
      <c r="GGT359" s="129"/>
      <c r="GGU359" s="129"/>
      <c r="GGV359" s="129"/>
      <c r="GGW359" s="129"/>
      <c r="GGX359" s="129"/>
      <c r="GGY359" s="129"/>
      <c r="GGZ359" s="129"/>
      <c r="GHA359" s="130"/>
      <c r="GHB359" s="132"/>
      <c r="GHC359" s="132"/>
      <c r="GHD359" s="132"/>
      <c r="GHE359" s="132"/>
      <c r="GHF359" s="132"/>
      <c r="GHG359" s="132"/>
      <c r="GHH359" s="132"/>
      <c r="GHI359" s="132"/>
      <c r="GHJ359" s="132"/>
      <c r="GHK359" s="132"/>
      <c r="GHL359" s="132"/>
      <c r="GHM359" s="132"/>
      <c r="GHN359" s="132"/>
      <c r="GHO359" s="132"/>
      <c r="GHP359" s="132"/>
      <c r="GHQ359" s="132"/>
      <c r="GHR359" s="132"/>
      <c r="GHS359" s="132"/>
      <c r="GHT359" s="128"/>
      <c r="GHU359" s="129"/>
      <c r="GHV359" s="129"/>
      <c r="GHW359" s="129"/>
      <c r="GHX359" s="129"/>
      <c r="GHY359" s="129"/>
      <c r="GHZ359" s="129"/>
      <c r="GIA359" s="129"/>
      <c r="GIB359" s="129"/>
      <c r="GIC359" s="129"/>
      <c r="GID359" s="129"/>
      <c r="GIE359" s="129"/>
      <c r="GIF359" s="129"/>
      <c r="GIG359" s="129"/>
      <c r="GIH359" s="129"/>
      <c r="GII359" s="129"/>
      <c r="GIJ359" s="129"/>
      <c r="GIK359" s="129"/>
      <c r="GIL359" s="129"/>
      <c r="GIM359" s="129"/>
      <c r="GIN359" s="141"/>
      <c r="GIO359" s="129"/>
      <c r="GIP359" s="129"/>
      <c r="GIQ359" s="129"/>
      <c r="GIR359" s="129"/>
      <c r="GIS359" s="129"/>
      <c r="GIT359" s="129"/>
      <c r="GIU359" s="129"/>
      <c r="GIV359" s="129"/>
      <c r="GIW359" s="129"/>
      <c r="GIX359" s="129"/>
      <c r="GIY359" s="129"/>
      <c r="GIZ359" s="129"/>
      <c r="GJA359" s="129"/>
      <c r="GJB359" s="129"/>
      <c r="GJC359" s="129"/>
      <c r="GJD359" s="129"/>
      <c r="GJE359" s="129"/>
      <c r="GJF359" s="130"/>
      <c r="GJG359" s="132"/>
      <c r="GJH359" s="132"/>
      <c r="GJI359" s="132"/>
      <c r="GJJ359" s="132"/>
      <c r="GJK359" s="132"/>
      <c r="GJL359" s="132"/>
      <c r="GJM359" s="132"/>
      <c r="GJN359" s="132"/>
      <c r="GJO359" s="132"/>
      <c r="GJP359" s="132"/>
      <c r="GJQ359" s="132"/>
      <c r="GJR359" s="132"/>
      <c r="GJS359" s="132"/>
      <c r="GJT359" s="132"/>
      <c r="GJU359" s="132"/>
      <c r="GJV359" s="132"/>
      <c r="GJW359" s="132"/>
      <c r="GJX359" s="132"/>
      <c r="GJY359" s="128"/>
      <c r="GJZ359" s="129"/>
      <c r="GKA359" s="129"/>
      <c r="GKB359" s="129"/>
      <c r="GKC359" s="129"/>
      <c r="GKD359" s="129"/>
      <c r="GKE359" s="129"/>
      <c r="GKF359" s="129"/>
      <c r="GKG359" s="129"/>
      <c r="GKH359" s="129"/>
      <c r="GKI359" s="129"/>
      <c r="GKJ359" s="129"/>
      <c r="GKK359" s="129"/>
      <c r="GKL359" s="129"/>
      <c r="GKM359" s="129"/>
      <c r="GKN359" s="129"/>
      <c r="GKO359" s="129"/>
      <c r="GKP359" s="129"/>
      <c r="GKQ359" s="129"/>
      <c r="GKR359" s="129"/>
      <c r="GKS359" s="141"/>
      <c r="GKT359" s="129"/>
      <c r="GKU359" s="129"/>
      <c r="GKV359" s="129"/>
      <c r="GKW359" s="129"/>
      <c r="GKX359" s="129"/>
      <c r="GKY359" s="129"/>
      <c r="GKZ359" s="129"/>
      <c r="GLA359" s="129"/>
      <c r="GLB359" s="129"/>
      <c r="GLC359" s="129"/>
      <c r="GLD359" s="129"/>
      <c r="GLE359" s="129"/>
      <c r="GLF359" s="129"/>
      <c r="GLG359" s="129"/>
      <c r="GLH359" s="129"/>
      <c r="GLI359" s="129"/>
      <c r="GLJ359" s="129"/>
      <c r="GLK359" s="130"/>
      <c r="GLL359" s="132"/>
      <c r="GLM359" s="132"/>
      <c r="GLN359" s="132"/>
      <c r="GLO359" s="132"/>
      <c r="GLP359" s="132"/>
      <c r="GLQ359" s="132"/>
      <c r="GLR359" s="132"/>
      <c r="GLS359" s="132"/>
      <c r="GLT359" s="132"/>
      <c r="GLU359" s="132"/>
      <c r="GLV359" s="132"/>
      <c r="GLW359" s="132"/>
      <c r="GLX359" s="132"/>
      <c r="GLY359" s="132"/>
      <c r="GLZ359" s="132"/>
      <c r="GMA359" s="132"/>
      <c r="GMB359" s="132"/>
      <c r="GMC359" s="132"/>
      <c r="GMD359" s="128"/>
      <c r="GME359" s="129"/>
      <c r="GMF359" s="129"/>
      <c r="GMG359" s="129"/>
      <c r="GMH359" s="129"/>
      <c r="GMI359" s="129"/>
      <c r="GMJ359" s="129"/>
      <c r="GMK359" s="129"/>
      <c r="GML359" s="129"/>
      <c r="GMM359" s="129"/>
      <c r="GMN359" s="129"/>
      <c r="GMO359" s="129"/>
      <c r="GMP359" s="129"/>
      <c r="GMQ359" s="129"/>
      <c r="GMR359" s="129"/>
      <c r="GMS359" s="129"/>
      <c r="GMT359" s="129"/>
      <c r="GMU359" s="129"/>
      <c r="GMV359" s="129"/>
      <c r="GMW359" s="129"/>
      <c r="GMX359" s="141"/>
      <c r="GMY359" s="129"/>
      <c r="GMZ359" s="129"/>
      <c r="GNA359" s="129"/>
      <c r="GNB359" s="129"/>
      <c r="GNC359" s="129"/>
      <c r="GND359" s="129"/>
      <c r="GNE359" s="129"/>
      <c r="GNF359" s="129"/>
      <c r="GNG359" s="129"/>
      <c r="GNH359" s="129"/>
      <c r="GNI359" s="129"/>
      <c r="GNJ359" s="129"/>
      <c r="GNK359" s="129"/>
      <c r="GNL359" s="129"/>
      <c r="GNM359" s="129"/>
      <c r="GNN359" s="129"/>
      <c r="GNO359" s="129"/>
      <c r="GNP359" s="130"/>
      <c r="GNQ359" s="132"/>
      <c r="GNR359" s="132"/>
      <c r="GNS359" s="132"/>
      <c r="GNT359" s="132"/>
      <c r="GNU359" s="132"/>
      <c r="GNV359" s="132"/>
      <c r="GNW359" s="132"/>
      <c r="GNX359" s="132"/>
      <c r="GNY359" s="132"/>
      <c r="GNZ359" s="132"/>
      <c r="GOA359" s="132"/>
      <c r="GOB359" s="132"/>
      <c r="GOC359" s="132"/>
      <c r="GOD359" s="132"/>
      <c r="GOE359" s="132"/>
      <c r="GOF359" s="132"/>
      <c r="GOG359" s="132"/>
      <c r="GOH359" s="132"/>
      <c r="GOI359" s="128"/>
      <c r="GOJ359" s="129"/>
      <c r="GOK359" s="129"/>
      <c r="GOL359" s="129"/>
      <c r="GOM359" s="129"/>
      <c r="GON359" s="129"/>
      <c r="GOO359" s="129"/>
      <c r="GOP359" s="129"/>
      <c r="GOQ359" s="129"/>
      <c r="GOR359" s="129"/>
      <c r="GOS359" s="129"/>
      <c r="GOT359" s="129"/>
      <c r="GOU359" s="129"/>
      <c r="GOV359" s="129"/>
      <c r="GOW359" s="129"/>
      <c r="GOX359" s="129"/>
      <c r="GOY359" s="129"/>
      <c r="GOZ359" s="129"/>
      <c r="GPA359" s="129"/>
      <c r="GPB359" s="129"/>
      <c r="GPC359" s="141"/>
      <c r="GPD359" s="129"/>
      <c r="GPE359" s="129"/>
      <c r="GPF359" s="129"/>
      <c r="GPG359" s="129"/>
      <c r="GPH359" s="129"/>
      <c r="GPI359" s="129"/>
      <c r="GPJ359" s="129"/>
      <c r="GPK359" s="129"/>
      <c r="GPL359" s="129"/>
      <c r="GPM359" s="129"/>
      <c r="GPN359" s="129"/>
      <c r="GPO359" s="129"/>
      <c r="GPP359" s="129"/>
      <c r="GPQ359" s="129"/>
      <c r="GPR359" s="129"/>
      <c r="GPS359" s="129"/>
      <c r="GPT359" s="129"/>
      <c r="GPU359" s="130"/>
      <c r="GPV359" s="132"/>
      <c r="GPW359" s="132"/>
      <c r="GPX359" s="132"/>
      <c r="GPY359" s="132"/>
      <c r="GPZ359" s="132"/>
      <c r="GQA359" s="132"/>
      <c r="GQB359" s="132"/>
      <c r="GQC359" s="132"/>
      <c r="GQD359" s="132"/>
      <c r="GQE359" s="132"/>
      <c r="GQF359" s="132"/>
      <c r="GQG359" s="132"/>
      <c r="GQH359" s="132"/>
      <c r="GQI359" s="132"/>
      <c r="GQJ359" s="132"/>
      <c r="GQK359" s="132"/>
      <c r="GQL359" s="132"/>
      <c r="GQM359" s="132"/>
      <c r="GQN359" s="128"/>
      <c r="GQO359" s="129"/>
      <c r="GQP359" s="129"/>
      <c r="GQQ359" s="129"/>
      <c r="GQR359" s="129"/>
      <c r="GQS359" s="129"/>
      <c r="GQT359" s="129"/>
      <c r="GQU359" s="129"/>
      <c r="GQV359" s="129"/>
      <c r="GQW359" s="129"/>
      <c r="GQX359" s="129"/>
      <c r="GQY359" s="129"/>
      <c r="GQZ359" s="129"/>
      <c r="GRA359" s="129"/>
      <c r="GRB359" s="129"/>
      <c r="GRC359" s="129"/>
      <c r="GRD359" s="129"/>
      <c r="GRE359" s="129"/>
      <c r="GRF359" s="129"/>
      <c r="GRG359" s="129"/>
      <c r="GRH359" s="141"/>
      <c r="GRI359" s="129"/>
      <c r="GRJ359" s="129"/>
      <c r="GRK359" s="129"/>
      <c r="GRL359" s="129"/>
      <c r="GRM359" s="129"/>
      <c r="GRN359" s="129"/>
      <c r="GRO359" s="129"/>
      <c r="GRP359" s="129"/>
      <c r="GRQ359" s="129"/>
      <c r="GRR359" s="129"/>
      <c r="GRS359" s="129"/>
      <c r="GRT359" s="129"/>
      <c r="GRU359" s="129"/>
      <c r="GRV359" s="129"/>
      <c r="GRW359" s="129"/>
      <c r="GRX359" s="129"/>
      <c r="GRY359" s="129"/>
      <c r="GRZ359" s="130"/>
      <c r="GSA359" s="132"/>
      <c r="GSB359" s="132"/>
      <c r="GSC359" s="132"/>
      <c r="GSD359" s="132"/>
      <c r="GSE359" s="132"/>
      <c r="GSF359" s="132"/>
      <c r="GSG359" s="132"/>
      <c r="GSH359" s="132"/>
      <c r="GSI359" s="132"/>
      <c r="GSJ359" s="132"/>
      <c r="GSK359" s="132"/>
      <c r="GSL359" s="132"/>
      <c r="GSM359" s="132"/>
      <c r="GSN359" s="132"/>
      <c r="GSO359" s="132"/>
      <c r="GSP359" s="132"/>
      <c r="GSQ359" s="132"/>
      <c r="GSR359" s="132"/>
      <c r="GSS359" s="128"/>
      <c r="GST359" s="129"/>
      <c r="GSU359" s="129"/>
      <c r="GSV359" s="129"/>
      <c r="GSW359" s="129"/>
      <c r="GSX359" s="129"/>
      <c r="GSY359" s="129"/>
      <c r="GSZ359" s="129"/>
      <c r="GTA359" s="129"/>
      <c r="GTB359" s="129"/>
      <c r="GTC359" s="129"/>
      <c r="GTD359" s="129"/>
      <c r="GTE359" s="129"/>
      <c r="GTF359" s="129"/>
      <c r="GTG359" s="129"/>
      <c r="GTH359" s="129"/>
      <c r="GTI359" s="129"/>
      <c r="GTJ359" s="129"/>
      <c r="GTK359" s="129"/>
      <c r="GTL359" s="129"/>
      <c r="GTM359" s="141"/>
      <c r="GTN359" s="129"/>
      <c r="GTO359" s="129"/>
      <c r="GTP359" s="129"/>
      <c r="GTQ359" s="129"/>
      <c r="GTR359" s="129"/>
      <c r="GTS359" s="129"/>
      <c r="GTT359" s="129"/>
      <c r="GTU359" s="129"/>
      <c r="GTV359" s="129"/>
      <c r="GTW359" s="129"/>
      <c r="GTX359" s="129"/>
      <c r="GTY359" s="129"/>
      <c r="GTZ359" s="129"/>
      <c r="GUA359" s="129"/>
      <c r="GUB359" s="129"/>
      <c r="GUC359" s="129"/>
      <c r="GUD359" s="129"/>
      <c r="GUE359" s="130"/>
      <c r="GUF359" s="132"/>
      <c r="GUG359" s="132"/>
      <c r="GUH359" s="132"/>
      <c r="GUI359" s="132"/>
      <c r="GUJ359" s="132"/>
      <c r="GUK359" s="132"/>
      <c r="GUL359" s="132"/>
      <c r="GUM359" s="132"/>
      <c r="GUN359" s="132"/>
      <c r="GUO359" s="132"/>
      <c r="GUP359" s="132"/>
      <c r="GUQ359" s="132"/>
      <c r="GUR359" s="132"/>
      <c r="GUS359" s="132"/>
      <c r="GUT359" s="132"/>
      <c r="GUU359" s="132"/>
      <c r="GUV359" s="132"/>
      <c r="GUW359" s="132"/>
      <c r="GUX359" s="128"/>
      <c r="GUY359" s="129"/>
      <c r="GUZ359" s="129"/>
      <c r="GVA359" s="129"/>
      <c r="GVB359" s="129"/>
      <c r="GVC359" s="129"/>
      <c r="GVD359" s="129"/>
      <c r="GVE359" s="129"/>
      <c r="GVF359" s="129"/>
      <c r="GVG359" s="129"/>
      <c r="GVH359" s="129"/>
      <c r="GVI359" s="129"/>
      <c r="GVJ359" s="129"/>
      <c r="GVK359" s="129"/>
      <c r="GVL359" s="129"/>
      <c r="GVM359" s="129"/>
      <c r="GVN359" s="129"/>
      <c r="GVO359" s="129"/>
      <c r="GVP359" s="129"/>
      <c r="GVQ359" s="129"/>
      <c r="GVR359" s="141"/>
      <c r="GVS359" s="129"/>
      <c r="GVT359" s="129"/>
      <c r="GVU359" s="129"/>
      <c r="GVV359" s="129"/>
      <c r="GVW359" s="129"/>
      <c r="GVX359" s="129"/>
      <c r="GVY359" s="129"/>
      <c r="GVZ359" s="129"/>
      <c r="GWA359" s="129"/>
      <c r="GWB359" s="129"/>
      <c r="GWC359" s="129"/>
      <c r="GWD359" s="129"/>
      <c r="GWE359" s="129"/>
      <c r="GWF359" s="129"/>
      <c r="GWG359" s="129"/>
      <c r="GWH359" s="129"/>
      <c r="GWI359" s="129"/>
      <c r="GWJ359" s="130"/>
      <c r="GWK359" s="132"/>
      <c r="GWL359" s="132"/>
      <c r="GWM359" s="132"/>
      <c r="GWN359" s="132"/>
      <c r="GWO359" s="132"/>
      <c r="GWP359" s="132"/>
      <c r="GWQ359" s="132"/>
      <c r="GWR359" s="132"/>
      <c r="GWS359" s="132"/>
      <c r="GWT359" s="132"/>
      <c r="GWU359" s="132"/>
      <c r="GWV359" s="132"/>
      <c r="GWW359" s="132"/>
      <c r="GWX359" s="132"/>
      <c r="GWY359" s="132"/>
      <c r="GWZ359" s="132"/>
      <c r="GXA359" s="132"/>
      <c r="GXB359" s="132"/>
      <c r="GXC359" s="128"/>
      <c r="GXD359" s="129"/>
      <c r="GXE359" s="129"/>
      <c r="GXF359" s="129"/>
      <c r="GXG359" s="129"/>
      <c r="GXH359" s="129"/>
      <c r="GXI359" s="129"/>
      <c r="GXJ359" s="129"/>
      <c r="GXK359" s="129"/>
      <c r="GXL359" s="129"/>
      <c r="GXM359" s="129"/>
      <c r="GXN359" s="129"/>
      <c r="GXO359" s="129"/>
      <c r="GXP359" s="129"/>
      <c r="GXQ359" s="129"/>
      <c r="GXR359" s="129"/>
      <c r="GXS359" s="129"/>
      <c r="GXT359" s="129"/>
      <c r="GXU359" s="129"/>
      <c r="GXV359" s="129"/>
      <c r="GXW359" s="141"/>
      <c r="GXX359" s="129"/>
      <c r="GXY359" s="129"/>
      <c r="GXZ359" s="129"/>
      <c r="GYA359" s="129"/>
      <c r="GYB359" s="129"/>
      <c r="GYC359" s="129"/>
      <c r="GYD359" s="129"/>
      <c r="GYE359" s="129"/>
      <c r="GYF359" s="129"/>
      <c r="GYG359" s="129"/>
      <c r="GYH359" s="129"/>
      <c r="GYI359" s="129"/>
      <c r="GYJ359" s="129"/>
      <c r="GYK359" s="129"/>
      <c r="GYL359" s="129"/>
      <c r="GYM359" s="129"/>
      <c r="GYN359" s="129"/>
      <c r="GYO359" s="130"/>
      <c r="GYP359" s="132"/>
      <c r="GYQ359" s="132"/>
      <c r="GYR359" s="132"/>
      <c r="GYS359" s="132"/>
      <c r="GYT359" s="132"/>
      <c r="GYU359" s="132"/>
      <c r="GYV359" s="132"/>
      <c r="GYW359" s="132"/>
      <c r="GYX359" s="132"/>
      <c r="GYY359" s="132"/>
      <c r="GYZ359" s="132"/>
      <c r="GZA359" s="132"/>
      <c r="GZB359" s="132"/>
      <c r="GZC359" s="132"/>
      <c r="GZD359" s="132"/>
      <c r="GZE359" s="132"/>
      <c r="GZF359" s="132"/>
      <c r="GZG359" s="132"/>
      <c r="GZH359" s="128"/>
      <c r="GZI359" s="129"/>
      <c r="GZJ359" s="129"/>
      <c r="GZK359" s="129"/>
      <c r="GZL359" s="129"/>
      <c r="GZM359" s="129"/>
      <c r="GZN359" s="129"/>
      <c r="GZO359" s="129"/>
      <c r="GZP359" s="129"/>
      <c r="GZQ359" s="129"/>
      <c r="GZR359" s="129"/>
      <c r="GZS359" s="129"/>
      <c r="GZT359" s="129"/>
      <c r="GZU359" s="129"/>
      <c r="GZV359" s="129"/>
      <c r="GZW359" s="129"/>
      <c r="GZX359" s="129"/>
      <c r="GZY359" s="129"/>
      <c r="GZZ359" s="129"/>
      <c r="HAA359" s="129"/>
      <c r="HAB359" s="141"/>
      <c r="HAC359" s="129"/>
      <c r="HAD359" s="129"/>
      <c r="HAE359" s="129"/>
      <c r="HAF359" s="129"/>
      <c r="HAG359" s="129"/>
      <c r="HAH359" s="129"/>
      <c r="HAI359" s="129"/>
      <c r="HAJ359" s="129"/>
      <c r="HAK359" s="129"/>
      <c r="HAL359" s="129"/>
      <c r="HAM359" s="129"/>
      <c r="HAN359" s="129"/>
      <c r="HAO359" s="129"/>
      <c r="HAP359" s="129"/>
      <c r="HAQ359" s="129"/>
      <c r="HAR359" s="129"/>
      <c r="HAS359" s="129"/>
      <c r="HAT359" s="130"/>
      <c r="HAU359" s="132"/>
      <c r="HAV359" s="132"/>
      <c r="HAW359" s="132"/>
      <c r="HAX359" s="132"/>
      <c r="HAY359" s="132"/>
      <c r="HAZ359" s="132"/>
      <c r="HBA359" s="132"/>
      <c r="HBB359" s="132"/>
      <c r="HBC359" s="132"/>
      <c r="HBD359" s="132"/>
      <c r="HBE359" s="132"/>
      <c r="HBF359" s="132"/>
      <c r="HBG359" s="132"/>
      <c r="HBH359" s="132"/>
      <c r="HBI359" s="132"/>
      <c r="HBJ359" s="132"/>
      <c r="HBK359" s="132"/>
      <c r="HBL359" s="132"/>
      <c r="HBM359" s="128"/>
      <c r="HBN359" s="129"/>
      <c r="HBO359" s="129"/>
      <c r="HBP359" s="129"/>
      <c r="HBQ359" s="129"/>
      <c r="HBR359" s="129"/>
      <c r="HBS359" s="129"/>
      <c r="HBT359" s="129"/>
      <c r="HBU359" s="129"/>
      <c r="HBV359" s="129"/>
      <c r="HBW359" s="129"/>
      <c r="HBX359" s="129"/>
      <c r="HBY359" s="129"/>
      <c r="HBZ359" s="129"/>
      <c r="HCA359" s="129"/>
      <c r="HCB359" s="129"/>
      <c r="HCC359" s="129"/>
      <c r="HCD359" s="129"/>
      <c r="HCE359" s="129"/>
      <c r="HCF359" s="129"/>
      <c r="HCG359" s="141"/>
      <c r="HCH359" s="129"/>
      <c r="HCI359" s="129"/>
      <c r="HCJ359" s="129"/>
      <c r="HCK359" s="129"/>
      <c r="HCL359" s="129"/>
      <c r="HCM359" s="129"/>
      <c r="HCN359" s="129"/>
      <c r="HCO359" s="129"/>
      <c r="HCP359" s="129"/>
      <c r="HCQ359" s="129"/>
      <c r="HCR359" s="129"/>
      <c r="HCS359" s="129"/>
      <c r="HCT359" s="129"/>
      <c r="HCU359" s="129"/>
      <c r="HCV359" s="129"/>
      <c r="HCW359" s="129"/>
      <c r="HCX359" s="129"/>
      <c r="HCY359" s="130"/>
      <c r="HCZ359" s="132"/>
      <c r="HDA359" s="132"/>
      <c r="HDB359" s="132"/>
      <c r="HDC359" s="132"/>
      <c r="HDD359" s="132"/>
      <c r="HDE359" s="132"/>
      <c r="HDF359" s="132"/>
      <c r="HDG359" s="132"/>
      <c r="HDH359" s="132"/>
      <c r="HDI359" s="132"/>
      <c r="HDJ359" s="132"/>
      <c r="HDK359" s="132"/>
      <c r="HDL359" s="132"/>
      <c r="HDM359" s="132"/>
      <c r="HDN359" s="132"/>
      <c r="HDO359" s="132"/>
      <c r="HDP359" s="132"/>
      <c r="HDQ359" s="132"/>
      <c r="HDR359" s="128"/>
      <c r="HDS359" s="129"/>
      <c r="HDT359" s="129"/>
      <c r="HDU359" s="129"/>
      <c r="HDV359" s="129"/>
      <c r="HDW359" s="129"/>
      <c r="HDX359" s="129"/>
      <c r="HDY359" s="129"/>
      <c r="HDZ359" s="129"/>
      <c r="HEA359" s="129"/>
      <c r="HEB359" s="129"/>
      <c r="HEC359" s="129"/>
      <c r="HED359" s="129"/>
      <c r="HEE359" s="129"/>
      <c r="HEF359" s="129"/>
      <c r="HEG359" s="129"/>
      <c r="HEH359" s="129"/>
      <c r="HEI359" s="129"/>
      <c r="HEJ359" s="129"/>
      <c r="HEK359" s="129"/>
      <c r="HEL359" s="141"/>
      <c r="HEM359" s="129"/>
      <c r="HEN359" s="129"/>
      <c r="HEO359" s="129"/>
      <c r="HEP359" s="129"/>
      <c r="HEQ359" s="129"/>
      <c r="HER359" s="129"/>
      <c r="HES359" s="129"/>
      <c r="HET359" s="129"/>
      <c r="HEU359" s="129"/>
      <c r="HEV359" s="129"/>
      <c r="HEW359" s="129"/>
      <c r="HEX359" s="129"/>
      <c r="HEY359" s="129"/>
      <c r="HEZ359" s="129"/>
      <c r="HFA359" s="129"/>
      <c r="HFB359" s="129"/>
      <c r="HFC359" s="129"/>
      <c r="HFD359" s="130"/>
      <c r="HFE359" s="132"/>
      <c r="HFF359" s="132"/>
      <c r="HFG359" s="132"/>
      <c r="HFH359" s="132"/>
      <c r="HFI359" s="132"/>
      <c r="HFJ359" s="132"/>
      <c r="HFK359" s="132"/>
      <c r="HFL359" s="132"/>
      <c r="HFM359" s="132"/>
      <c r="HFN359" s="132"/>
      <c r="HFO359" s="132"/>
      <c r="HFP359" s="132"/>
      <c r="HFQ359" s="132"/>
      <c r="HFR359" s="132"/>
      <c r="HFS359" s="132"/>
      <c r="HFT359" s="132"/>
      <c r="HFU359" s="132"/>
      <c r="HFV359" s="132"/>
      <c r="HFW359" s="128"/>
      <c r="HFX359" s="129"/>
      <c r="HFY359" s="129"/>
      <c r="HFZ359" s="129"/>
      <c r="HGA359" s="129"/>
      <c r="HGB359" s="129"/>
      <c r="HGC359" s="129"/>
      <c r="HGD359" s="129"/>
      <c r="HGE359" s="129"/>
      <c r="HGF359" s="129"/>
      <c r="HGG359" s="129"/>
      <c r="HGH359" s="129"/>
      <c r="HGI359" s="129"/>
      <c r="HGJ359" s="129"/>
      <c r="HGK359" s="129"/>
      <c r="HGL359" s="129"/>
      <c r="HGM359" s="129"/>
      <c r="HGN359" s="129"/>
      <c r="HGO359" s="129"/>
      <c r="HGP359" s="129"/>
      <c r="HGQ359" s="141"/>
      <c r="HGR359" s="129"/>
      <c r="HGS359" s="129"/>
      <c r="HGT359" s="129"/>
      <c r="HGU359" s="129"/>
      <c r="HGV359" s="129"/>
      <c r="HGW359" s="129"/>
      <c r="HGX359" s="129"/>
      <c r="HGY359" s="129"/>
      <c r="HGZ359" s="129"/>
      <c r="HHA359" s="129"/>
      <c r="HHB359" s="129"/>
      <c r="HHC359" s="129"/>
      <c r="HHD359" s="129"/>
      <c r="HHE359" s="129"/>
      <c r="HHF359" s="129"/>
      <c r="HHG359" s="129"/>
      <c r="HHH359" s="129"/>
      <c r="HHI359" s="130"/>
      <c r="HHJ359" s="132"/>
      <c r="HHK359" s="132"/>
      <c r="HHL359" s="132"/>
      <c r="HHM359" s="132"/>
      <c r="HHN359" s="132"/>
      <c r="HHO359" s="132"/>
      <c r="HHP359" s="132"/>
      <c r="HHQ359" s="132"/>
      <c r="HHR359" s="132"/>
      <c r="HHS359" s="132"/>
      <c r="HHT359" s="132"/>
      <c r="HHU359" s="132"/>
      <c r="HHV359" s="132"/>
      <c r="HHW359" s="132"/>
      <c r="HHX359" s="132"/>
      <c r="HHY359" s="132"/>
      <c r="HHZ359" s="132"/>
      <c r="HIA359" s="132"/>
      <c r="HIB359" s="128"/>
      <c r="HIC359" s="129"/>
      <c r="HID359" s="129"/>
      <c r="HIE359" s="129"/>
      <c r="HIF359" s="129"/>
      <c r="HIG359" s="129"/>
      <c r="HIH359" s="129"/>
      <c r="HII359" s="129"/>
      <c r="HIJ359" s="129"/>
      <c r="HIK359" s="129"/>
      <c r="HIL359" s="129"/>
      <c r="HIM359" s="129"/>
      <c r="HIN359" s="129"/>
      <c r="HIO359" s="129"/>
      <c r="HIP359" s="129"/>
      <c r="HIQ359" s="129"/>
      <c r="HIR359" s="129"/>
      <c r="HIS359" s="129"/>
      <c r="HIT359" s="129"/>
      <c r="HIU359" s="129"/>
      <c r="HIV359" s="141"/>
      <c r="HIW359" s="129"/>
      <c r="HIX359" s="129"/>
      <c r="HIY359" s="129"/>
      <c r="HIZ359" s="129"/>
      <c r="HJA359" s="129"/>
      <c r="HJB359" s="129"/>
      <c r="HJC359" s="129"/>
      <c r="HJD359" s="129"/>
      <c r="HJE359" s="129"/>
      <c r="HJF359" s="129"/>
      <c r="HJG359" s="129"/>
      <c r="HJH359" s="129"/>
      <c r="HJI359" s="129"/>
      <c r="HJJ359" s="129"/>
      <c r="HJK359" s="129"/>
      <c r="HJL359" s="129"/>
      <c r="HJM359" s="129"/>
      <c r="HJN359" s="130"/>
      <c r="HJO359" s="132"/>
      <c r="HJP359" s="132"/>
      <c r="HJQ359" s="132"/>
      <c r="HJR359" s="132"/>
      <c r="HJS359" s="132"/>
      <c r="HJT359" s="132"/>
      <c r="HJU359" s="132"/>
      <c r="HJV359" s="132"/>
      <c r="HJW359" s="132"/>
      <c r="HJX359" s="132"/>
      <c r="HJY359" s="132"/>
      <c r="HJZ359" s="132"/>
      <c r="HKA359" s="132"/>
      <c r="HKB359" s="132"/>
      <c r="HKC359" s="132"/>
      <c r="HKD359" s="132"/>
      <c r="HKE359" s="132"/>
      <c r="HKF359" s="132"/>
      <c r="HKG359" s="128"/>
      <c r="HKH359" s="129"/>
      <c r="HKI359" s="129"/>
      <c r="HKJ359" s="129"/>
      <c r="HKK359" s="129"/>
      <c r="HKL359" s="129"/>
      <c r="HKM359" s="129"/>
      <c r="HKN359" s="129"/>
      <c r="HKO359" s="129"/>
      <c r="HKP359" s="129"/>
      <c r="HKQ359" s="129"/>
      <c r="HKR359" s="129"/>
      <c r="HKS359" s="129"/>
      <c r="HKT359" s="129"/>
      <c r="HKU359" s="129"/>
      <c r="HKV359" s="129"/>
      <c r="HKW359" s="129"/>
      <c r="HKX359" s="129"/>
      <c r="HKY359" s="129"/>
      <c r="HKZ359" s="129"/>
      <c r="HLA359" s="141"/>
      <c r="HLB359" s="129"/>
      <c r="HLC359" s="129"/>
      <c r="HLD359" s="129"/>
      <c r="HLE359" s="129"/>
      <c r="HLF359" s="129"/>
      <c r="HLG359" s="129"/>
      <c r="HLH359" s="129"/>
      <c r="HLI359" s="129"/>
      <c r="HLJ359" s="129"/>
      <c r="HLK359" s="129"/>
      <c r="HLL359" s="129"/>
      <c r="HLM359" s="129"/>
      <c r="HLN359" s="129"/>
      <c r="HLO359" s="129"/>
      <c r="HLP359" s="129"/>
      <c r="HLQ359" s="129"/>
      <c r="HLR359" s="129"/>
      <c r="HLS359" s="130"/>
      <c r="HLT359" s="132"/>
      <c r="HLU359" s="132"/>
      <c r="HLV359" s="132"/>
      <c r="HLW359" s="132"/>
      <c r="HLX359" s="132"/>
      <c r="HLY359" s="132"/>
      <c r="HLZ359" s="132"/>
      <c r="HMA359" s="132"/>
      <c r="HMB359" s="132"/>
      <c r="HMC359" s="132"/>
      <c r="HMD359" s="132"/>
      <c r="HME359" s="132"/>
      <c r="HMF359" s="132"/>
      <c r="HMG359" s="132"/>
      <c r="HMH359" s="132"/>
      <c r="HMI359" s="132"/>
      <c r="HMJ359" s="132"/>
      <c r="HMK359" s="132"/>
      <c r="HML359" s="128"/>
      <c r="HMM359" s="129"/>
      <c r="HMN359" s="129"/>
      <c r="HMO359" s="129"/>
      <c r="HMP359" s="129"/>
      <c r="HMQ359" s="129"/>
      <c r="HMR359" s="129"/>
      <c r="HMS359" s="129"/>
      <c r="HMT359" s="129"/>
      <c r="HMU359" s="129"/>
      <c r="HMV359" s="129"/>
      <c r="HMW359" s="129"/>
      <c r="HMX359" s="129"/>
      <c r="HMY359" s="129"/>
      <c r="HMZ359" s="129"/>
      <c r="HNA359" s="129"/>
      <c r="HNB359" s="129"/>
      <c r="HNC359" s="129"/>
      <c r="HND359" s="129"/>
      <c r="HNE359" s="129"/>
      <c r="HNF359" s="141"/>
      <c r="HNG359" s="129"/>
      <c r="HNH359" s="129"/>
      <c r="HNI359" s="129"/>
      <c r="HNJ359" s="129"/>
      <c r="HNK359" s="129"/>
      <c r="HNL359" s="129"/>
      <c r="HNM359" s="129"/>
      <c r="HNN359" s="129"/>
      <c r="HNO359" s="129"/>
      <c r="HNP359" s="129"/>
      <c r="HNQ359" s="129"/>
      <c r="HNR359" s="129"/>
      <c r="HNS359" s="129"/>
      <c r="HNT359" s="129"/>
      <c r="HNU359" s="129"/>
      <c r="HNV359" s="129"/>
      <c r="HNW359" s="129"/>
      <c r="HNX359" s="130"/>
      <c r="HNY359" s="132"/>
      <c r="HNZ359" s="132"/>
      <c r="HOA359" s="132"/>
      <c r="HOB359" s="132"/>
      <c r="HOC359" s="132"/>
      <c r="HOD359" s="132"/>
      <c r="HOE359" s="132"/>
      <c r="HOF359" s="132"/>
      <c r="HOG359" s="132"/>
      <c r="HOH359" s="132"/>
      <c r="HOI359" s="132"/>
      <c r="HOJ359" s="132"/>
      <c r="HOK359" s="132"/>
      <c r="HOL359" s="132"/>
      <c r="HOM359" s="132"/>
      <c r="HON359" s="132"/>
      <c r="HOO359" s="132"/>
      <c r="HOP359" s="132"/>
      <c r="HOQ359" s="128"/>
      <c r="HOR359" s="129"/>
      <c r="HOS359" s="129"/>
      <c r="HOT359" s="129"/>
      <c r="HOU359" s="129"/>
      <c r="HOV359" s="129"/>
      <c r="HOW359" s="129"/>
      <c r="HOX359" s="129"/>
      <c r="HOY359" s="129"/>
      <c r="HOZ359" s="129"/>
      <c r="HPA359" s="129"/>
      <c r="HPB359" s="129"/>
      <c r="HPC359" s="129"/>
      <c r="HPD359" s="129"/>
      <c r="HPE359" s="129"/>
      <c r="HPF359" s="129"/>
      <c r="HPG359" s="129"/>
      <c r="HPH359" s="129"/>
      <c r="HPI359" s="129"/>
      <c r="HPJ359" s="129"/>
      <c r="HPK359" s="141"/>
      <c r="HPL359" s="129"/>
      <c r="HPM359" s="129"/>
      <c r="HPN359" s="129"/>
      <c r="HPO359" s="129"/>
      <c r="HPP359" s="129"/>
      <c r="HPQ359" s="129"/>
      <c r="HPR359" s="129"/>
      <c r="HPS359" s="129"/>
      <c r="HPT359" s="129"/>
      <c r="HPU359" s="129"/>
      <c r="HPV359" s="129"/>
      <c r="HPW359" s="129"/>
      <c r="HPX359" s="129"/>
      <c r="HPY359" s="129"/>
      <c r="HPZ359" s="129"/>
      <c r="HQA359" s="129"/>
      <c r="HQB359" s="129"/>
      <c r="HQC359" s="130"/>
      <c r="HQD359" s="132"/>
      <c r="HQE359" s="132"/>
      <c r="HQF359" s="132"/>
      <c r="HQG359" s="132"/>
      <c r="HQH359" s="132"/>
      <c r="HQI359" s="132"/>
      <c r="HQJ359" s="132"/>
      <c r="HQK359" s="132"/>
      <c r="HQL359" s="132"/>
      <c r="HQM359" s="132"/>
      <c r="HQN359" s="132"/>
      <c r="HQO359" s="132"/>
      <c r="HQP359" s="132"/>
      <c r="HQQ359" s="132"/>
      <c r="HQR359" s="132"/>
      <c r="HQS359" s="132"/>
      <c r="HQT359" s="132"/>
      <c r="HQU359" s="132"/>
      <c r="HQV359" s="128"/>
      <c r="HQW359" s="129"/>
      <c r="HQX359" s="129"/>
      <c r="HQY359" s="129"/>
      <c r="HQZ359" s="129"/>
      <c r="HRA359" s="129"/>
      <c r="HRB359" s="129"/>
      <c r="HRC359" s="129"/>
      <c r="HRD359" s="129"/>
      <c r="HRE359" s="129"/>
      <c r="HRF359" s="129"/>
      <c r="HRG359" s="129"/>
      <c r="HRH359" s="129"/>
      <c r="HRI359" s="129"/>
      <c r="HRJ359" s="129"/>
      <c r="HRK359" s="129"/>
      <c r="HRL359" s="129"/>
      <c r="HRM359" s="129"/>
      <c r="HRN359" s="129"/>
      <c r="HRO359" s="129"/>
      <c r="HRP359" s="141"/>
      <c r="HRQ359" s="129"/>
      <c r="HRR359" s="129"/>
      <c r="HRS359" s="129"/>
      <c r="HRT359" s="129"/>
      <c r="HRU359" s="129"/>
      <c r="HRV359" s="129"/>
      <c r="HRW359" s="129"/>
      <c r="HRX359" s="129"/>
      <c r="HRY359" s="129"/>
      <c r="HRZ359" s="129"/>
      <c r="HSA359" s="129"/>
      <c r="HSB359" s="129"/>
      <c r="HSC359" s="129"/>
      <c r="HSD359" s="129"/>
      <c r="HSE359" s="129"/>
      <c r="HSF359" s="129"/>
      <c r="HSG359" s="129"/>
      <c r="HSH359" s="130"/>
      <c r="HSI359" s="132"/>
      <c r="HSJ359" s="132"/>
      <c r="HSK359" s="132"/>
      <c r="HSL359" s="132"/>
      <c r="HSM359" s="132"/>
      <c r="HSN359" s="132"/>
      <c r="HSO359" s="132"/>
      <c r="HSP359" s="132"/>
      <c r="HSQ359" s="132"/>
      <c r="HSR359" s="132"/>
      <c r="HSS359" s="132"/>
      <c r="HST359" s="132"/>
      <c r="HSU359" s="132"/>
      <c r="HSV359" s="132"/>
      <c r="HSW359" s="132"/>
      <c r="HSX359" s="132"/>
      <c r="HSY359" s="132"/>
      <c r="HSZ359" s="132"/>
      <c r="HTA359" s="128"/>
      <c r="HTB359" s="129"/>
      <c r="HTC359" s="129"/>
      <c r="HTD359" s="129"/>
      <c r="HTE359" s="129"/>
      <c r="HTF359" s="129"/>
      <c r="HTG359" s="129"/>
      <c r="HTH359" s="129"/>
      <c r="HTI359" s="129"/>
      <c r="HTJ359" s="129"/>
      <c r="HTK359" s="129"/>
      <c r="HTL359" s="129"/>
      <c r="HTM359" s="129"/>
      <c r="HTN359" s="129"/>
      <c r="HTO359" s="129"/>
      <c r="HTP359" s="129"/>
      <c r="HTQ359" s="129"/>
      <c r="HTR359" s="129"/>
      <c r="HTS359" s="129"/>
      <c r="HTT359" s="129"/>
      <c r="HTU359" s="141"/>
      <c r="HTV359" s="129"/>
      <c r="HTW359" s="129"/>
      <c r="HTX359" s="129"/>
      <c r="HTY359" s="129"/>
      <c r="HTZ359" s="129"/>
      <c r="HUA359" s="129"/>
      <c r="HUB359" s="129"/>
      <c r="HUC359" s="129"/>
      <c r="HUD359" s="129"/>
      <c r="HUE359" s="129"/>
      <c r="HUF359" s="129"/>
      <c r="HUG359" s="129"/>
      <c r="HUH359" s="129"/>
      <c r="HUI359" s="129"/>
      <c r="HUJ359" s="129"/>
      <c r="HUK359" s="129"/>
      <c r="HUL359" s="129"/>
      <c r="HUM359" s="130"/>
      <c r="HUN359" s="132"/>
      <c r="HUO359" s="132"/>
      <c r="HUP359" s="132"/>
      <c r="HUQ359" s="132"/>
      <c r="HUR359" s="132"/>
      <c r="HUS359" s="132"/>
      <c r="HUT359" s="132"/>
      <c r="HUU359" s="132"/>
      <c r="HUV359" s="132"/>
      <c r="HUW359" s="132"/>
      <c r="HUX359" s="132"/>
      <c r="HUY359" s="132"/>
      <c r="HUZ359" s="132"/>
      <c r="HVA359" s="132"/>
      <c r="HVB359" s="132"/>
      <c r="HVC359" s="132"/>
      <c r="HVD359" s="132"/>
      <c r="HVE359" s="132"/>
      <c r="HVF359" s="128"/>
      <c r="HVG359" s="129"/>
      <c r="HVH359" s="129"/>
      <c r="HVI359" s="129"/>
      <c r="HVJ359" s="129"/>
      <c r="HVK359" s="129"/>
      <c r="HVL359" s="129"/>
      <c r="HVM359" s="129"/>
      <c r="HVN359" s="129"/>
      <c r="HVO359" s="129"/>
      <c r="HVP359" s="129"/>
      <c r="HVQ359" s="129"/>
      <c r="HVR359" s="129"/>
      <c r="HVS359" s="129"/>
      <c r="HVT359" s="129"/>
      <c r="HVU359" s="129"/>
      <c r="HVV359" s="129"/>
      <c r="HVW359" s="129"/>
      <c r="HVX359" s="129"/>
      <c r="HVY359" s="129"/>
      <c r="HVZ359" s="141"/>
      <c r="HWA359" s="129"/>
      <c r="HWB359" s="129"/>
      <c r="HWC359" s="129"/>
      <c r="HWD359" s="129"/>
      <c r="HWE359" s="129"/>
      <c r="HWF359" s="129"/>
      <c r="HWG359" s="129"/>
      <c r="HWH359" s="129"/>
      <c r="HWI359" s="129"/>
      <c r="HWJ359" s="129"/>
      <c r="HWK359" s="129"/>
      <c r="HWL359" s="129"/>
      <c r="HWM359" s="129"/>
      <c r="HWN359" s="129"/>
      <c r="HWO359" s="129"/>
      <c r="HWP359" s="129"/>
      <c r="HWQ359" s="129"/>
      <c r="HWR359" s="130"/>
      <c r="HWS359" s="132"/>
      <c r="HWT359" s="132"/>
      <c r="HWU359" s="132"/>
      <c r="HWV359" s="132"/>
      <c r="HWW359" s="132"/>
      <c r="HWX359" s="132"/>
      <c r="HWY359" s="132"/>
      <c r="HWZ359" s="132"/>
      <c r="HXA359" s="132"/>
      <c r="HXB359" s="132"/>
      <c r="HXC359" s="132"/>
      <c r="HXD359" s="132"/>
      <c r="HXE359" s="132"/>
      <c r="HXF359" s="132"/>
      <c r="HXG359" s="132"/>
      <c r="HXH359" s="132"/>
      <c r="HXI359" s="132"/>
      <c r="HXJ359" s="132"/>
      <c r="HXK359" s="128"/>
      <c r="HXL359" s="129"/>
      <c r="HXM359" s="129"/>
      <c r="HXN359" s="129"/>
      <c r="HXO359" s="129"/>
      <c r="HXP359" s="129"/>
      <c r="HXQ359" s="129"/>
      <c r="HXR359" s="129"/>
      <c r="HXS359" s="129"/>
      <c r="HXT359" s="129"/>
      <c r="HXU359" s="129"/>
      <c r="HXV359" s="129"/>
      <c r="HXW359" s="129"/>
      <c r="HXX359" s="129"/>
      <c r="HXY359" s="129"/>
      <c r="HXZ359" s="129"/>
      <c r="HYA359" s="129"/>
      <c r="HYB359" s="129"/>
      <c r="HYC359" s="129"/>
      <c r="HYD359" s="129"/>
      <c r="HYE359" s="141"/>
      <c r="HYF359" s="129"/>
      <c r="HYG359" s="129"/>
      <c r="HYH359" s="129"/>
      <c r="HYI359" s="129"/>
      <c r="HYJ359" s="129"/>
      <c r="HYK359" s="129"/>
      <c r="HYL359" s="129"/>
      <c r="HYM359" s="129"/>
      <c r="HYN359" s="129"/>
      <c r="HYO359" s="129"/>
      <c r="HYP359" s="129"/>
      <c r="HYQ359" s="129"/>
      <c r="HYR359" s="129"/>
      <c r="HYS359" s="129"/>
      <c r="HYT359" s="129"/>
      <c r="HYU359" s="129"/>
      <c r="HYV359" s="129"/>
      <c r="HYW359" s="130"/>
      <c r="HYX359" s="132"/>
      <c r="HYY359" s="132"/>
      <c r="HYZ359" s="132"/>
      <c r="HZA359" s="132"/>
      <c r="HZB359" s="132"/>
      <c r="HZC359" s="132"/>
      <c r="HZD359" s="132"/>
      <c r="HZE359" s="132"/>
      <c r="HZF359" s="132"/>
      <c r="HZG359" s="132"/>
      <c r="HZH359" s="132"/>
      <c r="HZI359" s="132"/>
      <c r="HZJ359" s="132"/>
      <c r="HZK359" s="132"/>
      <c r="HZL359" s="132"/>
      <c r="HZM359" s="132"/>
      <c r="HZN359" s="132"/>
      <c r="HZO359" s="132"/>
      <c r="HZP359" s="128"/>
      <c r="HZQ359" s="129"/>
      <c r="HZR359" s="129"/>
      <c r="HZS359" s="129"/>
      <c r="HZT359" s="129"/>
      <c r="HZU359" s="129"/>
      <c r="HZV359" s="129"/>
      <c r="HZW359" s="129"/>
      <c r="HZX359" s="129"/>
      <c r="HZY359" s="129"/>
      <c r="HZZ359" s="129"/>
      <c r="IAA359" s="129"/>
      <c r="IAB359" s="129"/>
      <c r="IAC359" s="129"/>
      <c r="IAD359" s="129"/>
      <c r="IAE359" s="129"/>
      <c r="IAF359" s="129"/>
      <c r="IAG359" s="129"/>
      <c r="IAH359" s="129"/>
      <c r="IAI359" s="129"/>
      <c r="IAJ359" s="141"/>
      <c r="IAK359" s="129"/>
      <c r="IAL359" s="129"/>
      <c r="IAM359" s="129"/>
      <c r="IAN359" s="129"/>
      <c r="IAO359" s="129"/>
      <c r="IAP359" s="129"/>
      <c r="IAQ359" s="129"/>
      <c r="IAR359" s="129"/>
      <c r="IAS359" s="129"/>
      <c r="IAT359" s="129"/>
      <c r="IAU359" s="129"/>
      <c r="IAV359" s="129"/>
      <c r="IAW359" s="129"/>
      <c r="IAX359" s="129"/>
      <c r="IAY359" s="129"/>
      <c r="IAZ359" s="129"/>
      <c r="IBA359" s="129"/>
      <c r="IBB359" s="130"/>
      <c r="IBC359" s="132"/>
      <c r="IBD359" s="132"/>
      <c r="IBE359" s="132"/>
      <c r="IBF359" s="132"/>
      <c r="IBG359" s="132"/>
      <c r="IBH359" s="132"/>
      <c r="IBI359" s="132"/>
      <c r="IBJ359" s="132"/>
      <c r="IBK359" s="132"/>
      <c r="IBL359" s="132"/>
      <c r="IBM359" s="132"/>
      <c r="IBN359" s="132"/>
      <c r="IBO359" s="132"/>
      <c r="IBP359" s="132"/>
      <c r="IBQ359" s="132"/>
      <c r="IBR359" s="132"/>
      <c r="IBS359" s="132"/>
      <c r="IBT359" s="132"/>
      <c r="IBU359" s="128"/>
      <c r="IBV359" s="129"/>
      <c r="IBW359" s="129"/>
      <c r="IBX359" s="129"/>
      <c r="IBY359" s="129"/>
      <c r="IBZ359" s="129"/>
      <c r="ICA359" s="129"/>
      <c r="ICB359" s="129"/>
      <c r="ICC359" s="129"/>
      <c r="ICD359" s="129"/>
      <c r="ICE359" s="129"/>
      <c r="ICF359" s="129"/>
      <c r="ICG359" s="129"/>
      <c r="ICH359" s="129"/>
      <c r="ICI359" s="129"/>
      <c r="ICJ359" s="129"/>
      <c r="ICK359" s="129"/>
      <c r="ICL359" s="129"/>
      <c r="ICM359" s="129"/>
      <c r="ICN359" s="129"/>
      <c r="ICO359" s="141"/>
      <c r="ICP359" s="129"/>
      <c r="ICQ359" s="129"/>
      <c r="ICR359" s="129"/>
      <c r="ICS359" s="129"/>
      <c r="ICT359" s="129"/>
      <c r="ICU359" s="129"/>
      <c r="ICV359" s="129"/>
      <c r="ICW359" s="129"/>
      <c r="ICX359" s="129"/>
      <c r="ICY359" s="129"/>
      <c r="ICZ359" s="129"/>
      <c r="IDA359" s="129"/>
      <c r="IDB359" s="129"/>
      <c r="IDC359" s="129"/>
      <c r="IDD359" s="129"/>
      <c r="IDE359" s="129"/>
      <c r="IDF359" s="129"/>
      <c r="IDG359" s="130"/>
      <c r="IDH359" s="132"/>
      <c r="IDI359" s="132"/>
      <c r="IDJ359" s="132"/>
      <c r="IDK359" s="132"/>
      <c r="IDL359" s="132"/>
      <c r="IDM359" s="132"/>
      <c r="IDN359" s="132"/>
      <c r="IDO359" s="132"/>
      <c r="IDP359" s="132"/>
      <c r="IDQ359" s="132"/>
      <c r="IDR359" s="132"/>
      <c r="IDS359" s="132"/>
      <c r="IDT359" s="132"/>
      <c r="IDU359" s="132"/>
      <c r="IDV359" s="132"/>
      <c r="IDW359" s="132"/>
      <c r="IDX359" s="132"/>
      <c r="IDY359" s="132"/>
      <c r="IDZ359" s="128"/>
      <c r="IEA359" s="129"/>
      <c r="IEB359" s="129"/>
      <c r="IEC359" s="129"/>
      <c r="IED359" s="129"/>
      <c r="IEE359" s="129"/>
      <c r="IEF359" s="129"/>
      <c r="IEG359" s="129"/>
      <c r="IEH359" s="129"/>
      <c r="IEI359" s="129"/>
      <c r="IEJ359" s="129"/>
      <c r="IEK359" s="129"/>
      <c r="IEL359" s="129"/>
      <c r="IEM359" s="129"/>
      <c r="IEN359" s="129"/>
      <c r="IEO359" s="129"/>
      <c r="IEP359" s="129"/>
      <c r="IEQ359" s="129"/>
      <c r="IER359" s="129"/>
      <c r="IES359" s="129"/>
      <c r="IET359" s="141"/>
      <c r="IEU359" s="129"/>
      <c r="IEV359" s="129"/>
      <c r="IEW359" s="129"/>
      <c r="IEX359" s="129"/>
      <c r="IEY359" s="129"/>
      <c r="IEZ359" s="129"/>
      <c r="IFA359" s="129"/>
      <c r="IFB359" s="129"/>
      <c r="IFC359" s="129"/>
      <c r="IFD359" s="129"/>
      <c r="IFE359" s="129"/>
      <c r="IFF359" s="129"/>
      <c r="IFG359" s="129"/>
      <c r="IFH359" s="129"/>
      <c r="IFI359" s="129"/>
      <c r="IFJ359" s="129"/>
      <c r="IFK359" s="129"/>
      <c r="IFL359" s="130"/>
      <c r="IFM359" s="132"/>
      <c r="IFN359" s="132"/>
      <c r="IFO359" s="132"/>
      <c r="IFP359" s="132"/>
      <c r="IFQ359" s="132"/>
      <c r="IFR359" s="132"/>
      <c r="IFS359" s="132"/>
      <c r="IFT359" s="132"/>
      <c r="IFU359" s="132"/>
      <c r="IFV359" s="132"/>
      <c r="IFW359" s="132"/>
      <c r="IFX359" s="132"/>
      <c r="IFY359" s="132"/>
      <c r="IFZ359" s="132"/>
      <c r="IGA359" s="132"/>
      <c r="IGB359" s="132"/>
      <c r="IGC359" s="132"/>
      <c r="IGD359" s="132"/>
      <c r="IGE359" s="128"/>
      <c r="IGF359" s="129"/>
      <c r="IGG359" s="129"/>
      <c r="IGH359" s="129"/>
      <c r="IGI359" s="129"/>
      <c r="IGJ359" s="129"/>
      <c r="IGK359" s="129"/>
      <c r="IGL359" s="129"/>
      <c r="IGM359" s="129"/>
      <c r="IGN359" s="129"/>
      <c r="IGO359" s="129"/>
      <c r="IGP359" s="129"/>
      <c r="IGQ359" s="129"/>
      <c r="IGR359" s="129"/>
      <c r="IGS359" s="129"/>
      <c r="IGT359" s="129"/>
      <c r="IGU359" s="129"/>
      <c r="IGV359" s="129"/>
      <c r="IGW359" s="129"/>
      <c r="IGX359" s="129"/>
      <c r="IGY359" s="141"/>
      <c r="IGZ359" s="129"/>
      <c r="IHA359" s="129"/>
      <c r="IHB359" s="129"/>
      <c r="IHC359" s="129"/>
      <c r="IHD359" s="129"/>
      <c r="IHE359" s="129"/>
      <c r="IHF359" s="129"/>
      <c r="IHG359" s="129"/>
      <c r="IHH359" s="129"/>
      <c r="IHI359" s="129"/>
      <c r="IHJ359" s="129"/>
      <c r="IHK359" s="129"/>
      <c r="IHL359" s="129"/>
      <c r="IHM359" s="129"/>
      <c r="IHN359" s="129"/>
      <c r="IHO359" s="129"/>
      <c r="IHP359" s="129"/>
      <c r="IHQ359" s="130"/>
      <c r="IHR359" s="132"/>
      <c r="IHS359" s="132"/>
      <c r="IHT359" s="132"/>
      <c r="IHU359" s="132"/>
      <c r="IHV359" s="132"/>
      <c r="IHW359" s="132"/>
      <c r="IHX359" s="132"/>
      <c r="IHY359" s="132"/>
      <c r="IHZ359" s="132"/>
      <c r="IIA359" s="132"/>
      <c r="IIB359" s="132"/>
      <c r="IIC359" s="132"/>
      <c r="IID359" s="132"/>
      <c r="IIE359" s="132"/>
      <c r="IIF359" s="132"/>
      <c r="IIG359" s="132"/>
      <c r="IIH359" s="132"/>
      <c r="III359" s="132"/>
      <c r="IIJ359" s="128"/>
      <c r="IIK359" s="129"/>
      <c r="IIL359" s="129"/>
      <c r="IIM359" s="129"/>
      <c r="IIN359" s="129"/>
      <c r="IIO359" s="129"/>
      <c r="IIP359" s="129"/>
      <c r="IIQ359" s="129"/>
      <c r="IIR359" s="129"/>
      <c r="IIS359" s="129"/>
      <c r="IIT359" s="129"/>
      <c r="IIU359" s="129"/>
      <c r="IIV359" s="129"/>
      <c r="IIW359" s="129"/>
      <c r="IIX359" s="129"/>
      <c r="IIY359" s="129"/>
      <c r="IIZ359" s="129"/>
      <c r="IJA359" s="129"/>
      <c r="IJB359" s="129"/>
      <c r="IJC359" s="129"/>
      <c r="IJD359" s="141"/>
      <c r="IJE359" s="129"/>
      <c r="IJF359" s="129"/>
      <c r="IJG359" s="129"/>
      <c r="IJH359" s="129"/>
      <c r="IJI359" s="129"/>
      <c r="IJJ359" s="129"/>
      <c r="IJK359" s="129"/>
      <c r="IJL359" s="129"/>
      <c r="IJM359" s="129"/>
      <c r="IJN359" s="129"/>
      <c r="IJO359" s="129"/>
      <c r="IJP359" s="129"/>
      <c r="IJQ359" s="129"/>
      <c r="IJR359" s="129"/>
      <c r="IJS359" s="129"/>
      <c r="IJT359" s="129"/>
      <c r="IJU359" s="129"/>
      <c r="IJV359" s="130"/>
      <c r="IJW359" s="132"/>
      <c r="IJX359" s="132"/>
      <c r="IJY359" s="132"/>
      <c r="IJZ359" s="132"/>
      <c r="IKA359" s="132"/>
      <c r="IKB359" s="132"/>
      <c r="IKC359" s="132"/>
      <c r="IKD359" s="132"/>
      <c r="IKE359" s="132"/>
      <c r="IKF359" s="132"/>
      <c r="IKG359" s="132"/>
      <c r="IKH359" s="132"/>
      <c r="IKI359" s="132"/>
      <c r="IKJ359" s="132"/>
      <c r="IKK359" s="132"/>
      <c r="IKL359" s="132"/>
      <c r="IKM359" s="132"/>
      <c r="IKN359" s="132"/>
      <c r="IKO359" s="128"/>
      <c r="IKP359" s="129"/>
      <c r="IKQ359" s="129"/>
      <c r="IKR359" s="129"/>
      <c r="IKS359" s="129"/>
      <c r="IKT359" s="129"/>
      <c r="IKU359" s="129"/>
      <c r="IKV359" s="129"/>
      <c r="IKW359" s="129"/>
      <c r="IKX359" s="129"/>
      <c r="IKY359" s="129"/>
      <c r="IKZ359" s="129"/>
      <c r="ILA359" s="129"/>
      <c r="ILB359" s="129"/>
      <c r="ILC359" s="129"/>
      <c r="ILD359" s="129"/>
      <c r="ILE359" s="129"/>
      <c r="ILF359" s="129"/>
      <c r="ILG359" s="129"/>
      <c r="ILH359" s="129"/>
      <c r="ILI359" s="141"/>
      <c r="ILJ359" s="129"/>
      <c r="ILK359" s="129"/>
      <c r="ILL359" s="129"/>
      <c r="ILM359" s="129"/>
      <c r="ILN359" s="129"/>
      <c r="ILO359" s="129"/>
      <c r="ILP359" s="129"/>
      <c r="ILQ359" s="129"/>
      <c r="ILR359" s="129"/>
      <c r="ILS359" s="129"/>
      <c r="ILT359" s="129"/>
      <c r="ILU359" s="129"/>
      <c r="ILV359" s="129"/>
      <c r="ILW359" s="129"/>
      <c r="ILX359" s="129"/>
      <c r="ILY359" s="129"/>
      <c r="ILZ359" s="129"/>
      <c r="IMA359" s="130"/>
      <c r="IMB359" s="132"/>
      <c r="IMC359" s="132"/>
      <c r="IMD359" s="132"/>
      <c r="IME359" s="132"/>
      <c r="IMF359" s="132"/>
      <c r="IMG359" s="132"/>
      <c r="IMH359" s="132"/>
      <c r="IMI359" s="132"/>
      <c r="IMJ359" s="132"/>
      <c r="IMK359" s="132"/>
      <c r="IML359" s="132"/>
      <c r="IMM359" s="132"/>
      <c r="IMN359" s="132"/>
      <c r="IMO359" s="132"/>
      <c r="IMP359" s="132"/>
      <c r="IMQ359" s="132"/>
      <c r="IMR359" s="132"/>
      <c r="IMS359" s="132"/>
      <c r="IMT359" s="128"/>
      <c r="IMU359" s="129"/>
      <c r="IMV359" s="129"/>
      <c r="IMW359" s="129"/>
      <c r="IMX359" s="129"/>
      <c r="IMY359" s="129"/>
      <c r="IMZ359" s="129"/>
      <c r="INA359" s="129"/>
      <c r="INB359" s="129"/>
      <c r="INC359" s="129"/>
      <c r="IND359" s="129"/>
      <c r="INE359" s="129"/>
      <c r="INF359" s="129"/>
      <c r="ING359" s="129"/>
      <c r="INH359" s="129"/>
      <c r="INI359" s="129"/>
      <c r="INJ359" s="129"/>
      <c r="INK359" s="129"/>
      <c r="INL359" s="129"/>
      <c r="INM359" s="129"/>
      <c r="INN359" s="141"/>
      <c r="INO359" s="129"/>
      <c r="INP359" s="129"/>
      <c r="INQ359" s="129"/>
      <c r="INR359" s="129"/>
      <c r="INS359" s="129"/>
      <c r="INT359" s="129"/>
      <c r="INU359" s="129"/>
      <c r="INV359" s="129"/>
      <c r="INW359" s="129"/>
      <c r="INX359" s="129"/>
      <c r="INY359" s="129"/>
      <c r="INZ359" s="129"/>
      <c r="IOA359" s="129"/>
      <c r="IOB359" s="129"/>
      <c r="IOC359" s="129"/>
      <c r="IOD359" s="129"/>
      <c r="IOE359" s="129"/>
      <c r="IOF359" s="130"/>
      <c r="IOG359" s="132"/>
      <c r="IOH359" s="132"/>
      <c r="IOI359" s="132"/>
      <c r="IOJ359" s="132"/>
      <c r="IOK359" s="132"/>
      <c r="IOL359" s="132"/>
      <c r="IOM359" s="132"/>
      <c r="ION359" s="132"/>
      <c r="IOO359" s="132"/>
      <c r="IOP359" s="132"/>
      <c r="IOQ359" s="132"/>
      <c r="IOR359" s="132"/>
      <c r="IOS359" s="132"/>
      <c r="IOT359" s="132"/>
      <c r="IOU359" s="132"/>
      <c r="IOV359" s="132"/>
      <c r="IOW359" s="132"/>
      <c r="IOX359" s="132"/>
      <c r="IOY359" s="128"/>
      <c r="IOZ359" s="129"/>
      <c r="IPA359" s="129"/>
      <c r="IPB359" s="129"/>
      <c r="IPC359" s="129"/>
      <c r="IPD359" s="129"/>
      <c r="IPE359" s="129"/>
      <c r="IPF359" s="129"/>
      <c r="IPG359" s="129"/>
      <c r="IPH359" s="129"/>
      <c r="IPI359" s="129"/>
      <c r="IPJ359" s="129"/>
      <c r="IPK359" s="129"/>
      <c r="IPL359" s="129"/>
      <c r="IPM359" s="129"/>
      <c r="IPN359" s="129"/>
      <c r="IPO359" s="129"/>
      <c r="IPP359" s="129"/>
      <c r="IPQ359" s="129"/>
      <c r="IPR359" s="129"/>
      <c r="IPS359" s="141"/>
      <c r="IPT359" s="129"/>
      <c r="IPU359" s="129"/>
      <c r="IPV359" s="129"/>
      <c r="IPW359" s="129"/>
      <c r="IPX359" s="129"/>
      <c r="IPY359" s="129"/>
      <c r="IPZ359" s="129"/>
      <c r="IQA359" s="129"/>
      <c r="IQB359" s="129"/>
      <c r="IQC359" s="129"/>
      <c r="IQD359" s="129"/>
      <c r="IQE359" s="129"/>
      <c r="IQF359" s="129"/>
      <c r="IQG359" s="129"/>
      <c r="IQH359" s="129"/>
      <c r="IQI359" s="129"/>
      <c r="IQJ359" s="129"/>
      <c r="IQK359" s="130"/>
      <c r="IQL359" s="132"/>
      <c r="IQM359" s="132"/>
      <c r="IQN359" s="132"/>
      <c r="IQO359" s="132"/>
      <c r="IQP359" s="132"/>
      <c r="IQQ359" s="132"/>
      <c r="IQR359" s="132"/>
      <c r="IQS359" s="132"/>
      <c r="IQT359" s="132"/>
      <c r="IQU359" s="132"/>
      <c r="IQV359" s="132"/>
      <c r="IQW359" s="132"/>
      <c r="IQX359" s="132"/>
      <c r="IQY359" s="132"/>
      <c r="IQZ359" s="132"/>
      <c r="IRA359" s="132"/>
      <c r="IRB359" s="132"/>
      <c r="IRC359" s="132"/>
      <c r="IRD359" s="128"/>
      <c r="IRE359" s="129"/>
      <c r="IRF359" s="129"/>
      <c r="IRG359" s="129"/>
      <c r="IRH359" s="129"/>
      <c r="IRI359" s="129"/>
      <c r="IRJ359" s="129"/>
      <c r="IRK359" s="129"/>
      <c r="IRL359" s="129"/>
      <c r="IRM359" s="129"/>
      <c r="IRN359" s="129"/>
      <c r="IRO359" s="129"/>
      <c r="IRP359" s="129"/>
      <c r="IRQ359" s="129"/>
      <c r="IRR359" s="129"/>
      <c r="IRS359" s="129"/>
      <c r="IRT359" s="129"/>
      <c r="IRU359" s="129"/>
      <c r="IRV359" s="129"/>
      <c r="IRW359" s="129"/>
      <c r="IRX359" s="141"/>
      <c r="IRY359" s="129"/>
      <c r="IRZ359" s="129"/>
      <c r="ISA359" s="129"/>
      <c r="ISB359" s="129"/>
      <c r="ISC359" s="129"/>
      <c r="ISD359" s="129"/>
      <c r="ISE359" s="129"/>
      <c r="ISF359" s="129"/>
      <c r="ISG359" s="129"/>
      <c r="ISH359" s="129"/>
      <c r="ISI359" s="129"/>
      <c r="ISJ359" s="129"/>
      <c r="ISK359" s="129"/>
      <c r="ISL359" s="129"/>
      <c r="ISM359" s="129"/>
      <c r="ISN359" s="129"/>
      <c r="ISO359" s="129"/>
      <c r="ISP359" s="130"/>
      <c r="ISQ359" s="132"/>
      <c r="ISR359" s="132"/>
      <c r="ISS359" s="132"/>
      <c r="IST359" s="132"/>
      <c r="ISU359" s="132"/>
      <c r="ISV359" s="132"/>
      <c r="ISW359" s="132"/>
      <c r="ISX359" s="132"/>
      <c r="ISY359" s="132"/>
      <c r="ISZ359" s="132"/>
      <c r="ITA359" s="132"/>
      <c r="ITB359" s="132"/>
      <c r="ITC359" s="132"/>
      <c r="ITD359" s="132"/>
      <c r="ITE359" s="132"/>
      <c r="ITF359" s="132"/>
      <c r="ITG359" s="132"/>
      <c r="ITH359" s="132"/>
      <c r="ITI359" s="128"/>
      <c r="ITJ359" s="129"/>
      <c r="ITK359" s="129"/>
      <c r="ITL359" s="129"/>
      <c r="ITM359" s="129"/>
      <c r="ITN359" s="129"/>
      <c r="ITO359" s="129"/>
      <c r="ITP359" s="129"/>
      <c r="ITQ359" s="129"/>
      <c r="ITR359" s="129"/>
      <c r="ITS359" s="129"/>
      <c r="ITT359" s="129"/>
      <c r="ITU359" s="129"/>
      <c r="ITV359" s="129"/>
      <c r="ITW359" s="129"/>
      <c r="ITX359" s="129"/>
      <c r="ITY359" s="129"/>
      <c r="ITZ359" s="129"/>
      <c r="IUA359" s="129"/>
      <c r="IUB359" s="129"/>
      <c r="IUC359" s="141"/>
      <c r="IUD359" s="129"/>
      <c r="IUE359" s="129"/>
      <c r="IUF359" s="129"/>
      <c r="IUG359" s="129"/>
      <c r="IUH359" s="129"/>
      <c r="IUI359" s="129"/>
      <c r="IUJ359" s="129"/>
      <c r="IUK359" s="129"/>
      <c r="IUL359" s="129"/>
      <c r="IUM359" s="129"/>
      <c r="IUN359" s="129"/>
      <c r="IUO359" s="129"/>
      <c r="IUP359" s="129"/>
      <c r="IUQ359" s="129"/>
      <c r="IUR359" s="129"/>
      <c r="IUS359" s="129"/>
      <c r="IUT359" s="129"/>
      <c r="IUU359" s="130"/>
      <c r="IUV359" s="132"/>
      <c r="IUW359" s="132"/>
      <c r="IUX359" s="132"/>
      <c r="IUY359" s="132"/>
      <c r="IUZ359" s="132"/>
      <c r="IVA359" s="132"/>
      <c r="IVB359" s="132"/>
      <c r="IVC359" s="132"/>
      <c r="IVD359" s="132"/>
      <c r="IVE359" s="132"/>
      <c r="IVF359" s="132"/>
      <c r="IVG359" s="132"/>
      <c r="IVH359" s="132"/>
      <c r="IVI359" s="132"/>
      <c r="IVJ359" s="132"/>
      <c r="IVK359" s="132"/>
      <c r="IVL359" s="132"/>
      <c r="IVM359" s="132"/>
      <c r="IVN359" s="128"/>
      <c r="IVO359" s="129"/>
      <c r="IVP359" s="129"/>
      <c r="IVQ359" s="129"/>
      <c r="IVR359" s="129"/>
      <c r="IVS359" s="129"/>
      <c r="IVT359" s="129"/>
      <c r="IVU359" s="129"/>
      <c r="IVV359" s="129"/>
      <c r="IVW359" s="129"/>
      <c r="IVX359" s="129"/>
      <c r="IVY359" s="129"/>
      <c r="IVZ359" s="129"/>
      <c r="IWA359" s="129"/>
      <c r="IWB359" s="129"/>
      <c r="IWC359" s="129"/>
      <c r="IWD359" s="129"/>
      <c r="IWE359" s="129"/>
      <c r="IWF359" s="129"/>
      <c r="IWG359" s="129"/>
      <c r="IWH359" s="141"/>
      <c r="IWI359" s="129"/>
      <c r="IWJ359" s="129"/>
      <c r="IWK359" s="129"/>
      <c r="IWL359" s="129"/>
      <c r="IWM359" s="129"/>
      <c r="IWN359" s="129"/>
      <c r="IWO359" s="129"/>
      <c r="IWP359" s="129"/>
      <c r="IWQ359" s="129"/>
      <c r="IWR359" s="129"/>
      <c r="IWS359" s="129"/>
      <c r="IWT359" s="129"/>
      <c r="IWU359" s="129"/>
      <c r="IWV359" s="129"/>
      <c r="IWW359" s="129"/>
      <c r="IWX359" s="129"/>
      <c r="IWY359" s="129"/>
      <c r="IWZ359" s="130"/>
      <c r="IXA359" s="132"/>
      <c r="IXB359" s="132"/>
      <c r="IXC359" s="132"/>
      <c r="IXD359" s="132"/>
      <c r="IXE359" s="132"/>
      <c r="IXF359" s="132"/>
      <c r="IXG359" s="132"/>
      <c r="IXH359" s="132"/>
      <c r="IXI359" s="132"/>
      <c r="IXJ359" s="132"/>
      <c r="IXK359" s="132"/>
      <c r="IXL359" s="132"/>
      <c r="IXM359" s="132"/>
      <c r="IXN359" s="132"/>
      <c r="IXO359" s="132"/>
      <c r="IXP359" s="132"/>
      <c r="IXQ359" s="132"/>
      <c r="IXR359" s="132"/>
      <c r="IXS359" s="128"/>
      <c r="IXT359" s="129"/>
      <c r="IXU359" s="129"/>
      <c r="IXV359" s="129"/>
      <c r="IXW359" s="129"/>
      <c r="IXX359" s="129"/>
      <c r="IXY359" s="129"/>
      <c r="IXZ359" s="129"/>
      <c r="IYA359" s="129"/>
      <c r="IYB359" s="129"/>
      <c r="IYC359" s="129"/>
      <c r="IYD359" s="129"/>
      <c r="IYE359" s="129"/>
      <c r="IYF359" s="129"/>
      <c r="IYG359" s="129"/>
      <c r="IYH359" s="129"/>
      <c r="IYI359" s="129"/>
      <c r="IYJ359" s="129"/>
      <c r="IYK359" s="129"/>
      <c r="IYL359" s="129"/>
      <c r="IYM359" s="141"/>
      <c r="IYN359" s="129"/>
      <c r="IYO359" s="129"/>
      <c r="IYP359" s="129"/>
      <c r="IYQ359" s="129"/>
      <c r="IYR359" s="129"/>
      <c r="IYS359" s="129"/>
      <c r="IYT359" s="129"/>
      <c r="IYU359" s="129"/>
      <c r="IYV359" s="129"/>
      <c r="IYW359" s="129"/>
      <c r="IYX359" s="129"/>
      <c r="IYY359" s="129"/>
      <c r="IYZ359" s="129"/>
      <c r="IZA359" s="129"/>
      <c r="IZB359" s="129"/>
      <c r="IZC359" s="129"/>
      <c r="IZD359" s="129"/>
      <c r="IZE359" s="130"/>
      <c r="IZF359" s="132"/>
      <c r="IZG359" s="132"/>
      <c r="IZH359" s="132"/>
      <c r="IZI359" s="132"/>
      <c r="IZJ359" s="132"/>
      <c r="IZK359" s="132"/>
      <c r="IZL359" s="132"/>
      <c r="IZM359" s="132"/>
      <c r="IZN359" s="132"/>
      <c r="IZO359" s="132"/>
      <c r="IZP359" s="132"/>
      <c r="IZQ359" s="132"/>
      <c r="IZR359" s="132"/>
      <c r="IZS359" s="132"/>
      <c r="IZT359" s="132"/>
      <c r="IZU359" s="132"/>
      <c r="IZV359" s="132"/>
      <c r="IZW359" s="132"/>
      <c r="IZX359" s="128"/>
      <c r="IZY359" s="129"/>
      <c r="IZZ359" s="129"/>
      <c r="JAA359" s="129"/>
      <c r="JAB359" s="129"/>
      <c r="JAC359" s="129"/>
      <c r="JAD359" s="129"/>
      <c r="JAE359" s="129"/>
      <c r="JAF359" s="129"/>
      <c r="JAG359" s="129"/>
      <c r="JAH359" s="129"/>
      <c r="JAI359" s="129"/>
      <c r="JAJ359" s="129"/>
      <c r="JAK359" s="129"/>
      <c r="JAL359" s="129"/>
      <c r="JAM359" s="129"/>
      <c r="JAN359" s="129"/>
      <c r="JAO359" s="129"/>
      <c r="JAP359" s="129"/>
      <c r="JAQ359" s="129"/>
      <c r="JAR359" s="141"/>
      <c r="JAS359" s="129"/>
      <c r="JAT359" s="129"/>
      <c r="JAU359" s="129"/>
      <c r="JAV359" s="129"/>
      <c r="JAW359" s="129"/>
      <c r="JAX359" s="129"/>
      <c r="JAY359" s="129"/>
      <c r="JAZ359" s="129"/>
      <c r="JBA359" s="129"/>
      <c r="JBB359" s="129"/>
      <c r="JBC359" s="129"/>
      <c r="JBD359" s="129"/>
      <c r="JBE359" s="129"/>
      <c r="JBF359" s="129"/>
      <c r="JBG359" s="129"/>
      <c r="JBH359" s="129"/>
      <c r="JBI359" s="129"/>
      <c r="JBJ359" s="130"/>
      <c r="JBK359" s="132"/>
      <c r="JBL359" s="132"/>
      <c r="JBM359" s="132"/>
      <c r="JBN359" s="132"/>
      <c r="JBO359" s="132"/>
      <c r="JBP359" s="132"/>
      <c r="JBQ359" s="132"/>
      <c r="JBR359" s="132"/>
      <c r="JBS359" s="132"/>
      <c r="JBT359" s="132"/>
      <c r="JBU359" s="132"/>
      <c r="JBV359" s="132"/>
      <c r="JBW359" s="132"/>
      <c r="JBX359" s="132"/>
      <c r="JBY359" s="132"/>
      <c r="JBZ359" s="132"/>
      <c r="JCA359" s="132"/>
      <c r="JCB359" s="132"/>
      <c r="JCC359" s="128"/>
      <c r="JCD359" s="129"/>
      <c r="JCE359" s="129"/>
      <c r="JCF359" s="129"/>
      <c r="JCG359" s="129"/>
      <c r="JCH359" s="129"/>
      <c r="JCI359" s="129"/>
      <c r="JCJ359" s="129"/>
      <c r="JCK359" s="129"/>
      <c r="JCL359" s="129"/>
      <c r="JCM359" s="129"/>
      <c r="JCN359" s="129"/>
      <c r="JCO359" s="129"/>
      <c r="JCP359" s="129"/>
      <c r="JCQ359" s="129"/>
      <c r="JCR359" s="129"/>
      <c r="JCS359" s="129"/>
      <c r="JCT359" s="129"/>
      <c r="JCU359" s="129"/>
      <c r="JCV359" s="129"/>
      <c r="JCW359" s="141"/>
      <c r="JCX359" s="129"/>
      <c r="JCY359" s="129"/>
      <c r="JCZ359" s="129"/>
      <c r="JDA359" s="129"/>
      <c r="JDB359" s="129"/>
      <c r="JDC359" s="129"/>
      <c r="JDD359" s="129"/>
      <c r="JDE359" s="129"/>
      <c r="JDF359" s="129"/>
      <c r="JDG359" s="129"/>
      <c r="JDH359" s="129"/>
      <c r="JDI359" s="129"/>
      <c r="JDJ359" s="129"/>
      <c r="JDK359" s="129"/>
      <c r="JDL359" s="129"/>
      <c r="JDM359" s="129"/>
      <c r="JDN359" s="129"/>
      <c r="JDO359" s="130"/>
      <c r="JDP359" s="132"/>
      <c r="JDQ359" s="132"/>
      <c r="JDR359" s="132"/>
      <c r="JDS359" s="132"/>
      <c r="JDT359" s="132"/>
      <c r="JDU359" s="132"/>
      <c r="JDV359" s="132"/>
      <c r="JDW359" s="132"/>
      <c r="JDX359" s="132"/>
      <c r="JDY359" s="132"/>
      <c r="JDZ359" s="132"/>
      <c r="JEA359" s="132"/>
      <c r="JEB359" s="132"/>
      <c r="JEC359" s="132"/>
      <c r="JED359" s="132"/>
      <c r="JEE359" s="132"/>
      <c r="JEF359" s="132"/>
      <c r="JEG359" s="132"/>
      <c r="JEH359" s="128"/>
      <c r="JEI359" s="129"/>
      <c r="JEJ359" s="129"/>
      <c r="JEK359" s="129"/>
      <c r="JEL359" s="129"/>
      <c r="JEM359" s="129"/>
      <c r="JEN359" s="129"/>
      <c r="JEO359" s="129"/>
      <c r="JEP359" s="129"/>
      <c r="JEQ359" s="129"/>
      <c r="JER359" s="129"/>
      <c r="JES359" s="129"/>
      <c r="JET359" s="129"/>
      <c r="JEU359" s="129"/>
      <c r="JEV359" s="129"/>
      <c r="JEW359" s="129"/>
      <c r="JEX359" s="129"/>
      <c r="JEY359" s="129"/>
      <c r="JEZ359" s="129"/>
      <c r="JFA359" s="129"/>
      <c r="JFB359" s="141"/>
      <c r="JFC359" s="129"/>
      <c r="JFD359" s="129"/>
      <c r="JFE359" s="129"/>
      <c r="JFF359" s="129"/>
      <c r="JFG359" s="129"/>
      <c r="JFH359" s="129"/>
      <c r="JFI359" s="129"/>
      <c r="JFJ359" s="129"/>
      <c r="JFK359" s="129"/>
      <c r="JFL359" s="129"/>
      <c r="JFM359" s="129"/>
      <c r="JFN359" s="129"/>
      <c r="JFO359" s="129"/>
      <c r="JFP359" s="129"/>
      <c r="JFQ359" s="129"/>
      <c r="JFR359" s="129"/>
      <c r="JFS359" s="129"/>
      <c r="JFT359" s="130"/>
      <c r="JFU359" s="132"/>
      <c r="JFV359" s="132"/>
      <c r="JFW359" s="132"/>
      <c r="JFX359" s="132"/>
      <c r="JFY359" s="132"/>
      <c r="JFZ359" s="132"/>
      <c r="JGA359" s="132"/>
      <c r="JGB359" s="132"/>
      <c r="JGC359" s="132"/>
      <c r="JGD359" s="132"/>
      <c r="JGE359" s="132"/>
      <c r="JGF359" s="132"/>
      <c r="JGG359" s="132"/>
      <c r="JGH359" s="132"/>
      <c r="JGI359" s="132"/>
      <c r="JGJ359" s="132"/>
      <c r="JGK359" s="132"/>
      <c r="JGL359" s="132"/>
      <c r="JGM359" s="128"/>
      <c r="JGN359" s="129"/>
      <c r="JGO359" s="129"/>
      <c r="JGP359" s="129"/>
      <c r="JGQ359" s="129"/>
      <c r="JGR359" s="129"/>
      <c r="JGS359" s="129"/>
      <c r="JGT359" s="129"/>
      <c r="JGU359" s="129"/>
      <c r="JGV359" s="129"/>
      <c r="JGW359" s="129"/>
      <c r="JGX359" s="129"/>
      <c r="JGY359" s="129"/>
      <c r="JGZ359" s="129"/>
      <c r="JHA359" s="129"/>
      <c r="JHB359" s="129"/>
      <c r="JHC359" s="129"/>
      <c r="JHD359" s="129"/>
      <c r="JHE359" s="129"/>
      <c r="JHF359" s="129"/>
      <c r="JHG359" s="141"/>
      <c r="JHH359" s="129"/>
      <c r="JHI359" s="129"/>
      <c r="JHJ359" s="129"/>
      <c r="JHK359" s="129"/>
      <c r="JHL359" s="129"/>
      <c r="JHM359" s="129"/>
      <c r="JHN359" s="129"/>
      <c r="JHO359" s="129"/>
      <c r="JHP359" s="129"/>
      <c r="JHQ359" s="129"/>
      <c r="JHR359" s="129"/>
      <c r="JHS359" s="129"/>
      <c r="JHT359" s="129"/>
      <c r="JHU359" s="129"/>
      <c r="JHV359" s="129"/>
      <c r="JHW359" s="129"/>
      <c r="JHX359" s="129"/>
      <c r="JHY359" s="130"/>
      <c r="JHZ359" s="132"/>
      <c r="JIA359" s="132"/>
      <c r="JIB359" s="132"/>
      <c r="JIC359" s="132"/>
      <c r="JID359" s="132"/>
      <c r="JIE359" s="132"/>
      <c r="JIF359" s="132"/>
      <c r="JIG359" s="132"/>
      <c r="JIH359" s="132"/>
      <c r="JII359" s="132"/>
      <c r="JIJ359" s="132"/>
      <c r="JIK359" s="132"/>
      <c r="JIL359" s="132"/>
      <c r="JIM359" s="132"/>
      <c r="JIN359" s="132"/>
      <c r="JIO359" s="132"/>
      <c r="JIP359" s="132"/>
      <c r="JIQ359" s="132"/>
      <c r="JIR359" s="128"/>
      <c r="JIS359" s="129"/>
      <c r="JIT359" s="129"/>
      <c r="JIU359" s="129"/>
      <c r="JIV359" s="129"/>
      <c r="JIW359" s="129"/>
      <c r="JIX359" s="129"/>
      <c r="JIY359" s="129"/>
      <c r="JIZ359" s="129"/>
      <c r="JJA359" s="129"/>
      <c r="JJB359" s="129"/>
      <c r="JJC359" s="129"/>
      <c r="JJD359" s="129"/>
      <c r="JJE359" s="129"/>
      <c r="JJF359" s="129"/>
      <c r="JJG359" s="129"/>
      <c r="JJH359" s="129"/>
      <c r="JJI359" s="129"/>
      <c r="JJJ359" s="129"/>
      <c r="JJK359" s="129"/>
      <c r="JJL359" s="141"/>
      <c r="JJM359" s="129"/>
      <c r="JJN359" s="129"/>
      <c r="JJO359" s="129"/>
      <c r="JJP359" s="129"/>
      <c r="JJQ359" s="129"/>
      <c r="JJR359" s="129"/>
      <c r="JJS359" s="129"/>
      <c r="JJT359" s="129"/>
      <c r="JJU359" s="129"/>
      <c r="JJV359" s="129"/>
      <c r="JJW359" s="129"/>
      <c r="JJX359" s="129"/>
      <c r="JJY359" s="129"/>
      <c r="JJZ359" s="129"/>
      <c r="JKA359" s="129"/>
      <c r="JKB359" s="129"/>
      <c r="JKC359" s="129"/>
      <c r="JKD359" s="130"/>
      <c r="JKE359" s="132"/>
      <c r="JKF359" s="132"/>
      <c r="JKG359" s="132"/>
      <c r="JKH359" s="132"/>
      <c r="JKI359" s="132"/>
      <c r="JKJ359" s="132"/>
      <c r="JKK359" s="132"/>
      <c r="JKL359" s="132"/>
      <c r="JKM359" s="132"/>
      <c r="JKN359" s="132"/>
      <c r="JKO359" s="132"/>
      <c r="JKP359" s="132"/>
      <c r="JKQ359" s="132"/>
      <c r="JKR359" s="132"/>
      <c r="JKS359" s="132"/>
      <c r="JKT359" s="132"/>
      <c r="JKU359" s="132"/>
      <c r="JKV359" s="132"/>
      <c r="JKW359" s="128"/>
      <c r="JKX359" s="129"/>
      <c r="JKY359" s="129"/>
      <c r="JKZ359" s="129"/>
      <c r="JLA359" s="129"/>
      <c r="JLB359" s="129"/>
      <c r="JLC359" s="129"/>
      <c r="JLD359" s="129"/>
      <c r="JLE359" s="129"/>
      <c r="JLF359" s="129"/>
      <c r="JLG359" s="129"/>
      <c r="JLH359" s="129"/>
      <c r="JLI359" s="129"/>
      <c r="JLJ359" s="129"/>
      <c r="JLK359" s="129"/>
      <c r="JLL359" s="129"/>
      <c r="JLM359" s="129"/>
      <c r="JLN359" s="129"/>
      <c r="JLO359" s="129"/>
      <c r="JLP359" s="129"/>
      <c r="JLQ359" s="141"/>
      <c r="JLR359" s="129"/>
      <c r="JLS359" s="129"/>
      <c r="JLT359" s="129"/>
      <c r="JLU359" s="129"/>
      <c r="JLV359" s="129"/>
      <c r="JLW359" s="129"/>
      <c r="JLX359" s="129"/>
      <c r="JLY359" s="129"/>
      <c r="JLZ359" s="129"/>
      <c r="JMA359" s="129"/>
      <c r="JMB359" s="129"/>
      <c r="JMC359" s="129"/>
      <c r="JMD359" s="129"/>
      <c r="JME359" s="129"/>
      <c r="JMF359" s="129"/>
      <c r="JMG359" s="129"/>
      <c r="JMH359" s="129"/>
      <c r="JMI359" s="130"/>
      <c r="JMJ359" s="132"/>
      <c r="JMK359" s="132"/>
      <c r="JML359" s="132"/>
      <c r="JMM359" s="132"/>
      <c r="JMN359" s="132"/>
      <c r="JMO359" s="132"/>
      <c r="JMP359" s="132"/>
      <c r="JMQ359" s="132"/>
      <c r="JMR359" s="132"/>
      <c r="JMS359" s="132"/>
      <c r="JMT359" s="132"/>
      <c r="JMU359" s="132"/>
      <c r="JMV359" s="132"/>
      <c r="JMW359" s="132"/>
      <c r="JMX359" s="132"/>
      <c r="JMY359" s="132"/>
      <c r="JMZ359" s="132"/>
      <c r="JNA359" s="132"/>
      <c r="JNB359" s="128"/>
      <c r="JNC359" s="129"/>
      <c r="JND359" s="129"/>
      <c r="JNE359" s="129"/>
      <c r="JNF359" s="129"/>
      <c r="JNG359" s="129"/>
      <c r="JNH359" s="129"/>
      <c r="JNI359" s="129"/>
      <c r="JNJ359" s="129"/>
      <c r="JNK359" s="129"/>
      <c r="JNL359" s="129"/>
      <c r="JNM359" s="129"/>
      <c r="JNN359" s="129"/>
      <c r="JNO359" s="129"/>
      <c r="JNP359" s="129"/>
      <c r="JNQ359" s="129"/>
      <c r="JNR359" s="129"/>
      <c r="JNS359" s="129"/>
      <c r="JNT359" s="129"/>
      <c r="JNU359" s="129"/>
      <c r="JNV359" s="141"/>
      <c r="JNW359" s="129"/>
      <c r="JNX359" s="129"/>
      <c r="JNY359" s="129"/>
      <c r="JNZ359" s="129"/>
      <c r="JOA359" s="129"/>
      <c r="JOB359" s="129"/>
      <c r="JOC359" s="129"/>
      <c r="JOD359" s="129"/>
      <c r="JOE359" s="129"/>
      <c r="JOF359" s="129"/>
      <c r="JOG359" s="129"/>
      <c r="JOH359" s="129"/>
      <c r="JOI359" s="129"/>
      <c r="JOJ359" s="129"/>
      <c r="JOK359" s="129"/>
      <c r="JOL359" s="129"/>
      <c r="JOM359" s="129"/>
      <c r="JON359" s="130"/>
      <c r="JOO359" s="132"/>
      <c r="JOP359" s="132"/>
      <c r="JOQ359" s="132"/>
      <c r="JOR359" s="132"/>
      <c r="JOS359" s="132"/>
      <c r="JOT359" s="132"/>
      <c r="JOU359" s="132"/>
      <c r="JOV359" s="132"/>
      <c r="JOW359" s="132"/>
      <c r="JOX359" s="132"/>
      <c r="JOY359" s="132"/>
      <c r="JOZ359" s="132"/>
      <c r="JPA359" s="132"/>
      <c r="JPB359" s="132"/>
      <c r="JPC359" s="132"/>
      <c r="JPD359" s="132"/>
      <c r="JPE359" s="132"/>
      <c r="JPF359" s="132"/>
      <c r="JPG359" s="128"/>
      <c r="JPH359" s="129"/>
      <c r="JPI359" s="129"/>
      <c r="JPJ359" s="129"/>
      <c r="JPK359" s="129"/>
      <c r="JPL359" s="129"/>
      <c r="JPM359" s="129"/>
      <c r="JPN359" s="129"/>
      <c r="JPO359" s="129"/>
      <c r="JPP359" s="129"/>
      <c r="JPQ359" s="129"/>
      <c r="JPR359" s="129"/>
      <c r="JPS359" s="129"/>
      <c r="JPT359" s="129"/>
      <c r="JPU359" s="129"/>
      <c r="JPV359" s="129"/>
      <c r="JPW359" s="129"/>
      <c r="JPX359" s="129"/>
      <c r="JPY359" s="129"/>
      <c r="JPZ359" s="129"/>
      <c r="JQA359" s="141"/>
      <c r="JQB359" s="129"/>
      <c r="JQC359" s="129"/>
      <c r="JQD359" s="129"/>
      <c r="JQE359" s="129"/>
      <c r="JQF359" s="129"/>
      <c r="JQG359" s="129"/>
      <c r="JQH359" s="129"/>
      <c r="JQI359" s="129"/>
      <c r="JQJ359" s="129"/>
      <c r="JQK359" s="129"/>
      <c r="JQL359" s="129"/>
      <c r="JQM359" s="129"/>
      <c r="JQN359" s="129"/>
      <c r="JQO359" s="129"/>
      <c r="JQP359" s="129"/>
      <c r="JQQ359" s="129"/>
      <c r="JQR359" s="129"/>
      <c r="JQS359" s="130"/>
      <c r="JQT359" s="132"/>
      <c r="JQU359" s="132"/>
      <c r="JQV359" s="132"/>
      <c r="JQW359" s="132"/>
      <c r="JQX359" s="132"/>
      <c r="JQY359" s="132"/>
      <c r="JQZ359" s="132"/>
      <c r="JRA359" s="132"/>
      <c r="JRB359" s="132"/>
      <c r="JRC359" s="132"/>
      <c r="JRD359" s="132"/>
      <c r="JRE359" s="132"/>
      <c r="JRF359" s="132"/>
      <c r="JRG359" s="132"/>
      <c r="JRH359" s="132"/>
      <c r="JRI359" s="132"/>
      <c r="JRJ359" s="132"/>
      <c r="JRK359" s="132"/>
      <c r="JRL359" s="128"/>
      <c r="JRM359" s="129"/>
      <c r="JRN359" s="129"/>
      <c r="JRO359" s="129"/>
      <c r="JRP359" s="129"/>
      <c r="JRQ359" s="129"/>
      <c r="JRR359" s="129"/>
      <c r="JRS359" s="129"/>
      <c r="JRT359" s="129"/>
      <c r="JRU359" s="129"/>
      <c r="JRV359" s="129"/>
      <c r="JRW359" s="129"/>
      <c r="JRX359" s="129"/>
      <c r="JRY359" s="129"/>
      <c r="JRZ359" s="129"/>
      <c r="JSA359" s="129"/>
      <c r="JSB359" s="129"/>
      <c r="JSC359" s="129"/>
      <c r="JSD359" s="129"/>
      <c r="JSE359" s="129"/>
      <c r="JSF359" s="141"/>
      <c r="JSG359" s="129"/>
      <c r="JSH359" s="129"/>
      <c r="JSI359" s="129"/>
      <c r="JSJ359" s="129"/>
      <c r="JSK359" s="129"/>
      <c r="JSL359" s="129"/>
      <c r="JSM359" s="129"/>
      <c r="JSN359" s="129"/>
      <c r="JSO359" s="129"/>
      <c r="JSP359" s="129"/>
      <c r="JSQ359" s="129"/>
      <c r="JSR359" s="129"/>
      <c r="JSS359" s="129"/>
      <c r="JST359" s="129"/>
      <c r="JSU359" s="129"/>
      <c r="JSV359" s="129"/>
      <c r="JSW359" s="129"/>
      <c r="JSX359" s="130"/>
      <c r="JSY359" s="132"/>
      <c r="JSZ359" s="132"/>
      <c r="JTA359" s="132"/>
      <c r="JTB359" s="132"/>
      <c r="JTC359" s="132"/>
      <c r="JTD359" s="132"/>
      <c r="JTE359" s="132"/>
      <c r="JTF359" s="132"/>
      <c r="JTG359" s="132"/>
      <c r="JTH359" s="132"/>
      <c r="JTI359" s="132"/>
      <c r="JTJ359" s="132"/>
      <c r="JTK359" s="132"/>
      <c r="JTL359" s="132"/>
      <c r="JTM359" s="132"/>
      <c r="JTN359" s="132"/>
      <c r="JTO359" s="132"/>
      <c r="JTP359" s="132"/>
      <c r="JTQ359" s="128"/>
      <c r="JTR359" s="129"/>
      <c r="JTS359" s="129"/>
      <c r="JTT359" s="129"/>
      <c r="JTU359" s="129"/>
      <c r="JTV359" s="129"/>
      <c r="JTW359" s="129"/>
      <c r="JTX359" s="129"/>
      <c r="JTY359" s="129"/>
      <c r="JTZ359" s="129"/>
      <c r="JUA359" s="129"/>
      <c r="JUB359" s="129"/>
      <c r="JUC359" s="129"/>
      <c r="JUD359" s="129"/>
      <c r="JUE359" s="129"/>
      <c r="JUF359" s="129"/>
      <c r="JUG359" s="129"/>
      <c r="JUH359" s="129"/>
      <c r="JUI359" s="129"/>
      <c r="JUJ359" s="129"/>
      <c r="JUK359" s="141"/>
      <c r="JUL359" s="129"/>
      <c r="JUM359" s="129"/>
      <c r="JUN359" s="129"/>
      <c r="JUO359" s="129"/>
      <c r="JUP359" s="129"/>
      <c r="JUQ359" s="129"/>
      <c r="JUR359" s="129"/>
      <c r="JUS359" s="129"/>
      <c r="JUT359" s="129"/>
      <c r="JUU359" s="129"/>
      <c r="JUV359" s="129"/>
      <c r="JUW359" s="129"/>
      <c r="JUX359" s="129"/>
      <c r="JUY359" s="129"/>
      <c r="JUZ359" s="129"/>
      <c r="JVA359" s="129"/>
      <c r="JVB359" s="129"/>
      <c r="JVC359" s="130"/>
      <c r="JVD359" s="132"/>
      <c r="JVE359" s="132"/>
      <c r="JVF359" s="132"/>
      <c r="JVG359" s="132"/>
      <c r="JVH359" s="132"/>
      <c r="JVI359" s="132"/>
      <c r="JVJ359" s="132"/>
      <c r="JVK359" s="132"/>
      <c r="JVL359" s="132"/>
      <c r="JVM359" s="132"/>
      <c r="JVN359" s="132"/>
      <c r="JVO359" s="132"/>
      <c r="JVP359" s="132"/>
      <c r="JVQ359" s="132"/>
      <c r="JVR359" s="132"/>
      <c r="JVS359" s="132"/>
      <c r="JVT359" s="132"/>
      <c r="JVU359" s="132"/>
      <c r="JVV359" s="128"/>
      <c r="JVW359" s="129"/>
      <c r="JVX359" s="129"/>
      <c r="JVY359" s="129"/>
      <c r="JVZ359" s="129"/>
      <c r="JWA359" s="129"/>
      <c r="JWB359" s="129"/>
      <c r="JWC359" s="129"/>
      <c r="JWD359" s="129"/>
      <c r="JWE359" s="129"/>
      <c r="JWF359" s="129"/>
      <c r="JWG359" s="129"/>
      <c r="JWH359" s="129"/>
      <c r="JWI359" s="129"/>
      <c r="JWJ359" s="129"/>
      <c r="JWK359" s="129"/>
      <c r="JWL359" s="129"/>
      <c r="JWM359" s="129"/>
      <c r="JWN359" s="129"/>
      <c r="JWO359" s="129"/>
      <c r="JWP359" s="141"/>
      <c r="JWQ359" s="129"/>
      <c r="JWR359" s="129"/>
      <c r="JWS359" s="129"/>
      <c r="JWT359" s="129"/>
      <c r="JWU359" s="129"/>
      <c r="JWV359" s="129"/>
      <c r="JWW359" s="129"/>
      <c r="JWX359" s="129"/>
      <c r="JWY359" s="129"/>
      <c r="JWZ359" s="129"/>
      <c r="JXA359" s="129"/>
      <c r="JXB359" s="129"/>
      <c r="JXC359" s="129"/>
      <c r="JXD359" s="129"/>
      <c r="JXE359" s="129"/>
      <c r="JXF359" s="129"/>
      <c r="JXG359" s="129"/>
      <c r="JXH359" s="130"/>
      <c r="JXI359" s="132"/>
      <c r="JXJ359" s="132"/>
      <c r="JXK359" s="132"/>
      <c r="JXL359" s="132"/>
      <c r="JXM359" s="132"/>
      <c r="JXN359" s="132"/>
      <c r="JXO359" s="132"/>
      <c r="JXP359" s="132"/>
      <c r="JXQ359" s="132"/>
      <c r="JXR359" s="132"/>
      <c r="JXS359" s="132"/>
      <c r="JXT359" s="132"/>
      <c r="JXU359" s="132"/>
      <c r="JXV359" s="132"/>
      <c r="JXW359" s="132"/>
      <c r="JXX359" s="132"/>
      <c r="JXY359" s="132"/>
      <c r="JXZ359" s="132"/>
      <c r="JYA359" s="128"/>
      <c r="JYB359" s="129"/>
      <c r="JYC359" s="129"/>
      <c r="JYD359" s="129"/>
      <c r="JYE359" s="129"/>
      <c r="JYF359" s="129"/>
      <c r="JYG359" s="129"/>
      <c r="JYH359" s="129"/>
      <c r="JYI359" s="129"/>
      <c r="JYJ359" s="129"/>
      <c r="JYK359" s="129"/>
      <c r="JYL359" s="129"/>
      <c r="JYM359" s="129"/>
      <c r="JYN359" s="129"/>
      <c r="JYO359" s="129"/>
      <c r="JYP359" s="129"/>
      <c r="JYQ359" s="129"/>
      <c r="JYR359" s="129"/>
      <c r="JYS359" s="129"/>
      <c r="JYT359" s="129"/>
      <c r="JYU359" s="141"/>
      <c r="JYV359" s="129"/>
      <c r="JYW359" s="129"/>
      <c r="JYX359" s="129"/>
      <c r="JYY359" s="129"/>
      <c r="JYZ359" s="129"/>
      <c r="JZA359" s="129"/>
      <c r="JZB359" s="129"/>
      <c r="JZC359" s="129"/>
      <c r="JZD359" s="129"/>
      <c r="JZE359" s="129"/>
      <c r="JZF359" s="129"/>
      <c r="JZG359" s="129"/>
      <c r="JZH359" s="129"/>
      <c r="JZI359" s="129"/>
      <c r="JZJ359" s="129"/>
      <c r="JZK359" s="129"/>
      <c r="JZL359" s="129"/>
      <c r="JZM359" s="130"/>
      <c r="JZN359" s="132"/>
      <c r="JZO359" s="132"/>
      <c r="JZP359" s="132"/>
      <c r="JZQ359" s="132"/>
      <c r="JZR359" s="132"/>
      <c r="JZS359" s="132"/>
      <c r="JZT359" s="132"/>
      <c r="JZU359" s="132"/>
      <c r="JZV359" s="132"/>
      <c r="JZW359" s="132"/>
      <c r="JZX359" s="132"/>
      <c r="JZY359" s="132"/>
      <c r="JZZ359" s="132"/>
      <c r="KAA359" s="132"/>
      <c r="KAB359" s="132"/>
      <c r="KAC359" s="132"/>
      <c r="KAD359" s="132"/>
      <c r="KAE359" s="132"/>
      <c r="KAF359" s="128"/>
      <c r="KAG359" s="129"/>
      <c r="KAH359" s="129"/>
      <c r="KAI359" s="129"/>
      <c r="KAJ359" s="129"/>
      <c r="KAK359" s="129"/>
      <c r="KAL359" s="129"/>
      <c r="KAM359" s="129"/>
      <c r="KAN359" s="129"/>
      <c r="KAO359" s="129"/>
      <c r="KAP359" s="129"/>
      <c r="KAQ359" s="129"/>
      <c r="KAR359" s="129"/>
      <c r="KAS359" s="129"/>
      <c r="KAT359" s="129"/>
      <c r="KAU359" s="129"/>
      <c r="KAV359" s="129"/>
      <c r="KAW359" s="129"/>
      <c r="KAX359" s="129"/>
      <c r="KAY359" s="129"/>
      <c r="KAZ359" s="141"/>
      <c r="KBA359" s="129"/>
      <c r="KBB359" s="129"/>
      <c r="KBC359" s="129"/>
      <c r="KBD359" s="129"/>
      <c r="KBE359" s="129"/>
      <c r="KBF359" s="129"/>
      <c r="KBG359" s="129"/>
      <c r="KBH359" s="129"/>
      <c r="KBI359" s="129"/>
      <c r="KBJ359" s="129"/>
      <c r="KBK359" s="129"/>
      <c r="KBL359" s="129"/>
      <c r="KBM359" s="129"/>
      <c r="KBN359" s="129"/>
      <c r="KBO359" s="129"/>
      <c r="KBP359" s="129"/>
      <c r="KBQ359" s="129"/>
      <c r="KBR359" s="130"/>
      <c r="KBS359" s="132"/>
      <c r="KBT359" s="132"/>
      <c r="KBU359" s="132"/>
      <c r="KBV359" s="132"/>
      <c r="KBW359" s="132"/>
      <c r="KBX359" s="132"/>
      <c r="KBY359" s="132"/>
      <c r="KBZ359" s="132"/>
      <c r="KCA359" s="132"/>
      <c r="KCB359" s="132"/>
      <c r="KCC359" s="132"/>
      <c r="KCD359" s="132"/>
      <c r="KCE359" s="132"/>
      <c r="KCF359" s="132"/>
      <c r="KCG359" s="132"/>
      <c r="KCH359" s="132"/>
      <c r="KCI359" s="132"/>
      <c r="KCJ359" s="132"/>
      <c r="KCK359" s="128"/>
      <c r="KCL359" s="129"/>
      <c r="KCM359" s="129"/>
      <c r="KCN359" s="129"/>
      <c r="KCO359" s="129"/>
      <c r="KCP359" s="129"/>
      <c r="KCQ359" s="129"/>
      <c r="KCR359" s="129"/>
      <c r="KCS359" s="129"/>
      <c r="KCT359" s="129"/>
      <c r="KCU359" s="129"/>
      <c r="KCV359" s="129"/>
      <c r="KCW359" s="129"/>
      <c r="KCX359" s="129"/>
      <c r="KCY359" s="129"/>
      <c r="KCZ359" s="129"/>
      <c r="KDA359" s="129"/>
      <c r="KDB359" s="129"/>
      <c r="KDC359" s="129"/>
      <c r="KDD359" s="129"/>
      <c r="KDE359" s="141"/>
      <c r="KDF359" s="129"/>
      <c r="KDG359" s="129"/>
      <c r="KDH359" s="129"/>
      <c r="KDI359" s="129"/>
      <c r="KDJ359" s="129"/>
      <c r="KDK359" s="129"/>
      <c r="KDL359" s="129"/>
      <c r="KDM359" s="129"/>
      <c r="KDN359" s="129"/>
      <c r="KDO359" s="129"/>
      <c r="KDP359" s="129"/>
      <c r="KDQ359" s="129"/>
      <c r="KDR359" s="129"/>
      <c r="KDS359" s="129"/>
      <c r="KDT359" s="129"/>
      <c r="KDU359" s="129"/>
      <c r="KDV359" s="129"/>
      <c r="KDW359" s="130"/>
      <c r="KDX359" s="132"/>
      <c r="KDY359" s="132"/>
      <c r="KDZ359" s="132"/>
      <c r="KEA359" s="132"/>
      <c r="KEB359" s="132"/>
      <c r="KEC359" s="132"/>
      <c r="KED359" s="132"/>
      <c r="KEE359" s="132"/>
      <c r="KEF359" s="132"/>
      <c r="KEG359" s="132"/>
      <c r="KEH359" s="132"/>
      <c r="KEI359" s="132"/>
      <c r="KEJ359" s="132"/>
      <c r="KEK359" s="132"/>
      <c r="KEL359" s="132"/>
      <c r="KEM359" s="132"/>
      <c r="KEN359" s="132"/>
      <c r="KEO359" s="132"/>
      <c r="KEP359" s="128"/>
      <c r="KEQ359" s="129"/>
      <c r="KER359" s="129"/>
      <c r="KES359" s="129"/>
      <c r="KET359" s="129"/>
      <c r="KEU359" s="129"/>
      <c r="KEV359" s="129"/>
      <c r="KEW359" s="129"/>
      <c r="KEX359" s="129"/>
      <c r="KEY359" s="129"/>
      <c r="KEZ359" s="129"/>
      <c r="KFA359" s="129"/>
      <c r="KFB359" s="129"/>
      <c r="KFC359" s="129"/>
      <c r="KFD359" s="129"/>
      <c r="KFE359" s="129"/>
      <c r="KFF359" s="129"/>
      <c r="KFG359" s="129"/>
      <c r="KFH359" s="129"/>
      <c r="KFI359" s="129"/>
      <c r="KFJ359" s="141"/>
      <c r="KFK359" s="129"/>
      <c r="KFL359" s="129"/>
      <c r="KFM359" s="129"/>
      <c r="KFN359" s="129"/>
      <c r="KFO359" s="129"/>
      <c r="KFP359" s="129"/>
      <c r="KFQ359" s="129"/>
      <c r="KFR359" s="129"/>
      <c r="KFS359" s="129"/>
      <c r="KFT359" s="129"/>
      <c r="KFU359" s="129"/>
      <c r="KFV359" s="129"/>
      <c r="KFW359" s="129"/>
      <c r="KFX359" s="129"/>
      <c r="KFY359" s="129"/>
      <c r="KFZ359" s="129"/>
      <c r="KGA359" s="129"/>
      <c r="KGB359" s="130"/>
      <c r="KGC359" s="132"/>
      <c r="KGD359" s="132"/>
      <c r="KGE359" s="132"/>
      <c r="KGF359" s="132"/>
      <c r="KGG359" s="132"/>
      <c r="KGH359" s="132"/>
      <c r="KGI359" s="132"/>
      <c r="KGJ359" s="132"/>
      <c r="KGK359" s="132"/>
      <c r="KGL359" s="132"/>
      <c r="KGM359" s="132"/>
      <c r="KGN359" s="132"/>
      <c r="KGO359" s="132"/>
      <c r="KGP359" s="132"/>
      <c r="KGQ359" s="132"/>
      <c r="KGR359" s="132"/>
      <c r="KGS359" s="132"/>
      <c r="KGT359" s="132"/>
      <c r="KGU359" s="128"/>
      <c r="KGV359" s="129"/>
      <c r="KGW359" s="129"/>
      <c r="KGX359" s="129"/>
      <c r="KGY359" s="129"/>
      <c r="KGZ359" s="129"/>
      <c r="KHA359" s="129"/>
      <c r="KHB359" s="129"/>
      <c r="KHC359" s="129"/>
      <c r="KHD359" s="129"/>
      <c r="KHE359" s="129"/>
      <c r="KHF359" s="129"/>
      <c r="KHG359" s="129"/>
      <c r="KHH359" s="129"/>
      <c r="KHI359" s="129"/>
      <c r="KHJ359" s="129"/>
      <c r="KHK359" s="129"/>
      <c r="KHL359" s="129"/>
      <c r="KHM359" s="129"/>
      <c r="KHN359" s="129"/>
      <c r="KHO359" s="141"/>
      <c r="KHP359" s="129"/>
      <c r="KHQ359" s="129"/>
      <c r="KHR359" s="129"/>
      <c r="KHS359" s="129"/>
      <c r="KHT359" s="129"/>
      <c r="KHU359" s="129"/>
      <c r="KHV359" s="129"/>
      <c r="KHW359" s="129"/>
      <c r="KHX359" s="129"/>
      <c r="KHY359" s="129"/>
      <c r="KHZ359" s="129"/>
      <c r="KIA359" s="129"/>
      <c r="KIB359" s="129"/>
      <c r="KIC359" s="129"/>
      <c r="KID359" s="129"/>
      <c r="KIE359" s="129"/>
      <c r="KIF359" s="129"/>
      <c r="KIG359" s="130"/>
      <c r="KIH359" s="132"/>
      <c r="KII359" s="132"/>
      <c r="KIJ359" s="132"/>
      <c r="KIK359" s="132"/>
      <c r="KIL359" s="132"/>
      <c r="KIM359" s="132"/>
      <c r="KIN359" s="132"/>
      <c r="KIO359" s="132"/>
      <c r="KIP359" s="132"/>
      <c r="KIQ359" s="132"/>
      <c r="KIR359" s="132"/>
      <c r="KIS359" s="132"/>
      <c r="KIT359" s="132"/>
      <c r="KIU359" s="132"/>
      <c r="KIV359" s="132"/>
      <c r="KIW359" s="132"/>
      <c r="KIX359" s="132"/>
      <c r="KIY359" s="132"/>
      <c r="KIZ359" s="128"/>
      <c r="KJA359" s="129"/>
      <c r="KJB359" s="129"/>
      <c r="KJC359" s="129"/>
      <c r="KJD359" s="129"/>
      <c r="KJE359" s="129"/>
      <c r="KJF359" s="129"/>
      <c r="KJG359" s="129"/>
      <c r="KJH359" s="129"/>
      <c r="KJI359" s="129"/>
      <c r="KJJ359" s="129"/>
      <c r="KJK359" s="129"/>
      <c r="KJL359" s="129"/>
      <c r="KJM359" s="129"/>
      <c r="KJN359" s="129"/>
      <c r="KJO359" s="129"/>
      <c r="KJP359" s="129"/>
      <c r="KJQ359" s="129"/>
      <c r="KJR359" s="129"/>
      <c r="KJS359" s="129"/>
      <c r="KJT359" s="141"/>
      <c r="KJU359" s="129"/>
      <c r="KJV359" s="129"/>
      <c r="KJW359" s="129"/>
      <c r="KJX359" s="129"/>
      <c r="KJY359" s="129"/>
      <c r="KJZ359" s="129"/>
      <c r="KKA359" s="129"/>
      <c r="KKB359" s="129"/>
      <c r="KKC359" s="129"/>
      <c r="KKD359" s="129"/>
      <c r="KKE359" s="129"/>
      <c r="KKF359" s="129"/>
      <c r="KKG359" s="129"/>
      <c r="KKH359" s="129"/>
      <c r="KKI359" s="129"/>
      <c r="KKJ359" s="129"/>
      <c r="KKK359" s="129"/>
      <c r="KKL359" s="130"/>
      <c r="KKM359" s="132"/>
      <c r="KKN359" s="132"/>
      <c r="KKO359" s="132"/>
      <c r="KKP359" s="132"/>
      <c r="KKQ359" s="132"/>
      <c r="KKR359" s="132"/>
      <c r="KKS359" s="132"/>
      <c r="KKT359" s="132"/>
      <c r="KKU359" s="132"/>
      <c r="KKV359" s="132"/>
      <c r="KKW359" s="132"/>
      <c r="KKX359" s="132"/>
      <c r="KKY359" s="132"/>
      <c r="KKZ359" s="132"/>
      <c r="KLA359" s="132"/>
      <c r="KLB359" s="132"/>
      <c r="KLC359" s="132"/>
      <c r="KLD359" s="132"/>
      <c r="KLE359" s="128"/>
      <c r="KLF359" s="129"/>
      <c r="KLG359" s="129"/>
      <c r="KLH359" s="129"/>
      <c r="KLI359" s="129"/>
      <c r="KLJ359" s="129"/>
      <c r="KLK359" s="129"/>
      <c r="KLL359" s="129"/>
      <c r="KLM359" s="129"/>
      <c r="KLN359" s="129"/>
      <c r="KLO359" s="129"/>
      <c r="KLP359" s="129"/>
      <c r="KLQ359" s="129"/>
      <c r="KLR359" s="129"/>
      <c r="KLS359" s="129"/>
      <c r="KLT359" s="129"/>
      <c r="KLU359" s="129"/>
      <c r="KLV359" s="129"/>
      <c r="KLW359" s="129"/>
      <c r="KLX359" s="129"/>
      <c r="KLY359" s="141"/>
      <c r="KLZ359" s="129"/>
      <c r="KMA359" s="129"/>
      <c r="KMB359" s="129"/>
      <c r="KMC359" s="129"/>
      <c r="KMD359" s="129"/>
      <c r="KME359" s="129"/>
      <c r="KMF359" s="129"/>
      <c r="KMG359" s="129"/>
      <c r="KMH359" s="129"/>
      <c r="KMI359" s="129"/>
      <c r="KMJ359" s="129"/>
      <c r="KMK359" s="129"/>
      <c r="KML359" s="129"/>
      <c r="KMM359" s="129"/>
      <c r="KMN359" s="129"/>
      <c r="KMO359" s="129"/>
      <c r="KMP359" s="129"/>
      <c r="KMQ359" s="130"/>
      <c r="KMR359" s="132"/>
      <c r="KMS359" s="132"/>
      <c r="KMT359" s="132"/>
      <c r="KMU359" s="132"/>
      <c r="KMV359" s="132"/>
      <c r="KMW359" s="132"/>
      <c r="KMX359" s="132"/>
      <c r="KMY359" s="132"/>
      <c r="KMZ359" s="132"/>
      <c r="KNA359" s="132"/>
      <c r="KNB359" s="132"/>
      <c r="KNC359" s="132"/>
      <c r="KND359" s="132"/>
      <c r="KNE359" s="132"/>
      <c r="KNF359" s="132"/>
      <c r="KNG359" s="132"/>
      <c r="KNH359" s="132"/>
      <c r="KNI359" s="132"/>
      <c r="KNJ359" s="128"/>
      <c r="KNK359" s="129"/>
      <c r="KNL359" s="129"/>
      <c r="KNM359" s="129"/>
      <c r="KNN359" s="129"/>
      <c r="KNO359" s="129"/>
      <c r="KNP359" s="129"/>
      <c r="KNQ359" s="129"/>
      <c r="KNR359" s="129"/>
      <c r="KNS359" s="129"/>
      <c r="KNT359" s="129"/>
      <c r="KNU359" s="129"/>
      <c r="KNV359" s="129"/>
      <c r="KNW359" s="129"/>
      <c r="KNX359" s="129"/>
      <c r="KNY359" s="129"/>
      <c r="KNZ359" s="129"/>
      <c r="KOA359" s="129"/>
      <c r="KOB359" s="129"/>
      <c r="KOC359" s="129"/>
      <c r="KOD359" s="141"/>
      <c r="KOE359" s="129"/>
      <c r="KOF359" s="129"/>
      <c r="KOG359" s="129"/>
      <c r="KOH359" s="129"/>
      <c r="KOI359" s="129"/>
      <c r="KOJ359" s="129"/>
      <c r="KOK359" s="129"/>
      <c r="KOL359" s="129"/>
      <c r="KOM359" s="129"/>
      <c r="KON359" s="129"/>
      <c r="KOO359" s="129"/>
      <c r="KOP359" s="129"/>
      <c r="KOQ359" s="129"/>
      <c r="KOR359" s="129"/>
      <c r="KOS359" s="129"/>
      <c r="KOT359" s="129"/>
      <c r="KOU359" s="129"/>
      <c r="KOV359" s="130"/>
      <c r="KOW359" s="132"/>
      <c r="KOX359" s="132"/>
      <c r="KOY359" s="132"/>
      <c r="KOZ359" s="132"/>
      <c r="KPA359" s="132"/>
      <c r="KPB359" s="132"/>
      <c r="KPC359" s="132"/>
      <c r="KPD359" s="132"/>
      <c r="KPE359" s="132"/>
      <c r="KPF359" s="132"/>
      <c r="KPG359" s="132"/>
      <c r="KPH359" s="132"/>
      <c r="KPI359" s="132"/>
      <c r="KPJ359" s="132"/>
      <c r="KPK359" s="132"/>
      <c r="KPL359" s="132"/>
      <c r="KPM359" s="132"/>
      <c r="KPN359" s="132"/>
      <c r="KPO359" s="128"/>
      <c r="KPP359" s="129"/>
      <c r="KPQ359" s="129"/>
      <c r="KPR359" s="129"/>
      <c r="KPS359" s="129"/>
      <c r="KPT359" s="129"/>
      <c r="KPU359" s="129"/>
      <c r="KPV359" s="129"/>
      <c r="KPW359" s="129"/>
      <c r="KPX359" s="129"/>
      <c r="KPY359" s="129"/>
      <c r="KPZ359" s="129"/>
      <c r="KQA359" s="129"/>
      <c r="KQB359" s="129"/>
      <c r="KQC359" s="129"/>
      <c r="KQD359" s="129"/>
      <c r="KQE359" s="129"/>
      <c r="KQF359" s="129"/>
      <c r="KQG359" s="129"/>
      <c r="KQH359" s="129"/>
      <c r="KQI359" s="141"/>
      <c r="KQJ359" s="129"/>
      <c r="KQK359" s="129"/>
      <c r="KQL359" s="129"/>
      <c r="KQM359" s="129"/>
      <c r="KQN359" s="129"/>
      <c r="KQO359" s="129"/>
      <c r="KQP359" s="129"/>
      <c r="KQQ359" s="129"/>
      <c r="KQR359" s="129"/>
      <c r="KQS359" s="129"/>
      <c r="KQT359" s="129"/>
      <c r="KQU359" s="129"/>
      <c r="KQV359" s="129"/>
      <c r="KQW359" s="129"/>
      <c r="KQX359" s="129"/>
      <c r="KQY359" s="129"/>
      <c r="KQZ359" s="129"/>
      <c r="KRA359" s="130"/>
      <c r="KRB359" s="132"/>
      <c r="KRC359" s="132"/>
      <c r="KRD359" s="132"/>
      <c r="KRE359" s="132"/>
      <c r="KRF359" s="132"/>
      <c r="KRG359" s="132"/>
      <c r="KRH359" s="132"/>
      <c r="KRI359" s="132"/>
      <c r="KRJ359" s="132"/>
      <c r="KRK359" s="132"/>
      <c r="KRL359" s="132"/>
      <c r="KRM359" s="132"/>
      <c r="KRN359" s="132"/>
      <c r="KRO359" s="132"/>
      <c r="KRP359" s="132"/>
      <c r="KRQ359" s="132"/>
      <c r="KRR359" s="132"/>
      <c r="KRS359" s="132"/>
      <c r="KRT359" s="128"/>
      <c r="KRU359" s="129"/>
      <c r="KRV359" s="129"/>
      <c r="KRW359" s="129"/>
      <c r="KRX359" s="129"/>
      <c r="KRY359" s="129"/>
      <c r="KRZ359" s="129"/>
      <c r="KSA359" s="129"/>
      <c r="KSB359" s="129"/>
      <c r="KSC359" s="129"/>
      <c r="KSD359" s="129"/>
      <c r="KSE359" s="129"/>
      <c r="KSF359" s="129"/>
      <c r="KSG359" s="129"/>
      <c r="KSH359" s="129"/>
      <c r="KSI359" s="129"/>
      <c r="KSJ359" s="129"/>
      <c r="KSK359" s="129"/>
      <c r="KSL359" s="129"/>
      <c r="KSM359" s="129"/>
      <c r="KSN359" s="141"/>
      <c r="KSO359" s="129"/>
      <c r="KSP359" s="129"/>
      <c r="KSQ359" s="129"/>
      <c r="KSR359" s="129"/>
      <c r="KSS359" s="129"/>
      <c r="KST359" s="129"/>
      <c r="KSU359" s="129"/>
      <c r="KSV359" s="129"/>
      <c r="KSW359" s="129"/>
      <c r="KSX359" s="129"/>
      <c r="KSY359" s="129"/>
      <c r="KSZ359" s="129"/>
      <c r="KTA359" s="129"/>
      <c r="KTB359" s="129"/>
      <c r="KTC359" s="129"/>
      <c r="KTD359" s="129"/>
      <c r="KTE359" s="129"/>
      <c r="KTF359" s="130"/>
      <c r="KTG359" s="132"/>
      <c r="KTH359" s="132"/>
      <c r="KTI359" s="132"/>
      <c r="KTJ359" s="132"/>
      <c r="KTK359" s="132"/>
      <c r="KTL359" s="132"/>
      <c r="KTM359" s="132"/>
      <c r="KTN359" s="132"/>
      <c r="KTO359" s="132"/>
      <c r="KTP359" s="132"/>
      <c r="KTQ359" s="132"/>
      <c r="KTR359" s="132"/>
      <c r="KTS359" s="132"/>
      <c r="KTT359" s="132"/>
      <c r="KTU359" s="132"/>
      <c r="KTV359" s="132"/>
      <c r="KTW359" s="132"/>
      <c r="KTX359" s="132"/>
      <c r="KTY359" s="128"/>
      <c r="KTZ359" s="129"/>
      <c r="KUA359" s="129"/>
      <c r="KUB359" s="129"/>
      <c r="KUC359" s="129"/>
      <c r="KUD359" s="129"/>
      <c r="KUE359" s="129"/>
      <c r="KUF359" s="129"/>
      <c r="KUG359" s="129"/>
      <c r="KUH359" s="129"/>
      <c r="KUI359" s="129"/>
      <c r="KUJ359" s="129"/>
      <c r="KUK359" s="129"/>
      <c r="KUL359" s="129"/>
      <c r="KUM359" s="129"/>
      <c r="KUN359" s="129"/>
      <c r="KUO359" s="129"/>
      <c r="KUP359" s="129"/>
      <c r="KUQ359" s="129"/>
      <c r="KUR359" s="129"/>
      <c r="KUS359" s="141"/>
      <c r="KUT359" s="129"/>
      <c r="KUU359" s="129"/>
      <c r="KUV359" s="129"/>
      <c r="KUW359" s="129"/>
      <c r="KUX359" s="129"/>
      <c r="KUY359" s="129"/>
      <c r="KUZ359" s="129"/>
      <c r="KVA359" s="129"/>
      <c r="KVB359" s="129"/>
      <c r="KVC359" s="129"/>
      <c r="KVD359" s="129"/>
      <c r="KVE359" s="129"/>
      <c r="KVF359" s="129"/>
      <c r="KVG359" s="129"/>
      <c r="KVH359" s="129"/>
      <c r="KVI359" s="129"/>
      <c r="KVJ359" s="129"/>
      <c r="KVK359" s="130"/>
      <c r="KVL359" s="132"/>
      <c r="KVM359" s="132"/>
      <c r="KVN359" s="132"/>
      <c r="KVO359" s="132"/>
      <c r="KVP359" s="132"/>
      <c r="KVQ359" s="132"/>
      <c r="KVR359" s="132"/>
      <c r="KVS359" s="132"/>
      <c r="KVT359" s="132"/>
      <c r="KVU359" s="132"/>
      <c r="KVV359" s="132"/>
      <c r="KVW359" s="132"/>
      <c r="KVX359" s="132"/>
      <c r="KVY359" s="132"/>
      <c r="KVZ359" s="132"/>
      <c r="KWA359" s="132"/>
      <c r="KWB359" s="132"/>
      <c r="KWC359" s="132"/>
      <c r="KWD359" s="128"/>
      <c r="KWE359" s="129"/>
      <c r="KWF359" s="129"/>
      <c r="KWG359" s="129"/>
      <c r="KWH359" s="129"/>
      <c r="KWI359" s="129"/>
      <c r="KWJ359" s="129"/>
      <c r="KWK359" s="129"/>
      <c r="KWL359" s="129"/>
      <c r="KWM359" s="129"/>
      <c r="KWN359" s="129"/>
      <c r="KWO359" s="129"/>
      <c r="KWP359" s="129"/>
      <c r="KWQ359" s="129"/>
      <c r="KWR359" s="129"/>
      <c r="KWS359" s="129"/>
      <c r="KWT359" s="129"/>
      <c r="KWU359" s="129"/>
      <c r="KWV359" s="129"/>
      <c r="KWW359" s="129"/>
      <c r="KWX359" s="141"/>
      <c r="KWY359" s="129"/>
      <c r="KWZ359" s="129"/>
      <c r="KXA359" s="129"/>
      <c r="KXB359" s="129"/>
      <c r="KXC359" s="129"/>
      <c r="KXD359" s="129"/>
      <c r="KXE359" s="129"/>
      <c r="KXF359" s="129"/>
      <c r="KXG359" s="129"/>
      <c r="KXH359" s="129"/>
      <c r="KXI359" s="129"/>
      <c r="KXJ359" s="129"/>
      <c r="KXK359" s="129"/>
      <c r="KXL359" s="129"/>
      <c r="KXM359" s="129"/>
      <c r="KXN359" s="129"/>
      <c r="KXO359" s="129"/>
      <c r="KXP359" s="130"/>
      <c r="KXQ359" s="132"/>
      <c r="KXR359" s="132"/>
      <c r="KXS359" s="132"/>
      <c r="KXT359" s="132"/>
      <c r="KXU359" s="132"/>
      <c r="KXV359" s="132"/>
      <c r="KXW359" s="132"/>
      <c r="KXX359" s="132"/>
      <c r="KXY359" s="132"/>
      <c r="KXZ359" s="132"/>
      <c r="KYA359" s="132"/>
      <c r="KYB359" s="132"/>
      <c r="KYC359" s="132"/>
      <c r="KYD359" s="132"/>
      <c r="KYE359" s="132"/>
      <c r="KYF359" s="132"/>
      <c r="KYG359" s="132"/>
      <c r="KYH359" s="132"/>
      <c r="KYI359" s="128"/>
      <c r="KYJ359" s="129"/>
      <c r="KYK359" s="129"/>
      <c r="KYL359" s="129"/>
      <c r="KYM359" s="129"/>
      <c r="KYN359" s="129"/>
      <c r="KYO359" s="129"/>
      <c r="KYP359" s="129"/>
      <c r="KYQ359" s="129"/>
      <c r="KYR359" s="129"/>
      <c r="KYS359" s="129"/>
      <c r="KYT359" s="129"/>
      <c r="KYU359" s="129"/>
      <c r="KYV359" s="129"/>
      <c r="KYW359" s="129"/>
      <c r="KYX359" s="129"/>
      <c r="KYY359" s="129"/>
      <c r="KYZ359" s="129"/>
      <c r="KZA359" s="129"/>
      <c r="KZB359" s="129"/>
      <c r="KZC359" s="141"/>
      <c r="KZD359" s="129"/>
      <c r="KZE359" s="129"/>
      <c r="KZF359" s="129"/>
      <c r="KZG359" s="129"/>
      <c r="KZH359" s="129"/>
      <c r="KZI359" s="129"/>
      <c r="KZJ359" s="129"/>
      <c r="KZK359" s="129"/>
      <c r="KZL359" s="129"/>
      <c r="KZM359" s="129"/>
      <c r="KZN359" s="129"/>
      <c r="KZO359" s="129"/>
      <c r="KZP359" s="129"/>
      <c r="KZQ359" s="129"/>
      <c r="KZR359" s="129"/>
      <c r="KZS359" s="129"/>
      <c r="KZT359" s="129"/>
      <c r="KZU359" s="130"/>
      <c r="KZV359" s="132"/>
      <c r="KZW359" s="132"/>
      <c r="KZX359" s="132"/>
      <c r="KZY359" s="132"/>
      <c r="KZZ359" s="132"/>
      <c r="LAA359" s="132"/>
      <c r="LAB359" s="132"/>
      <c r="LAC359" s="132"/>
      <c r="LAD359" s="132"/>
      <c r="LAE359" s="132"/>
      <c r="LAF359" s="132"/>
      <c r="LAG359" s="132"/>
      <c r="LAH359" s="132"/>
      <c r="LAI359" s="132"/>
      <c r="LAJ359" s="132"/>
      <c r="LAK359" s="132"/>
      <c r="LAL359" s="132"/>
      <c r="LAM359" s="132"/>
      <c r="LAN359" s="128"/>
      <c r="LAO359" s="129"/>
      <c r="LAP359" s="129"/>
      <c r="LAQ359" s="129"/>
      <c r="LAR359" s="129"/>
      <c r="LAS359" s="129"/>
      <c r="LAT359" s="129"/>
      <c r="LAU359" s="129"/>
      <c r="LAV359" s="129"/>
      <c r="LAW359" s="129"/>
      <c r="LAX359" s="129"/>
      <c r="LAY359" s="129"/>
      <c r="LAZ359" s="129"/>
      <c r="LBA359" s="129"/>
      <c r="LBB359" s="129"/>
      <c r="LBC359" s="129"/>
      <c r="LBD359" s="129"/>
      <c r="LBE359" s="129"/>
      <c r="LBF359" s="129"/>
      <c r="LBG359" s="129"/>
      <c r="LBH359" s="141"/>
      <c r="LBI359" s="129"/>
      <c r="LBJ359" s="129"/>
      <c r="LBK359" s="129"/>
      <c r="LBL359" s="129"/>
      <c r="LBM359" s="129"/>
      <c r="LBN359" s="129"/>
      <c r="LBO359" s="129"/>
      <c r="LBP359" s="129"/>
      <c r="LBQ359" s="129"/>
      <c r="LBR359" s="129"/>
      <c r="LBS359" s="129"/>
      <c r="LBT359" s="129"/>
      <c r="LBU359" s="129"/>
      <c r="LBV359" s="129"/>
      <c r="LBW359" s="129"/>
      <c r="LBX359" s="129"/>
      <c r="LBY359" s="129"/>
      <c r="LBZ359" s="130"/>
      <c r="LCA359" s="132"/>
      <c r="LCB359" s="132"/>
      <c r="LCC359" s="132"/>
      <c r="LCD359" s="132"/>
      <c r="LCE359" s="132"/>
      <c r="LCF359" s="132"/>
      <c r="LCG359" s="132"/>
      <c r="LCH359" s="132"/>
      <c r="LCI359" s="132"/>
      <c r="LCJ359" s="132"/>
      <c r="LCK359" s="132"/>
      <c r="LCL359" s="132"/>
      <c r="LCM359" s="132"/>
      <c r="LCN359" s="132"/>
      <c r="LCO359" s="132"/>
      <c r="LCP359" s="132"/>
      <c r="LCQ359" s="132"/>
      <c r="LCR359" s="132"/>
      <c r="LCS359" s="128"/>
      <c r="LCT359" s="129"/>
      <c r="LCU359" s="129"/>
      <c r="LCV359" s="129"/>
      <c r="LCW359" s="129"/>
      <c r="LCX359" s="129"/>
      <c r="LCY359" s="129"/>
      <c r="LCZ359" s="129"/>
      <c r="LDA359" s="129"/>
      <c r="LDB359" s="129"/>
      <c r="LDC359" s="129"/>
      <c r="LDD359" s="129"/>
      <c r="LDE359" s="129"/>
      <c r="LDF359" s="129"/>
      <c r="LDG359" s="129"/>
      <c r="LDH359" s="129"/>
      <c r="LDI359" s="129"/>
      <c r="LDJ359" s="129"/>
      <c r="LDK359" s="129"/>
      <c r="LDL359" s="129"/>
      <c r="LDM359" s="141"/>
      <c r="LDN359" s="129"/>
      <c r="LDO359" s="129"/>
      <c r="LDP359" s="129"/>
      <c r="LDQ359" s="129"/>
      <c r="LDR359" s="129"/>
      <c r="LDS359" s="129"/>
      <c r="LDT359" s="129"/>
      <c r="LDU359" s="129"/>
      <c r="LDV359" s="129"/>
      <c r="LDW359" s="129"/>
      <c r="LDX359" s="129"/>
      <c r="LDY359" s="129"/>
      <c r="LDZ359" s="129"/>
      <c r="LEA359" s="129"/>
      <c r="LEB359" s="129"/>
      <c r="LEC359" s="129"/>
      <c r="LED359" s="129"/>
      <c r="LEE359" s="130"/>
      <c r="LEF359" s="132"/>
      <c r="LEG359" s="132"/>
      <c r="LEH359" s="132"/>
      <c r="LEI359" s="132"/>
      <c r="LEJ359" s="132"/>
      <c r="LEK359" s="132"/>
      <c r="LEL359" s="132"/>
      <c r="LEM359" s="132"/>
      <c r="LEN359" s="132"/>
      <c r="LEO359" s="132"/>
      <c r="LEP359" s="132"/>
      <c r="LEQ359" s="132"/>
      <c r="LER359" s="132"/>
      <c r="LES359" s="132"/>
      <c r="LET359" s="132"/>
      <c r="LEU359" s="132"/>
      <c r="LEV359" s="132"/>
      <c r="LEW359" s="132"/>
      <c r="LEX359" s="128"/>
      <c r="LEY359" s="129"/>
      <c r="LEZ359" s="129"/>
      <c r="LFA359" s="129"/>
      <c r="LFB359" s="129"/>
      <c r="LFC359" s="129"/>
      <c r="LFD359" s="129"/>
      <c r="LFE359" s="129"/>
      <c r="LFF359" s="129"/>
      <c r="LFG359" s="129"/>
      <c r="LFH359" s="129"/>
      <c r="LFI359" s="129"/>
      <c r="LFJ359" s="129"/>
      <c r="LFK359" s="129"/>
      <c r="LFL359" s="129"/>
      <c r="LFM359" s="129"/>
      <c r="LFN359" s="129"/>
      <c r="LFO359" s="129"/>
      <c r="LFP359" s="129"/>
      <c r="LFQ359" s="129"/>
      <c r="LFR359" s="141"/>
      <c r="LFS359" s="129"/>
      <c r="LFT359" s="129"/>
      <c r="LFU359" s="129"/>
      <c r="LFV359" s="129"/>
      <c r="LFW359" s="129"/>
      <c r="LFX359" s="129"/>
      <c r="LFY359" s="129"/>
      <c r="LFZ359" s="129"/>
      <c r="LGA359" s="129"/>
      <c r="LGB359" s="129"/>
      <c r="LGC359" s="129"/>
      <c r="LGD359" s="129"/>
      <c r="LGE359" s="129"/>
      <c r="LGF359" s="129"/>
      <c r="LGG359" s="129"/>
      <c r="LGH359" s="129"/>
      <c r="LGI359" s="129"/>
      <c r="LGJ359" s="130"/>
      <c r="LGK359" s="132"/>
      <c r="LGL359" s="132"/>
      <c r="LGM359" s="132"/>
      <c r="LGN359" s="132"/>
      <c r="LGO359" s="132"/>
      <c r="LGP359" s="132"/>
      <c r="LGQ359" s="132"/>
      <c r="LGR359" s="132"/>
      <c r="LGS359" s="132"/>
      <c r="LGT359" s="132"/>
      <c r="LGU359" s="132"/>
      <c r="LGV359" s="132"/>
      <c r="LGW359" s="132"/>
      <c r="LGX359" s="132"/>
      <c r="LGY359" s="132"/>
      <c r="LGZ359" s="132"/>
      <c r="LHA359" s="132"/>
      <c r="LHB359" s="132"/>
      <c r="LHC359" s="128"/>
      <c r="LHD359" s="129"/>
      <c r="LHE359" s="129"/>
      <c r="LHF359" s="129"/>
      <c r="LHG359" s="129"/>
      <c r="LHH359" s="129"/>
      <c r="LHI359" s="129"/>
      <c r="LHJ359" s="129"/>
      <c r="LHK359" s="129"/>
      <c r="LHL359" s="129"/>
      <c r="LHM359" s="129"/>
      <c r="LHN359" s="129"/>
      <c r="LHO359" s="129"/>
      <c r="LHP359" s="129"/>
      <c r="LHQ359" s="129"/>
      <c r="LHR359" s="129"/>
      <c r="LHS359" s="129"/>
      <c r="LHT359" s="129"/>
      <c r="LHU359" s="129"/>
      <c r="LHV359" s="129"/>
      <c r="LHW359" s="141"/>
      <c r="LHX359" s="129"/>
      <c r="LHY359" s="129"/>
      <c r="LHZ359" s="129"/>
      <c r="LIA359" s="129"/>
      <c r="LIB359" s="129"/>
      <c r="LIC359" s="129"/>
      <c r="LID359" s="129"/>
      <c r="LIE359" s="129"/>
      <c r="LIF359" s="129"/>
      <c r="LIG359" s="129"/>
      <c r="LIH359" s="129"/>
      <c r="LII359" s="129"/>
      <c r="LIJ359" s="129"/>
      <c r="LIK359" s="129"/>
      <c r="LIL359" s="129"/>
      <c r="LIM359" s="129"/>
      <c r="LIN359" s="129"/>
      <c r="LIO359" s="130"/>
      <c r="LIP359" s="132"/>
      <c r="LIQ359" s="132"/>
      <c r="LIR359" s="132"/>
      <c r="LIS359" s="132"/>
      <c r="LIT359" s="132"/>
      <c r="LIU359" s="132"/>
      <c r="LIV359" s="132"/>
      <c r="LIW359" s="132"/>
      <c r="LIX359" s="132"/>
      <c r="LIY359" s="132"/>
      <c r="LIZ359" s="132"/>
      <c r="LJA359" s="132"/>
      <c r="LJB359" s="132"/>
      <c r="LJC359" s="132"/>
      <c r="LJD359" s="132"/>
      <c r="LJE359" s="132"/>
      <c r="LJF359" s="132"/>
      <c r="LJG359" s="132"/>
      <c r="LJH359" s="128"/>
      <c r="LJI359" s="129"/>
      <c r="LJJ359" s="129"/>
      <c r="LJK359" s="129"/>
      <c r="LJL359" s="129"/>
      <c r="LJM359" s="129"/>
      <c r="LJN359" s="129"/>
      <c r="LJO359" s="129"/>
      <c r="LJP359" s="129"/>
      <c r="LJQ359" s="129"/>
      <c r="LJR359" s="129"/>
      <c r="LJS359" s="129"/>
      <c r="LJT359" s="129"/>
      <c r="LJU359" s="129"/>
      <c r="LJV359" s="129"/>
      <c r="LJW359" s="129"/>
      <c r="LJX359" s="129"/>
      <c r="LJY359" s="129"/>
      <c r="LJZ359" s="129"/>
      <c r="LKA359" s="129"/>
      <c r="LKB359" s="141"/>
      <c r="LKC359" s="129"/>
      <c r="LKD359" s="129"/>
      <c r="LKE359" s="129"/>
      <c r="LKF359" s="129"/>
      <c r="LKG359" s="129"/>
      <c r="LKH359" s="129"/>
      <c r="LKI359" s="129"/>
      <c r="LKJ359" s="129"/>
      <c r="LKK359" s="129"/>
      <c r="LKL359" s="129"/>
      <c r="LKM359" s="129"/>
      <c r="LKN359" s="129"/>
      <c r="LKO359" s="129"/>
      <c r="LKP359" s="129"/>
      <c r="LKQ359" s="129"/>
      <c r="LKR359" s="129"/>
      <c r="LKS359" s="129"/>
      <c r="LKT359" s="130"/>
      <c r="LKU359" s="132"/>
      <c r="LKV359" s="132"/>
      <c r="LKW359" s="132"/>
      <c r="LKX359" s="132"/>
      <c r="LKY359" s="132"/>
      <c r="LKZ359" s="132"/>
      <c r="LLA359" s="132"/>
      <c r="LLB359" s="132"/>
      <c r="LLC359" s="132"/>
      <c r="LLD359" s="132"/>
      <c r="LLE359" s="132"/>
      <c r="LLF359" s="132"/>
      <c r="LLG359" s="132"/>
      <c r="LLH359" s="132"/>
      <c r="LLI359" s="132"/>
      <c r="LLJ359" s="132"/>
      <c r="LLK359" s="132"/>
      <c r="LLL359" s="132"/>
      <c r="LLM359" s="128"/>
      <c r="LLN359" s="129"/>
      <c r="LLO359" s="129"/>
      <c r="LLP359" s="129"/>
      <c r="LLQ359" s="129"/>
      <c r="LLR359" s="129"/>
      <c r="LLS359" s="129"/>
      <c r="LLT359" s="129"/>
      <c r="LLU359" s="129"/>
      <c r="LLV359" s="129"/>
      <c r="LLW359" s="129"/>
      <c r="LLX359" s="129"/>
      <c r="LLY359" s="129"/>
      <c r="LLZ359" s="129"/>
      <c r="LMA359" s="129"/>
      <c r="LMB359" s="129"/>
      <c r="LMC359" s="129"/>
      <c r="LMD359" s="129"/>
      <c r="LME359" s="129"/>
      <c r="LMF359" s="129"/>
      <c r="LMG359" s="141"/>
      <c r="LMH359" s="129"/>
      <c r="LMI359" s="129"/>
      <c r="LMJ359" s="129"/>
      <c r="LMK359" s="129"/>
      <c r="LML359" s="129"/>
      <c r="LMM359" s="129"/>
      <c r="LMN359" s="129"/>
      <c r="LMO359" s="129"/>
      <c r="LMP359" s="129"/>
      <c r="LMQ359" s="129"/>
      <c r="LMR359" s="129"/>
      <c r="LMS359" s="129"/>
      <c r="LMT359" s="129"/>
      <c r="LMU359" s="129"/>
      <c r="LMV359" s="129"/>
      <c r="LMW359" s="129"/>
      <c r="LMX359" s="129"/>
      <c r="LMY359" s="130"/>
      <c r="LMZ359" s="132"/>
      <c r="LNA359" s="132"/>
      <c r="LNB359" s="132"/>
      <c r="LNC359" s="132"/>
      <c r="LND359" s="132"/>
      <c r="LNE359" s="132"/>
      <c r="LNF359" s="132"/>
      <c r="LNG359" s="132"/>
      <c r="LNH359" s="132"/>
      <c r="LNI359" s="132"/>
      <c r="LNJ359" s="132"/>
      <c r="LNK359" s="132"/>
      <c r="LNL359" s="132"/>
      <c r="LNM359" s="132"/>
      <c r="LNN359" s="132"/>
      <c r="LNO359" s="132"/>
      <c r="LNP359" s="132"/>
      <c r="LNQ359" s="132"/>
      <c r="LNR359" s="128"/>
      <c r="LNS359" s="129"/>
      <c r="LNT359" s="129"/>
      <c r="LNU359" s="129"/>
      <c r="LNV359" s="129"/>
      <c r="LNW359" s="129"/>
      <c r="LNX359" s="129"/>
      <c r="LNY359" s="129"/>
      <c r="LNZ359" s="129"/>
      <c r="LOA359" s="129"/>
      <c r="LOB359" s="129"/>
      <c r="LOC359" s="129"/>
      <c r="LOD359" s="129"/>
      <c r="LOE359" s="129"/>
      <c r="LOF359" s="129"/>
      <c r="LOG359" s="129"/>
      <c r="LOH359" s="129"/>
      <c r="LOI359" s="129"/>
      <c r="LOJ359" s="129"/>
      <c r="LOK359" s="129"/>
      <c r="LOL359" s="141"/>
      <c r="LOM359" s="129"/>
      <c r="LON359" s="129"/>
      <c r="LOO359" s="129"/>
      <c r="LOP359" s="129"/>
      <c r="LOQ359" s="129"/>
      <c r="LOR359" s="129"/>
      <c r="LOS359" s="129"/>
      <c r="LOT359" s="129"/>
      <c r="LOU359" s="129"/>
      <c r="LOV359" s="129"/>
      <c r="LOW359" s="129"/>
      <c r="LOX359" s="129"/>
      <c r="LOY359" s="129"/>
      <c r="LOZ359" s="129"/>
      <c r="LPA359" s="129"/>
      <c r="LPB359" s="129"/>
      <c r="LPC359" s="129"/>
      <c r="LPD359" s="130"/>
      <c r="LPE359" s="132"/>
      <c r="LPF359" s="132"/>
      <c r="LPG359" s="132"/>
      <c r="LPH359" s="132"/>
      <c r="LPI359" s="132"/>
      <c r="LPJ359" s="132"/>
      <c r="LPK359" s="132"/>
      <c r="LPL359" s="132"/>
      <c r="LPM359" s="132"/>
      <c r="LPN359" s="132"/>
      <c r="LPO359" s="132"/>
      <c r="LPP359" s="132"/>
      <c r="LPQ359" s="132"/>
      <c r="LPR359" s="132"/>
      <c r="LPS359" s="132"/>
      <c r="LPT359" s="132"/>
      <c r="LPU359" s="132"/>
      <c r="LPV359" s="132"/>
      <c r="LPW359" s="128"/>
      <c r="LPX359" s="129"/>
      <c r="LPY359" s="129"/>
      <c r="LPZ359" s="129"/>
      <c r="LQA359" s="129"/>
      <c r="LQB359" s="129"/>
      <c r="LQC359" s="129"/>
      <c r="LQD359" s="129"/>
      <c r="LQE359" s="129"/>
      <c r="LQF359" s="129"/>
      <c r="LQG359" s="129"/>
      <c r="LQH359" s="129"/>
      <c r="LQI359" s="129"/>
      <c r="LQJ359" s="129"/>
      <c r="LQK359" s="129"/>
      <c r="LQL359" s="129"/>
      <c r="LQM359" s="129"/>
      <c r="LQN359" s="129"/>
      <c r="LQO359" s="129"/>
      <c r="LQP359" s="129"/>
      <c r="LQQ359" s="141"/>
      <c r="LQR359" s="129"/>
      <c r="LQS359" s="129"/>
      <c r="LQT359" s="129"/>
      <c r="LQU359" s="129"/>
      <c r="LQV359" s="129"/>
      <c r="LQW359" s="129"/>
      <c r="LQX359" s="129"/>
      <c r="LQY359" s="129"/>
      <c r="LQZ359" s="129"/>
      <c r="LRA359" s="129"/>
      <c r="LRB359" s="129"/>
      <c r="LRC359" s="129"/>
      <c r="LRD359" s="129"/>
      <c r="LRE359" s="129"/>
      <c r="LRF359" s="129"/>
      <c r="LRG359" s="129"/>
      <c r="LRH359" s="129"/>
      <c r="LRI359" s="130"/>
      <c r="LRJ359" s="132"/>
      <c r="LRK359" s="132"/>
      <c r="LRL359" s="132"/>
      <c r="LRM359" s="132"/>
      <c r="LRN359" s="132"/>
      <c r="LRO359" s="132"/>
      <c r="LRP359" s="132"/>
      <c r="LRQ359" s="132"/>
      <c r="LRR359" s="132"/>
      <c r="LRS359" s="132"/>
      <c r="LRT359" s="132"/>
      <c r="LRU359" s="132"/>
      <c r="LRV359" s="132"/>
      <c r="LRW359" s="132"/>
      <c r="LRX359" s="132"/>
      <c r="LRY359" s="132"/>
      <c r="LRZ359" s="132"/>
      <c r="LSA359" s="132"/>
      <c r="LSB359" s="128"/>
      <c r="LSC359" s="129"/>
      <c r="LSD359" s="129"/>
      <c r="LSE359" s="129"/>
      <c r="LSF359" s="129"/>
      <c r="LSG359" s="129"/>
      <c r="LSH359" s="129"/>
      <c r="LSI359" s="129"/>
      <c r="LSJ359" s="129"/>
      <c r="LSK359" s="129"/>
      <c r="LSL359" s="129"/>
      <c r="LSM359" s="129"/>
      <c r="LSN359" s="129"/>
      <c r="LSO359" s="129"/>
      <c r="LSP359" s="129"/>
      <c r="LSQ359" s="129"/>
      <c r="LSR359" s="129"/>
      <c r="LSS359" s="129"/>
      <c r="LST359" s="129"/>
      <c r="LSU359" s="129"/>
      <c r="LSV359" s="141"/>
      <c r="LSW359" s="129"/>
      <c r="LSX359" s="129"/>
      <c r="LSY359" s="129"/>
      <c r="LSZ359" s="129"/>
      <c r="LTA359" s="129"/>
      <c r="LTB359" s="129"/>
      <c r="LTC359" s="129"/>
      <c r="LTD359" s="129"/>
      <c r="LTE359" s="129"/>
      <c r="LTF359" s="129"/>
      <c r="LTG359" s="129"/>
      <c r="LTH359" s="129"/>
      <c r="LTI359" s="129"/>
      <c r="LTJ359" s="129"/>
      <c r="LTK359" s="129"/>
      <c r="LTL359" s="129"/>
      <c r="LTM359" s="129"/>
      <c r="LTN359" s="130"/>
      <c r="LTO359" s="132"/>
      <c r="LTP359" s="132"/>
      <c r="LTQ359" s="132"/>
      <c r="LTR359" s="132"/>
      <c r="LTS359" s="132"/>
      <c r="LTT359" s="132"/>
      <c r="LTU359" s="132"/>
      <c r="LTV359" s="132"/>
      <c r="LTW359" s="132"/>
      <c r="LTX359" s="132"/>
      <c r="LTY359" s="132"/>
      <c r="LTZ359" s="132"/>
      <c r="LUA359" s="132"/>
      <c r="LUB359" s="132"/>
      <c r="LUC359" s="132"/>
      <c r="LUD359" s="132"/>
      <c r="LUE359" s="132"/>
      <c r="LUF359" s="132"/>
      <c r="LUG359" s="128"/>
      <c r="LUH359" s="129"/>
      <c r="LUI359" s="129"/>
      <c r="LUJ359" s="129"/>
      <c r="LUK359" s="129"/>
      <c r="LUL359" s="129"/>
      <c r="LUM359" s="129"/>
      <c r="LUN359" s="129"/>
      <c r="LUO359" s="129"/>
      <c r="LUP359" s="129"/>
      <c r="LUQ359" s="129"/>
      <c r="LUR359" s="129"/>
      <c r="LUS359" s="129"/>
      <c r="LUT359" s="129"/>
      <c r="LUU359" s="129"/>
      <c r="LUV359" s="129"/>
      <c r="LUW359" s="129"/>
      <c r="LUX359" s="129"/>
      <c r="LUY359" s="129"/>
      <c r="LUZ359" s="129"/>
      <c r="LVA359" s="141"/>
      <c r="LVB359" s="129"/>
      <c r="LVC359" s="129"/>
      <c r="LVD359" s="129"/>
      <c r="LVE359" s="129"/>
      <c r="LVF359" s="129"/>
      <c r="LVG359" s="129"/>
      <c r="LVH359" s="129"/>
      <c r="LVI359" s="129"/>
      <c r="LVJ359" s="129"/>
      <c r="LVK359" s="129"/>
      <c r="LVL359" s="129"/>
      <c r="LVM359" s="129"/>
      <c r="LVN359" s="129"/>
      <c r="LVO359" s="129"/>
      <c r="LVP359" s="129"/>
      <c r="LVQ359" s="129"/>
      <c r="LVR359" s="129"/>
      <c r="LVS359" s="130"/>
      <c r="LVT359" s="132"/>
      <c r="LVU359" s="132"/>
      <c r="LVV359" s="132"/>
      <c r="LVW359" s="132"/>
      <c r="LVX359" s="132"/>
      <c r="LVY359" s="132"/>
      <c r="LVZ359" s="132"/>
      <c r="LWA359" s="132"/>
      <c r="LWB359" s="132"/>
      <c r="LWC359" s="132"/>
      <c r="LWD359" s="132"/>
      <c r="LWE359" s="132"/>
      <c r="LWF359" s="132"/>
      <c r="LWG359" s="132"/>
      <c r="LWH359" s="132"/>
      <c r="LWI359" s="132"/>
      <c r="LWJ359" s="132"/>
      <c r="LWK359" s="132"/>
      <c r="LWL359" s="128"/>
      <c r="LWM359" s="129"/>
      <c r="LWN359" s="129"/>
      <c r="LWO359" s="129"/>
      <c r="LWP359" s="129"/>
      <c r="LWQ359" s="129"/>
      <c r="LWR359" s="129"/>
      <c r="LWS359" s="129"/>
      <c r="LWT359" s="129"/>
      <c r="LWU359" s="129"/>
      <c r="LWV359" s="129"/>
      <c r="LWW359" s="129"/>
      <c r="LWX359" s="129"/>
      <c r="LWY359" s="129"/>
      <c r="LWZ359" s="129"/>
      <c r="LXA359" s="129"/>
      <c r="LXB359" s="129"/>
      <c r="LXC359" s="129"/>
      <c r="LXD359" s="129"/>
      <c r="LXE359" s="129"/>
      <c r="LXF359" s="141"/>
      <c r="LXG359" s="129"/>
      <c r="LXH359" s="129"/>
      <c r="LXI359" s="129"/>
      <c r="LXJ359" s="129"/>
      <c r="LXK359" s="129"/>
      <c r="LXL359" s="129"/>
      <c r="LXM359" s="129"/>
      <c r="LXN359" s="129"/>
      <c r="LXO359" s="129"/>
      <c r="LXP359" s="129"/>
      <c r="LXQ359" s="129"/>
      <c r="LXR359" s="129"/>
      <c r="LXS359" s="129"/>
      <c r="LXT359" s="129"/>
      <c r="LXU359" s="129"/>
      <c r="LXV359" s="129"/>
      <c r="LXW359" s="129"/>
      <c r="LXX359" s="130"/>
      <c r="LXY359" s="132"/>
      <c r="LXZ359" s="132"/>
      <c r="LYA359" s="132"/>
      <c r="LYB359" s="132"/>
      <c r="LYC359" s="132"/>
      <c r="LYD359" s="132"/>
      <c r="LYE359" s="132"/>
      <c r="LYF359" s="132"/>
      <c r="LYG359" s="132"/>
      <c r="LYH359" s="132"/>
      <c r="LYI359" s="132"/>
      <c r="LYJ359" s="132"/>
      <c r="LYK359" s="132"/>
      <c r="LYL359" s="132"/>
      <c r="LYM359" s="132"/>
      <c r="LYN359" s="132"/>
      <c r="LYO359" s="132"/>
      <c r="LYP359" s="132"/>
      <c r="LYQ359" s="128"/>
      <c r="LYR359" s="129"/>
      <c r="LYS359" s="129"/>
      <c r="LYT359" s="129"/>
      <c r="LYU359" s="129"/>
      <c r="LYV359" s="129"/>
      <c r="LYW359" s="129"/>
      <c r="LYX359" s="129"/>
      <c r="LYY359" s="129"/>
      <c r="LYZ359" s="129"/>
      <c r="LZA359" s="129"/>
      <c r="LZB359" s="129"/>
      <c r="LZC359" s="129"/>
      <c r="LZD359" s="129"/>
      <c r="LZE359" s="129"/>
      <c r="LZF359" s="129"/>
      <c r="LZG359" s="129"/>
      <c r="LZH359" s="129"/>
      <c r="LZI359" s="129"/>
      <c r="LZJ359" s="129"/>
      <c r="LZK359" s="141"/>
      <c r="LZL359" s="129"/>
      <c r="LZM359" s="129"/>
      <c r="LZN359" s="129"/>
      <c r="LZO359" s="129"/>
      <c r="LZP359" s="129"/>
      <c r="LZQ359" s="129"/>
      <c r="LZR359" s="129"/>
      <c r="LZS359" s="129"/>
      <c r="LZT359" s="129"/>
      <c r="LZU359" s="129"/>
      <c r="LZV359" s="129"/>
      <c r="LZW359" s="129"/>
      <c r="LZX359" s="129"/>
      <c r="LZY359" s="129"/>
      <c r="LZZ359" s="129"/>
      <c r="MAA359" s="129"/>
      <c r="MAB359" s="129"/>
      <c r="MAC359" s="130"/>
      <c r="MAD359" s="132"/>
      <c r="MAE359" s="132"/>
      <c r="MAF359" s="132"/>
      <c r="MAG359" s="132"/>
      <c r="MAH359" s="132"/>
      <c r="MAI359" s="132"/>
      <c r="MAJ359" s="132"/>
      <c r="MAK359" s="132"/>
      <c r="MAL359" s="132"/>
      <c r="MAM359" s="132"/>
      <c r="MAN359" s="132"/>
      <c r="MAO359" s="132"/>
      <c r="MAP359" s="132"/>
      <c r="MAQ359" s="132"/>
      <c r="MAR359" s="132"/>
      <c r="MAS359" s="132"/>
      <c r="MAT359" s="132"/>
      <c r="MAU359" s="132"/>
      <c r="MAV359" s="128"/>
      <c r="MAW359" s="129"/>
      <c r="MAX359" s="129"/>
      <c r="MAY359" s="129"/>
      <c r="MAZ359" s="129"/>
      <c r="MBA359" s="129"/>
      <c r="MBB359" s="129"/>
      <c r="MBC359" s="129"/>
      <c r="MBD359" s="129"/>
      <c r="MBE359" s="129"/>
      <c r="MBF359" s="129"/>
      <c r="MBG359" s="129"/>
      <c r="MBH359" s="129"/>
      <c r="MBI359" s="129"/>
      <c r="MBJ359" s="129"/>
      <c r="MBK359" s="129"/>
      <c r="MBL359" s="129"/>
      <c r="MBM359" s="129"/>
      <c r="MBN359" s="129"/>
      <c r="MBO359" s="129"/>
      <c r="MBP359" s="141"/>
      <c r="MBQ359" s="129"/>
      <c r="MBR359" s="129"/>
      <c r="MBS359" s="129"/>
      <c r="MBT359" s="129"/>
      <c r="MBU359" s="129"/>
      <c r="MBV359" s="129"/>
      <c r="MBW359" s="129"/>
      <c r="MBX359" s="129"/>
      <c r="MBY359" s="129"/>
      <c r="MBZ359" s="129"/>
      <c r="MCA359" s="129"/>
      <c r="MCB359" s="129"/>
      <c r="MCC359" s="129"/>
      <c r="MCD359" s="129"/>
      <c r="MCE359" s="129"/>
      <c r="MCF359" s="129"/>
      <c r="MCG359" s="129"/>
      <c r="MCH359" s="130"/>
      <c r="MCI359" s="132"/>
      <c r="MCJ359" s="132"/>
      <c r="MCK359" s="132"/>
      <c r="MCL359" s="132"/>
      <c r="MCM359" s="132"/>
      <c r="MCN359" s="132"/>
      <c r="MCO359" s="132"/>
      <c r="MCP359" s="132"/>
      <c r="MCQ359" s="132"/>
      <c r="MCR359" s="132"/>
      <c r="MCS359" s="132"/>
      <c r="MCT359" s="132"/>
      <c r="MCU359" s="132"/>
      <c r="MCV359" s="132"/>
      <c r="MCW359" s="132"/>
      <c r="MCX359" s="132"/>
      <c r="MCY359" s="132"/>
      <c r="MCZ359" s="132"/>
      <c r="MDA359" s="128"/>
      <c r="MDB359" s="129"/>
      <c r="MDC359" s="129"/>
      <c r="MDD359" s="129"/>
      <c r="MDE359" s="129"/>
      <c r="MDF359" s="129"/>
      <c r="MDG359" s="129"/>
      <c r="MDH359" s="129"/>
      <c r="MDI359" s="129"/>
      <c r="MDJ359" s="129"/>
      <c r="MDK359" s="129"/>
      <c r="MDL359" s="129"/>
      <c r="MDM359" s="129"/>
      <c r="MDN359" s="129"/>
      <c r="MDO359" s="129"/>
      <c r="MDP359" s="129"/>
      <c r="MDQ359" s="129"/>
      <c r="MDR359" s="129"/>
      <c r="MDS359" s="129"/>
      <c r="MDT359" s="129"/>
      <c r="MDU359" s="141"/>
      <c r="MDV359" s="129"/>
      <c r="MDW359" s="129"/>
      <c r="MDX359" s="129"/>
      <c r="MDY359" s="129"/>
      <c r="MDZ359" s="129"/>
      <c r="MEA359" s="129"/>
      <c r="MEB359" s="129"/>
      <c r="MEC359" s="129"/>
      <c r="MED359" s="129"/>
      <c r="MEE359" s="129"/>
      <c r="MEF359" s="129"/>
      <c r="MEG359" s="129"/>
      <c r="MEH359" s="129"/>
      <c r="MEI359" s="129"/>
      <c r="MEJ359" s="129"/>
      <c r="MEK359" s="129"/>
      <c r="MEL359" s="129"/>
      <c r="MEM359" s="130"/>
      <c r="MEN359" s="132"/>
      <c r="MEO359" s="132"/>
      <c r="MEP359" s="132"/>
      <c r="MEQ359" s="132"/>
      <c r="MER359" s="132"/>
      <c r="MES359" s="132"/>
      <c r="MET359" s="132"/>
      <c r="MEU359" s="132"/>
      <c r="MEV359" s="132"/>
      <c r="MEW359" s="132"/>
      <c r="MEX359" s="132"/>
      <c r="MEY359" s="132"/>
      <c r="MEZ359" s="132"/>
      <c r="MFA359" s="132"/>
      <c r="MFB359" s="132"/>
      <c r="MFC359" s="132"/>
      <c r="MFD359" s="132"/>
      <c r="MFE359" s="132"/>
      <c r="MFF359" s="128"/>
      <c r="MFG359" s="129"/>
      <c r="MFH359" s="129"/>
      <c r="MFI359" s="129"/>
      <c r="MFJ359" s="129"/>
      <c r="MFK359" s="129"/>
      <c r="MFL359" s="129"/>
      <c r="MFM359" s="129"/>
      <c r="MFN359" s="129"/>
      <c r="MFO359" s="129"/>
      <c r="MFP359" s="129"/>
      <c r="MFQ359" s="129"/>
      <c r="MFR359" s="129"/>
      <c r="MFS359" s="129"/>
      <c r="MFT359" s="129"/>
      <c r="MFU359" s="129"/>
      <c r="MFV359" s="129"/>
      <c r="MFW359" s="129"/>
      <c r="MFX359" s="129"/>
      <c r="MFY359" s="129"/>
      <c r="MFZ359" s="141"/>
      <c r="MGA359" s="129"/>
      <c r="MGB359" s="129"/>
      <c r="MGC359" s="129"/>
      <c r="MGD359" s="129"/>
      <c r="MGE359" s="129"/>
      <c r="MGF359" s="129"/>
      <c r="MGG359" s="129"/>
      <c r="MGH359" s="129"/>
      <c r="MGI359" s="129"/>
      <c r="MGJ359" s="129"/>
      <c r="MGK359" s="129"/>
      <c r="MGL359" s="129"/>
      <c r="MGM359" s="129"/>
      <c r="MGN359" s="129"/>
      <c r="MGO359" s="129"/>
      <c r="MGP359" s="129"/>
      <c r="MGQ359" s="129"/>
      <c r="MGR359" s="130"/>
      <c r="MGS359" s="132"/>
      <c r="MGT359" s="132"/>
      <c r="MGU359" s="132"/>
      <c r="MGV359" s="132"/>
      <c r="MGW359" s="132"/>
      <c r="MGX359" s="132"/>
      <c r="MGY359" s="132"/>
      <c r="MGZ359" s="132"/>
      <c r="MHA359" s="132"/>
      <c r="MHB359" s="132"/>
      <c r="MHC359" s="132"/>
      <c r="MHD359" s="132"/>
      <c r="MHE359" s="132"/>
      <c r="MHF359" s="132"/>
      <c r="MHG359" s="132"/>
      <c r="MHH359" s="132"/>
      <c r="MHI359" s="132"/>
      <c r="MHJ359" s="132"/>
      <c r="MHK359" s="128"/>
      <c r="MHL359" s="129"/>
      <c r="MHM359" s="129"/>
      <c r="MHN359" s="129"/>
      <c r="MHO359" s="129"/>
      <c r="MHP359" s="129"/>
      <c r="MHQ359" s="129"/>
      <c r="MHR359" s="129"/>
      <c r="MHS359" s="129"/>
      <c r="MHT359" s="129"/>
      <c r="MHU359" s="129"/>
      <c r="MHV359" s="129"/>
      <c r="MHW359" s="129"/>
      <c r="MHX359" s="129"/>
      <c r="MHY359" s="129"/>
      <c r="MHZ359" s="129"/>
      <c r="MIA359" s="129"/>
      <c r="MIB359" s="129"/>
      <c r="MIC359" s="129"/>
      <c r="MID359" s="129"/>
      <c r="MIE359" s="141"/>
      <c r="MIF359" s="129"/>
      <c r="MIG359" s="129"/>
      <c r="MIH359" s="129"/>
      <c r="MII359" s="129"/>
      <c r="MIJ359" s="129"/>
      <c r="MIK359" s="129"/>
      <c r="MIL359" s="129"/>
      <c r="MIM359" s="129"/>
      <c r="MIN359" s="129"/>
      <c r="MIO359" s="129"/>
      <c r="MIP359" s="129"/>
      <c r="MIQ359" s="129"/>
      <c r="MIR359" s="129"/>
      <c r="MIS359" s="129"/>
      <c r="MIT359" s="129"/>
      <c r="MIU359" s="129"/>
      <c r="MIV359" s="129"/>
      <c r="MIW359" s="130"/>
      <c r="MIX359" s="132"/>
      <c r="MIY359" s="132"/>
      <c r="MIZ359" s="132"/>
      <c r="MJA359" s="132"/>
      <c r="MJB359" s="132"/>
      <c r="MJC359" s="132"/>
      <c r="MJD359" s="132"/>
      <c r="MJE359" s="132"/>
      <c r="MJF359" s="132"/>
      <c r="MJG359" s="132"/>
      <c r="MJH359" s="132"/>
      <c r="MJI359" s="132"/>
      <c r="MJJ359" s="132"/>
      <c r="MJK359" s="132"/>
      <c r="MJL359" s="132"/>
      <c r="MJM359" s="132"/>
      <c r="MJN359" s="132"/>
      <c r="MJO359" s="132"/>
      <c r="MJP359" s="128"/>
      <c r="MJQ359" s="129"/>
      <c r="MJR359" s="129"/>
      <c r="MJS359" s="129"/>
      <c r="MJT359" s="129"/>
      <c r="MJU359" s="129"/>
      <c r="MJV359" s="129"/>
      <c r="MJW359" s="129"/>
      <c r="MJX359" s="129"/>
      <c r="MJY359" s="129"/>
      <c r="MJZ359" s="129"/>
      <c r="MKA359" s="129"/>
      <c r="MKB359" s="129"/>
      <c r="MKC359" s="129"/>
      <c r="MKD359" s="129"/>
      <c r="MKE359" s="129"/>
      <c r="MKF359" s="129"/>
      <c r="MKG359" s="129"/>
      <c r="MKH359" s="129"/>
      <c r="MKI359" s="129"/>
      <c r="MKJ359" s="141"/>
      <c r="MKK359" s="129"/>
      <c r="MKL359" s="129"/>
      <c r="MKM359" s="129"/>
      <c r="MKN359" s="129"/>
      <c r="MKO359" s="129"/>
      <c r="MKP359" s="129"/>
      <c r="MKQ359" s="129"/>
      <c r="MKR359" s="129"/>
      <c r="MKS359" s="129"/>
      <c r="MKT359" s="129"/>
      <c r="MKU359" s="129"/>
      <c r="MKV359" s="129"/>
      <c r="MKW359" s="129"/>
      <c r="MKX359" s="129"/>
      <c r="MKY359" s="129"/>
      <c r="MKZ359" s="129"/>
      <c r="MLA359" s="129"/>
      <c r="MLB359" s="130"/>
      <c r="MLC359" s="132"/>
      <c r="MLD359" s="132"/>
      <c r="MLE359" s="132"/>
      <c r="MLF359" s="132"/>
      <c r="MLG359" s="132"/>
      <c r="MLH359" s="132"/>
      <c r="MLI359" s="132"/>
      <c r="MLJ359" s="132"/>
      <c r="MLK359" s="132"/>
      <c r="MLL359" s="132"/>
      <c r="MLM359" s="132"/>
      <c r="MLN359" s="132"/>
      <c r="MLO359" s="132"/>
      <c r="MLP359" s="132"/>
      <c r="MLQ359" s="132"/>
      <c r="MLR359" s="132"/>
      <c r="MLS359" s="132"/>
      <c r="MLT359" s="132"/>
      <c r="MLU359" s="128"/>
      <c r="MLV359" s="129"/>
      <c r="MLW359" s="129"/>
      <c r="MLX359" s="129"/>
      <c r="MLY359" s="129"/>
      <c r="MLZ359" s="129"/>
      <c r="MMA359" s="129"/>
      <c r="MMB359" s="129"/>
      <c r="MMC359" s="129"/>
      <c r="MMD359" s="129"/>
      <c r="MME359" s="129"/>
      <c r="MMF359" s="129"/>
      <c r="MMG359" s="129"/>
      <c r="MMH359" s="129"/>
      <c r="MMI359" s="129"/>
      <c r="MMJ359" s="129"/>
      <c r="MMK359" s="129"/>
      <c r="MML359" s="129"/>
      <c r="MMM359" s="129"/>
      <c r="MMN359" s="129"/>
      <c r="MMO359" s="141"/>
      <c r="MMP359" s="129"/>
      <c r="MMQ359" s="129"/>
      <c r="MMR359" s="129"/>
      <c r="MMS359" s="129"/>
      <c r="MMT359" s="129"/>
      <c r="MMU359" s="129"/>
      <c r="MMV359" s="129"/>
      <c r="MMW359" s="129"/>
      <c r="MMX359" s="129"/>
      <c r="MMY359" s="129"/>
      <c r="MMZ359" s="129"/>
      <c r="MNA359" s="129"/>
      <c r="MNB359" s="129"/>
      <c r="MNC359" s="129"/>
      <c r="MND359" s="129"/>
      <c r="MNE359" s="129"/>
      <c r="MNF359" s="129"/>
      <c r="MNG359" s="130"/>
      <c r="MNH359" s="132"/>
      <c r="MNI359" s="132"/>
      <c r="MNJ359" s="132"/>
      <c r="MNK359" s="132"/>
      <c r="MNL359" s="132"/>
      <c r="MNM359" s="132"/>
      <c r="MNN359" s="132"/>
      <c r="MNO359" s="132"/>
      <c r="MNP359" s="132"/>
      <c r="MNQ359" s="132"/>
      <c r="MNR359" s="132"/>
      <c r="MNS359" s="132"/>
      <c r="MNT359" s="132"/>
      <c r="MNU359" s="132"/>
      <c r="MNV359" s="132"/>
      <c r="MNW359" s="132"/>
      <c r="MNX359" s="132"/>
      <c r="MNY359" s="132"/>
      <c r="MNZ359" s="128"/>
      <c r="MOA359" s="129"/>
      <c r="MOB359" s="129"/>
      <c r="MOC359" s="129"/>
      <c r="MOD359" s="129"/>
      <c r="MOE359" s="129"/>
      <c r="MOF359" s="129"/>
      <c r="MOG359" s="129"/>
      <c r="MOH359" s="129"/>
      <c r="MOI359" s="129"/>
      <c r="MOJ359" s="129"/>
      <c r="MOK359" s="129"/>
      <c r="MOL359" s="129"/>
      <c r="MOM359" s="129"/>
      <c r="MON359" s="129"/>
      <c r="MOO359" s="129"/>
      <c r="MOP359" s="129"/>
      <c r="MOQ359" s="129"/>
      <c r="MOR359" s="129"/>
      <c r="MOS359" s="129"/>
      <c r="MOT359" s="141"/>
      <c r="MOU359" s="129"/>
      <c r="MOV359" s="129"/>
      <c r="MOW359" s="129"/>
      <c r="MOX359" s="129"/>
      <c r="MOY359" s="129"/>
      <c r="MOZ359" s="129"/>
      <c r="MPA359" s="129"/>
      <c r="MPB359" s="129"/>
      <c r="MPC359" s="129"/>
      <c r="MPD359" s="129"/>
      <c r="MPE359" s="129"/>
      <c r="MPF359" s="129"/>
      <c r="MPG359" s="129"/>
      <c r="MPH359" s="129"/>
      <c r="MPI359" s="129"/>
      <c r="MPJ359" s="129"/>
      <c r="MPK359" s="129"/>
      <c r="MPL359" s="130"/>
      <c r="MPM359" s="132"/>
      <c r="MPN359" s="132"/>
      <c r="MPO359" s="132"/>
      <c r="MPP359" s="132"/>
      <c r="MPQ359" s="132"/>
      <c r="MPR359" s="132"/>
      <c r="MPS359" s="132"/>
      <c r="MPT359" s="132"/>
      <c r="MPU359" s="132"/>
      <c r="MPV359" s="132"/>
      <c r="MPW359" s="132"/>
      <c r="MPX359" s="132"/>
      <c r="MPY359" s="132"/>
      <c r="MPZ359" s="132"/>
      <c r="MQA359" s="132"/>
      <c r="MQB359" s="132"/>
      <c r="MQC359" s="132"/>
      <c r="MQD359" s="132"/>
      <c r="MQE359" s="128"/>
      <c r="MQF359" s="129"/>
      <c r="MQG359" s="129"/>
      <c r="MQH359" s="129"/>
      <c r="MQI359" s="129"/>
      <c r="MQJ359" s="129"/>
      <c r="MQK359" s="129"/>
      <c r="MQL359" s="129"/>
      <c r="MQM359" s="129"/>
      <c r="MQN359" s="129"/>
      <c r="MQO359" s="129"/>
      <c r="MQP359" s="129"/>
      <c r="MQQ359" s="129"/>
      <c r="MQR359" s="129"/>
      <c r="MQS359" s="129"/>
      <c r="MQT359" s="129"/>
      <c r="MQU359" s="129"/>
      <c r="MQV359" s="129"/>
      <c r="MQW359" s="129"/>
      <c r="MQX359" s="129"/>
      <c r="MQY359" s="141"/>
      <c r="MQZ359" s="129"/>
      <c r="MRA359" s="129"/>
      <c r="MRB359" s="129"/>
      <c r="MRC359" s="129"/>
      <c r="MRD359" s="129"/>
      <c r="MRE359" s="129"/>
      <c r="MRF359" s="129"/>
      <c r="MRG359" s="129"/>
      <c r="MRH359" s="129"/>
      <c r="MRI359" s="129"/>
      <c r="MRJ359" s="129"/>
      <c r="MRK359" s="129"/>
      <c r="MRL359" s="129"/>
      <c r="MRM359" s="129"/>
      <c r="MRN359" s="129"/>
      <c r="MRO359" s="129"/>
      <c r="MRP359" s="129"/>
      <c r="MRQ359" s="130"/>
      <c r="MRR359" s="132"/>
      <c r="MRS359" s="132"/>
      <c r="MRT359" s="132"/>
      <c r="MRU359" s="132"/>
      <c r="MRV359" s="132"/>
      <c r="MRW359" s="132"/>
      <c r="MRX359" s="132"/>
      <c r="MRY359" s="132"/>
      <c r="MRZ359" s="132"/>
      <c r="MSA359" s="132"/>
      <c r="MSB359" s="132"/>
      <c r="MSC359" s="132"/>
      <c r="MSD359" s="132"/>
      <c r="MSE359" s="132"/>
      <c r="MSF359" s="132"/>
      <c r="MSG359" s="132"/>
      <c r="MSH359" s="132"/>
      <c r="MSI359" s="132"/>
      <c r="MSJ359" s="128"/>
      <c r="MSK359" s="129"/>
      <c r="MSL359" s="129"/>
      <c r="MSM359" s="129"/>
      <c r="MSN359" s="129"/>
      <c r="MSO359" s="129"/>
      <c r="MSP359" s="129"/>
      <c r="MSQ359" s="129"/>
      <c r="MSR359" s="129"/>
      <c r="MSS359" s="129"/>
      <c r="MST359" s="129"/>
      <c r="MSU359" s="129"/>
      <c r="MSV359" s="129"/>
      <c r="MSW359" s="129"/>
      <c r="MSX359" s="129"/>
      <c r="MSY359" s="129"/>
      <c r="MSZ359" s="129"/>
      <c r="MTA359" s="129"/>
      <c r="MTB359" s="129"/>
      <c r="MTC359" s="129"/>
      <c r="MTD359" s="141"/>
      <c r="MTE359" s="129"/>
      <c r="MTF359" s="129"/>
      <c r="MTG359" s="129"/>
      <c r="MTH359" s="129"/>
      <c r="MTI359" s="129"/>
      <c r="MTJ359" s="129"/>
      <c r="MTK359" s="129"/>
      <c r="MTL359" s="129"/>
      <c r="MTM359" s="129"/>
      <c r="MTN359" s="129"/>
      <c r="MTO359" s="129"/>
      <c r="MTP359" s="129"/>
      <c r="MTQ359" s="129"/>
      <c r="MTR359" s="129"/>
      <c r="MTS359" s="129"/>
      <c r="MTT359" s="129"/>
      <c r="MTU359" s="129"/>
      <c r="MTV359" s="130"/>
      <c r="MTW359" s="132"/>
      <c r="MTX359" s="132"/>
      <c r="MTY359" s="132"/>
      <c r="MTZ359" s="132"/>
      <c r="MUA359" s="132"/>
      <c r="MUB359" s="132"/>
      <c r="MUC359" s="132"/>
      <c r="MUD359" s="132"/>
      <c r="MUE359" s="132"/>
      <c r="MUF359" s="132"/>
      <c r="MUG359" s="132"/>
      <c r="MUH359" s="132"/>
      <c r="MUI359" s="132"/>
      <c r="MUJ359" s="132"/>
      <c r="MUK359" s="132"/>
      <c r="MUL359" s="132"/>
      <c r="MUM359" s="132"/>
      <c r="MUN359" s="132"/>
      <c r="MUO359" s="128"/>
      <c r="MUP359" s="129"/>
      <c r="MUQ359" s="129"/>
      <c r="MUR359" s="129"/>
      <c r="MUS359" s="129"/>
      <c r="MUT359" s="129"/>
      <c r="MUU359" s="129"/>
      <c r="MUV359" s="129"/>
      <c r="MUW359" s="129"/>
      <c r="MUX359" s="129"/>
      <c r="MUY359" s="129"/>
      <c r="MUZ359" s="129"/>
      <c r="MVA359" s="129"/>
      <c r="MVB359" s="129"/>
      <c r="MVC359" s="129"/>
      <c r="MVD359" s="129"/>
      <c r="MVE359" s="129"/>
      <c r="MVF359" s="129"/>
      <c r="MVG359" s="129"/>
      <c r="MVH359" s="129"/>
      <c r="MVI359" s="141"/>
      <c r="MVJ359" s="129"/>
      <c r="MVK359" s="129"/>
      <c r="MVL359" s="129"/>
      <c r="MVM359" s="129"/>
      <c r="MVN359" s="129"/>
      <c r="MVO359" s="129"/>
      <c r="MVP359" s="129"/>
      <c r="MVQ359" s="129"/>
      <c r="MVR359" s="129"/>
      <c r="MVS359" s="129"/>
      <c r="MVT359" s="129"/>
      <c r="MVU359" s="129"/>
      <c r="MVV359" s="129"/>
      <c r="MVW359" s="129"/>
      <c r="MVX359" s="129"/>
      <c r="MVY359" s="129"/>
      <c r="MVZ359" s="129"/>
      <c r="MWA359" s="130"/>
      <c r="MWB359" s="132"/>
      <c r="MWC359" s="132"/>
      <c r="MWD359" s="132"/>
      <c r="MWE359" s="132"/>
      <c r="MWF359" s="132"/>
      <c r="MWG359" s="132"/>
      <c r="MWH359" s="132"/>
      <c r="MWI359" s="132"/>
      <c r="MWJ359" s="132"/>
      <c r="MWK359" s="132"/>
      <c r="MWL359" s="132"/>
      <c r="MWM359" s="132"/>
      <c r="MWN359" s="132"/>
      <c r="MWO359" s="132"/>
      <c r="MWP359" s="132"/>
      <c r="MWQ359" s="132"/>
      <c r="MWR359" s="132"/>
      <c r="MWS359" s="132"/>
      <c r="MWT359" s="128"/>
      <c r="MWU359" s="129"/>
      <c r="MWV359" s="129"/>
      <c r="MWW359" s="129"/>
      <c r="MWX359" s="129"/>
      <c r="MWY359" s="129"/>
      <c r="MWZ359" s="129"/>
      <c r="MXA359" s="129"/>
      <c r="MXB359" s="129"/>
      <c r="MXC359" s="129"/>
      <c r="MXD359" s="129"/>
      <c r="MXE359" s="129"/>
      <c r="MXF359" s="129"/>
      <c r="MXG359" s="129"/>
      <c r="MXH359" s="129"/>
      <c r="MXI359" s="129"/>
      <c r="MXJ359" s="129"/>
      <c r="MXK359" s="129"/>
      <c r="MXL359" s="129"/>
      <c r="MXM359" s="129"/>
      <c r="MXN359" s="141"/>
      <c r="MXO359" s="129"/>
      <c r="MXP359" s="129"/>
      <c r="MXQ359" s="129"/>
      <c r="MXR359" s="129"/>
      <c r="MXS359" s="129"/>
      <c r="MXT359" s="129"/>
      <c r="MXU359" s="129"/>
      <c r="MXV359" s="129"/>
      <c r="MXW359" s="129"/>
      <c r="MXX359" s="129"/>
      <c r="MXY359" s="129"/>
      <c r="MXZ359" s="129"/>
      <c r="MYA359" s="129"/>
      <c r="MYB359" s="129"/>
      <c r="MYC359" s="129"/>
      <c r="MYD359" s="129"/>
      <c r="MYE359" s="129"/>
      <c r="MYF359" s="130"/>
      <c r="MYG359" s="132"/>
      <c r="MYH359" s="132"/>
      <c r="MYI359" s="132"/>
      <c r="MYJ359" s="132"/>
      <c r="MYK359" s="132"/>
      <c r="MYL359" s="132"/>
      <c r="MYM359" s="132"/>
      <c r="MYN359" s="132"/>
      <c r="MYO359" s="132"/>
      <c r="MYP359" s="132"/>
      <c r="MYQ359" s="132"/>
      <c r="MYR359" s="132"/>
      <c r="MYS359" s="132"/>
      <c r="MYT359" s="132"/>
      <c r="MYU359" s="132"/>
      <c r="MYV359" s="132"/>
      <c r="MYW359" s="132"/>
      <c r="MYX359" s="132"/>
      <c r="MYY359" s="128"/>
      <c r="MYZ359" s="129"/>
      <c r="MZA359" s="129"/>
      <c r="MZB359" s="129"/>
      <c r="MZC359" s="129"/>
      <c r="MZD359" s="129"/>
      <c r="MZE359" s="129"/>
      <c r="MZF359" s="129"/>
      <c r="MZG359" s="129"/>
      <c r="MZH359" s="129"/>
      <c r="MZI359" s="129"/>
      <c r="MZJ359" s="129"/>
      <c r="MZK359" s="129"/>
      <c r="MZL359" s="129"/>
      <c r="MZM359" s="129"/>
      <c r="MZN359" s="129"/>
      <c r="MZO359" s="129"/>
      <c r="MZP359" s="129"/>
      <c r="MZQ359" s="129"/>
      <c r="MZR359" s="129"/>
      <c r="MZS359" s="141"/>
      <c r="MZT359" s="129"/>
      <c r="MZU359" s="129"/>
      <c r="MZV359" s="129"/>
      <c r="MZW359" s="129"/>
      <c r="MZX359" s="129"/>
      <c r="MZY359" s="129"/>
      <c r="MZZ359" s="129"/>
      <c r="NAA359" s="129"/>
      <c r="NAB359" s="129"/>
      <c r="NAC359" s="129"/>
      <c r="NAD359" s="129"/>
      <c r="NAE359" s="129"/>
      <c r="NAF359" s="129"/>
      <c r="NAG359" s="129"/>
      <c r="NAH359" s="129"/>
      <c r="NAI359" s="129"/>
      <c r="NAJ359" s="129"/>
      <c r="NAK359" s="130"/>
      <c r="NAL359" s="132"/>
      <c r="NAM359" s="132"/>
      <c r="NAN359" s="132"/>
      <c r="NAO359" s="132"/>
      <c r="NAP359" s="132"/>
      <c r="NAQ359" s="132"/>
      <c r="NAR359" s="132"/>
      <c r="NAS359" s="132"/>
      <c r="NAT359" s="132"/>
      <c r="NAU359" s="132"/>
      <c r="NAV359" s="132"/>
      <c r="NAW359" s="132"/>
      <c r="NAX359" s="132"/>
      <c r="NAY359" s="132"/>
      <c r="NAZ359" s="132"/>
      <c r="NBA359" s="132"/>
      <c r="NBB359" s="132"/>
      <c r="NBC359" s="132"/>
      <c r="NBD359" s="128"/>
      <c r="NBE359" s="129"/>
      <c r="NBF359" s="129"/>
      <c r="NBG359" s="129"/>
      <c r="NBH359" s="129"/>
      <c r="NBI359" s="129"/>
      <c r="NBJ359" s="129"/>
      <c r="NBK359" s="129"/>
      <c r="NBL359" s="129"/>
      <c r="NBM359" s="129"/>
      <c r="NBN359" s="129"/>
      <c r="NBO359" s="129"/>
      <c r="NBP359" s="129"/>
      <c r="NBQ359" s="129"/>
      <c r="NBR359" s="129"/>
      <c r="NBS359" s="129"/>
      <c r="NBT359" s="129"/>
      <c r="NBU359" s="129"/>
      <c r="NBV359" s="129"/>
      <c r="NBW359" s="129"/>
      <c r="NBX359" s="141"/>
      <c r="NBY359" s="129"/>
      <c r="NBZ359" s="129"/>
      <c r="NCA359" s="129"/>
      <c r="NCB359" s="129"/>
      <c r="NCC359" s="129"/>
      <c r="NCD359" s="129"/>
      <c r="NCE359" s="129"/>
      <c r="NCF359" s="129"/>
      <c r="NCG359" s="129"/>
      <c r="NCH359" s="129"/>
      <c r="NCI359" s="129"/>
      <c r="NCJ359" s="129"/>
      <c r="NCK359" s="129"/>
      <c r="NCL359" s="129"/>
      <c r="NCM359" s="129"/>
      <c r="NCN359" s="129"/>
      <c r="NCO359" s="129"/>
      <c r="NCP359" s="130"/>
      <c r="NCQ359" s="132"/>
      <c r="NCR359" s="132"/>
      <c r="NCS359" s="132"/>
      <c r="NCT359" s="132"/>
      <c r="NCU359" s="132"/>
      <c r="NCV359" s="132"/>
      <c r="NCW359" s="132"/>
      <c r="NCX359" s="132"/>
      <c r="NCY359" s="132"/>
      <c r="NCZ359" s="132"/>
      <c r="NDA359" s="132"/>
      <c r="NDB359" s="132"/>
      <c r="NDC359" s="132"/>
      <c r="NDD359" s="132"/>
      <c r="NDE359" s="132"/>
      <c r="NDF359" s="132"/>
      <c r="NDG359" s="132"/>
      <c r="NDH359" s="132"/>
      <c r="NDI359" s="128"/>
      <c r="NDJ359" s="129"/>
      <c r="NDK359" s="129"/>
      <c r="NDL359" s="129"/>
      <c r="NDM359" s="129"/>
      <c r="NDN359" s="129"/>
      <c r="NDO359" s="129"/>
      <c r="NDP359" s="129"/>
      <c r="NDQ359" s="129"/>
      <c r="NDR359" s="129"/>
      <c r="NDS359" s="129"/>
      <c r="NDT359" s="129"/>
      <c r="NDU359" s="129"/>
      <c r="NDV359" s="129"/>
      <c r="NDW359" s="129"/>
      <c r="NDX359" s="129"/>
      <c r="NDY359" s="129"/>
      <c r="NDZ359" s="129"/>
      <c r="NEA359" s="129"/>
      <c r="NEB359" s="129"/>
      <c r="NEC359" s="141"/>
      <c r="NED359" s="129"/>
      <c r="NEE359" s="129"/>
      <c r="NEF359" s="129"/>
      <c r="NEG359" s="129"/>
      <c r="NEH359" s="129"/>
      <c r="NEI359" s="129"/>
      <c r="NEJ359" s="129"/>
      <c r="NEK359" s="129"/>
      <c r="NEL359" s="129"/>
      <c r="NEM359" s="129"/>
      <c r="NEN359" s="129"/>
      <c r="NEO359" s="129"/>
      <c r="NEP359" s="129"/>
      <c r="NEQ359" s="129"/>
      <c r="NER359" s="129"/>
      <c r="NES359" s="129"/>
      <c r="NET359" s="129"/>
      <c r="NEU359" s="130"/>
      <c r="NEV359" s="132"/>
      <c r="NEW359" s="132"/>
      <c r="NEX359" s="132"/>
      <c r="NEY359" s="132"/>
      <c r="NEZ359" s="132"/>
      <c r="NFA359" s="132"/>
      <c r="NFB359" s="132"/>
      <c r="NFC359" s="132"/>
      <c r="NFD359" s="132"/>
      <c r="NFE359" s="132"/>
      <c r="NFF359" s="132"/>
      <c r="NFG359" s="132"/>
      <c r="NFH359" s="132"/>
      <c r="NFI359" s="132"/>
      <c r="NFJ359" s="132"/>
      <c r="NFK359" s="132"/>
      <c r="NFL359" s="132"/>
      <c r="NFM359" s="132"/>
      <c r="NFN359" s="128"/>
      <c r="NFO359" s="129"/>
      <c r="NFP359" s="129"/>
      <c r="NFQ359" s="129"/>
      <c r="NFR359" s="129"/>
      <c r="NFS359" s="129"/>
      <c r="NFT359" s="129"/>
      <c r="NFU359" s="129"/>
      <c r="NFV359" s="129"/>
      <c r="NFW359" s="129"/>
      <c r="NFX359" s="129"/>
      <c r="NFY359" s="129"/>
      <c r="NFZ359" s="129"/>
      <c r="NGA359" s="129"/>
      <c r="NGB359" s="129"/>
      <c r="NGC359" s="129"/>
      <c r="NGD359" s="129"/>
      <c r="NGE359" s="129"/>
      <c r="NGF359" s="129"/>
      <c r="NGG359" s="129"/>
      <c r="NGH359" s="141"/>
      <c r="NGI359" s="129"/>
      <c r="NGJ359" s="129"/>
      <c r="NGK359" s="129"/>
      <c r="NGL359" s="129"/>
      <c r="NGM359" s="129"/>
      <c r="NGN359" s="129"/>
      <c r="NGO359" s="129"/>
      <c r="NGP359" s="129"/>
      <c r="NGQ359" s="129"/>
      <c r="NGR359" s="129"/>
      <c r="NGS359" s="129"/>
      <c r="NGT359" s="129"/>
      <c r="NGU359" s="129"/>
      <c r="NGV359" s="129"/>
      <c r="NGW359" s="129"/>
      <c r="NGX359" s="129"/>
      <c r="NGY359" s="129"/>
      <c r="NGZ359" s="130"/>
      <c r="NHA359" s="132"/>
      <c r="NHB359" s="132"/>
      <c r="NHC359" s="132"/>
      <c r="NHD359" s="132"/>
      <c r="NHE359" s="132"/>
      <c r="NHF359" s="132"/>
      <c r="NHG359" s="132"/>
      <c r="NHH359" s="132"/>
      <c r="NHI359" s="132"/>
      <c r="NHJ359" s="132"/>
      <c r="NHK359" s="132"/>
      <c r="NHL359" s="132"/>
      <c r="NHM359" s="132"/>
      <c r="NHN359" s="132"/>
      <c r="NHO359" s="132"/>
      <c r="NHP359" s="132"/>
      <c r="NHQ359" s="132"/>
      <c r="NHR359" s="132"/>
      <c r="NHS359" s="128"/>
      <c r="NHT359" s="129"/>
      <c r="NHU359" s="129"/>
      <c r="NHV359" s="129"/>
      <c r="NHW359" s="129"/>
      <c r="NHX359" s="129"/>
      <c r="NHY359" s="129"/>
      <c r="NHZ359" s="129"/>
      <c r="NIA359" s="129"/>
      <c r="NIB359" s="129"/>
      <c r="NIC359" s="129"/>
      <c r="NID359" s="129"/>
      <c r="NIE359" s="129"/>
      <c r="NIF359" s="129"/>
      <c r="NIG359" s="129"/>
      <c r="NIH359" s="129"/>
      <c r="NII359" s="129"/>
      <c r="NIJ359" s="129"/>
      <c r="NIK359" s="129"/>
      <c r="NIL359" s="129"/>
      <c r="NIM359" s="141"/>
      <c r="NIN359" s="129"/>
      <c r="NIO359" s="129"/>
      <c r="NIP359" s="129"/>
      <c r="NIQ359" s="129"/>
      <c r="NIR359" s="129"/>
      <c r="NIS359" s="129"/>
      <c r="NIT359" s="129"/>
      <c r="NIU359" s="129"/>
      <c r="NIV359" s="129"/>
      <c r="NIW359" s="129"/>
      <c r="NIX359" s="129"/>
      <c r="NIY359" s="129"/>
      <c r="NIZ359" s="129"/>
      <c r="NJA359" s="129"/>
      <c r="NJB359" s="129"/>
      <c r="NJC359" s="129"/>
      <c r="NJD359" s="129"/>
      <c r="NJE359" s="130"/>
      <c r="NJF359" s="132"/>
      <c r="NJG359" s="132"/>
      <c r="NJH359" s="132"/>
      <c r="NJI359" s="132"/>
      <c r="NJJ359" s="132"/>
      <c r="NJK359" s="132"/>
      <c r="NJL359" s="132"/>
      <c r="NJM359" s="132"/>
      <c r="NJN359" s="132"/>
      <c r="NJO359" s="132"/>
      <c r="NJP359" s="132"/>
      <c r="NJQ359" s="132"/>
      <c r="NJR359" s="132"/>
      <c r="NJS359" s="132"/>
      <c r="NJT359" s="132"/>
      <c r="NJU359" s="132"/>
      <c r="NJV359" s="132"/>
      <c r="NJW359" s="132"/>
      <c r="NJX359" s="128"/>
      <c r="NJY359" s="129"/>
      <c r="NJZ359" s="129"/>
      <c r="NKA359" s="129"/>
      <c r="NKB359" s="129"/>
      <c r="NKC359" s="129"/>
      <c r="NKD359" s="129"/>
      <c r="NKE359" s="129"/>
      <c r="NKF359" s="129"/>
      <c r="NKG359" s="129"/>
      <c r="NKH359" s="129"/>
      <c r="NKI359" s="129"/>
      <c r="NKJ359" s="129"/>
      <c r="NKK359" s="129"/>
      <c r="NKL359" s="129"/>
      <c r="NKM359" s="129"/>
      <c r="NKN359" s="129"/>
      <c r="NKO359" s="129"/>
      <c r="NKP359" s="129"/>
      <c r="NKQ359" s="129"/>
      <c r="NKR359" s="141"/>
      <c r="NKS359" s="129"/>
      <c r="NKT359" s="129"/>
      <c r="NKU359" s="129"/>
      <c r="NKV359" s="129"/>
      <c r="NKW359" s="129"/>
      <c r="NKX359" s="129"/>
      <c r="NKY359" s="129"/>
      <c r="NKZ359" s="129"/>
      <c r="NLA359" s="129"/>
      <c r="NLB359" s="129"/>
      <c r="NLC359" s="129"/>
      <c r="NLD359" s="129"/>
      <c r="NLE359" s="129"/>
      <c r="NLF359" s="129"/>
      <c r="NLG359" s="129"/>
      <c r="NLH359" s="129"/>
      <c r="NLI359" s="129"/>
      <c r="NLJ359" s="130"/>
      <c r="NLK359" s="132"/>
      <c r="NLL359" s="132"/>
      <c r="NLM359" s="132"/>
      <c r="NLN359" s="132"/>
      <c r="NLO359" s="132"/>
      <c r="NLP359" s="132"/>
      <c r="NLQ359" s="132"/>
      <c r="NLR359" s="132"/>
      <c r="NLS359" s="132"/>
      <c r="NLT359" s="132"/>
      <c r="NLU359" s="132"/>
      <c r="NLV359" s="132"/>
      <c r="NLW359" s="132"/>
      <c r="NLX359" s="132"/>
      <c r="NLY359" s="132"/>
      <c r="NLZ359" s="132"/>
      <c r="NMA359" s="132"/>
      <c r="NMB359" s="132"/>
      <c r="NMC359" s="128"/>
      <c r="NMD359" s="129"/>
      <c r="NME359" s="129"/>
      <c r="NMF359" s="129"/>
      <c r="NMG359" s="129"/>
      <c r="NMH359" s="129"/>
      <c r="NMI359" s="129"/>
      <c r="NMJ359" s="129"/>
      <c r="NMK359" s="129"/>
      <c r="NML359" s="129"/>
      <c r="NMM359" s="129"/>
      <c r="NMN359" s="129"/>
      <c r="NMO359" s="129"/>
      <c r="NMP359" s="129"/>
      <c r="NMQ359" s="129"/>
      <c r="NMR359" s="129"/>
      <c r="NMS359" s="129"/>
      <c r="NMT359" s="129"/>
      <c r="NMU359" s="129"/>
      <c r="NMV359" s="129"/>
      <c r="NMW359" s="141"/>
      <c r="NMX359" s="129"/>
      <c r="NMY359" s="129"/>
      <c r="NMZ359" s="129"/>
      <c r="NNA359" s="129"/>
      <c r="NNB359" s="129"/>
      <c r="NNC359" s="129"/>
      <c r="NND359" s="129"/>
      <c r="NNE359" s="129"/>
      <c r="NNF359" s="129"/>
      <c r="NNG359" s="129"/>
      <c r="NNH359" s="129"/>
      <c r="NNI359" s="129"/>
      <c r="NNJ359" s="129"/>
      <c r="NNK359" s="129"/>
      <c r="NNL359" s="129"/>
      <c r="NNM359" s="129"/>
      <c r="NNN359" s="129"/>
      <c r="NNO359" s="130"/>
      <c r="NNP359" s="132"/>
      <c r="NNQ359" s="132"/>
      <c r="NNR359" s="132"/>
      <c r="NNS359" s="132"/>
      <c r="NNT359" s="132"/>
      <c r="NNU359" s="132"/>
      <c r="NNV359" s="132"/>
      <c r="NNW359" s="132"/>
      <c r="NNX359" s="132"/>
      <c r="NNY359" s="132"/>
      <c r="NNZ359" s="132"/>
      <c r="NOA359" s="132"/>
      <c r="NOB359" s="132"/>
      <c r="NOC359" s="132"/>
      <c r="NOD359" s="132"/>
      <c r="NOE359" s="132"/>
      <c r="NOF359" s="132"/>
      <c r="NOG359" s="132"/>
      <c r="NOH359" s="128"/>
      <c r="NOI359" s="129"/>
      <c r="NOJ359" s="129"/>
      <c r="NOK359" s="129"/>
      <c r="NOL359" s="129"/>
      <c r="NOM359" s="129"/>
      <c r="NON359" s="129"/>
      <c r="NOO359" s="129"/>
      <c r="NOP359" s="129"/>
      <c r="NOQ359" s="129"/>
      <c r="NOR359" s="129"/>
      <c r="NOS359" s="129"/>
      <c r="NOT359" s="129"/>
      <c r="NOU359" s="129"/>
      <c r="NOV359" s="129"/>
      <c r="NOW359" s="129"/>
      <c r="NOX359" s="129"/>
      <c r="NOY359" s="129"/>
      <c r="NOZ359" s="129"/>
      <c r="NPA359" s="129"/>
      <c r="NPB359" s="141"/>
      <c r="NPC359" s="129"/>
      <c r="NPD359" s="129"/>
      <c r="NPE359" s="129"/>
      <c r="NPF359" s="129"/>
      <c r="NPG359" s="129"/>
      <c r="NPH359" s="129"/>
      <c r="NPI359" s="129"/>
      <c r="NPJ359" s="129"/>
      <c r="NPK359" s="129"/>
      <c r="NPL359" s="129"/>
      <c r="NPM359" s="129"/>
      <c r="NPN359" s="129"/>
      <c r="NPO359" s="129"/>
      <c r="NPP359" s="129"/>
      <c r="NPQ359" s="129"/>
      <c r="NPR359" s="129"/>
      <c r="NPS359" s="129"/>
      <c r="NPT359" s="130"/>
      <c r="NPU359" s="132"/>
      <c r="NPV359" s="132"/>
      <c r="NPW359" s="132"/>
      <c r="NPX359" s="132"/>
      <c r="NPY359" s="132"/>
      <c r="NPZ359" s="132"/>
      <c r="NQA359" s="132"/>
      <c r="NQB359" s="132"/>
      <c r="NQC359" s="132"/>
      <c r="NQD359" s="132"/>
      <c r="NQE359" s="132"/>
      <c r="NQF359" s="132"/>
      <c r="NQG359" s="132"/>
      <c r="NQH359" s="132"/>
      <c r="NQI359" s="132"/>
      <c r="NQJ359" s="132"/>
      <c r="NQK359" s="132"/>
      <c r="NQL359" s="132"/>
      <c r="NQM359" s="128"/>
      <c r="NQN359" s="129"/>
      <c r="NQO359" s="129"/>
      <c r="NQP359" s="129"/>
      <c r="NQQ359" s="129"/>
      <c r="NQR359" s="129"/>
      <c r="NQS359" s="129"/>
      <c r="NQT359" s="129"/>
      <c r="NQU359" s="129"/>
      <c r="NQV359" s="129"/>
      <c r="NQW359" s="129"/>
      <c r="NQX359" s="129"/>
      <c r="NQY359" s="129"/>
      <c r="NQZ359" s="129"/>
      <c r="NRA359" s="129"/>
      <c r="NRB359" s="129"/>
      <c r="NRC359" s="129"/>
      <c r="NRD359" s="129"/>
      <c r="NRE359" s="129"/>
      <c r="NRF359" s="129"/>
      <c r="NRG359" s="141"/>
      <c r="NRH359" s="129"/>
      <c r="NRI359" s="129"/>
      <c r="NRJ359" s="129"/>
      <c r="NRK359" s="129"/>
      <c r="NRL359" s="129"/>
      <c r="NRM359" s="129"/>
      <c r="NRN359" s="129"/>
      <c r="NRO359" s="129"/>
      <c r="NRP359" s="129"/>
      <c r="NRQ359" s="129"/>
      <c r="NRR359" s="129"/>
      <c r="NRS359" s="129"/>
      <c r="NRT359" s="129"/>
      <c r="NRU359" s="129"/>
      <c r="NRV359" s="129"/>
      <c r="NRW359" s="129"/>
      <c r="NRX359" s="129"/>
      <c r="NRY359" s="130"/>
      <c r="NRZ359" s="132"/>
      <c r="NSA359" s="132"/>
      <c r="NSB359" s="132"/>
      <c r="NSC359" s="132"/>
      <c r="NSD359" s="132"/>
      <c r="NSE359" s="132"/>
      <c r="NSF359" s="132"/>
      <c r="NSG359" s="132"/>
      <c r="NSH359" s="132"/>
      <c r="NSI359" s="132"/>
      <c r="NSJ359" s="132"/>
      <c r="NSK359" s="132"/>
      <c r="NSL359" s="132"/>
      <c r="NSM359" s="132"/>
      <c r="NSN359" s="132"/>
      <c r="NSO359" s="132"/>
      <c r="NSP359" s="132"/>
      <c r="NSQ359" s="132"/>
      <c r="NSR359" s="128"/>
      <c r="NSS359" s="129"/>
      <c r="NST359" s="129"/>
      <c r="NSU359" s="129"/>
      <c r="NSV359" s="129"/>
      <c r="NSW359" s="129"/>
      <c r="NSX359" s="129"/>
      <c r="NSY359" s="129"/>
      <c r="NSZ359" s="129"/>
      <c r="NTA359" s="129"/>
      <c r="NTB359" s="129"/>
      <c r="NTC359" s="129"/>
      <c r="NTD359" s="129"/>
      <c r="NTE359" s="129"/>
      <c r="NTF359" s="129"/>
      <c r="NTG359" s="129"/>
      <c r="NTH359" s="129"/>
      <c r="NTI359" s="129"/>
      <c r="NTJ359" s="129"/>
      <c r="NTK359" s="129"/>
      <c r="NTL359" s="141"/>
      <c r="NTM359" s="129"/>
      <c r="NTN359" s="129"/>
      <c r="NTO359" s="129"/>
      <c r="NTP359" s="129"/>
      <c r="NTQ359" s="129"/>
      <c r="NTR359" s="129"/>
      <c r="NTS359" s="129"/>
      <c r="NTT359" s="129"/>
      <c r="NTU359" s="129"/>
      <c r="NTV359" s="129"/>
      <c r="NTW359" s="129"/>
      <c r="NTX359" s="129"/>
      <c r="NTY359" s="129"/>
      <c r="NTZ359" s="129"/>
      <c r="NUA359" s="129"/>
      <c r="NUB359" s="129"/>
      <c r="NUC359" s="129"/>
      <c r="NUD359" s="130"/>
      <c r="NUE359" s="132"/>
      <c r="NUF359" s="132"/>
      <c r="NUG359" s="132"/>
      <c r="NUH359" s="132"/>
      <c r="NUI359" s="132"/>
      <c r="NUJ359" s="132"/>
      <c r="NUK359" s="132"/>
      <c r="NUL359" s="132"/>
      <c r="NUM359" s="132"/>
      <c r="NUN359" s="132"/>
      <c r="NUO359" s="132"/>
      <c r="NUP359" s="132"/>
      <c r="NUQ359" s="132"/>
      <c r="NUR359" s="132"/>
      <c r="NUS359" s="132"/>
      <c r="NUT359" s="132"/>
      <c r="NUU359" s="132"/>
      <c r="NUV359" s="132"/>
      <c r="NUW359" s="128"/>
      <c r="NUX359" s="129"/>
      <c r="NUY359" s="129"/>
      <c r="NUZ359" s="129"/>
      <c r="NVA359" s="129"/>
      <c r="NVB359" s="129"/>
      <c r="NVC359" s="129"/>
      <c r="NVD359" s="129"/>
      <c r="NVE359" s="129"/>
      <c r="NVF359" s="129"/>
      <c r="NVG359" s="129"/>
      <c r="NVH359" s="129"/>
      <c r="NVI359" s="129"/>
      <c r="NVJ359" s="129"/>
      <c r="NVK359" s="129"/>
      <c r="NVL359" s="129"/>
      <c r="NVM359" s="129"/>
      <c r="NVN359" s="129"/>
      <c r="NVO359" s="129"/>
      <c r="NVP359" s="129"/>
      <c r="NVQ359" s="141"/>
      <c r="NVR359" s="129"/>
      <c r="NVS359" s="129"/>
      <c r="NVT359" s="129"/>
      <c r="NVU359" s="129"/>
      <c r="NVV359" s="129"/>
      <c r="NVW359" s="129"/>
      <c r="NVX359" s="129"/>
      <c r="NVY359" s="129"/>
      <c r="NVZ359" s="129"/>
      <c r="NWA359" s="129"/>
      <c r="NWB359" s="129"/>
      <c r="NWC359" s="129"/>
      <c r="NWD359" s="129"/>
      <c r="NWE359" s="129"/>
      <c r="NWF359" s="129"/>
      <c r="NWG359" s="129"/>
      <c r="NWH359" s="129"/>
      <c r="NWI359" s="130"/>
      <c r="NWJ359" s="132"/>
      <c r="NWK359" s="132"/>
      <c r="NWL359" s="132"/>
      <c r="NWM359" s="132"/>
      <c r="NWN359" s="132"/>
      <c r="NWO359" s="132"/>
      <c r="NWP359" s="132"/>
      <c r="NWQ359" s="132"/>
      <c r="NWR359" s="132"/>
      <c r="NWS359" s="132"/>
      <c r="NWT359" s="132"/>
      <c r="NWU359" s="132"/>
      <c r="NWV359" s="132"/>
      <c r="NWW359" s="132"/>
      <c r="NWX359" s="132"/>
      <c r="NWY359" s="132"/>
      <c r="NWZ359" s="132"/>
      <c r="NXA359" s="132"/>
      <c r="NXB359" s="128"/>
      <c r="NXC359" s="129"/>
      <c r="NXD359" s="129"/>
      <c r="NXE359" s="129"/>
      <c r="NXF359" s="129"/>
      <c r="NXG359" s="129"/>
      <c r="NXH359" s="129"/>
      <c r="NXI359" s="129"/>
      <c r="NXJ359" s="129"/>
      <c r="NXK359" s="129"/>
      <c r="NXL359" s="129"/>
      <c r="NXM359" s="129"/>
      <c r="NXN359" s="129"/>
      <c r="NXO359" s="129"/>
      <c r="NXP359" s="129"/>
      <c r="NXQ359" s="129"/>
      <c r="NXR359" s="129"/>
      <c r="NXS359" s="129"/>
      <c r="NXT359" s="129"/>
      <c r="NXU359" s="129"/>
      <c r="NXV359" s="141"/>
      <c r="NXW359" s="129"/>
      <c r="NXX359" s="129"/>
      <c r="NXY359" s="129"/>
      <c r="NXZ359" s="129"/>
      <c r="NYA359" s="129"/>
      <c r="NYB359" s="129"/>
      <c r="NYC359" s="129"/>
      <c r="NYD359" s="129"/>
      <c r="NYE359" s="129"/>
      <c r="NYF359" s="129"/>
      <c r="NYG359" s="129"/>
      <c r="NYH359" s="129"/>
      <c r="NYI359" s="129"/>
      <c r="NYJ359" s="129"/>
      <c r="NYK359" s="129"/>
      <c r="NYL359" s="129"/>
      <c r="NYM359" s="129"/>
      <c r="NYN359" s="130"/>
      <c r="NYO359" s="132"/>
      <c r="NYP359" s="132"/>
      <c r="NYQ359" s="132"/>
      <c r="NYR359" s="132"/>
      <c r="NYS359" s="132"/>
      <c r="NYT359" s="132"/>
      <c r="NYU359" s="132"/>
      <c r="NYV359" s="132"/>
      <c r="NYW359" s="132"/>
      <c r="NYX359" s="132"/>
      <c r="NYY359" s="132"/>
      <c r="NYZ359" s="132"/>
      <c r="NZA359" s="132"/>
      <c r="NZB359" s="132"/>
      <c r="NZC359" s="132"/>
      <c r="NZD359" s="132"/>
      <c r="NZE359" s="132"/>
      <c r="NZF359" s="132"/>
      <c r="NZG359" s="128"/>
      <c r="NZH359" s="129"/>
      <c r="NZI359" s="129"/>
      <c r="NZJ359" s="129"/>
      <c r="NZK359" s="129"/>
      <c r="NZL359" s="129"/>
      <c r="NZM359" s="129"/>
      <c r="NZN359" s="129"/>
      <c r="NZO359" s="129"/>
      <c r="NZP359" s="129"/>
      <c r="NZQ359" s="129"/>
      <c r="NZR359" s="129"/>
      <c r="NZS359" s="129"/>
      <c r="NZT359" s="129"/>
      <c r="NZU359" s="129"/>
      <c r="NZV359" s="129"/>
      <c r="NZW359" s="129"/>
      <c r="NZX359" s="129"/>
      <c r="NZY359" s="129"/>
      <c r="NZZ359" s="129"/>
      <c r="OAA359" s="141"/>
      <c r="OAB359" s="129"/>
      <c r="OAC359" s="129"/>
      <c r="OAD359" s="129"/>
      <c r="OAE359" s="129"/>
      <c r="OAF359" s="129"/>
      <c r="OAG359" s="129"/>
      <c r="OAH359" s="129"/>
      <c r="OAI359" s="129"/>
      <c r="OAJ359" s="129"/>
      <c r="OAK359" s="129"/>
      <c r="OAL359" s="129"/>
      <c r="OAM359" s="129"/>
      <c r="OAN359" s="129"/>
      <c r="OAO359" s="129"/>
      <c r="OAP359" s="129"/>
      <c r="OAQ359" s="129"/>
      <c r="OAR359" s="129"/>
      <c r="OAS359" s="130"/>
      <c r="OAT359" s="132"/>
      <c r="OAU359" s="132"/>
      <c r="OAV359" s="132"/>
      <c r="OAW359" s="132"/>
      <c r="OAX359" s="132"/>
      <c r="OAY359" s="132"/>
      <c r="OAZ359" s="132"/>
      <c r="OBA359" s="132"/>
      <c r="OBB359" s="132"/>
      <c r="OBC359" s="132"/>
      <c r="OBD359" s="132"/>
      <c r="OBE359" s="132"/>
      <c r="OBF359" s="132"/>
      <c r="OBG359" s="132"/>
      <c r="OBH359" s="132"/>
      <c r="OBI359" s="132"/>
      <c r="OBJ359" s="132"/>
      <c r="OBK359" s="132"/>
      <c r="OBL359" s="128"/>
      <c r="OBM359" s="129"/>
      <c r="OBN359" s="129"/>
      <c r="OBO359" s="129"/>
      <c r="OBP359" s="129"/>
      <c r="OBQ359" s="129"/>
      <c r="OBR359" s="129"/>
      <c r="OBS359" s="129"/>
      <c r="OBT359" s="129"/>
      <c r="OBU359" s="129"/>
      <c r="OBV359" s="129"/>
      <c r="OBW359" s="129"/>
      <c r="OBX359" s="129"/>
      <c r="OBY359" s="129"/>
      <c r="OBZ359" s="129"/>
      <c r="OCA359" s="129"/>
      <c r="OCB359" s="129"/>
      <c r="OCC359" s="129"/>
      <c r="OCD359" s="129"/>
      <c r="OCE359" s="129"/>
      <c r="OCF359" s="141"/>
      <c r="OCG359" s="129"/>
      <c r="OCH359" s="129"/>
      <c r="OCI359" s="129"/>
      <c r="OCJ359" s="129"/>
      <c r="OCK359" s="129"/>
      <c r="OCL359" s="129"/>
      <c r="OCM359" s="129"/>
      <c r="OCN359" s="129"/>
      <c r="OCO359" s="129"/>
      <c r="OCP359" s="129"/>
      <c r="OCQ359" s="129"/>
      <c r="OCR359" s="129"/>
      <c r="OCS359" s="129"/>
      <c r="OCT359" s="129"/>
      <c r="OCU359" s="129"/>
      <c r="OCV359" s="129"/>
      <c r="OCW359" s="129"/>
      <c r="OCX359" s="130"/>
      <c r="OCY359" s="132"/>
      <c r="OCZ359" s="132"/>
      <c r="ODA359" s="132"/>
      <c r="ODB359" s="132"/>
      <c r="ODC359" s="132"/>
      <c r="ODD359" s="132"/>
      <c r="ODE359" s="132"/>
      <c r="ODF359" s="132"/>
      <c r="ODG359" s="132"/>
      <c r="ODH359" s="132"/>
      <c r="ODI359" s="132"/>
      <c r="ODJ359" s="132"/>
      <c r="ODK359" s="132"/>
      <c r="ODL359" s="132"/>
      <c r="ODM359" s="132"/>
      <c r="ODN359" s="132"/>
      <c r="ODO359" s="132"/>
      <c r="ODP359" s="132"/>
      <c r="ODQ359" s="128"/>
      <c r="ODR359" s="129"/>
      <c r="ODS359" s="129"/>
      <c r="ODT359" s="129"/>
      <c r="ODU359" s="129"/>
      <c r="ODV359" s="129"/>
      <c r="ODW359" s="129"/>
      <c r="ODX359" s="129"/>
      <c r="ODY359" s="129"/>
      <c r="ODZ359" s="129"/>
      <c r="OEA359" s="129"/>
      <c r="OEB359" s="129"/>
      <c r="OEC359" s="129"/>
      <c r="OED359" s="129"/>
      <c r="OEE359" s="129"/>
      <c r="OEF359" s="129"/>
      <c r="OEG359" s="129"/>
      <c r="OEH359" s="129"/>
      <c r="OEI359" s="129"/>
      <c r="OEJ359" s="129"/>
      <c r="OEK359" s="141"/>
      <c r="OEL359" s="129"/>
      <c r="OEM359" s="129"/>
      <c r="OEN359" s="129"/>
      <c r="OEO359" s="129"/>
      <c r="OEP359" s="129"/>
      <c r="OEQ359" s="129"/>
      <c r="OER359" s="129"/>
      <c r="OES359" s="129"/>
      <c r="OET359" s="129"/>
      <c r="OEU359" s="129"/>
      <c r="OEV359" s="129"/>
      <c r="OEW359" s="129"/>
      <c r="OEX359" s="129"/>
      <c r="OEY359" s="129"/>
      <c r="OEZ359" s="129"/>
      <c r="OFA359" s="129"/>
      <c r="OFB359" s="129"/>
      <c r="OFC359" s="130"/>
      <c r="OFD359" s="132"/>
      <c r="OFE359" s="132"/>
      <c r="OFF359" s="132"/>
      <c r="OFG359" s="132"/>
      <c r="OFH359" s="132"/>
      <c r="OFI359" s="132"/>
      <c r="OFJ359" s="132"/>
      <c r="OFK359" s="132"/>
      <c r="OFL359" s="132"/>
      <c r="OFM359" s="132"/>
      <c r="OFN359" s="132"/>
      <c r="OFO359" s="132"/>
      <c r="OFP359" s="132"/>
      <c r="OFQ359" s="132"/>
      <c r="OFR359" s="132"/>
      <c r="OFS359" s="132"/>
      <c r="OFT359" s="132"/>
      <c r="OFU359" s="132"/>
      <c r="OFV359" s="128"/>
      <c r="OFW359" s="129"/>
      <c r="OFX359" s="129"/>
      <c r="OFY359" s="129"/>
      <c r="OFZ359" s="129"/>
      <c r="OGA359" s="129"/>
      <c r="OGB359" s="129"/>
      <c r="OGC359" s="129"/>
      <c r="OGD359" s="129"/>
      <c r="OGE359" s="129"/>
      <c r="OGF359" s="129"/>
      <c r="OGG359" s="129"/>
      <c r="OGH359" s="129"/>
      <c r="OGI359" s="129"/>
      <c r="OGJ359" s="129"/>
      <c r="OGK359" s="129"/>
      <c r="OGL359" s="129"/>
      <c r="OGM359" s="129"/>
      <c r="OGN359" s="129"/>
      <c r="OGO359" s="129"/>
      <c r="OGP359" s="141"/>
      <c r="OGQ359" s="129"/>
      <c r="OGR359" s="129"/>
      <c r="OGS359" s="129"/>
      <c r="OGT359" s="129"/>
      <c r="OGU359" s="129"/>
      <c r="OGV359" s="129"/>
      <c r="OGW359" s="129"/>
      <c r="OGX359" s="129"/>
      <c r="OGY359" s="129"/>
      <c r="OGZ359" s="129"/>
      <c r="OHA359" s="129"/>
      <c r="OHB359" s="129"/>
      <c r="OHC359" s="129"/>
      <c r="OHD359" s="129"/>
      <c r="OHE359" s="129"/>
      <c r="OHF359" s="129"/>
      <c r="OHG359" s="129"/>
      <c r="OHH359" s="130"/>
      <c r="OHI359" s="132"/>
      <c r="OHJ359" s="132"/>
      <c r="OHK359" s="132"/>
      <c r="OHL359" s="132"/>
      <c r="OHM359" s="132"/>
      <c r="OHN359" s="132"/>
      <c r="OHO359" s="132"/>
      <c r="OHP359" s="132"/>
      <c r="OHQ359" s="132"/>
      <c r="OHR359" s="132"/>
      <c r="OHS359" s="132"/>
      <c r="OHT359" s="132"/>
      <c r="OHU359" s="132"/>
      <c r="OHV359" s="132"/>
      <c r="OHW359" s="132"/>
      <c r="OHX359" s="132"/>
      <c r="OHY359" s="132"/>
      <c r="OHZ359" s="132"/>
      <c r="OIA359" s="128"/>
      <c r="OIB359" s="129"/>
      <c r="OIC359" s="129"/>
      <c r="OID359" s="129"/>
      <c r="OIE359" s="129"/>
      <c r="OIF359" s="129"/>
      <c r="OIG359" s="129"/>
      <c r="OIH359" s="129"/>
      <c r="OII359" s="129"/>
      <c r="OIJ359" s="129"/>
      <c r="OIK359" s="129"/>
      <c r="OIL359" s="129"/>
      <c r="OIM359" s="129"/>
      <c r="OIN359" s="129"/>
      <c r="OIO359" s="129"/>
      <c r="OIP359" s="129"/>
      <c r="OIQ359" s="129"/>
      <c r="OIR359" s="129"/>
      <c r="OIS359" s="129"/>
      <c r="OIT359" s="129"/>
      <c r="OIU359" s="141"/>
      <c r="OIV359" s="129"/>
      <c r="OIW359" s="129"/>
      <c r="OIX359" s="129"/>
      <c r="OIY359" s="129"/>
      <c r="OIZ359" s="129"/>
      <c r="OJA359" s="129"/>
      <c r="OJB359" s="129"/>
      <c r="OJC359" s="129"/>
      <c r="OJD359" s="129"/>
      <c r="OJE359" s="129"/>
      <c r="OJF359" s="129"/>
      <c r="OJG359" s="129"/>
      <c r="OJH359" s="129"/>
      <c r="OJI359" s="129"/>
      <c r="OJJ359" s="129"/>
      <c r="OJK359" s="129"/>
      <c r="OJL359" s="129"/>
      <c r="OJM359" s="130"/>
      <c r="OJN359" s="132"/>
      <c r="OJO359" s="132"/>
      <c r="OJP359" s="132"/>
      <c r="OJQ359" s="132"/>
      <c r="OJR359" s="132"/>
      <c r="OJS359" s="132"/>
      <c r="OJT359" s="132"/>
      <c r="OJU359" s="132"/>
      <c r="OJV359" s="132"/>
      <c r="OJW359" s="132"/>
      <c r="OJX359" s="132"/>
      <c r="OJY359" s="132"/>
      <c r="OJZ359" s="132"/>
      <c r="OKA359" s="132"/>
      <c r="OKB359" s="132"/>
      <c r="OKC359" s="132"/>
      <c r="OKD359" s="132"/>
      <c r="OKE359" s="132"/>
      <c r="OKF359" s="128"/>
      <c r="OKG359" s="129"/>
      <c r="OKH359" s="129"/>
      <c r="OKI359" s="129"/>
      <c r="OKJ359" s="129"/>
      <c r="OKK359" s="129"/>
      <c r="OKL359" s="129"/>
      <c r="OKM359" s="129"/>
      <c r="OKN359" s="129"/>
      <c r="OKO359" s="129"/>
      <c r="OKP359" s="129"/>
      <c r="OKQ359" s="129"/>
      <c r="OKR359" s="129"/>
      <c r="OKS359" s="129"/>
      <c r="OKT359" s="129"/>
      <c r="OKU359" s="129"/>
      <c r="OKV359" s="129"/>
      <c r="OKW359" s="129"/>
      <c r="OKX359" s="129"/>
      <c r="OKY359" s="129"/>
      <c r="OKZ359" s="141"/>
      <c r="OLA359" s="129"/>
      <c r="OLB359" s="129"/>
      <c r="OLC359" s="129"/>
      <c r="OLD359" s="129"/>
      <c r="OLE359" s="129"/>
      <c r="OLF359" s="129"/>
      <c r="OLG359" s="129"/>
      <c r="OLH359" s="129"/>
      <c r="OLI359" s="129"/>
      <c r="OLJ359" s="129"/>
      <c r="OLK359" s="129"/>
      <c r="OLL359" s="129"/>
      <c r="OLM359" s="129"/>
      <c r="OLN359" s="129"/>
      <c r="OLO359" s="129"/>
      <c r="OLP359" s="129"/>
      <c r="OLQ359" s="129"/>
      <c r="OLR359" s="130"/>
      <c r="OLS359" s="132"/>
      <c r="OLT359" s="132"/>
      <c r="OLU359" s="132"/>
      <c r="OLV359" s="132"/>
      <c r="OLW359" s="132"/>
      <c r="OLX359" s="132"/>
      <c r="OLY359" s="132"/>
      <c r="OLZ359" s="132"/>
      <c r="OMA359" s="132"/>
      <c r="OMB359" s="132"/>
      <c r="OMC359" s="132"/>
      <c r="OMD359" s="132"/>
      <c r="OME359" s="132"/>
      <c r="OMF359" s="132"/>
      <c r="OMG359" s="132"/>
      <c r="OMH359" s="132"/>
      <c r="OMI359" s="132"/>
      <c r="OMJ359" s="132"/>
      <c r="OMK359" s="128"/>
      <c r="OML359" s="129"/>
      <c r="OMM359" s="129"/>
      <c r="OMN359" s="129"/>
      <c r="OMO359" s="129"/>
      <c r="OMP359" s="129"/>
      <c r="OMQ359" s="129"/>
      <c r="OMR359" s="129"/>
      <c r="OMS359" s="129"/>
      <c r="OMT359" s="129"/>
      <c r="OMU359" s="129"/>
      <c r="OMV359" s="129"/>
      <c r="OMW359" s="129"/>
      <c r="OMX359" s="129"/>
      <c r="OMY359" s="129"/>
      <c r="OMZ359" s="129"/>
      <c r="ONA359" s="129"/>
      <c r="ONB359" s="129"/>
      <c r="ONC359" s="129"/>
      <c r="OND359" s="129"/>
      <c r="ONE359" s="141"/>
      <c r="ONF359" s="129"/>
      <c r="ONG359" s="129"/>
      <c r="ONH359" s="129"/>
      <c r="ONI359" s="129"/>
      <c r="ONJ359" s="129"/>
      <c r="ONK359" s="129"/>
      <c r="ONL359" s="129"/>
      <c r="ONM359" s="129"/>
      <c r="ONN359" s="129"/>
      <c r="ONO359" s="129"/>
      <c r="ONP359" s="129"/>
      <c r="ONQ359" s="129"/>
      <c r="ONR359" s="129"/>
      <c r="ONS359" s="129"/>
      <c r="ONT359" s="129"/>
      <c r="ONU359" s="129"/>
      <c r="ONV359" s="129"/>
      <c r="ONW359" s="130"/>
      <c r="ONX359" s="132"/>
      <c r="ONY359" s="132"/>
      <c r="ONZ359" s="132"/>
      <c r="OOA359" s="132"/>
      <c r="OOB359" s="132"/>
      <c r="OOC359" s="132"/>
      <c r="OOD359" s="132"/>
      <c r="OOE359" s="132"/>
      <c r="OOF359" s="132"/>
      <c r="OOG359" s="132"/>
      <c r="OOH359" s="132"/>
      <c r="OOI359" s="132"/>
      <c r="OOJ359" s="132"/>
      <c r="OOK359" s="132"/>
      <c r="OOL359" s="132"/>
      <c r="OOM359" s="132"/>
      <c r="OON359" s="132"/>
      <c r="OOO359" s="132"/>
      <c r="OOP359" s="128"/>
      <c r="OOQ359" s="129"/>
      <c r="OOR359" s="129"/>
      <c r="OOS359" s="129"/>
      <c r="OOT359" s="129"/>
      <c r="OOU359" s="129"/>
      <c r="OOV359" s="129"/>
      <c r="OOW359" s="129"/>
      <c r="OOX359" s="129"/>
      <c r="OOY359" s="129"/>
      <c r="OOZ359" s="129"/>
      <c r="OPA359" s="129"/>
      <c r="OPB359" s="129"/>
      <c r="OPC359" s="129"/>
      <c r="OPD359" s="129"/>
      <c r="OPE359" s="129"/>
      <c r="OPF359" s="129"/>
      <c r="OPG359" s="129"/>
      <c r="OPH359" s="129"/>
      <c r="OPI359" s="129"/>
      <c r="OPJ359" s="141"/>
      <c r="OPK359" s="129"/>
      <c r="OPL359" s="129"/>
      <c r="OPM359" s="129"/>
      <c r="OPN359" s="129"/>
      <c r="OPO359" s="129"/>
      <c r="OPP359" s="129"/>
      <c r="OPQ359" s="129"/>
      <c r="OPR359" s="129"/>
      <c r="OPS359" s="129"/>
      <c r="OPT359" s="129"/>
      <c r="OPU359" s="129"/>
      <c r="OPV359" s="129"/>
      <c r="OPW359" s="129"/>
      <c r="OPX359" s="129"/>
      <c r="OPY359" s="129"/>
      <c r="OPZ359" s="129"/>
      <c r="OQA359" s="129"/>
      <c r="OQB359" s="130"/>
      <c r="OQC359" s="132"/>
      <c r="OQD359" s="132"/>
      <c r="OQE359" s="132"/>
      <c r="OQF359" s="132"/>
      <c r="OQG359" s="132"/>
      <c r="OQH359" s="132"/>
      <c r="OQI359" s="132"/>
      <c r="OQJ359" s="132"/>
      <c r="OQK359" s="132"/>
      <c r="OQL359" s="132"/>
      <c r="OQM359" s="132"/>
      <c r="OQN359" s="132"/>
      <c r="OQO359" s="132"/>
      <c r="OQP359" s="132"/>
      <c r="OQQ359" s="132"/>
      <c r="OQR359" s="132"/>
      <c r="OQS359" s="132"/>
      <c r="OQT359" s="132"/>
      <c r="OQU359" s="128"/>
      <c r="OQV359" s="129"/>
      <c r="OQW359" s="129"/>
      <c r="OQX359" s="129"/>
      <c r="OQY359" s="129"/>
      <c r="OQZ359" s="129"/>
      <c r="ORA359" s="129"/>
      <c r="ORB359" s="129"/>
      <c r="ORC359" s="129"/>
      <c r="ORD359" s="129"/>
      <c r="ORE359" s="129"/>
      <c r="ORF359" s="129"/>
      <c r="ORG359" s="129"/>
      <c r="ORH359" s="129"/>
      <c r="ORI359" s="129"/>
      <c r="ORJ359" s="129"/>
      <c r="ORK359" s="129"/>
      <c r="ORL359" s="129"/>
      <c r="ORM359" s="129"/>
      <c r="ORN359" s="129"/>
      <c r="ORO359" s="141"/>
      <c r="ORP359" s="129"/>
      <c r="ORQ359" s="129"/>
      <c r="ORR359" s="129"/>
      <c r="ORS359" s="129"/>
      <c r="ORT359" s="129"/>
      <c r="ORU359" s="129"/>
      <c r="ORV359" s="129"/>
      <c r="ORW359" s="129"/>
      <c r="ORX359" s="129"/>
      <c r="ORY359" s="129"/>
      <c r="ORZ359" s="129"/>
      <c r="OSA359" s="129"/>
      <c r="OSB359" s="129"/>
      <c r="OSC359" s="129"/>
      <c r="OSD359" s="129"/>
      <c r="OSE359" s="129"/>
      <c r="OSF359" s="129"/>
      <c r="OSG359" s="130"/>
      <c r="OSH359" s="132"/>
      <c r="OSI359" s="132"/>
      <c r="OSJ359" s="132"/>
      <c r="OSK359" s="132"/>
      <c r="OSL359" s="132"/>
      <c r="OSM359" s="132"/>
      <c r="OSN359" s="132"/>
      <c r="OSO359" s="132"/>
      <c r="OSP359" s="132"/>
      <c r="OSQ359" s="132"/>
      <c r="OSR359" s="132"/>
      <c r="OSS359" s="132"/>
      <c r="OST359" s="132"/>
      <c r="OSU359" s="132"/>
      <c r="OSV359" s="132"/>
      <c r="OSW359" s="132"/>
      <c r="OSX359" s="132"/>
      <c r="OSY359" s="132"/>
      <c r="OSZ359" s="128"/>
      <c r="OTA359" s="129"/>
      <c r="OTB359" s="129"/>
      <c r="OTC359" s="129"/>
      <c r="OTD359" s="129"/>
      <c r="OTE359" s="129"/>
      <c r="OTF359" s="129"/>
      <c r="OTG359" s="129"/>
      <c r="OTH359" s="129"/>
      <c r="OTI359" s="129"/>
      <c r="OTJ359" s="129"/>
      <c r="OTK359" s="129"/>
      <c r="OTL359" s="129"/>
      <c r="OTM359" s="129"/>
      <c r="OTN359" s="129"/>
      <c r="OTO359" s="129"/>
      <c r="OTP359" s="129"/>
      <c r="OTQ359" s="129"/>
      <c r="OTR359" s="129"/>
      <c r="OTS359" s="129"/>
      <c r="OTT359" s="141"/>
      <c r="OTU359" s="129"/>
      <c r="OTV359" s="129"/>
      <c r="OTW359" s="129"/>
      <c r="OTX359" s="129"/>
      <c r="OTY359" s="129"/>
      <c r="OTZ359" s="129"/>
      <c r="OUA359" s="129"/>
      <c r="OUB359" s="129"/>
      <c r="OUC359" s="129"/>
      <c r="OUD359" s="129"/>
      <c r="OUE359" s="129"/>
      <c r="OUF359" s="129"/>
      <c r="OUG359" s="129"/>
      <c r="OUH359" s="129"/>
      <c r="OUI359" s="129"/>
      <c r="OUJ359" s="129"/>
      <c r="OUK359" s="129"/>
      <c r="OUL359" s="130"/>
      <c r="OUM359" s="132"/>
      <c r="OUN359" s="132"/>
      <c r="OUO359" s="132"/>
      <c r="OUP359" s="132"/>
      <c r="OUQ359" s="132"/>
      <c r="OUR359" s="132"/>
      <c r="OUS359" s="132"/>
      <c r="OUT359" s="132"/>
      <c r="OUU359" s="132"/>
      <c r="OUV359" s="132"/>
      <c r="OUW359" s="132"/>
      <c r="OUX359" s="132"/>
      <c r="OUY359" s="132"/>
      <c r="OUZ359" s="132"/>
      <c r="OVA359" s="132"/>
      <c r="OVB359" s="132"/>
      <c r="OVC359" s="132"/>
      <c r="OVD359" s="132"/>
      <c r="OVE359" s="128"/>
      <c r="OVF359" s="129"/>
      <c r="OVG359" s="129"/>
      <c r="OVH359" s="129"/>
      <c r="OVI359" s="129"/>
      <c r="OVJ359" s="129"/>
      <c r="OVK359" s="129"/>
      <c r="OVL359" s="129"/>
      <c r="OVM359" s="129"/>
      <c r="OVN359" s="129"/>
      <c r="OVO359" s="129"/>
      <c r="OVP359" s="129"/>
      <c r="OVQ359" s="129"/>
      <c r="OVR359" s="129"/>
      <c r="OVS359" s="129"/>
      <c r="OVT359" s="129"/>
      <c r="OVU359" s="129"/>
      <c r="OVV359" s="129"/>
      <c r="OVW359" s="129"/>
      <c r="OVX359" s="129"/>
      <c r="OVY359" s="141"/>
      <c r="OVZ359" s="129"/>
      <c r="OWA359" s="129"/>
      <c r="OWB359" s="129"/>
      <c r="OWC359" s="129"/>
      <c r="OWD359" s="129"/>
      <c r="OWE359" s="129"/>
      <c r="OWF359" s="129"/>
      <c r="OWG359" s="129"/>
      <c r="OWH359" s="129"/>
      <c r="OWI359" s="129"/>
      <c r="OWJ359" s="129"/>
      <c r="OWK359" s="129"/>
      <c r="OWL359" s="129"/>
      <c r="OWM359" s="129"/>
      <c r="OWN359" s="129"/>
      <c r="OWO359" s="129"/>
      <c r="OWP359" s="129"/>
      <c r="OWQ359" s="130"/>
      <c r="OWR359" s="132"/>
      <c r="OWS359" s="132"/>
      <c r="OWT359" s="132"/>
      <c r="OWU359" s="132"/>
      <c r="OWV359" s="132"/>
      <c r="OWW359" s="132"/>
      <c r="OWX359" s="132"/>
      <c r="OWY359" s="132"/>
      <c r="OWZ359" s="132"/>
      <c r="OXA359" s="132"/>
      <c r="OXB359" s="132"/>
      <c r="OXC359" s="132"/>
      <c r="OXD359" s="132"/>
      <c r="OXE359" s="132"/>
      <c r="OXF359" s="132"/>
      <c r="OXG359" s="132"/>
      <c r="OXH359" s="132"/>
      <c r="OXI359" s="132"/>
      <c r="OXJ359" s="128"/>
      <c r="OXK359" s="129"/>
      <c r="OXL359" s="129"/>
      <c r="OXM359" s="129"/>
      <c r="OXN359" s="129"/>
      <c r="OXO359" s="129"/>
      <c r="OXP359" s="129"/>
      <c r="OXQ359" s="129"/>
      <c r="OXR359" s="129"/>
      <c r="OXS359" s="129"/>
      <c r="OXT359" s="129"/>
      <c r="OXU359" s="129"/>
      <c r="OXV359" s="129"/>
      <c r="OXW359" s="129"/>
      <c r="OXX359" s="129"/>
      <c r="OXY359" s="129"/>
      <c r="OXZ359" s="129"/>
      <c r="OYA359" s="129"/>
      <c r="OYB359" s="129"/>
      <c r="OYC359" s="129"/>
      <c r="OYD359" s="141"/>
      <c r="OYE359" s="129"/>
      <c r="OYF359" s="129"/>
      <c r="OYG359" s="129"/>
      <c r="OYH359" s="129"/>
      <c r="OYI359" s="129"/>
      <c r="OYJ359" s="129"/>
      <c r="OYK359" s="129"/>
      <c r="OYL359" s="129"/>
      <c r="OYM359" s="129"/>
      <c r="OYN359" s="129"/>
      <c r="OYO359" s="129"/>
      <c r="OYP359" s="129"/>
      <c r="OYQ359" s="129"/>
      <c r="OYR359" s="129"/>
      <c r="OYS359" s="129"/>
      <c r="OYT359" s="129"/>
      <c r="OYU359" s="129"/>
      <c r="OYV359" s="130"/>
      <c r="OYW359" s="132"/>
      <c r="OYX359" s="132"/>
      <c r="OYY359" s="132"/>
      <c r="OYZ359" s="132"/>
      <c r="OZA359" s="132"/>
      <c r="OZB359" s="132"/>
      <c r="OZC359" s="132"/>
      <c r="OZD359" s="132"/>
      <c r="OZE359" s="132"/>
      <c r="OZF359" s="132"/>
      <c r="OZG359" s="132"/>
      <c r="OZH359" s="132"/>
      <c r="OZI359" s="132"/>
      <c r="OZJ359" s="132"/>
      <c r="OZK359" s="132"/>
      <c r="OZL359" s="132"/>
      <c r="OZM359" s="132"/>
      <c r="OZN359" s="132"/>
      <c r="OZO359" s="128"/>
      <c r="OZP359" s="129"/>
      <c r="OZQ359" s="129"/>
      <c r="OZR359" s="129"/>
      <c r="OZS359" s="129"/>
      <c r="OZT359" s="129"/>
      <c r="OZU359" s="129"/>
      <c r="OZV359" s="129"/>
      <c r="OZW359" s="129"/>
      <c r="OZX359" s="129"/>
      <c r="OZY359" s="129"/>
      <c r="OZZ359" s="129"/>
      <c r="PAA359" s="129"/>
      <c r="PAB359" s="129"/>
      <c r="PAC359" s="129"/>
      <c r="PAD359" s="129"/>
      <c r="PAE359" s="129"/>
      <c r="PAF359" s="129"/>
      <c r="PAG359" s="129"/>
      <c r="PAH359" s="129"/>
      <c r="PAI359" s="141"/>
      <c r="PAJ359" s="129"/>
      <c r="PAK359" s="129"/>
      <c r="PAL359" s="129"/>
      <c r="PAM359" s="129"/>
      <c r="PAN359" s="129"/>
      <c r="PAO359" s="129"/>
      <c r="PAP359" s="129"/>
      <c r="PAQ359" s="129"/>
      <c r="PAR359" s="129"/>
      <c r="PAS359" s="129"/>
      <c r="PAT359" s="129"/>
      <c r="PAU359" s="129"/>
      <c r="PAV359" s="129"/>
      <c r="PAW359" s="129"/>
      <c r="PAX359" s="129"/>
      <c r="PAY359" s="129"/>
      <c r="PAZ359" s="129"/>
      <c r="PBA359" s="130"/>
      <c r="PBB359" s="132"/>
      <c r="PBC359" s="132"/>
      <c r="PBD359" s="132"/>
      <c r="PBE359" s="132"/>
      <c r="PBF359" s="132"/>
      <c r="PBG359" s="132"/>
      <c r="PBH359" s="132"/>
      <c r="PBI359" s="132"/>
      <c r="PBJ359" s="132"/>
      <c r="PBK359" s="132"/>
      <c r="PBL359" s="132"/>
      <c r="PBM359" s="132"/>
      <c r="PBN359" s="132"/>
      <c r="PBO359" s="132"/>
      <c r="PBP359" s="132"/>
      <c r="PBQ359" s="132"/>
      <c r="PBR359" s="132"/>
      <c r="PBS359" s="132"/>
      <c r="PBT359" s="128"/>
      <c r="PBU359" s="129"/>
      <c r="PBV359" s="129"/>
      <c r="PBW359" s="129"/>
      <c r="PBX359" s="129"/>
      <c r="PBY359" s="129"/>
      <c r="PBZ359" s="129"/>
      <c r="PCA359" s="129"/>
      <c r="PCB359" s="129"/>
      <c r="PCC359" s="129"/>
      <c r="PCD359" s="129"/>
      <c r="PCE359" s="129"/>
      <c r="PCF359" s="129"/>
      <c r="PCG359" s="129"/>
      <c r="PCH359" s="129"/>
      <c r="PCI359" s="129"/>
      <c r="PCJ359" s="129"/>
      <c r="PCK359" s="129"/>
      <c r="PCL359" s="129"/>
      <c r="PCM359" s="129"/>
      <c r="PCN359" s="141"/>
      <c r="PCO359" s="129"/>
      <c r="PCP359" s="129"/>
      <c r="PCQ359" s="129"/>
      <c r="PCR359" s="129"/>
      <c r="PCS359" s="129"/>
      <c r="PCT359" s="129"/>
      <c r="PCU359" s="129"/>
      <c r="PCV359" s="129"/>
      <c r="PCW359" s="129"/>
      <c r="PCX359" s="129"/>
      <c r="PCY359" s="129"/>
      <c r="PCZ359" s="129"/>
      <c r="PDA359" s="129"/>
      <c r="PDB359" s="129"/>
      <c r="PDC359" s="129"/>
      <c r="PDD359" s="129"/>
      <c r="PDE359" s="129"/>
      <c r="PDF359" s="130"/>
      <c r="PDG359" s="132"/>
      <c r="PDH359" s="132"/>
      <c r="PDI359" s="132"/>
      <c r="PDJ359" s="132"/>
      <c r="PDK359" s="132"/>
      <c r="PDL359" s="132"/>
      <c r="PDM359" s="132"/>
      <c r="PDN359" s="132"/>
      <c r="PDO359" s="132"/>
      <c r="PDP359" s="132"/>
      <c r="PDQ359" s="132"/>
      <c r="PDR359" s="132"/>
      <c r="PDS359" s="132"/>
      <c r="PDT359" s="132"/>
      <c r="PDU359" s="132"/>
      <c r="PDV359" s="132"/>
      <c r="PDW359" s="132"/>
      <c r="PDX359" s="132"/>
      <c r="PDY359" s="128"/>
      <c r="PDZ359" s="129"/>
      <c r="PEA359" s="129"/>
      <c r="PEB359" s="129"/>
      <c r="PEC359" s="129"/>
      <c r="PED359" s="129"/>
      <c r="PEE359" s="129"/>
      <c r="PEF359" s="129"/>
      <c r="PEG359" s="129"/>
      <c r="PEH359" s="129"/>
      <c r="PEI359" s="129"/>
      <c r="PEJ359" s="129"/>
      <c r="PEK359" s="129"/>
      <c r="PEL359" s="129"/>
      <c r="PEM359" s="129"/>
      <c r="PEN359" s="129"/>
      <c r="PEO359" s="129"/>
      <c r="PEP359" s="129"/>
      <c r="PEQ359" s="129"/>
      <c r="PER359" s="129"/>
      <c r="PES359" s="141"/>
      <c r="PET359" s="129"/>
      <c r="PEU359" s="129"/>
      <c r="PEV359" s="129"/>
      <c r="PEW359" s="129"/>
      <c r="PEX359" s="129"/>
      <c r="PEY359" s="129"/>
      <c r="PEZ359" s="129"/>
      <c r="PFA359" s="129"/>
      <c r="PFB359" s="129"/>
      <c r="PFC359" s="129"/>
      <c r="PFD359" s="129"/>
      <c r="PFE359" s="129"/>
      <c r="PFF359" s="129"/>
      <c r="PFG359" s="129"/>
      <c r="PFH359" s="129"/>
      <c r="PFI359" s="129"/>
      <c r="PFJ359" s="129"/>
      <c r="PFK359" s="130"/>
      <c r="PFL359" s="132"/>
      <c r="PFM359" s="132"/>
      <c r="PFN359" s="132"/>
      <c r="PFO359" s="132"/>
      <c r="PFP359" s="132"/>
      <c r="PFQ359" s="132"/>
      <c r="PFR359" s="132"/>
      <c r="PFS359" s="132"/>
      <c r="PFT359" s="132"/>
      <c r="PFU359" s="132"/>
      <c r="PFV359" s="132"/>
      <c r="PFW359" s="132"/>
      <c r="PFX359" s="132"/>
      <c r="PFY359" s="132"/>
      <c r="PFZ359" s="132"/>
      <c r="PGA359" s="132"/>
      <c r="PGB359" s="132"/>
      <c r="PGC359" s="132"/>
      <c r="PGD359" s="128"/>
      <c r="PGE359" s="129"/>
      <c r="PGF359" s="129"/>
      <c r="PGG359" s="129"/>
      <c r="PGH359" s="129"/>
      <c r="PGI359" s="129"/>
      <c r="PGJ359" s="129"/>
      <c r="PGK359" s="129"/>
      <c r="PGL359" s="129"/>
      <c r="PGM359" s="129"/>
      <c r="PGN359" s="129"/>
      <c r="PGO359" s="129"/>
      <c r="PGP359" s="129"/>
      <c r="PGQ359" s="129"/>
      <c r="PGR359" s="129"/>
      <c r="PGS359" s="129"/>
      <c r="PGT359" s="129"/>
      <c r="PGU359" s="129"/>
      <c r="PGV359" s="129"/>
      <c r="PGW359" s="129"/>
      <c r="PGX359" s="141"/>
      <c r="PGY359" s="129"/>
      <c r="PGZ359" s="129"/>
      <c r="PHA359" s="129"/>
      <c r="PHB359" s="129"/>
      <c r="PHC359" s="129"/>
      <c r="PHD359" s="129"/>
      <c r="PHE359" s="129"/>
      <c r="PHF359" s="129"/>
      <c r="PHG359" s="129"/>
      <c r="PHH359" s="129"/>
      <c r="PHI359" s="129"/>
      <c r="PHJ359" s="129"/>
      <c r="PHK359" s="129"/>
      <c r="PHL359" s="129"/>
      <c r="PHM359" s="129"/>
      <c r="PHN359" s="129"/>
      <c r="PHO359" s="129"/>
      <c r="PHP359" s="130"/>
      <c r="PHQ359" s="132"/>
      <c r="PHR359" s="132"/>
      <c r="PHS359" s="132"/>
      <c r="PHT359" s="132"/>
      <c r="PHU359" s="132"/>
      <c r="PHV359" s="132"/>
      <c r="PHW359" s="132"/>
      <c r="PHX359" s="132"/>
      <c r="PHY359" s="132"/>
      <c r="PHZ359" s="132"/>
      <c r="PIA359" s="132"/>
      <c r="PIB359" s="132"/>
      <c r="PIC359" s="132"/>
      <c r="PID359" s="132"/>
      <c r="PIE359" s="132"/>
      <c r="PIF359" s="132"/>
      <c r="PIG359" s="132"/>
      <c r="PIH359" s="132"/>
      <c r="PII359" s="128"/>
      <c r="PIJ359" s="129"/>
      <c r="PIK359" s="129"/>
      <c r="PIL359" s="129"/>
      <c r="PIM359" s="129"/>
      <c r="PIN359" s="129"/>
      <c r="PIO359" s="129"/>
      <c r="PIP359" s="129"/>
      <c r="PIQ359" s="129"/>
      <c r="PIR359" s="129"/>
      <c r="PIS359" s="129"/>
      <c r="PIT359" s="129"/>
      <c r="PIU359" s="129"/>
      <c r="PIV359" s="129"/>
      <c r="PIW359" s="129"/>
      <c r="PIX359" s="129"/>
      <c r="PIY359" s="129"/>
      <c r="PIZ359" s="129"/>
      <c r="PJA359" s="129"/>
      <c r="PJB359" s="129"/>
      <c r="PJC359" s="141"/>
      <c r="PJD359" s="129"/>
      <c r="PJE359" s="129"/>
      <c r="PJF359" s="129"/>
      <c r="PJG359" s="129"/>
      <c r="PJH359" s="129"/>
      <c r="PJI359" s="129"/>
      <c r="PJJ359" s="129"/>
      <c r="PJK359" s="129"/>
      <c r="PJL359" s="129"/>
      <c r="PJM359" s="129"/>
      <c r="PJN359" s="129"/>
      <c r="PJO359" s="129"/>
      <c r="PJP359" s="129"/>
      <c r="PJQ359" s="129"/>
      <c r="PJR359" s="129"/>
      <c r="PJS359" s="129"/>
      <c r="PJT359" s="129"/>
      <c r="PJU359" s="130"/>
      <c r="PJV359" s="132"/>
      <c r="PJW359" s="132"/>
      <c r="PJX359" s="132"/>
      <c r="PJY359" s="132"/>
      <c r="PJZ359" s="132"/>
      <c r="PKA359" s="132"/>
      <c r="PKB359" s="132"/>
      <c r="PKC359" s="132"/>
      <c r="PKD359" s="132"/>
      <c r="PKE359" s="132"/>
      <c r="PKF359" s="132"/>
      <c r="PKG359" s="132"/>
      <c r="PKH359" s="132"/>
      <c r="PKI359" s="132"/>
      <c r="PKJ359" s="132"/>
      <c r="PKK359" s="132"/>
      <c r="PKL359" s="132"/>
      <c r="PKM359" s="132"/>
      <c r="PKN359" s="128"/>
      <c r="PKO359" s="129"/>
      <c r="PKP359" s="129"/>
      <c r="PKQ359" s="129"/>
      <c r="PKR359" s="129"/>
      <c r="PKS359" s="129"/>
      <c r="PKT359" s="129"/>
      <c r="PKU359" s="129"/>
      <c r="PKV359" s="129"/>
      <c r="PKW359" s="129"/>
      <c r="PKX359" s="129"/>
      <c r="PKY359" s="129"/>
      <c r="PKZ359" s="129"/>
      <c r="PLA359" s="129"/>
      <c r="PLB359" s="129"/>
      <c r="PLC359" s="129"/>
      <c r="PLD359" s="129"/>
      <c r="PLE359" s="129"/>
      <c r="PLF359" s="129"/>
      <c r="PLG359" s="129"/>
      <c r="PLH359" s="141"/>
      <c r="PLI359" s="129"/>
      <c r="PLJ359" s="129"/>
      <c r="PLK359" s="129"/>
      <c r="PLL359" s="129"/>
      <c r="PLM359" s="129"/>
      <c r="PLN359" s="129"/>
      <c r="PLO359" s="129"/>
      <c r="PLP359" s="129"/>
      <c r="PLQ359" s="129"/>
      <c r="PLR359" s="129"/>
      <c r="PLS359" s="129"/>
      <c r="PLT359" s="129"/>
      <c r="PLU359" s="129"/>
      <c r="PLV359" s="129"/>
      <c r="PLW359" s="129"/>
      <c r="PLX359" s="129"/>
      <c r="PLY359" s="129"/>
      <c r="PLZ359" s="130"/>
      <c r="PMA359" s="132"/>
      <c r="PMB359" s="132"/>
      <c r="PMC359" s="132"/>
      <c r="PMD359" s="132"/>
      <c r="PME359" s="132"/>
      <c r="PMF359" s="132"/>
      <c r="PMG359" s="132"/>
      <c r="PMH359" s="132"/>
      <c r="PMI359" s="132"/>
      <c r="PMJ359" s="132"/>
      <c r="PMK359" s="132"/>
      <c r="PML359" s="132"/>
      <c r="PMM359" s="132"/>
      <c r="PMN359" s="132"/>
      <c r="PMO359" s="132"/>
      <c r="PMP359" s="132"/>
      <c r="PMQ359" s="132"/>
      <c r="PMR359" s="132"/>
      <c r="PMS359" s="128"/>
      <c r="PMT359" s="129"/>
      <c r="PMU359" s="129"/>
      <c r="PMV359" s="129"/>
      <c r="PMW359" s="129"/>
      <c r="PMX359" s="129"/>
      <c r="PMY359" s="129"/>
      <c r="PMZ359" s="129"/>
      <c r="PNA359" s="129"/>
      <c r="PNB359" s="129"/>
      <c r="PNC359" s="129"/>
      <c r="PND359" s="129"/>
      <c r="PNE359" s="129"/>
      <c r="PNF359" s="129"/>
      <c r="PNG359" s="129"/>
      <c r="PNH359" s="129"/>
      <c r="PNI359" s="129"/>
      <c r="PNJ359" s="129"/>
      <c r="PNK359" s="129"/>
      <c r="PNL359" s="129"/>
      <c r="PNM359" s="141"/>
      <c r="PNN359" s="129"/>
      <c r="PNO359" s="129"/>
      <c r="PNP359" s="129"/>
      <c r="PNQ359" s="129"/>
      <c r="PNR359" s="129"/>
      <c r="PNS359" s="129"/>
      <c r="PNT359" s="129"/>
      <c r="PNU359" s="129"/>
      <c r="PNV359" s="129"/>
      <c r="PNW359" s="129"/>
      <c r="PNX359" s="129"/>
      <c r="PNY359" s="129"/>
      <c r="PNZ359" s="129"/>
      <c r="POA359" s="129"/>
      <c r="POB359" s="129"/>
      <c r="POC359" s="129"/>
      <c r="POD359" s="129"/>
      <c r="POE359" s="130"/>
      <c r="POF359" s="132"/>
      <c r="POG359" s="132"/>
      <c r="POH359" s="132"/>
      <c r="POI359" s="132"/>
      <c r="POJ359" s="132"/>
      <c r="POK359" s="132"/>
      <c r="POL359" s="132"/>
      <c r="POM359" s="132"/>
      <c r="PON359" s="132"/>
      <c r="POO359" s="132"/>
      <c r="POP359" s="132"/>
      <c r="POQ359" s="132"/>
      <c r="POR359" s="132"/>
      <c r="POS359" s="132"/>
      <c r="POT359" s="132"/>
      <c r="POU359" s="132"/>
      <c r="POV359" s="132"/>
      <c r="POW359" s="132"/>
      <c r="POX359" s="128"/>
      <c r="POY359" s="129"/>
      <c r="POZ359" s="129"/>
      <c r="PPA359" s="129"/>
      <c r="PPB359" s="129"/>
      <c r="PPC359" s="129"/>
      <c r="PPD359" s="129"/>
      <c r="PPE359" s="129"/>
      <c r="PPF359" s="129"/>
      <c r="PPG359" s="129"/>
      <c r="PPH359" s="129"/>
      <c r="PPI359" s="129"/>
      <c r="PPJ359" s="129"/>
      <c r="PPK359" s="129"/>
      <c r="PPL359" s="129"/>
      <c r="PPM359" s="129"/>
      <c r="PPN359" s="129"/>
      <c r="PPO359" s="129"/>
      <c r="PPP359" s="129"/>
      <c r="PPQ359" s="129"/>
      <c r="PPR359" s="141"/>
      <c r="PPS359" s="129"/>
      <c r="PPT359" s="129"/>
      <c r="PPU359" s="129"/>
      <c r="PPV359" s="129"/>
      <c r="PPW359" s="129"/>
      <c r="PPX359" s="129"/>
      <c r="PPY359" s="129"/>
      <c r="PPZ359" s="129"/>
      <c r="PQA359" s="129"/>
      <c r="PQB359" s="129"/>
      <c r="PQC359" s="129"/>
      <c r="PQD359" s="129"/>
      <c r="PQE359" s="129"/>
      <c r="PQF359" s="129"/>
      <c r="PQG359" s="129"/>
      <c r="PQH359" s="129"/>
      <c r="PQI359" s="129"/>
      <c r="PQJ359" s="130"/>
      <c r="PQK359" s="132"/>
      <c r="PQL359" s="132"/>
      <c r="PQM359" s="132"/>
      <c r="PQN359" s="132"/>
      <c r="PQO359" s="132"/>
      <c r="PQP359" s="132"/>
      <c r="PQQ359" s="132"/>
      <c r="PQR359" s="132"/>
      <c r="PQS359" s="132"/>
      <c r="PQT359" s="132"/>
      <c r="PQU359" s="132"/>
      <c r="PQV359" s="132"/>
      <c r="PQW359" s="132"/>
      <c r="PQX359" s="132"/>
      <c r="PQY359" s="132"/>
      <c r="PQZ359" s="132"/>
      <c r="PRA359" s="132"/>
      <c r="PRB359" s="132"/>
      <c r="PRC359" s="128"/>
      <c r="PRD359" s="129"/>
      <c r="PRE359" s="129"/>
      <c r="PRF359" s="129"/>
      <c r="PRG359" s="129"/>
      <c r="PRH359" s="129"/>
      <c r="PRI359" s="129"/>
      <c r="PRJ359" s="129"/>
      <c r="PRK359" s="129"/>
      <c r="PRL359" s="129"/>
      <c r="PRM359" s="129"/>
      <c r="PRN359" s="129"/>
      <c r="PRO359" s="129"/>
      <c r="PRP359" s="129"/>
      <c r="PRQ359" s="129"/>
      <c r="PRR359" s="129"/>
      <c r="PRS359" s="129"/>
      <c r="PRT359" s="129"/>
      <c r="PRU359" s="129"/>
      <c r="PRV359" s="129"/>
      <c r="PRW359" s="141"/>
      <c r="PRX359" s="129"/>
      <c r="PRY359" s="129"/>
      <c r="PRZ359" s="129"/>
      <c r="PSA359" s="129"/>
      <c r="PSB359" s="129"/>
      <c r="PSC359" s="129"/>
      <c r="PSD359" s="129"/>
      <c r="PSE359" s="129"/>
      <c r="PSF359" s="129"/>
      <c r="PSG359" s="129"/>
      <c r="PSH359" s="129"/>
      <c r="PSI359" s="129"/>
      <c r="PSJ359" s="129"/>
      <c r="PSK359" s="129"/>
      <c r="PSL359" s="129"/>
      <c r="PSM359" s="129"/>
      <c r="PSN359" s="129"/>
      <c r="PSO359" s="130"/>
      <c r="PSP359" s="132"/>
      <c r="PSQ359" s="132"/>
      <c r="PSR359" s="132"/>
      <c r="PSS359" s="132"/>
      <c r="PST359" s="132"/>
      <c r="PSU359" s="132"/>
      <c r="PSV359" s="132"/>
      <c r="PSW359" s="132"/>
      <c r="PSX359" s="132"/>
      <c r="PSY359" s="132"/>
      <c r="PSZ359" s="132"/>
      <c r="PTA359" s="132"/>
      <c r="PTB359" s="132"/>
      <c r="PTC359" s="132"/>
      <c r="PTD359" s="132"/>
      <c r="PTE359" s="132"/>
      <c r="PTF359" s="132"/>
      <c r="PTG359" s="132"/>
      <c r="PTH359" s="128"/>
      <c r="PTI359" s="129"/>
      <c r="PTJ359" s="129"/>
      <c r="PTK359" s="129"/>
      <c r="PTL359" s="129"/>
      <c r="PTM359" s="129"/>
      <c r="PTN359" s="129"/>
      <c r="PTO359" s="129"/>
      <c r="PTP359" s="129"/>
      <c r="PTQ359" s="129"/>
      <c r="PTR359" s="129"/>
      <c r="PTS359" s="129"/>
      <c r="PTT359" s="129"/>
      <c r="PTU359" s="129"/>
      <c r="PTV359" s="129"/>
      <c r="PTW359" s="129"/>
      <c r="PTX359" s="129"/>
      <c r="PTY359" s="129"/>
      <c r="PTZ359" s="129"/>
      <c r="PUA359" s="129"/>
      <c r="PUB359" s="141"/>
      <c r="PUC359" s="129"/>
      <c r="PUD359" s="129"/>
      <c r="PUE359" s="129"/>
      <c r="PUF359" s="129"/>
      <c r="PUG359" s="129"/>
      <c r="PUH359" s="129"/>
      <c r="PUI359" s="129"/>
      <c r="PUJ359" s="129"/>
      <c r="PUK359" s="129"/>
      <c r="PUL359" s="129"/>
      <c r="PUM359" s="129"/>
      <c r="PUN359" s="129"/>
      <c r="PUO359" s="129"/>
      <c r="PUP359" s="129"/>
      <c r="PUQ359" s="129"/>
      <c r="PUR359" s="129"/>
      <c r="PUS359" s="129"/>
      <c r="PUT359" s="130"/>
      <c r="PUU359" s="132"/>
      <c r="PUV359" s="132"/>
      <c r="PUW359" s="132"/>
      <c r="PUX359" s="132"/>
      <c r="PUY359" s="132"/>
      <c r="PUZ359" s="132"/>
      <c r="PVA359" s="132"/>
      <c r="PVB359" s="132"/>
      <c r="PVC359" s="132"/>
      <c r="PVD359" s="132"/>
      <c r="PVE359" s="132"/>
      <c r="PVF359" s="132"/>
      <c r="PVG359" s="132"/>
      <c r="PVH359" s="132"/>
      <c r="PVI359" s="132"/>
      <c r="PVJ359" s="132"/>
      <c r="PVK359" s="132"/>
      <c r="PVL359" s="132"/>
      <c r="PVM359" s="128"/>
      <c r="PVN359" s="129"/>
      <c r="PVO359" s="129"/>
      <c r="PVP359" s="129"/>
      <c r="PVQ359" s="129"/>
      <c r="PVR359" s="129"/>
      <c r="PVS359" s="129"/>
      <c r="PVT359" s="129"/>
      <c r="PVU359" s="129"/>
      <c r="PVV359" s="129"/>
      <c r="PVW359" s="129"/>
      <c r="PVX359" s="129"/>
      <c r="PVY359" s="129"/>
      <c r="PVZ359" s="129"/>
      <c r="PWA359" s="129"/>
      <c r="PWB359" s="129"/>
      <c r="PWC359" s="129"/>
      <c r="PWD359" s="129"/>
      <c r="PWE359" s="129"/>
      <c r="PWF359" s="129"/>
      <c r="PWG359" s="141"/>
      <c r="PWH359" s="129"/>
      <c r="PWI359" s="129"/>
      <c r="PWJ359" s="129"/>
      <c r="PWK359" s="129"/>
      <c r="PWL359" s="129"/>
      <c r="PWM359" s="129"/>
      <c r="PWN359" s="129"/>
      <c r="PWO359" s="129"/>
      <c r="PWP359" s="129"/>
      <c r="PWQ359" s="129"/>
      <c r="PWR359" s="129"/>
      <c r="PWS359" s="129"/>
      <c r="PWT359" s="129"/>
      <c r="PWU359" s="129"/>
      <c r="PWV359" s="129"/>
      <c r="PWW359" s="129"/>
      <c r="PWX359" s="129"/>
      <c r="PWY359" s="130"/>
      <c r="PWZ359" s="132"/>
      <c r="PXA359" s="132"/>
      <c r="PXB359" s="132"/>
      <c r="PXC359" s="132"/>
      <c r="PXD359" s="132"/>
      <c r="PXE359" s="132"/>
      <c r="PXF359" s="132"/>
      <c r="PXG359" s="132"/>
      <c r="PXH359" s="132"/>
      <c r="PXI359" s="132"/>
      <c r="PXJ359" s="132"/>
      <c r="PXK359" s="132"/>
      <c r="PXL359" s="132"/>
      <c r="PXM359" s="132"/>
      <c r="PXN359" s="132"/>
      <c r="PXO359" s="132"/>
      <c r="PXP359" s="132"/>
      <c r="PXQ359" s="132"/>
      <c r="PXR359" s="128"/>
      <c r="PXS359" s="129"/>
      <c r="PXT359" s="129"/>
      <c r="PXU359" s="129"/>
      <c r="PXV359" s="129"/>
      <c r="PXW359" s="129"/>
      <c r="PXX359" s="129"/>
      <c r="PXY359" s="129"/>
      <c r="PXZ359" s="129"/>
      <c r="PYA359" s="129"/>
      <c r="PYB359" s="129"/>
      <c r="PYC359" s="129"/>
      <c r="PYD359" s="129"/>
      <c r="PYE359" s="129"/>
      <c r="PYF359" s="129"/>
      <c r="PYG359" s="129"/>
      <c r="PYH359" s="129"/>
      <c r="PYI359" s="129"/>
      <c r="PYJ359" s="129"/>
      <c r="PYK359" s="129"/>
      <c r="PYL359" s="141"/>
      <c r="PYM359" s="129"/>
      <c r="PYN359" s="129"/>
      <c r="PYO359" s="129"/>
      <c r="PYP359" s="129"/>
      <c r="PYQ359" s="129"/>
      <c r="PYR359" s="129"/>
      <c r="PYS359" s="129"/>
      <c r="PYT359" s="129"/>
      <c r="PYU359" s="129"/>
      <c r="PYV359" s="129"/>
      <c r="PYW359" s="129"/>
      <c r="PYX359" s="129"/>
      <c r="PYY359" s="129"/>
      <c r="PYZ359" s="129"/>
      <c r="PZA359" s="129"/>
      <c r="PZB359" s="129"/>
      <c r="PZC359" s="129"/>
      <c r="PZD359" s="130"/>
      <c r="PZE359" s="132"/>
      <c r="PZF359" s="132"/>
      <c r="PZG359" s="132"/>
      <c r="PZH359" s="132"/>
      <c r="PZI359" s="132"/>
      <c r="PZJ359" s="132"/>
      <c r="PZK359" s="132"/>
      <c r="PZL359" s="132"/>
      <c r="PZM359" s="132"/>
      <c r="PZN359" s="132"/>
      <c r="PZO359" s="132"/>
      <c r="PZP359" s="132"/>
      <c r="PZQ359" s="132"/>
      <c r="PZR359" s="132"/>
      <c r="PZS359" s="132"/>
      <c r="PZT359" s="132"/>
      <c r="PZU359" s="132"/>
      <c r="PZV359" s="132"/>
      <c r="PZW359" s="128"/>
      <c r="PZX359" s="129"/>
      <c r="PZY359" s="129"/>
      <c r="PZZ359" s="129"/>
      <c r="QAA359" s="129"/>
      <c r="QAB359" s="129"/>
      <c r="QAC359" s="129"/>
      <c r="QAD359" s="129"/>
      <c r="QAE359" s="129"/>
      <c r="QAF359" s="129"/>
      <c r="QAG359" s="129"/>
      <c r="QAH359" s="129"/>
      <c r="QAI359" s="129"/>
      <c r="QAJ359" s="129"/>
      <c r="QAK359" s="129"/>
      <c r="QAL359" s="129"/>
      <c r="QAM359" s="129"/>
      <c r="QAN359" s="129"/>
      <c r="QAO359" s="129"/>
      <c r="QAP359" s="129"/>
      <c r="QAQ359" s="141"/>
      <c r="QAR359" s="129"/>
      <c r="QAS359" s="129"/>
      <c r="QAT359" s="129"/>
      <c r="QAU359" s="129"/>
      <c r="QAV359" s="129"/>
      <c r="QAW359" s="129"/>
      <c r="QAX359" s="129"/>
      <c r="QAY359" s="129"/>
      <c r="QAZ359" s="129"/>
      <c r="QBA359" s="129"/>
      <c r="QBB359" s="129"/>
      <c r="QBC359" s="129"/>
      <c r="QBD359" s="129"/>
      <c r="QBE359" s="129"/>
      <c r="QBF359" s="129"/>
      <c r="QBG359" s="129"/>
      <c r="QBH359" s="129"/>
      <c r="QBI359" s="130"/>
      <c r="QBJ359" s="132"/>
      <c r="QBK359" s="132"/>
      <c r="QBL359" s="132"/>
      <c r="QBM359" s="132"/>
      <c r="QBN359" s="132"/>
      <c r="QBO359" s="132"/>
      <c r="QBP359" s="132"/>
      <c r="QBQ359" s="132"/>
      <c r="QBR359" s="132"/>
      <c r="QBS359" s="132"/>
      <c r="QBT359" s="132"/>
      <c r="QBU359" s="132"/>
      <c r="QBV359" s="132"/>
      <c r="QBW359" s="132"/>
      <c r="QBX359" s="132"/>
      <c r="QBY359" s="132"/>
      <c r="QBZ359" s="132"/>
      <c r="QCA359" s="132"/>
      <c r="QCB359" s="128"/>
      <c r="QCC359" s="129"/>
      <c r="QCD359" s="129"/>
      <c r="QCE359" s="129"/>
      <c r="QCF359" s="129"/>
      <c r="QCG359" s="129"/>
      <c r="QCH359" s="129"/>
      <c r="QCI359" s="129"/>
      <c r="QCJ359" s="129"/>
      <c r="QCK359" s="129"/>
      <c r="QCL359" s="129"/>
      <c r="QCM359" s="129"/>
      <c r="QCN359" s="129"/>
      <c r="QCO359" s="129"/>
      <c r="QCP359" s="129"/>
      <c r="QCQ359" s="129"/>
      <c r="QCR359" s="129"/>
      <c r="QCS359" s="129"/>
      <c r="QCT359" s="129"/>
      <c r="QCU359" s="129"/>
      <c r="QCV359" s="141"/>
      <c r="QCW359" s="129"/>
      <c r="QCX359" s="129"/>
      <c r="QCY359" s="129"/>
      <c r="QCZ359" s="129"/>
      <c r="QDA359" s="129"/>
      <c r="QDB359" s="129"/>
      <c r="QDC359" s="129"/>
      <c r="QDD359" s="129"/>
      <c r="QDE359" s="129"/>
      <c r="QDF359" s="129"/>
      <c r="QDG359" s="129"/>
      <c r="QDH359" s="129"/>
      <c r="QDI359" s="129"/>
      <c r="QDJ359" s="129"/>
      <c r="QDK359" s="129"/>
      <c r="QDL359" s="129"/>
      <c r="QDM359" s="129"/>
      <c r="QDN359" s="130"/>
      <c r="QDO359" s="132"/>
      <c r="QDP359" s="132"/>
      <c r="QDQ359" s="132"/>
      <c r="QDR359" s="132"/>
      <c r="QDS359" s="132"/>
      <c r="QDT359" s="132"/>
      <c r="QDU359" s="132"/>
      <c r="QDV359" s="132"/>
      <c r="QDW359" s="132"/>
      <c r="QDX359" s="132"/>
      <c r="QDY359" s="132"/>
      <c r="QDZ359" s="132"/>
      <c r="QEA359" s="132"/>
      <c r="QEB359" s="132"/>
      <c r="QEC359" s="132"/>
      <c r="QED359" s="132"/>
      <c r="QEE359" s="132"/>
      <c r="QEF359" s="132"/>
      <c r="QEG359" s="128"/>
      <c r="QEH359" s="129"/>
      <c r="QEI359" s="129"/>
      <c r="QEJ359" s="129"/>
      <c r="QEK359" s="129"/>
      <c r="QEL359" s="129"/>
      <c r="QEM359" s="129"/>
      <c r="QEN359" s="129"/>
      <c r="QEO359" s="129"/>
      <c r="QEP359" s="129"/>
      <c r="QEQ359" s="129"/>
      <c r="QER359" s="129"/>
      <c r="QES359" s="129"/>
      <c r="QET359" s="129"/>
      <c r="QEU359" s="129"/>
      <c r="QEV359" s="129"/>
      <c r="QEW359" s="129"/>
      <c r="QEX359" s="129"/>
      <c r="QEY359" s="129"/>
      <c r="QEZ359" s="129"/>
      <c r="QFA359" s="141"/>
      <c r="QFB359" s="129"/>
      <c r="QFC359" s="129"/>
      <c r="QFD359" s="129"/>
      <c r="QFE359" s="129"/>
      <c r="QFF359" s="129"/>
      <c r="QFG359" s="129"/>
      <c r="QFH359" s="129"/>
      <c r="QFI359" s="129"/>
      <c r="QFJ359" s="129"/>
      <c r="QFK359" s="129"/>
      <c r="QFL359" s="129"/>
      <c r="QFM359" s="129"/>
      <c r="QFN359" s="129"/>
      <c r="QFO359" s="129"/>
      <c r="QFP359" s="129"/>
      <c r="QFQ359" s="129"/>
      <c r="QFR359" s="129"/>
      <c r="QFS359" s="130"/>
      <c r="QFT359" s="132"/>
      <c r="QFU359" s="132"/>
      <c r="QFV359" s="132"/>
      <c r="QFW359" s="132"/>
      <c r="QFX359" s="132"/>
      <c r="QFY359" s="132"/>
      <c r="QFZ359" s="132"/>
      <c r="QGA359" s="132"/>
      <c r="QGB359" s="132"/>
      <c r="QGC359" s="132"/>
      <c r="QGD359" s="132"/>
      <c r="QGE359" s="132"/>
      <c r="QGF359" s="132"/>
      <c r="QGG359" s="132"/>
      <c r="QGH359" s="132"/>
      <c r="QGI359" s="132"/>
      <c r="QGJ359" s="132"/>
      <c r="QGK359" s="132"/>
      <c r="QGL359" s="128"/>
      <c r="QGM359" s="129"/>
      <c r="QGN359" s="129"/>
      <c r="QGO359" s="129"/>
      <c r="QGP359" s="129"/>
      <c r="QGQ359" s="129"/>
      <c r="QGR359" s="129"/>
      <c r="QGS359" s="129"/>
      <c r="QGT359" s="129"/>
      <c r="QGU359" s="129"/>
      <c r="QGV359" s="129"/>
      <c r="QGW359" s="129"/>
      <c r="QGX359" s="129"/>
      <c r="QGY359" s="129"/>
      <c r="QGZ359" s="129"/>
      <c r="QHA359" s="129"/>
      <c r="QHB359" s="129"/>
      <c r="QHC359" s="129"/>
      <c r="QHD359" s="129"/>
      <c r="QHE359" s="129"/>
      <c r="QHF359" s="141"/>
      <c r="QHG359" s="129"/>
      <c r="QHH359" s="129"/>
      <c r="QHI359" s="129"/>
      <c r="QHJ359" s="129"/>
      <c r="QHK359" s="129"/>
      <c r="QHL359" s="129"/>
      <c r="QHM359" s="129"/>
      <c r="QHN359" s="129"/>
      <c r="QHO359" s="129"/>
      <c r="QHP359" s="129"/>
      <c r="QHQ359" s="129"/>
      <c r="QHR359" s="129"/>
      <c r="QHS359" s="129"/>
      <c r="QHT359" s="129"/>
      <c r="QHU359" s="129"/>
      <c r="QHV359" s="129"/>
      <c r="QHW359" s="129"/>
      <c r="QHX359" s="130"/>
      <c r="QHY359" s="132"/>
      <c r="QHZ359" s="132"/>
      <c r="QIA359" s="132"/>
      <c r="QIB359" s="132"/>
      <c r="QIC359" s="132"/>
      <c r="QID359" s="132"/>
      <c r="QIE359" s="132"/>
      <c r="QIF359" s="132"/>
      <c r="QIG359" s="132"/>
      <c r="QIH359" s="132"/>
      <c r="QII359" s="132"/>
      <c r="QIJ359" s="132"/>
      <c r="QIK359" s="132"/>
      <c r="QIL359" s="132"/>
      <c r="QIM359" s="132"/>
      <c r="QIN359" s="132"/>
      <c r="QIO359" s="132"/>
      <c r="QIP359" s="132"/>
      <c r="QIQ359" s="128"/>
      <c r="QIR359" s="129"/>
      <c r="QIS359" s="129"/>
      <c r="QIT359" s="129"/>
      <c r="QIU359" s="129"/>
      <c r="QIV359" s="129"/>
      <c r="QIW359" s="129"/>
      <c r="QIX359" s="129"/>
      <c r="QIY359" s="129"/>
      <c r="QIZ359" s="129"/>
      <c r="QJA359" s="129"/>
      <c r="QJB359" s="129"/>
      <c r="QJC359" s="129"/>
      <c r="QJD359" s="129"/>
      <c r="QJE359" s="129"/>
      <c r="QJF359" s="129"/>
      <c r="QJG359" s="129"/>
      <c r="QJH359" s="129"/>
      <c r="QJI359" s="129"/>
      <c r="QJJ359" s="129"/>
      <c r="QJK359" s="141"/>
      <c r="QJL359" s="129"/>
      <c r="QJM359" s="129"/>
      <c r="QJN359" s="129"/>
      <c r="QJO359" s="129"/>
      <c r="QJP359" s="129"/>
      <c r="QJQ359" s="129"/>
      <c r="QJR359" s="129"/>
      <c r="QJS359" s="129"/>
      <c r="QJT359" s="129"/>
      <c r="QJU359" s="129"/>
      <c r="QJV359" s="129"/>
      <c r="QJW359" s="129"/>
      <c r="QJX359" s="129"/>
      <c r="QJY359" s="129"/>
      <c r="QJZ359" s="129"/>
      <c r="QKA359" s="129"/>
      <c r="QKB359" s="129"/>
      <c r="QKC359" s="130"/>
      <c r="QKD359" s="132"/>
      <c r="QKE359" s="132"/>
      <c r="QKF359" s="132"/>
      <c r="QKG359" s="132"/>
      <c r="QKH359" s="132"/>
      <c r="QKI359" s="132"/>
      <c r="QKJ359" s="132"/>
      <c r="QKK359" s="132"/>
      <c r="QKL359" s="132"/>
      <c r="QKM359" s="132"/>
      <c r="QKN359" s="132"/>
      <c r="QKO359" s="132"/>
      <c r="QKP359" s="132"/>
      <c r="QKQ359" s="132"/>
      <c r="QKR359" s="132"/>
      <c r="QKS359" s="132"/>
      <c r="QKT359" s="132"/>
      <c r="QKU359" s="132"/>
      <c r="QKV359" s="128"/>
      <c r="QKW359" s="129"/>
      <c r="QKX359" s="129"/>
      <c r="QKY359" s="129"/>
      <c r="QKZ359" s="129"/>
      <c r="QLA359" s="129"/>
      <c r="QLB359" s="129"/>
      <c r="QLC359" s="129"/>
      <c r="QLD359" s="129"/>
      <c r="QLE359" s="129"/>
      <c r="QLF359" s="129"/>
      <c r="QLG359" s="129"/>
      <c r="QLH359" s="129"/>
      <c r="QLI359" s="129"/>
      <c r="QLJ359" s="129"/>
      <c r="QLK359" s="129"/>
      <c r="QLL359" s="129"/>
      <c r="QLM359" s="129"/>
      <c r="QLN359" s="129"/>
      <c r="QLO359" s="129"/>
      <c r="QLP359" s="141"/>
      <c r="QLQ359" s="129"/>
      <c r="QLR359" s="129"/>
      <c r="QLS359" s="129"/>
      <c r="QLT359" s="129"/>
      <c r="QLU359" s="129"/>
      <c r="QLV359" s="129"/>
      <c r="QLW359" s="129"/>
      <c r="QLX359" s="129"/>
      <c r="QLY359" s="129"/>
      <c r="QLZ359" s="129"/>
      <c r="QMA359" s="129"/>
      <c r="QMB359" s="129"/>
      <c r="QMC359" s="129"/>
      <c r="QMD359" s="129"/>
      <c r="QME359" s="129"/>
      <c r="QMF359" s="129"/>
      <c r="QMG359" s="129"/>
      <c r="QMH359" s="130"/>
      <c r="QMI359" s="132"/>
      <c r="QMJ359" s="132"/>
      <c r="QMK359" s="132"/>
      <c r="QML359" s="132"/>
      <c r="QMM359" s="132"/>
      <c r="QMN359" s="132"/>
      <c r="QMO359" s="132"/>
      <c r="QMP359" s="132"/>
      <c r="QMQ359" s="132"/>
      <c r="QMR359" s="132"/>
      <c r="QMS359" s="132"/>
      <c r="QMT359" s="132"/>
      <c r="QMU359" s="132"/>
      <c r="QMV359" s="132"/>
      <c r="QMW359" s="132"/>
      <c r="QMX359" s="132"/>
      <c r="QMY359" s="132"/>
      <c r="QMZ359" s="132"/>
      <c r="QNA359" s="128"/>
      <c r="QNB359" s="129"/>
      <c r="QNC359" s="129"/>
      <c r="QND359" s="129"/>
      <c r="QNE359" s="129"/>
      <c r="QNF359" s="129"/>
      <c r="QNG359" s="129"/>
      <c r="QNH359" s="129"/>
      <c r="QNI359" s="129"/>
      <c r="QNJ359" s="129"/>
      <c r="QNK359" s="129"/>
      <c r="QNL359" s="129"/>
      <c r="QNM359" s="129"/>
      <c r="QNN359" s="129"/>
      <c r="QNO359" s="129"/>
      <c r="QNP359" s="129"/>
      <c r="QNQ359" s="129"/>
      <c r="QNR359" s="129"/>
      <c r="QNS359" s="129"/>
      <c r="QNT359" s="129"/>
      <c r="QNU359" s="141"/>
      <c r="QNV359" s="129"/>
      <c r="QNW359" s="129"/>
      <c r="QNX359" s="129"/>
      <c r="QNY359" s="129"/>
      <c r="QNZ359" s="129"/>
      <c r="QOA359" s="129"/>
      <c r="QOB359" s="129"/>
      <c r="QOC359" s="129"/>
      <c r="QOD359" s="129"/>
      <c r="QOE359" s="129"/>
      <c r="QOF359" s="129"/>
      <c r="QOG359" s="129"/>
      <c r="QOH359" s="129"/>
      <c r="QOI359" s="129"/>
      <c r="QOJ359" s="129"/>
      <c r="QOK359" s="129"/>
      <c r="QOL359" s="129"/>
      <c r="QOM359" s="130"/>
      <c r="QON359" s="132"/>
      <c r="QOO359" s="132"/>
      <c r="QOP359" s="132"/>
      <c r="QOQ359" s="132"/>
      <c r="QOR359" s="132"/>
      <c r="QOS359" s="132"/>
      <c r="QOT359" s="132"/>
      <c r="QOU359" s="132"/>
      <c r="QOV359" s="132"/>
      <c r="QOW359" s="132"/>
      <c r="QOX359" s="132"/>
      <c r="QOY359" s="132"/>
      <c r="QOZ359" s="132"/>
      <c r="QPA359" s="132"/>
      <c r="QPB359" s="132"/>
      <c r="QPC359" s="132"/>
      <c r="QPD359" s="132"/>
      <c r="QPE359" s="132"/>
      <c r="QPF359" s="128"/>
      <c r="QPG359" s="129"/>
      <c r="QPH359" s="129"/>
      <c r="QPI359" s="129"/>
      <c r="QPJ359" s="129"/>
      <c r="QPK359" s="129"/>
      <c r="QPL359" s="129"/>
      <c r="QPM359" s="129"/>
      <c r="QPN359" s="129"/>
      <c r="QPO359" s="129"/>
      <c r="QPP359" s="129"/>
      <c r="QPQ359" s="129"/>
      <c r="QPR359" s="129"/>
      <c r="QPS359" s="129"/>
      <c r="QPT359" s="129"/>
      <c r="QPU359" s="129"/>
      <c r="QPV359" s="129"/>
      <c r="QPW359" s="129"/>
      <c r="QPX359" s="129"/>
      <c r="QPY359" s="129"/>
      <c r="QPZ359" s="141"/>
      <c r="QQA359" s="129"/>
      <c r="QQB359" s="129"/>
      <c r="QQC359" s="129"/>
      <c r="QQD359" s="129"/>
      <c r="QQE359" s="129"/>
      <c r="QQF359" s="129"/>
      <c r="QQG359" s="129"/>
      <c r="QQH359" s="129"/>
      <c r="QQI359" s="129"/>
      <c r="QQJ359" s="129"/>
      <c r="QQK359" s="129"/>
      <c r="QQL359" s="129"/>
      <c r="QQM359" s="129"/>
      <c r="QQN359" s="129"/>
      <c r="QQO359" s="129"/>
      <c r="QQP359" s="129"/>
      <c r="QQQ359" s="129"/>
      <c r="QQR359" s="130"/>
      <c r="QQS359" s="132"/>
      <c r="QQT359" s="132"/>
      <c r="QQU359" s="132"/>
      <c r="QQV359" s="132"/>
      <c r="QQW359" s="132"/>
      <c r="QQX359" s="132"/>
      <c r="QQY359" s="132"/>
      <c r="QQZ359" s="132"/>
      <c r="QRA359" s="132"/>
      <c r="QRB359" s="132"/>
      <c r="QRC359" s="132"/>
      <c r="QRD359" s="132"/>
      <c r="QRE359" s="132"/>
      <c r="QRF359" s="132"/>
      <c r="QRG359" s="132"/>
      <c r="QRH359" s="132"/>
      <c r="QRI359" s="132"/>
      <c r="QRJ359" s="132"/>
      <c r="QRK359" s="128"/>
      <c r="QRL359" s="129"/>
      <c r="QRM359" s="129"/>
      <c r="QRN359" s="129"/>
      <c r="QRO359" s="129"/>
      <c r="QRP359" s="129"/>
      <c r="QRQ359" s="129"/>
      <c r="QRR359" s="129"/>
      <c r="QRS359" s="129"/>
      <c r="QRT359" s="129"/>
      <c r="QRU359" s="129"/>
      <c r="QRV359" s="129"/>
      <c r="QRW359" s="129"/>
      <c r="QRX359" s="129"/>
      <c r="QRY359" s="129"/>
      <c r="QRZ359" s="129"/>
      <c r="QSA359" s="129"/>
      <c r="QSB359" s="129"/>
      <c r="QSC359" s="129"/>
      <c r="QSD359" s="129"/>
      <c r="QSE359" s="141"/>
      <c r="QSF359" s="129"/>
      <c r="QSG359" s="129"/>
      <c r="QSH359" s="129"/>
      <c r="QSI359" s="129"/>
      <c r="QSJ359" s="129"/>
      <c r="QSK359" s="129"/>
      <c r="QSL359" s="129"/>
      <c r="QSM359" s="129"/>
      <c r="QSN359" s="129"/>
      <c r="QSO359" s="129"/>
      <c r="QSP359" s="129"/>
      <c r="QSQ359" s="129"/>
      <c r="QSR359" s="129"/>
      <c r="QSS359" s="129"/>
      <c r="QST359" s="129"/>
      <c r="QSU359" s="129"/>
      <c r="QSV359" s="129"/>
      <c r="QSW359" s="130"/>
      <c r="QSX359" s="132"/>
      <c r="QSY359" s="132"/>
      <c r="QSZ359" s="132"/>
      <c r="QTA359" s="132"/>
      <c r="QTB359" s="132"/>
      <c r="QTC359" s="132"/>
      <c r="QTD359" s="132"/>
      <c r="QTE359" s="132"/>
      <c r="QTF359" s="132"/>
      <c r="QTG359" s="132"/>
      <c r="QTH359" s="132"/>
      <c r="QTI359" s="132"/>
      <c r="QTJ359" s="132"/>
      <c r="QTK359" s="132"/>
      <c r="QTL359" s="132"/>
      <c r="QTM359" s="132"/>
      <c r="QTN359" s="132"/>
      <c r="QTO359" s="132"/>
      <c r="QTP359" s="128"/>
      <c r="QTQ359" s="129"/>
      <c r="QTR359" s="129"/>
      <c r="QTS359" s="129"/>
      <c r="QTT359" s="129"/>
      <c r="QTU359" s="129"/>
      <c r="QTV359" s="129"/>
      <c r="QTW359" s="129"/>
      <c r="QTX359" s="129"/>
      <c r="QTY359" s="129"/>
      <c r="QTZ359" s="129"/>
      <c r="QUA359" s="129"/>
      <c r="QUB359" s="129"/>
      <c r="QUC359" s="129"/>
      <c r="QUD359" s="129"/>
      <c r="QUE359" s="129"/>
      <c r="QUF359" s="129"/>
      <c r="QUG359" s="129"/>
      <c r="QUH359" s="129"/>
      <c r="QUI359" s="129"/>
      <c r="QUJ359" s="141"/>
      <c r="QUK359" s="129"/>
      <c r="QUL359" s="129"/>
      <c r="QUM359" s="129"/>
      <c r="QUN359" s="129"/>
      <c r="QUO359" s="129"/>
      <c r="QUP359" s="129"/>
      <c r="QUQ359" s="129"/>
      <c r="QUR359" s="129"/>
      <c r="QUS359" s="129"/>
      <c r="QUT359" s="129"/>
      <c r="QUU359" s="129"/>
      <c r="QUV359" s="129"/>
      <c r="QUW359" s="129"/>
      <c r="QUX359" s="129"/>
      <c r="QUY359" s="129"/>
      <c r="QUZ359" s="129"/>
      <c r="QVA359" s="129"/>
      <c r="QVB359" s="130"/>
      <c r="QVC359" s="132"/>
      <c r="QVD359" s="132"/>
      <c r="QVE359" s="132"/>
      <c r="QVF359" s="132"/>
      <c r="QVG359" s="132"/>
      <c r="QVH359" s="132"/>
      <c r="QVI359" s="132"/>
      <c r="QVJ359" s="132"/>
      <c r="QVK359" s="132"/>
      <c r="QVL359" s="132"/>
      <c r="QVM359" s="132"/>
      <c r="QVN359" s="132"/>
      <c r="QVO359" s="132"/>
      <c r="QVP359" s="132"/>
      <c r="QVQ359" s="132"/>
      <c r="QVR359" s="132"/>
      <c r="QVS359" s="132"/>
      <c r="QVT359" s="132"/>
      <c r="QVU359" s="128"/>
      <c r="QVV359" s="129"/>
      <c r="QVW359" s="129"/>
      <c r="QVX359" s="129"/>
      <c r="QVY359" s="129"/>
      <c r="QVZ359" s="129"/>
      <c r="QWA359" s="129"/>
      <c r="QWB359" s="129"/>
      <c r="QWC359" s="129"/>
      <c r="QWD359" s="129"/>
      <c r="QWE359" s="129"/>
      <c r="QWF359" s="129"/>
      <c r="QWG359" s="129"/>
      <c r="QWH359" s="129"/>
      <c r="QWI359" s="129"/>
      <c r="QWJ359" s="129"/>
      <c r="QWK359" s="129"/>
      <c r="QWL359" s="129"/>
      <c r="QWM359" s="129"/>
      <c r="QWN359" s="129"/>
      <c r="QWO359" s="141"/>
      <c r="QWP359" s="129"/>
      <c r="QWQ359" s="129"/>
      <c r="QWR359" s="129"/>
      <c r="QWS359" s="129"/>
      <c r="QWT359" s="129"/>
      <c r="QWU359" s="129"/>
      <c r="QWV359" s="129"/>
      <c r="QWW359" s="129"/>
      <c r="QWX359" s="129"/>
      <c r="QWY359" s="129"/>
      <c r="QWZ359" s="129"/>
      <c r="QXA359" s="129"/>
      <c r="QXB359" s="129"/>
      <c r="QXC359" s="129"/>
      <c r="QXD359" s="129"/>
      <c r="QXE359" s="129"/>
      <c r="QXF359" s="129"/>
      <c r="QXG359" s="130"/>
      <c r="QXH359" s="132"/>
      <c r="QXI359" s="132"/>
      <c r="QXJ359" s="132"/>
      <c r="QXK359" s="132"/>
      <c r="QXL359" s="132"/>
      <c r="QXM359" s="132"/>
      <c r="QXN359" s="132"/>
      <c r="QXO359" s="132"/>
      <c r="QXP359" s="132"/>
      <c r="QXQ359" s="132"/>
      <c r="QXR359" s="132"/>
      <c r="QXS359" s="132"/>
      <c r="QXT359" s="132"/>
      <c r="QXU359" s="132"/>
      <c r="QXV359" s="132"/>
      <c r="QXW359" s="132"/>
      <c r="QXX359" s="132"/>
      <c r="QXY359" s="132"/>
      <c r="QXZ359" s="128"/>
      <c r="QYA359" s="129"/>
      <c r="QYB359" s="129"/>
      <c r="QYC359" s="129"/>
      <c r="QYD359" s="129"/>
      <c r="QYE359" s="129"/>
      <c r="QYF359" s="129"/>
      <c r="QYG359" s="129"/>
      <c r="QYH359" s="129"/>
      <c r="QYI359" s="129"/>
      <c r="QYJ359" s="129"/>
      <c r="QYK359" s="129"/>
      <c r="QYL359" s="129"/>
      <c r="QYM359" s="129"/>
      <c r="QYN359" s="129"/>
      <c r="QYO359" s="129"/>
      <c r="QYP359" s="129"/>
      <c r="QYQ359" s="129"/>
      <c r="QYR359" s="129"/>
      <c r="QYS359" s="129"/>
      <c r="QYT359" s="141"/>
      <c r="QYU359" s="129"/>
      <c r="QYV359" s="129"/>
      <c r="QYW359" s="129"/>
      <c r="QYX359" s="129"/>
      <c r="QYY359" s="129"/>
      <c r="QYZ359" s="129"/>
      <c r="QZA359" s="129"/>
      <c r="QZB359" s="129"/>
      <c r="QZC359" s="129"/>
      <c r="QZD359" s="129"/>
      <c r="QZE359" s="129"/>
      <c r="QZF359" s="129"/>
      <c r="QZG359" s="129"/>
      <c r="QZH359" s="129"/>
      <c r="QZI359" s="129"/>
      <c r="QZJ359" s="129"/>
      <c r="QZK359" s="129"/>
      <c r="QZL359" s="130"/>
      <c r="QZM359" s="132"/>
      <c r="QZN359" s="132"/>
      <c r="QZO359" s="132"/>
      <c r="QZP359" s="132"/>
      <c r="QZQ359" s="132"/>
      <c r="QZR359" s="132"/>
      <c r="QZS359" s="132"/>
      <c r="QZT359" s="132"/>
      <c r="QZU359" s="132"/>
      <c r="QZV359" s="132"/>
      <c r="QZW359" s="132"/>
      <c r="QZX359" s="132"/>
      <c r="QZY359" s="132"/>
      <c r="QZZ359" s="132"/>
      <c r="RAA359" s="132"/>
      <c r="RAB359" s="132"/>
      <c r="RAC359" s="132"/>
      <c r="RAD359" s="132"/>
      <c r="RAE359" s="128"/>
      <c r="RAF359" s="129"/>
      <c r="RAG359" s="129"/>
      <c r="RAH359" s="129"/>
      <c r="RAI359" s="129"/>
      <c r="RAJ359" s="129"/>
      <c r="RAK359" s="129"/>
      <c r="RAL359" s="129"/>
      <c r="RAM359" s="129"/>
      <c r="RAN359" s="129"/>
      <c r="RAO359" s="129"/>
      <c r="RAP359" s="129"/>
      <c r="RAQ359" s="129"/>
      <c r="RAR359" s="129"/>
      <c r="RAS359" s="129"/>
      <c r="RAT359" s="129"/>
      <c r="RAU359" s="129"/>
      <c r="RAV359" s="129"/>
      <c r="RAW359" s="129"/>
      <c r="RAX359" s="129"/>
      <c r="RAY359" s="141"/>
      <c r="RAZ359" s="129"/>
      <c r="RBA359" s="129"/>
      <c r="RBB359" s="129"/>
      <c r="RBC359" s="129"/>
      <c r="RBD359" s="129"/>
      <c r="RBE359" s="129"/>
      <c r="RBF359" s="129"/>
      <c r="RBG359" s="129"/>
      <c r="RBH359" s="129"/>
      <c r="RBI359" s="129"/>
      <c r="RBJ359" s="129"/>
      <c r="RBK359" s="129"/>
      <c r="RBL359" s="129"/>
      <c r="RBM359" s="129"/>
      <c r="RBN359" s="129"/>
      <c r="RBO359" s="129"/>
      <c r="RBP359" s="129"/>
      <c r="RBQ359" s="130"/>
      <c r="RBR359" s="132"/>
      <c r="RBS359" s="132"/>
      <c r="RBT359" s="132"/>
      <c r="RBU359" s="132"/>
      <c r="RBV359" s="132"/>
      <c r="RBW359" s="132"/>
      <c r="RBX359" s="132"/>
      <c r="RBY359" s="132"/>
      <c r="RBZ359" s="132"/>
      <c r="RCA359" s="132"/>
      <c r="RCB359" s="132"/>
      <c r="RCC359" s="132"/>
      <c r="RCD359" s="132"/>
      <c r="RCE359" s="132"/>
      <c r="RCF359" s="132"/>
      <c r="RCG359" s="132"/>
      <c r="RCH359" s="132"/>
      <c r="RCI359" s="132"/>
      <c r="RCJ359" s="128"/>
      <c r="RCK359" s="129"/>
      <c r="RCL359" s="129"/>
      <c r="RCM359" s="129"/>
      <c r="RCN359" s="129"/>
      <c r="RCO359" s="129"/>
      <c r="RCP359" s="129"/>
      <c r="RCQ359" s="129"/>
      <c r="RCR359" s="129"/>
      <c r="RCS359" s="129"/>
      <c r="RCT359" s="129"/>
      <c r="RCU359" s="129"/>
      <c r="RCV359" s="129"/>
      <c r="RCW359" s="129"/>
      <c r="RCX359" s="129"/>
      <c r="RCY359" s="129"/>
      <c r="RCZ359" s="129"/>
      <c r="RDA359" s="129"/>
      <c r="RDB359" s="129"/>
      <c r="RDC359" s="129"/>
      <c r="RDD359" s="141"/>
      <c r="RDE359" s="129"/>
      <c r="RDF359" s="129"/>
      <c r="RDG359" s="129"/>
      <c r="RDH359" s="129"/>
      <c r="RDI359" s="129"/>
      <c r="RDJ359" s="129"/>
      <c r="RDK359" s="129"/>
      <c r="RDL359" s="129"/>
      <c r="RDM359" s="129"/>
      <c r="RDN359" s="129"/>
      <c r="RDO359" s="129"/>
      <c r="RDP359" s="129"/>
      <c r="RDQ359" s="129"/>
      <c r="RDR359" s="129"/>
      <c r="RDS359" s="129"/>
      <c r="RDT359" s="129"/>
      <c r="RDU359" s="129"/>
      <c r="RDV359" s="130"/>
      <c r="RDW359" s="132"/>
      <c r="RDX359" s="132"/>
      <c r="RDY359" s="132"/>
      <c r="RDZ359" s="132"/>
      <c r="REA359" s="132"/>
      <c r="REB359" s="132"/>
      <c r="REC359" s="132"/>
      <c r="RED359" s="132"/>
      <c r="REE359" s="132"/>
      <c r="REF359" s="132"/>
      <c r="REG359" s="132"/>
      <c r="REH359" s="132"/>
      <c r="REI359" s="132"/>
      <c r="REJ359" s="132"/>
      <c r="REK359" s="132"/>
      <c r="REL359" s="132"/>
      <c r="REM359" s="132"/>
      <c r="REN359" s="132"/>
      <c r="REO359" s="128"/>
      <c r="REP359" s="129"/>
      <c r="REQ359" s="129"/>
      <c r="RER359" s="129"/>
      <c r="RES359" s="129"/>
      <c r="RET359" s="129"/>
      <c r="REU359" s="129"/>
      <c r="REV359" s="129"/>
      <c r="REW359" s="129"/>
      <c r="REX359" s="129"/>
      <c r="REY359" s="129"/>
      <c r="REZ359" s="129"/>
      <c r="RFA359" s="129"/>
      <c r="RFB359" s="129"/>
      <c r="RFC359" s="129"/>
      <c r="RFD359" s="129"/>
      <c r="RFE359" s="129"/>
      <c r="RFF359" s="129"/>
      <c r="RFG359" s="129"/>
      <c r="RFH359" s="129"/>
      <c r="RFI359" s="141"/>
      <c r="RFJ359" s="129"/>
      <c r="RFK359" s="129"/>
      <c r="RFL359" s="129"/>
      <c r="RFM359" s="129"/>
      <c r="RFN359" s="129"/>
      <c r="RFO359" s="129"/>
      <c r="RFP359" s="129"/>
      <c r="RFQ359" s="129"/>
      <c r="RFR359" s="129"/>
      <c r="RFS359" s="129"/>
      <c r="RFT359" s="129"/>
      <c r="RFU359" s="129"/>
      <c r="RFV359" s="129"/>
      <c r="RFW359" s="129"/>
      <c r="RFX359" s="129"/>
      <c r="RFY359" s="129"/>
      <c r="RFZ359" s="129"/>
      <c r="RGA359" s="130"/>
      <c r="RGB359" s="132"/>
      <c r="RGC359" s="132"/>
      <c r="RGD359" s="132"/>
      <c r="RGE359" s="132"/>
      <c r="RGF359" s="132"/>
      <c r="RGG359" s="132"/>
      <c r="RGH359" s="132"/>
      <c r="RGI359" s="132"/>
      <c r="RGJ359" s="132"/>
      <c r="RGK359" s="132"/>
      <c r="RGL359" s="132"/>
      <c r="RGM359" s="132"/>
      <c r="RGN359" s="132"/>
      <c r="RGO359" s="132"/>
      <c r="RGP359" s="132"/>
      <c r="RGQ359" s="132"/>
      <c r="RGR359" s="132"/>
      <c r="RGS359" s="132"/>
      <c r="RGT359" s="128"/>
      <c r="RGU359" s="129"/>
      <c r="RGV359" s="129"/>
      <c r="RGW359" s="129"/>
      <c r="RGX359" s="129"/>
      <c r="RGY359" s="129"/>
      <c r="RGZ359" s="129"/>
      <c r="RHA359" s="129"/>
      <c r="RHB359" s="129"/>
      <c r="RHC359" s="129"/>
      <c r="RHD359" s="129"/>
      <c r="RHE359" s="129"/>
      <c r="RHF359" s="129"/>
      <c r="RHG359" s="129"/>
      <c r="RHH359" s="129"/>
      <c r="RHI359" s="129"/>
      <c r="RHJ359" s="129"/>
      <c r="RHK359" s="129"/>
      <c r="RHL359" s="129"/>
      <c r="RHM359" s="129"/>
      <c r="RHN359" s="141"/>
      <c r="RHO359" s="129"/>
      <c r="RHP359" s="129"/>
      <c r="RHQ359" s="129"/>
      <c r="RHR359" s="129"/>
      <c r="RHS359" s="129"/>
      <c r="RHT359" s="129"/>
      <c r="RHU359" s="129"/>
      <c r="RHV359" s="129"/>
      <c r="RHW359" s="129"/>
      <c r="RHX359" s="129"/>
      <c r="RHY359" s="129"/>
      <c r="RHZ359" s="129"/>
      <c r="RIA359" s="129"/>
      <c r="RIB359" s="129"/>
      <c r="RIC359" s="129"/>
      <c r="RID359" s="129"/>
      <c r="RIE359" s="129"/>
      <c r="RIF359" s="130"/>
      <c r="RIG359" s="132"/>
      <c r="RIH359" s="132"/>
      <c r="RII359" s="132"/>
      <c r="RIJ359" s="132"/>
      <c r="RIK359" s="132"/>
      <c r="RIL359" s="132"/>
      <c r="RIM359" s="132"/>
      <c r="RIN359" s="132"/>
      <c r="RIO359" s="132"/>
      <c r="RIP359" s="132"/>
      <c r="RIQ359" s="132"/>
      <c r="RIR359" s="132"/>
      <c r="RIS359" s="132"/>
      <c r="RIT359" s="132"/>
      <c r="RIU359" s="132"/>
      <c r="RIV359" s="132"/>
      <c r="RIW359" s="132"/>
      <c r="RIX359" s="132"/>
      <c r="RIY359" s="128"/>
      <c r="RIZ359" s="129"/>
      <c r="RJA359" s="129"/>
      <c r="RJB359" s="129"/>
      <c r="RJC359" s="129"/>
      <c r="RJD359" s="129"/>
      <c r="RJE359" s="129"/>
      <c r="RJF359" s="129"/>
      <c r="RJG359" s="129"/>
      <c r="RJH359" s="129"/>
      <c r="RJI359" s="129"/>
      <c r="RJJ359" s="129"/>
      <c r="RJK359" s="129"/>
      <c r="RJL359" s="129"/>
      <c r="RJM359" s="129"/>
      <c r="RJN359" s="129"/>
      <c r="RJO359" s="129"/>
      <c r="RJP359" s="129"/>
      <c r="RJQ359" s="129"/>
      <c r="RJR359" s="129"/>
      <c r="RJS359" s="141"/>
      <c r="RJT359" s="129"/>
      <c r="RJU359" s="129"/>
      <c r="RJV359" s="129"/>
      <c r="RJW359" s="129"/>
      <c r="RJX359" s="129"/>
      <c r="RJY359" s="129"/>
      <c r="RJZ359" s="129"/>
      <c r="RKA359" s="129"/>
      <c r="RKB359" s="129"/>
      <c r="RKC359" s="129"/>
      <c r="RKD359" s="129"/>
      <c r="RKE359" s="129"/>
      <c r="RKF359" s="129"/>
      <c r="RKG359" s="129"/>
      <c r="RKH359" s="129"/>
      <c r="RKI359" s="129"/>
      <c r="RKJ359" s="129"/>
      <c r="RKK359" s="130"/>
      <c r="RKL359" s="132"/>
      <c r="RKM359" s="132"/>
      <c r="RKN359" s="132"/>
      <c r="RKO359" s="132"/>
      <c r="RKP359" s="132"/>
      <c r="RKQ359" s="132"/>
      <c r="RKR359" s="132"/>
      <c r="RKS359" s="132"/>
      <c r="RKT359" s="132"/>
      <c r="RKU359" s="132"/>
      <c r="RKV359" s="132"/>
      <c r="RKW359" s="132"/>
      <c r="RKX359" s="132"/>
      <c r="RKY359" s="132"/>
      <c r="RKZ359" s="132"/>
      <c r="RLA359" s="132"/>
      <c r="RLB359" s="132"/>
      <c r="RLC359" s="132"/>
      <c r="RLD359" s="128"/>
      <c r="RLE359" s="129"/>
      <c r="RLF359" s="129"/>
      <c r="RLG359" s="129"/>
      <c r="RLH359" s="129"/>
      <c r="RLI359" s="129"/>
      <c r="RLJ359" s="129"/>
      <c r="RLK359" s="129"/>
      <c r="RLL359" s="129"/>
      <c r="RLM359" s="129"/>
      <c r="RLN359" s="129"/>
      <c r="RLO359" s="129"/>
      <c r="RLP359" s="129"/>
      <c r="RLQ359" s="129"/>
      <c r="RLR359" s="129"/>
      <c r="RLS359" s="129"/>
      <c r="RLT359" s="129"/>
      <c r="RLU359" s="129"/>
      <c r="RLV359" s="129"/>
      <c r="RLW359" s="129"/>
      <c r="RLX359" s="141"/>
      <c r="RLY359" s="129"/>
      <c r="RLZ359" s="129"/>
      <c r="RMA359" s="129"/>
      <c r="RMB359" s="129"/>
      <c r="RMC359" s="129"/>
      <c r="RMD359" s="129"/>
      <c r="RME359" s="129"/>
      <c r="RMF359" s="129"/>
      <c r="RMG359" s="129"/>
      <c r="RMH359" s="129"/>
      <c r="RMI359" s="129"/>
      <c r="RMJ359" s="129"/>
      <c r="RMK359" s="129"/>
      <c r="RML359" s="129"/>
      <c r="RMM359" s="129"/>
      <c r="RMN359" s="129"/>
      <c r="RMO359" s="129"/>
      <c r="RMP359" s="130"/>
      <c r="RMQ359" s="132"/>
      <c r="RMR359" s="132"/>
      <c r="RMS359" s="132"/>
      <c r="RMT359" s="132"/>
      <c r="RMU359" s="132"/>
      <c r="RMV359" s="132"/>
      <c r="RMW359" s="132"/>
      <c r="RMX359" s="132"/>
      <c r="RMY359" s="132"/>
      <c r="RMZ359" s="132"/>
      <c r="RNA359" s="132"/>
      <c r="RNB359" s="132"/>
      <c r="RNC359" s="132"/>
      <c r="RND359" s="132"/>
      <c r="RNE359" s="132"/>
      <c r="RNF359" s="132"/>
      <c r="RNG359" s="132"/>
      <c r="RNH359" s="132"/>
      <c r="RNI359" s="128"/>
      <c r="RNJ359" s="129"/>
      <c r="RNK359" s="129"/>
      <c r="RNL359" s="129"/>
      <c r="RNM359" s="129"/>
      <c r="RNN359" s="129"/>
      <c r="RNO359" s="129"/>
      <c r="RNP359" s="129"/>
      <c r="RNQ359" s="129"/>
      <c r="RNR359" s="129"/>
      <c r="RNS359" s="129"/>
      <c r="RNT359" s="129"/>
      <c r="RNU359" s="129"/>
      <c r="RNV359" s="129"/>
      <c r="RNW359" s="129"/>
      <c r="RNX359" s="129"/>
      <c r="RNY359" s="129"/>
      <c r="RNZ359" s="129"/>
      <c r="ROA359" s="129"/>
      <c r="ROB359" s="129"/>
      <c r="ROC359" s="141"/>
      <c r="ROD359" s="129"/>
      <c r="ROE359" s="129"/>
      <c r="ROF359" s="129"/>
      <c r="ROG359" s="129"/>
      <c r="ROH359" s="129"/>
      <c r="ROI359" s="129"/>
      <c r="ROJ359" s="129"/>
      <c r="ROK359" s="129"/>
      <c r="ROL359" s="129"/>
      <c r="ROM359" s="129"/>
      <c r="RON359" s="129"/>
      <c r="ROO359" s="129"/>
      <c r="ROP359" s="129"/>
      <c r="ROQ359" s="129"/>
      <c r="ROR359" s="129"/>
      <c r="ROS359" s="129"/>
      <c r="ROT359" s="129"/>
      <c r="ROU359" s="130"/>
      <c r="ROV359" s="132"/>
      <c r="ROW359" s="132"/>
      <c r="ROX359" s="132"/>
      <c r="ROY359" s="132"/>
      <c r="ROZ359" s="132"/>
      <c r="RPA359" s="132"/>
      <c r="RPB359" s="132"/>
      <c r="RPC359" s="132"/>
      <c r="RPD359" s="132"/>
      <c r="RPE359" s="132"/>
      <c r="RPF359" s="132"/>
      <c r="RPG359" s="132"/>
      <c r="RPH359" s="132"/>
      <c r="RPI359" s="132"/>
      <c r="RPJ359" s="132"/>
      <c r="RPK359" s="132"/>
      <c r="RPL359" s="132"/>
      <c r="RPM359" s="132"/>
      <c r="RPN359" s="128"/>
      <c r="RPO359" s="129"/>
      <c r="RPP359" s="129"/>
      <c r="RPQ359" s="129"/>
      <c r="RPR359" s="129"/>
      <c r="RPS359" s="129"/>
      <c r="RPT359" s="129"/>
      <c r="RPU359" s="129"/>
      <c r="RPV359" s="129"/>
      <c r="RPW359" s="129"/>
      <c r="RPX359" s="129"/>
      <c r="RPY359" s="129"/>
      <c r="RPZ359" s="129"/>
      <c r="RQA359" s="129"/>
      <c r="RQB359" s="129"/>
      <c r="RQC359" s="129"/>
      <c r="RQD359" s="129"/>
      <c r="RQE359" s="129"/>
      <c r="RQF359" s="129"/>
      <c r="RQG359" s="129"/>
      <c r="RQH359" s="141"/>
      <c r="RQI359" s="129"/>
      <c r="RQJ359" s="129"/>
      <c r="RQK359" s="129"/>
      <c r="RQL359" s="129"/>
      <c r="RQM359" s="129"/>
      <c r="RQN359" s="129"/>
      <c r="RQO359" s="129"/>
      <c r="RQP359" s="129"/>
      <c r="RQQ359" s="129"/>
      <c r="RQR359" s="129"/>
      <c r="RQS359" s="129"/>
      <c r="RQT359" s="129"/>
      <c r="RQU359" s="129"/>
      <c r="RQV359" s="129"/>
      <c r="RQW359" s="129"/>
      <c r="RQX359" s="129"/>
      <c r="RQY359" s="129"/>
      <c r="RQZ359" s="130"/>
      <c r="RRA359" s="132"/>
      <c r="RRB359" s="132"/>
      <c r="RRC359" s="132"/>
      <c r="RRD359" s="132"/>
      <c r="RRE359" s="132"/>
      <c r="RRF359" s="132"/>
      <c r="RRG359" s="132"/>
      <c r="RRH359" s="132"/>
      <c r="RRI359" s="132"/>
      <c r="RRJ359" s="132"/>
      <c r="RRK359" s="132"/>
      <c r="RRL359" s="132"/>
      <c r="RRM359" s="132"/>
      <c r="RRN359" s="132"/>
      <c r="RRO359" s="132"/>
      <c r="RRP359" s="132"/>
      <c r="RRQ359" s="132"/>
      <c r="RRR359" s="132"/>
      <c r="RRS359" s="128"/>
      <c r="RRT359" s="129"/>
      <c r="RRU359" s="129"/>
      <c r="RRV359" s="129"/>
      <c r="RRW359" s="129"/>
      <c r="RRX359" s="129"/>
      <c r="RRY359" s="129"/>
      <c r="RRZ359" s="129"/>
      <c r="RSA359" s="129"/>
      <c r="RSB359" s="129"/>
      <c r="RSC359" s="129"/>
      <c r="RSD359" s="129"/>
      <c r="RSE359" s="129"/>
      <c r="RSF359" s="129"/>
      <c r="RSG359" s="129"/>
      <c r="RSH359" s="129"/>
      <c r="RSI359" s="129"/>
      <c r="RSJ359" s="129"/>
      <c r="RSK359" s="129"/>
      <c r="RSL359" s="129"/>
      <c r="RSM359" s="141"/>
      <c r="RSN359" s="129"/>
      <c r="RSO359" s="129"/>
      <c r="RSP359" s="129"/>
      <c r="RSQ359" s="129"/>
      <c r="RSR359" s="129"/>
      <c r="RSS359" s="129"/>
      <c r="RST359" s="129"/>
      <c r="RSU359" s="129"/>
      <c r="RSV359" s="129"/>
      <c r="RSW359" s="129"/>
      <c r="RSX359" s="129"/>
      <c r="RSY359" s="129"/>
      <c r="RSZ359" s="129"/>
      <c r="RTA359" s="129"/>
      <c r="RTB359" s="129"/>
      <c r="RTC359" s="129"/>
      <c r="RTD359" s="129"/>
      <c r="RTE359" s="130"/>
      <c r="RTF359" s="132"/>
      <c r="RTG359" s="132"/>
      <c r="RTH359" s="132"/>
      <c r="RTI359" s="132"/>
      <c r="RTJ359" s="132"/>
      <c r="RTK359" s="132"/>
      <c r="RTL359" s="132"/>
      <c r="RTM359" s="132"/>
      <c r="RTN359" s="132"/>
      <c r="RTO359" s="132"/>
      <c r="RTP359" s="132"/>
      <c r="RTQ359" s="132"/>
      <c r="RTR359" s="132"/>
      <c r="RTS359" s="132"/>
      <c r="RTT359" s="132"/>
      <c r="RTU359" s="132"/>
      <c r="RTV359" s="132"/>
      <c r="RTW359" s="132"/>
      <c r="RTX359" s="128"/>
      <c r="RTY359" s="129"/>
      <c r="RTZ359" s="129"/>
      <c r="RUA359" s="129"/>
      <c r="RUB359" s="129"/>
      <c r="RUC359" s="129"/>
      <c r="RUD359" s="129"/>
      <c r="RUE359" s="129"/>
      <c r="RUF359" s="129"/>
      <c r="RUG359" s="129"/>
      <c r="RUH359" s="129"/>
      <c r="RUI359" s="129"/>
      <c r="RUJ359" s="129"/>
      <c r="RUK359" s="129"/>
      <c r="RUL359" s="129"/>
      <c r="RUM359" s="129"/>
      <c r="RUN359" s="129"/>
      <c r="RUO359" s="129"/>
      <c r="RUP359" s="129"/>
      <c r="RUQ359" s="129"/>
      <c r="RUR359" s="141"/>
      <c r="RUS359" s="129"/>
      <c r="RUT359" s="129"/>
      <c r="RUU359" s="129"/>
      <c r="RUV359" s="129"/>
      <c r="RUW359" s="129"/>
      <c r="RUX359" s="129"/>
      <c r="RUY359" s="129"/>
      <c r="RUZ359" s="129"/>
      <c r="RVA359" s="129"/>
      <c r="RVB359" s="129"/>
      <c r="RVC359" s="129"/>
      <c r="RVD359" s="129"/>
      <c r="RVE359" s="129"/>
      <c r="RVF359" s="129"/>
      <c r="RVG359" s="129"/>
      <c r="RVH359" s="129"/>
      <c r="RVI359" s="129"/>
      <c r="RVJ359" s="130"/>
      <c r="RVK359" s="132"/>
      <c r="RVL359" s="132"/>
      <c r="RVM359" s="132"/>
      <c r="RVN359" s="132"/>
      <c r="RVO359" s="132"/>
      <c r="RVP359" s="132"/>
      <c r="RVQ359" s="132"/>
      <c r="RVR359" s="132"/>
      <c r="RVS359" s="132"/>
      <c r="RVT359" s="132"/>
      <c r="RVU359" s="132"/>
      <c r="RVV359" s="132"/>
      <c r="RVW359" s="132"/>
      <c r="RVX359" s="132"/>
      <c r="RVY359" s="132"/>
      <c r="RVZ359" s="132"/>
      <c r="RWA359" s="132"/>
      <c r="RWB359" s="132"/>
      <c r="RWC359" s="128"/>
      <c r="RWD359" s="129"/>
      <c r="RWE359" s="129"/>
      <c r="RWF359" s="129"/>
      <c r="RWG359" s="129"/>
      <c r="RWH359" s="129"/>
      <c r="RWI359" s="129"/>
      <c r="RWJ359" s="129"/>
      <c r="RWK359" s="129"/>
      <c r="RWL359" s="129"/>
      <c r="RWM359" s="129"/>
      <c r="RWN359" s="129"/>
      <c r="RWO359" s="129"/>
      <c r="RWP359" s="129"/>
      <c r="RWQ359" s="129"/>
      <c r="RWR359" s="129"/>
      <c r="RWS359" s="129"/>
      <c r="RWT359" s="129"/>
      <c r="RWU359" s="129"/>
      <c r="RWV359" s="129"/>
      <c r="RWW359" s="141"/>
      <c r="RWX359" s="129"/>
      <c r="RWY359" s="129"/>
      <c r="RWZ359" s="129"/>
      <c r="RXA359" s="129"/>
      <c r="RXB359" s="129"/>
      <c r="RXC359" s="129"/>
      <c r="RXD359" s="129"/>
      <c r="RXE359" s="129"/>
      <c r="RXF359" s="129"/>
      <c r="RXG359" s="129"/>
      <c r="RXH359" s="129"/>
      <c r="RXI359" s="129"/>
      <c r="RXJ359" s="129"/>
      <c r="RXK359" s="129"/>
      <c r="RXL359" s="129"/>
      <c r="RXM359" s="129"/>
      <c r="RXN359" s="129"/>
      <c r="RXO359" s="130"/>
      <c r="RXP359" s="132"/>
      <c r="RXQ359" s="132"/>
      <c r="RXR359" s="132"/>
      <c r="RXS359" s="132"/>
      <c r="RXT359" s="132"/>
      <c r="RXU359" s="132"/>
      <c r="RXV359" s="132"/>
      <c r="RXW359" s="132"/>
      <c r="RXX359" s="132"/>
      <c r="RXY359" s="132"/>
      <c r="RXZ359" s="132"/>
      <c r="RYA359" s="132"/>
      <c r="RYB359" s="132"/>
      <c r="RYC359" s="132"/>
      <c r="RYD359" s="132"/>
      <c r="RYE359" s="132"/>
      <c r="RYF359" s="132"/>
      <c r="RYG359" s="132"/>
      <c r="RYH359" s="128"/>
      <c r="RYI359" s="129"/>
      <c r="RYJ359" s="129"/>
      <c r="RYK359" s="129"/>
      <c r="RYL359" s="129"/>
      <c r="RYM359" s="129"/>
      <c r="RYN359" s="129"/>
      <c r="RYO359" s="129"/>
      <c r="RYP359" s="129"/>
      <c r="RYQ359" s="129"/>
      <c r="RYR359" s="129"/>
      <c r="RYS359" s="129"/>
      <c r="RYT359" s="129"/>
      <c r="RYU359" s="129"/>
      <c r="RYV359" s="129"/>
      <c r="RYW359" s="129"/>
      <c r="RYX359" s="129"/>
      <c r="RYY359" s="129"/>
      <c r="RYZ359" s="129"/>
      <c r="RZA359" s="129"/>
      <c r="RZB359" s="141"/>
      <c r="RZC359" s="129"/>
      <c r="RZD359" s="129"/>
      <c r="RZE359" s="129"/>
      <c r="RZF359" s="129"/>
      <c r="RZG359" s="129"/>
      <c r="RZH359" s="129"/>
      <c r="RZI359" s="129"/>
      <c r="RZJ359" s="129"/>
      <c r="RZK359" s="129"/>
      <c r="RZL359" s="129"/>
      <c r="RZM359" s="129"/>
      <c r="RZN359" s="129"/>
      <c r="RZO359" s="129"/>
      <c r="RZP359" s="129"/>
      <c r="RZQ359" s="129"/>
      <c r="RZR359" s="129"/>
      <c r="RZS359" s="129"/>
      <c r="RZT359" s="130"/>
      <c r="RZU359" s="132"/>
      <c r="RZV359" s="132"/>
      <c r="RZW359" s="132"/>
      <c r="RZX359" s="132"/>
      <c r="RZY359" s="132"/>
      <c r="RZZ359" s="132"/>
      <c r="SAA359" s="132"/>
      <c r="SAB359" s="132"/>
      <c r="SAC359" s="132"/>
      <c r="SAD359" s="132"/>
      <c r="SAE359" s="132"/>
      <c r="SAF359" s="132"/>
      <c r="SAG359" s="132"/>
      <c r="SAH359" s="132"/>
      <c r="SAI359" s="132"/>
      <c r="SAJ359" s="132"/>
      <c r="SAK359" s="132"/>
      <c r="SAL359" s="132"/>
      <c r="SAM359" s="128"/>
      <c r="SAN359" s="129"/>
      <c r="SAO359" s="129"/>
      <c r="SAP359" s="129"/>
      <c r="SAQ359" s="129"/>
      <c r="SAR359" s="129"/>
      <c r="SAS359" s="129"/>
      <c r="SAT359" s="129"/>
      <c r="SAU359" s="129"/>
      <c r="SAV359" s="129"/>
      <c r="SAW359" s="129"/>
      <c r="SAX359" s="129"/>
      <c r="SAY359" s="129"/>
      <c r="SAZ359" s="129"/>
      <c r="SBA359" s="129"/>
      <c r="SBB359" s="129"/>
      <c r="SBC359" s="129"/>
      <c r="SBD359" s="129"/>
      <c r="SBE359" s="129"/>
      <c r="SBF359" s="129"/>
      <c r="SBG359" s="141"/>
      <c r="SBH359" s="129"/>
      <c r="SBI359" s="129"/>
      <c r="SBJ359" s="129"/>
      <c r="SBK359" s="129"/>
      <c r="SBL359" s="129"/>
      <c r="SBM359" s="129"/>
      <c r="SBN359" s="129"/>
      <c r="SBO359" s="129"/>
      <c r="SBP359" s="129"/>
      <c r="SBQ359" s="129"/>
      <c r="SBR359" s="129"/>
      <c r="SBS359" s="129"/>
      <c r="SBT359" s="129"/>
      <c r="SBU359" s="129"/>
      <c r="SBV359" s="129"/>
      <c r="SBW359" s="129"/>
      <c r="SBX359" s="129"/>
      <c r="SBY359" s="130"/>
      <c r="SBZ359" s="132"/>
      <c r="SCA359" s="132"/>
      <c r="SCB359" s="132"/>
      <c r="SCC359" s="132"/>
      <c r="SCD359" s="132"/>
      <c r="SCE359" s="132"/>
      <c r="SCF359" s="132"/>
      <c r="SCG359" s="132"/>
      <c r="SCH359" s="132"/>
      <c r="SCI359" s="132"/>
      <c r="SCJ359" s="132"/>
      <c r="SCK359" s="132"/>
      <c r="SCL359" s="132"/>
      <c r="SCM359" s="132"/>
      <c r="SCN359" s="132"/>
      <c r="SCO359" s="132"/>
      <c r="SCP359" s="132"/>
      <c r="SCQ359" s="132"/>
      <c r="SCR359" s="128"/>
      <c r="SCS359" s="129"/>
      <c r="SCT359" s="129"/>
      <c r="SCU359" s="129"/>
      <c r="SCV359" s="129"/>
      <c r="SCW359" s="129"/>
      <c r="SCX359" s="129"/>
      <c r="SCY359" s="129"/>
      <c r="SCZ359" s="129"/>
      <c r="SDA359" s="129"/>
      <c r="SDB359" s="129"/>
      <c r="SDC359" s="129"/>
      <c r="SDD359" s="129"/>
      <c r="SDE359" s="129"/>
      <c r="SDF359" s="129"/>
      <c r="SDG359" s="129"/>
      <c r="SDH359" s="129"/>
      <c r="SDI359" s="129"/>
      <c r="SDJ359" s="129"/>
      <c r="SDK359" s="129"/>
      <c r="SDL359" s="141"/>
      <c r="SDM359" s="129"/>
      <c r="SDN359" s="129"/>
      <c r="SDO359" s="129"/>
      <c r="SDP359" s="129"/>
      <c r="SDQ359" s="129"/>
      <c r="SDR359" s="129"/>
      <c r="SDS359" s="129"/>
      <c r="SDT359" s="129"/>
      <c r="SDU359" s="129"/>
      <c r="SDV359" s="129"/>
      <c r="SDW359" s="129"/>
      <c r="SDX359" s="129"/>
      <c r="SDY359" s="129"/>
      <c r="SDZ359" s="129"/>
      <c r="SEA359" s="129"/>
      <c r="SEB359" s="129"/>
      <c r="SEC359" s="129"/>
      <c r="SED359" s="130"/>
      <c r="SEE359" s="132"/>
      <c r="SEF359" s="132"/>
      <c r="SEG359" s="132"/>
      <c r="SEH359" s="132"/>
      <c r="SEI359" s="132"/>
      <c r="SEJ359" s="132"/>
      <c r="SEK359" s="132"/>
      <c r="SEL359" s="132"/>
      <c r="SEM359" s="132"/>
      <c r="SEN359" s="132"/>
      <c r="SEO359" s="132"/>
      <c r="SEP359" s="132"/>
      <c r="SEQ359" s="132"/>
      <c r="SER359" s="132"/>
      <c r="SES359" s="132"/>
      <c r="SET359" s="132"/>
      <c r="SEU359" s="132"/>
      <c r="SEV359" s="132"/>
      <c r="SEW359" s="128"/>
      <c r="SEX359" s="129"/>
      <c r="SEY359" s="129"/>
      <c r="SEZ359" s="129"/>
      <c r="SFA359" s="129"/>
      <c r="SFB359" s="129"/>
      <c r="SFC359" s="129"/>
      <c r="SFD359" s="129"/>
      <c r="SFE359" s="129"/>
      <c r="SFF359" s="129"/>
      <c r="SFG359" s="129"/>
      <c r="SFH359" s="129"/>
      <c r="SFI359" s="129"/>
      <c r="SFJ359" s="129"/>
      <c r="SFK359" s="129"/>
      <c r="SFL359" s="129"/>
      <c r="SFM359" s="129"/>
      <c r="SFN359" s="129"/>
      <c r="SFO359" s="129"/>
      <c r="SFP359" s="129"/>
      <c r="SFQ359" s="141"/>
      <c r="SFR359" s="129"/>
      <c r="SFS359" s="129"/>
      <c r="SFT359" s="129"/>
      <c r="SFU359" s="129"/>
      <c r="SFV359" s="129"/>
      <c r="SFW359" s="129"/>
      <c r="SFX359" s="129"/>
      <c r="SFY359" s="129"/>
      <c r="SFZ359" s="129"/>
      <c r="SGA359" s="129"/>
      <c r="SGB359" s="129"/>
      <c r="SGC359" s="129"/>
      <c r="SGD359" s="129"/>
      <c r="SGE359" s="129"/>
      <c r="SGF359" s="129"/>
      <c r="SGG359" s="129"/>
      <c r="SGH359" s="129"/>
      <c r="SGI359" s="130"/>
      <c r="SGJ359" s="132"/>
      <c r="SGK359" s="132"/>
      <c r="SGL359" s="132"/>
      <c r="SGM359" s="132"/>
      <c r="SGN359" s="132"/>
      <c r="SGO359" s="132"/>
      <c r="SGP359" s="132"/>
      <c r="SGQ359" s="132"/>
      <c r="SGR359" s="132"/>
      <c r="SGS359" s="132"/>
      <c r="SGT359" s="132"/>
      <c r="SGU359" s="132"/>
      <c r="SGV359" s="132"/>
      <c r="SGW359" s="132"/>
      <c r="SGX359" s="132"/>
      <c r="SGY359" s="132"/>
      <c r="SGZ359" s="132"/>
      <c r="SHA359" s="132"/>
      <c r="SHB359" s="128"/>
      <c r="SHC359" s="129"/>
      <c r="SHD359" s="129"/>
      <c r="SHE359" s="129"/>
      <c r="SHF359" s="129"/>
      <c r="SHG359" s="129"/>
      <c r="SHH359" s="129"/>
      <c r="SHI359" s="129"/>
      <c r="SHJ359" s="129"/>
      <c r="SHK359" s="129"/>
      <c r="SHL359" s="129"/>
      <c r="SHM359" s="129"/>
      <c r="SHN359" s="129"/>
      <c r="SHO359" s="129"/>
      <c r="SHP359" s="129"/>
      <c r="SHQ359" s="129"/>
      <c r="SHR359" s="129"/>
      <c r="SHS359" s="129"/>
      <c r="SHT359" s="129"/>
      <c r="SHU359" s="129"/>
      <c r="SHV359" s="141"/>
      <c r="SHW359" s="129"/>
      <c r="SHX359" s="129"/>
      <c r="SHY359" s="129"/>
      <c r="SHZ359" s="129"/>
      <c r="SIA359" s="129"/>
      <c r="SIB359" s="129"/>
      <c r="SIC359" s="129"/>
      <c r="SID359" s="129"/>
      <c r="SIE359" s="129"/>
      <c r="SIF359" s="129"/>
      <c r="SIG359" s="129"/>
      <c r="SIH359" s="129"/>
      <c r="SII359" s="129"/>
      <c r="SIJ359" s="129"/>
      <c r="SIK359" s="129"/>
      <c r="SIL359" s="129"/>
      <c r="SIM359" s="129"/>
      <c r="SIN359" s="130"/>
      <c r="SIO359" s="132"/>
      <c r="SIP359" s="132"/>
      <c r="SIQ359" s="132"/>
      <c r="SIR359" s="132"/>
      <c r="SIS359" s="132"/>
      <c r="SIT359" s="132"/>
      <c r="SIU359" s="132"/>
      <c r="SIV359" s="132"/>
      <c r="SIW359" s="132"/>
      <c r="SIX359" s="132"/>
      <c r="SIY359" s="132"/>
      <c r="SIZ359" s="132"/>
      <c r="SJA359" s="132"/>
      <c r="SJB359" s="132"/>
      <c r="SJC359" s="132"/>
      <c r="SJD359" s="132"/>
      <c r="SJE359" s="132"/>
      <c r="SJF359" s="132"/>
      <c r="SJG359" s="128"/>
      <c r="SJH359" s="129"/>
      <c r="SJI359" s="129"/>
      <c r="SJJ359" s="129"/>
      <c r="SJK359" s="129"/>
      <c r="SJL359" s="129"/>
      <c r="SJM359" s="129"/>
      <c r="SJN359" s="129"/>
      <c r="SJO359" s="129"/>
      <c r="SJP359" s="129"/>
      <c r="SJQ359" s="129"/>
      <c r="SJR359" s="129"/>
      <c r="SJS359" s="129"/>
      <c r="SJT359" s="129"/>
      <c r="SJU359" s="129"/>
      <c r="SJV359" s="129"/>
      <c r="SJW359" s="129"/>
      <c r="SJX359" s="129"/>
      <c r="SJY359" s="129"/>
      <c r="SJZ359" s="129"/>
      <c r="SKA359" s="141"/>
      <c r="SKB359" s="129"/>
      <c r="SKC359" s="129"/>
      <c r="SKD359" s="129"/>
      <c r="SKE359" s="129"/>
      <c r="SKF359" s="129"/>
      <c r="SKG359" s="129"/>
      <c r="SKH359" s="129"/>
      <c r="SKI359" s="129"/>
      <c r="SKJ359" s="129"/>
      <c r="SKK359" s="129"/>
      <c r="SKL359" s="129"/>
      <c r="SKM359" s="129"/>
      <c r="SKN359" s="129"/>
      <c r="SKO359" s="129"/>
      <c r="SKP359" s="129"/>
      <c r="SKQ359" s="129"/>
      <c r="SKR359" s="129"/>
      <c r="SKS359" s="130"/>
      <c r="SKT359" s="132"/>
      <c r="SKU359" s="132"/>
      <c r="SKV359" s="132"/>
      <c r="SKW359" s="132"/>
      <c r="SKX359" s="132"/>
      <c r="SKY359" s="132"/>
      <c r="SKZ359" s="132"/>
      <c r="SLA359" s="132"/>
      <c r="SLB359" s="132"/>
      <c r="SLC359" s="132"/>
      <c r="SLD359" s="132"/>
      <c r="SLE359" s="132"/>
      <c r="SLF359" s="132"/>
      <c r="SLG359" s="132"/>
      <c r="SLH359" s="132"/>
      <c r="SLI359" s="132"/>
      <c r="SLJ359" s="132"/>
      <c r="SLK359" s="132"/>
      <c r="SLL359" s="128"/>
      <c r="SLM359" s="129"/>
      <c r="SLN359" s="129"/>
      <c r="SLO359" s="129"/>
      <c r="SLP359" s="129"/>
      <c r="SLQ359" s="129"/>
      <c r="SLR359" s="129"/>
      <c r="SLS359" s="129"/>
      <c r="SLT359" s="129"/>
      <c r="SLU359" s="129"/>
      <c r="SLV359" s="129"/>
      <c r="SLW359" s="129"/>
      <c r="SLX359" s="129"/>
      <c r="SLY359" s="129"/>
      <c r="SLZ359" s="129"/>
      <c r="SMA359" s="129"/>
      <c r="SMB359" s="129"/>
      <c r="SMC359" s="129"/>
      <c r="SMD359" s="129"/>
      <c r="SME359" s="129"/>
      <c r="SMF359" s="141"/>
      <c r="SMG359" s="129"/>
      <c r="SMH359" s="129"/>
      <c r="SMI359" s="129"/>
      <c r="SMJ359" s="129"/>
      <c r="SMK359" s="129"/>
      <c r="SML359" s="129"/>
      <c r="SMM359" s="129"/>
      <c r="SMN359" s="129"/>
      <c r="SMO359" s="129"/>
      <c r="SMP359" s="129"/>
      <c r="SMQ359" s="129"/>
      <c r="SMR359" s="129"/>
      <c r="SMS359" s="129"/>
      <c r="SMT359" s="129"/>
      <c r="SMU359" s="129"/>
      <c r="SMV359" s="129"/>
      <c r="SMW359" s="129"/>
      <c r="SMX359" s="130"/>
      <c r="SMY359" s="132"/>
      <c r="SMZ359" s="132"/>
      <c r="SNA359" s="132"/>
      <c r="SNB359" s="132"/>
      <c r="SNC359" s="132"/>
      <c r="SND359" s="132"/>
      <c r="SNE359" s="132"/>
      <c r="SNF359" s="132"/>
      <c r="SNG359" s="132"/>
      <c r="SNH359" s="132"/>
      <c r="SNI359" s="132"/>
      <c r="SNJ359" s="132"/>
      <c r="SNK359" s="132"/>
      <c r="SNL359" s="132"/>
      <c r="SNM359" s="132"/>
      <c r="SNN359" s="132"/>
      <c r="SNO359" s="132"/>
      <c r="SNP359" s="132"/>
      <c r="SNQ359" s="128"/>
      <c r="SNR359" s="129"/>
      <c r="SNS359" s="129"/>
      <c r="SNT359" s="129"/>
      <c r="SNU359" s="129"/>
      <c r="SNV359" s="129"/>
      <c r="SNW359" s="129"/>
      <c r="SNX359" s="129"/>
      <c r="SNY359" s="129"/>
      <c r="SNZ359" s="129"/>
      <c r="SOA359" s="129"/>
      <c r="SOB359" s="129"/>
      <c r="SOC359" s="129"/>
      <c r="SOD359" s="129"/>
      <c r="SOE359" s="129"/>
      <c r="SOF359" s="129"/>
      <c r="SOG359" s="129"/>
      <c r="SOH359" s="129"/>
      <c r="SOI359" s="129"/>
      <c r="SOJ359" s="129"/>
      <c r="SOK359" s="141"/>
      <c r="SOL359" s="129"/>
      <c r="SOM359" s="129"/>
      <c r="SON359" s="129"/>
      <c r="SOO359" s="129"/>
      <c r="SOP359" s="129"/>
      <c r="SOQ359" s="129"/>
      <c r="SOR359" s="129"/>
      <c r="SOS359" s="129"/>
      <c r="SOT359" s="129"/>
      <c r="SOU359" s="129"/>
      <c r="SOV359" s="129"/>
      <c r="SOW359" s="129"/>
      <c r="SOX359" s="129"/>
      <c r="SOY359" s="129"/>
      <c r="SOZ359" s="129"/>
      <c r="SPA359" s="129"/>
      <c r="SPB359" s="129"/>
      <c r="SPC359" s="130"/>
      <c r="SPD359" s="132"/>
      <c r="SPE359" s="132"/>
      <c r="SPF359" s="132"/>
      <c r="SPG359" s="132"/>
      <c r="SPH359" s="132"/>
      <c r="SPI359" s="132"/>
      <c r="SPJ359" s="132"/>
      <c r="SPK359" s="132"/>
      <c r="SPL359" s="132"/>
      <c r="SPM359" s="132"/>
      <c r="SPN359" s="132"/>
      <c r="SPO359" s="132"/>
      <c r="SPP359" s="132"/>
      <c r="SPQ359" s="132"/>
      <c r="SPR359" s="132"/>
      <c r="SPS359" s="132"/>
      <c r="SPT359" s="132"/>
      <c r="SPU359" s="132"/>
      <c r="SPV359" s="128"/>
      <c r="SPW359" s="129"/>
      <c r="SPX359" s="129"/>
      <c r="SPY359" s="129"/>
      <c r="SPZ359" s="129"/>
      <c r="SQA359" s="129"/>
      <c r="SQB359" s="129"/>
      <c r="SQC359" s="129"/>
      <c r="SQD359" s="129"/>
      <c r="SQE359" s="129"/>
      <c r="SQF359" s="129"/>
      <c r="SQG359" s="129"/>
      <c r="SQH359" s="129"/>
      <c r="SQI359" s="129"/>
      <c r="SQJ359" s="129"/>
      <c r="SQK359" s="129"/>
      <c r="SQL359" s="129"/>
      <c r="SQM359" s="129"/>
      <c r="SQN359" s="129"/>
      <c r="SQO359" s="129"/>
      <c r="SQP359" s="141"/>
      <c r="SQQ359" s="129"/>
      <c r="SQR359" s="129"/>
      <c r="SQS359" s="129"/>
      <c r="SQT359" s="129"/>
      <c r="SQU359" s="129"/>
      <c r="SQV359" s="129"/>
      <c r="SQW359" s="129"/>
      <c r="SQX359" s="129"/>
      <c r="SQY359" s="129"/>
      <c r="SQZ359" s="129"/>
      <c r="SRA359" s="129"/>
      <c r="SRB359" s="129"/>
      <c r="SRC359" s="129"/>
      <c r="SRD359" s="129"/>
      <c r="SRE359" s="129"/>
      <c r="SRF359" s="129"/>
      <c r="SRG359" s="129"/>
      <c r="SRH359" s="130"/>
      <c r="SRI359" s="132"/>
      <c r="SRJ359" s="132"/>
      <c r="SRK359" s="132"/>
      <c r="SRL359" s="132"/>
      <c r="SRM359" s="132"/>
      <c r="SRN359" s="132"/>
      <c r="SRO359" s="132"/>
      <c r="SRP359" s="132"/>
      <c r="SRQ359" s="132"/>
      <c r="SRR359" s="132"/>
      <c r="SRS359" s="132"/>
      <c r="SRT359" s="132"/>
      <c r="SRU359" s="132"/>
      <c r="SRV359" s="132"/>
      <c r="SRW359" s="132"/>
      <c r="SRX359" s="132"/>
      <c r="SRY359" s="132"/>
      <c r="SRZ359" s="132"/>
      <c r="SSA359" s="128"/>
      <c r="SSB359" s="129"/>
      <c r="SSC359" s="129"/>
      <c r="SSD359" s="129"/>
      <c r="SSE359" s="129"/>
      <c r="SSF359" s="129"/>
      <c r="SSG359" s="129"/>
      <c r="SSH359" s="129"/>
      <c r="SSI359" s="129"/>
      <c r="SSJ359" s="129"/>
      <c r="SSK359" s="129"/>
      <c r="SSL359" s="129"/>
      <c r="SSM359" s="129"/>
      <c r="SSN359" s="129"/>
      <c r="SSO359" s="129"/>
      <c r="SSP359" s="129"/>
      <c r="SSQ359" s="129"/>
      <c r="SSR359" s="129"/>
      <c r="SSS359" s="129"/>
      <c r="SST359" s="129"/>
      <c r="SSU359" s="141"/>
      <c r="SSV359" s="129"/>
      <c r="SSW359" s="129"/>
      <c r="SSX359" s="129"/>
      <c r="SSY359" s="129"/>
      <c r="SSZ359" s="129"/>
      <c r="STA359" s="129"/>
      <c r="STB359" s="129"/>
      <c r="STC359" s="129"/>
      <c r="STD359" s="129"/>
      <c r="STE359" s="129"/>
      <c r="STF359" s="129"/>
      <c r="STG359" s="129"/>
      <c r="STH359" s="129"/>
      <c r="STI359" s="129"/>
      <c r="STJ359" s="129"/>
      <c r="STK359" s="129"/>
      <c r="STL359" s="129"/>
      <c r="STM359" s="130"/>
      <c r="STN359" s="132"/>
      <c r="STO359" s="132"/>
      <c r="STP359" s="132"/>
      <c r="STQ359" s="132"/>
      <c r="STR359" s="132"/>
      <c r="STS359" s="132"/>
      <c r="STT359" s="132"/>
      <c r="STU359" s="132"/>
      <c r="STV359" s="132"/>
      <c r="STW359" s="132"/>
      <c r="STX359" s="132"/>
      <c r="STY359" s="132"/>
      <c r="STZ359" s="132"/>
      <c r="SUA359" s="132"/>
      <c r="SUB359" s="132"/>
      <c r="SUC359" s="132"/>
      <c r="SUD359" s="132"/>
      <c r="SUE359" s="132"/>
      <c r="SUF359" s="128"/>
      <c r="SUG359" s="129"/>
      <c r="SUH359" s="129"/>
      <c r="SUI359" s="129"/>
      <c r="SUJ359" s="129"/>
      <c r="SUK359" s="129"/>
      <c r="SUL359" s="129"/>
      <c r="SUM359" s="129"/>
      <c r="SUN359" s="129"/>
      <c r="SUO359" s="129"/>
      <c r="SUP359" s="129"/>
      <c r="SUQ359" s="129"/>
      <c r="SUR359" s="129"/>
      <c r="SUS359" s="129"/>
      <c r="SUT359" s="129"/>
      <c r="SUU359" s="129"/>
      <c r="SUV359" s="129"/>
      <c r="SUW359" s="129"/>
      <c r="SUX359" s="129"/>
      <c r="SUY359" s="129"/>
      <c r="SUZ359" s="141"/>
      <c r="SVA359" s="129"/>
      <c r="SVB359" s="129"/>
      <c r="SVC359" s="129"/>
      <c r="SVD359" s="129"/>
      <c r="SVE359" s="129"/>
      <c r="SVF359" s="129"/>
      <c r="SVG359" s="129"/>
      <c r="SVH359" s="129"/>
      <c r="SVI359" s="129"/>
      <c r="SVJ359" s="129"/>
      <c r="SVK359" s="129"/>
      <c r="SVL359" s="129"/>
      <c r="SVM359" s="129"/>
      <c r="SVN359" s="129"/>
      <c r="SVO359" s="129"/>
      <c r="SVP359" s="129"/>
      <c r="SVQ359" s="129"/>
      <c r="SVR359" s="130"/>
      <c r="SVS359" s="132"/>
      <c r="SVT359" s="132"/>
      <c r="SVU359" s="132"/>
      <c r="SVV359" s="132"/>
      <c r="SVW359" s="132"/>
      <c r="SVX359" s="132"/>
      <c r="SVY359" s="132"/>
      <c r="SVZ359" s="132"/>
      <c r="SWA359" s="132"/>
      <c r="SWB359" s="132"/>
      <c r="SWC359" s="132"/>
      <c r="SWD359" s="132"/>
      <c r="SWE359" s="132"/>
      <c r="SWF359" s="132"/>
      <c r="SWG359" s="132"/>
      <c r="SWH359" s="132"/>
      <c r="SWI359" s="132"/>
      <c r="SWJ359" s="132"/>
      <c r="SWK359" s="128"/>
      <c r="SWL359" s="129"/>
      <c r="SWM359" s="129"/>
      <c r="SWN359" s="129"/>
      <c r="SWO359" s="129"/>
      <c r="SWP359" s="129"/>
      <c r="SWQ359" s="129"/>
      <c r="SWR359" s="129"/>
      <c r="SWS359" s="129"/>
      <c r="SWT359" s="129"/>
      <c r="SWU359" s="129"/>
      <c r="SWV359" s="129"/>
      <c r="SWW359" s="129"/>
      <c r="SWX359" s="129"/>
      <c r="SWY359" s="129"/>
      <c r="SWZ359" s="129"/>
      <c r="SXA359" s="129"/>
      <c r="SXB359" s="129"/>
      <c r="SXC359" s="129"/>
      <c r="SXD359" s="129"/>
      <c r="SXE359" s="141"/>
      <c r="SXF359" s="129"/>
      <c r="SXG359" s="129"/>
      <c r="SXH359" s="129"/>
      <c r="SXI359" s="129"/>
      <c r="SXJ359" s="129"/>
      <c r="SXK359" s="129"/>
      <c r="SXL359" s="129"/>
      <c r="SXM359" s="129"/>
      <c r="SXN359" s="129"/>
      <c r="SXO359" s="129"/>
      <c r="SXP359" s="129"/>
      <c r="SXQ359" s="129"/>
      <c r="SXR359" s="129"/>
      <c r="SXS359" s="129"/>
      <c r="SXT359" s="129"/>
      <c r="SXU359" s="129"/>
      <c r="SXV359" s="129"/>
      <c r="SXW359" s="130"/>
      <c r="SXX359" s="132"/>
      <c r="SXY359" s="132"/>
      <c r="SXZ359" s="132"/>
      <c r="SYA359" s="132"/>
      <c r="SYB359" s="132"/>
      <c r="SYC359" s="132"/>
      <c r="SYD359" s="132"/>
      <c r="SYE359" s="132"/>
      <c r="SYF359" s="132"/>
      <c r="SYG359" s="132"/>
      <c r="SYH359" s="132"/>
      <c r="SYI359" s="132"/>
      <c r="SYJ359" s="132"/>
      <c r="SYK359" s="132"/>
      <c r="SYL359" s="132"/>
      <c r="SYM359" s="132"/>
      <c r="SYN359" s="132"/>
      <c r="SYO359" s="132"/>
      <c r="SYP359" s="128"/>
      <c r="SYQ359" s="129"/>
      <c r="SYR359" s="129"/>
      <c r="SYS359" s="129"/>
      <c r="SYT359" s="129"/>
      <c r="SYU359" s="129"/>
      <c r="SYV359" s="129"/>
      <c r="SYW359" s="129"/>
      <c r="SYX359" s="129"/>
      <c r="SYY359" s="129"/>
      <c r="SYZ359" s="129"/>
      <c r="SZA359" s="129"/>
      <c r="SZB359" s="129"/>
      <c r="SZC359" s="129"/>
      <c r="SZD359" s="129"/>
      <c r="SZE359" s="129"/>
      <c r="SZF359" s="129"/>
      <c r="SZG359" s="129"/>
      <c r="SZH359" s="129"/>
      <c r="SZI359" s="129"/>
      <c r="SZJ359" s="141"/>
      <c r="SZK359" s="129"/>
      <c r="SZL359" s="129"/>
      <c r="SZM359" s="129"/>
      <c r="SZN359" s="129"/>
      <c r="SZO359" s="129"/>
      <c r="SZP359" s="129"/>
      <c r="SZQ359" s="129"/>
      <c r="SZR359" s="129"/>
      <c r="SZS359" s="129"/>
      <c r="SZT359" s="129"/>
      <c r="SZU359" s="129"/>
      <c r="SZV359" s="129"/>
      <c r="SZW359" s="129"/>
      <c r="SZX359" s="129"/>
      <c r="SZY359" s="129"/>
      <c r="SZZ359" s="129"/>
      <c r="TAA359" s="129"/>
      <c r="TAB359" s="130"/>
      <c r="TAC359" s="132"/>
      <c r="TAD359" s="132"/>
      <c r="TAE359" s="132"/>
      <c r="TAF359" s="132"/>
      <c r="TAG359" s="132"/>
      <c r="TAH359" s="132"/>
      <c r="TAI359" s="132"/>
      <c r="TAJ359" s="132"/>
      <c r="TAK359" s="132"/>
      <c r="TAL359" s="132"/>
      <c r="TAM359" s="132"/>
      <c r="TAN359" s="132"/>
      <c r="TAO359" s="132"/>
      <c r="TAP359" s="132"/>
      <c r="TAQ359" s="132"/>
      <c r="TAR359" s="132"/>
      <c r="TAS359" s="132"/>
      <c r="TAT359" s="132"/>
      <c r="TAU359" s="128"/>
      <c r="TAV359" s="129"/>
      <c r="TAW359" s="129"/>
      <c r="TAX359" s="129"/>
      <c r="TAY359" s="129"/>
      <c r="TAZ359" s="129"/>
      <c r="TBA359" s="129"/>
      <c r="TBB359" s="129"/>
      <c r="TBC359" s="129"/>
      <c r="TBD359" s="129"/>
      <c r="TBE359" s="129"/>
      <c r="TBF359" s="129"/>
      <c r="TBG359" s="129"/>
      <c r="TBH359" s="129"/>
      <c r="TBI359" s="129"/>
      <c r="TBJ359" s="129"/>
      <c r="TBK359" s="129"/>
      <c r="TBL359" s="129"/>
      <c r="TBM359" s="129"/>
      <c r="TBN359" s="129"/>
      <c r="TBO359" s="141"/>
      <c r="TBP359" s="129"/>
      <c r="TBQ359" s="129"/>
      <c r="TBR359" s="129"/>
      <c r="TBS359" s="129"/>
      <c r="TBT359" s="129"/>
      <c r="TBU359" s="129"/>
      <c r="TBV359" s="129"/>
      <c r="TBW359" s="129"/>
      <c r="TBX359" s="129"/>
      <c r="TBY359" s="129"/>
      <c r="TBZ359" s="129"/>
      <c r="TCA359" s="129"/>
      <c r="TCB359" s="129"/>
      <c r="TCC359" s="129"/>
      <c r="TCD359" s="129"/>
      <c r="TCE359" s="129"/>
      <c r="TCF359" s="129"/>
      <c r="TCG359" s="130"/>
      <c r="TCH359" s="132"/>
      <c r="TCI359" s="132"/>
      <c r="TCJ359" s="132"/>
      <c r="TCK359" s="132"/>
      <c r="TCL359" s="132"/>
      <c r="TCM359" s="132"/>
      <c r="TCN359" s="132"/>
      <c r="TCO359" s="132"/>
      <c r="TCP359" s="132"/>
      <c r="TCQ359" s="132"/>
      <c r="TCR359" s="132"/>
      <c r="TCS359" s="132"/>
      <c r="TCT359" s="132"/>
      <c r="TCU359" s="132"/>
      <c r="TCV359" s="132"/>
      <c r="TCW359" s="132"/>
      <c r="TCX359" s="132"/>
      <c r="TCY359" s="132"/>
      <c r="TCZ359" s="128"/>
      <c r="TDA359" s="129"/>
      <c r="TDB359" s="129"/>
      <c r="TDC359" s="129"/>
      <c r="TDD359" s="129"/>
      <c r="TDE359" s="129"/>
      <c r="TDF359" s="129"/>
      <c r="TDG359" s="129"/>
      <c r="TDH359" s="129"/>
      <c r="TDI359" s="129"/>
      <c r="TDJ359" s="129"/>
      <c r="TDK359" s="129"/>
      <c r="TDL359" s="129"/>
      <c r="TDM359" s="129"/>
      <c r="TDN359" s="129"/>
      <c r="TDO359" s="129"/>
      <c r="TDP359" s="129"/>
      <c r="TDQ359" s="129"/>
      <c r="TDR359" s="129"/>
      <c r="TDS359" s="129"/>
      <c r="TDT359" s="141"/>
      <c r="TDU359" s="129"/>
      <c r="TDV359" s="129"/>
      <c r="TDW359" s="129"/>
      <c r="TDX359" s="129"/>
      <c r="TDY359" s="129"/>
      <c r="TDZ359" s="129"/>
      <c r="TEA359" s="129"/>
      <c r="TEB359" s="129"/>
      <c r="TEC359" s="129"/>
      <c r="TED359" s="129"/>
      <c r="TEE359" s="129"/>
      <c r="TEF359" s="129"/>
      <c r="TEG359" s="129"/>
      <c r="TEH359" s="129"/>
      <c r="TEI359" s="129"/>
      <c r="TEJ359" s="129"/>
      <c r="TEK359" s="129"/>
      <c r="TEL359" s="130"/>
      <c r="TEM359" s="132"/>
      <c r="TEN359" s="132"/>
      <c r="TEO359" s="132"/>
      <c r="TEP359" s="132"/>
      <c r="TEQ359" s="132"/>
      <c r="TER359" s="132"/>
      <c r="TES359" s="132"/>
      <c r="TET359" s="132"/>
      <c r="TEU359" s="132"/>
      <c r="TEV359" s="132"/>
      <c r="TEW359" s="132"/>
      <c r="TEX359" s="132"/>
      <c r="TEY359" s="132"/>
      <c r="TEZ359" s="132"/>
      <c r="TFA359" s="132"/>
      <c r="TFB359" s="132"/>
      <c r="TFC359" s="132"/>
      <c r="TFD359" s="132"/>
      <c r="TFE359" s="128"/>
      <c r="TFF359" s="129"/>
      <c r="TFG359" s="129"/>
      <c r="TFH359" s="129"/>
      <c r="TFI359" s="129"/>
      <c r="TFJ359" s="129"/>
      <c r="TFK359" s="129"/>
      <c r="TFL359" s="129"/>
      <c r="TFM359" s="129"/>
      <c r="TFN359" s="129"/>
      <c r="TFO359" s="129"/>
      <c r="TFP359" s="129"/>
      <c r="TFQ359" s="129"/>
      <c r="TFR359" s="129"/>
      <c r="TFS359" s="129"/>
      <c r="TFT359" s="129"/>
      <c r="TFU359" s="129"/>
      <c r="TFV359" s="129"/>
      <c r="TFW359" s="129"/>
      <c r="TFX359" s="129"/>
      <c r="TFY359" s="141"/>
      <c r="TFZ359" s="129"/>
      <c r="TGA359" s="129"/>
      <c r="TGB359" s="129"/>
      <c r="TGC359" s="129"/>
      <c r="TGD359" s="129"/>
      <c r="TGE359" s="129"/>
      <c r="TGF359" s="129"/>
      <c r="TGG359" s="129"/>
      <c r="TGH359" s="129"/>
      <c r="TGI359" s="129"/>
      <c r="TGJ359" s="129"/>
      <c r="TGK359" s="129"/>
      <c r="TGL359" s="129"/>
      <c r="TGM359" s="129"/>
      <c r="TGN359" s="129"/>
      <c r="TGO359" s="129"/>
      <c r="TGP359" s="129"/>
      <c r="TGQ359" s="130"/>
      <c r="TGR359" s="132"/>
      <c r="TGS359" s="132"/>
      <c r="TGT359" s="132"/>
      <c r="TGU359" s="132"/>
      <c r="TGV359" s="132"/>
      <c r="TGW359" s="132"/>
      <c r="TGX359" s="132"/>
      <c r="TGY359" s="132"/>
      <c r="TGZ359" s="132"/>
      <c r="THA359" s="132"/>
      <c r="THB359" s="132"/>
      <c r="THC359" s="132"/>
      <c r="THD359" s="132"/>
      <c r="THE359" s="132"/>
      <c r="THF359" s="132"/>
      <c r="THG359" s="132"/>
      <c r="THH359" s="132"/>
      <c r="THI359" s="132"/>
      <c r="THJ359" s="128"/>
      <c r="THK359" s="129"/>
      <c r="THL359" s="129"/>
      <c r="THM359" s="129"/>
      <c r="THN359" s="129"/>
      <c r="THO359" s="129"/>
      <c r="THP359" s="129"/>
      <c r="THQ359" s="129"/>
      <c r="THR359" s="129"/>
      <c r="THS359" s="129"/>
      <c r="THT359" s="129"/>
      <c r="THU359" s="129"/>
      <c r="THV359" s="129"/>
      <c r="THW359" s="129"/>
      <c r="THX359" s="129"/>
      <c r="THY359" s="129"/>
      <c r="THZ359" s="129"/>
      <c r="TIA359" s="129"/>
      <c r="TIB359" s="129"/>
      <c r="TIC359" s="129"/>
      <c r="TID359" s="141"/>
      <c r="TIE359" s="129"/>
      <c r="TIF359" s="129"/>
      <c r="TIG359" s="129"/>
      <c r="TIH359" s="129"/>
      <c r="TII359" s="129"/>
      <c r="TIJ359" s="129"/>
      <c r="TIK359" s="129"/>
      <c r="TIL359" s="129"/>
      <c r="TIM359" s="129"/>
      <c r="TIN359" s="129"/>
      <c r="TIO359" s="129"/>
      <c r="TIP359" s="129"/>
      <c r="TIQ359" s="129"/>
      <c r="TIR359" s="129"/>
      <c r="TIS359" s="129"/>
      <c r="TIT359" s="129"/>
      <c r="TIU359" s="129"/>
      <c r="TIV359" s="130"/>
      <c r="TIW359" s="132"/>
      <c r="TIX359" s="132"/>
      <c r="TIY359" s="132"/>
      <c r="TIZ359" s="132"/>
      <c r="TJA359" s="132"/>
      <c r="TJB359" s="132"/>
      <c r="TJC359" s="132"/>
      <c r="TJD359" s="132"/>
      <c r="TJE359" s="132"/>
      <c r="TJF359" s="132"/>
      <c r="TJG359" s="132"/>
      <c r="TJH359" s="132"/>
      <c r="TJI359" s="132"/>
      <c r="TJJ359" s="132"/>
      <c r="TJK359" s="132"/>
      <c r="TJL359" s="132"/>
      <c r="TJM359" s="132"/>
      <c r="TJN359" s="132"/>
      <c r="TJO359" s="128"/>
      <c r="TJP359" s="129"/>
      <c r="TJQ359" s="129"/>
      <c r="TJR359" s="129"/>
      <c r="TJS359" s="129"/>
      <c r="TJT359" s="129"/>
      <c r="TJU359" s="129"/>
      <c r="TJV359" s="129"/>
      <c r="TJW359" s="129"/>
      <c r="TJX359" s="129"/>
      <c r="TJY359" s="129"/>
      <c r="TJZ359" s="129"/>
      <c r="TKA359" s="129"/>
      <c r="TKB359" s="129"/>
      <c r="TKC359" s="129"/>
      <c r="TKD359" s="129"/>
      <c r="TKE359" s="129"/>
      <c r="TKF359" s="129"/>
      <c r="TKG359" s="129"/>
      <c r="TKH359" s="129"/>
      <c r="TKI359" s="141"/>
      <c r="TKJ359" s="129"/>
      <c r="TKK359" s="129"/>
      <c r="TKL359" s="129"/>
      <c r="TKM359" s="129"/>
      <c r="TKN359" s="129"/>
      <c r="TKO359" s="129"/>
      <c r="TKP359" s="129"/>
      <c r="TKQ359" s="129"/>
      <c r="TKR359" s="129"/>
      <c r="TKS359" s="129"/>
      <c r="TKT359" s="129"/>
      <c r="TKU359" s="129"/>
      <c r="TKV359" s="129"/>
      <c r="TKW359" s="129"/>
      <c r="TKX359" s="129"/>
      <c r="TKY359" s="129"/>
      <c r="TKZ359" s="129"/>
      <c r="TLA359" s="130"/>
      <c r="TLB359" s="132"/>
      <c r="TLC359" s="132"/>
      <c r="TLD359" s="132"/>
      <c r="TLE359" s="132"/>
      <c r="TLF359" s="132"/>
      <c r="TLG359" s="132"/>
      <c r="TLH359" s="132"/>
      <c r="TLI359" s="132"/>
      <c r="TLJ359" s="132"/>
      <c r="TLK359" s="132"/>
      <c r="TLL359" s="132"/>
      <c r="TLM359" s="132"/>
      <c r="TLN359" s="132"/>
      <c r="TLO359" s="132"/>
      <c r="TLP359" s="132"/>
      <c r="TLQ359" s="132"/>
      <c r="TLR359" s="132"/>
      <c r="TLS359" s="132"/>
      <c r="TLT359" s="128"/>
      <c r="TLU359" s="129"/>
      <c r="TLV359" s="129"/>
      <c r="TLW359" s="129"/>
      <c r="TLX359" s="129"/>
      <c r="TLY359" s="129"/>
      <c r="TLZ359" s="129"/>
      <c r="TMA359" s="129"/>
      <c r="TMB359" s="129"/>
      <c r="TMC359" s="129"/>
      <c r="TMD359" s="129"/>
      <c r="TME359" s="129"/>
      <c r="TMF359" s="129"/>
      <c r="TMG359" s="129"/>
      <c r="TMH359" s="129"/>
      <c r="TMI359" s="129"/>
      <c r="TMJ359" s="129"/>
      <c r="TMK359" s="129"/>
      <c r="TML359" s="129"/>
      <c r="TMM359" s="129"/>
      <c r="TMN359" s="141"/>
      <c r="TMO359" s="129"/>
      <c r="TMP359" s="129"/>
      <c r="TMQ359" s="129"/>
      <c r="TMR359" s="129"/>
      <c r="TMS359" s="129"/>
      <c r="TMT359" s="129"/>
      <c r="TMU359" s="129"/>
      <c r="TMV359" s="129"/>
      <c r="TMW359" s="129"/>
      <c r="TMX359" s="129"/>
      <c r="TMY359" s="129"/>
      <c r="TMZ359" s="129"/>
      <c r="TNA359" s="129"/>
      <c r="TNB359" s="129"/>
      <c r="TNC359" s="129"/>
      <c r="TND359" s="129"/>
      <c r="TNE359" s="129"/>
      <c r="TNF359" s="130"/>
      <c r="TNG359" s="132"/>
      <c r="TNH359" s="132"/>
      <c r="TNI359" s="132"/>
      <c r="TNJ359" s="132"/>
      <c r="TNK359" s="132"/>
      <c r="TNL359" s="132"/>
      <c r="TNM359" s="132"/>
      <c r="TNN359" s="132"/>
      <c r="TNO359" s="132"/>
      <c r="TNP359" s="132"/>
      <c r="TNQ359" s="132"/>
      <c r="TNR359" s="132"/>
      <c r="TNS359" s="132"/>
      <c r="TNT359" s="132"/>
      <c r="TNU359" s="132"/>
      <c r="TNV359" s="132"/>
      <c r="TNW359" s="132"/>
      <c r="TNX359" s="132"/>
      <c r="TNY359" s="128"/>
      <c r="TNZ359" s="129"/>
      <c r="TOA359" s="129"/>
      <c r="TOB359" s="129"/>
      <c r="TOC359" s="129"/>
      <c r="TOD359" s="129"/>
      <c r="TOE359" s="129"/>
      <c r="TOF359" s="129"/>
      <c r="TOG359" s="129"/>
      <c r="TOH359" s="129"/>
      <c r="TOI359" s="129"/>
      <c r="TOJ359" s="129"/>
      <c r="TOK359" s="129"/>
      <c r="TOL359" s="129"/>
      <c r="TOM359" s="129"/>
      <c r="TON359" s="129"/>
      <c r="TOO359" s="129"/>
      <c r="TOP359" s="129"/>
      <c r="TOQ359" s="129"/>
      <c r="TOR359" s="129"/>
      <c r="TOS359" s="141"/>
      <c r="TOT359" s="129"/>
      <c r="TOU359" s="129"/>
      <c r="TOV359" s="129"/>
      <c r="TOW359" s="129"/>
      <c r="TOX359" s="129"/>
      <c r="TOY359" s="129"/>
      <c r="TOZ359" s="129"/>
      <c r="TPA359" s="129"/>
      <c r="TPB359" s="129"/>
      <c r="TPC359" s="129"/>
      <c r="TPD359" s="129"/>
      <c r="TPE359" s="129"/>
      <c r="TPF359" s="129"/>
      <c r="TPG359" s="129"/>
      <c r="TPH359" s="129"/>
      <c r="TPI359" s="129"/>
      <c r="TPJ359" s="129"/>
      <c r="TPK359" s="130"/>
      <c r="TPL359" s="132"/>
      <c r="TPM359" s="132"/>
      <c r="TPN359" s="132"/>
      <c r="TPO359" s="132"/>
      <c r="TPP359" s="132"/>
      <c r="TPQ359" s="132"/>
      <c r="TPR359" s="132"/>
      <c r="TPS359" s="132"/>
      <c r="TPT359" s="132"/>
      <c r="TPU359" s="132"/>
      <c r="TPV359" s="132"/>
      <c r="TPW359" s="132"/>
      <c r="TPX359" s="132"/>
      <c r="TPY359" s="132"/>
      <c r="TPZ359" s="132"/>
      <c r="TQA359" s="132"/>
      <c r="TQB359" s="132"/>
      <c r="TQC359" s="132"/>
      <c r="TQD359" s="128"/>
      <c r="TQE359" s="129"/>
      <c r="TQF359" s="129"/>
      <c r="TQG359" s="129"/>
      <c r="TQH359" s="129"/>
      <c r="TQI359" s="129"/>
      <c r="TQJ359" s="129"/>
      <c r="TQK359" s="129"/>
      <c r="TQL359" s="129"/>
      <c r="TQM359" s="129"/>
      <c r="TQN359" s="129"/>
      <c r="TQO359" s="129"/>
      <c r="TQP359" s="129"/>
      <c r="TQQ359" s="129"/>
      <c r="TQR359" s="129"/>
      <c r="TQS359" s="129"/>
      <c r="TQT359" s="129"/>
      <c r="TQU359" s="129"/>
      <c r="TQV359" s="129"/>
      <c r="TQW359" s="129"/>
      <c r="TQX359" s="141"/>
      <c r="TQY359" s="129"/>
      <c r="TQZ359" s="129"/>
      <c r="TRA359" s="129"/>
      <c r="TRB359" s="129"/>
      <c r="TRC359" s="129"/>
      <c r="TRD359" s="129"/>
      <c r="TRE359" s="129"/>
      <c r="TRF359" s="129"/>
      <c r="TRG359" s="129"/>
      <c r="TRH359" s="129"/>
      <c r="TRI359" s="129"/>
      <c r="TRJ359" s="129"/>
      <c r="TRK359" s="129"/>
      <c r="TRL359" s="129"/>
      <c r="TRM359" s="129"/>
      <c r="TRN359" s="129"/>
      <c r="TRO359" s="129"/>
      <c r="TRP359" s="130"/>
      <c r="TRQ359" s="132"/>
      <c r="TRR359" s="132"/>
      <c r="TRS359" s="132"/>
      <c r="TRT359" s="132"/>
      <c r="TRU359" s="132"/>
      <c r="TRV359" s="132"/>
      <c r="TRW359" s="132"/>
      <c r="TRX359" s="132"/>
      <c r="TRY359" s="132"/>
      <c r="TRZ359" s="132"/>
      <c r="TSA359" s="132"/>
      <c r="TSB359" s="132"/>
      <c r="TSC359" s="132"/>
      <c r="TSD359" s="132"/>
      <c r="TSE359" s="132"/>
      <c r="TSF359" s="132"/>
      <c r="TSG359" s="132"/>
      <c r="TSH359" s="132"/>
      <c r="TSI359" s="128"/>
      <c r="TSJ359" s="129"/>
      <c r="TSK359" s="129"/>
      <c r="TSL359" s="129"/>
      <c r="TSM359" s="129"/>
      <c r="TSN359" s="129"/>
      <c r="TSO359" s="129"/>
      <c r="TSP359" s="129"/>
      <c r="TSQ359" s="129"/>
      <c r="TSR359" s="129"/>
      <c r="TSS359" s="129"/>
      <c r="TST359" s="129"/>
      <c r="TSU359" s="129"/>
      <c r="TSV359" s="129"/>
      <c r="TSW359" s="129"/>
      <c r="TSX359" s="129"/>
      <c r="TSY359" s="129"/>
      <c r="TSZ359" s="129"/>
      <c r="TTA359" s="129"/>
      <c r="TTB359" s="129"/>
      <c r="TTC359" s="141"/>
      <c r="TTD359" s="129"/>
      <c r="TTE359" s="129"/>
      <c r="TTF359" s="129"/>
      <c r="TTG359" s="129"/>
      <c r="TTH359" s="129"/>
      <c r="TTI359" s="129"/>
      <c r="TTJ359" s="129"/>
      <c r="TTK359" s="129"/>
      <c r="TTL359" s="129"/>
      <c r="TTM359" s="129"/>
      <c r="TTN359" s="129"/>
      <c r="TTO359" s="129"/>
      <c r="TTP359" s="129"/>
      <c r="TTQ359" s="129"/>
      <c r="TTR359" s="129"/>
      <c r="TTS359" s="129"/>
      <c r="TTT359" s="129"/>
      <c r="TTU359" s="130"/>
      <c r="TTV359" s="132"/>
      <c r="TTW359" s="132"/>
      <c r="TTX359" s="132"/>
      <c r="TTY359" s="132"/>
      <c r="TTZ359" s="132"/>
      <c r="TUA359" s="132"/>
      <c r="TUB359" s="132"/>
      <c r="TUC359" s="132"/>
      <c r="TUD359" s="132"/>
      <c r="TUE359" s="132"/>
      <c r="TUF359" s="132"/>
      <c r="TUG359" s="132"/>
      <c r="TUH359" s="132"/>
      <c r="TUI359" s="132"/>
      <c r="TUJ359" s="132"/>
      <c r="TUK359" s="132"/>
      <c r="TUL359" s="132"/>
      <c r="TUM359" s="132"/>
      <c r="TUN359" s="128"/>
      <c r="TUO359" s="129"/>
      <c r="TUP359" s="129"/>
      <c r="TUQ359" s="129"/>
      <c r="TUR359" s="129"/>
      <c r="TUS359" s="129"/>
      <c r="TUT359" s="129"/>
      <c r="TUU359" s="129"/>
      <c r="TUV359" s="129"/>
      <c r="TUW359" s="129"/>
      <c r="TUX359" s="129"/>
      <c r="TUY359" s="129"/>
      <c r="TUZ359" s="129"/>
      <c r="TVA359" s="129"/>
      <c r="TVB359" s="129"/>
      <c r="TVC359" s="129"/>
      <c r="TVD359" s="129"/>
      <c r="TVE359" s="129"/>
      <c r="TVF359" s="129"/>
      <c r="TVG359" s="129"/>
      <c r="TVH359" s="141"/>
      <c r="TVI359" s="129"/>
      <c r="TVJ359" s="129"/>
      <c r="TVK359" s="129"/>
      <c r="TVL359" s="129"/>
      <c r="TVM359" s="129"/>
      <c r="TVN359" s="129"/>
      <c r="TVO359" s="129"/>
      <c r="TVP359" s="129"/>
      <c r="TVQ359" s="129"/>
      <c r="TVR359" s="129"/>
      <c r="TVS359" s="129"/>
      <c r="TVT359" s="129"/>
      <c r="TVU359" s="129"/>
      <c r="TVV359" s="129"/>
      <c r="TVW359" s="129"/>
      <c r="TVX359" s="129"/>
      <c r="TVY359" s="129"/>
      <c r="TVZ359" s="130"/>
      <c r="TWA359" s="132"/>
      <c r="TWB359" s="132"/>
      <c r="TWC359" s="132"/>
      <c r="TWD359" s="132"/>
      <c r="TWE359" s="132"/>
      <c r="TWF359" s="132"/>
      <c r="TWG359" s="132"/>
      <c r="TWH359" s="132"/>
      <c r="TWI359" s="132"/>
      <c r="TWJ359" s="132"/>
      <c r="TWK359" s="132"/>
      <c r="TWL359" s="132"/>
      <c r="TWM359" s="132"/>
      <c r="TWN359" s="132"/>
      <c r="TWO359" s="132"/>
      <c r="TWP359" s="132"/>
      <c r="TWQ359" s="132"/>
      <c r="TWR359" s="132"/>
      <c r="TWS359" s="128"/>
      <c r="TWT359" s="129"/>
      <c r="TWU359" s="129"/>
      <c r="TWV359" s="129"/>
      <c r="TWW359" s="129"/>
      <c r="TWX359" s="129"/>
      <c r="TWY359" s="129"/>
      <c r="TWZ359" s="129"/>
      <c r="TXA359" s="129"/>
      <c r="TXB359" s="129"/>
      <c r="TXC359" s="129"/>
      <c r="TXD359" s="129"/>
      <c r="TXE359" s="129"/>
      <c r="TXF359" s="129"/>
      <c r="TXG359" s="129"/>
      <c r="TXH359" s="129"/>
      <c r="TXI359" s="129"/>
      <c r="TXJ359" s="129"/>
      <c r="TXK359" s="129"/>
      <c r="TXL359" s="129"/>
      <c r="TXM359" s="141"/>
      <c r="TXN359" s="129"/>
      <c r="TXO359" s="129"/>
      <c r="TXP359" s="129"/>
      <c r="TXQ359" s="129"/>
      <c r="TXR359" s="129"/>
      <c r="TXS359" s="129"/>
      <c r="TXT359" s="129"/>
      <c r="TXU359" s="129"/>
      <c r="TXV359" s="129"/>
      <c r="TXW359" s="129"/>
      <c r="TXX359" s="129"/>
      <c r="TXY359" s="129"/>
      <c r="TXZ359" s="129"/>
      <c r="TYA359" s="129"/>
      <c r="TYB359" s="129"/>
      <c r="TYC359" s="129"/>
      <c r="TYD359" s="129"/>
      <c r="TYE359" s="130"/>
      <c r="TYF359" s="132"/>
      <c r="TYG359" s="132"/>
      <c r="TYH359" s="132"/>
      <c r="TYI359" s="132"/>
      <c r="TYJ359" s="132"/>
      <c r="TYK359" s="132"/>
      <c r="TYL359" s="132"/>
      <c r="TYM359" s="132"/>
      <c r="TYN359" s="132"/>
      <c r="TYO359" s="132"/>
      <c r="TYP359" s="132"/>
      <c r="TYQ359" s="132"/>
      <c r="TYR359" s="132"/>
      <c r="TYS359" s="132"/>
      <c r="TYT359" s="132"/>
      <c r="TYU359" s="132"/>
      <c r="TYV359" s="132"/>
      <c r="TYW359" s="132"/>
      <c r="TYX359" s="128"/>
      <c r="TYY359" s="129"/>
      <c r="TYZ359" s="129"/>
      <c r="TZA359" s="129"/>
      <c r="TZB359" s="129"/>
      <c r="TZC359" s="129"/>
      <c r="TZD359" s="129"/>
      <c r="TZE359" s="129"/>
      <c r="TZF359" s="129"/>
      <c r="TZG359" s="129"/>
      <c r="TZH359" s="129"/>
      <c r="TZI359" s="129"/>
      <c r="TZJ359" s="129"/>
      <c r="TZK359" s="129"/>
      <c r="TZL359" s="129"/>
      <c r="TZM359" s="129"/>
      <c r="TZN359" s="129"/>
      <c r="TZO359" s="129"/>
      <c r="TZP359" s="129"/>
      <c r="TZQ359" s="129"/>
      <c r="TZR359" s="141"/>
      <c r="TZS359" s="129"/>
      <c r="TZT359" s="129"/>
      <c r="TZU359" s="129"/>
      <c r="TZV359" s="129"/>
      <c r="TZW359" s="129"/>
      <c r="TZX359" s="129"/>
      <c r="TZY359" s="129"/>
      <c r="TZZ359" s="129"/>
      <c r="UAA359" s="129"/>
      <c r="UAB359" s="129"/>
      <c r="UAC359" s="129"/>
      <c r="UAD359" s="129"/>
      <c r="UAE359" s="129"/>
      <c r="UAF359" s="129"/>
      <c r="UAG359" s="129"/>
      <c r="UAH359" s="129"/>
      <c r="UAI359" s="129"/>
      <c r="UAJ359" s="130"/>
      <c r="UAK359" s="132"/>
      <c r="UAL359" s="132"/>
      <c r="UAM359" s="132"/>
      <c r="UAN359" s="132"/>
      <c r="UAO359" s="132"/>
      <c r="UAP359" s="132"/>
      <c r="UAQ359" s="132"/>
      <c r="UAR359" s="132"/>
      <c r="UAS359" s="132"/>
      <c r="UAT359" s="132"/>
      <c r="UAU359" s="132"/>
      <c r="UAV359" s="132"/>
      <c r="UAW359" s="132"/>
      <c r="UAX359" s="132"/>
      <c r="UAY359" s="132"/>
      <c r="UAZ359" s="132"/>
      <c r="UBA359" s="132"/>
      <c r="UBB359" s="132"/>
      <c r="UBC359" s="128"/>
      <c r="UBD359" s="129"/>
      <c r="UBE359" s="129"/>
      <c r="UBF359" s="129"/>
      <c r="UBG359" s="129"/>
      <c r="UBH359" s="129"/>
      <c r="UBI359" s="129"/>
      <c r="UBJ359" s="129"/>
      <c r="UBK359" s="129"/>
      <c r="UBL359" s="129"/>
      <c r="UBM359" s="129"/>
      <c r="UBN359" s="129"/>
      <c r="UBO359" s="129"/>
      <c r="UBP359" s="129"/>
      <c r="UBQ359" s="129"/>
      <c r="UBR359" s="129"/>
      <c r="UBS359" s="129"/>
      <c r="UBT359" s="129"/>
      <c r="UBU359" s="129"/>
      <c r="UBV359" s="129"/>
      <c r="UBW359" s="141"/>
      <c r="UBX359" s="129"/>
      <c r="UBY359" s="129"/>
      <c r="UBZ359" s="129"/>
      <c r="UCA359" s="129"/>
      <c r="UCB359" s="129"/>
      <c r="UCC359" s="129"/>
      <c r="UCD359" s="129"/>
      <c r="UCE359" s="129"/>
      <c r="UCF359" s="129"/>
      <c r="UCG359" s="129"/>
      <c r="UCH359" s="129"/>
      <c r="UCI359" s="129"/>
      <c r="UCJ359" s="129"/>
      <c r="UCK359" s="129"/>
      <c r="UCL359" s="129"/>
      <c r="UCM359" s="129"/>
      <c r="UCN359" s="129"/>
      <c r="UCO359" s="130"/>
      <c r="UCP359" s="132"/>
      <c r="UCQ359" s="132"/>
      <c r="UCR359" s="132"/>
      <c r="UCS359" s="132"/>
      <c r="UCT359" s="132"/>
      <c r="UCU359" s="132"/>
      <c r="UCV359" s="132"/>
      <c r="UCW359" s="132"/>
      <c r="UCX359" s="132"/>
      <c r="UCY359" s="132"/>
      <c r="UCZ359" s="132"/>
      <c r="UDA359" s="132"/>
      <c r="UDB359" s="132"/>
      <c r="UDC359" s="132"/>
      <c r="UDD359" s="132"/>
      <c r="UDE359" s="132"/>
      <c r="UDF359" s="132"/>
      <c r="UDG359" s="132"/>
      <c r="UDH359" s="128"/>
      <c r="UDI359" s="129"/>
      <c r="UDJ359" s="129"/>
      <c r="UDK359" s="129"/>
      <c r="UDL359" s="129"/>
      <c r="UDM359" s="129"/>
      <c r="UDN359" s="129"/>
      <c r="UDO359" s="129"/>
      <c r="UDP359" s="129"/>
      <c r="UDQ359" s="129"/>
      <c r="UDR359" s="129"/>
      <c r="UDS359" s="129"/>
      <c r="UDT359" s="129"/>
      <c r="UDU359" s="129"/>
      <c r="UDV359" s="129"/>
      <c r="UDW359" s="129"/>
      <c r="UDX359" s="129"/>
      <c r="UDY359" s="129"/>
      <c r="UDZ359" s="129"/>
      <c r="UEA359" s="129"/>
      <c r="UEB359" s="141"/>
      <c r="UEC359" s="129"/>
      <c r="UED359" s="129"/>
      <c r="UEE359" s="129"/>
      <c r="UEF359" s="129"/>
      <c r="UEG359" s="129"/>
      <c r="UEH359" s="129"/>
      <c r="UEI359" s="129"/>
      <c r="UEJ359" s="129"/>
      <c r="UEK359" s="129"/>
      <c r="UEL359" s="129"/>
      <c r="UEM359" s="129"/>
      <c r="UEN359" s="129"/>
      <c r="UEO359" s="129"/>
      <c r="UEP359" s="129"/>
      <c r="UEQ359" s="129"/>
      <c r="UER359" s="129"/>
      <c r="UES359" s="129"/>
      <c r="UET359" s="130"/>
      <c r="UEU359" s="132"/>
      <c r="UEV359" s="132"/>
      <c r="UEW359" s="132"/>
      <c r="UEX359" s="132"/>
      <c r="UEY359" s="132"/>
      <c r="UEZ359" s="132"/>
      <c r="UFA359" s="132"/>
      <c r="UFB359" s="132"/>
      <c r="UFC359" s="132"/>
      <c r="UFD359" s="132"/>
      <c r="UFE359" s="132"/>
      <c r="UFF359" s="132"/>
      <c r="UFG359" s="132"/>
      <c r="UFH359" s="132"/>
      <c r="UFI359" s="132"/>
      <c r="UFJ359" s="132"/>
      <c r="UFK359" s="132"/>
      <c r="UFL359" s="132"/>
      <c r="UFM359" s="128"/>
      <c r="UFN359" s="129"/>
      <c r="UFO359" s="129"/>
      <c r="UFP359" s="129"/>
      <c r="UFQ359" s="129"/>
      <c r="UFR359" s="129"/>
      <c r="UFS359" s="129"/>
      <c r="UFT359" s="129"/>
      <c r="UFU359" s="129"/>
      <c r="UFV359" s="129"/>
      <c r="UFW359" s="129"/>
      <c r="UFX359" s="129"/>
      <c r="UFY359" s="129"/>
      <c r="UFZ359" s="129"/>
      <c r="UGA359" s="129"/>
      <c r="UGB359" s="129"/>
      <c r="UGC359" s="129"/>
      <c r="UGD359" s="129"/>
      <c r="UGE359" s="129"/>
      <c r="UGF359" s="129"/>
      <c r="UGG359" s="141"/>
      <c r="UGH359" s="129"/>
      <c r="UGI359" s="129"/>
      <c r="UGJ359" s="129"/>
      <c r="UGK359" s="129"/>
      <c r="UGL359" s="129"/>
      <c r="UGM359" s="129"/>
      <c r="UGN359" s="129"/>
      <c r="UGO359" s="129"/>
      <c r="UGP359" s="129"/>
      <c r="UGQ359" s="129"/>
      <c r="UGR359" s="129"/>
      <c r="UGS359" s="129"/>
      <c r="UGT359" s="129"/>
      <c r="UGU359" s="129"/>
      <c r="UGV359" s="129"/>
      <c r="UGW359" s="129"/>
      <c r="UGX359" s="129"/>
      <c r="UGY359" s="130"/>
      <c r="UGZ359" s="132"/>
      <c r="UHA359" s="132"/>
      <c r="UHB359" s="132"/>
      <c r="UHC359" s="132"/>
      <c r="UHD359" s="132"/>
      <c r="UHE359" s="132"/>
      <c r="UHF359" s="132"/>
      <c r="UHG359" s="132"/>
      <c r="UHH359" s="132"/>
      <c r="UHI359" s="132"/>
      <c r="UHJ359" s="132"/>
      <c r="UHK359" s="132"/>
      <c r="UHL359" s="132"/>
      <c r="UHM359" s="132"/>
      <c r="UHN359" s="132"/>
      <c r="UHO359" s="132"/>
      <c r="UHP359" s="132"/>
      <c r="UHQ359" s="132"/>
      <c r="UHR359" s="128"/>
      <c r="UHS359" s="129"/>
      <c r="UHT359" s="129"/>
      <c r="UHU359" s="129"/>
      <c r="UHV359" s="129"/>
      <c r="UHW359" s="129"/>
      <c r="UHX359" s="129"/>
      <c r="UHY359" s="129"/>
      <c r="UHZ359" s="129"/>
      <c r="UIA359" s="129"/>
      <c r="UIB359" s="129"/>
      <c r="UIC359" s="129"/>
      <c r="UID359" s="129"/>
      <c r="UIE359" s="129"/>
      <c r="UIF359" s="129"/>
      <c r="UIG359" s="129"/>
      <c r="UIH359" s="129"/>
      <c r="UII359" s="129"/>
      <c r="UIJ359" s="129"/>
      <c r="UIK359" s="129"/>
      <c r="UIL359" s="141"/>
      <c r="UIM359" s="129"/>
      <c r="UIN359" s="129"/>
      <c r="UIO359" s="129"/>
      <c r="UIP359" s="129"/>
      <c r="UIQ359" s="129"/>
      <c r="UIR359" s="129"/>
      <c r="UIS359" s="129"/>
      <c r="UIT359" s="129"/>
      <c r="UIU359" s="129"/>
      <c r="UIV359" s="129"/>
      <c r="UIW359" s="129"/>
      <c r="UIX359" s="129"/>
      <c r="UIY359" s="129"/>
      <c r="UIZ359" s="129"/>
      <c r="UJA359" s="129"/>
      <c r="UJB359" s="129"/>
      <c r="UJC359" s="129"/>
      <c r="UJD359" s="130"/>
      <c r="UJE359" s="132"/>
      <c r="UJF359" s="132"/>
      <c r="UJG359" s="132"/>
      <c r="UJH359" s="132"/>
      <c r="UJI359" s="132"/>
      <c r="UJJ359" s="132"/>
      <c r="UJK359" s="132"/>
      <c r="UJL359" s="132"/>
      <c r="UJM359" s="132"/>
      <c r="UJN359" s="132"/>
      <c r="UJO359" s="132"/>
      <c r="UJP359" s="132"/>
      <c r="UJQ359" s="132"/>
      <c r="UJR359" s="132"/>
      <c r="UJS359" s="132"/>
      <c r="UJT359" s="132"/>
      <c r="UJU359" s="132"/>
      <c r="UJV359" s="132"/>
      <c r="UJW359" s="128"/>
      <c r="UJX359" s="129"/>
      <c r="UJY359" s="129"/>
      <c r="UJZ359" s="129"/>
      <c r="UKA359" s="129"/>
      <c r="UKB359" s="129"/>
      <c r="UKC359" s="129"/>
      <c r="UKD359" s="129"/>
      <c r="UKE359" s="129"/>
      <c r="UKF359" s="129"/>
      <c r="UKG359" s="129"/>
      <c r="UKH359" s="129"/>
      <c r="UKI359" s="129"/>
      <c r="UKJ359" s="129"/>
      <c r="UKK359" s="129"/>
      <c r="UKL359" s="129"/>
      <c r="UKM359" s="129"/>
      <c r="UKN359" s="129"/>
      <c r="UKO359" s="129"/>
      <c r="UKP359" s="129"/>
      <c r="UKQ359" s="141"/>
      <c r="UKR359" s="129"/>
      <c r="UKS359" s="129"/>
      <c r="UKT359" s="129"/>
      <c r="UKU359" s="129"/>
      <c r="UKV359" s="129"/>
      <c r="UKW359" s="129"/>
      <c r="UKX359" s="129"/>
      <c r="UKY359" s="129"/>
      <c r="UKZ359" s="129"/>
      <c r="ULA359" s="129"/>
      <c r="ULB359" s="129"/>
      <c r="ULC359" s="129"/>
      <c r="ULD359" s="129"/>
      <c r="ULE359" s="129"/>
      <c r="ULF359" s="129"/>
      <c r="ULG359" s="129"/>
      <c r="ULH359" s="129"/>
      <c r="ULI359" s="130"/>
      <c r="ULJ359" s="132"/>
      <c r="ULK359" s="132"/>
      <c r="ULL359" s="132"/>
      <c r="ULM359" s="132"/>
      <c r="ULN359" s="132"/>
      <c r="ULO359" s="132"/>
      <c r="ULP359" s="132"/>
      <c r="ULQ359" s="132"/>
      <c r="ULR359" s="132"/>
      <c r="ULS359" s="132"/>
      <c r="ULT359" s="132"/>
      <c r="ULU359" s="132"/>
      <c r="ULV359" s="132"/>
      <c r="ULW359" s="132"/>
      <c r="ULX359" s="132"/>
      <c r="ULY359" s="132"/>
      <c r="ULZ359" s="132"/>
      <c r="UMA359" s="132"/>
      <c r="UMB359" s="128"/>
      <c r="UMC359" s="129"/>
      <c r="UMD359" s="129"/>
      <c r="UME359" s="129"/>
      <c r="UMF359" s="129"/>
      <c r="UMG359" s="129"/>
      <c r="UMH359" s="129"/>
      <c r="UMI359" s="129"/>
      <c r="UMJ359" s="129"/>
      <c r="UMK359" s="129"/>
      <c r="UML359" s="129"/>
      <c r="UMM359" s="129"/>
      <c r="UMN359" s="129"/>
      <c r="UMO359" s="129"/>
      <c r="UMP359" s="129"/>
      <c r="UMQ359" s="129"/>
      <c r="UMR359" s="129"/>
      <c r="UMS359" s="129"/>
      <c r="UMT359" s="129"/>
      <c r="UMU359" s="129"/>
      <c r="UMV359" s="141"/>
      <c r="UMW359" s="129"/>
      <c r="UMX359" s="129"/>
      <c r="UMY359" s="129"/>
      <c r="UMZ359" s="129"/>
      <c r="UNA359" s="129"/>
      <c r="UNB359" s="129"/>
      <c r="UNC359" s="129"/>
      <c r="UND359" s="129"/>
      <c r="UNE359" s="129"/>
      <c r="UNF359" s="129"/>
      <c r="UNG359" s="129"/>
      <c r="UNH359" s="129"/>
      <c r="UNI359" s="129"/>
      <c r="UNJ359" s="129"/>
      <c r="UNK359" s="129"/>
      <c r="UNL359" s="129"/>
      <c r="UNM359" s="129"/>
      <c r="UNN359" s="130"/>
      <c r="UNO359" s="132"/>
      <c r="UNP359" s="132"/>
      <c r="UNQ359" s="132"/>
      <c r="UNR359" s="132"/>
      <c r="UNS359" s="132"/>
      <c r="UNT359" s="132"/>
      <c r="UNU359" s="132"/>
      <c r="UNV359" s="132"/>
      <c r="UNW359" s="132"/>
      <c r="UNX359" s="132"/>
      <c r="UNY359" s="132"/>
      <c r="UNZ359" s="132"/>
      <c r="UOA359" s="132"/>
      <c r="UOB359" s="132"/>
      <c r="UOC359" s="132"/>
      <c r="UOD359" s="132"/>
      <c r="UOE359" s="132"/>
      <c r="UOF359" s="132"/>
      <c r="UOG359" s="128"/>
      <c r="UOH359" s="129"/>
      <c r="UOI359" s="129"/>
      <c r="UOJ359" s="129"/>
      <c r="UOK359" s="129"/>
      <c r="UOL359" s="129"/>
      <c r="UOM359" s="129"/>
      <c r="UON359" s="129"/>
      <c r="UOO359" s="129"/>
      <c r="UOP359" s="129"/>
      <c r="UOQ359" s="129"/>
      <c r="UOR359" s="129"/>
      <c r="UOS359" s="129"/>
      <c r="UOT359" s="129"/>
      <c r="UOU359" s="129"/>
      <c r="UOV359" s="129"/>
      <c r="UOW359" s="129"/>
      <c r="UOX359" s="129"/>
      <c r="UOY359" s="129"/>
      <c r="UOZ359" s="129"/>
      <c r="UPA359" s="141"/>
      <c r="UPB359" s="129"/>
      <c r="UPC359" s="129"/>
      <c r="UPD359" s="129"/>
      <c r="UPE359" s="129"/>
      <c r="UPF359" s="129"/>
      <c r="UPG359" s="129"/>
      <c r="UPH359" s="129"/>
      <c r="UPI359" s="129"/>
      <c r="UPJ359" s="129"/>
      <c r="UPK359" s="129"/>
      <c r="UPL359" s="129"/>
      <c r="UPM359" s="129"/>
      <c r="UPN359" s="129"/>
      <c r="UPO359" s="129"/>
      <c r="UPP359" s="129"/>
      <c r="UPQ359" s="129"/>
      <c r="UPR359" s="129"/>
      <c r="UPS359" s="130"/>
      <c r="UPT359" s="132"/>
      <c r="UPU359" s="132"/>
      <c r="UPV359" s="132"/>
      <c r="UPW359" s="132"/>
      <c r="UPX359" s="132"/>
      <c r="UPY359" s="132"/>
      <c r="UPZ359" s="132"/>
      <c r="UQA359" s="132"/>
      <c r="UQB359" s="132"/>
      <c r="UQC359" s="132"/>
      <c r="UQD359" s="132"/>
      <c r="UQE359" s="132"/>
      <c r="UQF359" s="132"/>
      <c r="UQG359" s="132"/>
      <c r="UQH359" s="132"/>
      <c r="UQI359" s="132"/>
      <c r="UQJ359" s="132"/>
      <c r="UQK359" s="132"/>
      <c r="UQL359" s="128"/>
      <c r="UQM359" s="129"/>
      <c r="UQN359" s="129"/>
      <c r="UQO359" s="129"/>
      <c r="UQP359" s="129"/>
      <c r="UQQ359" s="129"/>
      <c r="UQR359" s="129"/>
      <c r="UQS359" s="129"/>
      <c r="UQT359" s="129"/>
      <c r="UQU359" s="129"/>
      <c r="UQV359" s="129"/>
      <c r="UQW359" s="129"/>
      <c r="UQX359" s="129"/>
      <c r="UQY359" s="129"/>
      <c r="UQZ359" s="129"/>
      <c r="URA359" s="129"/>
      <c r="URB359" s="129"/>
      <c r="URC359" s="129"/>
      <c r="URD359" s="129"/>
      <c r="URE359" s="129"/>
      <c r="URF359" s="141"/>
      <c r="URG359" s="129"/>
      <c r="URH359" s="129"/>
      <c r="URI359" s="129"/>
      <c r="URJ359" s="129"/>
      <c r="URK359" s="129"/>
      <c r="URL359" s="129"/>
      <c r="URM359" s="129"/>
      <c r="URN359" s="129"/>
      <c r="URO359" s="129"/>
      <c r="URP359" s="129"/>
      <c r="URQ359" s="129"/>
      <c r="URR359" s="129"/>
      <c r="URS359" s="129"/>
      <c r="URT359" s="129"/>
      <c r="URU359" s="129"/>
      <c r="URV359" s="129"/>
      <c r="URW359" s="129"/>
      <c r="URX359" s="130"/>
      <c r="URY359" s="132"/>
      <c r="URZ359" s="132"/>
      <c r="USA359" s="132"/>
      <c r="USB359" s="132"/>
      <c r="USC359" s="132"/>
      <c r="USD359" s="132"/>
      <c r="USE359" s="132"/>
      <c r="USF359" s="132"/>
      <c r="USG359" s="132"/>
      <c r="USH359" s="132"/>
      <c r="USI359" s="132"/>
      <c r="USJ359" s="132"/>
      <c r="USK359" s="132"/>
      <c r="USL359" s="132"/>
      <c r="USM359" s="132"/>
      <c r="USN359" s="132"/>
      <c r="USO359" s="132"/>
      <c r="USP359" s="132"/>
      <c r="USQ359" s="128"/>
      <c r="USR359" s="129"/>
      <c r="USS359" s="129"/>
      <c r="UST359" s="129"/>
      <c r="USU359" s="129"/>
      <c r="USV359" s="129"/>
      <c r="USW359" s="129"/>
      <c r="USX359" s="129"/>
      <c r="USY359" s="129"/>
      <c r="USZ359" s="129"/>
      <c r="UTA359" s="129"/>
      <c r="UTB359" s="129"/>
      <c r="UTC359" s="129"/>
      <c r="UTD359" s="129"/>
      <c r="UTE359" s="129"/>
      <c r="UTF359" s="129"/>
      <c r="UTG359" s="129"/>
      <c r="UTH359" s="129"/>
      <c r="UTI359" s="129"/>
      <c r="UTJ359" s="129"/>
      <c r="UTK359" s="141"/>
      <c r="UTL359" s="129"/>
      <c r="UTM359" s="129"/>
      <c r="UTN359" s="129"/>
      <c r="UTO359" s="129"/>
      <c r="UTP359" s="129"/>
      <c r="UTQ359" s="129"/>
      <c r="UTR359" s="129"/>
      <c r="UTS359" s="129"/>
      <c r="UTT359" s="129"/>
      <c r="UTU359" s="129"/>
      <c r="UTV359" s="129"/>
      <c r="UTW359" s="129"/>
      <c r="UTX359" s="129"/>
      <c r="UTY359" s="129"/>
      <c r="UTZ359" s="129"/>
      <c r="UUA359" s="129"/>
      <c r="UUB359" s="129"/>
      <c r="UUC359" s="130"/>
      <c r="UUD359" s="132"/>
      <c r="UUE359" s="132"/>
      <c r="UUF359" s="132"/>
      <c r="UUG359" s="132"/>
      <c r="UUH359" s="132"/>
      <c r="UUI359" s="132"/>
      <c r="UUJ359" s="132"/>
      <c r="UUK359" s="132"/>
      <c r="UUL359" s="132"/>
      <c r="UUM359" s="132"/>
      <c r="UUN359" s="132"/>
      <c r="UUO359" s="132"/>
      <c r="UUP359" s="132"/>
      <c r="UUQ359" s="132"/>
      <c r="UUR359" s="132"/>
      <c r="UUS359" s="132"/>
      <c r="UUT359" s="132"/>
      <c r="UUU359" s="132"/>
      <c r="UUV359" s="128"/>
      <c r="UUW359" s="129"/>
      <c r="UUX359" s="129"/>
      <c r="UUY359" s="129"/>
      <c r="UUZ359" s="129"/>
      <c r="UVA359" s="129"/>
      <c r="UVB359" s="129"/>
      <c r="UVC359" s="129"/>
      <c r="UVD359" s="129"/>
      <c r="UVE359" s="129"/>
      <c r="UVF359" s="129"/>
      <c r="UVG359" s="129"/>
      <c r="UVH359" s="129"/>
      <c r="UVI359" s="129"/>
      <c r="UVJ359" s="129"/>
      <c r="UVK359" s="129"/>
      <c r="UVL359" s="129"/>
      <c r="UVM359" s="129"/>
      <c r="UVN359" s="129"/>
      <c r="UVO359" s="129"/>
      <c r="UVP359" s="141"/>
      <c r="UVQ359" s="129"/>
      <c r="UVR359" s="129"/>
      <c r="UVS359" s="129"/>
      <c r="UVT359" s="129"/>
      <c r="UVU359" s="129"/>
      <c r="UVV359" s="129"/>
      <c r="UVW359" s="129"/>
      <c r="UVX359" s="129"/>
      <c r="UVY359" s="129"/>
      <c r="UVZ359" s="129"/>
      <c r="UWA359" s="129"/>
      <c r="UWB359" s="129"/>
      <c r="UWC359" s="129"/>
      <c r="UWD359" s="129"/>
      <c r="UWE359" s="129"/>
      <c r="UWF359" s="129"/>
      <c r="UWG359" s="129"/>
      <c r="UWH359" s="130"/>
      <c r="UWI359" s="132"/>
      <c r="UWJ359" s="132"/>
      <c r="UWK359" s="132"/>
      <c r="UWL359" s="132"/>
      <c r="UWM359" s="132"/>
      <c r="UWN359" s="132"/>
      <c r="UWO359" s="132"/>
      <c r="UWP359" s="132"/>
      <c r="UWQ359" s="132"/>
      <c r="UWR359" s="132"/>
      <c r="UWS359" s="132"/>
      <c r="UWT359" s="132"/>
      <c r="UWU359" s="132"/>
      <c r="UWV359" s="132"/>
      <c r="UWW359" s="132"/>
      <c r="UWX359" s="132"/>
      <c r="UWY359" s="132"/>
      <c r="UWZ359" s="132"/>
      <c r="UXA359" s="128"/>
      <c r="UXB359" s="129"/>
      <c r="UXC359" s="129"/>
      <c r="UXD359" s="129"/>
      <c r="UXE359" s="129"/>
      <c r="UXF359" s="129"/>
      <c r="UXG359" s="129"/>
      <c r="UXH359" s="129"/>
      <c r="UXI359" s="129"/>
      <c r="UXJ359" s="129"/>
      <c r="UXK359" s="129"/>
      <c r="UXL359" s="129"/>
      <c r="UXM359" s="129"/>
      <c r="UXN359" s="129"/>
      <c r="UXO359" s="129"/>
      <c r="UXP359" s="129"/>
      <c r="UXQ359" s="129"/>
      <c r="UXR359" s="129"/>
      <c r="UXS359" s="129"/>
      <c r="UXT359" s="129"/>
      <c r="UXU359" s="141"/>
      <c r="UXV359" s="129"/>
      <c r="UXW359" s="129"/>
      <c r="UXX359" s="129"/>
      <c r="UXY359" s="129"/>
      <c r="UXZ359" s="129"/>
      <c r="UYA359" s="129"/>
      <c r="UYB359" s="129"/>
      <c r="UYC359" s="129"/>
      <c r="UYD359" s="129"/>
      <c r="UYE359" s="129"/>
      <c r="UYF359" s="129"/>
      <c r="UYG359" s="129"/>
      <c r="UYH359" s="129"/>
      <c r="UYI359" s="129"/>
      <c r="UYJ359" s="129"/>
      <c r="UYK359" s="129"/>
      <c r="UYL359" s="129"/>
      <c r="UYM359" s="130"/>
      <c r="UYN359" s="132"/>
      <c r="UYO359" s="132"/>
      <c r="UYP359" s="132"/>
      <c r="UYQ359" s="132"/>
      <c r="UYR359" s="132"/>
      <c r="UYS359" s="132"/>
      <c r="UYT359" s="132"/>
      <c r="UYU359" s="132"/>
      <c r="UYV359" s="132"/>
      <c r="UYW359" s="132"/>
      <c r="UYX359" s="132"/>
      <c r="UYY359" s="132"/>
      <c r="UYZ359" s="132"/>
      <c r="UZA359" s="132"/>
      <c r="UZB359" s="132"/>
      <c r="UZC359" s="132"/>
      <c r="UZD359" s="132"/>
      <c r="UZE359" s="132"/>
      <c r="UZF359" s="128"/>
      <c r="UZG359" s="129"/>
      <c r="UZH359" s="129"/>
      <c r="UZI359" s="129"/>
      <c r="UZJ359" s="129"/>
      <c r="UZK359" s="129"/>
      <c r="UZL359" s="129"/>
      <c r="UZM359" s="129"/>
      <c r="UZN359" s="129"/>
      <c r="UZO359" s="129"/>
      <c r="UZP359" s="129"/>
      <c r="UZQ359" s="129"/>
      <c r="UZR359" s="129"/>
      <c r="UZS359" s="129"/>
      <c r="UZT359" s="129"/>
      <c r="UZU359" s="129"/>
      <c r="UZV359" s="129"/>
      <c r="UZW359" s="129"/>
      <c r="UZX359" s="129"/>
      <c r="UZY359" s="129"/>
      <c r="UZZ359" s="141"/>
      <c r="VAA359" s="129"/>
      <c r="VAB359" s="129"/>
      <c r="VAC359" s="129"/>
      <c r="VAD359" s="129"/>
      <c r="VAE359" s="129"/>
      <c r="VAF359" s="129"/>
      <c r="VAG359" s="129"/>
      <c r="VAH359" s="129"/>
      <c r="VAI359" s="129"/>
      <c r="VAJ359" s="129"/>
      <c r="VAK359" s="129"/>
      <c r="VAL359" s="129"/>
      <c r="VAM359" s="129"/>
      <c r="VAN359" s="129"/>
      <c r="VAO359" s="129"/>
      <c r="VAP359" s="129"/>
      <c r="VAQ359" s="129"/>
      <c r="VAR359" s="130"/>
      <c r="VAS359" s="132"/>
      <c r="VAT359" s="132"/>
      <c r="VAU359" s="132"/>
      <c r="VAV359" s="132"/>
      <c r="VAW359" s="132"/>
      <c r="VAX359" s="132"/>
      <c r="VAY359" s="132"/>
      <c r="VAZ359" s="132"/>
      <c r="VBA359" s="132"/>
      <c r="VBB359" s="132"/>
      <c r="VBC359" s="132"/>
      <c r="VBD359" s="132"/>
      <c r="VBE359" s="132"/>
      <c r="VBF359" s="132"/>
      <c r="VBG359" s="132"/>
      <c r="VBH359" s="132"/>
      <c r="VBI359" s="132"/>
      <c r="VBJ359" s="132"/>
      <c r="VBK359" s="128"/>
      <c r="VBL359" s="129"/>
      <c r="VBM359" s="129"/>
      <c r="VBN359" s="129"/>
      <c r="VBO359" s="129"/>
      <c r="VBP359" s="129"/>
      <c r="VBQ359" s="129"/>
      <c r="VBR359" s="129"/>
      <c r="VBS359" s="129"/>
      <c r="VBT359" s="129"/>
      <c r="VBU359" s="129"/>
      <c r="VBV359" s="129"/>
      <c r="VBW359" s="129"/>
      <c r="VBX359" s="129"/>
      <c r="VBY359" s="129"/>
      <c r="VBZ359" s="129"/>
      <c r="VCA359" s="129"/>
      <c r="VCB359" s="129"/>
      <c r="VCC359" s="129"/>
      <c r="VCD359" s="129"/>
      <c r="VCE359" s="141"/>
      <c r="VCF359" s="129"/>
      <c r="VCG359" s="129"/>
      <c r="VCH359" s="129"/>
      <c r="VCI359" s="129"/>
      <c r="VCJ359" s="129"/>
      <c r="VCK359" s="129"/>
      <c r="VCL359" s="129"/>
      <c r="VCM359" s="129"/>
      <c r="VCN359" s="129"/>
      <c r="VCO359" s="129"/>
      <c r="VCP359" s="129"/>
      <c r="VCQ359" s="129"/>
      <c r="VCR359" s="129"/>
      <c r="VCS359" s="129"/>
      <c r="VCT359" s="129"/>
      <c r="VCU359" s="129"/>
      <c r="VCV359" s="129"/>
      <c r="VCW359" s="130"/>
      <c r="VCX359" s="132"/>
      <c r="VCY359" s="132"/>
      <c r="VCZ359" s="132"/>
      <c r="VDA359" s="132"/>
      <c r="VDB359" s="132"/>
      <c r="VDC359" s="132"/>
      <c r="VDD359" s="132"/>
      <c r="VDE359" s="132"/>
      <c r="VDF359" s="132"/>
      <c r="VDG359" s="132"/>
      <c r="VDH359" s="132"/>
      <c r="VDI359" s="132"/>
      <c r="VDJ359" s="132"/>
      <c r="VDK359" s="132"/>
      <c r="VDL359" s="132"/>
      <c r="VDM359" s="132"/>
      <c r="VDN359" s="132"/>
      <c r="VDO359" s="132"/>
      <c r="VDP359" s="128"/>
      <c r="VDQ359" s="129"/>
      <c r="VDR359" s="129"/>
      <c r="VDS359" s="129"/>
      <c r="VDT359" s="129"/>
      <c r="VDU359" s="129"/>
      <c r="VDV359" s="129"/>
      <c r="VDW359" s="129"/>
      <c r="VDX359" s="129"/>
      <c r="VDY359" s="129"/>
      <c r="VDZ359" s="129"/>
      <c r="VEA359" s="129"/>
      <c r="VEB359" s="129"/>
      <c r="VEC359" s="129"/>
      <c r="VED359" s="129"/>
      <c r="VEE359" s="129"/>
      <c r="VEF359" s="129"/>
      <c r="VEG359" s="129"/>
      <c r="VEH359" s="129"/>
      <c r="VEI359" s="129"/>
      <c r="VEJ359" s="141"/>
      <c r="VEK359" s="129"/>
      <c r="VEL359" s="129"/>
      <c r="VEM359" s="129"/>
      <c r="VEN359" s="129"/>
      <c r="VEO359" s="129"/>
      <c r="VEP359" s="129"/>
      <c r="VEQ359" s="129"/>
      <c r="VER359" s="129"/>
      <c r="VES359" s="129"/>
      <c r="VET359" s="129"/>
      <c r="VEU359" s="129"/>
      <c r="VEV359" s="129"/>
      <c r="VEW359" s="129"/>
      <c r="VEX359" s="129"/>
      <c r="VEY359" s="129"/>
      <c r="VEZ359" s="129"/>
      <c r="VFA359" s="129"/>
      <c r="VFB359" s="130"/>
      <c r="VFC359" s="132"/>
      <c r="VFD359" s="132"/>
      <c r="VFE359" s="132"/>
      <c r="VFF359" s="132"/>
      <c r="VFG359" s="132"/>
      <c r="VFH359" s="132"/>
      <c r="VFI359" s="132"/>
      <c r="VFJ359" s="132"/>
      <c r="VFK359" s="132"/>
      <c r="VFL359" s="132"/>
      <c r="VFM359" s="132"/>
      <c r="VFN359" s="132"/>
      <c r="VFO359" s="132"/>
      <c r="VFP359" s="132"/>
      <c r="VFQ359" s="132"/>
      <c r="VFR359" s="132"/>
      <c r="VFS359" s="132"/>
      <c r="VFT359" s="132"/>
      <c r="VFU359" s="128"/>
      <c r="VFV359" s="129"/>
      <c r="VFW359" s="129"/>
      <c r="VFX359" s="129"/>
      <c r="VFY359" s="129"/>
      <c r="VFZ359" s="129"/>
      <c r="VGA359" s="129"/>
      <c r="VGB359" s="129"/>
      <c r="VGC359" s="129"/>
      <c r="VGD359" s="129"/>
      <c r="VGE359" s="129"/>
      <c r="VGF359" s="129"/>
      <c r="VGG359" s="129"/>
      <c r="VGH359" s="129"/>
      <c r="VGI359" s="129"/>
      <c r="VGJ359" s="129"/>
      <c r="VGK359" s="129"/>
      <c r="VGL359" s="129"/>
      <c r="VGM359" s="129"/>
      <c r="VGN359" s="129"/>
      <c r="VGO359" s="141"/>
      <c r="VGP359" s="129"/>
      <c r="VGQ359" s="129"/>
      <c r="VGR359" s="129"/>
      <c r="VGS359" s="129"/>
      <c r="VGT359" s="129"/>
      <c r="VGU359" s="129"/>
      <c r="VGV359" s="129"/>
      <c r="VGW359" s="129"/>
      <c r="VGX359" s="129"/>
      <c r="VGY359" s="129"/>
      <c r="VGZ359" s="129"/>
      <c r="VHA359" s="129"/>
      <c r="VHB359" s="129"/>
      <c r="VHC359" s="129"/>
      <c r="VHD359" s="129"/>
      <c r="VHE359" s="129"/>
      <c r="VHF359" s="129"/>
      <c r="VHG359" s="130"/>
      <c r="VHH359" s="132"/>
      <c r="VHI359" s="132"/>
      <c r="VHJ359" s="132"/>
      <c r="VHK359" s="132"/>
      <c r="VHL359" s="132"/>
      <c r="VHM359" s="132"/>
      <c r="VHN359" s="132"/>
      <c r="VHO359" s="132"/>
      <c r="VHP359" s="132"/>
      <c r="VHQ359" s="132"/>
      <c r="VHR359" s="132"/>
      <c r="VHS359" s="132"/>
      <c r="VHT359" s="132"/>
      <c r="VHU359" s="132"/>
      <c r="VHV359" s="132"/>
      <c r="VHW359" s="132"/>
      <c r="VHX359" s="132"/>
      <c r="VHY359" s="132"/>
      <c r="VHZ359" s="128"/>
      <c r="VIA359" s="129"/>
      <c r="VIB359" s="129"/>
      <c r="VIC359" s="129"/>
      <c r="VID359" s="129"/>
      <c r="VIE359" s="129"/>
      <c r="VIF359" s="129"/>
      <c r="VIG359" s="129"/>
      <c r="VIH359" s="129"/>
      <c r="VII359" s="129"/>
      <c r="VIJ359" s="129"/>
      <c r="VIK359" s="129"/>
      <c r="VIL359" s="129"/>
      <c r="VIM359" s="129"/>
      <c r="VIN359" s="129"/>
      <c r="VIO359" s="129"/>
      <c r="VIP359" s="129"/>
      <c r="VIQ359" s="129"/>
      <c r="VIR359" s="129"/>
      <c r="VIS359" s="129"/>
      <c r="VIT359" s="141"/>
      <c r="VIU359" s="129"/>
      <c r="VIV359" s="129"/>
      <c r="VIW359" s="129"/>
      <c r="VIX359" s="129"/>
      <c r="VIY359" s="129"/>
      <c r="VIZ359" s="129"/>
      <c r="VJA359" s="129"/>
      <c r="VJB359" s="129"/>
      <c r="VJC359" s="129"/>
      <c r="VJD359" s="129"/>
      <c r="VJE359" s="129"/>
      <c r="VJF359" s="129"/>
      <c r="VJG359" s="129"/>
      <c r="VJH359" s="129"/>
      <c r="VJI359" s="129"/>
      <c r="VJJ359" s="129"/>
      <c r="VJK359" s="129"/>
      <c r="VJL359" s="130"/>
      <c r="VJM359" s="132"/>
      <c r="VJN359" s="132"/>
      <c r="VJO359" s="132"/>
      <c r="VJP359" s="132"/>
      <c r="VJQ359" s="132"/>
      <c r="VJR359" s="132"/>
      <c r="VJS359" s="132"/>
      <c r="VJT359" s="132"/>
      <c r="VJU359" s="132"/>
      <c r="VJV359" s="132"/>
      <c r="VJW359" s="132"/>
      <c r="VJX359" s="132"/>
      <c r="VJY359" s="132"/>
      <c r="VJZ359" s="132"/>
      <c r="VKA359" s="132"/>
      <c r="VKB359" s="132"/>
      <c r="VKC359" s="132"/>
      <c r="VKD359" s="132"/>
      <c r="VKE359" s="128"/>
      <c r="VKF359" s="129"/>
      <c r="VKG359" s="129"/>
      <c r="VKH359" s="129"/>
      <c r="VKI359" s="129"/>
      <c r="VKJ359" s="129"/>
      <c r="VKK359" s="129"/>
      <c r="VKL359" s="129"/>
      <c r="VKM359" s="129"/>
      <c r="VKN359" s="129"/>
      <c r="VKO359" s="129"/>
      <c r="VKP359" s="129"/>
      <c r="VKQ359" s="129"/>
      <c r="VKR359" s="129"/>
      <c r="VKS359" s="129"/>
      <c r="VKT359" s="129"/>
      <c r="VKU359" s="129"/>
      <c r="VKV359" s="129"/>
      <c r="VKW359" s="129"/>
      <c r="VKX359" s="129"/>
      <c r="VKY359" s="141"/>
      <c r="VKZ359" s="129"/>
      <c r="VLA359" s="129"/>
      <c r="VLB359" s="129"/>
      <c r="VLC359" s="129"/>
      <c r="VLD359" s="129"/>
      <c r="VLE359" s="129"/>
      <c r="VLF359" s="129"/>
      <c r="VLG359" s="129"/>
      <c r="VLH359" s="129"/>
      <c r="VLI359" s="129"/>
      <c r="VLJ359" s="129"/>
      <c r="VLK359" s="129"/>
      <c r="VLL359" s="129"/>
      <c r="VLM359" s="129"/>
      <c r="VLN359" s="129"/>
      <c r="VLO359" s="129"/>
      <c r="VLP359" s="129"/>
      <c r="VLQ359" s="130"/>
      <c r="VLR359" s="132"/>
      <c r="VLS359" s="132"/>
      <c r="VLT359" s="132"/>
      <c r="VLU359" s="132"/>
      <c r="VLV359" s="132"/>
      <c r="VLW359" s="132"/>
      <c r="VLX359" s="132"/>
      <c r="VLY359" s="132"/>
      <c r="VLZ359" s="132"/>
      <c r="VMA359" s="132"/>
      <c r="VMB359" s="132"/>
      <c r="VMC359" s="132"/>
      <c r="VMD359" s="132"/>
      <c r="VME359" s="132"/>
      <c r="VMF359" s="132"/>
      <c r="VMG359" s="132"/>
      <c r="VMH359" s="132"/>
      <c r="VMI359" s="132"/>
      <c r="VMJ359" s="128"/>
      <c r="VMK359" s="129"/>
      <c r="VML359" s="129"/>
      <c r="VMM359" s="129"/>
      <c r="VMN359" s="129"/>
      <c r="VMO359" s="129"/>
      <c r="VMP359" s="129"/>
      <c r="VMQ359" s="129"/>
      <c r="VMR359" s="129"/>
      <c r="VMS359" s="129"/>
      <c r="VMT359" s="129"/>
      <c r="VMU359" s="129"/>
      <c r="VMV359" s="129"/>
      <c r="VMW359" s="129"/>
      <c r="VMX359" s="129"/>
      <c r="VMY359" s="129"/>
      <c r="VMZ359" s="129"/>
      <c r="VNA359" s="129"/>
      <c r="VNB359" s="129"/>
      <c r="VNC359" s="129"/>
      <c r="VND359" s="141"/>
      <c r="VNE359" s="129"/>
      <c r="VNF359" s="129"/>
      <c r="VNG359" s="129"/>
      <c r="VNH359" s="129"/>
      <c r="VNI359" s="129"/>
      <c r="VNJ359" s="129"/>
      <c r="VNK359" s="129"/>
      <c r="VNL359" s="129"/>
      <c r="VNM359" s="129"/>
      <c r="VNN359" s="129"/>
      <c r="VNO359" s="129"/>
      <c r="VNP359" s="129"/>
      <c r="VNQ359" s="129"/>
      <c r="VNR359" s="129"/>
      <c r="VNS359" s="129"/>
      <c r="VNT359" s="129"/>
      <c r="VNU359" s="129"/>
      <c r="VNV359" s="130"/>
      <c r="VNW359" s="132"/>
      <c r="VNX359" s="132"/>
      <c r="VNY359" s="132"/>
      <c r="VNZ359" s="132"/>
      <c r="VOA359" s="132"/>
      <c r="VOB359" s="132"/>
      <c r="VOC359" s="132"/>
      <c r="VOD359" s="132"/>
      <c r="VOE359" s="132"/>
      <c r="VOF359" s="132"/>
      <c r="VOG359" s="132"/>
      <c r="VOH359" s="132"/>
      <c r="VOI359" s="132"/>
      <c r="VOJ359" s="132"/>
      <c r="VOK359" s="132"/>
      <c r="VOL359" s="132"/>
      <c r="VOM359" s="132"/>
      <c r="VON359" s="132"/>
      <c r="VOO359" s="128"/>
      <c r="VOP359" s="129"/>
      <c r="VOQ359" s="129"/>
      <c r="VOR359" s="129"/>
      <c r="VOS359" s="129"/>
      <c r="VOT359" s="129"/>
      <c r="VOU359" s="129"/>
      <c r="VOV359" s="129"/>
      <c r="VOW359" s="129"/>
      <c r="VOX359" s="129"/>
      <c r="VOY359" s="129"/>
      <c r="VOZ359" s="129"/>
      <c r="VPA359" s="129"/>
      <c r="VPB359" s="129"/>
      <c r="VPC359" s="129"/>
      <c r="VPD359" s="129"/>
      <c r="VPE359" s="129"/>
      <c r="VPF359" s="129"/>
      <c r="VPG359" s="129"/>
      <c r="VPH359" s="129"/>
      <c r="VPI359" s="141"/>
      <c r="VPJ359" s="129"/>
      <c r="VPK359" s="129"/>
      <c r="VPL359" s="129"/>
      <c r="VPM359" s="129"/>
      <c r="VPN359" s="129"/>
      <c r="VPO359" s="129"/>
      <c r="VPP359" s="129"/>
      <c r="VPQ359" s="129"/>
      <c r="VPR359" s="129"/>
      <c r="VPS359" s="129"/>
      <c r="VPT359" s="129"/>
      <c r="VPU359" s="129"/>
      <c r="VPV359" s="129"/>
      <c r="VPW359" s="129"/>
      <c r="VPX359" s="129"/>
      <c r="VPY359" s="129"/>
      <c r="VPZ359" s="129"/>
      <c r="VQA359" s="130"/>
      <c r="VQB359" s="132"/>
      <c r="VQC359" s="132"/>
      <c r="VQD359" s="132"/>
      <c r="VQE359" s="132"/>
      <c r="VQF359" s="132"/>
      <c r="VQG359" s="132"/>
      <c r="VQH359" s="132"/>
      <c r="VQI359" s="132"/>
      <c r="VQJ359" s="132"/>
      <c r="VQK359" s="132"/>
      <c r="VQL359" s="132"/>
      <c r="VQM359" s="132"/>
      <c r="VQN359" s="132"/>
      <c r="VQO359" s="132"/>
      <c r="VQP359" s="132"/>
      <c r="VQQ359" s="132"/>
      <c r="VQR359" s="132"/>
      <c r="VQS359" s="132"/>
      <c r="VQT359" s="128"/>
      <c r="VQU359" s="129"/>
      <c r="VQV359" s="129"/>
      <c r="VQW359" s="129"/>
      <c r="VQX359" s="129"/>
      <c r="VQY359" s="129"/>
      <c r="VQZ359" s="129"/>
      <c r="VRA359" s="129"/>
      <c r="VRB359" s="129"/>
      <c r="VRC359" s="129"/>
      <c r="VRD359" s="129"/>
      <c r="VRE359" s="129"/>
      <c r="VRF359" s="129"/>
      <c r="VRG359" s="129"/>
      <c r="VRH359" s="129"/>
      <c r="VRI359" s="129"/>
      <c r="VRJ359" s="129"/>
      <c r="VRK359" s="129"/>
      <c r="VRL359" s="129"/>
      <c r="VRM359" s="129"/>
      <c r="VRN359" s="141"/>
      <c r="VRO359" s="129"/>
      <c r="VRP359" s="129"/>
      <c r="VRQ359" s="129"/>
      <c r="VRR359" s="129"/>
      <c r="VRS359" s="129"/>
      <c r="VRT359" s="129"/>
      <c r="VRU359" s="129"/>
      <c r="VRV359" s="129"/>
      <c r="VRW359" s="129"/>
      <c r="VRX359" s="129"/>
      <c r="VRY359" s="129"/>
      <c r="VRZ359" s="129"/>
      <c r="VSA359" s="129"/>
      <c r="VSB359" s="129"/>
      <c r="VSC359" s="129"/>
      <c r="VSD359" s="129"/>
      <c r="VSE359" s="129"/>
      <c r="VSF359" s="130"/>
      <c r="VSG359" s="132"/>
      <c r="VSH359" s="132"/>
      <c r="VSI359" s="132"/>
      <c r="VSJ359" s="132"/>
      <c r="VSK359" s="132"/>
      <c r="VSL359" s="132"/>
      <c r="VSM359" s="132"/>
      <c r="VSN359" s="132"/>
      <c r="VSO359" s="132"/>
      <c r="VSP359" s="132"/>
      <c r="VSQ359" s="132"/>
      <c r="VSR359" s="132"/>
      <c r="VSS359" s="132"/>
      <c r="VST359" s="132"/>
      <c r="VSU359" s="132"/>
      <c r="VSV359" s="132"/>
      <c r="VSW359" s="132"/>
      <c r="VSX359" s="132"/>
      <c r="VSY359" s="128"/>
      <c r="VSZ359" s="129"/>
      <c r="VTA359" s="129"/>
      <c r="VTB359" s="129"/>
      <c r="VTC359" s="129"/>
      <c r="VTD359" s="129"/>
      <c r="VTE359" s="129"/>
      <c r="VTF359" s="129"/>
      <c r="VTG359" s="129"/>
      <c r="VTH359" s="129"/>
      <c r="VTI359" s="129"/>
      <c r="VTJ359" s="129"/>
      <c r="VTK359" s="129"/>
      <c r="VTL359" s="129"/>
      <c r="VTM359" s="129"/>
      <c r="VTN359" s="129"/>
      <c r="VTO359" s="129"/>
      <c r="VTP359" s="129"/>
      <c r="VTQ359" s="129"/>
      <c r="VTR359" s="129"/>
      <c r="VTS359" s="141"/>
      <c r="VTT359" s="129"/>
      <c r="VTU359" s="129"/>
      <c r="VTV359" s="129"/>
      <c r="VTW359" s="129"/>
      <c r="VTX359" s="129"/>
      <c r="VTY359" s="129"/>
      <c r="VTZ359" s="129"/>
      <c r="VUA359" s="129"/>
      <c r="VUB359" s="129"/>
      <c r="VUC359" s="129"/>
      <c r="VUD359" s="129"/>
      <c r="VUE359" s="129"/>
      <c r="VUF359" s="129"/>
      <c r="VUG359" s="129"/>
      <c r="VUH359" s="129"/>
      <c r="VUI359" s="129"/>
      <c r="VUJ359" s="129"/>
      <c r="VUK359" s="130"/>
      <c r="VUL359" s="132"/>
      <c r="VUM359" s="132"/>
      <c r="VUN359" s="132"/>
      <c r="VUO359" s="132"/>
      <c r="VUP359" s="132"/>
      <c r="VUQ359" s="132"/>
      <c r="VUR359" s="132"/>
      <c r="VUS359" s="132"/>
      <c r="VUT359" s="132"/>
      <c r="VUU359" s="132"/>
      <c r="VUV359" s="132"/>
      <c r="VUW359" s="132"/>
      <c r="VUX359" s="132"/>
      <c r="VUY359" s="132"/>
      <c r="VUZ359" s="132"/>
      <c r="VVA359" s="132"/>
      <c r="VVB359" s="132"/>
      <c r="VVC359" s="132"/>
      <c r="VVD359" s="128"/>
      <c r="VVE359" s="129"/>
      <c r="VVF359" s="129"/>
      <c r="VVG359" s="129"/>
      <c r="VVH359" s="129"/>
      <c r="VVI359" s="129"/>
      <c r="VVJ359" s="129"/>
      <c r="VVK359" s="129"/>
      <c r="VVL359" s="129"/>
      <c r="VVM359" s="129"/>
      <c r="VVN359" s="129"/>
      <c r="VVO359" s="129"/>
      <c r="VVP359" s="129"/>
      <c r="VVQ359" s="129"/>
      <c r="VVR359" s="129"/>
      <c r="VVS359" s="129"/>
      <c r="VVT359" s="129"/>
      <c r="VVU359" s="129"/>
      <c r="VVV359" s="129"/>
      <c r="VVW359" s="129"/>
      <c r="VVX359" s="141"/>
      <c r="VVY359" s="129"/>
      <c r="VVZ359" s="129"/>
      <c r="VWA359" s="129"/>
      <c r="VWB359" s="129"/>
      <c r="VWC359" s="129"/>
      <c r="VWD359" s="129"/>
      <c r="VWE359" s="129"/>
      <c r="VWF359" s="129"/>
      <c r="VWG359" s="129"/>
      <c r="VWH359" s="129"/>
      <c r="VWI359" s="129"/>
      <c r="VWJ359" s="129"/>
      <c r="VWK359" s="129"/>
      <c r="VWL359" s="129"/>
      <c r="VWM359" s="129"/>
      <c r="VWN359" s="129"/>
      <c r="VWO359" s="129"/>
      <c r="VWP359" s="130"/>
      <c r="VWQ359" s="132"/>
      <c r="VWR359" s="132"/>
      <c r="VWS359" s="132"/>
      <c r="VWT359" s="132"/>
      <c r="VWU359" s="132"/>
      <c r="VWV359" s="132"/>
      <c r="VWW359" s="132"/>
      <c r="VWX359" s="132"/>
      <c r="VWY359" s="132"/>
      <c r="VWZ359" s="132"/>
      <c r="VXA359" s="132"/>
      <c r="VXB359" s="132"/>
      <c r="VXC359" s="132"/>
      <c r="VXD359" s="132"/>
      <c r="VXE359" s="132"/>
      <c r="VXF359" s="132"/>
      <c r="VXG359" s="132"/>
      <c r="VXH359" s="132"/>
      <c r="VXI359" s="128"/>
      <c r="VXJ359" s="129"/>
      <c r="VXK359" s="129"/>
      <c r="VXL359" s="129"/>
      <c r="VXM359" s="129"/>
      <c r="VXN359" s="129"/>
      <c r="VXO359" s="129"/>
      <c r="VXP359" s="129"/>
      <c r="VXQ359" s="129"/>
      <c r="VXR359" s="129"/>
      <c r="VXS359" s="129"/>
      <c r="VXT359" s="129"/>
      <c r="VXU359" s="129"/>
      <c r="VXV359" s="129"/>
      <c r="VXW359" s="129"/>
      <c r="VXX359" s="129"/>
      <c r="VXY359" s="129"/>
      <c r="VXZ359" s="129"/>
      <c r="VYA359" s="129"/>
      <c r="VYB359" s="129"/>
      <c r="VYC359" s="141"/>
      <c r="VYD359" s="129"/>
      <c r="VYE359" s="129"/>
      <c r="VYF359" s="129"/>
      <c r="VYG359" s="129"/>
      <c r="VYH359" s="129"/>
      <c r="VYI359" s="129"/>
      <c r="VYJ359" s="129"/>
      <c r="VYK359" s="129"/>
      <c r="VYL359" s="129"/>
      <c r="VYM359" s="129"/>
      <c r="VYN359" s="129"/>
      <c r="VYO359" s="129"/>
      <c r="VYP359" s="129"/>
      <c r="VYQ359" s="129"/>
      <c r="VYR359" s="129"/>
      <c r="VYS359" s="129"/>
      <c r="VYT359" s="129"/>
      <c r="VYU359" s="130"/>
      <c r="VYV359" s="132"/>
      <c r="VYW359" s="132"/>
      <c r="VYX359" s="132"/>
      <c r="VYY359" s="132"/>
      <c r="VYZ359" s="132"/>
      <c r="VZA359" s="132"/>
      <c r="VZB359" s="132"/>
      <c r="VZC359" s="132"/>
      <c r="VZD359" s="132"/>
      <c r="VZE359" s="132"/>
      <c r="VZF359" s="132"/>
      <c r="VZG359" s="132"/>
      <c r="VZH359" s="132"/>
      <c r="VZI359" s="132"/>
      <c r="VZJ359" s="132"/>
      <c r="VZK359" s="132"/>
      <c r="VZL359" s="132"/>
      <c r="VZM359" s="132"/>
      <c r="VZN359" s="128"/>
      <c r="VZO359" s="129"/>
      <c r="VZP359" s="129"/>
      <c r="VZQ359" s="129"/>
      <c r="VZR359" s="129"/>
      <c r="VZS359" s="129"/>
      <c r="VZT359" s="129"/>
      <c r="VZU359" s="129"/>
      <c r="VZV359" s="129"/>
      <c r="VZW359" s="129"/>
      <c r="VZX359" s="129"/>
      <c r="VZY359" s="129"/>
      <c r="VZZ359" s="129"/>
      <c r="WAA359" s="129"/>
      <c r="WAB359" s="129"/>
      <c r="WAC359" s="129"/>
      <c r="WAD359" s="129"/>
      <c r="WAE359" s="129"/>
      <c r="WAF359" s="129"/>
      <c r="WAG359" s="129"/>
      <c r="WAH359" s="141"/>
      <c r="WAI359" s="129"/>
      <c r="WAJ359" s="129"/>
      <c r="WAK359" s="129"/>
      <c r="WAL359" s="129"/>
      <c r="WAM359" s="129"/>
      <c r="WAN359" s="129"/>
      <c r="WAO359" s="129"/>
      <c r="WAP359" s="129"/>
      <c r="WAQ359" s="129"/>
      <c r="WAR359" s="129"/>
      <c r="WAS359" s="129"/>
      <c r="WAT359" s="129"/>
      <c r="WAU359" s="129"/>
      <c r="WAV359" s="129"/>
      <c r="WAW359" s="129"/>
      <c r="WAX359" s="129"/>
      <c r="WAY359" s="129"/>
      <c r="WAZ359" s="130"/>
      <c r="WBA359" s="132"/>
      <c r="WBB359" s="132"/>
      <c r="WBC359" s="132"/>
      <c r="WBD359" s="132"/>
      <c r="WBE359" s="132"/>
      <c r="WBF359" s="132"/>
      <c r="WBG359" s="132"/>
      <c r="WBH359" s="132"/>
      <c r="WBI359" s="132"/>
      <c r="WBJ359" s="132"/>
      <c r="WBK359" s="132"/>
      <c r="WBL359" s="132"/>
      <c r="WBM359" s="132"/>
      <c r="WBN359" s="132"/>
      <c r="WBO359" s="132"/>
      <c r="WBP359" s="132"/>
      <c r="WBQ359" s="132"/>
      <c r="WBR359" s="132"/>
      <c r="WBS359" s="128"/>
      <c r="WBT359" s="129"/>
      <c r="WBU359" s="129"/>
      <c r="WBV359" s="129"/>
      <c r="WBW359" s="129"/>
      <c r="WBX359" s="129"/>
      <c r="WBY359" s="129"/>
      <c r="WBZ359" s="129"/>
      <c r="WCA359" s="129"/>
      <c r="WCB359" s="129"/>
      <c r="WCC359" s="129"/>
      <c r="WCD359" s="129"/>
      <c r="WCE359" s="129"/>
      <c r="WCF359" s="129"/>
      <c r="WCG359" s="129"/>
      <c r="WCH359" s="129"/>
      <c r="WCI359" s="129"/>
      <c r="WCJ359" s="129"/>
      <c r="WCK359" s="129"/>
      <c r="WCL359" s="129"/>
      <c r="WCM359" s="141"/>
      <c r="WCN359" s="129"/>
      <c r="WCO359" s="129"/>
      <c r="WCP359" s="129"/>
      <c r="WCQ359" s="129"/>
      <c r="WCR359" s="129"/>
      <c r="WCS359" s="129"/>
      <c r="WCT359" s="129"/>
      <c r="WCU359" s="129"/>
      <c r="WCV359" s="129"/>
      <c r="WCW359" s="129"/>
      <c r="WCX359" s="129"/>
      <c r="WCY359" s="129"/>
      <c r="WCZ359" s="129"/>
      <c r="WDA359" s="129"/>
      <c r="WDB359" s="129"/>
      <c r="WDC359" s="129"/>
      <c r="WDD359" s="129"/>
      <c r="WDE359" s="130"/>
      <c r="WDF359" s="132"/>
      <c r="WDG359" s="132"/>
      <c r="WDH359" s="132"/>
      <c r="WDI359" s="132"/>
      <c r="WDJ359" s="132"/>
      <c r="WDK359" s="132"/>
      <c r="WDL359" s="132"/>
      <c r="WDM359" s="132"/>
      <c r="WDN359" s="132"/>
      <c r="WDO359" s="132"/>
      <c r="WDP359" s="132"/>
      <c r="WDQ359" s="132"/>
      <c r="WDR359" s="132"/>
      <c r="WDS359" s="132"/>
      <c r="WDT359" s="132"/>
      <c r="WDU359" s="132"/>
      <c r="WDV359" s="132"/>
      <c r="WDW359" s="132"/>
      <c r="WDX359" s="128"/>
      <c r="WDY359" s="129"/>
      <c r="WDZ359" s="129"/>
      <c r="WEA359" s="129"/>
      <c r="WEB359" s="129"/>
      <c r="WEC359" s="129"/>
      <c r="WED359" s="129"/>
      <c r="WEE359" s="129"/>
      <c r="WEF359" s="129"/>
      <c r="WEG359" s="129"/>
      <c r="WEH359" s="129"/>
      <c r="WEI359" s="129"/>
      <c r="WEJ359" s="129"/>
      <c r="WEK359" s="129"/>
      <c r="WEL359" s="129"/>
      <c r="WEM359" s="129"/>
      <c r="WEN359" s="129"/>
      <c r="WEO359" s="129"/>
      <c r="WEP359" s="129"/>
      <c r="WEQ359" s="129"/>
      <c r="WER359" s="141"/>
      <c r="WES359" s="129"/>
      <c r="WET359" s="129"/>
      <c r="WEU359" s="129"/>
      <c r="WEV359" s="129"/>
      <c r="WEW359" s="129"/>
      <c r="WEX359" s="129"/>
      <c r="WEY359" s="129"/>
      <c r="WEZ359" s="129"/>
      <c r="WFA359" s="129"/>
      <c r="WFB359" s="129"/>
      <c r="WFC359" s="129"/>
      <c r="WFD359" s="129"/>
      <c r="WFE359" s="129"/>
      <c r="WFF359" s="129"/>
      <c r="WFG359" s="129"/>
      <c r="WFH359" s="129"/>
      <c r="WFI359" s="129"/>
      <c r="WFJ359" s="130"/>
      <c r="WFK359" s="132"/>
      <c r="WFL359" s="132"/>
      <c r="WFM359" s="132"/>
      <c r="WFN359" s="132"/>
      <c r="WFO359" s="132"/>
      <c r="WFP359" s="132"/>
      <c r="WFQ359" s="132"/>
      <c r="WFR359" s="132"/>
      <c r="WFS359" s="132"/>
      <c r="WFT359" s="132"/>
      <c r="WFU359" s="132"/>
      <c r="WFV359" s="132"/>
      <c r="WFW359" s="132"/>
      <c r="WFX359" s="132"/>
      <c r="WFY359" s="132"/>
      <c r="WFZ359" s="132"/>
      <c r="WGA359" s="132"/>
      <c r="WGB359" s="132"/>
      <c r="WGC359" s="128"/>
      <c r="WGD359" s="129"/>
      <c r="WGE359" s="129"/>
      <c r="WGF359" s="129"/>
      <c r="WGG359" s="129"/>
      <c r="WGH359" s="129"/>
      <c r="WGI359" s="129"/>
      <c r="WGJ359" s="129"/>
      <c r="WGK359" s="129"/>
      <c r="WGL359" s="129"/>
      <c r="WGM359" s="129"/>
      <c r="WGN359" s="129"/>
      <c r="WGO359" s="129"/>
      <c r="WGP359" s="129"/>
      <c r="WGQ359" s="129"/>
      <c r="WGR359" s="129"/>
      <c r="WGS359" s="129"/>
      <c r="WGT359" s="129"/>
      <c r="WGU359" s="129"/>
      <c r="WGV359" s="129"/>
      <c r="WGW359" s="141"/>
      <c r="WGX359" s="129"/>
      <c r="WGY359" s="129"/>
      <c r="WGZ359" s="129"/>
      <c r="WHA359" s="129"/>
      <c r="WHB359" s="129"/>
      <c r="WHC359" s="129"/>
      <c r="WHD359" s="129"/>
      <c r="WHE359" s="129"/>
      <c r="WHF359" s="129"/>
      <c r="WHG359" s="129"/>
      <c r="WHH359" s="129"/>
      <c r="WHI359" s="129"/>
      <c r="WHJ359" s="129"/>
      <c r="WHK359" s="129"/>
      <c r="WHL359" s="129"/>
      <c r="WHM359" s="129"/>
      <c r="WHN359" s="129"/>
      <c r="WHO359" s="130"/>
      <c r="WHP359" s="132"/>
      <c r="WHQ359" s="132"/>
      <c r="WHR359" s="132"/>
      <c r="WHS359" s="132"/>
      <c r="WHT359" s="132"/>
      <c r="WHU359" s="132"/>
      <c r="WHV359" s="132"/>
      <c r="WHW359" s="132"/>
      <c r="WHX359" s="132"/>
      <c r="WHY359" s="132"/>
      <c r="WHZ359" s="132"/>
      <c r="WIA359" s="132"/>
      <c r="WIB359" s="132"/>
      <c r="WIC359" s="132"/>
      <c r="WID359" s="132"/>
      <c r="WIE359" s="132"/>
      <c r="WIF359" s="132"/>
      <c r="WIG359" s="132"/>
      <c r="WIH359" s="128"/>
      <c r="WII359" s="129"/>
      <c r="WIJ359" s="129"/>
      <c r="WIK359" s="129"/>
      <c r="WIL359" s="129"/>
      <c r="WIM359" s="129"/>
      <c r="WIN359" s="129"/>
      <c r="WIO359" s="129"/>
      <c r="WIP359" s="129"/>
      <c r="WIQ359" s="129"/>
      <c r="WIR359" s="129"/>
      <c r="WIS359" s="129"/>
      <c r="WIT359" s="129"/>
      <c r="WIU359" s="129"/>
      <c r="WIV359" s="129"/>
      <c r="WIW359" s="129"/>
      <c r="WIX359" s="129"/>
      <c r="WIY359" s="129"/>
      <c r="WIZ359" s="129"/>
      <c r="WJA359" s="129"/>
      <c r="WJB359" s="141"/>
      <c r="WJC359" s="129"/>
      <c r="WJD359" s="129"/>
      <c r="WJE359" s="129"/>
      <c r="WJF359" s="129"/>
      <c r="WJG359" s="129"/>
      <c r="WJH359" s="129"/>
      <c r="WJI359" s="129"/>
      <c r="WJJ359" s="129"/>
      <c r="WJK359" s="129"/>
      <c r="WJL359" s="129"/>
      <c r="WJM359" s="129"/>
      <c r="WJN359" s="129"/>
      <c r="WJO359" s="129"/>
      <c r="WJP359" s="129"/>
      <c r="WJQ359" s="129"/>
      <c r="WJR359" s="129"/>
      <c r="WJS359" s="129"/>
      <c r="WJT359" s="130"/>
      <c r="WJU359" s="132"/>
      <c r="WJV359" s="132"/>
      <c r="WJW359" s="132"/>
      <c r="WJX359" s="132"/>
      <c r="WJY359" s="132"/>
      <c r="WJZ359" s="132"/>
      <c r="WKA359" s="132"/>
      <c r="WKB359" s="132"/>
      <c r="WKC359" s="132"/>
      <c r="WKD359" s="132"/>
      <c r="WKE359" s="132"/>
      <c r="WKF359" s="132"/>
      <c r="WKG359" s="132"/>
      <c r="WKH359" s="132"/>
      <c r="WKI359" s="132"/>
      <c r="WKJ359" s="132"/>
      <c r="WKK359" s="132"/>
      <c r="WKL359" s="132"/>
      <c r="WKM359" s="128"/>
      <c r="WKN359" s="129"/>
      <c r="WKO359" s="129"/>
      <c r="WKP359" s="129"/>
      <c r="WKQ359" s="129"/>
      <c r="WKR359" s="129"/>
      <c r="WKS359" s="129"/>
      <c r="WKT359" s="129"/>
      <c r="WKU359" s="129"/>
      <c r="WKV359" s="129"/>
      <c r="WKW359" s="129"/>
      <c r="WKX359" s="129"/>
      <c r="WKY359" s="129"/>
      <c r="WKZ359" s="129"/>
      <c r="WLA359" s="129"/>
      <c r="WLB359" s="129"/>
      <c r="WLC359" s="129"/>
      <c r="WLD359" s="129"/>
      <c r="WLE359" s="129"/>
      <c r="WLF359" s="129"/>
      <c r="WLG359" s="141"/>
      <c r="WLH359" s="129"/>
      <c r="WLI359" s="129"/>
      <c r="WLJ359" s="129"/>
      <c r="WLK359" s="129"/>
      <c r="WLL359" s="129"/>
      <c r="WLM359" s="129"/>
      <c r="WLN359" s="129"/>
      <c r="WLO359" s="129"/>
      <c r="WLP359" s="129"/>
      <c r="WLQ359" s="129"/>
      <c r="WLR359" s="129"/>
      <c r="WLS359" s="129"/>
      <c r="WLT359" s="129"/>
      <c r="WLU359" s="129"/>
      <c r="WLV359" s="129"/>
      <c r="WLW359" s="129"/>
      <c r="WLX359" s="129"/>
      <c r="WLY359" s="130"/>
      <c r="WLZ359" s="132"/>
      <c r="WMA359" s="132"/>
      <c r="WMB359" s="132"/>
      <c r="WMC359" s="132"/>
      <c r="WMD359" s="132"/>
      <c r="WME359" s="132"/>
      <c r="WMF359" s="132"/>
      <c r="WMG359" s="132"/>
      <c r="WMH359" s="132"/>
      <c r="WMI359" s="132"/>
      <c r="WMJ359" s="132"/>
      <c r="WMK359" s="132"/>
      <c r="WML359" s="132"/>
      <c r="WMM359" s="132"/>
      <c r="WMN359" s="132"/>
      <c r="WMO359" s="132"/>
      <c r="WMP359" s="132"/>
      <c r="WMQ359" s="132"/>
      <c r="WMR359" s="128"/>
      <c r="WMS359" s="129"/>
      <c r="WMT359" s="129"/>
      <c r="WMU359" s="129"/>
      <c r="WMV359" s="129"/>
      <c r="WMW359" s="129"/>
      <c r="WMX359" s="129"/>
      <c r="WMY359" s="129"/>
      <c r="WMZ359" s="129"/>
      <c r="WNA359" s="129"/>
      <c r="WNB359" s="129"/>
      <c r="WNC359" s="129"/>
      <c r="WND359" s="129"/>
      <c r="WNE359" s="129"/>
      <c r="WNF359" s="129"/>
      <c r="WNG359" s="129"/>
      <c r="WNH359" s="129"/>
      <c r="WNI359" s="129"/>
      <c r="WNJ359" s="129"/>
      <c r="WNK359" s="129"/>
      <c r="WNL359" s="141"/>
      <c r="WNM359" s="129"/>
      <c r="WNN359" s="129"/>
      <c r="WNO359" s="129"/>
      <c r="WNP359" s="129"/>
      <c r="WNQ359" s="129"/>
      <c r="WNR359" s="129"/>
      <c r="WNS359" s="129"/>
      <c r="WNT359" s="129"/>
      <c r="WNU359" s="129"/>
      <c r="WNV359" s="129"/>
      <c r="WNW359" s="129"/>
      <c r="WNX359" s="129"/>
      <c r="WNY359" s="129"/>
      <c r="WNZ359" s="129"/>
      <c r="WOA359" s="129"/>
      <c r="WOB359" s="129"/>
      <c r="WOC359" s="129"/>
      <c r="WOD359" s="130"/>
      <c r="WOE359" s="132"/>
      <c r="WOF359" s="132"/>
      <c r="WOG359" s="132"/>
      <c r="WOH359" s="132"/>
      <c r="WOI359" s="132"/>
      <c r="WOJ359" s="132"/>
      <c r="WOK359" s="132"/>
      <c r="WOL359" s="132"/>
      <c r="WOM359" s="132"/>
      <c r="WON359" s="132"/>
      <c r="WOO359" s="132"/>
      <c r="WOP359" s="132"/>
      <c r="WOQ359" s="132"/>
      <c r="WOR359" s="132"/>
      <c r="WOS359" s="132"/>
      <c r="WOT359" s="132"/>
      <c r="WOU359" s="132"/>
      <c r="WOV359" s="132"/>
      <c r="WOW359" s="128"/>
      <c r="WOX359" s="129"/>
      <c r="WOY359" s="129"/>
      <c r="WOZ359" s="129"/>
      <c r="WPA359" s="129"/>
      <c r="WPB359" s="129"/>
      <c r="WPC359" s="129"/>
      <c r="WPD359" s="129"/>
      <c r="WPE359" s="129"/>
      <c r="WPF359" s="129"/>
      <c r="WPG359" s="129"/>
      <c r="WPH359" s="129"/>
      <c r="WPI359" s="129"/>
      <c r="WPJ359" s="129"/>
      <c r="WPK359" s="129"/>
      <c r="WPL359" s="129"/>
      <c r="WPM359" s="129"/>
      <c r="WPN359" s="129"/>
      <c r="WPO359" s="129"/>
      <c r="WPP359" s="129"/>
      <c r="WPQ359" s="141"/>
      <c r="WPR359" s="129"/>
      <c r="WPS359" s="129"/>
      <c r="WPT359" s="129"/>
      <c r="WPU359" s="129"/>
      <c r="WPV359" s="129"/>
      <c r="WPW359" s="129"/>
      <c r="WPX359" s="129"/>
      <c r="WPY359" s="129"/>
      <c r="WPZ359" s="129"/>
      <c r="WQA359" s="129"/>
      <c r="WQB359" s="129"/>
      <c r="WQC359" s="129"/>
      <c r="WQD359" s="129"/>
      <c r="WQE359" s="129"/>
      <c r="WQF359" s="129"/>
      <c r="WQG359" s="129"/>
      <c r="WQH359" s="129"/>
      <c r="WQI359" s="130"/>
      <c r="WQJ359" s="132"/>
      <c r="WQK359" s="132"/>
      <c r="WQL359" s="132"/>
      <c r="WQM359" s="132"/>
      <c r="WQN359" s="132"/>
      <c r="WQO359" s="132"/>
      <c r="WQP359" s="132"/>
      <c r="WQQ359" s="132"/>
      <c r="WQR359" s="132"/>
      <c r="WQS359" s="132"/>
      <c r="WQT359" s="132"/>
      <c r="WQU359" s="132"/>
      <c r="WQV359" s="132"/>
      <c r="WQW359" s="132"/>
      <c r="WQX359" s="132"/>
      <c r="WQY359" s="132"/>
      <c r="WQZ359" s="132"/>
      <c r="WRA359" s="132"/>
      <c r="WRB359" s="128"/>
      <c r="WRC359" s="129"/>
      <c r="WRD359" s="129"/>
      <c r="WRE359" s="129"/>
      <c r="WRF359" s="129"/>
      <c r="WRG359" s="129"/>
      <c r="WRH359" s="129"/>
      <c r="WRI359" s="129"/>
      <c r="WRJ359" s="129"/>
      <c r="WRK359" s="129"/>
      <c r="WRL359" s="129"/>
      <c r="WRM359" s="129"/>
      <c r="WRN359" s="129"/>
      <c r="WRO359" s="129"/>
      <c r="WRP359" s="129"/>
      <c r="WRQ359" s="129"/>
      <c r="WRR359" s="129"/>
      <c r="WRS359" s="129"/>
      <c r="WRT359" s="129"/>
      <c r="WRU359" s="129"/>
      <c r="WRV359" s="141"/>
      <c r="WRW359" s="129"/>
      <c r="WRX359" s="129"/>
      <c r="WRY359" s="129"/>
      <c r="WRZ359" s="129"/>
      <c r="WSA359" s="129"/>
      <c r="WSB359" s="129"/>
      <c r="WSC359" s="129"/>
      <c r="WSD359" s="129"/>
      <c r="WSE359" s="129"/>
      <c r="WSF359" s="129"/>
      <c r="WSG359" s="129"/>
      <c r="WSH359" s="129"/>
      <c r="WSI359" s="129"/>
      <c r="WSJ359" s="129"/>
      <c r="WSK359" s="129"/>
      <c r="WSL359" s="129"/>
      <c r="WSM359" s="129"/>
      <c r="WSN359" s="130"/>
      <c r="WSO359" s="132"/>
      <c r="WSP359" s="132"/>
      <c r="WSQ359" s="132"/>
      <c r="WSR359" s="132"/>
      <c r="WSS359" s="132"/>
      <c r="WST359" s="132"/>
      <c r="WSU359" s="132"/>
      <c r="WSV359" s="132"/>
      <c r="WSW359" s="132"/>
      <c r="WSX359" s="132"/>
      <c r="WSY359" s="132"/>
      <c r="WSZ359" s="132"/>
      <c r="WTA359" s="132"/>
      <c r="WTB359" s="132"/>
      <c r="WTC359" s="132"/>
      <c r="WTD359" s="132"/>
      <c r="WTE359" s="132"/>
      <c r="WTF359" s="132"/>
      <c r="WTG359" s="128"/>
      <c r="WTH359" s="129"/>
      <c r="WTI359" s="129"/>
      <c r="WTJ359" s="129"/>
      <c r="WTK359" s="129"/>
      <c r="WTL359" s="129"/>
      <c r="WTM359" s="129"/>
      <c r="WTN359" s="129"/>
      <c r="WTO359" s="129"/>
      <c r="WTP359" s="129"/>
      <c r="WTQ359" s="129"/>
      <c r="WTR359" s="129"/>
      <c r="WTS359" s="129"/>
      <c r="WTT359" s="129"/>
      <c r="WTU359" s="129"/>
      <c r="WTV359" s="129"/>
      <c r="WTW359" s="129"/>
      <c r="WTX359" s="129"/>
      <c r="WTY359" s="129"/>
      <c r="WTZ359" s="129"/>
      <c r="WUA359" s="141"/>
      <c r="WUB359" s="129"/>
      <c r="WUC359" s="129"/>
      <c r="WUD359" s="129"/>
      <c r="WUE359" s="129"/>
      <c r="WUF359" s="129"/>
      <c r="WUG359" s="129"/>
      <c r="WUH359" s="129"/>
      <c r="WUI359" s="129"/>
      <c r="WUJ359" s="129"/>
      <c r="WUK359" s="129"/>
      <c r="WUL359" s="129"/>
      <c r="WUM359" s="129"/>
      <c r="WUN359" s="129"/>
      <c r="WUO359" s="129"/>
      <c r="WUP359" s="129"/>
      <c r="WUQ359" s="129"/>
      <c r="WUR359" s="129"/>
      <c r="WUS359" s="130"/>
      <c r="WUT359" s="132"/>
      <c r="WUU359" s="132"/>
      <c r="WUV359" s="132"/>
      <c r="WUW359" s="132"/>
      <c r="WUX359" s="132"/>
      <c r="WUY359" s="132"/>
      <c r="WUZ359" s="132"/>
      <c r="WVA359" s="132"/>
      <c r="WVB359" s="132"/>
      <c r="WVC359" s="132"/>
      <c r="WVD359" s="132"/>
      <c r="WVE359" s="132"/>
      <c r="WVF359" s="132"/>
      <c r="WVG359" s="132"/>
      <c r="WVH359" s="132"/>
      <c r="WVI359" s="132"/>
      <c r="WVJ359" s="132"/>
      <c r="WVK359" s="132"/>
      <c r="WVL359" s="128"/>
      <c r="WVM359" s="129"/>
      <c r="WVN359" s="129"/>
      <c r="WVO359" s="129"/>
      <c r="WVP359" s="129"/>
      <c r="WVQ359" s="129"/>
      <c r="WVR359" s="129"/>
      <c r="WVS359" s="129"/>
      <c r="WVT359" s="129"/>
      <c r="WVU359" s="129"/>
      <c r="WVV359" s="129"/>
      <c r="WVW359" s="129"/>
      <c r="WVX359" s="129"/>
      <c r="WVY359" s="129"/>
      <c r="WVZ359" s="129"/>
      <c r="WWA359" s="129"/>
      <c r="WWB359" s="129"/>
      <c r="WWC359" s="129"/>
      <c r="WWD359" s="129"/>
      <c r="WWE359" s="129"/>
      <c r="WWF359" s="141"/>
      <c r="WWG359" s="129"/>
      <c r="WWH359" s="129"/>
      <c r="WWI359" s="129"/>
      <c r="WWJ359" s="129"/>
      <c r="WWK359" s="129"/>
      <c r="WWL359" s="129"/>
      <c r="WWM359" s="129"/>
      <c r="WWN359" s="129"/>
      <c r="WWO359" s="129"/>
      <c r="WWP359" s="129"/>
      <c r="WWQ359" s="129"/>
      <c r="WWR359" s="129"/>
      <c r="WWS359" s="129"/>
      <c r="WWT359" s="129"/>
      <c r="WWU359" s="129"/>
      <c r="WWV359" s="129"/>
      <c r="WWW359" s="129"/>
      <c r="WWX359" s="130"/>
      <c r="WWY359" s="132"/>
      <c r="WWZ359" s="132"/>
      <c r="WXA359" s="132"/>
      <c r="WXB359" s="132"/>
      <c r="WXC359" s="132"/>
      <c r="WXD359" s="132"/>
      <c r="WXE359" s="132"/>
      <c r="WXF359" s="132"/>
      <c r="WXG359" s="132"/>
      <c r="WXH359" s="132"/>
      <c r="WXI359" s="132"/>
      <c r="WXJ359" s="132"/>
      <c r="WXK359" s="132"/>
      <c r="WXL359" s="132"/>
      <c r="WXM359" s="132"/>
      <c r="WXN359" s="132"/>
      <c r="WXO359" s="132"/>
      <c r="WXP359" s="132"/>
      <c r="WXQ359" s="128"/>
      <c r="WXR359" s="129"/>
      <c r="WXS359" s="129"/>
      <c r="WXT359" s="129"/>
      <c r="WXU359" s="129"/>
      <c r="WXV359" s="129"/>
      <c r="WXW359" s="129"/>
      <c r="WXX359" s="129"/>
      <c r="WXY359" s="129"/>
      <c r="WXZ359" s="129"/>
      <c r="WYA359" s="129"/>
      <c r="WYB359" s="129"/>
      <c r="WYC359" s="129"/>
      <c r="WYD359" s="129"/>
      <c r="WYE359" s="129"/>
      <c r="WYF359" s="129"/>
      <c r="WYG359" s="129"/>
      <c r="WYH359" s="129"/>
      <c r="WYI359" s="129"/>
      <c r="WYJ359" s="129"/>
      <c r="WYK359" s="141"/>
      <c r="WYL359" s="129"/>
      <c r="WYM359" s="129"/>
      <c r="WYN359" s="129"/>
      <c r="WYO359" s="129"/>
      <c r="WYP359" s="129"/>
      <c r="WYQ359" s="129"/>
      <c r="WYR359" s="129"/>
      <c r="WYS359" s="129"/>
      <c r="WYT359" s="129"/>
      <c r="WYU359" s="129"/>
      <c r="WYV359" s="129"/>
      <c r="WYW359" s="129"/>
      <c r="WYX359" s="129"/>
      <c r="WYY359" s="129"/>
      <c r="WYZ359" s="129"/>
      <c r="WZA359" s="129"/>
      <c r="WZB359" s="129"/>
      <c r="WZC359" s="130"/>
      <c r="WZD359" s="132"/>
      <c r="WZE359" s="132"/>
      <c r="WZF359" s="132"/>
      <c r="WZG359" s="132"/>
      <c r="WZH359" s="132"/>
      <c r="WZI359" s="132"/>
      <c r="WZJ359" s="132"/>
      <c r="WZK359" s="132"/>
      <c r="WZL359" s="132"/>
      <c r="WZM359" s="132"/>
      <c r="WZN359" s="132"/>
      <c r="WZO359" s="132"/>
      <c r="WZP359" s="132"/>
      <c r="WZQ359" s="132"/>
      <c r="WZR359" s="132"/>
      <c r="WZS359" s="132"/>
      <c r="WZT359" s="132"/>
      <c r="WZU359" s="132"/>
      <c r="WZV359" s="128"/>
      <c r="WZW359" s="129"/>
      <c r="WZX359" s="129"/>
      <c r="WZY359" s="129"/>
      <c r="WZZ359" s="129"/>
      <c r="XAA359" s="129"/>
      <c r="XAB359" s="129"/>
      <c r="XAC359" s="129"/>
      <c r="XAD359" s="129"/>
      <c r="XAE359" s="129"/>
      <c r="XAF359" s="129"/>
      <c r="XAG359" s="129"/>
      <c r="XAH359" s="129"/>
      <c r="XAI359" s="129"/>
      <c r="XAJ359" s="129"/>
      <c r="XAK359" s="129"/>
      <c r="XAL359" s="129"/>
      <c r="XAM359" s="129"/>
      <c r="XAN359" s="129"/>
      <c r="XAO359" s="129"/>
      <c r="XAP359" s="141"/>
      <c r="XAQ359" s="129"/>
      <c r="XAR359" s="129"/>
      <c r="XAS359" s="129"/>
      <c r="XAT359" s="129"/>
      <c r="XAU359" s="129"/>
      <c r="XAV359" s="129"/>
      <c r="XAW359" s="129"/>
      <c r="XAX359" s="129"/>
      <c r="XAY359" s="129"/>
      <c r="XAZ359" s="129"/>
      <c r="XBA359" s="129"/>
      <c r="XBB359" s="129"/>
      <c r="XBC359" s="129"/>
      <c r="XBD359" s="129"/>
      <c r="XBE359" s="129"/>
      <c r="XBF359" s="129"/>
      <c r="XBG359" s="129"/>
      <c r="XBH359" s="130"/>
      <c r="XBI359" s="132"/>
      <c r="XBJ359" s="132"/>
      <c r="XBK359" s="132"/>
      <c r="XBL359" s="132"/>
      <c r="XBM359" s="132"/>
      <c r="XBN359" s="132"/>
      <c r="XBO359" s="132"/>
      <c r="XBP359" s="132"/>
      <c r="XBQ359" s="132"/>
      <c r="XBR359" s="132"/>
      <c r="XBS359" s="132"/>
      <c r="XBT359" s="132"/>
      <c r="XBU359" s="132"/>
      <c r="XBV359" s="132"/>
      <c r="XBW359" s="132"/>
      <c r="XBX359" s="132"/>
      <c r="XBY359" s="132"/>
      <c r="XBZ359" s="132"/>
      <c r="XCA359" s="128"/>
      <c r="XCB359" s="129"/>
      <c r="XCC359" s="129"/>
      <c r="XCD359" s="129"/>
      <c r="XCE359" s="129"/>
      <c r="XCF359" s="129"/>
      <c r="XCG359" s="129"/>
      <c r="XCH359" s="129"/>
      <c r="XCI359" s="129"/>
      <c r="XCJ359" s="129"/>
      <c r="XCK359" s="129"/>
      <c r="XCL359" s="129"/>
      <c r="XCM359" s="129"/>
      <c r="XCN359" s="129"/>
      <c r="XCO359" s="129"/>
      <c r="XCP359" s="129"/>
      <c r="XCQ359" s="129"/>
      <c r="XCR359" s="129"/>
      <c r="XCS359" s="129"/>
      <c r="XCT359" s="129"/>
      <c r="XCU359" s="141"/>
      <c r="XCV359" s="129"/>
      <c r="XCW359" s="129"/>
      <c r="XCX359" s="129"/>
      <c r="XCY359" s="129"/>
      <c r="XCZ359" s="129"/>
      <c r="XDA359" s="129"/>
      <c r="XDB359" s="129"/>
      <c r="XDC359" s="129"/>
      <c r="XDD359" s="129"/>
      <c r="XDE359" s="129"/>
      <c r="XDF359" s="129"/>
      <c r="XDG359" s="129"/>
      <c r="XDH359" s="129"/>
      <c r="XDI359" s="129"/>
      <c r="XDJ359" s="129"/>
      <c r="XDK359" s="129"/>
      <c r="XDL359" s="129"/>
      <c r="XDM359" s="130"/>
      <c r="XDN359" s="132"/>
      <c r="XDO359" s="132"/>
      <c r="XDP359" s="132"/>
      <c r="XDQ359" s="132"/>
      <c r="XDR359" s="132"/>
      <c r="XDS359" s="132"/>
      <c r="XDT359" s="132"/>
      <c r="XDU359" s="132"/>
      <c r="XDV359" s="132"/>
      <c r="XDW359" s="132"/>
      <c r="XDX359" s="132"/>
      <c r="XDY359" s="132"/>
      <c r="XDZ359" s="132"/>
      <c r="XEA359" s="132"/>
      <c r="XEB359" s="132"/>
      <c r="XEC359" s="132"/>
      <c r="XED359" s="132"/>
      <c r="XEE359" s="132"/>
      <c r="XEF359" s="128"/>
      <c r="XEG359" s="129"/>
      <c r="XEH359" s="129"/>
      <c r="XEI359" s="129"/>
      <c r="XEJ359" s="129"/>
      <c r="XEK359" s="129"/>
      <c r="XEL359" s="129"/>
      <c r="XEM359" s="129"/>
      <c r="XEN359" s="129"/>
      <c r="XEO359" s="129"/>
      <c r="XEP359" s="129"/>
      <c r="XEQ359" s="129"/>
      <c r="XER359" s="129"/>
      <c r="XES359" s="129"/>
      <c r="XET359" s="129"/>
      <c r="XEU359" s="129"/>
      <c r="XEV359" s="129"/>
      <c r="XEW359" s="129"/>
      <c r="XEX359" s="129"/>
      <c r="XEY359" s="129"/>
      <c r="XEZ359" s="141"/>
      <c r="XFA359" s="129"/>
      <c r="XFB359" s="129"/>
      <c r="XFC359" s="129"/>
      <c r="XFD359" s="129"/>
    </row>
    <row r="360" spans="1:16384" x14ac:dyDescent="0.45">
      <c r="A360" s="134" t="s">
        <v>0</v>
      </c>
      <c r="B360" s="135" t="s">
        <v>818</v>
      </c>
      <c r="C360" s="151"/>
      <c r="D360" s="137">
        <v>12277</v>
      </c>
      <c r="E360" s="138">
        <v>6753</v>
      </c>
      <c r="F360" s="139">
        <v>11327</v>
      </c>
      <c r="G360" s="139">
        <v>11689</v>
      </c>
      <c r="H360" s="139">
        <v>11650</v>
      </c>
      <c r="I360" s="139">
        <v>11532</v>
      </c>
      <c r="J360" s="139">
        <v>10165</v>
      </c>
      <c r="K360" s="139">
        <v>11621</v>
      </c>
      <c r="L360" s="139">
        <v>11288</v>
      </c>
      <c r="M360" s="139">
        <v>10885</v>
      </c>
      <c r="N360" s="140">
        <v>11459</v>
      </c>
      <c r="O360" s="138">
        <v>3561</v>
      </c>
      <c r="P360" s="139">
        <v>8199</v>
      </c>
      <c r="Q360" s="139">
        <v>8679</v>
      </c>
      <c r="R360" s="140">
        <v>7176</v>
      </c>
      <c r="S360" s="138">
        <v>1726</v>
      </c>
      <c r="T360" s="139">
        <v>7367</v>
      </c>
      <c r="U360" s="138">
        <v>8594</v>
      </c>
      <c r="V360" s="141"/>
      <c r="W360" s="138">
        <v>7981</v>
      </c>
      <c r="X360" s="139">
        <v>11666</v>
      </c>
      <c r="Y360" s="139">
        <v>11910</v>
      </c>
      <c r="Z360" s="139">
        <v>11864</v>
      </c>
      <c r="AA360" s="139">
        <v>11762</v>
      </c>
      <c r="AB360" s="139">
        <v>10732</v>
      </c>
      <c r="AC360" s="139">
        <v>11837</v>
      </c>
      <c r="AD360" s="139">
        <v>11573</v>
      </c>
      <c r="AE360" s="139">
        <v>11284</v>
      </c>
      <c r="AF360" s="140">
        <v>11788</v>
      </c>
      <c r="AG360" s="138">
        <v>4297</v>
      </c>
      <c r="AH360" s="139">
        <v>8732</v>
      </c>
      <c r="AI360" s="139">
        <v>9325</v>
      </c>
      <c r="AJ360" s="140">
        <v>7720</v>
      </c>
      <c r="AK360" s="311">
        <v>1891</v>
      </c>
      <c r="AL360" s="314">
        <v>8594</v>
      </c>
      <c r="AM360" s="138">
        <v>9208</v>
      </c>
      <c r="AN360" s="141"/>
      <c r="AO360" s="142">
        <v>9068</v>
      </c>
      <c r="AP360" s="143">
        <v>11245</v>
      </c>
      <c r="AQ360" s="143">
        <v>11541</v>
      </c>
      <c r="AR360" s="143">
        <v>11602</v>
      </c>
      <c r="AS360" s="143">
        <v>11388</v>
      </c>
      <c r="AT360" s="143">
        <v>10179</v>
      </c>
      <c r="AU360" s="143">
        <v>11430</v>
      </c>
      <c r="AV360" s="143">
        <v>11176</v>
      </c>
      <c r="AW360" s="143">
        <v>10645</v>
      </c>
      <c r="AX360" s="144">
        <v>11407</v>
      </c>
      <c r="AY360" s="142">
        <v>4616</v>
      </c>
      <c r="AZ360" s="143">
        <v>8362</v>
      </c>
      <c r="BA360" s="143">
        <v>8333</v>
      </c>
      <c r="BB360" s="144">
        <v>7873</v>
      </c>
      <c r="BC360" s="253">
        <v>3287</v>
      </c>
      <c r="BD360" s="320">
        <v>1995</v>
      </c>
      <c r="BE360" s="205">
        <v>9808</v>
      </c>
      <c r="BF360" s="142">
        <v>7202</v>
      </c>
    </row>
    <row r="361" spans="1:16384" x14ac:dyDescent="0.45">
      <c r="A361" s="134" t="s">
        <v>1363</v>
      </c>
      <c r="B361" s="145" t="s">
        <v>940</v>
      </c>
      <c r="C361" s="151"/>
      <c r="D361" s="146">
        <v>3514</v>
      </c>
      <c r="E361" s="147">
        <v>1933</v>
      </c>
      <c r="F361" s="148">
        <v>3243</v>
      </c>
      <c r="G361" s="148">
        <v>3346</v>
      </c>
      <c r="H361" s="148">
        <v>3335</v>
      </c>
      <c r="I361" s="148">
        <v>3301</v>
      </c>
      <c r="J361" s="148">
        <v>2910</v>
      </c>
      <c r="K361" s="148">
        <v>3327</v>
      </c>
      <c r="L361" s="148">
        <v>3231</v>
      </c>
      <c r="M361" s="148">
        <v>3116</v>
      </c>
      <c r="N361" s="149">
        <v>3280</v>
      </c>
      <c r="O361" s="147">
        <v>1020</v>
      </c>
      <c r="P361" s="148">
        <v>2347</v>
      </c>
      <c r="Q361" s="148">
        <v>2485</v>
      </c>
      <c r="R361" s="149">
        <v>2054</v>
      </c>
      <c r="S361" s="147">
        <v>488</v>
      </c>
      <c r="T361" s="148">
        <v>2109</v>
      </c>
      <c r="U361" s="147">
        <v>2460</v>
      </c>
      <c r="V361" s="141"/>
      <c r="W361" s="147">
        <v>2285</v>
      </c>
      <c r="X361" s="148">
        <v>3340</v>
      </c>
      <c r="Y361" s="148">
        <v>3409</v>
      </c>
      <c r="Z361" s="148">
        <v>3396</v>
      </c>
      <c r="AA361" s="148">
        <v>3367</v>
      </c>
      <c r="AB361" s="148">
        <v>3072</v>
      </c>
      <c r="AC361" s="148">
        <v>3388</v>
      </c>
      <c r="AD361" s="148">
        <v>3313</v>
      </c>
      <c r="AE361" s="148">
        <v>3230</v>
      </c>
      <c r="AF361" s="149">
        <v>3374</v>
      </c>
      <c r="AG361" s="147">
        <v>1230</v>
      </c>
      <c r="AH361" s="148">
        <v>2500</v>
      </c>
      <c r="AI361" s="148">
        <v>2669</v>
      </c>
      <c r="AJ361" s="149">
        <v>2210</v>
      </c>
      <c r="AK361" s="312">
        <v>535</v>
      </c>
      <c r="AL361" s="315">
        <v>2460</v>
      </c>
      <c r="AM361" s="147">
        <v>2636</v>
      </c>
      <c r="AN361" s="141"/>
      <c r="AO361" s="142">
        <v>2467</v>
      </c>
      <c r="AP361" s="143">
        <v>3141</v>
      </c>
      <c r="AQ361" s="143">
        <v>3243</v>
      </c>
      <c r="AR361" s="143">
        <v>3259</v>
      </c>
      <c r="AS361" s="143">
        <v>3204</v>
      </c>
      <c r="AT361" s="143">
        <v>2766</v>
      </c>
      <c r="AU361" s="143">
        <v>3236</v>
      </c>
      <c r="AV361" s="143">
        <v>3193</v>
      </c>
      <c r="AW361" s="143">
        <v>2958</v>
      </c>
      <c r="AX361" s="144">
        <v>3208</v>
      </c>
      <c r="AY361" s="142">
        <v>1351</v>
      </c>
      <c r="AZ361" s="143">
        <v>2423</v>
      </c>
      <c r="BA361" s="143">
        <v>2437</v>
      </c>
      <c r="BB361" s="144">
        <v>2198</v>
      </c>
      <c r="BC361" s="253">
        <v>929</v>
      </c>
      <c r="BD361" s="320">
        <v>588</v>
      </c>
      <c r="BE361" s="205">
        <v>2715</v>
      </c>
      <c r="BF361" s="142">
        <v>2173</v>
      </c>
    </row>
    <row r="362" spans="1:16384" x14ac:dyDescent="0.45">
      <c r="A362" s="134" t="s">
        <v>1365</v>
      </c>
      <c r="B362" s="150" t="s">
        <v>962</v>
      </c>
      <c r="C362" s="159" t="s">
        <v>655</v>
      </c>
      <c r="D362" s="152">
        <v>427</v>
      </c>
      <c r="E362" s="153">
        <v>235</v>
      </c>
      <c r="F362" s="154">
        <v>394</v>
      </c>
      <c r="G362" s="154">
        <v>407</v>
      </c>
      <c r="H362" s="154">
        <v>406</v>
      </c>
      <c r="I362" s="154">
        <v>402</v>
      </c>
      <c r="J362" s="154">
        <v>354</v>
      </c>
      <c r="K362" s="154">
        <v>405</v>
      </c>
      <c r="L362" s="154">
        <v>393</v>
      </c>
      <c r="M362" s="154">
        <v>379</v>
      </c>
      <c r="N362" s="155">
        <v>399</v>
      </c>
      <c r="O362" s="153">
        <v>124</v>
      </c>
      <c r="P362" s="154">
        <v>286</v>
      </c>
      <c r="Q362" s="154">
        <v>302</v>
      </c>
      <c r="R362" s="155">
        <v>250</v>
      </c>
      <c r="S362" s="153">
        <v>57</v>
      </c>
      <c r="T362" s="154">
        <v>257</v>
      </c>
      <c r="U362" s="153">
        <v>299</v>
      </c>
      <c r="V362" s="141"/>
      <c r="W362" s="153">
        <v>278</v>
      </c>
      <c r="X362" s="154">
        <v>406</v>
      </c>
      <c r="Y362" s="154">
        <v>415</v>
      </c>
      <c r="Z362" s="154">
        <v>413</v>
      </c>
      <c r="AA362" s="154">
        <v>410</v>
      </c>
      <c r="AB362" s="154">
        <v>374</v>
      </c>
      <c r="AC362" s="154">
        <v>412</v>
      </c>
      <c r="AD362" s="154">
        <v>403</v>
      </c>
      <c r="AE362" s="154">
        <v>393</v>
      </c>
      <c r="AF362" s="155">
        <v>410</v>
      </c>
      <c r="AG362" s="153">
        <v>150</v>
      </c>
      <c r="AH362" s="154">
        <v>304</v>
      </c>
      <c r="AI362" s="154">
        <v>325</v>
      </c>
      <c r="AJ362" s="155">
        <v>269</v>
      </c>
      <c r="AK362" s="313">
        <v>63</v>
      </c>
      <c r="AL362" s="316">
        <v>299</v>
      </c>
      <c r="AM362" s="153">
        <v>321</v>
      </c>
      <c r="AN362" s="141"/>
      <c r="AO362" s="156">
        <v>334</v>
      </c>
      <c r="AP362" s="157">
        <v>376</v>
      </c>
      <c r="AQ362" s="157">
        <v>374</v>
      </c>
      <c r="AR362" s="157">
        <v>375</v>
      </c>
      <c r="AS362" s="157">
        <v>370</v>
      </c>
      <c r="AT362" s="157">
        <v>351</v>
      </c>
      <c r="AU362" s="157">
        <v>372</v>
      </c>
      <c r="AV362" s="157">
        <v>411</v>
      </c>
      <c r="AW362" s="157">
        <v>364</v>
      </c>
      <c r="AX362" s="158">
        <v>375</v>
      </c>
      <c r="AY362" s="156">
        <v>152</v>
      </c>
      <c r="AZ362" s="157">
        <v>266</v>
      </c>
      <c r="BA362" s="157">
        <v>266</v>
      </c>
      <c r="BB362" s="158">
        <v>258</v>
      </c>
      <c r="BC362" s="254">
        <v>108</v>
      </c>
      <c r="BD362" s="321">
        <v>63</v>
      </c>
      <c r="BE362" s="206">
        <v>362</v>
      </c>
      <c r="BF362" s="156">
        <v>348</v>
      </c>
    </row>
    <row r="363" spans="1:16384" x14ac:dyDescent="0.45">
      <c r="A363" s="134" t="s">
        <v>1365</v>
      </c>
      <c r="B363" s="150" t="s">
        <v>941</v>
      </c>
      <c r="C363" s="159" t="s">
        <v>614</v>
      </c>
      <c r="D363" s="152">
        <v>214</v>
      </c>
      <c r="E363" s="153">
        <v>118</v>
      </c>
      <c r="F363" s="154">
        <v>198</v>
      </c>
      <c r="G363" s="154">
        <v>204</v>
      </c>
      <c r="H363" s="154">
        <v>204</v>
      </c>
      <c r="I363" s="154">
        <v>202</v>
      </c>
      <c r="J363" s="154">
        <v>178</v>
      </c>
      <c r="K363" s="154">
        <v>203</v>
      </c>
      <c r="L363" s="154">
        <v>197</v>
      </c>
      <c r="M363" s="154">
        <v>190</v>
      </c>
      <c r="N363" s="155">
        <v>200</v>
      </c>
      <c r="O363" s="153">
        <v>63</v>
      </c>
      <c r="P363" s="154">
        <v>143</v>
      </c>
      <c r="Q363" s="154">
        <v>152</v>
      </c>
      <c r="R363" s="155">
        <v>126</v>
      </c>
      <c r="S363" s="153">
        <v>39</v>
      </c>
      <c r="T363" s="154">
        <v>129</v>
      </c>
      <c r="U363" s="153">
        <v>150</v>
      </c>
      <c r="V363" s="141"/>
      <c r="W363" s="153">
        <v>140</v>
      </c>
      <c r="X363" s="154">
        <v>204</v>
      </c>
      <c r="Y363" s="154">
        <v>208</v>
      </c>
      <c r="Z363" s="154">
        <v>207</v>
      </c>
      <c r="AA363" s="154">
        <v>206</v>
      </c>
      <c r="AB363" s="154">
        <v>188</v>
      </c>
      <c r="AC363" s="154">
        <v>207</v>
      </c>
      <c r="AD363" s="154">
        <v>202</v>
      </c>
      <c r="AE363" s="154">
        <v>197</v>
      </c>
      <c r="AF363" s="155">
        <v>206</v>
      </c>
      <c r="AG363" s="153">
        <v>75</v>
      </c>
      <c r="AH363" s="154">
        <v>153</v>
      </c>
      <c r="AI363" s="154">
        <v>163</v>
      </c>
      <c r="AJ363" s="155">
        <v>135</v>
      </c>
      <c r="AK363" s="313">
        <v>43</v>
      </c>
      <c r="AL363" s="316">
        <v>150</v>
      </c>
      <c r="AM363" s="153">
        <v>161</v>
      </c>
      <c r="AN363" s="141"/>
      <c r="AO363" s="156">
        <v>128</v>
      </c>
      <c r="AP363" s="157">
        <v>186</v>
      </c>
      <c r="AQ363" s="157">
        <v>200</v>
      </c>
      <c r="AR363" s="157">
        <v>198</v>
      </c>
      <c r="AS363" s="157">
        <v>201</v>
      </c>
      <c r="AT363" s="157">
        <v>170</v>
      </c>
      <c r="AU363" s="157">
        <v>203</v>
      </c>
      <c r="AV363" s="157">
        <v>204</v>
      </c>
      <c r="AW363" s="157">
        <v>159</v>
      </c>
      <c r="AX363" s="158">
        <v>194</v>
      </c>
      <c r="AY363" s="156">
        <v>69</v>
      </c>
      <c r="AZ363" s="157">
        <v>144</v>
      </c>
      <c r="BA363" s="157">
        <v>141</v>
      </c>
      <c r="BB363" s="158">
        <v>127</v>
      </c>
      <c r="BC363" s="254">
        <v>74</v>
      </c>
      <c r="BD363" s="321">
        <v>44</v>
      </c>
      <c r="BE363" s="206">
        <v>120</v>
      </c>
      <c r="BF363" s="156">
        <v>92</v>
      </c>
    </row>
    <row r="364" spans="1:16384" x14ac:dyDescent="0.45">
      <c r="A364" s="134" t="s">
        <v>1365</v>
      </c>
      <c r="B364" s="150" t="s">
        <v>942</v>
      </c>
      <c r="C364" s="159" t="s">
        <v>616</v>
      </c>
      <c r="D364" s="152">
        <v>174</v>
      </c>
      <c r="E364" s="153">
        <v>96</v>
      </c>
      <c r="F364" s="154">
        <v>161</v>
      </c>
      <c r="G364" s="154">
        <v>166</v>
      </c>
      <c r="H364" s="154">
        <v>166</v>
      </c>
      <c r="I364" s="154">
        <v>164</v>
      </c>
      <c r="J364" s="154">
        <v>145</v>
      </c>
      <c r="K364" s="154">
        <v>165</v>
      </c>
      <c r="L364" s="154">
        <v>160</v>
      </c>
      <c r="M364" s="154">
        <v>155</v>
      </c>
      <c r="N364" s="155">
        <v>163</v>
      </c>
      <c r="O364" s="153">
        <v>51</v>
      </c>
      <c r="P364" s="154">
        <v>117</v>
      </c>
      <c r="Q364" s="154">
        <v>124</v>
      </c>
      <c r="R364" s="155">
        <v>102</v>
      </c>
      <c r="S364" s="153">
        <v>22</v>
      </c>
      <c r="T364" s="154">
        <v>105</v>
      </c>
      <c r="U364" s="153">
        <v>122</v>
      </c>
      <c r="V364" s="141"/>
      <c r="W364" s="153">
        <v>114</v>
      </c>
      <c r="X364" s="154">
        <v>166</v>
      </c>
      <c r="Y364" s="154">
        <v>169</v>
      </c>
      <c r="Z364" s="154">
        <v>169</v>
      </c>
      <c r="AA364" s="154">
        <v>167</v>
      </c>
      <c r="AB364" s="154">
        <v>153</v>
      </c>
      <c r="AC364" s="154">
        <v>168</v>
      </c>
      <c r="AD364" s="154">
        <v>165</v>
      </c>
      <c r="AE364" s="154">
        <v>160</v>
      </c>
      <c r="AF364" s="155">
        <v>168</v>
      </c>
      <c r="AG364" s="153">
        <v>61</v>
      </c>
      <c r="AH364" s="154">
        <v>124</v>
      </c>
      <c r="AI364" s="154">
        <v>133</v>
      </c>
      <c r="AJ364" s="155">
        <v>110</v>
      </c>
      <c r="AK364" s="313">
        <v>24</v>
      </c>
      <c r="AL364" s="316">
        <v>122</v>
      </c>
      <c r="AM364" s="153">
        <v>131</v>
      </c>
      <c r="AN364" s="141"/>
      <c r="AO364" s="156">
        <v>144</v>
      </c>
      <c r="AP364" s="157">
        <v>168</v>
      </c>
      <c r="AQ364" s="157">
        <v>167</v>
      </c>
      <c r="AR364" s="157">
        <v>170</v>
      </c>
      <c r="AS364" s="157">
        <v>166</v>
      </c>
      <c r="AT364" s="157">
        <v>161</v>
      </c>
      <c r="AU364" s="157">
        <v>165</v>
      </c>
      <c r="AV364" s="157">
        <v>157</v>
      </c>
      <c r="AW364" s="157">
        <v>158</v>
      </c>
      <c r="AX364" s="158">
        <v>169</v>
      </c>
      <c r="AY364" s="156">
        <v>76</v>
      </c>
      <c r="AZ364" s="157">
        <v>127</v>
      </c>
      <c r="BA364" s="157">
        <v>135</v>
      </c>
      <c r="BB364" s="158">
        <v>113</v>
      </c>
      <c r="BC364" s="254">
        <v>41</v>
      </c>
      <c r="BD364" s="321">
        <v>24</v>
      </c>
      <c r="BE364" s="206">
        <v>150</v>
      </c>
      <c r="BF364" s="156">
        <v>102</v>
      </c>
    </row>
    <row r="365" spans="1:16384" x14ac:dyDescent="0.45">
      <c r="A365" s="134" t="s">
        <v>1365</v>
      </c>
      <c r="B365" s="150" t="s">
        <v>963</v>
      </c>
      <c r="C365" s="159" t="s">
        <v>657</v>
      </c>
      <c r="D365" s="152">
        <v>333</v>
      </c>
      <c r="E365" s="153">
        <v>184</v>
      </c>
      <c r="F365" s="154">
        <v>308</v>
      </c>
      <c r="G365" s="154">
        <v>318</v>
      </c>
      <c r="H365" s="154">
        <v>316</v>
      </c>
      <c r="I365" s="154">
        <v>313</v>
      </c>
      <c r="J365" s="154">
        <v>276</v>
      </c>
      <c r="K365" s="154">
        <v>316</v>
      </c>
      <c r="L365" s="154">
        <v>307</v>
      </c>
      <c r="M365" s="154">
        <v>296</v>
      </c>
      <c r="N365" s="155">
        <v>311</v>
      </c>
      <c r="O365" s="153">
        <v>97</v>
      </c>
      <c r="P365" s="154">
        <v>223</v>
      </c>
      <c r="Q365" s="154">
        <v>236</v>
      </c>
      <c r="R365" s="155">
        <v>195</v>
      </c>
      <c r="S365" s="153">
        <v>54</v>
      </c>
      <c r="T365" s="154">
        <v>200</v>
      </c>
      <c r="U365" s="153">
        <v>234</v>
      </c>
      <c r="V365" s="141"/>
      <c r="W365" s="153">
        <v>217</v>
      </c>
      <c r="X365" s="154">
        <v>317</v>
      </c>
      <c r="Y365" s="154">
        <v>324</v>
      </c>
      <c r="Z365" s="154">
        <v>322</v>
      </c>
      <c r="AA365" s="154">
        <v>320</v>
      </c>
      <c r="AB365" s="154">
        <v>292</v>
      </c>
      <c r="AC365" s="154">
        <v>322</v>
      </c>
      <c r="AD365" s="154">
        <v>314</v>
      </c>
      <c r="AE365" s="154">
        <v>307</v>
      </c>
      <c r="AF365" s="155">
        <v>320</v>
      </c>
      <c r="AG365" s="153">
        <v>117</v>
      </c>
      <c r="AH365" s="154">
        <v>237</v>
      </c>
      <c r="AI365" s="154">
        <v>253</v>
      </c>
      <c r="AJ365" s="155">
        <v>210</v>
      </c>
      <c r="AK365" s="313">
        <v>59</v>
      </c>
      <c r="AL365" s="316">
        <v>234</v>
      </c>
      <c r="AM365" s="153">
        <v>250</v>
      </c>
      <c r="AN365" s="141"/>
      <c r="AO365" s="156">
        <v>222</v>
      </c>
      <c r="AP365" s="157">
        <v>302</v>
      </c>
      <c r="AQ365" s="157">
        <v>310</v>
      </c>
      <c r="AR365" s="157">
        <v>310</v>
      </c>
      <c r="AS365" s="157">
        <v>308</v>
      </c>
      <c r="AT365" s="157">
        <v>266</v>
      </c>
      <c r="AU365" s="157">
        <v>309</v>
      </c>
      <c r="AV365" s="157">
        <v>279</v>
      </c>
      <c r="AW365" s="157">
        <v>292</v>
      </c>
      <c r="AX365" s="158">
        <v>308</v>
      </c>
      <c r="AY365" s="156">
        <v>151</v>
      </c>
      <c r="AZ365" s="157">
        <v>242</v>
      </c>
      <c r="BA365" s="157">
        <v>258</v>
      </c>
      <c r="BB365" s="158">
        <v>224</v>
      </c>
      <c r="BC365" s="254">
        <v>102</v>
      </c>
      <c r="BD365" s="321">
        <v>78</v>
      </c>
      <c r="BE365" s="206">
        <v>268</v>
      </c>
      <c r="BF365" s="156">
        <v>198</v>
      </c>
    </row>
    <row r="366" spans="1:16384" x14ac:dyDescent="0.45">
      <c r="A366" s="134" t="s">
        <v>1365</v>
      </c>
      <c r="B366" s="150" t="s">
        <v>943</v>
      </c>
      <c r="C366" s="159" t="s">
        <v>618</v>
      </c>
      <c r="D366" s="152">
        <v>423</v>
      </c>
      <c r="E366" s="153">
        <v>233</v>
      </c>
      <c r="F366" s="154">
        <v>391</v>
      </c>
      <c r="G366" s="154">
        <v>403</v>
      </c>
      <c r="H366" s="154">
        <v>402</v>
      </c>
      <c r="I366" s="154">
        <v>398</v>
      </c>
      <c r="J366" s="154">
        <v>351</v>
      </c>
      <c r="K366" s="154">
        <v>401</v>
      </c>
      <c r="L366" s="154">
        <v>389</v>
      </c>
      <c r="M366" s="154">
        <v>376</v>
      </c>
      <c r="N366" s="155">
        <v>395</v>
      </c>
      <c r="O366" s="153">
        <v>123</v>
      </c>
      <c r="P366" s="154">
        <v>283</v>
      </c>
      <c r="Q366" s="154">
        <v>300</v>
      </c>
      <c r="R366" s="155">
        <v>248</v>
      </c>
      <c r="S366" s="153">
        <v>68</v>
      </c>
      <c r="T366" s="154">
        <v>254</v>
      </c>
      <c r="U366" s="153">
        <v>297</v>
      </c>
      <c r="V366" s="141"/>
      <c r="W366" s="153">
        <v>275</v>
      </c>
      <c r="X366" s="154">
        <v>402</v>
      </c>
      <c r="Y366" s="154">
        <v>411</v>
      </c>
      <c r="Z366" s="154">
        <v>409</v>
      </c>
      <c r="AA366" s="154">
        <v>406</v>
      </c>
      <c r="AB366" s="154">
        <v>370</v>
      </c>
      <c r="AC366" s="154">
        <v>408</v>
      </c>
      <c r="AD366" s="154">
        <v>399</v>
      </c>
      <c r="AE366" s="154">
        <v>389</v>
      </c>
      <c r="AF366" s="155">
        <v>407</v>
      </c>
      <c r="AG366" s="153">
        <v>149</v>
      </c>
      <c r="AH366" s="154">
        <v>301</v>
      </c>
      <c r="AI366" s="154">
        <v>322</v>
      </c>
      <c r="AJ366" s="155">
        <v>266</v>
      </c>
      <c r="AK366" s="313">
        <v>75</v>
      </c>
      <c r="AL366" s="316">
        <v>297</v>
      </c>
      <c r="AM366" s="153">
        <v>318</v>
      </c>
      <c r="AN366" s="141"/>
      <c r="AO366" s="156">
        <v>310</v>
      </c>
      <c r="AP366" s="157">
        <v>371</v>
      </c>
      <c r="AQ366" s="157">
        <v>386</v>
      </c>
      <c r="AR366" s="157">
        <v>382</v>
      </c>
      <c r="AS366" s="157">
        <v>384</v>
      </c>
      <c r="AT366" s="157">
        <v>328</v>
      </c>
      <c r="AU366" s="157">
        <v>386</v>
      </c>
      <c r="AV366" s="157">
        <v>422</v>
      </c>
      <c r="AW366" s="157">
        <v>332</v>
      </c>
      <c r="AX366" s="158">
        <v>396</v>
      </c>
      <c r="AY366" s="156">
        <v>181</v>
      </c>
      <c r="AZ366" s="157">
        <v>295</v>
      </c>
      <c r="BA366" s="157">
        <v>301</v>
      </c>
      <c r="BB366" s="158">
        <v>281</v>
      </c>
      <c r="BC366" s="254">
        <v>129</v>
      </c>
      <c r="BD366" s="321">
        <v>81</v>
      </c>
      <c r="BE366" s="206">
        <v>322</v>
      </c>
      <c r="BF366" s="156">
        <v>296</v>
      </c>
    </row>
    <row r="367" spans="1:16384" x14ac:dyDescent="0.45">
      <c r="A367" s="134" t="s">
        <v>1365</v>
      </c>
      <c r="B367" s="23" t="s">
        <v>1223</v>
      </c>
      <c r="C367" s="159" t="s">
        <v>619</v>
      </c>
      <c r="D367" s="152">
        <v>415</v>
      </c>
      <c r="E367" s="153">
        <v>229</v>
      </c>
      <c r="F367" s="154">
        <v>383</v>
      </c>
      <c r="G367" s="154">
        <v>396</v>
      </c>
      <c r="H367" s="154">
        <v>394</v>
      </c>
      <c r="I367" s="154">
        <v>390</v>
      </c>
      <c r="J367" s="154">
        <v>344</v>
      </c>
      <c r="K367" s="154">
        <v>393</v>
      </c>
      <c r="L367" s="154">
        <v>382</v>
      </c>
      <c r="M367" s="154">
        <v>368</v>
      </c>
      <c r="N367" s="155">
        <v>388</v>
      </c>
      <c r="O367" s="153">
        <v>121</v>
      </c>
      <c r="P367" s="154">
        <v>278</v>
      </c>
      <c r="Q367" s="154">
        <v>294</v>
      </c>
      <c r="R367" s="155">
        <v>243</v>
      </c>
      <c r="S367" s="153">
        <v>50</v>
      </c>
      <c r="T367" s="154">
        <v>249</v>
      </c>
      <c r="U367" s="153">
        <v>291</v>
      </c>
      <c r="V367" s="141"/>
      <c r="W367" s="153">
        <v>270</v>
      </c>
      <c r="X367" s="154">
        <v>395</v>
      </c>
      <c r="Y367" s="154">
        <v>403</v>
      </c>
      <c r="Z367" s="154">
        <v>402</v>
      </c>
      <c r="AA367" s="154">
        <v>398</v>
      </c>
      <c r="AB367" s="154">
        <v>363</v>
      </c>
      <c r="AC367" s="154">
        <v>401</v>
      </c>
      <c r="AD367" s="154">
        <v>392</v>
      </c>
      <c r="AE367" s="154">
        <v>382</v>
      </c>
      <c r="AF367" s="155">
        <v>399</v>
      </c>
      <c r="AG367" s="153">
        <v>146</v>
      </c>
      <c r="AH367" s="154">
        <v>296</v>
      </c>
      <c r="AI367" s="154">
        <v>316</v>
      </c>
      <c r="AJ367" s="155">
        <v>261</v>
      </c>
      <c r="AK367" s="313">
        <v>55</v>
      </c>
      <c r="AL367" s="316">
        <v>291</v>
      </c>
      <c r="AM367" s="153">
        <v>312</v>
      </c>
      <c r="AN367" s="141"/>
      <c r="AO367" s="156">
        <v>309</v>
      </c>
      <c r="AP367" s="157">
        <v>382</v>
      </c>
      <c r="AQ367" s="157">
        <v>388</v>
      </c>
      <c r="AR367" s="157">
        <v>391</v>
      </c>
      <c r="AS367" s="157">
        <v>388</v>
      </c>
      <c r="AT367" s="157">
        <v>357</v>
      </c>
      <c r="AU367" s="157">
        <v>390</v>
      </c>
      <c r="AV367" s="157">
        <v>340</v>
      </c>
      <c r="AW367" s="157">
        <v>364</v>
      </c>
      <c r="AX367" s="158">
        <v>387</v>
      </c>
      <c r="AY367" s="156">
        <v>143</v>
      </c>
      <c r="AZ367" s="157">
        <v>283</v>
      </c>
      <c r="BA367" s="157">
        <v>269</v>
      </c>
      <c r="BB367" s="158">
        <v>267</v>
      </c>
      <c r="BC367" s="254">
        <v>94</v>
      </c>
      <c r="BD367" s="321">
        <v>55</v>
      </c>
      <c r="BE367" s="206">
        <v>358</v>
      </c>
      <c r="BF367" s="156">
        <v>208</v>
      </c>
    </row>
    <row r="368" spans="1:16384" x14ac:dyDescent="0.45">
      <c r="A368" s="134" t="s">
        <v>1365</v>
      </c>
      <c r="B368" s="150" t="s">
        <v>944</v>
      </c>
      <c r="C368" s="159" t="s">
        <v>621</v>
      </c>
      <c r="D368" s="152">
        <v>87</v>
      </c>
      <c r="E368" s="153">
        <v>48</v>
      </c>
      <c r="F368" s="154">
        <v>81</v>
      </c>
      <c r="G368" s="154">
        <v>83</v>
      </c>
      <c r="H368" s="154">
        <v>83</v>
      </c>
      <c r="I368" s="154">
        <v>82</v>
      </c>
      <c r="J368" s="154">
        <v>73</v>
      </c>
      <c r="K368" s="154">
        <v>83</v>
      </c>
      <c r="L368" s="154">
        <v>80</v>
      </c>
      <c r="M368" s="154">
        <v>78</v>
      </c>
      <c r="N368" s="155">
        <v>82</v>
      </c>
      <c r="O368" s="153">
        <v>26</v>
      </c>
      <c r="P368" s="154">
        <v>59</v>
      </c>
      <c r="Q368" s="154">
        <v>62</v>
      </c>
      <c r="R368" s="155">
        <v>51</v>
      </c>
      <c r="S368" s="153">
        <v>3</v>
      </c>
      <c r="T368" s="154">
        <v>53</v>
      </c>
      <c r="U368" s="153">
        <v>61</v>
      </c>
      <c r="V368" s="141"/>
      <c r="W368" s="153">
        <v>57</v>
      </c>
      <c r="X368" s="154">
        <v>83</v>
      </c>
      <c r="Y368" s="154">
        <v>85</v>
      </c>
      <c r="Z368" s="154">
        <v>85</v>
      </c>
      <c r="AA368" s="154">
        <v>84</v>
      </c>
      <c r="AB368" s="154">
        <v>77</v>
      </c>
      <c r="AC368" s="154">
        <v>84</v>
      </c>
      <c r="AD368" s="154">
        <v>83</v>
      </c>
      <c r="AE368" s="154">
        <v>80</v>
      </c>
      <c r="AF368" s="155">
        <v>84</v>
      </c>
      <c r="AG368" s="153">
        <v>31</v>
      </c>
      <c r="AH368" s="154">
        <v>62</v>
      </c>
      <c r="AI368" s="154">
        <v>67</v>
      </c>
      <c r="AJ368" s="155">
        <v>55</v>
      </c>
      <c r="AK368" s="313">
        <v>3</v>
      </c>
      <c r="AL368" s="316">
        <v>61</v>
      </c>
      <c r="AM368" s="153">
        <v>66</v>
      </c>
      <c r="AN368" s="141"/>
      <c r="AO368" s="156">
        <v>82</v>
      </c>
      <c r="AP368" s="157">
        <v>87</v>
      </c>
      <c r="AQ368" s="157">
        <v>87</v>
      </c>
      <c r="AR368" s="157">
        <v>87</v>
      </c>
      <c r="AS368" s="157">
        <v>84</v>
      </c>
      <c r="AT368" s="157">
        <v>84</v>
      </c>
      <c r="AU368" s="157">
        <v>87</v>
      </c>
      <c r="AV368" s="157">
        <v>87</v>
      </c>
      <c r="AW368" s="157">
        <v>86</v>
      </c>
      <c r="AX368" s="158">
        <v>87</v>
      </c>
      <c r="AY368" s="156">
        <v>58</v>
      </c>
      <c r="AZ368" s="157">
        <v>73</v>
      </c>
      <c r="BA368" s="157">
        <v>82</v>
      </c>
      <c r="BB368" s="158">
        <v>69</v>
      </c>
      <c r="BC368" s="254">
        <v>5</v>
      </c>
      <c r="BD368" s="321">
        <v>2</v>
      </c>
      <c r="BE368" s="206">
        <v>77</v>
      </c>
      <c r="BF368" s="156">
        <v>72</v>
      </c>
    </row>
    <row r="369" spans="1:58" x14ac:dyDescent="0.45">
      <c r="A369" s="134" t="s">
        <v>1365</v>
      </c>
      <c r="B369" s="150" t="s">
        <v>945</v>
      </c>
      <c r="C369" s="159" t="s">
        <v>623</v>
      </c>
      <c r="D369" s="152">
        <v>213</v>
      </c>
      <c r="E369" s="153">
        <v>118</v>
      </c>
      <c r="F369" s="154">
        <v>197</v>
      </c>
      <c r="G369" s="154">
        <v>203</v>
      </c>
      <c r="H369" s="154">
        <v>203</v>
      </c>
      <c r="I369" s="154">
        <v>201</v>
      </c>
      <c r="J369" s="154">
        <v>177</v>
      </c>
      <c r="K369" s="154">
        <v>202</v>
      </c>
      <c r="L369" s="154">
        <v>196</v>
      </c>
      <c r="M369" s="154">
        <v>189</v>
      </c>
      <c r="N369" s="155">
        <v>199</v>
      </c>
      <c r="O369" s="153">
        <v>62</v>
      </c>
      <c r="P369" s="154">
        <v>143</v>
      </c>
      <c r="Q369" s="154">
        <v>151</v>
      </c>
      <c r="R369" s="155">
        <v>125</v>
      </c>
      <c r="S369" s="153">
        <v>34</v>
      </c>
      <c r="T369" s="154">
        <v>128</v>
      </c>
      <c r="U369" s="153">
        <v>150</v>
      </c>
      <c r="V369" s="141"/>
      <c r="W369" s="153">
        <v>139</v>
      </c>
      <c r="X369" s="154">
        <v>203</v>
      </c>
      <c r="Y369" s="154">
        <v>207</v>
      </c>
      <c r="Z369" s="154">
        <v>206</v>
      </c>
      <c r="AA369" s="154">
        <v>205</v>
      </c>
      <c r="AB369" s="154">
        <v>187</v>
      </c>
      <c r="AC369" s="154">
        <v>206</v>
      </c>
      <c r="AD369" s="154">
        <v>201</v>
      </c>
      <c r="AE369" s="154">
        <v>196</v>
      </c>
      <c r="AF369" s="155">
        <v>205</v>
      </c>
      <c r="AG369" s="153">
        <v>75</v>
      </c>
      <c r="AH369" s="154">
        <v>152</v>
      </c>
      <c r="AI369" s="154">
        <v>162</v>
      </c>
      <c r="AJ369" s="155">
        <v>134</v>
      </c>
      <c r="AK369" s="313">
        <v>37</v>
      </c>
      <c r="AL369" s="316">
        <v>150</v>
      </c>
      <c r="AM369" s="153">
        <v>160</v>
      </c>
      <c r="AN369" s="141"/>
      <c r="AO369" s="156">
        <v>128</v>
      </c>
      <c r="AP369" s="157">
        <v>182</v>
      </c>
      <c r="AQ369" s="157">
        <v>195</v>
      </c>
      <c r="AR369" s="157">
        <v>197</v>
      </c>
      <c r="AS369" s="157">
        <v>192</v>
      </c>
      <c r="AT369" s="157">
        <v>159</v>
      </c>
      <c r="AU369" s="157">
        <v>194</v>
      </c>
      <c r="AV369" s="157">
        <v>162</v>
      </c>
      <c r="AW369" s="157">
        <v>160</v>
      </c>
      <c r="AX369" s="158">
        <v>190</v>
      </c>
      <c r="AY369" s="156">
        <v>70</v>
      </c>
      <c r="AZ369" s="157">
        <v>147</v>
      </c>
      <c r="BA369" s="157">
        <v>126</v>
      </c>
      <c r="BB369" s="158">
        <v>129</v>
      </c>
      <c r="BC369" s="254">
        <v>64</v>
      </c>
      <c r="BD369" s="321">
        <v>47</v>
      </c>
      <c r="BE369" s="206">
        <v>154</v>
      </c>
      <c r="BF369" s="156">
        <v>154</v>
      </c>
    </row>
    <row r="370" spans="1:58" x14ac:dyDescent="0.45">
      <c r="A370" s="134" t="s">
        <v>1365</v>
      </c>
      <c r="B370" s="150" t="s">
        <v>946</v>
      </c>
      <c r="C370" s="159" t="s">
        <v>625</v>
      </c>
      <c r="D370" s="152">
        <v>392</v>
      </c>
      <c r="E370" s="153">
        <v>216</v>
      </c>
      <c r="F370" s="154">
        <v>362</v>
      </c>
      <c r="G370" s="154">
        <v>374</v>
      </c>
      <c r="H370" s="154">
        <v>372</v>
      </c>
      <c r="I370" s="154">
        <v>369</v>
      </c>
      <c r="J370" s="154">
        <v>325</v>
      </c>
      <c r="K370" s="154">
        <v>372</v>
      </c>
      <c r="L370" s="154">
        <v>361</v>
      </c>
      <c r="M370" s="154">
        <v>348</v>
      </c>
      <c r="N370" s="155">
        <v>366</v>
      </c>
      <c r="O370" s="153">
        <v>114</v>
      </c>
      <c r="P370" s="154">
        <v>262</v>
      </c>
      <c r="Q370" s="154">
        <v>278</v>
      </c>
      <c r="R370" s="155">
        <v>230</v>
      </c>
      <c r="S370" s="153">
        <v>52</v>
      </c>
      <c r="T370" s="154">
        <v>236</v>
      </c>
      <c r="U370" s="153">
        <v>275</v>
      </c>
      <c r="V370" s="141"/>
      <c r="W370" s="153">
        <v>255</v>
      </c>
      <c r="X370" s="154">
        <v>373</v>
      </c>
      <c r="Y370" s="154">
        <v>381</v>
      </c>
      <c r="Z370" s="154">
        <v>379</v>
      </c>
      <c r="AA370" s="154">
        <v>376</v>
      </c>
      <c r="AB370" s="154">
        <v>343</v>
      </c>
      <c r="AC370" s="154">
        <v>378</v>
      </c>
      <c r="AD370" s="154">
        <v>370</v>
      </c>
      <c r="AE370" s="154">
        <v>361</v>
      </c>
      <c r="AF370" s="155">
        <v>377</v>
      </c>
      <c r="AG370" s="153">
        <v>138</v>
      </c>
      <c r="AH370" s="154">
        <v>279</v>
      </c>
      <c r="AI370" s="154">
        <v>298</v>
      </c>
      <c r="AJ370" s="155">
        <v>247</v>
      </c>
      <c r="AK370" s="313">
        <v>57</v>
      </c>
      <c r="AL370" s="316">
        <v>275</v>
      </c>
      <c r="AM370" s="153">
        <v>294</v>
      </c>
      <c r="AN370" s="141"/>
      <c r="AO370" s="156">
        <v>276</v>
      </c>
      <c r="AP370" s="157">
        <v>346</v>
      </c>
      <c r="AQ370" s="157">
        <v>349</v>
      </c>
      <c r="AR370" s="157">
        <v>360</v>
      </c>
      <c r="AS370" s="157">
        <v>345</v>
      </c>
      <c r="AT370" s="157">
        <v>295</v>
      </c>
      <c r="AU370" s="157">
        <v>350</v>
      </c>
      <c r="AV370" s="157">
        <v>367</v>
      </c>
      <c r="AW370" s="157">
        <v>327</v>
      </c>
      <c r="AX370" s="158">
        <v>355</v>
      </c>
      <c r="AY370" s="156">
        <v>128</v>
      </c>
      <c r="AZ370" s="157">
        <v>261</v>
      </c>
      <c r="BA370" s="157">
        <v>244</v>
      </c>
      <c r="BB370" s="158">
        <v>225</v>
      </c>
      <c r="BC370" s="254">
        <v>98</v>
      </c>
      <c r="BD370" s="321">
        <v>62</v>
      </c>
      <c r="BE370" s="206">
        <v>314</v>
      </c>
      <c r="BF370" s="156">
        <v>257</v>
      </c>
    </row>
    <row r="371" spans="1:58" x14ac:dyDescent="0.45">
      <c r="A371" s="134" t="s">
        <v>1365</v>
      </c>
      <c r="B371" s="150" t="s">
        <v>947</v>
      </c>
      <c r="C371" s="159" t="s">
        <v>627</v>
      </c>
      <c r="D371" s="152">
        <v>303</v>
      </c>
      <c r="E371" s="153">
        <v>167</v>
      </c>
      <c r="F371" s="154">
        <v>280</v>
      </c>
      <c r="G371" s="154">
        <v>289</v>
      </c>
      <c r="H371" s="154">
        <v>288</v>
      </c>
      <c r="I371" s="154">
        <v>285</v>
      </c>
      <c r="J371" s="154">
        <v>251</v>
      </c>
      <c r="K371" s="154">
        <v>287</v>
      </c>
      <c r="L371" s="154">
        <v>279</v>
      </c>
      <c r="M371" s="154">
        <v>269</v>
      </c>
      <c r="N371" s="155">
        <v>283</v>
      </c>
      <c r="O371" s="153">
        <v>88</v>
      </c>
      <c r="P371" s="154">
        <v>203</v>
      </c>
      <c r="Q371" s="154">
        <v>215</v>
      </c>
      <c r="R371" s="155">
        <v>178</v>
      </c>
      <c r="S371" s="153">
        <v>36</v>
      </c>
      <c r="T371" s="154">
        <v>182</v>
      </c>
      <c r="U371" s="153">
        <v>213</v>
      </c>
      <c r="V371" s="141"/>
      <c r="W371" s="153">
        <v>197</v>
      </c>
      <c r="X371" s="154">
        <v>288</v>
      </c>
      <c r="Y371" s="154">
        <v>294</v>
      </c>
      <c r="Z371" s="154">
        <v>293</v>
      </c>
      <c r="AA371" s="154">
        <v>291</v>
      </c>
      <c r="AB371" s="154">
        <v>265</v>
      </c>
      <c r="AC371" s="154">
        <v>293</v>
      </c>
      <c r="AD371" s="154">
        <v>286</v>
      </c>
      <c r="AE371" s="154">
        <v>279</v>
      </c>
      <c r="AF371" s="155">
        <v>291</v>
      </c>
      <c r="AG371" s="153">
        <v>107</v>
      </c>
      <c r="AH371" s="154">
        <v>216</v>
      </c>
      <c r="AI371" s="154">
        <v>231</v>
      </c>
      <c r="AJ371" s="155">
        <v>191</v>
      </c>
      <c r="AK371" s="313">
        <v>40</v>
      </c>
      <c r="AL371" s="316">
        <v>213</v>
      </c>
      <c r="AM371" s="153">
        <v>228</v>
      </c>
      <c r="AN371" s="141"/>
      <c r="AO371" s="156">
        <v>183</v>
      </c>
      <c r="AP371" s="157">
        <v>246</v>
      </c>
      <c r="AQ371" s="157">
        <v>278</v>
      </c>
      <c r="AR371" s="157">
        <v>278</v>
      </c>
      <c r="AS371" s="157">
        <v>267</v>
      </c>
      <c r="AT371" s="157">
        <v>206</v>
      </c>
      <c r="AU371" s="157">
        <v>273</v>
      </c>
      <c r="AV371" s="157">
        <v>290</v>
      </c>
      <c r="AW371" s="157">
        <v>239</v>
      </c>
      <c r="AX371" s="158">
        <v>246</v>
      </c>
      <c r="AY371" s="156">
        <v>123</v>
      </c>
      <c r="AZ371" s="157">
        <v>220</v>
      </c>
      <c r="BA371" s="157">
        <v>229</v>
      </c>
      <c r="BB371" s="158">
        <v>182</v>
      </c>
      <c r="BC371" s="254">
        <v>68</v>
      </c>
      <c r="BD371" s="321">
        <v>42</v>
      </c>
      <c r="BE371" s="206">
        <v>183</v>
      </c>
      <c r="BF371" s="156">
        <v>50</v>
      </c>
    </row>
    <row r="372" spans="1:58" x14ac:dyDescent="0.45">
      <c r="A372" s="134" t="s">
        <v>1365</v>
      </c>
      <c r="B372" s="150" t="s">
        <v>948</v>
      </c>
      <c r="C372" s="159" t="s">
        <v>629</v>
      </c>
      <c r="D372" s="152">
        <v>225</v>
      </c>
      <c r="E372" s="153">
        <v>124</v>
      </c>
      <c r="F372" s="154">
        <v>208</v>
      </c>
      <c r="G372" s="154">
        <v>215</v>
      </c>
      <c r="H372" s="154">
        <v>214</v>
      </c>
      <c r="I372" s="154">
        <v>212</v>
      </c>
      <c r="J372" s="154">
        <v>187</v>
      </c>
      <c r="K372" s="154">
        <v>213</v>
      </c>
      <c r="L372" s="154">
        <v>207</v>
      </c>
      <c r="M372" s="154">
        <v>200</v>
      </c>
      <c r="N372" s="155">
        <v>210</v>
      </c>
      <c r="O372" s="153">
        <v>66</v>
      </c>
      <c r="P372" s="154">
        <v>151</v>
      </c>
      <c r="Q372" s="154">
        <v>160</v>
      </c>
      <c r="R372" s="155">
        <v>132</v>
      </c>
      <c r="S372" s="153">
        <v>31</v>
      </c>
      <c r="T372" s="154">
        <v>135</v>
      </c>
      <c r="U372" s="153">
        <v>158</v>
      </c>
      <c r="V372" s="141"/>
      <c r="W372" s="153">
        <v>147</v>
      </c>
      <c r="X372" s="154">
        <v>214</v>
      </c>
      <c r="Y372" s="154">
        <v>219</v>
      </c>
      <c r="Z372" s="154">
        <v>218</v>
      </c>
      <c r="AA372" s="154">
        <v>216</v>
      </c>
      <c r="AB372" s="154">
        <v>197</v>
      </c>
      <c r="AC372" s="154">
        <v>217</v>
      </c>
      <c r="AD372" s="154">
        <v>213</v>
      </c>
      <c r="AE372" s="154">
        <v>207</v>
      </c>
      <c r="AF372" s="155">
        <v>217</v>
      </c>
      <c r="AG372" s="153">
        <v>79</v>
      </c>
      <c r="AH372" s="154">
        <v>161</v>
      </c>
      <c r="AI372" s="154">
        <v>171</v>
      </c>
      <c r="AJ372" s="155">
        <v>142</v>
      </c>
      <c r="AK372" s="313">
        <v>34</v>
      </c>
      <c r="AL372" s="316">
        <v>158</v>
      </c>
      <c r="AM372" s="153">
        <v>169</v>
      </c>
      <c r="AN372" s="141"/>
      <c r="AO372" s="156">
        <v>147</v>
      </c>
      <c r="AP372" s="157">
        <v>211</v>
      </c>
      <c r="AQ372" s="157">
        <v>220</v>
      </c>
      <c r="AR372" s="157">
        <v>218</v>
      </c>
      <c r="AS372" s="157">
        <v>217</v>
      </c>
      <c r="AT372" s="157">
        <v>172</v>
      </c>
      <c r="AU372" s="157">
        <v>217</v>
      </c>
      <c r="AV372" s="157">
        <v>200</v>
      </c>
      <c r="AW372" s="157">
        <v>200</v>
      </c>
      <c r="AX372" s="158">
        <v>209</v>
      </c>
      <c r="AY372" s="156">
        <v>96</v>
      </c>
      <c r="AZ372" s="157">
        <v>162</v>
      </c>
      <c r="BA372" s="157">
        <v>168</v>
      </c>
      <c r="BB372" s="158">
        <v>147</v>
      </c>
      <c r="BC372" s="254">
        <v>58</v>
      </c>
      <c r="BD372" s="321">
        <v>35</v>
      </c>
      <c r="BE372" s="206">
        <v>179</v>
      </c>
      <c r="BF372" s="156">
        <v>158</v>
      </c>
    </row>
    <row r="373" spans="1:58" x14ac:dyDescent="0.45">
      <c r="A373" s="134" t="s">
        <v>1365</v>
      </c>
      <c r="B373" s="150" t="s">
        <v>949</v>
      </c>
      <c r="C373" s="159" t="s">
        <v>631</v>
      </c>
      <c r="D373" s="152">
        <v>308</v>
      </c>
      <c r="E373" s="153">
        <v>170</v>
      </c>
      <c r="F373" s="154">
        <v>285</v>
      </c>
      <c r="G373" s="154">
        <v>294</v>
      </c>
      <c r="H373" s="154">
        <v>293</v>
      </c>
      <c r="I373" s="154">
        <v>290</v>
      </c>
      <c r="J373" s="154">
        <v>255</v>
      </c>
      <c r="K373" s="154">
        <v>292</v>
      </c>
      <c r="L373" s="154">
        <v>284</v>
      </c>
      <c r="M373" s="154">
        <v>274</v>
      </c>
      <c r="N373" s="155">
        <v>288</v>
      </c>
      <c r="O373" s="153">
        <v>90</v>
      </c>
      <c r="P373" s="154">
        <v>206</v>
      </c>
      <c r="Q373" s="154">
        <v>218</v>
      </c>
      <c r="R373" s="155">
        <v>181</v>
      </c>
      <c r="S373" s="153">
        <v>47</v>
      </c>
      <c r="T373" s="154">
        <v>185</v>
      </c>
      <c r="U373" s="153">
        <v>216</v>
      </c>
      <c r="V373" s="141"/>
      <c r="W373" s="153">
        <v>201</v>
      </c>
      <c r="X373" s="154">
        <v>293</v>
      </c>
      <c r="Y373" s="154">
        <v>299</v>
      </c>
      <c r="Z373" s="154">
        <v>298</v>
      </c>
      <c r="AA373" s="154">
        <v>296</v>
      </c>
      <c r="AB373" s="154">
        <v>270</v>
      </c>
      <c r="AC373" s="154">
        <v>297</v>
      </c>
      <c r="AD373" s="154">
        <v>291</v>
      </c>
      <c r="AE373" s="154">
        <v>284</v>
      </c>
      <c r="AF373" s="155">
        <v>296</v>
      </c>
      <c r="AG373" s="153">
        <v>108</v>
      </c>
      <c r="AH373" s="154">
        <v>220</v>
      </c>
      <c r="AI373" s="154">
        <v>234</v>
      </c>
      <c r="AJ373" s="155">
        <v>194</v>
      </c>
      <c r="AK373" s="313">
        <v>51</v>
      </c>
      <c r="AL373" s="316">
        <v>216</v>
      </c>
      <c r="AM373" s="153">
        <v>231</v>
      </c>
      <c r="AN373" s="141"/>
      <c r="AO373" s="156">
        <v>204</v>
      </c>
      <c r="AP373" s="157">
        <v>284</v>
      </c>
      <c r="AQ373" s="157">
        <v>289</v>
      </c>
      <c r="AR373" s="157">
        <v>293</v>
      </c>
      <c r="AS373" s="157">
        <v>282</v>
      </c>
      <c r="AT373" s="157">
        <v>217</v>
      </c>
      <c r="AU373" s="157">
        <v>290</v>
      </c>
      <c r="AV373" s="157">
        <v>274</v>
      </c>
      <c r="AW373" s="157">
        <v>277</v>
      </c>
      <c r="AX373" s="158">
        <v>292</v>
      </c>
      <c r="AY373" s="156">
        <v>104</v>
      </c>
      <c r="AZ373" s="157">
        <v>203</v>
      </c>
      <c r="BA373" s="157">
        <v>218</v>
      </c>
      <c r="BB373" s="158">
        <v>176</v>
      </c>
      <c r="BC373" s="254">
        <v>88</v>
      </c>
      <c r="BD373" s="321">
        <v>55</v>
      </c>
      <c r="BE373" s="206">
        <v>228</v>
      </c>
      <c r="BF373" s="156">
        <v>238</v>
      </c>
    </row>
    <row r="374" spans="1:58" x14ac:dyDescent="0.45">
      <c r="A374" s="134" t="s">
        <v>1363</v>
      </c>
      <c r="B374" s="145" t="s">
        <v>950</v>
      </c>
      <c r="C374" s="151"/>
      <c r="D374" s="146">
        <v>2551</v>
      </c>
      <c r="E374" s="147">
        <v>1404</v>
      </c>
      <c r="F374" s="148">
        <v>2354</v>
      </c>
      <c r="G374" s="148">
        <v>2429</v>
      </c>
      <c r="H374" s="148">
        <v>2421</v>
      </c>
      <c r="I374" s="148">
        <v>2397</v>
      </c>
      <c r="J374" s="148">
        <v>2112</v>
      </c>
      <c r="K374" s="148">
        <v>2415</v>
      </c>
      <c r="L374" s="148">
        <v>2346</v>
      </c>
      <c r="M374" s="148">
        <v>2262</v>
      </c>
      <c r="N374" s="149">
        <v>2381</v>
      </c>
      <c r="O374" s="147">
        <v>740</v>
      </c>
      <c r="P374" s="148">
        <v>1704</v>
      </c>
      <c r="Q374" s="148">
        <v>1804</v>
      </c>
      <c r="R374" s="149">
        <v>1492</v>
      </c>
      <c r="S374" s="147">
        <v>364</v>
      </c>
      <c r="T374" s="148">
        <v>1531</v>
      </c>
      <c r="U374" s="147">
        <v>1786</v>
      </c>
      <c r="V374" s="141"/>
      <c r="W374" s="147">
        <v>1659</v>
      </c>
      <c r="X374" s="148">
        <v>2424</v>
      </c>
      <c r="Y374" s="148">
        <v>2475</v>
      </c>
      <c r="Z374" s="148">
        <v>2466</v>
      </c>
      <c r="AA374" s="148">
        <v>2444</v>
      </c>
      <c r="AB374" s="148">
        <v>2230</v>
      </c>
      <c r="AC374" s="148">
        <v>2460</v>
      </c>
      <c r="AD374" s="148">
        <v>2405</v>
      </c>
      <c r="AE374" s="148">
        <v>2345</v>
      </c>
      <c r="AF374" s="149">
        <v>2450</v>
      </c>
      <c r="AG374" s="147">
        <v>893</v>
      </c>
      <c r="AH374" s="148">
        <v>1815</v>
      </c>
      <c r="AI374" s="148">
        <v>1938</v>
      </c>
      <c r="AJ374" s="149">
        <v>1605</v>
      </c>
      <c r="AK374" s="312">
        <v>399</v>
      </c>
      <c r="AL374" s="315">
        <v>1786</v>
      </c>
      <c r="AM374" s="147">
        <v>1914</v>
      </c>
      <c r="AN374" s="141"/>
      <c r="AO374" s="142">
        <v>1869</v>
      </c>
      <c r="AP374" s="143">
        <v>2325</v>
      </c>
      <c r="AQ374" s="143">
        <v>2448</v>
      </c>
      <c r="AR374" s="143">
        <v>2422</v>
      </c>
      <c r="AS374" s="143">
        <v>2378</v>
      </c>
      <c r="AT374" s="143">
        <v>2114</v>
      </c>
      <c r="AU374" s="143">
        <v>2378</v>
      </c>
      <c r="AV374" s="143">
        <v>2342</v>
      </c>
      <c r="AW374" s="143">
        <v>2201</v>
      </c>
      <c r="AX374" s="144">
        <v>2370</v>
      </c>
      <c r="AY374" s="142">
        <v>857</v>
      </c>
      <c r="AZ374" s="143">
        <v>1727</v>
      </c>
      <c r="BA374" s="143">
        <v>1560</v>
      </c>
      <c r="BB374" s="144">
        <v>1631</v>
      </c>
      <c r="BC374" s="253">
        <v>693</v>
      </c>
      <c r="BD374" s="320">
        <v>402</v>
      </c>
      <c r="BE374" s="205">
        <v>1937</v>
      </c>
      <c r="BF374" s="142">
        <v>1227</v>
      </c>
    </row>
    <row r="375" spans="1:58" x14ac:dyDescent="0.45">
      <c r="A375" s="134" t="s">
        <v>1365</v>
      </c>
      <c r="B375" s="150" t="s">
        <v>951</v>
      </c>
      <c r="C375" s="159" t="s">
        <v>634</v>
      </c>
      <c r="D375" s="152">
        <v>576</v>
      </c>
      <c r="E375" s="153">
        <v>317</v>
      </c>
      <c r="F375" s="154">
        <v>532</v>
      </c>
      <c r="G375" s="154">
        <v>549</v>
      </c>
      <c r="H375" s="154">
        <v>547</v>
      </c>
      <c r="I375" s="154">
        <v>542</v>
      </c>
      <c r="J375" s="154">
        <v>477</v>
      </c>
      <c r="K375" s="154">
        <v>546</v>
      </c>
      <c r="L375" s="154">
        <v>530</v>
      </c>
      <c r="M375" s="154">
        <v>511</v>
      </c>
      <c r="N375" s="155">
        <v>538</v>
      </c>
      <c r="O375" s="153">
        <v>168</v>
      </c>
      <c r="P375" s="154">
        <v>385</v>
      </c>
      <c r="Q375" s="154">
        <v>408</v>
      </c>
      <c r="R375" s="155">
        <v>337</v>
      </c>
      <c r="S375" s="153">
        <v>93</v>
      </c>
      <c r="T375" s="154">
        <v>346</v>
      </c>
      <c r="U375" s="153">
        <v>404</v>
      </c>
      <c r="V375" s="141"/>
      <c r="W375" s="153">
        <v>375</v>
      </c>
      <c r="X375" s="154">
        <v>548</v>
      </c>
      <c r="Y375" s="154">
        <v>559</v>
      </c>
      <c r="Z375" s="154">
        <v>557</v>
      </c>
      <c r="AA375" s="154">
        <v>552</v>
      </c>
      <c r="AB375" s="154">
        <v>504</v>
      </c>
      <c r="AC375" s="154">
        <v>556</v>
      </c>
      <c r="AD375" s="154">
        <v>543</v>
      </c>
      <c r="AE375" s="154">
        <v>530</v>
      </c>
      <c r="AF375" s="155">
        <v>554</v>
      </c>
      <c r="AG375" s="153">
        <v>202</v>
      </c>
      <c r="AH375" s="154">
        <v>410</v>
      </c>
      <c r="AI375" s="154">
        <v>438</v>
      </c>
      <c r="AJ375" s="155">
        <v>363</v>
      </c>
      <c r="AK375" s="313">
        <v>102</v>
      </c>
      <c r="AL375" s="316">
        <v>404</v>
      </c>
      <c r="AM375" s="153">
        <v>432</v>
      </c>
      <c r="AN375" s="141"/>
      <c r="AO375" s="156">
        <v>410</v>
      </c>
      <c r="AP375" s="157">
        <v>518</v>
      </c>
      <c r="AQ375" s="157">
        <v>546</v>
      </c>
      <c r="AR375" s="157">
        <v>538</v>
      </c>
      <c r="AS375" s="157">
        <v>539</v>
      </c>
      <c r="AT375" s="157">
        <v>479</v>
      </c>
      <c r="AU375" s="157">
        <v>539</v>
      </c>
      <c r="AV375" s="157">
        <v>523</v>
      </c>
      <c r="AW375" s="157">
        <v>454</v>
      </c>
      <c r="AX375" s="158">
        <v>524</v>
      </c>
      <c r="AY375" s="156">
        <v>168</v>
      </c>
      <c r="AZ375" s="157">
        <v>384</v>
      </c>
      <c r="BA375" s="157">
        <v>311</v>
      </c>
      <c r="BB375" s="158">
        <v>341</v>
      </c>
      <c r="BC375" s="254">
        <v>176</v>
      </c>
      <c r="BD375" s="321">
        <v>107</v>
      </c>
      <c r="BE375" s="206">
        <v>426</v>
      </c>
      <c r="BF375" s="156">
        <v>315</v>
      </c>
    </row>
    <row r="376" spans="1:58" x14ac:dyDescent="0.45">
      <c r="A376" s="134" t="s">
        <v>1365</v>
      </c>
      <c r="B376" s="150" t="s">
        <v>952</v>
      </c>
      <c r="C376" s="159" t="s">
        <v>636</v>
      </c>
      <c r="D376" s="152">
        <v>392</v>
      </c>
      <c r="E376" s="153">
        <v>216</v>
      </c>
      <c r="F376" s="154">
        <v>362</v>
      </c>
      <c r="G376" s="154">
        <v>374</v>
      </c>
      <c r="H376" s="154">
        <v>372</v>
      </c>
      <c r="I376" s="154">
        <v>369</v>
      </c>
      <c r="J376" s="154">
        <v>325</v>
      </c>
      <c r="K376" s="154">
        <v>372</v>
      </c>
      <c r="L376" s="154">
        <v>361</v>
      </c>
      <c r="M376" s="154">
        <v>348</v>
      </c>
      <c r="N376" s="155">
        <v>366</v>
      </c>
      <c r="O376" s="153">
        <v>114</v>
      </c>
      <c r="P376" s="154">
        <v>262</v>
      </c>
      <c r="Q376" s="154">
        <v>278</v>
      </c>
      <c r="R376" s="155">
        <v>230</v>
      </c>
      <c r="S376" s="153">
        <v>71</v>
      </c>
      <c r="T376" s="154">
        <v>236</v>
      </c>
      <c r="U376" s="153">
        <v>275</v>
      </c>
      <c r="V376" s="141"/>
      <c r="W376" s="153">
        <v>255</v>
      </c>
      <c r="X376" s="154">
        <v>373</v>
      </c>
      <c r="Y376" s="154">
        <v>381</v>
      </c>
      <c r="Z376" s="154">
        <v>379</v>
      </c>
      <c r="AA376" s="154">
        <v>376</v>
      </c>
      <c r="AB376" s="154">
        <v>343</v>
      </c>
      <c r="AC376" s="154">
        <v>378</v>
      </c>
      <c r="AD376" s="154">
        <v>370</v>
      </c>
      <c r="AE376" s="154">
        <v>361</v>
      </c>
      <c r="AF376" s="155">
        <v>377</v>
      </c>
      <c r="AG376" s="153">
        <v>138</v>
      </c>
      <c r="AH376" s="154">
        <v>279</v>
      </c>
      <c r="AI376" s="154">
        <v>298</v>
      </c>
      <c r="AJ376" s="155">
        <v>247</v>
      </c>
      <c r="AK376" s="313">
        <v>78</v>
      </c>
      <c r="AL376" s="316">
        <v>275</v>
      </c>
      <c r="AM376" s="153">
        <v>294</v>
      </c>
      <c r="AN376" s="141"/>
      <c r="AO376" s="156">
        <v>277</v>
      </c>
      <c r="AP376" s="157">
        <v>345</v>
      </c>
      <c r="AQ376" s="157">
        <v>378</v>
      </c>
      <c r="AR376" s="157">
        <v>367</v>
      </c>
      <c r="AS376" s="157">
        <v>347</v>
      </c>
      <c r="AT376" s="157">
        <v>310</v>
      </c>
      <c r="AU376" s="157">
        <v>348</v>
      </c>
      <c r="AV376" s="157">
        <v>358</v>
      </c>
      <c r="AW376" s="157">
        <v>326</v>
      </c>
      <c r="AX376" s="158">
        <v>355</v>
      </c>
      <c r="AY376" s="156">
        <v>83</v>
      </c>
      <c r="AZ376" s="157">
        <v>226</v>
      </c>
      <c r="BA376" s="157">
        <v>193</v>
      </c>
      <c r="BB376" s="158">
        <v>225</v>
      </c>
      <c r="BC376" s="254">
        <v>134</v>
      </c>
      <c r="BD376" s="321">
        <v>71</v>
      </c>
      <c r="BE376" s="206">
        <v>308</v>
      </c>
      <c r="BF376" s="156">
        <v>153</v>
      </c>
    </row>
    <row r="377" spans="1:58" x14ac:dyDescent="0.45">
      <c r="A377" s="134" t="s">
        <v>1365</v>
      </c>
      <c r="B377" s="150" t="s">
        <v>953</v>
      </c>
      <c r="C377" s="159" t="s">
        <v>638</v>
      </c>
      <c r="D377" s="152">
        <v>340</v>
      </c>
      <c r="E377" s="153">
        <v>188</v>
      </c>
      <c r="F377" s="154">
        <v>314</v>
      </c>
      <c r="G377" s="154">
        <v>324</v>
      </c>
      <c r="H377" s="154">
        <v>323</v>
      </c>
      <c r="I377" s="154">
        <v>320</v>
      </c>
      <c r="J377" s="154">
        <v>282</v>
      </c>
      <c r="K377" s="154">
        <v>322</v>
      </c>
      <c r="L377" s="154">
        <v>313</v>
      </c>
      <c r="M377" s="154">
        <v>302</v>
      </c>
      <c r="N377" s="155">
        <v>318</v>
      </c>
      <c r="O377" s="153">
        <v>99</v>
      </c>
      <c r="P377" s="154">
        <v>228</v>
      </c>
      <c r="Q377" s="154">
        <v>241</v>
      </c>
      <c r="R377" s="155">
        <v>199</v>
      </c>
      <c r="S377" s="153">
        <v>50</v>
      </c>
      <c r="T377" s="154">
        <v>204</v>
      </c>
      <c r="U377" s="153">
        <v>238</v>
      </c>
      <c r="V377" s="141"/>
      <c r="W377" s="153">
        <v>221</v>
      </c>
      <c r="X377" s="154">
        <v>324</v>
      </c>
      <c r="Y377" s="154">
        <v>330</v>
      </c>
      <c r="Z377" s="154">
        <v>329</v>
      </c>
      <c r="AA377" s="154">
        <v>326</v>
      </c>
      <c r="AB377" s="154">
        <v>298</v>
      </c>
      <c r="AC377" s="154">
        <v>328</v>
      </c>
      <c r="AD377" s="154">
        <v>321</v>
      </c>
      <c r="AE377" s="154">
        <v>313</v>
      </c>
      <c r="AF377" s="155">
        <v>327</v>
      </c>
      <c r="AG377" s="153">
        <v>119</v>
      </c>
      <c r="AH377" s="154">
        <v>242</v>
      </c>
      <c r="AI377" s="154">
        <v>259</v>
      </c>
      <c r="AJ377" s="155">
        <v>214</v>
      </c>
      <c r="AK377" s="313">
        <v>55</v>
      </c>
      <c r="AL377" s="316">
        <v>238</v>
      </c>
      <c r="AM377" s="153">
        <v>255</v>
      </c>
      <c r="AN377" s="141"/>
      <c r="AO377" s="156">
        <v>260</v>
      </c>
      <c r="AP377" s="157">
        <v>313</v>
      </c>
      <c r="AQ377" s="157">
        <v>331</v>
      </c>
      <c r="AR377" s="157">
        <v>333</v>
      </c>
      <c r="AS377" s="157">
        <v>326</v>
      </c>
      <c r="AT377" s="157">
        <v>292</v>
      </c>
      <c r="AU377" s="157">
        <v>325</v>
      </c>
      <c r="AV377" s="157">
        <v>317</v>
      </c>
      <c r="AW377" s="157">
        <v>308</v>
      </c>
      <c r="AX377" s="158">
        <v>313</v>
      </c>
      <c r="AY377" s="156">
        <v>130</v>
      </c>
      <c r="AZ377" s="157">
        <v>241</v>
      </c>
      <c r="BA377" s="157">
        <v>215</v>
      </c>
      <c r="BB377" s="158">
        <v>248</v>
      </c>
      <c r="BC377" s="254">
        <v>95</v>
      </c>
      <c r="BD377" s="321">
        <v>56</v>
      </c>
      <c r="BE377" s="206">
        <v>296</v>
      </c>
      <c r="BF377" s="156">
        <v>101</v>
      </c>
    </row>
    <row r="378" spans="1:58" x14ac:dyDescent="0.45">
      <c r="A378" s="134" t="s">
        <v>1365</v>
      </c>
      <c r="B378" s="150" t="s">
        <v>954</v>
      </c>
      <c r="C378" s="159" t="s">
        <v>640</v>
      </c>
      <c r="D378" s="152">
        <v>242</v>
      </c>
      <c r="E378" s="153">
        <v>134</v>
      </c>
      <c r="F378" s="154">
        <v>224</v>
      </c>
      <c r="G378" s="154">
        <v>231</v>
      </c>
      <c r="H378" s="154">
        <v>230</v>
      </c>
      <c r="I378" s="154">
        <v>228</v>
      </c>
      <c r="J378" s="154">
        <v>201</v>
      </c>
      <c r="K378" s="154">
        <v>230</v>
      </c>
      <c r="L378" s="154">
        <v>223</v>
      </c>
      <c r="M378" s="154">
        <v>215</v>
      </c>
      <c r="N378" s="155">
        <v>226</v>
      </c>
      <c r="O378" s="153">
        <v>71</v>
      </c>
      <c r="P378" s="154">
        <v>162</v>
      </c>
      <c r="Q378" s="154">
        <v>172</v>
      </c>
      <c r="R378" s="155">
        <v>142</v>
      </c>
      <c r="S378" s="153">
        <v>38</v>
      </c>
      <c r="T378" s="154">
        <v>146</v>
      </c>
      <c r="U378" s="153">
        <v>170</v>
      </c>
      <c r="V378" s="141"/>
      <c r="W378" s="153">
        <v>158</v>
      </c>
      <c r="X378" s="154">
        <v>230</v>
      </c>
      <c r="Y378" s="154">
        <v>235</v>
      </c>
      <c r="Z378" s="154">
        <v>234</v>
      </c>
      <c r="AA378" s="154">
        <v>232</v>
      </c>
      <c r="AB378" s="154">
        <v>212</v>
      </c>
      <c r="AC378" s="154">
        <v>234</v>
      </c>
      <c r="AD378" s="154">
        <v>229</v>
      </c>
      <c r="AE378" s="154">
        <v>223</v>
      </c>
      <c r="AF378" s="155">
        <v>233</v>
      </c>
      <c r="AG378" s="153">
        <v>85</v>
      </c>
      <c r="AH378" s="154">
        <v>173</v>
      </c>
      <c r="AI378" s="154">
        <v>184</v>
      </c>
      <c r="AJ378" s="155">
        <v>153</v>
      </c>
      <c r="AK378" s="313">
        <v>42</v>
      </c>
      <c r="AL378" s="316">
        <v>170</v>
      </c>
      <c r="AM378" s="153">
        <v>182</v>
      </c>
      <c r="AN378" s="141"/>
      <c r="AO378" s="156">
        <v>150</v>
      </c>
      <c r="AP378" s="157">
        <v>225</v>
      </c>
      <c r="AQ378" s="157">
        <v>227</v>
      </c>
      <c r="AR378" s="157">
        <v>228</v>
      </c>
      <c r="AS378" s="157">
        <v>228</v>
      </c>
      <c r="AT378" s="157">
        <v>208</v>
      </c>
      <c r="AU378" s="157">
        <v>227</v>
      </c>
      <c r="AV378" s="157">
        <v>182</v>
      </c>
      <c r="AW378" s="157">
        <v>219</v>
      </c>
      <c r="AX378" s="158">
        <v>227</v>
      </c>
      <c r="AY378" s="156">
        <v>88</v>
      </c>
      <c r="AZ378" s="157">
        <v>154</v>
      </c>
      <c r="BA378" s="157">
        <v>147</v>
      </c>
      <c r="BB378" s="158">
        <v>175</v>
      </c>
      <c r="BC378" s="254">
        <v>72</v>
      </c>
      <c r="BD378" s="321">
        <v>36</v>
      </c>
      <c r="BE378" s="206">
        <v>95</v>
      </c>
      <c r="BF378" s="156">
        <v>44</v>
      </c>
    </row>
    <row r="379" spans="1:58" x14ac:dyDescent="0.45">
      <c r="A379" s="134" t="s">
        <v>1365</v>
      </c>
      <c r="B379" s="150" t="s">
        <v>955</v>
      </c>
      <c r="C379" s="159" t="s">
        <v>642</v>
      </c>
      <c r="D379" s="152">
        <v>393</v>
      </c>
      <c r="E379" s="153">
        <v>217</v>
      </c>
      <c r="F379" s="154">
        <v>363</v>
      </c>
      <c r="G379" s="154">
        <v>375</v>
      </c>
      <c r="H379" s="154">
        <v>373</v>
      </c>
      <c r="I379" s="154">
        <v>370</v>
      </c>
      <c r="J379" s="154">
        <v>326</v>
      </c>
      <c r="K379" s="154">
        <v>372</v>
      </c>
      <c r="L379" s="154">
        <v>362</v>
      </c>
      <c r="M379" s="154">
        <v>349</v>
      </c>
      <c r="N379" s="155">
        <v>367</v>
      </c>
      <c r="O379" s="153">
        <v>114</v>
      </c>
      <c r="P379" s="154">
        <v>263</v>
      </c>
      <c r="Q379" s="154">
        <v>278</v>
      </c>
      <c r="R379" s="155">
        <v>230</v>
      </c>
      <c r="S379" s="153">
        <v>41</v>
      </c>
      <c r="T379" s="154">
        <v>236</v>
      </c>
      <c r="U379" s="153">
        <v>276</v>
      </c>
      <c r="V379" s="141"/>
      <c r="W379" s="153">
        <v>256</v>
      </c>
      <c r="X379" s="154">
        <v>374</v>
      </c>
      <c r="Y379" s="154">
        <v>382</v>
      </c>
      <c r="Z379" s="154">
        <v>380</v>
      </c>
      <c r="AA379" s="154">
        <v>377</v>
      </c>
      <c r="AB379" s="154">
        <v>344</v>
      </c>
      <c r="AC379" s="154">
        <v>379</v>
      </c>
      <c r="AD379" s="154">
        <v>371</v>
      </c>
      <c r="AE379" s="154">
        <v>362</v>
      </c>
      <c r="AF379" s="155">
        <v>378</v>
      </c>
      <c r="AG379" s="153">
        <v>138</v>
      </c>
      <c r="AH379" s="154">
        <v>280</v>
      </c>
      <c r="AI379" s="154">
        <v>299</v>
      </c>
      <c r="AJ379" s="155">
        <v>248</v>
      </c>
      <c r="AK379" s="313">
        <v>45</v>
      </c>
      <c r="AL379" s="316">
        <v>276</v>
      </c>
      <c r="AM379" s="153">
        <v>295</v>
      </c>
      <c r="AN379" s="141"/>
      <c r="AO379" s="156">
        <v>350</v>
      </c>
      <c r="AP379" s="157">
        <v>384</v>
      </c>
      <c r="AQ379" s="157">
        <v>388</v>
      </c>
      <c r="AR379" s="157">
        <v>389</v>
      </c>
      <c r="AS379" s="157">
        <v>386</v>
      </c>
      <c r="AT379" s="157">
        <v>358</v>
      </c>
      <c r="AU379" s="157">
        <v>387</v>
      </c>
      <c r="AV379" s="157">
        <v>390</v>
      </c>
      <c r="AW379" s="157">
        <v>375</v>
      </c>
      <c r="AX379" s="158">
        <v>386</v>
      </c>
      <c r="AY379" s="156">
        <v>210</v>
      </c>
      <c r="AZ379" s="157">
        <v>315</v>
      </c>
      <c r="BA379" s="157">
        <v>301</v>
      </c>
      <c r="BB379" s="158">
        <v>302</v>
      </c>
      <c r="BC379" s="254">
        <v>77</v>
      </c>
      <c r="BD379" s="321">
        <v>51</v>
      </c>
      <c r="BE379" s="206">
        <v>350</v>
      </c>
      <c r="BF379" s="156">
        <v>303</v>
      </c>
    </row>
    <row r="380" spans="1:58" x14ac:dyDescent="0.45">
      <c r="A380" s="134" t="s">
        <v>1365</v>
      </c>
      <c r="B380" s="150" t="s">
        <v>956</v>
      </c>
      <c r="C380" s="159" t="s">
        <v>644</v>
      </c>
      <c r="D380" s="152">
        <v>360</v>
      </c>
      <c r="E380" s="153">
        <v>199</v>
      </c>
      <c r="F380" s="154">
        <v>333</v>
      </c>
      <c r="G380" s="154">
        <v>343</v>
      </c>
      <c r="H380" s="154">
        <v>342</v>
      </c>
      <c r="I380" s="154">
        <v>339</v>
      </c>
      <c r="J380" s="154">
        <v>299</v>
      </c>
      <c r="K380" s="154">
        <v>341</v>
      </c>
      <c r="L380" s="154">
        <v>331</v>
      </c>
      <c r="M380" s="154">
        <v>320</v>
      </c>
      <c r="N380" s="155">
        <v>336</v>
      </c>
      <c r="O380" s="153">
        <v>105</v>
      </c>
      <c r="P380" s="154">
        <v>241</v>
      </c>
      <c r="Q380" s="154">
        <v>255</v>
      </c>
      <c r="R380" s="155">
        <v>211</v>
      </c>
      <c r="S380" s="153">
        <v>50</v>
      </c>
      <c r="T380" s="154">
        <v>216</v>
      </c>
      <c r="U380" s="153">
        <v>252</v>
      </c>
      <c r="V380" s="141"/>
      <c r="W380" s="153">
        <v>234</v>
      </c>
      <c r="X380" s="154">
        <v>343</v>
      </c>
      <c r="Y380" s="154">
        <v>350</v>
      </c>
      <c r="Z380" s="154">
        <v>348</v>
      </c>
      <c r="AA380" s="154">
        <v>345</v>
      </c>
      <c r="AB380" s="154">
        <v>315</v>
      </c>
      <c r="AC380" s="154">
        <v>348</v>
      </c>
      <c r="AD380" s="154">
        <v>340</v>
      </c>
      <c r="AE380" s="154">
        <v>331</v>
      </c>
      <c r="AF380" s="155">
        <v>346</v>
      </c>
      <c r="AG380" s="153">
        <v>126</v>
      </c>
      <c r="AH380" s="154">
        <v>257</v>
      </c>
      <c r="AI380" s="154">
        <v>274</v>
      </c>
      <c r="AJ380" s="155">
        <v>227</v>
      </c>
      <c r="AK380" s="313">
        <v>55</v>
      </c>
      <c r="AL380" s="316">
        <v>252</v>
      </c>
      <c r="AM380" s="153">
        <v>270</v>
      </c>
      <c r="AN380" s="141"/>
      <c r="AO380" s="156">
        <v>238</v>
      </c>
      <c r="AP380" s="157">
        <v>328</v>
      </c>
      <c r="AQ380" s="157">
        <v>331</v>
      </c>
      <c r="AR380" s="157">
        <v>322</v>
      </c>
      <c r="AS380" s="157">
        <v>331</v>
      </c>
      <c r="AT380" s="157">
        <v>269</v>
      </c>
      <c r="AU380" s="157">
        <v>338</v>
      </c>
      <c r="AV380" s="157">
        <v>332</v>
      </c>
      <c r="AW380" s="157">
        <v>294</v>
      </c>
      <c r="AX380" s="158">
        <v>337</v>
      </c>
      <c r="AY380" s="156">
        <v>114</v>
      </c>
      <c r="AZ380" s="157">
        <v>240</v>
      </c>
      <c r="BA380" s="157">
        <v>216</v>
      </c>
      <c r="BB380" s="158">
        <v>199</v>
      </c>
      <c r="BC380" s="254">
        <v>95</v>
      </c>
      <c r="BD380" s="321">
        <v>52</v>
      </c>
      <c r="BE380" s="206">
        <v>276</v>
      </c>
      <c r="BF380" s="156">
        <v>229</v>
      </c>
    </row>
    <row r="381" spans="1:58" x14ac:dyDescent="0.45">
      <c r="A381" s="134" t="s">
        <v>1365</v>
      </c>
      <c r="B381" s="150" t="s">
        <v>957</v>
      </c>
      <c r="C381" s="159" t="s">
        <v>646</v>
      </c>
      <c r="D381" s="152">
        <v>248</v>
      </c>
      <c r="E381" s="153">
        <v>137</v>
      </c>
      <c r="F381" s="154">
        <v>229</v>
      </c>
      <c r="G381" s="154">
        <v>237</v>
      </c>
      <c r="H381" s="154">
        <v>236</v>
      </c>
      <c r="I381" s="154">
        <v>233</v>
      </c>
      <c r="J381" s="154">
        <v>206</v>
      </c>
      <c r="K381" s="154">
        <v>235</v>
      </c>
      <c r="L381" s="154">
        <v>229</v>
      </c>
      <c r="M381" s="154">
        <v>220</v>
      </c>
      <c r="N381" s="155">
        <v>232</v>
      </c>
      <c r="O381" s="153">
        <v>72</v>
      </c>
      <c r="P381" s="154">
        <v>166</v>
      </c>
      <c r="Q381" s="154">
        <v>176</v>
      </c>
      <c r="R381" s="155">
        <v>145</v>
      </c>
      <c r="S381" s="153">
        <v>24</v>
      </c>
      <c r="T381" s="154">
        <v>149</v>
      </c>
      <c r="U381" s="153">
        <v>174</v>
      </c>
      <c r="V381" s="141"/>
      <c r="W381" s="153">
        <v>162</v>
      </c>
      <c r="X381" s="154">
        <v>236</v>
      </c>
      <c r="Y381" s="154">
        <v>241</v>
      </c>
      <c r="Z381" s="154">
        <v>240</v>
      </c>
      <c r="AA381" s="154">
        <v>238</v>
      </c>
      <c r="AB381" s="154">
        <v>217</v>
      </c>
      <c r="AC381" s="154">
        <v>240</v>
      </c>
      <c r="AD381" s="154">
        <v>234</v>
      </c>
      <c r="AE381" s="154">
        <v>228</v>
      </c>
      <c r="AF381" s="155">
        <v>239</v>
      </c>
      <c r="AG381" s="153">
        <v>87</v>
      </c>
      <c r="AH381" s="154">
        <v>177</v>
      </c>
      <c r="AI381" s="154">
        <v>189</v>
      </c>
      <c r="AJ381" s="155">
        <v>156</v>
      </c>
      <c r="AK381" s="313">
        <v>26</v>
      </c>
      <c r="AL381" s="316">
        <v>174</v>
      </c>
      <c r="AM381" s="153">
        <v>186</v>
      </c>
      <c r="AN381" s="141"/>
      <c r="AO381" s="156">
        <v>184</v>
      </c>
      <c r="AP381" s="157">
        <v>212</v>
      </c>
      <c r="AQ381" s="157">
        <v>247</v>
      </c>
      <c r="AR381" s="157">
        <v>245</v>
      </c>
      <c r="AS381" s="157">
        <v>221</v>
      </c>
      <c r="AT381" s="157">
        <v>198</v>
      </c>
      <c r="AU381" s="157">
        <v>214</v>
      </c>
      <c r="AV381" s="157">
        <v>240</v>
      </c>
      <c r="AW381" s="157">
        <v>225</v>
      </c>
      <c r="AX381" s="158">
        <v>228</v>
      </c>
      <c r="AY381" s="156">
        <v>64</v>
      </c>
      <c r="AZ381" s="157">
        <v>167</v>
      </c>
      <c r="BA381" s="157">
        <v>177</v>
      </c>
      <c r="BB381" s="158">
        <v>141</v>
      </c>
      <c r="BC381" s="254">
        <v>44</v>
      </c>
      <c r="BD381" s="321">
        <v>29</v>
      </c>
      <c r="BE381" s="206">
        <v>186</v>
      </c>
      <c r="BF381" s="156">
        <v>82</v>
      </c>
    </row>
    <row r="382" spans="1:58" x14ac:dyDescent="0.45">
      <c r="A382" s="134" t="s">
        <v>1363</v>
      </c>
      <c r="B382" s="145" t="s">
        <v>958</v>
      </c>
      <c r="C382" s="151"/>
      <c r="D382" s="146">
        <v>958</v>
      </c>
      <c r="E382" s="147">
        <v>527</v>
      </c>
      <c r="F382" s="148">
        <v>884</v>
      </c>
      <c r="G382" s="148">
        <v>913</v>
      </c>
      <c r="H382" s="148">
        <v>910</v>
      </c>
      <c r="I382" s="148">
        <v>900</v>
      </c>
      <c r="J382" s="148">
        <v>794</v>
      </c>
      <c r="K382" s="148">
        <v>907</v>
      </c>
      <c r="L382" s="148">
        <v>881</v>
      </c>
      <c r="M382" s="148">
        <v>850</v>
      </c>
      <c r="N382" s="149">
        <v>895</v>
      </c>
      <c r="O382" s="147">
        <v>278</v>
      </c>
      <c r="P382" s="148">
        <v>640</v>
      </c>
      <c r="Q382" s="148">
        <v>678</v>
      </c>
      <c r="R382" s="149">
        <v>560</v>
      </c>
      <c r="S382" s="147">
        <v>157</v>
      </c>
      <c r="T382" s="148">
        <v>575</v>
      </c>
      <c r="U382" s="147">
        <v>671</v>
      </c>
      <c r="V382" s="141"/>
      <c r="W382" s="147">
        <v>623</v>
      </c>
      <c r="X382" s="148">
        <v>911</v>
      </c>
      <c r="Y382" s="148">
        <v>930</v>
      </c>
      <c r="Z382" s="148">
        <v>926</v>
      </c>
      <c r="AA382" s="148">
        <v>918</v>
      </c>
      <c r="AB382" s="148">
        <v>838</v>
      </c>
      <c r="AC382" s="148">
        <v>924</v>
      </c>
      <c r="AD382" s="148">
        <v>904</v>
      </c>
      <c r="AE382" s="148">
        <v>881</v>
      </c>
      <c r="AF382" s="149">
        <v>920</v>
      </c>
      <c r="AG382" s="147">
        <v>336</v>
      </c>
      <c r="AH382" s="148">
        <v>682</v>
      </c>
      <c r="AI382" s="148">
        <v>728</v>
      </c>
      <c r="AJ382" s="149">
        <v>603</v>
      </c>
      <c r="AK382" s="312">
        <v>172</v>
      </c>
      <c r="AL382" s="315">
        <v>671</v>
      </c>
      <c r="AM382" s="147">
        <v>719</v>
      </c>
      <c r="AN382" s="141"/>
      <c r="AO382" s="142">
        <v>676</v>
      </c>
      <c r="AP382" s="143">
        <v>895</v>
      </c>
      <c r="AQ382" s="143">
        <v>894</v>
      </c>
      <c r="AR382" s="143">
        <v>902</v>
      </c>
      <c r="AS382" s="143">
        <v>880</v>
      </c>
      <c r="AT382" s="143">
        <v>811</v>
      </c>
      <c r="AU382" s="143">
        <v>887</v>
      </c>
      <c r="AV382" s="143">
        <v>841</v>
      </c>
      <c r="AW382" s="143">
        <v>805</v>
      </c>
      <c r="AX382" s="144">
        <v>891</v>
      </c>
      <c r="AY382" s="142">
        <v>292</v>
      </c>
      <c r="AZ382" s="143">
        <v>601</v>
      </c>
      <c r="BA382" s="143">
        <v>599</v>
      </c>
      <c r="BB382" s="144">
        <v>558</v>
      </c>
      <c r="BC382" s="253">
        <v>299</v>
      </c>
      <c r="BD382" s="320">
        <v>175</v>
      </c>
      <c r="BE382" s="205">
        <v>728</v>
      </c>
      <c r="BF382" s="142">
        <v>613</v>
      </c>
    </row>
    <row r="383" spans="1:58" x14ac:dyDescent="0.45">
      <c r="A383" s="134" t="s">
        <v>1365</v>
      </c>
      <c r="B383" s="150" t="s">
        <v>959</v>
      </c>
      <c r="C383" s="159" t="s">
        <v>649</v>
      </c>
      <c r="D383" s="152">
        <v>171</v>
      </c>
      <c r="E383" s="153">
        <v>95</v>
      </c>
      <c r="F383" s="154">
        <v>158</v>
      </c>
      <c r="G383" s="154">
        <v>163</v>
      </c>
      <c r="H383" s="154">
        <v>163</v>
      </c>
      <c r="I383" s="154">
        <v>161</v>
      </c>
      <c r="J383" s="154">
        <v>142</v>
      </c>
      <c r="K383" s="154">
        <v>162</v>
      </c>
      <c r="L383" s="154">
        <v>158</v>
      </c>
      <c r="M383" s="154">
        <v>152</v>
      </c>
      <c r="N383" s="155">
        <v>160</v>
      </c>
      <c r="O383" s="153">
        <v>50</v>
      </c>
      <c r="P383" s="154">
        <v>115</v>
      </c>
      <c r="Q383" s="154">
        <v>121</v>
      </c>
      <c r="R383" s="155">
        <v>100</v>
      </c>
      <c r="S383" s="153">
        <v>28</v>
      </c>
      <c r="T383" s="154">
        <v>103</v>
      </c>
      <c r="U383" s="153">
        <v>120</v>
      </c>
      <c r="V383" s="141"/>
      <c r="W383" s="153">
        <v>112</v>
      </c>
      <c r="X383" s="154">
        <v>163</v>
      </c>
      <c r="Y383" s="154">
        <v>166</v>
      </c>
      <c r="Z383" s="154">
        <v>166</v>
      </c>
      <c r="AA383" s="154">
        <v>164</v>
      </c>
      <c r="AB383" s="154">
        <v>150</v>
      </c>
      <c r="AC383" s="154">
        <v>165</v>
      </c>
      <c r="AD383" s="154">
        <v>162</v>
      </c>
      <c r="AE383" s="154">
        <v>158</v>
      </c>
      <c r="AF383" s="155">
        <v>165</v>
      </c>
      <c r="AG383" s="153">
        <v>60</v>
      </c>
      <c r="AH383" s="154">
        <v>122</v>
      </c>
      <c r="AI383" s="154">
        <v>130</v>
      </c>
      <c r="AJ383" s="155">
        <v>108</v>
      </c>
      <c r="AK383" s="313">
        <v>30</v>
      </c>
      <c r="AL383" s="316">
        <v>120</v>
      </c>
      <c r="AM383" s="153">
        <v>129</v>
      </c>
      <c r="AN383" s="141"/>
      <c r="AO383" s="156">
        <v>126</v>
      </c>
      <c r="AP383" s="157">
        <v>165</v>
      </c>
      <c r="AQ383" s="157">
        <v>167</v>
      </c>
      <c r="AR383" s="157">
        <v>166</v>
      </c>
      <c r="AS383" s="157">
        <v>162</v>
      </c>
      <c r="AT383" s="157">
        <v>150</v>
      </c>
      <c r="AU383" s="157">
        <v>159</v>
      </c>
      <c r="AV383" s="157">
        <v>157</v>
      </c>
      <c r="AW383" s="157">
        <v>152</v>
      </c>
      <c r="AX383" s="158">
        <v>164</v>
      </c>
      <c r="AY383" s="156">
        <v>45</v>
      </c>
      <c r="AZ383" s="157">
        <v>106</v>
      </c>
      <c r="BA383" s="157">
        <v>83</v>
      </c>
      <c r="BB383" s="158">
        <v>109</v>
      </c>
      <c r="BC383" s="254">
        <v>52</v>
      </c>
      <c r="BD383" s="321">
        <v>32</v>
      </c>
      <c r="BE383" s="206">
        <v>134</v>
      </c>
      <c r="BF383" s="156">
        <v>134</v>
      </c>
    </row>
    <row r="384" spans="1:58" x14ac:dyDescent="0.45">
      <c r="A384" s="134" t="s">
        <v>1365</v>
      </c>
      <c r="B384" s="150" t="s">
        <v>960</v>
      </c>
      <c r="C384" s="159" t="s">
        <v>651</v>
      </c>
      <c r="D384" s="152">
        <v>90</v>
      </c>
      <c r="E384" s="153">
        <v>50</v>
      </c>
      <c r="F384" s="154">
        <v>84</v>
      </c>
      <c r="G384" s="154">
        <v>86</v>
      </c>
      <c r="H384" s="154">
        <v>86</v>
      </c>
      <c r="I384" s="154">
        <v>85</v>
      </c>
      <c r="J384" s="154">
        <v>75</v>
      </c>
      <c r="K384" s="154">
        <v>86</v>
      </c>
      <c r="L384" s="154">
        <v>83</v>
      </c>
      <c r="M384" s="154">
        <v>80</v>
      </c>
      <c r="N384" s="155">
        <v>84</v>
      </c>
      <c r="O384" s="153">
        <v>27</v>
      </c>
      <c r="P384" s="154">
        <v>61</v>
      </c>
      <c r="Q384" s="154">
        <v>64</v>
      </c>
      <c r="R384" s="155">
        <v>53</v>
      </c>
      <c r="S384" s="153">
        <v>12</v>
      </c>
      <c r="T384" s="154">
        <v>54</v>
      </c>
      <c r="U384" s="153">
        <v>63</v>
      </c>
      <c r="V384" s="141"/>
      <c r="W384" s="153">
        <v>59</v>
      </c>
      <c r="X384" s="154">
        <v>86</v>
      </c>
      <c r="Y384" s="154">
        <v>88</v>
      </c>
      <c r="Z384" s="154">
        <v>87</v>
      </c>
      <c r="AA384" s="154">
        <v>87</v>
      </c>
      <c r="AB384" s="154">
        <v>79</v>
      </c>
      <c r="AC384" s="154">
        <v>87</v>
      </c>
      <c r="AD384" s="154">
        <v>85</v>
      </c>
      <c r="AE384" s="154">
        <v>83</v>
      </c>
      <c r="AF384" s="155">
        <v>87</v>
      </c>
      <c r="AG384" s="153">
        <v>32</v>
      </c>
      <c r="AH384" s="154">
        <v>65</v>
      </c>
      <c r="AI384" s="154">
        <v>69</v>
      </c>
      <c r="AJ384" s="155">
        <v>57</v>
      </c>
      <c r="AK384" s="313">
        <v>13</v>
      </c>
      <c r="AL384" s="316">
        <v>63</v>
      </c>
      <c r="AM384" s="153">
        <v>68</v>
      </c>
      <c r="AN384" s="141"/>
      <c r="AO384" s="156">
        <v>74</v>
      </c>
      <c r="AP384" s="157">
        <v>87</v>
      </c>
      <c r="AQ384" s="157">
        <v>87</v>
      </c>
      <c r="AR384" s="157">
        <v>87</v>
      </c>
      <c r="AS384" s="157">
        <v>86</v>
      </c>
      <c r="AT384" s="157">
        <v>83</v>
      </c>
      <c r="AU384" s="157">
        <v>84</v>
      </c>
      <c r="AV384" s="157">
        <v>86</v>
      </c>
      <c r="AW384" s="157">
        <v>83</v>
      </c>
      <c r="AX384" s="158">
        <v>88</v>
      </c>
      <c r="AY384" s="156">
        <v>30</v>
      </c>
      <c r="AZ384" s="157">
        <v>60</v>
      </c>
      <c r="BA384" s="157">
        <v>58</v>
      </c>
      <c r="BB384" s="158">
        <v>48</v>
      </c>
      <c r="BC384" s="254">
        <v>21</v>
      </c>
      <c r="BD384" s="321">
        <v>10</v>
      </c>
      <c r="BE384" s="206">
        <v>81</v>
      </c>
      <c r="BF384" s="156">
        <v>55</v>
      </c>
    </row>
    <row r="385" spans="1:58" x14ac:dyDescent="0.45">
      <c r="A385" s="134" t="s">
        <v>1365</v>
      </c>
      <c r="B385" s="150" t="s">
        <v>961</v>
      </c>
      <c r="C385" s="159" t="s">
        <v>653</v>
      </c>
      <c r="D385" s="152">
        <v>192</v>
      </c>
      <c r="E385" s="153">
        <v>106</v>
      </c>
      <c r="F385" s="154">
        <v>178</v>
      </c>
      <c r="G385" s="154">
        <v>183</v>
      </c>
      <c r="H385" s="154">
        <v>183</v>
      </c>
      <c r="I385" s="154">
        <v>181</v>
      </c>
      <c r="J385" s="154">
        <v>159</v>
      </c>
      <c r="K385" s="154">
        <v>182</v>
      </c>
      <c r="L385" s="154">
        <v>177</v>
      </c>
      <c r="M385" s="154">
        <v>171</v>
      </c>
      <c r="N385" s="155">
        <v>180</v>
      </c>
      <c r="O385" s="153">
        <v>56</v>
      </c>
      <c r="P385" s="154">
        <v>129</v>
      </c>
      <c r="Q385" s="154">
        <v>136</v>
      </c>
      <c r="R385" s="155">
        <v>113</v>
      </c>
      <c r="S385" s="153">
        <v>41</v>
      </c>
      <c r="T385" s="154">
        <v>116</v>
      </c>
      <c r="U385" s="153">
        <v>135</v>
      </c>
      <c r="V385" s="141"/>
      <c r="W385" s="153">
        <v>125</v>
      </c>
      <c r="X385" s="154">
        <v>183</v>
      </c>
      <c r="Y385" s="154">
        <v>187</v>
      </c>
      <c r="Z385" s="154">
        <v>186</v>
      </c>
      <c r="AA385" s="154">
        <v>184</v>
      </c>
      <c r="AB385" s="154">
        <v>168</v>
      </c>
      <c r="AC385" s="154">
        <v>186</v>
      </c>
      <c r="AD385" s="154">
        <v>181</v>
      </c>
      <c r="AE385" s="154">
        <v>177</v>
      </c>
      <c r="AF385" s="155">
        <v>185</v>
      </c>
      <c r="AG385" s="153">
        <v>68</v>
      </c>
      <c r="AH385" s="154">
        <v>137</v>
      </c>
      <c r="AI385" s="154">
        <v>146</v>
      </c>
      <c r="AJ385" s="155">
        <v>121</v>
      </c>
      <c r="AK385" s="313">
        <v>45</v>
      </c>
      <c r="AL385" s="316">
        <v>135</v>
      </c>
      <c r="AM385" s="153">
        <v>144</v>
      </c>
      <c r="AN385" s="141"/>
      <c r="AO385" s="156">
        <v>121</v>
      </c>
      <c r="AP385" s="157">
        <v>173</v>
      </c>
      <c r="AQ385" s="157">
        <v>172</v>
      </c>
      <c r="AR385" s="157">
        <v>177</v>
      </c>
      <c r="AS385" s="157">
        <v>171</v>
      </c>
      <c r="AT385" s="157">
        <v>158</v>
      </c>
      <c r="AU385" s="157">
        <v>172</v>
      </c>
      <c r="AV385" s="157">
        <v>157</v>
      </c>
      <c r="AW385" s="157">
        <v>147</v>
      </c>
      <c r="AX385" s="158">
        <v>176</v>
      </c>
      <c r="AY385" s="156">
        <v>38</v>
      </c>
      <c r="AZ385" s="157">
        <v>113</v>
      </c>
      <c r="BA385" s="157">
        <v>93</v>
      </c>
      <c r="BB385" s="158">
        <v>100</v>
      </c>
      <c r="BC385" s="254">
        <v>78</v>
      </c>
      <c r="BD385" s="321">
        <v>42</v>
      </c>
      <c r="BE385" s="206">
        <v>97</v>
      </c>
      <c r="BF385" s="156">
        <v>56</v>
      </c>
    </row>
    <row r="386" spans="1:58" x14ac:dyDescent="0.45">
      <c r="A386" s="134" t="s">
        <v>1365</v>
      </c>
      <c r="B386" s="150" t="s">
        <v>964</v>
      </c>
      <c r="C386" s="159" t="s">
        <v>659</v>
      </c>
      <c r="D386" s="152">
        <v>432</v>
      </c>
      <c r="E386" s="153">
        <v>238</v>
      </c>
      <c r="F386" s="154">
        <v>399</v>
      </c>
      <c r="G386" s="154">
        <v>412</v>
      </c>
      <c r="H386" s="154">
        <v>410</v>
      </c>
      <c r="I386" s="154">
        <v>406</v>
      </c>
      <c r="J386" s="154">
        <v>358</v>
      </c>
      <c r="K386" s="154">
        <v>409</v>
      </c>
      <c r="L386" s="154">
        <v>398</v>
      </c>
      <c r="M386" s="154">
        <v>384</v>
      </c>
      <c r="N386" s="155">
        <v>404</v>
      </c>
      <c r="O386" s="153">
        <v>126</v>
      </c>
      <c r="P386" s="154">
        <v>289</v>
      </c>
      <c r="Q386" s="154">
        <v>306</v>
      </c>
      <c r="R386" s="155">
        <v>253</v>
      </c>
      <c r="S386" s="153">
        <v>71</v>
      </c>
      <c r="T386" s="154">
        <v>260</v>
      </c>
      <c r="U386" s="153">
        <v>303</v>
      </c>
      <c r="V386" s="141"/>
      <c r="W386" s="153">
        <v>281</v>
      </c>
      <c r="X386" s="154">
        <v>411</v>
      </c>
      <c r="Y386" s="154">
        <v>420</v>
      </c>
      <c r="Z386" s="154">
        <v>418</v>
      </c>
      <c r="AA386" s="154">
        <v>414</v>
      </c>
      <c r="AB386" s="154">
        <v>378</v>
      </c>
      <c r="AC386" s="154">
        <v>417</v>
      </c>
      <c r="AD386" s="154">
        <v>408</v>
      </c>
      <c r="AE386" s="154">
        <v>398</v>
      </c>
      <c r="AF386" s="155">
        <v>415</v>
      </c>
      <c r="AG386" s="153">
        <v>152</v>
      </c>
      <c r="AH386" s="154">
        <v>308</v>
      </c>
      <c r="AI386" s="154">
        <v>329</v>
      </c>
      <c r="AJ386" s="155">
        <v>272</v>
      </c>
      <c r="AK386" s="313">
        <v>78</v>
      </c>
      <c r="AL386" s="316">
        <v>303</v>
      </c>
      <c r="AM386" s="153">
        <v>324</v>
      </c>
      <c r="AN386" s="141"/>
      <c r="AO386" s="156">
        <v>310</v>
      </c>
      <c r="AP386" s="157">
        <v>403</v>
      </c>
      <c r="AQ386" s="157">
        <v>397</v>
      </c>
      <c r="AR386" s="157">
        <v>403</v>
      </c>
      <c r="AS386" s="157">
        <v>390</v>
      </c>
      <c r="AT386" s="157">
        <v>355</v>
      </c>
      <c r="AU386" s="157">
        <v>401</v>
      </c>
      <c r="AV386" s="157">
        <v>383</v>
      </c>
      <c r="AW386" s="157">
        <v>365</v>
      </c>
      <c r="AX386" s="158">
        <v>398</v>
      </c>
      <c r="AY386" s="156">
        <v>159</v>
      </c>
      <c r="AZ386" s="157">
        <v>277</v>
      </c>
      <c r="BA386" s="157">
        <v>312</v>
      </c>
      <c r="BB386" s="158">
        <v>260</v>
      </c>
      <c r="BC386" s="254">
        <v>135</v>
      </c>
      <c r="BD386" s="321">
        <v>85</v>
      </c>
      <c r="BE386" s="206">
        <v>357</v>
      </c>
      <c r="BF386" s="156">
        <v>333</v>
      </c>
    </row>
    <row r="387" spans="1:58" x14ac:dyDescent="0.45">
      <c r="A387" s="134" t="s">
        <v>1365</v>
      </c>
      <c r="B387" s="150" t="s">
        <v>965</v>
      </c>
      <c r="C387" s="159" t="s">
        <v>661</v>
      </c>
      <c r="D387" s="152">
        <v>73</v>
      </c>
      <c r="E387" s="153">
        <v>41</v>
      </c>
      <c r="F387" s="154">
        <v>68</v>
      </c>
      <c r="G387" s="154">
        <v>70</v>
      </c>
      <c r="H387" s="154">
        <v>70</v>
      </c>
      <c r="I387" s="154">
        <v>69</v>
      </c>
      <c r="J387" s="154">
        <v>61</v>
      </c>
      <c r="K387" s="154">
        <v>70</v>
      </c>
      <c r="L387" s="154">
        <v>68</v>
      </c>
      <c r="M387" s="154">
        <v>65</v>
      </c>
      <c r="N387" s="155">
        <v>69</v>
      </c>
      <c r="O387" s="153">
        <v>22</v>
      </c>
      <c r="P387" s="154">
        <v>49</v>
      </c>
      <c r="Q387" s="154">
        <v>52</v>
      </c>
      <c r="R387" s="155">
        <v>43</v>
      </c>
      <c r="S387" s="153">
        <v>7</v>
      </c>
      <c r="T387" s="154">
        <v>44</v>
      </c>
      <c r="U387" s="153">
        <v>52</v>
      </c>
      <c r="V387" s="141"/>
      <c r="W387" s="153">
        <v>48</v>
      </c>
      <c r="X387" s="154">
        <v>70</v>
      </c>
      <c r="Y387" s="154">
        <v>71</v>
      </c>
      <c r="Z387" s="154">
        <v>71</v>
      </c>
      <c r="AA387" s="154">
        <v>70</v>
      </c>
      <c r="AB387" s="154">
        <v>64</v>
      </c>
      <c r="AC387" s="154">
        <v>71</v>
      </c>
      <c r="AD387" s="154">
        <v>69</v>
      </c>
      <c r="AE387" s="154">
        <v>68</v>
      </c>
      <c r="AF387" s="155">
        <v>71</v>
      </c>
      <c r="AG387" s="153">
        <v>26</v>
      </c>
      <c r="AH387" s="154">
        <v>52</v>
      </c>
      <c r="AI387" s="154">
        <v>56</v>
      </c>
      <c r="AJ387" s="155">
        <v>46</v>
      </c>
      <c r="AK387" s="313">
        <v>8</v>
      </c>
      <c r="AL387" s="316">
        <v>52</v>
      </c>
      <c r="AM387" s="153">
        <v>55</v>
      </c>
      <c r="AN387" s="141"/>
      <c r="AO387" s="156">
        <v>45</v>
      </c>
      <c r="AP387" s="157">
        <v>67</v>
      </c>
      <c r="AQ387" s="157">
        <v>71</v>
      </c>
      <c r="AR387" s="157">
        <v>69</v>
      </c>
      <c r="AS387" s="157">
        <v>71</v>
      </c>
      <c r="AT387" s="157">
        <v>65</v>
      </c>
      <c r="AU387" s="157">
        <v>71</v>
      </c>
      <c r="AV387" s="157">
        <v>58</v>
      </c>
      <c r="AW387" s="157">
        <v>58</v>
      </c>
      <c r="AX387" s="158">
        <v>65</v>
      </c>
      <c r="AY387" s="156">
        <v>20</v>
      </c>
      <c r="AZ387" s="157">
        <v>45</v>
      </c>
      <c r="BA387" s="157">
        <v>53</v>
      </c>
      <c r="BB387" s="158">
        <v>41</v>
      </c>
      <c r="BC387" s="254">
        <v>13</v>
      </c>
      <c r="BD387" s="321">
        <v>6</v>
      </c>
      <c r="BE387" s="206">
        <v>59</v>
      </c>
      <c r="BF387" s="156">
        <v>35</v>
      </c>
    </row>
    <row r="388" spans="1:58" x14ac:dyDescent="0.45">
      <c r="A388" s="134" t="s">
        <v>1363</v>
      </c>
      <c r="B388" s="145" t="s">
        <v>966</v>
      </c>
      <c r="C388" s="151"/>
      <c r="D388" s="146">
        <v>1868</v>
      </c>
      <c r="E388" s="147">
        <v>1028</v>
      </c>
      <c r="F388" s="148">
        <v>1724</v>
      </c>
      <c r="G388" s="148">
        <v>1779</v>
      </c>
      <c r="H388" s="148">
        <v>1773</v>
      </c>
      <c r="I388" s="148">
        <v>1755</v>
      </c>
      <c r="J388" s="148">
        <v>1547</v>
      </c>
      <c r="K388" s="148">
        <v>1769</v>
      </c>
      <c r="L388" s="148">
        <v>1718</v>
      </c>
      <c r="M388" s="148">
        <v>1657</v>
      </c>
      <c r="N388" s="149">
        <v>1744</v>
      </c>
      <c r="O388" s="147">
        <v>542</v>
      </c>
      <c r="P388" s="148">
        <v>1248</v>
      </c>
      <c r="Q388" s="148">
        <v>1321</v>
      </c>
      <c r="R388" s="149">
        <v>1092</v>
      </c>
      <c r="S388" s="147">
        <v>261</v>
      </c>
      <c r="T388" s="148">
        <v>1121</v>
      </c>
      <c r="U388" s="147">
        <v>1308</v>
      </c>
      <c r="V388" s="141"/>
      <c r="W388" s="147">
        <v>1215</v>
      </c>
      <c r="X388" s="148">
        <v>1775</v>
      </c>
      <c r="Y388" s="148">
        <v>1813</v>
      </c>
      <c r="Z388" s="148">
        <v>1806</v>
      </c>
      <c r="AA388" s="148">
        <v>1790</v>
      </c>
      <c r="AB388" s="148">
        <v>1633</v>
      </c>
      <c r="AC388" s="148">
        <v>1801</v>
      </c>
      <c r="AD388" s="148">
        <v>1761</v>
      </c>
      <c r="AE388" s="148">
        <v>1717</v>
      </c>
      <c r="AF388" s="149">
        <v>1794</v>
      </c>
      <c r="AG388" s="147">
        <v>654</v>
      </c>
      <c r="AH388" s="148">
        <v>1329</v>
      </c>
      <c r="AI388" s="148">
        <v>1419</v>
      </c>
      <c r="AJ388" s="149">
        <v>1175</v>
      </c>
      <c r="AK388" s="312">
        <v>286</v>
      </c>
      <c r="AL388" s="315">
        <v>1308</v>
      </c>
      <c r="AM388" s="147">
        <v>1401</v>
      </c>
      <c r="AN388" s="141"/>
      <c r="AO388" s="142">
        <v>1410</v>
      </c>
      <c r="AP388" s="143">
        <v>1713</v>
      </c>
      <c r="AQ388" s="143">
        <v>1755</v>
      </c>
      <c r="AR388" s="143">
        <v>1778</v>
      </c>
      <c r="AS388" s="143">
        <v>1733</v>
      </c>
      <c r="AT388" s="143">
        <v>1565</v>
      </c>
      <c r="AU388" s="143">
        <v>1721</v>
      </c>
      <c r="AV388" s="143">
        <v>1727</v>
      </c>
      <c r="AW388" s="143">
        <v>1636</v>
      </c>
      <c r="AX388" s="144">
        <v>1747</v>
      </c>
      <c r="AY388" s="142">
        <v>725</v>
      </c>
      <c r="AZ388" s="143">
        <v>1276</v>
      </c>
      <c r="BA388" s="143">
        <v>1323</v>
      </c>
      <c r="BB388" s="144">
        <v>1192</v>
      </c>
      <c r="BC388" s="253">
        <v>497</v>
      </c>
      <c r="BD388" s="320">
        <v>298</v>
      </c>
      <c r="BE388" s="205">
        <v>1534</v>
      </c>
      <c r="BF388" s="142">
        <v>854</v>
      </c>
    </row>
    <row r="389" spans="1:58" x14ac:dyDescent="0.45">
      <c r="A389" s="134" t="s">
        <v>1365</v>
      </c>
      <c r="B389" s="150" t="s">
        <v>967</v>
      </c>
      <c r="C389" s="159" t="s">
        <v>664</v>
      </c>
      <c r="D389" s="152">
        <v>613</v>
      </c>
      <c r="E389" s="153">
        <v>338</v>
      </c>
      <c r="F389" s="154">
        <v>566</v>
      </c>
      <c r="G389" s="154">
        <v>584</v>
      </c>
      <c r="H389" s="154">
        <v>582</v>
      </c>
      <c r="I389" s="154">
        <v>576</v>
      </c>
      <c r="J389" s="154">
        <v>508</v>
      </c>
      <c r="K389" s="154">
        <v>581</v>
      </c>
      <c r="L389" s="154">
        <v>564</v>
      </c>
      <c r="M389" s="154">
        <v>544</v>
      </c>
      <c r="N389" s="155">
        <v>573</v>
      </c>
      <c r="O389" s="153">
        <v>178</v>
      </c>
      <c r="P389" s="154">
        <v>410</v>
      </c>
      <c r="Q389" s="154">
        <v>434</v>
      </c>
      <c r="R389" s="155">
        <v>359</v>
      </c>
      <c r="S389" s="153">
        <v>89</v>
      </c>
      <c r="T389" s="154">
        <v>368</v>
      </c>
      <c r="U389" s="153">
        <v>430</v>
      </c>
      <c r="V389" s="141"/>
      <c r="W389" s="153">
        <v>399</v>
      </c>
      <c r="X389" s="154">
        <v>583</v>
      </c>
      <c r="Y389" s="154">
        <v>595</v>
      </c>
      <c r="Z389" s="154">
        <v>593</v>
      </c>
      <c r="AA389" s="154">
        <v>588</v>
      </c>
      <c r="AB389" s="154">
        <v>536</v>
      </c>
      <c r="AC389" s="154">
        <v>591</v>
      </c>
      <c r="AD389" s="154">
        <v>578</v>
      </c>
      <c r="AE389" s="154">
        <v>564</v>
      </c>
      <c r="AF389" s="155">
        <v>589</v>
      </c>
      <c r="AG389" s="153">
        <v>215</v>
      </c>
      <c r="AH389" s="154">
        <v>436</v>
      </c>
      <c r="AI389" s="154">
        <v>466</v>
      </c>
      <c r="AJ389" s="155">
        <v>386</v>
      </c>
      <c r="AK389" s="313">
        <v>97</v>
      </c>
      <c r="AL389" s="316">
        <v>430</v>
      </c>
      <c r="AM389" s="153">
        <v>460</v>
      </c>
      <c r="AN389" s="141"/>
      <c r="AO389" s="156">
        <v>428</v>
      </c>
      <c r="AP389" s="157">
        <v>519</v>
      </c>
      <c r="AQ389" s="157">
        <v>528</v>
      </c>
      <c r="AR389" s="157">
        <v>547</v>
      </c>
      <c r="AS389" s="157">
        <v>523</v>
      </c>
      <c r="AT389" s="157">
        <v>476</v>
      </c>
      <c r="AU389" s="157">
        <v>527</v>
      </c>
      <c r="AV389" s="157">
        <v>550</v>
      </c>
      <c r="AW389" s="157">
        <v>490</v>
      </c>
      <c r="AX389" s="158">
        <v>533</v>
      </c>
      <c r="AY389" s="156">
        <v>213</v>
      </c>
      <c r="AZ389" s="157">
        <v>374</v>
      </c>
      <c r="BA389" s="157">
        <v>413</v>
      </c>
      <c r="BB389" s="158">
        <v>358</v>
      </c>
      <c r="BC389" s="254">
        <v>168</v>
      </c>
      <c r="BD389" s="321">
        <v>95</v>
      </c>
      <c r="BE389" s="206">
        <v>473</v>
      </c>
      <c r="BF389" s="156">
        <v>195</v>
      </c>
    </row>
    <row r="390" spans="1:58" x14ac:dyDescent="0.45">
      <c r="A390" s="134" t="s">
        <v>1365</v>
      </c>
      <c r="B390" s="150" t="s">
        <v>968</v>
      </c>
      <c r="C390" s="159" t="s">
        <v>666</v>
      </c>
      <c r="D390" s="152">
        <v>290</v>
      </c>
      <c r="E390" s="153">
        <v>160</v>
      </c>
      <c r="F390" s="154">
        <v>268</v>
      </c>
      <c r="G390" s="154">
        <v>277</v>
      </c>
      <c r="H390" s="154">
        <v>276</v>
      </c>
      <c r="I390" s="154">
        <v>273</v>
      </c>
      <c r="J390" s="154">
        <v>241</v>
      </c>
      <c r="K390" s="154">
        <v>275</v>
      </c>
      <c r="L390" s="154">
        <v>267</v>
      </c>
      <c r="M390" s="154">
        <v>258</v>
      </c>
      <c r="N390" s="155">
        <v>271</v>
      </c>
      <c r="O390" s="153">
        <v>85</v>
      </c>
      <c r="P390" s="154">
        <v>194</v>
      </c>
      <c r="Q390" s="154">
        <v>206</v>
      </c>
      <c r="R390" s="155">
        <v>170</v>
      </c>
      <c r="S390" s="153">
        <v>44</v>
      </c>
      <c r="T390" s="154">
        <v>174</v>
      </c>
      <c r="U390" s="153">
        <v>203</v>
      </c>
      <c r="V390" s="141"/>
      <c r="W390" s="153">
        <v>189</v>
      </c>
      <c r="X390" s="154">
        <v>276</v>
      </c>
      <c r="Y390" s="154">
        <v>282</v>
      </c>
      <c r="Z390" s="154">
        <v>281</v>
      </c>
      <c r="AA390" s="154">
        <v>278</v>
      </c>
      <c r="AB390" s="154">
        <v>254</v>
      </c>
      <c r="AC390" s="154">
        <v>280</v>
      </c>
      <c r="AD390" s="154">
        <v>274</v>
      </c>
      <c r="AE390" s="154">
        <v>267</v>
      </c>
      <c r="AF390" s="155">
        <v>279</v>
      </c>
      <c r="AG390" s="153">
        <v>102</v>
      </c>
      <c r="AH390" s="154">
        <v>207</v>
      </c>
      <c r="AI390" s="154">
        <v>221</v>
      </c>
      <c r="AJ390" s="155">
        <v>183</v>
      </c>
      <c r="AK390" s="313">
        <v>48</v>
      </c>
      <c r="AL390" s="316">
        <v>203</v>
      </c>
      <c r="AM390" s="153">
        <v>218</v>
      </c>
      <c r="AN390" s="141"/>
      <c r="AO390" s="156">
        <v>232</v>
      </c>
      <c r="AP390" s="157">
        <v>271</v>
      </c>
      <c r="AQ390" s="157">
        <v>286</v>
      </c>
      <c r="AR390" s="157">
        <v>285</v>
      </c>
      <c r="AS390" s="157">
        <v>276</v>
      </c>
      <c r="AT390" s="157">
        <v>260</v>
      </c>
      <c r="AU390" s="157">
        <v>261</v>
      </c>
      <c r="AV390" s="157">
        <v>272</v>
      </c>
      <c r="AW390" s="157">
        <v>247</v>
      </c>
      <c r="AX390" s="158">
        <v>277</v>
      </c>
      <c r="AY390" s="156">
        <v>116</v>
      </c>
      <c r="AZ390" s="157">
        <v>213</v>
      </c>
      <c r="BA390" s="157">
        <v>206</v>
      </c>
      <c r="BB390" s="158">
        <v>181</v>
      </c>
      <c r="BC390" s="254">
        <v>83</v>
      </c>
      <c r="BD390" s="321">
        <v>45</v>
      </c>
      <c r="BE390" s="206">
        <v>244</v>
      </c>
      <c r="BF390" s="156">
        <v>208</v>
      </c>
    </row>
    <row r="391" spans="1:58" x14ac:dyDescent="0.45">
      <c r="A391" s="134" t="s">
        <v>1365</v>
      </c>
      <c r="B391" s="150" t="s">
        <v>970</v>
      </c>
      <c r="C391" s="159" t="s">
        <v>670</v>
      </c>
      <c r="D391" s="152">
        <v>180</v>
      </c>
      <c r="E391" s="153">
        <v>100</v>
      </c>
      <c r="F391" s="154">
        <v>167</v>
      </c>
      <c r="G391" s="154">
        <v>172</v>
      </c>
      <c r="H391" s="154">
        <v>171</v>
      </c>
      <c r="I391" s="154">
        <v>170</v>
      </c>
      <c r="J391" s="154">
        <v>150</v>
      </c>
      <c r="K391" s="154">
        <v>171</v>
      </c>
      <c r="L391" s="154">
        <v>166</v>
      </c>
      <c r="M391" s="154">
        <v>160</v>
      </c>
      <c r="N391" s="155">
        <v>168</v>
      </c>
      <c r="O391" s="153">
        <v>53</v>
      </c>
      <c r="P391" s="154">
        <v>121</v>
      </c>
      <c r="Q391" s="154">
        <v>128</v>
      </c>
      <c r="R391" s="155">
        <v>106</v>
      </c>
      <c r="S391" s="153">
        <v>24</v>
      </c>
      <c r="T391" s="154">
        <v>108</v>
      </c>
      <c r="U391" s="153">
        <v>126</v>
      </c>
      <c r="V391" s="141"/>
      <c r="W391" s="153">
        <v>117</v>
      </c>
      <c r="X391" s="154">
        <v>172</v>
      </c>
      <c r="Y391" s="154">
        <v>175</v>
      </c>
      <c r="Z391" s="154">
        <v>174</v>
      </c>
      <c r="AA391" s="154">
        <v>173</v>
      </c>
      <c r="AB391" s="154">
        <v>158</v>
      </c>
      <c r="AC391" s="154">
        <v>174</v>
      </c>
      <c r="AD391" s="154">
        <v>170</v>
      </c>
      <c r="AE391" s="154">
        <v>166</v>
      </c>
      <c r="AF391" s="155">
        <v>173</v>
      </c>
      <c r="AG391" s="153">
        <v>63</v>
      </c>
      <c r="AH391" s="154">
        <v>129</v>
      </c>
      <c r="AI391" s="154">
        <v>137</v>
      </c>
      <c r="AJ391" s="155">
        <v>114</v>
      </c>
      <c r="AK391" s="313">
        <v>26</v>
      </c>
      <c r="AL391" s="316">
        <v>126</v>
      </c>
      <c r="AM391" s="153">
        <v>135</v>
      </c>
      <c r="AN391" s="141"/>
      <c r="AO391" s="156">
        <v>130</v>
      </c>
      <c r="AP391" s="157">
        <v>171</v>
      </c>
      <c r="AQ391" s="157">
        <v>175</v>
      </c>
      <c r="AR391" s="157">
        <v>177</v>
      </c>
      <c r="AS391" s="157">
        <v>174</v>
      </c>
      <c r="AT391" s="157">
        <v>142</v>
      </c>
      <c r="AU391" s="157">
        <v>174</v>
      </c>
      <c r="AV391" s="157">
        <v>163</v>
      </c>
      <c r="AW391" s="157">
        <v>164</v>
      </c>
      <c r="AX391" s="158">
        <v>176</v>
      </c>
      <c r="AY391" s="156">
        <v>86</v>
      </c>
      <c r="AZ391" s="157">
        <v>130</v>
      </c>
      <c r="BA391" s="157">
        <v>153</v>
      </c>
      <c r="BB391" s="158">
        <v>131</v>
      </c>
      <c r="BC391" s="254">
        <v>45</v>
      </c>
      <c r="BD391" s="321">
        <v>26</v>
      </c>
      <c r="BE391" s="206">
        <v>126</v>
      </c>
      <c r="BF391" s="156">
        <v>110</v>
      </c>
    </row>
    <row r="392" spans="1:58" x14ac:dyDescent="0.45">
      <c r="A392" s="134" t="s">
        <v>1365</v>
      </c>
      <c r="B392" s="150" t="s">
        <v>971</v>
      </c>
      <c r="C392" s="159" t="s">
        <v>672</v>
      </c>
      <c r="D392" s="152">
        <v>126</v>
      </c>
      <c r="E392" s="153">
        <v>70</v>
      </c>
      <c r="F392" s="154">
        <v>117</v>
      </c>
      <c r="G392" s="154">
        <v>120</v>
      </c>
      <c r="H392" s="154">
        <v>120</v>
      </c>
      <c r="I392" s="154">
        <v>119</v>
      </c>
      <c r="J392" s="154">
        <v>105</v>
      </c>
      <c r="K392" s="154">
        <v>120</v>
      </c>
      <c r="L392" s="154">
        <v>116</v>
      </c>
      <c r="M392" s="154">
        <v>112</v>
      </c>
      <c r="N392" s="155">
        <v>118</v>
      </c>
      <c r="O392" s="153">
        <v>37</v>
      </c>
      <c r="P392" s="154">
        <v>85</v>
      </c>
      <c r="Q392" s="154">
        <v>90</v>
      </c>
      <c r="R392" s="155">
        <v>74</v>
      </c>
      <c r="S392" s="153">
        <v>16</v>
      </c>
      <c r="T392" s="154">
        <v>76</v>
      </c>
      <c r="U392" s="153">
        <v>89</v>
      </c>
      <c r="V392" s="141"/>
      <c r="W392" s="153">
        <v>82</v>
      </c>
      <c r="X392" s="154">
        <v>120</v>
      </c>
      <c r="Y392" s="154">
        <v>123</v>
      </c>
      <c r="Z392" s="154">
        <v>122</v>
      </c>
      <c r="AA392" s="154">
        <v>121</v>
      </c>
      <c r="AB392" s="154">
        <v>111</v>
      </c>
      <c r="AC392" s="154">
        <v>122</v>
      </c>
      <c r="AD392" s="154">
        <v>119</v>
      </c>
      <c r="AE392" s="154">
        <v>116</v>
      </c>
      <c r="AF392" s="155">
        <v>121</v>
      </c>
      <c r="AG392" s="153">
        <v>45</v>
      </c>
      <c r="AH392" s="154">
        <v>90</v>
      </c>
      <c r="AI392" s="154">
        <v>96</v>
      </c>
      <c r="AJ392" s="155">
        <v>80</v>
      </c>
      <c r="AK392" s="313">
        <v>17</v>
      </c>
      <c r="AL392" s="316">
        <v>89</v>
      </c>
      <c r="AM392" s="153">
        <v>95</v>
      </c>
      <c r="AN392" s="141"/>
      <c r="AO392" s="156">
        <v>102</v>
      </c>
      <c r="AP392" s="157">
        <v>122</v>
      </c>
      <c r="AQ392" s="157">
        <v>122</v>
      </c>
      <c r="AR392" s="157">
        <v>125</v>
      </c>
      <c r="AS392" s="157">
        <v>120</v>
      </c>
      <c r="AT392" s="157">
        <v>114</v>
      </c>
      <c r="AU392" s="157">
        <v>124</v>
      </c>
      <c r="AV392" s="157">
        <v>116</v>
      </c>
      <c r="AW392" s="157">
        <v>121</v>
      </c>
      <c r="AX392" s="158">
        <v>123</v>
      </c>
      <c r="AY392" s="156">
        <v>50</v>
      </c>
      <c r="AZ392" s="157">
        <v>87</v>
      </c>
      <c r="BA392" s="157">
        <v>89</v>
      </c>
      <c r="BB392" s="158">
        <v>79</v>
      </c>
      <c r="BC392" s="254">
        <v>29</v>
      </c>
      <c r="BD392" s="321">
        <v>15</v>
      </c>
      <c r="BE392" s="206">
        <v>114</v>
      </c>
      <c r="BF392" s="156">
        <v>107</v>
      </c>
    </row>
    <row r="393" spans="1:58" x14ac:dyDescent="0.45">
      <c r="A393" s="134" t="s">
        <v>1365</v>
      </c>
      <c r="B393" s="150" t="s">
        <v>972</v>
      </c>
      <c r="C393" s="159" t="s">
        <v>674</v>
      </c>
      <c r="D393" s="152">
        <v>462</v>
      </c>
      <c r="E393" s="153">
        <v>255</v>
      </c>
      <c r="F393" s="154">
        <v>427</v>
      </c>
      <c r="G393" s="154">
        <v>440</v>
      </c>
      <c r="H393" s="154">
        <v>439</v>
      </c>
      <c r="I393" s="154">
        <v>434</v>
      </c>
      <c r="J393" s="154">
        <v>383</v>
      </c>
      <c r="K393" s="154">
        <v>438</v>
      </c>
      <c r="L393" s="154">
        <v>425</v>
      </c>
      <c r="M393" s="154">
        <v>410</v>
      </c>
      <c r="N393" s="155">
        <v>432</v>
      </c>
      <c r="O393" s="153">
        <v>134</v>
      </c>
      <c r="P393" s="154">
        <v>309</v>
      </c>
      <c r="Q393" s="154">
        <v>327</v>
      </c>
      <c r="R393" s="155">
        <v>271</v>
      </c>
      <c r="S393" s="153">
        <v>65</v>
      </c>
      <c r="T393" s="154">
        <v>278</v>
      </c>
      <c r="U393" s="153">
        <v>324</v>
      </c>
      <c r="V393" s="141"/>
      <c r="W393" s="153">
        <v>301</v>
      </c>
      <c r="X393" s="154">
        <v>439</v>
      </c>
      <c r="Y393" s="154">
        <v>449</v>
      </c>
      <c r="Z393" s="154">
        <v>447</v>
      </c>
      <c r="AA393" s="154">
        <v>443</v>
      </c>
      <c r="AB393" s="154">
        <v>404</v>
      </c>
      <c r="AC393" s="154">
        <v>446</v>
      </c>
      <c r="AD393" s="154">
        <v>436</v>
      </c>
      <c r="AE393" s="154">
        <v>425</v>
      </c>
      <c r="AF393" s="155">
        <v>444</v>
      </c>
      <c r="AG393" s="153">
        <v>162</v>
      </c>
      <c r="AH393" s="154">
        <v>329</v>
      </c>
      <c r="AI393" s="154">
        <v>351</v>
      </c>
      <c r="AJ393" s="155">
        <v>291</v>
      </c>
      <c r="AK393" s="313">
        <v>71</v>
      </c>
      <c r="AL393" s="316">
        <v>324</v>
      </c>
      <c r="AM393" s="153">
        <v>347</v>
      </c>
      <c r="AN393" s="141"/>
      <c r="AO393" s="156">
        <v>356</v>
      </c>
      <c r="AP393" s="157">
        <v>435</v>
      </c>
      <c r="AQ393" s="157">
        <v>452</v>
      </c>
      <c r="AR393" s="157">
        <v>450</v>
      </c>
      <c r="AS393" s="157">
        <v>449</v>
      </c>
      <c r="AT393" s="157">
        <v>393</v>
      </c>
      <c r="AU393" s="157">
        <v>446</v>
      </c>
      <c r="AV393" s="157">
        <v>438</v>
      </c>
      <c r="AW393" s="157">
        <v>428</v>
      </c>
      <c r="AX393" s="158">
        <v>442</v>
      </c>
      <c r="AY393" s="156">
        <v>171</v>
      </c>
      <c r="AZ393" s="157">
        <v>332</v>
      </c>
      <c r="BA393" s="157">
        <v>312</v>
      </c>
      <c r="BB393" s="158">
        <v>303</v>
      </c>
      <c r="BC393" s="254">
        <v>123</v>
      </c>
      <c r="BD393" s="321">
        <v>84</v>
      </c>
      <c r="BE393" s="206">
        <v>399</v>
      </c>
      <c r="BF393" s="156">
        <v>174</v>
      </c>
    </row>
    <row r="394" spans="1:58" x14ac:dyDescent="0.45">
      <c r="A394" s="134" t="s">
        <v>1365</v>
      </c>
      <c r="B394" s="23" t="s">
        <v>1224</v>
      </c>
      <c r="C394" s="159" t="s">
        <v>675</v>
      </c>
      <c r="D394" s="152">
        <v>197</v>
      </c>
      <c r="E394" s="153">
        <v>109</v>
      </c>
      <c r="F394" s="154">
        <v>182</v>
      </c>
      <c r="G394" s="154">
        <v>188</v>
      </c>
      <c r="H394" s="154">
        <v>187</v>
      </c>
      <c r="I394" s="154">
        <v>186</v>
      </c>
      <c r="J394" s="154">
        <v>164</v>
      </c>
      <c r="K394" s="154">
        <v>187</v>
      </c>
      <c r="L394" s="154">
        <v>182</v>
      </c>
      <c r="M394" s="154">
        <v>175</v>
      </c>
      <c r="N394" s="155">
        <v>184</v>
      </c>
      <c r="O394" s="153">
        <v>58</v>
      </c>
      <c r="P394" s="154">
        <v>132</v>
      </c>
      <c r="Q394" s="154">
        <v>140</v>
      </c>
      <c r="R394" s="155">
        <v>116</v>
      </c>
      <c r="S394" s="153">
        <v>26</v>
      </c>
      <c r="T394" s="154">
        <v>119</v>
      </c>
      <c r="U394" s="153">
        <v>138</v>
      </c>
      <c r="V394" s="141"/>
      <c r="W394" s="153">
        <v>129</v>
      </c>
      <c r="X394" s="154">
        <v>188</v>
      </c>
      <c r="Y394" s="154">
        <v>192</v>
      </c>
      <c r="Z394" s="154">
        <v>191</v>
      </c>
      <c r="AA394" s="154">
        <v>189</v>
      </c>
      <c r="AB394" s="154">
        <v>173</v>
      </c>
      <c r="AC394" s="154">
        <v>190</v>
      </c>
      <c r="AD394" s="154">
        <v>186</v>
      </c>
      <c r="AE394" s="154">
        <v>182</v>
      </c>
      <c r="AF394" s="155">
        <v>190</v>
      </c>
      <c r="AG394" s="153">
        <v>69</v>
      </c>
      <c r="AH394" s="154">
        <v>141</v>
      </c>
      <c r="AI394" s="154">
        <v>150</v>
      </c>
      <c r="AJ394" s="155">
        <v>124</v>
      </c>
      <c r="AK394" s="313">
        <v>29</v>
      </c>
      <c r="AL394" s="316">
        <v>138</v>
      </c>
      <c r="AM394" s="153">
        <v>148</v>
      </c>
      <c r="AN394" s="141"/>
      <c r="AO394" s="156">
        <v>162</v>
      </c>
      <c r="AP394" s="157">
        <v>195</v>
      </c>
      <c r="AQ394" s="157">
        <v>192</v>
      </c>
      <c r="AR394" s="157">
        <v>194</v>
      </c>
      <c r="AS394" s="157">
        <v>191</v>
      </c>
      <c r="AT394" s="157">
        <v>180</v>
      </c>
      <c r="AU394" s="157">
        <v>189</v>
      </c>
      <c r="AV394" s="157">
        <v>188</v>
      </c>
      <c r="AW394" s="157">
        <v>186</v>
      </c>
      <c r="AX394" s="158">
        <v>196</v>
      </c>
      <c r="AY394" s="156">
        <v>89</v>
      </c>
      <c r="AZ394" s="157">
        <v>140</v>
      </c>
      <c r="BA394" s="157">
        <v>150</v>
      </c>
      <c r="BB394" s="158">
        <v>140</v>
      </c>
      <c r="BC394" s="254">
        <v>49</v>
      </c>
      <c r="BD394" s="321">
        <v>33</v>
      </c>
      <c r="BE394" s="206">
        <v>178</v>
      </c>
      <c r="BF394" s="156">
        <v>60</v>
      </c>
    </row>
    <row r="395" spans="1:58" x14ac:dyDescent="0.45">
      <c r="A395" s="134" t="s">
        <v>1363</v>
      </c>
      <c r="B395" s="145" t="s">
        <v>974</v>
      </c>
      <c r="C395" s="151"/>
      <c r="D395" s="146">
        <v>3386</v>
      </c>
      <c r="E395" s="147">
        <v>1863</v>
      </c>
      <c r="F395" s="148">
        <v>3124</v>
      </c>
      <c r="G395" s="148">
        <v>3224</v>
      </c>
      <c r="H395" s="148">
        <v>3213</v>
      </c>
      <c r="I395" s="148">
        <v>3181</v>
      </c>
      <c r="J395" s="148">
        <v>2804</v>
      </c>
      <c r="K395" s="148">
        <v>3205</v>
      </c>
      <c r="L395" s="148">
        <v>3114</v>
      </c>
      <c r="M395" s="148">
        <v>3003</v>
      </c>
      <c r="N395" s="149">
        <v>3161</v>
      </c>
      <c r="O395" s="147">
        <v>982</v>
      </c>
      <c r="P395" s="148">
        <v>2262</v>
      </c>
      <c r="Q395" s="148">
        <v>2394</v>
      </c>
      <c r="R395" s="149">
        <v>1980</v>
      </c>
      <c r="S395" s="147">
        <v>457</v>
      </c>
      <c r="T395" s="148">
        <v>2032</v>
      </c>
      <c r="U395" s="147">
        <v>2371</v>
      </c>
      <c r="V395" s="141"/>
      <c r="W395" s="147">
        <v>2201</v>
      </c>
      <c r="X395" s="148">
        <v>3218</v>
      </c>
      <c r="Y395" s="148">
        <v>3285</v>
      </c>
      <c r="Z395" s="148">
        <v>3272</v>
      </c>
      <c r="AA395" s="148">
        <v>3244</v>
      </c>
      <c r="AB395" s="148">
        <v>2960</v>
      </c>
      <c r="AC395" s="148">
        <v>3265</v>
      </c>
      <c r="AD395" s="148">
        <v>3192</v>
      </c>
      <c r="AE395" s="148">
        <v>3113</v>
      </c>
      <c r="AF395" s="149">
        <v>3251</v>
      </c>
      <c r="AG395" s="147">
        <v>1186</v>
      </c>
      <c r="AH395" s="148">
        <v>2409</v>
      </c>
      <c r="AI395" s="148">
        <v>2572</v>
      </c>
      <c r="AJ395" s="149">
        <v>2130</v>
      </c>
      <c r="AK395" s="312">
        <v>500</v>
      </c>
      <c r="AL395" s="315">
        <v>2371</v>
      </c>
      <c r="AM395" s="147">
        <v>2540</v>
      </c>
      <c r="AN395" s="141"/>
      <c r="AO395" s="142">
        <v>2646</v>
      </c>
      <c r="AP395" s="143">
        <v>3171</v>
      </c>
      <c r="AQ395" s="143">
        <v>3201</v>
      </c>
      <c r="AR395" s="143">
        <v>3241</v>
      </c>
      <c r="AS395" s="143">
        <v>3193</v>
      </c>
      <c r="AT395" s="143">
        <v>2923</v>
      </c>
      <c r="AU395" s="143">
        <v>3208</v>
      </c>
      <c r="AV395" s="143">
        <v>3073</v>
      </c>
      <c r="AW395" s="143">
        <v>3045</v>
      </c>
      <c r="AX395" s="144">
        <v>3191</v>
      </c>
      <c r="AY395" s="142">
        <v>1391</v>
      </c>
      <c r="AZ395" s="143">
        <v>2335</v>
      </c>
      <c r="BA395" s="143">
        <v>2414</v>
      </c>
      <c r="BB395" s="144">
        <v>2294</v>
      </c>
      <c r="BC395" s="253">
        <v>869</v>
      </c>
      <c r="BD395" s="320">
        <v>532</v>
      </c>
      <c r="BE395" s="205">
        <v>2894</v>
      </c>
      <c r="BF395" s="142">
        <v>2335</v>
      </c>
    </row>
    <row r="396" spans="1:58" x14ac:dyDescent="0.45">
      <c r="A396" s="134" t="s">
        <v>1365</v>
      </c>
      <c r="B396" s="150" t="s">
        <v>975</v>
      </c>
      <c r="C396" s="159" t="s">
        <v>680</v>
      </c>
      <c r="D396" s="152">
        <v>1122</v>
      </c>
      <c r="E396" s="153">
        <v>618</v>
      </c>
      <c r="F396" s="154">
        <v>1036</v>
      </c>
      <c r="G396" s="154">
        <v>1069</v>
      </c>
      <c r="H396" s="154">
        <v>1065</v>
      </c>
      <c r="I396" s="154">
        <v>1054</v>
      </c>
      <c r="J396" s="154">
        <v>929</v>
      </c>
      <c r="K396" s="154">
        <v>1062</v>
      </c>
      <c r="L396" s="154">
        <v>1032</v>
      </c>
      <c r="M396" s="154">
        <v>995</v>
      </c>
      <c r="N396" s="155">
        <v>1048</v>
      </c>
      <c r="O396" s="153">
        <v>326</v>
      </c>
      <c r="P396" s="154">
        <v>750</v>
      </c>
      <c r="Q396" s="154">
        <v>794</v>
      </c>
      <c r="R396" s="155">
        <v>656</v>
      </c>
      <c r="S396" s="153">
        <v>171</v>
      </c>
      <c r="T396" s="154">
        <v>674</v>
      </c>
      <c r="U396" s="153">
        <v>786</v>
      </c>
      <c r="V396" s="141"/>
      <c r="W396" s="153">
        <v>730</v>
      </c>
      <c r="X396" s="154">
        <v>1067</v>
      </c>
      <c r="Y396" s="154">
        <v>1089</v>
      </c>
      <c r="Z396" s="154">
        <v>1085</v>
      </c>
      <c r="AA396" s="154">
        <v>1075</v>
      </c>
      <c r="AB396" s="154">
        <v>981</v>
      </c>
      <c r="AC396" s="154">
        <v>1082</v>
      </c>
      <c r="AD396" s="154">
        <v>1058</v>
      </c>
      <c r="AE396" s="154">
        <v>1032</v>
      </c>
      <c r="AF396" s="155">
        <v>1078</v>
      </c>
      <c r="AG396" s="153">
        <v>393</v>
      </c>
      <c r="AH396" s="154">
        <v>798</v>
      </c>
      <c r="AI396" s="154">
        <v>853</v>
      </c>
      <c r="AJ396" s="155">
        <v>706</v>
      </c>
      <c r="AK396" s="313">
        <v>187</v>
      </c>
      <c r="AL396" s="316">
        <v>786</v>
      </c>
      <c r="AM396" s="153">
        <v>842</v>
      </c>
      <c r="AN396" s="141"/>
      <c r="AO396" s="156">
        <v>923</v>
      </c>
      <c r="AP396" s="157">
        <v>1057</v>
      </c>
      <c r="AQ396" s="157">
        <v>1067</v>
      </c>
      <c r="AR396" s="157">
        <v>1078</v>
      </c>
      <c r="AS396" s="157">
        <v>1063</v>
      </c>
      <c r="AT396" s="157">
        <v>1007</v>
      </c>
      <c r="AU396" s="157">
        <v>1063</v>
      </c>
      <c r="AV396" s="157">
        <v>1010</v>
      </c>
      <c r="AW396" s="157">
        <v>1035</v>
      </c>
      <c r="AX396" s="158">
        <v>1060</v>
      </c>
      <c r="AY396" s="156">
        <v>463</v>
      </c>
      <c r="AZ396" s="157">
        <v>769</v>
      </c>
      <c r="BA396" s="157">
        <v>794</v>
      </c>
      <c r="BB396" s="158">
        <v>781</v>
      </c>
      <c r="BC396" s="254">
        <v>325</v>
      </c>
      <c r="BD396" s="321">
        <v>190</v>
      </c>
      <c r="BE396" s="206">
        <v>1005</v>
      </c>
      <c r="BF396" s="156">
        <v>875</v>
      </c>
    </row>
    <row r="397" spans="1:58" x14ac:dyDescent="0.45">
      <c r="A397" s="134" t="s">
        <v>1365</v>
      </c>
      <c r="B397" s="150" t="s">
        <v>976</v>
      </c>
      <c r="C397" s="159" t="s">
        <v>682</v>
      </c>
      <c r="D397" s="152">
        <v>322</v>
      </c>
      <c r="E397" s="153">
        <v>178</v>
      </c>
      <c r="F397" s="154">
        <v>298</v>
      </c>
      <c r="G397" s="154">
        <v>307</v>
      </c>
      <c r="H397" s="154">
        <v>306</v>
      </c>
      <c r="I397" s="154">
        <v>303</v>
      </c>
      <c r="J397" s="154">
        <v>267</v>
      </c>
      <c r="K397" s="154">
        <v>305</v>
      </c>
      <c r="L397" s="154">
        <v>297</v>
      </c>
      <c r="M397" s="154">
        <v>286</v>
      </c>
      <c r="N397" s="155">
        <v>301</v>
      </c>
      <c r="O397" s="153">
        <v>94</v>
      </c>
      <c r="P397" s="154">
        <v>216</v>
      </c>
      <c r="Q397" s="154">
        <v>228</v>
      </c>
      <c r="R397" s="155">
        <v>189</v>
      </c>
      <c r="S397" s="153">
        <v>31</v>
      </c>
      <c r="T397" s="154">
        <v>194</v>
      </c>
      <c r="U397" s="153">
        <v>226</v>
      </c>
      <c r="V397" s="141"/>
      <c r="W397" s="153">
        <v>210</v>
      </c>
      <c r="X397" s="154">
        <v>306</v>
      </c>
      <c r="Y397" s="154">
        <v>313</v>
      </c>
      <c r="Z397" s="154">
        <v>312</v>
      </c>
      <c r="AA397" s="154">
        <v>309</v>
      </c>
      <c r="AB397" s="154">
        <v>282</v>
      </c>
      <c r="AC397" s="154">
        <v>311</v>
      </c>
      <c r="AD397" s="154">
        <v>304</v>
      </c>
      <c r="AE397" s="154">
        <v>296</v>
      </c>
      <c r="AF397" s="155">
        <v>310</v>
      </c>
      <c r="AG397" s="153">
        <v>113</v>
      </c>
      <c r="AH397" s="154">
        <v>230</v>
      </c>
      <c r="AI397" s="154">
        <v>245</v>
      </c>
      <c r="AJ397" s="155">
        <v>203</v>
      </c>
      <c r="AK397" s="313">
        <v>34</v>
      </c>
      <c r="AL397" s="316">
        <v>226</v>
      </c>
      <c r="AM397" s="153">
        <v>242</v>
      </c>
      <c r="AN397" s="141"/>
      <c r="AO397" s="156">
        <v>239</v>
      </c>
      <c r="AP397" s="157">
        <v>292</v>
      </c>
      <c r="AQ397" s="157">
        <v>306</v>
      </c>
      <c r="AR397" s="157">
        <v>305</v>
      </c>
      <c r="AS397" s="157">
        <v>299</v>
      </c>
      <c r="AT397" s="157">
        <v>270</v>
      </c>
      <c r="AU397" s="157">
        <v>304</v>
      </c>
      <c r="AV397" s="157">
        <v>287</v>
      </c>
      <c r="AW397" s="157">
        <v>281</v>
      </c>
      <c r="AX397" s="158">
        <v>303</v>
      </c>
      <c r="AY397" s="156">
        <v>126</v>
      </c>
      <c r="AZ397" s="157">
        <v>216</v>
      </c>
      <c r="BA397" s="157">
        <v>235</v>
      </c>
      <c r="BB397" s="158">
        <v>216</v>
      </c>
      <c r="BC397" s="254">
        <v>59</v>
      </c>
      <c r="BD397" s="321">
        <v>34</v>
      </c>
      <c r="BE397" s="206">
        <v>261</v>
      </c>
      <c r="BF397" s="156">
        <v>195</v>
      </c>
    </row>
    <row r="398" spans="1:58" x14ac:dyDescent="0.45">
      <c r="A398" s="134" t="s">
        <v>1365</v>
      </c>
      <c r="B398" s="150" t="s">
        <v>977</v>
      </c>
      <c r="C398" s="159" t="s">
        <v>684</v>
      </c>
      <c r="D398" s="152">
        <v>182</v>
      </c>
      <c r="E398" s="153">
        <v>101</v>
      </c>
      <c r="F398" s="154">
        <v>168</v>
      </c>
      <c r="G398" s="154">
        <v>174</v>
      </c>
      <c r="H398" s="154">
        <v>173</v>
      </c>
      <c r="I398" s="154">
        <v>171</v>
      </c>
      <c r="J398" s="154">
        <v>151</v>
      </c>
      <c r="K398" s="154">
        <v>173</v>
      </c>
      <c r="L398" s="154">
        <v>168</v>
      </c>
      <c r="M398" s="154">
        <v>162</v>
      </c>
      <c r="N398" s="155">
        <v>170</v>
      </c>
      <c r="O398" s="153">
        <v>53</v>
      </c>
      <c r="P398" s="154">
        <v>122</v>
      </c>
      <c r="Q398" s="154">
        <v>129</v>
      </c>
      <c r="R398" s="155">
        <v>107</v>
      </c>
      <c r="S398" s="153">
        <v>34</v>
      </c>
      <c r="T398" s="154">
        <v>110</v>
      </c>
      <c r="U398" s="153">
        <v>128</v>
      </c>
      <c r="V398" s="141"/>
      <c r="W398" s="153">
        <v>119</v>
      </c>
      <c r="X398" s="154">
        <v>173</v>
      </c>
      <c r="Y398" s="154">
        <v>177</v>
      </c>
      <c r="Z398" s="154">
        <v>176</v>
      </c>
      <c r="AA398" s="154">
        <v>175</v>
      </c>
      <c r="AB398" s="154">
        <v>160</v>
      </c>
      <c r="AC398" s="154">
        <v>176</v>
      </c>
      <c r="AD398" s="154">
        <v>172</v>
      </c>
      <c r="AE398" s="154">
        <v>168</v>
      </c>
      <c r="AF398" s="155">
        <v>175</v>
      </c>
      <c r="AG398" s="153">
        <v>64</v>
      </c>
      <c r="AH398" s="154">
        <v>130</v>
      </c>
      <c r="AI398" s="154">
        <v>139</v>
      </c>
      <c r="AJ398" s="155">
        <v>115</v>
      </c>
      <c r="AK398" s="313">
        <v>37</v>
      </c>
      <c r="AL398" s="316">
        <v>128</v>
      </c>
      <c r="AM398" s="153">
        <v>137</v>
      </c>
      <c r="AN398" s="141"/>
      <c r="AO398" s="156">
        <v>136</v>
      </c>
      <c r="AP398" s="157">
        <v>163</v>
      </c>
      <c r="AQ398" s="157">
        <v>166</v>
      </c>
      <c r="AR398" s="157">
        <v>172</v>
      </c>
      <c r="AS398" s="157">
        <v>166</v>
      </c>
      <c r="AT398" s="157">
        <v>156</v>
      </c>
      <c r="AU398" s="157">
        <v>169</v>
      </c>
      <c r="AV398" s="157">
        <v>163</v>
      </c>
      <c r="AW398" s="157">
        <v>162</v>
      </c>
      <c r="AX398" s="158">
        <v>171</v>
      </c>
      <c r="AY398" s="156">
        <v>70</v>
      </c>
      <c r="AZ398" s="157">
        <v>118</v>
      </c>
      <c r="BA398" s="157">
        <v>137</v>
      </c>
      <c r="BB398" s="158">
        <v>116</v>
      </c>
      <c r="BC398" s="254">
        <v>64</v>
      </c>
      <c r="BD398" s="321">
        <v>42</v>
      </c>
      <c r="BE398" s="206">
        <v>153</v>
      </c>
      <c r="BF398" s="156">
        <v>145</v>
      </c>
    </row>
    <row r="399" spans="1:58" x14ac:dyDescent="0.45">
      <c r="A399" s="134" t="s">
        <v>1365</v>
      </c>
      <c r="B399" s="150" t="s">
        <v>969</v>
      </c>
      <c r="C399" s="159" t="s">
        <v>668</v>
      </c>
      <c r="D399" s="152">
        <v>293</v>
      </c>
      <c r="E399" s="153">
        <v>162</v>
      </c>
      <c r="F399" s="154">
        <v>271</v>
      </c>
      <c r="G399" s="154">
        <v>279</v>
      </c>
      <c r="H399" s="154">
        <v>279</v>
      </c>
      <c r="I399" s="154">
        <v>276</v>
      </c>
      <c r="J399" s="154">
        <v>243</v>
      </c>
      <c r="K399" s="154">
        <v>278</v>
      </c>
      <c r="L399" s="154">
        <v>270</v>
      </c>
      <c r="M399" s="154">
        <v>260</v>
      </c>
      <c r="N399" s="155">
        <v>274</v>
      </c>
      <c r="O399" s="153">
        <v>85</v>
      </c>
      <c r="P399" s="154">
        <v>196</v>
      </c>
      <c r="Q399" s="154">
        <v>208</v>
      </c>
      <c r="R399" s="155">
        <v>172</v>
      </c>
      <c r="S399" s="153">
        <v>37</v>
      </c>
      <c r="T399" s="154">
        <v>176</v>
      </c>
      <c r="U399" s="153">
        <v>206</v>
      </c>
      <c r="V399" s="141"/>
      <c r="W399" s="153">
        <v>191</v>
      </c>
      <c r="X399" s="154">
        <v>279</v>
      </c>
      <c r="Y399" s="154">
        <v>285</v>
      </c>
      <c r="Z399" s="154">
        <v>284</v>
      </c>
      <c r="AA399" s="154">
        <v>281</v>
      </c>
      <c r="AB399" s="154">
        <v>257</v>
      </c>
      <c r="AC399" s="154">
        <v>283</v>
      </c>
      <c r="AD399" s="154">
        <v>277</v>
      </c>
      <c r="AE399" s="154">
        <v>270</v>
      </c>
      <c r="AF399" s="155">
        <v>282</v>
      </c>
      <c r="AG399" s="153">
        <v>103</v>
      </c>
      <c r="AH399" s="154">
        <v>209</v>
      </c>
      <c r="AI399" s="154">
        <v>223</v>
      </c>
      <c r="AJ399" s="155">
        <v>185</v>
      </c>
      <c r="AK399" s="313">
        <v>40</v>
      </c>
      <c r="AL399" s="316">
        <v>206</v>
      </c>
      <c r="AM399" s="153">
        <v>220</v>
      </c>
      <c r="AN399" s="141"/>
      <c r="AO399" s="156">
        <v>252</v>
      </c>
      <c r="AP399" s="157">
        <v>282</v>
      </c>
      <c r="AQ399" s="157">
        <v>284</v>
      </c>
      <c r="AR399" s="157">
        <v>286</v>
      </c>
      <c r="AS399" s="157">
        <v>284</v>
      </c>
      <c r="AT399" s="157">
        <v>261</v>
      </c>
      <c r="AU399" s="157">
        <v>284</v>
      </c>
      <c r="AV399" s="157">
        <v>285</v>
      </c>
      <c r="AW399" s="157">
        <v>271</v>
      </c>
      <c r="AX399" s="158">
        <v>281</v>
      </c>
      <c r="AY399" s="156">
        <v>104</v>
      </c>
      <c r="AZ399" s="157">
        <v>210</v>
      </c>
      <c r="BA399" s="157">
        <v>191</v>
      </c>
      <c r="BB399" s="158">
        <v>189</v>
      </c>
      <c r="BC399" s="254">
        <v>69</v>
      </c>
      <c r="BD399" s="321">
        <v>49</v>
      </c>
      <c r="BE399" s="206">
        <v>266</v>
      </c>
      <c r="BF399" s="156">
        <v>264</v>
      </c>
    </row>
    <row r="400" spans="1:58" x14ac:dyDescent="0.45">
      <c r="A400" s="134" t="s">
        <v>1365</v>
      </c>
      <c r="B400" s="150" t="s">
        <v>978</v>
      </c>
      <c r="C400" s="159" t="s">
        <v>686</v>
      </c>
      <c r="D400" s="152">
        <v>132</v>
      </c>
      <c r="E400" s="153">
        <v>73</v>
      </c>
      <c r="F400" s="154">
        <v>122</v>
      </c>
      <c r="G400" s="154">
        <v>126</v>
      </c>
      <c r="H400" s="154">
        <v>126</v>
      </c>
      <c r="I400" s="154">
        <v>124</v>
      </c>
      <c r="J400" s="154">
        <v>110</v>
      </c>
      <c r="K400" s="154">
        <v>125</v>
      </c>
      <c r="L400" s="154">
        <v>122</v>
      </c>
      <c r="M400" s="154">
        <v>118</v>
      </c>
      <c r="N400" s="155">
        <v>124</v>
      </c>
      <c r="O400" s="153">
        <v>39</v>
      </c>
      <c r="P400" s="154">
        <v>89</v>
      </c>
      <c r="Q400" s="154">
        <v>94</v>
      </c>
      <c r="R400" s="155">
        <v>78</v>
      </c>
      <c r="S400" s="153">
        <v>26</v>
      </c>
      <c r="T400" s="154">
        <v>80</v>
      </c>
      <c r="U400" s="153">
        <v>93</v>
      </c>
      <c r="V400" s="141"/>
      <c r="W400" s="153">
        <v>86</v>
      </c>
      <c r="X400" s="154">
        <v>126</v>
      </c>
      <c r="Y400" s="154">
        <v>129</v>
      </c>
      <c r="Z400" s="154">
        <v>128</v>
      </c>
      <c r="AA400" s="154">
        <v>127</v>
      </c>
      <c r="AB400" s="154">
        <v>116</v>
      </c>
      <c r="AC400" s="154">
        <v>128</v>
      </c>
      <c r="AD400" s="154">
        <v>125</v>
      </c>
      <c r="AE400" s="154">
        <v>122</v>
      </c>
      <c r="AF400" s="155">
        <v>127</v>
      </c>
      <c r="AG400" s="153">
        <v>47</v>
      </c>
      <c r="AH400" s="154">
        <v>94</v>
      </c>
      <c r="AI400" s="154">
        <v>101</v>
      </c>
      <c r="AJ400" s="155">
        <v>84</v>
      </c>
      <c r="AK400" s="313">
        <v>28</v>
      </c>
      <c r="AL400" s="316">
        <v>93</v>
      </c>
      <c r="AM400" s="153">
        <v>99</v>
      </c>
      <c r="AN400" s="141"/>
      <c r="AO400" s="156">
        <v>90</v>
      </c>
      <c r="AP400" s="157">
        <v>115</v>
      </c>
      <c r="AQ400" s="157">
        <v>120</v>
      </c>
      <c r="AR400" s="157">
        <v>119</v>
      </c>
      <c r="AS400" s="157">
        <v>118</v>
      </c>
      <c r="AT400" s="157">
        <v>102</v>
      </c>
      <c r="AU400" s="157">
        <v>119</v>
      </c>
      <c r="AV400" s="157">
        <v>113</v>
      </c>
      <c r="AW400" s="157">
        <v>111</v>
      </c>
      <c r="AX400" s="158">
        <v>114</v>
      </c>
      <c r="AY400" s="156">
        <v>47</v>
      </c>
      <c r="AZ400" s="157">
        <v>88</v>
      </c>
      <c r="BA400" s="157">
        <v>86</v>
      </c>
      <c r="BB400" s="158">
        <v>75</v>
      </c>
      <c r="BC400" s="254">
        <v>48</v>
      </c>
      <c r="BD400" s="321">
        <v>29</v>
      </c>
      <c r="BE400" s="206">
        <v>93</v>
      </c>
      <c r="BF400" s="156">
        <v>60</v>
      </c>
    </row>
    <row r="401" spans="1:58" x14ac:dyDescent="0.45">
      <c r="A401" s="134" t="s">
        <v>1365</v>
      </c>
      <c r="B401" s="150" t="s">
        <v>979</v>
      </c>
      <c r="C401" s="159" t="s">
        <v>688</v>
      </c>
      <c r="D401" s="152">
        <v>199</v>
      </c>
      <c r="E401" s="153">
        <v>110</v>
      </c>
      <c r="F401" s="154">
        <v>184</v>
      </c>
      <c r="G401" s="154">
        <v>190</v>
      </c>
      <c r="H401" s="154">
        <v>189</v>
      </c>
      <c r="I401" s="154">
        <v>187</v>
      </c>
      <c r="J401" s="154">
        <v>165</v>
      </c>
      <c r="K401" s="154">
        <v>189</v>
      </c>
      <c r="L401" s="154">
        <v>183</v>
      </c>
      <c r="M401" s="154">
        <v>177</v>
      </c>
      <c r="N401" s="155">
        <v>186</v>
      </c>
      <c r="O401" s="153">
        <v>58</v>
      </c>
      <c r="P401" s="154">
        <v>133</v>
      </c>
      <c r="Q401" s="154">
        <v>141</v>
      </c>
      <c r="R401" s="155">
        <v>117</v>
      </c>
      <c r="S401" s="153">
        <v>19</v>
      </c>
      <c r="T401" s="154">
        <v>120</v>
      </c>
      <c r="U401" s="153">
        <v>140</v>
      </c>
      <c r="V401" s="141"/>
      <c r="W401" s="153">
        <v>130</v>
      </c>
      <c r="X401" s="154">
        <v>190</v>
      </c>
      <c r="Y401" s="154">
        <v>194</v>
      </c>
      <c r="Z401" s="154">
        <v>193</v>
      </c>
      <c r="AA401" s="154">
        <v>191</v>
      </c>
      <c r="AB401" s="154">
        <v>174</v>
      </c>
      <c r="AC401" s="154">
        <v>192</v>
      </c>
      <c r="AD401" s="154">
        <v>188</v>
      </c>
      <c r="AE401" s="154">
        <v>183</v>
      </c>
      <c r="AF401" s="155">
        <v>192</v>
      </c>
      <c r="AG401" s="153">
        <v>70</v>
      </c>
      <c r="AH401" s="154">
        <v>142</v>
      </c>
      <c r="AI401" s="154">
        <v>152</v>
      </c>
      <c r="AJ401" s="155">
        <v>126</v>
      </c>
      <c r="AK401" s="313">
        <v>21</v>
      </c>
      <c r="AL401" s="316">
        <v>140</v>
      </c>
      <c r="AM401" s="153">
        <v>150</v>
      </c>
      <c r="AN401" s="141"/>
      <c r="AO401" s="156">
        <v>160</v>
      </c>
      <c r="AP401" s="157">
        <v>191</v>
      </c>
      <c r="AQ401" s="157">
        <v>190</v>
      </c>
      <c r="AR401" s="157">
        <v>194</v>
      </c>
      <c r="AS401" s="157">
        <v>190</v>
      </c>
      <c r="AT401" s="157">
        <v>184</v>
      </c>
      <c r="AU401" s="157">
        <v>190</v>
      </c>
      <c r="AV401" s="157">
        <v>178</v>
      </c>
      <c r="AW401" s="157">
        <v>183</v>
      </c>
      <c r="AX401" s="158">
        <v>190</v>
      </c>
      <c r="AY401" s="156">
        <v>108</v>
      </c>
      <c r="AZ401" s="157">
        <v>151</v>
      </c>
      <c r="BA401" s="157">
        <v>153</v>
      </c>
      <c r="BB401" s="158">
        <v>150</v>
      </c>
      <c r="BC401" s="254">
        <v>35</v>
      </c>
      <c r="BD401" s="321">
        <v>17</v>
      </c>
      <c r="BE401" s="206">
        <v>175</v>
      </c>
      <c r="BF401" s="156">
        <v>138</v>
      </c>
    </row>
    <row r="402" spans="1:58" x14ac:dyDescent="0.45">
      <c r="A402" s="134" t="s">
        <v>1365</v>
      </c>
      <c r="B402" s="160" t="s">
        <v>973</v>
      </c>
      <c r="C402" s="159" t="s">
        <v>677</v>
      </c>
      <c r="D402" s="152">
        <v>504</v>
      </c>
      <c r="E402" s="153">
        <v>278</v>
      </c>
      <c r="F402" s="154">
        <v>465</v>
      </c>
      <c r="G402" s="154">
        <v>480</v>
      </c>
      <c r="H402" s="154">
        <v>479</v>
      </c>
      <c r="I402" s="154">
        <v>474</v>
      </c>
      <c r="J402" s="154">
        <v>418</v>
      </c>
      <c r="K402" s="154">
        <v>478</v>
      </c>
      <c r="L402" s="154">
        <v>464</v>
      </c>
      <c r="M402" s="154">
        <v>447</v>
      </c>
      <c r="N402" s="155">
        <v>471</v>
      </c>
      <c r="O402" s="153">
        <v>147</v>
      </c>
      <c r="P402" s="154">
        <v>337</v>
      </c>
      <c r="Q402" s="154">
        <v>357</v>
      </c>
      <c r="R402" s="155">
        <v>295</v>
      </c>
      <c r="S402" s="153">
        <v>66</v>
      </c>
      <c r="T402" s="154">
        <v>303</v>
      </c>
      <c r="U402" s="153">
        <v>353</v>
      </c>
      <c r="V402" s="141"/>
      <c r="W402" s="153">
        <v>328</v>
      </c>
      <c r="X402" s="154">
        <v>479</v>
      </c>
      <c r="Y402" s="154">
        <v>489</v>
      </c>
      <c r="Z402" s="154">
        <v>488</v>
      </c>
      <c r="AA402" s="154">
        <v>483</v>
      </c>
      <c r="AB402" s="154">
        <v>441</v>
      </c>
      <c r="AC402" s="154">
        <v>486</v>
      </c>
      <c r="AD402" s="154">
        <v>476</v>
      </c>
      <c r="AE402" s="154">
        <v>464</v>
      </c>
      <c r="AF402" s="155">
        <v>484</v>
      </c>
      <c r="AG402" s="153">
        <v>177</v>
      </c>
      <c r="AH402" s="154">
        <v>359</v>
      </c>
      <c r="AI402" s="154">
        <v>383</v>
      </c>
      <c r="AJ402" s="155">
        <v>317</v>
      </c>
      <c r="AK402" s="313">
        <v>72</v>
      </c>
      <c r="AL402" s="316">
        <v>353</v>
      </c>
      <c r="AM402" s="153">
        <v>378</v>
      </c>
      <c r="AN402" s="141"/>
      <c r="AO402" s="156">
        <v>414</v>
      </c>
      <c r="AP402" s="157">
        <v>493</v>
      </c>
      <c r="AQ402" s="157">
        <v>486</v>
      </c>
      <c r="AR402" s="157">
        <v>495</v>
      </c>
      <c r="AS402" s="157">
        <v>489</v>
      </c>
      <c r="AT402" s="157">
        <v>443</v>
      </c>
      <c r="AU402" s="157">
        <v>488</v>
      </c>
      <c r="AV402" s="157">
        <v>476</v>
      </c>
      <c r="AW402" s="157">
        <v>472</v>
      </c>
      <c r="AX402" s="158">
        <v>494</v>
      </c>
      <c r="AY402" s="156">
        <v>211</v>
      </c>
      <c r="AZ402" s="157">
        <v>347</v>
      </c>
      <c r="BA402" s="157">
        <v>364</v>
      </c>
      <c r="BB402" s="158">
        <v>359</v>
      </c>
      <c r="BC402" s="254">
        <v>124</v>
      </c>
      <c r="BD402" s="321">
        <v>85</v>
      </c>
      <c r="BE402" s="206">
        <v>446</v>
      </c>
      <c r="BF402" s="156">
        <v>336</v>
      </c>
    </row>
    <row r="403" spans="1:58" x14ac:dyDescent="0.45">
      <c r="A403" s="134" t="s">
        <v>1365</v>
      </c>
      <c r="B403" s="150" t="s">
        <v>980</v>
      </c>
      <c r="C403" s="159" t="s">
        <v>690</v>
      </c>
      <c r="D403" s="152">
        <v>303</v>
      </c>
      <c r="E403" s="153">
        <v>167</v>
      </c>
      <c r="F403" s="154">
        <v>280</v>
      </c>
      <c r="G403" s="154">
        <v>289</v>
      </c>
      <c r="H403" s="154">
        <v>288</v>
      </c>
      <c r="I403" s="154">
        <v>285</v>
      </c>
      <c r="J403" s="154">
        <v>251</v>
      </c>
      <c r="K403" s="154">
        <v>287</v>
      </c>
      <c r="L403" s="154">
        <v>279</v>
      </c>
      <c r="M403" s="154">
        <v>269</v>
      </c>
      <c r="N403" s="155">
        <v>283</v>
      </c>
      <c r="O403" s="153">
        <v>88</v>
      </c>
      <c r="P403" s="154">
        <v>203</v>
      </c>
      <c r="Q403" s="154">
        <v>215</v>
      </c>
      <c r="R403" s="155">
        <v>178</v>
      </c>
      <c r="S403" s="153">
        <v>38</v>
      </c>
      <c r="T403" s="154">
        <v>182</v>
      </c>
      <c r="U403" s="153">
        <v>213</v>
      </c>
      <c r="V403" s="141"/>
      <c r="W403" s="153">
        <v>197</v>
      </c>
      <c r="X403" s="154">
        <v>288</v>
      </c>
      <c r="Y403" s="154">
        <v>294</v>
      </c>
      <c r="Z403" s="154">
        <v>293</v>
      </c>
      <c r="AA403" s="154">
        <v>291</v>
      </c>
      <c r="AB403" s="154">
        <v>265</v>
      </c>
      <c r="AC403" s="154">
        <v>293</v>
      </c>
      <c r="AD403" s="154">
        <v>286</v>
      </c>
      <c r="AE403" s="154">
        <v>279</v>
      </c>
      <c r="AF403" s="155">
        <v>291</v>
      </c>
      <c r="AG403" s="153">
        <v>107</v>
      </c>
      <c r="AH403" s="154">
        <v>216</v>
      </c>
      <c r="AI403" s="154">
        <v>231</v>
      </c>
      <c r="AJ403" s="155">
        <v>191</v>
      </c>
      <c r="AK403" s="313">
        <v>42</v>
      </c>
      <c r="AL403" s="316">
        <v>213</v>
      </c>
      <c r="AM403" s="153">
        <v>228</v>
      </c>
      <c r="AN403" s="141"/>
      <c r="AO403" s="156">
        <v>230</v>
      </c>
      <c r="AP403" s="157">
        <v>274</v>
      </c>
      <c r="AQ403" s="157">
        <v>275</v>
      </c>
      <c r="AR403" s="157">
        <v>280</v>
      </c>
      <c r="AS403" s="157">
        <v>280</v>
      </c>
      <c r="AT403" s="157">
        <v>250</v>
      </c>
      <c r="AU403" s="157">
        <v>286</v>
      </c>
      <c r="AV403" s="157">
        <v>284</v>
      </c>
      <c r="AW403" s="157">
        <v>259</v>
      </c>
      <c r="AX403" s="158">
        <v>271</v>
      </c>
      <c r="AY403" s="156">
        <v>123</v>
      </c>
      <c r="AZ403" s="157">
        <v>201</v>
      </c>
      <c r="BA403" s="157">
        <v>228</v>
      </c>
      <c r="BB403" s="158">
        <v>194</v>
      </c>
      <c r="BC403" s="254">
        <v>72</v>
      </c>
      <c r="BD403" s="321">
        <v>44</v>
      </c>
      <c r="BE403" s="206">
        <v>249</v>
      </c>
      <c r="BF403" s="156">
        <v>146</v>
      </c>
    </row>
    <row r="404" spans="1:58" x14ac:dyDescent="0.45">
      <c r="A404" s="134" t="s">
        <v>1365</v>
      </c>
      <c r="B404" s="150" t="s">
        <v>981</v>
      </c>
      <c r="C404" s="159" t="s">
        <v>692</v>
      </c>
      <c r="D404" s="152">
        <v>329</v>
      </c>
      <c r="E404" s="153">
        <v>181</v>
      </c>
      <c r="F404" s="154">
        <v>304</v>
      </c>
      <c r="G404" s="154">
        <v>314</v>
      </c>
      <c r="H404" s="154">
        <v>313</v>
      </c>
      <c r="I404" s="154">
        <v>310</v>
      </c>
      <c r="J404" s="154">
        <v>273</v>
      </c>
      <c r="K404" s="154">
        <v>312</v>
      </c>
      <c r="L404" s="154">
        <v>303</v>
      </c>
      <c r="M404" s="154">
        <v>292</v>
      </c>
      <c r="N404" s="155">
        <v>308</v>
      </c>
      <c r="O404" s="153">
        <v>96</v>
      </c>
      <c r="P404" s="154">
        <v>220</v>
      </c>
      <c r="Q404" s="154">
        <v>233</v>
      </c>
      <c r="R404" s="155">
        <v>193</v>
      </c>
      <c r="S404" s="153">
        <v>39</v>
      </c>
      <c r="T404" s="154">
        <v>198</v>
      </c>
      <c r="U404" s="153">
        <v>231</v>
      </c>
      <c r="V404" s="141"/>
      <c r="W404" s="153">
        <v>214</v>
      </c>
      <c r="X404" s="154">
        <v>313</v>
      </c>
      <c r="Y404" s="154">
        <v>320</v>
      </c>
      <c r="Z404" s="154">
        <v>318</v>
      </c>
      <c r="AA404" s="154">
        <v>316</v>
      </c>
      <c r="AB404" s="154">
        <v>288</v>
      </c>
      <c r="AC404" s="154">
        <v>318</v>
      </c>
      <c r="AD404" s="154">
        <v>311</v>
      </c>
      <c r="AE404" s="154">
        <v>303</v>
      </c>
      <c r="AF404" s="155">
        <v>316</v>
      </c>
      <c r="AG404" s="153">
        <v>116</v>
      </c>
      <c r="AH404" s="154">
        <v>234</v>
      </c>
      <c r="AI404" s="154">
        <v>250</v>
      </c>
      <c r="AJ404" s="155">
        <v>207</v>
      </c>
      <c r="AK404" s="313">
        <v>42</v>
      </c>
      <c r="AL404" s="316">
        <v>231</v>
      </c>
      <c r="AM404" s="153">
        <v>247</v>
      </c>
      <c r="AN404" s="141"/>
      <c r="AO404" s="156">
        <v>202</v>
      </c>
      <c r="AP404" s="157">
        <v>304</v>
      </c>
      <c r="AQ404" s="157">
        <v>307</v>
      </c>
      <c r="AR404" s="157">
        <v>312</v>
      </c>
      <c r="AS404" s="157">
        <v>304</v>
      </c>
      <c r="AT404" s="157">
        <v>250</v>
      </c>
      <c r="AU404" s="157">
        <v>305</v>
      </c>
      <c r="AV404" s="157">
        <v>277</v>
      </c>
      <c r="AW404" s="157">
        <v>271</v>
      </c>
      <c r="AX404" s="158">
        <v>307</v>
      </c>
      <c r="AY404" s="156">
        <v>139</v>
      </c>
      <c r="AZ404" s="157">
        <v>235</v>
      </c>
      <c r="BA404" s="157">
        <v>226</v>
      </c>
      <c r="BB404" s="158">
        <v>214</v>
      </c>
      <c r="BC404" s="254">
        <v>73</v>
      </c>
      <c r="BD404" s="321">
        <v>42</v>
      </c>
      <c r="BE404" s="206">
        <v>246</v>
      </c>
      <c r="BF404" s="156">
        <v>176</v>
      </c>
    </row>
    <row r="405" spans="1:58" ht="4.5" customHeight="1" x14ac:dyDescent="0.45">
      <c r="A405" s="134"/>
      <c r="B405" s="128"/>
      <c r="C405" s="129"/>
      <c r="D405" s="129"/>
      <c r="E405" s="129"/>
      <c r="F405" s="129"/>
      <c r="G405" s="129"/>
      <c r="H405" s="129"/>
      <c r="I405" s="129"/>
      <c r="J405" s="129"/>
      <c r="K405" s="129"/>
      <c r="L405" s="129"/>
      <c r="M405" s="129"/>
      <c r="N405" s="129"/>
      <c r="O405" s="129"/>
      <c r="P405" s="129"/>
      <c r="Q405" s="129"/>
      <c r="R405" s="129"/>
      <c r="S405" s="129"/>
      <c r="T405" s="129"/>
      <c r="U405" s="129"/>
      <c r="V405" s="141"/>
      <c r="W405" s="129"/>
      <c r="X405" s="129"/>
      <c r="Y405" s="129"/>
      <c r="Z405" s="129"/>
      <c r="AA405" s="129"/>
      <c r="AB405" s="129"/>
      <c r="AC405" s="129"/>
      <c r="AD405" s="129"/>
      <c r="AE405" s="129"/>
      <c r="AF405" s="129"/>
      <c r="AG405" s="129"/>
      <c r="AH405" s="129"/>
      <c r="AI405" s="129"/>
      <c r="AJ405" s="129"/>
      <c r="AK405" s="129"/>
      <c r="AL405" s="129"/>
      <c r="AM405" s="129"/>
      <c r="AN405" s="130"/>
      <c r="AO405" s="132"/>
      <c r="AP405" s="132"/>
      <c r="AQ405" s="132"/>
      <c r="AR405" s="132"/>
      <c r="AS405" s="132"/>
      <c r="AT405" s="132"/>
      <c r="AU405" s="132"/>
      <c r="AV405" s="132"/>
      <c r="AW405" s="132"/>
      <c r="AX405" s="132"/>
      <c r="AY405" s="132"/>
      <c r="AZ405" s="132"/>
      <c r="BA405" s="132"/>
      <c r="BB405" s="132"/>
      <c r="BC405" s="132"/>
      <c r="BD405" s="132"/>
      <c r="BE405" s="132"/>
      <c r="BF405" s="132"/>
    </row>
    <row r="406" spans="1:58" ht="14.65" thickBot="1" x14ac:dyDescent="0.5">
      <c r="A406" s="163" t="s">
        <v>982</v>
      </c>
      <c r="B406" s="164" t="s">
        <v>983</v>
      </c>
      <c r="C406" s="165"/>
      <c r="D406" s="166">
        <v>176856</v>
      </c>
      <c r="E406" s="167">
        <v>97271</v>
      </c>
      <c r="F406" s="168">
        <v>163168</v>
      </c>
      <c r="G406" s="168">
        <v>168385</v>
      </c>
      <c r="H406" s="168">
        <v>167819</v>
      </c>
      <c r="I406" s="168">
        <v>166121</v>
      </c>
      <c r="J406" s="168">
        <v>146420</v>
      </c>
      <c r="K406" s="168">
        <v>167395</v>
      </c>
      <c r="L406" s="168">
        <v>162602</v>
      </c>
      <c r="M406" s="168">
        <v>156801</v>
      </c>
      <c r="N406" s="169">
        <v>165060</v>
      </c>
      <c r="O406" s="167">
        <v>51289</v>
      </c>
      <c r="P406" s="168">
        <v>118105</v>
      </c>
      <c r="Q406" s="168">
        <v>125020</v>
      </c>
      <c r="R406" s="169">
        <v>103373</v>
      </c>
      <c r="S406" s="167">
        <v>27024</v>
      </c>
      <c r="T406" s="168">
        <v>106114</v>
      </c>
      <c r="U406" s="167">
        <v>123800</v>
      </c>
      <c r="W406" s="167">
        <v>114957</v>
      </c>
      <c r="X406" s="168">
        <v>168049</v>
      </c>
      <c r="Y406" s="168">
        <v>171569</v>
      </c>
      <c r="Z406" s="168">
        <v>170896</v>
      </c>
      <c r="AA406" s="168">
        <v>169429</v>
      </c>
      <c r="AB406" s="168">
        <v>154590</v>
      </c>
      <c r="AC406" s="168">
        <v>170507</v>
      </c>
      <c r="AD406" s="168">
        <v>166705</v>
      </c>
      <c r="AE406" s="168">
        <v>162549</v>
      </c>
      <c r="AF406" s="169">
        <v>169800</v>
      </c>
      <c r="AG406" s="167">
        <v>61900</v>
      </c>
      <c r="AH406" s="168">
        <v>125780</v>
      </c>
      <c r="AI406" s="168">
        <v>134323</v>
      </c>
      <c r="AJ406" s="169">
        <v>111208</v>
      </c>
      <c r="AK406" s="317">
        <v>29598</v>
      </c>
      <c r="AL406" s="318">
        <v>123800</v>
      </c>
      <c r="AM406" s="167">
        <v>132642</v>
      </c>
      <c r="AO406" s="170">
        <v>127262</v>
      </c>
      <c r="AP406" s="171">
        <v>161644</v>
      </c>
      <c r="AQ406" s="171">
        <v>167054</v>
      </c>
      <c r="AR406" s="171">
        <v>166530</v>
      </c>
      <c r="AS406" s="171">
        <v>164665</v>
      </c>
      <c r="AT406" s="171">
        <v>144665</v>
      </c>
      <c r="AU406" s="171">
        <v>165925</v>
      </c>
      <c r="AV406" s="171">
        <v>160862</v>
      </c>
      <c r="AW406" s="171">
        <v>153747</v>
      </c>
      <c r="AX406" s="172">
        <v>163015</v>
      </c>
      <c r="AY406" s="170">
        <v>59638</v>
      </c>
      <c r="AZ406" s="171">
        <v>116074</v>
      </c>
      <c r="BA406" s="171">
        <v>120938</v>
      </c>
      <c r="BB406" s="172">
        <v>103006</v>
      </c>
      <c r="BC406" s="255">
        <v>51474</v>
      </c>
      <c r="BD406" s="322">
        <v>29421</v>
      </c>
      <c r="BE406" s="202">
        <v>126870</v>
      </c>
      <c r="BF406" s="142">
        <v>67376</v>
      </c>
    </row>
  </sheetData>
  <mergeCells count="10">
    <mergeCell ref="AO4:AX4"/>
    <mergeCell ref="AY4:BB4"/>
    <mergeCell ref="E3:U3"/>
    <mergeCell ref="W3:AM3"/>
    <mergeCell ref="AO3:BF3"/>
    <mergeCell ref="E4:N4"/>
    <mergeCell ref="O4:R4"/>
    <mergeCell ref="W4:AF4"/>
    <mergeCell ref="AG4:AJ4"/>
    <mergeCell ref="BC4:BD4"/>
  </mergeCells>
  <conditionalFormatting sqref="AO7:BB7 BE7">
    <cfRule type="cellIs" dxfId="15087" priority="34497" operator="equal">
      <formula>0</formula>
    </cfRule>
  </conditionalFormatting>
  <conditionalFormatting sqref="AO8:BA8 BE8">
    <cfRule type="cellIs" dxfId="15086" priority="34447" operator="equal">
      <formula>0</formula>
    </cfRule>
  </conditionalFormatting>
  <conditionalFormatting sqref="AO10:BA10 BE10">
    <cfRule type="cellIs" dxfId="15085" priority="34398" operator="equal">
      <formula>0</formula>
    </cfRule>
  </conditionalFormatting>
  <conditionalFormatting sqref="AO11:BA11 BE11">
    <cfRule type="cellIs" dxfId="15084" priority="34349" operator="equal">
      <formula>0</formula>
    </cfRule>
  </conditionalFormatting>
  <conditionalFormatting sqref="AO12:BA12 BE12">
    <cfRule type="cellIs" dxfId="15083" priority="34300" operator="equal">
      <formula>0</formula>
    </cfRule>
  </conditionalFormatting>
  <conditionalFormatting sqref="AO13:BA13 BE13">
    <cfRule type="cellIs" dxfId="15082" priority="34251" operator="equal">
      <formula>0</formula>
    </cfRule>
  </conditionalFormatting>
  <conditionalFormatting sqref="AO14:BA14 BE14">
    <cfRule type="cellIs" dxfId="15081" priority="34202" operator="equal">
      <formula>0</formula>
    </cfRule>
  </conditionalFormatting>
  <conditionalFormatting sqref="AO58:BA58 BE58">
    <cfRule type="cellIs" dxfId="15080" priority="34153" operator="equal">
      <formula>0</formula>
    </cfRule>
  </conditionalFormatting>
  <conditionalFormatting sqref="AO15:BA15 BE15">
    <cfRule type="cellIs" dxfId="15079" priority="34104" operator="equal">
      <formula>0</formula>
    </cfRule>
  </conditionalFormatting>
  <conditionalFormatting sqref="AO16:BA16 BE16">
    <cfRule type="cellIs" dxfId="15078" priority="34055" operator="equal">
      <formula>0</formula>
    </cfRule>
  </conditionalFormatting>
  <conditionalFormatting sqref="AO17:BA17 BE17">
    <cfRule type="cellIs" dxfId="15077" priority="34006" operator="equal">
      <formula>0</formula>
    </cfRule>
  </conditionalFormatting>
  <conditionalFormatting sqref="AO18:BA18 BE18">
    <cfRule type="cellIs" dxfId="15076" priority="33957" operator="equal">
      <formula>0</formula>
    </cfRule>
  </conditionalFormatting>
  <conditionalFormatting sqref="AO19:BA19 BE19">
    <cfRule type="cellIs" dxfId="15075" priority="33908" operator="equal">
      <formula>0</formula>
    </cfRule>
  </conditionalFormatting>
  <conditionalFormatting sqref="AO20:BA20 BE20">
    <cfRule type="cellIs" dxfId="15074" priority="33859" operator="equal">
      <formula>0</formula>
    </cfRule>
  </conditionalFormatting>
  <conditionalFormatting sqref="AO21:BA21 BE21">
    <cfRule type="cellIs" dxfId="15073" priority="33810" operator="equal">
      <formula>0</formula>
    </cfRule>
  </conditionalFormatting>
  <conditionalFormatting sqref="AO22:BA22 BE22">
    <cfRule type="cellIs" dxfId="15072" priority="33761" operator="equal">
      <formula>0</formula>
    </cfRule>
  </conditionalFormatting>
  <conditionalFormatting sqref="AO24:BA24 BE24">
    <cfRule type="cellIs" dxfId="15071" priority="33712" operator="equal">
      <formula>0</formula>
    </cfRule>
  </conditionalFormatting>
  <conditionalFormatting sqref="AO25:BA25 BE25">
    <cfRule type="cellIs" dxfId="15070" priority="33663" operator="equal">
      <formula>0</formula>
    </cfRule>
  </conditionalFormatting>
  <conditionalFormatting sqref="AO26:BA26 BE26">
    <cfRule type="cellIs" dxfId="15069" priority="33614" operator="equal">
      <formula>0</formula>
    </cfRule>
  </conditionalFormatting>
  <conditionalFormatting sqref="AO27:BA27 BE27">
    <cfRule type="cellIs" dxfId="15068" priority="33565" operator="equal">
      <formula>0</formula>
    </cfRule>
  </conditionalFormatting>
  <conditionalFormatting sqref="AO28:BA28 BE28">
    <cfRule type="cellIs" dxfId="15067" priority="33516" operator="equal">
      <formula>0</formula>
    </cfRule>
  </conditionalFormatting>
  <conditionalFormatting sqref="AO29:BA29 BE29">
    <cfRule type="cellIs" dxfId="15066" priority="33467" operator="equal">
      <formula>0</formula>
    </cfRule>
  </conditionalFormatting>
  <conditionalFormatting sqref="AO30:BA30 BE30">
    <cfRule type="cellIs" dxfId="15065" priority="33418" operator="equal">
      <formula>0</formula>
    </cfRule>
  </conditionalFormatting>
  <conditionalFormatting sqref="AO31:BA31 BE31">
    <cfRule type="cellIs" dxfId="15064" priority="33369" operator="equal">
      <formula>0</formula>
    </cfRule>
  </conditionalFormatting>
  <conditionalFormatting sqref="AO32:BA32 BE32">
    <cfRule type="cellIs" dxfId="15063" priority="33320" operator="equal">
      <formula>0</formula>
    </cfRule>
  </conditionalFormatting>
  <conditionalFormatting sqref="AO23:BA23 BE23">
    <cfRule type="cellIs" dxfId="15062" priority="33271" operator="equal">
      <formula>0</formula>
    </cfRule>
  </conditionalFormatting>
  <conditionalFormatting sqref="AO33:BA33 BE33">
    <cfRule type="cellIs" dxfId="15061" priority="33222" operator="equal">
      <formula>0</formula>
    </cfRule>
  </conditionalFormatting>
  <conditionalFormatting sqref="AO34:BA34 BE34">
    <cfRule type="cellIs" dxfId="15060" priority="33173" operator="equal">
      <formula>0</formula>
    </cfRule>
  </conditionalFormatting>
  <conditionalFormatting sqref="AO35:BA35 BE35">
    <cfRule type="cellIs" dxfId="15059" priority="33124" operator="equal">
      <formula>0</formula>
    </cfRule>
  </conditionalFormatting>
  <conditionalFormatting sqref="AO36:BA36 BE36">
    <cfRule type="cellIs" dxfId="15058" priority="33075" operator="equal">
      <formula>0</formula>
    </cfRule>
  </conditionalFormatting>
  <conditionalFormatting sqref="AO37:BA37 BE37">
    <cfRule type="cellIs" dxfId="15057" priority="33026" operator="equal">
      <formula>0</formula>
    </cfRule>
  </conditionalFormatting>
  <conditionalFormatting sqref="AO38:BA38 BE38">
    <cfRule type="cellIs" dxfId="15056" priority="32977" operator="equal">
      <formula>0</formula>
    </cfRule>
  </conditionalFormatting>
  <conditionalFormatting sqref="AO39:BA39 BE39">
    <cfRule type="cellIs" dxfId="15055" priority="32928" operator="equal">
      <formula>0</formula>
    </cfRule>
  </conditionalFormatting>
  <conditionalFormatting sqref="AO40:BA40 BE40">
    <cfRule type="cellIs" dxfId="15054" priority="32879" operator="equal">
      <formula>0</formula>
    </cfRule>
  </conditionalFormatting>
  <conditionalFormatting sqref="AO41:BA41 BE41">
    <cfRule type="cellIs" dxfId="15053" priority="32830" operator="equal">
      <formula>0</formula>
    </cfRule>
  </conditionalFormatting>
  <conditionalFormatting sqref="AO42:BA42 BE42">
    <cfRule type="cellIs" dxfId="15052" priority="32781" operator="equal">
      <formula>0</formula>
    </cfRule>
  </conditionalFormatting>
  <conditionalFormatting sqref="AO43:BA43 BE43">
    <cfRule type="cellIs" dxfId="15051" priority="32732" operator="equal">
      <formula>0</formula>
    </cfRule>
  </conditionalFormatting>
  <conditionalFormatting sqref="AO44:BA44 BE44">
    <cfRule type="cellIs" dxfId="15050" priority="32683" operator="equal">
      <formula>0</formula>
    </cfRule>
  </conditionalFormatting>
  <conditionalFormatting sqref="AO45:BA45 BE45">
    <cfRule type="cellIs" dxfId="15049" priority="32634" operator="equal">
      <formula>0</formula>
    </cfRule>
  </conditionalFormatting>
  <conditionalFormatting sqref="AO46:BA46 BE46">
    <cfRule type="cellIs" dxfId="15048" priority="32585" operator="equal">
      <formula>0</formula>
    </cfRule>
  </conditionalFormatting>
  <conditionalFormatting sqref="AO47:BA47 BE47">
    <cfRule type="cellIs" dxfId="15047" priority="32536" operator="equal">
      <formula>0</formula>
    </cfRule>
  </conditionalFormatting>
  <conditionalFormatting sqref="AO48:BA48 BE48">
    <cfRule type="cellIs" dxfId="15046" priority="32487" operator="equal">
      <formula>0</formula>
    </cfRule>
  </conditionalFormatting>
  <conditionalFormatting sqref="AO49:BA49 BE49">
    <cfRule type="cellIs" dxfId="15045" priority="32438" operator="equal">
      <formula>0</formula>
    </cfRule>
  </conditionalFormatting>
  <conditionalFormatting sqref="AO50:BA50 BE50">
    <cfRule type="cellIs" dxfId="15044" priority="32389" operator="equal">
      <formula>0</formula>
    </cfRule>
  </conditionalFormatting>
  <conditionalFormatting sqref="AO52:BA52 BE52">
    <cfRule type="cellIs" dxfId="15043" priority="32340" operator="equal">
      <formula>0</formula>
    </cfRule>
  </conditionalFormatting>
  <conditionalFormatting sqref="AO53:BA53 BE53">
    <cfRule type="cellIs" dxfId="15042" priority="32291" operator="equal">
      <formula>0</formula>
    </cfRule>
  </conditionalFormatting>
  <conditionalFormatting sqref="AO54:BA54 BE54">
    <cfRule type="cellIs" dxfId="15041" priority="32242" operator="equal">
      <formula>0</formula>
    </cfRule>
  </conditionalFormatting>
  <conditionalFormatting sqref="AO55:BA55 BE55">
    <cfRule type="cellIs" dxfId="15040" priority="32193" operator="equal">
      <formula>0</formula>
    </cfRule>
  </conditionalFormatting>
  <conditionalFormatting sqref="AO56:BA56 BE56">
    <cfRule type="cellIs" dxfId="15039" priority="32144" operator="equal">
      <formula>0</formula>
    </cfRule>
  </conditionalFormatting>
  <conditionalFormatting sqref="AO57:BA57 BE57">
    <cfRule type="cellIs" dxfId="15038" priority="32095" operator="equal">
      <formula>0</formula>
    </cfRule>
  </conditionalFormatting>
  <conditionalFormatting sqref="AO60:BA60 BE60">
    <cfRule type="cellIs" dxfId="15037" priority="32046" operator="equal">
      <formula>0</formula>
    </cfRule>
  </conditionalFormatting>
  <conditionalFormatting sqref="AO61:BA61 BE61">
    <cfRule type="cellIs" dxfId="15036" priority="31997" operator="equal">
      <formula>0</formula>
    </cfRule>
  </conditionalFormatting>
  <conditionalFormatting sqref="AO62:BA62 BE62">
    <cfRule type="cellIs" dxfId="15035" priority="31948" operator="equal">
      <formula>0</formula>
    </cfRule>
  </conditionalFormatting>
  <conditionalFormatting sqref="AO63:BA63 BE63">
    <cfRule type="cellIs" dxfId="15034" priority="31899" operator="equal">
      <formula>0</formula>
    </cfRule>
  </conditionalFormatting>
  <conditionalFormatting sqref="AO64:BA64 BE64">
    <cfRule type="cellIs" dxfId="15033" priority="31850" operator="equal">
      <formula>0</formula>
    </cfRule>
  </conditionalFormatting>
  <conditionalFormatting sqref="AO65:BA65 BE65">
    <cfRule type="cellIs" dxfId="15032" priority="31801" operator="equal">
      <formula>0</formula>
    </cfRule>
  </conditionalFormatting>
  <conditionalFormatting sqref="AO59:BA59 BE59">
    <cfRule type="cellIs" dxfId="15031" priority="31752" operator="equal">
      <formula>0</formula>
    </cfRule>
  </conditionalFormatting>
  <conditionalFormatting sqref="AO51:BA51 BE51">
    <cfRule type="cellIs" dxfId="15030" priority="31703" operator="equal">
      <formula>0</formula>
    </cfRule>
  </conditionalFormatting>
  <conditionalFormatting sqref="AO67:BA67 BE67">
    <cfRule type="cellIs" dxfId="15029" priority="31654" operator="equal">
      <formula>0</formula>
    </cfRule>
  </conditionalFormatting>
  <conditionalFormatting sqref="AO68:BA68 BE68">
    <cfRule type="cellIs" dxfId="15028" priority="31605" operator="equal">
      <formula>0</formula>
    </cfRule>
  </conditionalFormatting>
  <conditionalFormatting sqref="AO69:BA69 BE69">
    <cfRule type="cellIs" dxfId="15027" priority="31556" operator="equal">
      <formula>0</formula>
    </cfRule>
  </conditionalFormatting>
  <conditionalFormatting sqref="AO70:BA70 BE70">
    <cfRule type="cellIs" dxfId="15026" priority="31507" operator="equal">
      <formula>0</formula>
    </cfRule>
  </conditionalFormatting>
  <conditionalFormatting sqref="AO71:BA71 BE71">
    <cfRule type="cellIs" dxfId="15025" priority="31458" operator="equal">
      <formula>0</formula>
    </cfRule>
  </conditionalFormatting>
  <conditionalFormatting sqref="AO72:BA72 BE72">
    <cfRule type="cellIs" dxfId="15024" priority="31409" operator="equal">
      <formula>0</formula>
    </cfRule>
  </conditionalFormatting>
  <conditionalFormatting sqref="AO73:BA73 BE73">
    <cfRule type="cellIs" dxfId="15023" priority="31360" operator="equal">
      <formula>0</formula>
    </cfRule>
  </conditionalFormatting>
  <conditionalFormatting sqref="AO74:BA74 BE74">
    <cfRule type="cellIs" dxfId="15022" priority="31311" operator="equal">
      <formula>0</formula>
    </cfRule>
  </conditionalFormatting>
  <conditionalFormatting sqref="AO75:BA75 BE75">
    <cfRule type="cellIs" dxfId="15021" priority="31262" operator="equal">
      <formula>0</formula>
    </cfRule>
  </conditionalFormatting>
  <conditionalFormatting sqref="AO76:BA76 BE76">
    <cfRule type="cellIs" dxfId="15020" priority="31213" operator="equal">
      <formula>0</formula>
    </cfRule>
  </conditionalFormatting>
  <conditionalFormatting sqref="AO77:BA77 BE77">
    <cfRule type="cellIs" dxfId="15019" priority="31164" operator="equal">
      <formula>0</formula>
    </cfRule>
  </conditionalFormatting>
  <conditionalFormatting sqref="AO78:BA78 BE78">
    <cfRule type="cellIs" dxfId="15018" priority="31115" operator="equal">
      <formula>0</formula>
    </cfRule>
  </conditionalFormatting>
  <conditionalFormatting sqref="AO79:BA79 BE79">
    <cfRule type="cellIs" dxfId="15017" priority="31017" operator="equal">
      <formula>0</formula>
    </cfRule>
  </conditionalFormatting>
  <conditionalFormatting sqref="AO80:BA80 BE80">
    <cfRule type="cellIs" dxfId="15016" priority="30968" operator="equal">
      <formula>0</formula>
    </cfRule>
  </conditionalFormatting>
  <conditionalFormatting sqref="AO81:BA81 BE81">
    <cfRule type="cellIs" dxfId="15015" priority="30919" operator="equal">
      <formula>0</formula>
    </cfRule>
  </conditionalFormatting>
  <conditionalFormatting sqref="AO82:BA82 BE82">
    <cfRule type="cellIs" dxfId="15014" priority="30870" operator="equal">
      <formula>0</formula>
    </cfRule>
  </conditionalFormatting>
  <conditionalFormatting sqref="AO83:BA83 BE83">
    <cfRule type="cellIs" dxfId="15013" priority="30821" operator="equal">
      <formula>0</formula>
    </cfRule>
  </conditionalFormatting>
  <conditionalFormatting sqref="AO84:BA84 BE84">
    <cfRule type="cellIs" dxfId="15012" priority="30772" operator="equal">
      <formula>0</formula>
    </cfRule>
  </conditionalFormatting>
  <conditionalFormatting sqref="AO85:BA85 BE85">
    <cfRule type="cellIs" dxfId="15011" priority="30723" operator="equal">
      <formula>0</formula>
    </cfRule>
  </conditionalFormatting>
  <conditionalFormatting sqref="AO86:BA86 BE86">
    <cfRule type="cellIs" dxfId="15010" priority="30674" operator="equal">
      <formula>0</formula>
    </cfRule>
  </conditionalFormatting>
  <conditionalFormatting sqref="AO87:BA87 BE87">
    <cfRule type="cellIs" dxfId="15009" priority="30625" operator="equal">
      <formula>0</formula>
    </cfRule>
  </conditionalFormatting>
  <conditionalFormatting sqref="AO88:BA88 BE88">
    <cfRule type="cellIs" dxfId="15008" priority="30576" operator="equal">
      <formula>0</formula>
    </cfRule>
  </conditionalFormatting>
  <conditionalFormatting sqref="AO89:BA89 BE89">
    <cfRule type="cellIs" dxfId="15007" priority="30527" operator="equal">
      <formula>0</formula>
    </cfRule>
  </conditionalFormatting>
  <conditionalFormatting sqref="AO90:BA90 BE90">
    <cfRule type="cellIs" dxfId="15006" priority="30478" operator="equal">
      <formula>0</formula>
    </cfRule>
  </conditionalFormatting>
  <conditionalFormatting sqref="AO91:BA91 BE91">
    <cfRule type="cellIs" dxfId="15005" priority="30429" operator="equal">
      <formula>0</formula>
    </cfRule>
  </conditionalFormatting>
  <conditionalFormatting sqref="AO92:BA92 BE92">
    <cfRule type="cellIs" dxfId="15004" priority="30380" operator="equal">
      <formula>0</formula>
    </cfRule>
  </conditionalFormatting>
  <conditionalFormatting sqref="AO93:BA93 BE93">
    <cfRule type="cellIs" dxfId="15003" priority="30331" operator="equal">
      <formula>0</formula>
    </cfRule>
  </conditionalFormatting>
  <conditionalFormatting sqref="AO94:BA94 BE94">
    <cfRule type="cellIs" dxfId="15002" priority="30282" operator="equal">
      <formula>0</formula>
    </cfRule>
  </conditionalFormatting>
  <conditionalFormatting sqref="AO95:BA95 BE95">
    <cfRule type="cellIs" dxfId="15001" priority="30233" operator="equal">
      <formula>0</formula>
    </cfRule>
  </conditionalFormatting>
  <conditionalFormatting sqref="AO96:BA96 BE96">
    <cfRule type="cellIs" dxfId="15000" priority="30184" operator="equal">
      <formula>0</formula>
    </cfRule>
  </conditionalFormatting>
  <conditionalFormatting sqref="AO97:BA97 BE97">
    <cfRule type="cellIs" dxfId="14999" priority="30135" operator="equal">
      <formula>0</formula>
    </cfRule>
  </conditionalFormatting>
  <conditionalFormatting sqref="AO98:BA98 BE98">
    <cfRule type="cellIs" dxfId="14998" priority="30086" operator="equal">
      <formula>0</formula>
    </cfRule>
  </conditionalFormatting>
  <conditionalFormatting sqref="AO99:BA99 BE99">
    <cfRule type="cellIs" dxfId="14997" priority="30037" operator="equal">
      <formula>0</formula>
    </cfRule>
  </conditionalFormatting>
  <conditionalFormatting sqref="AO100:BA100 BE100">
    <cfRule type="cellIs" dxfId="14996" priority="29988" operator="equal">
      <formula>0</formula>
    </cfRule>
  </conditionalFormatting>
  <conditionalFormatting sqref="AO101:BA101 BE101">
    <cfRule type="cellIs" dxfId="14995" priority="29939" operator="equal">
      <formula>0</formula>
    </cfRule>
  </conditionalFormatting>
  <conditionalFormatting sqref="AO102:BA102 BE102">
    <cfRule type="cellIs" dxfId="14994" priority="29890" operator="equal">
      <formula>0</formula>
    </cfRule>
  </conditionalFormatting>
  <conditionalFormatting sqref="AO103:BA103 BE103">
    <cfRule type="cellIs" dxfId="14993" priority="29841" operator="equal">
      <formula>0</formula>
    </cfRule>
  </conditionalFormatting>
  <conditionalFormatting sqref="AO104:BA104 BE104">
    <cfRule type="cellIs" dxfId="14992" priority="29792" operator="equal">
      <formula>0</formula>
    </cfRule>
  </conditionalFormatting>
  <conditionalFormatting sqref="AO106:BA106 BE106">
    <cfRule type="cellIs" dxfId="14991" priority="29743" operator="equal">
      <formula>0</formula>
    </cfRule>
  </conditionalFormatting>
  <conditionalFormatting sqref="AO107:BA107 BE107">
    <cfRule type="cellIs" dxfId="14990" priority="29694" operator="equal">
      <formula>0</formula>
    </cfRule>
  </conditionalFormatting>
  <conditionalFormatting sqref="AO108:BA108 BE108">
    <cfRule type="cellIs" dxfId="14989" priority="29645" operator="equal">
      <formula>0</formula>
    </cfRule>
  </conditionalFormatting>
  <conditionalFormatting sqref="AO109:BA109 BE109">
    <cfRule type="cellIs" dxfId="14988" priority="29596" operator="equal">
      <formula>0</formula>
    </cfRule>
  </conditionalFormatting>
  <conditionalFormatting sqref="AO110:BA110 BE110">
    <cfRule type="cellIs" dxfId="14987" priority="29547" operator="equal">
      <formula>0</formula>
    </cfRule>
  </conditionalFormatting>
  <conditionalFormatting sqref="AO111:BA111 BE111">
    <cfRule type="cellIs" dxfId="14986" priority="29498" operator="equal">
      <formula>0</formula>
    </cfRule>
  </conditionalFormatting>
  <conditionalFormatting sqref="AO112:BA112 BE112">
    <cfRule type="cellIs" dxfId="14985" priority="29449" operator="equal">
      <formula>0</formula>
    </cfRule>
  </conditionalFormatting>
  <conditionalFormatting sqref="AO113:BA113 BE113">
    <cfRule type="cellIs" dxfId="14984" priority="29400" operator="equal">
      <formula>0</formula>
    </cfRule>
  </conditionalFormatting>
  <conditionalFormatting sqref="AO114:BA114 BE114">
    <cfRule type="cellIs" dxfId="14983" priority="29351" operator="equal">
      <formula>0</formula>
    </cfRule>
  </conditionalFormatting>
  <conditionalFormatting sqref="AO115:BA115 BE115">
    <cfRule type="cellIs" dxfId="14982" priority="29302" operator="equal">
      <formula>0</formula>
    </cfRule>
  </conditionalFormatting>
  <conditionalFormatting sqref="AO116:BA116 BE116">
    <cfRule type="cellIs" dxfId="14981" priority="29253" operator="equal">
      <formula>0</formula>
    </cfRule>
  </conditionalFormatting>
  <conditionalFormatting sqref="AO117:BA117 BE117">
    <cfRule type="cellIs" dxfId="14980" priority="29204" operator="equal">
      <formula>0</formula>
    </cfRule>
  </conditionalFormatting>
  <conditionalFormatting sqref="AO118:BA118 BE118">
    <cfRule type="cellIs" dxfId="14979" priority="29155" operator="equal">
      <formula>0</formula>
    </cfRule>
  </conditionalFormatting>
  <conditionalFormatting sqref="AO119:BA119 BE119">
    <cfRule type="cellIs" dxfId="14978" priority="29106" operator="equal">
      <formula>0</formula>
    </cfRule>
  </conditionalFormatting>
  <conditionalFormatting sqref="AO120:BA120 BE120">
    <cfRule type="cellIs" dxfId="14977" priority="29057" operator="equal">
      <formula>0</formula>
    </cfRule>
  </conditionalFormatting>
  <conditionalFormatting sqref="AO121:BA121 BE121">
    <cfRule type="cellIs" dxfId="14976" priority="29008" operator="equal">
      <formula>0</formula>
    </cfRule>
  </conditionalFormatting>
  <conditionalFormatting sqref="AO122:BA122 BE122">
    <cfRule type="cellIs" dxfId="14975" priority="28910" operator="equal">
      <formula>0</formula>
    </cfRule>
  </conditionalFormatting>
  <conditionalFormatting sqref="AO123:BA123 BE123">
    <cfRule type="cellIs" dxfId="14974" priority="28861" operator="equal">
      <formula>0</formula>
    </cfRule>
  </conditionalFormatting>
  <conditionalFormatting sqref="AO124:BA124 BE124">
    <cfRule type="cellIs" dxfId="14973" priority="28812" operator="equal">
      <formula>0</formula>
    </cfRule>
  </conditionalFormatting>
  <conditionalFormatting sqref="AO125:BA125 BE125">
    <cfRule type="cellIs" dxfId="14972" priority="28763" operator="equal">
      <formula>0</formula>
    </cfRule>
  </conditionalFormatting>
  <conditionalFormatting sqref="AO126:BA126 BE126">
    <cfRule type="cellIs" dxfId="14971" priority="28714" operator="equal">
      <formula>0</formula>
    </cfRule>
  </conditionalFormatting>
  <conditionalFormatting sqref="AO127:BA127 BE127">
    <cfRule type="cellIs" dxfId="14970" priority="28665" operator="equal">
      <formula>0</formula>
    </cfRule>
  </conditionalFormatting>
  <conditionalFormatting sqref="AO128:BA128 BE128">
    <cfRule type="cellIs" dxfId="14969" priority="28616" operator="equal">
      <formula>0</formula>
    </cfRule>
  </conditionalFormatting>
  <conditionalFormatting sqref="AO129:BA129 BE129">
    <cfRule type="cellIs" dxfId="14968" priority="28567" operator="equal">
      <formula>0</formula>
    </cfRule>
  </conditionalFormatting>
  <conditionalFormatting sqref="AO130:BA130 BE130">
    <cfRule type="cellIs" dxfId="14967" priority="28518" operator="equal">
      <formula>0</formula>
    </cfRule>
  </conditionalFormatting>
  <conditionalFormatting sqref="AO131:BA131 BE131">
    <cfRule type="cellIs" dxfId="14966" priority="28469" operator="equal">
      <formula>0</formula>
    </cfRule>
  </conditionalFormatting>
  <conditionalFormatting sqref="AO132:BA132 BE132">
    <cfRule type="cellIs" dxfId="14965" priority="28420" operator="equal">
      <formula>0</formula>
    </cfRule>
  </conditionalFormatting>
  <conditionalFormatting sqref="AO133:BA133 BE133">
    <cfRule type="cellIs" dxfId="14964" priority="28371" operator="equal">
      <formula>0</formula>
    </cfRule>
  </conditionalFormatting>
  <conditionalFormatting sqref="AO134:BA134 BE134">
    <cfRule type="cellIs" dxfId="14963" priority="28322" operator="equal">
      <formula>0</formula>
    </cfRule>
  </conditionalFormatting>
  <conditionalFormatting sqref="AO135:BA135 BE135">
    <cfRule type="cellIs" dxfId="14962" priority="28273" operator="equal">
      <formula>0</formula>
    </cfRule>
  </conditionalFormatting>
  <conditionalFormatting sqref="AO136:BA136 BE136">
    <cfRule type="cellIs" dxfId="14961" priority="28224" operator="equal">
      <formula>0</formula>
    </cfRule>
  </conditionalFormatting>
  <conditionalFormatting sqref="AO137:BA137 BE137">
    <cfRule type="cellIs" dxfId="14960" priority="28175" operator="equal">
      <formula>0</formula>
    </cfRule>
  </conditionalFormatting>
  <conditionalFormatting sqref="AO138:BA138 BE138">
    <cfRule type="cellIs" dxfId="14959" priority="28126" operator="equal">
      <formula>0</formula>
    </cfRule>
  </conditionalFormatting>
  <conditionalFormatting sqref="AO139:BA139 BE139">
    <cfRule type="cellIs" dxfId="14958" priority="28077" operator="equal">
      <formula>0</formula>
    </cfRule>
  </conditionalFormatting>
  <conditionalFormatting sqref="AO140:BA140 BE140">
    <cfRule type="cellIs" dxfId="14957" priority="28028" operator="equal">
      <formula>0</formula>
    </cfRule>
  </conditionalFormatting>
  <conditionalFormatting sqref="AO141:BA141 BE141">
    <cfRule type="cellIs" dxfId="14956" priority="27979" operator="equal">
      <formula>0</formula>
    </cfRule>
  </conditionalFormatting>
  <conditionalFormatting sqref="AO142:BA142 BE142">
    <cfRule type="cellIs" dxfId="14955" priority="27930" operator="equal">
      <formula>0</formula>
    </cfRule>
  </conditionalFormatting>
  <conditionalFormatting sqref="AO143:BA143 BE143">
    <cfRule type="cellIs" dxfId="14954" priority="27881" operator="equal">
      <formula>0</formula>
    </cfRule>
  </conditionalFormatting>
  <conditionalFormatting sqref="AO144:BA144 BE144">
    <cfRule type="cellIs" dxfId="14953" priority="27832" operator="equal">
      <formula>0</formula>
    </cfRule>
  </conditionalFormatting>
  <conditionalFormatting sqref="AO145:BA145 BE145">
    <cfRule type="cellIs" dxfId="14952" priority="27783" operator="equal">
      <formula>0</formula>
    </cfRule>
  </conditionalFormatting>
  <conditionalFormatting sqref="AO146:BA146 BE146">
    <cfRule type="cellIs" dxfId="14951" priority="27734" operator="equal">
      <formula>0</formula>
    </cfRule>
  </conditionalFormatting>
  <conditionalFormatting sqref="AO147:BA147 BE147">
    <cfRule type="cellIs" dxfId="14950" priority="27685" operator="equal">
      <formula>0</formula>
    </cfRule>
  </conditionalFormatting>
  <conditionalFormatting sqref="AO148:BA148 BE148">
    <cfRule type="cellIs" dxfId="14949" priority="27636" operator="equal">
      <formula>0</formula>
    </cfRule>
  </conditionalFormatting>
  <conditionalFormatting sqref="AO149:BA149 BE149">
    <cfRule type="cellIs" dxfId="14948" priority="27587" operator="equal">
      <formula>0</formula>
    </cfRule>
  </conditionalFormatting>
  <conditionalFormatting sqref="AO150:BA150 BE150">
    <cfRule type="cellIs" dxfId="14947" priority="27538" operator="equal">
      <formula>0</formula>
    </cfRule>
  </conditionalFormatting>
  <conditionalFormatting sqref="AO151:BA151 BE151">
    <cfRule type="cellIs" dxfId="14946" priority="27489" operator="equal">
      <formula>0</formula>
    </cfRule>
  </conditionalFormatting>
  <conditionalFormatting sqref="AO152:BA152 BE152">
    <cfRule type="cellIs" dxfId="14945" priority="27440" operator="equal">
      <formula>0</formula>
    </cfRule>
  </conditionalFormatting>
  <conditionalFormatting sqref="AO153:BA153 BE153">
    <cfRule type="cellIs" dxfId="14944" priority="27391" operator="equal">
      <formula>0</formula>
    </cfRule>
  </conditionalFormatting>
  <conditionalFormatting sqref="AO154:BA154 BE154">
    <cfRule type="cellIs" dxfId="14943" priority="27342" operator="equal">
      <formula>0</formula>
    </cfRule>
  </conditionalFormatting>
  <conditionalFormatting sqref="AO155:BA155 BE155">
    <cfRule type="cellIs" dxfId="14942" priority="27293" operator="equal">
      <formula>0</formula>
    </cfRule>
  </conditionalFormatting>
  <conditionalFormatting sqref="AO156:BA156 BE156">
    <cfRule type="cellIs" dxfId="14941" priority="27244" operator="equal">
      <formula>0</formula>
    </cfRule>
  </conditionalFormatting>
  <conditionalFormatting sqref="AO157:BA157 BE157">
    <cfRule type="cellIs" dxfId="14940" priority="27195" operator="equal">
      <formula>0</formula>
    </cfRule>
  </conditionalFormatting>
  <conditionalFormatting sqref="AO158:BA158 BE158">
    <cfRule type="cellIs" dxfId="14939" priority="27146" operator="equal">
      <formula>0</formula>
    </cfRule>
  </conditionalFormatting>
  <conditionalFormatting sqref="AO159:BA159 BE159">
    <cfRule type="cellIs" dxfId="14938" priority="27097" operator="equal">
      <formula>0</formula>
    </cfRule>
  </conditionalFormatting>
  <conditionalFormatting sqref="AO160:BA160 BE160">
    <cfRule type="cellIs" dxfId="14937" priority="27048" operator="equal">
      <formula>0</formula>
    </cfRule>
  </conditionalFormatting>
  <conditionalFormatting sqref="AO161:BA161 BE161">
    <cfRule type="cellIs" dxfId="14936" priority="26999" operator="equal">
      <formula>0</formula>
    </cfRule>
  </conditionalFormatting>
  <conditionalFormatting sqref="AO162:BA162 BE162">
    <cfRule type="cellIs" dxfId="14935" priority="26950" operator="equal">
      <formula>0</formula>
    </cfRule>
  </conditionalFormatting>
  <conditionalFormatting sqref="AO163:BA163 BE163">
    <cfRule type="cellIs" dxfId="14934" priority="26901" operator="equal">
      <formula>0</formula>
    </cfRule>
  </conditionalFormatting>
  <conditionalFormatting sqref="AO164:BA164 BE164">
    <cfRule type="cellIs" dxfId="14933" priority="26852" operator="equal">
      <formula>0</formula>
    </cfRule>
  </conditionalFormatting>
  <conditionalFormatting sqref="AO165:BA165 BE165">
    <cfRule type="cellIs" dxfId="14932" priority="26803" operator="equal">
      <formula>0</formula>
    </cfRule>
  </conditionalFormatting>
  <conditionalFormatting sqref="AO166:BA166 BE166">
    <cfRule type="cellIs" dxfId="14931" priority="26754" operator="equal">
      <formula>0</formula>
    </cfRule>
  </conditionalFormatting>
  <conditionalFormatting sqref="AO167:BA167 BE167">
    <cfRule type="cellIs" dxfId="14930" priority="26705" operator="equal">
      <formula>0</formula>
    </cfRule>
  </conditionalFormatting>
  <conditionalFormatting sqref="AO168:BA168 BE168">
    <cfRule type="cellIs" dxfId="14929" priority="26656" operator="equal">
      <formula>0</formula>
    </cfRule>
  </conditionalFormatting>
  <conditionalFormatting sqref="AO169:BA169 BE169">
    <cfRule type="cellIs" dxfId="14928" priority="26607" operator="equal">
      <formula>0</formula>
    </cfRule>
  </conditionalFormatting>
  <conditionalFormatting sqref="AO170:BA170 BE170">
    <cfRule type="cellIs" dxfId="14927" priority="26558" operator="equal">
      <formula>0</formula>
    </cfRule>
  </conditionalFormatting>
  <conditionalFormatting sqref="AO346:BA346 BE346">
    <cfRule type="cellIs" dxfId="14926" priority="26509" operator="equal">
      <formula>0</formula>
    </cfRule>
  </conditionalFormatting>
  <conditionalFormatting sqref="AO171:BA171 BE171">
    <cfRule type="cellIs" dxfId="14925" priority="26460" operator="equal">
      <formula>0</formula>
    </cfRule>
  </conditionalFormatting>
  <conditionalFormatting sqref="AO172:BA172 BE172">
    <cfRule type="cellIs" dxfId="14924" priority="26411" operator="equal">
      <formula>0</formula>
    </cfRule>
  </conditionalFormatting>
  <conditionalFormatting sqref="AO173:BA173 BE173">
    <cfRule type="cellIs" dxfId="14923" priority="26362" operator="equal">
      <formula>0</formula>
    </cfRule>
  </conditionalFormatting>
  <conditionalFormatting sqref="AO174:BA174 BE174">
    <cfRule type="cellIs" dxfId="14922" priority="26313" operator="equal">
      <formula>0</formula>
    </cfRule>
  </conditionalFormatting>
  <conditionalFormatting sqref="AO175:BA175 BE175">
    <cfRule type="cellIs" dxfId="14921" priority="26264" operator="equal">
      <formula>0</formula>
    </cfRule>
  </conditionalFormatting>
  <conditionalFormatting sqref="AO176:BA176 BE176">
    <cfRule type="cellIs" dxfId="14920" priority="26215" operator="equal">
      <formula>0</formula>
    </cfRule>
  </conditionalFormatting>
  <conditionalFormatting sqref="AO177:BA177 BE177">
    <cfRule type="cellIs" dxfId="14919" priority="26166" operator="equal">
      <formula>0</formula>
    </cfRule>
  </conditionalFormatting>
  <conditionalFormatting sqref="AO178:BA178 BE178">
    <cfRule type="cellIs" dxfId="14918" priority="26117" operator="equal">
      <formula>0</formula>
    </cfRule>
  </conditionalFormatting>
  <conditionalFormatting sqref="AO179:BA179 BE179">
    <cfRule type="cellIs" dxfId="14917" priority="26068" operator="equal">
      <formula>0</formula>
    </cfRule>
  </conditionalFormatting>
  <conditionalFormatting sqref="AO180:BA180 BE180">
    <cfRule type="cellIs" dxfId="14916" priority="26019" operator="equal">
      <formula>0</formula>
    </cfRule>
  </conditionalFormatting>
  <conditionalFormatting sqref="AO181:BA181 BE181">
    <cfRule type="cellIs" dxfId="14915" priority="25970" operator="equal">
      <formula>0</formula>
    </cfRule>
  </conditionalFormatting>
  <conditionalFormatting sqref="AO182:BA182 BE182">
    <cfRule type="cellIs" dxfId="14914" priority="25921" operator="equal">
      <formula>0</formula>
    </cfRule>
  </conditionalFormatting>
  <conditionalFormatting sqref="AO183:BA183 BE183">
    <cfRule type="cellIs" dxfId="14913" priority="25872" operator="equal">
      <formula>0</formula>
    </cfRule>
  </conditionalFormatting>
  <conditionalFormatting sqref="AO185:BA185 BE185">
    <cfRule type="cellIs" dxfId="14912" priority="25725" operator="equal">
      <formula>0</formula>
    </cfRule>
  </conditionalFormatting>
  <conditionalFormatting sqref="AO186:BA186 BE186">
    <cfRule type="cellIs" dxfId="14911" priority="25676" operator="equal">
      <formula>0</formula>
    </cfRule>
  </conditionalFormatting>
  <conditionalFormatting sqref="AO187:BA187 BE187">
    <cfRule type="cellIs" dxfId="14910" priority="25627" operator="equal">
      <formula>0</formula>
    </cfRule>
  </conditionalFormatting>
  <conditionalFormatting sqref="AO188:BA188 BE188">
    <cfRule type="cellIs" dxfId="14909" priority="25578" operator="equal">
      <formula>0</formula>
    </cfRule>
  </conditionalFormatting>
  <conditionalFormatting sqref="AO189:BA189 BE189">
    <cfRule type="cellIs" dxfId="14908" priority="25529" operator="equal">
      <formula>0</formula>
    </cfRule>
  </conditionalFormatting>
  <conditionalFormatting sqref="AO190:BA190 BE190">
    <cfRule type="cellIs" dxfId="14907" priority="25480" operator="equal">
      <formula>0</formula>
    </cfRule>
  </conditionalFormatting>
  <conditionalFormatting sqref="AO191:BA191 BE191">
    <cfRule type="cellIs" dxfId="14906" priority="25431" operator="equal">
      <formula>0</formula>
    </cfRule>
  </conditionalFormatting>
  <conditionalFormatting sqref="AO192:BA192 BE192">
    <cfRule type="cellIs" dxfId="14905" priority="25382" operator="equal">
      <formula>0</formula>
    </cfRule>
  </conditionalFormatting>
  <conditionalFormatting sqref="AO193:BA193 BE193">
    <cfRule type="cellIs" dxfId="14904" priority="25333" operator="equal">
      <formula>0</formula>
    </cfRule>
  </conditionalFormatting>
  <conditionalFormatting sqref="AO194:BA194 BE194">
    <cfRule type="cellIs" dxfId="14903" priority="25284" operator="equal">
      <formula>0</formula>
    </cfRule>
  </conditionalFormatting>
  <conditionalFormatting sqref="AO195:BA195 BE195">
    <cfRule type="cellIs" dxfId="14902" priority="25235" operator="equal">
      <formula>0</formula>
    </cfRule>
  </conditionalFormatting>
  <conditionalFormatting sqref="AO196:BA196 BE196">
    <cfRule type="cellIs" dxfId="14901" priority="25186" operator="equal">
      <formula>0</formula>
    </cfRule>
  </conditionalFormatting>
  <conditionalFormatting sqref="AO197:BA197 BE197">
    <cfRule type="cellIs" dxfId="14900" priority="25137" operator="equal">
      <formula>0</formula>
    </cfRule>
  </conditionalFormatting>
  <conditionalFormatting sqref="AO198:BA198 BE198">
    <cfRule type="cellIs" dxfId="14899" priority="25088" operator="equal">
      <formula>0</formula>
    </cfRule>
  </conditionalFormatting>
  <conditionalFormatting sqref="AO199:BA199 BE199">
    <cfRule type="cellIs" dxfId="14898" priority="25039" operator="equal">
      <formula>0</formula>
    </cfRule>
  </conditionalFormatting>
  <conditionalFormatting sqref="AO200:BA200 BE200">
    <cfRule type="cellIs" dxfId="14897" priority="24990" operator="equal">
      <formula>0</formula>
    </cfRule>
  </conditionalFormatting>
  <conditionalFormatting sqref="AO201:BA201 BE201">
    <cfRule type="cellIs" dxfId="14896" priority="24941" operator="equal">
      <formula>0</formula>
    </cfRule>
  </conditionalFormatting>
  <conditionalFormatting sqref="AO202:BA202 BE202">
    <cfRule type="cellIs" dxfId="14895" priority="24892" operator="equal">
      <formula>0</formula>
    </cfRule>
  </conditionalFormatting>
  <conditionalFormatting sqref="AO203:BA203 BE203">
    <cfRule type="cellIs" dxfId="14894" priority="24843" operator="equal">
      <formula>0</formula>
    </cfRule>
  </conditionalFormatting>
  <conditionalFormatting sqref="AO204:BA204 BE204">
    <cfRule type="cellIs" dxfId="14893" priority="24794" operator="equal">
      <formula>0</formula>
    </cfRule>
  </conditionalFormatting>
  <conditionalFormatting sqref="AO205:BA205 BE205">
    <cfRule type="cellIs" dxfId="14892" priority="24745" operator="equal">
      <formula>0</formula>
    </cfRule>
  </conditionalFormatting>
  <conditionalFormatting sqref="AO206:BA206 BE206">
    <cfRule type="cellIs" dxfId="14891" priority="24696" operator="equal">
      <formula>0</formula>
    </cfRule>
  </conditionalFormatting>
  <conditionalFormatting sqref="AO207:BA207 BE207">
    <cfRule type="cellIs" dxfId="14890" priority="24647" operator="equal">
      <formula>0</formula>
    </cfRule>
  </conditionalFormatting>
  <conditionalFormatting sqref="AO208:BA208 BE208">
    <cfRule type="cellIs" dxfId="14889" priority="24598" operator="equal">
      <formula>0</formula>
    </cfRule>
  </conditionalFormatting>
  <conditionalFormatting sqref="AO209:BA209 BE209">
    <cfRule type="cellIs" dxfId="14888" priority="24549" operator="equal">
      <formula>0</formula>
    </cfRule>
  </conditionalFormatting>
  <conditionalFormatting sqref="AO210:BA210 BE210">
    <cfRule type="cellIs" dxfId="14887" priority="24500" operator="equal">
      <formula>0</formula>
    </cfRule>
  </conditionalFormatting>
  <conditionalFormatting sqref="AO211:BA211 BE211">
    <cfRule type="cellIs" dxfId="14886" priority="24451" operator="equal">
      <formula>0</formula>
    </cfRule>
  </conditionalFormatting>
  <conditionalFormatting sqref="AO212:BA212 BE212">
    <cfRule type="cellIs" dxfId="14885" priority="24402" operator="equal">
      <formula>0</formula>
    </cfRule>
  </conditionalFormatting>
  <conditionalFormatting sqref="AO213:BA213 BE213">
    <cfRule type="cellIs" dxfId="14884" priority="24353" operator="equal">
      <formula>0</formula>
    </cfRule>
  </conditionalFormatting>
  <conditionalFormatting sqref="AO214:BA214 BE214">
    <cfRule type="cellIs" dxfId="14883" priority="24304" operator="equal">
      <formula>0</formula>
    </cfRule>
  </conditionalFormatting>
  <conditionalFormatting sqref="AO215:BA215 BE215">
    <cfRule type="cellIs" dxfId="14882" priority="24255" operator="equal">
      <formula>0</formula>
    </cfRule>
  </conditionalFormatting>
  <conditionalFormatting sqref="AO216:BA216 BE216">
    <cfRule type="cellIs" dxfId="14881" priority="24206" operator="equal">
      <formula>0</formula>
    </cfRule>
  </conditionalFormatting>
  <conditionalFormatting sqref="AO217:BA217 BE217">
    <cfRule type="cellIs" dxfId="14880" priority="24157" operator="equal">
      <formula>0</formula>
    </cfRule>
  </conditionalFormatting>
  <conditionalFormatting sqref="AO218:BA218 BE218">
    <cfRule type="cellIs" dxfId="14879" priority="24059" operator="equal">
      <formula>0</formula>
    </cfRule>
  </conditionalFormatting>
  <conditionalFormatting sqref="AO220:BA220 BE220">
    <cfRule type="cellIs" dxfId="14878" priority="24010" operator="equal">
      <formula>0</formula>
    </cfRule>
  </conditionalFormatting>
  <conditionalFormatting sqref="AO221:BA221 BE221">
    <cfRule type="cellIs" dxfId="14877" priority="23961" operator="equal">
      <formula>0</formula>
    </cfRule>
  </conditionalFormatting>
  <conditionalFormatting sqref="AO222:BA222 BE222">
    <cfRule type="cellIs" dxfId="14876" priority="23912" operator="equal">
      <formula>0</formula>
    </cfRule>
  </conditionalFormatting>
  <conditionalFormatting sqref="AO223:BA223 BE223">
    <cfRule type="cellIs" dxfId="14875" priority="23863" operator="equal">
      <formula>0</formula>
    </cfRule>
  </conditionalFormatting>
  <conditionalFormatting sqref="AO224:BA224 BE224">
    <cfRule type="cellIs" dxfId="14874" priority="23814" operator="equal">
      <formula>0</formula>
    </cfRule>
  </conditionalFormatting>
  <conditionalFormatting sqref="AO225:BA225 BE225">
    <cfRule type="cellIs" dxfId="14873" priority="23765" operator="equal">
      <formula>0</formula>
    </cfRule>
  </conditionalFormatting>
  <conditionalFormatting sqref="AO226:BA226 BE226">
    <cfRule type="cellIs" dxfId="14872" priority="23716" operator="equal">
      <formula>0</formula>
    </cfRule>
  </conditionalFormatting>
  <conditionalFormatting sqref="AO227:BA227 BE227">
    <cfRule type="cellIs" dxfId="14871" priority="23667" operator="equal">
      <formula>0</formula>
    </cfRule>
  </conditionalFormatting>
  <conditionalFormatting sqref="AO228:BA228 BE228">
    <cfRule type="cellIs" dxfId="14870" priority="23618" operator="equal">
      <formula>0</formula>
    </cfRule>
  </conditionalFormatting>
  <conditionalFormatting sqref="AO240:BA240 BE240">
    <cfRule type="cellIs" dxfId="14869" priority="23569" operator="equal">
      <formula>0</formula>
    </cfRule>
  </conditionalFormatting>
  <conditionalFormatting sqref="AO229:BA229 BE229">
    <cfRule type="cellIs" dxfId="14868" priority="23520" operator="equal">
      <formula>0</formula>
    </cfRule>
  </conditionalFormatting>
  <conditionalFormatting sqref="AO230:BA230 BE230">
    <cfRule type="cellIs" dxfId="14867" priority="23471" operator="equal">
      <formula>0</formula>
    </cfRule>
  </conditionalFormatting>
  <conditionalFormatting sqref="AO231:BA231 BE231">
    <cfRule type="cellIs" dxfId="14866" priority="23422" operator="equal">
      <formula>0</formula>
    </cfRule>
  </conditionalFormatting>
  <conditionalFormatting sqref="AO232:BA232 BE232">
    <cfRule type="cellIs" dxfId="14865" priority="23373" operator="equal">
      <formula>0</formula>
    </cfRule>
  </conditionalFormatting>
  <conditionalFormatting sqref="AO233:BA233 BE233">
    <cfRule type="cellIs" dxfId="14864" priority="23324" operator="equal">
      <formula>0</formula>
    </cfRule>
  </conditionalFormatting>
  <conditionalFormatting sqref="AO234:BA234 BE234">
    <cfRule type="cellIs" dxfId="14863" priority="23275" operator="equal">
      <formula>0</formula>
    </cfRule>
  </conditionalFormatting>
  <conditionalFormatting sqref="AO235:BA235 BE235">
    <cfRule type="cellIs" dxfId="14862" priority="23226" operator="equal">
      <formula>0</formula>
    </cfRule>
  </conditionalFormatting>
  <conditionalFormatting sqref="AO236:BA236 BE236">
    <cfRule type="cellIs" dxfId="14861" priority="23177" operator="equal">
      <formula>0</formula>
    </cfRule>
  </conditionalFormatting>
  <conditionalFormatting sqref="AO237:BA237 BE237">
    <cfRule type="cellIs" dxfId="14860" priority="23128" operator="equal">
      <formula>0</formula>
    </cfRule>
  </conditionalFormatting>
  <conditionalFormatting sqref="AO238:BA238 BE238">
    <cfRule type="cellIs" dxfId="14859" priority="23079" operator="equal">
      <formula>0</formula>
    </cfRule>
  </conditionalFormatting>
  <conditionalFormatting sqref="AO239:BA239 BE239">
    <cfRule type="cellIs" dxfId="14858" priority="23030" operator="equal">
      <formula>0</formula>
    </cfRule>
  </conditionalFormatting>
  <conditionalFormatting sqref="AO241:BA241 BE241">
    <cfRule type="cellIs" dxfId="14857" priority="22932" operator="equal">
      <formula>0</formula>
    </cfRule>
  </conditionalFormatting>
  <conditionalFormatting sqref="AO242:BA242 BE242">
    <cfRule type="cellIs" dxfId="14856" priority="22883" operator="equal">
      <formula>0</formula>
    </cfRule>
  </conditionalFormatting>
  <conditionalFormatting sqref="AO243:BA243 BE243">
    <cfRule type="cellIs" dxfId="14855" priority="22834" operator="equal">
      <formula>0</formula>
    </cfRule>
  </conditionalFormatting>
  <conditionalFormatting sqref="AO244:BA244 BE244">
    <cfRule type="cellIs" dxfId="14854" priority="22785" operator="equal">
      <formula>0</formula>
    </cfRule>
  </conditionalFormatting>
  <conditionalFormatting sqref="AO245:BA245 BE245">
    <cfRule type="cellIs" dxfId="14853" priority="22736" operator="equal">
      <formula>0</formula>
    </cfRule>
  </conditionalFormatting>
  <conditionalFormatting sqref="AO246:BA246 BE246">
    <cfRule type="cellIs" dxfId="14852" priority="22687" operator="equal">
      <formula>0</formula>
    </cfRule>
  </conditionalFormatting>
  <conditionalFormatting sqref="AO247:BA247 BE247">
    <cfRule type="cellIs" dxfId="14851" priority="22638" operator="equal">
      <formula>0</formula>
    </cfRule>
  </conditionalFormatting>
  <conditionalFormatting sqref="AO248:BA248 BE248">
    <cfRule type="cellIs" dxfId="14850" priority="22589" operator="equal">
      <formula>0</formula>
    </cfRule>
  </conditionalFormatting>
  <conditionalFormatting sqref="AO249:BA249 BE249">
    <cfRule type="cellIs" dxfId="14849" priority="22540" operator="equal">
      <formula>0</formula>
    </cfRule>
  </conditionalFormatting>
  <conditionalFormatting sqref="AO250:BA250 BE250">
    <cfRule type="cellIs" dxfId="14848" priority="22491" operator="equal">
      <formula>0</formula>
    </cfRule>
  </conditionalFormatting>
  <conditionalFormatting sqref="AO251:BA251 BE251">
    <cfRule type="cellIs" dxfId="14847" priority="22442" operator="equal">
      <formula>0</formula>
    </cfRule>
  </conditionalFormatting>
  <conditionalFormatting sqref="AO252:BA252 BE252">
    <cfRule type="cellIs" dxfId="14846" priority="22393" operator="equal">
      <formula>0</formula>
    </cfRule>
  </conditionalFormatting>
  <conditionalFormatting sqref="AO253:BA253 BE253">
    <cfRule type="cellIs" dxfId="14845" priority="22344" operator="equal">
      <formula>0</formula>
    </cfRule>
  </conditionalFormatting>
  <conditionalFormatting sqref="AO254:BA254 BE254">
    <cfRule type="cellIs" dxfId="14844" priority="22295" operator="equal">
      <formula>0</formula>
    </cfRule>
  </conditionalFormatting>
  <conditionalFormatting sqref="AO255:BA255 BE255">
    <cfRule type="cellIs" dxfId="14843" priority="22246" operator="equal">
      <formula>0</formula>
    </cfRule>
  </conditionalFormatting>
  <conditionalFormatting sqref="AO256:BA256 BE256">
    <cfRule type="cellIs" dxfId="14842" priority="22197" operator="equal">
      <formula>0</formula>
    </cfRule>
  </conditionalFormatting>
  <conditionalFormatting sqref="AO257:BA257 BE257">
    <cfRule type="cellIs" dxfId="14841" priority="22148" operator="equal">
      <formula>0</formula>
    </cfRule>
  </conditionalFormatting>
  <conditionalFormatting sqref="AO259:BA259 BE259">
    <cfRule type="cellIs" dxfId="14840" priority="22099" operator="equal">
      <formula>0</formula>
    </cfRule>
  </conditionalFormatting>
  <conditionalFormatting sqref="AO260:BA260 BE260">
    <cfRule type="cellIs" dxfId="14839" priority="22050" operator="equal">
      <formula>0</formula>
    </cfRule>
  </conditionalFormatting>
  <conditionalFormatting sqref="AO261:BA261 BE261">
    <cfRule type="cellIs" dxfId="14838" priority="22001" operator="equal">
      <formula>0</formula>
    </cfRule>
  </conditionalFormatting>
  <conditionalFormatting sqref="AO262:BA262 BE262">
    <cfRule type="cellIs" dxfId="14837" priority="21952" operator="equal">
      <formula>0</formula>
    </cfRule>
  </conditionalFormatting>
  <conditionalFormatting sqref="AO263:BA263 BE263">
    <cfRule type="cellIs" dxfId="14836" priority="21903" operator="equal">
      <formula>0</formula>
    </cfRule>
  </conditionalFormatting>
  <conditionalFormatting sqref="AO264:BA264 BE264">
    <cfRule type="cellIs" dxfId="14835" priority="21854" operator="equal">
      <formula>0</formula>
    </cfRule>
  </conditionalFormatting>
  <conditionalFormatting sqref="AO265:BA265 BE265">
    <cfRule type="cellIs" dxfId="14834" priority="21805" operator="equal">
      <formula>0</formula>
    </cfRule>
  </conditionalFormatting>
  <conditionalFormatting sqref="AO266:BA266 BE266">
    <cfRule type="cellIs" dxfId="14833" priority="21756" operator="equal">
      <formula>0</formula>
    </cfRule>
  </conditionalFormatting>
  <conditionalFormatting sqref="AO267:BA267 BE267">
    <cfRule type="cellIs" dxfId="14832" priority="21707" operator="equal">
      <formula>0</formula>
    </cfRule>
  </conditionalFormatting>
  <conditionalFormatting sqref="AO268:BA268 BE268">
    <cfRule type="cellIs" dxfId="14831" priority="21658" operator="equal">
      <formula>0</formula>
    </cfRule>
  </conditionalFormatting>
  <conditionalFormatting sqref="AO269:BA269 BE269">
    <cfRule type="cellIs" dxfId="14830" priority="21609" operator="equal">
      <formula>0</formula>
    </cfRule>
  </conditionalFormatting>
  <conditionalFormatting sqref="AO270:BA270 BE270">
    <cfRule type="cellIs" dxfId="14829" priority="21560" operator="equal">
      <formula>0</formula>
    </cfRule>
  </conditionalFormatting>
  <conditionalFormatting sqref="AO271:BA271 BE271">
    <cfRule type="cellIs" dxfId="14828" priority="21511" operator="equal">
      <formula>0</formula>
    </cfRule>
  </conditionalFormatting>
  <conditionalFormatting sqref="AO272:BA272 BE272">
    <cfRule type="cellIs" dxfId="14827" priority="21462" operator="equal">
      <formula>0</formula>
    </cfRule>
  </conditionalFormatting>
  <conditionalFormatting sqref="AO273:BA273 BE273">
    <cfRule type="cellIs" dxfId="14826" priority="21413" operator="equal">
      <formula>0</formula>
    </cfRule>
  </conditionalFormatting>
  <conditionalFormatting sqref="AO274:BA274 BE274">
    <cfRule type="cellIs" dxfId="14825" priority="21364" operator="equal">
      <formula>0</formula>
    </cfRule>
  </conditionalFormatting>
  <conditionalFormatting sqref="AO275:BA275 BE275">
    <cfRule type="cellIs" dxfId="14824" priority="21315" operator="equal">
      <formula>0</formula>
    </cfRule>
  </conditionalFormatting>
  <conditionalFormatting sqref="AO276:BA276 BE276">
    <cfRule type="cellIs" dxfId="14823" priority="21266" operator="equal">
      <formula>0</formula>
    </cfRule>
  </conditionalFormatting>
  <conditionalFormatting sqref="AO277:BA277 BE277">
    <cfRule type="cellIs" dxfId="14822" priority="21217" operator="equal">
      <formula>0</formula>
    </cfRule>
  </conditionalFormatting>
  <conditionalFormatting sqref="AO278:BA278 BE278">
    <cfRule type="cellIs" dxfId="14821" priority="21168" operator="equal">
      <formula>0</formula>
    </cfRule>
  </conditionalFormatting>
  <conditionalFormatting sqref="AO279:BA279 BE279">
    <cfRule type="cellIs" dxfId="14820" priority="21119" operator="equal">
      <formula>0</formula>
    </cfRule>
  </conditionalFormatting>
  <conditionalFormatting sqref="AO280:BA280 BE280">
    <cfRule type="cellIs" dxfId="14819" priority="21070" operator="equal">
      <formula>0</formula>
    </cfRule>
  </conditionalFormatting>
  <conditionalFormatting sqref="AO281:BA281 BE281">
    <cfRule type="cellIs" dxfId="14818" priority="21021" operator="equal">
      <formula>0</formula>
    </cfRule>
  </conditionalFormatting>
  <conditionalFormatting sqref="AO282:BA282 BE282">
    <cfRule type="cellIs" dxfId="14817" priority="20972" operator="equal">
      <formula>0</formula>
    </cfRule>
  </conditionalFormatting>
  <conditionalFormatting sqref="AO283:BA283 BE283">
    <cfRule type="cellIs" dxfId="14816" priority="20923" operator="equal">
      <formula>0</formula>
    </cfRule>
  </conditionalFormatting>
  <conditionalFormatting sqref="AO284:BA284 BE284">
    <cfRule type="cellIs" dxfId="14815" priority="20825" operator="equal">
      <formula>0</formula>
    </cfRule>
  </conditionalFormatting>
  <conditionalFormatting sqref="AO285:BA285 BE285">
    <cfRule type="cellIs" dxfId="14814" priority="20776" operator="equal">
      <formula>0</formula>
    </cfRule>
  </conditionalFormatting>
  <conditionalFormatting sqref="AO286:BA286 BE286">
    <cfRule type="cellIs" dxfId="14813" priority="20727" operator="equal">
      <formula>0</formula>
    </cfRule>
  </conditionalFormatting>
  <conditionalFormatting sqref="AO287:BA287 BE287">
    <cfRule type="cellIs" dxfId="14812" priority="20678" operator="equal">
      <formula>0</formula>
    </cfRule>
  </conditionalFormatting>
  <conditionalFormatting sqref="AO288:BA288 BE288">
    <cfRule type="cellIs" dxfId="14811" priority="20629" operator="equal">
      <formula>0</formula>
    </cfRule>
  </conditionalFormatting>
  <conditionalFormatting sqref="AO289:BA289 BE289">
    <cfRule type="cellIs" dxfId="14810" priority="20580" operator="equal">
      <formula>0</formula>
    </cfRule>
  </conditionalFormatting>
  <conditionalFormatting sqref="AO290:BA290 BE290">
    <cfRule type="cellIs" dxfId="14809" priority="20531" operator="equal">
      <formula>0</formula>
    </cfRule>
  </conditionalFormatting>
  <conditionalFormatting sqref="AO291:BA291 BE291">
    <cfRule type="cellIs" dxfId="14808" priority="20482" operator="equal">
      <formula>0</formula>
    </cfRule>
  </conditionalFormatting>
  <conditionalFormatting sqref="AO292:BA292 BE292">
    <cfRule type="cellIs" dxfId="14807" priority="20433" operator="equal">
      <formula>0</formula>
    </cfRule>
  </conditionalFormatting>
  <conditionalFormatting sqref="AO293:BA293 BE293">
    <cfRule type="cellIs" dxfId="14806" priority="20384" operator="equal">
      <formula>0</formula>
    </cfRule>
  </conditionalFormatting>
  <conditionalFormatting sqref="AO294:BA294 BE294">
    <cfRule type="cellIs" dxfId="14805" priority="20335" operator="equal">
      <formula>0</formula>
    </cfRule>
  </conditionalFormatting>
  <conditionalFormatting sqref="AO295:BA295 BE295">
    <cfRule type="cellIs" dxfId="14804" priority="20286" operator="equal">
      <formula>0</formula>
    </cfRule>
  </conditionalFormatting>
  <conditionalFormatting sqref="AO296:BA296 BE296">
    <cfRule type="cellIs" dxfId="14803" priority="20237" operator="equal">
      <formula>0</formula>
    </cfRule>
  </conditionalFormatting>
  <conditionalFormatting sqref="AO297:BA297 BE297">
    <cfRule type="cellIs" dxfId="14802" priority="20188" operator="equal">
      <formula>0</formula>
    </cfRule>
  </conditionalFormatting>
  <conditionalFormatting sqref="AO298:BA298 BE298">
    <cfRule type="cellIs" dxfId="14801" priority="20139" operator="equal">
      <formula>0</formula>
    </cfRule>
  </conditionalFormatting>
  <conditionalFormatting sqref="AO299:BA299 BE299">
    <cfRule type="cellIs" dxfId="14800" priority="20090" operator="equal">
      <formula>0</formula>
    </cfRule>
  </conditionalFormatting>
  <conditionalFormatting sqref="AO300:BA300 BE300">
    <cfRule type="cellIs" dxfId="14799" priority="20041" operator="equal">
      <formula>0</formula>
    </cfRule>
  </conditionalFormatting>
  <conditionalFormatting sqref="AO301:BA301 BE301">
    <cfRule type="cellIs" dxfId="14798" priority="19992" operator="equal">
      <formula>0</formula>
    </cfRule>
  </conditionalFormatting>
  <conditionalFormatting sqref="AO302:BA302 BE302">
    <cfRule type="cellIs" dxfId="14797" priority="19943" operator="equal">
      <formula>0</formula>
    </cfRule>
  </conditionalFormatting>
  <conditionalFormatting sqref="AO303:BA303 BE303">
    <cfRule type="cellIs" dxfId="14796" priority="19894" operator="equal">
      <formula>0</formula>
    </cfRule>
  </conditionalFormatting>
  <conditionalFormatting sqref="AO304:BA304 BE304">
    <cfRule type="cellIs" dxfId="14795" priority="19845" operator="equal">
      <formula>0</formula>
    </cfRule>
  </conditionalFormatting>
  <conditionalFormatting sqref="AO305:BA305 BE305">
    <cfRule type="cellIs" dxfId="14794" priority="19796" operator="equal">
      <formula>0</formula>
    </cfRule>
  </conditionalFormatting>
  <conditionalFormatting sqref="AO306:BA306 BE306">
    <cfRule type="cellIs" dxfId="14793" priority="19747" operator="equal">
      <formula>0</formula>
    </cfRule>
  </conditionalFormatting>
  <conditionalFormatting sqref="AO307:BA307 BE307">
    <cfRule type="cellIs" dxfId="14792" priority="19698" operator="equal">
      <formula>0</formula>
    </cfRule>
  </conditionalFormatting>
  <conditionalFormatting sqref="AO309:BA309 BE309">
    <cfRule type="cellIs" dxfId="14791" priority="19649" operator="equal">
      <formula>0</formula>
    </cfRule>
  </conditionalFormatting>
  <conditionalFormatting sqref="AO310:BA310 BE310">
    <cfRule type="cellIs" dxfId="14790" priority="19600" operator="equal">
      <formula>0</formula>
    </cfRule>
  </conditionalFormatting>
  <conditionalFormatting sqref="AO311:BA311 BE311">
    <cfRule type="cellIs" dxfId="14789" priority="19551" operator="equal">
      <formula>0</formula>
    </cfRule>
  </conditionalFormatting>
  <conditionalFormatting sqref="AO312:BA312 BE312">
    <cfRule type="cellIs" dxfId="14788" priority="19502" operator="equal">
      <formula>0</formula>
    </cfRule>
  </conditionalFormatting>
  <conditionalFormatting sqref="AO313:BA313 BE313">
    <cfRule type="cellIs" dxfId="14787" priority="19453" operator="equal">
      <formula>0</formula>
    </cfRule>
  </conditionalFormatting>
  <conditionalFormatting sqref="AO314:BA314 BE314">
    <cfRule type="cellIs" dxfId="14786" priority="19404" operator="equal">
      <formula>0</formula>
    </cfRule>
  </conditionalFormatting>
  <conditionalFormatting sqref="AO315:BA315 BE315">
    <cfRule type="cellIs" dxfId="14785" priority="19355" operator="equal">
      <formula>0</formula>
    </cfRule>
  </conditionalFormatting>
  <conditionalFormatting sqref="AO316:BA316 BE316">
    <cfRule type="cellIs" dxfId="14784" priority="19306" operator="equal">
      <formula>0</formula>
    </cfRule>
  </conditionalFormatting>
  <conditionalFormatting sqref="AO317:BA317 BE317">
    <cfRule type="cellIs" dxfId="14783" priority="19257" operator="equal">
      <formula>0</formula>
    </cfRule>
  </conditionalFormatting>
  <conditionalFormatting sqref="AO318:BA318 BE318">
    <cfRule type="cellIs" dxfId="14782" priority="19208" operator="equal">
      <formula>0</formula>
    </cfRule>
  </conditionalFormatting>
  <conditionalFormatting sqref="AO319:BA319 BE319">
    <cfRule type="cellIs" dxfId="14781" priority="19110" operator="equal">
      <formula>0</formula>
    </cfRule>
  </conditionalFormatting>
  <conditionalFormatting sqref="AO320:BA320 BE320">
    <cfRule type="cellIs" dxfId="14780" priority="19061" operator="equal">
      <formula>0</formula>
    </cfRule>
  </conditionalFormatting>
  <conditionalFormatting sqref="AO321:BA321 BE321">
    <cfRule type="cellIs" dxfId="14779" priority="19012" operator="equal">
      <formula>0</formula>
    </cfRule>
  </conditionalFormatting>
  <conditionalFormatting sqref="AO322:BA322 BE322">
    <cfRule type="cellIs" dxfId="14778" priority="18963" operator="equal">
      <formula>0</formula>
    </cfRule>
  </conditionalFormatting>
  <conditionalFormatting sqref="AO323:BA323 BE323">
    <cfRule type="cellIs" dxfId="14777" priority="18914" operator="equal">
      <formula>0</formula>
    </cfRule>
  </conditionalFormatting>
  <conditionalFormatting sqref="AO324:BA324 BE324">
    <cfRule type="cellIs" dxfId="14776" priority="18816" operator="equal">
      <formula>0</formula>
    </cfRule>
  </conditionalFormatting>
  <conditionalFormatting sqref="AO325:BA325 BE325">
    <cfRule type="cellIs" dxfId="14775" priority="18767" operator="equal">
      <formula>0</formula>
    </cfRule>
  </conditionalFormatting>
  <conditionalFormatting sqref="AO326:BA326 BE326">
    <cfRule type="cellIs" dxfId="14774" priority="18718" operator="equal">
      <formula>0</formula>
    </cfRule>
  </conditionalFormatting>
  <conditionalFormatting sqref="AO327:BA327 BE327">
    <cfRule type="cellIs" dxfId="14773" priority="18669" operator="equal">
      <formula>0</formula>
    </cfRule>
  </conditionalFormatting>
  <conditionalFormatting sqref="AO328:BA328 BE328">
    <cfRule type="cellIs" dxfId="14772" priority="18620" operator="equal">
      <formula>0</formula>
    </cfRule>
  </conditionalFormatting>
  <conditionalFormatting sqref="AO329:BA329 BE329">
    <cfRule type="cellIs" dxfId="14771" priority="18571" operator="equal">
      <formula>0</formula>
    </cfRule>
  </conditionalFormatting>
  <conditionalFormatting sqref="AO330:BA330 BE330">
    <cfRule type="cellIs" dxfId="14770" priority="18522" operator="equal">
      <formula>0</formula>
    </cfRule>
  </conditionalFormatting>
  <conditionalFormatting sqref="AO331:BA331 BE331">
    <cfRule type="cellIs" dxfId="14769" priority="18473" operator="equal">
      <formula>0</formula>
    </cfRule>
  </conditionalFormatting>
  <conditionalFormatting sqref="AO332:BA332 BE332">
    <cfRule type="cellIs" dxfId="14768" priority="18424" operator="equal">
      <formula>0</formula>
    </cfRule>
  </conditionalFormatting>
  <conditionalFormatting sqref="AO333:BA333 BE333">
    <cfRule type="cellIs" dxfId="14767" priority="18375" operator="equal">
      <formula>0</formula>
    </cfRule>
  </conditionalFormatting>
  <conditionalFormatting sqref="AO334:BA334 BE334">
    <cfRule type="cellIs" dxfId="14766" priority="18326" operator="equal">
      <formula>0</formula>
    </cfRule>
  </conditionalFormatting>
  <conditionalFormatting sqref="AO335:BA335 BE335">
    <cfRule type="cellIs" dxfId="14765" priority="18277" operator="equal">
      <formula>0</formula>
    </cfRule>
  </conditionalFormatting>
  <conditionalFormatting sqref="AO336:BA336 BE336">
    <cfRule type="cellIs" dxfId="14764" priority="18228" operator="equal">
      <formula>0</formula>
    </cfRule>
  </conditionalFormatting>
  <conditionalFormatting sqref="AO337:BA337 BE337">
    <cfRule type="cellIs" dxfId="14763" priority="18179" operator="equal">
      <formula>0</formula>
    </cfRule>
  </conditionalFormatting>
  <conditionalFormatting sqref="AO338:BA338 BE338">
    <cfRule type="cellIs" dxfId="14762" priority="18130" operator="equal">
      <formula>0</formula>
    </cfRule>
  </conditionalFormatting>
  <conditionalFormatting sqref="AO339:BA339 BE339">
    <cfRule type="cellIs" dxfId="14761" priority="18081" operator="equal">
      <formula>0</formula>
    </cfRule>
  </conditionalFormatting>
  <conditionalFormatting sqref="AO340:BA340 BE340">
    <cfRule type="cellIs" dxfId="14760" priority="18032" operator="equal">
      <formula>0</formula>
    </cfRule>
  </conditionalFormatting>
  <conditionalFormatting sqref="AO341:BA341 BE341">
    <cfRule type="cellIs" dxfId="14759" priority="17983" operator="equal">
      <formula>0</formula>
    </cfRule>
  </conditionalFormatting>
  <conditionalFormatting sqref="AO342:BA342 BE342">
    <cfRule type="cellIs" dxfId="14758" priority="17934" operator="equal">
      <formula>0</formula>
    </cfRule>
  </conditionalFormatting>
  <conditionalFormatting sqref="AO343:BA343 BE343">
    <cfRule type="cellIs" dxfId="14757" priority="17836" operator="equal">
      <formula>0</formula>
    </cfRule>
  </conditionalFormatting>
  <conditionalFormatting sqref="AO344:BA344 BE344">
    <cfRule type="cellIs" dxfId="14756" priority="17787" operator="equal">
      <formula>0</formula>
    </cfRule>
  </conditionalFormatting>
  <conditionalFormatting sqref="AO345:BA345 BE345">
    <cfRule type="cellIs" dxfId="14755" priority="17738" operator="equal">
      <formula>0</formula>
    </cfRule>
  </conditionalFormatting>
  <conditionalFormatting sqref="AO347:BA347 BE347">
    <cfRule type="cellIs" dxfId="14754" priority="17689" operator="equal">
      <formula>0</formula>
    </cfRule>
  </conditionalFormatting>
  <conditionalFormatting sqref="AO348:BA348 BE348">
    <cfRule type="cellIs" dxfId="14753" priority="17640" operator="equal">
      <formula>0</formula>
    </cfRule>
  </conditionalFormatting>
  <conditionalFormatting sqref="AO349:BA349 BE349">
    <cfRule type="cellIs" dxfId="14752" priority="17591" operator="equal">
      <formula>0</formula>
    </cfRule>
  </conditionalFormatting>
  <conditionalFormatting sqref="AO350:BA350 BE350">
    <cfRule type="cellIs" dxfId="14751" priority="17542" operator="equal">
      <formula>0</formula>
    </cfRule>
  </conditionalFormatting>
  <conditionalFormatting sqref="AO351:BA351 BE351">
    <cfRule type="cellIs" dxfId="14750" priority="17493" operator="equal">
      <formula>0</formula>
    </cfRule>
  </conditionalFormatting>
  <conditionalFormatting sqref="AO352:BA352 BE352">
    <cfRule type="cellIs" dxfId="14749" priority="17444" operator="equal">
      <formula>0</formula>
    </cfRule>
  </conditionalFormatting>
  <conditionalFormatting sqref="AO353:BA353 BE353">
    <cfRule type="cellIs" dxfId="14748" priority="17395" operator="equal">
      <formula>0</formula>
    </cfRule>
  </conditionalFormatting>
  <conditionalFormatting sqref="AO354:BA354 BE354">
    <cfRule type="cellIs" dxfId="14747" priority="17346" operator="equal">
      <formula>0</formula>
    </cfRule>
  </conditionalFormatting>
  <conditionalFormatting sqref="AO355:BA355 BE355">
    <cfRule type="cellIs" dxfId="14746" priority="17297" operator="equal">
      <formula>0</formula>
    </cfRule>
  </conditionalFormatting>
  <conditionalFormatting sqref="AO356:BA356 BE356">
    <cfRule type="cellIs" dxfId="14745" priority="17248" operator="equal">
      <formula>0</formula>
    </cfRule>
  </conditionalFormatting>
  <conditionalFormatting sqref="AO357:BA357 BE357">
    <cfRule type="cellIs" dxfId="14744" priority="17199" operator="equal">
      <formula>0</formula>
    </cfRule>
  </conditionalFormatting>
  <conditionalFormatting sqref="AO358:BA358 BE358">
    <cfRule type="cellIs" dxfId="14743" priority="17150" operator="equal">
      <formula>0</formula>
    </cfRule>
  </conditionalFormatting>
  <conditionalFormatting sqref="AO360:BA360 BE360">
    <cfRule type="cellIs" dxfId="14742" priority="17101" operator="equal">
      <formula>0</formula>
    </cfRule>
  </conditionalFormatting>
  <conditionalFormatting sqref="AO361:BA361 BE361">
    <cfRule type="cellIs" dxfId="14741" priority="17052" operator="equal">
      <formula>0</formula>
    </cfRule>
  </conditionalFormatting>
  <conditionalFormatting sqref="AO363:BA363 BE363">
    <cfRule type="cellIs" dxfId="14740" priority="17003" operator="equal">
      <formula>0</formula>
    </cfRule>
  </conditionalFormatting>
  <conditionalFormatting sqref="AO364:BA364 BE364">
    <cfRule type="cellIs" dxfId="14739" priority="16954" operator="equal">
      <formula>0</formula>
    </cfRule>
  </conditionalFormatting>
  <conditionalFormatting sqref="AO366:BA366 BE366">
    <cfRule type="cellIs" dxfId="14738" priority="16905" operator="equal">
      <formula>0</formula>
    </cfRule>
  </conditionalFormatting>
  <conditionalFormatting sqref="AO367:BA367 BE367">
    <cfRule type="cellIs" dxfId="14737" priority="16856" operator="equal">
      <formula>0</formula>
    </cfRule>
  </conditionalFormatting>
  <conditionalFormatting sqref="AO368:BA368 BE368">
    <cfRule type="cellIs" dxfId="14736" priority="16807" operator="equal">
      <formula>0</formula>
    </cfRule>
  </conditionalFormatting>
  <conditionalFormatting sqref="AO369:BA369 BE369">
    <cfRule type="cellIs" dxfId="14735" priority="16758" operator="equal">
      <formula>0</formula>
    </cfRule>
  </conditionalFormatting>
  <conditionalFormatting sqref="AO370:BA370 BE370">
    <cfRule type="cellIs" dxfId="14734" priority="16709" operator="equal">
      <formula>0</formula>
    </cfRule>
  </conditionalFormatting>
  <conditionalFormatting sqref="AO371:BA371 BE371">
    <cfRule type="cellIs" dxfId="14733" priority="16660" operator="equal">
      <formula>0</formula>
    </cfRule>
  </conditionalFormatting>
  <conditionalFormatting sqref="AO372:BA372 BE372">
    <cfRule type="cellIs" dxfId="14732" priority="16611" operator="equal">
      <formula>0</formula>
    </cfRule>
  </conditionalFormatting>
  <conditionalFormatting sqref="AO373:BA373 BE373">
    <cfRule type="cellIs" dxfId="14731" priority="16562" operator="equal">
      <formula>0</formula>
    </cfRule>
  </conditionalFormatting>
  <conditionalFormatting sqref="AO374:BA374 BE374">
    <cfRule type="cellIs" dxfId="14730" priority="16513" operator="equal">
      <formula>0</formula>
    </cfRule>
  </conditionalFormatting>
  <conditionalFormatting sqref="AO375:BA375 BE375">
    <cfRule type="cellIs" dxfId="14729" priority="16464" operator="equal">
      <formula>0</formula>
    </cfRule>
  </conditionalFormatting>
  <conditionalFormatting sqref="AO376:BA376 BE376">
    <cfRule type="cellIs" dxfId="14728" priority="16415" operator="equal">
      <formula>0</formula>
    </cfRule>
  </conditionalFormatting>
  <conditionalFormatting sqref="AO377:BA377 BE377">
    <cfRule type="cellIs" dxfId="14727" priority="16366" operator="equal">
      <formula>0</formula>
    </cfRule>
  </conditionalFormatting>
  <conditionalFormatting sqref="AO378:BA378 BE378">
    <cfRule type="cellIs" dxfId="14726" priority="16317" operator="equal">
      <formula>0</formula>
    </cfRule>
  </conditionalFormatting>
  <conditionalFormatting sqref="AO379:BA379 BE379">
    <cfRule type="cellIs" dxfId="14725" priority="16268" operator="equal">
      <formula>0</formula>
    </cfRule>
  </conditionalFormatting>
  <conditionalFormatting sqref="AO380:BA380 BE380">
    <cfRule type="cellIs" dxfId="14724" priority="16219" operator="equal">
      <formula>0</formula>
    </cfRule>
  </conditionalFormatting>
  <conditionalFormatting sqref="AO381:BA381 BE381">
    <cfRule type="cellIs" dxfId="14723" priority="16170" operator="equal">
      <formula>0</formula>
    </cfRule>
  </conditionalFormatting>
  <conditionalFormatting sqref="AO382:BA382 BE382">
    <cfRule type="cellIs" dxfId="14722" priority="16121" operator="equal">
      <formula>0</formula>
    </cfRule>
  </conditionalFormatting>
  <conditionalFormatting sqref="AO383:BA383 BE383">
    <cfRule type="cellIs" dxfId="14721" priority="16072" operator="equal">
      <formula>0</formula>
    </cfRule>
  </conditionalFormatting>
  <conditionalFormatting sqref="AO384:BA384 BE384">
    <cfRule type="cellIs" dxfId="14720" priority="16023" operator="equal">
      <formula>0</formula>
    </cfRule>
  </conditionalFormatting>
  <conditionalFormatting sqref="AO385:BA385 BE385">
    <cfRule type="cellIs" dxfId="14719" priority="15974" operator="equal">
      <formula>0</formula>
    </cfRule>
  </conditionalFormatting>
  <conditionalFormatting sqref="AO362:BA362 BE362">
    <cfRule type="cellIs" dxfId="14718" priority="15925" operator="equal">
      <formula>0</formula>
    </cfRule>
  </conditionalFormatting>
  <conditionalFormatting sqref="AO365:BA365 BE365">
    <cfRule type="cellIs" dxfId="14717" priority="15876" operator="equal">
      <formula>0</formula>
    </cfRule>
  </conditionalFormatting>
  <conditionalFormatting sqref="AO386:BA386 BE386">
    <cfRule type="cellIs" dxfId="14716" priority="15827" operator="equal">
      <formula>0</formula>
    </cfRule>
  </conditionalFormatting>
  <conditionalFormatting sqref="AO387:BA387 BE387">
    <cfRule type="cellIs" dxfId="14715" priority="15778" operator="equal">
      <formula>0</formula>
    </cfRule>
  </conditionalFormatting>
  <conditionalFormatting sqref="AO388:BA388 BE388">
    <cfRule type="cellIs" dxfId="14714" priority="15729" operator="equal">
      <formula>0</formula>
    </cfRule>
  </conditionalFormatting>
  <conditionalFormatting sqref="AO389:BA389 BE389">
    <cfRule type="cellIs" dxfId="14713" priority="15631" operator="equal">
      <formula>0</formula>
    </cfRule>
  </conditionalFormatting>
  <conditionalFormatting sqref="AO390:BA390 BE390">
    <cfRule type="cellIs" dxfId="14712" priority="15582" operator="equal">
      <formula>0</formula>
    </cfRule>
  </conditionalFormatting>
  <conditionalFormatting sqref="AO399:BA399 BE399">
    <cfRule type="cellIs" dxfId="14711" priority="15533" operator="equal">
      <formula>0</formula>
    </cfRule>
  </conditionalFormatting>
  <conditionalFormatting sqref="AO391:BA391 BE391">
    <cfRule type="cellIs" dxfId="14710" priority="15484" operator="equal">
      <formula>0</formula>
    </cfRule>
  </conditionalFormatting>
  <conditionalFormatting sqref="AO392:BA392 BE392">
    <cfRule type="cellIs" dxfId="14709" priority="15435" operator="equal">
      <formula>0</formula>
    </cfRule>
  </conditionalFormatting>
  <conditionalFormatting sqref="AO393:BA393 BE393">
    <cfRule type="cellIs" dxfId="14708" priority="15386" operator="equal">
      <formula>0</formula>
    </cfRule>
  </conditionalFormatting>
  <conditionalFormatting sqref="AO394:BA394 BE394">
    <cfRule type="cellIs" dxfId="14707" priority="15337" operator="equal">
      <formula>0</formula>
    </cfRule>
  </conditionalFormatting>
  <conditionalFormatting sqref="AO402:BA402 BE402">
    <cfRule type="cellIs" dxfId="14706" priority="15288" operator="equal">
      <formula>0</formula>
    </cfRule>
  </conditionalFormatting>
  <conditionalFormatting sqref="AO395:BA395 BE395">
    <cfRule type="cellIs" dxfId="14705" priority="15239" operator="equal">
      <formula>0</formula>
    </cfRule>
  </conditionalFormatting>
  <conditionalFormatting sqref="AO396:BA396 BE396">
    <cfRule type="cellIs" dxfId="14704" priority="15190" operator="equal">
      <formula>0</formula>
    </cfRule>
  </conditionalFormatting>
  <conditionalFormatting sqref="AO397:BA397 BE397">
    <cfRule type="cellIs" dxfId="14703" priority="15141" operator="equal">
      <formula>0</formula>
    </cfRule>
  </conditionalFormatting>
  <conditionalFormatting sqref="AO398:BA398 BE398">
    <cfRule type="cellIs" dxfId="14702" priority="15092" operator="equal">
      <formula>0</formula>
    </cfRule>
  </conditionalFormatting>
  <conditionalFormatting sqref="AO400:BA400 BE400">
    <cfRule type="cellIs" dxfId="14701" priority="15043" operator="equal">
      <formula>0</formula>
    </cfRule>
  </conditionalFormatting>
  <conditionalFormatting sqref="AO401:BA401 BE401">
    <cfRule type="cellIs" dxfId="14700" priority="14994" operator="equal">
      <formula>0</formula>
    </cfRule>
  </conditionalFormatting>
  <conditionalFormatting sqref="AO403:BA403 BE403">
    <cfRule type="cellIs" dxfId="14699" priority="14945" operator="equal">
      <formula>0</formula>
    </cfRule>
  </conditionalFormatting>
  <conditionalFormatting sqref="AO404:BA404 BE404">
    <cfRule type="cellIs" dxfId="14698" priority="14896" operator="equal">
      <formula>0</formula>
    </cfRule>
  </conditionalFormatting>
  <conditionalFormatting sqref="AO406:BA406 BE406">
    <cfRule type="cellIs" dxfId="14697" priority="14798" operator="equal">
      <formula>0</formula>
    </cfRule>
  </conditionalFormatting>
  <conditionalFormatting sqref="AO9:BA9 BE9">
    <cfRule type="cellIs" dxfId="14696" priority="13141" operator="equal">
      <formula>0</formula>
    </cfRule>
  </conditionalFormatting>
  <conditionalFormatting sqref="BB8">
    <cfRule type="cellIs" dxfId="14695" priority="13133" operator="equal">
      <formula>0</formula>
    </cfRule>
  </conditionalFormatting>
  <conditionalFormatting sqref="BB9">
    <cfRule type="cellIs" dxfId="14694" priority="13129" operator="equal">
      <formula>0</formula>
    </cfRule>
  </conditionalFormatting>
  <conditionalFormatting sqref="BB10">
    <cfRule type="cellIs" dxfId="14693" priority="13125" operator="equal">
      <formula>0</formula>
    </cfRule>
  </conditionalFormatting>
  <conditionalFormatting sqref="BB11">
    <cfRule type="cellIs" dxfId="14692" priority="13121" operator="equal">
      <formula>0</formula>
    </cfRule>
  </conditionalFormatting>
  <conditionalFormatting sqref="BB12">
    <cfRule type="cellIs" dxfId="14691" priority="13117" operator="equal">
      <formula>0</formula>
    </cfRule>
  </conditionalFormatting>
  <conditionalFormatting sqref="BB13">
    <cfRule type="cellIs" dxfId="14690" priority="13113" operator="equal">
      <formula>0</formula>
    </cfRule>
  </conditionalFormatting>
  <conditionalFormatting sqref="BB14">
    <cfRule type="cellIs" dxfId="14689" priority="13109" operator="equal">
      <formula>0</formula>
    </cfRule>
  </conditionalFormatting>
  <conditionalFormatting sqref="BB58">
    <cfRule type="cellIs" dxfId="14688" priority="13105" operator="equal">
      <formula>0</formula>
    </cfRule>
  </conditionalFormatting>
  <conditionalFormatting sqref="BB15">
    <cfRule type="cellIs" dxfId="14687" priority="13101" operator="equal">
      <formula>0</formula>
    </cfRule>
  </conditionalFormatting>
  <conditionalFormatting sqref="BB16">
    <cfRule type="cellIs" dxfId="14686" priority="13097" operator="equal">
      <formula>0</formula>
    </cfRule>
  </conditionalFormatting>
  <conditionalFormatting sqref="BB19">
    <cfRule type="cellIs" dxfId="14685" priority="13093" operator="equal">
      <formula>0</formula>
    </cfRule>
  </conditionalFormatting>
  <conditionalFormatting sqref="BB30">
    <cfRule type="cellIs" dxfId="14684" priority="13089" operator="equal">
      <formula>0</formula>
    </cfRule>
  </conditionalFormatting>
  <conditionalFormatting sqref="BB36">
    <cfRule type="cellIs" dxfId="14683" priority="13085" operator="equal">
      <formula>0</formula>
    </cfRule>
  </conditionalFormatting>
  <conditionalFormatting sqref="BB44">
    <cfRule type="cellIs" dxfId="14682" priority="13081" operator="equal">
      <formula>0</formula>
    </cfRule>
  </conditionalFormatting>
  <conditionalFormatting sqref="BB52">
    <cfRule type="cellIs" dxfId="14681" priority="13077" operator="equal">
      <formula>0</formula>
    </cfRule>
  </conditionalFormatting>
  <conditionalFormatting sqref="BB61">
    <cfRule type="cellIs" dxfId="14680" priority="13073" operator="equal">
      <formula>0</formula>
    </cfRule>
  </conditionalFormatting>
  <conditionalFormatting sqref="BB67">
    <cfRule type="cellIs" dxfId="14679" priority="13069" operator="equal">
      <formula>0</formula>
    </cfRule>
  </conditionalFormatting>
  <conditionalFormatting sqref="BB68">
    <cfRule type="cellIs" dxfId="14678" priority="13065" operator="equal">
      <formula>0</formula>
    </cfRule>
  </conditionalFormatting>
  <conditionalFormatting sqref="BB77">
    <cfRule type="cellIs" dxfId="14677" priority="13061" operator="equal">
      <formula>0</formula>
    </cfRule>
  </conditionalFormatting>
  <conditionalFormatting sqref="BB87">
    <cfRule type="cellIs" dxfId="14676" priority="13057" operator="equal">
      <formula>0</formula>
    </cfRule>
  </conditionalFormatting>
  <conditionalFormatting sqref="BB95">
    <cfRule type="cellIs" dxfId="14675" priority="13053" operator="equal">
      <formula>0</formula>
    </cfRule>
  </conditionalFormatting>
  <conditionalFormatting sqref="BB106">
    <cfRule type="cellIs" dxfId="14674" priority="13049" operator="equal">
      <formula>0</formula>
    </cfRule>
  </conditionalFormatting>
  <conditionalFormatting sqref="BB107">
    <cfRule type="cellIs" dxfId="14673" priority="13045" operator="equal">
      <formula>0</formula>
    </cfRule>
  </conditionalFormatting>
  <conditionalFormatting sqref="BB122">
    <cfRule type="cellIs" dxfId="14672" priority="13041" operator="equal">
      <formula>0</formula>
    </cfRule>
  </conditionalFormatting>
  <conditionalFormatting sqref="BB130">
    <cfRule type="cellIs" dxfId="14671" priority="13037" operator="equal">
      <formula>0</formula>
    </cfRule>
  </conditionalFormatting>
  <conditionalFormatting sqref="BB142">
    <cfRule type="cellIs" dxfId="14670" priority="13033" operator="equal">
      <formula>0</formula>
    </cfRule>
  </conditionalFormatting>
  <conditionalFormatting sqref="BB153">
    <cfRule type="cellIs" dxfId="14669" priority="13029" operator="equal">
      <formula>0</formula>
    </cfRule>
  </conditionalFormatting>
  <conditionalFormatting sqref="BB160">
    <cfRule type="cellIs" dxfId="14668" priority="13025" operator="equal">
      <formula>0</formula>
    </cfRule>
  </conditionalFormatting>
  <conditionalFormatting sqref="BB166">
    <cfRule type="cellIs" dxfId="14667" priority="13021" operator="equal">
      <formula>0</formula>
    </cfRule>
  </conditionalFormatting>
  <conditionalFormatting sqref="BB175">
    <cfRule type="cellIs" dxfId="14666" priority="13017" operator="equal">
      <formula>0</formula>
    </cfRule>
  </conditionalFormatting>
  <conditionalFormatting sqref="BB185">
    <cfRule type="cellIs" dxfId="14665" priority="13013" operator="equal">
      <formula>0</formula>
    </cfRule>
  </conditionalFormatting>
  <conditionalFormatting sqref="BB186">
    <cfRule type="cellIs" dxfId="14664" priority="13009" operator="equal">
      <formula>0</formula>
    </cfRule>
  </conditionalFormatting>
  <conditionalFormatting sqref="BB189">
    <cfRule type="cellIs" dxfId="14663" priority="13005" operator="equal">
      <formula>0</formula>
    </cfRule>
  </conditionalFormatting>
  <conditionalFormatting sqref="BB195">
    <cfRule type="cellIs" dxfId="14662" priority="13001" operator="equal">
      <formula>0</formula>
    </cfRule>
  </conditionalFormatting>
  <conditionalFormatting sqref="BB201">
    <cfRule type="cellIs" dxfId="14661" priority="12997" operator="equal">
      <formula>0</formula>
    </cfRule>
  </conditionalFormatting>
  <conditionalFormatting sqref="BB211">
    <cfRule type="cellIs" dxfId="14660" priority="12993" operator="equal">
      <formula>0</formula>
    </cfRule>
  </conditionalFormatting>
  <conditionalFormatting sqref="BB220">
    <cfRule type="cellIs" dxfId="14659" priority="12989" operator="equal">
      <formula>0</formula>
    </cfRule>
  </conditionalFormatting>
  <conditionalFormatting sqref="BB221">
    <cfRule type="cellIs" dxfId="14658" priority="12985" operator="equal">
      <formula>0</formula>
    </cfRule>
  </conditionalFormatting>
  <conditionalFormatting sqref="BB232">
    <cfRule type="cellIs" dxfId="14657" priority="12981" operator="equal">
      <formula>0</formula>
    </cfRule>
  </conditionalFormatting>
  <conditionalFormatting sqref="BB236">
    <cfRule type="cellIs" dxfId="14656" priority="12977" operator="equal">
      <formula>0</formula>
    </cfRule>
  </conditionalFormatting>
  <conditionalFormatting sqref="BB243">
    <cfRule type="cellIs" dxfId="14655" priority="12973" operator="equal">
      <formula>0</formula>
    </cfRule>
  </conditionalFormatting>
  <conditionalFormatting sqref="BB251">
    <cfRule type="cellIs" dxfId="14654" priority="12969" operator="equal">
      <formula>0</formula>
    </cfRule>
  </conditionalFormatting>
  <conditionalFormatting sqref="BB259">
    <cfRule type="cellIs" dxfId="14653" priority="12965" operator="equal">
      <formula>0</formula>
    </cfRule>
  </conditionalFormatting>
  <conditionalFormatting sqref="BB260">
    <cfRule type="cellIs" dxfId="14652" priority="12961" operator="equal">
      <formula>0</formula>
    </cfRule>
  </conditionalFormatting>
  <conditionalFormatting sqref="BB272">
    <cfRule type="cellIs" dxfId="14651" priority="12957" operator="equal">
      <formula>0</formula>
    </cfRule>
  </conditionalFormatting>
  <conditionalFormatting sqref="BB278">
    <cfRule type="cellIs" dxfId="14650" priority="12953" operator="equal">
      <formula>0</formula>
    </cfRule>
  </conditionalFormatting>
  <conditionalFormatting sqref="BB287">
    <cfRule type="cellIs" dxfId="14649" priority="12949" operator="equal">
      <formula>0</formula>
    </cfRule>
  </conditionalFormatting>
  <conditionalFormatting sqref="BB295">
    <cfRule type="cellIs" dxfId="14648" priority="12945" operator="equal">
      <formula>0</formula>
    </cfRule>
  </conditionalFormatting>
  <conditionalFormatting sqref="BB303">
    <cfRule type="cellIs" dxfId="14647" priority="12941" operator="equal">
      <formula>0</formula>
    </cfRule>
  </conditionalFormatting>
  <conditionalFormatting sqref="BB309">
    <cfRule type="cellIs" dxfId="14646" priority="12937" operator="equal">
      <formula>0</formula>
    </cfRule>
  </conditionalFormatting>
  <conditionalFormatting sqref="BB311">
    <cfRule type="cellIs" dxfId="14645" priority="12933" operator="equal">
      <formula>0</formula>
    </cfRule>
  </conditionalFormatting>
  <conditionalFormatting sqref="BB310">
    <cfRule type="cellIs" dxfId="14644" priority="12929" operator="equal">
      <formula>0</formula>
    </cfRule>
  </conditionalFormatting>
  <conditionalFormatting sqref="BB318">
    <cfRule type="cellIs" dxfId="14643" priority="12925" operator="equal">
      <formula>0</formula>
    </cfRule>
  </conditionalFormatting>
  <conditionalFormatting sqref="BB325">
    <cfRule type="cellIs" dxfId="14642" priority="12921" operator="equal">
      <formula>0</formula>
    </cfRule>
  </conditionalFormatting>
  <conditionalFormatting sqref="BB339">
    <cfRule type="cellIs" dxfId="14641" priority="12917" operator="equal">
      <formula>0</formula>
    </cfRule>
  </conditionalFormatting>
  <conditionalFormatting sqref="BB348">
    <cfRule type="cellIs" dxfId="14640" priority="12913" operator="equal">
      <formula>0</formula>
    </cfRule>
  </conditionalFormatting>
  <conditionalFormatting sqref="BB360">
    <cfRule type="cellIs" dxfId="14639" priority="12909" operator="equal">
      <formula>0</formula>
    </cfRule>
  </conditionalFormatting>
  <conditionalFormatting sqref="BB361">
    <cfRule type="cellIs" dxfId="14638" priority="12905" operator="equal">
      <formula>0</formula>
    </cfRule>
  </conditionalFormatting>
  <conditionalFormatting sqref="BB374">
    <cfRule type="cellIs" dxfId="14637" priority="12901" operator="equal">
      <formula>0</formula>
    </cfRule>
  </conditionalFormatting>
  <conditionalFormatting sqref="BB382">
    <cfRule type="cellIs" dxfId="14636" priority="12897" operator="equal">
      <formula>0</formula>
    </cfRule>
  </conditionalFormatting>
  <conditionalFormatting sqref="BB388">
    <cfRule type="cellIs" dxfId="14635" priority="12893" operator="equal">
      <formula>0</formula>
    </cfRule>
  </conditionalFormatting>
  <conditionalFormatting sqref="BB395">
    <cfRule type="cellIs" dxfId="14634" priority="12889" operator="equal">
      <formula>0</formula>
    </cfRule>
  </conditionalFormatting>
  <conditionalFormatting sqref="BB406">
    <cfRule type="cellIs" dxfId="14633" priority="12885" operator="equal">
      <formula>0</formula>
    </cfRule>
  </conditionalFormatting>
  <conditionalFormatting sqref="BB17">
    <cfRule type="cellIs" dxfId="14632" priority="12881" operator="equal">
      <formula>0</formula>
    </cfRule>
  </conditionalFormatting>
  <conditionalFormatting sqref="BB18">
    <cfRule type="cellIs" dxfId="14631" priority="12877" operator="equal">
      <formula>0</formula>
    </cfRule>
  </conditionalFormatting>
  <conditionalFormatting sqref="BB20">
    <cfRule type="cellIs" dxfId="14630" priority="12873" operator="equal">
      <formula>0</formula>
    </cfRule>
  </conditionalFormatting>
  <conditionalFormatting sqref="BB21">
    <cfRule type="cellIs" dxfId="14629" priority="12869" operator="equal">
      <formula>0</formula>
    </cfRule>
  </conditionalFormatting>
  <conditionalFormatting sqref="BB22">
    <cfRule type="cellIs" dxfId="14628" priority="12865" operator="equal">
      <formula>0</formula>
    </cfRule>
  </conditionalFormatting>
  <conditionalFormatting sqref="BB24">
    <cfRule type="cellIs" dxfId="14627" priority="12861" operator="equal">
      <formula>0</formula>
    </cfRule>
  </conditionalFormatting>
  <conditionalFormatting sqref="BB25">
    <cfRule type="cellIs" dxfId="14626" priority="12857" operator="equal">
      <formula>0</formula>
    </cfRule>
  </conditionalFormatting>
  <conditionalFormatting sqref="BB26">
    <cfRule type="cellIs" dxfId="14625" priority="12853" operator="equal">
      <formula>0</formula>
    </cfRule>
  </conditionalFormatting>
  <conditionalFormatting sqref="BB27">
    <cfRule type="cellIs" dxfId="14624" priority="12849" operator="equal">
      <formula>0</formula>
    </cfRule>
  </conditionalFormatting>
  <conditionalFormatting sqref="BB28">
    <cfRule type="cellIs" dxfId="14623" priority="12845" operator="equal">
      <formula>0</formula>
    </cfRule>
  </conditionalFormatting>
  <conditionalFormatting sqref="BB29">
    <cfRule type="cellIs" dxfId="14622" priority="12841" operator="equal">
      <formula>0</formula>
    </cfRule>
  </conditionalFormatting>
  <conditionalFormatting sqref="BB31">
    <cfRule type="cellIs" dxfId="14621" priority="12837" operator="equal">
      <formula>0</formula>
    </cfRule>
  </conditionalFormatting>
  <conditionalFormatting sqref="BB32">
    <cfRule type="cellIs" dxfId="14620" priority="12833" operator="equal">
      <formula>0</formula>
    </cfRule>
  </conditionalFormatting>
  <conditionalFormatting sqref="BB23">
    <cfRule type="cellIs" dxfId="14619" priority="12829" operator="equal">
      <formula>0</formula>
    </cfRule>
  </conditionalFormatting>
  <conditionalFormatting sqref="BB33">
    <cfRule type="cellIs" dxfId="14618" priority="12825" operator="equal">
      <formula>0</formula>
    </cfRule>
  </conditionalFormatting>
  <conditionalFormatting sqref="BB34">
    <cfRule type="cellIs" dxfId="14617" priority="12821" operator="equal">
      <formula>0</formula>
    </cfRule>
  </conditionalFormatting>
  <conditionalFormatting sqref="BB35">
    <cfRule type="cellIs" dxfId="14616" priority="12817" operator="equal">
      <formula>0</formula>
    </cfRule>
  </conditionalFormatting>
  <conditionalFormatting sqref="BB37">
    <cfRule type="cellIs" dxfId="14615" priority="12813" operator="equal">
      <formula>0</formula>
    </cfRule>
  </conditionalFormatting>
  <conditionalFormatting sqref="BB38">
    <cfRule type="cellIs" dxfId="14614" priority="12809" operator="equal">
      <formula>0</formula>
    </cfRule>
  </conditionalFormatting>
  <conditionalFormatting sqref="BB39">
    <cfRule type="cellIs" dxfId="14613" priority="12805" operator="equal">
      <formula>0</formula>
    </cfRule>
  </conditionalFormatting>
  <conditionalFormatting sqref="BB40">
    <cfRule type="cellIs" dxfId="14612" priority="12801" operator="equal">
      <formula>0</formula>
    </cfRule>
  </conditionalFormatting>
  <conditionalFormatting sqref="BB41">
    <cfRule type="cellIs" dxfId="14611" priority="12797" operator="equal">
      <formula>0</formula>
    </cfRule>
  </conditionalFormatting>
  <conditionalFormatting sqref="BB42">
    <cfRule type="cellIs" dxfId="14610" priority="12793" operator="equal">
      <formula>0</formula>
    </cfRule>
  </conditionalFormatting>
  <conditionalFormatting sqref="BB43">
    <cfRule type="cellIs" dxfId="14609" priority="12789" operator="equal">
      <formula>0</formula>
    </cfRule>
  </conditionalFormatting>
  <conditionalFormatting sqref="BB45">
    <cfRule type="cellIs" dxfId="14608" priority="12785" operator="equal">
      <formula>0</formula>
    </cfRule>
  </conditionalFormatting>
  <conditionalFormatting sqref="BB46">
    <cfRule type="cellIs" dxfId="14607" priority="12781" operator="equal">
      <formula>0</formula>
    </cfRule>
  </conditionalFormatting>
  <conditionalFormatting sqref="BB47">
    <cfRule type="cellIs" dxfId="14606" priority="12777" operator="equal">
      <formula>0</formula>
    </cfRule>
  </conditionalFormatting>
  <conditionalFormatting sqref="BB48">
    <cfRule type="cellIs" dxfId="14605" priority="12773" operator="equal">
      <formula>0</formula>
    </cfRule>
  </conditionalFormatting>
  <conditionalFormatting sqref="BB49">
    <cfRule type="cellIs" dxfId="14604" priority="12769" operator="equal">
      <formula>0</formula>
    </cfRule>
  </conditionalFormatting>
  <conditionalFormatting sqref="BB50">
    <cfRule type="cellIs" dxfId="14603" priority="12765" operator="equal">
      <formula>0</formula>
    </cfRule>
  </conditionalFormatting>
  <conditionalFormatting sqref="BB53">
    <cfRule type="cellIs" dxfId="14602" priority="12761" operator="equal">
      <formula>0</formula>
    </cfRule>
  </conditionalFormatting>
  <conditionalFormatting sqref="BB54">
    <cfRule type="cellIs" dxfId="14601" priority="12757" operator="equal">
      <formula>0</formula>
    </cfRule>
  </conditionalFormatting>
  <conditionalFormatting sqref="BB55">
    <cfRule type="cellIs" dxfId="14600" priority="12753" operator="equal">
      <formula>0</formula>
    </cfRule>
  </conditionalFormatting>
  <conditionalFormatting sqref="BB56">
    <cfRule type="cellIs" dxfId="14599" priority="12749" operator="equal">
      <formula>0</formula>
    </cfRule>
  </conditionalFormatting>
  <conditionalFormatting sqref="BB57">
    <cfRule type="cellIs" dxfId="14598" priority="12745" operator="equal">
      <formula>0</formula>
    </cfRule>
  </conditionalFormatting>
  <conditionalFormatting sqref="BB60">
    <cfRule type="cellIs" dxfId="14597" priority="12741" operator="equal">
      <formula>0</formula>
    </cfRule>
  </conditionalFormatting>
  <conditionalFormatting sqref="BB62">
    <cfRule type="cellIs" dxfId="14596" priority="12737" operator="equal">
      <formula>0</formula>
    </cfRule>
  </conditionalFormatting>
  <conditionalFormatting sqref="BB63">
    <cfRule type="cellIs" dxfId="14595" priority="12733" operator="equal">
      <formula>0</formula>
    </cfRule>
  </conditionalFormatting>
  <conditionalFormatting sqref="BB64">
    <cfRule type="cellIs" dxfId="14594" priority="12729" operator="equal">
      <formula>0</formula>
    </cfRule>
  </conditionalFormatting>
  <conditionalFormatting sqref="BB65">
    <cfRule type="cellIs" dxfId="14593" priority="12725" operator="equal">
      <formula>0</formula>
    </cfRule>
  </conditionalFormatting>
  <conditionalFormatting sqref="BB59">
    <cfRule type="cellIs" dxfId="14592" priority="12721" operator="equal">
      <formula>0</formula>
    </cfRule>
  </conditionalFormatting>
  <conditionalFormatting sqref="BB51">
    <cfRule type="cellIs" dxfId="14591" priority="12717" operator="equal">
      <formula>0</formula>
    </cfRule>
  </conditionalFormatting>
  <conditionalFormatting sqref="BB69">
    <cfRule type="cellIs" dxfId="14590" priority="12713" operator="equal">
      <formula>0</formula>
    </cfRule>
  </conditionalFormatting>
  <conditionalFormatting sqref="BB70">
    <cfRule type="cellIs" dxfId="14589" priority="12709" operator="equal">
      <formula>0</formula>
    </cfRule>
  </conditionalFormatting>
  <conditionalFormatting sqref="BB71">
    <cfRule type="cellIs" dxfId="14588" priority="12705" operator="equal">
      <formula>0</formula>
    </cfRule>
  </conditionalFormatting>
  <conditionalFormatting sqref="BB72">
    <cfRule type="cellIs" dxfId="14587" priority="12701" operator="equal">
      <formula>0</formula>
    </cfRule>
  </conditionalFormatting>
  <conditionalFormatting sqref="BB73">
    <cfRule type="cellIs" dxfId="14586" priority="12697" operator="equal">
      <formula>0</formula>
    </cfRule>
  </conditionalFormatting>
  <conditionalFormatting sqref="BB74">
    <cfRule type="cellIs" dxfId="14585" priority="12693" operator="equal">
      <formula>0</formula>
    </cfRule>
  </conditionalFormatting>
  <conditionalFormatting sqref="BB75">
    <cfRule type="cellIs" dxfId="14584" priority="12689" operator="equal">
      <formula>0</formula>
    </cfRule>
  </conditionalFormatting>
  <conditionalFormatting sqref="BB76">
    <cfRule type="cellIs" dxfId="14583" priority="12685" operator="equal">
      <formula>0</formula>
    </cfRule>
  </conditionalFormatting>
  <conditionalFormatting sqref="BB78">
    <cfRule type="cellIs" dxfId="14582" priority="12681" operator="equal">
      <formula>0</formula>
    </cfRule>
  </conditionalFormatting>
  <conditionalFormatting sqref="BB79">
    <cfRule type="cellIs" dxfId="14581" priority="12673" operator="equal">
      <formula>0</formula>
    </cfRule>
  </conditionalFormatting>
  <conditionalFormatting sqref="BB80">
    <cfRule type="cellIs" dxfId="14580" priority="12669" operator="equal">
      <formula>0</formula>
    </cfRule>
  </conditionalFormatting>
  <conditionalFormatting sqref="BB81">
    <cfRule type="cellIs" dxfId="14579" priority="12665" operator="equal">
      <formula>0</formula>
    </cfRule>
  </conditionalFormatting>
  <conditionalFormatting sqref="BB82">
    <cfRule type="cellIs" dxfId="14578" priority="12661" operator="equal">
      <formula>0</formula>
    </cfRule>
  </conditionalFormatting>
  <conditionalFormatting sqref="BB83">
    <cfRule type="cellIs" dxfId="14577" priority="12657" operator="equal">
      <formula>0</formula>
    </cfRule>
  </conditionalFormatting>
  <conditionalFormatting sqref="BB84">
    <cfRule type="cellIs" dxfId="14576" priority="12653" operator="equal">
      <formula>0</formula>
    </cfRule>
  </conditionalFormatting>
  <conditionalFormatting sqref="BB85">
    <cfRule type="cellIs" dxfId="14575" priority="12649" operator="equal">
      <formula>0</formula>
    </cfRule>
  </conditionalFormatting>
  <conditionalFormatting sqref="BB86">
    <cfRule type="cellIs" dxfId="14574" priority="12645" operator="equal">
      <formula>0</formula>
    </cfRule>
  </conditionalFormatting>
  <conditionalFormatting sqref="BB88">
    <cfRule type="cellIs" dxfId="14573" priority="12641" operator="equal">
      <formula>0</formula>
    </cfRule>
  </conditionalFormatting>
  <conditionalFormatting sqref="BB89">
    <cfRule type="cellIs" dxfId="14572" priority="12637" operator="equal">
      <formula>0</formula>
    </cfRule>
  </conditionalFormatting>
  <conditionalFormatting sqref="BB90">
    <cfRule type="cellIs" dxfId="14571" priority="12633" operator="equal">
      <formula>0</formula>
    </cfRule>
  </conditionalFormatting>
  <conditionalFormatting sqref="BB91">
    <cfRule type="cellIs" dxfId="14570" priority="12629" operator="equal">
      <formula>0</formula>
    </cfRule>
  </conditionalFormatting>
  <conditionalFormatting sqref="BB92">
    <cfRule type="cellIs" dxfId="14569" priority="12625" operator="equal">
      <formula>0</formula>
    </cfRule>
  </conditionalFormatting>
  <conditionalFormatting sqref="BB93">
    <cfRule type="cellIs" dxfId="14568" priority="12621" operator="equal">
      <formula>0</formula>
    </cfRule>
  </conditionalFormatting>
  <conditionalFormatting sqref="BB94">
    <cfRule type="cellIs" dxfId="14567" priority="12617" operator="equal">
      <formula>0</formula>
    </cfRule>
  </conditionalFormatting>
  <conditionalFormatting sqref="BB96">
    <cfRule type="cellIs" dxfId="14566" priority="12613" operator="equal">
      <formula>0</formula>
    </cfRule>
  </conditionalFormatting>
  <conditionalFormatting sqref="BB97">
    <cfRule type="cellIs" dxfId="14565" priority="12609" operator="equal">
      <formula>0</formula>
    </cfRule>
  </conditionalFormatting>
  <conditionalFormatting sqref="BB98">
    <cfRule type="cellIs" dxfId="14564" priority="12605" operator="equal">
      <formula>0</formula>
    </cfRule>
  </conditionalFormatting>
  <conditionalFormatting sqref="BB99">
    <cfRule type="cellIs" dxfId="14563" priority="12601" operator="equal">
      <formula>0</formula>
    </cfRule>
  </conditionalFormatting>
  <conditionalFormatting sqref="BB100">
    <cfRule type="cellIs" dxfId="14562" priority="12597" operator="equal">
      <formula>0</formula>
    </cfRule>
  </conditionalFormatting>
  <conditionalFormatting sqref="BB101">
    <cfRule type="cellIs" dxfId="14561" priority="12593" operator="equal">
      <formula>0</formula>
    </cfRule>
  </conditionalFormatting>
  <conditionalFormatting sqref="BB102">
    <cfRule type="cellIs" dxfId="14560" priority="12589" operator="equal">
      <formula>0</formula>
    </cfRule>
  </conditionalFormatting>
  <conditionalFormatting sqref="BB103">
    <cfRule type="cellIs" dxfId="14559" priority="12585" operator="equal">
      <formula>0</formula>
    </cfRule>
  </conditionalFormatting>
  <conditionalFormatting sqref="BB104">
    <cfRule type="cellIs" dxfId="14558" priority="12581" operator="equal">
      <formula>0</formula>
    </cfRule>
  </conditionalFormatting>
  <conditionalFormatting sqref="BB108">
    <cfRule type="cellIs" dxfId="14557" priority="12577" operator="equal">
      <formula>0</formula>
    </cfRule>
  </conditionalFormatting>
  <conditionalFormatting sqref="BB109">
    <cfRule type="cellIs" dxfId="14556" priority="12573" operator="equal">
      <formula>0</formula>
    </cfRule>
  </conditionalFormatting>
  <conditionalFormatting sqref="BB110">
    <cfRule type="cellIs" dxfId="14555" priority="12569" operator="equal">
      <formula>0</formula>
    </cfRule>
  </conditionalFormatting>
  <conditionalFormatting sqref="BB111">
    <cfRule type="cellIs" dxfId="14554" priority="12565" operator="equal">
      <formula>0</formula>
    </cfRule>
  </conditionalFormatting>
  <conditionalFormatting sqref="BB112">
    <cfRule type="cellIs" dxfId="14553" priority="12561" operator="equal">
      <formula>0</formula>
    </cfRule>
  </conditionalFormatting>
  <conditionalFormatting sqref="BB113">
    <cfRule type="cellIs" dxfId="14552" priority="12557" operator="equal">
      <formula>0</formula>
    </cfRule>
  </conditionalFormatting>
  <conditionalFormatting sqref="BB114">
    <cfRule type="cellIs" dxfId="14551" priority="12553" operator="equal">
      <formula>0</formula>
    </cfRule>
  </conditionalFormatting>
  <conditionalFormatting sqref="BB115">
    <cfRule type="cellIs" dxfId="14550" priority="12549" operator="equal">
      <formula>0</formula>
    </cfRule>
  </conditionalFormatting>
  <conditionalFormatting sqref="BB116">
    <cfRule type="cellIs" dxfId="14549" priority="12545" operator="equal">
      <formula>0</formula>
    </cfRule>
  </conditionalFormatting>
  <conditionalFormatting sqref="BB117">
    <cfRule type="cellIs" dxfId="14548" priority="12541" operator="equal">
      <formula>0</formula>
    </cfRule>
  </conditionalFormatting>
  <conditionalFormatting sqref="BB118">
    <cfRule type="cellIs" dxfId="14547" priority="12537" operator="equal">
      <formula>0</formula>
    </cfRule>
  </conditionalFormatting>
  <conditionalFormatting sqref="BB119">
    <cfRule type="cellIs" dxfId="14546" priority="12533" operator="equal">
      <formula>0</formula>
    </cfRule>
  </conditionalFormatting>
  <conditionalFormatting sqref="BB120">
    <cfRule type="cellIs" dxfId="14545" priority="12529" operator="equal">
      <formula>0</formula>
    </cfRule>
  </conditionalFormatting>
  <conditionalFormatting sqref="BB121">
    <cfRule type="cellIs" dxfId="14544" priority="12525" operator="equal">
      <formula>0</formula>
    </cfRule>
  </conditionalFormatting>
  <conditionalFormatting sqref="BB123">
    <cfRule type="cellIs" dxfId="14543" priority="12517" operator="equal">
      <formula>0</formula>
    </cfRule>
  </conditionalFormatting>
  <conditionalFormatting sqref="BB124">
    <cfRule type="cellIs" dxfId="14542" priority="12513" operator="equal">
      <formula>0</formula>
    </cfRule>
  </conditionalFormatting>
  <conditionalFormatting sqref="BB125">
    <cfRule type="cellIs" dxfId="14541" priority="12509" operator="equal">
      <formula>0</formula>
    </cfRule>
  </conditionalFormatting>
  <conditionalFormatting sqref="BB126">
    <cfRule type="cellIs" dxfId="14540" priority="12505" operator="equal">
      <formula>0</formula>
    </cfRule>
  </conditionalFormatting>
  <conditionalFormatting sqref="BB127">
    <cfRule type="cellIs" dxfId="14539" priority="12501" operator="equal">
      <formula>0</formula>
    </cfRule>
  </conditionalFormatting>
  <conditionalFormatting sqref="BB128">
    <cfRule type="cellIs" dxfId="14538" priority="12497" operator="equal">
      <formula>0</formula>
    </cfRule>
  </conditionalFormatting>
  <conditionalFormatting sqref="BB129">
    <cfRule type="cellIs" dxfId="14537" priority="12493" operator="equal">
      <formula>0</formula>
    </cfRule>
  </conditionalFormatting>
  <conditionalFormatting sqref="BB131">
    <cfRule type="cellIs" dxfId="14536" priority="12489" operator="equal">
      <formula>0</formula>
    </cfRule>
  </conditionalFormatting>
  <conditionalFormatting sqref="BB132">
    <cfRule type="cellIs" dxfId="14535" priority="12485" operator="equal">
      <formula>0</formula>
    </cfRule>
  </conditionalFormatting>
  <conditionalFormatting sqref="BB133">
    <cfRule type="cellIs" dxfId="14534" priority="12481" operator="equal">
      <formula>0</formula>
    </cfRule>
  </conditionalFormatting>
  <conditionalFormatting sqref="BB134">
    <cfRule type="cellIs" dxfId="14533" priority="12477" operator="equal">
      <formula>0</formula>
    </cfRule>
  </conditionalFormatting>
  <conditionalFormatting sqref="BB135">
    <cfRule type="cellIs" dxfId="14532" priority="12473" operator="equal">
      <formula>0</formula>
    </cfRule>
  </conditionalFormatting>
  <conditionalFormatting sqref="BB136">
    <cfRule type="cellIs" dxfId="14531" priority="12469" operator="equal">
      <formula>0</formula>
    </cfRule>
  </conditionalFormatting>
  <conditionalFormatting sqref="BB137">
    <cfRule type="cellIs" dxfId="14530" priority="12465" operator="equal">
      <formula>0</formula>
    </cfRule>
  </conditionalFormatting>
  <conditionalFormatting sqref="BB138">
    <cfRule type="cellIs" dxfId="14529" priority="12461" operator="equal">
      <formula>0</formula>
    </cfRule>
  </conditionalFormatting>
  <conditionalFormatting sqref="BB139">
    <cfRule type="cellIs" dxfId="14528" priority="12457" operator="equal">
      <formula>0</formula>
    </cfRule>
  </conditionalFormatting>
  <conditionalFormatting sqref="BB140">
    <cfRule type="cellIs" dxfId="14527" priority="12453" operator="equal">
      <formula>0</formula>
    </cfRule>
  </conditionalFormatting>
  <conditionalFormatting sqref="BB141">
    <cfRule type="cellIs" dxfId="14526" priority="12449" operator="equal">
      <formula>0</formula>
    </cfRule>
  </conditionalFormatting>
  <conditionalFormatting sqref="BB143">
    <cfRule type="cellIs" dxfId="14525" priority="12445" operator="equal">
      <formula>0</formula>
    </cfRule>
  </conditionalFormatting>
  <conditionalFormatting sqref="BB144">
    <cfRule type="cellIs" dxfId="14524" priority="12441" operator="equal">
      <formula>0</formula>
    </cfRule>
  </conditionalFormatting>
  <conditionalFormatting sqref="BB145">
    <cfRule type="cellIs" dxfId="14523" priority="12437" operator="equal">
      <formula>0</formula>
    </cfRule>
  </conditionalFormatting>
  <conditionalFormatting sqref="BB146">
    <cfRule type="cellIs" dxfId="14522" priority="12433" operator="equal">
      <formula>0</formula>
    </cfRule>
  </conditionalFormatting>
  <conditionalFormatting sqref="BB147">
    <cfRule type="cellIs" dxfId="14521" priority="12429" operator="equal">
      <formula>0</formula>
    </cfRule>
  </conditionalFormatting>
  <conditionalFormatting sqref="BB148">
    <cfRule type="cellIs" dxfId="14520" priority="12425" operator="equal">
      <formula>0</formula>
    </cfRule>
  </conditionalFormatting>
  <conditionalFormatting sqref="BB149">
    <cfRule type="cellIs" dxfId="14519" priority="12421" operator="equal">
      <formula>0</formula>
    </cfRule>
  </conditionalFormatting>
  <conditionalFormatting sqref="BB150">
    <cfRule type="cellIs" dxfId="14518" priority="12417" operator="equal">
      <formula>0</formula>
    </cfRule>
  </conditionalFormatting>
  <conditionalFormatting sqref="BB151">
    <cfRule type="cellIs" dxfId="14517" priority="12413" operator="equal">
      <formula>0</formula>
    </cfRule>
  </conditionalFormatting>
  <conditionalFormatting sqref="BB152">
    <cfRule type="cellIs" dxfId="14516" priority="12409" operator="equal">
      <formula>0</formula>
    </cfRule>
  </conditionalFormatting>
  <conditionalFormatting sqref="BB154">
    <cfRule type="cellIs" dxfId="14515" priority="12405" operator="equal">
      <formula>0</formula>
    </cfRule>
  </conditionalFormatting>
  <conditionalFormatting sqref="BB155">
    <cfRule type="cellIs" dxfId="14514" priority="12401" operator="equal">
      <formula>0</formula>
    </cfRule>
  </conditionalFormatting>
  <conditionalFormatting sqref="BB156">
    <cfRule type="cellIs" dxfId="14513" priority="12397" operator="equal">
      <formula>0</formula>
    </cfRule>
  </conditionalFormatting>
  <conditionalFormatting sqref="BB157">
    <cfRule type="cellIs" dxfId="14512" priority="12393" operator="equal">
      <formula>0</formula>
    </cfRule>
  </conditionalFormatting>
  <conditionalFormatting sqref="BB158">
    <cfRule type="cellIs" dxfId="14511" priority="12389" operator="equal">
      <formula>0</formula>
    </cfRule>
  </conditionalFormatting>
  <conditionalFormatting sqref="BB159">
    <cfRule type="cellIs" dxfId="14510" priority="12385" operator="equal">
      <formula>0</formula>
    </cfRule>
  </conditionalFormatting>
  <conditionalFormatting sqref="BB161">
    <cfRule type="cellIs" dxfId="14509" priority="12381" operator="equal">
      <formula>0</formula>
    </cfRule>
  </conditionalFormatting>
  <conditionalFormatting sqref="BB162">
    <cfRule type="cellIs" dxfId="14508" priority="12377" operator="equal">
      <formula>0</formula>
    </cfRule>
  </conditionalFormatting>
  <conditionalFormatting sqref="BB163">
    <cfRule type="cellIs" dxfId="14507" priority="12373" operator="equal">
      <formula>0</formula>
    </cfRule>
  </conditionalFormatting>
  <conditionalFormatting sqref="BB164">
    <cfRule type="cellIs" dxfId="14506" priority="12369" operator="equal">
      <formula>0</formula>
    </cfRule>
  </conditionalFormatting>
  <conditionalFormatting sqref="BB165">
    <cfRule type="cellIs" dxfId="14505" priority="12365" operator="equal">
      <formula>0</formula>
    </cfRule>
  </conditionalFormatting>
  <conditionalFormatting sqref="BB167">
    <cfRule type="cellIs" dxfId="14504" priority="12361" operator="equal">
      <formula>0</formula>
    </cfRule>
  </conditionalFormatting>
  <conditionalFormatting sqref="BB168">
    <cfRule type="cellIs" dxfId="14503" priority="12357" operator="equal">
      <formula>0</formula>
    </cfRule>
  </conditionalFormatting>
  <conditionalFormatting sqref="BB169">
    <cfRule type="cellIs" dxfId="14502" priority="12353" operator="equal">
      <formula>0</formula>
    </cfRule>
  </conditionalFormatting>
  <conditionalFormatting sqref="BB170">
    <cfRule type="cellIs" dxfId="14501" priority="12349" operator="equal">
      <formula>0</formula>
    </cfRule>
  </conditionalFormatting>
  <conditionalFormatting sqref="BB346">
    <cfRule type="cellIs" dxfId="14500" priority="12345" operator="equal">
      <formula>0</formula>
    </cfRule>
  </conditionalFormatting>
  <conditionalFormatting sqref="BB171">
    <cfRule type="cellIs" dxfId="14499" priority="12341" operator="equal">
      <formula>0</formula>
    </cfRule>
  </conditionalFormatting>
  <conditionalFormatting sqref="BB172">
    <cfRule type="cellIs" dxfId="14498" priority="12337" operator="equal">
      <formula>0</formula>
    </cfRule>
  </conditionalFormatting>
  <conditionalFormatting sqref="BB173">
    <cfRule type="cellIs" dxfId="14497" priority="12333" operator="equal">
      <formula>0</formula>
    </cfRule>
  </conditionalFormatting>
  <conditionalFormatting sqref="BB174">
    <cfRule type="cellIs" dxfId="14496" priority="12329" operator="equal">
      <formula>0</formula>
    </cfRule>
  </conditionalFormatting>
  <conditionalFormatting sqref="BB176">
    <cfRule type="cellIs" dxfId="14495" priority="12325" operator="equal">
      <formula>0</formula>
    </cfRule>
  </conditionalFormatting>
  <conditionalFormatting sqref="BB177">
    <cfRule type="cellIs" dxfId="14494" priority="12321" operator="equal">
      <formula>0</formula>
    </cfRule>
  </conditionalFormatting>
  <conditionalFormatting sqref="BB178">
    <cfRule type="cellIs" dxfId="14493" priority="12317" operator="equal">
      <formula>0</formula>
    </cfRule>
  </conditionalFormatting>
  <conditionalFormatting sqref="BB179">
    <cfRule type="cellIs" dxfId="14492" priority="12313" operator="equal">
      <formula>0</formula>
    </cfRule>
  </conditionalFormatting>
  <conditionalFormatting sqref="BB180">
    <cfRule type="cellIs" dxfId="14491" priority="12309" operator="equal">
      <formula>0</formula>
    </cfRule>
  </conditionalFormatting>
  <conditionalFormatting sqref="BB181">
    <cfRule type="cellIs" dxfId="14490" priority="12305" operator="equal">
      <formula>0</formula>
    </cfRule>
  </conditionalFormatting>
  <conditionalFormatting sqref="BB182">
    <cfRule type="cellIs" dxfId="14489" priority="12301" operator="equal">
      <formula>0</formula>
    </cfRule>
  </conditionalFormatting>
  <conditionalFormatting sqref="BB183">
    <cfRule type="cellIs" dxfId="14488" priority="12297" operator="equal">
      <formula>0</formula>
    </cfRule>
  </conditionalFormatting>
  <conditionalFormatting sqref="BB187">
    <cfRule type="cellIs" dxfId="14487" priority="12285" operator="equal">
      <formula>0</formula>
    </cfRule>
  </conditionalFormatting>
  <conditionalFormatting sqref="BB188">
    <cfRule type="cellIs" dxfId="14486" priority="12281" operator="equal">
      <formula>0</formula>
    </cfRule>
  </conditionalFormatting>
  <conditionalFormatting sqref="BB190">
    <cfRule type="cellIs" dxfId="14485" priority="12277" operator="equal">
      <formula>0</formula>
    </cfRule>
  </conditionalFormatting>
  <conditionalFormatting sqref="BB191">
    <cfRule type="cellIs" dxfId="14484" priority="12273" operator="equal">
      <formula>0</formula>
    </cfRule>
  </conditionalFormatting>
  <conditionalFormatting sqref="BB192">
    <cfRule type="cellIs" dxfId="14483" priority="12269" operator="equal">
      <formula>0</formula>
    </cfRule>
  </conditionalFormatting>
  <conditionalFormatting sqref="BB193">
    <cfRule type="cellIs" dxfId="14482" priority="12265" operator="equal">
      <formula>0</formula>
    </cfRule>
  </conditionalFormatting>
  <conditionalFormatting sqref="BB194">
    <cfRule type="cellIs" dxfId="14481" priority="12261" operator="equal">
      <formula>0</formula>
    </cfRule>
  </conditionalFormatting>
  <conditionalFormatting sqref="BB196">
    <cfRule type="cellIs" dxfId="14480" priority="12257" operator="equal">
      <formula>0</formula>
    </cfRule>
  </conditionalFormatting>
  <conditionalFormatting sqref="BB197">
    <cfRule type="cellIs" dxfId="14479" priority="12253" operator="equal">
      <formula>0</formula>
    </cfRule>
  </conditionalFormatting>
  <conditionalFormatting sqref="BB198">
    <cfRule type="cellIs" dxfId="14478" priority="12249" operator="equal">
      <formula>0</formula>
    </cfRule>
  </conditionalFormatting>
  <conditionalFormatting sqref="BB199">
    <cfRule type="cellIs" dxfId="14477" priority="12245" operator="equal">
      <formula>0</formula>
    </cfRule>
  </conditionalFormatting>
  <conditionalFormatting sqref="BB200">
    <cfRule type="cellIs" dxfId="14476" priority="12241" operator="equal">
      <formula>0</formula>
    </cfRule>
  </conditionalFormatting>
  <conditionalFormatting sqref="BB202">
    <cfRule type="cellIs" dxfId="14475" priority="12237" operator="equal">
      <formula>0</formula>
    </cfRule>
  </conditionalFormatting>
  <conditionalFormatting sqref="BB203">
    <cfRule type="cellIs" dxfId="14474" priority="12233" operator="equal">
      <formula>0</formula>
    </cfRule>
  </conditionalFormatting>
  <conditionalFormatting sqref="BB204">
    <cfRule type="cellIs" dxfId="14473" priority="12229" operator="equal">
      <formula>0</formula>
    </cfRule>
  </conditionalFormatting>
  <conditionalFormatting sqref="BB205">
    <cfRule type="cellIs" dxfId="14472" priority="12225" operator="equal">
      <formula>0</formula>
    </cfRule>
  </conditionalFormatting>
  <conditionalFormatting sqref="BB206">
    <cfRule type="cellIs" dxfId="14471" priority="12221" operator="equal">
      <formula>0</formula>
    </cfRule>
  </conditionalFormatting>
  <conditionalFormatting sqref="BB207">
    <cfRule type="cellIs" dxfId="14470" priority="12217" operator="equal">
      <formula>0</formula>
    </cfRule>
  </conditionalFormatting>
  <conditionalFormatting sqref="BB208">
    <cfRule type="cellIs" dxfId="14469" priority="12213" operator="equal">
      <formula>0</formula>
    </cfRule>
  </conditionalFormatting>
  <conditionalFormatting sqref="BB209">
    <cfRule type="cellIs" dxfId="14468" priority="12209" operator="equal">
      <formula>0</formula>
    </cfRule>
  </conditionalFormatting>
  <conditionalFormatting sqref="BB210">
    <cfRule type="cellIs" dxfId="14467" priority="12205" operator="equal">
      <formula>0</formula>
    </cfRule>
  </conditionalFormatting>
  <conditionalFormatting sqref="BB212">
    <cfRule type="cellIs" dxfId="14466" priority="12201" operator="equal">
      <formula>0</formula>
    </cfRule>
  </conditionalFormatting>
  <conditionalFormatting sqref="BB213">
    <cfRule type="cellIs" dxfId="14465" priority="12197" operator="equal">
      <formula>0</formula>
    </cfRule>
  </conditionalFormatting>
  <conditionalFormatting sqref="BB214">
    <cfRule type="cellIs" dxfId="14464" priority="12193" operator="equal">
      <formula>0</formula>
    </cfRule>
  </conditionalFormatting>
  <conditionalFormatting sqref="BB215">
    <cfRule type="cellIs" dxfId="14463" priority="12189" operator="equal">
      <formula>0</formula>
    </cfRule>
  </conditionalFormatting>
  <conditionalFormatting sqref="BB216">
    <cfRule type="cellIs" dxfId="14462" priority="12185" operator="equal">
      <formula>0</formula>
    </cfRule>
  </conditionalFormatting>
  <conditionalFormatting sqref="BB217">
    <cfRule type="cellIs" dxfId="14461" priority="12181" operator="equal">
      <formula>0</formula>
    </cfRule>
  </conditionalFormatting>
  <conditionalFormatting sqref="BB218">
    <cfRule type="cellIs" dxfId="14460" priority="12173" operator="equal">
      <formula>0</formula>
    </cfRule>
  </conditionalFormatting>
  <conditionalFormatting sqref="BB222">
    <cfRule type="cellIs" dxfId="14459" priority="12169" operator="equal">
      <formula>0</formula>
    </cfRule>
  </conditionalFormatting>
  <conditionalFormatting sqref="BB223">
    <cfRule type="cellIs" dxfId="14458" priority="12165" operator="equal">
      <formula>0</formula>
    </cfRule>
  </conditionalFormatting>
  <conditionalFormatting sqref="BB224">
    <cfRule type="cellIs" dxfId="14457" priority="12161" operator="equal">
      <formula>0</formula>
    </cfRule>
  </conditionalFormatting>
  <conditionalFormatting sqref="BB225">
    <cfRule type="cellIs" dxfId="14456" priority="12157" operator="equal">
      <formula>0</formula>
    </cfRule>
  </conditionalFormatting>
  <conditionalFormatting sqref="BB226">
    <cfRule type="cellIs" dxfId="14455" priority="12153" operator="equal">
      <formula>0</formula>
    </cfRule>
  </conditionalFormatting>
  <conditionalFormatting sqref="BB227">
    <cfRule type="cellIs" dxfId="14454" priority="12149" operator="equal">
      <formula>0</formula>
    </cfRule>
  </conditionalFormatting>
  <conditionalFormatting sqref="BB228">
    <cfRule type="cellIs" dxfId="14453" priority="12145" operator="equal">
      <formula>0</formula>
    </cfRule>
  </conditionalFormatting>
  <conditionalFormatting sqref="BB240">
    <cfRule type="cellIs" dxfId="14452" priority="12141" operator="equal">
      <formula>0</formula>
    </cfRule>
  </conditionalFormatting>
  <conditionalFormatting sqref="BB229">
    <cfRule type="cellIs" dxfId="14451" priority="12137" operator="equal">
      <formula>0</formula>
    </cfRule>
  </conditionalFormatting>
  <conditionalFormatting sqref="BB230">
    <cfRule type="cellIs" dxfId="14450" priority="12133" operator="equal">
      <formula>0</formula>
    </cfRule>
  </conditionalFormatting>
  <conditionalFormatting sqref="BB231">
    <cfRule type="cellIs" dxfId="14449" priority="12129" operator="equal">
      <formula>0</formula>
    </cfRule>
  </conditionalFormatting>
  <conditionalFormatting sqref="BB233">
    <cfRule type="cellIs" dxfId="14448" priority="12125" operator="equal">
      <formula>0</formula>
    </cfRule>
  </conditionalFormatting>
  <conditionalFormatting sqref="BB234">
    <cfRule type="cellIs" dxfId="14447" priority="12121" operator="equal">
      <formula>0</formula>
    </cfRule>
  </conditionalFormatting>
  <conditionalFormatting sqref="BB235">
    <cfRule type="cellIs" dxfId="14446" priority="12117" operator="equal">
      <formula>0</formula>
    </cfRule>
  </conditionalFormatting>
  <conditionalFormatting sqref="BB237">
    <cfRule type="cellIs" dxfId="14445" priority="12113" operator="equal">
      <formula>0</formula>
    </cfRule>
  </conditionalFormatting>
  <conditionalFormatting sqref="BB238">
    <cfRule type="cellIs" dxfId="14444" priority="12109" operator="equal">
      <formula>0</formula>
    </cfRule>
  </conditionalFormatting>
  <conditionalFormatting sqref="BB239">
    <cfRule type="cellIs" dxfId="14443" priority="12105" operator="equal">
      <formula>0</formula>
    </cfRule>
  </conditionalFormatting>
  <conditionalFormatting sqref="BB241">
    <cfRule type="cellIs" dxfId="14442" priority="12097" operator="equal">
      <formula>0</formula>
    </cfRule>
  </conditionalFormatting>
  <conditionalFormatting sqref="BB242">
    <cfRule type="cellIs" dxfId="14441" priority="12093" operator="equal">
      <formula>0</formula>
    </cfRule>
  </conditionalFormatting>
  <conditionalFormatting sqref="BB244">
    <cfRule type="cellIs" dxfId="14440" priority="12089" operator="equal">
      <formula>0</formula>
    </cfRule>
  </conditionalFormatting>
  <conditionalFormatting sqref="BB245">
    <cfRule type="cellIs" dxfId="14439" priority="12085" operator="equal">
      <formula>0</formula>
    </cfRule>
  </conditionalFormatting>
  <conditionalFormatting sqref="BB246">
    <cfRule type="cellIs" dxfId="14438" priority="12081" operator="equal">
      <formula>0</formula>
    </cfRule>
  </conditionalFormatting>
  <conditionalFormatting sqref="BB247">
    <cfRule type="cellIs" dxfId="14437" priority="12077" operator="equal">
      <formula>0</formula>
    </cfRule>
  </conditionalFormatting>
  <conditionalFormatting sqref="BB248">
    <cfRule type="cellIs" dxfId="14436" priority="12073" operator="equal">
      <formula>0</formula>
    </cfRule>
  </conditionalFormatting>
  <conditionalFormatting sqref="BB249">
    <cfRule type="cellIs" dxfId="14435" priority="12069" operator="equal">
      <formula>0</formula>
    </cfRule>
  </conditionalFormatting>
  <conditionalFormatting sqref="BB250">
    <cfRule type="cellIs" dxfId="14434" priority="12065" operator="equal">
      <formula>0</formula>
    </cfRule>
  </conditionalFormatting>
  <conditionalFormatting sqref="BB252">
    <cfRule type="cellIs" dxfId="14433" priority="12061" operator="equal">
      <formula>0</formula>
    </cfRule>
  </conditionalFormatting>
  <conditionalFormatting sqref="BB253">
    <cfRule type="cellIs" dxfId="14432" priority="12057" operator="equal">
      <formula>0</formula>
    </cfRule>
  </conditionalFormatting>
  <conditionalFormatting sqref="BB254">
    <cfRule type="cellIs" dxfId="14431" priority="12053" operator="equal">
      <formula>0</formula>
    </cfRule>
  </conditionalFormatting>
  <conditionalFormatting sqref="BB255">
    <cfRule type="cellIs" dxfId="14430" priority="12049" operator="equal">
      <formula>0</formula>
    </cfRule>
  </conditionalFormatting>
  <conditionalFormatting sqref="BB256">
    <cfRule type="cellIs" dxfId="14429" priority="12045" operator="equal">
      <formula>0</formula>
    </cfRule>
  </conditionalFormatting>
  <conditionalFormatting sqref="BB257">
    <cfRule type="cellIs" dxfId="14428" priority="12041" operator="equal">
      <formula>0</formula>
    </cfRule>
  </conditionalFormatting>
  <conditionalFormatting sqref="BB261">
    <cfRule type="cellIs" dxfId="14427" priority="12037" operator="equal">
      <formula>0</formula>
    </cfRule>
  </conditionalFormatting>
  <conditionalFormatting sqref="BB262">
    <cfRule type="cellIs" dxfId="14426" priority="12033" operator="equal">
      <formula>0</formula>
    </cfRule>
  </conditionalFormatting>
  <conditionalFormatting sqref="BB263">
    <cfRule type="cellIs" dxfId="14425" priority="12029" operator="equal">
      <formula>0</formula>
    </cfRule>
  </conditionalFormatting>
  <conditionalFormatting sqref="BB264">
    <cfRule type="cellIs" dxfId="14424" priority="12025" operator="equal">
      <formula>0</formula>
    </cfRule>
  </conditionalFormatting>
  <conditionalFormatting sqref="BB265">
    <cfRule type="cellIs" dxfId="14423" priority="12021" operator="equal">
      <formula>0</formula>
    </cfRule>
  </conditionalFormatting>
  <conditionalFormatting sqref="BB266">
    <cfRule type="cellIs" dxfId="14422" priority="12017" operator="equal">
      <formula>0</formula>
    </cfRule>
  </conditionalFormatting>
  <conditionalFormatting sqref="BB267">
    <cfRule type="cellIs" dxfId="14421" priority="12013" operator="equal">
      <formula>0</formula>
    </cfRule>
  </conditionalFormatting>
  <conditionalFormatting sqref="BB268">
    <cfRule type="cellIs" dxfId="14420" priority="12009" operator="equal">
      <formula>0</formula>
    </cfRule>
  </conditionalFormatting>
  <conditionalFormatting sqref="BB269">
    <cfRule type="cellIs" dxfId="14419" priority="12005" operator="equal">
      <formula>0</formula>
    </cfRule>
  </conditionalFormatting>
  <conditionalFormatting sqref="BB270">
    <cfRule type="cellIs" dxfId="14418" priority="12001" operator="equal">
      <formula>0</formula>
    </cfRule>
  </conditionalFormatting>
  <conditionalFormatting sqref="BB271">
    <cfRule type="cellIs" dxfId="14417" priority="11997" operator="equal">
      <formula>0</formula>
    </cfRule>
  </conditionalFormatting>
  <conditionalFormatting sqref="BB273">
    <cfRule type="cellIs" dxfId="14416" priority="11993" operator="equal">
      <formula>0</formula>
    </cfRule>
  </conditionalFormatting>
  <conditionalFormatting sqref="BB274">
    <cfRule type="cellIs" dxfId="14415" priority="11989" operator="equal">
      <formula>0</formula>
    </cfRule>
  </conditionalFormatting>
  <conditionalFormatting sqref="BB275">
    <cfRule type="cellIs" dxfId="14414" priority="11985" operator="equal">
      <formula>0</formula>
    </cfRule>
  </conditionalFormatting>
  <conditionalFormatting sqref="BB276">
    <cfRule type="cellIs" dxfId="14413" priority="11981" operator="equal">
      <formula>0</formula>
    </cfRule>
  </conditionalFormatting>
  <conditionalFormatting sqref="BB277">
    <cfRule type="cellIs" dxfId="14412" priority="11977" operator="equal">
      <formula>0</formula>
    </cfRule>
  </conditionalFormatting>
  <conditionalFormatting sqref="BB280">
    <cfRule type="cellIs" dxfId="14411" priority="11973" operator="equal">
      <formula>0</formula>
    </cfRule>
  </conditionalFormatting>
  <conditionalFormatting sqref="BB279">
    <cfRule type="cellIs" dxfId="14410" priority="11969" operator="equal">
      <formula>0</formula>
    </cfRule>
  </conditionalFormatting>
  <conditionalFormatting sqref="BB281">
    <cfRule type="cellIs" dxfId="14409" priority="11965" operator="equal">
      <formula>0</formula>
    </cfRule>
  </conditionalFormatting>
  <conditionalFormatting sqref="BB282">
    <cfRule type="cellIs" dxfId="14408" priority="11961" operator="equal">
      <formula>0</formula>
    </cfRule>
  </conditionalFormatting>
  <conditionalFormatting sqref="BB283">
    <cfRule type="cellIs" dxfId="14407" priority="11957" operator="equal">
      <formula>0</formula>
    </cfRule>
  </conditionalFormatting>
  <conditionalFormatting sqref="BB284">
    <cfRule type="cellIs" dxfId="14406" priority="11949" operator="equal">
      <formula>0</formula>
    </cfRule>
  </conditionalFormatting>
  <conditionalFormatting sqref="BB285">
    <cfRule type="cellIs" dxfId="14405" priority="11945" operator="equal">
      <formula>0</formula>
    </cfRule>
  </conditionalFormatting>
  <conditionalFormatting sqref="BB286">
    <cfRule type="cellIs" dxfId="14404" priority="11941" operator="equal">
      <formula>0</formula>
    </cfRule>
  </conditionalFormatting>
  <conditionalFormatting sqref="BB288">
    <cfRule type="cellIs" dxfId="14403" priority="11937" operator="equal">
      <formula>0</formula>
    </cfRule>
  </conditionalFormatting>
  <conditionalFormatting sqref="BB289">
    <cfRule type="cellIs" dxfId="14402" priority="11933" operator="equal">
      <formula>0</formula>
    </cfRule>
  </conditionalFormatting>
  <conditionalFormatting sqref="BB290">
    <cfRule type="cellIs" dxfId="14401" priority="11929" operator="equal">
      <formula>0</formula>
    </cfRule>
  </conditionalFormatting>
  <conditionalFormatting sqref="BB291">
    <cfRule type="cellIs" dxfId="14400" priority="11925" operator="equal">
      <formula>0</formula>
    </cfRule>
  </conditionalFormatting>
  <conditionalFormatting sqref="BB292">
    <cfRule type="cellIs" dxfId="14399" priority="11921" operator="equal">
      <formula>0</formula>
    </cfRule>
  </conditionalFormatting>
  <conditionalFormatting sqref="BB293">
    <cfRule type="cellIs" dxfId="14398" priority="11917" operator="equal">
      <formula>0</formula>
    </cfRule>
  </conditionalFormatting>
  <conditionalFormatting sqref="BB294">
    <cfRule type="cellIs" dxfId="14397" priority="11913" operator="equal">
      <formula>0</formula>
    </cfRule>
  </conditionalFormatting>
  <conditionalFormatting sqref="BB296">
    <cfRule type="cellIs" dxfId="14396" priority="11909" operator="equal">
      <formula>0</formula>
    </cfRule>
  </conditionalFormatting>
  <conditionalFormatting sqref="BB297">
    <cfRule type="cellIs" dxfId="14395" priority="11905" operator="equal">
      <formula>0</formula>
    </cfRule>
  </conditionalFormatting>
  <conditionalFormatting sqref="BB298">
    <cfRule type="cellIs" dxfId="14394" priority="11901" operator="equal">
      <formula>0</formula>
    </cfRule>
  </conditionalFormatting>
  <conditionalFormatting sqref="BB299">
    <cfRule type="cellIs" dxfId="14393" priority="11897" operator="equal">
      <formula>0</formula>
    </cfRule>
  </conditionalFormatting>
  <conditionalFormatting sqref="BB300">
    <cfRule type="cellIs" dxfId="14392" priority="11893" operator="equal">
      <formula>0</formula>
    </cfRule>
  </conditionalFormatting>
  <conditionalFormatting sqref="BB301">
    <cfRule type="cellIs" dxfId="14391" priority="11889" operator="equal">
      <formula>0</formula>
    </cfRule>
  </conditionalFormatting>
  <conditionalFormatting sqref="BB302">
    <cfRule type="cellIs" dxfId="14390" priority="11885" operator="equal">
      <formula>0</formula>
    </cfRule>
  </conditionalFormatting>
  <conditionalFormatting sqref="BB304">
    <cfRule type="cellIs" dxfId="14389" priority="11881" operator="equal">
      <formula>0</formula>
    </cfRule>
  </conditionalFormatting>
  <conditionalFormatting sqref="BB305">
    <cfRule type="cellIs" dxfId="14388" priority="11877" operator="equal">
      <formula>0</formula>
    </cfRule>
  </conditionalFormatting>
  <conditionalFormatting sqref="BB306">
    <cfRule type="cellIs" dxfId="14387" priority="11873" operator="equal">
      <formula>0</formula>
    </cfRule>
  </conditionalFormatting>
  <conditionalFormatting sqref="BB307">
    <cfRule type="cellIs" dxfId="14386" priority="11869" operator="equal">
      <formula>0</formula>
    </cfRule>
  </conditionalFormatting>
  <conditionalFormatting sqref="BB312">
    <cfRule type="cellIs" dxfId="14385" priority="11865" operator="equal">
      <formula>0</formula>
    </cfRule>
  </conditionalFormatting>
  <conditionalFormatting sqref="BB313">
    <cfRule type="cellIs" dxfId="14384" priority="11861" operator="equal">
      <formula>0</formula>
    </cfRule>
  </conditionalFormatting>
  <conditionalFormatting sqref="BB314">
    <cfRule type="cellIs" dxfId="14383" priority="11857" operator="equal">
      <formula>0</formula>
    </cfRule>
  </conditionalFormatting>
  <conditionalFormatting sqref="BB315">
    <cfRule type="cellIs" dxfId="14382" priority="11853" operator="equal">
      <formula>0</formula>
    </cfRule>
  </conditionalFormatting>
  <conditionalFormatting sqref="BB316">
    <cfRule type="cellIs" dxfId="14381" priority="11849" operator="equal">
      <formula>0</formula>
    </cfRule>
  </conditionalFormatting>
  <conditionalFormatting sqref="BB317">
    <cfRule type="cellIs" dxfId="14380" priority="11845" operator="equal">
      <formula>0</formula>
    </cfRule>
  </conditionalFormatting>
  <conditionalFormatting sqref="BB319">
    <cfRule type="cellIs" dxfId="14379" priority="11837" operator="equal">
      <formula>0</formula>
    </cfRule>
  </conditionalFormatting>
  <conditionalFormatting sqref="BB320">
    <cfRule type="cellIs" dxfId="14378" priority="11833" operator="equal">
      <formula>0</formula>
    </cfRule>
  </conditionalFormatting>
  <conditionalFormatting sqref="BB321">
    <cfRule type="cellIs" dxfId="14377" priority="11829" operator="equal">
      <formula>0</formula>
    </cfRule>
  </conditionalFormatting>
  <conditionalFormatting sqref="BB322">
    <cfRule type="cellIs" dxfId="14376" priority="11825" operator="equal">
      <formula>0</formula>
    </cfRule>
  </conditionalFormatting>
  <conditionalFormatting sqref="BB323">
    <cfRule type="cellIs" dxfId="14375" priority="11821" operator="equal">
      <formula>0</formula>
    </cfRule>
  </conditionalFormatting>
  <conditionalFormatting sqref="BB324">
    <cfRule type="cellIs" dxfId="14374" priority="11813" operator="equal">
      <formula>0</formula>
    </cfRule>
  </conditionalFormatting>
  <conditionalFormatting sqref="BB326">
    <cfRule type="cellIs" dxfId="14373" priority="11809" operator="equal">
      <formula>0</formula>
    </cfRule>
  </conditionalFormatting>
  <conditionalFormatting sqref="BB327">
    <cfRule type="cellIs" dxfId="14372" priority="11805" operator="equal">
      <formula>0</formula>
    </cfRule>
  </conditionalFormatting>
  <conditionalFormatting sqref="BB328">
    <cfRule type="cellIs" dxfId="14371" priority="11801" operator="equal">
      <formula>0</formula>
    </cfRule>
  </conditionalFormatting>
  <conditionalFormatting sqref="BB329">
    <cfRule type="cellIs" dxfId="14370" priority="11797" operator="equal">
      <formula>0</formula>
    </cfRule>
  </conditionalFormatting>
  <conditionalFormatting sqref="BB330">
    <cfRule type="cellIs" dxfId="14369" priority="11793" operator="equal">
      <formula>0</formula>
    </cfRule>
  </conditionalFormatting>
  <conditionalFormatting sqref="BB331">
    <cfRule type="cellIs" dxfId="14368" priority="11789" operator="equal">
      <formula>0</formula>
    </cfRule>
  </conditionalFormatting>
  <conditionalFormatting sqref="BB332">
    <cfRule type="cellIs" dxfId="14367" priority="11785" operator="equal">
      <formula>0</formula>
    </cfRule>
  </conditionalFormatting>
  <conditionalFormatting sqref="BB333">
    <cfRule type="cellIs" dxfId="14366" priority="11781" operator="equal">
      <formula>0</formula>
    </cfRule>
  </conditionalFormatting>
  <conditionalFormatting sqref="BB334">
    <cfRule type="cellIs" dxfId="14365" priority="11777" operator="equal">
      <formula>0</formula>
    </cfRule>
  </conditionalFormatting>
  <conditionalFormatting sqref="BB335">
    <cfRule type="cellIs" dxfId="14364" priority="11773" operator="equal">
      <formula>0</formula>
    </cfRule>
  </conditionalFormatting>
  <conditionalFormatting sqref="BB336">
    <cfRule type="cellIs" dxfId="14363" priority="11769" operator="equal">
      <formula>0</formula>
    </cfRule>
  </conditionalFormatting>
  <conditionalFormatting sqref="BB337">
    <cfRule type="cellIs" dxfId="14362" priority="11765" operator="equal">
      <formula>0</formula>
    </cfRule>
  </conditionalFormatting>
  <conditionalFormatting sqref="BB338">
    <cfRule type="cellIs" dxfId="14361" priority="11761" operator="equal">
      <formula>0</formula>
    </cfRule>
  </conditionalFormatting>
  <conditionalFormatting sqref="BB340">
    <cfRule type="cellIs" dxfId="14360" priority="11757" operator="equal">
      <formula>0</formula>
    </cfRule>
  </conditionalFormatting>
  <conditionalFormatting sqref="BB341">
    <cfRule type="cellIs" dxfId="14359" priority="11753" operator="equal">
      <formula>0</formula>
    </cfRule>
  </conditionalFormatting>
  <conditionalFormatting sqref="BB342">
    <cfRule type="cellIs" dxfId="14358" priority="11749" operator="equal">
      <formula>0</formula>
    </cfRule>
  </conditionalFormatting>
  <conditionalFormatting sqref="BB343">
    <cfRule type="cellIs" dxfId="14357" priority="11741" operator="equal">
      <formula>0</formula>
    </cfRule>
  </conditionalFormatting>
  <conditionalFormatting sqref="BB344">
    <cfRule type="cellIs" dxfId="14356" priority="11737" operator="equal">
      <formula>0</formula>
    </cfRule>
  </conditionalFormatting>
  <conditionalFormatting sqref="BB345">
    <cfRule type="cellIs" dxfId="14355" priority="11733" operator="equal">
      <formula>0</formula>
    </cfRule>
  </conditionalFormatting>
  <conditionalFormatting sqref="BB347">
    <cfRule type="cellIs" dxfId="14354" priority="11729" operator="equal">
      <formula>0</formula>
    </cfRule>
  </conditionalFormatting>
  <conditionalFormatting sqref="BB349">
    <cfRule type="cellIs" dxfId="14353" priority="11725" operator="equal">
      <formula>0</formula>
    </cfRule>
  </conditionalFormatting>
  <conditionalFormatting sqref="BB350">
    <cfRule type="cellIs" dxfId="14352" priority="11721" operator="equal">
      <formula>0</formula>
    </cfRule>
  </conditionalFormatting>
  <conditionalFormatting sqref="BB351">
    <cfRule type="cellIs" dxfId="14351" priority="11717" operator="equal">
      <formula>0</formula>
    </cfRule>
  </conditionalFormatting>
  <conditionalFormatting sqref="BB352">
    <cfRule type="cellIs" dxfId="14350" priority="11713" operator="equal">
      <formula>0</formula>
    </cfRule>
  </conditionalFormatting>
  <conditionalFormatting sqref="BB353">
    <cfRule type="cellIs" dxfId="14349" priority="11709" operator="equal">
      <formula>0</formula>
    </cfRule>
  </conditionalFormatting>
  <conditionalFormatting sqref="BB354">
    <cfRule type="cellIs" dxfId="14348" priority="11705" operator="equal">
      <formula>0</formula>
    </cfRule>
  </conditionalFormatting>
  <conditionalFormatting sqref="BB355">
    <cfRule type="cellIs" dxfId="14347" priority="11701" operator="equal">
      <formula>0</formula>
    </cfRule>
  </conditionalFormatting>
  <conditionalFormatting sqref="BB356">
    <cfRule type="cellIs" dxfId="14346" priority="11697" operator="equal">
      <formula>0</formula>
    </cfRule>
  </conditionalFormatting>
  <conditionalFormatting sqref="BB357">
    <cfRule type="cellIs" dxfId="14345" priority="11693" operator="equal">
      <formula>0</formula>
    </cfRule>
  </conditionalFormatting>
  <conditionalFormatting sqref="BB358">
    <cfRule type="cellIs" dxfId="14344" priority="11689" operator="equal">
      <formula>0</formula>
    </cfRule>
  </conditionalFormatting>
  <conditionalFormatting sqref="BB363">
    <cfRule type="cellIs" dxfId="14343" priority="11685" operator="equal">
      <formula>0</formula>
    </cfRule>
  </conditionalFormatting>
  <conditionalFormatting sqref="BB364">
    <cfRule type="cellIs" dxfId="14342" priority="11681" operator="equal">
      <formula>0</formula>
    </cfRule>
  </conditionalFormatting>
  <conditionalFormatting sqref="BB366">
    <cfRule type="cellIs" dxfId="14341" priority="11677" operator="equal">
      <formula>0</formula>
    </cfRule>
  </conditionalFormatting>
  <conditionalFormatting sqref="BB367">
    <cfRule type="cellIs" dxfId="14340" priority="11673" operator="equal">
      <formula>0</formula>
    </cfRule>
  </conditionalFormatting>
  <conditionalFormatting sqref="BB368">
    <cfRule type="cellIs" dxfId="14339" priority="11669" operator="equal">
      <formula>0</formula>
    </cfRule>
  </conditionalFormatting>
  <conditionalFormatting sqref="BB369">
    <cfRule type="cellIs" dxfId="14338" priority="11665" operator="equal">
      <formula>0</formula>
    </cfRule>
  </conditionalFormatting>
  <conditionalFormatting sqref="BB370">
    <cfRule type="cellIs" dxfId="14337" priority="11661" operator="equal">
      <formula>0</formula>
    </cfRule>
  </conditionalFormatting>
  <conditionalFormatting sqref="BB371">
    <cfRule type="cellIs" dxfId="14336" priority="11657" operator="equal">
      <formula>0</formula>
    </cfRule>
  </conditionalFormatting>
  <conditionalFormatting sqref="BB372">
    <cfRule type="cellIs" dxfId="14335" priority="11653" operator="equal">
      <formula>0</formula>
    </cfRule>
  </conditionalFormatting>
  <conditionalFormatting sqref="BB373">
    <cfRule type="cellIs" dxfId="14334" priority="11649" operator="equal">
      <formula>0</formula>
    </cfRule>
  </conditionalFormatting>
  <conditionalFormatting sqref="BB375">
    <cfRule type="cellIs" dxfId="14333" priority="11645" operator="equal">
      <formula>0</formula>
    </cfRule>
  </conditionalFormatting>
  <conditionalFormatting sqref="BB376">
    <cfRule type="cellIs" dxfId="14332" priority="11641" operator="equal">
      <formula>0</formula>
    </cfRule>
  </conditionalFormatting>
  <conditionalFormatting sqref="BB377">
    <cfRule type="cellIs" dxfId="14331" priority="11637" operator="equal">
      <formula>0</formula>
    </cfRule>
  </conditionalFormatting>
  <conditionalFormatting sqref="BB378">
    <cfRule type="cellIs" dxfId="14330" priority="11633" operator="equal">
      <formula>0</formula>
    </cfRule>
  </conditionalFormatting>
  <conditionalFormatting sqref="BB379">
    <cfRule type="cellIs" dxfId="14329" priority="11629" operator="equal">
      <formula>0</formula>
    </cfRule>
  </conditionalFormatting>
  <conditionalFormatting sqref="BB380">
    <cfRule type="cellIs" dxfId="14328" priority="11625" operator="equal">
      <formula>0</formula>
    </cfRule>
  </conditionalFormatting>
  <conditionalFormatting sqref="BB381">
    <cfRule type="cellIs" dxfId="14327" priority="11621" operator="equal">
      <formula>0</formula>
    </cfRule>
  </conditionalFormatting>
  <conditionalFormatting sqref="BB383">
    <cfRule type="cellIs" dxfId="14326" priority="11617" operator="equal">
      <formula>0</formula>
    </cfRule>
  </conditionalFormatting>
  <conditionalFormatting sqref="BB384">
    <cfRule type="cellIs" dxfId="14325" priority="11613" operator="equal">
      <formula>0</formula>
    </cfRule>
  </conditionalFormatting>
  <conditionalFormatting sqref="BB385">
    <cfRule type="cellIs" dxfId="14324" priority="11609" operator="equal">
      <formula>0</formula>
    </cfRule>
  </conditionalFormatting>
  <conditionalFormatting sqref="BB362">
    <cfRule type="cellIs" dxfId="14323" priority="11605" operator="equal">
      <formula>0</formula>
    </cfRule>
  </conditionalFormatting>
  <conditionalFormatting sqref="BB365">
    <cfRule type="cellIs" dxfId="14322" priority="11601" operator="equal">
      <formula>0</formula>
    </cfRule>
  </conditionalFormatting>
  <conditionalFormatting sqref="BB386">
    <cfRule type="cellIs" dxfId="14321" priority="11597" operator="equal">
      <formula>0</formula>
    </cfRule>
  </conditionalFormatting>
  <conditionalFormatting sqref="BB387">
    <cfRule type="cellIs" dxfId="14320" priority="11593" operator="equal">
      <formula>0</formula>
    </cfRule>
  </conditionalFormatting>
  <conditionalFormatting sqref="BB389">
    <cfRule type="cellIs" dxfId="14319" priority="11585" operator="equal">
      <formula>0</formula>
    </cfRule>
  </conditionalFormatting>
  <conditionalFormatting sqref="BB390">
    <cfRule type="cellIs" dxfId="14318" priority="11581" operator="equal">
      <formula>0</formula>
    </cfRule>
  </conditionalFormatting>
  <conditionalFormatting sqref="BB399">
    <cfRule type="cellIs" dxfId="14317" priority="11577" operator="equal">
      <formula>0</formula>
    </cfRule>
  </conditionalFormatting>
  <conditionalFormatting sqref="BB391">
    <cfRule type="cellIs" dxfId="14316" priority="11573" operator="equal">
      <formula>0</formula>
    </cfRule>
  </conditionalFormatting>
  <conditionalFormatting sqref="BB392">
    <cfRule type="cellIs" dxfId="14315" priority="11569" operator="equal">
      <formula>0</formula>
    </cfRule>
  </conditionalFormatting>
  <conditionalFormatting sqref="BB393">
    <cfRule type="cellIs" dxfId="14314" priority="11565" operator="equal">
      <formula>0</formula>
    </cfRule>
  </conditionalFormatting>
  <conditionalFormatting sqref="BB394">
    <cfRule type="cellIs" dxfId="14313" priority="11561" operator="equal">
      <formula>0</formula>
    </cfRule>
  </conditionalFormatting>
  <conditionalFormatting sqref="BB402">
    <cfRule type="cellIs" dxfId="14312" priority="11557" operator="equal">
      <formula>0</formula>
    </cfRule>
  </conditionalFormatting>
  <conditionalFormatting sqref="BB396">
    <cfRule type="cellIs" dxfId="14311" priority="11553" operator="equal">
      <formula>0</formula>
    </cfRule>
  </conditionalFormatting>
  <conditionalFormatting sqref="BB397">
    <cfRule type="cellIs" dxfId="14310" priority="11549" operator="equal">
      <formula>0</formula>
    </cfRule>
  </conditionalFormatting>
  <conditionalFormatting sqref="BB398">
    <cfRule type="cellIs" dxfId="14309" priority="11545" operator="equal">
      <formula>0</formula>
    </cfRule>
  </conditionalFormatting>
  <conditionalFormatting sqref="BB400">
    <cfRule type="cellIs" dxfId="14308" priority="11541" operator="equal">
      <formula>0</formula>
    </cfRule>
  </conditionalFormatting>
  <conditionalFormatting sqref="BB401">
    <cfRule type="cellIs" dxfId="14307" priority="11537" operator="equal">
      <formula>0</formula>
    </cfRule>
  </conditionalFormatting>
  <conditionalFormatting sqref="BB403">
    <cfRule type="cellIs" dxfId="14306" priority="11533" operator="equal">
      <formula>0</formula>
    </cfRule>
  </conditionalFormatting>
  <conditionalFormatting sqref="BB404">
    <cfRule type="cellIs" dxfId="14305" priority="11529" operator="equal">
      <formula>0</formula>
    </cfRule>
  </conditionalFormatting>
  <conditionalFormatting sqref="AO7:BB65 AO67:BB104 AO185:BB218 AO220:BB257 AO259:BB307 AO360:BB404 AO406:BB406 AO106:BB183 BD106:BD183 AO309:BB358 BD309:BD358">
    <cfRule type="expression" dxfId="14304" priority="34552">
      <formula>AND(AO7&lt;E7,AO7&gt;=0)</formula>
    </cfRule>
    <cfRule type="expression" dxfId="14303" priority="34553">
      <formula>AND(AO7&lt;W7,AO7&gt;=E7)</formula>
    </cfRule>
    <cfRule type="expression" dxfId="14302" priority="34554">
      <formula>AO7&gt;=W7</formula>
    </cfRule>
  </conditionalFormatting>
  <conditionalFormatting sqref="BE7:BE65 BE67:BE104 BE185:BE218 BE220:BE257 BE259:BE307 BE360:BE404 BE406 BE106:BE183 BE309:BE358">
    <cfRule type="expression" dxfId="14301" priority="34594">
      <formula>AND(BE7&lt;T7,BE7&gt;=0)</formula>
    </cfRule>
    <cfRule type="expression" dxfId="14300" priority="34595">
      <formula>AND(BE7&lt;AL7,BE7&gt;=T7)</formula>
    </cfRule>
    <cfRule type="expression" dxfId="14299" priority="34596">
      <formula>BE7&gt;=AL7</formula>
    </cfRule>
  </conditionalFormatting>
  <conditionalFormatting sqref="BD7">
    <cfRule type="cellIs" dxfId="14298" priority="2365" operator="equal">
      <formula>0</formula>
    </cfRule>
  </conditionalFormatting>
  <conditionalFormatting sqref="BD8">
    <cfRule type="cellIs" dxfId="14297" priority="2364" operator="equal">
      <formula>0</formula>
    </cfRule>
  </conditionalFormatting>
  <conditionalFormatting sqref="BD10">
    <cfRule type="cellIs" dxfId="14296" priority="2363" operator="equal">
      <formula>0</formula>
    </cfRule>
  </conditionalFormatting>
  <conditionalFormatting sqref="BD11">
    <cfRule type="cellIs" dxfId="14295" priority="2362" operator="equal">
      <formula>0</formula>
    </cfRule>
  </conditionalFormatting>
  <conditionalFormatting sqref="BD12">
    <cfRule type="cellIs" dxfId="14294" priority="2361" operator="equal">
      <formula>0</formula>
    </cfRule>
  </conditionalFormatting>
  <conditionalFormatting sqref="BD13">
    <cfRule type="cellIs" dxfId="14293" priority="2360" operator="equal">
      <formula>0</formula>
    </cfRule>
  </conditionalFormatting>
  <conditionalFormatting sqref="BD14">
    <cfRule type="cellIs" dxfId="14292" priority="2359" operator="equal">
      <formula>0</formula>
    </cfRule>
  </conditionalFormatting>
  <conditionalFormatting sqref="BD58">
    <cfRule type="cellIs" dxfId="14291" priority="2358" operator="equal">
      <formula>0</formula>
    </cfRule>
  </conditionalFormatting>
  <conditionalFormatting sqref="BD15">
    <cfRule type="cellIs" dxfId="14290" priority="2357" operator="equal">
      <formula>0</formula>
    </cfRule>
  </conditionalFormatting>
  <conditionalFormatting sqref="BD16">
    <cfRule type="cellIs" dxfId="14289" priority="2356" operator="equal">
      <formula>0</formula>
    </cfRule>
  </conditionalFormatting>
  <conditionalFormatting sqref="BD17">
    <cfRule type="cellIs" dxfId="14288" priority="2355" operator="equal">
      <formula>0</formula>
    </cfRule>
  </conditionalFormatting>
  <conditionalFormatting sqref="BD18">
    <cfRule type="cellIs" dxfId="14287" priority="2354" operator="equal">
      <formula>0</formula>
    </cfRule>
  </conditionalFormatting>
  <conditionalFormatting sqref="BD19">
    <cfRule type="cellIs" dxfId="14286" priority="2353" operator="equal">
      <formula>0</formula>
    </cfRule>
  </conditionalFormatting>
  <conditionalFormatting sqref="BD20">
    <cfRule type="cellIs" dxfId="14285" priority="2352" operator="equal">
      <formula>0</formula>
    </cfRule>
  </conditionalFormatting>
  <conditionalFormatting sqref="BD21">
    <cfRule type="cellIs" dxfId="14284" priority="2351" operator="equal">
      <formula>0</formula>
    </cfRule>
  </conditionalFormatting>
  <conditionalFormatting sqref="BD22">
    <cfRule type="cellIs" dxfId="14283" priority="2350" operator="equal">
      <formula>0</formula>
    </cfRule>
  </conditionalFormatting>
  <conditionalFormatting sqref="BD24">
    <cfRule type="cellIs" dxfId="14282" priority="2349" operator="equal">
      <formula>0</formula>
    </cfRule>
  </conditionalFormatting>
  <conditionalFormatting sqref="BD25">
    <cfRule type="cellIs" dxfId="14281" priority="2348" operator="equal">
      <formula>0</formula>
    </cfRule>
  </conditionalFormatting>
  <conditionalFormatting sqref="BD26">
    <cfRule type="cellIs" dxfId="14280" priority="2347" operator="equal">
      <formula>0</formula>
    </cfRule>
  </conditionalFormatting>
  <conditionalFormatting sqref="BD27">
    <cfRule type="cellIs" dxfId="14279" priority="2346" operator="equal">
      <formula>0</formula>
    </cfRule>
  </conditionalFormatting>
  <conditionalFormatting sqref="BD28">
    <cfRule type="cellIs" dxfId="14278" priority="2345" operator="equal">
      <formula>0</formula>
    </cfRule>
  </conditionalFormatting>
  <conditionalFormatting sqref="BD29">
    <cfRule type="cellIs" dxfId="14277" priority="2344" operator="equal">
      <formula>0</formula>
    </cfRule>
  </conditionalFormatting>
  <conditionalFormatting sqref="BD30">
    <cfRule type="cellIs" dxfId="14276" priority="2343" operator="equal">
      <formula>0</formula>
    </cfRule>
  </conditionalFormatting>
  <conditionalFormatting sqref="BD31">
    <cfRule type="cellIs" dxfId="14275" priority="2342" operator="equal">
      <formula>0</formula>
    </cfRule>
  </conditionalFormatting>
  <conditionalFormatting sqref="BD32">
    <cfRule type="cellIs" dxfId="14274" priority="2341" operator="equal">
      <formula>0</formula>
    </cfRule>
  </conditionalFormatting>
  <conditionalFormatting sqref="BD23">
    <cfRule type="cellIs" dxfId="14273" priority="2340" operator="equal">
      <formula>0</formula>
    </cfRule>
  </conditionalFormatting>
  <conditionalFormatting sqref="BD33">
    <cfRule type="cellIs" dxfId="14272" priority="2339" operator="equal">
      <formula>0</formula>
    </cfRule>
  </conditionalFormatting>
  <conditionalFormatting sqref="BD34">
    <cfRule type="cellIs" dxfId="14271" priority="2338" operator="equal">
      <formula>0</formula>
    </cfRule>
  </conditionalFormatting>
  <conditionalFormatting sqref="BD35">
    <cfRule type="cellIs" dxfId="14270" priority="2337" operator="equal">
      <formula>0</formula>
    </cfRule>
  </conditionalFormatting>
  <conditionalFormatting sqref="BD36">
    <cfRule type="cellIs" dxfId="14269" priority="2336" operator="equal">
      <formula>0</formula>
    </cfRule>
  </conditionalFormatting>
  <conditionalFormatting sqref="BD37">
    <cfRule type="cellIs" dxfId="14268" priority="2335" operator="equal">
      <formula>0</formula>
    </cfRule>
  </conditionalFormatting>
  <conditionalFormatting sqref="BD38">
    <cfRule type="cellIs" dxfId="14267" priority="2334" operator="equal">
      <formula>0</formula>
    </cfRule>
  </conditionalFormatting>
  <conditionalFormatting sqref="BD39">
    <cfRule type="cellIs" dxfId="14266" priority="2333" operator="equal">
      <formula>0</formula>
    </cfRule>
  </conditionalFormatting>
  <conditionalFormatting sqref="BD40">
    <cfRule type="cellIs" dxfId="14265" priority="2332" operator="equal">
      <formula>0</formula>
    </cfRule>
  </conditionalFormatting>
  <conditionalFormatting sqref="BD41">
    <cfRule type="cellIs" dxfId="14264" priority="2331" operator="equal">
      <formula>0</formula>
    </cfRule>
  </conditionalFormatting>
  <conditionalFormatting sqref="BD42">
    <cfRule type="cellIs" dxfId="14263" priority="2330" operator="equal">
      <formula>0</formula>
    </cfRule>
  </conditionalFormatting>
  <conditionalFormatting sqref="BD43">
    <cfRule type="cellIs" dxfId="14262" priority="2329" operator="equal">
      <formula>0</formula>
    </cfRule>
  </conditionalFormatting>
  <conditionalFormatting sqref="BD44">
    <cfRule type="cellIs" dxfId="14261" priority="2328" operator="equal">
      <formula>0</formula>
    </cfRule>
  </conditionalFormatting>
  <conditionalFormatting sqref="BD45">
    <cfRule type="cellIs" dxfId="14260" priority="2327" operator="equal">
      <formula>0</formula>
    </cfRule>
  </conditionalFormatting>
  <conditionalFormatting sqref="BD46">
    <cfRule type="cellIs" dxfId="14259" priority="2326" operator="equal">
      <formula>0</formula>
    </cfRule>
  </conditionalFormatting>
  <conditionalFormatting sqref="BD47">
    <cfRule type="cellIs" dxfId="14258" priority="2325" operator="equal">
      <formula>0</formula>
    </cfRule>
  </conditionalFormatting>
  <conditionalFormatting sqref="BD48">
    <cfRule type="cellIs" dxfId="14257" priority="2324" operator="equal">
      <formula>0</formula>
    </cfRule>
  </conditionalFormatting>
  <conditionalFormatting sqref="BD49">
    <cfRule type="cellIs" dxfId="14256" priority="2323" operator="equal">
      <formula>0</formula>
    </cfRule>
  </conditionalFormatting>
  <conditionalFormatting sqref="BD50">
    <cfRule type="cellIs" dxfId="14255" priority="2322" operator="equal">
      <formula>0</formula>
    </cfRule>
  </conditionalFormatting>
  <conditionalFormatting sqref="BD52">
    <cfRule type="cellIs" dxfId="14254" priority="2321" operator="equal">
      <formula>0</formula>
    </cfRule>
  </conditionalFormatting>
  <conditionalFormatting sqref="BD53">
    <cfRule type="cellIs" dxfId="14253" priority="2320" operator="equal">
      <formula>0</formula>
    </cfRule>
  </conditionalFormatting>
  <conditionalFormatting sqref="BD54">
    <cfRule type="cellIs" dxfId="14252" priority="2319" operator="equal">
      <formula>0</formula>
    </cfRule>
  </conditionalFormatting>
  <conditionalFormatting sqref="BD55">
    <cfRule type="cellIs" dxfId="14251" priority="2318" operator="equal">
      <formula>0</formula>
    </cfRule>
  </conditionalFormatting>
  <conditionalFormatting sqref="BD56">
    <cfRule type="cellIs" dxfId="14250" priority="2317" operator="equal">
      <formula>0</formula>
    </cfRule>
  </conditionalFormatting>
  <conditionalFormatting sqref="BD57">
    <cfRule type="cellIs" dxfId="14249" priority="2316" operator="equal">
      <formula>0</formula>
    </cfRule>
  </conditionalFormatting>
  <conditionalFormatting sqref="BD60">
    <cfRule type="cellIs" dxfId="14248" priority="2315" operator="equal">
      <formula>0</formula>
    </cfRule>
  </conditionalFormatting>
  <conditionalFormatting sqref="BD61">
    <cfRule type="cellIs" dxfId="14247" priority="2314" operator="equal">
      <formula>0</formula>
    </cfRule>
  </conditionalFormatting>
  <conditionalFormatting sqref="BD62">
    <cfRule type="cellIs" dxfId="14246" priority="2313" operator="equal">
      <formula>0</formula>
    </cfRule>
  </conditionalFormatting>
  <conditionalFormatting sqref="BD63">
    <cfRule type="cellIs" dxfId="14245" priority="2312" operator="equal">
      <formula>0</formula>
    </cfRule>
  </conditionalFormatting>
  <conditionalFormatting sqref="BD64">
    <cfRule type="cellIs" dxfId="14244" priority="2311" operator="equal">
      <formula>0</formula>
    </cfRule>
  </conditionalFormatting>
  <conditionalFormatting sqref="BD65">
    <cfRule type="cellIs" dxfId="14243" priority="2310" operator="equal">
      <formula>0</formula>
    </cfRule>
  </conditionalFormatting>
  <conditionalFormatting sqref="BD59">
    <cfRule type="cellIs" dxfId="14242" priority="2309" operator="equal">
      <formula>0</formula>
    </cfRule>
  </conditionalFormatting>
  <conditionalFormatting sqref="BD51">
    <cfRule type="cellIs" dxfId="14241" priority="2308" operator="equal">
      <formula>0</formula>
    </cfRule>
  </conditionalFormatting>
  <conditionalFormatting sqref="BD67">
    <cfRule type="cellIs" dxfId="14240" priority="2307" operator="equal">
      <formula>0</formula>
    </cfRule>
  </conditionalFormatting>
  <conditionalFormatting sqref="BD68">
    <cfRule type="cellIs" dxfId="14239" priority="2306" operator="equal">
      <formula>0</formula>
    </cfRule>
  </conditionalFormatting>
  <conditionalFormatting sqref="BD69">
    <cfRule type="cellIs" dxfId="14238" priority="2305" operator="equal">
      <formula>0</formula>
    </cfRule>
  </conditionalFormatting>
  <conditionalFormatting sqref="BD70">
    <cfRule type="cellIs" dxfId="14237" priority="2304" operator="equal">
      <formula>0</formula>
    </cfRule>
  </conditionalFormatting>
  <conditionalFormatting sqref="BD71">
    <cfRule type="cellIs" dxfId="14236" priority="2303" operator="equal">
      <formula>0</formula>
    </cfRule>
  </conditionalFormatting>
  <conditionalFormatting sqref="BD72">
    <cfRule type="cellIs" dxfId="14235" priority="2302" operator="equal">
      <formula>0</formula>
    </cfRule>
  </conditionalFormatting>
  <conditionalFormatting sqref="BD73">
    <cfRule type="cellIs" dxfId="14234" priority="2301" operator="equal">
      <formula>0</formula>
    </cfRule>
  </conditionalFormatting>
  <conditionalFormatting sqref="BD74">
    <cfRule type="cellIs" dxfId="14233" priority="2300" operator="equal">
      <formula>0</formula>
    </cfRule>
  </conditionalFormatting>
  <conditionalFormatting sqref="BD75">
    <cfRule type="cellIs" dxfId="14232" priority="2299" operator="equal">
      <formula>0</formula>
    </cfRule>
  </conditionalFormatting>
  <conditionalFormatting sqref="BD76">
    <cfRule type="cellIs" dxfId="14231" priority="2298" operator="equal">
      <formula>0</formula>
    </cfRule>
  </conditionalFormatting>
  <conditionalFormatting sqref="BD77">
    <cfRule type="cellIs" dxfId="14230" priority="2297" operator="equal">
      <formula>0</formula>
    </cfRule>
  </conditionalFormatting>
  <conditionalFormatting sqref="BD78">
    <cfRule type="cellIs" dxfId="14229" priority="2296" operator="equal">
      <formula>0</formula>
    </cfRule>
  </conditionalFormatting>
  <conditionalFormatting sqref="BD79">
    <cfRule type="cellIs" dxfId="14228" priority="2295" operator="equal">
      <formula>0</formula>
    </cfRule>
  </conditionalFormatting>
  <conditionalFormatting sqref="BD80">
    <cfRule type="cellIs" dxfId="14227" priority="2294" operator="equal">
      <formula>0</formula>
    </cfRule>
  </conditionalFormatting>
  <conditionalFormatting sqref="BD81">
    <cfRule type="cellIs" dxfId="14226" priority="2293" operator="equal">
      <formula>0</formula>
    </cfRule>
  </conditionalFormatting>
  <conditionalFormatting sqref="BD82">
    <cfRule type="cellIs" dxfId="14225" priority="2292" operator="equal">
      <formula>0</formula>
    </cfRule>
  </conditionalFormatting>
  <conditionalFormatting sqref="BD83">
    <cfRule type="cellIs" dxfId="14224" priority="2291" operator="equal">
      <formula>0</formula>
    </cfRule>
  </conditionalFormatting>
  <conditionalFormatting sqref="BD84">
    <cfRule type="cellIs" dxfId="14223" priority="2290" operator="equal">
      <formula>0</formula>
    </cfRule>
  </conditionalFormatting>
  <conditionalFormatting sqref="BD85">
    <cfRule type="cellIs" dxfId="14222" priority="2289" operator="equal">
      <formula>0</formula>
    </cfRule>
  </conditionalFormatting>
  <conditionalFormatting sqref="BD86">
    <cfRule type="cellIs" dxfId="14221" priority="2288" operator="equal">
      <formula>0</formula>
    </cfRule>
  </conditionalFormatting>
  <conditionalFormatting sqref="BD87">
    <cfRule type="cellIs" dxfId="14220" priority="2287" operator="equal">
      <formula>0</formula>
    </cfRule>
  </conditionalFormatting>
  <conditionalFormatting sqref="BD88">
    <cfRule type="cellIs" dxfId="14219" priority="2286" operator="equal">
      <formula>0</formula>
    </cfRule>
  </conditionalFormatting>
  <conditionalFormatting sqref="BD89">
    <cfRule type="cellIs" dxfId="14218" priority="2285" operator="equal">
      <formula>0</formula>
    </cfRule>
  </conditionalFormatting>
  <conditionalFormatting sqref="BD90">
    <cfRule type="cellIs" dxfId="14217" priority="2284" operator="equal">
      <formula>0</formula>
    </cfRule>
  </conditionalFormatting>
  <conditionalFormatting sqref="BD91">
    <cfRule type="cellIs" dxfId="14216" priority="2283" operator="equal">
      <formula>0</formula>
    </cfRule>
  </conditionalFormatting>
  <conditionalFormatting sqref="BD92">
    <cfRule type="cellIs" dxfId="14215" priority="2282" operator="equal">
      <formula>0</formula>
    </cfRule>
  </conditionalFormatting>
  <conditionalFormatting sqref="BD93">
    <cfRule type="cellIs" dxfId="14214" priority="2281" operator="equal">
      <formula>0</formula>
    </cfRule>
  </conditionalFormatting>
  <conditionalFormatting sqref="BD94">
    <cfRule type="cellIs" dxfId="14213" priority="2280" operator="equal">
      <formula>0</formula>
    </cfRule>
  </conditionalFormatting>
  <conditionalFormatting sqref="BD95">
    <cfRule type="cellIs" dxfId="14212" priority="2279" operator="equal">
      <formula>0</formula>
    </cfRule>
  </conditionalFormatting>
  <conditionalFormatting sqref="BD96">
    <cfRule type="cellIs" dxfId="14211" priority="2278" operator="equal">
      <formula>0</formula>
    </cfRule>
  </conditionalFormatting>
  <conditionalFormatting sqref="BD97">
    <cfRule type="cellIs" dxfId="14210" priority="2277" operator="equal">
      <formula>0</formula>
    </cfRule>
  </conditionalFormatting>
  <conditionalFormatting sqref="BD98">
    <cfRule type="cellIs" dxfId="14209" priority="2276" operator="equal">
      <formula>0</formula>
    </cfRule>
  </conditionalFormatting>
  <conditionalFormatting sqref="BD99">
    <cfRule type="cellIs" dxfId="14208" priority="2275" operator="equal">
      <formula>0</formula>
    </cfRule>
  </conditionalFormatting>
  <conditionalFormatting sqref="BD100">
    <cfRule type="cellIs" dxfId="14207" priority="2274" operator="equal">
      <formula>0</formula>
    </cfRule>
  </conditionalFormatting>
  <conditionalFormatting sqref="BD101">
    <cfRule type="cellIs" dxfId="14206" priority="2273" operator="equal">
      <formula>0</formula>
    </cfRule>
  </conditionalFormatting>
  <conditionalFormatting sqref="BD102">
    <cfRule type="cellIs" dxfId="14205" priority="2272" operator="equal">
      <formula>0</formula>
    </cfRule>
  </conditionalFormatting>
  <conditionalFormatting sqref="BD103">
    <cfRule type="cellIs" dxfId="14204" priority="2271" operator="equal">
      <formula>0</formula>
    </cfRule>
  </conditionalFormatting>
  <conditionalFormatting sqref="BD104">
    <cfRule type="cellIs" dxfId="14203" priority="2270" operator="equal">
      <formula>0</formula>
    </cfRule>
  </conditionalFormatting>
  <conditionalFormatting sqref="BD106">
    <cfRule type="cellIs" dxfId="14202" priority="2269" operator="equal">
      <formula>0</formula>
    </cfRule>
  </conditionalFormatting>
  <conditionalFormatting sqref="BD107">
    <cfRule type="cellIs" dxfId="14201" priority="2268" operator="equal">
      <formula>0</formula>
    </cfRule>
  </conditionalFormatting>
  <conditionalFormatting sqref="BD108">
    <cfRule type="cellIs" dxfId="14200" priority="2267" operator="equal">
      <formula>0</formula>
    </cfRule>
  </conditionalFormatting>
  <conditionalFormatting sqref="BD109">
    <cfRule type="cellIs" dxfId="14199" priority="2266" operator="equal">
      <formula>0</formula>
    </cfRule>
  </conditionalFormatting>
  <conditionalFormatting sqref="BD110">
    <cfRule type="cellIs" dxfId="14198" priority="2265" operator="equal">
      <formula>0</formula>
    </cfRule>
  </conditionalFormatting>
  <conditionalFormatting sqref="BD111">
    <cfRule type="cellIs" dxfId="14197" priority="2264" operator="equal">
      <formula>0</formula>
    </cfRule>
  </conditionalFormatting>
  <conditionalFormatting sqref="BD112">
    <cfRule type="cellIs" dxfId="14196" priority="2263" operator="equal">
      <formula>0</formula>
    </cfRule>
  </conditionalFormatting>
  <conditionalFormatting sqref="BD113">
    <cfRule type="cellIs" dxfId="14195" priority="2262" operator="equal">
      <formula>0</formula>
    </cfRule>
  </conditionalFormatting>
  <conditionalFormatting sqref="BD114">
    <cfRule type="cellIs" dxfId="14194" priority="2261" operator="equal">
      <formula>0</formula>
    </cfRule>
  </conditionalFormatting>
  <conditionalFormatting sqref="BD115">
    <cfRule type="cellIs" dxfId="14193" priority="2260" operator="equal">
      <formula>0</formula>
    </cfRule>
  </conditionalFormatting>
  <conditionalFormatting sqref="BD116">
    <cfRule type="cellIs" dxfId="14192" priority="2259" operator="equal">
      <formula>0</formula>
    </cfRule>
  </conditionalFormatting>
  <conditionalFormatting sqref="BD117">
    <cfRule type="cellIs" dxfId="14191" priority="2258" operator="equal">
      <formula>0</formula>
    </cfRule>
  </conditionalFormatting>
  <conditionalFormatting sqref="BD118">
    <cfRule type="cellIs" dxfId="14190" priority="2257" operator="equal">
      <formula>0</formula>
    </cfRule>
  </conditionalFormatting>
  <conditionalFormatting sqref="BD119">
    <cfRule type="cellIs" dxfId="14189" priority="2256" operator="equal">
      <formula>0</formula>
    </cfRule>
  </conditionalFormatting>
  <conditionalFormatting sqref="BD120">
    <cfRule type="cellIs" dxfId="14188" priority="2255" operator="equal">
      <formula>0</formula>
    </cfRule>
  </conditionalFormatting>
  <conditionalFormatting sqref="BD121">
    <cfRule type="cellIs" dxfId="14187" priority="2254" operator="equal">
      <formula>0</formula>
    </cfRule>
  </conditionalFormatting>
  <conditionalFormatting sqref="BD122">
    <cfRule type="cellIs" dxfId="14186" priority="2253" operator="equal">
      <formula>0</formula>
    </cfRule>
  </conditionalFormatting>
  <conditionalFormatting sqref="BD123">
    <cfRule type="cellIs" dxfId="14185" priority="2252" operator="equal">
      <formula>0</formula>
    </cfRule>
  </conditionalFormatting>
  <conditionalFormatting sqref="BD124">
    <cfRule type="cellIs" dxfId="14184" priority="2251" operator="equal">
      <formula>0</formula>
    </cfRule>
  </conditionalFormatting>
  <conditionalFormatting sqref="BD125">
    <cfRule type="cellIs" dxfId="14183" priority="2250" operator="equal">
      <formula>0</formula>
    </cfRule>
  </conditionalFormatting>
  <conditionalFormatting sqref="BD126">
    <cfRule type="cellIs" dxfId="14182" priority="2249" operator="equal">
      <formula>0</formula>
    </cfRule>
  </conditionalFormatting>
  <conditionalFormatting sqref="BD127">
    <cfRule type="cellIs" dxfId="14181" priority="2248" operator="equal">
      <formula>0</formula>
    </cfRule>
  </conditionalFormatting>
  <conditionalFormatting sqref="BD128">
    <cfRule type="cellIs" dxfId="14180" priority="2247" operator="equal">
      <formula>0</formula>
    </cfRule>
  </conditionalFormatting>
  <conditionalFormatting sqref="BD129">
    <cfRule type="cellIs" dxfId="14179" priority="2246" operator="equal">
      <formula>0</formula>
    </cfRule>
  </conditionalFormatting>
  <conditionalFormatting sqref="BD130">
    <cfRule type="cellIs" dxfId="14178" priority="2245" operator="equal">
      <formula>0</formula>
    </cfRule>
  </conditionalFormatting>
  <conditionalFormatting sqref="BD131">
    <cfRule type="cellIs" dxfId="14177" priority="2244" operator="equal">
      <formula>0</formula>
    </cfRule>
  </conditionalFormatting>
  <conditionalFormatting sqref="BD132">
    <cfRule type="cellIs" dxfId="14176" priority="2243" operator="equal">
      <formula>0</formula>
    </cfRule>
  </conditionalFormatting>
  <conditionalFormatting sqref="BD133">
    <cfRule type="cellIs" dxfId="14175" priority="2242" operator="equal">
      <formula>0</formula>
    </cfRule>
  </conditionalFormatting>
  <conditionalFormatting sqref="BD134">
    <cfRule type="cellIs" dxfId="14174" priority="2241" operator="equal">
      <formula>0</formula>
    </cfRule>
  </conditionalFormatting>
  <conditionalFormatting sqref="BD135">
    <cfRule type="cellIs" dxfId="14173" priority="2240" operator="equal">
      <formula>0</formula>
    </cfRule>
  </conditionalFormatting>
  <conditionalFormatting sqref="BD136">
    <cfRule type="cellIs" dxfId="14172" priority="2239" operator="equal">
      <formula>0</formula>
    </cfRule>
  </conditionalFormatting>
  <conditionalFormatting sqref="BD137">
    <cfRule type="cellIs" dxfId="14171" priority="2238" operator="equal">
      <formula>0</formula>
    </cfRule>
  </conditionalFormatting>
  <conditionalFormatting sqref="BD138">
    <cfRule type="cellIs" dxfId="14170" priority="2237" operator="equal">
      <formula>0</formula>
    </cfRule>
  </conditionalFormatting>
  <conditionalFormatting sqref="BD139">
    <cfRule type="cellIs" dxfId="14169" priority="2236" operator="equal">
      <formula>0</formula>
    </cfRule>
  </conditionalFormatting>
  <conditionalFormatting sqref="BD140">
    <cfRule type="cellIs" dxfId="14168" priority="2235" operator="equal">
      <formula>0</formula>
    </cfRule>
  </conditionalFormatting>
  <conditionalFormatting sqref="BD141">
    <cfRule type="cellIs" dxfId="14167" priority="2234" operator="equal">
      <formula>0</formula>
    </cfRule>
  </conditionalFormatting>
  <conditionalFormatting sqref="BD142">
    <cfRule type="cellIs" dxfId="14166" priority="2233" operator="equal">
      <formula>0</formula>
    </cfRule>
  </conditionalFormatting>
  <conditionalFormatting sqref="BD143">
    <cfRule type="cellIs" dxfId="14165" priority="2232" operator="equal">
      <formula>0</formula>
    </cfRule>
  </conditionalFormatting>
  <conditionalFormatting sqref="BD144">
    <cfRule type="cellIs" dxfId="14164" priority="2231" operator="equal">
      <formula>0</formula>
    </cfRule>
  </conditionalFormatting>
  <conditionalFormatting sqref="BD145">
    <cfRule type="cellIs" dxfId="14163" priority="2230" operator="equal">
      <formula>0</formula>
    </cfRule>
  </conditionalFormatting>
  <conditionalFormatting sqref="BD146">
    <cfRule type="cellIs" dxfId="14162" priority="2229" operator="equal">
      <formula>0</formula>
    </cfRule>
  </conditionalFormatting>
  <conditionalFormatting sqref="BD147">
    <cfRule type="cellIs" dxfId="14161" priority="2228" operator="equal">
      <formula>0</formula>
    </cfRule>
  </conditionalFormatting>
  <conditionalFormatting sqref="BD148">
    <cfRule type="cellIs" dxfId="14160" priority="2227" operator="equal">
      <formula>0</formula>
    </cfRule>
  </conditionalFormatting>
  <conditionalFormatting sqref="BD149">
    <cfRule type="cellIs" dxfId="14159" priority="2226" operator="equal">
      <formula>0</formula>
    </cfRule>
  </conditionalFormatting>
  <conditionalFormatting sqref="BD150">
    <cfRule type="cellIs" dxfId="14158" priority="2225" operator="equal">
      <formula>0</formula>
    </cfRule>
  </conditionalFormatting>
  <conditionalFormatting sqref="BD151">
    <cfRule type="cellIs" dxfId="14157" priority="2224" operator="equal">
      <formula>0</formula>
    </cfRule>
  </conditionalFormatting>
  <conditionalFormatting sqref="BD152">
    <cfRule type="cellIs" dxfId="14156" priority="2223" operator="equal">
      <formula>0</formula>
    </cfRule>
  </conditionalFormatting>
  <conditionalFormatting sqref="BD153">
    <cfRule type="cellIs" dxfId="14155" priority="2222" operator="equal">
      <formula>0</formula>
    </cfRule>
  </conditionalFormatting>
  <conditionalFormatting sqref="BD154">
    <cfRule type="cellIs" dxfId="14154" priority="2221" operator="equal">
      <formula>0</formula>
    </cfRule>
  </conditionalFormatting>
  <conditionalFormatting sqref="BD155">
    <cfRule type="cellIs" dxfId="14153" priority="2220" operator="equal">
      <formula>0</formula>
    </cfRule>
  </conditionalFormatting>
  <conditionalFormatting sqref="BD156">
    <cfRule type="cellIs" dxfId="14152" priority="2219" operator="equal">
      <formula>0</formula>
    </cfRule>
  </conditionalFormatting>
  <conditionalFormatting sqref="BD157">
    <cfRule type="cellIs" dxfId="14151" priority="2218" operator="equal">
      <formula>0</formula>
    </cfRule>
  </conditionalFormatting>
  <conditionalFormatting sqref="BD158">
    <cfRule type="cellIs" dxfId="14150" priority="2217" operator="equal">
      <formula>0</formula>
    </cfRule>
  </conditionalFormatting>
  <conditionalFormatting sqref="BD159">
    <cfRule type="cellIs" dxfId="14149" priority="2216" operator="equal">
      <formula>0</formula>
    </cfRule>
  </conditionalFormatting>
  <conditionalFormatting sqref="BD160">
    <cfRule type="cellIs" dxfId="14148" priority="2215" operator="equal">
      <formula>0</formula>
    </cfRule>
  </conditionalFormatting>
  <conditionalFormatting sqref="BD161">
    <cfRule type="cellIs" dxfId="14147" priority="2214" operator="equal">
      <formula>0</formula>
    </cfRule>
  </conditionalFormatting>
  <conditionalFormatting sqref="BD162">
    <cfRule type="cellIs" dxfId="14146" priority="2213" operator="equal">
      <formula>0</formula>
    </cfRule>
  </conditionalFormatting>
  <conditionalFormatting sqref="BD163">
    <cfRule type="cellIs" dxfId="14145" priority="2212" operator="equal">
      <formula>0</formula>
    </cfRule>
  </conditionalFormatting>
  <conditionalFormatting sqref="BD164">
    <cfRule type="cellIs" dxfId="14144" priority="2211" operator="equal">
      <formula>0</formula>
    </cfRule>
  </conditionalFormatting>
  <conditionalFormatting sqref="BD165">
    <cfRule type="cellIs" dxfId="14143" priority="2210" operator="equal">
      <formula>0</formula>
    </cfRule>
  </conditionalFormatting>
  <conditionalFormatting sqref="BD166">
    <cfRule type="cellIs" dxfId="14142" priority="2209" operator="equal">
      <formula>0</formula>
    </cfRule>
  </conditionalFormatting>
  <conditionalFormatting sqref="BD167">
    <cfRule type="cellIs" dxfId="14141" priority="2208" operator="equal">
      <formula>0</formula>
    </cfRule>
  </conditionalFormatting>
  <conditionalFormatting sqref="BD168">
    <cfRule type="cellIs" dxfId="14140" priority="2207" operator="equal">
      <formula>0</formula>
    </cfRule>
  </conditionalFormatting>
  <conditionalFormatting sqref="BD169">
    <cfRule type="cellIs" dxfId="14139" priority="2206" operator="equal">
      <formula>0</formula>
    </cfRule>
  </conditionalFormatting>
  <conditionalFormatting sqref="BD170">
    <cfRule type="cellIs" dxfId="14138" priority="2205" operator="equal">
      <formula>0</formula>
    </cfRule>
  </conditionalFormatting>
  <conditionalFormatting sqref="BD346">
    <cfRule type="cellIs" dxfId="14137" priority="2204" operator="equal">
      <formula>0</formula>
    </cfRule>
  </conditionalFormatting>
  <conditionalFormatting sqref="BD171">
    <cfRule type="cellIs" dxfId="14136" priority="2203" operator="equal">
      <formula>0</formula>
    </cfRule>
  </conditionalFormatting>
  <conditionalFormatting sqref="BD172">
    <cfRule type="cellIs" dxfId="14135" priority="2202" operator="equal">
      <formula>0</formula>
    </cfRule>
  </conditionalFormatting>
  <conditionalFormatting sqref="BD173">
    <cfRule type="cellIs" dxfId="14134" priority="2201" operator="equal">
      <formula>0</formula>
    </cfRule>
  </conditionalFormatting>
  <conditionalFormatting sqref="BD174">
    <cfRule type="cellIs" dxfId="14133" priority="2200" operator="equal">
      <formula>0</formula>
    </cfRule>
  </conditionalFormatting>
  <conditionalFormatting sqref="BD175">
    <cfRule type="cellIs" dxfId="14132" priority="2199" operator="equal">
      <formula>0</formula>
    </cfRule>
  </conditionalFormatting>
  <conditionalFormatting sqref="BD176">
    <cfRule type="cellIs" dxfId="14131" priority="2198" operator="equal">
      <formula>0</formula>
    </cfRule>
  </conditionalFormatting>
  <conditionalFormatting sqref="BD177">
    <cfRule type="cellIs" dxfId="14130" priority="2197" operator="equal">
      <formula>0</formula>
    </cfRule>
  </conditionalFormatting>
  <conditionalFormatting sqref="BD178">
    <cfRule type="cellIs" dxfId="14129" priority="2196" operator="equal">
      <formula>0</formula>
    </cfRule>
  </conditionalFormatting>
  <conditionalFormatting sqref="BD179">
    <cfRule type="cellIs" dxfId="14128" priority="2195" operator="equal">
      <formula>0</formula>
    </cfRule>
  </conditionalFormatting>
  <conditionalFormatting sqref="BD180">
    <cfRule type="cellIs" dxfId="14127" priority="2194" operator="equal">
      <formula>0</formula>
    </cfRule>
  </conditionalFormatting>
  <conditionalFormatting sqref="BD181">
    <cfRule type="cellIs" dxfId="14126" priority="2193" operator="equal">
      <formula>0</formula>
    </cfRule>
  </conditionalFormatting>
  <conditionalFormatting sqref="BD182">
    <cfRule type="cellIs" dxfId="14125" priority="2192" operator="equal">
      <formula>0</formula>
    </cfRule>
  </conditionalFormatting>
  <conditionalFormatting sqref="BD183">
    <cfRule type="cellIs" dxfId="14124" priority="2191" operator="equal">
      <formula>0</formula>
    </cfRule>
  </conditionalFormatting>
  <conditionalFormatting sqref="BD185">
    <cfRule type="cellIs" dxfId="14123" priority="2189" operator="equal">
      <formula>0</formula>
    </cfRule>
  </conditionalFormatting>
  <conditionalFormatting sqref="BD186">
    <cfRule type="cellIs" dxfId="14122" priority="2188" operator="equal">
      <formula>0</formula>
    </cfRule>
  </conditionalFormatting>
  <conditionalFormatting sqref="BD187">
    <cfRule type="cellIs" dxfId="14121" priority="2187" operator="equal">
      <formula>0</formula>
    </cfRule>
  </conditionalFormatting>
  <conditionalFormatting sqref="BD188">
    <cfRule type="cellIs" dxfId="14120" priority="2186" operator="equal">
      <formula>0</formula>
    </cfRule>
  </conditionalFormatting>
  <conditionalFormatting sqref="BD189">
    <cfRule type="cellIs" dxfId="14119" priority="2185" operator="equal">
      <formula>0</formula>
    </cfRule>
  </conditionalFormatting>
  <conditionalFormatting sqref="BD190">
    <cfRule type="cellIs" dxfId="14118" priority="2184" operator="equal">
      <formula>0</formula>
    </cfRule>
  </conditionalFormatting>
  <conditionalFormatting sqref="BD191">
    <cfRule type="cellIs" dxfId="14117" priority="2183" operator="equal">
      <formula>0</formula>
    </cfRule>
  </conditionalFormatting>
  <conditionalFormatting sqref="BD192">
    <cfRule type="cellIs" dxfId="14116" priority="2182" operator="equal">
      <formula>0</formula>
    </cfRule>
  </conditionalFormatting>
  <conditionalFormatting sqref="BD193">
    <cfRule type="cellIs" dxfId="14115" priority="2181" operator="equal">
      <formula>0</formula>
    </cfRule>
  </conditionalFormatting>
  <conditionalFormatting sqref="BD194">
    <cfRule type="cellIs" dxfId="14114" priority="2180" operator="equal">
      <formula>0</formula>
    </cfRule>
  </conditionalFormatting>
  <conditionalFormatting sqref="BD195">
    <cfRule type="cellIs" dxfId="14113" priority="2179" operator="equal">
      <formula>0</formula>
    </cfRule>
  </conditionalFormatting>
  <conditionalFormatting sqref="BD196">
    <cfRule type="cellIs" dxfId="14112" priority="2178" operator="equal">
      <formula>0</formula>
    </cfRule>
  </conditionalFormatting>
  <conditionalFormatting sqref="BD197">
    <cfRule type="cellIs" dxfId="14111" priority="2177" operator="equal">
      <formula>0</formula>
    </cfRule>
  </conditionalFormatting>
  <conditionalFormatting sqref="BD198">
    <cfRule type="cellIs" dxfId="14110" priority="2176" operator="equal">
      <formula>0</formula>
    </cfRule>
  </conditionalFormatting>
  <conditionalFormatting sqref="BD199">
    <cfRule type="cellIs" dxfId="14109" priority="2175" operator="equal">
      <formula>0</formula>
    </cfRule>
  </conditionalFormatting>
  <conditionalFormatting sqref="BD200">
    <cfRule type="cellIs" dxfId="14108" priority="2174" operator="equal">
      <formula>0</formula>
    </cfRule>
  </conditionalFormatting>
  <conditionalFormatting sqref="BD201">
    <cfRule type="cellIs" dxfId="14107" priority="2173" operator="equal">
      <formula>0</formula>
    </cfRule>
  </conditionalFormatting>
  <conditionalFormatting sqref="BD202">
    <cfRule type="cellIs" dxfId="14106" priority="2172" operator="equal">
      <formula>0</formula>
    </cfRule>
  </conditionalFormatting>
  <conditionalFormatting sqref="BD203">
    <cfRule type="cellIs" dxfId="14105" priority="2171" operator="equal">
      <formula>0</formula>
    </cfRule>
  </conditionalFormatting>
  <conditionalFormatting sqref="BD204">
    <cfRule type="cellIs" dxfId="14104" priority="2170" operator="equal">
      <formula>0</formula>
    </cfRule>
  </conditionalFormatting>
  <conditionalFormatting sqref="BD205">
    <cfRule type="cellIs" dxfId="14103" priority="2169" operator="equal">
      <formula>0</formula>
    </cfRule>
  </conditionalFormatting>
  <conditionalFormatting sqref="BD206">
    <cfRule type="cellIs" dxfId="14102" priority="2168" operator="equal">
      <formula>0</formula>
    </cfRule>
  </conditionalFormatting>
  <conditionalFormatting sqref="BD207">
    <cfRule type="cellIs" dxfId="14101" priority="2167" operator="equal">
      <formula>0</formula>
    </cfRule>
  </conditionalFormatting>
  <conditionalFormatting sqref="BD208">
    <cfRule type="cellIs" dxfId="14100" priority="2166" operator="equal">
      <formula>0</formula>
    </cfRule>
  </conditionalFormatting>
  <conditionalFormatting sqref="BD209">
    <cfRule type="cellIs" dxfId="14099" priority="2165" operator="equal">
      <formula>0</formula>
    </cfRule>
  </conditionalFormatting>
  <conditionalFormatting sqref="BD210">
    <cfRule type="cellIs" dxfId="14098" priority="2164" operator="equal">
      <formula>0</formula>
    </cfRule>
  </conditionalFormatting>
  <conditionalFormatting sqref="BD211">
    <cfRule type="cellIs" dxfId="14097" priority="2163" operator="equal">
      <formula>0</formula>
    </cfRule>
  </conditionalFormatting>
  <conditionalFormatting sqref="BD212">
    <cfRule type="cellIs" dxfId="14096" priority="2162" operator="equal">
      <formula>0</formula>
    </cfRule>
  </conditionalFormatting>
  <conditionalFormatting sqref="BD213">
    <cfRule type="cellIs" dxfId="14095" priority="2161" operator="equal">
      <formula>0</formula>
    </cfRule>
  </conditionalFormatting>
  <conditionalFormatting sqref="BD214">
    <cfRule type="cellIs" dxfId="14094" priority="2160" operator="equal">
      <formula>0</formula>
    </cfRule>
  </conditionalFormatting>
  <conditionalFormatting sqref="BD215">
    <cfRule type="cellIs" dxfId="14093" priority="2159" operator="equal">
      <formula>0</formula>
    </cfRule>
  </conditionalFormatting>
  <conditionalFormatting sqref="BD216">
    <cfRule type="cellIs" dxfId="14092" priority="2158" operator="equal">
      <formula>0</formula>
    </cfRule>
  </conditionalFormatting>
  <conditionalFormatting sqref="BD217">
    <cfRule type="cellIs" dxfId="14091" priority="2157" operator="equal">
      <formula>0</formula>
    </cfRule>
  </conditionalFormatting>
  <conditionalFormatting sqref="BD218">
    <cfRule type="cellIs" dxfId="14090" priority="2156" operator="equal">
      <formula>0</formula>
    </cfRule>
  </conditionalFormatting>
  <conditionalFormatting sqref="BD220">
    <cfRule type="cellIs" dxfId="14089" priority="2155" operator="equal">
      <formula>0</formula>
    </cfRule>
  </conditionalFormatting>
  <conditionalFormatting sqref="BD221">
    <cfRule type="cellIs" dxfId="14088" priority="2154" operator="equal">
      <formula>0</formula>
    </cfRule>
  </conditionalFormatting>
  <conditionalFormatting sqref="BD222">
    <cfRule type="cellIs" dxfId="14087" priority="2153" operator="equal">
      <formula>0</formula>
    </cfRule>
  </conditionalFormatting>
  <conditionalFormatting sqref="BD223">
    <cfRule type="cellIs" dxfId="14086" priority="2152" operator="equal">
      <formula>0</formula>
    </cfRule>
  </conditionalFormatting>
  <conditionalFormatting sqref="BD224">
    <cfRule type="cellIs" dxfId="14085" priority="2151" operator="equal">
      <formula>0</formula>
    </cfRule>
  </conditionalFormatting>
  <conditionalFormatting sqref="BD225">
    <cfRule type="cellIs" dxfId="14084" priority="2150" operator="equal">
      <formula>0</formula>
    </cfRule>
  </conditionalFormatting>
  <conditionalFormatting sqref="BD226">
    <cfRule type="cellIs" dxfId="14083" priority="2149" operator="equal">
      <formula>0</formula>
    </cfRule>
  </conditionalFormatting>
  <conditionalFormatting sqref="BD227">
    <cfRule type="cellIs" dxfId="14082" priority="2148" operator="equal">
      <formula>0</formula>
    </cfRule>
  </conditionalFormatting>
  <conditionalFormatting sqref="BD228">
    <cfRule type="cellIs" dxfId="14081" priority="2147" operator="equal">
      <formula>0</formula>
    </cfRule>
  </conditionalFormatting>
  <conditionalFormatting sqref="BD240">
    <cfRule type="cellIs" dxfId="14080" priority="2146" operator="equal">
      <formula>0</formula>
    </cfRule>
  </conditionalFormatting>
  <conditionalFormatting sqref="BD229">
    <cfRule type="cellIs" dxfId="14079" priority="2145" operator="equal">
      <formula>0</formula>
    </cfRule>
  </conditionalFormatting>
  <conditionalFormatting sqref="BD230">
    <cfRule type="cellIs" dxfId="14078" priority="2144" operator="equal">
      <formula>0</formula>
    </cfRule>
  </conditionalFormatting>
  <conditionalFormatting sqref="BD231">
    <cfRule type="cellIs" dxfId="14077" priority="2143" operator="equal">
      <formula>0</formula>
    </cfRule>
  </conditionalFormatting>
  <conditionalFormatting sqref="BD232">
    <cfRule type="cellIs" dxfId="14076" priority="2142" operator="equal">
      <formula>0</formula>
    </cfRule>
  </conditionalFormatting>
  <conditionalFormatting sqref="BD233">
    <cfRule type="cellIs" dxfId="14075" priority="2141" operator="equal">
      <formula>0</formula>
    </cfRule>
  </conditionalFormatting>
  <conditionalFormatting sqref="BD234">
    <cfRule type="cellIs" dxfId="14074" priority="2140" operator="equal">
      <formula>0</formula>
    </cfRule>
  </conditionalFormatting>
  <conditionalFormatting sqref="BD235">
    <cfRule type="cellIs" dxfId="14073" priority="2139" operator="equal">
      <formula>0</formula>
    </cfRule>
  </conditionalFormatting>
  <conditionalFormatting sqref="BD236">
    <cfRule type="cellIs" dxfId="14072" priority="2138" operator="equal">
      <formula>0</formula>
    </cfRule>
  </conditionalFormatting>
  <conditionalFormatting sqref="BD237">
    <cfRule type="cellIs" dxfId="14071" priority="2137" operator="equal">
      <formula>0</formula>
    </cfRule>
  </conditionalFormatting>
  <conditionalFormatting sqref="BD238">
    <cfRule type="cellIs" dxfId="14070" priority="2136" operator="equal">
      <formula>0</formula>
    </cfRule>
  </conditionalFormatting>
  <conditionalFormatting sqref="BD239">
    <cfRule type="cellIs" dxfId="14069" priority="2135" operator="equal">
      <formula>0</formula>
    </cfRule>
  </conditionalFormatting>
  <conditionalFormatting sqref="BD241">
    <cfRule type="cellIs" dxfId="14068" priority="2134" operator="equal">
      <formula>0</formula>
    </cfRule>
  </conditionalFormatting>
  <conditionalFormatting sqref="BD242">
    <cfRule type="cellIs" dxfId="14067" priority="2133" operator="equal">
      <formula>0</formula>
    </cfRule>
  </conditionalFormatting>
  <conditionalFormatting sqref="BD243">
    <cfRule type="cellIs" dxfId="14066" priority="2132" operator="equal">
      <formula>0</formula>
    </cfRule>
  </conditionalFormatting>
  <conditionalFormatting sqref="BD244">
    <cfRule type="cellIs" dxfId="14065" priority="2131" operator="equal">
      <formula>0</formula>
    </cfRule>
  </conditionalFormatting>
  <conditionalFormatting sqref="BD245">
    <cfRule type="cellIs" dxfId="14064" priority="2130" operator="equal">
      <formula>0</formula>
    </cfRule>
  </conditionalFormatting>
  <conditionalFormatting sqref="BD246">
    <cfRule type="cellIs" dxfId="14063" priority="2129" operator="equal">
      <formula>0</formula>
    </cfRule>
  </conditionalFormatting>
  <conditionalFormatting sqref="BD247">
    <cfRule type="cellIs" dxfId="14062" priority="2128" operator="equal">
      <formula>0</formula>
    </cfRule>
  </conditionalFormatting>
  <conditionalFormatting sqref="BD248">
    <cfRule type="cellIs" dxfId="14061" priority="2127" operator="equal">
      <formula>0</formula>
    </cfRule>
  </conditionalFormatting>
  <conditionalFormatting sqref="BD249">
    <cfRule type="cellIs" dxfId="14060" priority="2126" operator="equal">
      <formula>0</formula>
    </cfRule>
  </conditionalFormatting>
  <conditionalFormatting sqref="BD250">
    <cfRule type="cellIs" dxfId="14059" priority="2125" operator="equal">
      <formula>0</formula>
    </cfRule>
  </conditionalFormatting>
  <conditionalFormatting sqref="BD251">
    <cfRule type="cellIs" dxfId="14058" priority="2124" operator="equal">
      <formula>0</formula>
    </cfRule>
  </conditionalFormatting>
  <conditionalFormatting sqref="BD252">
    <cfRule type="cellIs" dxfId="14057" priority="2123" operator="equal">
      <formula>0</formula>
    </cfRule>
  </conditionalFormatting>
  <conditionalFormatting sqref="BD253">
    <cfRule type="cellIs" dxfId="14056" priority="2122" operator="equal">
      <formula>0</formula>
    </cfRule>
  </conditionalFormatting>
  <conditionalFormatting sqref="BD254">
    <cfRule type="cellIs" dxfId="14055" priority="2121" operator="equal">
      <formula>0</formula>
    </cfRule>
  </conditionalFormatting>
  <conditionalFormatting sqref="BD255">
    <cfRule type="cellIs" dxfId="14054" priority="2120" operator="equal">
      <formula>0</formula>
    </cfRule>
  </conditionalFormatting>
  <conditionalFormatting sqref="BD256">
    <cfRule type="cellIs" dxfId="14053" priority="2119" operator="equal">
      <formula>0</formula>
    </cfRule>
  </conditionalFormatting>
  <conditionalFormatting sqref="BD257">
    <cfRule type="cellIs" dxfId="14052" priority="2118" operator="equal">
      <formula>0</formula>
    </cfRule>
  </conditionalFormatting>
  <conditionalFormatting sqref="BD259">
    <cfRule type="cellIs" dxfId="14051" priority="2117" operator="equal">
      <formula>0</formula>
    </cfRule>
  </conditionalFormatting>
  <conditionalFormatting sqref="BD260">
    <cfRule type="cellIs" dxfId="14050" priority="2116" operator="equal">
      <formula>0</formula>
    </cfRule>
  </conditionalFormatting>
  <conditionalFormatting sqref="BD261">
    <cfRule type="cellIs" dxfId="14049" priority="2115" operator="equal">
      <formula>0</formula>
    </cfRule>
  </conditionalFormatting>
  <conditionalFormatting sqref="BD262">
    <cfRule type="cellIs" dxfId="14048" priority="2114" operator="equal">
      <formula>0</formula>
    </cfRule>
  </conditionalFormatting>
  <conditionalFormatting sqref="BD263">
    <cfRule type="cellIs" dxfId="14047" priority="2113" operator="equal">
      <formula>0</formula>
    </cfRule>
  </conditionalFormatting>
  <conditionalFormatting sqref="BD264">
    <cfRule type="cellIs" dxfId="14046" priority="2112" operator="equal">
      <formula>0</formula>
    </cfRule>
  </conditionalFormatting>
  <conditionalFormatting sqref="BD265">
    <cfRule type="cellIs" dxfId="14045" priority="2111" operator="equal">
      <formula>0</formula>
    </cfRule>
  </conditionalFormatting>
  <conditionalFormatting sqref="BD266">
    <cfRule type="cellIs" dxfId="14044" priority="2110" operator="equal">
      <formula>0</formula>
    </cfRule>
  </conditionalFormatting>
  <conditionalFormatting sqref="BD267">
    <cfRule type="cellIs" dxfId="14043" priority="2109" operator="equal">
      <formula>0</formula>
    </cfRule>
  </conditionalFormatting>
  <conditionalFormatting sqref="BD268">
    <cfRule type="cellIs" dxfId="14042" priority="2108" operator="equal">
      <formula>0</formula>
    </cfRule>
  </conditionalFormatting>
  <conditionalFormatting sqref="BD269">
    <cfRule type="cellIs" dxfId="14041" priority="2107" operator="equal">
      <formula>0</formula>
    </cfRule>
  </conditionalFormatting>
  <conditionalFormatting sqref="BD270">
    <cfRule type="cellIs" dxfId="14040" priority="2106" operator="equal">
      <formula>0</formula>
    </cfRule>
  </conditionalFormatting>
  <conditionalFormatting sqref="BD271">
    <cfRule type="cellIs" dxfId="14039" priority="2105" operator="equal">
      <formula>0</formula>
    </cfRule>
  </conditionalFormatting>
  <conditionalFormatting sqref="BD272">
    <cfRule type="cellIs" dxfId="14038" priority="2104" operator="equal">
      <formula>0</formula>
    </cfRule>
  </conditionalFormatting>
  <conditionalFormatting sqref="BD273">
    <cfRule type="cellIs" dxfId="14037" priority="2103" operator="equal">
      <formula>0</formula>
    </cfRule>
  </conditionalFormatting>
  <conditionalFormatting sqref="BD274">
    <cfRule type="cellIs" dxfId="14036" priority="2102" operator="equal">
      <formula>0</formula>
    </cfRule>
  </conditionalFormatting>
  <conditionalFormatting sqref="BD275">
    <cfRule type="cellIs" dxfId="14035" priority="2101" operator="equal">
      <formula>0</formula>
    </cfRule>
  </conditionalFormatting>
  <conditionalFormatting sqref="BD276">
    <cfRule type="cellIs" dxfId="14034" priority="2100" operator="equal">
      <formula>0</formula>
    </cfRule>
  </conditionalFormatting>
  <conditionalFormatting sqref="BD277">
    <cfRule type="cellIs" dxfId="14033" priority="2099" operator="equal">
      <formula>0</formula>
    </cfRule>
  </conditionalFormatting>
  <conditionalFormatting sqref="BD278">
    <cfRule type="cellIs" dxfId="14032" priority="2098" operator="equal">
      <formula>0</formula>
    </cfRule>
  </conditionalFormatting>
  <conditionalFormatting sqref="BD279">
    <cfRule type="cellIs" dxfId="14031" priority="2097" operator="equal">
      <formula>0</formula>
    </cfRule>
  </conditionalFormatting>
  <conditionalFormatting sqref="BD280">
    <cfRule type="cellIs" dxfId="14030" priority="2096" operator="equal">
      <formula>0</formula>
    </cfRule>
  </conditionalFormatting>
  <conditionalFormatting sqref="BD281">
    <cfRule type="cellIs" dxfId="14029" priority="2095" operator="equal">
      <formula>0</formula>
    </cfRule>
  </conditionalFormatting>
  <conditionalFormatting sqref="BD282">
    <cfRule type="cellIs" dxfId="14028" priority="2094" operator="equal">
      <formula>0</formula>
    </cfRule>
  </conditionalFormatting>
  <conditionalFormatting sqref="BD283">
    <cfRule type="cellIs" dxfId="14027" priority="2093" operator="equal">
      <formula>0</formula>
    </cfRule>
  </conditionalFormatting>
  <conditionalFormatting sqref="BD284">
    <cfRule type="cellIs" dxfId="14026" priority="2092" operator="equal">
      <formula>0</formula>
    </cfRule>
  </conditionalFormatting>
  <conditionalFormatting sqref="BD285">
    <cfRule type="cellIs" dxfId="14025" priority="2091" operator="equal">
      <formula>0</formula>
    </cfRule>
  </conditionalFormatting>
  <conditionalFormatting sqref="BD286">
    <cfRule type="cellIs" dxfId="14024" priority="2090" operator="equal">
      <formula>0</formula>
    </cfRule>
  </conditionalFormatting>
  <conditionalFormatting sqref="BD287">
    <cfRule type="cellIs" dxfId="14023" priority="2089" operator="equal">
      <formula>0</formula>
    </cfRule>
  </conditionalFormatting>
  <conditionalFormatting sqref="BD288">
    <cfRule type="cellIs" dxfId="14022" priority="2088" operator="equal">
      <formula>0</formula>
    </cfRule>
  </conditionalFormatting>
  <conditionalFormatting sqref="BD289">
    <cfRule type="cellIs" dxfId="14021" priority="2087" operator="equal">
      <formula>0</formula>
    </cfRule>
  </conditionalFormatting>
  <conditionalFormatting sqref="BD290">
    <cfRule type="cellIs" dxfId="14020" priority="2086" operator="equal">
      <formula>0</formula>
    </cfRule>
  </conditionalFormatting>
  <conditionalFormatting sqref="BD291">
    <cfRule type="cellIs" dxfId="14019" priority="2085" operator="equal">
      <formula>0</formula>
    </cfRule>
  </conditionalFormatting>
  <conditionalFormatting sqref="BD292">
    <cfRule type="cellIs" dxfId="14018" priority="2084" operator="equal">
      <formula>0</formula>
    </cfRule>
  </conditionalFormatting>
  <conditionalFormatting sqref="BD293">
    <cfRule type="cellIs" dxfId="14017" priority="2083" operator="equal">
      <formula>0</formula>
    </cfRule>
  </conditionalFormatting>
  <conditionalFormatting sqref="BD294">
    <cfRule type="cellIs" dxfId="14016" priority="2082" operator="equal">
      <formula>0</formula>
    </cfRule>
  </conditionalFormatting>
  <conditionalFormatting sqref="BD295">
    <cfRule type="cellIs" dxfId="14015" priority="2081" operator="equal">
      <formula>0</formula>
    </cfRule>
  </conditionalFormatting>
  <conditionalFormatting sqref="BD296">
    <cfRule type="cellIs" dxfId="14014" priority="2080" operator="equal">
      <formula>0</formula>
    </cfRule>
  </conditionalFormatting>
  <conditionalFormatting sqref="BD297">
    <cfRule type="cellIs" dxfId="14013" priority="2079" operator="equal">
      <formula>0</formula>
    </cfRule>
  </conditionalFormatting>
  <conditionalFormatting sqref="BD298">
    <cfRule type="cellIs" dxfId="14012" priority="2078" operator="equal">
      <formula>0</formula>
    </cfRule>
  </conditionalFormatting>
  <conditionalFormatting sqref="BD299">
    <cfRule type="cellIs" dxfId="14011" priority="2077" operator="equal">
      <formula>0</formula>
    </cfRule>
  </conditionalFormatting>
  <conditionalFormatting sqref="BD300">
    <cfRule type="cellIs" dxfId="14010" priority="2076" operator="equal">
      <formula>0</formula>
    </cfRule>
  </conditionalFormatting>
  <conditionalFormatting sqref="BD301">
    <cfRule type="cellIs" dxfId="14009" priority="2075" operator="equal">
      <formula>0</formula>
    </cfRule>
  </conditionalFormatting>
  <conditionalFormatting sqref="BD302">
    <cfRule type="cellIs" dxfId="14008" priority="2074" operator="equal">
      <formula>0</formula>
    </cfRule>
  </conditionalFormatting>
  <conditionalFormatting sqref="BD303">
    <cfRule type="cellIs" dxfId="14007" priority="2073" operator="equal">
      <formula>0</formula>
    </cfRule>
  </conditionalFormatting>
  <conditionalFormatting sqref="BD304">
    <cfRule type="cellIs" dxfId="14006" priority="2072" operator="equal">
      <formula>0</formula>
    </cfRule>
  </conditionalFormatting>
  <conditionalFormatting sqref="BD305">
    <cfRule type="cellIs" dxfId="14005" priority="2071" operator="equal">
      <formula>0</formula>
    </cfRule>
  </conditionalFormatting>
  <conditionalFormatting sqref="BD306">
    <cfRule type="cellIs" dxfId="14004" priority="2070" operator="equal">
      <formula>0</formula>
    </cfRule>
  </conditionalFormatting>
  <conditionalFormatting sqref="BD307">
    <cfRule type="cellIs" dxfId="14003" priority="2069" operator="equal">
      <formula>0</formula>
    </cfRule>
  </conditionalFormatting>
  <conditionalFormatting sqref="BD309">
    <cfRule type="cellIs" dxfId="14002" priority="2068" operator="equal">
      <formula>0</formula>
    </cfRule>
  </conditionalFormatting>
  <conditionalFormatting sqref="BD310">
    <cfRule type="cellIs" dxfId="14001" priority="2067" operator="equal">
      <formula>0</formula>
    </cfRule>
  </conditionalFormatting>
  <conditionalFormatting sqref="BD311">
    <cfRule type="cellIs" dxfId="14000" priority="2066" operator="equal">
      <formula>0</formula>
    </cfRule>
  </conditionalFormatting>
  <conditionalFormatting sqref="BD312">
    <cfRule type="cellIs" dxfId="13999" priority="2065" operator="equal">
      <formula>0</formula>
    </cfRule>
  </conditionalFormatting>
  <conditionalFormatting sqref="BD313">
    <cfRule type="cellIs" dxfId="13998" priority="2064" operator="equal">
      <formula>0</formula>
    </cfRule>
  </conditionalFormatting>
  <conditionalFormatting sqref="BD314">
    <cfRule type="cellIs" dxfId="13997" priority="2063" operator="equal">
      <formula>0</formula>
    </cfRule>
  </conditionalFormatting>
  <conditionalFormatting sqref="BD315">
    <cfRule type="cellIs" dxfId="13996" priority="2062" operator="equal">
      <formula>0</formula>
    </cfRule>
  </conditionalFormatting>
  <conditionalFormatting sqref="BD316">
    <cfRule type="cellIs" dxfId="13995" priority="2061" operator="equal">
      <formula>0</formula>
    </cfRule>
  </conditionalFormatting>
  <conditionalFormatting sqref="BD317">
    <cfRule type="cellIs" dxfId="13994" priority="2060" operator="equal">
      <formula>0</formula>
    </cfRule>
  </conditionalFormatting>
  <conditionalFormatting sqref="BD318">
    <cfRule type="cellIs" dxfId="13993" priority="2059" operator="equal">
      <formula>0</formula>
    </cfRule>
  </conditionalFormatting>
  <conditionalFormatting sqref="BD319">
    <cfRule type="cellIs" dxfId="13992" priority="2057" operator="equal">
      <formula>0</formula>
    </cfRule>
  </conditionalFormatting>
  <conditionalFormatting sqref="BD320">
    <cfRule type="cellIs" dxfId="13991" priority="2056" operator="equal">
      <formula>0</formula>
    </cfRule>
  </conditionalFormatting>
  <conditionalFormatting sqref="BD321">
    <cfRule type="cellIs" dxfId="13990" priority="2055" operator="equal">
      <formula>0</formula>
    </cfRule>
  </conditionalFormatting>
  <conditionalFormatting sqref="BD322">
    <cfRule type="cellIs" dxfId="13989" priority="2054" operator="equal">
      <formula>0</formula>
    </cfRule>
  </conditionalFormatting>
  <conditionalFormatting sqref="BD323">
    <cfRule type="cellIs" dxfId="13988" priority="2053" operator="equal">
      <formula>0</formula>
    </cfRule>
  </conditionalFormatting>
  <conditionalFormatting sqref="BD324">
    <cfRule type="cellIs" dxfId="13987" priority="2051" operator="equal">
      <formula>0</formula>
    </cfRule>
  </conditionalFormatting>
  <conditionalFormatting sqref="BD325">
    <cfRule type="cellIs" dxfId="13986" priority="2050" operator="equal">
      <formula>0</formula>
    </cfRule>
  </conditionalFormatting>
  <conditionalFormatting sqref="BD326">
    <cfRule type="cellIs" dxfId="13985" priority="2049" operator="equal">
      <formula>0</formula>
    </cfRule>
  </conditionalFormatting>
  <conditionalFormatting sqref="BD327">
    <cfRule type="cellIs" dxfId="13984" priority="2048" operator="equal">
      <formula>0</formula>
    </cfRule>
  </conditionalFormatting>
  <conditionalFormatting sqref="BD328">
    <cfRule type="cellIs" dxfId="13983" priority="2047" operator="equal">
      <formula>0</formula>
    </cfRule>
  </conditionalFormatting>
  <conditionalFormatting sqref="BD329">
    <cfRule type="cellIs" dxfId="13982" priority="2046" operator="equal">
      <formula>0</formula>
    </cfRule>
  </conditionalFormatting>
  <conditionalFormatting sqref="BD330">
    <cfRule type="cellIs" dxfId="13981" priority="2045" operator="equal">
      <formula>0</formula>
    </cfRule>
  </conditionalFormatting>
  <conditionalFormatting sqref="BD331">
    <cfRule type="cellIs" dxfId="13980" priority="2044" operator="equal">
      <formula>0</formula>
    </cfRule>
  </conditionalFormatting>
  <conditionalFormatting sqref="BD332">
    <cfRule type="cellIs" dxfId="13979" priority="2043" operator="equal">
      <formula>0</formula>
    </cfRule>
  </conditionalFormatting>
  <conditionalFormatting sqref="BD333">
    <cfRule type="cellIs" dxfId="13978" priority="2042" operator="equal">
      <formula>0</formula>
    </cfRule>
  </conditionalFormatting>
  <conditionalFormatting sqref="BD334">
    <cfRule type="cellIs" dxfId="13977" priority="2041" operator="equal">
      <formula>0</formula>
    </cfRule>
  </conditionalFormatting>
  <conditionalFormatting sqref="BD335">
    <cfRule type="cellIs" dxfId="13976" priority="2040" operator="equal">
      <formula>0</formula>
    </cfRule>
  </conditionalFormatting>
  <conditionalFormatting sqref="BD336">
    <cfRule type="cellIs" dxfId="13975" priority="2039" operator="equal">
      <formula>0</formula>
    </cfRule>
  </conditionalFormatting>
  <conditionalFormatting sqref="BD337">
    <cfRule type="cellIs" dxfId="13974" priority="2038" operator="equal">
      <formula>0</formula>
    </cfRule>
  </conditionalFormatting>
  <conditionalFormatting sqref="BD338">
    <cfRule type="cellIs" dxfId="13973" priority="2037" operator="equal">
      <formula>0</formula>
    </cfRule>
  </conditionalFormatting>
  <conditionalFormatting sqref="BD339">
    <cfRule type="cellIs" dxfId="13972" priority="2036" operator="equal">
      <formula>0</formula>
    </cfRule>
  </conditionalFormatting>
  <conditionalFormatting sqref="BD340">
    <cfRule type="cellIs" dxfId="13971" priority="2035" operator="equal">
      <formula>0</formula>
    </cfRule>
  </conditionalFormatting>
  <conditionalFormatting sqref="BD341">
    <cfRule type="cellIs" dxfId="13970" priority="2034" operator="equal">
      <formula>0</formula>
    </cfRule>
  </conditionalFormatting>
  <conditionalFormatting sqref="BD342">
    <cfRule type="cellIs" dxfId="13969" priority="2033" operator="equal">
      <formula>0</formula>
    </cfRule>
  </conditionalFormatting>
  <conditionalFormatting sqref="BD343">
    <cfRule type="cellIs" dxfId="13968" priority="2032" operator="equal">
      <formula>0</formula>
    </cfRule>
  </conditionalFormatting>
  <conditionalFormatting sqref="BD344">
    <cfRule type="cellIs" dxfId="13967" priority="2031" operator="equal">
      <formula>0</formula>
    </cfRule>
  </conditionalFormatting>
  <conditionalFormatting sqref="BD345">
    <cfRule type="cellIs" dxfId="13966" priority="2030" operator="equal">
      <formula>0</formula>
    </cfRule>
  </conditionalFormatting>
  <conditionalFormatting sqref="BD347">
    <cfRule type="cellIs" dxfId="13965" priority="2029" operator="equal">
      <formula>0</formula>
    </cfRule>
  </conditionalFormatting>
  <conditionalFormatting sqref="BD348">
    <cfRule type="cellIs" dxfId="13964" priority="2028" operator="equal">
      <formula>0</formula>
    </cfRule>
  </conditionalFormatting>
  <conditionalFormatting sqref="BD349">
    <cfRule type="cellIs" dxfId="13963" priority="2027" operator="equal">
      <formula>0</formula>
    </cfRule>
  </conditionalFormatting>
  <conditionalFormatting sqref="BD350">
    <cfRule type="cellIs" dxfId="13962" priority="2026" operator="equal">
      <formula>0</formula>
    </cfRule>
  </conditionalFormatting>
  <conditionalFormatting sqref="BD351">
    <cfRule type="cellIs" dxfId="13961" priority="2025" operator="equal">
      <formula>0</formula>
    </cfRule>
  </conditionalFormatting>
  <conditionalFormatting sqref="BD352">
    <cfRule type="cellIs" dxfId="13960" priority="2024" operator="equal">
      <formula>0</formula>
    </cfRule>
  </conditionalFormatting>
  <conditionalFormatting sqref="BD353">
    <cfRule type="cellIs" dxfId="13959" priority="2023" operator="equal">
      <formula>0</formula>
    </cfRule>
  </conditionalFormatting>
  <conditionalFormatting sqref="BD354">
    <cfRule type="cellIs" dxfId="13958" priority="2022" operator="equal">
      <formula>0</formula>
    </cfRule>
  </conditionalFormatting>
  <conditionalFormatting sqref="BD355">
    <cfRule type="cellIs" dxfId="13957" priority="2021" operator="equal">
      <formula>0</formula>
    </cfRule>
  </conditionalFormatting>
  <conditionalFormatting sqref="BD356">
    <cfRule type="cellIs" dxfId="13956" priority="2020" operator="equal">
      <formula>0</formula>
    </cfRule>
  </conditionalFormatting>
  <conditionalFormatting sqref="BD357">
    <cfRule type="cellIs" dxfId="13955" priority="2019" operator="equal">
      <formula>0</formula>
    </cfRule>
  </conditionalFormatting>
  <conditionalFormatting sqref="BD358">
    <cfRule type="cellIs" dxfId="13954" priority="2018" operator="equal">
      <formula>0</formula>
    </cfRule>
  </conditionalFormatting>
  <conditionalFormatting sqref="BD360">
    <cfRule type="cellIs" dxfId="13953" priority="2017" operator="equal">
      <formula>0</formula>
    </cfRule>
  </conditionalFormatting>
  <conditionalFormatting sqref="BD361">
    <cfRule type="cellIs" dxfId="13952" priority="2016" operator="equal">
      <formula>0</formula>
    </cfRule>
  </conditionalFormatting>
  <conditionalFormatting sqref="BD363">
    <cfRule type="cellIs" dxfId="13951" priority="2015" operator="equal">
      <formula>0</formula>
    </cfRule>
  </conditionalFormatting>
  <conditionalFormatting sqref="BD364">
    <cfRule type="cellIs" dxfId="13950" priority="2014" operator="equal">
      <formula>0</formula>
    </cfRule>
  </conditionalFormatting>
  <conditionalFormatting sqref="BD366">
    <cfRule type="cellIs" dxfId="13949" priority="2013" operator="equal">
      <formula>0</formula>
    </cfRule>
  </conditionalFormatting>
  <conditionalFormatting sqref="BD367">
    <cfRule type="cellIs" dxfId="13948" priority="2012" operator="equal">
      <formula>0</formula>
    </cfRule>
  </conditionalFormatting>
  <conditionalFormatting sqref="BD368">
    <cfRule type="cellIs" dxfId="13947" priority="2011" operator="equal">
      <formula>0</formula>
    </cfRule>
  </conditionalFormatting>
  <conditionalFormatting sqref="BD369">
    <cfRule type="cellIs" dxfId="13946" priority="2010" operator="equal">
      <formula>0</formula>
    </cfRule>
  </conditionalFormatting>
  <conditionalFormatting sqref="BD370">
    <cfRule type="cellIs" dxfId="13945" priority="2009" operator="equal">
      <formula>0</formula>
    </cfRule>
  </conditionalFormatting>
  <conditionalFormatting sqref="BD371">
    <cfRule type="cellIs" dxfId="13944" priority="2008" operator="equal">
      <formula>0</formula>
    </cfRule>
  </conditionalFormatting>
  <conditionalFormatting sqref="BD372">
    <cfRule type="cellIs" dxfId="13943" priority="2007" operator="equal">
      <formula>0</formula>
    </cfRule>
  </conditionalFormatting>
  <conditionalFormatting sqref="BD373">
    <cfRule type="cellIs" dxfId="13942" priority="2006" operator="equal">
      <formula>0</formula>
    </cfRule>
  </conditionalFormatting>
  <conditionalFormatting sqref="BD374">
    <cfRule type="cellIs" dxfId="13941" priority="2005" operator="equal">
      <formula>0</formula>
    </cfRule>
  </conditionalFormatting>
  <conditionalFormatting sqref="BD375">
    <cfRule type="cellIs" dxfId="13940" priority="2004" operator="equal">
      <formula>0</formula>
    </cfRule>
  </conditionalFormatting>
  <conditionalFormatting sqref="BD376">
    <cfRule type="cellIs" dxfId="13939" priority="2003" operator="equal">
      <formula>0</formula>
    </cfRule>
  </conditionalFormatting>
  <conditionalFormatting sqref="BD377">
    <cfRule type="cellIs" dxfId="13938" priority="2002" operator="equal">
      <formula>0</formula>
    </cfRule>
  </conditionalFormatting>
  <conditionalFormatting sqref="BD378">
    <cfRule type="cellIs" dxfId="13937" priority="2001" operator="equal">
      <formula>0</formula>
    </cfRule>
  </conditionalFormatting>
  <conditionalFormatting sqref="BD379">
    <cfRule type="cellIs" dxfId="13936" priority="2000" operator="equal">
      <formula>0</formula>
    </cfRule>
  </conditionalFormatting>
  <conditionalFormatting sqref="BD380">
    <cfRule type="cellIs" dxfId="13935" priority="1999" operator="equal">
      <formula>0</formula>
    </cfRule>
  </conditionalFormatting>
  <conditionalFormatting sqref="BD381">
    <cfRule type="cellIs" dxfId="13934" priority="1998" operator="equal">
      <formula>0</formula>
    </cfRule>
  </conditionalFormatting>
  <conditionalFormatting sqref="BD382">
    <cfRule type="cellIs" dxfId="13933" priority="1997" operator="equal">
      <formula>0</formula>
    </cfRule>
  </conditionalFormatting>
  <conditionalFormatting sqref="BD383">
    <cfRule type="cellIs" dxfId="13932" priority="1996" operator="equal">
      <formula>0</formula>
    </cfRule>
  </conditionalFormatting>
  <conditionalFormatting sqref="BD384">
    <cfRule type="cellIs" dxfId="13931" priority="1995" operator="equal">
      <formula>0</formula>
    </cfRule>
  </conditionalFormatting>
  <conditionalFormatting sqref="BD385">
    <cfRule type="cellIs" dxfId="13930" priority="1994" operator="equal">
      <formula>0</formula>
    </cfRule>
  </conditionalFormatting>
  <conditionalFormatting sqref="BD362">
    <cfRule type="cellIs" dxfId="13929" priority="1993" operator="equal">
      <formula>0</formula>
    </cfRule>
  </conditionalFormatting>
  <conditionalFormatting sqref="BD365">
    <cfRule type="cellIs" dxfId="13928" priority="1992" operator="equal">
      <formula>0</formula>
    </cfRule>
  </conditionalFormatting>
  <conditionalFormatting sqref="BD386">
    <cfRule type="cellIs" dxfId="13927" priority="1991" operator="equal">
      <formula>0</formula>
    </cfRule>
  </conditionalFormatting>
  <conditionalFormatting sqref="BD387">
    <cfRule type="cellIs" dxfId="13926" priority="1990" operator="equal">
      <formula>0</formula>
    </cfRule>
  </conditionalFormatting>
  <conditionalFormatting sqref="BD388">
    <cfRule type="cellIs" dxfId="13925" priority="1989" operator="equal">
      <formula>0</formula>
    </cfRule>
  </conditionalFormatting>
  <conditionalFormatting sqref="BD389">
    <cfRule type="cellIs" dxfId="13924" priority="1988" operator="equal">
      <formula>0</formula>
    </cfRule>
  </conditionalFormatting>
  <conditionalFormatting sqref="BD390">
    <cfRule type="cellIs" dxfId="13923" priority="1987" operator="equal">
      <formula>0</formula>
    </cfRule>
  </conditionalFormatting>
  <conditionalFormatting sqref="BD399">
    <cfRule type="cellIs" dxfId="13922" priority="1986" operator="equal">
      <formula>0</formula>
    </cfRule>
  </conditionalFormatting>
  <conditionalFormatting sqref="BD391">
    <cfRule type="cellIs" dxfId="13921" priority="1985" operator="equal">
      <formula>0</formula>
    </cfRule>
  </conditionalFormatting>
  <conditionalFormatting sqref="BD392">
    <cfRule type="cellIs" dxfId="13920" priority="1984" operator="equal">
      <formula>0</formula>
    </cfRule>
  </conditionalFormatting>
  <conditionalFormatting sqref="BD393">
    <cfRule type="cellIs" dxfId="13919" priority="1983" operator="equal">
      <formula>0</formula>
    </cfRule>
  </conditionalFormatting>
  <conditionalFormatting sqref="BD394">
    <cfRule type="cellIs" dxfId="13918" priority="1982" operator="equal">
      <formula>0</formula>
    </cfRule>
  </conditionalFormatting>
  <conditionalFormatting sqref="BD402">
    <cfRule type="cellIs" dxfId="13917" priority="1981" operator="equal">
      <formula>0</formula>
    </cfRule>
  </conditionalFormatting>
  <conditionalFormatting sqref="BD395">
    <cfRule type="cellIs" dxfId="13916" priority="1980" operator="equal">
      <formula>0</formula>
    </cfRule>
  </conditionalFormatting>
  <conditionalFormatting sqref="BD396">
    <cfRule type="cellIs" dxfId="13915" priority="1979" operator="equal">
      <formula>0</formula>
    </cfRule>
  </conditionalFormatting>
  <conditionalFormatting sqref="BD397">
    <cfRule type="cellIs" dxfId="13914" priority="1978" operator="equal">
      <formula>0</formula>
    </cfRule>
  </conditionalFormatting>
  <conditionalFormatting sqref="BD398">
    <cfRule type="cellIs" dxfId="13913" priority="1977" operator="equal">
      <formula>0</formula>
    </cfRule>
  </conditionalFormatting>
  <conditionalFormatting sqref="BD400">
    <cfRule type="cellIs" dxfId="13912" priority="1976" operator="equal">
      <formula>0</formula>
    </cfRule>
  </conditionalFormatting>
  <conditionalFormatting sqref="BD401">
    <cfRule type="cellIs" dxfId="13911" priority="1975" operator="equal">
      <formula>0</formula>
    </cfRule>
  </conditionalFormatting>
  <conditionalFormatting sqref="BD403">
    <cfRule type="cellIs" dxfId="13910" priority="1974" operator="equal">
      <formula>0</formula>
    </cfRule>
  </conditionalFormatting>
  <conditionalFormatting sqref="BD404">
    <cfRule type="cellIs" dxfId="13909" priority="1973" operator="equal">
      <formula>0</formula>
    </cfRule>
  </conditionalFormatting>
  <conditionalFormatting sqref="BD406">
    <cfRule type="cellIs" dxfId="13908" priority="1972" operator="equal">
      <formula>0</formula>
    </cfRule>
  </conditionalFormatting>
  <conditionalFormatting sqref="BD9">
    <cfRule type="cellIs" dxfId="13907" priority="1971" operator="equal">
      <formula>0</formula>
    </cfRule>
  </conditionalFormatting>
  <conditionalFormatting sqref="BD7:BD65 BD67:BD104 BD185:BD218 BD220:BD257 BD259:BD307 BD360:BD404 BD406">
    <cfRule type="expression" dxfId="13906" priority="2366">
      <formula>AND(BD7&lt;T7,BD7&gt;=0)</formula>
    </cfRule>
    <cfRule type="expression" dxfId="13905" priority="2367">
      <formula>AND(BD7&lt;AL7,BD7&gt;=T7)</formula>
    </cfRule>
    <cfRule type="expression" dxfId="13904" priority="2368">
      <formula>BD7&gt;=AL7</formula>
    </cfRule>
  </conditionalFormatting>
  <conditionalFormatting sqref="BF7">
    <cfRule type="cellIs" dxfId="13903" priority="1967" operator="equal">
      <formula>0</formula>
    </cfRule>
  </conditionalFormatting>
  <conditionalFormatting sqref="BF7">
    <cfRule type="expression" dxfId="13902" priority="1968">
      <formula>AND(BF7&lt;U7,AM7&gt;=0)</formula>
    </cfRule>
    <cfRule type="expression" dxfId="13901" priority="1969">
      <formula>AND(BF7&lt;AM7,BF7&gt;=U7)</formula>
    </cfRule>
    <cfRule type="expression" dxfId="13900" priority="1970">
      <formula>BF7&gt;=AM7</formula>
    </cfRule>
  </conditionalFormatting>
  <conditionalFormatting sqref="BF8">
    <cfRule type="cellIs" dxfId="13899" priority="1569" operator="equal">
      <formula>0</formula>
    </cfRule>
  </conditionalFormatting>
  <conditionalFormatting sqref="BF8">
    <cfRule type="expression" dxfId="13898" priority="1570">
      <formula>AND(BF8&lt;U8,AM8&gt;=0)</formula>
    </cfRule>
    <cfRule type="expression" dxfId="13897" priority="1571">
      <formula>AND(BF8&lt;AM8,BF8&gt;=U8)</formula>
    </cfRule>
    <cfRule type="expression" dxfId="13896" priority="1572">
      <formula>BF8&gt;=AM8</formula>
    </cfRule>
  </conditionalFormatting>
  <conditionalFormatting sqref="BF9">
    <cfRule type="cellIs" dxfId="13895" priority="1565" operator="equal">
      <formula>0</formula>
    </cfRule>
  </conditionalFormatting>
  <conditionalFormatting sqref="BF9">
    <cfRule type="expression" dxfId="13894" priority="1566">
      <formula>AND(BF9&lt;U9,AM9&gt;=0)</formula>
    </cfRule>
    <cfRule type="expression" dxfId="13893" priority="1567">
      <formula>AND(BF9&lt;AM9,BF9&gt;=U9)</formula>
    </cfRule>
    <cfRule type="expression" dxfId="13892" priority="1568">
      <formula>BF9&gt;=AM9</formula>
    </cfRule>
  </conditionalFormatting>
  <conditionalFormatting sqref="BF10">
    <cfRule type="cellIs" dxfId="13891" priority="1561" operator="equal">
      <formula>0</formula>
    </cfRule>
  </conditionalFormatting>
  <conditionalFormatting sqref="BF10">
    <cfRule type="expression" dxfId="13890" priority="1562">
      <formula>AND(BF10&lt;U10,AM10&gt;=0)</formula>
    </cfRule>
    <cfRule type="expression" dxfId="13889" priority="1563">
      <formula>AND(BF10&lt;AM10,BF10&gt;=U10)</formula>
    </cfRule>
    <cfRule type="expression" dxfId="13888" priority="1564">
      <formula>BF10&gt;=AM10</formula>
    </cfRule>
  </conditionalFormatting>
  <conditionalFormatting sqref="BF11">
    <cfRule type="cellIs" dxfId="13887" priority="1557" operator="equal">
      <formula>0</formula>
    </cfRule>
  </conditionalFormatting>
  <conditionalFormatting sqref="BF11">
    <cfRule type="expression" dxfId="13886" priority="1558">
      <formula>AND(BF11&lt;U11,AM11&gt;=0)</formula>
    </cfRule>
    <cfRule type="expression" dxfId="13885" priority="1559">
      <formula>AND(BF11&lt;AM11,BF11&gt;=U11)</formula>
    </cfRule>
    <cfRule type="expression" dxfId="13884" priority="1560">
      <formula>BF11&gt;=AM11</formula>
    </cfRule>
  </conditionalFormatting>
  <conditionalFormatting sqref="BF12">
    <cfRule type="cellIs" dxfId="13883" priority="1553" operator="equal">
      <formula>0</formula>
    </cfRule>
  </conditionalFormatting>
  <conditionalFormatting sqref="BF12">
    <cfRule type="expression" dxfId="13882" priority="1554">
      <formula>AND(BF12&lt;U12,AM12&gt;=0)</formula>
    </cfRule>
    <cfRule type="expression" dxfId="13881" priority="1555">
      <formula>AND(BF12&lt;AM12,BF12&gt;=U12)</formula>
    </cfRule>
    <cfRule type="expression" dxfId="13880" priority="1556">
      <formula>BF12&gt;=AM12</formula>
    </cfRule>
  </conditionalFormatting>
  <conditionalFormatting sqref="BF13">
    <cfRule type="cellIs" dxfId="13879" priority="1549" operator="equal">
      <formula>0</formula>
    </cfRule>
  </conditionalFormatting>
  <conditionalFormatting sqref="BF13">
    <cfRule type="expression" dxfId="13878" priority="1550">
      <formula>AND(BF13&lt;U13,AM13&gt;=0)</formula>
    </cfRule>
    <cfRule type="expression" dxfId="13877" priority="1551">
      <formula>AND(BF13&lt;AM13,BF13&gt;=U13)</formula>
    </cfRule>
    <cfRule type="expression" dxfId="13876" priority="1552">
      <formula>BF13&gt;=AM13</formula>
    </cfRule>
  </conditionalFormatting>
  <conditionalFormatting sqref="BF14">
    <cfRule type="cellIs" dxfId="13875" priority="1545" operator="equal">
      <formula>0</formula>
    </cfRule>
  </conditionalFormatting>
  <conditionalFormatting sqref="BF14">
    <cfRule type="expression" dxfId="13874" priority="1546">
      <formula>AND(BF14&lt;U14,AM14&gt;=0)</formula>
    </cfRule>
    <cfRule type="expression" dxfId="13873" priority="1547">
      <formula>AND(BF14&lt;AM14,BF14&gt;=U14)</formula>
    </cfRule>
    <cfRule type="expression" dxfId="13872" priority="1548">
      <formula>BF14&gt;=AM14</formula>
    </cfRule>
  </conditionalFormatting>
  <conditionalFormatting sqref="BF15">
    <cfRule type="cellIs" dxfId="13871" priority="1541" operator="equal">
      <formula>0</formula>
    </cfRule>
  </conditionalFormatting>
  <conditionalFormatting sqref="BF15">
    <cfRule type="expression" dxfId="13870" priority="1542">
      <formula>AND(BF15&lt;U15,AM15&gt;=0)</formula>
    </cfRule>
    <cfRule type="expression" dxfId="13869" priority="1543">
      <formula>AND(BF15&lt;AM15,BF15&gt;=U15)</formula>
    </cfRule>
    <cfRule type="expression" dxfId="13868" priority="1544">
      <formula>BF15&gt;=AM15</formula>
    </cfRule>
  </conditionalFormatting>
  <conditionalFormatting sqref="BF16">
    <cfRule type="cellIs" dxfId="13867" priority="1537" operator="equal">
      <formula>0</formula>
    </cfRule>
  </conditionalFormatting>
  <conditionalFormatting sqref="BF16">
    <cfRule type="expression" dxfId="13866" priority="1538">
      <formula>AND(BF16&lt;U16,AM16&gt;=0)</formula>
    </cfRule>
    <cfRule type="expression" dxfId="13865" priority="1539">
      <formula>AND(BF16&lt;AM16,BF16&gt;=U16)</formula>
    </cfRule>
    <cfRule type="expression" dxfId="13864" priority="1540">
      <formula>BF16&gt;=AM16</formula>
    </cfRule>
  </conditionalFormatting>
  <conditionalFormatting sqref="BF17">
    <cfRule type="cellIs" dxfId="13863" priority="1533" operator="equal">
      <formula>0</formula>
    </cfRule>
  </conditionalFormatting>
  <conditionalFormatting sqref="BF17">
    <cfRule type="expression" dxfId="13862" priority="1534">
      <formula>AND(BF17&lt;U17,AM17&gt;=0)</formula>
    </cfRule>
    <cfRule type="expression" dxfId="13861" priority="1535">
      <formula>AND(BF17&lt;AM17,BF17&gt;=U17)</formula>
    </cfRule>
    <cfRule type="expression" dxfId="13860" priority="1536">
      <formula>BF17&gt;=AM17</formula>
    </cfRule>
  </conditionalFormatting>
  <conditionalFormatting sqref="BF18">
    <cfRule type="cellIs" dxfId="13859" priority="1529" operator="equal">
      <formula>0</formula>
    </cfRule>
  </conditionalFormatting>
  <conditionalFormatting sqref="BF18">
    <cfRule type="expression" dxfId="13858" priority="1530">
      <formula>AND(BF18&lt;U18,AM18&gt;=0)</formula>
    </cfRule>
    <cfRule type="expression" dxfId="13857" priority="1531">
      <formula>AND(BF18&lt;AM18,BF18&gt;=U18)</formula>
    </cfRule>
    <cfRule type="expression" dxfId="13856" priority="1532">
      <formula>BF18&gt;=AM18</formula>
    </cfRule>
  </conditionalFormatting>
  <conditionalFormatting sqref="BF19">
    <cfRule type="cellIs" dxfId="13855" priority="1525" operator="equal">
      <formula>0</formula>
    </cfRule>
  </conditionalFormatting>
  <conditionalFormatting sqref="BF19">
    <cfRule type="expression" dxfId="13854" priority="1526">
      <formula>AND(BF19&lt;U19,AM19&gt;=0)</formula>
    </cfRule>
    <cfRule type="expression" dxfId="13853" priority="1527">
      <formula>AND(BF19&lt;AM19,BF19&gt;=U19)</formula>
    </cfRule>
    <cfRule type="expression" dxfId="13852" priority="1528">
      <formula>BF19&gt;=AM19</formula>
    </cfRule>
  </conditionalFormatting>
  <conditionalFormatting sqref="BF20">
    <cfRule type="cellIs" dxfId="13851" priority="1521" operator="equal">
      <formula>0</formula>
    </cfRule>
  </conditionalFormatting>
  <conditionalFormatting sqref="BF20">
    <cfRule type="expression" dxfId="13850" priority="1522">
      <formula>AND(BF20&lt;U20,AM20&gt;=0)</formula>
    </cfRule>
    <cfRule type="expression" dxfId="13849" priority="1523">
      <formula>AND(BF20&lt;AM20,BF20&gt;=U20)</formula>
    </cfRule>
    <cfRule type="expression" dxfId="13848" priority="1524">
      <formula>BF20&gt;=AM20</formula>
    </cfRule>
  </conditionalFormatting>
  <conditionalFormatting sqref="BF21">
    <cfRule type="cellIs" dxfId="13847" priority="1517" operator="equal">
      <formula>0</formula>
    </cfRule>
  </conditionalFormatting>
  <conditionalFormatting sqref="BF21">
    <cfRule type="expression" dxfId="13846" priority="1518">
      <formula>AND(BF21&lt;U21,AM21&gt;=0)</formula>
    </cfRule>
    <cfRule type="expression" dxfId="13845" priority="1519">
      <formula>AND(BF21&lt;AM21,BF21&gt;=U21)</formula>
    </cfRule>
    <cfRule type="expression" dxfId="13844" priority="1520">
      <formula>BF21&gt;=AM21</formula>
    </cfRule>
  </conditionalFormatting>
  <conditionalFormatting sqref="BF22">
    <cfRule type="cellIs" dxfId="13843" priority="1513" operator="equal">
      <formula>0</formula>
    </cfRule>
  </conditionalFormatting>
  <conditionalFormatting sqref="BF22">
    <cfRule type="expression" dxfId="13842" priority="1514">
      <formula>AND(BF22&lt;U22,AM22&gt;=0)</formula>
    </cfRule>
    <cfRule type="expression" dxfId="13841" priority="1515">
      <formula>AND(BF22&lt;AM22,BF22&gt;=U22)</formula>
    </cfRule>
    <cfRule type="expression" dxfId="13840" priority="1516">
      <formula>BF22&gt;=AM22</formula>
    </cfRule>
  </conditionalFormatting>
  <conditionalFormatting sqref="BF23">
    <cfRule type="cellIs" dxfId="13839" priority="1509" operator="equal">
      <formula>0</formula>
    </cfRule>
  </conditionalFormatting>
  <conditionalFormatting sqref="BF23">
    <cfRule type="expression" dxfId="13838" priority="1510">
      <formula>AND(BF23&lt;U23,AM23&gt;=0)</formula>
    </cfRule>
    <cfRule type="expression" dxfId="13837" priority="1511">
      <formula>AND(BF23&lt;AM23,BF23&gt;=U23)</formula>
    </cfRule>
    <cfRule type="expression" dxfId="13836" priority="1512">
      <formula>BF23&gt;=AM23</formula>
    </cfRule>
  </conditionalFormatting>
  <conditionalFormatting sqref="BF24">
    <cfRule type="cellIs" dxfId="13835" priority="1505" operator="equal">
      <formula>0</formula>
    </cfRule>
  </conditionalFormatting>
  <conditionalFormatting sqref="BF24">
    <cfRule type="expression" dxfId="13834" priority="1506">
      <formula>AND(BF24&lt;U24,AM24&gt;=0)</formula>
    </cfRule>
    <cfRule type="expression" dxfId="13833" priority="1507">
      <formula>AND(BF24&lt;AM24,BF24&gt;=U24)</formula>
    </cfRule>
    <cfRule type="expression" dxfId="13832" priority="1508">
      <formula>BF24&gt;=AM24</formula>
    </cfRule>
  </conditionalFormatting>
  <conditionalFormatting sqref="BF25">
    <cfRule type="cellIs" dxfId="13831" priority="1501" operator="equal">
      <formula>0</formula>
    </cfRule>
  </conditionalFormatting>
  <conditionalFormatting sqref="BF25">
    <cfRule type="expression" dxfId="13830" priority="1502">
      <formula>AND(BF25&lt;U25,AM25&gt;=0)</formula>
    </cfRule>
    <cfRule type="expression" dxfId="13829" priority="1503">
      <formula>AND(BF25&lt;AM25,BF25&gt;=U25)</formula>
    </cfRule>
    <cfRule type="expression" dxfId="13828" priority="1504">
      <formula>BF25&gt;=AM25</formula>
    </cfRule>
  </conditionalFormatting>
  <conditionalFormatting sqref="BF26">
    <cfRule type="cellIs" dxfId="13827" priority="1497" operator="equal">
      <formula>0</formula>
    </cfRule>
  </conditionalFormatting>
  <conditionalFormatting sqref="BF26">
    <cfRule type="expression" dxfId="13826" priority="1498">
      <formula>AND(BF26&lt;U26,AM26&gt;=0)</formula>
    </cfRule>
    <cfRule type="expression" dxfId="13825" priority="1499">
      <formula>AND(BF26&lt;AM26,BF26&gt;=U26)</formula>
    </cfRule>
    <cfRule type="expression" dxfId="13824" priority="1500">
      <formula>BF26&gt;=AM26</formula>
    </cfRule>
  </conditionalFormatting>
  <conditionalFormatting sqref="BF27">
    <cfRule type="cellIs" dxfId="13823" priority="1493" operator="equal">
      <formula>0</formula>
    </cfRule>
  </conditionalFormatting>
  <conditionalFormatting sqref="BF27">
    <cfRule type="expression" dxfId="13822" priority="1494">
      <formula>AND(BF27&lt;U27,AM27&gt;=0)</formula>
    </cfRule>
    <cfRule type="expression" dxfId="13821" priority="1495">
      <formula>AND(BF27&lt;AM27,BF27&gt;=U27)</formula>
    </cfRule>
    <cfRule type="expression" dxfId="13820" priority="1496">
      <formula>BF27&gt;=AM27</formula>
    </cfRule>
  </conditionalFormatting>
  <conditionalFormatting sqref="BF28">
    <cfRule type="cellIs" dxfId="13819" priority="1489" operator="equal">
      <formula>0</formula>
    </cfRule>
  </conditionalFormatting>
  <conditionalFormatting sqref="BF28">
    <cfRule type="expression" dxfId="13818" priority="1490">
      <formula>AND(BF28&lt;U28,AM28&gt;=0)</formula>
    </cfRule>
    <cfRule type="expression" dxfId="13817" priority="1491">
      <formula>AND(BF28&lt;AM28,BF28&gt;=U28)</formula>
    </cfRule>
    <cfRule type="expression" dxfId="13816" priority="1492">
      <formula>BF28&gt;=AM28</formula>
    </cfRule>
  </conditionalFormatting>
  <conditionalFormatting sqref="BF29">
    <cfRule type="cellIs" dxfId="13815" priority="1485" operator="equal">
      <formula>0</formula>
    </cfRule>
  </conditionalFormatting>
  <conditionalFormatting sqref="BF29">
    <cfRule type="expression" dxfId="13814" priority="1486">
      <formula>AND(BF29&lt;U29,AM29&gt;=0)</formula>
    </cfRule>
    <cfRule type="expression" dxfId="13813" priority="1487">
      <formula>AND(BF29&lt;AM29,BF29&gt;=U29)</formula>
    </cfRule>
    <cfRule type="expression" dxfId="13812" priority="1488">
      <formula>BF29&gt;=AM29</formula>
    </cfRule>
  </conditionalFormatting>
  <conditionalFormatting sqref="BF30">
    <cfRule type="cellIs" dxfId="13811" priority="1481" operator="equal">
      <formula>0</formula>
    </cfRule>
  </conditionalFormatting>
  <conditionalFormatting sqref="BF30">
    <cfRule type="expression" dxfId="13810" priority="1482">
      <formula>AND(BF30&lt;U30,AM30&gt;=0)</formula>
    </cfRule>
    <cfRule type="expression" dxfId="13809" priority="1483">
      <formula>AND(BF30&lt;AM30,BF30&gt;=U30)</formula>
    </cfRule>
    <cfRule type="expression" dxfId="13808" priority="1484">
      <formula>BF30&gt;=AM30</formula>
    </cfRule>
  </conditionalFormatting>
  <conditionalFormatting sqref="BF31">
    <cfRule type="cellIs" dxfId="13807" priority="1477" operator="equal">
      <formula>0</formula>
    </cfRule>
  </conditionalFormatting>
  <conditionalFormatting sqref="BF31">
    <cfRule type="expression" dxfId="13806" priority="1478">
      <formula>AND(BF31&lt;U31,AM31&gt;=0)</formula>
    </cfRule>
    <cfRule type="expression" dxfId="13805" priority="1479">
      <formula>AND(BF31&lt;AM31,BF31&gt;=U31)</formula>
    </cfRule>
    <cfRule type="expression" dxfId="13804" priority="1480">
      <formula>BF31&gt;=AM31</formula>
    </cfRule>
  </conditionalFormatting>
  <conditionalFormatting sqref="BF32">
    <cfRule type="cellIs" dxfId="13803" priority="1473" operator="equal">
      <formula>0</formula>
    </cfRule>
  </conditionalFormatting>
  <conditionalFormatting sqref="BF32">
    <cfRule type="expression" dxfId="13802" priority="1474">
      <formula>AND(BF32&lt;U32,AM32&gt;=0)</formula>
    </cfRule>
    <cfRule type="expression" dxfId="13801" priority="1475">
      <formula>AND(BF32&lt;AM32,BF32&gt;=U32)</formula>
    </cfRule>
    <cfRule type="expression" dxfId="13800" priority="1476">
      <formula>BF32&gt;=AM32</formula>
    </cfRule>
  </conditionalFormatting>
  <conditionalFormatting sqref="BF33">
    <cfRule type="cellIs" dxfId="13799" priority="1469" operator="equal">
      <formula>0</formula>
    </cfRule>
  </conditionalFormatting>
  <conditionalFormatting sqref="BF33">
    <cfRule type="expression" dxfId="13798" priority="1470">
      <formula>AND(BF33&lt;U33,AM33&gt;=0)</formula>
    </cfRule>
    <cfRule type="expression" dxfId="13797" priority="1471">
      <formula>AND(BF33&lt;AM33,BF33&gt;=U33)</formula>
    </cfRule>
    <cfRule type="expression" dxfId="13796" priority="1472">
      <formula>BF33&gt;=AM33</formula>
    </cfRule>
  </conditionalFormatting>
  <conditionalFormatting sqref="BF34">
    <cfRule type="cellIs" dxfId="13795" priority="1465" operator="equal">
      <formula>0</formula>
    </cfRule>
  </conditionalFormatting>
  <conditionalFormatting sqref="BF34">
    <cfRule type="expression" dxfId="13794" priority="1466">
      <formula>AND(BF34&lt;U34,AM34&gt;=0)</formula>
    </cfRule>
    <cfRule type="expression" dxfId="13793" priority="1467">
      <formula>AND(BF34&lt;AM34,BF34&gt;=U34)</formula>
    </cfRule>
    <cfRule type="expression" dxfId="13792" priority="1468">
      <formula>BF34&gt;=AM34</formula>
    </cfRule>
  </conditionalFormatting>
  <conditionalFormatting sqref="BF36">
    <cfRule type="cellIs" dxfId="13791" priority="1461" operator="equal">
      <formula>0</formula>
    </cfRule>
  </conditionalFormatting>
  <conditionalFormatting sqref="BF36">
    <cfRule type="expression" dxfId="13790" priority="1462">
      <formula>AND(BF36&lt;U36,AM36&gt;=0)</formula>
    </cfRule>
    <cfRule type="expression" dxfId="13789" priority="1463">
      <formula>AND(BF36&lt;AM36,BF36&gt;=U36)</formula>
    </cfRule>
    <cfRule type="expression" dxfId="13788" priority="1464">
      <formula>BF36&gt;=AM36</formula>
    </cfRule>
  </conditionalFormatting>
  <conditionalFormatting sqref="BF35">
    <cfRule type="cellIs" dxfId="13787" priority="1457" operator="equal">
      <formula>0</formula>
    </cfRule>
  </conditionalFormatting>
  <conditionalFormatting sqref="BF35">
    <cfRule type="expression" dxfId="13786" priority="1458">
      <formula>AND(BF35&lt;U35,AM35&gt;=0)</formula>
    </cfRule>
    <cfRule type="expression" dxfId="13785" priority="1459">
      <formula>AND(BF35&lt;AM35,BF35&gt;=U35)</formula>
    </cfRule>
    <cfRule type="expression" dxfId="13784" priority="1460">
      <formula>BF35&gt;=AM35</formula>
    </cfRule>
  </conditionalFormatting>
  <conditionalFormatting sqref="BF37">
    <cfRule type="cellIs" dxfId="13783" priority="1453" operator="equal">
      <formula>0</formula>
    </cfRule>
  </conditionalFormatting>
  <conditionalFormatting sqref="BF37">
    <cfRule type="expression" dxfId="13782" priority="1454">
      <formula>AND(BF37&lt;U37,AM37&gt;=0)</formula>
    </cfRule>
    <cfRule type="expression" dxfId="13781" priority="1455">
      <formula>AND(BF37&lt;AM37,BF37&gt;=U37)</formula>
    </cfRule>
    <cfRule type="expression" dxfId="13780" priority="1456">
      <formula>BF37&gt;=AM37</formula>
    </cfRule>
  </conditionalFormatting>
  <conditionalFormatting sqref="BF38">
    <cfRule type="cellIs" dxfId="13779" priority="1449" operator="equal">
      <formula>0</formula>
    </cfRule>
  </conditionalFormatting>
  <conditionalFormatting sqref="BF38">
    <cfRule type="expression" dxfId="13778" priority="1450">
      <formula>AND(BF38&lt;U38,AM38&gt;=0)</formula>
    </cfRule>
    <cfRule type="expression" dxfId="13777" priority="1451">
      <formula>AND(BF38&lt;AM38,BF38&gt;=U38)</formula>
    </cfRule>
    <cfRule type="expression" dxfId="13776" priority="1452">
      <formula>BF38&gt;=AM38</formula>
    </cfRule>
  </conditionalFormatting>
  <conditionalFormatting sqref="BF39">
    <cfRule type="cellIs" dxfId="13775" priority="1445" operator="equal">
      <formula>0</formula>
    </cfRule>
  </conditionalFormatting>
  <conditionalFormatting sqref="BF39">
    <cfRule type="expression" dxfId="13774" priority="1446">
      <formula>AND(BF39&lt;U39,AM39&gt;=0)</formula>
    </cfRule>
    <cfRule type="expression" dxfId="13773" priority="1447">
      <formula>AND(BF39&lt;AM39,BF39&gt;=U39)</formula>
    </cfRule>
    <cfRule type="expression" dxfId="13772" priority="1448">
      <formula>BF39&gt;=AM39</formula>
    </cfRule>
  </conditionalFormatting>
  <conditionalFormatting sqref="BF40">
    <cfRule type="cellIs" dxfId="13771" priority="1441" operator="equal">
      <formula>0</formula>
    </cfRule>
  </conditionalFormatting>
  <conditionalFormatting sqref="BF40">
    <cfRule type="expression" dxfId="13770" priority="1442">
      <formula>AND(BF40&lt;U40,AM40&gt;=0)</formula>
    </cfRule>
    <cfRule type="expression" dxfId="13769" priority="1443">
      <formula>AND(BF40&lt;AM40,BF40&gt;=U40)</formula>
    </cfRule>
    <cfRule type="expression" dxfId="13768" priority="1444">
      <formula>BF40&gt;=AM40</formula>
    </cfRule>
  </conditionalFormatting>
  <conditionalFormatting sqref="BF41">
    <cfRule type="cellIs" dxfId="13767" priority="1437" operator="equal">
      <formula>0</formula>
    </cfRule>
  </conditionalFormatting>
  <conditionalFormatting sqref="BF41">
    <cfRule type="expression" dxfId="13766" priority="1438">
      <formula>AND(BF41&lt;U41,AM41&gt;=0)</formula>
    </cfRule>
    <cfRule type="expression" dxfId="13765" priority="1439">
      <formula>AND(BF41&lt;AM41,BF41&gt;=U41)</formula>
    </cfRule>
    <cfRule type="expression" dxfId="13764" priority="1440">
      <formula>BF41&gt;=AM41</formula>
    </cfRule>
  </conditionalFormatting>
  <conditionalFormatting sqref="BF42">
    <cfRule type="cellIs" dxfId="13763" priority="1433" operator="equal">
      <formula>0</formula>
    </cfRule>
  </conditionalFormatting>
  <conditionalFormatting sqref="BF42">
    <cfRule type="expression" dxfId="13762" priority="1434">
      <formula>AND(BF42&lt;U42,AM42&gt;=0)</formula>
    </cfRule>
    <cfRule type="expression" dxfId="13761" priority="1435">
      <formula>AND(BF42&lt;AM42,BF42&gt;=U42)</formula>
    </cfRule>
    <cfRule type="expression" dxfId="13760" priority="1436">
      <formula>BF42&gt;=AM42</formula>
    </cfRule>
  </conditionalFormatting>
  <conditionalFormatting sqref="BF43">
    <cfRule type="cellIs" dxfId="13759" priority="1429" operator="equal">
      <formula>0</formula>
    </cfRule>
  </conditionalFormatting>
  <conditionalFormatting sqref="BF43">
    <cfRule type="expression" dxfId="13758" priority="1430">
      <formula>AND(BF43&lt;U43,AM43&gt;=0)</formula>
    </cfRule>
    <cfRule type="expression" dxfId="13757" priority="1431">
      <formula>AND(BF43&lt;AM43,BF43&gt;=U43)</formula>
    </cfRule>
    <cfRule type="expression" dxfId="13756" priority="1432">
      <formula>BF43&gt;=AM43</formula>
    </cfRule>
  </conditionalFormatting>
  <conditionalFormatting sqref="BF44">
    <cfRule type="cellIs" dxfId="13755" priority="1425" operator="equal">
      <formula>0</formula>
    </cfRule>
  </conditionalFormatting>
  <conditionalFormatting sqref="BF44">
    <cfRule type="expression" dxfId="13754" priority="1426">
      <formula>AND(BF44&lt;U44,AM44&gt;=0)</formula>
    </cfRule>
    <cfRule type="expression" dxfId="13753" priority="1427">
      <formula>AND(BF44&lt;AM44,BF44&gt;=U44)</formula>
    </cfRule>
    <cfRule type="expression" dxfId="13752" priority="1428">
      <formula>BF44&gt;=AM44</formula>
    </cfRule>
  </conditionalFormatting>
  <conditionalFormatting sqref="BF45">
    <cfRule type="cellIs" dxfId="13751" priority="1421" operator="equal">
      <formula>0</formula>
    </cfRule>
  </conditionalFormatting>
  <conditionalFormatting sqref="BF45">
    <cfRule type="expression" dxfId="13750" priority="1422">
      <formula>AND(BF45&lt;U45,AM45&gt;=0)</formula>
    </cfRule>
    <cfRule type="expression" dxfId="13749" priority="1423">
      <formula>AND(BF45&lt;AM45,BF45&gt;=U45)</formula>
    </cfRule>
    <cfRule type="expression" dxfId="13748" priority="1424">
      <formula>BF45&gt;=AM45</formula>
    </cfRule>
  </conditionalFormatting>
  <conditionalFormatting sqref="BF46">
    <cfRule type="cellIs" dxfId="13747" priority="1417" operator="equal">
      <formula>0</formula>
    </cfRule>
  </conditionalFormatting>
  <conditionalFormatting sqref="BF46">
    <cfRule type="expression" dxfId="13746" priority="1418">
      <formula>AND(BF46&lt;U46,AM46&gt;=0)</formula>
    </cfRule>
    <cfRule type="expression" dxfId="13745" priority="1419">
      <formula>AND(BF46&lt;AM46,BF46&gt;=U46)</formula>
    </cfRule>
    <cfRule type="expression" dxfId="13744" priority="1420">
      <formula>BF46&gt;=AM46</formula>
    </cfRule>
  </conditionalFormatting>
  <conditionalFormatting sqref="BF47">
    <cfRule type="cellIs" dxfId="13743" priority="1413" operator="equal">
      <formula>0</formula>
    </cfRule>
  </conditionalFormatting>
  <conditionalFormatting sqref="BF47">
    <cfRule type="expression" dxfId="13742" priority="1414">
      <formula>AND(BF47&lt;U47,AM47&gt;=0)</formula>
    </cfRule>
    <cfRule type="expression" dxfId="13741" priority="1415">
      <formula>AND(BF47&lt;AM47,BF47&gt;=U47)</formula>
    </cfRule>
    <cfRule type="expression" dxfId="13740" priority="1416">
      <formula>BF47&gt;=AM47</formula>
    </cfRule>
  </conditionalFormatting>
  <conditionalFormatting sqref="BF48">
    <cfRule type="cellIs" dxfId="13739" priority="1409" operator="equal">
      <formula>0</formula>
    </cfRule>
  </conditionalFormatting>
  <conditionalFormatting sqref="BF48">
    <cfRule type="expression" dxfId="13738" priority="1410">
      <formula>AND(BF48&lt;U48,AM48&gt;=0)</formula>
    </cfRule>
    <cfRule type="expression" dxfId="13737" priority="1411">
      <formula>AND(BF48&lt;AM48,BF48&gt;=U48)</formula>
    </cfRule>
    <cfRule type="expression" dxfId="13736" priority="1412">
      <formula>BF48&gt;=AM48</formula>
    </cfRule>
  </conditionalFormatting>
  <conditionalFormatting sqref="BF49">
    <cfRule type="cellIs" dxfId="13735" priority="1405" operator="equal">
      <formula>0</formula>
    </cfRule>
  </conditionalFormatting>
  <conditionalFormatting sqref="BF49">
    <cfRule type="expression" dxfId="13734" priority="1406">
      <formula>AND(BF49&lt;U49,AM49&gt;=0)</formula>
    </cfRule>
    <cfRule type="expression" dxfId="13733" priority="1407">
      <formula>AND(BF49&lt;AM49,BF49&gt;=U49)</formula>
    </cfRule>
    <cfRule type="expression" dxfId="13732" priority="1408">
      <formula>BF49&gt;=AM49</formula>
    </cfRule>
  </conditionalFormatting>
  <conditionalFormatting sqref="BF50">
    <cfRule type="cellIs" dxfId="13731" priority="1401" operator="equal">
      <formula>0</formula>
    </cfRule>
  </conditionalFormatting>
  <conditionalFormatting sqref="BF50">
    <cfRule type="expression" dxfId="13730" priority="1402">
      <formula>AND(BF50&lt;U50,AM50&gt;=0)</formula>
    </cfRule>
    <cfRule type="expression" dxfId="13729" priority="1403">
      <formula>AND(BF50&lt;AM50,BF50&gt;=U50)</formula>
    </cfRule>
    <cfRule type="expression" dxfId="13728" priority="1404">
      <formula>BF50&gt;=AM50</formula>
    </cfRule>
  </conditionalFormatting>
  <conditionalFormatting sqref="BF51">
    <cfRule type="cellIs" dxfId="13727" priority="1397" operator="equal">
      <formula>0</formula>
    </cfRule>
  </conditionalFormatting>
  <conditionalFormatting sqref="BF51">
    <cfRule type="expression" dxfId="13726" priority="1398">
      <formula>AND(BF51&lt;U51,AM51&gt;=0)</formula>
    </cfRule>
    <cfRule type="expression" dxfId="13725" priority="1399">
      <formula>AND(BF51&lt;AM51,BF51&gt;=U51)</formula>
    </cfRule>
    <cfRule type="expression" dxfId="13724" priority="1400">
      <formula>BF51&gt;=AM51</formula>
    </cfRule>
  </conditionalFormatting>
  <conditionalFormatting sqref="BF52">
    <cfRule type="cellIs" dxfId="13723" priority="1393" operator="equal">
      <formula>0</formula>
    </cfRule>
  </conditionalFormatting>
  <conditionalFormatting sqref="BF52">
    <cfRule type="expression" dxfId="13722" priority="1394">
      <formula>AND(BF52&lt;U52,AM52&gt;=0)</formula>
    </cfRule>
    <cfRule type="expression" dxfId="13721" priority="1395">
      <formula>AND(BF52&lt;AM52,BF52&gt;=U52)</formula>
    </cfRule>
    <cfRule type="expression" dxfId="13720" priority="1396">
      <formula>BF52&gt;=AM52</formula>
    </cfRule>
  </conditionalFormatting>
  <conditionalFormatting sqref="BF53">
    <cfRule type="cellIs" dxfId="13719" priority="1389" operator="equal">
      <formula>0</formula>
    </cfRule>
  </conditionalFormatting>
  <conditionalFormatting sqref="BF53">
    <cfRule type="expression" dxfId="13718" priority="1390">
      <formula>AND(BF53&lt;U53,AM53&gt;=0)</formula>
    </cfRule>
    <cfRule type="expression" dxfId="13717" priority="1391">
      <formula>AND(BF53&lt;AM53,BF53&gt;=U53)</formula>
    </cfRule>
    <cfRule type="expression" dxfId="13716" priority="1392">
      <formula>BF53&gt;=AM53</formula>
    </cfRule>
  </conditionalFormatting>
  <conditionalFormatting sqref="BF54">
    <cfRule type="cellIs" dxfId="13715" priority="1385" operator="equal">
      <formula>0</formula>
    </cfRule>
  </conditionalFormatting>
  <conditionalFormatting sqref="BF54">
    <cfRule type="expression" dxfId="13714" priority="1386">
      <formula>AND(BF54&lt;U54,AM54&gt;=0)</formula>
    </cfRule>
    <cfRule type="expression" dxfId="13713" priority="1387">
      <formula>AND(BF54&lt;AM54,BF54&gt;=U54)</formula>
    </cfRule>
    <cfRule type="expression" dxfId="13712" priority="1388">
      <formula>BF54&gt;=AM54</formula>
    </cfRule>
  </conditionalFormatting>
  <conditionalFormatting sqref="BF55">
    <cfRule type="cellIs" dxfId="13711" priority="1381" operator="equal">
      <formula>0</formula>
    </cfRule>
  </conditionalFormatting>
  <conditionalFormatting sqref="BF55">
    <cfRule type="expression" dxfId="13710" priority="1382">
      <formula>AND(BF55&lt;U55,AM55&gt;=0)</formula>
    </cfRule>
    <cfRule type="expression" dxfId="13709" priority="1383">
      <formula>AND(BF55&lt;AM55,BF55&gt;=U55)</formula>
    </cfRule>
    <cfRule type="expression" dxfId="13708" priority="1384">
      <formula>BF55&gt;=AM55</formula>
    </cfRule>
  </conditionalFormatting>
  <conditionalFormatting sqref="BF56">
    <cfRule type="cellIs" dxfId="13707" priority="1377" operator="equal">
      <formula>0</formula>
    </cfRule>
  </conditionalFormatting>
  <conditionalFormatting sqref="BF56">
    <cfRule type="expression" dxfId="13706" priority="1378">
      <formula>AND(BF56&lt;U56,AM56&gt;=0)</formula>
    </cfRule>
    <cfRule type="expression" dxfId="13705" priority="1379">
      <formula>AND(BF56&lt;AM56,BF56&gt;=U56)</formula>
    </cfRule>
    <cfRule type="expression" dxfId="13704" priority="1380">
      <formula>BF56&gt;=AM56</formula>
    </cfRule>
  </conditionalFormatting>
  <conditionalFormatting sqref="BF57">
    <cfRule type="cellIs" dxfId="13703" priority="1373" operator="equal">
      <formula>0</formula>
    </cfRule>
  </conditionalFormatting>
  <conditionalFormatting sqref="BF57">
    <cfRule type="expression" dxfId="13702" priority="1374">
      <formula>AND(BF57&lt;U57,AM57&gt;=0)</formula>
    </cfRule>
    <cfRule type="expression" dxfId="13701" priority="1375">
      <formula>AND(BF57&lt;AM57,BF57&gt;=U57)</formula>
    </cfRule>
    <cfRule type="expression" dxfId="13700" priority="1376">
      <formula>BF57&gt;=AM57</formula>
    </cfRule>
  </conditionalFormatting>
  <conditionalFormatting sqref="BF58">
    <cfRule type="cellIs" dxfId="13699" priority="1369" operator="equal">
      <formula>0</formula>
    </cfRule>
  </conditionalFormatting>
  <conditionalFormatting sqref="BF58">
    <cfRule type="expression" dxfId="13698" priority="1370">
      <formula>AND(BF58&lt;U58,AM58&gt;=0)</formula>
    </cfRule>
    <cfRule type="expression" dxfId="13697" priority="1371">
      <formula>AND(BF58&lt;AM58,BF58&gt;=U58)</formula>
    </cfRule>
    <cfRule type="expression" dxfId="13696" priority="1372">
      <formula>BF58&gt;=AM58</formula>
    </cfRule>
  </conditionalFormatting>
  <conditionalFormatting sqref="BF59">
    <cfRule type="cellIs" dxfId="13695" priority="1365" operator="equal">
      <formula>0</formula>
    </cfRule>
  </conditionalFormatting>
  <conditionalFormatting sqref="BF59">
    <cfRule type="expression" dxfId="13694" priority="1366">
      <formula>AND(BF59&lt;U59,AM59&gt;=0)</formula>
    </cfRule>
    <cfRule type="expression" dxfId="13693" priority="1367">
      <formula>AND(BF59&lt;AM59,BF59&gt;=U59)</formula>
    </cfRule>
    <cfRule type="expression" dxfId="13692" priority="1368">
      <formula>BF59&gt;=AM59</formula>
    </cfRule>
  </conditionalFormatting>
  <conditionalFormatting sqref="BF60">
    <cfRule type="cellIs" dxfId="13691" priority="1361" operator="equal">
      <formula>0</formula>
    </cfRule>
  </conditionalFormatting>
  <conditionalFormatting sqref="BF60">
    <cfRule type="expression" dxfId="13690" priority="1362">
      <formula>AND(BF60&lt;U60,AM60&gt;=0)</formula>
    </cfRule>
    <cfRule type="expression" dxfId="13689" priority="1363">
      <formula>AND(BF60&lt;AM60,BF60&gt;=U60)</formula>
    </cfRule>
    <cfRule type="expression" dxfId="13688" priority="1364">
      <formula>BF60&gt;=AM60</formula>
    </cfRule>
  </conditionalFormatting>
  <conditionalFormatting sqref="BF61">
    <cfRule type="cellIs" dxfId="13687" priority="1357" operator="equal">
      <formula>0</formula>
    </cfRule>
  </conditionalFormatting>
  <conditionalFormatting sqref="BF61">
    <cfRule type="expression" dxfId="13686" priority="1358">
      <formula>AND(BF61&lt;U61,AM61&gt;=0)</formula>
    </cfRule>
    <cfRule type="expression" dxfId="13685" priority="1359">
      <formula>AND(BF61&lt;AM61,BF61&gt;=U61)</formula>
    </cfRule>
    <cfRule type="expression" dxfId="13684" priority="1360">
      <formula>BF61&gt;=AM61</formula>
    </cfRule>
  </conditionalFormatting>
  <conditionalFormatting sqref="BF62">
    <cfRule type="cellIs" dxfId="13683" priority="1353" operator="equal">
      <formula>0</formula>
    </cfRule>
  </conditionalFormatting>
  <conditionalFormatting sqref="BF62">
    <cfRule type="expression" dxfId="13682" priority="1354">
      <formula>AND(BF62&lt;U62,AM62&gt;=0)</formula>
    </cfRule>
    <cfRule type="expression" dxfId="13681" priority="1355">
      <formula>AND(BF62&lt;AM62,BF62&gt;=U62)</formula>
    </cfRule>
    <cfRule type="expression" dxfId="13680" priority="1356">
      <formula>BF62&gt;=AM62</formula>
    </cfRule>
  </conditionalFormatting>
  <conditionalFormatting sqref="BF63">
    <cfRule type="cellIs" dxfId="13679" priority="1349" operator="equal">
      <formula>0</formula>
    </cfRule>
  </conditionalFormatting>
  <conditionalFormatting sqref="BF63">
    <cfRule type="expression" dxfId="13678" priority="1350">
      <formula>AND(BF63&lt;U63,AM63&gt;=0)</formula>
    </cfRule>
    <cfRule type="expression" dxfId="13677" priority="1351">
      <formula>AND(BF63&lt;AM63,BF63&gt;=U63)</formula>
    </cfRule>
    <cfRule type="expression" dxfId="13676" priority="1352">
      <formula>BF63&gt;=AM63</formula>
    </cfRule>
  </conditionalFormatting>
  <conditionalFormatting sqref="BF64">
    <cfRule type="cellIs" dxfId="13675" priority="1345" operator="equal">
      <formula>0</formula>
    </cfRule>
  </conditionalFormatting>
  <conditionalFormatting sqref="BF64">
    <cfRule type="expression" dxfId="13674" priority="1346">
      <formula>AND(BF64&lt;U64,AM64&gt;=0)</formula>
    </cfRule>
    <cfRule type="expression" dxfId="13673" priority="1347">
      <formula>AND(BF64&lt;AM64,BF64&gt;=U64)</formula>
    </cfRule>
    <cfRule type="expression" dxfId="13672" priority="1348">
      <formula>BF64&gt;=AM64</formula>
    </cfRule>
  </conditionalFormatting>
  <conditionalFormatting sqref="BF65">
    <cfRule type="cellIs" dxfId="13671" priority="1341" operator="equal">
      <formula>0</formula>
    </cfRule>
  </conditionalFormatting>
  <conditionalFormatting sqref="BF65">
    <cfRule type="expression" dxfId="13670" priority="1342">
      <formula>AND(BF65&lt;U65,AM65&gt;=0)</formula>
    </cfRule>
    <cfRule type="expression" dxfId="13669" priority="1343">
      <formula>AND(BF65&lt;AM65,BF65&gt;=U65)</formula>
    </cfRule>
    <cfRule type="expression" dxfId="13668" priority="1344">
      <formula>BF65&gt;=AM65</formula>
    </cfRule>
  </conditionalFormatting>
  <conditionalFormatting sqref="BF67">
    <cfRule type="cellIs" dxfId="13667" priority="1337" operator="equal">
      <formula>0</formula>
    </cfRule>
  </conditionalFormatting>
  <conditionalFormatting sqref="BF67">
    <cfRule type="expression" dxfId="13666" priority="1338">
      <formula>AND(BF67&lt;U67,AM67&gt;=0)</formula>
    </cfRule>
    <cfRule type="expression" dxfId="13665" priority="1339">
      <formula>AND(BF67&lt;AM67,BF67&gt;=U67)</formula>
    </cfRule>
    <cfRule type="expression" dxfId="13664" priority="1340">
      <formula>BF67&gt;=AM67</formula>
    </cfRule>
  </conditionalFormatting>
  <conditionalFormatting sqref="BF68">
    <cfRule type="cellIs" dxfId="13663" priority="1333" operator="equal">
      <formula>0</formula>
    </cfRule>
  </conditionalFormatting>
  <conditionalFormatting sqref="BF68">
    <cfRule type="expression" dxfId="13662" priority="1334">
      <formula>AND(BF68&lt;U68,AM68&gt;=0)</formula>
    </cfRule>
    <cfRule type="expression" dxfId="13661" priority="1335">
      <formula>AND(BF68&lt;AM68,BF68&gt;=U68)</formula>
    </cfRule>
    <cfRule type="expression" dxfId="13660" priority="1336">
      <formula>BF68&gt;=AM68</formula>
    </cfRule>
  </conditionalFormatting>
  <conditionalFormatting sqref="BF69">
    <cfRule type="cellIs" dxfId="13659" priority="1329" operator="equal">
      <formula>0</formula>
    </cfRule>
  </conditionalFormatting>
  <conditionalFormatting sqref="BF69">
    <cfRule type="expression" dxfId="13658" priority="1330">
      <formula>AND(BF69&lt;U69,AM69&gt;=0)</formula>
    </cfRule>
    <cfRule type="expression" dxfId="13657" priority="1331">
      <formula>AND(BF69&lt;AM69,BF69&gt;=U69)</formula>
    </cfRule>
    <cfRule type="expression" dxfId="13656" priority="1332">
      <formula>BF69&gt;=AM69</formula>
    </cfRule>
  </conditionalFormatting>
  <conditionalFormatting sqref="BF70">
    <cfRule type="cellIs" dxfId="13655" priority="1325" operator="equal">
      <formula>0</formula>
    </cfRule>
  </conditionalFormatting>
  <conditionalFormatting sqref="BF70">
    <cfRule type="expression" dxfId="13654" priority="1326">
      <formula>AND(BF70&lt;U70,AM70&gt;=0)</formula>
    </cfRule>
    <cfRule type="expression" dxfId="13653" priority="1327">
      <formula>AND(BF70&lt;AM70,BF70&gt;=U70)</formula>
    </cfRule>
    <cfRule type="expression" dxfId="13652" priority="1328">
      <formula>BF70&gt;=AM70</formula>
    </cfRule>
  </conditionalFormatting>
  <conditionalFormatting sqref="BF71">
    <cfRule type="cellIs" dxfId="13651" priority="1321" operator="equal">
      <formula>0</formula>
    </cfRule>
  </conditionalFormatting>
  <conditionalFormatting sqref="BF71">
    <cfRule type="expression" dxfId="13650" priority="1322">
      <formula>AND(BF71&lt;U71,AM71&gt;=0)</formula>
    </cfRule>
    <cfRule type="expression" dxfId="13649" priority="1323">
      <formula>AND(BF71&lt;AM71,BF71&gt;=U71)</formula>
    </cfRule>
    <cfRule type="expression" dxfId="13648" priority="1324">
      <formula>BF71&gt;=AM71</formula>
    </cfRule>
  </conditionalFormatting>
  <conditionalFormatting sqref="BF72">
    <cfRule type="cellIs" dxfId="13647" priority="1317" operator="equal">
      <formula>0</formula>
    </cfRule>
  </conditionalFormatting>
  <conditionalFormatting sqref="BF72">
    <cfRule type="expression" dxfId="13646" priority="1318">
      <formula>AND(BF72&lt;U72,AM72&gt;=0)</formula>
    </cfRule>
    <cfRule type="expression" dxfId="13645" priority="1319">
      <formula>AND(BF72&lt;AM72,BF72&gt;=U72)</formula>
    </cfRule>
    <cfRule type="expression" dxfId="13644" priority="1320">
      <formula>BF72&gt;=AM72</formula>
    </cfRule>
  </conditionalFormatting>
  <conditionalFormatting sqref="BF73">
    <cfRule type="cellIs" dxfId="13643" priority="1313" operator="equal">
      <formula>0</formula>
    </cfRule>
  </conditionalFormatting>
  <conditionalFormatting sqref="BF73">
    <cfRule type="expression" dxfId="13642" priority="1314">
      <formula>AND(BF73&lt;U73,AM73&gt;=0)</formula>
    </cfRule>
    <cfRule type="expression" dxfId="13641" priority="1315">
      <formula>AND(BF73&lt;AM73,BF73&gt;=U73)</formula>
    </cfRule>
    <cfRule type="expression" dxfId="13640" priority="1316">
      <formula>BF73&gt;=AM73</formula>
    </cfRule>
  </conditionalFormatting>
  <conditionalFormatting sqref="BF74">
    <cfRule type="cellIs" dxfId="13639" priority="1309" operator="equal">
      <formula>0</formula>
    </cfRule>
  </conditionalFormatting>
  <conditionalFormatting sqref="BF74">
    <cfRule type="expression" dxfId="13638" priority="1310">
      <formula>AND(BF74&lt;U74,AM74&gt;=0)</formula>
    </cfRule>
    <cfRule type="expression" dxfId="13637" priority="1311">
      <formula>AND(BF74&lt;AM74,BF74&gt;=U74)</formula>
    </cfRule>
    <cfRule type="expression" dxfId="13636" priority="1312">
      <formula>BF74&gt;=AM74</formula>
    </cfRule>
  </conditionalFormatting>
  <conditionalFormatting sqref="BF75">
    <cfRule type="cellIs" dxfId="13635" priority="1305" operator="equal">
      <formula>0</formula>
    </cfRule>
  </conditionalFormatting>
  <conditionalFormatting sqref="BF75">
    <cfRule type="expression" dxfId="13634" priority="1306">
      <formula>AND(BF75&lt;U75,AM75&gt;=0)</formula>
    </cfRule>
    <cfRule type="expression" dxfId="13633" priority="1307">
      <formula>AND(BF75&lt;AM75,BF75&gt;=U75)</formula>
    </cfRule>
    <cfRule type="expression" dxfId="13632" priority="1308">
      <formula>BF75&gt;=AM75</formula>
    </cfRule>
  </conditionalFormatting>
  <conditionalFormatting sqref="BF76">
    <cfRule type="cellIs" dxfId="13631" priority="1301" operator="equal">
      <formula>0</formula>
    </cfRule>
  </conditionalFormatting>
  <conditionalFormatting sqref="BF76">
    <cfRule type="expression" dxfId="13630" priority="1302">
      <formula>AND(BF76&lt;U76,AM76&gt;=0)</formula>
    </cfRule>
    <cfRule type="expression" dxfId="13629" priority="1303">
      <formula>AND(BF76&lt;AM76,BF76&gt;=U76)</formula>
    </cfRule>
    <cfRule type="expression" dxfId="13628" priority="1304">
      <formula>BF76&gt;=AM76</formula>
    </cfRule>
  </conditionalFormatting>
  <conditionalFormatting sqref="BF77">
    <cfRule type="cellIs" dxfId="13627" priority="1297" operator="equal">
      <formula>0</formula>
    </cfRule>
  </conditionalFormatting>
  <conditionalFormatting sqref="BF77">
    <cfRule type="expression" dxfId="13626" priority="1298">
      <formula>AND(BF77&lt;U77,AM77&gt;=0)</formula>
    </cfRule>
    <cfRule type="expression" dxfId="13625" priority="1299">
      <formula>AND(BF77&lt;AM77,BF77&gt;=U77)</formula>
    </cfRule>
    <cfRule type="expression" dxfId="13624" priority="1300">
      <formula>BF77&gt;=AM77</formula>
    </cfRule>
  </conditionalFormatting>
  <conditionalFormatting sqref="BF78">
    <cfRule type="cellIs" dxfId="13623" priority="1293" operator="equal">
      <formula>0</formula>
    </cfRule>
  </conditionalFormatting>
  <conditionalFormatting sqref="BF78">
    <cfRule type="expression" dxfId="13622" priority="1294">
      <formula>AND(BF78&lt;U78,AM78&gt;=0)</formula>
    </cfRule>
    <cfRule type="expression" dxfId="13621" priority="1295">
      <formula>AND(BF78&lt;AM78,BF78&gt;=U78)</formula>
    </cfRule>
    <cfRule type="expression" dxfId="13620" priority="1296">
      <formula>BF78&gt;=AM78</formula>
    </cfRule>
  </conditionalFormatting>
  <conditionalFormatting sqref="BF79">
    <cfRule type="cellIs" dxfId="13619" priority="1289" operator="equal">
      <formula>0</formula>
    </cfRule>
  </conditionalFormatting>
  <conditionalFormatting sqref="BF79">
    <cfRule type="expression" dxfId="13618" priority="1290">
      <formula>AND(BF79&lt;U79,AM79&gt;=0)</formula>
    </cfRule>
    <cfRule type="expression" dxfId="13617" priority="1291">
      <formula>AND(BF79&lt;AM79,BF79&gt;=U79)</formula>
    </cfRule>
    <cfRule type="expression" dxfId="13616" priority="1292">
      <formula>BF79&gt;=AM79</formula>
    </cfRule>
  </conditionalFormatting>
  <conditionalFormatting sqref="BF80">
    <cfRule type="cellIs" dxfId="13615" priority="1285" operator="equal">
      <formula>0</formula>
    </cfRule>
  </conditionalFormatting>
  <conditionalFormatting sqref="BF80">
    <cfRule type="expression" dxfId="13614" priority="1286">
      <formula>AND(BF80&lt;U80,AM80&gt;=0)</formula>
    </cfRule>
    <cfRule type="expression" dxfId="13613" priority="1287">
      <formula>AND(BF80&lt;AM80,BF80&gt;=U80)</formula>
    </cfRule>
    <cfRule type="expression" dxfId="13612" priority="1288">
      <formula>BF80&gt;=AM80</formula>
    </cfRule>
  </conditionalFormatting>
  <conditionalFormatting sqref="BF81">
    <cfRule type="cellIs" dxfId="13611" priority="1281" operator="equal">
      <formula>0</formula>
    </cfRule>
  </conditionalFormatting>
  <conditionalFormatting sqref="BF81">
    <cfRule type="expression" dxfId="13610" priority="1282">
      <formula>AND(BF81&lt;U81,AM81&gt;=0)</formula>
    </cfRule>
    <cfRule type="expression" dxfId="13609" priority="1283">
      <formula>AND(BF81&lt;AM81,BF81&gt;=U81)</formula>
    </cfRule>
    <cfRule type="expression" dxfId="13608" priority="1284">
      <formula>BF81&gt;=AM81</formula>
    </cfRule>
  </conditionalFormatting>
  <conditionalFormatting sqref="BF82">
    <cfRule type="cellIs" dxfId="13607" priority="1277" operator="equal">
      <formula>0</formula>
    </cfRule>
  </conditionalFormatting>
  <conditionalFormatting sqref="BF82">
    <cfRule type="expression" dxfId="13606" priority="1278">
      <formula>AND(BF82&lt;U82,AM82&gt;=0)</formula>
    </cfRule>
    <cfRule type="expression" dxfId="13605" priority="1279">
      <formula>AND(BF82&lt;AM82,BF82&gt;=U82)</formula>
    </cfRule>
    <cfRule type="expression" dxfId="13604" priority="1280">
      <formula>BF82&gt;=AM82</formula>
    </cfRule>
  </conditionalFormatting>
  <conditionalFormatting sqref="BF83">
    <cfRule type="cellIs" dxfId="13603" priority="1273" operator="equal">
      <formula>0</formula>
    </cfRule>
  </conditionalFormatting>
  <conditionalFormatting sqref="BF83">
    <cfRule type="expression" dxfId="13602" priority="1274">
      <formula>AND(BF83&lt;U83,AM83&gt;=0)</formula>
    </cfRule>
    <cfRule type="expression" dxfId="13601" priority="1275">
      <formula>AND(BF83&lt;AM83,BF83&gt;=U83)</formula>
    </cfRule>
    <cfRule type="expression" dxfId="13600" priority="1276">
      <formula>BF83&gt;=AM83</formula>
    </cfRule>
  </conditionalFormatting>
  <conditionalFormatting sqref="BF84">
    <cfRule type="cellIs" dxfId="13599" priority="1269" operator="equal">
      <formula>0</formula>
    </cfRule>
  </conditionalFormatting>
  <conditionalFormatting sqref="BF84">
    <cfRule type="expression" dxfId="13598" priority="1270">
      <formula>AND(BF84&lt;U84,AM84&gt;=0)</formula>
    </cfRule>
    <cfRule type="expression" dxfId="13597" priority="1271">
      <formula>AND(BF84&lt;AM84,BF84&gt;=U84)</formula>
    </cfRule>
    <cfRule type="expression" dxfId="13596" priority="1272">
      <formula>BF84&gt;=AM84</formula>
    </cfRule>
  </conditionalFormatting>
  <conditionalFormatting sqref="BF85">
    <cfRule type="cellIs" dxfId="13595" priority="1265" operator="equal">
      <formula>0</formula>
    </cfRule>
  </conditionalFormatting>
  <conditionalFormatting sqref="BF85">
    <cfRule type="expression" dxfId="13594" priority="1266">
      <formula>AND(BF85&lt;U85,AM85&gt;=0)</formula>
    </cfRule>
    <cfRule type="expression" dxfId="13593" priority="1267">
      <formula>AND(BF85&lt;AM85,BF85&gt;=U85)</formula>
    </cfRule>
    <cfRule type="expression" dxfId="13592" priority="1268">
      <formula>BF85&gt;=AM85</formula>
    </cfRule>
  </conditionalFormatting>
  <conditionalFormatting sqref="BF86">
    <cfRule type="cellIs" dxfId="13591" priority="1261" operator="equal">
      <formula>0</formula>
    </cfRule>
  </conditionalFormatting>
  <conditionalFormatting sqref="BF86">
    <cfRule type="expression" dxfId="13590" priority="1262">
      <formula>AND(BF86&lt;U86,AM86&gt;=0)</formula>
    </cfRule>
    <cfRule type="expression" dxfId="13589" priority="1263">
      <formula>AND(BF86&lt;AM86,BF86&gt;=U86)</formula>
    </cfRule>
    <cfRule type="expression" dxfId="13588" priority="1264">
      <formula>BF86&gt;=AM86</formula>
    </cfRule>
  </conditionalFormatting>
  <conditionalFormatting sqref="BF87">
    <cfRule type="cellIs" dxfId="13587" priority="1257" operator="equal">
      <formula>0</formula>
    </cfRule>
  </conditionalFormatting>
  <conditionalFormatting sqref="BF87">
    <cfRule type="expression" dxfId="13586" priority="1258">
      <formula>AND(BF87&lt;U87,AM87&gt;=0)</formula>
    </cfRule>
    <cfRule type="expression" dxfId="13585" priority="1259">
      <formula>AND(BF87&lt;AM87,BF87&gt;=U87)</formula>
    </cfRule>
    <cfRule type="expression" dxfId="13584" priority="1260">
      <formula>BF87&gt;=AM87</formula>
    </cfRule>
  </conditionalFormatting>
  <conditionalFormatting sqref="BF88">
    <cfRule type="cellIs" dxfId="13583" priority="1253" operator="equal">
      <formula>0</formula>
    </cfRule>
  </conditionalFormatting>
  <conditionalFormatting sqref="BF88">
    <cfRule type="expression" dxfId="13582" priority="1254">
      <formula>AND(BF88&lt;U88,AM88&gt;=0)</formula>
    </cfRule>
    <cfRule type="expression" dxfId="13581" priority="1255">
      <formula>AND(BF88&lt;AM88,BF88&gt;=U88)</formula>
    </cfRule>
    <cfRule type="expression" dxfId="13580" priority="1256">
      <formula>BF88&gt;=AM88</formula>
    </cfRule>
  </conditionalFormatting>
  <conditionalFormatting sqref="BF89">
    <cfRule type="cellIs" dxfId="13579" priority="1249" operator="equal">
      <formula>0</formula>
    </cfRule>
  </conditionalFormatting>
  <conditionalFormatting sqref="BF89">
    <cfRule type="expression" dxfId="13578" priority="1250">
      <formula>AND(BF89&lt;U89,AM89&gt;=0)</formula>
    </cfRule>
    <cfRule type="expression" dxfId="13577" priority="1251">
      <formula>AND(BF89&lt;AM89,BF89&gt;=U89)</formula>
    </cfRule>
    <cfRule type="expression" dxfId="13576" priority="1252">
      <formula>BF89&gt;=AM89</formula>
    </cfRule>
  </conditionalFormatting>
  <conditionalFormatting sqref="BF90">
    <cfRule type="cellIs" dxfId="13575" priority="1245" operator="equal">
      <formula>0</formula>
    </cfRule>
  </conditionalFormatting>
  <conditionalFormatting sqref="BF90">
    <cfRule type="expression" dxfId="13574" priority="1246">
      <formula>AND(BF90&lt;U90,AM90&gt;=0)</formula>
    </cfRule>
    <cfRule type="expression" dxfId="13573" priority="1247">
      <formula>AND(BF90&lt;AM90,BF90&gt;=U90)</formula>
    </cfRule>
    <cfRule type="expression" dxfId="13572" priority="1248">
      <formula>BF90&gt;=AM90</formula>
    </cfRule>
  </conditionalFormatting>
  <conditionalFormatting sqref="BF91">
    <cfRule type="cellIs" dxfId="13571" priority="1241" operator="equal">
      <formula>0</formula>
    </cfRule>
  </conditionalFormatting>
  <conditionalFormatting sqref="BF91">
    <cfRule type="expression" dxfId="13570" priority="1242">
      <formula>AND(BF91&lt;U91,AM91&gt;=0)</formula>
    </cfRule>
    <cfRule type="expression" dxfId="13569" priority="1243">
      <formula>AND(BF91&lt;AM91,BF91&gt;=U91)</formula>
    </cfRule>
    <cfRule type="expression" dxfId="13568" priority="1244">
      <formula>BF91&gt;=AM91</formula>
    </cfRule>
  </conditionalFormatting>
  <conditionalFormatting sqref="BF92">
    <cfRule type="cellIs" dxfId="13567" priority="1237" operator="equal">
      <formula>0</formula>
    </cfRule>
  </conditionalFormatting>
  <conditionalFormatting sqref="BF92">
    <cfRule type="expression" dxfId="13566" priority="1238">
      <formula>AND(BF92&lt;U92,AM92&gt;=0)</formula>
    </cfRule>
    <cfRule type="expression" dxfId="13565" priority="1239">
      <formula>AND(BF92&lt;AM92,BF92&gt;=U92)</formula>
    </cfRule>
    <cfRule type="expression" dxfId="13564" priority="1240">
      <formula>BF92&gt;=AM92</formula>
    </cfRule>
  </conditionalFormatting>
  <conditionalFormatting sqref="BF93">
    <cfRule type="cellIs" dxfId="13563" priority="1233" operator="equal">
      <formula>0</formula>
    </cfRule>
  </conditionalFormatting>
  <conditionalFormatting sqref="BF93">
    <cfRule type="expression" dxfId="13562" priority="1234">
      <formula>AND(BF93&lt;U93,AM93&gt;=0)</formula>
    </cfRule>
    <cfRule type="expression" dxfId="13561" priority="1235">
      <formula>AND(BF93&lt;AM93,BF93&gt;=U93)</formula>
    </cfRule>
    <cfRule type="expression" dxfId="13560" priority="1236">
      <formula>BF93&gt;=AM93</formula>
    </cfRule>
  </conditionalFormatting>
  <conditionalFormatting sqref="BF94">
    <cfRule type="cellIs" dxfId="13559" priority="1229" operator="equal">
      <formula>0</formula>
    </cfRule>
  </conditionalFormatting>
  <conditionalFormatting sqref="BF94">
    <cfRule type="expression" dxfId="13558" priority="1230">
      <formula>AND(BF94&lt;U94,AM94&gt;=0)</formula>
    </cfRule>
    <cfRule type="expression" dxfId="13557" priority="1231">
      <formula>AND(BF94&lt;AM94,BF94&gt;=U94)</formula>
    </cfRule>
    <cfRule type="expression" dxfId="13556" priority="1232">
      <formula>BF94&gt;=AM94</formula>
    </cfRule>
  </conditionalFormatting>
  <conditionalFormatting sqref="BF95">
    <cfRule type="cellIs" dxfId="13555" priority="1225" operator="equal">
      <formula>0</formula>
    </cfRule>
  </conditionalFormatting>
  <conditionalFormatting sqref="BF95">
    <cfRule type="expression" dxfId="13554" priority="1226">
      <formula>AND(BF95&lt;U95,AM95&gt;=0)</formula>
    </cfRule>
    <cfRule type="expression" dxfId="13553" priority="1227">
      <formula>AND(BF95&lt;AM95,BF95&gt;=U95)</formula>
    </cfRule>
    <cfRule type="expression" dxfId="13552" priority="1228">
      <formula>BF95&gt;=AM95</formula>
    </cfRule>
  </conditionalFormatting>
  <conditionalFormatting sqref="BF96">
    <cfRule type="cellIs" dxfId="13551" priority="1221" operator="equal">
      <formula>0</formula>
    </cfRule>
  </conditionalFormatting>
  <conditionalFormatting sqref="BF96">
    <cfRule type="expression" dxfId="13550" priority="1222">
      <formula>AND(BF96&lt;U96,AM96&gt;=0)</formula>
    </cfRule>
    <cfRule type="expression" dxfId="13549" priority="1223">
      <formula>AND(BF96&lt;AM96,BF96&gt;=U96)</formula>
    </cfRule>
    <cfRule type="expression" dxfId="13548" priority="1224">
      <formula>BF96&gt;=AM96</formula>
    </cfRule>
  </conditionalFormatting>
  <conditionalFormatting sqref="BF97">
    <cfRule type="cellIs" dxfId="13547" priority="1217" operator="equal">
      <formula>0</formula>
    </cfRule>
  </conditionalFormatting>
  <conditionalFormatting sqref="BF97">
    <cfRule type="expression" dxfId="13546" priority="1218">
      <formula>AND(BF97&lt;U97,AM97&gt;=0)</formula>
    </cfRule>
    <cfRule type="expression" dxfId="13545" priority="1219">
      <formula>AND(BF97&lt;AM97,BF97&gt;=U97)</formula>
    </cfRule>
    <cfRule type="expression" dxfId="13544" priority="1220">
      <formula>BF97&gt;=AM97</formula>
    </cfRule>
  </conditionalFormatting>
  <conditionalFormatting sqref="BF98">
    <cfRule type="cellIs" dxfId="13543" priority="1213" operator="equal">
      <formula>0</formula>
    </cfRule>
  </conditionalFormatting>
  <conditionalFormatting sqref="BF98">
    <cfRule type="expression" dxfId="13542" priority="1214">
      <formula>AND(BF98&lt;U98,AM98&gt;=0)</formula>
    </cfRule>
    <cfRule type="expression" dxfId="13541" priority="1215">
      <formula>AND(BF98&lt;AM98,BF98&gt;=U98)</formula>
    </cfRule>
    <cfRule type="expression" dxfId="13540" priority="1216">
      <formula>BF98&gt;=AM98</formula>
    </cfRule>
  </conditionalFormatting>
  <conditionalFormatting sqref="BF99">
    <cfRule type="cellIs" dxfId="13539" priority="1209" operator="equal">
      <formula>0</formula>
    </cfRule>
  </conditionalFormatting>
  <conditionalFormatting sqref="BF99">
    <cfRule type="expression" dxfId="13538" priority="1210">
      <formula>AND(BF99&lt;U99,AM99&gt;=0)</formula>
    </cfRule>
    <cfRule type="expression" dxfId="13537" priority="1211">
      <formula>AND(BF99&lt;AM99,BF99&gt;=U99)</formula>
    </cfRule>
    <cfRule type="expression" dxfId="13536" priority="1212">
      <formula>BF99&gt;=AM99</formula>
    </cfRule>
  </conditionalFormatting>
  <conditionalFormatting sqref="BF100">
    <cfRule type="cellIs" dxfId="13535" priority="1205" operator="equal">
      <formula>0</formula>
    </cfRule>
  </conditionalFormatting>
  <conditionalFormatting sqref="BF100">
    <cfRule type="expression" dxfId="13534" priority="1206">
      <formula>AND(BF100&lt;U100,AM100&gt;=0)</formula>
    </cfRule>
    <cfRule type="expression" dxfId="13533" priority="1207">
      <formula>AND(BF100&lt;AM100,BF100&gt;=U100)</formula>
    </cfRule>
    <cfRule type="expression" dxfId="13532" priority="1208">
      <formula>BF100&gt;=AM100</formula>
    </cfRule>
  </conditionalFormatting>
  <conditionalFormatting sqref="BF101">
    <cfRule type="cellIs" dxfId="13531" priority="1201" operator="equal">
      <formula>0</formula>
    </cfRule>
  </conditionalFormatting>
  <conditionalFormatting sqref="BF101">
    <cfRule type="expression" dxfId="13530" priority="1202">
      <formula>AND(BF101&lt;U101,AM101&gt;=0)</formula>
    </cfRule>
    <cfRule type="expression" dxfId="13529" priority="1203">
      <formula>AND(BF101&lt;AM101,BF101&gt;=U101)</formula>
    </cfRule>
    <cfRule type="expression" dxfId="13528" priority="1204">
      <formula>BF101&gt;=AM101</formula>
    </cfRule>
  </conditionalFormatting>
  <conditionalFormatting sqref="BF102">
    <cfRule type="cellIs" dxfId="13527" priority="1197" operator="equal">
      <formula>0</formula>
    </cfRule>
  </conditionalFormatting>
  <conditionalFormatting sqref="BF102">
    <cfRule type="expression" dxfId="13526" priority="1198">
      <formula>AND(BF102&lt;U102,AM102&gt;=0)</formula>
    </cfRule>
    <cfRule type="expression" dxfId="13525" priority="1199">
      <formula>AND(BF102&lt;AM102,BF102&gt;=U102)</formula>
    </cfRule>
    <cfRule type="expression" dxfId="13524" priority="1200">
      <formula>BF102&gt;=AM102</formula>
    </cfRule>
  </conditionalFormatting>
  <conditionalFormatting sqref="BF103">
    <cfRule type="cellIs" dxfId="13523" priority="1193" operator="equal">
      <formula>0</formula>
    </cfRule>
  </conditionalFormatting>
  <conditionalFormatting sqref="BF103">
    <cfRule type="expression" dxfId="13522" priority="1194">
      <formula>AND(BF103&lt;U103,AM103&gt;=0)</formula>
    </cfRule>
    <cfRule type="expression" dxfId="13521" priority="1195">
      <formula>AND(BF103&lt;AM103,BF103&gt;=U103)</formula>
    </cfRule>
    <cfRule type="expression" dxfId="13520" priority="1196">
      <formula>BF103&gt;=AM103</formula>
    </cfRule>
  </conditionalFormatting>
  <conditionalFormatting sqref="BF104">
    <cfRule type="cellIs" dxfId="13519" priority="1189" operator="equal">
      <formula>0</formula>
    </cfRule>
  </conditionalFormatting>
  <conditionalFormatting sqref="BF104">
    <cfRule type="expression" dxfId="13518" priority="1190">
      <formula>AND(BF104&lt;U104,AM104&gt;=0)</formula>
    </cfRule>
    <cfRule type="expression" dxfId="13517" priority="1191">
      <formula>AND(BF104&lt;AM104,BF104&gt;=U104)</formula>
    </cfRule>
    <cfRule type="expression" dxfId="13516" priority="1192">
      <formula>BF104&gt;=AM104</formula>
    </cfRule>
  </conditionalFormatting>
  <conditionalFormatting sqref="BF106">
    <cfRule type="cellIs" dxfId="13515" priority="1185" operator="equal">
      <formula>0</formula>
    </cfRule>
  </conditionalFormatting>
  <conditionalFormatting sqref="BF106">
    <cfRule type="expression" dxfId="13514" priority="1186">
      <formula>AND(BF106&lt;U106,AM106&gt;=0)</formula>
    </cfRule>
    <cfRule type="expression" dxfId="13513" priority="1187">
      <formula>AND(BF106&lt;AM106,BF106&gt;=U106)</formula>
    </cfRule>
    <cfRule type="expression" dxfId="13512" priority="1188">
      <formula>BF106&gt;=AM106</formula>
    </cfRule>
  </conditionalFormatting>
  <conditionalFormatting sqref="BF107">
    <cfRule type="cellIs" dxfId="13511" priority="1181" operator="equal">
      <formula>0</formula>
    </cfRule>
  </conditionalFormatting>
  <conditionalFormatting sqref="BF107">
    <cfRule type="expression" dxfId="13510" priority="1182">
      <formula>AND(BF107&lt;U107,AM107&gt;=0)</formula>
    </cfRule>
    <cfRule type="expression" dxfId="13509" priority="1183">
      <formula>AND(BF107&lt;AM107,BF107&gt;=U107)</formula>
    </cfRule>
    <cfRule type="expression" dxfId="13508" priority="1184">
      <formula>BF107&gt;=AM107</formula>
    </cfRule>
  </conditionalFormatting>
  <conditionalFormatting sqref="BF108">
    <cfRule type="cellIs" dxfId="13507" priority="1177" operator="equal">
      <formula>0</formula>
    </cfRule>
  </conditionalFormatting>
  <conditionalFormatting sqref="BF108">
    <cfRule type="expression" dxfId="13506" priority="1178">
      <formula>AND(BF108&lt;U108,AM108&gt;=0)</formula>
    </cfRule>
    <cfRule type="expression" dxfId="13505" priority="1179">
      <formula>AND(BF108&lt;AM108,BF108&gt;=U108)</formula>
    </cfRule>
    <cfRule type="expression" dxfId="13504" priority="1180">
      <formula>BF108&gt;=AM108</formula>
    </cfRule>
  </conditionalFormatting>
  <conditionalFormatting sqref="BF109">
    <cfRule type="cellIs" dxfId="13503" priority="1173" operator="equal">
      <formula>0</formula>
    </cfRule>
  </conditionalFormatting>
  <conditionalFormatting sqref="BF109">
    <cfRule type="expression" dxfId="13502" priority="1174">
      <formula>AND(BF109&lt;U109,AM109&gt;=0)</formula>
    </cfRule>
    <cfRule type="expression" dxfId="13501" priority="1175">
      <formula>AND(BF109&lt;AM109,BF109&gt;=U109)</formula>
    </cfRule>
    <cfRule type="expression" dxfId="13500" priority="1176">
      <formula>BF109&gt;=AM109</formula>
    </cfRule>
  </conditionalFormatting>
  <conditionalFormatting sqref="BF110">
    <cfRule type="cellIs" dxfId="13499" priority="1169" operator="equal">
      <formula>0</formula>
    </cfRule>
  </conditionalFormatting>
  <conditionalFormatting sqref="BF110">
    <cfRule type="expression" dxfId="13498" priority="1170">
      <formula>AND(BF110&lt;U110,AM110&gt;=0)</formula>
    </cfRule>
    <cfRule type="expression" dxfId="13497" priority="1171">
      <formula>AND(BF110&lt;AM110,BF110&gt;=U110)</formula>
    </cfRule>
    <cfRule type="expression" dxfId="13496" priority="1172">
      <formula>BF110&gt;=AM110</formula>
    </cfRule>
  </conditionalFormatting>
  <conditionalFormatting sqref="BF111">
    <cfRule type="cellIs" dxfId="13495" priority="1165" operator="equal">
      <formula>0</formula>
    </cfRule>
  </conditionalFormatting>
  <conditionalFormatting sqref="BF111">
    <cfRule type="expression" dxfId="13494" priority="1166">
      <formula>AND(BF111&lt;U111,AM111&gt;=0)</formula>
    </cfRule>
    <cfRule type="expression" dxfId="13493" priority="1167">
      <formula>AND(BF111&lt;AM111,BF111&gt;=U111)</formula>
    </cfRule>
    <cfRule type="expression" dxfId="13492" priority="1168">
      <formula>BF111&gt;=AM111</formula>
    </cfRule>
  </conditionalFormatting>
  <conditionalFormatting sqref="BF112">
    <cfRule type="cellIs" dxfId="13491" priority="1161" operator="equal">
      <formula>0</formula>
    </cfRule>
  </conditionalFormatting>
  <conditionalFormatting sqref="BF112">
    <cfRule type="expression" dxfId="13490" priority="1162">
      <formula>AND(BF112&lt;U112,AM112&gt;=0)</formula>
    </cfRule>
    <cfRule type="expression" dxfId="13489" priority="1163">
      <formula>AND(BF112&lt;AM112,BF112&gt;=U112)</formula>
    </cfRule>
    <cfRule type="expression" dxfId="13488" priority="1164">
      <formula>BF112&gt;=AM112</formula>
    </cfRule>
  </conditionalFormatting>
  <conditionalFormatting sqref="BF113">
    <cfRule type="cellIs" dxfId="13487" priority="1157" operator="equal">
      <formula>0</formula>
    </cfRule>
  </conditionalFormatting>
  <conditionalFormatting sqref="BF113">
    <cfRule type="expression" dxfId="13486" priority="1158">
      <formula>AND(BF113&lt;U113,AM113&gt;=0)</formula>
    </cfRule>
    <cfRule type="expression" dxfId="13485" priority="1159">
      <formula>AND(BF113&lt;AM113,BF113&gt;=U113)</formula>
    </cfRule>
    <cfRule type="expression" dxfId="13484" priority="1160">
      <formula>BF113&gt;=AM113</formula>
    </cfRule>
  </conditionalFormatting>
  <conditionalFormatting sqref="BF114">
    <cfRule type="cellIs" dxfId="13483" priority="1153" operator="equal">
      <formula>0</formula>
    </cfRule>
  </conditionalFormatting>
  <conditionalFormatting sqref="BF114">
    <cfRule type="expression" dxfId="13482" priority="1154">
      <formula>AND(BF114&lt;U114,AM114&gt;=0)</formula>
    </cfRule>
    <cfRule type="expression" dxfId="13481" priority="1155">
      <formula>AND(BF114&lt;AM114,BF114&gt;=U114)</formula>
    </cfRule>
    <cfRule type="expression" dxfId="13480" priority="1156">
      <formula>BF114&gt;=AM114</formula>
    </cfRule>
  </conditionalFormatting>
  <conditionalFormatting sqref="BF115">
    <cfRule type="cellIs" dxfId="13479" priority="1149" operator="equal">
      <formula>0</formula>
    </cfRule>
  </conditionalFormatting>
  <conditionalFormatting sqref="BF115">
    <cfRule type="expression" dxfId="13478" priority="1150">
      <formula>AND(BF115&lt;U115,AM115&gt;=0)</formula>
    </cfRule>
    <cfRule type="expression" dxfId="13477" priority="1151">
      <formula>AND(BF115&lt;AM115,BF115&gt;=U115)</formula>
    </cfRule>
    <cfRule type="expression" dxfId="13476" priority="1152">
      <formula>BF115&gt;=AM115</formula>
    </cfRule>
  </conditionalFormatting>
  <conditionalFormatting sqref="BF116">
    <cfRule type="cellIs" dxfId="13475" priority="1145" operator="equal">
      <formula>0</formula>
    </cfRule>
  </conditionalFormatting>
  <conditionalFormatting sqref="BF116">
    <cfRule type="expression" dxfId="13474" priority="1146">
      <formula>AND(BF116&lt;U116,AM116&gt;=0)</formula>
    </cfRule>
    <cfRule type="expression" dxfId="13473" priority="1147">
      <formula>AND(BF116&lt;AM116,BF116&gt;=U116)</formula>
    </cfRule>
    <cfRule type="expression" dxfId="13472" priority="1148">
      <formula>BF116&gt;=AM116</formula>
    </cfRule>
  </conditionalFormatting>
  <conditionalFormatting sqref="BF117">
    <cfRule type="cellIs" dxfId="13471" priority="1141" operator="equal">
      <formula>0</formula>
    </cfRule>
  </conditionalFormatting>
  <conditionalFormatting sqref="BF117">
    <cfRule type="expression" dxfId="13470" priority="1142">
      <formula>AND(BF117&lt;U117,AM117&gt;=0)</formula>
    </cfRule>
    <cfRule type="expression" dxfId="13469" priority="1143">
      <formula>AND(BF117&lt;AM117,BF117&gt;=U117)</formula>
    </cfRule>
    <cfRule type="expression" dxfId="13468" priority="1144">
      <formula>BF117&gt;=AM117</formula>
    </cfRule>
  </conditionalFormatting>
  <conditionalFormatting sqref="BF118">
    <cfRule type="cellIs" dxfId="13467" priority="1137" operator="equal">
      <formula>0</formula>
    </cfRule>
  </conditionalFormatting>
  <conditionalFormatting sqref="BF118">
    <cfRule type="expression" dxfId="13466" priority="1138">
      <formula>AND(BF118&lt;U118,AM118&gt;=0)</formula>
    </cfRule>
    <cfRule type="expression" dxfId="13465" priority="1139">
      <formula>AND(BF118&lt;AM118,BF118&gt;=U118)</formula>
    </cfRule>
    <cfRule type="expression" dxfId="13464" priority="1140">
      <formula>BF118&gt;=AM118</formula>
    </cfRule>
  </conditionalFormatting>
  <conditionalFormatting sqref="BF119">
    <cfRule type="cellIs" dxfId="13463" priority="1133" operator="equal">
      <formula>0</formula>
    </cfRule>
  </conditionalFormatting>
  <conditionalFormatting sqref="BF119">
    <cfRule type="expression" dxfId="13462" priority="1134">
      <formula>AND(BF119&lt;U119,AM119&gt;=0)</formula>
    </cfRule>
    <cfRule type="expression" dxfId="13461" priority="1135">
      <formula>AND(BF119&lt;AM119,BF119&gt;=U119)</formula>
    </cfRule>
    <cfRule type="expression" dxfId="13460" priority="1136">
      <formula>BF119&gt;=AM119</formula>
    </cfRule>
  </conditionalFormatting>
  <conditionalFormatting sqref="BF120">
    <cfRule type="cellIs" dxfId="13459" priority="1129" operator="equal">
      <formula>0</formula>
    </cfRule>
  </conditionalFormatting>
  <conditionalFormatting sqref="BF120">
    <cfRule type="expression" dxfId="13458" priority="1130">
      <formula>AND(BF120&lt;U120,AM120&gt;=0)</formula>
    </cfRule>
    <cfRule type="expression" dxfId="13457" priority="1131">
      <formula>AND(BF120&lt;AM120,BF120&gt;=U120)</formula>
    </cfRule>
    <cfRule type="expression" dxfId="13456" priority="1132">
      <formula>BF120&gt;=AM120</formula>
    </cfRule>
  </conditionalFormatting>
  <conditionalFormatting sqref="BF121">
    <cfRule type="cellIs" dxfId="13455" priority="1125" operator="equal">
      <formula>0</formula>
    </cfRule>
  </conditionalFormatting>
  <conditionalFormatting sqref="BF121">
    <cfRule type="expression" dxfId="13454" priority="1126">
      <formula>AND(BF121&lt;U121,AM121&gt;=0)</formula>
    </cfRule>
    <cfRule type="expression" dxfId="13453" priority="1127">
      <formula>AND(BF121&lt;AM121,BF121&gt;=U121)</formula>
    </cfRule>
    <cfRule type="expression" dxfId="13452" priority="1128">
      <formula>BF121&gt;=AM121</formula>
    </cfRule>
  </conditionalFormatting>
  <conditionalFormatting sqref="BF122">
    <cfRule type="cellIs" dxfId="13451" priority="1121" operator="equal">
      <formula>0</formula>
    </cfRule>
  </conditionalFormatting>
  <conditionalFormatting sqref="BF122">
    <cfRule type="expression" dxfId="13450" priority="1122">
      <formula>AND(BF122&lt;U122,AM122&gt;=0)</formula>
    </cfRule>
    <cfRule type="expression" dxfId="13449" priority="1123">
      <formula>AND(BF122&lt;AM122,BF122&gt;=U122)</formula>
    </cfRule>
    <cfRule type="expression" dxfId="13448" priority="1124">
      <formula>BF122&gt;=AM122</formula>
    </cfRule>
  </conditionalFormatting>
  <conditionalFormatting sqref="BF123">
    <cfRule type="cellIs" dxfId="13447" priority="1117" operator="equal">
      <formula>0</formula>
    </cfRule>
  </conditionalFormatting>
  <conditionalFormatting sqref="BF123">
    <cfRule type="expression" dxfId="13446" priority="1118">
      <formula>AND(BF123&lt;U123,AM123&gt;=0)</formula>
    </cfRule>
    <cfRule type="expression" dxfId="13445" priority="1119">
      <formula>AND(BF123&lt;AM123,BF123&gt;=U123)</formula>
    </cfRule>
    <cfRule type="expression" dxfId="13444" priority="1120">
      <formula>BF123&gt;=AM123</formula>
    </cfRule>
  </conditionalFormatting>
  <conditionalFormatting sqref="BF124">
    <cfRule type="cellIs" dxfId="13443" priority="1113" operator="equal">
      <formula>0</formula>
    </cfRule>
  </conditionalFormatting>
  <conditionalFormatting sqref="BF124">
    <cfRule type="expression" dxfId="13442" priority="1114">
      <formula>AND(BF124&lt;U124,AM124&gt;=0)</formula>
    </cfRule>
    <cfRule type="expression" dxfId="13441" priority="1115">
      <formula>AND(BF124&lt;AM124,BF124&gt;=U124)</formula>
    </cfRule>
    <cfRule type="expression" dxfId="13440" priority="1116">
      <formula>BF124&gt;=AM124</formula>
    </cfRule>
  </conditionalFormatting>
  <conditionalFormatting sqref="BF125">
    <cfRule type="cellIs" dxfId="13439" priority="1109" operator="equal">
      <formula>0</formula>
    </cfRule>
  </conditionalFormatting>
  <conditionalFormatting sqref="BF125">
    <cfRule type="expression" dxfId="13438" priority="1110">
      <formula>AND(BF125&lt;U125,AM125&gt;=0)</formula>
    </cfRule>
    <cfRule type="expression" dxfId="13437" priority="1111">
      <formula>AND(BF125&lt;AM125,BF125&gt;=U125)</formula>
    </cfRule>
    <cfRule type="expression" dxfId="13436" priority="1112">
      <formula>BF125&gt;=AM125</formula>
    </cfRule>
  </conditionalFormatting>
  <conditionalFormatting sqref="BF126">
    <cfRule type="cellIs" dxfId="13435" priority="1105" operator="equal">
      <formula>0</formula>
    </cfRule>
  </conditionalFormatting>
  <conditionalFormatting sqref="BF126">
    <cfRule type="expression" dxfId="13434" priority="1106">
      <formula>AND(BF126&lt;U126,AM126&gt;=0)</formula>
    </cfRule>
    <cfRule type="expression" dxfId="13433" priority="1107">
      <formula>AND(BF126&lt;AM126,BF126&gt;=U126)</formula>
    </cfRule>
    <cfRule type="expression" dxfId="13432" priority="1108">
      <formula>BF126&gt;=AM126</formula>
    </cfRule>
  </conditionalFormatting>
  <conditionalFormatting sqref="BF127">
    <cfRule type="cellIs" dxfId="13431" priority="1101" operator="equal">
      <formula>0</formula>
    </cfRule>
  </conditionalFormatting>
  <conditionalFormatting sqref="BF127">
    <cfRule type="expression" dxfId="13430" priority="1102">
      <formula>AND(BF127&lt;U127,AM127&gt;=0)</formula>
    </cfRule>
    <cfRule type="expression" dxfId="13429" priority="1103">
      <formula>AND(BF127&lt;AM127,BF127&gt;=U127)</formula>
    </cfRule>
    <cfRule type="expression" dxfId="13428" priority="1104">
      <formula>BF127&gt;=AM127</formula>
    </cfRule>
  </conditionalFormatting>
  <conditionalFormatting sqref="BF128">
    <cfRule type="cellIs" dxfId="13427" priority="1097" operator="equal">
      <formula>0</formula>
    </cfRule>
  </conditionalFormatting>
  <conditionalFormatting sqref="BF128">
    <cfRule type="expression" dxfId="13426" priority="1098">
      <formula>AND(BF128&lt;U128,AM128&gt;=0)</formula>
    </cfRule>
    <cfRule type="expression" dxfId="13425" priority="1099">
      <formula>AND(BF128&lt;AM128,BF128&gt;=U128)</formula>
    </cfRule>
    <cfRule type="expression" dxfId="13424" priority="1100">
      <formula>BF128&gt;=AM128</formula>
    </cfRule>
  </conditionalFormatting>
  <conditionalFormatting sqref="BF129">
    <cfRule type="cellIs" dxfId="13423" priority="1093" operator="equal">
      <formula>0</formula>
    </cfRule>
  </conditionalFormatting>
  <conditionalFormatting sqref="BF129">
    <cfRule type="expression" dxfId="13422" priority="1094">
      <formula>AND(BF129&lt;U129,AM129&gt;=0)</formula>
    </cfRule>
    <cfRule type="expression" dxfId="13421" priority="1095">
      <formula>AND(BF129&lt;AM129,BF129&gt;=U129)</formula>
    </cfRule>
    <cfRule type="expression" dxfId="13420" priority="1096">
      <formula>BF129&gt;=AM129</formula>
    </cfRule>
  </conditionalFormatting>
  <conditionalFormatting sqref="BF130">
    <cfRule type="cellIs" dxfId="13419" priority="1089" operator="equal">
      <formula>0</formula>
    </cfRule>
  </conditionalFormatting>
  <conditionalFormatting sqref="BF130">
    <cfRule type="expression" dxfId="13418" priority="1090">
      <formula>AND(BF130&lt;U130,AM130&gt;=0)</formula>
    </cfRule>
    <cfRule type="expression" dxfId="13417" priority="1091">
      <formula>AND(BF130&lt;AM130,BF130&gt;=U130)</formula>
    </cfRule>
    <cfRule type="expression" dxfId="13416" priority="1092">
      <formula>BF130&gt;=AM130</formula>
    </cfRule>
  </conditionalFormatting>
  <conditionalFormatting sqref="BF131">
    <cfRule type="cellIs" dxfId="13415" priority="1085" operator="equal">
      <formula>0</formula>
    </cfRule>
  </conditionalFormatting>
  <conditionalFormatting sqref="BF131">
    <cfRule type="expression" dxfId="13414" priority="1086">
      <formula>AND(BF131&lt;U131,AM131&gt;=0)</formula>
    </cfRule>
    <cfRule type="expression" dxfId="13413" priority="1087">
      <formula>AND(BF131&lt;AM131,BF131&gt;=U131)</formula>
    </cfRule>
    <cfRule type="expression" dxfId="13412" priority="1088">
      <formula>BF131&gt;=AM131</formula>
    </cfRule>
  </conditionalFormatting>
  <conditionalFormatting sqref="BF132">
    <cfRule type="cellIs" dxfId="13411" priority="1081" operator="equal">
      <formula>0</formula>
    </cfRule>
  </conditionalFormatting>
  <conditionalFormatting sqref="BF132">
    <cfRule type="expression" dxfId="13410" priority="1082">
      <formula>AND(BF132&lt;U132,AM132&gt;=0)</formula>
    </cfRule>
    <cfRule type="expression" dxfId="13409" priority="1083">
      <formula>AND(BF132&lt;AM132,BF132&gt;=U132)</formula>
    </cfRule>
    <cfRule type="expression" dxfId="13408" priority="1084">
      <formula>BF132&gt;=AM132</formula>
    </cfRule>
  </conditionalFormatting>
  <conditionalFormatting sqref="BF133">
    <cfRule type="cellIs" dxfId="13407" priority="1077" operator="equal">
      <formula>0</formula>
    </cfRule>
  </conditionalFormatting>
  <conditionalFormatting sqref="BF133">
    <cfRule type="expression" dxfId="13406" priority="1078">
      <formula>AND(BF133&lt;U133,AM133&gt;=0)</formula>
    </cfRule>
    <cfRule type="expression" dxfId="13405" priority="1079">
      <formula>AND(BF133&lt;AM133,BF133&gt;=U133)</formula>
    </cfRule>
    <cfRule type="expression" dxfId="13404" priority="1080">
      <formula>BF133&gt;=AM133</formula>
    </cfRule>
  </conditionalFormatting>
  <conditionalFormatting sqref="BF134">
    <cfRule type="cellIs" dxfId="13403" priority="1073" operator="equal">
      <formula>0</formula>
    </cfRule>
  </conditionalFormatting>
  <conditionalFormatting sqref="BF134">
    <cfRule type="expression" dxfId="13402" priority="1074">
      <formula>AND(BF134&lt;U134,AM134&gt;=0)</formula>
    </cfRule>
    <cfRule type="expression" dxfId="13401" priority="1075">
      <formula>AND(BF134&lt;AM134,BF134&gt;=U134)</formula>
    </cfRule>
    <cfRule type="expression" dxfId="13400" priority="1076">
      <formula>BF134&gt;=AM134</formula>
    </cfRule>
  </conditionalFormatting>
  <conditionalFormatting sqref="BF135">
    <cfRule type="cellIs" dxfId="13399" priority="1069" operator="equal">
      <formula>0</formula>
    </cfRule>
  </conditionalFormatting>
  <conditionalFormatting sqref="BF135">
    <cfRule type="expression" dxfId="13398" priority="1070">
      <formula>AND(BF135&lt;U135,AM135&gt;=0)</formula>
    </cfRule>
    <cfRule type="expression" dxfId="13397" priority="1071">
      <formula>AND(BF135&lt;AM135,BF135&gt;=U135)</formula>
    </cfRule>
    <cfRule type="expression" dxfId="13396" priority="1072">
      <formula>BF135&gt;=AM135</formula>
    </cfRule>
  </conditionalFormatting>
  <conditionalFormatting sqref="BF136">
    <cfRule type="cellIs" dxfId="13395" priority="1065" operator="equal">
      <formula>0</formula>
    </cfRule>
  </conditionalFormatting>
  <conditionalFormatting sqref="BF136">
    <cfRule type="expression" dxfId="13394" priority="1066">
      <formula>AND(BF136&lt;U136,AM136&gt;=0)</formula>
    </cfRule>
    <cfRule type="expression" dxfId="13393" priority="1067">
      <formula>AND(BF136&lt;AM136,BF136&gt;=U136)</formula>
    </cfRule>
    <cfRule type="expression" dxfId="13392" priority="1068">
      <formula>BF136&gt;=AM136</formula>
    </cfRule>
  </conditionalFormatting>
  <conditionalFormatting sqref="BF137">
    <cfRule type="cellIs" dxfId="13391" priority="1061" operator="equal">
      <formula>0</formula>
    </cfRule>
  </conditionalFormatting>
  <conditionalFormatting sqref="BF137">
    <cfRule type="expression" dxfId="13390" priority="1062">
      <formula>AND(BF137&lt;U137,AM137&gt;=0)</formula>
    </cfRule>
    <cfRule type="expression" dxfId="13389" priority="1063">
      <formula>AND(BF137&lt;AM137,BF137&gt;=U137)</formula>
    </cfRule>
    <cfRule type="expression" dxfId="13388" priority="1064">
      <formula>BF137&gt;=AM137</formula>
    </cfRule>
  </conditionalFormatting>
  <conditionalFormatting sqref="BF138">
    <cfRule type="cellIs" dxfId="13387" priority="1057" operator="equal">
      <formula>0</formula>
    </cfRule>
  </conditionalFormatting>
  <conditionalFormatting sqref="BF138">
    <cfRule type="expression" dxfId="13386" priority="1058">
      <formula>AND(BF138&lt;U138,AM138&gt;=0)</formula>
    </cfRule>
    <cfRule type="expression" dxfId="13385" priority="1059">
      <formula>AND(BF138&lt;AM138,BF138&gt;=U138)</formula>
    </cfRule>
    <cfRule type="expression" dxfId="13384" priority="1060">
      <formula>BF138&gt;=AM138</formula>
    </cfRule>
  </conditionalFormatting>
  <conditionalFormatting sqref="BF139">
    <cfRule type="cellIs" dxfId="13383" priority="1053" operator="equal">
      <formula>0</formula>
    </cfRule>
  </conditionalFormatting>
  <conditionalFormatting sqref="BF139">
    <cfRule type="expression" dxfId="13382" priority="1054">
      <formula>AND(BF139&lt;U139,AM139&gt;=0)</formula>
    </cfRule>
    <cfRule type="expression" dxfId="13381" priority="1055">
      <formula>AND(BF139&lt;AM139,BF139&gt;=U139)</formula>
    </cfRule>
    <cfRule type="expression" dxfId="13380" priority="1056">
      <formula>BF139&gt;=AM139</formula>
    </cfRule>
  </conditionalFormatting>
  <conditionalFormatting sqref="BF140">
    <cfRule type="cellIs" dxfId="13379" priority="1049" operator="equal">
      <formula>0</formula>
    </cfRule>
  </conditionalFormatting>
  <conditionalFormatting sqref="BF140">
    <cfRule type="expression" dxfId="13378" priority="1050">
      <formula>AND(BF140&lt;U140,AM140&gt;=0)</formula>
    </cfRule>
    <cfRule type="expression" dxfId="13377" priority="1051">
      <formula>AND(BF140&lt;AM140,BF140&gt;=U140)</formula>
    </cfRule>
    <cfRule type="expression" dxfId="13376" priority="1052">
      <formula>BF140&gt;=AM140</formula>
    </cfRule>
  </conditionalFormatting>
  <conditionalFormatting sqref="BF141">
    <cfRule type="cellIs" dxfId="13375" priority="1045" operator="equal">
      <formula>0</formula>
    </cfRule>
  </conditionalFormatting>
  <conditionalFormatting sqref="BF141">
    <cfRule type="expression" dxfId="13374" priority="1046">
      <formula>AND(BF141&lt;U141,AM141&gt;=0)</formula>
    </cfRule>
    <cfRule type="expression" dxfId="13373" priority="1047">
      <formula>AND(BF141&lt;AM141,BF141&gt;=U141)</formula>
    </cfRule>
    <cfRule type="expression" dxfId="13372" priority="1048">
      <formula>BF141&gt;=AM141</formula>
    </cfRule>
  </conditionalFormatting>
  <conditionalFormatting sqref="BF142">
    <cfRule type="cellIs" dxfId="13371" priority="1041" operator="equal">
      <formula>0</formula>
    </cfRule>
  </conditionalFormatting>
  <conditionalFormatting sqref="BF142">
    <cfRule type="expression" dxfId="13370" priority="1042">
      <formula>AND(BF142&lt;U142,AM142&gt;=0)</formula>
    </cfRule>
    <cfRule type="expression" dxfId="13369" priority="1043">
      <formula>AND(BF142&lt;AM142,BF142&gt;=U142)</formula>
    </cfRule>
    <cfRule type="expression" dxfId="13368" priority="1044">
      <formula>BF142&gt;=AM142</formula>
    </cfRule>
  </conditionalFormatting>
  <conditionalFormatting sqref="BF143">
    <cfRule type="cellIs" dxfId="13367" priority="1037" operator="equal">
      <formula>0</formula>
    </cfRule>
  </conditionalFormatting>
  <conditionalFormatting sqref="BF143">
    <cfRule type="expression" dxfId="13366" priority="1038">
      <formula>AND(BF143&lt;U143,AM143&gt;=0)</formula>
    </cfRule>
    <cfRule type="expression" dxfId="13365" priority="1039">
      <formula>AND(BF143&lt;AM143,BF143&gt;=U143)</formula>
    </cfRule>
    <cfRule type="expression" dxfId="13364" priority="1040">
      <formula>BF143&gt;=AM143</formula>
    </cfRule>
  </conditionalFormatting>
  <conditionalFormatting sqref="BF144">
    <cfRule type="cellIs" dxfId="13363" priority="1033" operator="equal">
      <formula>0</formula>
    </cfRule>
  </conditionalFormatting>
  <conditionalFormatting sqref="BF144">
    <cfRule type="expression" dxfId="13362" priority="1034">
      <formula>AND(BF144&lt;U144,AM144&gt;=0)</formula>
    </cfRule>
    <cfRule type="expression" dxfId="13361" priority="1035">
      <formula>AND(BF144&lt;AM144,BF144&gt;=U144)</formula>
    </cfRule>
    <cfRule type="expression" dxfId="13360" priority="1036">
      <formula>BF144&gt;=AM144</formula>
    </cfRule>
  </conditionalFormatting>
  <conditionalFormatting sqref="BF145">
    <cfRule type="cellIs" dxfId="13359" priority="1029" operator="equal">
      <formula>0</formula>
    </cfRule>
  </conditionalFormatting>
  <conditionalFormatting sqref="BF145">
    <cfRule type="expression" dxfId="13358" priority="1030">
      <formula>AND(BF145&lt;U145,AM145&gt;=0)</formula>
    </cfRule>
    <cfRule type="expression" dxfId="13357" priority="1031">
      <formula>AND(BF145&lt;AM145,BF145&gt;=U145)</formula>
    </cfRule>
    <cfRule type="expression" dxfId="13356" priority="1032">
      <formula>BF145&gt;=AM145</formula>
    </cfRule>
  </conditionalFormatting>
  <conditionalFormatting sqref="BF146">
    <cfRule type="cellIs" dxfId="13355" priority="1025" operator="equal">
      <formula>0</formula>
    </cfRule>
  </conditionalFormatting>
  <conditionalFormatting sqref="BF146">
    <cfRule type="expression" dxfId="13354" priority="1026">
      <formula>AND(BF146&lt;U146,AM146&gt;=0)</formula>
    </cfRule>
    <cfRule type="expression" dxfId="13353" priority="1027">
      <formula>AND(BF146&lt;AM146,BF146&gt;=U146)</formula>
    </cfRule>
    <cfRule type="expression" dxfId="13352" priority="1028">
      <formula>BF146&gt;=AM146</formula>
    </cfRule>
  </conditionalFormatting>
  <conditionalFormatting sqref="BF147">
    <cfRule type="cellIs" dxfId="13351" priority="1021" operator="equal">
      <formula>0</formula>
    </cfRule>
  </conditionalFormatting>
  <conditionalFormatting sqref="BF147">
    <cfRule type="expression" dxfId="13350" priority="1022">
      <formula>AND(BF147&lt;U147,AM147&gt;=0)</formula>
    </cfRule>
    <cfRule type="expression" dxfId="13349" priority="1023">
      <formula>AND(BF147&lt;AM147,BF147&gt;=U147)</formula>
    </cfRule>
    <cfRule type="expression" dxfId="13348" priority="1024">
      <formula>BF147&gt;=AM147</formula>
    </cfRule>
  </conditionalFormatting>
  <conditionalFormatting sqref="BF148">
    <cfRule type="cellIs" dxfId="13347" priority="1017" operator="equal">
      <formula>0</formula>
    </cfRule>
  </conditionalFormatting>
  <conditionalFormatting sqref="BF148">
    <cfRule type="expression" dxfId="13346" priority="1018">
      <formula>AND(BF148&lt;U148,AM148&gt;=0)</formula>
    </cfRule>
    <cfRule type="expression" dxfId="13345" priority="1019">
      <formula>AND(BF148&lt;AM148,BF148&gt;=U148)</formula>
    </cfRule>
    <cfRule type="expression" dxfId="13344" priority="1020">
      <formula>BF148&gt;=AM148</formula>
    </cfRule>
  </conditionalFormatting>
  <conditionalFormatting sqref="BF149">
    <cfRule type="cellIs" dxfId="13343" priority="1013" operator="equal">
      <formula>0</formula>
    </cfRule>
  </conditionalFormatting>
  <conditionalFormatting sqref="BF149">
    <cfRule type="expression" dxfId="13342" priority="1014">
      <formula>AND(BF149&lt;U149,AM149&gt;=0)</formula>
    </cfRule>
    <cfRule type="expression" dxfId="13341" priority="1015">
      <formula>AND(BF149&lt;AM149,BF149&gt;=U149)</formula>
    </cfRule>
    <cfRule type="expression" dxfId="13340" priority="1016">
      <formula>BF149&gt;=AM149</formula>
    </cfRule>
  </conditionalFormatting>
  <conditionalFormatting sqref="BF150">
    <cfRule type="cellIs" dxfId="13339" priority="1009" operator="equal">
      <formula>0</formula>
    </cfRule>
  </conditionalFormatting>
  <conditionalFormatting sqref="BF150">
    <cfRule type="expression" dxfId="13338" priority="1010">
      <formula>AND(BF150&lt;U150,AM150&gt;=0)</formula>
    </cfRule>
    <cfRule type="expression" dxfId="13337" priority="1011">
      <formula>AND(BF150&lt;AM150,BF150&gt;=U150)</formula>
    </cfRule>
    <cfRule type="expression" dxfId="13336" priority="1012">
      <formula>BF150&gt;=AM150</formula>
    </cfRule>
  </conditionalFormatting>
  <conditionalFormatting sqref="BF151">
    <cfRule type="cellIs" dxfId="13335" priority="1005" operator="equal">
      <formula>0</formula>
    </cfRule>
  </conditionalFormatting>
  <conditionalFormatting sqref="BF151">
    <cfRule type="expression" dxfId="13334" priority="1006">
      <formula>AND(BF151&lt;U151,AM151&gt;=0)</formula>
    </cfRule>
    <cfRule type="expression" dxfId="13333" priority="1007">
      <formula>AND(BF151&lt;AM151,BF151&gt;=U151)</formula>
    </cfRule>
    <cfRule type="expression" dxfId="13332" priority="1008">
      <formula>BF151&gt;=AM151</formula>
    </cfRule>
  </conditionalFormatting>
  <conditionalFormatting sqref="BF152">
    <cfRule type="cellIs" dxfId="13331" priority="1001" operator="equal">
      <formula>0</formula>
    </cfRule>
  </conditionalFormatting>
  <conditionalFormatting sqref="BF152">
    <cfRule type="expression" dxfId="13330" priority="1002">
      <formula>AND(BF152&lt;U152,AM152&gt;=0)</formula>
    </cfRule>
    <cfRule type="expression" dxfId="13329" priority="1003">
      <formula>AND(BF152&lt;AM152,BF152&gt;=U152)</formula>
    </cfRule>
    <cfRule type="expression" dxfId="13328" priority="1004">
      <formula>BF152&gt;=AM152</formula>
    </cfRule>
  </conditionalFormatting>
  <conditionalFormatting sqref="BF153">
    <cfRule type="cellIs" dxfId="13327" priority="997" operator="equal">
      <formula>0</formula>
    </cfRule>
  </conditionalFormatting>
  <conditionalFormatting sqref="BF153">
    <cfRule type="expression" dxfId="13326" priority="998">
      <formula>AND(BF153&lt;U153,AM153&gt;=0)</formula>
    </cfRule>
    <cfRule type="expression" dxfId="13325" priority="999">
      <formula>AND(BF153&lt;AM153,BF153&gt;=U153)</formula>
    </cfRule>
    <cfRule type="expression" dxfId="13324" priority="1000">
      <formula>BF153&gt;=AM153</formula>
    </cfRule>
  </conditionalFormatting>
  <conditionalFormatting sqref="BF154">
    <cfRule type="cellIs" dxfId="13323" priority="993" operator="equal">
      <formula>0</formula>
    </cfRule>
  </conditionalFormatting>
  <conditionalFormatting sqref="BF154">
    <cfRule type="expression" dxfId="13322" priority="994">
      <formula>AND(BF154&lt;U154,AM154&gt;=0)</formula>
    </cfRule>
    <cfRule type="expression" dxfId="13321" priority="995">
      <formula>AND(BF154&lt;AM154,BF154&gt;=U154)</formula>
    </cfRule>
    <cfRule type="expression" dxfId="13320" priority="996">
      <formula>BF154&gt;=AM154</formula>
    </cfRule>
  </conditionalFormatting>
  <conditionalFormatting sqref="BF155">
    <cfRule type="cellIs" dxfId="13319" priority="989" operator="equal">
      <formula>0</formula>
    </cfRule>
  </conditionalFormatting>
  <conditionalFormatting sqref="BF155">
    <cfRule type="expression" dxfId="13318" priority="990">
      <formula>AND(BF155&lt;U155,AM155&gt;=0)</formula>
    </cfRule>
    <cfRule type="expression" dxfId="13317" priority="991">
      <formula>AND(BF155&lt;AM155,BF155&gt;=U155)</formula>
    </cfRule>
    <cfRule type="expression" dxfId="13316" priority="992">
      <formula>BF155&gt;=AM155</formula>
    </cfRule>
  </conditionalFormatting>
  <conditionalFormatting sqref="BF156">
    <cfRule type="cellIs" dxfId="13315" priority="985" operator="equal">
      <formula>0</formula>
    </cfRule>
  </conditionalFormatting>
  <conditionalFormatting sqref="BF156">
    <cfRule type="expression" dxfId="13314" priority="986">
      <formula>AND(BF156&lt;U156,AM156&gt;=0)</formula>
    </cfRule>
    <cfRule type="expression" dxfId="13313" priority="987">
      <formula>AND(BF156&lt;AM156,BF156&gt;=U156)</formula>
    </cfRule>
    <cfRule type="expression" dxfId="13312" priority="988">
      <formula>BF156&gt;=AM156</formula>
    </cfRule>
  </conditionalFormatting>
  <conditionalFormatting sqref="BF157">
    <cfRule type="cellIs" dxfId="13311" priority="981" operator="equal">
      <formula>0</formula>
    </cfRule>
  </conditionalFormatting>
  <conditionalFormatting sqref="BF157">
    <cfRule type="expression" dxfId="13310" priority="982">
      <formula>AND(BF157&lt;U157,AM157&gt;=0)</formula>
    </cfRule>
    <cfRule type="expression" dxfId="13309" priority="983">
      <formula>AND(BF157&lt;AM157,BF157&gt;=U157)</formula>
    </cfRule>
    <cfRule type="expression" dxfId="13308" priority="984">
      <formula>BF157&gt;=AM157</formula>
    </cfRule>
  </conditionalFormatting>
  <conditionalFormatting sqref="BF158">
    <cfRule type="cellIs" dxfId="13307" priority="977" operator="equal">
      <formula>0</formula>
    </cfRule>
  </conditionalFormatting>
  <conditionalFormatting sqref="BF158">
    <cfRule type="expression" dxfId="13306" priority="978">
      <formula>AND(BF158&lt;U158,AM158&gt;=0)</formula>
    </cfRule>
    <cfRule type="expression" dxfId="13305" priority="979">
      <formula>AND(BF158&lt;AM158,BF158&gt;=U158)</formula>
    </cfRule>
    <cfRule type="expression" dxfId="13304" priority="980">
      <formula>BF158&gt;=AM158</formula>
    </cfRule>
  </conditionalFormatting>
  <conditionalFormatting sqref="BF159">
    <cfRule type="cellIs" dxfId="13303" priority="973" operator="equal">
      <formula>0</formula>
    </cfRule>
  </conditionalFormatting>
  <conditionalFormatting sqref="BF159">
    <cfRule type="expression" dxfId="13302" priority="974">
      <formula>AND(BF159&lt;U159,AM159&gt;=0)</formula>
    </cfRule>
    <cfRule type="expression" dxfId="13301" priority="975">
      <formula>AND(BF159&lt;AM159,BF159&gt;=U159)</formula>
    </cfRule>
    <cfRule type="expression" dxfId="13300" priority="976">
      <formula>BF159&gt;=AM159</formula>
    </cfRule>
  </conditionalFormatting>
  <conditionalFormatting sqref="BF160">
    <cfRule type="cellIs" dxfId="13299" priority="969" operator="equal">
      <formula>0</formula>
    </cfRule>
  </conditionalFormatting>
  <conditionalFormatting sqref="BF160">
    <cfRule type="expression" dxfId="13298" priority="970">
      <formula>AND(BF160&lt;U160,AM160&gt;=0)</formula>
    </cfRule>
    <cfRule type="expression" dxfId="13297" priority="971">
      <formula>AND(BF160&lt;AM160,BF160&gt;=U160)</formula>
    </cfRule>
    <cfRule type="expression" dxfId="13296" priority="972">
      <formula>BF160&gt;=AM160</formula>
    </cfRule>
  </conditionalFormatting>
  <conditionalFormatting sqref="BF161">
    <cfRule type="cellIs" dxfId="13295" priority="965" operator="equal">
      <formula>0</formula>
    </cfRule>
  </conditionalFormatting>
  <conditionalFormatting sqref="BF161">
    <cfRule type="expression" dxfId="13294" priority="966">
      <formula>AND(BF161&lt;U161,AM161&gt;=0)</formula>
    </cfRule>
    <cfRule type="expression" dxfId="13293" priority="967">
      <formula>AND(BF161&lt;AM161,BF161&gt;=U161)</formula>
    </cfRule>
    <cfRule type="expression" dxfId="13292" priority="968">
      <formula>BF161&gt;=AM161</formula>
    </cfRule>
  </conditionalFormatting>
  <conditionalFormatting sqref="BF162">
    <cfRule type="cellIs" dxfId="13291" priority="961" operator="equal">
      <formula>0</formula>
    </cfRule>
  </conditionalFormatting>
  <conditionalFormatting sqref="BF162">
    <cfRule type="expression" dxfId="13290" priority="962">
      <formula>AND(BF162&lt;U162,AM162&gt;=0)</formula>
    </cfRule>
    <cfRule type="expression" dxfId="13289" priority="963">
      <formula>AND(BF162&lt;AM162,BF162&gt;=U162)</formula>
    </cfRule>
    <cfRule type="expression" dxfId="13288" priority="964">
      <formula>BF162&gt;=AM162</formula>
    </cfRule>
  </conditionalFormatting>
  <conditionalFormatting sqref="BF163">
    <cfRule type="cellIs" dxfId="13287" priority="957" operator="equal">
      <formula>0</formula>
    </cfRule>
  </conditionalFormatting>
  <conditionalFormatting sqref="BF163">
    <cfRule type="expression" dxfId="13286" priority="958">
      <formula>AND(BF163&lt;U163,AM163&gt;=0)</formula>
    </cfRule>
    <cfRule type="expression" dxfId="13285" priority="959">
      <formula>AND(BF163&lt;AM163,BF163&gt;=U163)</formula>
    </cfRule>
    <cfRule type="expression" dxfId="13284" priority="960">
      <formula>BF163&gt;=AM163</formula>
    </cfRule>
  </conditionalFormatting>
  <conditionalFormatting sqref="BF164">
    <cfRule type="cellIs" dxfId="13283" priority="953" operator="equal">
      <formula>0</formula>
    </cfRule>
  </conditionalFormatting>
  <conditionalFormatting sqref="BF164">
    <cfRule type="expression" dxfId="13282" priority="954">
      <formula>AND(BF164&lt;U164,AM164&gt;=0)</formula>
    </cfRule>
    <cfRule type="expression" dxfId="13281" priority="955">
      <formula>AND(BF164&lt;AM164,BF164&gt;=U164)</formula>
    </cfRule>
    <cfRule type="expression" dxfId="13280" priority="956">
      <formula>BF164&gt;=AM164</formula>
    </cfRule>
  </conditionalFormatting>
  <conditionalFormatting sqref="BF165">
    <cfRule type="cellIs" dxfId="13279" priority="949" operator="equal">
      <formula>0</formula>
    </cfRule>
  </conditionalFormatting>
  <conditionalFormatting sqref="BF165">
    <cfRule type="expression" dxfId="13278" priority="950">
      <formula>AND(BF165&lt;U165,AM165&gt;=0)</formula>
    </cfRule>
    <cfRule type="expression" dxfId="13277" priority="951">
      <formula>AND(BF165&lt;AM165,BF165&gt;=U165)</formula>
    </cfRule>
    <cfRule type="expression" dxfId="13276" priority="952">
      <formula>BF165&gt;=AM165</formula>
    </cfRule>
  </conditionalFormatting>
  <conditionalFormatting sqref="BF166">
    <cfRule type="cellIs" dxfId="13275" priority="945" operator="equal">
      <formula>0</formula>
    </cfRule>
  </conditionalFormatting>
  <conditionalFormatting sqref="BF166">
    <cfRule type="expression" dxfId="13274" priority="946">
      <formula>AND(BF166&lt;U166,AM166&gt;=0)</formula>
    </cfRule>
    <cfRule type="expression" dxfId="13273" priority="947">
      <formula>AND(BF166&lt;AM166,BF166&gt;=U166)</formula>
    </cfRule>
    <cfRule type="expression" dxfId="13272" priority="948">
      <formula>BF166&gt;=AM166</formula>
    </cfRule>
  </conditionalFormatting>
  <conditionalFormatting sqref="BF167">
    <cfRule type="cellIs" dxfId="13271" priority="941" operator="equal">
      <formula>0</formula>
    </cfRule>
  </conditionalFormatting>
  <conditionalFormatting sqref="BF167">
    <cfRule type="expression" dxfId="13270" priority="942">
      <formula>AND(BF167&lt;U167,AM167&gt;=0)</formula>
    </cfRule>
    <cfRule type="expression" dxfId="13269" priority="943">
      <formula>AND(BF167&lt;AM167,BF167&gt;=U167)</formula>
    </cfRule>
    <cfRule type="expression" dxfId="13268" priority="944">
      <formula>BF167&gt;=AM167</formula>
    </cfRule>
  </conditionalFormatting>
  <conditionalFormatting sqref="BF168">
    <cfRule type="cellIs" dxfId="13267" priority="937" operator="equal">
      <formula>0</formula>
    </cfRule>
  </conditionalFormatting>
  <conditionalFormatting sqref="BF168">
    <cfRule type="expression" dxfId="13266" priority="938">
      <formula>AND(BF168&lt;U168,AM168&gt;=0)</formula>
    </cfRule>
    <cfRule type="expression" dxfId="13265" priority="939">
      <formula>AND(BF168&lt;AM168,BF168&gt;=U168)</formula>
    </cfRule>
    <cfRule type="expression" dxfId="13264" priority="940">
      <formula>BF168&gt;=AM168</formula>
    </cfRule>
  </conditionalFormatting>
  <conditionalFormatting sqref="BF169">
    <cfRule type="cellIs" dxfId="13263" priority="933" operator="equal">
      <formula>0</formula>
    </cfRule>
  </conditionalFormatting>
  <conditionalFormatting sqref="BF169">
    <cfRule type="expression" dxfId="13262" priority="934">
      <formula>AND(BF169&lt;U169,AM169&gt;=0)</formula>
    </cfRule>
    <cfRule type="expression" dxfId="13261" priority="935">
      <formula>AND(BF169&lt;AM169,BF169&gt;=U169)</formula>
    </cfRule>
    <cfRule type="expression" dxfId="13260" priority="936">
      <formula>BF169&gt;=AM169</formula>
    </cfRule>
  </conditionalFormatting>
  <conditionalFormatting sqref="BF170">
    <cfRule type="cellIs" dxfId="13259" priority="929" operator="equal">
      <formula>0</formula>
    </cfRule>
  </conditionalFormatting>
  <conditionalFormatting sqref="BF170">
    <cfRule type="expression" dxfId="13258" priority="930">
      <formula>AND(BF170&lt;U170,AM170&gt;=0)</formula>
    </cfRule>
    <cfRule type="expression" dxfId="13257" priority="931">
      <formula>AND(BF170&lt;AM170,BF170&gt;=U170)</formula>
    </cfRule>
    <cfRule type="expression" dxfId="13256" priority="932">
      <formula>BF170&gt;=AM170</formula>
    </cfRule>
  </conditionalFormatting>
  <conditionalFormatting sqref="BF171">
    <cfRule type="cellIs" dxfId="13255" priority="925" operator="equal">
      <formula>0</formula>
    </cfRule>
  </conditionalFormatting>
  <conditionalFormatting sqref="BF171">
    <cfRule type="expression" dxfId="13254" priority="926">
      <formula>AND(BF171&lt;U171,AM171&gt;=0)</formula>
    </cfRule>
    <cfRule type="expression" dxfId="13253" priority="927">
      <formula>AND(BF171&lt;AM171,BF171&gt;=U171)</formula>
    </cfRule>
    <cfRule type="expression" dxfId="13252" priority="928">
      <formula>BF171&gt;=AM171</formula>
    </cfRule>
  </conditionalFormatting>
  <conditionalFormatting sqref="BF172">
    <cfRule type="cellIs" dxfId="13251" priority="921" operator="equal">
      <formula>0</formula>
    </cfRule>
  </conditionalFormatting>
  <conditionalFormatting sqref="BF172">
    <cfRule type="expression" dxfId="13250" priority="922">
      <formula>AND(BF172&lt;U172,AM172&gt;=0)</formula>
    </cfRule>
    <cfRule type="expression" dxfId="13249" priority="923">
      <formula>AND(BF172&lt;AM172,BF172&gt;=U172)</formula>
    </cfRule>
    <cfRule type="expression" dxfId="13248" priority="924">
      <formula>BF172&gt;=AM172</formula>
    </cfRule>
  </conditionalFormatting>
  <conditionalFormatting sqref="BF173">
    <cfRule type="cellIs" dxfId="13247" priority="917" operator="equal">
      <formula>0</formula>
    </cfRule>
  </conditionalFormatting>
  <conditionalFormatting sqref="BF173">
    <cfRule type="expression" dxfId="13246" priority="918">
      <formula>AND(BF173&lt;U173,AM173&gt;=0)</formula>
    </cfRule>
    <cfRule type="expression" dxfId="13245" priority="919">
      <formula>AND(BF173&lt;AM173,BF173&gt;=U173)</formula>
    </cfRule>
    <cfRule type="expression" dxfId="13244" priority="920">
      <formula>BF173&gt;=AM173</formula>
    </cfRule>
  </conditionalFormatting>
  <conditionalFormatting sqref="BF174">
    <cfRule type="cellIs" dxfId="13243" priority="913" operator="equal">
      <formula>0</formula>
    </cfRule>
  </conditionalFormatting>
  <conditionalFormatting sqref="BF174">
    <cfRule type="expression" dxfId="13242" priority="914">
      <formula>AND(BF174&lt;U174,AM174&gt;=0)</formula>
    </cfRule>
    <cfRule type="expression" dxfId="13241" priority="915">
      <formula>AND(BF174&lt;AM174,BF174&gt;=U174)</formula>
    </cfRule>
    <cfRule type="expression" dxfId="13240" priority="916">
      <formula>BF174&gt;=AM174</formula>
    </cfRule>
  </conditionalFormatting>
  <conditionalFormatting sqref="BF175">
    <cfRule type="cellIs" dxfId="13239" priority="909" operator="equal">
      <formula>0</formula>
    </cfRule>
  </conditionalFormatting>
  <conditionalFormatting sqref="BF175">
    <cfRule type="expression" dxfId="13238" priority="910">
      <formula>AND(BF175&lt;U175,AM175&gt;=0)</formula>
    </cfRule>
    <cfRule type="expression" dxfId="13237" priority="911">
      <formula>AND(BF175&lt;AM175,BF175&gt;=U175)</formula>
    </cfRule>
    <cfRule type="expression" dxfId="13236" priority="912">
      <formula>BF175&gt;=AM175</formula>
    </cfRule>
  </conditionalFormatting>
  <conditionalFormatting sqref="BF176">
    <cfRule type="cellIs" dxfId="13235" priority="905" operator="equal">
      <formula>0</formula>
    </cfRule>
  </conditionalFormatting>
  <conditionalFormatting sqref="BF176">
    <cfRule type="expression" dxfId="13234" priority="906">
      <formula>AND(BF176&lt;U176,AM176&gt;=0)</formula>
    </cfRule>
    <cfRule type="expression" dxfId="13233" priority="907">
      <formula>AND(BF176&lt;AM176,BF176&gt;=U176)</formula>
    </cfRule>
    <cfRule type="expression" dxfId="13232" priority="908">
      <formula>BF176&gt;=AM176</formula>
    </cfRule>
  </conditionalFormatting>
  <conditionalFormatting sqref="BF177">
    <cfRule type="cellIs" dxfId="13231" priority="901" operator="equal">
      <formula>0</formula>
    </cfRule>
  </conditionalFormatting>
  <conditionalFormatting sqref="BF177">
    <cfRule type="expression" dxfId="13230" priority="902">
      <formula>AND(BF177&lt;U177,AM177&gt;=0)</formula>
    </cfRule>
    <cfRule type="expression" dxfId="13229" priority="903">
      <formula>AND(BF177&lt;AM177,BF177&gt;=U177)</formula>
    </cfRule>
    <cfRule type="expression" dxfId="13228" priority="904">
      <formula>BF177&gt;=AM177</formula>
    </cfRule>
  </conditionalFormatting>
  <conditionalFormatting sqref="BF178">
    <cfRule type="cellIs" dxfId="13227" priority="897" operator="equal">
      <formula>0</formula>
    </cfRule>
  </conditionalFormatting>
  <conditionalFormatting sqref="BF178">
    <cfRule type="expression" dxfId="13226" priority="898">
      <formula>AND(BF178&lt;U178,AM178&gt;=0)</formula>
    </cfRule>
    <cfRule type="expression" dxfId="13225" priority="899">
      <formula>AND(BF178&lt;AM178,BF178&gt;=U178)</formula>
    </cfRule>
    <cfRule type="expression" dxfId="13224" priority="900">
      <formula>BF178&gt;=AM178</formula>
    </cfRule>
  </conditionalFormatting>
  <conditionalFormatting sqref="BF179">
    <cfRule type="cellIs" dxfId="13223" priority="893" operator="equal">
      <formula>0</formula>
    </cfRule>
  </conditionalFormatting>
  <conditionalFormatting sqref="BF179">
    <cfRule type="expression" dxfId="13222" priority="894">
      <formula>AND(BF179&lt;U179,AM179&gt;=0)</formula>
    </cfRule>
    <cfRule type="expression" dxfId="13221" priority="895">
      <formula>AND(BF179&lt;AM179,BF179&gt;=U179)</formula>
    </cfRule>
    <cfRule type="expression" dxfId="13220" priority="896">
      <formula>BF179&gt;=AM179</formula>
    </cfRule>
  </conditionalFormatting>
  <conditionalFormatting sqref="BF180">
    <cfRule type="cellIs" dxfId="13219" priority="889" operator="equal">
      <formula>0</formula>
    </cfRule>
  </conditionalFormatting>
  <conditionalFormatting sqref="BF180">
    <cfRule type="expression" dxfId="13218" priority="890">
      <formula>AND(BF180&lt;U180,AM180&gt;=0)</formula>
    </cfRule>
    <cfRule type="expression" dxfId="13217" priority="891">
      <formula>AND(BF180&lt;AM180,BF180&gt;=U180)</formula>
    </cfRule>
    <cfRule type="expression" dxfId="13216" priority="892">
      <formula>BF180&gt;=AM180</formula>
    </cfRule>
  </conditionalFormatting>
  <conditionalFormatting sqref="BF181">
    <cfRule type="cellIs" dxfId="13215" priority="885" operator="equal">
      <formula>0</formula>
    </cfRule>
  </conditionalFormatting>
  <conditionalFormatting sqref="BF181">
    <cfRule type="expression" dxfId="13214" priority="886">
      <formula>AND(BF181&lt;U181,AM181&gt;=0)</formula>
    </cfRule>
    <cfRule type="expression" dxfId="13213" priority="887">
      <formula>AND(BF181&lt;AM181,BF181&gt;=U181)</formula>
    </cfRule>
    <cfRule type="expression" dxfId="13212" priority="888">
      <formula>BF181&gt;=AM181</formula>
    </cfRule>
  </conditionalFormatting>
  <conditionalFormatting sqref="BF182">
    <cfRule type="cellIs" dxfId="13211" priority="881" operator="equal">
      <formula>0</formula>
    </cfRule>
  </conditionalFormatting>
  <conditionalFormatting sqref="BF182">
    <cfRule type="expression" dxfId="13210" priority="882">
      <formula>AND(BF182&lt;U182,AM182&gt;=0)</formula>
    </cfRule>
    <cfRule type="expression" dxfId="13209" priority="883">
      <formula>AND(BF182&lt;AM182,BF182&gt;=U182)</formula>
    </cfRule>
    <cfRule type="expression" dxfId="13208" priority="884">
      <formula>BF182&gt;=AM182</formula>
    </cfRule>
  </conditionalFormatting>
  <conditionalFormatting sqref="BF183">
    <cfRule type="cellIs" dxfId="13207" priority="877" operator="equal">
      <formula>0</formula>
    </cfRule>
  </conditionalFormatting>
  <conditionalFormatting sqref="BF183">
    <cfRule type="expression" dxfId="13206" priority="878">
      <formula>AND(BF183&lt;U183,AM183&gt;=0)</formula>
    </cfRule>
    <cfRule type="expression" dxfId="13205" priority="879">
      <formula>AND(BF183&lt;AM183,BF183&gt;=U183)</formula>
    </cfRule>
    <cfRule type="expression" dxfId="13204" priority="880">
      <formula>BF183&gt;=AM183</formula>
    </cfRule>
  </conditionalFormatting>
  <conditionalFormatting sqref="BF185">
    <cfRule type="cellIs" dxfId="13203" priority="873" operator="equal">
      <formula>0</formula>
    </cfRule>
  </conditionalFormatting>
  <conditionalFormatting sqref="BF185">
    <cfRule type="expression" dxfId="13202" priority="874">
      <formula>AND(BF185&lt;U185,AM185&gt;=0)</formula>
    </cfRule>
    <cfRule type="expression" dxfId="13201" priority="875">
      <formula>AND(BF185&lt;AM185,BF185&gt;=U185)</formula>
    </cfRule>
    <cfRule type="expression" dxfId="13200" priority="876">
      <formula>BF185&gt;=AM185</formula>
    </cfRule>
  </conditionalFormatting>
  <conditionalFormatting sqref="BF186">
    <cfRule type="cellIs" dxfId="13199" priority="869" operator="equal">
      <formula>0</formula>
    </cfRule>
  </conditionalFormatting>
  <conditionalFormatting sqref="BF186">
    <cfRule type="expression" dxfId="13198" priority="870">
      <formula>AND(BF186&lt;U186,AM186&gt;=0)</formula>
    </cfRule>
    <cfRule type="expression" dxfId="13197" priority="871">
      <formula>AND(BF186&lt;AM186,BF186&gt;=U186)</formula>
    </cfRule>
    <cfRule type="expression" dxfId="13196" priority="872">
      <formula>BF186&gt;=AM186</formula>
    </cfRule>
  </conditionalFormatting>
  <conditionalFormatting sqref="BF187">
    <cfRule type="cellIs" dxfId="13195" priority="865" operator="equal">
      <formula>0</formula>
    </cfRule>
  </conditionalFormatting>
  <conditionalFormatting sqref="BF187">
    <cfRule type="expression" dxfId="13194" priority="866">
      <formula>AND(BF187&lt;U187,AM187&gt;=0)</formula>
    </cfRule>
    <cfRule type="expression" dxfId="13193" priority="867">
      <formula>AND(BF187&lt;AM187,BF187&gt;=U187)</formula>
    </cfRule>
    <cfRule type="expression" dxfId="13192" priority="868">
      <formula>BF187&gt;=AM187</formula>
    </cfRule>
  </conditionalFormatting>
  <conditionalFormatting sqref="BF188">
    <cfRule type="cellIs" dxfId="13191" priority="861" operator="equal">
      <formula>0</formula>
    </cfRule>
  </conditionalFormatting>
  <conditionalFormatting sqref="BF188">
    <cfRule type="expression" dxfId="13190" priority="862">
      <formula>AND(BF188&lt;U188,AM188&gt;=0)</formula>
    </cfRule>
    <cfRule type="expression" dxfId="13189" priority="863">
      <formula>AND(BF188&lt;AM188,BF188&gt;=U188)</formula>
    </cfRule>
    <cfRule type="expression" dxfId="13188" priority="864">
      <formula>BF188&gt;=AM188</formula>
    </cfRule>
  </conditionalFormatting>
  <conditionalFormatting sqref="BF189">
    <cfRule type="cellIs" dxfId="13187" priority="857" operator="equal">
      <formula>0</formula>
    </cfRule>
  </conditionalFormatting>
  <conditionalFormatting sqref="BF189">
    <cfRule type="expression" dxfId="13186" priority="858">
      <formula>AND(BF189&lt;U189,AM189&gt;=0)</formula>
    </cfRule>
    <cfRule type="expression" dxfId="13185" priority="859">
      <formula>AND(BF189&lt;AM189,BF189&gt;=U189)</formula>
    </cfRule>
    <cfRule type="expression" dxfId="13184" priority="860">
      <formula>BF189&gt;=AM189</formula>
    </cfRule>
  </conditionalFormatting>
  <conditionalFormatting sqref="BF190">
    <cfRule type="cellIs" dxfId="13183" priority="853" operator="equal">
      <formula>0</formula>
    </cfRule>
  </conditionalFormatting>
  <conditionalFormatting sqref="BF190">
    <cfRule type="expression" dxfId="13182" priority="854">
      <formula>AND(BF190&lt;U190,AM190&gt;=0)</formula>
    </cfRule>
    <cfRule type="expression" dxfId="13181" priority="855">
      <formula>AND(BF190&lt;AM190,BF190&gt;=U190)</formula>
    </cfRule>
    <cfRule type="expression" dxfId="13180" priority="856">
      <formula>BF190&gt;=AM190</formula>
    </cfRule>
  </conditionalFormatting>
  <conditionalFormatting sqref="BF191">
    <cfRule type="cellIs" dxfId="13179" priority="849" operator="equal">
      <formula>0</formula>
    </cfRule>
  </conditionalFormatting>
  <conditionalFormatting sqref="BF191">
    <cfRule type="expression" dxfId="13178" priority="850">
      <formula>AND(BF191&lt;U191,AM191&gt;=0)</formula>
    </cfRule>
    <cfRule type="expression" dxfId="13177" priority="851">
      <formula>AND(BF191&lt;AM191,BF191&gt;=U191)</formula>
    </cfRule>
    <cfRule type="expression" dxfId="13176" priority="852">
      <formula>BF191&gt;=AM191</formula>
    </cfRule>
  </conditionalFormatting>
  <conditionalFormatting sqref="BF192">
    <cfRule type="cellIs" dxfId="13175" priority="845" operator="equal">
      <formula>0</formula>
    </cfRule>
  </conditionalFormatting>
  <conditionalFormatting sqref="BF192">
    <cfRule type="expression" dxfId="13174" priority="846">
      <formula>AND(BF192&lt;U192,AM192&gt;=0)</formula>
    </cfRule>
    <cfRule type="expression" dxfId="13173" priority="847">
      <formula>AND(BF192&lt;AM192,BF192&gt;=U192)</formula>
    </cfRule>
    <cfRule type="expression" dxfId="13172" priority="848">
      <formula>BF192&gt;=AM192</formula>
    </cfRule>
  </conditionalFormatting>
  <conditionalFormatting sqref="BF193">
    <cfRule type="cellIs" dxfId="13171" priority="841" operator="equal">
      <formula>0</formula>
    </cfRule>
  </conditionalFormatting>
  <conditionalFormatting sqref="BF193">
    <cfRule type="expression" dxfId="13170" priority="842">
      <formula>AND(BF193&lt;U193,AM193&gt;=0)</formula>
    </cfRule>
    <cfRule type="expression" dxfId="13169" priority="843">
      <formula>AND(BF193&lt;AM193,BF193&gt;=U193)</formula>
    </cfRule>
    <cfRule type="expression" dxfId="13168" priority="844">
      <formula>BF193&gt;=AM193</formula>
    </cfRule>
  </conditionalFormatting>
  <conditionalFormatting sqref="BF194">
    <cfRule type="cellIs" dxfId="13167" priority="837" operator="equal">
      <formula>0</formula>
    </cfRule>
  </conditionalFormatting>
  <conditionalFormatting sqref="BF194">
    <cfRule type="expression" dxfId="13166" priority="838">
      <formula>AND(BF194&lt;U194,AM194&gt;=0)</formula>
    </cfRule>
    <cfRule type="expression" dxfId="13165" priority="839">
      <formula>AND(BF194&lt;AM194,BF194&gt;=U194)</formula>
    </cfRule>
    <cfRule type="expression" dxfId="13164" priority="840">
      <formula>BF194&gt;=AM194</formula>
    </cfRule>
  </conditionalFormatting>
  <conditionalFormatting sqref="BF195">
    <cfRule type="cellIs" dxfId="13163" priority="833" operator="equal">
      <formula>0</formula>
    </cfRule>
  </conditionalFormatting>
  <conditionalFormatting sqref="BF195">
    <cfRule type="expression" dxfId="13162" priority="834">
      <formula>AND(BF195&lt;U195,AM195&gt;=0)</formula>
    </cfRule>
    <cfRule type="expression" dxfId="13161" priority="835">
      <formula>AND(BF195&lt;AM195,BF195&gt;=U195)</formula>
    </cfRule>
    <cfRule type="expression" dxfId="13160" priority="836">
      <formula>BF195&gt;=AM195</formula>
    </cfRule>
  </conditionalFormatting>
  <conditionalFormatting sqref="BF196">
    <cfRule type="cellIs" dxfId="13159" priority="829" operator="equal">
      <formula>0</formula>
    </cfRule>
  </conditionalFormatting>
  <conditionalFormatting sqref="BF196">
    <cfRule type="expression" dxfId="13158" priority="830">
      <formula>AND(BF196&lt;U196,AM196&gt;=0)</formula>
    </cfRule>
    <cfRule type="expression" dxfId="13157" priority="831">
      <formula>AND(BF196&lt;AM196,BF196&gt;=U196)</formula>
    </cfRule>
    <cfRule type="expression" dxfId="13156" priority="832">
      <formula>BF196&gt;=AM196</formula>
    </cfRule>
  </conditionalFormatting>
  <conditionalFormatting sqref="BF197">
    <cfRule type="cellIs" dxfId="13155" priority="825" operator="equal">
      <formula>0</formula>
    </cfRule>
  </conditionalFormatting>
  <conditionalFormatting sqref="BF197">
    <cfRule type="expression" dxfId="13154" priority="826">
      <formula>AND(BF197&lt;U197,AM197&gt;=0)</formula>
    </cfRule>
    <cfRule type="expression" dxfId="13153" priority="827">
      <formula>AND(BF197&lt;AM197,BF197&gt;=U197)</formula>
    </cfRule>
    <cfRule type="expression" dxfId="13152" priority="828">
      <formula>BF197&gt;=AM197</formula>
    </cfRule>
  </conditionalFormatting>
  <conditionalFormatting sqref="BF198">
    <cfRule type="cellIs" dxfId="13151" priority="821" operator="equal">
      <formula>0</formula>
    </cfRule>
  </conditionalFormatting>
  <conditionalFormatting sqref="BF198">
    <cfRule type="expression" dxfId="13150" priority="822">
      <formula>AND(BF198&lt;U198,AM198&gt;=0)</formula>
    </cfRule>
    <cfRule type="expression" dxfId="13149" priority="823">
      <formula>AND(BF198&lt;AM198,BF198&gt;=U198)</formula>
    </cfRule>
    <cfRule type="expression" dxfId="13148" priority="824">
      <formula>BF198&gt;=AM198</formula>
    </cfRule>
  </conditionalFormatting>
  <conditionalFormatting sqref="BF199">
    <cfRule type="cellIs" dxfId="13147" priority="817" operator="equal">
      <formula>0</formula>
    </cfRule>
  </conditionalFormatting>
  <conditionalFormatting sqref="BF199">
    <cfRule type="expression" dxfId="13146" priority="818">
      <formula>AND(BF199&lt;U199,AM199&gt;=0)</formula>
    </cfRule>
    <cfRule type="expression" dxfId="13145" priority="819">
      <formula>AND(BF199&lt;AM199,BF199&gt;=U199)</formula>
    </cfRule>
    <cfRule type="expression" dxfId="13144" priority="820">
      <formula>BF199&gt;=AM199</formula>
    </cfRule>
  </conditionalFormatting>
  <conditionalFormatting sqref="BF200">
    <cfRule type="cellIs" dxfId="13143" priority="813" operator="equal">
      <formula>0</formula>
    </cfRule>
  </conditionalFormatting>
  <conditionalFormatting sqref="BF200">
    <cfRule type="expression" dxfId="13142" priority="814">
      <formula>AND(BF200&lt;U200,AM200&gt;=0)</formula>
    </cfRule>
    <cfRule type="expression" dxfId="13141" priority="815">
      <formula>AND(BF200&lt;AM200,BF200&gt;=U200)</formula>
    </cfRule>
    <cfRule type="expression" dxfId="13140" priority="816">
      <formula>BF200&gt;=AM200</formula>
    </cfRule>
  </conditionalFormatting>
  <conditionalFormatting sqref="BF201">
    <cfRule type="cellIs" dxfId="13139" priority="809" operator="equal">
      <formula>0</formula>
    </cfRule>
  </conditionalFormatting>
  <conditionalFormatting sqref="BF201">
    <cfRule type="expression" dxfId="13138" priority="810">
      <formula>AND(BF201&lt;U201,AM201&gt;=0)</formula>
    </cfRule>
    <cfRule type="expression" dxfId="13137" priority="811">
      <formula>AND(BF201&lt;AM201,BF201&gt;=U201)</formula>
    </cfRule>
    <cfRule type="expression" dxfId="13136" priority="812">
      <formula>BF201&gt;=AM201</formula>
    </cfRule>
  </conditionalFormatting>
  <conditionalFormatting sqref="BF202">
    <cfRule type="cellIs" dxfId="13135" priority="805" operator="equal">
      <formula>0</formula>
    </cfRule>
  </conditionalFormatting>
  <conditionalFormatting sqref="BF202">
    <cfRule type="expression" dxfId="13134" priority="806">
      <formula>AND(BF202&lt;U202,AM202&gt;=0)</formula>
    </cfRule>
    <cfRule type="expression" dxfId="13133" priority="807">
      <formula>AND(BF202&lt;AM202,BF202&gt;=U202)</formula>
    </cfRule>
    <cfRule type="expression" dxfId="13132" priority="808">
      <formula>BF202&gt;=AM202</formula>
    </cfRule>
  </conditionalFormatting>
  <conditionalFormatting sqref="BF203">
    <cfRule type="cellIs" dxfId="13131" priority="801" operator="equal">
      <formula>0</formula>
    </cfRule>
  </conditionalFormatting>
  <conditionalFormatting sqref="BF203">
    <cfRule type="expression" dxfId="13130" priority="802">
      <formula>AND(BF203&lt;U203,AM203&gt;=0)</formula>
    </cfRule>
    <cfRule type="expression" dxfId="13129" priority="803">
      <formula>AND(BF203&lt;AM203,BF203&gt;=U203)</formula>
    </cfRule>
    <cfRule type="expression" dxfId="13128" priority="804">
      <formula>BF203&gt;=AM203</formula>
    </cfRule>
  </conditionalFormatting>
  <conditionalFormatting sqref="BF204">
    <cfRule type="cellIs" dxfId="13127" priority="797" operator="equal">
      <formula>0</formula>
    </cfRule>
  </conditionalFormatting>
  <conditionalFormatting sqref="BF204">
    <cfRule type="expression" dxfId="13126" priority="798">
      <formula>AND(BF204&lt;U204,AM204&gt;=0)</formula>
    </cfRule>
    <cfRule type="expression" dxfId="13125" priority="799">
      <formula>AND(BF204&lt;AM204,BF204&gt;=U204)</formula>
    </cfRule>
    <cfRule type="expression" dxfId="13124" priority="800">
      <formula>BF204&gt;=AM204</formula>
    </cfRule>
  </conditionalFormatting>
  <conditionalFormatting sqref="BF205">
    <cfRule type="cellIs" dxfId="13123" priority="793" operator="equal">
      <formula>0</formula>
    </cfRule>
  </conditionalFormatting>
  <conditionalFormatting sqref="BF205">
    <cfRule type="expression" dxfId="13122" priority="794">
      <formula>AND(BF205&lt;U205,AM205&gt;=0)</formula>
    </cfRule>
    <cfRule type="expression" dxfId="13121" priority="795">
      <formula>AND(BF205&lt;AM205,BF205&gt;=U205)</formula>
    </cfRule>
    <cfRule type="expression" dxfId="13120" priority="796">
      <formula>BF205&gt;=AM205</formula>
    </cfRule>
  </conditionalFormatting>
  <conditionalFormatting sqref="BF206">
    <cfRule type="cellIs" dxfId="13119" priority="789" operator="equal">
      <formula>0</formula>
    </cfRule>
  </conditionalFormatting>
  <conditionalFormatting sqref="BF206">
    <cfRule type="expression" dxfId="13118" priority="790">
      <formula>AND(BF206&lt;U206,AM206&gt;=0)</formula>
    </cfRule>
    <cfRule type="expression" dxfId="13117" priority="791">
      <formula>AND(BF206&lt;AM206,BF206&gt;=U206)</formula>
    </cfRule>
    <cfRule type="expression" dxfId="13116" priority="792">
      <formula>BF206&gt;=AM206</formula>
    </cfRule>
  </conditionalFormatting>
  <conditionalFormatting sqref="BF207">
    <cfRule type="cellIs" dxfId="13115" priority="785" operator="equal">
      <formula>0</formula>
    </cfRule>
  </conditionalFormatting>
  <conditionalFormatting sqref="BF207">
    <cfRule type="expression" dxfId="13114" priority="786">
      <formula>AND(BF207&lt;U207,AM207&gt;=0)</formula>
    </cfRule>
    <cfRule type="expression" dxfId="13113" priority="787">
      <formula>AND(BF207&lt;AM207,BF207&gt;=U207)</formula>
    </cfRule>
    <cfRule type="expression" dxfId="13112" priority="788">
      <formula>BF207&gt;=AM207</formula>
    </cfRule>
  </conditionalFormatting>
  <conditionalFormatting sqref="BF208">
    <cfRule type="cellIs" dxfId="13111" priority="781" operator="equal">
      <formula>0</formula>
    </cfRule>
  </conditionalFormatting>
  <conditionalFormatting sqref="BF208">
    <cfRule type="expression" dxfId="13110" priority="782">
      <formula>AND(BF208&lt;U208,AM208&gt;=0)</formula>
    </cfRule>
    <cfRule type="expression" dxfId="13109" priority="783">
      <formula>AND(BF208&lt;AM208,BF208&gt;=U208)</formula>
    </cfRule>
    <cfRule type="expression" dxfId="13108" priority="784">
      <formula>BF208&gt;=AM208</formula>
    </cfRule>
  </conditionalFormatting>
  <conditionalFormatting sqref="BF209">
    <cfRule type="cellIs" dxfId="13107" priority="777" operator="equal">
      <formula>0</formula>
    </cfRule>
  </conditionalFormatting>
  <conditionalFormatting sqref="BF209">
    <cfRule type="expression" dxfId="13106" priority="778">
      <formula>AND(BF209&lt;U209,AM209&gt;=0)</formula>
    </cfRule>
    <cfRule type="expression" dxfId="13105" priority="779">
      <formula>AND(BF209&lt;AM209,BF209&gt;=U209)</formula>
    </cfRule>
    <cfRule type="expression" dxfId="13104" priority="780">
      <formula>BF209&gt;=AM209</formula>
    </cfRule>
  </conditionalFormatting>
  <conditionalFormatting sqref="BF210">
    <cfRule type="cellIs" dxfId="13103" priority="773" operator="equal">
      <formula>0</formula>
    </cfRule>
  </conditionalFormatting>
  <conditionalFormatting sqref="BF210">
    <cfRule type="expression" dxfId="13102" priority="774">
      <formula>AND(BF210&lt;U210,AM210&gt;=0)</formula>
    </cfRule>
    <cfRule type="expression" dxfId="13101" priority="775">
      <formula>AND(BF210&lt;AM210,BF210&gt;=U210)</formula>
    </cfRule>
    <cfRule type="expression" dxfId="13100" priority="776">
      <formula>BF210&gt;=AM210</formula>
    </cfRule>
  </conditionalFormatting>
  <conditionalFormatting sqref="BF211">
    <cfRule type="cellIs" dxfId="13099" priority="769" operator="equal">
      <formula>0</formula>
    </cfRule>
  </conditionalFormatting>
  <conditionalFormatting sqref="BF211">
    <cfRule type="expression" dxfId="13098" priority="770">
      <formula>AND(BF211&lt;U211,AM211&gt;=0)</formula>
    </cfRule>
    <cfRule type="expression" dxfId="13097" priority="771">
      <formula>AND(BF211&lt;AM211,BF211&gt;=U211)</formula>
    </cfRule>
    <cfRule type="expression" dxfId="13096" priority="772">
      <formula>BF211&gt;=AM211</formula>
    </cfRule>
  </conditionalFormatting>
  <conditionalFormatting sqref="BF212">
    <cfRule type="cellIs" dxfId="13095" priority="765" operator="equal">
      <formula>0</formula>
    </cfRule>
  </conditionalFormatting>
  <conditionalFormatting sqref="BF212">
    <cfRule type="expression" dxfId="13094" priority="766">
      <formula>AND(BF212&lt;U212,AM212&gt;=0)</formula>
    </cfRule>
    <cfRule type="expression" dxfId="13093" priority="767">
      <formula>AND(BF212&lt;AM212,BF212&gt;=U212)</formula>
    </cfRule>
    <cfRule type="expression" dxfId="13092" priority="768">
      <formula>BF212&gt;=AM212</formula>
    </cfRule>
  </conditionalFormatting>
  <conditionalFormatting sqref="BF213">
    <cfRule type="cellIs" dxfId="13091" priority="761" operator="equal">
      <formula>0</formula>
    </cfRule>
  </conditionalFormatting>
  <conditionalFormatting sqref="BF213">
    <cfRule type="expression" dxfId="13090" priority="762">
      <formula>AND(BF213&lt;U213,AM213&gt;=0)</formula>
    </cfRule>
    <cfRule type="expression" dxfId="13089" priority="763">
      <formula>AND(BF213&lt;AM213,BF213&gt;=U213)</formula>
    </cfRule>
    <cfRule type="expression" dxfId="13088" priority="764">
      <formula>BF213&gt;=AM213</formula>
    </cfRule>
  </conditionalFormatting>
  <conditionalFormatting sqref="BF214">
    <cfRule type="cellIs" dxfId="13087" priority="757" operator="equal">
      <formula>0</formula>
    </cfRule>
  </conditionalFormatting>
  <conditionalFormatting sqref="BF214">
    <cfRule type="expression" dxfId="13086" priority="758">
      <formula>AND(BF214&lt;U214,AM214&gt;=0)</formula>
    </cfRule>
    <cfRule type="expression" dxfId="13085" priority="759">
      <formula>AND(BF214&lt;AM214,BF214&gt;=U214)</formula>
    </cfRule>
    <cfRule type="expression" dxfId="13084" priority="760">
      <formula>BF214&gt;=AM214</formula>
    </cfRule>
  </conditionalFormatting>
  <conditionalFormatting sqref="BF215">
    <cfRule type="cellIs" dxfId="13083" priority="753" operator="equal">
      <formula>0</formula>
    </cfRule>
  </conditionalFormatting>
  <conditionalFormatting sqref="BF215">
    <cfRule type="expression" dxfId="13082" priority="754">
      <formula>AND(BF215&lt;U215,AM215&gt;=0)</formula>
    </cfRule>
    <cfRule type="expression" dxfId="13081" priority="755">
      <formula>AND(BF215&lt;AM215,BF215&gt;=U215)</formula>
    </cfRule>
    <cfRule type="expression" dxfId="13080" priority="756">
      <formula>BF215&gt;=AM215</formula>
    </cfRule>
  </conditionalFormatting>
  <conditionalFormatting sqref="BF216">
    <cfRule type="cellIs" dxfId="13079" priority="749" operator="equal">
      <formula>0</formula>
    </cfRule>
  </conditionalFormatting>
  <conditionalFormatting sqref="BF216">
    <cfRule type="expression" dxfId="13078" priority="750">
      <formula>AND(BF216&lt;U216,AM216&gt;=0)</formula>
    </cfRule>
    <cfRule type="expression" dxfId="13077" priority="751">
      <formula>AND(BF216&lt;AM216,BF216&gt;=U216)</formula>
    </cfRule>
    <cfRule type="expression" dxfId="13076" priority="752">
      <formula>BF216&gt;=AM216</formula>
    </cfRule>
  </conditionalFormatting>
  <conditionalFormatting sqref="BF217">
    <cfRule type="cellIs" dxfId="13075" priority="745" operator="equal">
      <formula>0</formula>
    </cfRule>
  </conditionalFormatting>
  <conditionalFormatting sqref="BF217">
    <cfRule type="expression" dxfId="13074" priority="746">
      <formula>AND(BF217&lt;U217,AM217&gt;=0)</formula>
    </cfRule>
    <cfRule type="expression" dxfId="13073" priority="747">
      <formula>AND(BF217&lt;AM217,BF217&gt;=U217)</formula>
    </cfRule>
    <cfRule type="expression" dxfId="13072" priority="748">
      <formula>BF217&gt;=AM217</formula>
    </cfRule>
  </conditionalFormatting>
  <conditionalFormatting sqref="BF218">
    <cfRule type="cellIs" dxfId="13071" priority="741" operator="equal">
      <formula>0</formula>
    </cfRule>
  </conditionalFormatting>
  <conditionalFormatting sqref="BF218">
    <cfRule type="expression" dxfId="13070" priority="742">
      <formula>AND(BF218&lt;U218,AM218&gt;=0)</formula>
    </cfRule>
    <cfRule type="expression" dxfId="13069" priority="743">
      <formula>AND(BF218&lt;AM218,BF218&gt;=U218)</formula>
    </cfRule>
    <cfRule type="expression" dxfId="13068" priority="744">
      <formula>BF218&gt;=AM218</formula>
    </cfRule>
  </conditionalFormatting>
  <conditionalFormatting sqref="BF220">
    <cfRule type="cellIs" dxfId="13067" priority="737" operator="equal">
      <formula>0</formula>
    </cfRule>
  </conditionalFormatting>
  <conditionalFormatting sqref="BF220">
    <cfRule type="expression" dxfId="13066" priority="738">
      <formula>AND(BF220&lt;U220,AM220&gt;=0)</formula>
    </cfRule>
    <cfRule type="expression" dxfId="13065" priority="739">
      <formula>AND(BF220&lt;AM220,BF220&gt;=U220)</formula>
    </cfRule>
    <cfRule type="expression" dxfId="13064" priority="740">
      <formula>BF220&gt;=AM220</formula>
    </cfRule>
  </conditionalFormatting>
  <conditionalFormatting sqref="BF221">
    <cfRule type="cellIs" dxfId="13063" priority="733" operator="equal">
      <formula>0</formula>
    </cfRule>
  </conditionalFormatting>
  <conditionalFormatting sqref="BF221">
    <cfRule type="expression" dxfId="13062" priority="734">
      <formula>AND(BF221&lt;U221,AM221&gt;=0)</formula>
    </cfRule>
    <cfRule type="expression" dxfId="13061" priority="735">
      <formula>AND(BF221&lt;AM221,BF221&gt;=U221)</formula>
    </cfRule>
    <cfRule type="expression" dxfId="13060" priority="736">
      <formula>BF221&gt;=AM221</formula>
    </cfRule>
  </conditionalFormatting>
  <conditionalFormatting sqref="BF222">
    <cfRule type="cellIs" dxfId="13059" priority="729" operator="equal">
      <formula>0</formula>
    </cfRule>
  </conditionalFormatting>
  <conditionalFormatting sqref="BF222">
    <cfRule type="expression" dxfId="13058" priority="730">
      <formula>AND(BF222&lt;U222,AM222&gt;=0)</formula>
    </cfRule>
    <cfRule type="expression" dxfId="13057" priority="731">
      <formula>AND(BF222&lt;AM222,BF222&gt;=U222)</formula>
    </cfRule>
    <cfRule type="expression" dxfId="13056" priority="732">
      <formula>BF222&gt;=AM222</formula>
    </cfRule>
  </conditionalFormatting>
  <conditionalFormatting sqref="BF223">
    <cfRule type="cellIs" dxfId="13055" priority="725" operator="equal">
      <formula>0</formula>
    </cfRule>
  </conditionalFormatting>
  <conditionalFormatting sqref="BF223">
    <cfRule type="expression" dxfId="13054" priority="726">
      <formula>AND(BF223&lt;U223,AM223&gt;=0)</formula>
    </cfRule>
    <cfRule type="expression" dxfId="13053" priority="727">
      <formula>AND(BF223&lt;AM223,BF223&gt;=U223)</formula>
    </cfRule>
    <cfRule type="expression" dxfId="13052" priority="728">
      <formula>BF223&gt;=AM223</formula>
    </cfRule>
  </conditionalFormatting>
  <conditionalFormatting sqref="BF224">
    <cfRule type="cellIs" dxfId="13051" priority="721" operator="equal">
      <formula>0</formula>
    </cfRule>
  </conditionalFormatting>
  <conditionalFormatting sqref="BF224">
    <cfRule type="expression" dxfId="13050" priority="722">
      <formula>AND(BF224&lt;U224,AM224&gt;=0)</formula>
    </cfRule>
    <cfRule type="expression" dxfId="13049" priority="723">
      <formula>AND(BF224&lt;AM224,BF224&gt;=U224)</formula>
    </cfRule>
    <cfRule type="expression" dxfId="13048" priority="724">
      <formula>BF224&gt;=AM224</formula>
    </cfRule>
  </conditionalFormatting>
  <conditionalFormatting sqref="BF225">
    <cfRule type="cellIs" dxfId="13047" priority="717" operator="equal">
      <formula>0</formula>
    </cfRule>
  </conditionalFormatting>
  <conditionalFormatting sqref="BF225">
    <cfRule type="expression" dxfId="13046" priority="718">
      <formula>AND(BF225&lt;U225,AM225&gt;=0)</formula>
    </cfRule>
    <cfRule type="expression" dxfId="13045" priority="719">
      <formula>AND(BF225&lt;AM225,BF225&gt;=U225)</formula>
    </cfRule>
    <cfRule type="expression" dxfId="13044" priority="720">
      <formula>BF225&gt;=AM225</formula>
    </cfRule>
  </conditionalFormatting>
  <conditionalFormatting sqref="BF226">
    <cfRule type="cellIs" dxfId="13043" priority="713" operator="equal">
      <formula>0</formula>
    </cfRule>
  </conditionalFormatting>
  <conditionalFormatting sqref="BF226">
    <cfRule type="expression" dxfId="13042" priority="714">
      <formula>AND(BF226&lt;U226,AM226&gt;=0)</formula>
    </cfRule>
    <cfRule type="expression" dxfId="13041" priority="715">
      <formula>AND(BF226&lt;AM226,BF226&gt;=U226)</formula>
    </cfRule>
    <cfRule type="expression" dxfId="13040" priority="716">
      <formula>BF226&gt;=AM226</formula>
    </cfRule>
  </conditionalFormatting>
  <conditionalFormatting sqref="BF227">
    <cfRule type="cellIs" dxfId="13039" priority="709" operator="equal">
      <formula>0</formula>
    </cfRule>
  </conditionalFormatting>
  <conditionalFormatting sqref="BF227">
    <cfRule type="expression" dxfId="13038" priority="710">
      <formula>AND(BF227&lt;U227,AM227&gt;=0)</formula>
    </cfRule>
    <cfRule type="expression" dxfId="13037" priority="711">
      <formula>AND(BF227&lt;AM227,BF227&gt;=U227)</formula>
    </cfRule>
    <cfRule type="expression" dxfId="13036" priority="712">
      <formula>BF227&gt;=AM227</formula>
    </cfRule>
  </conditionalFormatting>
  <conditionalFormatting sqref="BF228">
    <cfRule type="cellIs" dxfId="13035" priority="705" operator="equal">
      <formula>0</formula>
    </cfRule>
  </conditionalFormatting>
  <conditionalFormatting sqref="BF228">
    <cfRule type="expression" dxfId="13034" priority="706">
      <formula>AND(BF228&lt;U228,AM228&gt;=0)</formula>
    </cfRule>
    <cfRule type="expression" dxfId="13033" priority="707">
      <formula>AND(BF228&lt;AM228,BF228&gt;=U228)</formula>
    </cfRule>
    <cfRule type="expression" dxfId="13032" priority="708">
      <formula>BF228&gt;=AM228</formula>
    </cfRule>
  </conditionalFormatting>
  <conditionalFormatting sqref="BF229">
    <cfRule type="cellIs" dxfId="13031" priority="701" operator="equal">
      <formula>0</formula>
    </cfRule>
  </conditionalFormatting>
  <conditionalFormatting sqref="BF229">
    <cfRule type="expression" dxfId="13030" priority="702">
      <formula>AND(BF229&lt;U229,AM229&gt;=0)</formula>
    </cfRule>
    <cfRule type="expression" dxfId="13029" priority="703">
      <formula>AND(BF229&lt;AM229,BF229&gt;=U229)</formula>
    </cfRule>
    <cfRule type="expression" dxfId="13028" priority="704">
      <formula>BF229&gt;=AM229</formula>
    </cfRule>
  </conditionalFormatting>
  <conditionalFormatting sqref="BF230">
    <cfRule type="cellIs" dxfId="13027" priority="697" operator="equal">
      <formula>0</formula>
    </cfRule>
  </conditionalFormatting>
  <conditionalFormatting sqref="BF230">
    <cfRule type="expression" dxfId="13026" priority="698">
      <formula>AND(BF230&lt;U230,AM230&gt;=0)</formula>
    </cfRule>
    <cfRule type="expression" dxfId="13025" priority="699">
      <formula>AND(BF230&lt;AM230,BF230&gt;=U230)</formula>
    </cfRule>
    <cfRule type="expression" dxfId="13024" priority="700">
      <formula>BF230&gt;=AM230</formula>
    </cfRule>
  </conditionalFormatting>
  <conditionalFormatting sqref="BF231">
    <cfRule type="cellIs" dxfId="13023" priority="693" operator="equal">
      <formula>0</formula>
    </cfRule>
  </conditionalFormatting>
  <conditionalFormatting sqref="BF231">
    <cfRule type="expression" dxfId="13022" priority="694">
      <formula>AND(BF231&lt;U231,AM231&gt;=0)</formula>
    </cfRule>
    <cfRule type="expression" dxfId="13021" priority="695">
      <formula>AND(BF231&lt;AM231,BF231&gt;=U231)</formula>
    </cfRule>
    <cfRule type="expression" dxfId="13020" priority="696">
      <formula>BF231&gt;=AM231</formula>
    </cfRule>
  </conditionalFormatting>
  <conditionalFormatting sqref="BF232">
    <cfRule type="cellIs" dxfId="13019" priority="689" operator="equal">
      <formula>0</formula>
    </cfRule>
  </conditionalFormatting>
  <conditionalFormatting sqref="BF232">
    <cfRule type="expression" dxfId="13018" priority="690">
      <formula>AND(BF232&lt;U232,AM232&gt;=0)</formula>
    </cfRule>
    <cfRule type="expression" dxfId="13017" priority="691">
      <formula>AND(BF232&lt;AM232,BF232&gt;=U232)</formula>
    </cfRule>
    <cfRule type="expression" dxfId="13016" priority="692">
      <formula>BF232&gt;=AM232</formula>
    </cfRule>
  </conditionalFormatting>
  <conditionalFormatting sqref="BF233">
    <cfRule type="cellIs" dxfId="13015" priority="685" operator="equal">
      <formula>0</formula>
    </cfRule>
  </conditionalFormatting>
  <conditionalFormatting sqref="BF233">
    <cfRule type="expression" dxfId="13014" priority="686">
      <formula>AND(BF233&lt;U233,AM233&gt;=0)</formula>
    </cfRule>
    <cfRule type="expression" dxfId="13013" priority="687">
      <formula>AND(BF233&lt;AM233,BF233&gt;=U233)</formula>
    </cfRule>
    <cfRule type="expression" dxfId="13012" priority="688">
      <formula>BF233&gt;=AM233</formula>
    </cfRule>
  </conditionalFormatting>
  <conditionalFormatting sqref="BF234">
    <cfRule type="cellIs" dxfId="13011" priority="681" operator="equal">
      <formula>0</formula>
    </cfRule>
  </conditionalFormatting>
  <conditionalFormatting sqref="BF234">
    <cfRule type="expression" dxfId="13010" priority="682">
      <formula>AND(BF234&lt;U234,AM234&gt;=0)</formula>
    </cfRule>
    <cfRule type="expression" dxfId="13009" priority="683">
      <formula>AND(BF234&lt;AM234,BF234&gt;=U234)</formula>
    </cfRule>
    <cfRule type="expression" dxfId="13008" priority="684">
      <formula>BF234&gt;=AM234</formula>
    </cfRule>
  </conditionalFormatting>
  <conditionalFormatting sqref="BF235">
    <cfRule type="cellIs" dxfId="13007" priority="677" operator="equal">
      <formula>0</formula>
    </cfRule>
  </conditionalFormatting>
  <conditionalFormatting sqref="BF235">
    <cfRule type="expression" dxfId="13006" priority="678">
      <formula>AND(BF235&lt;U235,AM235&gt;=0)</formula>
    </cfRule>
    <cfRule type="expression" dxfId="13005" priority="679">
      <formula>AND(BF235&lt;AM235,BF235&gt;=U235)</formula>
    </cfRule>
    <cfRule type="expression" dxfId="13004" priority="680">
      <formula>BF235&gt;=AM235</formula>
    </cfRule>
  </conditionalFormatting>
  <conditionalFormatting sqref="BF236">
    <cfRule type="cellIs" dxfId="13003" priority="673" operator="equal">
      <formula>0</formula>
    </cfRule>
  </conditionalFormatting>
  <conditionalFormatting sqref="BF236">
    <cfRule type="expression" dxfId="13002" priority="674">
      <formula>AND(BF236&lt;U236,AM236&gt;=0)</formula>
    </cfRule>
    <cfRule type="expression" dxfId="13001" priority="675">
      <formula>AND(BF236&lt;AM236,BF236&gt;=U236)</formula>
    </cfRule>
    <cfRule type="expression" dxfId="13000" priority="676">
      <formula>BF236&gt;=AM236</formula>
    </cfRule>
  </conditionalFormatting>
  <conditionalFormatting sqref="BF237">
    <cfRule type="cellIs" dxfId="12999" priority="669" operator="equal">
      <formula>0</formula>
    </cfRule>
  </conditionalFormatting>
  <conditionalFormatting sqref="BF237">
    <cfRule type="expression" dxfId="12998" priority="670">
      <formula>AND(BF237&lt;U237,AM237&gt;=0)</formula>
    </cfRule>
    <cfRule type="expression" dxfId="12997" priority="671">
      <formula>AND(BF237&lt;AM237,BF237&gt;=U237)</formula>
    </cfRule>
    <cfRule type="expression" dxfId="12996" priority="672">
      <formula>BF237&gt;=AM237</formula>
    </cfRule>
  </conditionalFormatting>
  <conditionalFormatting sqref="BF238">
    <cfRule type="cellIs" dxfId="12995" priority="665" operator="equal">
      <formula>0</formula>
    </cfRule>
  </conditionalFormatting>
  <conditionalFormatting sqref="BF238">
    <cfRule type="expression" dxfId="12994" priority="666">
      <formula>AND(BF238&lt;U238,AM238&gt;=0)</formula>
    </cfRule>
    <cfRule type="expression" dxfId="12993" priority="667">
      <formula>AND(BF238&lt;AM238,BF238&gt;=U238)</formula>
    </cfRule>
    <cfRule type="expression" dxfId="12992" priority="668">
      <formula>BF238&gt;=AM238</formula>
    </cfRule>
  </conditionalFormatting>
  <conditionalFormatting sqref="BF239">
    <cfRule type="cellIs" dxfId="12991" priority="661" operator="equal">
      <formula>0</formula>
    </cfRule>
  </conditionalFormatting>
  <conditionalFormatting sqref="BF239">
    <cfRule type="expression" dxfId="12990" priority="662">
      <formula>AND(BF239&lt;U239,AM239&gt;=0)</formula>
    </cfRule>
    <cfRule type="expression" dxfId="12989" priority="663">
      <formula>AND(BF239&lt;AM239,BF239&gt;=U239)</formula>
    </cfRule>
    <cfRule type="expression" dxfId="12988" priority="664">
      <formula>BF239&gt;=AM239</formula>
    </cfRule>
  </conditionalFormatting>
  <conditionalFormatting sqref="BF240">
    <cfRule type="cellIs" dxfId="12987" priority="657" operator="equal">
      <formula>0</formula>
    </cfRule>
  </conditionalFormatting>
  <conditionalFormatting sqref="BF240">
    <cfRule type="expression" dxfId="12986" priority="658">
      <formula>AND(BF240&lt;U240,AM240&gt;=0)</formula>
    </cfRule>
    <cfRule type="expression" dxfId="12985" priority="659">
      <formula>AND(BF240&lt;AM240,BF240&gt;=U240)</formula>
    </cfRule>
    <cfRule type="expression" dxfId="12984" priority="660">
      <formula>BF240&gt;=AM240</formula>
    </cfRule>
  </conditionalFormatting>
  <conditionalFormatting sqref="BF241">
    <cfRule type="cellIs" dxfId="12983" priority="653" operator="equal">
      <formula>0</formula>
    </cfRule>
  </conditionalFormatting>
  <conditionalFormatting sqref="BF241">
    <cfRule type="expression" dxfId="12982" priority="654">
      <formula>AND(BF241&lt;U241,AM241&gt;=0)</formula>
    </cfRule>
    <cfRule type="expression" dxfId="12981" priority="655">
      <formula>AND(BF241&lt;AM241,BF241&gt;=U241)</formula>
    </cfRule>
    <cfRule type="expression" dxfId="12980" priority="656">
      <formula>BF241&gt;=AM241</formula>
    </cfRule>
  </conditionalFormatting>
  <conditionalFormatting sqref="BF242">
    <cfRule type="cellIs" dxfId="12979" priority="649" operator="equal">
      <formula>0</formula>
    </cfRule>
  </conditionalFormatting>
  <conditionalFormatting sqref="BF242">
    <cfRule type="expression" dxfId="12978" priority="650">
      <formula>AND(BF242&lt;U242,AM242&gt;=0)</formula>
    </cfRule>
    <cfRule type="expression" dxfId="12977" priority="651">
      <formula>AND(BF242&lt;AM242,BF242&gt;=U242)</formula>
    </cfRule>
    <cfRule type="expression" dxfId="12976" priority="652">
      <formula>BF242&gt;=AM242</formula>
    </cfRule>
  </conditionalFormatting>
  <conditionalFormatting sqref="BF243">
    <cfRule type="cellIs" dxfId="12975" priority="645" operator="equal">
      <formula>0</formula>
    </cfRule>
  </conditionalFormatting>
  <conditionalFormatting sqref="BF243">
    <cfRule type="expression" dxfId="12974" priority="646">
      <formula>AND(BF243&lt;U243,AM243&gt;=0)</formula>
    </cfRule>
    <cfRule type="expression" dxfId="12973" priority="647">
      <formula>AND(BF243&lt;AM243,BF243&gt;=U243)</formula>
    </cfRule>
    <cfRule type="expression" dxfId="12972" priority="648">
      <formula>BF243&gt;=AM243</formula>
    </cfRule>
  </conditionalFormatting>
  <conditionalFormatting sqref="BF244">
    <cfRule type="cellIs" dxfId="12971" priority="641" operator="equal">
      <formula>0</formula>
    </cfRule>
  </conditionalFormatting>
  <conditionalFormatting sqref="BF244">
    <cfRule type="expression" dxfId="12970" priority="642">
      <formula>AND(BF244&lt;U244,AM244&gt;=0)</formula>
    </cfRule>
    <cfRule type="expression" dxfId="12969" priority="643">
      <formula>AND(BF244&lt;AM244,BF244&gt;=U244)</formula>
    </cfRule>
    <cfRule type="expression" dxfId="12968" priority="644">
      <formula>BF244&gt;=AM244</formula>
    </cfRule>
  </conditionalFormatting>
  <conditionalFormatting sqref="BF245">
    <cfRule type="cellIs" dxfId="12967" priority="637" operator="equal">
      <formula>0</formula>
    </cfRule>
  </conditionalFormatting>
  <conditionalFormatting sqref="BF245">
    <cfRule type="expression" dxfId="12966" priority="638">
      <formula>AND(BF245&lt;U245,AM245&gt;=0)</formula>
    </cfRule>
    <cfRule type="expression" dxfId="12965" priority="639">
      <formula>AND(BF245&lt;AM245,BF245&gt;=U245)</formula>
    </cfRule>
    <cfRule type="expression" dxfId="12964" priority="640">
      <formula>BF245&gt;=AM245</formula>
    </cfRule>
  </conditionalFormatting>
  <conditionalFormatting sqref="BF246">
    <cfRule type="cellIs" dxfId="12963" priority="633" operator="equal">
      <formula>0</formula>
    </cfRule>
  </conditionalFormatting>
  <conditionalFormatting sqref="BF246">
    <cfRule type="expression" dxfId="12962" priority="634">
      <formula>AND(BF246&lt;U246,AM246&gt;=0)</formula>
    </cfRule>
    <cfRule type="expression" dxfId="12961" priority="635">
      <formula>AND(BF246&lt;AM246,BF246&gt;=U246)</formula>
    </cfRule>
    <cfRule type="expression" dxfId="12960" priority="636">
      <formula>BF246&gt;=AM246</formula>
    </cfRule>
  </conditionalFormatting>
  <conditionalFormatting sqref="BF247">
    <cfRule type="cellIs" dxfId="12959" priority="629" operator="equal">
      <formula>0</formula>
    </cfRule>
  </conditionalFormatting>
  <conditionalFormatting sqref="BF247">
    <cfRule type="expression" dxfId="12958" priority="630">
      <formula>AND(BF247&lt;U247,AM247&gt;=0)</formula>
    </cfRule>
    <cfRule type="expression" dxfId="12957" priority="631">
      <formula>AND(BF247&lt;AM247,BF247&gt;=U247)</formula>
    </cfRule>
    <cfRule type="expression" dxfId="12956" priority="632">
      <formula>BF247&gt;=AM247</formula>
    </cfRule>
  </conditionalFormatting>
  <conditionalFormatting sqref="BF248">
    <cfRule type="cellIs" dxfId="12955" priority="625" operator="equal">
      <formula>0</formula>
    </cfRule>
  </conditionalFormatting>
  <conditionalFormatting sqref="BF248">
    <cfRule type="expression" dxfId="12954" priority="626">
      <formula>AND(BF248&lt;U248,AM248&gt;=0)</formula>
    </cfRule>
    <cfRule type="expression" dxfId="12953" priority="627">
      <formula>AND(BF248&lt;AM248,BF248&gt;=U248)</formula>
    </cfRule>
    <cfRule type="expression" dxfId="12952" priority="628">
      <formula>BF248&gt;=AM248</formula>
    </cfRule>
  </conditionalFormatting>
  <conditionalFormatting sqref="BF249">
    <cfRule type="cellIs" dxfId="12951" priority="621" operator="equal">
      <formula>0</formula>
    </cfRule>
  </conditionalFormatting>
  <conditionalFormatting sqref="BF249">
    <cfRule type="expression" dxfId="12950" priority="622">
      <formula>AND(BF249&lt;U249,AM249&gt;=0)</formula>
    </cfRule>
    <cfRule type="expression" dxfId="12949" priority="623">
      <formula>AND(BF249&lt;AM249,BF249&gt;=U249)</formula>
    </cfRule>
    <cfRule type="expression" dxfId="12948" priority="624">
      <formula>BF249&gt;=AM249</formula>
    </cfRule>
  </conditionalFormatting>
  <conditionalFormatting sqref="BF250">
    <cfRule type="cellIs" dxfId="12947" priority="617" operator="equal">
      <formula>0</formula>
    </cfRule>
  </conditionalFormatting>
  <conditionalFormatting sqref="BF250">
    <cfRule type="expression" dxfId="12946" priority="618">
      <formula>AND(BF250&lt;U250,AM250&gt;=0)</formula>
    </cfRule>
    <cfRule type="expression" dxfId="12945" priority="619">
      <formula>AND(BF250&lt;AM250,BF250&gt;=U250)</formula>
    </cfRule>
    <cfRule type="expression" dxfId="12944" priority="620">
      <formula>BF250&gt;=AM250</formula>
    </cfRule>
  </conditionalFormatting>
  <conditionalFormatting sqref="BF251">
    <cfRule type="cellIs" dxfId="12943" priority="613" operator="equal">
      <formula>0</formula>
    </cfRule>
  </conditionalFormatting>
  <conditionalFormatting sqref="BF251">
    <cfRule type="expression" dxfId="12942" priority="614">
      <formula>AND(BF251&lt;U251,AM251&gt;=0)</formula>
    </cfRule>
    <cfRule type="expression" dxfId="12941" priority="615">
      <formula>AND(BF251&lt;AM251,BF251&gt;=U251)</formula>
    </cfRule>
    <cfRule type="expression" dxfId="12940" priority="616">
      <formula>BF251&gt;=AM251</formula>
    </cfRule>
  </conditionalFormatting>
  <conditionalFormatting sqref="BF252">
    <cfRule type="cellIs" dxfId="12939" priority="609" operator="equal">
      <formula>0</formula>
    </cfRule>
  </conditionalFormatting>
  <conditionalFormatting sqref="BF252">
    <cfRule type="expression" dxfId="12938" priority="610">
      <formula>AND(BF252&lt;U252,AM252&gt;=0)</formula>
    </cfRule>
    <cfRule type="expression" dxfId="12937" priority="611">
      <formula>AND(BF252&lt;AM252,BF252&gt;=U252)</formula>
    </cfRule>
    <cfRule type="expression" dxfId="12936" priority="612">
      <formula>BF252&gt;=AM252</formula>
    </cfRule>
  </conditionalFormatting>
  <conditionalFormatting sqref="BF253">
    <cfRule type="cellIs" dxfId="12935" priority="605" operator="equal">
      <formula>0</formula>
    </cfRule>
  </conditionalFormatting>
  <conditionalFormatting sqref="BF253">
    <cfRule type="expression" dxfId="12934" priority="606">
      <formula>AND(BF253&lt;U253,AM253&gt;=0)</formula>
    </cfRule>
    <cfRule type="expression" dxfId="12933" priority="607">
      <formula>AND(BF253&lt;AM253,BF253&gt;=U253)</formula>
    </cfRule>
    <cfRule type="expression" dxfId="12932" priority="608">
      <formula>BF253&gt;=AM253</formula>
    </cfRule>
  </conditionalFormatting>
  <conditionalFormatting sqref="BF254">
    <cfRule type="cellIs" dxfId="12931" priority="601" operator="equal">
      <formula>0</formula>
    </cfRule>
  </conditionalFormatting>
  <conditionalFormatting sqref="BF254">
    <cfRule type="expression" dxfId="12930" priority="602">
      <formula>AND(BF254&lt;U254,AM254&gt;=0)</formula>
    </cfRule>
    <cfRule type="expression" dxfId="12929" priority="603">
      <formula>AND(BF254&lt;AM254,BF254&gt;=U254)</formula>
    </cfRule>
    <cfRule type="expression" dxfId="12928" priority="604">
      <formula>BF254&gt;=AM254</formula>
    </cfRule>
  </conditionalFormatting>
  <conditionalFormatting sqref="BF255">
    <cfRule type="cellIs" dxfId="12927" priority="597" operator="equal">
      <formula>0</formula>
    </cfRule>
  </conditionalFormatting>
  <conditionalFormatting sqref="BF255">
    <cfRule type="expression" dxfId="12926" priority="598">
      <formula>AND(BF255&lt;U255,AM255&gt;=0)</formula>
    </cfRule>
    <cfRule type="expression" dxfId="12925" priority="599">
      <formula>AND(BF255&lt;AM255,BF255&gt;=U255)</formula>
    </cfRule>
    <cfRule type="expression" dxfId="12924" priority="600">
      <formula>BF255&gt;=AM255</formula>
    </cfRule>
  </conditionalFormatting>
  <conditionalFormatting sqref="BF256">
    <cfRule type="cellIs" dxfId="12923" priority="593" operator="equal">
      <formula>0</formula>
    </cfRule>
  </conditionalFormatting>
  <conditionalFormatting sqref="BF256">
    <cfRule type="expression" dxfId="12922" priority="594">
      <formula>AND(BF256&lt;U256,AM256&gt;=0)</formula>
    </cfRule>
    <cfRule type="expression" dxfId="12921" priority="595">
      <formula>AND(BF256&lt;AM256,BF256&gt;=U256)</formula>
    </cfRule>
    <cfRule type="expression" dxfId="12920" priority="596">
      <formula>BF256&gt;=AM256</formula>
    </cfRule>
  </conditionalFormatting>
  <conditionalFormatting sqref="BF257">
    <cfRule type="cellIs" dxfId="12919" priority="589" operator="equal">
      <formula>0</formula>
    </cfRule>
  </conditionalFormatting>
  <conditionalFormatting sqref="BF257">
    <cfRule type="expression" dxfId="12918" priority="590">
      <formula>AND(BF257&lt;U257,AM257&gt;=0)</formula>
    </cfRule>
    <cfRule type="expression" dxfId="12917" priority="591">
      <formula>AND(BF257&lt;AM257,BF257&gt;=U257)</formula>
    </cfRule>
    <cfRule type="expression" dxfId="12916" priority="592">
      <formula>BF257&gt;=AM257</formula>
    </cfRule>
  </conditionalFormatting>
  <conditionalFormatting sqref="BF259">
    <cfRule type="cellIs" dxfId="12915" priority="585" operator="equal">
      <formula>0</formula>
    </cfRule>
  </conditionalFormatting>
  <conditionalFormatting sqref="BF259">
    <cfRule type="expression" dxfId="12914" priority="586">
      <formula>AND(BF259&lt;U259,AM259&gt;=0)</formula>
    </cfRule>
    <cfRule type="expression" dxfId="12913" priority="587">
      <formula>AND(BF259&lt;AM259,BF259&gt;=U259)</formula>
    </cfRule>
    <cfRule type="expression" dxfId="12912" priority="588">
      <formula>BF259&gt;=AM259</formula>
    </cfRule>
  </conditionalFormatting>
  <conditionalFormatting sqref="BF260">
    <cfRule type="cellIs" dxfId="12911" priority="581" operator="equal">
      <formula>0</formula>
    </cfRule>
  </conditionalFormatting>
  <conditionalFormatting sqref="BF260">
    <cfRule type="expression" dxfId="12910" priority="582">
      <formula>AND(BF260&lt;U260,AM260&gt;=0)</formula>
    </cfRule>
    <cfRule type="expression" dxfId="12909" priority="583">
      <formula>AND(BF260&lt;AM260,BF260&gt;=U260)</formula>
    </cfRule>
    <cfRule type="expression" dxfId="12908" priority="584">
      <formula>BF260&gt;=AM260</formula>
    </cfRule>
  </conditionalFormatting>
  <conditionalFormatting sqref="BF261">
    <cfRule type="cellIs" dxfId="12907" priority="577" operator="equal">
      <formula>0</formula>
    </cfRule>
  </conditionalFormatting>
  <conditionalFormatting sqref="BF261">
    <cfRule type="expression" dxfId="12906" priority="578">
      <formula>AND(BF261&lt;U261,AM261&gt;=0)</formula>
    </cfRule>
    <cfRule type="expression" dxfId="12905" priority="579">
      <formula>AND(BF261&lt;AM261,BF261&gt;=U261)</formula>
    </cfRule>
    <cfRule type="expression" dxfId="12904" priority="580">
      <formula>BF261&gt;=AM261</formula>
    </cfRule>
  </conditionalFormatting>
  <conditionalFormatting sqref="BF262">
    <cfRule type="cellIs" dxfId="12903" priority="573" operator="equal">
      <formula>0</formula>
    </cfRule>
  </conditionalFormatting>
  <conditionalFormatting sqref="BF262">
    <cfRule type="expression" dxfId="12902" priority="574">
      <formula>AND(BF262&lt;U262,AM262&gt;=0)</formula>
    </cfRule>
    <cfRule type="expression" dxfId="12901" priority="575">
      <formula>AND(BF262&lt;AM262,BF262&gt;=U262)</formula>
    </cfRule>
    <cfRule type="expression" dxfId="12900" priority="576">
      <formula>BF262&gt;=AM262</formula>
    </cfRule>
  </conditionalFormatting>
  <conditionalFormatting sqref="BF263">
    <cfRule type="cellIs" dxfId="12899" priority="569" operator="equal">
      <formula>0</formula>
    </cfRule>
  </conditionalFormatting>
  <conditionalFormatting sqref="BF263">
    <cfRule type="expression" dxfId="12898" priority="570">
      <formula>AND(BF263&lt;U263,AM263&gt;=0)</formula>
    </cfRule>
    <cfRule type="expression" dxfId="12897" priority="571">
      <formula>AND(BF263&lt;AM263,BF263&gt;=U263)</formula>
    </cfRule>
    <cfRule type="expression" dxfId="12896" priority="572">
      <formula>BF263&gt;=AM263</formula>
    </cfRule>
  </conditionalFormatting>
  <conditionalFormatting sqref="BF264">
    <cfRule type="cellIs" dxfId="12895" priority="565" operator="equal">
      <formula>0</formula>
    </cfRule>
  </conditionalFormatting>
  <conditionalFormatting sqref="BF264">
    <cfRule type="expression" dxfId="12894" priority="566">
      <formula>AND(BF264&lt;U264,AM264&gt;=0)</formula>
    </cfRule>
    <cfRule type="expression" dxfId="12893" priority="567">
      <formula>AND(BF264&lt;AM264,BF264&gt;=U264)</formula>
    </cfRule>
    <cfRule type="expression" dxfId="12892" priority="568">
      <formula>BF264&gt;=AM264</formula>
    </cfRule>
  </conditionalFormatting>
  <conditionalFormatting sqref="BF265">
    <cfRule type="cellIs" dxfId="12891" priority="561" operator="equal">
      <formula>0</formula>
    </cfRule>
  </conditionalFormatting>
  <conditionalFormatting sqref="BF265">
    <cfRule type="expression" dxfId="12890" priority="562">
      <formula>AND(BF265&lt;U265,AM265&gt;=0)</formula>
    </cfRule>
    <cfRule type="expression" dxfId="12889" priority="563">
      <formula>AND(BF265&lt;AM265,BF265&gt;=U265)</formula>
    </cfRule>
    <cfRule type="expression" dxfId="12888" priority="564">
      <formula>BF265&gt;=AM265</formula>
    </cfRule>
  </conditionalFormatting>
  <conditionalFormatting sqref="BF266">
    <cfRule type="cellIs" dxfId="12887" priority="557" operator="equal">
      <formula>0</formula>
    </cfRule>
  </conditionalFormatting>
  <conditionalFormatting sqref="BF266">
    <cfRule type="expression" dxfId="12886" priority="558">
      <formula>AND(BF266&lt;U266,AM266&gt;=0)</formula>
    </cfRule>
    <cfRule type="expression" dxfId="12885" priority="559">
      <formula>AND(BF266&lt;AM266,BF266&gt;=U266)</formula>
    </cfRule>
    <cfRule type="expression" dxfId="12884" priority="560">
      <formula>BF266&gt;=AM266</formula>
    </cfRule>
  </conditionalFormatting>
  <conditionalFormatting sqref="BF267">
    <cfRule type="cellIs" dxfId="12883" priority="553" operator="equal">
      <formula>0</formula>
    </cfRule>
  </conditionalFormatting>
  <conditionalFormatting sqref="BF267">
    <cfRule type="expression" dxfId="12882" priority="554">
      <formula>AND(BF267&lt;U267,AM267&gt;=0)</formula>
    </cfRule>
    <cfRule type="expression" dxfId="12881" priority="555">
      <formula>AND(BF267&lt;AM267,BF267&gt;=U267)</formula>
    </cfRule>
    <cfRule type="expression" dxfId="12880" priority="556">
      <formula>BF267&gt;=AM267</formula>
    </cfRule>
  </conditionalFormatting>
  <conditionalFormatting sqref="BF268">
    <cfRule type="cellIs" dxfId="12879" priority="549" operator="equal">
      <formula>0</formula>
    </cfRule>
  </conditionalFormatting>
  <conditionalFormatting sqref="BF268">
    <cfRule type="expression" dxfId="12878" priority="550">
      <formula>AND(BF268&lt;U268,AM268&gt;=0)</formula>
    </cfRule>
    <cfRule type="expression" dxfId="12877" priority="551">
      <formula>AND(BF268&lt;AM268,BF268&gt;=U268)</formula>
    </cfRule>
    <cfRule type="expression" dxfId="12876" priority="552">
      <formula>BF268&gt;=AM268</formula>
    </cfRule>
  </conditionalFormatting>
  <conditionalFormatting sqref="BF269">
    <cfRule type="cellIs" dxfId="12875" priority="545" operator="equal">
      <formula>0</formula>
    </cfRule>
  </conditionalFormatting>
  <conditionalFormatting sqref="BF269">
    <cfRule type="expression" dxfId="12874" priority="546">
      <formula>AND(BF269&lt;U269,AM269&gt;=0)</formula>
    </cfRule>
    <cfRule type="expression" dxfId="12873" priority="547">
      <formula>AND(BF269&lt;AM269,BF269&gt;=U269)</formula>
    </cfRule>
    <cfRule type="expression" dxfId="12872" priority="548">
      <formula>BF269&gt;=AM269</formula>
    </cfRule>
  </conditionalFormatting>
  <conditionalFormatting sqref="BF270">
    <cfRule type="cellIs" dxfId="12871" priority="541" operator="equal">
      <formula>0</formula>
    </cfRule>
  </conditionalFormatting>
  <conditionalFormatting sqref="BF270">
    <cfRule type="expression" dxfId="12870" priority="542">
      <formula>AND(BF270&lt;U270,AM270&gt;=0)</formula>
    </cfRule>
    <cfRule type="expression" dxfId="12869" priority="543">
      <formula>AND(BF270&lt;AM270,BF270&gt;=U270)</formula>
    </cfRule>
    <cfRule type="expression" dxfId="12868" priority="544">
      <formula>BF270&gt;=AM270</formula>
    </cfRule>
  </conditionalFormatting>
  <conditionalFormatting sqref="BF271">
    <cfRule type="cellIs" dxfId="12867" priority="537" operator="equal">
      <formula>0</formula>
    </cfRule>
  </conditionalFormatting>
  <conditionalFormatting sqref="BF271">
    <cfRule type="expression" dxfId="12866" priority="538">
      <formula>AND(BF271&lt;U271,AM271&gt;=0)</formula>
    </cfRule>
    <cfRule type="expression" dxfId="12865" priority="539">
      <formula>AND(BF271&lt;AM271,BF271&gt;=U271)</formula>
    </cfRule>
    <cfRule type="expression" dxfId="12864" priority="540">
      <formula>BF271&gt;=AM271</formula>
    </cfRule>
  </conditionalFormatting>
  <conditionalFormatting sqref="BF272">
    <cfRule type="cellIs" dxfId="12863" priority="533" operator="equal">
      <formula>0</formula>
    </cfRule>
  </conditionalFormatting>
  <conditionalFormatting sqref="BF272">
    <cfRule type="expression" dxfId="12862" priority="534">
      <formula>AND(BF272&lt;U272,AM272&gt;=0)</formula>
    </cfRule>
    <cfRule type="expression" dxfId="12861" priority="535">
      <formula>AND(BF272&lt;AM272,BF272&gt;=U272)</formula>
    </cfRule>
    <cfRule type="expression" dxfId="12860" priority="536">
      <formula>BF272&gt;=AM272</formula>
    </cfRule>
  </conditionalFormatting>
  <conditionalFormatting sqref="BF273">
    <cfRule type="cellIs" dxfId="12859" priority="529" operator="equal">
      <formula>0</formula>
    </cfRule>
  </conditionalFormatting>
  <conditionalFormatting sqref="BF273">
    <cfRule type="expression" dxfId="12858" priority="530">
      <formula>AND(BF273&lt;U273,AM273&gt;=0)</formula>
    </cfRule>
    <cfRule type="expression" dxfId="12857" priority="531">
      <formula>AND(BF273&lt;AM273,BF273&gt;=U273)</formula>
    </cfRule>
    <cfRule type="expression" dxfId="12856" priority="532">
      <formula>BF273&gt;=AM273</formula>
    </cfRule>
  </conditionalFormatting>
  <conditionalFormatting sqref="BF274">
    <cfRule type="cellIs" dxfId="12855" priority="525" operator="equal">
      <formula>0</formula>
    </cfRule>
  </conditionalFormatting>
  <conditionalFormatting sqref="BF274">
    <cfRule type="expression" dxfId="12854" priority="526">
      <formula>AND(BF274&lt;U274,AM274&gt;=0)</formula>
    </cfRule>
    <cfRule type="expression" dxfId="12853" priority="527">
      <formula>AND(BF274&lt;AM274,BF274&gt;=U274)</formula>
    </cfRule>
    <cfRule type="expression" dxfId="12852" priority="528">
      <formula>BF274&gt;=AM274</formula>
    </cfRule>
  </conditionalFormatting>
  <conditionalFormatting sqref="BF275">
    <cfRule type="cellIs" dxfId="12851" priority="521" operator="equal">
      <formula>0</formula>
    </cfRule>
  </conditionalFormatting>
  <conditionalFormatting sqref="BF275">
    <cfRule type="expression" dxfId="12850" priority="522">
      <formula>AND(BF275&lt;U275,AM275&gt;=0)</formula>
    </cfRule>
    <cfRule type="expression" dxfId="12849" priority="523">
      <formula>AND(BF275&lt;AM275,BF275&gt;=U275)</formula>
    </cfRule>
    <cfRule type="expression" dxfId="12848" priority="524">
      <formula>BF275&gt;=AM275</formula>
    </cfRule>
  </conditionalFormatting>
  <conditionalFormatting sqref="BF276">
    <cfRule type="cellIs" dxfId="12847" priority="517" operator="equal">
      <formula>0</formula>
    </cfRule>
  </conditionalFormatting>
  <conditionalFormatting sqref="BF276">
    <cfRule type="expression" dxfId="12846" priority="518">
      <formula>AND(BF276&lt;U276,AM276&gt;=0)</formula>
    </cfRule>
    <cfRule type="expression" dxfId="12845" priority="519">
      <formula>AND(BF276&lt;AM276,BF276&gt;=U276)</formula>
    </cfRule>
    <cfRule type="expression" dxfId="12844" priority="520">
      <formula>BF276&gt;=AM276</formula>
    </cfRule>
  </conditionalFormatting>
  <conditionalFormatting sqref="BF277">
    <cfRule type="cellIs" dxfId="12843" priority="513" operator="equal">
      <formula>0</formula>
    </cfRule>
  </conditionalFormatting>
  <conditionalFormatting sqref="BF277">
    <cfRule type="expression" dxfId="12842" priority="514">
      <formula>AND(BF277&lt;U277,AM277&gt;=0)</formula>
    </cfRule>
    <cfRule type="expression" dxfId="12841" priority="515">
      <formula>AND(BF277&lt;AM277,BF277&gt;=U277)</formula>
    </cfRule>
    <cfRule type="expression" dxfId="12840" priority="516">
      <formula>BF277&gt;=AM277</formula>
    </cfRule>
  </conditionalFormatting>
  <conditionalFormatting sqref="BF278">
    <cfRule type="cellIs" dxfId="12839" priority="509" operator="equal">
      <formula>0</formula>
    </cfRule>
  </conditionalFormatting>
  <conditionalFormatting sqref="BF278">
    <cfRule type="expression" dxfId="12838" priority="510">
      <formula>AND(BF278&lt;U278,AM278&gt;=0)</formula>
    </cfRule>
    <cfRule type="expression" dxfId="12837" priority="511">
      <formula>AND(BF278&lt;AM278,BF278&gt;=U278)</formula>
    </cfRule>
    <cfRule type="expression" dxfId="12836" priority="512">
      <formula>BF278&gt;=AM278</formula>
    </cfRule>
  </conditionalFormatting>
  <conditionalFormatting sqref="BF279">
    <cfRule type="cellIs" dxfId="12835" priority="505" operator="equal">
      <formula>0</formula>
    </cfRule>
  </conditionalFormatting>
  <conditionalFormatting sqref="BF279">
    <cfRule type="expression" dxfId="12834" priority="506">
      <formula>AND(BF279&lt;U279,AM279&gt;=0)</formula>
    </cfRule>
    <cfRule type="expression" dxfId="12833" priority="507">
      <formula>AND(BF279&lt;AM279,BF279&gt;=U279)</formula>
    </cfRule>
    <cfRule type="expression" dxfId="12832" priority="508">
      <formula>BF279&gt;=AM279</formula>
    </cfRule>
  </conditionalFormatting>
  <conditionalFormatting sqref="BF280">
    <cfRule type="cellIs" dxfId="12831" priority="501" operator="equal">
      <formula>0</formula>
    </cfRule>
  </conditionalFormatting>
  <conditionalFormatting sqref="BF280">
    <cfRule type="expression" dxfId="12830" priority="502">
      <formula>AND(BF280&lt;U280,AM280&gt;=0)</formula>
    </cfRule>
    <cfRule type="expression" dxfId="12829" priority="503">
      <formula>AND(BF280&lt;AM280,BF280&gt;=U280)</formula>
    </cfRule>
    <cfRule type="expression" dxfId="12828" priority="504">
      <formula>BF280&gt;=AM280</formula>
    </cfRule>
  </conditionalFormatting>
  <conditionalFormatting sqref="BF281">
    <cfRule type="cellIs" dxfId="12827" priority="497" operator="equal">
      <formula>0</formula>
    </cfRule>
  </conditionalFormatting>
  <conditionalFormatting sqref="BF281">
    <cfRule type="expression" dxfId="12826" priority="498">
      <formula>AND(BF281&lt;U281,AM281&gt;=0)</formula>
    </cfRule>
    <cfRule type="expression" dxfId="12825" priority="499">
      <formula>AND(BF281&lt;AM281,BF281&gt;=U281)</formula>
    </cfRule>
    <cfRule type="expression" dxfId="12824" priority="500">
      <formula>BF281&gt;=AM281</formula>
    </cfRule>
  </conditionalFormatting>
  <conditionalFormatting sqref="BF282">
    <cfRule type="cellIs" dxfId="12823" priority="493" operator="equal">
      <formula>0</formula>
    </cfRule>
  </conditionalFormatting>
  <conditionalFormatting sqref="BF282">
    <cfRule type="expression" dxfId="12822" priority="494">
      <formula>AND(BF282&lt;U282,AM282&gt;=0)</formula>
    </cfRule>
    <cfRule type="expression" dxfId="12821" priority="495">
      <formula>AND(BF282&lt;AM282,BF282&gt;=U282)</formula>
    </cfRule>
    <cfRule type="expression" dxfId="12820" priority="496">
      <formula>BF282&gt;=AM282</formula>
    </cfRule>
  </conditionalFormatting>
  <conditionalFormatting sqref="BF283">
    <cfRule type="cellIs" dxfId="12819" priority="489" operator="equal">
      <formula>0</formula>
    </cfRule>
  </conditionalFormatting>
  <conditionalFormatting sqref="BF283">
    <cfRule type="expression" dxfId="12818" priority="490">
      <formula>AND(BF283&lt;U283,AM283&gt;=0)</formula>
    </cfRule>
    <cfRule type="expression" dxfId="12817" priority="491">
      <formula>AND(BF283&lt;AM283,BF283&gt;=U283)</formula>
    </cfRule>
    <cfRule type="expression" dxfId="12816" priority="492">
      <formula>BF283&gt;=AM283</formula>
    </cfRule>
  </conditionalFormatting>
  <conditionalFormatting sqref="BF284">
    <cfRule type="cellIs" dxfId="12815" priority="485" operator="equal">
      <formula>0</formula>
    </cfRule>
  </conditionalFormatting>
  <conditionalFormatting sqref="BF284">
    <cfRule type="expression" dxfId="12814" priority="486">
      <formula>AND(BF284&lt;U284,AM284&gt;=0)</formula>
    </cfRule>
    <cfRule type="expression" dxfId="12813" priority="487">
      <formula>AND(BF284&lt;AM284,BF284&gt;=U284)</formula>
    </cfRule>
    <cfRule type="expression" dxfId="12812" priority="488">
      <formula>BF284&gt;=AM284</formula>
    </cfRule>
  </conditionalFormatting>
  <conditionalFormatting sqref="BF285">
    <cfRule type="cellIs" dxfId="12811" priority="481" operator="equal">
      <formula>0</formula>
    </cfRule>
  </conditionalFormatting>
  <conditionalFormatting sqref="BF285">
    <cfRule type="expression" dxfId="12810" priority="482">
      <formula>AND(BF285&lt;U285,AM285&gt;=0)</formula>
    </cfRule>
    <cfRule type="expression" dxfId="12809" priority="483">
      <formula>AND(BF285&lt;AM285,BF285&gt;=U285)</formula>
    </cfRule>
    <cfRule type="expression" dxfId="12808" priority="484">
      <formula>BF285&gt;=AM285</formula>
    </cfRule>
  </conditionalFormatting>
  <conditionalFormatting sqref="BF286">
    <cfRule type="cellIs" dxfId="12807" priority="477" operator="equal">
      <formula>0</formula>
    </cfRule>
  </conditionalFormatting>
  <conditionalFormatting sqref="BF286">
    <cfRule type="expression" dxfId="12806" priority="478">
      <formula>AND(BF286&lt;U286,AM286&gt;=0)</formula>
    </cfRule>
    <cfRule type="expression" dxfId="12805" priority="479">
      <formula>AND(BF286&lt;AM286,BF286&gt;=U286)</formula>
    </cfRule>
    <cfRule type="expression" dxfId="12804" priority="480">
      <formula>BF286&gt;=AM286</formula>
    </cfRule>
  </conditionalFormatting>
  <conditionalFormatting sqref="BF287">
    <cfRule type="cellIs" dxfId="12803" priority="473" operator="equal">
      <formula>0</formula>
    </cfRule>
  </conditionalFormatting>
  <conditionalFormatting sqref="BF287">
    <cfRule type="expression" dxfId="12802" priority="474">
      <formula>AND(BF287&lt;U287,AM287&gt;=0)</formula>
    </cfRule>
    <cfRule type="expression" dxfId="12801" priority="475">
      <formula>AND(BF287&lt;AM287,BF287&gt;=U287)</formula>
    </cfRule>
    <cfRule type="expression" dxfId="12800" priority="476">
      <formula>BF287&gt;=AM287</formula>
    </cfRule>
  </conditionalFormatting>
  <conditionalFormatting sqref="BF288">
    <cfRule type="cellIs" dxfId="12799" priority="469" operator="equal">
      <formula>0</formula>
    </cfRule>
  </conditionalFormatting>
  <conditionalFormatting sqref="BF288">
    <cfRule type="expression" dxfId="12798" priority="470">
      <formula>AND(BF288&lt;U288,AM288&gt;=0)</formula>
    </cfRule>
    <cfRule type="expression" dxfId="12797" priority="471">
      <formula>AND(BF288&lt;AM288,BF288&gt;=U288)</formula>
    </cfRule>
    <cfRule type="expression" dxfId="12796" priority="472">
      <formula>BF288&gt;=AM288</formula>
    </cfRule>
  </conditionalFormatting>
  <conditionalFormatting sqref="BF289">
    <cfRule type="cellIs" dxfId="12795" priority="465" operator="equal">
      <formula>0</formula>
    </cfRule>
  </conditionalFormatting>
  <conditionalFormatting sqref="BF289">
    <cfRule type="expression" dxfId="12794" priority="466">
      <formula>AND(BF289&lt;U289,AM289&gt;=0)</formula>
    </cfRule>
    <cfRule type="expression" dxfId="12793" priority="467">
      <formula>AND(BF289&lt;AM289,BF289&gt;=U289)</formula>
    </cfRule>
    <cfRule type="expression" dxfId="12792" priority="468">
      <formula>BF289&gt;=AM289</formula>
    </cfRule>
  </conditionalFormatting>
  <conditionalFormatting sqref="BF290">
    <cfRule type="cellIs" dxfId="12791" priority="461" operator="equal">
      <formula>0</formula>
    </cfRule>
  </conditionalFormatting>
  <conditionalFormatting sqref="BF290">
    <cfRule type="expression" dxfId="12790" priority="462">
      <formula>AND(BF290&lt;U290,AM290&gt;=0)</formula>
    </cfRule>
    <cfRule type="expression" dxfId="12789" priority="463">
      <formula>AND(BF290&lt;AM290,BF290&gt;=U290)</formula>
    </cfRule>
    <cfRule type="expression" dxfId="12788" priority="464">
      <formula>BF290&gt;=AM290</formula>
    </cfRule>
  </conditionalFormatting>
  <conditionalFormatting sqref="BF291">
    <cfRule type="cellIs" dxfId="12787" priority="457" operator="equal">
      <formula>0</formula>
    </cfRule>
  </conditionalFormatting>
  <conditionalFormatting sqref="BF291">
    <cfRule type="expression" dxfId="12786" priority="458">
      <formula>AND(BF291&lt;U291,AM291&gt;=0)</formula>
    </cfRule>
    <cfRule type="expression" dxfId="12785" priority="459">
      <formula>AND(BF291&lt;AM291,BF291&gt;=U291)</formula>
    </cfRule>
    <cfRule type="expression" dxfId="12784" priority="460">
      <formula>BF291&gt;=AM291</formula>
    </cfRule>
  </conditionalFormatting>
  <conditionalFormatting sqref="BF292">
    <cfRule type="cellIs" dxfId="12783" priority="453" operator="equal">
      <formula>0</formula>
    </cfRule>
  </conditionalFormatting>
  <conditionalFormatting sqref="BF292">
    <cfRule type="expression" dxfId="12782" priority="454">
      <formula>AND(BF292&lt;U292,AM292&gt;=0)</formula>
    </cfRule>
    <cfRule type="expression" dxfId="12781" priority="455">
      <formula>AND(BF292&lt;AM292,BF292&gt;=U292)</formula>
    </cfRule>
    <cfRule type="expression" dxfId="12780" priority="456">
      <formula>BF292&gt;=AM292</formula>
    </cfRule>
  </conditionalFormatting>
  <conditionalFormatting sqref="BF293">
    <cfRule type="cellIs" dxfId="12779" priority="449" operator="equal">
      <formula>0</formula>
    </cfRule>
  </conditionalFormatting>
  <conditionalFormatting sqref="BF293">
    <cfRule type="expression" dxfId="12778" priority="450">
      <formula>AND(BF293&lt;U293,AM293&gt;=0)</formula>
    </cfRule>
    <cfRule type="expression" dxfId="12777" priority="451">
      <formula>AND(BF293&lt;AM293,BF293&gt;=U293)</formula>
    </cfRule>
    <cfRule type="expression" dxfId="12776" priority="452">
      <formula>BF293&gt;=AM293</formula>
    </cfRule>
  </conditionalFormatting>
  <conditionalFormatting sqref="BF294">
    <cfRule type="cellIs" dxfId="12775" priority="445" operator="equal">
      <formula>0</formula>
    </cfRule>
  </conditionalFormatting>
  <conditionalFormatting sqref="BF294">
    <cfRule type="expression" dxfId="12774" priority="446">
      <formula>AND(BF294&lt;U294,AM294&gt;=0)</formula>
    </cfRule>
    <cfRule type="expression" dxfId="12773" priority="447">
      <formula>AND(BF294&lt;AM294,BF294&gt;=U294)</formula>
    </cfRule>
    <cfRule type="expression" dxfId="12772" priority="448">
      <formula>BF294&gt;=AM294</formula>
    </cfRule>
  </conditionalFormatting>
  <conditionalFormatting sqref="BF295">
    <cfRule type="cellIs" dxfId="12771" priority="441" operator="equal">
      <formula>0</formula>
    </cfRule>
  </conditionalFormatting>
  <conditionalFormatting sqref="BF295">
    <cfRule type="expression" dxfId="12770" priority="442">
      <formula>AND(BF295&lt;U295,AM295&gt;=0)</formula>
    </cfRule>
    <cfRule type="expression" dxfId="12769" priority="443">
      <formula>AND(BF295&lt;AM295,BF295&gt;=U295)</formula>
    </cfRule>
    <cfRule type="expression" dxfId="12768" priority="444">
      <formula>BF295&gt;=AM295</formula>
    </cfRule>
  </conditionalFormatting>
  <conditionalFormatting sqref="BF296">
    <cfRule type="cellIs" dxfId="12767" priority="437" operator="equal">
      <formula>0</formula>
    </cfRule>
  </conditionalFormatting>
  <conditionalFormatting sqref="BF296">
    <cfRule type="expression" dxfId="12766" priority="438">
      <formula>AND(BF296&lt;U296,AM296&gt;=0)</formula>
    </cfRule>
    <cfRule type="expression" dxfId="12765" priority="439">
      <formula>AND(BF296&lt;AM296,BF296&gt;=U296)</formula>
    </cfRule>
    <cfRule type="expression" dxfId="12764" priority="440">
      <formula>BF296&gt;=AM296</formula>
    </cfRule>
  </conditionalFormatting>
  <conditionalFormatting sqref="BF297">
    <cfRule type="cellIs" dxfId="12763" priority="433" operator="equal">
      <formula>0</formula>
    </cfRule>
  </conditionalFormatting>
  <conditionalFormatting sqref="BF297">
    <cfRule type="expression" dxfId="12762" priority="434">
      <formula>AND(BF297&lt;U297,AM297&gt;=0)</formula>
    </cfRule>
    <cfRule type="expression" dxfId="12761" priority="435">
      <formula>AND(BF297&lt;AM297,BF297&gt;=U297)</formula>
    </cfRule>
    <cfRule type="expression" dxfId="12760" priority="436">
      <formula>BF297&gt;=AM297</formula>
    </cfRule>
  </conditionalFormatting>
  <conditionalFormatting sqref="BF298">
    <cfRule type="cellIs" dxfId="12759" priority="429" operator="equal">
      <formula>0</formula>
    </cfRule>
  </conditionalFormatting>
  <conditionalFormatting sqref="BF298">
    <cfRule type="expression" dxfId="12758" priority="430">
      <formula>AND(BF298&lt;U298,AM298&gt;=0)</formula>
    </cfRule>
    <cfRule type="expression" dxfId="12757" priority="431">
      <formula>AND(BF298&lt;AM298,BF298&gt;=U298)</formula>
    </cfRule>
    <cfRule type="expression" dxfId="12756" priority="432">
      <formula>BF298&gt;=AM298</formula>
    </cfRule>
  </conditionalFormatting>
  <conditionalFormatting sqref="BF299">
    <cfRule type="cellIs" dxfId="12755" priority="425" operator="equal">
      <formula>0</formula>
    </cfRule>
  </conditionalFormatting>
  <conditionalFormatting sqref="BF299">
    <cfRule type="expression" dxfId="12754" priority="426">
      <formula>AND(BF299&lt;U299,AM299&gt;=0)</formula>
    </cfRule>
    <cfRule type="expression" dxfId="12753" priority="427">
      <formula>AND(BF299&lt;AM299,BF299&gt;=U299)</formula>
    </cfRule>
    <cfRule type="expression" dxfId="12752" priority="428">
      <formula>BF299&gt;=AM299</formula>
    </cfRule>
  </conditionalFormatting>
  <conditionalFormatting sqref="BF300">
    <cfRule type="cellIs" dxfId="12751" priority="421" operator="equal">
      <formula>0</formula>
    </cfRule>
  </conditionalFormatting>
  <conditionalFormatting sqref="BF300">
    <cfRule type="expression" dxfId="12750" priority="422">
      <formula>AND(BF300&lt;U300,AM300&gt;=0)</formula>
    </cfRule>
    <cfRule type="expression" dxfId="12749" priority="423">
      <formula>AND(BF300&lt;AM300,BF300&gt;=U300)</formula>
    </cfRule>
    <cfRule type="expression" dxfId="12748" priority="424">
      <formula>BF300&gt;=AM300</formula>
    </cfRule>
  </conditionalFormatting>
  <conditionalFormatting sqref="BF301">
    <cfRule type="cellIs" dxfId="12747" priority="417" operator="equal">
      <formula>0</formula>
    </cfRule>
  </conditionalFormatting>
  <conditionalFormatting sqref="BF301">
    <cfRule type="expression" dxfId="12746" priority="418">
      <formula>AND(BF301&lt;U301,AM301&gt;=0)</formula>
    </cfRule>
    <cfRule type="expression" dxfId="12745" priority="419">
      <formula>AND(BF301&lt;AM301,BF301&gt;=U301)</formula>
    </cfRule>
    <cfRule type="expression" dxfId="12744" priority="420">
      <formula>BF301&gt;=AM301</formula>
    </cfRule>
  </conditionalFormatting>
  <conditionalFormatting sqref="BF302">
    <cfRule type="cellIs" dxfId="12743" priority="413" operator="equal">
      <formula>0</formula>
    </cfRule>
  </conditionalFormatting>
  <conditionalFormatting sqref="BF302">
    <cfRule type="expression" dxfId="12742" priority="414">
      <formula>AND(BF302&lt;U302,AM302&gt;=0)</formula>
    </cfRule>
    <cfRule type="expression" dxfId="12741" priority="415">
      <formula>AND(BF302&lt;AM302,BF302&gt;=U302)</formula>
    </cfRule>
    <cfRule type="expression" dxfId="12740" priority="416">
      <formula>BF302&gt;=AM302</formula>
    </cfRule>
  </conditionalFormatting>
  <conditionalFormatting sqref="BF303">
    <cfRule type="cellIs" dxfId="12739" priority="409" operator="equal">
      <formula>0</formula>
    </cfRule>
  </conditionalFormatting>
  <conditionalFormatting sqref="BF303">
    <cfRule type="expression" dxfId="12738" priority="410">
      <formula>AND(BF303&lt;U303,AM303&gt;=0)</formula>
    </cfRule>
    <cfRule type="expression" dxfId="12737" priority="411">
      <formula>AND(BF303&lt;AM303,BF303&gt;=U303)</formula>
    </cfRule>
    <cfRule type="expression" dxfId="12736" priority="412">
      <formula>BF303&gt;=AM303</formula>
    </cfRule>
  </conditionalFormatting>
  <conditionalFormatting sqref="BF304">
    <cfRule type="cellIs" dxfId="12735" priority="405" operator="equal">
      <formula>0</formula>
    </cfRule>
  </conditionalFormatting>
  <conditionalFormatting sqref="BF304">
    <cfRule type="expression" dxfId="12734" priority="406">
      <formula>AND(BF304&lt;U304,AM304&gt;=0)</formula>
    </cfRule>
    <cfRule type="expression" dxfId="12733" priority="407">
      <formula>AND(BF304&lt;AM304,BF304&gt;=U304)</formula>
    </cfRule>
    <cfRule type="expression" dxfId="12732" priority="408">
      <formula>BF304&gt;=AM304</formula>
    </cfRule>
  </conditionalFormatting>
  <conditionalFormatting sqref="BF305">
    <cfRule type="cellIs" dxfId="12731" priority="401" operator="equal">
      <formula>0</formula>
    </cfRule>
  </conditionalFormatting>
  <conditionalFormatting sqref="BF305">
    <cfRule type="expression" dxfId="12730" priority="402">
      <formula>AND(BF305&lt;U305,AM305&gt;=0)</formula>
    </cfRule>
    <cfRule type="expression" dxfId="12729" priority="403">
      <formula>AND(BF305&lt;AM305,BF305&gt;=U305)</formula>
    </cfRule>
    <cfRule type="expression" dxfId="12728" priority="404">
      <formula>BF305&gt;=AM305</formula>
    </cfRule>
  </conditionalFormatting>
  <conditionalFormatting sqref="BF306">
    <cfRule type="cellIs" dxfId="12727" priority="397" operator="equal">
      <formula>0</formula>
    </cfRule>
  </conditionalFormatting>
  <conditionalFormatting sqref="BF306">
    <cfRule type="expression" dxfId="12726" priority="398">
      <formula>AND(BF306&lt;U306,AM306&gt;=0)</formula>
    </cfRule>
    <cfRule type="expression" dxfId="12725" priority="399">
      <formula>AND(BF306&lt;AM306,BF306&gt;=U306)</formula>
    </cfRule>
    <cfRule type="expression" dxfId="12724" priority="400">
      <formula>BF306&gt;=AM306</formula>
    </cfRule>
  </conditionalFormatting>
  <conditionalFormatting sqref="BF307">
    <cfRule type="cellIs" dxfId="12723" priority="393" operator="equal">
      <formula>0</formula>
    </cfRule>
  </conditionalFormatting>
  <conditionalFormatting sqref="BF307">
    <cfRule type="expression" dxfId="12722" priority="394">
      <formula>AND(BF307&lt;U307,AM307&gt;=0)</formula>
    </cfRule>
    <cfRule type="expression" dxfId="12721" priority="395">
      <formula>AND(BF307&lt;AM307,BF307&gt;=U307)</formula>
    </cfRule>
    <cfRule type="expression" dxfId="12720" priority="396">
      <formula>BF307&gt;=AM307</formula>
    </cfRule>
  </conditionalFormatting>
  <conditionalFormatting sqref="BF309">
    <cfRule type="cellIs" dxfId="12719" priority="389" operator="equal">
      <formula>0</formula>
    </cfRule>
  </conditionalFormatting>
  <conditionalFormatting sqref="BF309">
    <cfRule type="expression" dxfId="12718" priority="390">
      <formula>AND(BF309&lt;U309,AM309&gt;=0)</formula>
    </cfRule>
    <cfRule type="expression" dxfId="12717" priority="391">
      <formula>AND(BF309&lt;AM309,BF309&gt;=U309)</formula>
    </cfRule>
    <cfRule type="expression" dxfId="12716" priority="392">
      <formula>BF309&gt;=AM309</formula>
    </cfRule>
  </conditionalFormatting>
  <conditionalFormatting sqref="BF310">
    <cfRule type="cellIs" dxfId="12715" priority="385" operator="equal">
      <formula>0</formula>
    </cfRule>
  </conditionalFormatting>
  <conditionalFormatting sqref="BF310">
    <cfRule type="expression" dxfId="12714" priority="386">
      <formula>AND(BF310&lt;U310,AM310&gt;=0)</formula>
    </cfRule>
    <cfRule type="expression" dxfId="12713" priority="387">
      <formula>AND(BF310&lt;AM310,BF310&gt;=U310)</formula>
    </cfRule>
    <cfRule type="expression" dxfId="12712" priority="388">
      <formula>BF310&gt;=AM310</formula>
    </cfRule>
  </conditionalFormatting>
  <conditionalFormatting sqref="BF311">
    <cfRule type="cellIs" dxfId="12711" priority="381" operator="equal">
      <formula>0</formula>
    </cfRule>
  </conditionalFormatting>
  <conditionalFormatting sqref="BF311">
    <cfRule type="expression" dxfId="12710" priority="382">
      <formula>AND(BF311&lt;U311,AM311&gt;=0)</formula>
    </cfRule>
    <cfRule type="expression" dxfId="12709" priority="383">
      <formula>AND(BF311&lt;AM311,BF311&gt;=U311)</formula>
    </cfRule>
    <cfRule type="expression" dxfId="12708" priority="384">
      <formula>BF311&gt;=AM311</formula>
    </cfRule>
  </conditionalFormatting>
  <conditionalFormatting sqref="BF312">
    <cfRule type="cellIs" dxfId="12707" priority="377" operator="equal">
      <formula>0</formula>
    </cfRule>
  </conditionalFormatting>
  <conditionalFormatting sqref="BF312">
    <cfRule type="expression" dxfId="12706" priority="378">
      <formula>AND(BF312&lt;U312,AM312&gt;=0)</formula>
    </cfRule>
    <cfRule type="expression" dxfId="12705" priority="379">
      <formula>AND(BF312&lt;AM312,BF312&gt;=U312)</formula>
    </cfRule>
    <cfRule type="expression" dxfId="12704" priority="380">
      <formula>BF312&gt;=AM312</formula>
    </cfRule>
  </conditionalFormatting>
  <conditionalFormatting sqref="BF313">
    <cfRule type="cellIs" dxfId="12703" priority="373" operator="equal">
      <formula>0</formula>
    </cfRule>
  </conditionalFormatting>
  <conditionalFormatting sqref="BF313">
    <cfRule type="expression" dxfId="12702" priority="374">
      <formula>AND(BF313&lt;U313,AM313&gt;=0)</formula>
    </cfRule>
    <cfRule type="expression" dxfId="12701" priority="375">
      <formula>AND(BF313&lt;AM313,BF313&gt;=U313)</formula>
    </cfRule>
    <cfRule type="expression" dxfId="12700" priority="376">
      <formula>BF313&gt;=AM313</formula>
    </cfRule>
  </conditionalFormatting>
  <conditionalFormatting sqref="BF314">
    <cfRule type="cellIs" dxfId="12699" priority="369" operator="equal">
      <formula>0</formula>
    </cfRule>
  </conditionalFormatting>
  <conditionalFormatting sqref="BF314">
    <cfRule type="expression" dxfId="12698" priority="370">
      <formula>AND(BF314&lt;U314,AM314&gt;=0)</formula>
    </cfRule>
    <cfRule type="expression" dxfId="12697" priority="371">
      <formula>AND(BF314&lt;AM314,BF314&gt;=U314)</formula>
    </cfRule>
    <cfRule type="expression" dxfId="12696" priority="372">
      <formula>BF314&gt;=AM314</formula>
    </cfRule>
  </conditionalFormatting>
  <conditionalFormatting sqref="BF315">
    <cfRule type="cellIs" dxfId="12695" priority="365" operator="equal">
      <formula>0</formula>
    </cfRule>
  </conditionalFormatting>
  <conditionalFormatting sqref="BF315">
    <cfRule type="expression" dxfId="12694" priority="366">
      <formula>AND(BF315&lt;U315,AM315&gt;=0)</formula>
    </cfRule>
    <cfRule type="expression" dxfId="12693" priority="367">
      <formula>AND(BF315&lt;AM315,BF315&gt;=U315)</formula>
    </cfRule>
    <cfRule type="expression" dxfId="12692" priority="368">
      <formula>BF315&gt;=AM315</formula>
    </cfRule>
  </conditionalFormatting>
  <conditionalFormatting sqref="BF316">
    <cfRule type="cellIs" dxfId="12691" priority="361" operator="equal">
      <formula>0</formula>
    </cfRule>
  </conditionalFormatting>
  <conditionalFormatting sqref="BF316">
    <cfRule type="expression" dxfId="12690" priority="362">
      <formula>AND(BF316&lt;U316,AM316&gt;=0)</formula>
    </cfRule>
    <cfRule type="expression" dxfId="12689" priority="363">
      <formula>AND(BF316&lt;AM316,BF316&gt;=U316)</formula>
    </cfRule>
    <cfRule type="expression" dxfId="12688" priority="364">
      <formula>BF316&gt;=AM316</formula>
    </cfRule>
  </conditionalFormatting>
  <conditionalFormatting sqref="BF317">
    <cfRule type="cellIs" dxfId="12687" priority="357" operator="equal">
      <formula>0</formula>
    </cfRule>
  </conditionalFormatting>
  <conditionalFormatting sqref="BF317">
    <cfRule type="expression" dxfId="12686" priority="358">
      <formula>AND(BF317&lt;U317,AM317&gt;=0)</formula>
    </cfRule>
    <cfRule type="expression" dxfId="12685" priority="359">
      <formula>AND(BF317&lt;AM317,BF317&gt;=U317)</formula>
    </cfRule>
    <cfRule type="expression" dxfId="12684" priority="360">
      <formula>BF317&gt;=AM317</formula>
    </cfRule>
  </conditionalFormatting>
  <conditionalFormatting sqref="BF318">
    <cfRule type="cellIs" dxfId="12683" priority="353" operator="equal">
      <formula>0</formula>
    </cfRule>
  </conditionalFormatting>
  <conditionalFormatting sqref="BF318">
    <cfRule type="expression" dxfId="12682" priority="354">
      <formula>AND(BF318&lt;U318,AM318&gt;=0)</formula>
    </cfRule>
    <cfRule type="expression" dxfId="12681" priority="355">
      <formula>AND(BF318&lt;AM318,BF318&gt;=U318)</formula>
    </cfRule>
    <cfRule type="expression" dxfId="12680" priority="356">
      <formula>BF318&gt;=AM318</formula>
    </cfRule>
  </conditionalFormatting>
  <conditionalFormatting sqref="BF319">
    <cfRule type="cellIs" dxfId="12679" priority="345" operator="equal">
      <formula>0</formula>
    </cfRule>
  </conditionalFormatting>
  <conditionalFormatting sqref="BF319">
    <cfRule type="expression" dxfId="12678" priority="346">
      <formula>AND(BF319&lt;U319,AM319&gt;=0)</formula>
    </cfRule>
    <cfRule type="expression" dxfId="12677" priority="347">
      <formula>AND(BF319&lt;AM319,BF319&gt;=U319)</formula>
    </cfRule>
    <cfRule type="expression" dxfId="12676" priority="348">
      <formula>BF319&gt;=AM319</formula>
    </cfRule>
  </conditionalFormatting>
  <conditionalFormatting sqref="BF320">
    <cfRule type="cellIs" dxfId="12675" priority="341" operator="equal">
      <formula>0</formula>
    </cfRule>
  </conditionalFormatting>
  <conditionalFormatting sqref="BF320">
    <cfRule type="expression" dxfId="12674" priority="342">
      <formula>AND(BF320&lt;U320,AM320&gt;=0)</formula>
    </cfRule>
    <cfRule type="expression" dxfId="12673" priority="343">
      <formula>AND(BF320&lt;AM320,BF320&gt;=U320)</formula>
    </cfRule>
    <cfRule type="expression" dxfId="12672" priority="344">
      <formula>BF320&gt;=AM320</formula>
    </cfRule>
  </conditionalFormatting>
  <conditionalFormatting sqref="BF321">
    <cfRule type="cellIs" dxfId="12671" priority="337" operator="equal">
      <formula>0</formula>
    </cfRule>
  </conditionalFormatting>
  <conditionalFormatting sqref="BF321">
    <cfRule type="expression" dxfId="12670" priority="338">
      <formula>AND(BF321&lt;U321,AM321&gt;=0)</formula>
    </cfRule>
    <cfRule type="expression" dxfId="12669" priority="339">
      <formula>AND(BF321&lt;AM321,BF321&gt;=U321)</formula>
    </cfRule>
    <cfRule type="expression" dxfId="12668" priority="340">
      <formula>BF321&gt;=AM321</formula>
    </cfRule>
  </conditionalFormatting>
  <conditionalFormatting sqref="BF322">
    <cfRule type="cellIs" dxfId="12667" priority="333" operator="equal">
      <formula>0</formula>
    </cfRule>
  </conditionalFormatting>
  <conditionalFormatting sqref="BF322">
    <cfRule type="expression" dxfId="12666" priority="334">
      <formula>AND(BF322&lt;U322,AM322&gt;=0)</formula>
    </cfRule>
    <cfRule type="expression" dxfId="12665" priority="335">
      <formula>AND(BF322&lt;AM322,BF322&gt;=U322)</formula>
    </cfRule>
    <cfRule type="expression" dxfId="12664" priority="336">
      <formula>BF322&gt;=AM322</formula>
    </cfRule>
  </conditionalFormatting>
  <conditionalFormatting sqref="BF323">
    <cfRule type="cellIs" dxfId="12663" priority="329" operator="equal">
      <formula>0</formula>
    </cfRule>
  </conditionalFormatting>
  <conditionalFormatting sqref="BF323">
    <cfRule type="expression" dxfId="12662" priority="330">
      <formula>AND(BF323&lt;U323,AM323&gt;=0)</formula>
    </cfRule>
    <cfRule type="expression" dxfId="12661" priority="331">
      <formula>AND(BF323&lt;AM323,BF323&gt;=U323)</formula>
    </cfRule>
    <cfRule type="expression" dxfId="12660" priority="332">
      <formula>BF323&gt;=AM323</formula>
    </cfRule>
  </conditionalFormatting>
  <conditionalFormatting sqref="BF324">
    <cfRule type="cellIs" dxfId="12659" priority="321" operator="equal">
      <formula>0</formula>
    </cfRule>
  </conditionalFormatting>
  <conditionalFormatting sqref="BF324">
    <cfRule type="expression" dxfId="12658" priority="322">
      <formula>AND(BF324&lt;U324,AM324&gt;=0)</formula>
    </cfRule>
    <cfRule type="expression" dxfId="12657" priority="323">
      <formula>AND(BF324&lt;AM324,BF324&gt;=U324)</formula>
    </cfRule>
    <cfRule type="expression" dxfId="12656" priority="324">
      <formula>BF324&gt;=AM324</formula>
    </cfRule>
  </conditionalFormatting>
  <conditionalFormatting sqref="BF325">
    <cfRule type="cellIs" dxfId="12655" priority="317" operator="equal">
      <formula>0</formula>
    </cfRule>
  </conditionalFormatting>
  <conditionalFormatting sqref="BF325">
    <cfRule type="expression" dxfId="12654" priority="318">
      <formula>AND(BF325&lt;U325,AM325&gt;=0)</formula>
    </cfRule>
    <cfRule type="expression" dxfId="12653" priority="319">
      <formula>AND(BF325&lt;AM325,BF325&gt;=U325)</formula>
    </cfRule>
    <cfRule type="expression" dxfId="12652" priority="320">
      <formula>BF325&gt;=AM325</formula>
    </cfRule>
  </conditionalFormatting>
  <conditionalFormatting sqref="BF326">
    <cfRule type="cellIs" dxfId="12651" priority="313" operator="equal">
      <formula>0</formula>
    </cfRule>
  </conditionalFormatting>
  <conditionalFormatting sqref="BF326">
    <cfRule type="expression" dxfId="12650" priority="314">
      <formula>AND(BF326&lt;U326,AM326&gt;=0)</formula>
    </cfRule>
    <cfRule type="expression" dxfId="12649" priority="315">
      <formula>AND(BF326&lt;AM326,BF326&gt;=U326)</formula>
    </cfRule>
    <cfRule type="expression" dxfId="12648" priority="316">
      <formula>BF326&gt;=AM326</formula>
    </cfRule>
  </conditionalFormatting>
  <conditionalFormatting sqref="BF327">
    <cfRule type="cellIs" dxfId="12647" priority="309" operator="equal">
      <formula>0</formula>
    </cfRule>
  </conditionalFormatting>
  <conditionalFormatting sqref="BF327">
    <cfRule type="expression" dxfId="12646" priority="310">
      <formula>AND(BF327&lt;U327,AM327&gt;=0)</formula>
    </cfRule>
    <cfRule type="expression" dxfId="12645" priority="311">
      <formula>AND(BF327&lt;AM327,BF327&gt;=U327)</formula>
    </cfRule>
    <cfRule type="expression" dxfId="12644" priority="312">
      <formula>BF327&gt;=AM327</formula>
    </cfRule>
  </conditionalFormatting>
  <conditionalFormatting sqref="BF328">
    <cfRule type="cellIs" dxfId="12643" priority="305" operator="equal">
      <formula>0</formula>
    </cfRule>
  </conditionalFormatting>
  <conditionalFormatting sqref="BF328">
    <cfRule type="expression" dxfId="12642" priority="306">
      <formula>AND(BF328&lt;U328,AM328&gt;=0)</formula>
    </cfRule>
    <cfRule type="expression" dxfId="12641" priority="307">
      <formula>AND(BF328&lt;AM328,BF328&gt;=U328)</formula>
    </cfRule>
    <cfRule type="expression" dxfId="12640" priority="308">
      <formula>BF328&gt;=AM328</formula>
    </cfRule>
  </conditionalFormatting>
  <conditionalFormatting sqref="BF329">
    <cfRule type="cellIs" dxfId="12639" priority="301" operator="equal">
      <formula>0</formula>
    </cfRule>
  </conditionalFormatting>
  <conditionalFormatting sqref="BF329">
    <cfRule type="expression" dxfId="12638" priority="302">
      <formula>AND(BF329&lt;U329,AM329&gt;=0)</formula>
    </cfRule>
    <cfRule type="expression" dxfId="12637" priority="303">
      <formula>AND(BF329&lt;AM329,BF329&gt;=U329)</formula>
    </cfRule>
    <cfRule type="expression" dxfId="12636" priority="304">
      <formula>BF329&gt;=AM329</formula>
    </cfRule>
  </conditionalFormatting>
  <conditionalFormatting sqref="BF330">
    <cfRule type="cellIs" dxfId="12635" priority="297" operator="equal">
      <formula>0</formula>
    </cfRule>
  </conditionalFormatting>
  <conditionalFormatting sqref="BF330">
    <cfRule type="expression" dxfId="12634" priority="298">
      <formula>AND(BF330&lt;U330,AM330&gt;=0)</formula>
    </cfRule>
    <cfRule type="expression" dxfId="12633" priority="299">
      <formula>AND(BF330&lt;AM330,BF330&gt;=U330)</formula>
    </cfRule>
    <cfRule type="expression" dxfId="12632" priority="300">
      <formula>BF330&gt;=AM330</formula>
    </cfRule>
  </conditionalFormatting>
  <conditionalFormatting sqref="BF331">
    <cfRule type="cellIs" dxfId="12631" priority="293" operator="equal">
      <formula>0</formula>
    </cfRule>
  </conditionalFormatting>
  <conditionalFormatting sqref="BF331">
    <cfRule type="expression" dxfId="12630" priority="294">
      <formula>AND(BF331&lt;U331,AM331&gt;=0)</formula>
    </cfRule>
    <cfRule type="expression" dxfId="12629" priority="295">
      <formula>AND(BF331&lt;AM331,BF331&gt;=U331)</formula>
    </cfRule>
    <cfRule type="expression" dxfId="12628" priority="296">
      <formula>BF331&gt;=AM331</formula>
    </cfRule>
  </conditionalFormatting>
  <conditionalFormatting sqref="BF332">
    <cfRule type="cellIs" dxfId="12627" priority="289" operator="equal">
      <formula>0</formula>
    </cfRule>
  </conditionalFormatting>
  <conditionalFormatting sqref="BF332">
    <cfRule type="expression" dxfId="12626" priority="290">
      <formula>AND(BF332&lt;U332,AM332&gt;=0)</formula>
    </cfRule>
    <cfRule type="expression" dxfId="12625" priority="291">
      <formula>AND(BF332&lt;AM332,BF332&gt;=U332)</formula>
    </cfRule>
    <cfRule type="expression" dxfId="12624" priority="292">
      <formula>BF332&gt;=AM332</formula>
    </cfRule>
  </conditionalFormatting>
  <conditionalFormatting sqref="BF333">
    <cfRule type="cellIs" dxfId="12623" priority="285" operator="equal">
      <formula>0</formula>
    </cfRule>
  </conditionalFormatting>
  <conditionalFormatting sqref="BF333">
    <cfRule type="expression" dxfId="12622" priority="286">
      <formula>AND(BF333&lt;U333,AM333&gt;=0)</formula>
    </cfRule>
    <cfRule type="expression" dxfId="12621" priority="287">
      <formula>AND(BF333&lt;AM333,BF333&gt;=U333)</formula>
    </cfRule>
    <cfRule type="expression" dxfId="12620" priority="288">
      <formula>BF333&gt;=AM333</formula>
    </cfRule>
  </conditionalFormatting>
  <conditionalFormatting sqref="BF334">
    <cfRule type="cellIs" dxfId="12619" priority="281" operator="equal">
      <formula>0</formula>
    </cfRule>
  </conditionalFormatting>
  <conditionalFormatting sqref="BF334">
    <cfRule type="expression" dxfId="12618" priority="282">
      <formula>AND(BF334&lt;U334,AM334&gt;=0)</formula>
    </cfRule>
    <cfRule type="expression" dxfId="12617" priority="283">
      <formula>AND(BF334&lt;AM334,BF334&gt;=U334)</formula>
    </cfRule>
    <cfRule type="expression" dxfId="12616" priority="284">
      <formula>BF334&gt;=AM334</formula>
    </cfRule>
  </conditionalFormatting>
  <conditionalFormatting sqref="BF335">
    <cfRule type="cellIs" dxfId="12615" priority="277" operator="equal">
      <formula>0</formula>
    </cfRule>
  </conditionalFormatting>
  <conditionalFormatting sqref="BF335">
    <cfRule type="expression" dxfId="12614" priority="278">
      <formula>AND(BF335&lt;U335,AM335&gt;=0)</formula>
    </cfRule>
    <cfRule type="expression" dxfId="12613" priority="279">
      <formula>AND(BF335&lt;AM335,BF335&gt;=U335)</formula>
    </cfRule>
    <cfRule type="expression" dxfId="12612" priority="280">
      <formula>BF335&gt;=AM335</formula>
    </cfRule>
  </conditionalFormatting>
  <conditionalFormatting sqref="BF336">
    <cfRule type="cellIs" dxfId="12611" priority="273" operator="equal">
      <formula>0</formula>
    </cfRule>
  </conditionalFormatting>
  <conditionalFormatting sqref="BF336">
    <cfRule type="expression" dxfId="12610" priority="274">
      <formula>AND(BF336&lt;U336,AM336&gt;=0)</formula>
    </cfRule>
    <cfRule type="expression" dxfId="12609" priority="275">
      <formula>AND(BF336&lt;AM336,BF336&gt;=U336)</formula>
    </cfRule>
    <cfRule type="expression" dxfId="12608" priority="276">
      <formula>BF336&gt;=AM336</formula>
    </cfRule>
  </conditionalFormatting>
  <conditionalFormatting sqref="BF337">
    <cfRule type="cellIs" dxfId="12607" priority="269" operator="equal">
      <formula>0</formula>
    </cfRule>
  </conditionalFormatting>
  <conditionalFormatting sqref="BF337">
    <cfRule type="expression" dxfId="12606" priority="270">
      <formula>AND(BF337&lt;U337,AM337&gt;=0)</formula>
    </cfRule>
    <cfRule type="expression" dxfId="12605" priority="271">
      <formula>AND(BF337&lt;AM337,BF337&gt;=U337)</formula>
    </cfRule>
    <cfRule type="expression" dxfId="12604" priority="272">
      <formula>BF337&gt;=AM337</formula>
    </cfRule>
  </conditionalFormatting>
  <conditionalFormatting sqref="BF338">
    <cfRule type="cellIs" dxfId="12603" priority="265" operator="equal">
      <formula>0</formula>
    </cfRule>
  </conditionalFormatting>
  <conditionalFormatting sqref="BF338">
    <cfRule type="expression" dxfId="12602" priority="266">
      <formula>AND(BF338&lt;U338,AM338&gt;=0)</formula>
    </cfRule>
    <cfRule type="expression" dxfId="12601" priority="267">
      <formula>AND(BF338&lt;AM338,BF338&gt;=U338)</formula>
    </cfRule>
    <cfRule type="expression" dxfId="12600" priority="268">
      <formula>BF338&gt;=AM338</formula>
    </cfRule>
  </conditionalFormatting>
  <conditionalFormatting sqref="BF339">
    <cfRule type="cellIs" dxfId="12599" priority="261" operator="equal">
      <formula>0</formula>
    </cfRule>
  </conditionalFormatting>
  <conditionalFormatting sqref="BF339">
    <cfRule type="expression" dxfId="12598" priority="262">
      <formula>AND(BF339&lt;U339,AM339&gt;=0)</formula>
    </cfRule>
    <cfRule type="expression" dxfId="12597" priority="263">
      <formula>AND(BF339&lt;AM339,BF339&gt;=U339)</formula>
    </cfRule>
    <cfRule type="expression" dxfId="12596" priority="264">
      <formula>BF339&gt;=AM339</formula>
    </cfRule>
  </conditionalFormatting>
  <conditionalFormatting sqref="BF340">
    <cfRule type="cellIs" dxfId="12595" priority="257" operator="equal">
      <formula>0</formula>
    </cfRule>
  </conditionalFormatting>
  <conditionalFormatting sqref="BF340">
    <cfRule type="expression" dxfId="12594" priority="258">
      <formula>AND(BF340&lt;U340,AM340&gt;=0)</formula>
    </cfRule>
    <cfRule type="expression" dxfId="12593" priority="259">
      <formula>AND(BF340&lt;AM340,BF340&gt;=U340)</formula>
    </cfRule>
    <cfRule type="expression" dxfId="12592" priority="260">
      <formula>BF340&gt;=AM340</formula>
    </cfRule>
  </conditionalFormatting>
  <conditionalFormatting sqref="BF341">
    <cfRule type="cellIs" dxfId="12591" priority="253" operator="equal">
      <formula>0</formula>
    </cfRule>
  </conditionalFormatting>
  <conditionalFormatting sqref="BF341">
    <cfRule type="expression" dxfId="12590" priority="254">
      <formula>AND(BF341&lt;U341,AM341&gt;=0)</formula>
    </cfRule>
    <cfRule type="expression" dxfId="12589" priority="255">
      <formula>AND(BF341&lt;AM341,BF341&gt;=U341)</formula>
    </cfRule>
    <cfRule type="expression" dxfId="12588" priority="256">
      <formula>BF341&gt;=AM341</formula>
    </cfRule>
  </conditionalFormatting>
  <conditionalFormatting sqref="BF342">
    <cfRule type="cellIs" dxfId="12587" priority="249" operator="equal">
      <formula>0</formula>
    </cfRule>
  </conditionalFormatting>
  <conditionalFormatting sqref="BF342">
    <cfRule type="expression" dxfId="12586" priority="250">
      <formula>AND(BF342&lt;U342,AM342&gt;=0)</formula>
    </cfRule>
    <cfRule type="expression" dxfId="12585" priority="251">
      <formula>AND(BF342&lt;AM342,BF342&gt;=U342)</formula>
    </cfRule>
    <cfRule type="expression" dxfId="12584" priority="252">
      <formula>BF342&gt;=AM342</formula>
    </cfRule>
  </conditionalFormatting>
  <conditionalFormatting sqref="BF343">
    <cfRule type="cellIs" dxfId="12583" priority="245" operator="equal">
      <formula>0</formula>
    </cfRule>
  </conditionalFormatting>
  <conditionalFormatting sqref="BF343">
    <cfRule type="expression" dxfId="12582" priority="246">
      <formula>AND(BF343&lt;U343,AM343&gt;=0)</formula>
    </cfRule>
    <cfRule type="expression" dxfId="12581" priority="247">
      <formula>AND(BF343&lt;AM343,BF343&gt;=U343)</formula>
    </cfRule>
    <cfRule type="expression" dxfId="12580" priority="248">
      <formula>BF343&gt;=AM343</formula>
    </cfRule>
  </conditionalFormatting>
  <conditionalFormatting sqref="BF344">
    <cfRule type="cellIs" dxfId="12579" priority="241" operator="equal">
      <formula>0</formula>
    </cfRule>
  </conditionalFormatting>
  <conditionalFormatting sqref="BF344">
    <cfRule type="expression" dxfId="12578" priority="242">
      <formula>AND(BF344&lt;U344,AM344&gt;=0)</formula>
    </cfRule>
    <cfRule type="expression" dxfId="12577" priority="243">
      <formula>AND(BF344&lt;AM344,BF344&gt;=U344)</formula>
    </cfRule>
    <cfRule type="expression" dxfId="12576" priority="244">
      <formula>BF344&gt;=AM344</formula>
    </cfRule>
  </conditionalFormatting>
  <conditionalFormatting sqref="BF345">
    <cfRule type="cellIs" dxfId="12575" priority="237" operator="equal">
      <formula>0</formula>
    </cfRule>
  </conditionalFormatting>
  <conditionalFormatting sqref="BF345">
    <cfRule type="expression" dxfId="12574" priority="238">
      <formula>AND(BF345&lt;U345,AM345&gt;=0)</formula>
    </cfRule>
    <cfRule type="expression" dxfId="12573" priority="239">
      <formula>AND(BF345&lt;AM345,BF345&gt;=U345)</formula>
    </cfRule>
    <cfRule type="expression" dxfId="12572" priority="240">
      <formula>BF345&gt;=AM345</formula>
    </cfRule>
  </conditionalFormatting>
  <conditionalFormatting sqref="BF346">
    <cfRule type="cellIs" dxfId="12571" priority="233" operator="equal">
      <formula>0</formula>
    </cfRule>
  </conditionalFormatting>
  <conditionalFormatting sqref="BF346">
    <cfRule type="expression" dxfId="12570" priority="234">
      <formula>AND(BF346&lt;U346,AM346&gt;=0)</formula>
    </cfRule>
    <cfRule type="expression" dxfId="12569" priority="235">
      <formula>AND(BF346&lt;AM346,BF346&gt;=U346)</formula>
    </cfRule>
    <cfRule type="expression" dxfId="12568" priority="236">
      <formula>BF346&gt;=AM346</formula>
    </cfRule>
  </conditionalFormatting>
  <conditionalFormatting sqref="BF347">
    <cfRule type="cellIs" dxfId="12567" priority="229" operator="equal">
      <formula>0</formula>
    </cfRule>
  </conditionalFormatting>
  <conditionalFormatting sqref="BF347">
    <cfRule type="expression" dxfId="12566" priority="230">
      <formula>AND(BF347&lt;U347,AM347&gt;=0)</formula>
    </cfRule>
    <cfRule type="expression" dxfId="12565" priority="231">
      <formula>AND(BF347&lt;AM347,BF347&gt;=U347)</formula>
    </cfRule>
    <cfRule type="expression" dxfId="12564" priority="232">
      <formula>BF347&gt;=AM347</formula>
    </cfRule>
  </conditionalFormatting>
  <conditionalFormatting sqref="BF348">
    <cfRule type="cellIs" dxfId="12563" priority="225" operator="equal">
      <formula>0</formula>
    </cfRule>
  </conditionalFormatting>
  <conditionalFormatting sqref="BF348">
    <cfRule type="expression" dxfId="12562" priority="226">
      <formula>AND(BF348&lt;U348,AM348&gt;=0)</formula>
    </cfRule>
    <cfRule type="expression" dxfId="12561" priority="227">
      <formula>AND(BF348&lt;AM348,BF348&gt;=U348)</formula>
    </cfRule>
    <cfRule type="expression" dxfId="12560" priority="228">
      <formula>BF348&gt;=AM348</formula>
    </cfRule>
  </conditionalFormatting>
  <conditionalFormatting sqref="BF349">
    <cfRule type="cellIs" dxfId="12559" priority="221" operator="equal">
      <formula>0</formula>
    </cfRule>
  </conditionalFormatting>
  <conditionalFormatting sqref="BF349">
    <cfRule type="expression" dxfId="12558" priority="222">
      <formula>AND(BF349&lt;U349,AM349&gt;=0)</formula>
    </cfRule>
    <cfRule type="expression" dxfId="12557" priority="223">
      <formula>AND(BF349&lt;AM349,BF349&gt;=U349)</formula>
    </cfRule>
    <cfRule type="expression" dxfId="12556" priority="224">
      <formula>BF349&gt;=AM349</formula>
    </cfRule>
  </conditionalFormatting>
  <conditionalFormatting sqref="BF350">
    <cfRule type="cellIs" dxfId="12555" priority="217" operator="equal">
      <formula>0</formula>
    </cfRule>
  </conditionalFormatting>
  <conditionalFormatting sqref="BF350">
    <cfRule type="expression" dxfId="12554" priority="218">
      <formula>AND(BF350&lt;U350,AM350&gt;=0)</formula>
    </cfRule>
    <cfRule type="expression" dxfId="12553" priority="219">
      <formula>AND(BF350&lt;AM350,BF350&gt;=U350)</formula>
    </cfRule>
    <cfRule type="expression" dxfId="12552" priority="220">
      <formula>BF350&gt;=AM350</formula>
    </cfRule>
  </conditionalFormatting>
  <conditionalFormatting sqref="BF351">
    <cfRule type="cellIs" dxfId="12551" priority="213" operator="equal">
      <formula>0</formula>
    </cfRule>
  </conditionalFormatting>
  <conditionalFormatting sqref="BF351">
    <cfRule type="expression" dxfId="12550" priority="214">
      <formula>AND(BF351&lt;U351,AM351&gt;=0)</formula>
    </cfRule>
    <cfRule type="expression" dxfId="12549" priority="215">
      <formula>AND(BF351&lt;AM351,BF351&gt;=U351)</formula>
    </cfRule>
    <cfRule type="expression" dxfId="12548" priority="216">
      <formula>BF351&gt;=AM351</formula>
    </cfRule>
  </conditionalFormatting>
  <conditionalFormatting sqref="BF352">
    <cfRule type="cellIs" dxfId="12547" priority="209" operator="equal">
      <formula>0</formula>
    </cfRule>
  </conditionalFormatting>
  <conditionalFormatting sqref="BF352">
    <cfRule type="expression" dxfId="12546" priority="210">
      <formula>AND(BF352&lt;U352,AM352&gt;=0)</formula>
    </cfRule>
    <cfRule type="expression" dxfId="12545" priority="211">
      <formula>AND(BF352&lt;AM352,BF352&gt;=U352)</formula>
    </cfRule>
    <cfRule type="expression" dxfId="12544" priority="212">
      <formula>BF352&gt;=AM352</formula>
    </cfRule>
  </conditionalFormatting>
  <conditionalFormatting sqref="BF353">
    <cfRule type="cellIs" dxfId="12543" priority="205" operator="equal">
      <formula>0</formula>
    </cfRule>
  </conditionalFormatting>
  <conditionalFormatting sqref="BF353">
    <cfRule type="expression" dxfId="12542" priority="206">
      <formula>AND(BF353&lt;U353,AM353&gt;=0)</formula>
    </cfRule>
    <cfRule type="expression" dxfId="12541" priority="207">
      <formula>AND(BF353&lt;AM353,BF353&gt;=U353)</formula>
    </cfRule>
    <cfRule type="expression" dxfId="12540" priority="208">
      <formula>BF353&gt;=AM353</formula>
    </cfRule>
  </conditionalFormatting>
  <conditionalFormatting sqref="BF354">
    <cfRule type="cellIs" dxfId="12539" priority="201" operator="equal">
      <formula>0</formula>
    </cfRule>
  </conditionalFormatting>
  <conditionalFormatting sqref="BF354">
    <cfRule type="expression" dxfId="12538" priority="202">
      <formula>AND(BF354&lt;U354,AM354&gt;=0)</formula>
    </cfRule>
    <cfRule type="expression" dxfId="12537" priority="203">
      <formula>AND(BF354&lt;AM354,BF354&gt;=U354)</formula>
    </cfRule>
    <cfRule type="expression" dxfId="12536" priority="204">
      <formula>BF354&gt;=AM354</formula>
    </cfRule>
  </conditionalFormatting>
  <conditionalFormatting sqref="BF355">
    <cfRule type="cellIs" dxfId="12535" priority="197" operator="equal">
      <formula>0</formula>
    </cfRule>
  </conditionalFormatting>
  <conditionalFormatting sqref="BF355">
    <cfRule type="expression" dxfId="12534" priority="198">
      <formula>AND(BF355&lt;U355,AM355&gt;=0)</formula>
    </cfRule>
    <cfRule type="expression" dxfId="12533" priority="199">
      <formula>AND(BF355&lt;AM355,BF355&gt;=U355)</formula>
    </cfRule>
    <cfRule type="expression" dxfId="12532" priority="200">
      <formula>BF355&gt;=AM355</formula>
    </cfRule>
  </conditionalFormatting>
  <conditionalFormatting sqref="BF356">
    <cfRule type="cellIs" dxfId="12531" priority="193" operator="equal">
      <formula>0</formula>
    </cfRule>
  </conditionalFormatting>
  <conditionalFormatting sqref="BF356">
    <cfRule type="expression" dxfId="12530" priority="194">
      <formula>AND(BF356&lt;U356,AM356&gt;=0)</formula>
    </cfRule>
    <cfRule type="expression" dxfId="12529" priority="195">
      <formula>AND(BF356&lt;AM356,BF356&gt;=U356)</formula>
    </cfRule>
    <cfRule type="expression" dxfId="12528" priority="196">
      <formula>BF356&gt;=AM356</formula>
    </cfRule>
  </conditionalFormatting>
  <conditionalFormatting sqref="BF357">
    <cfRule type="cellIs" dxfId="12527" priority="189" operator="equal">
      <formula>0</formula>
    </cfRule>
  </conditionalFormatting>
  <conditionalFormatting sqref="BF357">
    <cfRule type="expression" dxfId="12526" priority="190">
      <formula>AND(BF357&lt;U357,AM357&gt;=0)</formula>
    </cfRule>
    <cfRule type="expression" dxfId="12525" priority="191">
      <formula>AND(BF357&lt;AM357,BF357&gt;=U357)</formula>
    </cfRule>
    <cfRule type="expression" dxfId="12524" priority="192">
      <formula>BF357&gt;=AM357</formula>
    </cfRule>
  </conditionalFormatting>
  <conditionalFormatting sqref="BF358">
    <cfRule type="cellIs" dxfId="12523" priority="185" operator="equal">
      <formula>0</formula>
    </cfRule>
  </conditionalFormatting>
  <conditionalFormatting sqref="BF358">
    <cfRule type="expression" dxfId="12522" priority="186">
      <formula>AND(BF358&lt;U358,AM358&gt;=0)</formula>
    </cfRule>
    <cfRule type="expression" dxfId="12521" priority="187">
      <formula>AND(BF358&lt;AM358,BF358&gt;=U358)</formula>
    </cfRule>
    <cfRule type="expression" dxfId="12520" priority="188">
      <formula>BF358&gt;=AM358</formula>
    </cfRule>
  </conditionalFormatting>
  <conditionalFormatting sqref="BF360">
    <cfRule type="cellIs" dxfId="12519" priority="181" operator="equal">
      <formula>0</formula>
    </cfRule>
  </conditionalFormatting>
  <conditionalFormatting sqref="BF360">
    <cfRule type="expression" dxfId="12518" priority="182">
      <formula>AND(BF360&lt;U360,AM360&gt;=0)</formula>
    </cfRule>
    <cfRule type="expression" dxfId="12517" priority="183">
      <formula>AND(BF360&lt;AM360,BF360&gt;=U360)</formula>
    </cfRule>
    <cfRule type="expression" dxfId="12516" priority="184">
      <formula>BF360&gt;=AM360</formula>
    </cfRule>
  </conditionalFormatting>
  <conditionalFormatting sqref="BF361">
    <cfRule type="cellIs" dxfId="12515" priority="177" operator="equal">
      <formula>0</formula>
    </cfRule>
  </conditionalFormatting>
  <conditionalFormatting sqref="BF361">
    <cfRule type="expression" dxfId="12514" priority="178">
      <formula>AND(BF361&lt;U361,AM361&gt;=0)</formula>
    </cfRule>
    <cfRule type="expression" dxfId="12513" priority="179">
      <formula>AND(BF361&lt;AM361,BF361&gt;=U361)</formula>
    </cfRule>
    <cfRule type="expression" dxfId="12512" priority="180">
      <formula>BF361&gt;=AM361</formula>
    </cfRule>
  </conditionalFormatting>
  <conditionalFormatting sqref="BF362">
    <cfRule type="cellIs" dxfId="12511" priority="173" operator="equal">
      <formula>0</formula>
    </cfRule>
  </conditionalFormatting>
  <conditionalFormatting sqref="BF362">
    <cfRule type="expression" dxfId="12510" priority="174">
      <formula>AND(BF362&lt;U362,AM362&gt;=0)</formula>
    </cfRule>
    <cfRule type="expression" dxfId="12509" priority="175">
      <formula>AND(BF362&lt;AM362,BF362&gt;=U362)</formula>
    </cfRule>
    <cfRule type="expression" dxfId="12508" priority="176">
      <formula>BF362&gt;=AM362</formula>
    </cfRule>
  </conditionalFormatting>
  <conditionalFormatting sqref="BF363">
    <cfRule type="cellIs" dxfId="12507" priority="169" operator="equal">
      <formula>0</formula>
    </cfRule>
  </conditionalFormatting>
  <conditionalFormatting sqref="BF363">
    <cfRule type="expression" dxfId="12506" priority="170">
      <formula>AND(BF363&lt;U363,AM363&gt;=0)</formula>
    </cfRule>
    <cfRule type="expression" dxfId="12505" priority="171">
      <formula>AND(BF363&lt;AM363,BF363&gt;=U363)</formula>
    </cfRule>
    <cfRule type="expression" dxfId="12504" priority="172">
      <formula>BF363&gt;=AM363</formula>
    </cfRule>
  </conditionalFormatting>
  <conditionalFormatting sqref="BF364">
    <cfRule type="cellIs" dxfId="12503" priority="165" operator="equal">
      <formula>0</formula>
    </cfRule>
  </conditionalFormatting>
  <conditionalFormatting sqref="BF364">
    <cfRule type="expression" dxfId="12502" priority="166">
      <formula>AND(BF364&lt;U364,AM364&gt;=0)</formula>
    </cfRule>
    <cfRule type="expression" dxfId="12501" priority="167">
      <formula>AND(BF364&lt;AM364,BF364&gt;=U364)</formula>
    </cfRule>
    <cfRule type="expression" dxfId="12500" priority="168">
      <formula>BF364&gt;=AM364</formula>
    </cfRule>
  </conditionalFormatting>
  <conditionalFormatting sqref="BF365">
    <cfRule type="cellIs" dxfId="12499" priority="161" operator="equal">
      <formula>0</formula>
    </cfRule>
  </conditionalFormatting>
  <conditionalFormatting sqref="BF365">
    <cfRule type="expression" dxfId="12498" priority="162">
      <formula>AND(BF365&lt;U365,AM365&gt;=0)</formula>
    </cfRule>
    <cfRule type="expression" dxfId="12497" priority="163">
      <formula>AND(BF365&lt;AM365,BF365&gt;=U365)</formula>
    </cfRule>
    <cfRule type="expression" dxfId="12496" priority="164">
      <formula>BF365&gt;=AM365</formula>
    </cfRule>
  </conditionalFormatting>
  <conditionalFormatting sqref="BF366">
    <cfRule type="cellIs" dxfId="12495" priority="157" operator="equal">
      <formula>0</formula>
    </cfRule>
  </conditionalFormatting>
  <conditionalFormatting sqref="BF366">
    <cfRule type="expression" dxfId="12494" priority="158">
      <formula>AND(BF366&lt;U366,AM366&gt;=0)</formula>
    </cfRule>
    <cfRule type="expression" dxfId="12493" priority="159">
      <formula>AND(BF366&lt;AM366,BF366&gt;=U366)</formula>
    </cfRule>
    <cfRule type="expression" dxfId="12492" priority="160">
      <formula>BF366&gt;=AM366</formula>
    </cfRule>
  </conditionalFormatting>
  <conditionalFormatting sqref="BF367">
    <cfRule type="cellIs" dxfId="12491" priority="153" operator="equal">
      <formula>0</formula>
    </cfRule>
  </conditionalFormatting>
  <conditionalFormatting sqref="BF367">
    <cfRule type="expression" dxfId="12490" priority="154">
      <formula>AND(BF367&lt;U367,AM367&gt;=0)</formula>
    </cfRule>
    <cfRule type="expression" dxfId="12489" priority="155">
      <formula>AND(BF367&lt;AM367,BF367&gt;=U367)</formula>
    </cfRule>
    <cfRule type="expression" dxfId="12488" priority="156">
      <formula>BF367&gt;=AM367</formula>
    </cfRule>
  </conditionalFormatting>
  <conditionalFormatting sqref="BF368">
    <cfRule type="cellIs" dxfId="12487" priority="149" operator="equal">
      <formula>0</formula>
    </cfRule>
  </conditionalFormatting>
  <conditionalFormatting sqref="BF368">
    <cfRule type="expression" dxfId="12486" priority="150">
      <formula>AND(BF368&lt;U368,AM368&gt;=0)</formula>
    </cfRule>
    <cfRule type="expression" dxfId="12485" priority="151">
      <formula>AND(BF368&lt;AM368,BF368&gt;=U368)</formula>
    </cfRule>
    <cfRule type="expression" dxfId="12484" priority="152">
      <formula>BF368&gt;=AM368</formula>
    </cfRule>
  </conditionalFormatting>
  <conditionalFormatting sqref="BF369">
    <cfRule type="cellIs" dxfId="12483" priority="145" operator="equal">
      <formula>0</formula>
    </cfRule>
  </conditionalFormatting>
  <conditionalFormatting sqref="BF369">
    <cfRule type="expression" dxfId="12482" priority="146">
      <formula>AND(BF369&lt;U369,AM369&gt;=0)</formula>
    </cfRule>
    <cfRule type="expression" dxfId="12481" priority="147">
      <formula>AND(BF369&lt;AM369,BF369&gt;=U369)</formula>
    </cfRule>
    <cfRule type="expression" dxfId="12480" priority="148">
      <formula>BF369&gt;=AM369</formula>
    </cfRule>
  </conditionalFormatting>
  <conditionalFormatting sqref="BF370">
    <cfRule type="cellIs" dxfId="12479" priority="141" operator="equal">
      <formula>0</formula>
    </cfRule>
  </conditionalFormatting>
  <conditionalFormatting sqref="BF370">
    <cfRule type="expression" dxfId="12478" priority="142">
      <formula>AND(BF370&lt;U370,AM370&gt;=0)</formula>
    </cfRule>
    <cfRule type="expression" dxfId="12477" priority="143">
      <formula>AND(BF370&lt;AM370,BF370&gt;=U370)</formula>
    </cfRule>
    <cfRule type="expression" dxfId="12476" priority="144">
      <formula>BF370&gt;=AM370</formula>
    </cfRule>
  </conditionalFormatting>
  <conditionalFormatting sqref="BF371">
    <cfRule type="cellIs" dxfId="12475" priority="137" operator="equal">
      <formula>0</formula>
    </cfRule>
  </conditionalFormatting>
  <conditionalFormatting sqref="BF371">
    <cfRule type="expression" dxfId="12474" priority="138">
      <formula>AND(BF371&lt;U371,AM371&gt;=0)</formula>
    </cfRule>
    <cfRule type="expression" dxfId="12473" priority="139">
      <formula>AND(BF371&lt;AM371,BF371&gt;=U371)</formula>
    </cfRule>
    <cfRule type="expression" dxfId="12472" priority="140">
      <formula>BF371&gt;=AM371</formula>
    </cfRule>
  </conditionalFormatting>
  <conditionalFormatting sqref="BF372">
    <cfRule type="cellIs" dxfId="12471" priority="133" operator="equal">
      <formula>0</formula>
    </cfRule>
  </conditionalFormatting>
  <conditionalFormatting sqref="BF372">
    <cfRule type="expression" dxfId="12470" priority="134">
      <formula>AND(BF372&lt;U372,AM372&gt;=0)</formula>
    </cfRule>
    <cfRule type="expression" dxfId="12469" priority="135">
      <formula>AND(BF372&lt;AM372,BF372&gt;=U372)</formula>
    </cfRule>
    <cfRule type="expression" dxfId="12468" priority="136">
      <formula>BF372&gt;=AM372</formula>
    </cfRule>
  </conditionalFormatting>
  <conditionalFormatting sqref="BF373">
    <cfRule type="cellIs" dxfId="12467" priority="129" operator="equal">
      <formula>0</formula>
    </cfRule>
  </conditionalFormatting>
  <conditionalFormatting sqref="BF373">
    <cfRule type="expression" dxfId="12466" priority="130">
      <formula>AND(BF373&lt;U373,AM373&gt;=0)</formula>
    </cfRule>
    <cfRule type="expression" dxfId="12465" priority="131">
      <formula>AND(BF373&lt;AM373,BF373&gt;=U373)</formula>
    </cfRule>
    <cfRule type="expression" dxfId="12464" priority="132">
      <formula>BF373&gt;=AM373</formula>
    </cfRule>
  </conditionalFormatting>
  <conditionalFormatting sqref="BF374">
    <cfRule type="cellIs" dxfId="12463" priority="125" operator="equal">
      <formula>0</formula>
    </cfRule>
  </conditionalFormatting>
  <conditionalFormatting sqref="BF374">
    <cfRule type="expression" dxfId="12462" priority="126">
      <formula>AND(BF374&lt;U374,AM374&gt;=0)</formula>
    </cfRule>
    <cfRule type="expression" dxfId="12461" priority="127">
      <formula>AND(BF374&lt;AM374,BF374&gt;=U374)</formula>
    </cfRule>
    <cfRule type="expression" dxfId="12460" priority="128">
      <formula>BF374&gt;=AM374</formula>
    </cfRule>
  </conditionalFormatting>
  <conditionalFormatting sqref="BF375">
    <cfRule type="cellIs" dxfId="12459" priority="121" operator="equal">
      <formula>0</formula>
    </cfRule>
  </conditionalFormatting>
  <conditionalFormatting sqref="BF375">
    <cfRule type="expression" dxfId="12458" priority="122">
      <formula>AND(BF375&lt;U375,AM375&gt;=0)</formula>
    </cfRule>
    <cfRule type="expression" dxfId="12457" priority="123">
      <formula>AND(BF375&lt;AM375,BF375&gt;=U375)</formula>
    </cfRule>
    <cfRule type="expression" dxfId="12456" priority="124">
      <formula>BF375&gt;=AM375</formula>
    </cfRule>
  </conditionalFormatting>
  <conditionalFormatting sqref="BF376">
    <cfRule type="cellIs" dxfId="12455" priority="117" operator="equal">
      <formula>0</formula>
    </cfRule>
  </conditionalFormatting>
  <conditionalFormatting sqref="BF376">
    <cfRule type="expression" dxfId="12454" priority="118">
      <formula>AND(BF376&lt;U376,AM376&gt;=0)</formula>
    </cfRule>
    <cfRule type="expression" dxfId="12453" priority="119">
      <formula>AND(BF376&lt;AM376,BF376&gt;=U376)</formula>
    </cfRule>
    <cfRule type="expression" dxfId="12452" priority="120">
      <formula>BF376&gt;=AM376</formula>
    </cfRule>
  </conditionalFormatting>
  <conditionalFormatting sqref="BF377">
    <cfRule type="cellIs" dxfId="12451" priority="113" operator="equal">
      <formula>0</formula>
    </cfRule>
  </conditionalFormatting>
  <conditionalFormatting sqref="BF377">
    <cfRule type="expression" dxfId="12450" priority="114">
      <formula>AND(BF377&lt;U377,AM377&gt;=0)</formula>
    </cfRule>
    <cfRule type="expression" dxfId="12449" priority="115">
      <formula>AND(BF377&lt;AM377,BF377&gt;=U377)</formula>
    </cfRule>
    <cfRule type="expression" dxfId="12448" priority="116">
      <formula>BF377&gt;=AM377</formula>
    </cfRule>
  </conditionalFormatting>
  <conditionalFormatting sqref="BF378">
    <cfRule type="cellIs" dxfId="12447" priority="109" operator="equal">
      <formula>0</formula>
    </cfRule>
  </conditionalFormatting>
  <conditionalFormatting sqref="BF378">
    <cfRule type="expression" dxfId="12446" priority="110">
      <formula>AND(BF378&lt;U378,AM378&gt;=0)</formula>
    </cfRule>
    <cfRule type="expression" dxfId="12445" priority="111">
      <formula>AND(BF378&lt;AM378,BF378&gt;=U378)</formula>
    </cfRule>
    <cfRule type="expression" dxfId="12444" priority="112">
      <formula>BF378&gt;=AM378</formula>
    </cfRule>
  </conditionalFormatting>
  <conditionalFormatting sqref="BF379">
    <cfRule type="cellIs" dxfId="12443" priority="105" operator="equal">
      <formula>0</formula>
    </cfRule>
  </conditionalFormatting>
  <conditionalFormatting sqref="BF379">
    <cfRule type="expression" dxfId="12442" priority="106">
      <formula>AND(BF379&lt;U379,AM379&gt;=0)</formula>
    </cfRule>
    <cfRule type="expression" dxfId="12441" priority="107">
      <formula>AND(BF379&lt;AM379,BF379&gt;=U379)</formula>
    </cfRule>
    <cfRule type="expression" dxfId="12440" priority="108">
      <formula>BF379&gt;=AM379</formula>
    </cfRule>
  </conditionalFormatting>
  <conditionalFormatting sqref="BF380">
    <cfRule type="cellIs" dxfId="12439" priority="101" operator="equal">
      <formula>0</formula>
    </cfRule>
  </conditionalFormatting>
  <conditionalFormatting sqref="BF380">
    <cfRule type="expression" dxfId="12438" priority="102">
      <formula>AND(BF380&lt;U380,AM380&gt;=0)</formula>
    </cfRule>
    <cfRule type="expression" dxfId="12437" priority="103">
      <formula>AND(BF380&lt;AM380,BF380&gt;=U380)</formula>
    </cfRule>
    <cfRule type="expression" dxfId="12436" priority="104">
      <formula>BF380&gt;=AM380</formula>
    </cfRule>
  </conditionalFormatting>
  <conditionalFormatting sqref="BF381">
    <cfRule type="cellIs" dxfId="12435" priority="97" operator="equal">
      <formula>0</formula>
    </cfRule>
  </conditionalFormatting>
  <conditionalFormatting sqref="BF381">
    <cfRule type="expression" dxfId="12434" priority="98">
      <formula>AND(BF381&lt;U381,AM381&gt;=0)</formula>
    </cfRule>
    <cfRule type="expression" dxfId="12433" priority="99">
      <formula>AND(BF381&lt;AM381,BF381&gt;=U381)</formula>
    </cfRule>
    <cfRule type="expression" dxfId="12432" priority="100">
      <formula>BF381&gt;=AM381</formula>
    </cfRule>
  </conditionalFormatting>
  <conditionalFormatting sqref="BF382">
    <cfRule type="cellIs" dxfId="12431" priority="93" operator="equal">
      <formula>0</formula>
    </cfRule>
  </conditionalFormatting>
  <conditionalFormatting sqref="BF382">
    <cfRule type="expression" dxfId="12430" priority="94">
      <formula>AND(BF382&lt;U382,AM382&gt;=0)</formula>
    </cfRule>
    <cfRule type="expression" dxfId="12429" priority="95">
      <formula>AND(BF382&lt;AM382,BF382&gt;=U382)</formula>
    </cfRule>
    <cfRule type="expression" dxfId="12428" priority="96">
      <formula>BF382&gt;=AM382</formula>
    </cfRule>
  </conditionalFormatting>
  <conditionalFormatting sqref="BF383">
    <cfRule type="cellIs" dxfId="12427" priority="89" operator="equal">
      <formula>0</formula>
    </cfRule>
  </conditionalFormatting>
  <conditionalFormatting sqref="BF383">
    <cfRule type="expression" dxfId="12426" priority="90">
      <formula>AND(BF383&lt;U383,AM383&gt;=0)</formula>
    </cfRule>
    <cfRule type="expression" dxfId="12425" priority="91">
      <formula>AND(BF383&lt;AM383,BF383&gt;=U383)</formula>
    </cfRule>
    <cfRule type="expression" dxfId="12424" priority="92">
      <formula>BF383&gt;=AM383</formula>
    </cfRule>
  </conditionalFormatting>
  <conditionalFormatting sqref="BF384">
    <cfRule type="cellIs" dxfId="12423" priority="85" operator="equal">
      <formula>0</formula>
    </cfRule>
  </conditionalFormatting>
  <conditionalFormatting sqref="BF384">
    <cfRule type="expression" dxfId="12422" priority="86">
      <formula>AND(BF384&lt;U384,AM384&gt;=0)</formula>
    </cfRule>
    <cfRule type="expression" dxfId="12421" priority="87">
      <formula>AND(BF384&lt;AM384,BF384&gt;=U384)</formula>
    </cfRule>
    <cfRule type="expression" dxfId="12420" priority="88">
      <formula>BF384&gt;=AM384</formula>
    </cfRule>
  </conditionalFormatting>
  <conditionalFormatting sqref="BF385">
    <cfRule type="cellIs" dxfId="12419" priority="81" operator="equal">
      <formula>0</formula>
    </cfRule>
  </conditionalFormatting>
  <conditionalFormatting sqref="BF385">
    <cfRule type="expression" dxfId="12418" priority="82">
      <formula>AND(BF385&lt;U385,AM385&gt;=0)</formula>
    </cfRule>
    <cfRule type="expression" dxfId="12417" priority="83">
      <formula>AND(BF385&lt;AM385,BF385&gt;=U385)</formula>
    </cfRule>
    <cfRule type="expression" dxfId="12416" priority="84">
      <formula>BF385&gt;=AM385</formula>
    </cfRule>
  </conditionalFormatting>
  <conditionalFormatting sqref="BF386">
    <cfRule type="cellIs" dxfId="12415" priority="77" operator="equal">
      <formula>0</formula>
    </cfRule>
  </conditionalFormatting>
  <conditionalFormatting sqref="BF386">
    <cfRule type="expression" dxfId="12414" priority="78">
      <formula>AND(BF386&lt;U386,AM386&gt;=0)</formula>
    </cfRule>
    <cfRule type="expression" dxfId="12413" priority="79">
      <formula>AND(BF386&lt;AM386,BF386&gt;=U386)</formula>
    </cfRule>
    <cfRule type="expression" dxfId="12412" priority="80">
      <formula>BF386&gt;=AM386</formula>
    </cfRule>
  </conditionalFormatting>
  <conditionalFormatting sqref="BF387">
    <cfRule type="cellIs" dxfId="12411" priority="73" operator="equal">
      <formula>0</formula>
    </cfRule>
  </conditionalFormatting>
  <conditionalFormatting sqref="BF387">
    <cfRule type="expression" dxfId="12410" priority="74">
      <formula>AND(BF387&lt;U387,AM387&gt;=0)</formula>
    </cfRule>
    <cfRule type="expression" dxfId="12409" priority="75">
      <formula>AND(BF387&lt;AM387,BF387&gt;=U387)</formula>
    </cfRule>
    <cfRule type="expression" dxfId="12408" priority="76">
      <formula>BF387&gt;=AM387</formula>
    </cfRule>
  </conditionalFormatting>
  <conditionalFormatting sqref="BF388">
    <cfRule type="cellIs" dxfId="12407" priority="69" operator="equal">
      <formula>0</formula>
    </cfRule>
  </conditionalFormatting>
  <conditionalFormatting sqref="BF388">
    <cfRule type="expression" dxfId="12406" priority="70">
      <formula>AND(BF388&lt;U388,AM388&gt;=0)</formula>
    </cfRule>
    <cfRule type="expression" dxfId="12405" priority="71">
      <formula>AND(BF388&lt;AM388,BF388&gt;=U388)</formula>
    </cfRule>
    <cfRule type="expression" dxfId="12404" priority="72">
      <formula>BF388&gt;=AM388</formula>
    </cfRule>
  </conditionalFormatting>
  <conditionalFormatting sqref="BF389">
    <cfRule type="cellIs" dxfId="12403" priority="65" operator="equal">
      <formula>0</formula>
    </cfRule>
  </conditionalFormatting>
  <conditionalFormatting sqref="BF389">
    <cfRule type="expression" dxfId="12402" priority="66">
      <formula>AND(BF389&lt;U389,AM389&gt;=0)</formula>
    </cfRule>
    <cfRule type="expression" dxfId="12401" priority="67">
      <formula>AND(BF389&lt;AM389,BF389&gt;=U389)</formula>
    </cfRule>
    <cfRule type="expression" dxfId="12400" priority="68">
      <formula>BF389&gt;=AM389</formula>
    </cfRule>
  </conditionalFormatting>
  <conditionalFormatting sqref="BF390">
    <cfRule type="cellIs" dxfId="12399" priority="61" operator="equal">
      <formula>0</formula>
    </cfRule>
  </conditionalFormatting>
  <conditionalFormatting sqref="BF390">
    <cfRule type="expression" dxfId="12398" priority="62">
      <formula>AND(BF390&lt;U390,AM390&gt;=0)</formula>
    </cfRule>
    <cfRule type="expression" dxfId="12397" priority="63">
      <formula>AND(BF390&lt;AM390,BF390&gt;=U390)</formula>
    </cfRule>
    <cfRule type="expression" dxfId="12396" priority="64">
      <formula>BF390&gt;=AM390</formula>
    </cfRule>
  </conditionalFormatting>
  <conditionalFormatting sqref="BF391">
    <cfRule type="cellIs" dxfId="12395" priority="57" operator="equal">
      <formula>0</formula>
    </cfRule>
  </conditionalFormatting>
  <conditionalFormatting sqref="BF391">
    <cfRule type="expression" dxfId="12394" priority="58">
      <formula>AND(BF391&lt;U391,AM391&gt;=0)</formula>
    </cfRule>
    <cfRule type="expression" dxfId="12393" priority="59">
      <formula>AND(BF391&lt;AM391,BF391&gt;=U391)</formula>
    </cfRule>
    <cfRule type="expression" dxfId="12392" priority="60">
      <formula>BF391&gt;=AM391</formula>
    </cfRule>
  </conditionalFormatting>
  <conditionalFormatting sqref="BF392">
    <cfRule type="cellIs" dxfId="12391" priority="53" operator="equal">
      <formula>0</formula>
    </cfRule>
  </conditionalFormatting>
  <conditionalFormatting sqref="BF392">
    <cfRule type="expression" dxfId="12390" priority="54">
      <formula>AND(BF392&lt;U392,AM392&gt;=0)</formula>
    </cfRule>
    <cfRule type="expression" dxfId="12389" priority="55">
      <formula>AND(BF392&lt;AM392,BF392&gt;=U392)</formula>
    </cfRule>
    <cfRule type="expression" dxfId="12388" priority="56">
      <formula>BF392&gt;=AM392</formula>
    </cfRule>
  </conditionalFormatting>
  <conditionalFormatting sqref="BF393">
    <cfRule type="cellIs" dxfId="12387" priority="49" operator="equal">
      <formula>0</formula>
    </cfRule>
  </conditionalFormatting>
  <conditionalFormatting sqref="BF393">
    <cfRule type="expression" dxfId="12386" priority="50">
      <formula>AND(BF393&lt;U393,AM393&gt;=0)</formula>
    </cfRule>
    <cfRule type="expression" dxfId="12385" priority="51">
      <formula>AND(BF393&lt;AM393,BF393&gt;=U393)</formula>
    </cfRule>
    <cfRule type="expression" dxfId="12384" priority="52">
      <formula>BF393&gt;=AM393</formula>
    </cfRule>
  </conditionalFormatting>
  <conditionalFormatting sqref="BF394">
    <cfRule type="cellIs" dxfId="12383" priority="45" operator="equal">
      <formula>0</formula>
    </cfRule>
  </conditionalFormatting>
  <conditionalFormatting sqref="BF394">
    <cfRule type="expression" dxfId="12382" priority="46">
      <formula>AND(BF394&lt;U394,AM394&gt;=0)</formula>
    </cfRule>
    <cfRule type="expression" dxfId="12381" priority="47">
      <formula>AND(BF394&lt;AM394,BF394&gt;=U394)</formula>
    </cfRule>
    <cfRule type="expression" dxfId="12380" priority="48">
      <formula>BF394&gt;=AM394</formula>
    </cfRule>
  </conditionalFormatting>
  <conditionalFormatting sqref="BF395">
    <cfRule type="cellIs" dxfId="12379" priority="41" operator="equal">
      <formula>0</formula>
    </cfRule>
  </conditionalFormatting>
  <conditionalFormatting sqref="BF395">
    <cfRule type="expression" dxfId="12378" priority="42">
      <formula>AND(BF395&lt;U395,AM395&gt;=0)</formula>
    </cfRule>
    <cfRule type="expression" dxfId="12377" priority="43">
      <formula>AND(BF395&lt;AM395,BF395&gt;=U395)</formula>
    </cfRule>
    <cfRule type="expression" dxfId="12376" priority="44">
      <formula>BF395&gt;=AM395</formula>
    </cfRule>
  </conditionalFormatting>
  <conditionalFormatting sqref="BF396">
    <cfRule type="cellIs" dxfId="12375" priority="37" operator="equal">
      <formula>0</formula>
    </cfRule>
  </conditionalFormatting>
  <conditionalFormatting sqref="BF396">
    <cfRule type="expression" dxfId="12374" priority="38">
      <formula>AND(BF396&lt;U396,AM396&gt;=0)</formula>
    </cfRule>
    <cfRule type="expression" dxfId="12373" priority="39">
      <formula>AND(BF396&lt;AM396,BF396&gt;=U396)</formula>
    </cfRule>
    <cfRule type="expression" dxfId="12372" priority="40">
      <formula>BF396&gt;=AM396</formula>
    </cfRule>
  </conditionalFormatting>
  <conditionalFormatting sqref="BF397">
    <cfRule type="cellIs" dxfId="12371" priority="33" operator="equal">
      <formula>0</formula>
    </cfRule>
  </conditionalFormatting>
  <conditionalFormatting sqref="BF397">
    <cfRule type="expression" dxfId="12370" priority="34">
      <formula>AND(BF397&lt;U397,AM397&gt;=0)</formula>
    </cfRule>
    <cfRule type="expression" dxfId="12369" priority="35">
      <formula>AND(BF397&lt;AM397,BF397&gt;=U397)</formula>
    </cfRule>
    <cfRule type="expression" dxfId="12368" priority="36">
      <formula>BF397&gt;=AM397</formula>
    </cfRule>
  </conditionalFormatting>
  <conditionalFormatting sqref="BF398">
    <cfRule type="cellIs" dxfId="12367" priority="29" operator="equal">
      <formula>0</formula>
    </cfRule>
  </conditionalFormatting>
  <conditionalFormatting sqref="BF398">
    <cfRule type="expression" dxfId="12366" priority="30">
      <formula>AND(BF398&lt;U398,AM398&gt;=0)</formula>
    </cfRule>
    <cfRule type="expression" dxfId="12365" priority="31">
      <formula>AND(BF398&lt;AM398,BF398&gt;=U398)</formula>
    </cfRule>
    <cfRule type="expression" dxfId="12364" priority="32">
      <formula>BF398&gt;=AM398</formula>
    </cfRule>
  </conditionalFormatting>
  <conditionalFormatting sqref="BF399">
    <cfRule type="cellIs" dxfId="12363" priority="25" operator="equal">
      <formula>0</formula>
    </cfRule>
  </conditionalFormatting>
  <conditionalFormatting sqref="BF399">
    <cfRule type="expression" dxfId="12362" priority="26">
      <formula>AND(BF399&lt;U399,AM399&gt;=0)</formula>
    </cfRule>
    <cfRule type="expression" dxfId="12361" priority="27">
      <formula>AND(BF399&lt;AM399,BF399&gt;=U399)</formula>
    </cfRule>
    <cfRule type="expression" dxfId="12360" priority="28">
      <formula>BF399&gt;=AM399</formula>
    </cfRule>
  </conditionalFormatting>
  <conditionalFormatting sqref="BF400">
    <cfRule type="cellIs" dxfId="12359" priority="21" operator="equal">
      <formula>0</formula>
    </cfRule>
  </conditionalFormatting>
  <conditionalFormatting sqref="BF400">
    <cfRule type="expression" dxfId="12358" priority="22">
      <formula>AND(BF400&lt;U400,AM400&gt;=0)</formula>
    </cfRule>
    <cfRule type="expression" dxfId="12357" priority="23">
      <formula>AND(BF400&lt;AM400,BF400&gt;=U400)</formula>
    </cfRule>
    <cfRule type="expression" dxfId="12356" priority="24">
      <formula>BF400&gt;=AM400</formula>
    </cfRule>
  </conditionalFormatting>
  <conditionalFormatting sqref="BF401">
    <cfRule type="cellIs" dxfId="12355" priority="17" operator="equal">
      <formula>0</formula>
    </cfRule>
  </conditionalFormatting>
  <conditionalFormatting sqref="BF401">
    <cfRule type="expression" dxfId="12354" priority="18">
      <formula>AND(BF401&lt;U401,AM401&gt;=0)</formula>
    </cfRule>
    <cfRule type="expression" dxfId="12353" priority="19">
      <formula>AND(BF401&lt;AM401,BF401&gt;=U401)</formula>
    </cfRule>
    <cfRule type="expression" dxfId="12352" priority="20">
      <formula>BF401&gt;=AM401</formula>
    </cfRule>
  </conditionalFormatting>
  <conditionalFormatting sqref="BF402">
    <cfRule type="cellIs" dxfId="12351" priority="13" operator="equal">
      <formula>0</formula>
    </cfRule>
  </conditionalFormatting>
  <conditionalFormatting sqref="BF402">
    <cfRule type="expression" dxfId="12350" priority="14">
      <formula>AND(BF402&lt;U402,AM402&gt;=0)</formula>
    </cfRule>
    <cfRule type="expression" dxfId="12349" priority="15">
      <formula>AND(BF402&lt;AM402,BF402&gt;=U402)</formula>
    </cfRule>
    <cfRule type="expression" dxfId="12348" priority="16">
      <formula>BF402&gt;=AM402</formula>
    </cfRule>
  </conditionalFormatting>
  <conditionalFormatting sqref="BF403">
    <cfRule type="cellIs" dxfId="12347" priority="9" operator="equal">
      <formula>0</formula>
    </cfRule>
  </conditionalFormatting>
  <conditionalFormatting sqref="BF403">
    <cfRule type="expression" dxfId="12346" priority="10">
      <formula>AND(BF403&lt;U403,AM403&gt;=0)</formula>
    </cfRule>
    <cfRule type="expression" dxfId="12345" priority="11">
      <formula>AND(BF403&lt;AM403,BF403&gt;=U403)</formula>
    </cfRule>
    <cfRule type="expression" dxfId="12344" priority="12">
      <formula>BF403&gt;=AM403</formula>
    </cfRule>
  </conditionalFormatting>
  <conditionalFormatting sqref="BF404">
    <cfRule type="cellIs" dxfId="12343" priority="5" operator="equal">
      <formula>0</formula>
    </cfRule>
  </conditionalFormatting>
  <conditionalFormatting sqref="BF404">
    <cfRule type="expression" dxfId="12342" priority="6">
      <formula>AND(BF404&lt;U404,AM404&gt;=0)</formula>
    </cfRule>
    <cfRule type="expression" dxfId="12341" priority="7">
      <formula>AND(BF404&lt;AM404,BF404&gt;=U404)</formula>
    </cfRule>
    <cfRule type="expression" dxfId="12340" priority="8">
      <formula>BF404&gt;=AM404</formula>
    </cfRule>
  </conditionalFormatting>
  <conditionalFormatting sqref="BF406">
    <cfRule type="cellIs" dxfId="12339" priority="1" operator="equal">
      <formula>0</formula>
    </cfRule>
  </conditionalFormatting>
  <conditionalFormatting sqref="BF406">
    <cfRule type="expression" dxfId="12338" priority="2">
      <formula>AND(BF406&lt;U406,AM406&gt;=0)</formula>
    </cfRule>
    <cfRule type="expression" dxfId="12337" priority="3">
      <formula>AND(BF406&lt;AM406,BF406&gt;=U406)</formula>
    </cfRule>
    <cfRule type="expression" dxfId="12336" priority="4">
      <formula>BF406&gt;=AM406</formula>
    </cfRule>
  </conditionalFormatting>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sheetPr>
  <dimension ref="A1:AT406"/>
  <sheetViews>
    <sheetView showGridLines="0" topLeftCell="B1" zoomScale="80" zoomScaleNormal="80" workbookViewId="0">
      <pane xSplit="3" ySplit="6" topLeftCell="E7" activePane="bottomRight" state="frozen"/>
      <selection activeCell="B1" sqref="B1"/>
      <selection pane="topRight" activeCell="E1" sqref="E1"/>
      <selection pane="bottomLeft" activeCell="B7" sqref="B7"/>
      <selection pane="bottomRight" activeCell="B1" sqref="B1"/>
    </sheetView>
  </sheetViews>
  <sheetFormatPr defaultRowHeight="14.25" x14ac:dyDescent="0.45"/>
  <cols>
    <col min="1" max="1" width="9.265625" hidden="1" customWidth="1"/>
    <col min="2" max="2" width="70" bestFit="1" customWidth="1"/>
    <col min="3" max="3" width="7.73046875" bestFit="1" customWidth="1"/>
    <col min="4" max="4" width="9.59765625" bestFit="1" customWidth="1"/>
    <col min="5" max="5" width="8.73046875" style="186" customWidth="1"/>
    <col min="6" max="6" width="6.73046875" style="113" bestFit="1" customWidth="1"/>
    <col min="7" max="7" width="7.1328125" style="113" bestFit="1" customWidth="1"/>
    <col min="8" max="14" width="8.1328125" style="113" bestFit="1" customWidth="1"/>
    <col min="15" max="15" width="1.86328125" style="7" customWidth="1"/>
    <col min="16" max="16" width="8.1328125" style="113" bestFit="1" customWidth="1"/>
    <col min="17" max="17" width="7.1328125" style="113" bestFit="1" customWidth="1"/>
    <col min="18" max="18" width="8.1328125" style="113" bestFit="1" customWidth="1"/>
    <col min="19" max="19" width="8.1328125" style="113" customWidth="1"/>
    <col min="20" max="25" width="8.1328125" style="113" bestFit="1" customWidth="1"/>
    <col min="26" max="26" width="1.86328125" style="7" customWidth="1"/>
    <col min="27" max="27" width="8.265625" style="113" customWidth="1"/>
    <col min="28" max="28" width="8.1328125" style="113" customWidth="1"/>
    <col min="29" max="29" width="7.1328125" style="113" bestFit="1" customWidth="1"/>
    <col min="30" max="30" width="8.1328125" style="113" bestFit="1" customWidth="1"/>
    <col min="31" max="31" width="8.1328125" style="113" customWidth="1"/>
    <col min="32" max="37" width="8.1328125" style="113" bestFit="1" customWidth="1"/>
  </cols>
  <sheetData>
    <row r="1" spans="1:46" ht="33.4" x14ac:dyDescent="1">
      <c r="A1" s="39"/>
      <c r="B1" s="109" t="s">
        <v>1047</v>
      </c>
      <c r="C1" s="39"/>
      <c r="E1" s="208" t="s">
        <v>1116</v>
      </c>
    </row>
    <row r="2" spans="1:46" ht="14.65" thickBot="1" x14ac:dyDescent="0.5"/>
    <row r="3" spans="1:46" x14ac:dyDescent="0.45">
      <c r="E3" s="600" t="s">
        <v>1035</v>
      </c>
      <c r="F3" s="601"/>
      <c r="G3" s="601"/>
      <c r="H3" s="601"/>
      <c r="I3" s="601"/>
      <c r="J3" s="601"/>
      <c r="K3" s="601"/>
      <c r="L3" s="601"/>
      <c r="M3" s="601"/>
      <c r="N3" s="602"/>
      <c r="O3" s="11"/>
      <c r="P3" s="603" t="s">
        <v>1036</v>
      </c>
      <c r="Q3" s="604"/>
      <c r="R3" s="604"/>
      <c r="S3" s="604"/>
      <c r="T3" s="604"/>
      <c r="U3" s="604"/>
      <c r="V3" s="604"/>
      <c r="W3" s="604"/>
      <c r="X3" s="604"/>
      <c r="Y3" s="604"/>
      <c r="Z3" s="11"/>
      <c r="AA3" s="564" t="s">
        <v>1007</v>
      </c>
      <c r="AB3" s="605"/>
      <c r="AC3" s="565"/>
      <c r="AD3" s="565"/>
      <c r="AE3" s="565"/>
      <c r="AF3" s="565"/>
      <c r="AG3" s="565"/>
      <c r="AH3" s="565"/>
      <c r="AI3" s="565"/>
      <c r="AJ3" s="565"/>
      <c r="AK3" s="565"/>
    </row>
    <row r="4" spans="1:46" ht="18" customHeight="1" thickBot="1" x14ac:dyDescent="0.5">
      <c r="E4" s="200" t="s">
        <v>990</v>
      </c>
      <c r="F4" s="195" t="s">
        <v>991</v>
      </c>
      <c r="G4" s="606" t="s">
        <v>989</v>
      </c>
      <c r="H4" s="606"/>
      <c r="I4" s="606"/>
      <c r="J4" s="606"/>
      <c r="K4" s="606"/>
      <c r="L4" s="606"/>
      <c r="M4" s="606"/>
      <c r="N4" s="607"/>
      <c r="O4" s="29"/>
      <c r="P4" s="199" t="s">
        <v>990</v>
      </c>
      <c r="Q4" s="196" t="s">
        <v>991</v>
      </c>
      <c r="R4" s="608" t="s">
        <v>989</v>
      </c>
      <c r="S4" s="608"/>
      <c r="T4" s="608"/>
      <c r="U4" s="608"/>
      <c r="V4" s="608"/>
      <c r="W4" s="608"/>
      <c r="X4" s="608"/>
      <c r="Y4" s="609"/>
      <c r="Z4" s="29"/>
      <c r="AA4" s="198" t="s">
        <v>990</v>
      </c>
      <c r="AB4" s="211"/>
      <c r="AC4" s="197" t="s">
        <v>991</v>
      </c>
      <c r="AD4" s="610" t="s">
        <v>989</v>
      </c>
      <c r="AE4" s="610"/>
      <c r="AF4" s="610"/>
      <c r="AG4" s="610"/>
      <c r="AH4" s="610"/>
      <c r="AI4" s="610"/>
      <c r="AJ4" s="610"/>
      <c r="AK4" s="610"/>
    </row>
    <row r="5" spans="1:46" ht="150" customHeight="1" thickBot="1" x14ac:dyDescent="0.5">
      <c r="A5" s="3"/>
      <c r="B5" s="42" t="s">
        <v>810</v>
      </c>
      <c r="C5" s="43" t="s">
        <v>695</v>
      </c>
      <c r="D5" s="51" t="s">
        <v>1362</v>
      </c>
      <c r="E5" s="209" t="s">
        <v>1117</v>
      </c>
      <c r="F5" s="123" t="s">
        <v>1111</v>
      </c>
      <c r="G5" s="173" t="s">
        <v>1112</v>
      </c>
      <c r="H5" s="173" t="s">
        <v>1101</v>
      </c>
      <c r="I5" s="173" t="s">
        <v>1113</v>
      </c>
      <c r="J5" s="173" t="s">
        <v>1100</v>
      </c>
      <c r="K5" s="173" t="s">
        <v>1114</v>
      </c>
      <c r="L5" s="173" t="s">
        <v>1115</v>
      </c>
      <c r="M5" s="173" t="s">
        <v>1103</v>
      </c>
      <c r="N5" s="174" t="s">
        <v>1107</v>
      </c>
      <c r="O5" s="30"/>
      <c r="P5" s="122" t="s">
        <v>1117</v>
      </c>
      <c r="Q5" s="123" t="s">
        <v>1111</v>
      </c>
      <c r="R5" s="173" t="s">
        <v>1112</v>
      </c>
      <c r="S5" s="173" t="s">
        <v>1101</v>
      </c>
      <c r="T5" s="173" t="s">
        <v>1113</v>
      </c>
      <c r="U5" s="173" t="s">
        <v>1100</v>
      </c>
      <c r="V5" s="173" t="s">
        <v>1114</v>
      </c>
      <c r="W5" s="173" t="s">
        <v>1115</v>
      </c>
      <c r="X5" s="173" t="s">
        <v>1103</v>
      </c>
      <c r="Y5" s="174" t="s">
        <v>1107</v>
      </c>
      <c r="Z5" s="30"/>
      <c r="AA5" s="125" t="s">
        <v>1118</v>
      </c>
      <c r="AB5" s="125" t="s">
        <v>1148</v>
      </c>
      <c r="AC5" s="126" t="s">
        <v>1111</v>
      </c>
      <c r="AD5" s="183" t="s">
        <v>1112</v>
      </c>
      <c r="AE5" s="183" t="s">
        <v>1101</v>
      </c>
      <c r="AF5" s="183" t="s">
        <v>1113</v>
      </c>
      <c r="AG5" s="183" t="s">
        <v>1100</v>
      </c>
      <c r="AH5" s="183" t="s">
        <v>1114</v>
      </c>
      <c r="AI5" s="183" t="s">
        <v>1115</v>
      </c>
      <c r="AJ5" s="183" t="s">
        <v>1168</v>
      </c>
      <c r="AK5" s="193" t="s">
        <v>1107</v>
      </c>
      <c r="AM5" s="560" t="s">
        <v>1357</v>
      </c>
      <c r="AN5" s="560"/>
      <c r="AO5" s="560"/>
      <c r="AP5" s="560"/>
      <c r="AQ5" s="560"/>
      <c r="AR5" s="560"/>
      <c r="AS5" s="560"/>
      <c r="AT5" s="560"/>
    </row>
    <row r="6" spans="1:46" ht="6.75" customHeight="1" thickBot="1" x14ac:dyDescent="0.5">
      <c r="A6" s="19"/>
      <c r="B6" s="50"/>
      <c r="C6" s="49"/>
      <c r="D6" s="52"/>
      <c r="E6" s="187"/>
      <c r="F6" s="132"/>
      <c r="G6" s="132"/>
      <c r="H6" s="132"/>
      <c r="I6" s="132"/>
      <c r="J6" s="132"/>
      <c r="K6" s="132"/>
      <c r="L6" s="132"/>
      <c r="M6" s="132"/>
      <c r="N6" s="133"/>
      <c r="O6" s="28"/>
      <c r="P6" s="131"/>
      <c r="Q6" s="132"/>
      <c r="R6" s="132"/>
      <c r="S6" s="132"/>
      <c r="T6" s="132"/>
      <c r="U6" s="132"/>
      <c r="V6" s="132"/>
      <c r="W6" s="132"/>
      <c r="X6" s="132"/>
      <c r="Y6" s="133"/>
      <c r="Z6" s="28"/>
      <c r="AA6" s="184"/>
      <c r="AB6" s="184"/>
      <c r="AC6" s="184"/>
      <c r="AD6" s="184"/>
      <c r="AE6" s="184"/>
      <c r="AF6" s="184"/>
      <c r="AG6" s="184"/>
      <c r="AH6" s="184"/>
      <c r="AI6" s="184"/>
      <c r="AJ6" s="184"/>
      <c r="AK6" s="133"/>
    </row>
    <row r="7" spans="1:46" x14ac:dyDescent="0.45">
      <c r="A7" s="19" t="s">
        <v>0</v>
      </c>
      <c r="B7" s="25" t="s">
        <v>811</v>
      </c>
      <c r="C7" s="46"/>
      <c r="D7" s="88">
        <v>36975</v>
      </c>
      <c r="E7" s="188">
        <v>31502</v>
      </c>
      <c r="F7" s="175">
        <v>1724</v>
      </c>
      <c r="G7" s="175">
        <v>17231</v>
      </c>
      <c r="H7" s="175">
        <v>30410</v>
      </c>
      <c r="I7" s="175">
        <v>29073</v>
      </c>
      <c r="J7" s="175">
        <v>27939</v>
      </c>
      <c r="K7" s="175">
        <v>25261</v>
      </c>
      <c r="L7" s="175">
        <v>25847</v>
      </c>
      <c r="M7" s="175">
        <v>31612</v>
      </c>
      <c r="N7" s="176">
        <v>28518</v>
      </c>
      <c r="O7" s="10"/>
      <c r="P7" s="188">
        <v>38503</v>
      </c>
      <c r="Q7" s="175">
        <v>2585</v>
      </c>
      <c r="R7" s="175">
        <v>20678</v>
      </c>
      <c r="S7" s="175">
        <v>31347</v>
      </c>
      <c r="T7" s="175">
        <v>30296</v>
      </c>
      <c r="U7" s="175">
        <v>29793</v>
      </c>
      <c r="V7" s="175">
        <v>28221</v>
      </c>
      <c r="W7" s="175">
        <v>29283</v>
      </c>
      <c r="X7" s="175">
        <v>32398</v>
      </c>
      <c r="Y7" s="176">
        <v>30496</v>
      </c>
      <c r="Z7" s="10"/>
      <c r="AA7" s="319">
        <v>36975</v>
      </c>
      <c r="AB7" s="192">
        <v>34462</v>
      </c>
      <c r="AC7" s="194">
        <v>1866</v>
      </c>
      <c r="AD7" s="185">
        <v>17051</v>
      </c>
      <c r="AE7" s="185">
        <v>29461</v>
      </c>
      <c r="AF7" s="185">
        <v>27150</v>
      </c>
      <c r="AG7" s="185">
        <v>25706</v>
      </c>
      <c r="AH7" s="185">
        <v>21508</v>
      </c>
      <c r="AI7" s="185">
        <v>21262</v>
      </c>
      <c r="AJ7" s="185">
        <v>30817</v>
      </c>
      <c r="AK7" s="194">
        <v>25899</v>
      </c>
    </row>
    <row r="8" spans="1:46" x14ac:dyDescent="0.45">
      <c r="A8" s="19" t="s">
        <v>1363</v>
      </c>
      <c r="B8" s="25" t="s">
        <v>823</v>
      </c>
      <c r="C8" s="46"/>
      <c r="D8" s="87">
        <v>7416</v>
      </c>
      <c r="E8" s="189">
        <v>7190</v>
      </c>
      <c r="F8" s="177">
        <v>348</v>
      </c>
      <c r="G8" s="177">
        <v>3479</v>
      </c>
      <c r="H8" s="177">
        <v>6140</v>
      </c>
      <c r="I8" s="177">
        <v>5870</v>
      </c>
      <c r="J8" s="177">
        <v>5641</v>
      </c>
      <c r="K8" s="177">
        <v>5101</v>
      </c>
      <c r="L8" s="177">
        <v>5219</v>
      </c>
      <c r="M8" s="177">
        <v>6383</v>
      </c>
      <c r="N8" s="178">
        <v>5758</v>
      </c>
      <c r="O8" s="10"/>
      <c r="P8" s="189">
        <v>8628</v>
      </c>
      <c r="Q8" s="177">
        <v>522</v>
      </c>
      <c r="R8" s="177">
        <v>4175</v>
      </c>
      <c r="S8" s="177">
        <v>6329</v>
      </c>
      <c r="T8" s="177">
        <v>6117</v>
      </c>
      <c r="U8" s="177">
        <v>6016</v>
      </c>
      <c r="V8" s="177">
        <v>5698</v>
      </c>
      <c r="W8" s="177">
        <v>5913</v>
      </c>
      <c r="X8" s="177">
        <v>6542</v>
      </c>
      <c r="Y8" s="178">
        <v>6158</v>
      </c>
      <c r="Z8" s="10"/>
      <c r="AA8" s="205">
        <v>7416</v>
      </c>
      <c r="AB8" s="142">
        <v>6958</v>
      </c>
      <c r="AC8" s="144">
        <v>211</v>
      </c>
      <c r="AD8" s="143">
        <v>3303</v>
      </c>
      <c r="AE8" s="143">
        <v>5931</v>
      </c>
      <c r="AF8" s="143">
        <v>5438</v>
      </c>
      <c r="AG8" s="143">
        <v>4991</v>
      </c>
      <c r="AH8" s="143">
        <v>4156</v>
      </c>
      <c r="AI8" s="143">
        <v>3579</v>
      </c>
      <c r="AJ8" s="143">
        <v>6262</v>
      </c>
      <c r="AK8" s="144">
        <v>5020</v>
      </c>
    </row>
    <row r="9" spans="1:46" x14ac:dyDescent="0.45">
      <c r="A9" s="19" t="s">
        <v>1365</v>
      </c>
      <c r="B9" s="23" t="s">
        <v>53</v>
      </c>
      <c r="C9" s="17" t="s">
        <v>54</v>
      </c>
      <c r="D9" s="53">
        <v>1279</v>
      </c>
      <c r="E9" s="190">
        <v>1179</v>
      </c>
      <c r="F9" s="179">
        <v>63</v>
      </c>
      <c r="G9" s="179">
        <v>624</v>
      </c>
      <c r="H9" s="179">
        <v>1101</v>
      </c>
      <c r="I9" s="179">
        <v>1052</v>
      </c>
      <c r="J9" s="179">
        <v>1011</v>
      </c>
      <c r="K9" s="179">
        <v>915</v>
      </c>
      <c r="L9" s="179">
        <v>936</v>
      </c>
      <c r="M9" s="179">
        <v>1144</v>
      </c>
      <c r="N9" s="180">
        <v>1032</v>
      </c>
      <c r="O9" s="10"/>
      <c r="P9" s="190">
        <v>1415</v>
      </c>
      <c r="Q9" s="179">
        <v>94</v>
      </c>
      <c r="R9" s="179">
        <v>749</v>
      </c>
      <c r="S9" s="179">
        <v>1135</v>
      </c>
      <c r="T9" s="179">
        <v>1097</v>
      </c>
      <c r="U9" s="179">
        <v>1079</v>
      </c>
      <c r="V9" s="179">
        <v>1022</v>
      </c>
      <c r="W9" s="179">
        <v>1060</v>
      </c>
      <c r="X9" s="179">
        <v>1173</v>
      </c>
      <c r="Y9" s="180">
        <v>1104</v>
      </c>
      <c r="Z9" s="10"/>
      <c r="AA9" s="206">
        <v>1279</v>
      </c>
      <c r="AB9" s="156">
        <v>1247</v>
      </c>
      <c r="AC9" s="158">
        <v>17</v>
      </c>
      <c r="AD9" s="157">
        <v>305</v>
      </c>
      <c r="AE9" s="157">
        <v>1092</v>
      </c>
      <c r="AF9" s="157">
        <v>1007</v>
      </c>
      <c r="AG9" s="157">
        <v>876</v>
      </c>
      <c r="AH9" s="157">
        <v>710</v>
      </c>
      <c r="AI9" s="157">
        <v>324</v>
      </c>
      <c r="AJ9" s="157">
        <v>1133</v>
      </c>
      <c r="AK9" s="158">
        <v>871</v>
      </c>
    </row>
    <row r="10" spans="1:46" x14ac:dyDescent="0.45">
      <c r="A10" s="19" t="s">
        <v>1365</v>
      </c>
      <c r="B10" s="23" t="s">
        <v>55</v>
      </c>
      <c r="C10" s="17" t="s">
        <v>56</v>
      </c>
      <c r="D10" s="53">
        <v>608</v>
      </c>
      <c r="E10" s="190">
        <v>748</v>
      </c>
      <c r="F10" s="179">
        <v>29</v>
      </c>
      <c r="G10" s="179">
        <v>284</v>
      </c>
      <c r="H10" s="179">
        <v>502</v>
      </c>
      <c r="I10" s="179">
        <v>480</v>
      </c>
      <c r="J10" s="179">
        <v>461</v>
      </c>
      <c r="K10" s="179">
        <v>417</v>
      </c>
      <c r="L10" s="179">
        <v>426</v>
      </c>
      <c r="M10" s="179">
        <v>522</v>
      </c>
      <c r="N10" s="180">
        <v>471</v>
      </c>
      <c r="O10" s="10"/>
      <c r="P10" s="190">
        <v>893</v>
      </c>
      <c r="Q10" s="179">
        <v>43</v>
      </c>
      <c r="R10" s="179">
        <v>341</v>
      </c>
      <c r="S10" s="179">
        <v>517</v>
      </c>
      <c r="T10" s="179">
        <v>500</v>
      </c>
      <c r="U10" s="179">
        <v>492</v>
      </c>
      <c r="V10" s="179">
        <v>466</v>
      </c>
      <c r="W10" s="179">
        <v>483</v>
      </c>
      <c r="X10" s="179">
        <v>534</v>
      </c>
      <c r="Y10" s="180">
        <v>503</v>
      </c>
      <c r="Z10" s="10"/>
      <c r="AA10" s="206">
        <v>608</v>
      </c>
      <c r="AB10" s="156">
        <v>568</v>
      </c>
      <c r="AC10" s="158">
        <v>15</v>
      </c>
      <c r="AD10" s="157">
        <v>60</v>
      </c>
      <c r="AE10" s="157">
        <v>510</v>
      </c>
      <c r="AF10" s="157">
        <v>375</v>
      </c>
      <c r="AG10" s="157">
        <v>266</v>
      </c>
      <c r="AH10" s="157">
        <v>112</v>
      </c>
      <c r="AI10" s="157">
        <v>81</v>
      </c>
      <c r="AJ10" s="157">
        <v>541</v>
      </c>
      <c r="AK10" s="158">
        <v>234</v>
      </c>
    </row>
    <row r="11" spans="1:46" x14ac:dyDescent="0.45">
      <c r="A11" s="19" t="s">
        <v>1365</v>
      </c>
      <c r="B11" s="23" t="s">
        <v>57</v>
      </c>
      <c r="C11" s="17" t="s">
        <v>58</v>
      </c>
      <c r="D11" s="53">
        <v>466</v>
      </c>
      <c r="E11" s="190">
        <v>444</v>
      </c>
      <c r="F11" s="179">
        <v>23</v>
      </c>
      <c r="G11" s="179">
        <v>228</v>
      </c>
      <c r="H11" s="179">
        <v>403</v>
      </c>
      <c r="I11" s="179">
        <v>385</v>
      </c>
      <c r="J11" s="179">
        <v>370</v>
      </c>
      <c r="K11" s="179">
        <v>335</v>
      </c>
      <c r="L11" s="179">
        <v>342</v>
      </c>
      <c r="M11" s="179">
        <v>419</v>
      </c>
      <c r="N11" s="180">
        <v>378</v>
      </c>
      <c r="O11" s="10"/>
      <c r="P11" s="190">
        <v>535</v>
      </c>
      <c r="Q11" s="179">
        <v>35</v>
      </c>
      <c r="R11" s="179">
        <v>274</v>
      </c>
      <c r="S11" s="179">
        <v>415</v>
      </c>
      <c r="T11" s="179">
        <v>401</v>
      </c>
      <c r="U11" s="179">
        <v>395</v>
      </c>
      <c r="V11" s="179">
        <v>374</v>
      </c>
      <c r="W11" s="179">
        <v>388</v>
      </c>
      <c r="X11" s="179">
        <v>429</v>
      </c>
      <c r="Y11" s="180">
        <v>404</v>
      </c>
      <c r="Z11" s="10"/>
      <c r="AA11" s="206">
        <v>466</v>
      </c>
      <c r="AB11" s="156">
        <v>456</v>
      </c>
      <c r="AC11" s="158">
        <v>25</v>
      </c>
      <c r="AD11" s="157">
        <v>260</v>
      </c>
      <c r="AE11" s="157">
        <v>416</v>
      </c>
      <c r="AF11" s="157">
        <v>385</v>
      </c>
      <c r="AG11" s="157">
        <v>358</v>
      </c>
      <c r="AH11" s="157">
        <v>301</v>
      </c>
      <c r="AI11" s="157">
        <v>281</v>
      </c>
      <c r="AJ11" s="157">
        <v>432</v>
      </c>
      <c r="AK11" s="158">
        <v>387</v>
      </c>
    </row>
    <row r="12" spans="1:46" x14ac:dyDescent="0.45">
      <c r="A12" s="19" t="s">
        <v>1365</v>
      </c>
      <c r="B12" s="23" t="s">
        <v>1039</v>
      </c>
      <c r="C12" s="17" t="s">
        <v>70</v>
      </c>
      <c r="D12" s="53">
        <v>443</v>
      </c>
      <c r="E12" s="190">
        <v>446</v>
      </c>
      <c r="F12" s="179">
        <v>21</v>
      </c>
      <c r="G12" s="179">
        <v>207</v>
      </c>
      <c r="H12" s="179">
        <v>366</v>
      </c>
      <c r="I12" s="179">
        <v>350</v>
      </c>
      <c r="J12" s="179">
        <v>336</v>
      </c>
      <c r="K12" s="179">
        <v>304</v>
      </c>
      <c r="L12" s="179">
        <v>311</v>
      </c>
      <c r="M12" s="179">
        <v>380</v>
      </c>
      <c r="N12" s="180">
        <v>343</v>
      </c>
      <c r="O12" s="10"/>
      <c r="P12" s="190">
        <v>534</v>
      </c>
      <c r="Q12" s="179">
        <v>32</v>
      </c>
      <c r="R12" s="179">
        <v>249</v>
      </c>
      <c r="S12" s="179">
        <v>377</v>
      </c>
      <c r="T12" s="179">
        <v>364</v>
      </c>
      <c r="U12" s="179">
        <v>358</v>
      </c>
      <c r="V12" s="179">
        <v>340</v>
      </c>
      <c r="W12" s="179">
        <v>352</v>
      </c>
      <c r="X12" s="179">
        <v>390</v>
      </c>
      <c r="Y12" s="180">
        <v>367</v>
      </c>
      <c r="Z12" s="10"/>
      <c r="AA12" s="206">
        <v>443</v>
      </c>
      <c r="AB12" s="156">
        <v>414</v>
      </c>
      <c r="AC12" s="158">
        <v>74</v>
      </c>
      <c r="AD12" s="157">
        <v>268</v>
      </c>
      <c r="AE12" s="157">
        <v>336</v>
      </c>
      <c r="AF12" s="157">
        <v>320</v>
      </c>
      <c r="AG12" s="157">
        <v>318</v>
      </c>
      <c r="AH12" s="157">
        <v>281</v>
      </c>
      <c r="AI12" s="157">
        <v>292</v>
      </c>
      <c r="AJ12" s="157">
        <v>356</v>
      </c>
      <c r="AK12" s="158">
        <v>309</v>
      </c>
    </row>
    <row r="13" spans="1:46" x14ac:dyDescent="0.45">
      <c r="A13" s="19" t="s">
        <v>1365</v>
      </c>
      <c r="B13" s="23" t="s">
        <v>59</v>
      </c>
      <c r="C13" s="17" t="s">
        <v>60</v>
      </c>
      <c r="D13" s="53">
        <v>295</v>
      </c>
      <c r="E13" s="190">
        <v>474</v>
      </c>
      <c r="F13" s="179">
        <v>14</v>
      </c>
      <c r="G13" s="179">
        <v>136</v>
      </c>
      <c r="H13" s="179">
        <v>240</v>
      </c>
      <c r="I13" s="179">
        <v>229</v>
      </c>
      <c r="J13" s="179">
        <v>220</v>
      </c>
      <c r="K13" s="179">
        <v>199</v>
      </c>
      <c r="L13" s="179">
        <v>204</v>
      </c>
      <c r="M13" s="179">
        <v>249</v>
      </c>
      <c r="N13" s="180">
        <v>225</v>
      </c>
      <c r="O13" s="10"/>
      <c r="P13" s="190">
        <v>568</v>
      </c>
      <c r="Q13" s="179">
        <v>21</v>
      </c>
      <c r="R13" s="179">
        <v>163</v>
      </c>
      <c r="S13" s="179">
        <v>247</v>
      </c>
      <c r="T13" s="179">
        <v>239</v>
      </c>
      <c r="U13" s="179">
        <v>235</v>
      </c>
      <c r="V13" s="179">
        <v>222</v>
      </c>
      <c r="W13" s="179">
        <v>231</v>
      </c>
      <c r="X13" s="179">
        <v>255</v>
      </c>
      <c r="Y13" s="180">
        <v>240</v>
      </c>
      <c r="Z13" s="10"/>
      <c r="AA13" s="206">
        <v>295</v>
      </c>
      <c r="AB13" s="156">
        <v>271</v>
      </c>
      <c r="AC13" s="158">
        <v>4</v>
      </c>
      <c r="AD13" s="157">
        <v>4</v>
      </c>
      <c r="AE13" s="157">
        <v>228</v>
      </c>
      <c r="AF13" s="157">
        <v>168</v>
      </c>
      <c r="AG13" s="157">
        <v>148</v>
      </c>
      <c r="AH13" s="157">
        <v>29</v>
      </c>
      <c r="AI13" s="157">
        <v>14</v>
      </c>
      <c r="AJ13" s="157">
        <v>253</v>
      </c>
      <c r="AK13" s="158">
        <v>149</v>
      </c>
    </row>
    <row r="14" spans="1:46" x14ac:dyDescent="0.45">
      <c r="A14" s="19" t="s">
        <v>1365</v>
      </c>
      <c r="B14" s="23" t="s">
        <v>819</v>
      </c>
      <c r="C14" s="17" t="s">
        <v>820</v>
      </c>
      <c r="D14" s="53">
        <v>429</v>
      </c>
      <c r="E14" s="190">
        <v>501</v>
      </c>
      <c r="F14" s="179">
        <v>21</v>
      </c>
      <c r="G14" s="179">
        <v>208</v>
      </c>
      <c r="H14" s="179">
        <v>368</v>
      </c>
      <c r="I14" s="179">
        <v>351</v>
      </c>
      <c r="J14" s="179">
        <v>338</v>
      </c>
      <c r="K14" s="179">
        <v>305</v>
      </c>
      <c r="L14" s="179">
        <v>312</v>
      </c>
      <c r="M14" s="179">
        <v>382</v>
      </c>
      <c r="N14" s="180">
        <v>345</v>
      </c>
      <c r="O14" s="10"/>
      <c r="P14" s="190">
        <v>603</v>
      </c>
      <c r="Q14" s="179">
        <v>32</v>
      </c>
      <c r="R14" s="179">
        <v>250</v>
      </c>
      <c r="S14" s="179">
        <v>379</v>
      </c>
      <c r="T14" s="179">
        <v>366</v>
      </c>
      <c r="U14" s="179">
        <v>360</v>
      </c>
      <c r="V14" s="179">
        <v>341</v>
      </c>
      <c r="W14" s="179">
        <v>354</v>
      </c>
      <c r="X14" s="179">
        <v>392</v>
      </c>
      <c r="Y14" s="180">
        <v>369</v>
      </c>
      <c r="Z14" s="10"/>
      <c r="AA14" s="206">
        <v>429</v>
      </c>
      <c r="AB14" s="156">
        <v>416</v>
      </c>
      <c r="AC14" s="158">
        <v>9</v>
      </c>
      <c r="AD14" s="157">
        <v>209</v>
      </c>
      <c r="AE14" s="157">
        <v>303</v>
      </c>
      <c r="AF14" s="157">
        <v>273</v>
      </c>
      <c r="AG14" s="157">
        <v>264</v>
      </c>
      <c r="AH14" s="157">
        <v>247</v>
      </c>
      <c r="AI14" s="157">
        <v>249</v>
      </c>
      <c r="AJ14" s="157">
        <v>329</v>
      </c>
      <c r="AK14" s="158">
        <v>266</v>
      </c>
    </row>
    <row r="15" spans="1:46" x14ac:dyDescent="0.45">
      <c r="A15" s="19" t="s">
        <v>1365</v>
      </c>
      <c r="B15" s="23" t="s">
        <v>63</v>
      </c>
      <c r="C15" s="17" t="s">
        <v>64</v>
      </c>
      <c r="D15" s="53">
        <v>516</v>
      </c>
      <c r="E15" s="190">
        <v>471</v>
      </c>
      <c r="F15" s="179">
        <v>25</v>
      </c>
      <c r="G15" s="179">
        <v>244</v>
      </c>
      <c r="H15" s="179">
        <v>431</v>
      </c>
      <c r="I15" s="179">
        <v>412</v>
      </c>
      <c r="J15" s="179">
        <v>396</v>
      </c>
      <c r="K15" s="179">
        <v>358</v>
      </c>
      <c r="L15" s="179">
        <v>366</v>
      </c>
      <c r="M15" s="179">
        <v>448</v>
      </c>
      <c r="N15" s="180">
        <v>404</v>
      </c>
      <c r="O15" s="10"/>
      <c r="P15" s="190">
        <v>567</v>
      </c>
      <c r="Q15" s="179">
        <v>37</v>
      </c>
      <c r="R15" s="179">
        <v>293</v>
      </c>
      <c r="S15" s="179">
        <v>444</v>
      </c>
      <c r="T15" s="179">
        <v>430</v>
      </c>
      <c r="U15" s="179">
        <v>422</v>
      </c>
      <c r="V15" s="179">
        <v>400</v>
      </c>
      <c r="W15" s="179">
        <v>415</v>
      </c>
      <c r="X15" s="179">
        <v>459</v>
      </c>
      <c r="Y15" s="180">
        <v>432</v>
      </c>
      <c r="Z15" s="10"/>
      <c r="AA15" s="206">
        <v>516</v>
      </c>
      <c r="AB15" s="156">
        <v>488</v>
      </c>
      <c r="AC15" s="158">
        <v>1</v>
      </c>
      <c r="AD15" s="157">
        <v>290</v>
      </c>
      <c r="AE15" s="157">
        <v>421</v>
      </c>
      <c r="AF15" s="157">
        <v>389</v>
      </c>
      <c r="AG15" s="157">
        <v>347</v>
      </c>
      <c r="AH15" s="157">
        <v>318</v>
      </c>
      <c r="AI15" s="157">
        <v>337</v>
      </c>
      <c r="AJ15" s="157">
        <v>441</v>
      </c>
      <c r="AK15" s="158">
        <v>351</v>
      </c>
    </row>
    <row r="16" spans="1:46" x14ac:dyDescent="0.45">
      <c r="A16" s="19" t="s">
        <v>1365</v>
      </c>
      <c r="B16" s="23" t="s">
        <v>65</v>
      </c>
      <c r="C16" s="17" t="s">
        <v>66</v>
      </c>
      <c r="D16" s="53">
        <v>577</v>
      </c>
      <c r="E16" s="190">
        <v>725</v>
      </c>
      <c r="F16" s="179">
        <v>28</v>
      </c>
      <c r="G16" s="179">
        <v>276</v>
      </c>
      <c r="H16" s="179">
        <v>488</v>
      </c>
      <c r="I16" s="179">
        <v>466</v>
      </c>
      <c r="J16" s="179">
        <v>448</v>
      </c>
      <c r="K16" s="179">
        <v>405</v>
      </c>
      <c r="L16" s="179">
        <v>414</v>
      </c>
      <c r="M16" s="179">
        <v>507</v>
      </c>
      <c r="N16" s="180">
        <v>457</v>
      </c>
      <c r="O16" s="10"/>
      <c r="P16" s="190">
        <v>873</v>
      </c>
      <c r="Q16" s="179">
        <v>42</v>
      </c>
      <c r="R16" s="179">
        <v>332</v>
      </c>
      <c r="S16" s="179">
        <v>503</v>
      </c>
      <c r="T16" s="179">
        <v>486</v>
      </c>
      <c r="U16" s="179">
        <v>478</v>
      </c>
      <c r="V16" s="179">
        <v>453</v>
      </c>
      <c r="W16" s="179">
        <v>470</v>
      </c>
      <c r="X16" s="179">
        <v>519</v>
      </c>
      <c r="Y16" s="180">
        <v>489</v>
      </c>
      <c r="Z16" s="10"/>
      <c r="AA16" s="206">
        <v>577</v>
      </c>
      <c r="AB16" s="156">
        <v>552</v>
      </c>
      <c r="AC16" s="158">
        <v>1</v>
      </c>
      <c r="AD16" s="157">
        <v>347</v>
      </c>
      <c r="AE16" s="157">
        <v>469</v>
      </c>
      <c r="AF16" s="157">
        <v>477</v>
      </c>
      <c r="AG16" s="157">
        <v>468</v>
      </c>
      <c r="AH16" s="157">
        <v>393</v>
      </c>
      <c r="AI16" s="157">
        <v>371</v>
      </c>
      <c r="AJ16" s="157">
        <v>500</v>
      </c>
      <c r="AK16" s="158">
        <v>458</v>
      </c>
    </row>
    <row r="17" spans="1:37" x14ac:dyDescent="0.45">
      <c r="A17" s="19" t="s">
        <v>1365</v>
      </c>
      <c r="B17" s="23" t="s">
        <v>821</v>
      </c>
      <c r="C17" s="17" t="s">
        <v>822</v>
      </c>
      <c r="D17" s="53">
        <v>1095</v>
      </c>
      <c r="E17" s="190">
        <v>933</v>
      </c>
      <c r="F17" s="179">
        <v>52</v>
      </c>
      <c r="G17" s="179">
        <v>513</v>
      </c>
      <c r="H17" s="179">
        <v>906</v>
      </c>
      <c r="I17" s="179">
        <v>866</v>
      </c>
      <c r="J17" s="179">
        <v>832</v>
      </c>
      <c r="K17" s="179">
        <v>753</v>
      </c>
      <c r="L17" s="179">
        <v>770</v>
      </c>
      <c r="M17" s="179">
        <v>942</v>
      </c>
      <c r="N17" s="180">
        <v>850</v>
      </c>
      <c r="O17" s="10"/>
      <c r="P17" s="190">
        <v>1121</v>
      </c>
      <c r="Q17" s="179">
        <v>77</v>
      </c>
      <c r="R17" s="179">
        <v>616</v>
      </c>
      <c r="S17" s="179">
        <v>934</v>
      </c>
      <c r="T17" s="179">
        <v>902</v>
      </c>
      <c r="U17" s="179">
        <v>887</v>
      </c>
      <c r="V17" s="179">
        <v>841</v>
      </c>
      <c r="W17" s="179">
        <v>872</v>
      </c>
      <c r="X17" s="179">
        <v>965</v>
      </c>
      <c r="Y17" s="180">
        <v>908</v>
      </c>
      <c r="Z17" s="10"/>
      <c r="AA17" s="206">
        <v>1095</v>
      </c>
      <c r="AB17" s="156">
        <v>1026</v>
      </c>
      <c r="AC17" s="158">
        <v>37</v>
      </c>
      <c r="AD17" s="157">
        <v>612</v>
      </c>
      <c r="AE17" s="157">
        <v>890</v>
      </c>
      <c r="AF17" s="157">
        <v>815</v>
      </c>
      <c r="AG17" s="157">
        <v>812</v>
      </c>
      <c r="AH17" s="157">
        <v>705</v>
      </c>
      <c r="AI17" s="157">
        <v>660</v>
      </c>
      <c r="AJ17" s="157">
        <v>905</v>
      </c>
      <c r="AK17" s="158">
        <v>830</v>
      </c>
    </row>
    <row r="18" spans="1:37" x14ac:dyDescent="0.45">
      <c r="A18" s="19" t="s">
        <v>1365</v>
      </c>
      <c r="B18" s="23" t="s">
        <v>67</v>
      </c>
      <c r="C18" s="17" t="s">
        <v>68</v>
      </c>
      <c r="D18" s="53">
        <v>1708</v>
      </c>
      <c r="E18" s="190">
        <v>1255</v>
      </c>
      <c r="F18" s="179">
        <v>77</v>
      </c>
      <c r="G18" s="179">
        <v>770</v>
      </c>
      <c r="H18" s="179">
        <v>1359</v>
      </c>
      <c r="I18" s="179">
        <v>1299</v>
      </c>
      <c r="J18" s="179">
        <v>1248</v>
      </c>
      <c r="K18" s="179">
        <v>1129</v>
      </c>
      <c r="L18" s="179">
        <v>1155</v>
      </c>
      <c r="M18" s="179">
        <v>1412</v>
      </c>
      <c r="N18" s="180">
        <v>1274</v>
      </c>
      <c r="O18" s="10"/>
      <c r="P18" s="190">
        <v>1506</v>
      </c>
      <c r="Q18" s="179">
        <v>116</v>
      </c>
      <c r="R18" s="179">
        <v>924</v>
      </c>
      <c r="S18" s="179">
        <v>1400</v>
      </c>
      <c r="T18" s="179">
        <v>1353</v>
      </c>
      <c r="U18" s="179">
        <v>1331</v>
      </c>
      <c r="V18" s="179">
        <v>1261</v>
      </c>
      <c r="W18" s="179">
        <v>1308</v>
      </c>
      <c r="X18" s="179">
        <v>1447</v>
      </c>
      <c r="Y18" s="180">
        <v>1362</v>
      </c>
      <c r="Z18" s="10"/>
      <c r="AA18" s="206">
        <v>1708</v>
      </c>
      <c r="AB18" s="156">
        <v>1539</v>
      </c>
      <c r="AC18" s="158">
        <v>28</v>
      </c>
      <c r="AD18" s="157">
        <v>948</v>
      </c>
      <c r="AE18" s="157">
        <v>1275</v>
      </c>
      <c r="AF18" s="157">
        <v>1233</v>
      </c>
      <c r="AG18" s="157">
        <v>1140</v>
      </c>
      <c r="AH18" s="157">
        <v>1061</v>
      </c>
      <c r="AI18" s="157">
        <v>971</v>
      </c>
      <c r="AJ18" s="157">
        <v>1380</v>
      </c>
      <c r="AK18" s="158">
        <v>1168</v>
      </c>
    </row>
    <row r="19" spans="1:37" x14ac:dyDescent="0.45">
      <c r="A19" s="19" t="s">
        <v>1363</v>
      </c>
      <c r="B19" s="25" t="s">
        <v>826</v>
      </c>
      <c r="C19" s="17"/>
      <c r="D19" s="87">
        <v>6821</v>
      </c>
      <c r="E19" s="189">
        <v>5702</v>
      </c>
      <c r="F19" s="177">
        <v>320</v>
      </c>
      <c r="G19" s="177">
        <v>3191</v>
      </c>
      <c r="H19" s="177">
        <v>5631</v>
      </c>
      <c r="I19" s="177">
        <v>5384</v>
      </c>
      <c r="J19" s="177">
        <v>5174</v>
      </c>
      <c r="K19" s="177">
        <v>4678</v>
      </c>
      <c r="L19" s="177">
        <v>4786</v>
      </c>
      <c r="M19" s="177">
        <v>5854</v>
      </c>
      <c r="N19" s="178">
        <v>5281</v>
      </c>
      <c r="O19" s="10"/>
      <c r="P19" s="189">
        <v>6955</v>
      </c>
      <c r="Q19" s="177">
        <v>479</v>
      </c>
      <c r="R19" s="177">
        <v>3829</v>
      </c>
      <c r="S19" s="177">
        <v>5805</v>
      </c>
      <c r="T19" s="177">
        <v>5610</v>
      </c>
      <c r="U19" s="177">
        <v>5517</v>
      </c>
      <c r="V19" s="177">
        <v>5226</v>
      </c>
      <c r="W19" s="177">
        <v>5422</v>
      </c>
      <c r="X19" s="177">
        <v>5999</v>
      </c>
      <c r="Y19" s="178">
        <v>5647</v>
      </c>
      <c r="Z19" s="10"/>
      <c r="AA19" s="205">
        <v>6821</v>
      </c>
      <c r="AB19" s="142">
        <v>6381</v>
      </c>
      <c r="AC19" s="144">
        <v>260</v>
      </c>
      <c r="AD19" s="143">
        <v>3334</v>
      </c>
      <c r="AE19" s="143">
        <v>5430</v>
      </c>
      <c r="AF19" s="143">
        <v>5142</v>
      </c>
      <c r="AG19" s="143">
        <v>4813</v>
      </c>
      <c r="AH19" s="143">
        <v>4021</v>
      </c>
      <c r="AI19" s="143">
        <v>3938</v>
      </c>
      <c r="AJ19" s="143">
        <v>5801</v>
      </c>
      <c r="AK19" s="144">
        <v>4854</v>
      </c>
    </row>
    <row r="20" spans="1:37" x14ac:dyDescent="0.45">
      <c r="A20" s="19" t="s">
        <v>1365</v>
      </c>
      <c r="B20" s="23" t="s">
        <v>824</v>
      </c>
      <c r="C20" s="17" t="s">
        <v>825</v>
      </c>
      <c r="D20" s="53">
        <v>878</v>
      </c>
      <c r="E20" s="190">
        <v>805</v>
      </c>
      <c r="F20" s="179">
        <v>42</v>
      </c>
      <c r="G20" s="179">
        <v>415</v>
      </c>
      <c r="H20" s="179">
        <v>732</v>
      </c>
      <c r="I20" s="179">
        <v>700</v>
      </c>
      <c r="J20" s="179">
        <v>673</v>
      </c>
      <c r="K20" s="179">
        <v>608</v>
      </c>
      <c r="L20" s="179">
        <v>622</v>
      </c>
      <c r="M20" s="179">
        <v>761</v>
      </c>
      <c r="N20" s="180">
        <v>686</v>
      </c>
      <c r="O20" s="10"/>
      <c r="P20" s="190">
        <v>984</v>
      </c>
      <c r="Q20" s="179">
        <v>63</v>
      </c>
      <c r="R20" s="179">
        <v>498</v>
      </c>
      <c r="S20" s="179">
        <v>755</v>
      </c>
      <c r="T20" s="179">
        <v>729</v>
      </c>
      <c r="U20" s="179">
        <v>717</v>
      </c>
      <c r="V20" s="179">
        <v>679</v>
      </c>
      <c r="W20" s="179">
        <v>705</v>
      </c>
      <c r="X20" s="179">
        <v>780</v>
      </c>
      <c r="Y20" s="180">
        <v>734</v>
      </c>
      <c r="Z20" s="10"/>
      <c r="AA20" s="206">
        <v>878</v>
      </c>
      <c r="AB20" s="156">
        <v>829</v>
      </c>
      <c r="AC20" s="158">
        <v>28</v>
      </c>
      <c r="AD20" s="157">
        <v>543</v>
      </c>
      <c r="AE20" s="157">
        <v>762</v>
      </c>
      <c r="AF20" s="157">
        <v>753</v>
      </c>
      <c r="AG20" s="157">
        <v>708</v>
      </c>
      <c r="AH20" s="157">
        <v>653</v>
      </c>
      <c r="AI20" s="157">
        <v>679</v>
      </c>
      <c r="AJ20" s="157">
        <v>789</v>
      </c>
      <c r="AK20" s="158">
        <v>733</v>
      </c>
    </row>
    <row r="21" spans="1:37" x14ac:dyDescent="0.45">
      <c r="A21" s="19" t="s">
        <v>1365</v>
      </c>
      <c r="B21" s="23" t="s">
        <v>71</v>
      </c>
      <c r="C21" s="17" t="s">
        <v>72</v>
      </c>
      <c r="D21" s="53">
        <v>797</v>
      </c>
      <c r="E21" s="190">
        <v>687</v>
      </c>
      <c r="F21" s="179">
        <v>38</v>
      </c>
      <c r="G21" s="179">
        <v>372</v>
      </c>
      <c r="H21" s="179">
        <v>657</v>
      </c>
      <c r="I21" s="179">
        <v>628</v>
      </c>
      <c r="J21" s="179">
        <v>604</v>
      </c>
      <c r="K21" s="179">
        <v>546</v>
      </c>
      <c r="L21" s="179">
        <v>558</v>
      </c>
      <c r="M21" s="179">
        <v>683</v>
      </c>
      <c r="N21" s="180">
        <v>616</v>
      </c>
      <c r="O21" s="10"/>
      <c r="P21" s="190">
        <v>837</v>
      </c>
      <c r="Q21" s="179">
        <v>56</v>
      </c>
      <c r="R21" s="179">
        <v>447</v>
      </c>
      <c r="S21" s="179">
        <v>677</v>
      </c>
      <c r="T21" s="179">
        <v>655</v>
      </c>
      <c r="U21" s="179">
        <v>644</v>
      </c>
      <c r="V21" s="179">
        <v>610</v>
      </c>
      <c r="W21" s="179">
        <v>633</v>
      </c>
      <c r="X21" s="179">
        <v>700</v>
      </c>
      <c r="Y21" s="180">
        <v>659</v>
      </c>
      <c r="Z21" s="10"/>
      <c r="AA21" s="206">
        <v>797</v>
      </c>
      <c r="AB21" s="156">
        <v>744</v>
      </c>
      <c r="AC21" s="158">
        <v>26</v>
      </c>
      <c r="AD21" s="157">
        <v>410</v>
      </c>
      <c r="AE21" s="157">
        <v>607</v>
      </c>
      <c r="AF21" s="157">
        <v>611</v>
      </c>
      <c r="AG21" s="157">
        <v>563</v>
      </c>
      <c r="AH21" s="157">
        <v>453</v>
      </c>
      <c r="AI21" s="157">
        <v>448</v>
      </c>
      <c r="AJ21" s="157">
        <v>679</v>
      </c>
      <c r="AK21" s="158">
        <v>536</v>
      </c>
    </row>
    <row r="22" spans="1:37" x14ac:dyDescent="0.45">
      <c r="A22" s="19" t="s">
        <v>1365</v>
      </c>
      <c r="B22" s="23" t="s">
        <v>73</v>
      </c>
      <c r="C22" s="17" t="s">
        <v>74</v>
      </c>
      <c r="D22" s="53">
        <v>1177</v>
      </c>
      <c r="E22" s="190">
        <v>926</v>
      </c>
      <c r="F22" s="179">
        <v>56</v>
      </c>
      <c r="G22" s="179">
        <v>557</v>
      </c>
      <c r="H22" s="179">
        <v>983</v>
      </c>
      <c r="I22" s="179">
        <v>939</v>
      </c>
      <c r="J22" s="179">
        <v>903</v>
      </c>
      <c r="K22" s="179">
        <v>816</v>
      </c>
      <c r="L22" s="179">
        <v>835</v>
      </c>
      <c r="M22" s="179">
        <v>1021</v>
      </c>
      <c r="N22" s="180">
        <v>922</v>
      </c>
      <c r="O22" s="10"/>
      <c r="P22" s="190">
        <v>1127</v>
      </c>
      <c r="Q22" s="179">
        <v>84</v>
      </c>
      <c r="R22" s="179">
        <v>668</v>
      </c>
      <c r="S22" s="179">
        <v>1013</v>
      </c>
      <c r="T22" s="179">
        <v>979</v>
      </c>
      <c r="U22" s="179">
        <v>963</v>
      </c>
      <c r="V22" s="179">
        <v>912</v>
      </c>
      <c r="W22" s="179">
        <v>946</v>
      </c>
      <c r="X22" s="179">
        <v>1047</v>
      </c>
      <c r="Y22" s="180">
        <v>985</v>
      </c>
      <c r="Z22" s="10"/>
      <c r="AA22" s="206">
        <v>1177</v>
      </c>
      <c r="AB22" s="156">
        <v>1113</v>
      </c>
      <c r="AC22" s="158">
        <v>27</v>
      </c>
      <c r="AD22" s="157">
        <v>523</v>
      </c>
      <c r="AE22" s="157">
        <v>915</v>
      </c>
      <c r="AF22" s="157">
        <v>826</v>
      </c>
      <c r="AG22" s="157">
        <v>833</v>
      </c>
      <c r="AH22" s="157">
        <v>632</v>
      </c>
      <c r="AI22" s="157">
        <v>621</v>
      </c>
      <c r="AJ22" s="157">
        <v>991</v>
      </c>
      <c r="AK22" s="158">
        <v>826</v>
      </c>
    </row>
    <row r="23" spans="1:37" x14ac:dyDescent="0.45">
      <c r="A23" s="19" t="s">
        <v>1365</v>
      </c>
      <c r="B23" s="23" t="s">
        <v>92</v>
      </c>
      <c r="C23" s="17" t="s">
        <v>93</v>
      </c>
      <c r="D23" s="53">
        <v>632</v>
      </c>
      <c r="E23" s="190">
        <v>617</v>
      </c>
      <c r="F23" s="179">
        <v>30</v>
      </c>
      <c r="G23" s="179">
        <v>291</v>
      </c>
      <c r="H23" s="179">
        <v>514</v>
      </c>
      <c r="I23" s="179">
        <v>491</v>
      </c>
      <c r="J23" s="179">
        <v>472</v>
      </c>
      <c r="K23" s="179">
        <v>427</v>
      </c>
      <c r="L23" s="179">
        <v>437</v>
      </c>
      <c r="M23" s="179">
        <v>534</v>
      </c>
      <c r="N23" s="180">
        <v>482</v>
      </c>
      <c r="O23" s="10"/>
      <c r="P23" s="190">
        <v>743</v>
      </c>
      <c r="Q23" s="179">
        <v>44</v>
      </c>
      <c r="R23" s="179">
        <v>350</v>
      </c>
      <c r="S23" s="179">
        <v>530</v>
      </c>
      <c r="T23" s="179">
        <v>512</v>
      </c>
      <c r="U23" s="179">
        <v>504</v>
      </c>
      <c r="V23" s="179">
        <v>477</v>
      </c>
      <c r="W23" s="179">
        <v>495</v>
      </c>
      <c r="X23" s="179">
        <v>548</v>
      </c>
      <c r="Y23" s="180">
        <v>516</v>
      </c>
      <c r="Z23" s="10"/>
      <c r="AA23" s="206">
        <v>632</v>
      </c>
      <c r="AB23" s="156">
        <v>582</v>
      </c>
      <c r="AC23" s="158">
        <v>35</v>
      </c>
      <c r="AD23" s="157">
        <v>385</v>
      </c>
      <c r="AE23" s="157">
        <v>500</v>
      </c>
      <c r="AF23" s="157">
        <v>492</v>
      </c>
      <c r="AG23" s="157">
        <v>437</v>
      </c>
      <c r="AH23" s="157">
        <v>414</v>
      </c>
      <c r="AI23" s="157">
        <v>417</v>
      </c>
      <c r="AJ23" s="157">
        <v>525</v>
      </c>
      <c r="AK23" s="158">
        <v>454</v>
      </c>
    </row>
    <row r="24" spans="1:37" x14ac:dyDescent="0.45">
      <c r="A24" s="19" t="s">
        <v>1365</v>
      </c>
      <c r="B24" s="23" t="s">
        <v>75</v>
      </c>
      <c r="C24" s="17" t="s">
        <v>76</v>
      </c>
      <c r="D24" s="53">
        <v>435</v>
      </c>
      <c r="E24" s="190">
        <v>312</v>
      </c>
      <c r="F24" s="179">
        <v>21</v>
      </c>
      <c r="G24" s="179">
        <v>210</v>
      </c>
      <c r="H24" s="179">
        <v>371</v>
      </c>
      <c r="I24" s="179">
        <v>355</v>
      </c>
      <c r="J24" s="179">
        <v>341</v>
      </c>
      <c r="K24" s="179">
        <v>308</v>
      </c>
      <c r="L24" s="179">
        <v>315</v>
      </c>
      <c r="M24" s="179">
        <v>386</v>
      </c>
      <c r="N24" s="180">
        <v>348</v>
      </c>
      <c r="O24" s="10"/>
      <c r="P24" s="190">
        <v>380</v>
      </c>
      <c r="Q24" s="179">
        <v>32</v>
      </c>
      <c r="R24" s="179">
        <v>252</v>
      </c>
      <c r="S24" s="179">
        <v>383</v>
      </c>
      <c r="T24" s="179">
        <v>370</v>
      </c>
      <c r="U24" s="179">
        <v>364</v>
      </c>
      <c r="V24" s="179">
        <v>344</v>
      </c>
      <c r="W24" s="179">
        <v>357</v>
      </c>
      <c r="X24" s="179">
        <v>395</v>
      </c>
      <c r="Y24" s="180">
        <v>372</v>
      </c>
      <c r="Z24" s="10"/>
      <c r="AA24" s="206">
        <v>435</v>
      </c>
      <c r="AB24" s="156">
        <v>420</v>
      </c>
      <c r="AC24" s="158">
        <v>9</v>
      </c>
      <c r="AD24" s="157">
        <v>212</v>
      </c>
      <c r="AE24" s="157">
        <v>368</v>
      </c>
      <c r="AF24" s="157">
        <v>326</v>
      </c>
      <c r="AG24" s="157">
        <v>316</v>
      </c>
      <c r="AH24" s="157">
        <v>305</v>
      </c>
      <c r="AI24" s="157">
        <v>283</v>
      </c>
      <c r="AJ24" s="157">
        <v>383</v>
      </c>
      <c r="AK24" s="158">
        <v>340</v>
      </c>
    </row>
    <row r="25" spans="1:37" x14ac:dyDescent="0.45">
      <c r="A25" s="19" t="s">
        <v>1365</v>
      </c>
      <c r="B25" s="23" t="s">
        <v>77</v>
      </c>
      <c r="C25" s="17" t="s">
        <v>78</v>
      </c>
      <c r="D25" s="53">
        <v>610</v>
      </c>
      <c r="E25" s="190">
        <v>492</v>
      </c>
      <c r="F25" s="179">
        <v>28</v>
      </c>
      <c r="G25" s="179">
        <v>279</v>
      </c>
      <c r="H25" s="179">
        <v>493</v>
      </c>
      <c r="I25" s="179">
        <v>471</v>
      </c>
      <c r="J25" s="179">
        <v>453</v>
      </c>
      <c r="K25" s="179">
        <v>410</v>
      </c>
      <c r="L25" s="179">
        <v>419</v>
      </c>
      <c r="M25" s="179">
        <v>512</v>
      </c>
      <c r="N25" s="180">
        <v>462</v>
      </c>
      <c r="O25" s="10"/>
      <c r="P25" s="190">
        <v>595</v>
      </c>
      <c r="Q25" s="179">
        <v>42</v>
      </c>
      <c r="R25" s="179">
        <v>335</v>
      </c>
      <c r="S25" s="179">
        <v>508</v>
      </c>
      <c r="T25" s="179">
        <v>491</v>
      </c>
      <c r="U25" s="179">
        <v>483</v>
      </c>
      <c r="V25" s="179">
        <v>457</v>
      </c>
      <c r="W25" s="179">
        <v>475</v>
      </c>
      <c r="X25" s="179">
        <v>525</v>
      </c>
      <c r="Y25" s="180">
        <v>494</v>
      </c>
      <c r="Z25" s="10"/>
      <c r="AA25" s="206">
        <v>610</v>
      </c>
      <c r="AB25" s="156">
        <v>558</v>
      </c>
      <c r="AC25" s="158">
        <v>5</v>
      </c>
      <c r="AD25" s="157">
        <v>114</v>
      </c>
      <c r="AE25" s="157">
        <v>435</v>
      </c>
      <c r="AF25" s="157">
        <v>395</v>
      </c>
      <c r="AG25" s="157">
        <v>343</v>
      </c>
      <c r="AH25" s="157">
        <v>169</v>
      </c>
      <c r="AI25" s="157">
        <v>210</v>
      </c>
      <c r="AJ25" s="157">
        <v>481</v>
      </c>
      <c r="AK25" s="158">
        <v>332</v>
      </c>
    </row>
    <row r="26" spans="1:37" x14ac:dyDescent="0.45">
      <c r="A26" s="19" t="s">
        <v>1365</v>
      </c>
      <c r="B26" s="23" t="s">
        <v>79</v>
      </c>
      <c r="C26" s="17" t="s">
        <v>80</v>
      </c>
      <c r="D26" s="53">
        <v>595</v>
      </c>
      <c r="E26" s="190">
        <v>646</v>
      </c>
      <c r="F26" s="179">
        <v>29</v>
      </c>
      <c r="G26" s="179">
        <v>287</v>
      </c>
      <c r="H26" s="179">
        <v>507</v>
      </c>
      <c r="I26" s="179">
        <v>485</v>
      </c>
      <c r="J26" s="179">
        <v>466</v>
      </c>
      <c r="K26" s="179">
        <v>421</v>
      </c>
      <c r="L26" s="179">
        <v>431</v>
      </c>
      <c r="M26" s="179">
        <v>527</v>
      </c>
      <c r="N26" s="180">
        <v>475</v>
      </c>
      <c r="O26" s="10"/>
      <c r="P26" s="190">
        <v>785</v>
      </c>
      <c r="Q26" s="179">
        <v>44</v>
      </c>
      <c r="R26" s="179">
        <v>345</v>
      </c>
      <c r="S26" s="179">
        <v>523</v>
      </c>
      <c r="T26" s="179">
        <v>505</v>
      </c>
      <c r="U26" s="179">
        <v>497</v>
      </c>
      <c r="V26" s="179">
        <v>471</v>
      </c>
      <c r="W26" s="179">
        <v>488</v>
      </c>
      <c r="X26" s="179">
        <v>540</v>
      </c>
      <c r="Y26" s="180">
        <v>508</v>
      </c>
      <c r="Z26" s="10"/>
      <c r="AA26" s="206">
        <v>595</v>
      </c>
      <c r="AB26" s="156">
        <v>574</v>
      </c>
      <c r="AC26" s="158">
        <v>5</v>
      </c>
      <c r="AD26" s="157">
        <v>273</v>
      </c>
      <c r="AE26" s="157">
        <v>527</v>
      </c>
      <c r="AF26" s="157">
        <v>470</v>
      </c>
      <c r="AG26" s="157">
        <v>446</v>
      </c>
      <c r="AH26" s="157">
        <v>371</v>
      </c>
      <c r="AI26" s="157">
        <v>303</v>
      </c>
      <c r="AJ26" s="157">
        <v>552</v>
      </c>
      <c r="AK26" s="158">
        <v>431</v>
      </c>
    </row>
    <row r="27" spans="1:37" x14ac:dyDescent="0.45">
      <c r="A27" s="19" t="s">
        <v>1365</v>
      </c>
      <c r="B27" s="23" t="s">
        <v>81</v>
      </c>
      <c r="C27" s="17" t="s">
        <v>82</v>
      </c>
      <c r="D27" s="53">
        <v>608</v>
      </c>
      <c r="E27" s="190">
        <v>468</v>
      </c>
      <c r="F27" s="179">
        <v>29</v>
      </c>
      <c r="G27" s="179">
        <v>285</v>
      </c>
      <c r="H27" s="179">
        <v>503</v>
      </c>
      <c r="I27" s="179">
        <v>481</v>
      </c>
      <c r="J27" s="179">
        <v>463</v>
      </c>
      <c r="K27" s="179">
        <v>418</v>
      </c>
      <c r="L27" s="179">
        <v>428</v>
      </c>
      <c r="M27" s="179">
        <v>523</v>
      </c>
      <c r="N27" s="180">
        <v>472</v>
      </c>
      <c r="O27" s="10"/>
      <c r="P27" s="190">
        <v>567</v>
      </c>
      <c r="Q27" s="179">
        <v>43</v>
      </c>
      <c r="R27" s="179">
        <v>342</v>
      </c>
      <c r="S27" s="179">
        <v>519</v>
      </c>
      <c r="T27" s="179">
        <v>502</v>
      </c>
      <c r="U27" s="179">
        <v>493</v>
      </c>
      <c r="V27" s="179">
        <v>467</v>
      </c>
      <c r="W27" s="179">
        <v>485</v>
      </c>
      <c r="X27" s="179">
        <v>536</v>
      </c>
      <c r="Y27" s="180">
        <v>505</v>
      </c>
      <c r="Z27" s="10"/>
      <c r="AA27" s="206">
        <v>608</v>
      </c>
      <c r="AB27" s="156">
        <v>570</v>
      </c>
      <c r="AC27" s="158">
        <v>21</v>
      </c>
      <c r="AD27" s="157">
        <v>335</v>
      </c>
      <c r="AE27" s="157">
        <v>492</v>
      </c>
      <c r="AF27" s="157">
        <v>468</v>
      </c>
      <c r="AG27" s="157">
        <v>423</v>
      </c>
      <c r="AH27" s="157">
        <v>382</v>
      </c>
      <c r="AI27" s="157">
        <v>370</v>
      </c>
      <c r="AJ27" s="157">
        <v>523</v>
      </c>
      <c r="AK27" s="158">
        <v>457</v>
      </c>
    </row>
    <row r="28" spans="1:37" x14ac:dyDescent="0.45">
      <c r="A28" s="19" t="s">
        <v>1365</v>
      </c>
      <c r="B28" s="23" t="s">
        <v>83</v>
      </c>
      <c r="C28" s="17" t="s">
        <v>84</v>
      </c>
      <c r="D28" s="53">
        <v>662</v>
      </c>
      <c r="E28" s="190">
        <v>562</v>
      </c>
      <c r="F28" s="179">
        <v>31</v>
      </c>
      <c r="G28" s="179">
        <v>308</v>
      </c>
      <c r="H28" s="179">
        <v>544</v>
      </c>
      <c r="I28" s="179">
        <v>520</v>
      </c>
      <c r="J28" s="179">
        <v>500</v>
      </c>
      <c r="K28" s="179">
        <v>452</v>
      </c>
      <c r="L28" s="179">
        <v>462</v>
      </c>
      <c r="M28" s="179">
        <v>566</v>
      </c>
      <c r="N28" s="180">
        <v>510</v>
      </c>
      <c r="O28" s="10"/>
      <c r="P28" s="190">
        <v>685</v>
      </c>
      <c r="Q28" s="179">
        <v>47</v>
      </c>
      <c r="R28" s="179">
        <v>370</v>
      </c>
      <c r="S28" s="179">
        <v>561</v>
      </c>
      <c r="T28" s="179">
        <v>542</v>
      </c>
      <c r="U28" s="179">
        <v>533</v>
      </c>
      <c r="V28" s="179">
        <v>505</v>
      </c>
      <c r="W28" s="179">
        <v>524</v>
      </c>
      <c r="X28" s="179">
        <v>580</v>
      </c>
      <c r="Y28" s="180">
        <v>546</v>
      </c>
      <c r="Z28" s="10"/>
      <c r="AA28" s="206">
        <v>662</v>
      </c>
      <c r="AB28" s="156">
        <v>616</v>
      </c>
      <c r="AC28" s="158">
        <v>86</v>
      </c>
      <c r="AD28" s="157">
        <v>327</v>
      </c>
      <c r="AE28" s="157">
        <v>500</v>
      </c>
      <c r="AF28" s="157">
        <v>477</v>
      </c>
      <c r="AG28" s="157">
        <v>447</v>
      </c>
      <c r="AH28" s="157">
        <v>383</v>
      </c>
      <c r="AI28" s="157">
        <v>363</v>
      </c>
      <c r="AJ28" s="157">
        <v>526</v>
      </c>
      <c r="AK28" s="158">
        <v>448</v>
      </c>
    </row>
    <row r="29" spans="1:37" x14ac:dyDescent="0.45">
      <c r="A29" s="19" t="s">
        <v>1365</v>
      </c>
      <c r="B29" s="23" t="s">
        <v>85</v>
      </c>
      <c r="C29" s="17" t="s">
        <v>86</v>
      </c>
      <c r="D29" s="53">
        <v>427</v>
      </c>
      <c r="E29" s="190">
        <v>309</v>
      </c>
      <c r="F29" s="179">
        <v>20</v>
      </c>
      <c r="G29" s="179">
        <v>196</v>
      </c>
      <c r="H29" s="179">
        <v>346</v>
      </c>
      <c r="I29" s="179">
        <v>330</v>
      </c>
      <c r="J29" s="179">
        <v>317</v>
      </c>
      <c r="K29" s="179">
        <v>287</v>
      </c>
      <c r="L29" s="179">
        <v>294</v>
      </c>
      <c r="M29" s="179">
        <v>359</v>
      </c>
      <c r="N29" s="180">
        <v>324</v>
      </c>
      <c r="O29" s="10"/>
      <c r="P29" s="190">
        <v>372</v>
      </c>
      <c r="Q29" s="179">
        <v>30</v>
      </c>
      <c r="R29" s="179">
        <v>235</v>
      </c>
      <c r="S29" s="179">
        <v>356</v>
      </c>
      <c r="T29" s="179">
        <v>344</v>
      </c>
      <c r="U29" s="179">
        <v>339</v>
      </c>
      <c r="V29" s="179">
        <v>321</v>
      </c>
      <c r="W29" s="179">
        <v>333</v>
      </c>
      <c r="X29" s="179">
        <v>368</v>
      </c>
      <c r="Y29" s="180">
        <v>346</v>
      </c>
      <c r="Z29" s="10"/>
      <c r="AA29" s="206">
        <v>427</v>
      </c>
      <c r="AB29" s="156">
        <v>391</v>
      </c>
      <c r="AC29" s="158">
        <v>18</v>
      </c>
      <c r="AD29" s="157">
        <v>213</v>
      </c>
      <c r="AE29" s="157">
        <v>336</v>
      </c>
      <c r="AF29" s="157">
        <v>329</v>
      </c>
      <c r="AG29" s="157">
        <v>304</v>
      </c>
      <c r="AH29" s="157">
        <v>260</v>
      </c>
      <c r="AI29" s="157">
        <v>245</v>
      </c>
      <c r="AJ29" s="157">
        <v>359</v>
      </c>
      <c r="AK29" s="158">
        <v>301</v>
      </c>
    </row>
    <row r="30" spans="1:37" x14ac:dyDescent="0.45">
      <c r="A30" s="19" t="s">
        <v>1363</v>
      </c>
      <c r="B30" s="25" t="s">
        <v>827</v>
      </c>
      <c r="C30" s="17"/>
      <c r="D30" s="87">
        <v>2660</v>
      </c>
      <c r="E30" s="189">
        <v>2966</v>
      </c>
      <c r="F30" s="177">
        <v>124</v>
      </c>
      <c r="G30" s="177">
        <v>1234</v>
      </c>
      <c r="H30" s="177">
        <v>2177</v>
      </c>
      <c r="I30" s="177">
        <v>2082</v>
      </c>
      <c r="J30" s="177">
        <v>2000</v>
      </c>
      <c r="K30" s="177">
        <v>1809</v>
      </c>
      <c r="L30" s="177">
        <v>1851</v>
      </c>
      <c r="M30" s="177">
        <v>2263</v>
      </c>
      <c r="N30" s="178">
        <v>2042</v>
      </c>
      <c r="O30" s="10"/>
      <c r="P30" s="189">
        <v>3571</v>
      </c>
      <c r="Q30" s="177">
        <v>186</v>
      </c>
      <c r="R30" s="177">
        <v>1481</v>
      </c>
      <c r="S30" s="177">
        <v>2244</v>
      </c>
      <c r="T30" s="177">
        <v>2169</v>
      </c>
      <c r="U30" s="177">
        <v>2133</v>
      </c>
      <c r="V30" s="177">
        <v>2021</v>
      </c>
      <c r="W30" s="177">
        <v>2097</v>
      </c>
      <c r="X30" s="177">
        <v>2320</v>
      </c>
      <c r="Y30" s="178">
        <v>2184</v>
      </c>
      <c r="Z30" s="10"/>
      <c r="AA30" s="205">
        <v>2660</v>
      </c>
      <c r="AB30" s="142">
        <v>2467</v>
      </c>
      <c r="AC30" s="144">
        <v>259</v>
      </c>
      <c r="AD30" s="143">
        <v>1537</v>
      </c>
      <c r="AE30" s="143">
        <v>2154</v>
      </c>
      <c r="AF30" s="143">
        <v>2035</v>
      </c>
      <c r="AG30" s="143">
        <v>2054</v>
      </c>
      <c r="AH30" s="143">
        <v>1777</v>
      </c>
      <c r="AI30" s="143">
        <v>1662</v>
      </c>
      <c r="AJ30" s="143">
        <v>2284</v>
      </c>
      <c r="AK30" s="144">
        <v>2005</v>
      </c>
    </row>
    <row r="31" spans="1:37" x14ac:dyDescent="0.45">
      <c r="A31" s="19" t="s">
        <v>1365</v>
      </c>
      <c r="B31" s="23" t="s">
        <v>88</v>
      </c>
      <c r="C31" s="17" t="s">
        <v>89</v>
      </c>
      <c r="D31" s="53">
        <v>620</v>
      </c>
      <c r="E31" s="190">
        <v>453</v>
      </c>
      <c r="F31" s="179">
        <v>29</v>
      </c>
      <c r="G31" s="179">
        <v>287</v>
      </c>
      <c r="H31" s="179">
        <v>507</v>
      </c>
      <c r="I31" s="179">
        <v>485</v>
      </c>
      <c r="J31" s="179">
        <v>466</v>
      </c>
      <c r="K31" s="179">
        <v>421</v>
      </c>
      <c r="L31" s="179">
        <v>431</v>
      </c>
      <c r="M31" s="179">
        <v>527</v>
      </c>
      <c r="N31" s="180">
        <v>475</v>
      </c>
      <c r="O31" s="10"/>
      <c r="P31" s="190">
        <v>546</v>
      </c>
      <c r="Q31" s="179">
        <v>44</v>
      </c>
      <c r="R31" s="179">
        <v>345</v>
      </c>
      <c r="S31" s="179">
        <v>523</v>
      </c>
      <c r="T31" s="179">
        <v>505</v>
      </c>
      <c r="U31" s="179">
        <v>497</v>
      </c>
      <c r="V31" s="179">
        <v>471</v>
      </c>
      <c r="W31" s="179">
        <v>488</v>
      </c>
      <c r="X31" s="179">
        <v>540</v>
      </c>
      <c r="Y31" s="180">
        <v>508</v>
      </c>
      <c r="Z31" s="10"/>
      <c r="AA31" s="206">
        <v>620</v>
      </c>
      <c r="AB31" s="156">
        <v>574</v>
      </c>
      <c r="AC31" s="158">
        <v>190</v>
      </c>
      <c r="AD31" s="157">
        <v>477</v>
      </c>
      <c r="AE31" s="157">
        <v>522</v>
      </c>
      <c r="AF31" s="157">
        <v>509</v>
      </c>
      <c r="AG31" s="157">
        <v>513</v>
      </c>
      <c r="AH31" s="157">
        <v>495</v>
      </c>
      <c r="AI31" s="157">
        <v>491</v>
      </c>
      <c r="AJ31" s="157">
        <v>545</v>
      </c>
      <c r="AK31" s="158">
        <v>506</v>
      </c>
    </row>
    <row r="32" spans="1:37" x14ac:dyDescent="0.45">
      <c r="A32" s="19" t="s">
        <v>1365</v>
      </c>
      <c r="B32" s="23" t="s">
        <v>90</v>
      </c>
      <c r="C32" s="17" t="s">
        <v>91</v>
      </c>
      <c r="D32" s="53">
        <v>894</v>
      </c>
      <c r="E32" s="190">
        <v>596</v>
      </c>
      <c r="F32" s="179">
        <v>41</v>
      </c>
      <c r="G32" s="179">
        <v>410</v>
      </c>
      <c r="H32" s="179">
        <v>724</v>
      </c>
      <c r="I32" s="179">
        <v>692</v>
      </c>
      <c r="J32" s="179">
        <v>665</v>
      </c>
      <c r="K32" s="179">
        <v>602</v>
      </c>
      <c r="L32" s="179">
        <v>615</v>
      </c>
      <c r="M32" s="179">
        <v>753</v>
      </c>
      <c r="N32" s="180">
        <v>679</v>
      </c>
      <c r="O32" s="10"/>
      <c r="P32" s="190">
        <v>719</v>
      </c>
      <c r="Q32" s="179">
        <v>62</v>
      </c>
      <c r="R32" s="179">
        <v>492</v>
      </c>
      <c r="S32" s="179">
        <v>746</v>
      </c>
      <c r="T32" s="179">
        <v>721</v>
      </c>
      <c r="U32" s="179">
        <v>709</v>
      </c>
      <c r="V32" s="179">
        <v>672</v>
      </c>
      <c r="W32" s="179">
        <v>697</v>
      </c>
      <c r="X32" s="179">
        <v>771</v>
      </c>
      <c r="Y32" s="180">
        <v>726</v>
      </c>
      <c r="Z32" s="10"/>
      <c r="AA32" s="206">
        <v>894</v>
      </c>
      <c r="AB32" s="156">
        <v>820</v>
      </c>
      <c r="AC32" s="158">
        <v>30</v>
      </c>
      <c r="AD32" s="157">
        <v>436</v>
      </c>
      <c r="AE32" s="157">
        <v>697</v>
      </c>
      <c r="AF32" s="157">
        <v>653</v>
      </c>
      <c r="AG32" s="157">
        <v>662</v>
      </c>
      <c r="AH32" s="157">
        <v>524</v>
      </c>
      <c r="AI32" s="157">
        <v>460</v>
      </c>
      <c r="AJ32" s="157">
        <v>755</v>
      </c>
      <c r="AK32" s="158">
        <v>680</v>
      </c>
    </row>
    <row r="33" spans="1:37" x14ac:dyDescent="0.45">
      <c r="A33" s="19" t="s">
        <v>1365</v>
      </c>
      <c r="B33" s="23" t="s">
        <v>94</v>
      </c>
      <c r="C33" s="17" t="s">
        <v>95</v>
      </c>
      <c r="D33" s="53">
        <v>598</v>
      </c>
      <c r="E33" s="190">
        <v>800</v>
      </c>
      <c r="F33" s="179">
        <v>29</v>
      </c>
      <c r="G33" s="179">
        <v>284</v>
      </c>
      <c r="H33" s="179">
        <v>502</v>
      </c>
      <c r="I33" s="179">
        <v>480</v>
      </c>
      <c r="J33" s="179">
        <v>461</v>
      </c>
      <c r="K33" s="179">
        <v>417</v>
      </c>
      <c r="L33" s="179">
        <v>426</v>
      </c>
      <c r="M33" s="179">
        <v>522</v>
      </c>
      <c r="N33" s="180">
        <v>471</v>
      </c>
      <c r="O33" s="10"/>
      <c r="P33" s="190">
        <v>957</v>
      </c>
      <c r="Q33" s="179">
        <v>43</v>
      </c>
      <c r="R33" s="179">
        <v>341</v>
      </c>
      <c r="S33" s="179">
        <v>517</v>
      </c>
      <c r="T33" s="179">
        <v>500</v>
      </c>
      <c r="U33" s="179">
        <v>492</v>
      </c>
      <c r="V33" s="179">
        <v>466</v>
      </c>
      <c r="W33" s="179">
        <v>483</v>
      </c>
      <c r="X33" s="179">
        <v>534</v>
      </c>
      <c r="Y33" s="180">
        <v>503</v>
      </c>
      <c r="Z33" s="10"/>
      <c r="AA33" s="206">
        <v>598</v>
      </c>
      <c r="AB33" s="156">
        <v>568</v>
      </c>
      <c r="AC33" s="158">
        <v>36</v>
      </c>
      <c r="AD33" s="157">
        <v>335</v>
      </c>
      <c r="AE33" s="157">
        <v>489</v>
      </c>
      <c r="AF33" s="157">
        <v>456</v>
      </c>
      <c r="AG33" s="157">
        <v>448</v>
      </c>
      <c r="AH33" s="157">
        <v>398</v>
      </c>
      <c r="AI33" s="157">
        <v>373</v>
      </c>
      <c r="AJ33" s="157">
        <v>519</v>
      </c>
      <c r="AK33" s="158">
        <v>420</v>
      </c>
    </row>
    <row r="34" spans="1:37" x14ac:dyDescent="0.45">
      <c r="A34" s="19" t="s">
        <v>1365</v>
      </c>
      <c r="B34" s="23" t="s">
        <v>96</v>
      </c>
      <c r="C34" s="17" t="s">
        <v>97</v>
      </c>
      <c r="D34" s="53">
        <v>157</v>
      </c>
      <c r="E34" s="190">
        <v>769</v>
      </c>
      <c r="F34" s="179">
        <v>8</v>
      </c>
      <c r="G34" s="179">
        <v>73</v>
      </c>
      <c r="H34" s="179">
        <v>128</v>
      </c>
      <c r="I34" s="179">
        <v>123</v>
      </c>
      <c r="J34" s="179">
        <v>118</v>
      </c>
      <c r="K34" s="179">
        <v>107</v>
      </c>
      <c r="L34" s="179">
        <v>109</v>
      </c>
      <c r="M34" s="179">
        <v>134</v>
      </c>
      <c r="N34" s="180">
        <v>120</v>
      </c>
      <c r="O34" s="10"/>
      <c r="P34" s="190">
        <v>923</v>
      </c>
      <c r="Q34" s="179">
        <v>11</v>
      </c>
      <c r="R34" s="179">
        <v>87</v>
      </c>
      <c r="S34" s="179">
        <v>132</v>
      </c>
      <c r="T34" s="179">
        <v>128</v>
      </c>
      <c r="U34" s="179">
        <v>126</v>
      </c>
      <c r="V34" s="179">
        <v>119</v>
      </c>
      <c r="W34" s="179">
        <v>124</v>
      </c>
      <c r="X34" s="179">
        <v>137</v>
      </c>
      <c r="Y34" s="180">
        <v>129</v>
      </c>
      <c r="Z34" s="10"/>
      <c r="AA34" s="206">
        <v>157</v>
      </c>
      <c r="AB34" s="156">
        <v>145</v>
      </c>
      <c r="AC34" s="158">
        <v>0</v>
      </c>
      <c r="AD34" s="157">
        <v>2</v>
      </c>
      <c r="AE34" s="157">
        <v>115</v>
      </c>
      <c r="AF34" s="157">
        <v>98</v>
      </c>
      <c r="AG34" s="157">
        <v>76</v>
      </c>
      <c r="AH34" s="157">
        <v>22</v>
      </c>
      <c r="AI34" s="157">
        <v>5</v>
      </c>
      <c r="AJ34" s="157">
        <v>125</v>
      </c>
      <c r="AK34" s="158">
        <v>59</v>
      </c>
    </row>
    <row r="35" spans="1:37" x14ac:dyDescent="0.45">
      <c r="A35" s="19" t="s">
        <v>1365</v>
      </c>
      <c r="B35" s="23" t="s">
        <v>98</v>
      </c>
      <c r="C35" s="17" t="s">
        <v>99</v>
      </c>
      <c r="D35" s="53">
        <v>391</v>
      </c>
      <c r="E35" s="190">
        <v>374</v>
      </c>
      <c r="F35" s="179">
        <v>19</v>
      </c>
      <c r="G35" s="179">
        <v>183</v>
      </c>
      <c r="H35" s="179">
        <v>323</v>
      </c>
      <c r="I35" s="179">
        <v>308</v>
      </c>
      <c r="J35" s="179">
        <v>296</v>
      </c>
      <c r="K35" s="179">
        <v>268</v>
      </c>
      <c r="L35" s="179">
        <v>274</v>
      </c>
      <c r="M35" s="179">
        <v>335</v>
      </c>
      <c r="N35" s="180">
        <v>303</v>
      </c>
      <c r="O35" s="10"/>
      <c r="P35" s="190">
        <v>452</v>
      </c>
      <c r="Q35" s="179">
        <v>28</v>
      </c>
      <c r="R35" s="179">
        <v>219</v>
      </c>
      <c r="S35" s="179">
        <v>333</v>
      </c>
      <c r="T35" s="179">
        <v>321</v>
      </c>
      <c r="U35" s="179">
        <v>316</v>
      </c>
      <c r="V35" s="179">
        <v>299</v>
      </c>
      <c r="W35" s="179">
        <v>311</v>
      </c>
      <c r="X35" s="179">
        <v>344</v>
      </c>
      <c r="Y35" s="180">
        <v>323</v>
      </c>
      <c r="Z35" s="10"/>
      <c r="AA35" s="206">
        <v>391</v>
      </c>
      <c r="AB35" s="156">
        <v>365</v>
      </c>
      <c r="AC35" s="158">
        <v>3</v>
      </c>
      <c r="AD35" s="157">
        <v>287</v>
      </c>
      <c r="AE35" s="157">
        <v>334</v>
      </c>
      <c r="AF35" s="157">
        <v>320</v>
      </c>
      <c r="AG35" s="157">
        <v>356</v>
      </c>
      <c r="AH35" s="157">
        <v>338</v>
      </c>
      <c r="AI35" s="157">
        <v>333</v>
      </c>
      <c r="AJ35" s="157">
        <v>341</v>
      </c>
      <c r="AK35" s="158">
        <v>340</v>
      </c>
    </row>
    <row r="36" spans="1:37" x14ac:dyDescent="0.45">
      <c r="A36" s="19" t="s">
        <v>1363</v>
      </c>
      <c r="B36" s="25" t="s">
        <v>828</v>
      </c>
      <c r="C36" s="17"/>
      <c r="D36" s="87">
        <v>3216</v>
      </c>
      <c r="E36" s="189">
        <v>4500</v>
      </c>
      <c r="F36" s="177">
        <v>147</v>
      </c>
      <c r="G36" s="177">
        <v>1466</v>
      </c>
      <c r="H36" s="177">
        <v>2588</v>
      </c>
      <c r="I36" s="177">
        <v>2474</v>
      </c>
      <c r="J36" s="177">
        <v>2377</v>
      </c>
      <c r="K36" s="177">
        <v>2150</v>
      </c>
      <c r="L36" s="177">
        <v>2199</v>
      </c>
      <c r="M36" s="177">
        <v>2690</v>
      </c>
      <c r="N36" s="178">
        <v>2427</v>
      </c>
      <c r="O36" s="10"/>
      <c r="P36" s="189">
        <v>5400</v>
      </c>
      <c r="Q36" s="177">
        <v>220</v>
      </c>
      <c r="R36" s="177">
        <v>1760</v>
      </c>
      <c r="S36" s="177">
        <v>2667</v>
      </c>
      <c r="T36" s="177">
        <v>2578</v>
      </c>
      <c r="U36" s="177">
        <v>2535</v>
      </c>
      <c r="V36" s="177">
        <v>2402</v>
      </c>
      <c r="W36" s="177">
        <v>2492</v>
      </c>
      <c r="X36" s="177">
        <v>2757</v>
      </c>
      <c r="Y36" s="178">
        <v>2595</v>
      </c>
      <c r="Z36" s="10"/>
      <c r="AA36" s="205">
        <v>3216</v>
      </c>
      <c r="AB36" s="142">
        <v>2932</v>
      </c>
      <c r="AC36" s="144">
        <v>64</v>
      </c>
      <c r="AD36" s="143">
        <v>1637</v>
      </c>
      <c r="AE36" s="143">
        <v>2666</v>
      </c>
      <c r="AF36" s="143">
        <v>2454</v>
      </c>
      <c r="AG36" s="143">
        <v>2352</v>
      </c>
      <c r="AH36" s="143">
        <v>2070</v>
      </c>
      <c r="AI36" s="143">
        <v>2047</v>
      </c>
      <c r="AJ36" s="143">
        <v>2721</v>
      </c>
      <c r="AK36" s="144">
        <v>2368</v>
      </c>
    </row>
    <row r="37" spans="1:37" x14ac:dyDescent="0.45">
      <c r="A37" s="19" t="s">
        <v>1365</v>
      </c>
      <c r="B37" s="23" t="s">
        <v>101</v>
      </c>
      <c r="C37" s="17" t="s">
        <v>102</v>
      </c>
      <c r="D37" s="53">
        <v>544</v>
      </c>
      <c r="E37" s="190">
        <v>433</v>
      </c>
      <c r="F37" s="179">
        <v>25</v>
      </c>
      <c r="G37" s="179">
        <v>250</v>
      </c>
      <c r="H37" s="179">
        <v>442</v>
      </c>
      <c r="I37" s="179">
        <v>422</v>
      </c>
      <c r="J37" s="179">
        <v>406</v>
      </c>
      <c r="K37" s="179">
        <v>367</v>
      </c>
      <c r="L37" s="179">
        <v>375</v>
      </c>
      <c r="M37" s="179">
        <v>459</v>
      </c>
      <c r="N37" s="180">
        <v>414</v>
      </c>
      <c r="O37" s="10"/>
      <c r="P37" s="190">
        <v>520</v>
      </c>
      <c r="Q37" s="179">
        <v>38</v>
      </c>
      <c r="R37" s="179">
        <v>300</v>
      </c>
      <c r="S37" s="179">
        <v>455</v>
      </c>
      <c r="T37" s="179">
        <v>440</v>
      </c>
      <c r="U37" s="179">
        <v>433</v>
      </c>
      <c r="V37" s="179">
        <v>410</v>
      </c>
      <c r="W37" s="179">
        <v>425</v>
      </c>
      <c r="X37" s="179">
        <v>471</v>
      </c>
      <c r="Y37" s="180">
        <v>443</v>
      </c>
      <c r="Z37" s="10"/>
      <c r="AA37" s="206">
        <v>544</v>
      </c>
      <c r="AB37" s="156">
        <v>500</v>
      </c>
      <c r="AC37" s="158">
        <v>26</v>
      </c>
      <c r="AD37" s="157">
        <v>205</v>
      </c>
      <c r="AE37" s="157">
        <v>444</v>
      </c>
      <c r="AF37" s="157">
        <v>395</v>
      </c>
      <c r="AG37" s="157">
        <v>374</v>
      </c>
      <c r="AH37" s="157">
        <v>390</v>
      </c>
      <c r="AI37" s="157">
        <v>357</v>
      </c>
      <c r="AJ37" s="157">
        <v>447</v>
      </c>
      <c r="AK37" s="158">
        <v>415</v>
      </c>
    </row>
    <row r="38" spans="1:37" x14ac:dyDescent="0.45">
      <c r="A38" s="19" t="s">
        <v>1365</v>
      </c>
      <c r="B38" s="23" t="s">
        <v>103</v>
      </c>
      <c r="C38" s="17" t="s">
        <v>104</v>
      </c>
      <c r="D38" s="53">
        <v>538</v>
      </c>
      <c r="E38" s="190">
        <v>637</v>
      </c>
      <c r="F38" s="179">
        <v>26</v>
      </c>
      <c r="G38" s="179">
        <v>252</v>
      </c>
      <c r="H38" s="179">
        <v>444</v>
      </c>
      <c r="I38" s="179">
        <v>425</v>
      </c>
      <c r="J38" s="179">
        <v>408</v>
      </c>
      <c r="K38" s="179">
        <v>369</v>
      </c>
      <c r="L38" s="179">
        <v>378</v>
      </c>
      <c r="M38" s="179">
        <v>462</v>
      </c>
      <c r="N38" s="180">
        <v>417</v>
      </c>
      <c r="O38" s="10"/>
      <c r="P38" s="190">
        <v>767</v>
      </c>
      <c r="Q38" s="179">
        <v>38</v>
      </c>
      <c r="R38" s="179">
        <v>302</v>
      </c>
      <c r="S38" s="179">
        <v>458</v>
      </c>
      <c r="T38" s="179">
        <v>443</v>
      </c>
      <c r="U38" s="179">
        <v>435</v>
      </c>
      <c r="V38" s="179">
        <v>412</v>
      </c>
      <c r="W38" s="179">
        <v>428</v>
      </c>
      <c r="X38" s="179">
        <v>473</v>
      </c>
      <c r="Y38" s="180">
        <v>446</v>
      </c>
      <c r="Z38" s="10"/>
      <c r="AA38" s="206">
        <v>538</v>
      </c>
      <c r="AB38" s="156">
        <v>503</v>
      </c>
      <c r="AC38" s="158">
        <v>5</v>
      </c>
      <c r="AD38" s="157">
        <v>348</v>
      </c>
      <c r="AE38" s="157">
        <v>441</v>
      </c>
      <c r="AF38" s="157">
        <v>439</v>
      </c>
      <c r="AG38" s="157">
        <v>446</v>
      </c>
      <c r="AH38" s="157">
        <v>385</v>
      </c>
      <c r="AI38" s="157">
        <v>389</v>
      </c>
      <c r="AJ38" s="157">
        <v>449</v>
      </c>
      <c r="AK38" s="158">
        <v>442</v>
      </c>
    </row>
    <row r="39" spans="1:37" x14ac:dyDescent="0.45">
      <c r="A39" s="19" t="s">
        <v>1365</v>
      </c>
      <c r="B39" s="23" t="s">
        <v>105</v>
      </c>
      <c r="C39" s="17" t="s">
        <v>106</v>
      </c>
      <c r="D39" s="53">
        <v>142</v>
      </c>
      <c r="E39" s="190">
        <v>430</v>
      </c>
      <c r="F39" s="179">
        <v>7</v>
      </c>
      <c r="G39" s="179">
        <v>69</v>
      </c>
      <c r="H39" s="179">
        <v>122</v>
      </c>
      <c r="I39" s="179">
        <v>117</v>
      </c>
      <c r="J39" s="179">
        <v>112</v>
      </c>
      <c r="K39" s="179">
        <v>102</v>
      </c>
      <c r="L39" s="179">
        <v>104</v>
      </c>
      <c r="M39" s="179">
        <v>127</v>
      </c>
      <c r="N39" s="180">
        <v>115</v>
      </c>
      <c r="O39" s="10"/>
      <c r="P39" s="190">
        <v>515</v>
      </c>
      <c r="Q39" s="179">
        <v>11</v>
      </c>
      <c r="R39" s="179">
        <v>83</v>
      </c>
      <c r="S39" s="179">
        <v>126</v>
      </c>
      <c r="T39" s="179">
        <v>122</v>
      </c>
      <c r="U39" s="179">
        <v>120</v>
      </c>
      <c r="V39" s="179">
        <v>114</v>
      </c>
      <c r="W39" s="179">
        <v>118</v>
      </c>
      <c r="X39" s="179">
        <v>130</v>
      </c>
      <c r="Y39" s="180">
        <v>123</v>
      </c>
      <c r="Z39" s="10"/>
      <c r="AA39" s="206">
        <v>142</v>
      </c>
      <c r="AB39" s="156">
        <v>138</v>
      </c>
      <c r="AC39" s="158">
        <v>2</v>
      </c>
      <c r="AD39" s="157">
        <v>73</v>
      </c>
      <c r="AE39" s="157">
        <v>123</v>
      </c>
      <c r="AF39" s="157">
        <v>112</v>
      </c>
      <c r="AG39" s="157">
        <v>127</v>
      </c>
      <c r="AH39" s="157">
        <v>106</v>
      </c>
      <c r="AI39" s="157">
        <v>121</v>
      </c>
      <c r="AJ39" s="157">
        <v>126</v>
      </c>
      <c r="AK39" s="158">
        <v>122</v>
      </c>
    </row>
    <row r="40" spans="1:37" x14ac:dyDescent="0.45">
      <c r="A40" s="19" t="s">
        <v>1365</v>
      </c>
      <c r="B40" s="23" t="s">
        <v>107</v>
      </c>
      <c r="C40" s="17" t="s">
        <v>108</v>
      </c>
      <c r="D40" s="53">
        <v>624</v>
      </c>
      <c r="E40" s="190">
        <v>699</v>
      </c>
      <c r="F40" s="179">
        <v>28</v>
      </c>
      <c r="G40" s="179">
        <v>277</v>
      </c>
      <c r="H40" s="179">
        <v>488</v>
      </c>
      <c r="I40" s="179">
        <v>467</v>
      </c>
      <c r="J40" s="179">
        <v>449</v>
      </c>
      <c r="K40" s="179">
        <v>406</v>
      </c>
      <c r="L40" s="179">
        <v>415</v>
      </c>
      <c r="M40" s="179">
        <v>508</v>
      </c>
      <c r="N40" s="180">
        <v>458</v>
      </c>
      <c r="O40" s="10"/>
      <c r="P40" s="190">
        <v>836</v>
      </c>
      <c r="Q40" s="179">
        <v>42</v>
      </c>
      <c r="R40" s="179">
        <v>332</v>
      </c>
      <c r="S40" s="179">
        <v>504</v>
      </c>
      <c r="T40" s="179">
        <v>487</v>
      </c>
      <c r="U40" s="179">
        <v>479</v>
      </c>
      <c r="V40" s="179">
        <v>453</v>
      </c>
      <c r="W40" s="179">
        <v>470</v>
      </c>
      <c r="X40" s="179">
        <v>520</v>
      </c>
      <c r="Y40" s="180">
        <v>490</v>
      </c>
      <c r="Z40" s="10"/>
      <c r="AA40" s="206">
        <v>624</v>
      </c>
      <c r="AB40" s="156">
        <v>553</v>
      </c>
      <c r="AC40" s="158">
        <v>10</v>
      </c>
      <c r="AD40" s="157">
        <v>317</v>
      </c>
      <c r="AE40" s="157">
        <v>520</v>
      </c>
      <c r="AF40" s="157">
        <v>469</v>
      </c>
      <c r="AG40" s="157">
        <v>427</v>
      </c>
      <c r="AH40" s="157">
        <v>357</v>
      </c>
      <c r="AI40" s="157">
        <v>431</v>
      </c>
      <c r="AJ40" s="157">
        <v>539</v>
      </c>
      <c r="AK40" s="158">
        <v>448</v>
      </c>
    </row>
    <row r="41" spans="1:37" x14ac:dyDescent="0.45">
      <c r="A41" s="19" t="s">
        <v>1365</v>
      </c>
      <c r="B41" s="23" t="s">
        <v>109</v>
      </c>
      <c r="C41" s="17" t="s">
        <v>110</v>
      </c>
      <c r="D41" s="53">
        <v>112</v>
      </c>
      <c r="E41" s="190">
        <v>815</v>
      </c>
      <c r="F41" s="179">
        <v>6</v>
      </c>
      <c r="G41" s="179">
        <v>56</v>
      </c>
      <c r="H41" s="179">
        <v>98</v>
      </c>
      <c r="I41" s="179">
        <v>94</v>
      </c>
      <c r="J41" s="179">
        <v>90</v>
      </c>
      <c r="K41" s="179">
        <v>82</v>
      </c>
      <c r="L41" s="179">
        <v>84</v>
      </c>
      <c r="M41" s="179">
        <v>102</v>
      </c>
      <c r="N41" s="180">
        <v>92</v>
      </c>
      <c r="O41" s="10"/>
      <c r="P41" s="190">
        <v>990</v>
      </c>
      <c r="Q41" s="179">
        <v>9</v>
      </c>
      <c r="R41" s="179">
        <v>67</v>
      </c>
      <c r="S41" s="179">
        <v>101</v>
      </c>
      <c r="T41" s="179">
        <v>98</v>
      </c>
      <c r="U41" s="179">
        <v>96</v>
      </c>
      <c r="V41" s="179">
        <v>91</v>
      </c>
      <c r="W41" s="179">
        <v>95</v>
      </c>
      <c r="X41" s="179">
        <v>105</v>
      </c>
      <c r="Y41" s="180">
        <v>99</v>
      </c>
      <c r="Z41" s="10"/>
      <c r="AA41" s="206">
        <v>112</v>
      </c>
      <c r="AB41" s="156">
        <v>111</v>
      </c>
      <c r="AC41" s="158">
        <v>4</v>
      </c>
      <c r="AD41" s="157">
        <v>55</v>
      </c>
      <c r="AE41" s="157">
        <v>103</v>
      </c>
      <c r="AF41" s="157">
        <v>106</v>
      </c>
      <c r="AG41" s="157">
        <v>104</v>
      </c>
      <c r="AH41" s="157">
        <v>76</v>
      </c>
      <c r="AI41" s="157">
        <v>56</v>
      </c>
      <c r="AJ41" s="157">
        <v>101</v>
      </c>
      <c r="AK41" s="158">
        <v>105</v>
      </c>
    </row>
    <row r="42" spans="1:37" x14ac:dyDescent="0.45">
      <c r="A42" s="19" t="s">
        <v>1365</v>
      </c>
      <c r="B42" s="23" t="s">
        <v>111</v>
      </c>
      <c r="C42" s="17" t="s">
        <v>112</v>
      </c>
      <c r="D42" s="53">
        <v>796</v>
      </c>
      <c r="E42" s="190">
        <v>880</v>
      </c>
      <c r="F42" s="179">
        <v>37</v>
      </c>
      <c r="G42" s="179">
        <v>362</v>
      </c>
      <c r="H42" s="179">
        <v>639</v>
      </c>
      <c r="I42" s="179">
        <v>611</v>
      </c>
      <c r="J42" s="179">
        <v>587</v>
      </c>
      <c r="K42" s="179">
        <v>531</v>
      </c>
      <c r="L42" s="179">
        <v>543</v>
      </c>
      <c r="M42" s="179">
        <v>665</v>
      </c>
      <c r="N42" s="180">
        <v>600</v>
      </c>
      <c r="O42" s="10"/>
      <c r="P42" s="190">
        <v>1054</v>
      </c>
      <c r="Q42" s="179">
        <v>55</v>
      </c>
      <c r="R42" s="179">
        <v>435</v>
      </c>
      <c r="S42" s="179">
        <v>659</v>
      </c>
      <c r="T42" s="179">
        <v>637</v>
      </c>
      <c r="U42" s="179">
        <v>626</v>
      </c>
      <c r="V42" s="179">
        <v>593</v>
      </c>
      <c r="W42" s="179">
        <v>616</v>
      </c>
      <c r="X42" s="179">
        <v>681</v>
      </c>
      <c r="Y42" s="180">
        <v>641</v>
      </c>
      <c r="Z42" s="10"/>
      <c r="AA42" s="206">
        <v>796</v>
      </c>
      <c r="AB42" s="156">
        <v>724</v>
      </c>
      <c r="AC42" s="158">
        <v>3</v>
      </c>
      <c r="AD42" s="157">
        <v>466</v>
      </c>
      <c r="AE42" s="157">
        <v>678</v>
      </c>
      <c r="AF42" s="157">
        <v>640</v>
      </c>
      <c r="AG42" s="157">
        <v>586</v>
      </c>
      <c r="AH42" s="157">
        <v>509</v>
      </c>
      <c r="AI42" s="157">
        <v>472</v>
      </c>
      <c r="AJ42" s="157">
        <v>689</v>
      </c>
      <c r="AK42" s="158">
        <v>564</v>
      </c>
    </row>
    <row r="43" spans="1:37" x14ac:dyDescent="0.45">
      <c r="A43" s="19" t="s">
        <v>1365</v>
      </c>
      <c r="B43" s="23" t="s">
        <v>113</v>
      </c>
      <c r="C43" s="17" t="s">
        <v>114</v>
      </c>
      <c r="D43" s="53">
        <v>460</v>
      </c>
      <c r="E43" s="190">
        <v>588</v>
      </c>
      <c r="F43" s="179">
        <v>21</v>
      </c>
      <c r="G43" s="179">
        <v>204</v>
      </c>
      <c r="H43" s="179">
        <v>361</v>
      </c>
      <c r="I43" s="179">
        <v>345</v>
      </c>
      <c r="J43" s="179">
        <v>331</v>
      </c>
      <c r="K43" s="179">
        <v>300</v>
      </c>
      <c r="L43" s="179">
        <v>306</v>
      </c>
      <c r="M43" s="179">
        <v>375</v>
      </c>
      <c r="N43" s="180">
        <v>338</v>
      </c>
      <c r="O43" s="10"/>
      <c r="P43" s="190">
        <v>700</v>
      </c>
      <c r="Q43" s="179">
        <v>31</v>
      </c>
      <c r="R43" s="179">
        <v>245</v>
      </c>
      <c r="S43" s="179">
        <v>372</v>
      </c>
      <c r="T43" s="179">
        <v>359</v>
      </c>
      <c r="U43" s="179">
        <v>353</v>
      </c>
      <c r="V43" s="179">
        <v>335</v>
      </c>
      <c r="W43" s="179">
        <v>347</v>
      </c>
      <c r="X43" s="179">
        <v>384</v>
      </c>
      <c r="Y43" s="180">
        <v>362</v>
      </c>
      <c r="Z43" s="10"/>
      <c r="AA43" s="206">
        <v>460</v>
      </c>
      <c r="AB43" s="156">
        <v>408</v>
      </c>
      <c r="AC43" s="158">
        <v>14</v>
      </c>
      <c r="AD43" s="157">
        <v>173</v>
      </c>
      <c r="AE43" s="157">
        <v>360</v>
      </c>
      <c r="AF43" s="157">
        <v>294</v>
      </c>
      <c r="AG43" s="157">
        <v>289</v>
      </c>
      <c r="AH43" s="157">
        <v>247</v>
      </c>
      <c r="AI43" s="157">
        <v>222</v>
      </c>
      <c r="AJ43" s="157">
        <v>371</v>
      </c>
      <c r="AK43" s="158">
        <v>274</v>
      </c>
    </row>
    <row r="44" spans="1:37" x14ac:dyDescent="0.45">
      <c r="A44" s="19" t="s">
        <v>1363</v>
      </c>
      <c r="B44" s="25" t="s">
        <v>829</v>
      </c>
      <c r="C44" s="17"/>
      <c r="D44" s="87">
        <v>5752</v>
      </c>
      <c r="E44" s="189">
        <v>4018</v>
      </c>
      <c r="F44" s="177">
        <v>267</v>
      </c>
      <c r="G44" s="177">
        <v>2661</v>
      </c>
      <c r="H44" s="177">
        <v>4696</v>
      </c>
      <c r="I44" s="177">
        <v>4489</v>
      </c>
      <c r="J44" s="177">
        <v>4314</v>
      </c>
      <c r="K44" s="177">
        <v>3901</v>
      </c>
      <c r="L44" s="177">
        <v>3991</v>
      </c>
      <c r="M44" s="177">
        <v>4881</v>
      </c>
      <c r="N44" s="178">
        <v>4404</v>
      </c>
      <c r="O44" s="10"/>
      <c r="P44" s="189">
        <v>4873</v>
      </c>
      <c r="Q44" s="177">
        <v>400</v>
      </c>
      <c r="R44" s="177">
        <v>3193</v>
      </c>
      <c r="S44" s="177">
        <v>4840</v>
      </c>
      <c r="T44" s="177">
        <v>4678</v>
      </c>
      <c r="U44" s="177">
        <v>4601</v>
      </c>
      <c r="V44" s="177">
        <v>4358</v>
      </c>
      <c r="W44" s="177">
        <v>4522</v>
      </c>
      <c r="X44" s="177">
        <v>5003</v>
      </c>
      <c r="Y44" s="178">
        <v>4709</v>
      </c>
      <c r="Z44" s="10"/>
      <c r="AA44" s="205">
        <v>5752</v>
      </c>
      <c r="AB44" s="142">
        <v>5321</v>
      </c>
      <c r="AC44" s="144">
        <v>612</v>
      </c>
      <c r="AD44" s="143">
        <v>2745</v>
      </c>
      <c r="AE44" s="143">
        <v>4413</v>
      </c>
      <c r="AF44" s="143">
        <v>4115</v>
      </c>
      <c r="AG44" s="143">
        <v>4301</v>
      </c>
      <c r="AH44" s="143">
        <v>3645</v>
      </c>
      <c r="AI44" s="143">
        <v>4374</v>
      </c>
      <c r="AJ44" s="143">
        <v>4624</v>
      </c>
      <c r="AK44" s="144">
        <v>4562</v>
      </c>
    </row>
    <row r="45" spans="1:37" ht="15" x14ac:dyDescent="0.25">
      <c r="A45" s="19" t="s">
        <v>1365</v>
      </c>
      <c r="B45" s="23" t="s">
        <v>116</v>
      </c>
      <c r="C45" s="17" t="s">
        <v>117</v>
      </c>
      <c r="D45" s="53">
        <v>524</v>
      </c>
      <c r="E45" s="190">
        <v>485</v>
      </c>
      <c r="F45" s="179">
        <v>26</v>
      </c>
      <c r="G45" s="179">
        <v>251</v>
      </c>
      <c r="H45" s="179">
        <v>443</v>
      </c>
      <c r="I45" s="179">
        <v>424</v>
      </c>
      <c r="J45" s="179">
        <v>407</v>
      </c>
      <c r="K45" s="179">
        <v>368</v>
      </c>
      <c r="L45" s="179">
        <v>377</v>
      </c>
      <c r="M45" s="179">
        <v>461</v>
      </c>
      <c r="N45" s="180">
        <v>416</v>
      </c>
      <c r="O45" s="10"/>
      <c r="P45" s="190">
        <v>588</v>
      </c>
      <c r="Q45" s="179">
        <v>38</v>
      </c>
      <c r="R45" s="179">
        <v>302</v>
      </c>
      <c r="S45" s="179">
        <v>457</v>
      </c>
      <c r="T45" s="179">
        <v>442</v>
      </c>
      <c r="U45" s="179">
        <v>434</v>
      </c>
      <c r="V45" s="179">
        <v>412</v>
      </c>
      <c r="W45" s="179">
        <v>427</v>
      </c>
      <c r="X45" s="179">
        <v>472</v>
      </c>
      <c r="Y45" s="180">
        <v>445</v>
      </c>
      <c r="Z45" s="10"/>
      <c r="AA45" s="206">
        <v>524</v>
      </c>
      <c r="AB45" s="156">
        <v>502</v>
      </c>
      <c r="AC45" s="158">
        <v>1</v>
      </c>
      <c r="AD45" s="157">
        <v>289</v>
      </c>
      <c r="AE45" s="157">
        <v>416</v>
      </c>
      <c r="AF45" s="157">
        <v>402</v>
      </c>
      <c r="AG45" s="157">
        <v>385</v>
      </c>
      <c r="AH45" s="157">
        <v>318</v>
      </c>
      <c r="AI45" s="157">
        <v>468</v>
      </c>
      <c r="AJ45" s="157">
        <v>417</v>
      </c>
      <c r="AK45" s="158">
        <v>403</v>
      </c>
    </row>
    <row r="46" spans="1:37" ht="15" x14ac:dyDescent="0.25">
      <c r="A46" s="19" t="s">
        <v>1365</v>
      </c>
      <c r="B46" s="23" t="s">
        <v>118</v>
      </c>
      <c r="C46" s="17" t="s">
        <v>119</v>
      </c>
      <c r="D46" s="53">
        <v>1083</v>
      </c>
      <c r="E46" s="190">
        <v>754</v>
      </c>
      <c r="F46" s="179">
        <v>51</v>
      </c>
      <c r="G46" s="179">
        <v>502</v>
      </c>
      <c r="H46" s="179">
        <v>886</v>
      </c>
      <c r="I46" s="179">
        <v>847</v>
      </c>
      <c r="J46" s="179">
        <v>814</v>
      </c>
      <c r="K46" s="179">
        <v>736</v>
      </c>
      <c r="L46" s="179">
        <v>753</v>
      </c>
      <c r="M46" s="179">
        <v>921</v>
      </c>
      <c r="N46" s="180">
        <v>830</v>
      </c>
      <c r="O46" s="10"/>
      <c r="P46" s="190">
        <v>915</v>
      </c>
      <c r="Q46" s="179">
        <v>76</v>
      </c>
      <c r="R46" s="179">
        <v>602</v>
      </c>
      <c r="S46" s="179">
        <v>913</v>
      </c>
      <c r="T46" s="179">
        <v>882</v>
      </c>
      <c r="U46" s="179">
        <v>868</v>
      </c>
      <c r="V46" s="179">
        <v>822</v>
      </c>
      <c r="W46" s="179">
        <v>853</v>
      </c>
      <c r="X46" s="179">
        <v>943</v>
      </c>
      <c r="Y46" s="180">
        <v>888</v>
      </c>
      <c r="Z46" s="10"/>
      <c r="AA46" s="206">
        <v>1083</v>
      </c>
      <c r="AB46" s="156">
        <v>1003</v>
      </c>
      <c r="AC46" s="158">
        <v>4</v>
      </c>
      <c r="AD46" s="157">
        <v>388</v>
      </c>
      <c r="AE46" s="157">
        <v>771</v>
      </c>
      <c r="AF46" s="157">
        <v>753</v>
      </c>
      <c r="AG46" s="157">
        <v>613</v>
      </c>
      <c r="AH46" s="157">
        <v>557</v>
      </c>
      <c r="AI46" s="157">
        <v>962</v>
      </c>
      <c r="AJ46" s="157">
        <v>849</v>
      </c>
      <c r="AK46" s="158">
        <v>725</v>
      </c>
    </row>
    <row r="47" spans="1:37" ht="15" x14ac:dyDescent="0.25">
      <c r="A47" s="19" t="s">
        <v>1365</v>
      </c>
      <c r="B47" s="23" t="s">
        <v>120</v>
      </c>
      <c r="C47" s="17" t="s">
        <v>121</v>
      </c>
      <c r="D47" s="53">
        <v>195</v>
      </c>
      <c r="E47" s="190">
        <v>157</v>
      </c>
      <c r="F47" s="179">
        <v>9</v>
      </c>
      <c r="G47" s="179">
        <v>84</v>
      </c>
      <c r="H47" s="179">
        <v>148</v>
      </c>
      <c r="I47" s="179">
        <v>141</v>
      </c>
      <c r="J47" s="179">
        <v>136</v>
      </c>
      <c r="K47" s="179">
        <v>123</v>
      </c>
      <c r="L47" s="179">
        <v>126</v>
      </c>
      <c r="M47" s="179">
        <v>154</v>
      </c>
      <c r="N47" s="180">
        <v>139</v>
      </c>
      <c r="O47" s="10"/>
      <c r="P47" s="190">
        <v>190</v>
      </c>
      <c r="Q47" s="179">
        <v>13</v>
      </c>
      <c r="R47" s="179">
        <v>101</v>
      </c>
      <c r="S47" s="179">
        <v>152</v>
      </c>
      <c r="T47" s="179">
        <v>147</v>
      </c>
      <c r="U47" s="179">
        <v>145</v>
      </c>
      <c r="V47" s="179">
        <v>137</v>
      </c>
      <c r="W47" s="179">
        <v>142</v>
      </c>
      <c r="X47" s="179">
        <v>157</v>
      </c>
      <c r="Y47" s="180">
        <v>148</v>
      </c>
      <c r="Z47" s="10"/>
      <c r="AA47" s="206">
        <v>195</v>
      </c>
      <c r="AB47" s="156">
        <v>167</v>
      </c>
      <c r="AC47" s="158">
        <v>0</v>
      </c>
      <c r="AD47" s="157">
        <v>16</v>
      </c>
      <c r="AE47" s="157">
        <v>120</v>
      </c>
      <c r="AF47" s="157">
        <v>133</v>
      </c>
      <c r="AG47" s="157">
        <v>111</v>
      </c>
      <c r="AH47" s="157">
        <v>40</v>
      </c>
      <c r="AI47" s="157">
        <v>18</v>
      </c>
      <c r="AJ47" s="157">
        <v>138</v>
      </c>
      <c r="AK47" s="158">
        <v>119</v>
      </c>
    </row>
    <row r="48" spans="1:37" x14ac:dyDescent="0.45">
      <c r="A48" s="19" t="s">
        <v>1365</v>
      </c>
      <c r="B48" s="23" t="s">
        <v>122</v>
      </c>
      <c r="C48" s="17" t="s">
        <v>123</v>
      </c>
      <c r="D48" s="53">
        <v>370</v>
      </c>
      <c r="E48" s="190">
        <v>230</v>
      </c>
      <c r="F48" s="179">
        <v>18</v>
      </c>
      <c r="G48" s="179">
        <v>172</v>
      </c>
      <c r="H48" s="179">
        <v>303</v>
      </c>
      <c r="I48" s="179">
        <v>290</v>
      </c>
      <c r="J48" s="179">
        <v>279</v>
      </c>
      <c r="K48" s="179">
        <v>252</v>
      </c>
      <c r="L48" s="179">
        <v>258</v>
      </c>
      <c r="M48" s="179">
        <v>315</v>
      </c>
      <c r="N48" s="180">
        <v>284</v>
      </c>
      <c r="O48" s="10"/>
      <c r="P48" s="190">
        <v>279</v>
      </c>
      <c r="Q48" s="179">
        <v>26</v>
      </c>
      <c r="R48" s="179">
        <v>206</v>
      </c>
      <c r="S48" s="179">
        <v>312</v>
      </c>
      <c r="T48" s="179">
        <v>302</v>
      </c>
      <c r="U48" s="179">
        <v>297</v>
      </c>
      <c r="V48" s="179">
        <v>281</v>
      </c>
      <c r="W48" s="179">
        <v>292</v>
      </c>
      <c r="X48" s="179">
        <v>323</v>
      </c>
      <c r="Y48" s="180">
        <v>304</v>
      </c>
      <c r="Z48" s="10"/>
      <c r="AA48" s="206">
        <v>370</v>
      </c>
      <c r="AB48" s="156">
        <v>343</v>
      </c>
      <c r="AC48" s="158">
        <v>279</v>
      </c>
      <c r="AD48" s="157">
        <v>273</v>
      </c>
      <c r="AE48" s="157">
        <v>298</v>
      </c>
      <c r="AF48" s="157">
        <v>296</v>
      </c>
      <c r="AG48" s="157">
        <v>291</v>
      </c>
      <c r="AH48" s="157">
        <v>287</v>
      </c>
      <c r="AI48" s="157">
        <v>283</v>
      </c>
      <c r="AJ48" s="157">
        <v>307</v>
      </c>
      <c r="AK48" s="158">
        <v>312</v>
      </c>
    </row>
    <row r="49" spans="1:37" x14ac:dyDescent="0.45">
      <c r="A49" s="19" t="s">
        <v>1365</v>
      </c>
      <c r="B49" s="23" t="s">
        <v>124</v>
      </c>
      <c r="C49" s="17" t="s">
        <v>125</v>
      </c>
      <c r="D49" s="53">
        <v>1567</v>
      </c>
      <c r="E49" s="190">
        <v>873</v>
      </c>
      <c r="F49" s="179">
        <v>71</v>
      </c>
      <c r="G49" s="179">
        <v>703</v>
      </c>
      <c r="H49" s="179">
        <v>1240</v>
      </c>
      <c r="I49" s="179">
        <v>1186</v>
      </c>
      <c r="J49" s="179">
        <v>1140</v>
      </c>
      <c r="K49" s="179">
        <v>1030</v>
      </c>
      <c r="L49" s="179">
        <v>1054</v>
      </c>
      <c r="M49" s="179">
        <v>1289</v>
      </c>
      <c r="N49" s="180">
        <v>1163</v>
      </c>
      <c r="O49" s="10"/>
      <c r="P49" s="190">
        <v>1053</v>
      </c>
      <c r="Q49" s="179">
        <v>106</v>
      </c>
      <c r="R49" s="179">
        <v>843</v>
      </c>
      <c r="S49" s="179">
        <v>1278</v>
      </c>
      <c r="T49" s="179">
        <v>1236</v>
      </c>
      <c r="U49" s="179">
        <v>1215</v>
      </c>
      <c r="V49" s="179">
        <v>1151</v>
      </c>
      <c r="W49" s="179">
        <v>1194</v>
      </c>
      <c r="X49" s="179">
        <v>1321</v>
      </c>
      <c r="Y49" s="180">
        <v>1244</v>
      </c>
      <c r="Z49" s="10"/>
      <c r="AA49" s="206">
        <v>1567</v>
      </c>
      <c r="AB49" s="156">
        <v>1405</v>
      </c>
      <c r="AC49" s="158">
        <v>181</v>
      </c>
      <c r="AD49" s="157">
        <v>813</v>
      </c>
      <c r="AE49" s="157">
        <v>1148</v>
      </c>
      <c r="AF49" s="157">
        <v>1035</v>
      </c>
      <c r="AG49" s="157">
        <v>1331</v>
      </c>
      <c r="AH49" s="157">
        <v>990</v>
      </c>
      <c r="AI49" s="157">
        <v>1333</v>
      </c>
      <c r="AJ49" s="157">
        <v>1183</v>
      </c>
      <c r="AK49" s="158">
        <v>1354</v>
      </c>
    </row>
    <row r="50" spans="1:37" x14ac:dyDescent="0.45">
      <c r="A50" s="19" t="s">
        <v>1365</v>
      </c>
      <c r="B50" s="23" t="s">
        <v>126</v>
      </c>
      <c r="C50" s="17" t="s">
        <v>127</v>
      </c>
      <c r="D50" s="53">
        <v>1242</v>
      </c>
      <c r="E50" s="190">
        <v>1011</v>
      </c>
      <c r="F50" s="179">
        <v>59</v>
      </c>
      <c r="G50" s="179">
        <v>586</v>
      </c>
      <c r="H50" s="179">
        <v>1034</v>
      </c>
      <c r="I50" s="179">
        <v>988</v>
      </c>
      <c r="J50" s="179">
        <v>950</v>
      </c>
      <c r="K50" s="179">
        <v>859</v>
      </c>
      <c r="L50" s="179">
        <v>879</v>
      </c>
      <c r="M50" s="179">
        <v>1075</v>
      </c>
      <c r="N50" s="180">
        <v>970</v>
      </c>
      <c r="O50" s="10"/>
      <c r="P50" s="190">
        <v>1224</v>
      </c>
      <c r="Q50" s="179">
        <v>88</v>
      </c>
      <c r="R50" s="179">
        <v>703</v>
      </c>
      <c r="S50" s="179">
        <v>1066</v>
      </c>
      <c r="T50" s="179">
        <v>1030</v>
      </c>
      <c r="U50" s="179">
        <v>1013</v>
      </c>
      <c r="V50" s="179">
        <v>959</v>
      </c>
      <c r="W50" s="179">
        <v>995</v>
      </c>
      <c r="X50" s="179">
        <v>1101</v>
      </c>
      <c r="Y50" s="180">
        <v>1037</v>
      </c>
      <c r="Z50" s="10"/>
      <c r="AA50" s="206">
        <v>1242</v>
      </c>
      <c r="AB50" s="156">
        <v>1171</v>
      </c>
      <c r="AC50" s="158">
        <v>46</v>
      </c>
      <c r="AD50" s="157">
        <v>703</v>
      </c>
      <c r="AE50" s="157">
        <v>1043</v>
      </c>
      <c r="AF50" s="157">
        <v>969</v>
      </c>
      <c r="AG50" s="157">
        <v>984</v>
      </c>
      <c r="AH50" s="157">
        <v>955</v>
      </c>
      <c r="AI50" s="157">
        <v>887</v>
      </c>
      <c r="AJ50" s="157">
        <v>1083</v>
      </c>
      <c r="AK50" s="158">
        <v>1021</v>
      </c>
    </row>
    <row r="51" spans="1:37" x14ac:dyDescent="0.45">
      <c r="A51" s="19" t="s">
        <v>1365</v>
      </c>
      <c r="B51" s="23" t="s">
        <v>152</v>
      </c>
      <c r="C51" s="17" t="s">
        <v>153</v>
      </c>
      <c r="D51" s="53">
        <v>771</v>
      </c>
      <c r="E51" s="190">
        <v>562</v>
      </c>
      <c r="F51" s="179">
        <v>37</v>
      </c>
      <c r="G51" s="179">
        <v>370</v>
      </c>
      <c r="H51" s="179">
        <v>653</v>
      </c>
      <c r="I51" s="179">
        <v>625</v>
      </c>
      <c r="J51" s="179">
        <v>600</v>
      </c>
      <c r="K51" s="179">
        <v>543</v>
      </c>
      <c r="L51" s="179">
        <v>555</v>
      </c>
      <c r="M51" s="179">
        <v>679</v>
      </c>
      <c r="N51" s="180">
        <v>613</v>
      </c>
      <c r="O51" s="10"/>
      <c r="P51" s="190">
        <v>679</v>
      </c>
      <c r="Q51" s="179">
        <v>56</v>
      </c>
      <c r="R51" s="179">
        <v>444</v>
      </c>
      <c r="S51" s="179">
        <v>674</v>
      </c>
      <c r="T51" s="179">
        <v>651</v>
      </c>
      <c r="U51" s="179">
        <v>640</v>
      </c>
      <c r="V51" s="179">
        <v>606</v>
      </c>
      <c r="W51" s="179">
        <v>629</v>
      </c>
      <c r="X51" s="179">
        <v>696</v>
      </c>
      <c r="Y51" s="180">
        <v>655</v>
      </c>
      <c r="Z51" s="10"/>
      <c r="AA51" s="206">
        <v>771</v>
      </c>
      <c r="AB51" s="156">
        <v>740</v>
      </c>
      <c r="AC51" s="158">
        <v>101</v>
      </c>
      <c r="AD51" s="157">
        <v>263</v>
      </c>
      <c r="AE51" s="157">
        <v>620</v>
      </c>
      <c r="AF51" s="157">
        <v>527</v>
      </c>
      <c r="AG51" s="157">
        <v>586</v>
      </c>
      <c r="AH51" s="157">
        <v>498</v>
      </c>
      <c r="AI51" s="157">
        <v>423</v>
      </c>
      <c r="AJ51" s="157">
        <v>651</v>
      </c>
      <c r="AK51" s="158">
        <v>629</v>
      </c>
    </row>
    <row r="52" spans="1:37" x14ac:dyDescent="0.45">
      <c r="A52" s="19" t="s">
        <v>1363</v>
      </c>
      <c r="B52" s="25" t="s">
        <v>830</v>
      </c>
      <c r="C52" s="17"/>
      <c r="D52" s="87">
        <v>9261</v>
      </c>
      <c r="E52" s="189">
        <v>7663</v>
      </c>
      <c r="F52" s="177">
        <v>436</v>
      </c>
      <c r="G52" s="177">
        <v>4352</v>
      </c>
      <c r="H52" s="177">
        <v>7680</v>
      </c>
      <c r="I52" s="177">
        <v>7342</v>
      </c>
      <c r="J52" s="177">
        <v>7056</v>
      </c>
      <c r="K52" s="177">
        <v>6380</v>
      </c>
      <c r="L52" s="177">
        <v>6528</v>
      </c>
      <c r="M52" s="177">
        <v>7984</v>
      </c>
      <c r="N52" s="178">
        <v>7202</v>
      </c>
      <c r="O52" s="10"/>
      <c r="P52" s="189">
        <v>9243</v>
      </c>
      <c r="Q52" s="177">
        <v>653</v>
      </c>
      <c r="R52" s="177">
        <v>5222</v>
      </c>
      <c r="S52" s="177">
        <v>7917</v>
      </c>
      <c r="T52" s="177">
        <v>7651</v>
      </c>
      <c r="U52" s="177">
        <v>7524</v>
      </c>
      <c r="V52" s="177">
        <v>7127</v>
      </c>
      <c r="W52" s="177">
        <v>7395</v>
      </c>
      <c r="X52" s="177">
        <v>8182</v>
      </c>
      <c r="Y52" s="178">
        <v>7702</v>
      </c>
      <c r="Z52" s="10"/>
      <c r="AA52" s="205">
        <v>9261</v>
      </c>
      <c r="AB52" s="142">
        <v>8703</v>
      </c>
      <c r="AC52" s="144">
        <v>389</v>
      </c>
      <c r="AD52" s="143">
        <v>3661</v>
      </c>
      <c r="AE52" s="143">
        <v>7367</v>
      </c>
      <c r="AF52" s="143">
        <v>6525</v>
      </c>
      <c r="AG52" s="143">
        <v>5897</v>
      </c>
      <c r="AH52" s="143">
        <v>4774</v>
      </c>
      <c r="AI52" s="143">
        <v>4700</v>
      </c>
      <c r="AJ52" s="143">
        <v>7557</v>
      </c>
      <c r="AK52" s="144">
        <v>5813</v>
      </c>
    </row>
    <row r="53" spans="1:37" x14ac:dyDescent="0.45">
      <c r="A53" s="19" t="s">
        <v>1365</v>
      </c>
      <c r="B53" s="23" t="s">
        <v>129</v>
      </c>
      <c r="C53" s="17" t="s">
        <v>130</v>
      </c>
      <c r="D53" s="53">
        <v>629</v>
      </c>
      <c r="E53" s="190">
        <v>685</v>
      </c>
      <c r="F53" s="179">
        <v>30</v>
      </c>
      <c r="G53" s="179">
        <v>297</v>
      </c>
      <c r="H53" s="179">
        <v>524</v>
      </c>
      <c r="I53" s="179">
        <v>501</v>
      </c>
      <c r="J53" s="179">
        <v>481</v>
      </c>
      <c r="K53" s="179">
        <v>435</v>
      </c>
      <c r="L53" s="179">
        <v>445</v>
      </c>
      <c r="M53" s="179">
        <v>544</v>
      </c>
      <c r="N53" s="180">
        <v>491</v>
      </c>
      <c r="O53" s="10"/>
      <c r="P53" s="190">
        <v>824</v>
      </c>
      <c r="Q53" s="179">
        <v>45</v>
      </c>
      <c r="R53" s="179">
        <v>356</v>
      </c>
      <c r="S53" s="179">
        <v>540</v>
      </c>
      <c r="T53" s="179">
        <v>522</v>
      </c>
      <c r="U53" s="179">
        <v>513</v>
      </c>
      <c r="V53" s="179">
        <v>486</v>
      </c>
      <c r="W53" s="179">
        <v>504</v>
      </c>
      <c r="X53" s="179">
        <v>558</v>
      </c>
      <c r="Y53" s="180">
        <v>525</v>
      </c>
      <c r="Z53" s="10"/>
      <c r="AA53" s="206">
        <v>629</v>
      </c>
      <c r="AB53" s="156">
        <v>593</v>
      </c>
      <c r="AC53" s="158">
        <v>117</v>
      </c>
      <c r="AD53" s="157">
        <v>193</v>
      </c>
      <c r="AE53" s="157">
        <v>557</v>
      </c>
      <c r="AF53" s="157">
        <v>423</v>
      </c>
      <c r="AG53" s="157">
        <v>375</v>
      </c>
      <c r="AH53" s="157">
        <v>292</v>
      </c>
      <c r="AI53" s="157">
        <v>239</v>
      </c>
      <c r="AJ53" s="157">
        <v>566</v>
      </c>
      <c r="AK53" s="158">
        <v>378</v>
      </c>
    </row>
    <row r="54" spans="1:37" x14ac:dyDescent="0.45">
      <c r="A54" s="19" t="s">
        <v>1365</v>
      </c>
      <c r="B54" s="23" t="s">
        <v>131</v>
      </c>
      <c r="C54" s="17" t="s">
        <v>132</v>
      </c>
      <c r="D54" s="53">
        <v>1623</v>
      </c>
      <c r="E54" s="190">
        <v>1421</v>
      </c>
      <c r="F54" s="179">
        <v>77</v>
      </c>
      <c r="G54" s="179">
        <v>770</v>
      </c>
      <c r="H54" s="179">
        <v>1359</v>
      </c>
      <c r="I54" s="179">
        <v>1300</v>
      </c>
      <c r="J54" s="179">
        <v>1249</v>
      </c>
      <c r="K54" s="179">
        <v>1129</v>
      </c>
      <c r="L54" s="179">
        <v>1155</v>
      </c>
      <c r="M54" s="179">
        <v>1413</v>
      </c>
      <c r="N54" s="180">
        <v>1275</v>
      </c>
      <c r="O54" s="10"/>
      <c r="P54" s="190">
        <v>1710</v>
      </c>
      <c r="Q54" s="179">
        <v>116</v>
      </c>
      <c r="R54" s="179">
        <v>924</v>
      </c>
      <c r="S54" s="179">
        <v>1401</v>
      </c>
      <c r="T54" s="179">
        <v>1354</v>
      </c>
      <c r="U54" s="179">
        <v>1332</v>
      </c>
      <c r="V54" s="179">
        <v>1262</v>
      </c>
      <c r="W54" s="179">
        <v>1309</v>
      </c>
      <c r="X54" s="179">
        <v>1448</v>
      </c>
      <c r="Y54" s="180">
        <v>1363</v>
      </c>
      <c r="Z54" s="10"/>
      <c r="AA54" s="206">
        <v>1623</v>
      </c>
      <c r="AB54" s="156">
        <v>1540</v>
      </c>
      <c r="AC54" s="158">
        <v>49</v>
      </c>
      <c r="AD54" s="157">
        <v>753</v>
      </c>
      <c r="AE54" s="157">
        <v>1172</v>
      </c>
      <c r="AF54" s="157">
        <v>1155</v>
      </c>
      <c r="AG54" s="157">
        <v>1146</v>
      </c>
      <c r="AH54" s="157">
        <v>993</v>
      </c>
      <c r="AI54" s="157">
        <v>936</v>
      </c>
      <c r="AJ54" s="157">
        <v>1239</v>
      </c>
      <c r="AK54" s="158">
        <v>1054</v>
      </c>
    </row>
    <row r="55" spans="1:37" x14ac:dyDescent="0.45">
      <c r="A55" s="19" t="s">
        <v>1365</v>
      </c>
      <c r="B55" s="23" t="s">
        <v>133</v>
      </c>
      <c r="C55" s="17" t="s">
        <v>134</v>
      </c>
      <c r="D55" s="53">
        <v>433</v>
      </c>
      <c r="E55" s="190">
        <v>577</v>
      </c>
      <c r="F55" s="179">
        <v>21</v>
      </c>
      <c r="G55" s="179">
        <v>209</v>
      </c>
      <c r="H55" s="179">
        <v>368</v>
      </c>
      <c r="I55" s="179">
        <v>352</v>
      </c>
      <c r="J55" s="179">
        <v>339</v>
      </c>
      <c r="K55" s="179">
        <v>306</v>
      </c>
      <c r="L55" s="179">
        <v>313</v>
      </c>
      <c r="M55" s="179">
        <v>383</v>
      </c>
      <c r="N55" s="180">
        <v>346</v>
      </c>
      <c r="O55" s="10"/>
      <c r="P55" s="190">
        <v>695</v>
      </c>
      <c r="Q55" s="179">
        <v>32</v>
      </c>
      <c r="R55" s="179">
        <v>251</v>
      </c>
      <c r="S55" s="179">
        <v>380</v>
      </c>
      <c r="T55" s="179">
        <v>367</v>
      </c>
      <c r="U55" s="179">
        <v>361</v>
      </c>
      <c r="V55" s="179">
        <v>342</v>
      </c>
      <c r="W55" s="179">
        <v>355</v>
      </c>
      <c r="X55" s="179">
        <v>393</v>
      </c>
      <c r="Y55" s="180">
        <v>370</v>
      </c>
      <c r="Z55" s="10"/>
      <c r="AA55" s="206">
        <v>433</v>
      </c>
      <c r="AB55" s="156">
        <v>417</v>
      </c>
      <c r="AC55" s="158">
        <v>76</v>
      </c>
      <c r="AD55" s="157">
        <v>229</v>
      </c>
      <c r="AE55" s="157">
        <v>380</v>
      </c>
      <c r="AF55" s="157">
        <v>333</v>
      </c>
      <c r="AG55" s="157">
        <v>333</v>
      </c>
      <c r="AH55" s="157">
        <v>283</v>
      </c>
      <c r="AI55" s="157">
        <v>263</v>
      </c>
      <c r="AJ55" s="157">
        <v>385</v>
      </c>
      <c r="AK55" s="158">
        <v>303</v>
      </c>
    </row>
    <row r="56" spans="1:37" x14ac:dyDescent="0.45">
      <c r="A56" s="19" t="s">
        <v>1365</v>
      </c>
      <c r="B56" s="23" t="s">
        <v>135</v>
      </c>
      <c r="C56" s="17" t="s">
        <v>136</v>
      </c>
      <c r="D56" s="53">
        <v>1505</v>
      </c>
      <c r="E56" s="190">
        <v>1066</v>
      </c>
      <c r="F56" s="179">
        <v>72</v>
      </c>
      <c r="G56" s="179">
        <v>716</v>
      </c>
      <c r="H56" s="179">
        <v>1264</v>
      </c>
      <c r="I56" s="179">
        <v>1209</v>
      </c>
      <c r="J56" s="179">
        <v>1161</v>
      </c>
      <c r="K56" s="179">
        <v>1050</v>
      </c>
      <c r="L56" s="179">
        <v>1074</v>
      </c>
      <c r="M56" s="179">
        <v>1314</v>
      </c>
      <c r="N56" s="180">
        <v>1185</v>
      </c>
      <c r="O56" s="10"/>
      <c r="P56" s="190">
        <v>1281</v>
      </c>
      <c r="Q56" s="179">
        <v>108</v>
      </c>
      <c r="R56" s="179">
        <v>860</v>
      </c>
      <c r="S56" s="179">
        <v>1303</v>
      </c>
      <c r="T56" s="179">
        <v>1259</v>
      </c>
      <c r="U56" s="179">
        <v>1238</v>
      </c>
      <c r="V56" s="179">
        <v>1173</v>
      </c>
      <c r="W56" s="179">
        <v>1217</v>
      </c>
      <c r="X56" s="179">
        <v>1347</v>
      </c>
      <c r="Y56" s="180">
        <v>1268</v>
      </c>
      <c r="Z56" s="10"/>
      <c r="AA56" s="206">
        <v>1505</v>
      </c>
      <c r="AB56" s="156">
        <v>1432</v>
      </c>
      <c r="AC56" s="158">
        <v>17</v>
      </c>
      <c r="AD56" s="157">
        <v>802</v>
      </c>
      <c r="AE56" s="157">
        <v>1168</v>
      </c>
      <c r="AF56" s="157">
        <v>1035</v>
      </c>
      <c r="AG56" s="157">
        <v>995</v>
      </c>
      <c r="AH56" s="157">
        <v>927</v>
      </c>
      <c r="AI56" s="157">
        <v>1217</v>
      </c>
      <c r="AJ56" s="157">
        <v>1246</v>
      </c>
      <c r="AK56" s="158">
        <v>1015</v>
      </c>
    </row>
    <row r="57" spans="1:37" x14ac:dyDescent="0.45">
      <c r="A57" s="19" t="s">
        <v>1365</v>
      </c>
      <c r="B57" s="23" t="s">
        <v>137</v>
      </c>
      <c r="C57" s="17" t="s">
        <v>138</v>
      </c>
      <c r="D57" s="53">
        <v>800</v>
      </c>
      <c r="E57" s="190">
        <v>695</v>
      </c>
      <c r="F57" s="179">
        <v>37</v>
      </c>
      <c r="G57" s="179">
        <v>370</v>
      </c>
      <c r="H57" s="179">
        <v>653</v>
      </c>
      <c r="I57" s="179">
        <v>624</v>
      </c>
      <c r="J57" s="179">
        <v>600</v>
      </c>
      <c r="K57" s="179">
        <v>542</v>
      </c>
      <c r="L57" s="179">
        <v>555</v>
      </c>
      <c r="M57" s="179">
        <v>678</v>
      </c>
      <c r="N57" s="180">
        <v>612</v>
      </c>
      <c r="O57" s="10"/>
      <c r="P57" s="190">
        <v>838</v>
      </c>
      <c r="Q57" s="179">
        <v>56</v>
      </c>
      <c r="R57" s="179">
        <v>444</v>
      </c>
      <c r="S57" s="179">
        <v>673</v>
      </c>
      <c r="T57" s="179">
        <v>650</v>
      </c>
      <c r="U57" s="179">
        <v>639</v>
      </c>
      <c r="V57" s="179">
        <v>606</v>
      </c>
      <c r="W57" s="179">
        <v>628</v>
      </c>
      <c r="X57" s="179">
        <v>695</v>
      </c>
      <c r="Y57" s="180">
        <v>654</v>
      </c>
      <c r="Z57" s="10"/>
      <c r="AA57" s="206">
        <v>800</v>
      </c>
      <c r="AB57" s="156">
        <v>739</v>
      </c>
      <c r="AC57" s="158">
        <v>63</v>
      </c>
      <c r="AD57" s="157">
        <v>519</v>
      </c>
      <c r="AE57" s="157">
        <v>697</v>
      </c>
      <c r="AF57" s="157">
        <v>707</v>
      </c>
      <c r="AG57" s="157">
        <v>688</v>
      </c>
      <c r="AH57" s="157">
        <v>567</v>
      </c>
      <c r="AI57" s="157">
        <v>551</v>
      </c>
      <c r="AJ57" s="157">
        <v>720</v>
      </c>
      <c r="AK57" s="158">
        <v>714</v>
      </c>
    </row>
    <row r="58" spans="1:37" x14ac:dyDescent="0.45">
      <c r="A58" s="19" t="s">
        <v>1365</v>
      </c>
      <c r="B58" s="23" t="s">
        <v>61</v>
      </c>
      <c r="C58" s="17" t="s">
        <v>62</v>
      </c>
      <c r="D58" s="53">
        <v>843</v>
      </c>
      <c r="E58" s="190">
        <v>948</v>
      </c>
      <c r="F58" s="179">
        <v>39</v>
      </c>
      <c r="G58" s="179">
        <v>384</v>
      </c>
      <c r="H58" s="179">
        <v>677</v>
      </c>
      <c r="I58" s="179">
        <v>648</v>
      </c>
      <c r="J58" s="179">
        <v>622</v>
      </c>
      <c r="K58" s="179">
        <v>563</v>
      </c>
      <c r="L58" s="179">
        <v>576</v>
      </c>
      <c r="M58" s="179">
        <v>704</v>
      </c>
      <c r="N58" s="180">
        <v>635</v>
      </c>
      <c r="O58" s="10"/>
      <c r="P58" s="190">
        <v>1138</v>
      </c>
      <c r="Q58" s="179">
        <v>58</v>
      </c>
      <c r="R58" s="179">
        <v>461</v>
      </c>
      <c r="S58" s="179">
        <v>698</v>
      </c>
      <c r="T58" s="179">
        <v>675</v>
      </c>
      <c r="U58" s="179">
        <v>664</v>
      </c>
      <c r="V58" s="179">
        <v>629</v>
      </c>
      <c r="W58" s="179">
        <v>652</v>
      </c>
      <c r="X58" s="179">
        <v>722</v>
      </c>
      <c r="Y58" s="180">
        <v>679</v>
      </c>
      <c r="Z58" s="10"/>
      <c r="AA58" s="206">
        <v>843</v>
      </c>
      <c r="AB58" s="156">
        <v>767</v>
      </c>
      <c r="AC58" s="158">
        <v>16</v>
      </c>
      <c r="AD58" s="157">
        <v>595</v>
      </c>
      <c r="AE58" s="157">
        <v>663</v>
      </c>
      <c r="AF58" s="157">
        <v>658</v>
      </c>
      <c r="AG58" s="157">
        <v>654</v>
      </c>
      <c r="AH58" s="157">
        <v>622</v>
      </c>
      <c r="AI58" s="157">
        <v>613</v>
      </c>
      <c r="AJ58" s="157">
        <v>708</v>
      </c>
      <c r="AK58" s="158">
        <v>648</v>
      </c>
    </row>
    <row r="59" spans="1:37" x14ac:dyDescent="0.45">
      <c r="A59" s="19" t="s">
        <v>1365</v>
      </c>
      <c r="B59" s="23" t="s">
        <v>150</v>
      </c>
      <c r="C59" s="17" t="s">
        <v>151</v>
      </c>
      <c r="D59" s="53">
        <v>1616</v>
      </c>
      <c r="E59" s="190">
        <v>1525</v>
      </c>
      <c r="F59" s="179">
        <v>73</v>
      </c>
      <c r="G59" s="179">
        <v>725</v>
      </c>
      <c r="H59" s="179">
        <v>1279</v>
      </c>
      <c r="I59" s="179">
        <v>1223</v>
      </c>
      <c r="J59" s="179">
        <v>1175</v>
      </c>
      <c r="K59" s="179">
        <v>1063</v>
      </c>
      <c r="L59" s="179">
        <v>1087</v>
      </c>
      <c r="M59" s="179">
        <v>1330</v>
      </c>
      <c r="N59" s="180">
        <v>1200</v>
      </c>
      <c r="O59" s="10"/>
      <c r="P59" s="190">
        <v>1840</v>
      </c>
      <c r="Q59" s="179">
        <v>109</v>
      </c>
      <c r="R59" s="179">
        <v>870</v>
      </c>
      <c r="S59" s="179">
        <v>1319</v>
      </c>
      <c r="T59" s="179">
        <v>1274</v>
      </c>
      <c r="U59" s="179">
        <v>1253</v>
      </c>
      <c r="V59" s="179">
        <v>1187</v>
      </c>
      <c r="W59" s="179">
        <v>1232</v>
      </c>
      <c r="X59" s="179">
        <v>1363</v>
      </c>
      <c r="Y59" s="180">
        <v>1283</v>
      </c>
      <c r="Z59" s="10"/>
      <c r="AA59" s="206">
        <v>1616</v>
      </c>
      <c r="AB59" s="156">
        <v>1449</v>
      </c>
      <c r="AC59" s="158">
        <v>42</v>
      </c>
      <c r="AD59" s="157">
        <v>462</v>
      </c>
      <c r="AE59" s="157">
        <v>1244</v>
      </c>
      <c r="AF59" s="157">
        <v>1188</v>
      </c>
      <c r="AG59" s="157">
        <v>952</v>
      </c>
      <c r="AH59" s="157">
        <v>641</v>
      </c>
      <c r="AI59" s="157">
        <v>747</v>
      </c>
      <c r="AJ59" s="157">
        <v>1343</v>
      </c>
      <c r="AK59" s="158">
        <v>883</v>
      </c>
    </row>
    <row r="60" spans="1:37" x14ac:dyDescent="0.45">
      <c r="A60" s="19" t="s">
        <v>1365</v>
      </c>
      <c r="B60" s="23" t="s">
        <v>139</v>
      </c>
      <c r="C60" s="17" t="s">
        <v>140</v>
      </c>
      <c r="D60" s="53">
        <v>1812</v>
      </c>
      <c r="E60" s="190">
        <v>831</v>
      </c>
      <c r="F60" s="179">
        <v>95</v>
      </c>
      <c r="G60" s="179">
        <v>947</v>
      </c>
      <c r="H60" s="179">
        <v>1672</v>
      </c>
      <c r="I60" s="179">
        <v>1598</v>
      </c>
      <c r="J60" s="179">
        <v>1536</v>
      </c>
      <c r="K60" s="179">
        <v>1389</v>
      </c>
      <c r="L60" s="179">
        <v>1421</v>
      </c>
      <c r="M60" s="179">
        <v>1738</v>
      </c>
      <c r="N60" s="180">
        <v>1568</v>
      </c>
      <c r="O60" s="10"/>
      <c r="P60" s="190">
        <v>1000</v>
      </c>
      <c r="Q60" s="179">
        <v>143</v>
      </c>
      <c r="R60" s="179">
        <v>1137</v>
      </c>
      <c r="S60" s="179">
        <v>1723</v>
      </c>
      <c r="T60" s="179">
        <v>1666</v>
      </c>
      <c r="U60" s="179">
        <v>1638</v>
      </c>
      <c r="V60" s="179">
        <v>1551</v>
      </c>
      <c r="W60" s="179">
        <v>1610</v>
      </c>
      <c r="X60" s="179">
        <v>1781</v>
      </c>
      <c r="Y60" s="180">
        <v>1677</v>
      </c>
      <c r="Z60" s="10"/>
      <c r="AA60" s="206">
        <v>1812</v>
      </c>
      <c r="AB60" s="156">
        <v>1894</v>
      </c>
      <c r="AC60" s="158">
        <v>9</v>
      </c>
      <c r="AD60" s="157">
        <v>109</v>
      </c>
      <c r="AE60" s="157">
        <v>1520</v>
      </c>
      <c r="AF60" s="157">
        <v>1040</v>
      </c>
      <c r="AG60" s="157">
        <v>775</v>
      </c>
      <c r="AH60" s="157">
        <v>455</v>
      </c>
      <c r="AI60" s="157">
        <v>139</v>
      </c>
      <c r="AJ60" s="157">
        <v>1370</v>
      </c>
      <c r="AK60" s="158">
        <v>830</v>
      </c>
    </row>
    <row r="61" spans="1:37" x14ac:dyDescent="0.45">
      <c r="A61" s="19" t="s">
        <v>1363</v>
      </c>
      <c r="B61" s="25" t="s">
        <v>831</v>
      </c>
      <c r="C61" s="17"/>
      <c r="D61" s="87">
        <v>1849</v>
      </c>
      <c r="E61" s="189">
        <v>1737</v>
      </c>
      <c r="F61" s="177">
        <v>85</v>
      </c>
      <c r="G61" s="177">
        <v>850</v>
      </c>
      <c r="H61" s="177">
        <v>1501</v>
      </c>
      <c r="I61" s="177">
        <v>1435</v>
      </c>
      <c r="J61" s="177">
        <v>1379</v>
      </c>
      <c r="K61" s="177">
        <v>1247</v>
      </c>
      <c r="L61" s="177">
        <v>1275</v>
      </c>
      <c r="M61" s="177">
        <v>1560</v>
      </c>
      <c r="N61" s="178">
        <v>1407</v>
      </c>
      <c r="O61" s="10"/>
      <c r="P61" s="189">
        <v>2106</v>
      </c>
      <c r="Q61" s="177">
        <v>128</v>
      </c>
      <c r="R61" s="177">
        <v>1020</v>
      </c>
      <c r="S61" s="177">
        <v>1547</v>
      </c>
      <c r="T61" s="177">
        <v>1495</v>
      </c>
      <c r="U61" s="177">
        <v>1470</v>
      </c>
      <c r="V61" s="177">
        <v>1393</v>
      </c>
      <c r="W61" s="177">
        <v>1445</v>
      </c>
      <c r="X61" s="177">
        <v>1599</v>
      </c>
      <c r="Y61" s="178">
        <v>1505</v>
      </c>
      <c r="Z61" s="10"/>
      <c r="AA61" s="205">
        <v>1849</v>
      </c>
      <c r="AB61" s="142">
        <v>1700</v>
      </c>
      <c r="AC61" s="144">
        <v>71</v>
      </c>
      <c r="AD61" s="143">
        <v>834</v>
      </c>
      <c r="AE61" s="143">
        <v>1500</v>
      </c>
      <c r="AF61" s="143">
        <v>1441</v>
      </c>
      <c r="AG61" s="143">
        <v>1298</v>
      </c>
      <c r="AH61" s="143">
        <v>1065</v>
      </c>
      <c r="AI61" s="143">
        <v>962</v>
      </c>
      <c r="AJ61" s="143">
        <v>1568</v>
      </c>
      <c r="AK61" s="144">
        <v>1277</v>
      </c>
    </row>
    <row r="62" spans="1:37" x14ac:dyDescent="0.45">
      <c r="A62" s="19" t="s">
        <v>1365</v>
      </c>
      <c r="B62" s="23" t="s">
        <v>142</v>
      </c>
      <c r="C62" s="17" t="s">
        <v>143</v>
      </c>
      <c r="D62" s="53">
        <v>243</v>
      </c>
      <c r="E62" s="190">
        <v>331</v>
      </c>
      <c r="F62" s="179">
        <v>12</v>
      </c>
      <c r="G62" s="179">
        <v>111</v>
      </c>
      <c r="H62" s="179">
        <v>196</v>
      </c>
      <c r="I62" s="179">
        <v>187</v>
      </c>
      <c r="J62" s="179">
        <v>180</v>
      </c>
      <c r="K62" s="179">
        <v>162</v>
      </c>
      <c r="L62" s="179">
        <v>166</v>
      </c>
      <c r="M62" s="179">
        <v>203</v>
      </c>
      <c r="N62" s="180">
        <v>183</v>
      </c>
      <c r="O62" s="10"/>
      <c r="P62" s="190">
        <v>401</v>
      </c>
      <c r="Q62" s="179">
        <v>17</v>
      </c>
      <c r="R62" s="179">
        <v>133</v>
      </c>
      <c r="S62" s="179">
        <v>202</v>
      </c>
      <c r="T62" s="179">
        <v>195</v>
      </c>
      <c r="U62" s="179">
        <v>192</v>
      </c>
      <c r="V62" s="179">
        <v>181</v>
      </c>
      <c r="W62" s="179">
        <v>188</v>
      </c>
      <c r="X62" s="179">
        <v>208</v>
      </c>
      <c r="Y62" s="180">
        <v>196</v>
      </c>
      <c r="Z62" s="10"/>
      <c r="AA62" s="206">
        <v>243</v>
      </c>
      <c r="AB62" s="156">
        <v>221</v>
      </c>
      <c r="AC62" s="158">
        <v>12</v>
      </c>
      <c r="AD62" s="157">
        <v>134</v>
      </c>
      <c r="AE62" s="157">
        <v>182</v>
      </c>
      <c r="AF62" s="157">
        <v>176</v>
      </c>
      <c r="AG62" s="157">
        <v>180</v>
      </c>
      <c r="AH62" s="157">
        <v>160</v>
      </c>
      <c r="AI62" s="157">
        <v>158</v>
      </c>
      <c r="AJ62" s="157">
        <v>198</v>
      </c>
      <c r="AK62" s="158">
        <v>178</v>
      </c>
    </row>
    <row r="63" spans="1:37" x14ac:dyDescent="0.45">
      <c r="A63" s="19" t="s">
        <v>1365</v>
      </c>
      <c r="B63" s="23" t="s">
        <v>144</v>
      </c>
      <c r="C63" s="17" t="s">
        <v>145</v>
      </c>
      <c r="D63" s="53">
        <v>481</v>
      </c>
      <c r="E63" s="190">
        <v>473</v>
      </c>
      <c r="F63" s="179">
        <v>23</v>
      </c>
      <c r="G63" s="179">
        <v>221</v>
      </c>
      <c r="H63" s="179">
        <v>390</v>
      </c>
      <c r="I63" s="179">
        <v>373</v>
      </c>
      <c r="J63" s="179">
        <v>358</v>
      </c>
      <c r="K63" s="179">
        <v>324</v>
      </c>
      <c r="L63" s="179">
        <v>331</v>
      </c>
      <c r="M63" s="179">
        <v>405</v>
      </c>
      <c r="N63" s="180">
        <v>365</v>
      </c>
      <c r="O63" s="10"/>
      <c r="P63" s="190">
        <v>577</v>
      </c>
      <c r="Q63" s="179">
        <v>34</v>
      </c>
      <c r="R63" s="179">
        <v>265</v>
      </c>
      <c r="S63" s="179">
        <v>402</v>
      </c>
      <c r="T63" s="179">
        <v>388</v>
      </c>
      <c r="U63" s="179">
        <v>382</v>
      </c>
      <c r="V63" s="179">
        <v>362</v>
      </c>
      <c r="W63" s="179">
        <v>375</v>
      </c>
      <c r="X63" s="179">
        <v>415</v>
      </c>
      <c r="Y63" s="180">
        <v>391</v>
      </c>
      <c r="Z63" s="10"/>
      <c r="AA63" s="206">
        <v>481</v>
      </c>
      <c r="AB63" s="156">
        <v>441</v>
      </c>
      <c r="AC63" s="158">
        <v>0</v>
      </c>
      <c r="AD63" s="157">
        <v>93</v>
      </c>
      <c r="AE63" s="157">
        <v>381</v>
      </c>
      <c r="AF63" s="157">
        <v>381</v>
      </c>
      <c r="AG63" s="157">
        <v>301</v>
      </c>
      <c r="AH63" s="157">
        <v>182</v>
      </c>
      <c r="AI63" s="157">
        <v>104</v>
      </c>
      <c r="AJ63" s="157">
        <v>404</v>
      </c>
      <c r="AK63" s="158">
        <v>265</v>
      </c>
    </row>
    <row r="64" spans="1:37" x14ac:dyDescent="0.45">
      <c r="A64" s="19" t="s">
        <v>1365</v>
      </c>
      <c r="B64" s="23" t="s">
        <v>146</v>
      </c>
      <c r="C64" s="17" t="s">
        <v>147</v>
      </c>
      <c r="D64" s="53">
        <v>604</v>
      </c>
      <c r="E64" s="190">
        <v>493</v>
      </c>
      <c r="F64" s="179">
        <v>28</v>
      </c>
      <c r="G64" s="179">
        <v>278</v>
      </c>
      <c r="H64" s="179">
        <v>491</v>
      </c>
      <c r="I64" s="179">
        <v>470</v>
      </c>
      <c r="J64" s="179">
        <v>451</v>
      </c>
      <c r="K64" s="179">
        <v>408</v>
      </c>
      <c r="L64" s="179">
        <v>417</v>
      </c>
      <c r="M64" s="179">
        <v>511</v>
      </c>
      <c r="N64" s="180">
        <v>461</v>
      </c>
      <c r="O64" s="10"/>
      <c r="P64" s="190">
        <v>596</v>
      </c>
      <c r="Q64" s="179">
        <v>42</v>
      </c>
      <c r="R64" s="179">
        <v>334</v>
      </c>
      <c r="S64" s="179">
        <v>506</v>
      </c>
      <c r="T64" s="179">
        <v>489</v>
      </c>
      <c r="U64" s="179">
        <v>481</v>
      </c>
      <c r="V64" s="179">
        <v>456</v>
      </c>
      <c r="W64" s="179">
        <v>473</v>
      </c>
      <c r="X64" s="179">
        <v>523</v>
      </c>
      <c r="Y64" s="180">
        <v>493</v>
      </c>
      <c r="Z64" s="10"/>
      <c r="AA64" s="206">
        <v>604</v>
      </c>
      <c r="AB64" s="156">
        <v>556</v>
      </c>
      <c r="AC64" s="158">
        <v>46</v>
      </c>
      <c r="AD64" s="157">
        <v>387</v>
      </c>
      <c r="AE64" s="157">
        <v>512</v>
      </c>
      <c r="AF64" s="157">
        <v>490</v>
      </c>
      <c r="AG64" s="157">
        <v>467</v>
      </c>
      <c r="AH64" s="157">
        <v>429</v>
      </c>
      <c r="AI64" s="157">
        <v>426</v>
      </c>
      <c r="AJ64" s="157">
        <v>521</v>
      </c>
      <c r="AK64" s="158">
        <v>471</v>
      </c>
    </row>
    <row r="65" spans="1:37" x14ac:dyDescent="0.45">
      <c r="A65" s="19" t="s">
        <v>1365</v>
      </c>
      <c r="B65" s="23" t="s">
        <v>148</v>
      </c>
      <c r="C65" s="17" t="s">
        <v>149</v>
      </c>
      <c r="D65" s="53">
        <v>521</v>
      </c>
      <c r="E65" s="190">
        <v>463</v>
      </c>
      <c r="F65" s="179">
        <v>25</v>
      </c>
      <c r="G65" s="179">
        <v>242</v>
      </c>
      <c r="H65" s="179">
        <v>427</v>
      </c>
      <c r="I65" s="179">
        <v>408</v>
      </c>
      <c r="J65" s="179">
        <v>392</v>
      </c>
      <c r="K65" s="179">
        <v>355</v>
      </c>
      <c r="L65" s="179">
        <v>363</v>
      </c>
      <c r="M65" s="179">
        <v>444</v>
      </c>
      <c r="N65" s="180">
        <v>400</v>
      </c>
      <c r="O65" s="10"/>
      <c r="P65" s="190">
        <v>556</v>
      </c>
      <c r="Q65" s="179">
        <v>37</v>
      </c>
      <c r="R65" s="179">
        <v>290</v>
      </c>
      <c r="S65" s="179">
        <v>440</v>
      </c>
      <c r="T65" s="179">
        <v>425</v>
      </c>
      <c r="U65" s="179">
        <v>418</v>
      </c>
      <c r="V65" s="179">
        <v>396</v>
      </c>
      <c r="W65" s="179">
        <v>411</v>
      </c>
      <c r="X65" s="179">
        <v>455</v>
      </c>
      <c r="Y65" s="180">
        <v>428</v>
      </c>
      <c r="Z65" s="10"/>
      <c r="AA65" s="206">
        <v>521</v>
      </c>
      <c r="AB65" s="156">
        <v>483</v>
      </c>
      <c r="AC65" s="158">
        <v>13</v>
      </c>
      <c r="AD65" s="157">
        <v>220</v>
      </c>
      <c r="AE65" s="157">
        <v>426</v>
      </c>
      <c r="AF65" s="157">
        <v>394</v>
      </c>
      <c r="AG65" s="157">
        <v>350</v>
      </c>
      <c r="AH65" s="157">
        <v>294</v>
      </c>
      <c r="AI65" s="157">
        <v>274</v>
      </c>
      <c r="AJ65" s="157">
        <v>445</v>
      </c>
      <c r="AK65" s="158">
        <v>363</v>
      </c>
    </row>
    <row r="66" spans="1:37" ht="6.75" customHeight="1" x14ac:dyDescent="0.45">
      <c r="A66" s="19"/>
      <c r="B66" s="44"/>
      <c r="C66" s="45"/>
      <c r="D66" s="52"/>
      <c r="E66" s="187"/>
      <c r="F66" s="132"/>
      <c r="G66" s="132"/>
      <c r="H66" s="132"/>
      <c r="I66" s="132"/>
      <c r="J66" s="132"/>
      <c r="K66" s="132"/>
      <c r="L66" s="132"/>
      <c r="M66" s="132"/>
      <c r="N66" s="133"/>
      <c r="O66" s="28"/>
      <c r="P66" s="131"/>
      <c r="Q66" s="132"/>
      <c r="R66" s="132"/>
      <c r="S66" s="132"/>
      <c r="T66" s="132"/>
      <c r="U66" s="132"/>
      <c r="V66" s="132"/>
      <c r="W66" s="132"/>
      <c r="X66" s="132"/>
      <c r="Y66" s="133"/>
      <c r="Z66" s="28"/>
      <c r="AA66" s="131"/>
      <c r="AB66" s="132"/>
      <c r="AC66" s="132"/>
      <c r="AD66" s="132"/>
      <c r="AE66" s="132"/>
      <c r="AF66" s="132"/>
      <c r="AG66" s="132"/>
      <c r="AH66" s="132"/>
      <c r="AI66" s="132"/>
      <c r="AJ66" s="132"/>
      <c r="AK66" s="133"/>
    </row>
    <row r="67" spans="1:37" x14ac:dyDescent="0.45">
      <c r="A67" s="19" t="s">
        <v>0</v>
      </c>
      <c r="B67" s="25" t="s">
        <v>812</v>
      </c>
      <c r="C67" s="17"/>
      <c r="D67" s="88">
        <v>11984</v>
      </c>
      <c r="E67" s="188">
        <v>9010</v>
      </c>
      <c r="F67" s="175">
        <v>525</v>
      </c>
      <c r="G67" s="175">
        <v>5244</v>
      </c>
      <c r="H67" s="175">
        <v>9254</v>
      </c>
      <c r="I67" s="175">
        <v>8847</v>
      </c>
      <c r="J67" s="175">
        <v>8502</v>
      </c>
      <c r="K67" s="175">
        <v>7687</v>
      </c>
      <c r="L67" s="175">
        <v>7866</v>
      </c>
      <c r="M67" s="175">
        <v>9620</v>
      </c>
      <c r="N67" s="176">
        <v>8678</v>
      </c>
      <c r="O67" s="10"/>
      <c r="P67" s="188">
        <v>10948</v>
      </c>
      <c r="Q67" s="175">
        <v>787</v>
      </c>
      <c r="R67" s="175">
        <v>6293</v>
      </c>
      <c r="S67" s="175">
        <v>9539</v>
      </c>
      <c r="T67" s="175">
        <v>9220</v>
      </c>
      <c r="U67" s="175">
        <v>9067</v>
      </c>
      <c r="V67" s="175">
        <v>8588</v>
      </c>
      <c r="W67" s="175">
        <v>8911</v>
      </c>
      <c r="X67" s="175">
        <v>9859</v>
      </c>
      <c r="Y67" s="176">
        <v>9280</v>
      </c>
      <c r="Z67" s="10"/>
      <c r="AA67" s="205">
        <v>11984</v>
      </c>
      <c r="AB67" s="142">
        <v>10487</v>
      </c>
      <c r="AC67" s="144">
        <v>928</v>
      </c>
      <c r="AD67" s="143">
        <v>6775</v>
      </c>
      <c r="AE67" s="143">
        <v>8863</v>
      </c>
      <c r="AF67" s="143">
        <v>8719</v>
      </c>
      <c r="AG67" s="143">
        <v>8064</v>
      </c>
      <c r="AH67" s="143">
        <v>7445</v>
      </c>
      <c r="AI67" s="143">
        <v>7304</v>
      </c>
      <c r="AJ67" s="143">
        <v>9483</v>
      </c>
      <c r="AK67" s="144">
        <v>8426</v>
      </c>
    </row>
    <row r="68" spans="1:37" x14ac:dyDescent="0.45">
      <c r="A68" s="19" t="s">
        <v>1363</v>
      </c>
      <c r="B68" s="25" t="s">
        <v>832</v>
      </c>
      <c r="C68" s="17"/>
      <c r="D68" s="87">
        <v>3555</v>
      </c>
      <c r="E68" s="189">
        <v>2851</v>
      </c>
      <c r="F68" s="177">
        <v>159</v>
      </c>
      <c r="G68" s="177">
        <v>1586</v>
      </c>
      <c r="H68" s="177">
        <v>2799</v>
      </c>
      <c r="I68" s="177">
        <v>2676</v>
      </c>
      <c r="J68" s="177">
        <v>2572</v>
      </c>
      <c r="K68" s="177">
        <v>2326</v>
      </c>
      <c r="L68" s="177">
        <v>2379</v>
      </c>
      <c r="M68" s="177">
        <v>2910</v>
      </c>
      <c r="N68" s="178">
        <v>2625</v>
      </c>
      <c r="O68" s="10"/>
      <c r="P68" s="189">
        <v>3457</v>
      </c>
      <c r="Q68" s="177">
        <v>238</v>
      </c>
      <c r="R68" s="177">
        <v>1904</v>
      </c>
      <c r="S68" s="177">
        <v>2886</v>
      </c>
      <c r="T68" s="177">
        <v>2789</v>
      </c>
      <c r="U68" s="177">
        <v>2743</v>
      </c>
      <c r="V68" s="177">
        <v>2598</v>
      </c>
      <c r="W68" s="177">
        <v>2696</v>
      </c>
      <c r="X68" s="177">
        <v>2982</v>
      </c>
      <c r="Y68" s="178">
        <v>2807</v>
      </c>
      <c r="Z68" s="10"/>
      <c r="AA68" s="205">
        <v>3555</v>
      </c>
      <c r="AB68" s="142">
        <v>3172</v>
      </c>
      <c r="AC68" s="144">
        <v>377</v>
      </c>
      <c r="AD68" s="143">
        <v>2065</v>
      </c>
      <c r="AE68" s="143">
        <v>2687</v>
      </c>
      <c r="AF68" s="143">
        <v>2661</v>
      </c>
      <c r="AG68" s="143">
        <v>2472</v>
      </c>
      <c r="AH68" s="143">
        <v>2254</v>
      </c>
      <c r="AI68" s="143">
        <v>2241</v>
      </c>
      <c r="AJ68" s="143">
        <v>2872</v>
      </c>
      <c r="AK68" s="144">
        <v>2546</v>
      </c>
    </row>
    <row r="69" spans="1:37" x14ac:dyDescent="0.45">
      <c r="A69" s="19" t="s">
        <v>1365</v>
      </c>
      <c r="B69" s="23" t="s">
        <v>156</v>
      </c>
      <c r="C69" s="17" t="s">
        <v>157</v>
      </c>
      <c r="D69" s="53">
        <v>561</v>
      </c>
      <c r="E69" s="190">
        <v>398</v>
      </c>
      <c r="F69" s="179">
        <v>25</v>
      </c>
      <c r="G69" s="179">
        <v>248</v>
      </c>
      <c r="H69" s="179">
        <v>437</v>
      </c>
      <c r="I69" s="179">
        <v>418</v>
      </c>
      <c r="J69" s="179">
        <v>402</v>
      </c>
      <c r="K69" s="179">
        <v>363</v>
      </c>
      <c r="L69" s="179">
        <v>372</v>
      </c>
      <c r="M69" s="179">
        <v>455</v>
      </c>
      <c r="N69" s="180">
        <v>410</v>
      </c>
      <c r="O69" s="10"/>
      <c r="P69" s="190">
        <v>479</v>
      </c>
      <c r="Q69" s="179">
        <v>38</v>
      </c>
      <c r="R69" s="179">
        <v>297</v>
      </c>
      <c r="S69" s="179">
        <v>451</v>
      </c>
      <c r="T69" s="179">
        <v>436</v>
      </c>
      <c r="U69" s="179">
        <v>428</v>
      </c>
      <c r="V69" s="179">
        <v>406</v>
      </c>
      <c r="W69" s="179">
        <v>421</v>
      </c>
      <c r="X69" s="179">
        <v>466</v>
      </c>
      <c r="Y69" s="180">
        <v>439</v>
      </c>
      <c r="Z69" s="10"/>
      <c r="AA69" s="206">
        <v>561</v>
      </c>
      <c r="AB69" s="156">
        <v>495</v>
      </c>
      <c r="AC69" s="158">
        <v>124</v>
      </c>
      <c r="AD69" s="157">
        <v>354</v>
      </c>
      <c r="AE69" s="157">
        <v>412</v>
      </c>
      <c r="AF69" s="157">
        <v>423</v>
      </c>
      <c r="AG69" s="157">
        <v>414</v>
      </c>
      <c r="AH69" s="157">
        <v>368</v>
      </c>
      <c r="AI69" s="157">
        <v>379</v>
      </c>
      <c r="AJ69" s="157">
        <v>445</v>
      </c>
      <c r="AK69" s="158">
        <v>420</v>
      </c>
    </row>
    <row r="70" spans="1:37" x14ac:dyDescent="0.45">
      <c r="A70" s="19" t="s">
        <v>1365</v>
      </c>
      <c r="B70" s="23" t="s">
        <v>158</v>
      </c>
      <c r="C70" s="17" t="s">
        <v>159</v>
      </c>
      <c r="D70" s="53">
        <v>311</v>
      </c>
      <c r="E70" s="190">
        <v>288</v>
      </c>
      <c r="F70" s="179">
        <v>15</v>
      </c>
      <c r="G70" s="179">
        <v>143</v>
      </c>
      <c r="H70" s="179">
        <v>253</v>
      </c>
      <c r="I70" s="179">
        <v>242</v>
      </c>
      <c r="J70" s="179">
        <v>232</v>
      </c>
      <c r="K70" s="179">
        <v>210</v>
      </c>
      <c r="L70" s="179">
        <v>215</v>
      </c>
      <c r="M70" s="179">
        <v>263</v>
      </c>
      <c r="N70" s="180">
        <v>237</v>
      </c>
      <c r="O70" s="10"/>
      <c r="P70" s="190">
        <v>349</v>
      </c>
      <c r="Q70" s="179">
        <v>22</v>
      </c>
      <c r="R70" s="179">
        <v>172</v>
      </c>
      <c r="S70" s="179">
        <v>261</v>
      </c>
      <c r="T70" s="179">
        <v>252</v>
      </c>
      <c r="U70" s="179">
        <v>248</v>
      </c>
      <c r="V70" s="179">
        <v>235</v>
      </c>
      <c r="W70" s="179">
        <v>244</v>
      </c>
      <c r="X70" s="179">
        <v>269</v>
      </c>
      <c r="Y70" s="180">
        <v>254</v>
      </c>
      <c r="Z70" s="10"/>
      <c r="AA70" s="206">
        <v>311</v>
      </c>
      <c r="AB70" s="156">
        <v>286</v>
      </c>
      <c r="AC70" s="158">
        <v>103</v>
      </c>
      <c r="AD70" s="157">
        <v>204</v>
      </c>
      <c r="AE70" s="157">
        <v>219</v>
      </c>
      <c r="AF70" s="157">
        <v>222</v>
      </c>
      <c r="AG70" s="157">
        <v>223</v>
      </c>
      <c r="AH70" s="157">
        <v>213</v>
      </c>
      <c r="AI70" s="157">
        <v>215</v>
      </c>
      <c r="AJ70" s="157">
        <v>236</v>
      </c>
      <c r="AK70" s="158">
        <v>228</v>
      </c>
    </row>
    <row r="71" spans="1:37" x14ac:dyDescent="0.45">
      <c r="A71" s="19" t="s">
        <v>1365</v>
      </c>
      <c r="B71" s="23" t="s">
        <v>160</v>
      </c>
      <c r="C71" s="17" t="s">
        <v>161</v>
      </c>
      <c r="D71" s="53">
        <v>112</v>
      </c>
      <c r="E71" s="190">
        <v>96</v>
      </c>
      <c r="F71" s="179">
        <v>5</v>
      </c>
      <c r="G71" s="179">
        <v>48</v>
      </c>
      <c r="H71" s="179">
        <v>84</v>
      </c>
      <c r="I71" s="179">
        <v>81</v>
      </c>
      <c r="J71" s="179">
        <v>78</v>
      </c>
      <c r="K71" s="179">
        <v>70</v>
      </c>
      <c r="L71" s="179">
        <v>72</v>
      </c>
      <c r="M71" s="179">
        <v>88</v>
      </c>
      <c r="N71" s="180">
        <v>79</v>
      </c>
      <c r="O71" s="10"/>
      <c r="P71" s="190">
        <v>115</v>
      </c>
      <c r="Q71" s="179">
        <v>8</v>
      </c>
      <c r="R71" s="179">
        <v>57</v>
      </c>
      <c r="S71" s="179">
        <v>87</v>
      </c>
      <c r="T71" s="179">
        <v>84</v>
      </c>
      <c r="U71" s="179">
        <v>83</v>
      </c>
      <c r="V71" s="179">
        <v>78</v>
      </c>
      <c r="W71" s="179">
        <v>81</v>
      </c>
      <c r="X71" s="179">
        <v>90</v>
      </c>
      <c r="Y71" s="180">
        <v>85</v>
      </c>
      <c r="Z71" s="10"/>
      <c r="AA71" s="206">
        <v>112</v>
      </c>
      <c r="AB71" s="156">
        <v>95</v>
      </c>
      <c r="AC71" s="158">
        <v>12</v>
      </c>
      <c r="AD71" s="157">
        <v>80</v>
      </c>
      <c r="AE71" s="157">
        <v>89</v>
      </c>
      <c r="AF71" s="157">
        <v>88</v>
      </c>
      <c r="AG71" s="157">
        <v>91</v>
      </c>
      <c r="AH71" s="157">
        <v>89</v>
      </c>
      <c r="AI71" s="157">
        <v>83</v>
      </c>
      <c r="AJ71" s="157">
        <v>93</v>
      </c>
      <c r="AK71" s="158">
        <v>91</v>
      </c>
    </row>
    <row r="72" spans="1:37" x14ac:dyDescent="0.45">
      <c r="A72" s="19" t="s">
        <v>1365</v>
      </c>
      <c r="B72" s="23" t="s">
        <v>162</v>
      </c>
      <c r="C72" s="17" t="s">
        <v>163</v>
      </c>
      <c r="D72" s="53">
        <v>575</v>
      </c>
      <c r="E72" s="190">
        <v>570</v>
      </c>
      <c r="F72" s="179">
        <v>26</v>
      </c>
      <c r="G72" s="179">
        <v>253</v>
      </c>
      <c r="H72" s="179">
        <v>446</v>
      </c>
      <c r="I72" s="179">
        <v>427</v>
      </c>
      <c r="J72" s="179">
        <v>410</v>
      </c>
      <c r="K72" s="179">
        <v>371</v>
      </c>
      <c r="L72" s="179">
        <v>379</v>
      </c>
      <c r="M72" s="179">
        <v>464</v>
      </c>
      <c r="N72" s="180">
        <v>418</v>
      </c>
      <c r="O72" s="10"/>
      <c r="P72" s="190">
        <v>690</v>
      </c>
      <c r="Q72" s="179">
        <v>38</v>
      </c>
      <c r="R72" s="179">
        <v>303</v>
      </c>
      <c r="S72" s="179">
        <v>460</v>
      </c>
      <c r="T72" s="179">
        <v>444</v>
      </c>
      <c r="U72" s="179">
        <v>437</v>
      </c>
      <c r="V72" s="179">
        <v>414</v>
      </c>
      <c r="W72" s="179">
        <v>430</v>
      </c>
      <c r="X72" s="179">
        <v>475</v>
      </c>
      <c r="Y72" s="180">
        <v>447</v>
      </c>
      <c r="Z72" s="10"/>
      <c r="AA72" s="206">
        <v>575</v>
      </c>
      <c r="AB72" s="156">
        <v>505</v>
      </c>
      <c r="AC72" s="158">
        <v>8</v>
      </c>
      <c r="AD72" s="157">
        <v>276</v>
      </c>
      <c r="AE72" s="157">
        <v>418</v>
      </c>
      <c r="AF72" s="157">
        <v>404</v>
      </c>
      <c r="AG72" s="157">
        <v>370</v>
      </c>
      <c r="AH72" s="157">
        <v>307</v>
      </c>
      <c r="AI72" s="157">
        <v>327</v>
      </c>
      <c r="AJ72" s="157">
        <v>451</v>
      </c>
      <c r="AK72" s="158">
        <v>375</v>
      </c>
    </row>
    <row r="73" spans="1:37" x14ac:dyDescent="0.45">
      <c r="A73" s="19" t="s">
        <v>1365</v>
      </c>
      <c r="B73" s="23" t="s">
        <v>164</v>
      </c>
      <c r="C73" s="17" t="s">
        <v>165</v>
      </c>
      <c r="D73" s="53">
        <v>641</v>
      </c>
      <c r="E73" s="190">
        <v>492</v>
      </c>
      <c r="F73" s="179">
        <v>28</v>
      </c>
      <c r="G73" s="179">
        <v>277</v>
      </c>
      <c r="H73" s="179">
        <v>489</v>
      </c>
      <c r="I73" s="179">
        <v>468</v>
      </c>
      <c r="J73" s="179">
        <v>450</v>
      </c>
      <c r="K73" s="179">
        <v>407</v>
      </c>
      <c r="L73" s="179">
        <v>416</v>
      </c>
      <c r="M73" s="179">
        <v>509</v>
      </c>
      <c r="N73" s="180">
        <v>459</v>
      </c>
      <c r="O73" s="10"/>
      <c r="P73" s="190">
        <v>594</v>
      </c>
      <c r="Q73" s="179">
        <v>42</v>
      </c>
      <c r="R73" s="179">
        <v>333</v>
      </c>
      <c r="S73" s="179">
        <v>504</v>
      </c>
      <c r="T73" s="179">
        <v>488</v>
      </c>
      <c r="U73" s="179">
        <v>479</v>
      </c>
      <c r="V73" s="179">
        <v>454</v>
      </c>
      <c r="W73" s="179">
        <v>471</v>
      </c>
      <c r="X73" s="179">
        <v>521</v>
      </c>
      <c r="Y73" s="180">
        <v>491</v>
      </c>
      <c r="Z73" s="10"/>
      <c r="AA73" s="206">
        <v>641</v>
      </c>
      <c r="AB73" s="156">
        <v>554</v>
      </c>
      <c r="AC73" s="158">
        <v>8</v>
      </c>
      <c r="AD73" s="157">
        <v>371</v>
      </c>
      <c r="AE73" s="157">
        <v>487</v>
      </c>
      <c r="AF73" s="157">
        <v>483</v>
      </c>
      <c r="AG73" s="157">
        <v>421</v>
      </c>
      <c r="AH73" s="157">
        <v>405</v>
      </c>
      <c r="AI73" s="157">
        <v>382</v>
      </c>
      <c r="AJ73" s="157">
        <v>510</v>
      </c>
      <c r="AK73" s="158">
        <v>426</v>
      </c>
    </row>
    <row r="74" spans="1:37" x14ac:dyDescent="0.45">
      <c r="A74" s="19" t="s">
        <v>1365</v>
      </c>
      <c r="B74" s="23" t="s">
        <v>166</v>
      </c>
      <c r="C74" s="17" t="s">
        <v>167</v>
      </c>
      <c r="D74" s="53">
        <v>787</v>
      </c>
      <c r="E74" s="190">
        <v>663</v>
      </c>
      <c r="F74" s="179">
        <v>36</v>
      </c>
      <c r="G74" s="179">
        <v>352</v>
      </c>
      <c r="H74" s="179">
        <v>621</v>
      </c>
      <c r="I74" s="179">
        <v>594</v>
      </c>
      <c r="J74" s="179">
        <v>570</v>
      </c>
      <c r="K74" s="179">
        <v>516</v>
      </c>
      <c r="L74" s="179">
        <v>528</v>
      </c>
      <c r="M74" s="179">
        <v>645</v>
      </c>
      <c r="N74" s="180">
        <v>582</v>
      </c>
      <c r="O74" s="10"/>
      <c r="P74" s="190">
        <v>804</v>
      </c>
      <c r="Q74" s="179">
        <v>53</v>
      </c>
      <c r="R74" s="179">
        <v>422</v>
      </c>
      <c r="S74" s="179">
        <v>640</v>
      </c>
      <c r="T74" s="179">
        <v>619</v>
      </c>
      <c r="U74" s="179">
        <v>608</v>
      </c>
      <c r="V74" s="179">
        <v>576</v>
      </c>
      <c r="W74" s="179">
        <v>598</v>
      </c>
      <c r="X74" s="179">
        <v>661</v>
      </c>
      <c r="Y74" s="180">
        <v>623</v>
      </c>
      <c r="Z74" s="10"/>
      <c r="AA74" s="206">
        <v>787</v>
      </c>
      <c r="AB74" s="156">
        <v>703</v>
      </c>
      <c r="AC74" s="158">
        <v>76</v>
      </c>
      <c r="AD74" s="157">
        <v>516</v>
      </c>
      <c r="AE74" s="157">
        <v>591</v>
      </c>
      <c r="AF74" s="157">
        <v>602</v>
      </c>
      <c r="AG74" s="157">
        <v>557</v>
      </c>
      <c r="AH74" s="157">
        <v>559</v>
      </c>
      <c r="AI74" s="157">
        <v>545</v>
      </c>
      <c r="AJ74" s="157">
        <v>645</v>
      </c>
      <c r="AK74" s="158">
        <v>590</v>
      </c>
    </row>
    <row r="75" spans="1:37" x14ac:dyDescent="0.45">
      <c r="A75" s="19" t="s">
        <v>1365</v>
      </c>
      <c r="B75" s="23" t="s">
        <v>168</v>
      </c>
      <c r="C75" s="17" t="s">
        <v>169</v>
      </c>
      <c r="D75" s="53">
        <v>281</v>
      </c>
      <c r="E75" s="190">
        <v>193</v>
      </c>
      <c r="F75" s="179">
        <v>14</v>
      </c>
      <c r="G75" s="179">
        <v>133</v>
      </c>
      <c r="H75" s="179">
        <v>235</v>
      </c>
      <c r="I75" s="179">
        <v>225</v>
      </c>
      <c r="J75" s="179">
        <v>216</v>
      </c>
      <c r="K75" s="179">
        <v>195</v>
      </c>
      <c r="L75" s="179">
        <v>200</v>
      </c>
      <c r="M75" s="179">
        <v>245</v>
      </c>
      <c r="N75" s="180">
        <v>221</v>
      </c>
      <c r="O75" s="10"/>
      <c r="P75" s="190">
        <v>235</v>
      </c>
      <c r="Q75" s="179">
        <v>20</v>
      </c>
      <c r="R75" s="179">
        <v>160</v>
      </c>
      <c r="S75" s="179">
        <v>242</v>
      </c>
      <c r="T75" s="179">
        <v>234</v>
      </c>
      <c r="U75" s="179">
        <v>230</v>
      </c>
      <c r="V75" s="179">
        <v>218</v>
      </c>
      <c r="W75" s="179">
        <v>227</v>
      </c>
      <c r="X75" s="179">
        <v>251</v>
      </c>
      <c r="Y75" s="180">
        <v>236</v>
      </c>
      <c r="Z75" s="10"/>
      <c r="AA75" s="206">
        <v>281</v>
      </c>
      <c r="AB75" s="156">
        <v>266</v>
      </c>
      <c r="AC75" s="158">
        <v>34</v>
      </c>
      <c r="AD75" s="157">
        <v>188</v>
      </c>
      <c r="AE75" s="157">
        <v>248</v>
      </c>
      <c r="AF75" s="157">
        <v>248</v>
      </c>
      <c r="AG75" s="157">
        <v>249</v>
      </c>
      <c r="AH75" s="157">
        <v>201</v>
      </c>
      <c r="AI75" s="157">
        <v>198</v>
      </c>
      <c r="AJ75" s="157">
        <v>251</v>
      </c>
      <c r="AK75" s="158">
        <v>251</v>
      </c>
    </row>
    <row r="76" spans="1:37" x14ac:dyDescent="0.45">
      <c r="A76" s="19" t="s">
        <v>1365</v>
      </c>
      <c r="B76" s="23" t="s">
        <v>170</v>
      </c>
      <c r="C76" s="17" t="s">
        <v>171</v>
      </c>
      <c r="D76" s="53">
        <v>287</v>
      </c>
      <c r="E76" s="190">
        <v>193</v>
      </c>
      <c r="F76" s="179">
        <v>14</v>
      </c>
      <c r="G76" s="179">
        <v>135</v>
      </c>
      <c r="H76" s="179">
        <v>238</v>
      </c>
      <c r="I76" s="179">
        <v>227</v>
      </c>
      <c r="J76" s="179">
        <v>219</v>
      </c>
      <c r="K76" s="179">
        <v>198</v>
      </c>
      <c r="L76" s="179">
        <v>202</v>
      </c>
      <c r="M76" s="179">
        <v>247</v>
      </c>
      <c r="N76" s="180">
        <v>223</v>
      </c>
      <c r="O76" s="10"/>
      <c r="P76" s="190">
        <v>235</v>
      </c>
      <c r="Q76" s="179">
        <v>21</v>
      </c>
      <c r="R76" s="179">
        <v>162</v>
      </c>
      <c r="S76" s="179">
        <v>245</v>
      </c>
      <c r="T76" s="179">
        <v>237</v>
      </c>
      <c r="U76" s="179">
        <v>233</v>
      </c>
      <c r="V76" s="179">
        <v>221</v>
      </c>
      <c r="W76" s="179">
        <v>229</v>
      </c>
      <c r="X76" s="179">
        <v>253</v>
      </c>
      <c r="Y76" s="180">
        <v>239</v>
      </c>
      <c r="Z76" s="10"/>
      <c r="AA76" s="206">
        <v>287</v>
      </c>
      <c r="AB76" s="156">
        <v>269</v>
      </c>
      <c r="AC76" s="158">
        <v>12</v>
      </c>
      <c r="AD76" s="157">
        <v>76</v>
      </c>
      <c r="AE76" s="157">
        <v>223</v>
      </c>
      <c r="AF76" s="157">
        <v>191</v>
      </c>
      <c r="AG76" s="157">
        <v>148</v>
      </c>
      <c r="AH76" s="157">
        <v>112</v>
      </c>
      <c r="AI76" s="157">
        <v>112</v>
      </c>
      <c r="AJ76" s="157">
        <v>242</v>
      </c>
      <c r="AK76" s="158">
        <v>165</v>
      </c>
    </row>
    <row r="77" spans="1:37" x14ac:dyDescent="0.45">
      <c r="A77" s="19" t="s">
        <v>1363</v>
      </c>
      <c r="B77" s="25" t="s">
        <v>833</v>
      </c>
      <c r="C77" s="17"/>
      <c r="D77" s="87">
        <v>3299</v>
      </c>
      <c r="E77" s="189">
        <v>2672</v>
      </c>
      <c r="F77" s="177">
        <v>143</v>
      </c>
      <c r="G77" s="177">
        <v>1430</v>
      </c>
      <c r="H77" s="177">
        <v>2523</v>
      </c>
      <c r="I77" s="177">
        <v>2412</v>
      </c>
      <c r="J77" s="177">
        <v>2318</v>
      </c>
      <c r="K77" s="177">
        <v>2096</v>
      </c>
      <c r="L77" s="177">
        <v>2145</v>
      </c>
      <c r="M77" s="177">
        <v>2623</v>
      </c>
      <c r="N77" s="178">
        <v>2366</v>
      </c>
      <c r="O77" s="10"/>
      <c r="P77" s="189">
        <v>3211</v>
      </c>
      <c r="Q77" s="177">
        <v>215</v>
      </c>
      <c r="R77" s="177">
        <v>1716</v>
      </c>
      <c r="S77" s="177">
        <v>2601</v>
      </c>
      <c r="T77" s="177">
        <v>2514</v>
      </c>
      <c r="U77" s="177">
        <v>2472</v>
      </c>
      <c r="V77" s="177">
        <v>2342</v>
      </c>
      <c r="W77" s="177">
        <v>2430</v>
      </c>
      <c r="X77" s="177">
        <v>2688</v>
      </c>
      <c r="Y77" s="178">
        <v>2530</v>
      </c>
      <c r="Z77" s="10"/>
      <c r="AA77" s="205">
        <v>3299</v>
      </c>
      <c r="AB77" s="142">
        <v>2859</v>
      </c>
      <c r="AC77" s="144">
        <v>180</v>
      </c>
      <c r="AD77" s="143">
        <v>1752</v>
      </c>
      <c r="AE77" s="143">
        <v>2428</v>
      </c>
      <c r="AF77" s="143">
        <v>2378</v>
      </c>
      <c r="AG77" s="143">
        <v>2124</v>
      </c>
      <c r="AH77" s="143">
        <v>1959</v>
      </c>
      <c r="AI77" s="143">
        <v>1887</v>
      </c>
      <c r="AJ77" s="143">
        <v>2597</v>
      </c>
      <c r="AK77" s="144">
        <v>2252</v>
      </c>
    </row>
    <row r="78" spans="1:37" x14ac:dyDescent="0.45">
      <c r="A78" s="19" t="s">
        <v>1365</v>
      </c>
      <c r="B78" s="23" t="s">
        <v>173</v>
      </c>
      <c r="C78" s="17" t="s">
        <v>174</v>
      </c>
      <c r="D78" s="53">
        <v>501</v>
      </c>
      <c r="E78" s="190">
        <v>297</v>
      </c>
      <c r="F78" s="179">
        <v>20</v>
      </c>
      <c r="G78" s="179">
        <v>200</v>
      </c>
      <c r="H78" s="179">
        <v>353</v>
      </c>
      <c r="I78" s="179">
        <v>338</v>
      </c>
      <c r="J78" s="179">
        <v>325</v>
      </c>
      <c r="K78" s="179">
        <v>294</v>
      </c>
      <c r="L78" s="179">
        <v>300</v>
      </c>
      <c r="M78" s="179">
        <v>367</v>
      </c>
      <c r="N78" s="180">
        <v>331</v>
      </c>
      <c r="O78" s="10"/>
      <c r="P78" s="190">
        <v>355</v>
      </c>
      <c r="Q78" s="179">
        <v>30</v>
      </c>
      <c r="R78" s="179">
        <v>240</v>
      </c>
      <c r="S78" s="179">
        <v>364</v>
      </c>
      <c r="T78" s="179">
        <v>352</v>
      </c>
      <c r="U78" s="179">
        <v>346</v>
      </c>
      <c r="V78" s="179">
        <v>328</v>
      </c>
      <c r="W78" s="179">
        <v>340</v>
      </c>
      <c r="X78" s="179">
        <v>377</v>
      </c>
      <c r="Y78" s="180">
        <v>354</v>
      </c>
      <c r="Z78" s="10"/>
      <c r="AA78" s="206">
        <v>501</v>
      </c>
      <c r="AB78" s="156">
        <v>400</v>
      </c>
      <c r="AC78" s="158">
        <v>29</v>
      </c>
      <c r="AD78" s="157">
        <v>306</v>
      </c>
      <c r="AE78" s="157">
        <v>346</v>
      </c>
      <c r="AF78" s="157">
        <v>348</v>
      </c>
      <c r="AG78" s="157">
        <v>333</v>
      </c>
      <c r="AH78" s="157">
        <v>328</v>
      </c>
      <c r="AI78" s="157">
        <v>327</v>
      </c>
      <c r="AJ78" s="157">
        <v>365</v>
      </c>
      <c r="AK78" s="158">
        <v>347</v>
      </c>
    </row>
    <row r="79" spans="1:37" x14ac:dyDescent="0.45">
      <c r="A79" s="19" t="s">
        <v>1365</v>
      </c>
      <c r="B79" s="23" t="s">
        <v>1150</v>
      </c>
      <c r="C79" s="17" t="s">
        <v>176</v>
      </c>
      <c r="D79" s="53">
        <v>580</v>
      </c>
      <c r="E79" s="190">
        <v>402</v>
      </c>
      <c r="F79" s="179">
        <v>26</v>
      </c>
      <c r="G79" s="179">
        <v>255</v>
      </c>
      <c r="H79" s="179">
        <v>451</v>
      </c>
      <c r="I79" s="179">
        <v>431</v>
      </c>
      <c r="J79" s="179">
        <v>414</v>
      </c>
      <c r="K79" s="179">
        <v>374</v>
      </c>
      <c r="L79" s="179">
        <v>383</v>
      </c>
      <c r="M79" s="179">
        <v>468</v>
      </c>
      <c r="N79" s="180">
        <v>423</v>
      </c>
      <c r="O79" s="10"/>
      <c r="P79" s="190">
        <v>482</v>
      </c>
      <c r="Q79" s="179">
        <v>39</v>
      </c>
      <c r="R79" s="179">
        <v>306</v>
      </c>
      <c r="S79" s="179">
        <v>464</v>
      </c>
      <c r="T79" s="179">
        <v>449</v>
      </c>
      <c r="U79" s="179">
        <v>441</v>
      </c>
      <c r="V79" s="179">
        <v>418</v>
      </c>
      <c r="W79" s="179">
        <v>434</v>
      </c>
      <c r="X79" s="179">
        <v>480</v>
      </c>
      <c r="Y79" s="180">
        <v>452</v>
      </c>
      <c r="Z79" s="10"/>
      <c r="AA79" s="206">
        <v>580</v>
      </c>
      <c r="AB79" s="156">
        <v>510</v>
      </c>
      <c r="AC79" s="158">
        <v>70</v>
      </c>
      <c r="AD79" s="157">
        <v>385</v>
      </c>
      <c r="AE79" s="157">
        <v>438</v>
      </c>
      <c r="AF79" s="157">
        <v>439</v>
      </c>
      <c r="AG79" s="157">
        <v>424</v>
      </c>
      <c r="AH79" s="157">
        <v>402</v>
      </c>
      <c r="AI79" s="157">
        <v>410</v>
      </c>
      <c r="AJ79" s="157">
        <v>464</v>
      </c>
      <c r="AK79" s="158">
        <v>429</v>
      </c>
    </row>
    <row r="80" spans="1:37" x14ac:dyDescent="0.45">
      <c r="A80" s="19" t="s">
        <v>1365</v>
      </c>
      <c r="B80" s="23" t="s">
        <v>177</v>
      </c>
      <c r="C80" s="17" t="s">
        <v>178</v>
      </c>
      <c r="D80" s="53">
        <v>52</v>
      </c>
      <c r="E80" s="190">
        <v>71</v>
      </c>
      <c r="F80" s="179">
        <v>3</v>
      </c>
      <c r="G80" s="179">
        <v>25</v>
      </c>
      <c r="H80" s="179">
        <v>45</v>
      </c>
      <c r="I80" s="179">
        <v>43</v>
      </c>
      <c r="J80" s="179">
        <v>41</v>
      </c>
      <c r="K80" s="179">
        <v>37</v>
      </c>
      <c r="L80" s="179">
        <v>38</v>
      </c>
      <c r="M80" s="179">
        <v>46</v>
      </c>
      <c r="N80" s="180">
        <v>42</v>
      </c>
      <c r="O80" s="10"/>
      <c r="P80" s="190">
        <v>85</v>
      </c>
      <c r="Q80" s="179">
        <v>4</v>
      </c>
      <c r="R80" s="179">
        <v>30</v>
      </c>
      <c r="S80" s="179">
        <v>46</v>
      </c>
      <c r="T80" s="179">
        <v>44</v>
      </c>
      <c r="U80" s="179">
        <v>44</v>
      </c>
      <c r="V80" s="179">
        <v>41</v>
      </c>
      <c r="W80" s="179">
        <v>43</v>
      </c>
      <c r="X80" s="179">
        <v>48</v>
      </c>
      <c r="Y80" s="180">
        <v>45</v>
      </c>
      <c r="Z80" s="10"/>
      <c r="AA80" s="206">
        <v>52</v>
      </c>
      <c r="AB80" s="156">
        <v>50</v>
      </c>
      <c r="AC80" s="158">
        <v>20</v>
      </c>
      <c r="AD80" s="157">
        <v>42</v>
      </c>
      <c r="AE80" s="157">
        <v>49</v>
      </c>
      <c r="AF80" s="157">
        <v>45</v>
      </c>
      <c r="AG80" s="157">
        <v>49</v>
      </c>
      <c r="AH80" s="157">
        <v>46</v>
      </c>
      <c r="AI80" s="157">
        <v>47</v>
      </c>
      <c r="AJ80" s="157">
        <v>46</v>
      </c>
      <c r="AK80" s="158">
        <v>49</v>
      </c>
    </row>
    <row r="81" spans="1:37" x14ac:dyDescent="0.45">
      <c r="A81" s="19" t="s">
        <v>1365</v>
      </c>
      <c r="B81" s="23" t="s">
        <v>179</v>
      </c>
      <c r="C81" s="17" t="s">
        <v>180</v>
      </c>
      <c r="D81" s="53">
        <v>544</v>
      </c>
      <c r="E81" s="190">
        <v>409</v>
      </c>
      <c r="F81" s="179">
        <v>25</v>
      </c>
      <c r="G81" s="179">
        <v>241</v>
      </c>
      <c r="H81" s="179">
        <v>426</v>
      </c>
      <c r="I81" s="179">
        <v>407</v>
      </c>
      <c r="J81" s="179">
        <v>391</v>
      </c>
      <c r="K81" s="179">
        <v>354</v>
      </c>
      <c r="L81" s="179">
        <v>362</v>
      </c>
      <c r="M81" s="179">
        <v>443</v>
      </c>
      <c r="N81" s="180">
        <v>399</v>
      </c>
      <c r="O81" s="10"/>
      <c r="P81" s="190">
        <v>493</v>
      </c>
      <c r="Q81" s="179">
        <v>37</v>
      </c>
      <c r="R81" s="179">
        <v>290</v>
      </c>
      <c r="S81" s="179">
        <v>439</v>
      </c>
      <c r="T81" s="179">
        <v>424</v>
      </c>
      <c r="U81" s="179">
        <v>417</v>
      </c>
      <c r="V81" s="179">
        <v>395</v>
      </c>
      <c r="W81" s="179">
        <v>410</v>
      </c>
      <c r="X81" s="179">
        <v>454</v>
      </c>
      <c r="Y81" s="180">
        <v>427</v>
      </c>
      <c r="Z81" s="10"/>
      <c r="AA81" s="206">
        <v>544</v>
      </c>
      <c r="AB81" s="156">
        <v>482</v>
      </c>
      <c r="AC81" s="158">
        <v>16</v>
      </c>
      <c r="AD81" s="157">
        <v>433</v>
      </c>
      <c r="AE81" s="157">
        <v>463</v>
      </c>
      <c r="AF81" s="157">
        <v>466</v>
      </c>
      <c r="AG81" s="157">
        <v>455</v>
      </c>
      <c r="AH81" s="157">
        <v>450</v>
      </c>
      <c r="AI81" s="157">
        <v>443</v>
      </c>
      <c r="AJ81" s="157">
        <v>467</v>
      </c>
      <c r="AK81" s="158">
        <v>459</v>
      </c>
    </row>
    <row r="82" spans="1:37" x14ac:dyDescent="0.45">
      <c r="A82" s="19" t="s">
        <v>1365</v>
      </c>
      <c r="B82" s="23" t="s">
        <v>181</v>
      </c>
      <c r="C82" s="17" t="s">
        <v>182</v>
      </c>
      <c r="D82" s="53">
        <v>868</v>
      </c>
      <c r="E82" s="190">
        <v>698</v>
      </c>
      <c r="F82" s="179">
        <v>39</v>
      </c>
      <c r="G82" s="179">
        <v>387</v>
      </c>
      <c r="H82" s="179">
        <v>683</v>
      </c>
      <c r="I82" s="179">
        <v>653</v>
      </c>
      <c r="J82" s="179">
        <v>628</v>
      </c>
      <c r="K82" s="179">
        <v>568</v>
      </c>
      <c r="L82" s="179">
        <v>581</v>
      </c>
      <c r="M82" s="179">
        <v>710</v>
      </c>
      <c r="N82" s="180">
        <v>641</v>
      </c>
      <c r="O82" s="10"/>
      <c r="P82" s="190">
        <v>842</v>
      </c>
      <c r="Q82" s="179">
        <v>59</v>
      </c>
      <c r="R82" s="179">
        <v>465</v>
      </c>
      <c r="S82" s="179">
        <v>705</v>
      </c>
      <c r="T82" s="179">
        <v>681</v>
      </c>
      <c r="U82" s="179">
        <v>670</v>
      </c>
      <c r="V82" s="179">
        <v>634</v>
      </c>
      <c r="W82" s="179">
        <v>658</v>
      </c>
      <c r="X82" s="179">
        <v>728</v>
      </c>
      <c r="Y82" s="180">
        <v>685</v>
      </c>
      <c r="Z82" s="10"/>
      <c r="AA82" s="206">
        <v>868</v>
      </c>
      <c r="AB82" s="156">
        <v>774</v>
      </c>
      <c r="AC82" s="158">
        <v>30</v>
      </c>
      <c r="AD82" s="157">
        <v>416</v>
      </c>
      <c r="AE82" s="157">
        <v>673</v>
      </c>
      <c r="AF82" s="157">
        <v>623</v>
      </c>
      <c r="AG82" s="157">
        <v>527</v>
      </c>
      <c r="AH82" s="157">
        <v>485</v>
      </c>
      <c r="AI82" s="157">
        <v>456</v>
      </c>
      <c r="AJ82" s="157">
        <v>706</v>
      </c>
      <c r="AK82" s="158">
        <v>595</v>
      </c>
    </row>
    <row r="83" spans="1:37" x14ac:dyDescent="0.45">
      <c r="A83" s="19" t="s">
        <v>1365</v>
      </c>
      <c r="B83" s="23" t="s">
        <v>183</v>
      </c>
      <c r="C83" s="17" t="s">
        <v>184</v>
      </c>
      <c r="D83" s="53">
        <v>36</v>
      </c>
      <c r="E83" s="190">
        <v>78</v>
      </c>
      <c r="F83" s="179">
        <v>2</v>
      </c>
      <c r="G83" s="179">
        <v>18</v>
      </c>
      <c r="H83" s="179">
        <v>32</v>
      </c>
      <c r="I83" s="179">
        <v>31</v>
      </c>
      <c r="J83" s="179">
        <v>30</v>
      </c>
      <c r="K83" s="179">
        <v>27</v>
      </c>
      <c r="L83" s="179">
        <v>27</v>
      </c>
      <c r="M83" s="179">
        <v>34</v>
      </c>
      <c r="N83" s="180">
        <v>30</v>
      </c>
      <c r="O83" s="10"/>
      <c r="P83" s="190">
        <v>94</v>
      </c>
      <c r="Q83" s="179">
        <v>3</v>
      </c>
      <c r="R83" s="179">
        <v>22</v>
      </c>
      <c r="S83" s="179">
        <v>33</v>
      </c>
      <c r="T83" s="179">
        <v>32</v>
      </c>
      <c r="U83" s="179">
        <v>32</v>
      </c>
      <c r="V83" s="179">
        <v>30</v>
      </c>
      <c r="W83" s="179">
        <v>31</v>
      </c>
      <c r="X83" s="179">
        <v>34</v>
      </c>
      <c r="Y83" s="180">
        <v>32</v>
      </c>
      <c r="Z83" s="10"/>
      <c r="AA83" s="206">
        <v>36</v>
      </c>
      <c r="AB83" s="156">
        <v>36</v>
      </c>
      <c r="AC83" s="158">
        <v>1</v>
      </c>
      <c r="AD83" s="157">
        <v>8</v>
      </c>
      <c r="AE83" s="157">
        <v>31</v>
      </c>
      <c r="AF83" s="157">
        <v>32</v>
      </c>
      <c r="AG83" s="157">
        <v>31</v>
      </c>
      <c r="AH83" s="157">
        <v>23</v>
      </c>
      <c r="AI83" s="157">
        <v>13</v>
      </c>
      <c r="AJ83" s="157">
        <v>34</v>
      </c>
      <c r="AK83" s="158">
        <v>31</v>
      </c>
    </row>
    <row r="84" spans="1:37" x14ac:dyDescent="0.45">
      <c r="A84" s="19" t="s">
        <v>1365</v>
      </c>
      <c r="B84" s="23" t="s">
        <v>836</v>
      </c>
      <c r="C84" s="17" t="s">
        <v>837</v>
      </c>
      <c r="D84" s="53">
        <v>0</v>
      </c>
      <c r="E84" s="190">
        <v>0</v>
      </c>
      <c r="F84" s="179">
        <v>0</v>
      </c>
      <c r="G84" s="179">
        <v>0</v>
      </c>
      <c r="H84" s="179">
        <v>0</v>
      </c>
      <c r="I84" s="179">
        <v>0</v>
      </c>
      <c r="J84" s="179">
        <v>0</v>
      </c>
      <c r="K84" s="179">
        <v>0</v>
      </c>
      <c r="L84" s="179">
        <v>0</v>
      </c>
      <c r="M84" s="179">
        <v>0</v>
      </c>
      <c r="N84" s="180">
        <v>0</v>
      </c>
      <c r="O84" s="10"/>
      <c r="P84" s="190">
        <v>0</v>
      </c>
      <c r="Q84" s="179">
        <v>0</v>
      </c>
      <c r="R84" s="179">
        <v>0</v>
      </c>
      <c r="S84" s="179">
        <v>0</v>
      </c>
      <c r="T84" s="179">
        <v>0</v>
      </c>
      <c r="U84" s="179">
        <v>0</v>
      </c>
      <c r="V84" s="179">
        <v>0</v>
      </c>
      <c r="W84" s="179">
        <v>0</v>
      </c>
      <c r="X84" s="179">
        <v>0</v>
      </c>
      <c r="Y84" s="180">
        <v>0</v>
      </c>
      <c r="Z84" s="10"/>
      <c r="AA84" s="206">
        <v>0</v>
      </c>
      <c r="AB84" s="156">
        <v>0</v>
      </c>
      <c r="AC84" s="158">
        <v>0</v>
      </c>
      <c r="AD84" s="157">
        <v>0</v>
      </c>
      <c r="AE84" s="157">
        <v>0</v>
      </c>
      <c r="AF84" s="157">
        <v>0</v>
      </c>
      <c r="AG84" s="157">
        <v>0</v>
      </c>
      <c r="AH84" s="157">
        <v>0</v>
      </c>
      <c r="AI84" s="157">
        <v>0</v>
      </c>
      <c r="AJ84" s="157">
        <v>0</v>
      </c>
      <c r="AK84" s="158">
        <v>0</v>
      </c>
    </row>
    <row r="85" spans="1:37" x14ac:dyDescent="0.45">
      <c r="A85" s="19" t="s">
        <v>1365</v>
      </c>
      <c r="B85" s="23" t="s">
        <v>185</v>
      </c>
      <c r="C85" s="17" t="s">
        <v>186</v>
      </c>
      <c r="D85" s="53">
        <v>718</v>
      </c>
      <c r="E85" s="190">
        <v>713</v>
      </c>
      <c r="F85" s="179">
        <v>31</v>
      </c>
      <c r="G85" s="179">
        <v>304</v>
      </c>
      <c r="H85" s="179">
        <v>537</v>
      </c>
      <c r="I85" s="179">
        <v>513</v>
      </c>
      <c r="J85" s="179">
        <v>493</v>
      </c>
      <c r="K85" s="179">
        <v>446</v>
      </c>
      <c r="L85" s="179">
        <v>456</v>
      </c>
      <c r="M85" s="179">
        <v>558</v>
      </c>
      <c r="N85" s="180">
        <v>504</v>
      </c>
      <c r="O85" s="10"/>
      <c r="P85" s="190">
        <v>857</v>
      </c>
      <c r="Q85" s="179">
        <v>46</v>
      </c>
      <c r="R85" s="179">
        <v>365</v>
      </c>
      <c r="S85" s="179">
        <v>554</v>
      </c>
      <c r="T85" s="179">
        <v>535</v>
      </c>
      <c r="U85" s="179">
        <v>526</v>
      </c>
      <c r="V85" s="179">
        <v>498</v>
      </c>
      <c r="W85" s="179">
        <v>517</v>
      </c>
      <c r="X85" s="179">
        <v>572</v>
      </c>
      <c r="Y85" s="180">
        <v>539</v>
      </c>
      <c r="Z85" s="10"/>
      <c r="AA85" s="206">
        <v>718</v>
      </c>
      <c r="AB85" s="156">
        <v>608</v>
      </c>
      <c r="AC85" s="158">
        <v>14</v>
      </c>
      <c r="AD85" s="157">
        <v>162</v>
      </c>
      <c r="AE85" s="157">
        <v>428</v>
      </c>
      <c r="AF85" s="157">
        <v>425</v>
      </c>
      <c r="AG85" s="157">
        <v>305</v>
      </c>
      <c r="AH85" s="157">
        <v>225</v>
      </c>
      <c r="AI85" s="157">
        <v>191</v>
      </c>
      <c r="AJ85" s="157">
        <v>515</v>
      </c>
      <c r="AK85" s="158">
        <v>343</v>
      </c>
    </row>
    <row r="86" spans="1:37" x14ac:dyDescent="0.45">
      <c r="A86" s="19" t="s">
        <v>1365</v>
      </c>
      <c r="B86" s="23" t="s">
        <v>838</v>
      </c>
      <c r="C86" s="17" t="s">
        <v>839</v>
      </c>
      <c r="D86" s="53">
        <v>0</v>
      </c>
      <c r="E86" s="190">
        <v>2</v>
      </c>
      <c r="F86" s="179">
        <v>0</v>
      </c>
      <c r="G86" s="179">
        <v>0</v>
      </c>
      <c r="H86" s="179">
        <v>0</v>
      </c>
      <c r="I86" s="179">
        <v>0</v>
      </c>
      <c r="J86" s="179">
        <v>0</v>
      </c>
      <c r="K86" s="179">
        <v>0</v>
      </c>
      <c r="L86" s="179">
        <v>0</v>
      </c>
      <c r="M86" s="179">
        <v>0</v>
      </c>
      <c r="N86" s="180">
        <v>0</v>
      </c>
      <c r="O86" s="10"/>
      <c r="P86" s="190">
        <v>2</v>
      </c>
      <c r="Q86" s="179">
        <v>0</v>
      </c>
      <c r="R86" s="179">
        <v>0</v>
      </c>
      <c r="S86" s="179">
        <v>0</v>
      </c>
      <c r="T86" s="179">
        <v>0</v>
      </c>
      <c r="U86" s="179">
        <v>0</v>
      </c>
      <c r="V86" s="179">
        <v>0</v>
      </c>
      <c r="W86" s="179">
        <v>0</v>
      </c>
      <c r="X86" s="179">
        <v>0</v>
      </c>
      <c r="Y86" s="180">
        <v>0</v>
      </c>
      <c r="Z86" s="10"/>
      <c r="AA86" s="206">
        <v>0</v>
      </c>
      <c r="AB86" s="156">
        <v>0</v>
      </c>
      <c r="AC86" s="158">
        <v>0</v>
      </c>
      <c r="AD86" s="157">
        <v>0</v>
      </c>
      <c r="AE86" s="157">
        <v>0</v>
      </c>
      <c r="AF86" s="157">
        <v>0</v>
      </c>
      <c r="AG86" s="157">
        <v>0</v>
      </c>
      <c r="AH86" s="157">
        <v>0</v>
      </c>
      <c r="AI86" s="157">
        <v>0</v>
      </c>
      <c r="AJ86" s="157">
        <v>0</v>
      </c>
      <c r="AK86" s="158">
        <v>0</v>
      </c>
    </row>
    <row r="87" spans="1:37" x14ac:dyDescent="0.45">
      <c r="A87" s="19" t="s">
        <v>1363</v>
      </c>
      <c r="B87" s="25" t="s">
        <v>834</v>
      </c>
      <c r="C87" s="17"/>
      <c r="D87" s="87">
        <v>2843</v>
      </c>
      <c r="E87" s="189">
        <v>2094</v>
      </c>
      <c r="F87" s="177">
        <v>123</v>
      </c>
      <c r="G87" s="177">
        <v>1228</v>
      </c>
      <c r="H87" s="177">
        <v>2168</v>
      </c>
      <c r="I87" s="177">
        <v>2072</v>
      </c>
      <c r="J87" s="177">
        <v>1992</v>
      </c>
      <c r="K87" s="177">
        <v>1801</v>
      </c>
      <c r="L87" s="177">
        <v>1842</v>
      </c>
      <c r="M87" s="177">
        <v>2253</v>
      </c>
      <c r="N87" s="178">
        <v>2033</v>
      </c>
      <c r="O87" s="10"/>
      <c r="P87" s="189">
        <v>2521</v>
      </c>
      <c r="Q87" s="177">
        <v>185</v>
      </c>
      <c r="R87" s="177">
        <v>1474</v>
      </c>
      <c r="S87" s="177">
        <v>2234</v>
      </c>
      <c r="T87" s="177">
        <v>2160</v>
      </c>
      <c r="U87" s="177">
        <v>2124</v>
      </c>
      <c r="V87" s="177">
        <v>2012</v>
      </c>
      <c r="W87" s="177">
        <v>2087</v>
      </c>
      <c r="X87" s="177">
        <v>2309</v>
      </c>
      <c r="Y87" s="178">
        <v>2174</v>
      </c>
      <c r="Z87" s="10"/>
      <c r="AA87" s="205">
        <v>2843</v>
      </c>
      <c r="AB87" s="142">
        <v>2456</v>
      </c>
      <c r="AC87" s="144">
        <v>298</v>
      </c>
      <c r="AD87" s="143">
        <v>1767</v>
      </c>
      <c r="AE87" s="143">
        <v>2104</v>
      </c>
      <c r="AF87" s="143">
        <v>2069</v>
      </c>
      <c r="AG87" s="143">
        <v>2025</v>
      </c>
      <c r="AH87" s="143">
        <v>1911</v>
      </c>
      <c r="AI87" s="143">
        <v>1872</v>
      </c>
      <c r="AJ87" s="143">
        <v>2221</v>
      </c>
      <c r="AK87" s="144">
        <v>2059</v>
      </c>
    </row>
    <row r="88" spans="1:37" x14ac:dyDescent="0.45">
      <c r="A88" s="19" t="s">
        <v>1365</v>
      </c>
      <c r="B88" s="23" t="s">
        <v>188</v>
      </c>
      <c r="C88" s="17" t="s">
        <v>189</v>
      </c>
      <c r="D88" s="53">
        <v>197</v>
      </c>
      <c r="E88" s="190">
        <v>289</v>
      </c>
      <c r="F88" s="179">
        <v>10</v>
      </c>
      <c r="G88" s="179">
        <v>92</v>
      </c>
      <c r="H88" s="179">
        <v>162</v>
      </c>
      <c r="I88" s="179">
        <v>155</v>
      </c>
      <c r="J88" s="179">
        <v>149</v>
      </c>
      <c r="K88" s="179">
        <v>135</v>
      </c>
      <c r="L88" s="179">
        <v>138</v>
      </c>
      <c r="M88" s="179">
        <v>168</v>
      </c>
      <c r="N88" s="180">
        <v>152</v>
      </c>
      <c r="O88" s="10"/>
      <c r="P88" s="190">
        <v>350</v>
      </c>
      <c r="Q88" s="179">
        <v>14</v>
      </c>
      <c r="R88" s="179">
        <v>110</v>
      </c>
      <c r="S88" s="179">
        <v>167</v>
      </c>
      <c r="T88" s="179">
        <v>161</v>
      </c>
      <c r="U88" s="179">
        <v>159</v>
      </c>
      <c r="V88" s="179">
        <v>150</v>
      </c>
      <c r="W88" s="179">
        <v>156</v>
      </c>
      <c r="X88" s="179">
        <v>173</v>
      </c>
      <c r="Y88" s="180">
        <v>162</v>
      </c>
      <c r="Z88" s="10"/>
      <c r="AA88" s="206">
        <v>197</v>
      </c>
      <c r="AB88" s="156">
        <v>183</v>
      </c>
      <c r="AC88" s="158">
        <v>114</v>
      </c>
      <c r="AD88" s="157">
        <v>117</v>
      </c>
      <c r="AE88" s="157">
        <v>151</v>
      </c>
      <c r="AF88" s="157">
        <v>155</v>
      </c>
      <c r="AG88" s="157">
        <v>143</v>
      </c>
      <c r="AH88" s="157">
        <v>132</v>
      </c>
      <c r="AI88" s="157">
        <v>126</v>
      </c>
      <c r="AJ88" s="157">
        <v>172</v>
      </c>
      <c r="AK88" s="158">
        <v>151</v>
      </c>
    </row>
    <row r="89" spans="1:37" x14ac:dyDescent="0.45">
      <c r="A89" s="19" t="s">
        <v>1365</v>
      </c>
      <c r="B89" s="23" t="s">
        <v>190</v>
      </c>
      <c r="C89" s="17" t="s">
        <v>191</v>
      </c>
      <c r="D89" s="53">
        <v>319</v>
      </c>
      <c r="E89" s="190">
        <v>222</v>
      </c>
      <c r="F89" s="179">
        <v>15</v>
      </c>
      <c r="G89" s="179">
        <v>144</v>
      </c>
      <c r="H89" s="179">
        <v>254</v>
      </c>
      <c r="I89" s="179">
        <v>243</v>
      </c>
      <c r="J89" s="179">
        <v>233</v>
      </c>
      <c r="K89" s="179">
        <v>211</v>
      </c>
      <c r="L89" s="179">
        <v>216</v>
      </c>
      <c r="M89" s="179">
        <v>264</v>
      </c>
      <c r="N89" s="180">
        <v>238</v>
      </c>
      <c r="O89" s="10"/>
      <c r="P89" s="190">
        <v>267</v>
      </c>
      <c r="Q89" s="179">
        <v>22</v>
      </c>
      <c r="R89" s="179">
        <v>173</v>
      </c>
      <c r="S89" s="179">
        <v>262</v>
      </c>
      <c r="T89" s="179">
        <v>253</v>
      </c>
      <c r="U89" s="179">
        <v>249</v>
      </c>
      <c r="V89" s="179">
        <v>236</v>
      </c>
      <c r="W89" s="179">
        <v>244</v>
      </c>
      <c r="X89" s="179">
        <v>270</v>
      </c>
      <c r="Y89" s="180">
        <v>254</v>
      </c>
      <c r="Z89" s="10"/>
      <c r="AA89" s="206">
        <v>319</v>
      </c>
      <c r="AB89" s="156">
        <v>287</v>
      </c>
      <c r="AC89" s="158">
        <v>8</v>
      </c>
      <c r="AD89" s="157">
        <v>224</v>
      </c>
      <c r="AE89" s="157">
        <v>238</v>
      </c>
      <c r="AF89" s="157">
        <v>243</v>
      </c>
      <c r="AG89" s="157">
        <v>241</v>
      </c>
      <c r="AH89" s="157">
        <v>229</v>
      </c>
      <c r="AI89" s="157">
        <v>233</v>
      </c>
      <c r="AJ89" s="157">
        <v>256</v>
      </c>
      <c r="AK89" s="158">
        <v>256</v>
      </c>
    </row>
    <row r="90" spans="1:37" x14ac:dyDescent="0.45">
      <c r="A90" s="19" t="s">
        <v>1365</v>
      </c>
      <c r="B90" s="23" t="s">
        <v>192</v>
      </c>
      <c r="C90" s="17" t="s">
        <v>193</v>
      </c>
      <c r="D90" s="53">
        <v>239</v>
      </c>
      <c r="E90" s="190">
        <v>181</v>
      </c>
      <c r="F90" s="179">
        <v>11</v>
      </c>
      <c r="G90" s="179">
        <v>105</v>
      </c>
      <c r="H90" s="179">
        <v>186</v>
      </c>
      <c r="I90" s="179">
        <v>178</v>
      </c>
      <c r="J90" s="179">
        <v>171</v>
      </c>
      <c r="K90" s="179">
        <v>154</v>
      </c>
      <c r="L90" s="179">
        <v>158</v>
      </c>
      <c r="M90" s="179">
        <v>193</v>
      </c>
      <c r="N90" s="180">
        <v>174</v>
      </c>
      <c r="O90" s="10"/>
      <c r="P90" s="190">
        <v>218</v>
      </c>
      <c r="Q90" s="179">
        <v>16</v>
      </c>
      <c r="R90" s="179">
        <v>126</v>
      </c>
      <c r="S90" s="179">
        <v>192</v>
      </c>
      <c r="T90" s="179">
        <v>185</v>
      </c>
      <c r="U90" s="179">
        <v>182</v>
      </c>
      <c r="V90" s="179">
        <v>172</v>
      </c>
      <c r="W90" s="179">
        <v>179</v>
      </c>
      <c r="X90" s="179">
        <v>198</v>
      </c>
      <c r="Y90" s="180">
        <v>186</v>
      </c>
      <c r="Z90" s="10"/>
      <c r="AA90" s="206">
        <v>239</v>
      </c>
      <c r="AB90" s="156">
        <v>210</v>
      </c>
      <c r="AC90" s="158">
        <v>18</v>
      </c>
      <c r="AD90" s="157">
        <v>165</v>
      </c>
      <c r="AE90" s="157">
        <v>188</v>
      </c>
      <c r="AF90" s="157">
        <v>188</v>
      </c>
      <c r="AG90" s="157">
        <v>204</v>
      </c>
      <c r="AH90" s="157">
        <v>176</v>
      </c>
      <c r="AI90" s="157">
        <v>175</v>
      </c>
      <c r="AJ90" s="157">
        <v>193</v>
      </c>
      <c r="AK90" s="158">
        <v>195</v>
      </c>
    </row>
    <row r="91" spans="1:37" x14ac:dyDescent="0.45">
      <c r="A91" s="19" t="s">
        <v>1365</v>
      </c>
      <c r="B91" s="23" t="s">
        <v>194</v>
      </c>
      <c r="C91" s="17" t="s">
        <v>195</v>
      </c>
      <c r="D91" s="53">
        <v>1122</v>
      </c>
      <c r="E91" s="190">
        <v>620</v>
      </c>
      <c r="F91" s="179">
        <v>46</v>
      </c>
      <c r="G91" s="179">
        <v>457</v>
      </c>
      <c r="H91" s="179">
        <v>807</v>
      </c>
      <c r="I91" s="179">
        <v>772</v>
      </c>
      <c r="J91" s="179">
        <v>741</v>
      </c>
      <c r="K91" s="179">
        <v>670</v>
      </c>
      <c r="L91" s="179">
        <v>686</v>
      </c>
      <c r="M91" s="179">
        <v>839</v>
      </c>
      <c r="N91" s="180">
        <v>757</v>
      </c>
      <c r="O91" s="10"/>
      <c r="P91" s="190">
        <v>740</v>
      </c>
      <c r="Q91" s="179">
        <v>69</v>
      </c>
      <c r="R91" s="179">
        <v>549</v>
      </c>
      <c r="S91" s="179">
        <v>832</v>
      </c>
      <c r="T91" s="179">
        <v>804</v>
      </c>
      <c r="U91" s="179">
        <v>791</v>
      </c>
      <c r="V91" s="179">
        <v>749</v>
      </c>
      <c r="W91" s="179">
        <v>777</v>
      </c>
      <c r="X91" s="179">
        <v>860</v>
      </c>
      <c r="Y91" s="180">
        <v>809</v>
      </c>
      <c r="Z91" s="10"/>
      <c r="AA91" s="206">
        <v>1122</v>
      </c>
      <c r="AB91" s="156">
        <v>914</v>
      </c>
      <c r="AC91" s="158">
        <v>30</v>
      </c>
      <c r="AD91" s="157">
        <v>735</v>
      </c>
      <c r="AE91" s="157">
        <v>801</v>
      </c>
      <c r="AF91" s="157">
        <v>792</v>
      </c>
      <c r="AG91" s="157">
        <v>769</v>
      </c>
      <c r="AH91" s="157">
        <v>760</v>
      </c>
      <c r="AI91" s="157">
        <v>752</v>
      </c>
      <c r="AJ91" s="157">
        <v>829</v>
      </c>
      <c r="AK91" s="158">
        <v>776</v>
      </c>
    </row>
    <row r="92" spans="1:37" x14ac:dyDescent="0.45">
      <c r="A92" s="19" t="s">
        <v>1365</v>
      </c>
      <c r="B92" s="23" t="s">
        <v>196</v>
      </c>
      <c r="C92" s="17" t="s">
        <v>197</v>
      </c>
      <c r="D92" s="53">
        <v>465</v>
      </c>
      <c r="E92" s="190">
        <v>322</v>
      </c>
      <c r="F92" s="179">
        <v>21</v>
      </c>
      <c r="G92" s="179">
        <v>209</v>
      </c>
      <c r="H92" s="179">
        <v>369</v>
      </c>
      <c r="I92" s="179">
        <v>353</v>
      </c>
      <c r="J92" s="179">
        <v>339</v>
      </c>
      <c r="K92" s="179">
        <v>307</v>
      </c>
      <c r="L92" s="179">
        <v>314</v>
      </c>
      <c r="M92" s="179">
        <v>384</v>
      </c>
      <c r="N92" s="180">
        <v>346</v>
      </c>
      <c r="O92" s="10"/>
      <c r="P92" s="190">
        <v>388</v>
      </c>
      <c r="Q92" s="179">
        <v>32</v>
      </c>
      <c r="R92" s="179">
        <v>251</v>
      </c>
      <c r="S92" s="179">
        <v>381</v>
      </c>
      <c r="T92" s="179">
        <v>368</v>
      </c>
      <c r="U92" s="179">
        <v>362</v>
      </c>
      <c r="V92" s="179">
        <v>343</v>
      </c>
      <c r="W92" s="179">
        <v>356</v>
      </c>
      <c r="X92" s="179">
        <v>393</v>
      </c>
      <c r="Y92" s="180">
        <v>370</v>
      </c>
      <c r="Z92" s="10"/>
      <c r="AA92" s="206">
        <v>465</v>
      </c>
      <c r="AB92" s="156">
        <v>418</v>
      </c>
      <c r="AC92" s="158">
        <v>86</v>
      </c>
      <c r="AD92" s="157">
        <v>199</v>
      </c>
      <c r="AE92" s="157">
        <v>338</v>
      </c>
      <c r="AF92" s="157">
        <v>302</v>
      </c>
      <c r="AG92" s="157">
        <v>291</v>
      </c>
      <c r="AH92" s="157">
        <v>255</v>
      </c>
      <c r="AI92" s="157">
        <v>237</v>
      </c>
      <c r="AJ92" s="157">
        <v>366</v>
      </c>
      <c r="AK92" s="158">
        <v>299</v>
      </c>
    </row>
    <row r="93" spans="1:37" x14ac:dyDescent="0.45">
      <c r="A93" s="19" t="s">
        <v>1365</v>
      </c>
      <c r="B93" s="23" t="s">
        <v>198</v>
      </c>
      <c r="C93" s="17" t="s">
        <v>199</v>
      </c>
      <c r="D93" s="53">
        <v>199</v>
      </c>
      <c r="E93" s="190">
        <v>252</v>
      </c>
      <c r="F93" s="179">
        <v>10</v>
      </c>
      <c r="G93" s="179">
        <v>95</v>
      </c>
      <c r="H93" s="179">
        <v>168</v>
      </c>
      <c r="I93" s="179">
        <v>161</v>
      </c>
      <c r="J93" s="179">
        <v>155</v>
      </c>
      <c r="K93" s="179">
        <v>140</v>
      </c>
      <c r="L93" s="179">
        <v>143</v>
      </c>
      <c r="M93" s="179">
        <v>175</v>
      </c>
      <c r="N93" s="180">
        <v>158</v>
      </c>
      <c r="O93" s="10"/>
      <c r="P93" s="190">
        <v>304</v>
      </c>
      <c r="Q93" s="179">
        <v>15</v>
      </c>
      <c r="R93" s="179">
        <v>114</v>
      </c>
      <c r="S93" s="179">
        <v>173</v>
      </c>
      <c r="T93" s="179">
        <v>168</v>
      </c>
      <c r="U93" s="179">
        <v>165</v>
      </c>
      <c r="V93" s="179">
        <v>156</v>
      </c>
      <c r="W93" s="179">
        <v>162</v>
      </c>
      <c r="X93" s="179">
        <v>179</v>
      </c>
      <c r="Y93" s="180">
        <v>169</v>
      </c>
      <c r="Z93" s="10"/>
      <c r="AA93" s="206">
        <v>199</v>
      </c>
      <c r="AB93" s="156">
        <v>190</v>
      </c>
      <c r="AC93" s="158">
        <v>31</v>
      </c>
      <c r="AD93" s="157">
        <v>154</v>
      </c>
      <c r="AE93" s="157">
        <v>167</v>
      </c>
      <c r="AF93" s="157">
        <v>167</v>
      </c>
      <c r="AG93" s="157">
        <v>165</v>
      </c>
      <c r="AH93" s="157">
        <v>165</v>
      </c>
      <c r="AI93" s="157">
        <v>163</v>
      </c>
      <c r="AJ93" s="157">
        <v>175</v>
      </c>
      <c r="AK93" s="158">
        <v>169</v>
      </c>
    </row>
    <row r="94" spans="1:37" x14ac:dyDescent="0.45">
      <c r="A94" s="19" t="s">
        <v>1365</v>
      </c>
      <c r="B94" s="23" t="s">
        <v>200</v>
      </c>
      <c r="C94" s="17" t="s">
        <v>201</v>
      </c>
      <c r="D94" s="53">
        <v>302</v>
      </c>
      <c r="E94" s="190">
        <v>234</v>
      </c>
      <c r="F94" s="179">
        <v>13</v>
      </c>
      <c r="G94" s="179">
        <v>130</v>
      </c>
      <c r="H94" s="179">
        <v>229</v>
      </c>
      <c r="I94" s="179">
        <v>219</v>
      </c>
      <c r="J94" s="179">
        <v>210</v>
      </c>
      <c r="K94" s="179">
        <v>190</v>
      </c>
      <c r="L94" s="179">
        <v>195</v>
      </c>
      <c r="M94" s="179">
        <v>238</v>
      </c>
      <c r="N94" s="180">
        <v>215</v>
      </c>
      <c r="O94" s="10"/>
      <c r="P94" s="190">
        <v>280</v>
      </c>
      <c r="Q94" s="179">
        <v>20</v>
      </c>
      <c r="R94" s="179">
        <v>156</v>
      </c>
      <c r="S94" s="179">
        <v>236</v>
      </c>
      <c r="T94" s="179">
        <v>228</v>
      </c>
      <c r="U94" s="179">
        <v>224</v>
      </c>
      <c r="V94" s="179">
        <v>213</v>
      </c>
      <c r="W94" s="179">
        <v>221</v>
      </c>
      <c r="X94" s="179">
        <v>244</v>
      </c>
      <c r="Y94" s="180">
        <v>230</v>
      </c>
      <c r="Z94" s="10"/>
      <c r="AA94" s="206">
        <v>302</v>
      </c>
      <c r="AB94" s="156">
        <v>259</v>
      </c>
      <c r="AC94" s="158">
        <v>11</v>
      </c>
      <c r="AD94" s="157">
        <v>173</v>
      </c>
      <c r="AE94" s="157">
        <v>222</v>
      </c>
      <c r="AF94" s="157">
        <v>222</v>
      </c>
      <c r="AG94" s="157">
        <v>213</v>
      </c>
      <c r="AH94" s="157">
        <v>195</v>
      </c>
      <c r="AI94" s="157">
        <v>186</v>
      </c>
      <c r="AJ94" s="157">
        <v>231</v>
      </c>
      <c r="AK94" s="158">
        <v>214</v>
      </c>
    </row>
    <row r="95" spans="1:37" x14ac:dyDescent="0.45">
      <c r="A95" s="19" t="s">
        <v>1363</v>
      </c>
      <c r="B95" s="25" t="s">
        <v>835</v>
      </c>
      <c r="C95" s="17"/>
      <c r="D95" s="87">
        <v>2287</v>
      </c>
      <c r="E95" s="189">
        <v>1804</v>
      </c>
      <c r="F95" s="177">
        <v>100</v>
      </c>
      <c r="G95" s="177">
        <v>1000</v>
      </c>
      <c r="H95" s="177">
        <v>1765</v>
      </c>
      <c r="I95" s="177">
        <v>1688</v>
      </c>
      <c r="J95" s="177">
        <v>1622</v>
      </c>
      <c r="K95" s="177">
        <v>1466</v>
      </c>
      <c r="L95" s="177">
        <v>1500</v>
      </c>
      <c r="M95" s="177">
        <v>1835</v>
      </c>
      <c r="N95" s="178">
        <v>1655</v>
      </c>
      <c r="O95" s="10"/>
      <c r="P95" s="189">
        <v>2169</v>
      </c>
      <c r="Q95" s="177">
        <v>150</v>
      </c>
      <c r="R95" s="177">
        <v>1200</v>
      </c>
      <c r="S95" s="177">
        <v>1820</v>
      </c>
      <c r="T95" s="177">
        <v>1759</v>
      </c>
      <c r="U95" s="177">
        <v>1729</v>
      </c>
      <c r="V95" s="177">
        <v>1638</v>
      </c>
      <c r="W95" s="177">
        <v>1700</v>
      </c>
      <c r="X95" s="177">
        <v>1881</v>
      </c>
      <c r="Y95" s="178">
        <v>1770</v>
      </c>
      <c r="Z95" s="10"/>
      <c r="AA95" s="205">
        <v>2287</v>
      </c>
      <c r="AB95" s="142">
        <v>2000</v>
      </c>
      <c r="AC95" s="144">
        <v>73</v>
      </c>
      <c r="AD95" s="143">
        <v>1191</v>
      </c>
      <c r="AE95" s="143">
        <v>1644</v>
      </c>
      <c r="AF95" s="143">
        <v>1611</v>
      </c>
      <c r="AG95" s="143">
        <v>1443</v>
      </c>
      <c r="AH95" s="143">
        <v>1321</v>
      </c>
      <c r="AI95" s="143">
        <v>1304</v>
      </c>
      <c r="AJ95" s="143">
        <v>1793</v>
      </c>
      <c r="AK95" s="144">
        <v>1569</v>
      </c>
    </row>
    <row r="96" spans="1:37" x14ac:dyDescent="0.45">
      <c r="A96" s="19" t="s">
        <v>1365</v>
      </c>
      <c r="B96" s="23" t="s">
        <v>203</v>
      </c>
      <c r="C96" s="17" t="s">
        <v>204</v>
      </c>
      <c r="D96" s="53">
        <v>401</v>
      </c>
      <c r="E96" s="190">
        <v>259</v>
      </c>
      <c r="F96" s="179">
        <v>17</v>
      </c>
      <c r="G96" s="179">
        <v>167</v>
      </c>
      <c r="H96" s="179">
        <v>295</v>
      </c>
      <c r="I96" s="179">
        <v>282</v>
      </c>
      <c r="J96" s="179">
        <v>271</v>
      </c>
      <c r="K96" s="179">
        <v>245</v>
      </c>
      <c r="L96" s="179">
        <v>251</v>
      </c>
      <c r="M96" s="179">
        <v>307</v>
      </c>
      <c r="N96" s="180">
        <v>277</v>
      </c>
      <c r="O96" s="10"/>
      <c r="P96" s="190">
        <v>309</v>
      </c>
      <c r="Q96" s="179">
        <v>26</v>
      </c>
      <c r="R96" s="179">
        <v>201</v>
      </c>
      <c r="S96" s="179">
        <v>304</v>
      </c>
      <c r="T96" s="179">
        <v>294</v>
      </c>
      <c r="U96" s="179">
        <v>289</v>
      </c>
      <c r="V96" s="179">
        <v>274</v>
      </c>
      <c r="W96" s="179">
        <v>284</v>
      </c>
      <c r="X96" s="179">
        <v>314</v>
      </c>
      <c r="Y96" s="180">
        <v>296</v>
      </c>
      <c r="Z96" s="10"/>
      <c r="AA96" s="206">
        <v>401</v>
      </c>
      <c r="AB96" s="156">
        <v>334</v>
      </c>
      <c r="AC96" s="158">
        <v>21</v>
      </c>
      <c r="AD96" s="157">
        <v>234</v>
      </c>
      <c r="AE96" s="157">
        <v>286</v>
      </c>
      <c r="AF96" s="157">
        <v>291</v>
      </c>
      <c r="AG96" s="157">
        <v>268</v>
      </c>
      <c r="AH96" s="157">
        <v>249</v>
      </c>
      <c r="AI96" s="157">
        <v>247</v>
      </c>
      <c r="AJ96" s="157">
        <v>300</v>
      </c>
      <c r="AK96" s="158">
        <v>270</v>
      </c>
    </row>
    <row r="97" spans="1:37" x14ac:dyDescent="0.45">
      <c r="A97" s="19" t="s">
        <v>1365</v>
      </c>
      <c r="B97" s="23" t="s">
        <v>205</v>
      </c>
      <c r="C97" s="17" t="s">
        <v>206</v>
      </c>
      <c r="D97" s="53">
        <v>383</v>
      </c>
      <c r="E97" s="190">
        <v>288</v>
      </c>
      <c r="F97" s="179">
        <v>17</v>
      </c>
      <c r="G97" s="179">
        <v>170</v>
      </c>
      <c r="H97" s="179">
        <v>300</v>
      </c>
      <c r="I97" s="179">
        <v>286</v>
      </c>
      <c r="J97" s="179">
        <v>275</v>
      </c>
      <c r="K97" s="179">
        <v>249</v>
      </c>
      <c r="L97" s="179">
        <v>255</v>
      </c>
      <c r="M97" s="179">
        <v>311</v>
      </c>
      <c r="N97" s="180">
        <v>281</v>
      </c>
      <c r="O97" s="10"/>
      <c r="P97" s="190">
        <v>348</v>
      </c>
      <c r="Q97" s="179">
        <v>26</v>
      </c>
      <c r="R97" s="179">
        <v>204</v>
      </c>
      <c r="S97" s="179">
        <v>309</v>
      </c>
      <c r="T97" s="179">
        <v>299</v>
      </c>
      <c r="U97" s="179">
        <v>294</v>
      </c>
      <c r="V97" s="179">
        <v>278</v>
      </c>
      <c r="W97" s="179">
        <v>289</v>
      </c>
      <c r="X97" s="179">
        <v>319</v>
      </c>
      <c r="Y97" s="180">
        <v>300</v>
      </c>
      <c r="Z97" s="10"/>
      <c r="AA97" s="206">
        <v>383</v>
      </c>
      <c r="AB97" s="156">
        <v>339</v>
      </c>
      <c r="AC97" s="158">
        <v>15</v>
      </c>
      <c r="AD97" s="157">
        <v>184</v>
      </c>
      <c r="AE97" s="157">
        <v>278</v>
      </c>
      <c r="AF97" s="157">
        <v>264</v>
      </c>
      <c r="AG97" s="157">
        <v>227</v>
      </c>
      <c r="AH97" s="157">
        <v>212</v>
      </c>
      <c r="AI97" s="157">
        <v>205</v>
      </c>
      <c r="AJ97" s="157">
        <v>307</v>
      </c>
      <c r="AK97" s="158">
        <v>256</v>
      </c>
    </row>
    <row r="98" spans="1:37" x14ac:dyDescent="0.45">
      <c r="A98" s="19" t="s">
        <v>1365</v>
      </c>
      <c r="B98" s="23" t="s">
        <v>207</v>
      </c>
      <c r="C98" s="17" t="s">
        <v>208</v>
      </c>
      <c r="D98" s="53">
        <v>256</v>
      </c>
      <c r="E98" s="190">
        <v>201</v>
      </c>
      <c r="F98" s="179">
        <v>11</v>
      </c>
      <c r="G98" s="179">
        <v>110</v>
      </c>
      <c r="H98" s="179">
        <v>194</v>
      </c>
      <c r="I98" s="179">
        <v>185</v>
      </c>
      <c r="J98" s="179">
        <v>178</v>
      </c>
      <c r="K98" s="179">
        <v>161</v>
      </c>
      <c r="L98" s="179">
        <v>165</v>
      </c>
      <c r="M98" s="179">
        <v>201</v>
      </c>
      <c r="N98" s="180">
        <v>182</v>
      </c>
      <c r="O98" s="10"/>
      <c r="P98" s="190">
        <v>242</v>
      </c>
      <c r="Q98" s="179">
        <v>17</v>
      </c>
      <c r="R98" s="179">
        <v>132</v>
      </c>
      <c r="S98" s="179">
        <v>200</v>
      </c>
      <c r="T98" s="179">
        <v>193</v>
      </c>
      <c r="U98" s="179">
        <v>190</v>
      </c>
      <c r="V98" s="179">
        <v>180</v>
      </c>
      <c r="W98" s="179">
        <v>187</v>
      </c>
      <c r="X98" s="179">
        <v>206</v>
      </c>
      <c r="Y98" s="180">
        <v>194</v>
      </c>
      <c r="Z98" s="10"/>
      <c r="AA98" s="206">
        <v>256</v>
      </c>
      <c r="AB98" s="156">
        <v>219</v>
      </c>
      <c r="AC98" s="158">
        <v>1</v>
      </c>
      <c r="AD98" s="157">
        <v>158</v>
      </c>
      <c r="AE98" s="157">
        <v>178</v>
      </c>
      <c r="AF98" s="157">
        <v>183</v>
      </c>
      <c r="AG98" s="157">
        <v>179</v>
      </c>
      <c r="AH98" s="157">
        <v>169</v>
      </c>
      <c r="AI98" s="157">
        <v>162</v>
      </c>
      <c r="AJ98" s="157">
        <v>189</v>
      </c>
      <c r="AK98" s="158">
        <v>178</v>
      </c>
    </row>
    <row r="99" spans="1:37" x14ac:dyDescent="0.45">
      <c r="A99" s="19" t="s">
        <v>1365</v>
      </c>
      <c r="B99" s="23" t="s">
        <v>209</v>
      </c>
      <c r="C99" s="17" t="s">
        <v>210</v>
      </c>
      <c r="D99" s="53">
        <v>393</v>
      </c>
      <c r="E99" s="190">
        <v>299</v>
      </c>
      <c r="F99" s="179">
        <v>18</v>
      </c>
      <c r="G99" s="179">
        <v>175</v>
      </c>
      <c r="H99" s="179">
        <v>309</v>
      </c>
      <c r="I99" s="179">
        <v>296</v>
      </c>
      <c r="J99" s="179">
        <v>284</v>
      </c>
      <c r="K99" s="179">
        <v>257</v>
      </c>
      <c r="L99" s="179">
        <v>263</v>
      </c>
      <c r="M99" s="179">
        <v>322</v>
      </c>
      <c r="N99" s="180">
        <v>290</v>
      </c>
      <c r="O99" s="10"/>
      <c r="P99" s="190">
        <v>360</v>
      </c>
      <c r="Q99" s="179">
        <v>27</v>
      </c>
      <c r="R99" s="179">
        <v>210</v>
      </c>
      <c r="S99" s="179">
        <v>319</v>
      </c>
      <c r="T99" s="179">
        <v>308</v>
      </c>
      <c r="U99" s="179">
        <v>303</v>
      </c>
      <c r="V99" s="179">
        <v>287</v>
      </c>
      <c r="W99" s="179">
        <v>298</v>
      </c>
      <c r="X99" s="179">
        <v>330</v>
      </c>
      <c r="Y99" s="180">
        <v>310</v>
      </c>
      <c r="Z99" s="10"/>
      <c r="AA99" s="206">
        <v>393</v>
      </c>
      <c r="AB99" s="156">
        <v>350</v>
      </c>
      <c r="AC99" s="158">
        <v>5</v>
      </c>
      <c r="AD99" s="157">
        <v>228</v>
      </c>
      <c r="AE99" s="157">
        <v>293</v>
      </c>
      <c r="AF99" s="157">
        <v>288</v>
      </c>
      <c r="AG99" s="157">
        <v>265</v>
      </c>
      <c r="AH99" s="157">
        <v>245</v>
      </c>
      <c r="AI99" s="157">
        <v>238</v>
      </c>
      <c r="AJ99" s="157">
        <v>317</v>
      </c>
      <c r="AK99" s="158">
        <v>278</v>
      </c>
    </row>
    <row r="100" spans="1:37" x14ac:dyDescent="0.45">
      <c r="A100" s="19" t="s">
        <v>1365</v>
      </c>
      <c r="B100" s="23" t="s">
        <v>211</v>
      </c>
      <c r="C100" s="17" t="s">
        <v>212</v>
      </c>
      <c r="D100" s="53">
        <v>32</v>
      </c>
      <c r="E100" s="190">
        <v>26</v>
      </c>
      <c r="F100" s="179">
        <v>2</v>
      </c>
      <c r="G100" s="179">
        <v>16</v>
      </c>
      <c r="H100" s="179">
        <v>29</v>
      </c>
      <c r="I100" s="179">
        <v>27</v>
      </c>
      <c r="J100" s="179">
        <v>26</v>
      </c>
      <c r="K100" s="179">
        <v>24</v>
      </c>
      <c r="L100" s="179">
        <v>24</v>
      </c>
      <c r="M100" s="179">
        <v>30</v>
      </c>
      <c r="N100" s="180">
        <v>27</v>
      </c>
      <c r="O100" s="10"/>
      <c r="P100" s="190">
        <v>31</v>
      </c>
      <c r="Q100" s="179">
        <v>3</v>
      </c>
      <c r="R100" s="179">
        <v>20</v>
      </c>
      <c r="S100" s="179">
        <v>30</v>
      </c>
      <c r="T100" s="179">
        <v>29</v>
      </c>
      <c r="U100" s="179">
        <v>28</v>
      </c>
      <c r="V100" s="179">
        <v>27</v>
      </c>
      <c r="W100" s="179">
        <v>28</v>
      </c>
      <c r="X100" s="179">
        <v>31</v>
      </c>
      <c r="Y100" s="180">
        <v>29</v>
      </c>
      <c r="Z100" s="10"/>
      <c r="AA100" s="206">
        <v>32</v>
      </c>
      <c r="AB100" s="156">
        <v>32</v>
      </c>
      <c r="AC100" s="158">
        <v>1</v>
      </c>
      <c r="AD100" s="157">
        <v>16</v>
      </c>
      <c r="AE100" s="157">
        <v>29</v>
      </c>
      <c r="AF100" s="157">
        <v>31</v>
      </c>
      <c r="AG100" s="157">
        <v>27</v>
      </c>
      <c r="AH100" s="157">
        <v>18</v>
      </c>
      <c r="AI100" s="157">
        <v>24</v>
      </c>
      <c r="AJ100" s="157">
        <v>31</v>
      </c>
      <c r="AK100" s="158">
        <v>28</v>
      </c>
    </row>
    <row r="101" spans="1:37" x14ac:dyDescent="0.45">
      <c r="A101" s="19" t="s">
        <v>1365</v>
      </c>
      <c r="B101" s="23" t="s">
        <v>213</v>
      </c>
      <c r="C101" s="17" t="s">
        <v>214</v>
      </c>
      <c r="D101" s="53">
        <v>321</v>
      </c>
      <c r="E101" s="190">
        <v>252</v>
      </c>
      <c r="F101" s="179">
        <v>13</v>
      </c>
      <c r="G101" s="179">
        <v>128</v>
      </c>
      <c r="H101" s="179">
        <v>226</v>
      </c>
      <c r="I101" s="179">
        <v>216</v>
      </c>
      <c r="J101" s="179">
        <v>208</v>
      </c>
      <c r="K101" s="179">
        <v>188</v>
      </c>
      <c r="L101" s="179">
        <v>192</v>
      </c>
      <c r="M101" s="179">
        <v>235</v>
      </c>
      <c r="N101" s="180">
        <v>212</v>
      </c>
      <c r="O101" s="10"/>
      <c r="P101" s="190">
        <v>301</v>
      </c>
      <c r="Q101" s="179">
        <v>20</v>
      </c>
      <c r="R101" s="179">
        <v>154</v>
      </c>
      <c r="S101" s="179">
        <v>233</v>
      </c>
      <c r="T101" s="179">
        <v>226</v>
      </c>
      <c r="U101" s="179">
        <v>222</v>
      </c>
      <c r="V101" s="179">
        <v>210</v>
      </c>
      <c r="W101" s="179">
        <v>218</v>
      </c>
      <c r="X101" s="179">
        <v>241</v>
      </c>
      <c r="Y101" s="180">
        <v>227</v>
      </c>
      <c r="Z101" s="10"/>
      <c r="AA101" s="206">
        <v>321</v>
      </c>
      <c r="AB101" s="156">
        <v>256</v>
      </c>
      <c r="AC101" s="158">
        <v>8</v>
      </c>
      <c r="AD101" s="157">
        <v>128</v>
      </c>
      <c r="AE101" s="157">
        <v>210</v>
      </c>
      <c r="AF101" s="157">
        <v>199</v>
      </c>
      <c r="AG101" s="157">
        <v>157</v>
      </c>
      <c r="AH101" s="157">
        <v>139</v>
      </c>
      <c r="AI101" s="157">
        <v>153</v>
      </c>
      <c r="AJ101" s="157">
        <v>234</v>
      </c>
      <c r="AK101" s="158">
        <v>221</v>
      </c>
    </row>
    <row r="102" spans="1:37" x14ac:dyDescent="0.45">
      <c r="A102" s="19" t="s">
        <v>1365</v>
      </c>
      <c r="B102" s="23" t="s">
        <v>215</v>
      </c>
      <c r="C102" s="17" t="s">
        <v>216</v>
      </c>
      <c r="D102" s="53">
        <v>189</v>
      </c>
      <c r="E102" s="190">
        <v>184</v>
      </c>
      <c r="F102" s="179">
        <v>9</v>
      </c>
      <c r="G102" s="179">
        <v>87</v>
      </c>
      <c r="H102" s="179">
        <v>153</v>
      </c>
      <c r="I102" s="179">
        <v>146</v>
      </c>
      <c r="J102" s="179">
        <v>141</v>
      </c>
      <c r="K102" s="179">
        <v>127</v>
      </c>
      <c r="L102" s="179">
        <v>130</v>
      </c>
      <c r="M102" s="179">
        <v>159</v>
      </c>
      <c r="N102" s="180">
        <v>144</v>
      </c>
      <c r="O102" s="10"/>
      <c r="P102" s="190">
        <v>219</v>
      </c>
      <c r="Q102" s="179">
        <v>13</v>
      </c>
      <c r="R102" s="179">
        <v>104</v>
      </c>
      <c r="S102" s="179">
        <v>158</v>
      </c>
      <c r="T102" s="179">
        <v>153</v>
      </c>
      <c r="U102" s="179">
        <v>150</v>
      </c>
      <c r="V102" s="179">
        <v>142</v>
      </c>
      <c r="W102" s="179">
        <v>147</v>
      </c>
      <c r="X102" s="179">
        <v>163</v>
      </c>
      <c r="Y102" s="180">
        <v>154</v>
      </c>
      <c r="Z102" s="10"/>
      <c r="AA102" s="206">
        <v>189</v>
      </c>
      <c r="AB102" s="156">
        <v>173</v>
      </c>
      <c r="AC102" s="158">
        <v>4</v>
      </c>
      <c r="AD102" s="157">
        <v>121</v>
      </c>
      <c r="AE102" s="157">
        <v>143</v>
      </c>
      <c r="AF102" s="157">
        <v>143</v>
      </c>
      <c r="AG102" s="157">
        <v>137</v>
      </c>
      <c r="AH102" s="157">
        <v>135</v>
      </c>
      <c r="AI102" s="157">
        <v>126</v>
      </c>
      <c r="AJ102" s="157">
        <v>159</v>
      </c>
      <c r="AK102" s="158">
        <v>143</v>
      </c>
    </row>
    <row r="103" spans="1:37" x14ac:dyDescent="0.45">
      <c r="A103" s="19" t="s">
        <v>1365</v>
      </c>
      <c r="B103" s="23" t="s">
        <v>217</v>
      </c>
      <c r="C103" s="17" t="s">
        <v>218</v>
      </c>
      <c r="D103" s="53">
        <v>82</v>
      </c>
      <c r="E103" s="190">
        <v>87</v>
      </c>
      <c r="F103" s="179">
        <v>4</v>
      </c>
      <c r="G103" s="179">
        <v>39</v>
      </c>
      <c r="H103" s="179">
        <v>68</v>
      </c>
      <c r="I103" s="179">
        <v>65</v>
      </c>
      <c r="J103" s="179">
        <v>63</v>
      </c>
      <c r="K103" s="179">
        <v>57</v>
      </c>
      <c r="L103" s="179">
        <v>58</v>
      </c>
      <c r="M103" s="179">
        <v>71</v>
      </c>
      <c r="N103" s="180">
        <v>64</v>
      </c>
      <c r="O103" s="10"/>
      <c r="P103" s="190">
        <v>105</v>
      </c>
      <c r="Q103" s="179">
        <v>6</v>
      </c>
      <c r="R103" s="179">
        <v>47</v>
      </c>
      <c r="S103" s="179">
        <v>71</v>
      </c>
      <c r="T103" s="179">
        <v>68</v>
      </c>
      <c r="U103" s="179">
        <v>67</v>
      </c>
      <c r="V103" s="179">
        <v>64</v>
      </c>
      <c r="W103" s="179">
        <v>66</v>
      </c>
      <c r="X103" s="179">
        <v>73</v>
      </c>
      <c r="Y103" s="180">
        <v>69</v>
      </c>
      <c r="Z103" s="10"/>
      <c r="AA103" s="206">
        <v>82</v>
      </c>
      <c r="AB103" s="156">
        <v>77</v>
      </c>
      <c r="AC103" s="158">
        <v>5</v>
      </c>
      <c r="AD103" s="157">
        <v>27</v>
      </c>
      <c r="AE103" s="157">
        <v>51</v>
      </c>
      <c r="AF103" s="157">
        <v>47</v>
      </c>
      <c r="AG103" s="157">
        <v>41</v>
      </c>
      <c r="AH103" s="157">
        <v>38</v>
      </c>
      <c r="AI103" s="157">
        <v>35</v>
      </c>
      <c r="AJ103" s="157">
        <v>55</v>
      </c>
      <c r="AK103" s="158">
        <v>46</v>
      </c>
    </row>
    <row r="104" spans="1:37" x14ac:dyDescent="0.45">
      <c r="A104" s="19" t="s">
        <v>1365</v>
      </c>
      <c r="B104" s="23" t="s">
        <v>219</v>
      </c>
      <c r="C104" s="17" t="s">
        <v>220</v>
      </c>
      <c r="D104" s="53">
        <v>230</v>
      </c>
      <c r="E104" s="190">
        <v>226</v>
      </c>
      <c r="F104" s="179">
        <v>12</v>
      </c>
      <c r="G104" s="179">
        <v>112</v>
      </c>
      <c r="H104" s="179">
        <v>197</v>
      </c>
      <c r="I104" s="179">
        <v>189</v>
      </c>
      <c r="J104" s="179">
        <v>181</v>
      </c>
      <c r="K104" s="179">
        <v>164</v>
      </c>
      <c r="L104" s="179">
        <v>168</v>
      </c>
      <c r="M104" s="179">
        <v>205</v>
      </c>
      <c r="N104" s="180">
        <v>185</v>
      </c>
      <c r="O104" s="10"/>
      <c r="P104" s="190">
        <v>272</v>
      </c>
      <c r="Q104" s="179">
        <v>17</v>
      </c>
      <c r="R104" s="179">
        <v>134</v>
      </c>
      <c r="S104" s="179">
        <v>203</v>
      </c>
      <c r="T104" s="179">
        <v>197</v>
      </c>
      <c r="U104" s="179">
        <v>193</v>
      </c>
      <c r="V104" s="179">
        <v>183</v>
      </c>
      <c r="W104" s="179">
        <v>190</v>
      </c>
      <c r="X104" s="179">
        <v>210</v>
      </c>
      <c r="Y104" s="180">
        <v>198</v>
      </c>
      <c r="Z104" s="10"/>
      <c r="AA104" s="206">
        <v>230</v>
      </c>
      <c r="AB104" s="156">
        <v>223</v>
      </c>
      <c r="AC104" s="158">
        <v>13</v>
      </c>
      <c r="AD104" s="157">
        <v>96</v>
      </c>
      <c r="AE104" s="157">
        <v>177</v>
      </c>
      <c r="AF104" s="157">
        <v>166</v>
      </c>
      <c r="AG104" s="157">
        <v>143</v>
      </c>
      <c r="AH104" s="157">
        <v>117</v>
      </c>
      <c r="AI104" s="157">
        <v>115</v>
      </c>
      <c r="AJ104" s="157">
        <v>203</v>
      </c>
      <c r="AK104" s="158">
        <v>151</v>
      </c>
    </row>
    <row r="105" spans="1:37" ht="6.75" customHeight="1" x14ac:dyDescent="0.45">
      <c r="A105" s="19"/>
      <c r="B105" s="44"/>
      <c r="C105" s="45"/>
      <c r="D105" s="52"/>
      <c r="E105" s="187"/>
      <c r="F105" s="132"/>
      <c r="G105" s="132"/>
      <c r="H105" s="132"/>
      <c r="I105" s="132"/>
      <c r="J105" s="132"/>
      <c r="K105" s="132"/>
      <c r="L105" s="132"/>
      <c r="M105" s="132"/>
      <c r="N105" s="133"/>
      <c r="O105" s="28"/>
      <c r="P105" s="131"/>
      <c r="Q105" s="132"/>
      <c r="R105" s="132"/>
      <c r="S105" s="132"/>
      <c r="T105" s="132"/>
      <c r="U105" s="132"/>
      <c r="V105" s="132"/>
      <c r="W105" s="132"/>
      <c r="X105" s="132"/>
      <c r="Y105" s="133"/>
      <c r="Z105" s="28"/>
      <c r="AA105" s="131"/>
      <c r="AB105" s="132"/>
      <c r="AC105" s="132"/>
      <c r="AD105" s="132"/>
      <c r="AE105" s="132"/>
      <c r="AF105" s="132"/>
      <c r="AG105" s="132"/>
      <c r="AH105" s="132"/>
      <c r="AI105" s="132"/>
      <c r="AJ105" s="132"/>
      <c r="AK105" s="133"/>
    </row>
    <row r="106" spans="1:37" x14ac:dyDescent="0.45">
      <c r="A106" s="19" t="s">
        <v>0</v>
      </c>
      <c r="B106" s="25" t="s">
        <v>813</v>
      </c>
      <c r="C106" s="17"/>
      <c r="D106" s="88">
        <v>41413</v>
      </c>
      <c r="E106" s="188">
        <v>32722</v>
      </c>
      <c r="F106" s="175">
        <v>1897</v>
      </c>
      <c r="G106" s="175">
        <v>18963</v>
      </c>
      <c r="H106" s="175">
        <v>33466</v>
      </c>
      <c r="I106" s="175">
        <v>31994</v>
      </c>
      <c r="J106" s="175">
        <v>30746</v>
      </c>
      <c r="K106" s="175">
        <v>27800</v>
      </c>
      <c r="L106" s="175">
        <v>28444</v>
      </c>
      <c r="M106" s="175">
        <v>34789</v>
      </c>
      <c r="N106" s="176">
        <v>31383</v>
      </c>
      <c r="O106" s="10"/>
      <c r="P106" s="188">
        <v>39684</v>
      </c>
      <c r="Q106" s="175">
        <v>2845</v>
      </c>
      <c r="R106" s="175">
        <v>22755</v>
      </c>
      <c r="S106" s="175">
        <v>34497</v>
      </c>
      <c r="T106" s="175">
        <v>33340</v>
      </c>
      <c r="U106" s="175">
        <v>32787</v>
      </c>
      <c r="V106" s="175">
        <v>31057</v>
      </c>
      <c r="W106" s="175">
        <v>32225</v>
      </c>
      <c r="X106" s="175">
        <v>35654</v>
      </c>
      <c r="Y106" s="176">
        <v>33560</v>
      </c>
      <c r="Z106" s="10"/>
      <c r="AA106" s="205">
        <v>41413</v>
      </c>
      <c r="AB106" s="142">
        <v>37925</v>
      </c>
      <c r="AC106" s="144">
        <v>4283</v>
      </c>
      <c r="AD106" s="143">
        <v>24335</v>
      </c>
      <c r="AE106" s="143">
        <v>33542</v>
      </c>
      <c r="AF106" s="143">
        <v>31433</v>
      </c>
      <c r="AG106" s="143">
        <v>29934</v>
      </c>
      <c r="AH106" s="143">
        <v>27014</v>
      </c>
      <c r="AI106" s="143">
        <v>27284</v>
      </c>
      <c r="AJ106" s="143">
        <v>35060</v>
      </c>
      <c r="AK106" s="144">
        <v>30699</v>
      </c>
    </row>
    <row r="107" spans="1:37" x14ac:dyDescent="0.45">
      <c r="A107" s="19" t="s">
        <v>1363</v>
      </c>
      <c r="B107" s="25" t="s">
        <v>840</v>
      </c>
      <c r="C107" s="17"/>
      <c r="D107" s="87">
        <v>5158</v>
      </c>
      <c r="E107" s="189">
        <v>3615</v>
      </c>
      <c r="F107" s="177">
        <v>230</v>
      </c>
      <c r="G107" s="177">
        <v>2300</v>
      </c>
      <c r="H107" s="177">
        <v>4059</v>
      </c>
      <c r="I107" s="177">
        <v>3880</v>
      </c>
      <c r="J107" s="177">
        <v>3729</v>
      </c>
      <c r="K107" s="177">
        <v>3372</v>
      </c>
      <c r="L107" s="177">
        <v>3450</v>
      </c>
      <c r="M107" s="177">
        <v>4219</v>
      </c>
      <c r="N107" s="178">
        <v>3806</v>
      </c>
      <c r="O107" s="10"/>
      <c r="P107" s="189">
        <v>4345</v>
      </c>
      <c r="Q107" s="177">
        <v>345</v>
      </c>
      <c r="R107" s="177">
        <v>2760</v>
      </c>
      <c r="S107" s="177">
        <v>4184</v>
      </c>
      <c r="T107" s="177">
        <v>4043</v>
      </c>
      <c r="U107" s="177">
        <v>3976</v>
      </c>
      <c r="V107" s="177">
        <v>3767</v>
      </c>
      <c r="W107" s="177">
        <v>3908</v>
      </c>
      <c r="X107" s="177">
        <v>4324</v>
      </c>
      <c r="Y107" s="178">
        <v>4070</v>
      </c>
      <c r="Z107" s="10"/>
      <c r="AA107" s="205">
        <v>5158</v>
      </c>
      <c r="AB107" s="142">
        <v>4599</v>
      </c>
      <c r="AC107" s="144">
        <v>672</v>
      </c>
      <c r="AD107" s="143">
        <v>3312</v>
      </c>
      <c r="AE107" s="143">
        <v>4115</v>
      </c>
      <c r="AF107" s="143">
        <v>4000</v>
      </c>
      <c r="AG107" s="143">
        <v>3893</v>
      </c>
      <c r="AH107" s="143">
        <v>3693</v>
      </c>
      <c r="AI107" s="143">
        <v>3628</v>
      </c>
      <c r="AJ107" s="143">
        <v>4243</v>
      </c>
      <c r="AK107" s="144">
        <v>3985</v>
      </c>
    </row>
    <row r="108" spans="1:37" x14ac:dyDescent="0.45">
      <c r="A108" s="19" t="s">
        <v>1365</v>
      </c>
      <c r="B108" s="23" t="s">
        <v>223</v>
      </c>
      <c r="C108" s="17" t="s">
        <v>224</v>
      </c>
      <c r="D108" s="53">
        <v>162</v>
      </c>
      <c r="E108" s="190">
        <v>99</v>
      </c>
      <c r="F108" s="179">
        <v>8</v>
      </c>
      <c r="G108" s="179">
        <v>78</v>
      </c>
      <c r="H108" s="179">
        <v>137</v>
      </c>
      <c r="I108" s="179">
        <v>131</v>
      </c>
      <c r="J108" s="179">
        <v>126</v>
      </c>
      <c r="K108" s="179">
        <v>114</v>
      </c>
      <c r="L108" s="179">
        <v>117</v>
      </c>
      <c r="M108" s="179">
        <v>143</v>
      </c>
      <c r="N108" s="180">
        <v>129</v>
      </c>
      <c r="O108" s="10"/>
      <c r="P108" s="190">
        <v>119</v>
      </c>
      <c r="Q108" s="179">
        <v>12</v>
      </c>
      <c r="R108" s="179">
        <v>93</v>
      </c>
      <c r="S108" s="179">
        <v>141</v>
      </c>
      <c r="T108" s="179">
        <v>137</v>
      </c>
      <c r="U108" s="179">
        <v>134</v>
      </c>
      <c r="V108" s="179">
        <v>127</v>
      </c>
      <c r="W108" s="179">
        <v>132</v>
      </c>
      <c r="X108" s="179">
        <v>146</v>
      </c>
      <c r="Y108" s="180">
        <v>138</v>
      </c>
      <c r="Z108" s="10"/>
      <c r="AA108" s="206">
        <v>162</v>
      </c>
      <c r="AB108" s="156">
        <v>155</v>
      </c>
      <c r="AC108" s="158">
        <v>6</v>
      </c>
      <c r="AD108" s="157">
        <v>87</v>
      </c>
      <c r="AE108" s="157">
        <v>136</v>
      </c>
      <c r="AF108" s="157">
        <v>122</v>
      </c>
      <c r="AG108" s="157">
        <v>120</v>
      </c>
      <c r="AH108" s="157">
        <v>102</v>
      </c>
      <c r="AI108" s="157">
        <v>131</v>
      </c>
      <c r="AJ108" s="157">
        <v>138</v>
      </c>
      <c r="AK108" s="158">
        <v>132</v>
      </c>
    </row>
    <row r="109" spans="1:37" x14ac:dyDescent="0.45">
      <c r="A109" s="19" t="s">
        <v>1365</v>
      </c>
      <c r="B109" s="23" t="s">
        <v>225</v>
      </c>
      <c r="C109" s="17" t="s">
        <v>226</v>
      </c>
      <c r="D109" s="53">
        <v>236</v>
      </c>
      <c r="E109" s="190">
        <v>155</v>
      </c>
      <c r="F109" s="179">
        <v>11</v>
      </c>
      <c r="G109" s="179">
        <v>108</v>
      </c>
      <c r="H109" s="179">
        <v>191</v>
      </c>
      <c r="I109" s="179">
        <v>183</v>
      </c>
      <c r="J109" s="179">
        <v>176</v>
      </c>
      <c r="K109" s="179">
        <v>159</v>
      </c>
      <c r="L109" s="179">
        <v>162</v>
      </c>
      <c r="M109" s="179">
        <v>199</v>
      </c>
      <c r="N109" s="180">
        <v>179</v>
      </c>
      <c r="O109" s="10"/>
      <c r="P109" s="190">
        <v>186</v>
      </c>
      <c r="Q109" s="179">
        <v>17</v>
      </c>
      <c r="R109" s="179">
        <v>130</v>
      </c>
      <c r="S109" s="179">
        <v>197</v>
      </c>
      <c r="T109" s="179">
        <v>190</v>
      </c>
      <c r="U109" s="179">
        <v>187</v>
      </c>
      <c r="V109" s="179">
        <v>177</v>
      </c>
      <c r="W109" s="179">
        <v>184</v>
      </c>
      <c r="X109" s="179">
        <v>204</v>
      </c>
      <c r="Y109" s="180">
        <v>192</v>
      </c>
      <c r="Z109" s="10"/>
      <c r="AA109" s="206">
        <v>236</v>
      </c>
      <c r="AB109" s="156">
        <v>216</v>
      </c>
      <c r="AC109" s="158">
        <v>3</v>
      </c>
      <c r="AD109" s="157">
        <v>120</v>
      </c>
      <c r="AE109" s="157">
        <v>191</v>
      </c>
      <c r="AF109" s="157">
        <v>182</v>
      </c>
      <c r="AG109" s="157">
        <v>177</v>
      </c>
      <c r="AH109" s="157">
        <v>169</v>
      </c>
      <c r="AI109" s="157">
        <v>127</v>
      </c>
      <c r="AJ109" s="157">
        <v>202</v>
      </c>
      <c r="AK109" s="158">
        <v>179</v>
      </c>
    </row>
    <row r="110" spans="1:37" x14ac:dyDescent="0.45">
      <c r="A110" s="19" t="s">
        <v>1365</v>
      </c>
      <c r="B110" s="23" t="s">
        <v>227</v>
      </c>
      <c r="C110" s="17" t="s">
        <v>228</v>
      </c>
      <c r="D110" s="53">
        <v>309</v>
      </c>
      <c r="E110" s="190">
        <v>168</v>
      </c>
      <c r="F110" s="179">
        <v>14</v>
      </c>
      <c r="G110" s="179">
        <v>137</v>
      </c>
      <c r="H110" s="179">
        <v>242</v>
      </c>
      <c r="I110" s="179">
        <v>232</v>
      </c>
      <c r="J110" s="179">
        <v>223</v>
      </c>
      <c r="K110" s="179">
        <v>201</v>
      </c>
      <c r="L110" s="179">
        <v>206</v>
      </c>
      <c r="M110" s="179">
        <v>252</v>
      </c>
      <c r="N110" s="180">
        <v>227</v>
      </c>
      <c r="O110" s="10"/>
      <c r="P110" s="190">
        <v>202</v>
      </c>
      <c r="Q110" s="179">
        <v>21</v>
      </c>
      <c r="R110" s="179">
        <v>165</v>
      </c>
      <c r="S110" s="179">
        <v>250</v>
      </c>
      <c r="T110" s="179">
        <v>241</v>
      </c>
      <c r="U110" s="179">
        <v>237</v>
      </c>
      <c r="V110" s="179">
        <v>225</v>
      </c>
      <c r="W110" s="179">
        <v>233</v>
      </c>
      <c r="X110" s="179">
        <v>258</v>
      </c>
      <c r="Y110" s="180">
        <v>243</v>
      </c>
      <c r="Z110" s="10"/>
      <c r="AA110" s="206">
        <v>309</v>
      </c>
      <c r="AB110" s="156">
        <v>274</v>
      </c>
      <c r="AC110" s="158">
        <v>5</v>
      </c>
      <c r="AD110" s="157">
        <v>228</v>
      </c>
      <c r="AE110" s="157">
        <v>241</v>
      </c>
      <c r="AF110" s="157">
        <v>244</v>
      </c>
      <c r="AG110" s="157">
        <v>242</v>
      </c>
      <c r="AH110" s="157">
        <v>236</v>
      </c>
      <c r="AI110" s="157">
        <v>231</v>
      </c>
      <c r="AJ110" s="157">
        <v>251</v>
      </c>
      <c r="AK110" s="158">
        <v>243</v>
      </c>
    </row>
    <row r="111" spans="1:37" x14ac:dyDescent="0.45">
      <c r="A111" s="19" t="s">
        <v>1365</v>
      </c>
      <c r="B111" s="23" t="s">
        <v>229</v>
      </c>
      <c r="C111" s="17" t="s">
        <v>230</v>
      </c>
      <c r="D111" s="53">
        <v>337</v>
      </c>
      <c r="E111" s="190">
        <v>209</v>
      </c>
      <c r="F111" s="179">
        <v>16</v>
      </c>
      <c r="G111" s="179">
        <v>153</v>
      </c>
      <c r="H111" s="179">
        <v>271</v>
      </c>
      <c r="I111" s="179">
        <v>259</v>
      </c>
      <c r="J111" s="179">
        <v>249</v>
      </c>
      <c r="K111" s="179">
        <v>225</v>
      </c>
      <c r="L111" s="179">
        <v>230</v>
      </c>
      <c r="M111" s="179">
        <v>281</v>
      </c>
      <c r="N111" s="180">
        <v>254</v>
      </c>
      <c r="O111" s="10"/>
      <c r="P111" s="190">
        <v>251</v>
      </c>
      <c r="Q111" s="179">
        <v>23</v>
      </c>
      <c r="R111" s="179">
        <v>184</v>
      </c>
      <c r="S111" s="179">
        <v>279</v>
      </c>
      <c r="T111" s="179">
        <v>270</v>
      </c>
      <c r="U111" s="179">
        <v>265</v>
      </c>
      <c r="V111" s="179">
        <v>251</v>
      </c>
      <c r="W111" s="179">
        <v>261</v>
      </c>
      <c r="X111" s="179">
        <v>288</v>
      </c>
      <c r="Y111" s="180">
        <v>271</v>
      </c>
      <c r="Z111" s="10"/>
      <c r="AA111" s="206">
        <v>337</v>
      </c>
      <c r="AB111" s="156">
        <v>306</v>
      </c>
      <c r="AC111" s="158">
        <v>29</v>
      </c>
      <c r="AD111" s="157">
        <v>253</v>
      </c>
      <c r="AE111" s="157">
        <v>276</v>
      </c>
      <c r="AF111" s="157">
        <v>280</v>
      </c>
      <c r="AG111" s="157">
        <v>282</v>
      </c>
      <c r="AH111" s="157">
        <v>266</v>
      </c>
      <c r="AI111" s="157">
        <v>296</v>
      </c>
      <c r="AJ111" s="157">
        <v>283</v>
      </c>
      <c r="AK111" s="158">
        <v>284</v>
      </c>
    </row>
    <row r="112" spans="1:37" x14ac:dyDescent="0.45">
      <c r="A112" s="19" t="s">
        <v>1365</v>
      </c>
      <c r="B112" s="23" t="s">
        <v>231</v>
      </c>
      <c r="C112" s="17" t="s">
        <v>232</v>
      </c>
      <c r="D112" s="53">
        <v>670</v>
      </c>
      <c r="E112" s="190">
        <v>378</v>
      </c>
      <c r="F112" s="179">
        <v>30</v>
      </c>
      <c r="G112" s="179">
        <v>292</v>
      </c>
      <c r="H112" s="179">
        <v>515</v>
      </c>
      <c r="I112" s="179">
        <v>492</v>
      </c>
      <c r="J112" s="179">
        <v>473</v>
      </c>
      <c r="K112" s="179">
        <v>428</v>
      </c>
      <c r="L112" s="179">
        <v>438</v>
      </c>
      <c r="M112" s="179">
        <v>535</v>
      </c>
      <c r="N112" s="180">
        <v>483</v>
      </c>
      <c r="O112" s="10"/>
      <c r="P112" s="190">
        <v>456</v>
      </c>
      <c r="Q112" s="179">
        <v>44</v>
      </c>
      <c r="R112" s="179">
        <v>350</v>
      </c>
      <c r="S112" s="179">
        <v>531</v>
      </c>
      <c r="T112" s="179">
        <v>513</v>
      </c>
      <c r="U112" s="179">
        <v>505</v>
      </c>
      <c r="V112" s="179">
        <v>478</v>
      </c>
      <c r="W112" s="179">
        <v>496</v>
      </c>
      <c r="X112" s="179">
        <v>549</v>
      </c>
      <c r="Y112" s="180">
        <v>516</v>
      </c>
      <c r="Z112" s="10"/>
      <c r="AA112" s="206">
        <v>670</v>
      </c>
      <c r="AB112" s="156">
        <v>583</v>
      </c>
      <c r="AC112" s="158">
        <v>40</v>
      </c>
      <c r="AD112" s="157">
        <v>473</v>
      </c>
      <c r="AE112" s="157">
        <v>527</v>
      </c>
      <c r="AF112" s="157">
        <v>520</v>
      </c>
      <c r="AG112" s="157">
        <v>520</v>
      </c>
      <c r="AH112" s="157">
        <v>504</v>
      </c>
      <c r="AI112" s="157">
        <v>497</v>
      </c>
      <c r="AJ112" s="157">
        <v>555</v>
      </c>
      <c r="AK112" s="158">
        <v>529</v>
      </c>
    </row>
    <row r="113" spans="1:37" x14ac:dyDescent="0.45">
      <c r="A113" s="19" t="s">
        <v>1365</v>
      </c>
      <c r="B113" s="23" t="s">
        <v>233</v>
      </c>
      <c r="C113" s="17" t="s">
        <v>234</v>
      </c>
      <c r="D113" s="53">
        <v>711</v>
      </c>
      <c r="E113" s="190">
        <v>502</v>
      </c>
      <c r="F113" s="179">
        <v>31</v>
      </c>
      <c r="G113" s="179">
        <v>306</v>
      </c>
      <c r="H113" s="179">
        <v>541</v>
      </c>
      <c r="I113" s="179">
        <v>517</v>
      </c>
      <c r="J113" s="179">
        <v>497</v>
      </c>
      <c r="K113" s="179">
        <v>449</v>
      </c>
      <c r="L113" s="179">
        <v>459</v>
      </c>
      <c r="M113" s="179">
        <v>562</v>
      </c>
      <c r="N113" s="180">
        <v>507</v>
      </c>
      <c r="O113" s="10"/>
      <c r="P113" s="190">
        <v>606</v>
      </c>
      <c r="Q113" s="179">
        <v>46</v>
      </c>
      <c r="R113" s="179">
        <v>368</v>
      </c>
      <c r="S113" s="179">
        <v>557</v>
      </c>
      <c r="T113" s="179">
        <v>539</v>
      </c>
      <c r="U113" s="179">
        <v>530</v>
      </c>
      <c r="V113" s="179">
        <v>502</v>
      </c>
      <c r="W113" s="179">
        <v>521</v>
      </c>
      <c r="X113" s="179">
        <v>576</v>
      </c>
      <c r="Y113" s="180">
        <v>542</v>
      </c>
      <c r="Z113" s="10"/>
      <c r="AA113" s="206">
        <v>711</v>
      </c>
      <c r="AB113" s="156">
        <v>612</v>
      </c>
      <c r="AC113" s="158">
        <v>186</v>
      </c>
      <c r="AD113" s="157">
        <v>464</v>
      </c>
      <c r="AE113" s="157">
        <v>552</v>
      </c>
      <c r="AF113" s="157">
        <v>546</v>
      </c>
      <c r="AG113" s="157">
        <v>523</v>
      </c>
      <c r="AH113" s="157">
        <v>514</v>
      </c>
      <c r="AI113" s="157">
        <v>498</v>
      </c>
      <c r="AJ113" s="157">
        <v>559</v>
      </c>
      <c r="AK113" s="158">
        <v>545</v>
      </c>
    </row>
    <row r="114" spans="1:37" x14ac:dyDescent="0.45">
      <c r="A114" s="19" t="s">
        <v>1365</v>
      </c>
      <c r="B114" s="23" t="s">
        <v>235</v>
      </c>
      <c r="C114" s="17" t="s">
        <v>236</v>
      </c>
      <c r="D114" s="53">
        <v>528</v>
      </c>
      <c r="E114" s="190">
        <v>401</v>
      </c>
      <c r="F114" s="179">
        <v>23</v>
      </c>
      <c r="G114" s="179">
        <v>229</v>
      </c>
      <c r="H114" s="179">
        <v>405</v>
      </c>
      <c r="I114" s="179">
        <v>387</v>
      </c>
      <c r="J114" s="179">
        <v>372</v>
      </c>
      <c r="K114" s="179">
        <v>336</v>
      </c>
      <c r="L114" s="179">
        <v>344</v>
      </c>
      <c r="M114" s="179">
        <v>421</v>
      </c>
      <c r="N114" s="180">
        <v>379</v>
      </c>
      <c r="O114" s="10"/>
      <c r="P114" s="190">
        <v>481</v>
      </c>
      <c r="Q114" s="179">
        <v>35</v>
      </c>
      <c r="R114" s="179">
        <v>275</v>
      </c>
      <c r="S114" s="179">
        <v>417</v>
      </c>
      <c r="T114" s="179">
        <v>403</v>
      </c>
      <c r="U114" s="179">
        <v>396</v>
      </c>
      <c r="V114" s="179">
        <v>376</v>
      </c>
      <c r="W114" s="179">
        <v>390</v>
      </c>
      <c r="X114" s="179">
        <v>431</v>
      </c>
      <c r="Y114" s="180">
        <v>406</v>
      </c>
      <c r="Z114" s="10"/>
      <c r="AA114" s="206">
        <v>528</v>
      </c>
      <c r="AB114" s="156">
        <v>458</v>
      </c>
      <c r="AC114" s="158">
        <v>29</v>
      </c>
      <c r="AD114" s="157">
        <v>238</v>
      </c>
      <c r="AE114" s="157">
        <v>418</v>
      </c>
      <c r="AF114" s="157">
        <v>401</v>
      </c>
      <c r="AG114" s="157">
        <v>360</v>
      </c>
      <c r="AH114" s="157">
        <v>296</v>
      </c>
      <c r="AI114" s="157">
        <v>277</v>
      </c>
      <c r="AJ114" s="157">
        <v>435</v>
      </c>
      <c r="AK114" s="158">
        <v>367</v>
      </c>
    </row>
    <row r="115" spans="1:37" x14ac:dyDescent="0.45">
      <c r="A115" s="19" t="s">
        <v>1365</v>
      </c>
      <c r="B115" s="23" t="s">
        <v>237</v>
      </c>
      <c r="C115" s="17" t="s">
        <v>238</v>
      </c>
      <c r="D115" s="53">
        <v>226</v>
      </c>
      <c r="E115" s="190">
        <v>209</v>
      </c>
      <c r="F115" s="179">
        <v>11</v>
      </c>
      <c r="G115" s="179">
        <v>106</v>
      </c>
      <c r="H115" s="179">
        <v>187</v>
      </c>
      <c r="I115" s="179">
        <v>178</v>
      </c>
      <c r="J115" s="179">
        <v>172</v>
      </c>
      <c r="K115" s="179">
        <v>155</v>
      </c>
      <c r="L115" s="179">
        <v>159</v>
      </c>
      <c r="M115" s="179">
        <v>194</v>
      </c>
      <c r="N115" s="180">
        <v>175</v>
      </c>
      <c r="O115" s="10"/>
      <c r="P115" s="190">
        <v>252</v>
      </c>
      <c r="Q115" s="179">
        <v>16</v>
      </c>
      <c r="R115" s="179">
        <v>127</v>
      </c>
      <c r="S115" s="179">
        <v>192</v>
      </c>
      <c r="T115" s="179">
        <v>186</v>
      </c>
      <c r="U115" s="179">
        <v>183</v>
      </c>
      <c r="V115" s="179">
        <v>173</v>
      </c>
      <c r="W115" s="179">
        <v>180</v>
      </c>
      <c r="X115" s="179">
        <v>199</v>
      </c>
      <c r="Y115" s="180">
        <v>187</v>
      </c>
      <c r="Z115" s="10"/>
      <c r="AA115" s="206">
        <v>226</v>
      </c>
      <c r="AB115" s="156">
        <v>211</v>
      </c>
      <c r="AC115" s="158">
        <v>22</v>
      </c>
      <c r="AD115" s="157">
        <v>122</v>
      </c>
      <c r="AE115" s="157">
        <v>186</v>
      </c>
      <c r="AF115" s="157">
        <v>157</v>
      </c>
      <c r="AG115" s="157">
        <v>153</v>
      </c>
      <c r="AH115" s="157">
        <v>149</v>
      </c>
      <c r="AI115" s="157">
        <v>143</v>
      </c>
      <c r="AJ115" s="157">
        <v>185</v>
      </c>
      <c r="AK115" s="158">
        <v>161</v>
      </c>
    </row>
    <row r="116" spans="1:37" x14ac:dyDescent="0.45">
      <c r="A116" s="19" t="s">
        <v>1365</v>
      </c>
      <c r="B116" s="23" t="s">
        <v>239</v>
      </c>
      <c r="C116" s="17" t="s">
        <v>240</v>
      </c>
      <c r="D116" s="53">
        <v>128</v>
      </c>
      <c r="E116" s="190">
        <v>101</v>
      </c>
      <c r="F116" s="179">
        <v>6</v>
      </c>
      <c r="G116" s="179">
        <v>52</v>
      </c>
      <c r="H116" s="179">
        <v>92</v>
      </c>
      <c r="I116" s="179">
        <v>88</v>
      </c>
      <c r="J116" s="179">
        <v>85</v>
      </c>
      <c r="K116" s="179">
        <v>77</v>
      </c>
      <c r="L116" s="179">
        <v>78</v>
      </c>
      <c r="M116" s="179">
        <v>96</v>
      </c>
      <c r="N116" s="180">
        <v>87</v>
      </c>
      <c r="O116" s="10"/>
      <c r="P116" s="190">
        <v>120</v>
      </c>
      <c r="Q116" s="179">
        <v>8</v>
      </c>
      <c r="R116" s="179">
        <v>63</v>
      </c>
      <c r="S116" s="179">
        <v>95</v>
      </c>
      <c r="T116" s="179">
        <v>92</v>
      </c>
      <c r="U116" s="179">
        <v>90</v>
      </c>
      <c r="V116" s="179">
        <v>86</v>
      </c>
      <c r="W116" s="179">
        <v>89</v>
      </c>
      <c r="X116" s="179">
        <v>98</v>
      </c>
      <c r="Y116" s="180">
        <v>93</v>
      </c>
      <c r="Z116" s="10"/>
      <c r="AA116" s="206">
        <v>128</v>
      </c>
      <c r="AB116" s="156">
        <v>104</v>
      </c>
      <c r="AC116" s="158">
        <v>22</v>
      </c>
      <c r="AD116" s="157">
        <v>84</v>
      </c>
      <c r="AE116" s="157">
        <v>96</v>
      </c>
      <c r="AF116" s="157">
        <v>89</v>
      </c>
      <c r="AG116" s="157">
        <v>94</v>
      </c>
      <c r="AH116" s="157">
        <v>92</v>
      </c>
      <c r="AI116" s="157">
        <v>89</v>
      </c>
      <c r="AJ116" s="157">
        <v>100</v>
      </c>
      <c r="AK116" s="158">
        <v>93</v>
      </c>
    </row>
    <row r="117" spans="1:37" x14ac:dyDescent="0.45">
      <c r="A117" s="19" t="s">
        <v>1365</v>
      </c>
      <c r="B117" s="23" t="s">
        <v>241</v>
      </c>
      <c r="C117" s="17" t="s">
        <v>242</v>
      </c>
      <c r="D117" s="53">
        <v>367</v>
      </c>
      <c r="E117" s="190">
        <v>258</v>
      </c>
      <c r="F117" s="179">
        <v>16</v>
      </c>
      <c r="G117" s="179">
        <v>159</v>
      </c>
      <c r="H117" s="179">
        <v>281</v>
      </c>
      <c r="I117" s="179">
        <v>269</v>
      </c>
      <c r="J117" s="179">
        <v>258</v>
      </c>
      <c r="K117" s="179">
        <v>234</v>
      </c>
      <c r="L117" s="179">
        <v>239</v>
      </c>
      <c r="M117" s="179">
        <v>292</v>
      </c>
      <c r="N117" s="180">
        <v>264</v>
      </c>
      <c r="O117" s="10"/>
      <c r="P117" s="190">
        <v>305</v>
      </c>
      <c r="Q117" s="179">
        <v>24</v>
      </c>
      <c r="R117" s="179">
        <v>191</v>
      </c>
      <c r="S117" s="179">
        <v>290</v>
      </c>
      <c r="T117" s="179">
        <v>280</v>
      </c>
      <c r="U117" s="179">
        <v>275</v>
      </c>
      <c r="V117" s="179">
        <v>261</v>
      </c>
      <c r="W117" s="179">
        <v>271</v>
      </c>
      <c r="X117" s="179">
        <v>299</v>
      </c>
      <c r="Y117" s="180">
        <v>282</v>
      </c>
      <c r="Z117" s="10"/>
      <c r="AA117" s="206">
        <v>367</v>
      </c>
      <c r="AB117" s="156">
        <v>318</v>
      </c>
      <c r="AC117" s="158">
        <v>72</v>
      </c>
      <c r="AD117" s="157">
        <v>260</v>
      </c>
      <c r="AE117" s="157">
        <v>275</v>
      </c>
      <c r="AF117" s="157">
        <v>276</v>
      </c>
      <c r="AG117" s="157">
        <v>287</v>
      </c>
      <c r="AH117" s="157">
        <v>272</v>
      </c>
      <c r="AI117" s="157">
        <v>278</v>
      </c>
      <c r="AJ117" s="157">
        <v>278</v>
      </c>
      <c r="AK117" s="158">
        <v>289</v>
      </c>
    </row>
    <row r="118" spans="1:37" x14ac:dyDescent="0.45">
      <c r="A118" s="19" t="s">
        <v>1365</v>
      </c>
      <c r="B118" s="23" t="s">
        <v>243</v>
      </c>
      <c r="C118" s="17" t="s">
        <v>244</v>
      </c>
      <c r="D118" s="53">
        <v>200</v>
      </c>
      <c r="E118" s="190">
        <v>143</v>
      </c>
      <c r="F118" s="179">
        <v>9</v>
      </c>
      <c r="G118" s="179">
        <v>88</v>
      </c>
      <c r="H118" s="179">
        <v>155</v>
      </c>
      <c r="I118" s="179">
        <v>148</v>
      </c>
      <c r="J118" s="179">
        <v>142</v>
      </c>
      <c r="K118" s="179">
        <v>129</v>
      </c>
      <c r="L118" s="179">
        <v>132</v>
      </c>
      <c r="M118" s="179">
        <v>161</v>
      </c>
      <c r="N118" s="180">
        <v>145</v>
      </c>
      <c r="O118" s="10"/>
      <c r="P118" s="190">
        <v>172</v>
      </c>
      <c r="Q118" s="179">
        <v>14</v>
      </c>
      <c r="R118" s="179">
        <v>105</v>
      </c>
      <c r="S118" s="179">
        <v>160</v>
      </c>
      <c r="T118" s="179">
        <v>154</v>
      </c>
      <c r="U118" s="179">
        <v>152</v>
      </c>
      <c r="V118" s="179">
        <v>144</v>
      </c>
      <c r="W118" s="179">
        <v>149</v>
      </c>
      <c r="X118" s="179">
        <v>165</v>
      </c>
      <c r="Y118" s="180">
        <v>155</v>
      </c>
      <c r="Z118" s="10"/>
      <c r="AA118" s="206">
        <v>200</v>
      </c>
      <c r="AB118" s="156">
        <v>175</v>
      </c>
      <c r="AC118" s="158">
        <v>112</v>
      </c>
      <c r="AD118" s="157">
        <v>142</v>
      </c>
      <c r="AE118" s="157">
        <v>153</v>
      </c>
      <c r="AF118" s="157">
        <v>155</v>
      </c>
      <c r="AG118" s="157">
        <v>155</v>
      </c>
      <c r="AH118" s="157">
        <v>155</v>
      </c>
      <c r="AI118" s="157">
        <v>144</v>
      </c>
      <c r="AJ118" s="157">
        <v>164</v>
      </c>
      <c r="AK118" s="158">
        <v>157</v>
      </c>
    </row>
    <row r="119" spans="1:37" x14ac:dyDescent="0.45">
      <c r="A119" s="19" t="s">
        <v>1365</v>
      </c>
      <c r="B119" s="23" t="s">
        <v>245</v>
      </c>
      <c r="C119" s="17" t="s">
        <v>246</v>
      </c>
      <c r="D119" s="53">
        <v>354</v>
      </c>
      <c r="E119" s="190">
        <v>269</v>
      </c>
      <c r="F119" s="179">
        <v>17</v>
      </c>
      <c r="G119" s="179">
        <v>165</v>
      </c>
      <c r="H119" s="179">
        <v>291</v>
      </c>
      <c r="I119" s="179">
        <v>278</v>
      </c>
      <c r="J119" s="179">
        <v>267</v>
      </c>
      <c r="K119" s="179">
        <v>242</v>
      </c>
      <c r="L119" s="179">
        <v>247</v>
      </c>
      <c r="M119" s="179">
        <v>302</v>
      </c>
      <c r="N119" s="180">
        <v>273</v>
      </c>
      <c r="O119" s="10"/>
      <c r="P119" s="190">
        <v>325</v>
      </c>
      <c r="Q119" s="179">
        <v>25</v>
      </c>
      <c r="R119" s="179">
        <v>198</v>
      </c>
      <c r="S119" s="179">
        <v>300</v>
      </c>
      <c r="T119" s="179">
        <v>290</v>
      </c>
      <c r="U119" s="179">
        <v>285</v>
      </c>
      <c r="V119" s="179">
        <v>270</v>
      </c>
      <c r="W119" s="179">
        <v>280</v>
      </c>
      <c r="X119" s="179">
        <v>310</v>
      </c>
      <c r="Y119" s="180">
        <v>292</v>
      </c>
      <c r="Z119" s="10"/>
      <c r="AA119" s="206">
        <v>354</v>
      </c>
      <c r="AB119" s="156">
        <v>329</v>
      </c>
      <c r="AC119" s="158">
        <v>67</v>
      </c>
      <c r="AD119" s="157">
        <v>252</v>
      </c>
      <c r="AE119" s="157">
        <v>288</v>
      </c>
      <c r="AF119" s="157">
        <v>286</v>
      </c>
      <c r="AG119" s="157">
        <v>278</v>
      </c>
      <c r="AH119" s="157">
        <v>269</v>
      </c>
      <c r="AI119" s="157">
        <v>263</v>
      </c>
      <c r="AJ119" s="157">
        <v>296</v>
      </c>
      <c r="AK119" s="158">
        <v>283</v>
      </c>
    </row>
    <row r="120" spans="1:37" x14ac:dyDescent="0.45">
      <c r="A120" s="19" t="s">
        <v>1365</v>
      </c>
      <c r="B120" s="23" t="s">
        <v>247</v>
      </c>
      <c r="C120" s="17" t="s">
        <v>248</v>
      </c>
      <c r="D120" s="53">
        <v>530</v>
      </c>
      <c r="E120" s="190">
        <v>421</v>
      </c>
      <c r="F120" s="179">
        <v>25</v>
      </c>
      <c r="G120" s="179">
        <v>243</v>
      </c>
      <c r="H120" s="179">
        <v>428</v>
      </c>
      <c r="I120" s="179">
        <v>410</v>
      </c>
      <c r="J120" s="179">
        <v>394</v>
      </c>
      <c r="K120" s="179">
        <v>356</v>
      </c>
      <c r="L120" s="179">
        <v>364</v>
      </c>
      <c r="M120" s="179">
        <v>445</v>
      </c>
      <c r="N120" s="180">
        <v>402</v>
      </c>
      <c r="O120" s="10"/>
      <c r="P120" s="190">
        <v>510</v>
      </c>
      <c r="Q120" s="179">
        <v>37</v>
      </c>
      <c r="R120" s="179">
        <v>291</v>
      </c>
      <c r="S120" s="179">
        <v>442</v>
      </c>
      <c r="T120" s="179">
        <v>427</v>
      </c>
      <c r="U120" s="179">
        <v>420</v>
      </c>
      <c r="V120" s="179">
        <v>398</v>
      </c>
      <c r="W120" s="179">
        <v>413</v>
      </c>
      <c r="X120" s="179">
        <v>456</v>
      </c>
      <c r="Y120" s="180">
        <v>430</v>
      </c>
      <c r="Z120" s="10"/>
      <c r="AA120" s="206">
        <v>530</v>
      </c>
      <c r="AB120" s="156">
        <v>485</v>
      </c>
      <c r="AC120" s="158">
        <v>39</v>
      </c>
      <c r="AD120" s="157">
        <v>279</v>
      </c>
      <c r="AE120" s="157">
        <v>441</v>
      </c>
      <c r="AF120" s="157">
        <v>408</v>
      </c>
      <c r="AG120" s="157">
        <v>369</v>
      </c>
      <c r="AH120" s="157">
        <v>334</v>
      </c>
      <c r="AI120" s="157">
        <v>330</v>
      </c>
      <c r="AJ120" s="157">
        <v>448</v>
      </c>
      <c r="AK120" s="158">
        <v>392</v>
      </c>
    </row>
    <row r="121" spans="1:37" x14ac:dyDescent="0.45">
      <c r="A121" s="19" t="s">
        <v>1365</v>
      </c>
      <c r="B121" s="23" t="s">
        <v>249</v>
      </c>
      <c r="C121" s="17" t="s">
        <v>250</v>
      </c>
      <c r="D121" s="53">
        <v>400</v>
      </c>
      <c r="E121" s="190">
        <v>285</v>
      </c>
      <c r="F121" s="179">
        <v>19</v>
      </c>
      <c r="G121" s="179">
        <v>188</v>
      </c>
      <c r="H121" s="179">
        <v>332</v>
      </c>
      <c r="I121" s="179">
        <v>318</v>
      </c>
      <c r="J121" s="179">
        <v>305</v>
      </c>
      <c r="K121" s="179">
        <v>276</v>
      </c>
      <c r="L121" s="179">
        <v>282</v>
      </c>
      <c r="M121" s="179">
        <v>345</v>
      </c>
      <c r="N121" s="180">
        <v>312</v>
      </c>
      <c r="O121" s="10"/>
      <c r="P121" s="190">
        <v>343</v>
      </c>
      <c r="Q121" s="179">
        <v>29</v>
      </c>
      <c r="R121" s="179">
        <v>226</v>
      </c>
      <c r="S121" s="179">
        <v>343</v>
      </c>
      <c r="T121" s="179">
        <v>331</v>
      </c>
      <c r="U121" s="179">
        <v>326</v>
      </c>
      <c r="V121" s="179">
        <v>308</v>
      </c>
      <c r="W121" s="179">
        <v>320</v>
      </c>
      <c r="X121" s="179">
        <v>354</v>
      </c>
      <c r="Y121" s="180">
        <v>333</v>
      </c>
      <c r="Z121" s="10"/>
      <c r="AA121" s="206">
        <v>400</v>
      </c>
      <c r="AB121" s="156">
        <v>376</v>
      </c>
      <c r="AC121" s="158">
        <v>40</v>
      </c>
      <c r="AD121" s="157">
        <v>310</v>
      </c>
      <c r="AE121" s="157">
        <v>336</v>
      </c>
      <c r="AF121" s="157">
        <v>334</v>
      </c>
      <c r="AG121" s="157">
        <v>334</v>
      </c>
      <c r="AH121" s="157">
        <v>335</v>
      </c>
      <c r="AI121" s="157">
        <v>324</v>
      </c>
      <c r="AJ121" s="157">
        <v>349</v>
      </c>
      <c r="AK121" s="158">
        <v>331</v>
      </c>
    </row>
    <row r="122" spans="1:37" x14ac:dyDescent="0.45">
      <c r="A122" s="19" t="s">
        <v>1363</v>
      </c>
      <c r="B122" s="25" t="s">
        <v>841</v>
      </c>
      <c r="C122" s="17"/>
      <c r="D122" s="87">
        <v>3918</v>
      </c>
      <c r="E122" s="189">
        <v>2884</v>
      </c>
      <c r="F122" s="177">
        <v>175</v>
      </c>
      <c r="G122" s="177">
        <v>1744</v>
      </c>
      <c r="H122" s="177">
        <v>3077</v>
      </c>
      <c r="I122" s="177">
        <v>2942</v>
      </c>
      <c r="J122" s="177">
        <v>2827</v>
      </c>
      <c r="K122" s="177">
        <v>2556</v>
      </c>
      <c r="L122" s="177">
        <v>2616</v>
      </c>
      <c r="M122" s="177">
        <v>3199</v>
      </c>
      <c r="N122" s="178">
        <v>2886</v>
      </c>
      <c r="O122" s="10"/>
      <c r="P122" s="189">
        <v>3479</v>
      </c>
      <c r="Q122" s="177">
        <v>262</v>
      </c>
      <c r="R122" s="177">
        <v>2093</v>
      </c>
      <c r="S122" s="177">
        <v>3172</v>
      </c>
      <c r="T122" s="177">
        <v>3066</v>
      </c>
      <c r="U122" s="177">
        <v>3015</v>
      </c>
      <c r="V122" s="177">
        <v>2856</v>
      </c>
      <c r="W122" s="177">
        <v>2963</v>
      </c>
      <c r="X122" s="177">
        <v>3279</v>
      </c>
      <c r="Y122" s="178">
        <v>3086</v>
      </c>
      <c r="Z122" s="10"/>
      <c r="AA122" s="205">
        <v>3918</v>
      </c>
      <c r="AB122" s="142">
        <v>3487</v>
      </c>
      <c r="AC122" s="144">
        <v>407</v>
      </c>
      <c r="AD122" s="143">
        <v>2321</v>
      </c>
      <c r="AE122" s="143">
        <v>3132</v>
      </c>
      <c r="AF122" s="143">
        <v>2971</v>
      </c>
      <c r="AG122" s="143">
        <v>2781</v>
      </c>
      <c r="AH122" s="143">
        <v>2610</v>
      </c>
      <c r="AI122" s="143">
        <v>2730</v>
      </c>
      <c r="AJ122" s="143">
        <v>3275</v>
      </c>
      <c r="AK122" s="144">
        <v>2950</v>
      </c>
    </row>
    <row r="123" spans="1:37" x14ac:dyDescent="0.45">
      <c r="A123" s="19" t="s">
        <v>1365</v>
      </c>
      <c r="B123" s="23" t="s">
        <v>252</v>
      </c>
      <c r="C123" s="17" t="s">
        <v>253</v>
      </c>
      <c r="D123" s="53">
        <v>620</v>
      </c>
      <c r="E123" s="190">
        <v>490</v>
      </c>
      <c r="F123" s="179">
        <v>28</v>
      </c>
      <c r="G123" s="179">
        <v>275</v>
      </c>
      <c r="H123" s="179">
        <v>485</v>
      </c>
      <c r="I123" s="179">
        <v>464</v>
      </c>
      <c r="J123" s="179">
        <v>446</v>
      </c>
      <c r="K123" s="179">
        <v>403</v>
      </c>
      <c r="L123" s="179">
        <v>412</v>
      </c>
      <c r="M123" s="179">
        <v>504</v>
      </c>
      <c r="N123" s="180">
        <v>455</v>
      </c>
      <c r="O123" s="10"/>
      <c r="P123" s="190">
        <v>589</v>
      </c>
      <c r="Q123" s="179">
        <v>42</v>
      </c>
      <c r="R123" s="179">
        <v>330</v>
      </c>
      <c r="S123" s="179">
        <v>500</v>
      </c>
      <c r="T123" s="179">
        <v>483</v>
      </c>
      <c r="U123" s="179">
        <v>475</v>
      </c>
      <c r="V123" s="179">
        <v>450</v>
      </c>
      <c r="W123" s="179">
        <v>467</v>
      </c>
      <c r="X123" s="179">
        <v>517</v>
      </c>
      <c r="Y123" s="180">
        <v>486</v>
      </c>
      <c r="Z123" s="10"/>
      <c r="AA123" s="206">
        <v>620</v>
      </c>
      <c r="AB123" s="156">
        <v>549</v>
      </c>
      <c r="AC123" s="158">
        <v>215</v>
      </c>
      <c r="AD123" s="157">
        <v>399</v>
      </c>
      <c r="AE123" s="157">
        <v>467</v>
      </c>
      <c r="AF123" s="157">
        <v>479</v>
      </c>
      <c r="AG123" s="157">
        <v>436</v>
      </c>
      <c r="AH123" s="157">
        <v>409</v>
      </c>
      <c r="AI123" s="157">
        <v>531</v>
      </c>
      <c r="AJ123" s="157">
        <v>508</v>
      </c>
      <c r="AK123" s="158">
        <v>466</v>
      </c>
    </row>
    <row r="124" spans="1:37" x14ac:dyDescent="0.45">
      <c r="A124" s="19" t="s">
        <v>1365</v>
      </c>
      <c r="B124" s="23" t="s">
        <v>254</v>
      </c>
      <c r="C124" s="17" t="s">
        <v>255</v>
      </c>
      <c r="D124" s="53">
        <v>577</v>
      </c>
      <c r="E124" s="190">
        <v>461</v>
      </c>
      <c r="F124" s="179">
        <v>27</v>
      </c>
      <c r="G124" s="179">
        <v>265</v>
      </c>
      <c r="H124" s="179">
        <v>468</v>
      </c>
      <c r="I124" s="179">
        <v>448</v>
      </c>
      <c r="J124" s="179">
        <v>430</v>
      </c>
      <c r="K124" s="179">
        <v>389</v>
      </c>
      <c r="L124" s="179">
        <v>398</v>
      </c>
      <c r="M124" s="179">
        <v>487</v>
      </c>
      <c r="N124" s="180">
        <v>439</v>
      </c>
      <c r="O124" s="10"/>
      <c r="P124" s="190">
        <v>557</v>
      </c>
      <c r="Q124" s="179">
        <v>40</v>
      </c>
      <c r="R124" s="179">
        <v>318</v>
      </c>
      <c r="S124" s="179">
        <v>483</v>
      </c>
      <c r="T124" s="179">
        <v>466</v>
      </c>
      <c r="U124" s="179">
        <v>459</v>
      </c>
      <c r="V124" s="179">
        <v>435</v>
      </c>
      <c r="W124" s="179">
        <v>451</v>
      </c>
      <c r="X124" s="179">
        <v>499</v>
      </c>
      <c r="Y124" s="180">
        <v>469</v>
      </c>
      <c r="Z124" s="10"/>
      <c r="AA124" s="206">
        <v>577</v>
      </c>
      <c r="AB124" s="156">
        <v>530</v>
      </c>
      <c r="AC124" s="158">
        <v>46</v>
      </c>
      <c r="AD124" s="157">
        <v>323</v>
      </c>
      <c r="AE124" s="157">
        <v>478</v>
      </c>
      <c r="AF124" s="157">
        <v>441</v>
      </c>
      <c r="AG124" s="157">
        <v>425</v>
      </c>
      <c r="AH124" s="157">
        <v>342</v>
      </c>
      <c r="AI124" s="157">
        <v>352</v>
      </c>
      <c r="AJ124" s="157">
        <v>497</v>
      </c>
      <c r="AK124" s="158">
        <v>446</v>
      </c>
    </row>
    <row r="125" spans="1:37" x14ac:dyDescent="0.45">
      <c r="A125" s="19" t="s">
        <v>1365</v>
      </c>
      <c r="B125" s="23" t="s">
        <v>256</v>
      </c>
      <c r="C125" s="17" t="s">
        <v>257</v>
      </c>
      <c r="D125" s="53">
        <v>647</v>
      </c>
      <c r="E125" s="190">
        <v>439</v>
      </c>
      <c r="F125" s="179">
        <v>28</v>
      </c>
      <c r="G125" s="179">
        <v>280</v>
      </c>
      <c r="H125" s="179">
        <v>495</v>
      </c>
      <c r="I125" s="179">
        <v>473</v>
      </c>
      <c r="J125" s="179">
        <v>454</v>
      </c>
      <c r="K125" s="179">
        <v>411</v>
      </c>
      <c r="L125" s="179">
        <v>420</v>
      </c>
      <c r="M125" s="179">
        <v>514</v>
      </c>
      <c r="N125" s="180">
        <v>464</v>
      </c>
      <c r="O125" s="10"/>
      <c r="P125" s="190">
        <v>531</v>
      </c>
      <c r="Q125" s="179">
        <v>42</v>
      </c>
      <c r="R125" s="179">
        <v>336</v>
      </c>
      <c r="S125" s="179">
        <v>510</v>
      </c>
      <c r="T125" s="179">
        <v>493</v>
      </c>
      <c r="U125" s="179">
        <v>485</v>
      </c>
      <c r="V125" s="179">
        <v>459</v>
      </c>
      <c r="W125" s="179">
        <v>476</v>
      </c>
      <c r="X125" s="179">
        <v>527</v>
      </c>
      <c r="Y125" s="180">
        <v>496</v>
      </c>
      <c r="Z125" s="10"/>
      <c r="AA125" s="206">
        <v>647</v>
      </c>
      <c r="AB125" s="156">
        <v>560</v>
      </c>
      <c r="AC125" s="158">
        <v>17</v>
      </c>
      <c r="AD125" s="157">
        <v>391</v>
      </c>
      <c r="AE125" s="157">
        <v>496</v>
      </c>
      <c r="AF125" s="157">
        <v>492</v>
      </c>
      <c r="AG125" s="157">
        <v>455</v>
      </c>
      <c r="AH125" s="157">
        <v>414</v>
      </c>
      <c r="AI125" s="157">
        <v>411</v>
      </c>
      <c r="AJ125" s="157">
        <v>527</v>
      </c>
      <c r="AK125" s="158">
        <v>448</v>
      </c>
    </row>
    <row r="126" spans="1:37" x14ac:dyDescent="0.45">
      <c r="A126" s="19" t="s">
        <v>1365</v>
      </c>
      <c r="B126" s="23" t="s">
        <v>258</v>
      </c>
      <c r="C126" s="17" t="s">
        <v>259</v>
      </c>
      <c r="D126" s="53">
        <v>470</v>
      </c>
      <c r="E126" s="190">
        <v>327</v>
      </c>
      <c r="F126" s="179">
        <v>21</v>
      </c>
      <c r="G126" s="179">
        <v>208</v>
      </c>
      <c r="H126" s="179">
        <v>367</v>
      </c>
      <c r="I126" s="179">
        <v>351</v>
      </c>
      <c r="J126" s="179">
        <v>337</v>
      </c>
      <c r="K126" s="179">
        <v>305</v>
      </c>
      <c r="L126" s="179">
        <v>312</v>
      </c>
      <c r="M126" s="179">
        <v>381</v>
      </c>
      <c r="N126" s="180">
        <v>344</v>
      </c>
      <c r="O126" s="10"/>
      <c r="P126" s="190">
        <v>393</v>
      </c>
      <c r="Q126" s="179">
        <v>32</v>
      </c>
      <c r="R126" s="179">
        <v>249</v>
      </c>
      <c r="S126" s="179">
        <v>378</v>
      </c>
      <c r="T126" s="179">
        <v>365</v>
      </c>
      <c r="U126" s="179">
        <v>359</v>
      </c>
      <c r="V126" s="179">
        <v>340</v>
      </c>
      <c r="W126" s="179">
        <v>353</v>
      </c>
      <c r="X126" s="179">
        <v>391</v>
      </c>
      <c r="Y126" s="180">
        <v>368</v>
      </c>
      <c r="Z126" s="10"/>
      <c r="AA126" s="206">
        <v>470</v>
      </c>
      <c r="AB126" s="156">
        <v>415</v>
      </c>
      <c r="AC126" s="158">
        <v>68</v>
      </c>
      <c r="AD126" s="157">
        <v>235</v>
      </c>
      <c r="AE126" s="157">
        <v>367</v>
      </c>
      <c r="AF126" s="157">
        <v>333</v>
      </c>
      <c r="AG126" s="157">
        <v>293</v>
      </c>
      <c r="AH126" s="157">
        <v>313</v>
      </c>
      <c r="AI126" s="157">
        <v>320</v>
      </c>
      <c r="AJ126" s="157">
        <v>378</v>
      </c>
      <c r="AK126" s="158">
        <v>357</v>
      </c>
    </row>
    <row r="127" spans="1:37" x14ac:dyDescent="0.45">
      <c r="A127" s="19" t="s">
        <v>1365</v>
      </c>
      <c r="B127" s="23" t="s">
        <v>260</v>
      </c>
      <c r="C127" s="17" t="s">
        <v>261</v>
      </c>
      <c r="D127" s="53">
        <v>409</v>
      </c>
      <c r="E127" s="190">
        <v>263</v>
      </c>
      <c r="F127" s="179">
        <v>20</v>
      </c>
      <c r="G127" s="179">
        <v>194</v>
      </c>
      <c r="H127" s="179">
        <v>342</v>
      </c>
      <c r="I127" s="179">
        <v>327</v>
      </c>
      <c r="J127" s="179">
        <v>314</v>
      </c>
      <c r="K127" s="179">
        <v>284</v>
      </c>
      <c r="L127" s="179">
        <v>291</v>
      </c>
      <c r="M127" s="179">
        <v>355</v>
      </c>
      <c r="N127" s="180">
        <v>321</v>
      </c>
      <c r="O127" s="10"/>
      <c r="P127" s="190">
        <v>316</v>
      </c>
      <c r="Q127" s="179">
        <v>30</v>
      </c>
      <c r="R127" s="179">
        <v>233</v>
      </c>
      <c r="S127" s="179">
        <v>353</v>
      </c>
      <c r="T127" s="179">
        <v>341</v>
      </c>
      <c r="U127" s="179">
        <v>335</v>
      </c>
      <c r="V127" s="179">
        <v>317</v>
      </c>
      <c r="W127" s="179">
        <v>329</v>
      </c>
      <c r="X127" s="179">
        <v>364</v>
      </c>
      <c r="Y127" s="180">
        <v>343</v>
      </c>
      <c r="Z127" s="10"/>
      <c r="AA127" s="206">
        <v>409</v>
      </c>
      <c r="AB127" s="156">
        <v>387</v>
      </c>
      <c r="AC127" s="158">
        <v>9</v>
      </c>
      <c r="AD127" s="157">
        <v>200</v>
      </c>
      <c r="AE127" s="157">
        <v>334</v>
      </c>
      <c r="AF127" s="157">
        <v>301</v>
      </c>
      <c r="AG127" s="157">
        <v>267</v>
      </c>
      <c r="AH127" s="157">
        <v>248</v>
      </c>
      <c r="AI127" s="157">
        <v>231</v>
      </c>
      <c r="AJ127" s="157">
        <v>350</v>
      </c>
      <c r="AK127" s="158">
        <v>287</v>
      </c>
    </row>
    <row r="128" spans="1:37" x14ac:dyDescent="0.45">
      <c r="A128" s="19" t="s">
        <v>1365</v>
      </c>
      <c r="B128" s="23" t="s">
        <v>262</v>
      </c>
      <c r="C128" s="17" t="s">
        <v>263</v>
      </c>
      <c r="D128" s="53">
        <v>504</v>
      </c>
      <c r="E128" s="190">
        <v>397</v>
      </c>
      <c r="F128" s="179">
        <v>23</v>
      </c>
      <c r="G128" s="179">
        <v>223</v>
      </c>
      <c r="H128" s="179">
        <v>393</v>
      </c>
      <c r="I128" s="179">
        <v>376</v>
      </c>
      <c r="J128" s="179">
        <v>361</v>
      </c>
      <c r="K128" s="179">
        <v>327</v>
      </c>
      <c r="L128" s="179">
        <v>334</v>
      </c>
      <c r="M128" s="179">
        <v>409</v>
      </c>
      <c r="N128" s="180">
        <v>369</v>
      </c>
      <c r="O128" s="10"/>
      <c r="P128" s="190">
        <v>478</v>
      </c>
      <c r="Q128" s="179">
        <v>34</v>
      </c>
      <c r="R128" s="179">
        <v>267</v>
      </c>
      <c r="S128" s="179">
        <v>405</v>
      </c>
      <c r="T128" s="179">
        <v>392</v>
      </c>
      <c r="U128" s="179">
        <v>385</v>
      </c>
      <c r="V128" s="179">
        <v>365</v>
      </c>
      <c r="W128" s="179">
        <v>379</v>
      </c>
      <c r="X128" s="179">
        <v>419</v>
      </c>
      <c r="Y128" s="180">
        <v>394</v>
      </c>
      <c r="Z128" s="10"/>
      <c r="AA128" s="206">
        <v>504</v>
      </c>
      <c r="AB128" s="156">
        <v>445</v>
      </c>
      <c r="AC128" s="158">
        <v>20</v>
      </c>
      <c r="AD128" s="157">
        <v>333</v>
      </c>
      <c r="AE128" s="157">
        <v>423</v>
      </c>
      <c r="AF128" s="157">
        <v>402</v>
      </c>
      <c r="AG128" s="157">
        <v>394</v>
      </c>
      <c r="AH128" s="157">
        <v>380</v>
      </c>
      <c r="AI128" s="157">
        <v>371</v>
      </c>
      <c r="AJ128" s="157">
        <v>426</v>
      </c>
      <c r="AK128" s="158">
        <v>403</v>
      </c>
    </row>
    <row r="129" spans="1:37" x14ac:dyDescent="0.45">
      <c r="A129" s="19" t="s">
        <v>1365</v>
      </c>
      <c r="B129" s="23" t="s">
        <v>264</v>
      </c>
      <c r="C129" s="17" t="s">
        <v>265</v>
      </c>
      <c r="D129" s="53">
        <v>691</v>
      </c>
      <c r="E129" s="190">
        <v>535</v>
      </c>
      <c r="F129" s="179">
        <v>31</v>
      </c>
      <c r="G129" s="179">
        <v>305</v>
      </c>
      <c r="H129" s="179">
        <v>539</v>
      </c>
      <c r="I129" s="179">
        <v>515</v>
      </c>
      <c r="J129" s="179">
        <v>495</v>
      </c>
      <c r="K129" s="179">
        <v>448</v>
      </c>
      <c r="L129" s="179">
        <v>458</v>
      </c>
      <c r="M129" s="179">
        <v>560</v>
      </c>
      <c r="N129" s="180">
        <v>505</v>
      </c>
      <c r="O129" s="10"/>
      <c r="P129" s="190">
        <v>643</v>
      </c>
      <c r="Q129" s="179">
        <v>46</v>
      </c>
      <c r="R129" s="179">
        <v>366</v>
      </c>
      <c r="S129" s="179">
        <v>555</v>
      </c>
      <c r="T129" s="179">
        <v>537</v>
      </c>
      <c r="U129" s="179">
        <v>528</v>
      </c>
      <c r="V129" s="179">
        <v>500</v>
      </c>
      <c r="W129" s="179">
        <v>519</v>
      </c>
      <c r="X129" s="179">
        <v>574</v>
      </c>
      <c r="Y129" s="180">
        <v>540</v>
      </c>
      <c r="Z129" s="10"/>
      <c r="AA129" s="206">
        <v>691</v>
      </c>
      <c r="AB129" s="156">
        <v>610</v>
      </c>
      <c r="AC129" s="158">
        <v>32</v>
      </c>
      <c r="AD129" s="157">
        <v>440</v>
      </c>
      <c r="AE129" s="157">
        <v>572</v>
      </c>
      <c r="AF129" s="157">
        <v>524</v>
      </c>
      <c r="AG129" s="157">
        <v>515</v>
      </c>
      <c r="AH129" s="157">
        <v>505</v>
      </c>
      <c r="AI129" s="157">
        <v>516</v>
      </c>
      <c r="AJ129" s="157">
        <v>592</v>
      </c>
      <c r="AK129" s="158">
        <v>545</v>
      </c>
    </row>
    <row r="130" spans="1:37" x14ac:dyDescent="0.45">
      <c r="A130" s="19" t="s">
        <v>1363</v>
      </c>
      <c r="B130" s="25" t="s">
        <v>266</v>
      </c>
      <c r="C130" s="17"/>
      <c r="D130" s="87">
        <v>7387</v>
      </c>
      <c r="E130" s="189">
        <v>5995</v>
      </c>
      <c r="F130" s="177">
        <v>339</v>
      </c>
      <c r="G130" s="177">
        <v>3386</v>
      </c>
      <c r="H130" s="177">
        <v>5976</v>
      </c>
      <c r="I130" s="177">
        <v>5713</v>
      </c>
      <c r="J130" s="177">
        <v>5491</v>
      </c>
      <c r="K130" s="177">
        <v>4964</v>
      </c>
      <c r="L130" s="177">
        <v>5079</v>
      </c>
      <c r="M130" s="177">
        <v>6212</v>
      </c>
      <c r="N130" s="178">
        <v>5604</v>
      </c>
      <c r="O130" s="10"/>
      <c r="P130" s="189">
        <v>7182</v>
      </c>
      <c r="Q130" s="177">
        <v>508</v>
      </c>
      <c r="R130" s="177">
        <v>4064</v>
      </c>
      <c r="S130" s="177">
        <v>6160</v>
      </c>
      <c r="T130" s="177">
        <v>5954</v>
      </c>
      <c r="U130" s="177">
        <v>5855</v>
      </c>
      <c r="V130" s="177">
        <v>5546</v>
      </c>
      <c r="W130" s="177">
        <v>5755</v>
      </c>
      <c r="X130" s="177">
        <v>6367</v>
      </c>
      <c r="Y130" s="178">
        <v>5993</v>
      </c>
      <c r="Z130" s="10"/>
      <c r="AA130" s="205">
        <v>7387</v>
      </c>
      <c r="AB130" s="142">
        <v>6772</v>
      </c>
      <c r="AC130" s="144">
        <v>409</v>
      </c>
      <c r="AD130" s="143">
        <v>4243</v>
      </c>
      <c r="AE130" s="143">
        <v>5944</v>
      </c>
      <c r="AF130" s="143">
        <v>5557</v>
      </c>
      <c r="AG130" s="143">
        <v>5192</v>
      </c>
      <c r="AH130" s="143">
        <v>4686</v>
      </c>
      <c r="AI130" s="143">
        <v>4671</v>
      </c>
      <c r="AJ130" s="143">
        <v>6184</v>
      </c>
      <c r="AK130" s="144">
        <v>5375</v>
      </c>
    </row>
    <row r="131" spans="1:37" x14ac:dyDescent="0.45">
      <c r="A131" s="19" t="s">
        <v>1365</v>
      </c>
      <c r="B131" s="23" t="s">
        <v>267</v>
      </c>
      <c r="C131" s="17" t="s">
        <v>268</v>
      </c>
      <c r="D131" s="53">
        <v>763</v>
      </c>
      <c r="E131" s="190">
        <v>559</v>
      </c>
      <c r="F131" s="179">
        <v>36</v>
      </c>
      <c r="G131" s="179">
        <v>352</v>
      </c>
      <c r="H131" s="179">
        <v>621</v>
      </c>
      <c r="I131" s="179">
        <v>594</v>
      </c>
      <c r="J131" s="179">
        <v>570</v>
      </c>
      <c r="K131" s="179">
        <v>516</v>
      </c>
      <c r="L131" s="179">
        <v>528</v>
      </c>
      <c r="M131" s="179">
        <v>645</v>
      </c>
      <c r="N131" s="180">
        <v>582</v>
      </c>
      <c r="O131" s="10"/>
      <c r="P131" s="190">
        <v>666</v>
      </c>
      <c r="Q131" s="179">
        <v>53</v>
      </c>
      <c r="R131" s="179">
        <v>422</v>
      </c>
      <c r="S131" s="179">
        <v>640</v>
      </c>
      <c r="T131" s="179">
        <v>619</v>
      </c>
      <c r="U131" s="179">
        <v>608</v>
      </c>
      <c r="V131" s="179">
        <v>576</v>
      </c>
      <c r="W131" s="179">
        <v>598</v>
      </c>
      <c r="X131" s="179">
        <v>661</v>
      </c>
      <c r="Y131" s="180">
        <v>623</v>
      </c>
      <c r="Z131" s="10"/>
      <c r="AA131" s="206">
        <v>763</v>
      </c>
      <c r="AB131" s="156">
        <v>703</v>
      </c>
      <c r="AC131" s="158">
        <v>14</v>
      </c>
      <c r="AD131" s="157">
        <v>519</v>
      </c>
      <c r="AE131" s="157">
        <v>637</v>
      </c>
      <c r="AF131" s="157">
        <v>611</v>
      </c>
      <c r="AG131" s="157">
        <v>620</v>
      </c>
      <c r="AH131" s="157">
        <v>547</v>
      </c>
      <c r="AI131" s="157">
        <v>540</v>
      </c>
      <c r="AJ131" s="157">
        <v>672</v>
      </c>
      <c r="AK131" s="158">
        <v>607</v>
      </c>
    </row>
    <row r="132" spans="1:37" x14ac:dyDescent="0.45">
      <c r="A132" s="19" t="s">
        <v>1365</v>
      </c>
      <c r="B132" s="23" t="s">
        <v>269</v>
      </c>
      <c r="C132" s="17" t="s">
        <v>270</v>
      </c>
      <c r="D132" s="53">
        <v>791</v>
      </c>
      <c r="E132" s="190">
        <v>616</v>
      </c>
      <c r="F132" s="179">
        <v>36</v>
      </c>
      <c r="G132" s="179">
        <v>355</v>
      </c>
      <c r="H132" s="179">
        <v>627</v>
      </c>
      <c r="I132" s="179">
        <v>599</v>
      </c>
      <c r="J132" s="179">
        <v>576</v>
      </c>
      <c r="K132" s="179">
        <v>521</v>
      </c>
      <c r="L132" s="179">
        <v>533</v>
      </c>
      <c r="M132" s="179">
        <v>652</v>
      </c>
      <c r="N132" s="180">
        <v>588</v>
      </c>
      <c r="O132" s="10"/>
      <c r="P132" s="190">
        <v>740</v>
      </c>
      <c r="Q132" s="179">
        <v>54</v>
      </c>
      <c r="R132" s="179">
        <v>426</v>
      </c>
      <c r="S132" s="179">
        <v>646</v>
      </c>
      <c r="T132" s="179">
        <v>625</v>
      </c>
      <c r="U132" s="179">
        <v>614</v>
      </c>
      <c r="V132" s="179">
        <v>582</v>
      </c>
      <c r="W132" s="179">
        <v>604</v>
      </c>
      <c r="X132" s="179">
        <v>668</v>
      </c>
      <c r="Y132" s="180">
        <v>629</v>
      </c>
      <c r="Z132" s="10"/>
      <c r="AA132" s="206">
        <v>791</v>
      </c>
      <c r="AB132" s="156">
        <v>710</v>
      </c>
      <c r="AC132" s="158">
        <v>22</v>
      </c>
      <c r="AD132" s="157">
        <v>428</v>
      </c>
      <c r="AE132" s="157">
        <v>600</v>
      </c>
      <c r="AF132" s="157">
        <v>608</v>
      </c>
      <c r="AG132" s="157">
        <v>530</v>
      </c>
      <c r="AH132" s="157">
        <v>469</v>
      </c>
      <c r="AI132" s="157">
        <v>464</v>
      </c>
      <c r="AJ132" s="157">
        <v>637</v>
      </c>
      <c r="AK132" s="158">
        <v>559</v>
      </c>
    </row>
    <row r="133" spans="1:37" x14ac:dyDescent="0.45">
      <c r="A133" s="19" t="s">
        <v>1365</v>
      </c>
      <c r="B133" s="23" t="s">
        <v>271</v>
      </c>
      <c r="C133" s="17" t="s">
        <v>272</v>
      </c>
      <c r="D133" s="53">
        <v>1037</v>
      </c>
      <c r="E133" s="190">
        <v>897</v>
      </c>
      <c r="F133" s="179">
        <v>46</v>
      </c>
      <c r="G133" s="179">
        <v>460</v>
      </c>
      <c r="H133" s="179">
        <v>811</v>
      </c>
      <c r="I133" s="179">
        <v>776</v>
      </c>
      <c r="J133" s="179">
        <v>746</v>
      </c>
      <c r="K133" s="179">
        <v>674</v>
      </c>
      <c r="L133" s="179">
        <v>690</v>
      </c>
      <c r="M133" s="179">
        <v>843</v>
      </c>
      <c r="N133" s="180">
        <v>761</v>
      </c>
      <c r="O133" s="10"/>
      <c r="P133" s="190">
        <v>1071</v>
      </c>
      <c r="Q133" s="179">
        <v>69</v>
      </c>
      <c r="R133" s="179">
        <v>552</v>
      </c>
      <c r="S133" s="179">
        <v>836</v>
      </c>
      <c r="T133" s="179">
        <v>808</v>
      </c>
      <c r="U133" s="179">
        <v>795</v>
      </c>
      <c r="V133" s="179">
        <v>753</v>
      </c>
      <c r="W133" s="179">
        <v>781</v>
      </c>
      <c r="X133" s="179">
        <v>864</v>
      </c>
      <c r="Y133" s="180">
        <v>814</v>
      </c>
      <c r="Z133" s="10"/>
      <c r="AA133" s="206">
        <v>1037</v>
      </c>
      <c r="AB133" s="156">
        <v>919</v>
      </c>
      <c r="AC133" s="158">
        <v>12</v>
      </c>
      <c r="AD133" s="157">
        <v>529</v>
      </c>
      <c r="AE133" s="157">
        <v>784</v>
      </c>
      <c r="AF133" s="157">
        <v>739</v>
      </c>
      <c r="AG133" s="157">
        <v>682</v>
      </c>
      <c r="AH133" s="157">
        <v>586</v>
      </c>
      <c r="AI133" s="157">
        <v>609</v>
      </c>
      <c r="AJ133" s="157">
        <v>822</v>
      </c>
      <c r="AK133" s="158">
        <v>695</v>
      </c>
    </row>
    <row r="134" spans="1:37" x14ac:dyDescent="0.45">
      <c r="A134" s="19" t="s">
        <v>1365</v>
      </c>
      <c r="B134" s="23" t="s">
        <v>273</v>
      </c>
      <c r="C134" s="17" t="s">
        <v>274</v>
      </c>
      <c r="D134" s="53">
        <v>530</v>
      </c>
      <c r="E134" s="190">
        <v>407</v>
      </c>
      <c r="F134" s="179">
        <v>26</v>
      </c>
      <c r="G134" s="179">
        <v>254</v>
      </c>
      <c r="H134" s="179">
        <v>449</v>
      </c>
      <c r="I134" s="179">
        <v>429</v>
      </c>
      <c r="J134" s="179">
        <v>412</v>
      </c>
      <c r="K134" s="179">
        <v>373</v>
      </c>
      <c r="L134" s="179">
        <v>381</v>
      </c>
      <c r="M134" s="179">
        <v>466</v>
      </c>
      <c r="N134" s="180">
        <v>421</v>
      </c>
      <c r="O134" s="10"/>
      <c r="P134" s="190">
        <v>491</v>
      </c>
      <c r="Q134" s="179">
        <v>39</v>
      </c>
      <c r="R134" s="179">
        <v>305</v>
      </c>
      <c r="S134" s="179">
        <v>463</v>
      </c>
      <c r="T134" s="179">
        <v>447</v>
      </c>
      <c r="U134" s="179">
        <v>440</v>
      </c>
      <c r="V134" s="179">
        <v>417</v>
      </c>
      <c r="W134" s="179">
        <v>432</v>
      </c>
      <c r="X134" s="179">
        <v>478</v>
      </c>
      <c r="Y134" s="180">
        <v>450</v>
      </c>
      <c r="Z134" s="10"/>
      <c r="AA134" s="206">
        <v>530</v>
      </c>
      <c r="AB134" s="156">
        <v>508</v>
      </c>
      <c r="AC134" s="158">
        <v>10</v>
      </c>
      <c r="AD134" s="157">
        <v>400</v>
      </c>
      <c r="AE134" s="157">
        <v>459</v>
      </c>
      <c r="AF134" s="157">
        <v>445</v>
      </c>
      <c r="AG134" s="157">
        <v>448</v>
      </c>
      <c r="AH134" s="157">
        <v>424</v>
      </c>
      <c r="AI134" s="157">
        <v>420</v>
      </c>
      <c r="AJ134" s="157">
        <v>474</v>
      </c>
      <c r="AK134" s="158">
        <v>454</v>
      </c>
    </row>
    <row r="135" spans="1:37" x14ac:dyDescent="0.45">
      <c r="A135" s="19" t="s">
        <v>1365</v>
      </c>
      <c r="B135" s="23" t="s">
        <v>275</v>
      </c>
      <c r="C135" s="17" t="s">
        <v>276</v>
      </c>
      <c r="D135" s="53">
        <v>504</v>
      </c>
      <c r="E135" s="190">
        <v>383</v>
      </c>
      <c r="F135" s="179">
        <v>23</v>
      </c>
      <c r="G135" s="179">
        <v>229</v>
      </c>
      <c r="H135" s="179">
        <v>404</v>
      </c>
      <c r="I135" s="179">
        <v>386</v>
      </c>
      <c r="J135" s="179">
        <v>371</v>
      </c>
      <c r="K135" s="179">
        <v>335</v>
      </c>
      <c r="L135" s="179">
        <v>343</v>
      </c>
      <c r="M135" s="179">
        <v>420</v>
      </c>
      <c r="N135" s="180">
        <v>379</v>
      </c>
      <c r="O135" s="10"/>
      <c r="P135" s="190">
        <v>461</v>
      </c>
      <c r="Q135" s="179">
        <v>35</v>
      </c>
      <c r="R135" s="179">
        <v>275</v>
      </c>
      <c r="S135" s="179">
        <v>416</v>
      </c>
      <c r="T135" s="179">
        <v>402</v>
      </c>
      <c r="U135" s="179">
        <v>396</v>
      </c>
      <c r="V135" s="179">
        <v>375</v>
      </c>
      <c r="W135" s="179">
        <v>389</v>
      </c>
      <c r="X135" s="179">
        <v>430</v>
      </c>
      <c r="Y135" s="180">
        <v>405</v>
      </c>
      <c r="Z135" s="10"/>
      <c r="AA135" s="206">
        <v>504</v>
      </c>
      <c r="AB135" s="156">
        <v>457</v>
      </c>
      <c r="AC135" s="158">
        <v>44</v>
      </c>
      <c r="AD135" s="157">
        <v>318</v>
      </c>
      <c r="AE135" s="157">
        <v>402</v>
      </c>
      <c r="AF135" s="157">
        <v>397</v>
      </c>
      <c r="AG135" s="157">
        <v>371</v>
      </c>
      <c r="AH135" s="157">
        <v>350</v>
      </c>
      <c r="AI135" s="157">
        <v>356</v>
      </c>
      <c r="AJ135" s="157">
        <v>421</v>
      </c>
      <c r="AK135" s="158">
        <v>377</v>
      </c>
    </row>
    <row r="136" spans="1:37" x14ac:dyDescent="0.45">
      <c r="A136" s="19" t="s">
        <v>1365</v>
      </c>
      <c r="B136" s="23" t="s">
        <v>277</v>
      </c>
      <c r="C136" s="17" t="s">
        <v>278</v>
      </c>
      <c r="D136" s="53">
        <v>880</v>
      </c>
      <c r="E136" s="190">
        <v>854</v>
      </c>
      <c r="F136" s="179">
        <v>43</v>
      </c>
      <c r="G136" s="179">
        <v>423</v>
      </c>
      <c r="H136" s="179">
        <v>747</v>
      </c>
      <c r="I136" s="179">
        <v>714</v>
      </c>
      <c r="J136" s="179">
        <v>686</v>
      </c>
      <c r="K136" s="179">
        <v>621</v>
      </c>
      <c r="L136" s="179">
        <v>635</v>
      </c>
      <c r="M136" s="179">
        <v>777</v>
      </c>
      <c r="N136" s="180">
        <v>701</v>
      </c>
      <c r="O136" s="10"/>
      <c r="P136" s="190">
        <v>1023</v>
      </c>
      <c r="Q136" s="179">
        <v>64</v>
      </c>
      <c r="R136" s="179">
        <v>508</v>
      </c>
      <c r="S136" s="179">
        <v>770</v>
      </c>
      <c r="T136" s="179">
        <v>744</v>
      </c>
      <c r="U136" s="179">
        <v>732</v>
      </c>
      <c r="V136" s="179">
        <v>693</v>
      </c>
      <c r="W136" s="179">
        <v>719</v>
      </c>
      <c r="X136" s="179">
        <v>796</v>
      </c>
      <c r="Y136" s="180">
        <v>749</v>
      </c>
      <c r="Z136" s="10"/>
      <c r="AA136" s="206">
        <v>880</v>
      </c>
      <c r="AB136" s="156">
        <v>846</v>
      </c>
      <c r="AC136" s="158">
        <v>40</v>
      </c>
      <c r="AD136" s="157">
        <v>485</v>
      </c>
      <c r="AE136" s="157">
        <v>772</v>
      </c>
      <c r="AF136" s="157">
        <v>711</v>
      </c>
      <c r="AG136" s="157">
        <v>638</v>
      </c>
      <c r="AH136" s="157">
        <v>528</v>
      </c>
      <c r="AI136" s="157">
        <v>506</v>
      </c>
      <c r="AJ136" s="157">
        <v>809</v>
      </c>
      <c r="AK136" s="158">
        <v>641</v>
      </c>
    </row>
    <row r="137" spans="1:37" x14ac:dyDescent="0.45">
      <c r="A137" s="19" t="s">
        <v>1365</v>
      </c>
      <c r="B137" s="23" t="s">
        <v>279</v>
      </c>
      <c r="C137" s="17" t="s">
        <v>280</v>
      </c>
      <c r="D137" s="53">
        <v>501</v>
      </c>
      <c r="E137" s="190">
        <v>360</v>
      </c>
      <c r="F137" s="179">
        <v>23</v>
      </c>
      <c r="G137" s="179">
        <v>230</v>
      </c>
      <c r="H137" s="179">
        <v>406</v>
      </c>
      <c r="I137" s="179">
        <v>388</v>
      </c>
      <c r="J137" s="179">
        <v>373</v>
      </c>
      <c r="K137" s="179">
        <v>337</v>
      </c>
      <c r="L137" s="179">
        <v>345</v>
      </c>
      <c r="M137" s="179">
        <v>422</v>
      </c>
      <c r="N137" s="180">
        <v>380</v>
      </c>
      <c r="O137" s="10"/>
      <c r="P137" s="190">
        <v>430</v>
      </c>
      <c r="Q137" s="179">
        <v>35</v>
      </c>
      <c r="R137" s="179">
        <v>276</v>
      </c>
      <c r="S137" s="179">
        <v>418</v>
      </c>
      <c r="T137" s="179">
        <v>404</v>
      </c>
      <c r="U137" s="179">
        <v>397</v>
      </c>
      <c r="V137" s="179">
        <v>376</v>
      </c>
      <c r="W137" s="179">
        <v>391</v>
      </c>
      <c r="X137" s="179">
        <v>432</v>
      </c>
      <c r="Y137" s="180">
        <v>407</v>
      </c>
      <c r="Z137" s="10"/>
      <c r="AA137" s="206">
        <v>501</v>
      </c>
      <c r="AB137" s="156">
        <v>459</v>
      </c>
      <c r="AC137" s="158">
        <v>93</v>
      </c>
      <c r="AD137" s="157">
        <v>300</v>
      </c>
      <c r="AE137" s="157">
        <v>384</v>
      </c>
      <c r="AF137" s="157">
        <v>383</v>
      </c>
      <c r="AG137" s="157">
        <v>355</v>
      </c>
      <c r="AH137" s="157">
        <v>330</v>
      </c>
      <c r="AI137" s="157">
        <v>329</v>
      </c>
      <c r="AJ137" s="157">
        <v>402</v>
      </c>
      <c r="AK137" s="158">
        <v>359</v>
      </c>
    </row>
    <row r="138" spans="1:37" x14ac:dyDescent="0.45">
      <c r="A138" s="19" t="s">
        <v>1365</v>
      </c>
      <c r="B138" s="23" t="s">
        <v>281</v>
      </c>
      <c r="C138" s="17" t="s">
        <v>282</v>
      </c>
      <c r="D138" s="53">
        <v>527</v>
      </c>
      <c r="E138" s="190">
        <v>444</v>
      </c>
      <c r="F138" s="179">
        <v>24</v>
      </c>
      <c r="G138" s="179">
        <v>236</v>
      </c>
      <c r="H138" s="179">
        <v>417</v>
      </c>
      <c r="I138" s="179">
        <v>399</v>
      </c>
      <c r="J138" s="179">
        <v>383</v>
      </c>
      <c r="K138" s="179">
        <v>346</v>
      </c>
      <c r="L138" s="179">
        <v>354</v>
      </c>
      <c r="M138" s="179">
        <v>433</v>
      </c>
      <c r="N138" s="180">
        <v>391</v>
      </c>
      <c r="O138" s="10"/>
      <c r="P138" s="190">
        <v>528</v>
      </c>
      <c r="Q138" s="179">
        <v>36</v>
      </c>
      <c r="R138" s="179">
        <v>284</v>
      </c>
      <c r="S138" s="179">
        <v>430</v>
      </c>
      <c r="T138" s="179">
        <v>415</v>
      </c>
      <c r="U138" s="179">
        <v>409</v>
      </c>
      <c r="V138" s="179">
        <v>387</v>
      </c>
      <c r="W138" s="179">
        <v>402</v>
      </c>
      <c r="X138" s="179">
        <v>444</v>
      </c>
      <c r="Y138" s="180">
        <v>418</v>
      </c>
      <c r="Z138" s="10"/>
      <c r="AA138" s="206">
        <v>527</v>
      </c>
      <c r="AB138" s="156">
        <v>472</v>
      </c>
      <c r="AC138" s="158">
        <v>9</v>
      </c>
      <c r="AD138" s="157">
        <v>330</v>
      </c>
      <c r="AE138" s="157">
        <v>385</v>
      </c>
      <c r="AF138" s="157">
        <v>377</v>
      </c>
      <c r="AG138" s="157">
        <v>390</v>
      </c>
      <c r="AH138" s="157">
        <v>373</v>
      </c>
      <c r="AI138" s="157">
        <v>358</v>
      </c>
      <c r="AJ138" s="157">
        <v>405</v>
      </c>
      <c r="AK138" s="158">
        <v>395</v>
      </c>
    </row>
    <row r="139" spans="1:37" x14ac:dyDescent="0.45">
      <c r="A139" s="19" t="s">
        <v>1365</v>
      </c>
      <c r="B139" s="23" t="s">
        <v>283</v>
      </c>
      <c r="C139" s="17" t="s">
        <v>284</v>
      </c>
      <c r="D139" s="53">
        <v>782</v>
      </c>
      <c r="E139" s="190">
        <v>643</v>
      </c>
      <c r="F139" s="179">
        <v>36</v>
      </c>
      <c r="G139" s="179">
        <v>359</v>
      </c>
      <c r="H139" s="179">
        <v>634</v>
      </c>
      <c r="I139" s="179">
        <v>606</v>
      </c>
      <c r="J139" s="179">
        <v>583</v>
      </c>
      <c r="K139" s="179">
        <v>527</v>
      </c>
      <c r="L139" s="179">
        <v>539</v>
      </c>
      <c r="M139" s="179">
        <v>659</v>
      </c>
      <c r="N139" s="180">
        <v>595</v>
      </c>
      <c r="O139" s="10"/>
      <c r="P139" s="190">
        <v>770</v>
      </c>
      <c r="Q139" s="179">
        <v>54</v>
      </c>
      <c r="R139" s="179">
        <v>431</v>
      </c>
      <c r="S139" s="179">
        <v>654</v>
      </c>
      <c r="T139" s="179">
        <v>632</v>
      </c>
      <c r="U139" s="179">
        <v>621</v>
      </c>
      <c r="V139" s="179">
        <v>588</v>
      </c>
      <c r="W139" s="179">
        <v>611</v>
      </c>
      <c r="X139" s="179">
        <v>675</v>
      </c>
      <c r="Y139" s="180">
        <v>636</v>
      </c>
      <c r="Z139" s="10"/>
      <c r="AA139" s="206">
        <v>782</v>
      </c>
      <c r="AB139" s="156">
        <v>718</v>
      </c>
      <c r="AC139" s="158">
        <v>39</v>
      </c>
      <c r="AD139" s="157">
        <v>338</v>
      </c>
      <c r="AE139" s="157">
        <v>653</v>
      </c>
      <c r="AF139" s="157">
        <v>497</v>
      </c>
      <c r="AG139" s="157">
        <v>474</v>
      </c>
      <c r="AH139" s="157">
        <v>433</v>
      </c>
      <c r="AI139" s="157">
        <v>422</v>
      </c>
      <c r="AJ139" s="157">
        <v>661</v>
      </c>
      <c r="AK139" s="158">
        <v>556</v>
      </c>
    </row>
    <row r="140" spans="1:37" x14ac:dyDescent="0.45">
      <c r="A140" s="19" t="s">
        <v>1365</v>
      </c>
      <c r="B140" s="23" t="s">
        <v>285</v>
      </c>
      <c r="C140" s="17" t="s">
        <v>286</v>
      </c>
      <c r="D140" s="53">
        <v>694</v>
      </c>
      <c r="E140" s="190">
        <v>563</v>
      </c>
      <c r="F140" s="179">
        <v>33</v>
      </c>
      <c r="G140" s="179">
        <v>321</v>
      </c>
      <c r="H140" s="179">
        <v>566</v>
      </c>
      <c r="I140" s="179">
        <v>541</v>
      </c>
      <c r="J140" s="179">
        <v>520</v>
      </c>
      <c r="K140" s="179">
        <v>470</v>
      </c>
      <c r="L140" s="179">
        <v>481</v>
      </c>
      <c r="M140" s="179">
        <v>588</v>
      </c>
      <c r="N140" s="180">
        <v>531</v>
      </c>
      <c r="O140" s="10"/>
      <c r="P140" s="190">
        <v>676</v>
      </c>
      <c r="Q140" s="179">
        <v>49</v>
      </c>
      <c r="R140" s="179">
        <v>385</v>
      </c>
      <c r="S140" s="179">
        <v>584</v>
      </c>
      <c r="T140" s="179">
        <v>564</v>
      </c>
      <c r="U140" s="179">
        <v>555</v>
      </c>
      <c r="V140" s="179">
        <v>525</v>
      </c>
      <c r="W140" s="179">
        <v>545</v>
      </c>
      <c r="X140" s="179">
        <v>603</v>
      </c>
      <c r="Y140" s="180">
        <v>568</v>
      </c>
      <c r="Z140" s="10"/>
      <c r="AA140" s="206">
        <v>694</v>
      </c>
      <c r="AB140" s="156">
        <v>641</v>
      </c>
      <c r="AC140" s="158">
        <v>12</v>
      </c>
      <c r="AD140" s="157">
        <v>385</v>
      </c>
      <c r="AE140" s="157">
        <v>558</v>
      </c>
      <c r="AF140" s="157">
        <v>507</v>
      </c>
      <c r="AG140" s="157">
        <v>451</v>
      </c>
      <c r="AH140" s="157">
        <v>413</v>
      </c>
      <c r="AI140" s="157">
        <v>414</v>
      </c>
      <c r="AJ140" s="157">
        <v>569</v>
      </c>
      <c r="AK140" s="158">
        <v>480</v>
      </c>
    </row>
    <row r="141" spans="1:37" x14ac:dyDescent="0.45">
      <c r="A141" s="19" t="s">
        <v>1365</v>
      </c>
      <c r="B141" s="23" t="s">
        <v>287</v>
      </c>
      <c r="C141" s="17" t="s">
        <v>288</v>
      </c>
      <c r="D141" s="53">
        <v>378</v>
      </c>
      <c r="E141" s="190">
        <v>268</v>
      </c>
      <c r="F141" s="179">
        <v>18</v>
      </c>
      <c r="G141" s="179">
        <v>175</v>
      </c>
      <c r="H141" s="179">
        <v>309</v>
      </c>
      <c r="I141" s="179">
        <v>296</v>
      </c>
      <c r="J141" s="179">
        <v>284</v>
      </c>
      <c r="K141" s="179">
        <v>257</v>
      </c>
      <c r="L141" s="179">
        <v>263</v>
      </c>
      <c r="M141" s="179">
        <v>322</v>
      </c>
      <c r="N141" s="180">
        <v>290</v>
      </c>
      <c r="O141" s="10"/>
      <c r="P141" s="190">
        <v>323</v>
      </c>
      <c r="Q141" s="179">
        <v>27</v>
      </c>
      <c r="R141" s="179">
        <v>210</v>
      </c>
      <c r="S141" s="179">
        <v>319</v>
      </c>
      <c r="T141" s="179">
        <v>308</v>
      </c>
      <c r="U141" s="179">
        <v>303</v>
      </c>
      <c r="V141" s="179">
        <v>287</v>
      </c>
      <c r="W141" s="179">
        <v>298</v>
      </c>
      <c r="X141" s="179">
        <v>330</v>
      </c>
      <c r="Y141" s="180">
        <v>310</v>
      </c>
      <c r="Z141" s="10"/>
      <c r="AA141" s="206">
        <v>378</v>
      </c>
      <c r="AB141" s="156">
        <v>350</v>
      </c>
      <c r="AC141" s="158">
        <v>114</v>
      </c>
      <c r="AD141" s="157">
        <v>212</v>
      </c>
      <c r="AE141" s="157">
        <v>317</v>
      </c>
      <c r="AF141" s="157">
        <v>284</v>
      </c>
      <c r="AG141" s="157">
        <v>240</v>
      </c>
      <c r="AH141" s="157">
        <v>234</v>
      </c>
      <c r="AI141" s="157">
        <v>254</v>
      </c>
      <c r="AJ141" s="157">
        <v>317</v>
      </c>
      <c r="AK141" s="158">
        <v>255</v>
      </c>
    </row>
    <row r="142" spans="1:37" x14ac:dyDescent="0.45">
      <c r="A142" s="19" t="s">
        <v>1363</v>
      </c>
      <c r="B142" s="25" t="s">
        <v>842</v>
      </c>
      <c r="C142" s="17"/>
      <c r="D142" s="87">
        <v>6494</v>
      </c>
      <c r="E142" s="189">
        <v>6653</v>
      </c>
      <c r="F142" s="177">
        <v>305</v>
      </c>
      <c r="G142" s="177">
        <v>3045</v>
      </c>
      <c r="H142" s="177">
        <v>5373</v>
      </c>
      <c r="I142" s="177">
        <v>5137</v>
      </c>
      <c r="J142" s="177">
        <v>4937</v>
      </c>
      <c r="K142" s="177">
        <v>4464</v>
      </c>
      <c r="L142" s="177">
        <v>4567</v>
      </c>
      <c r="M142" s="177">
        <v>5586</v>
      </c>
      <c r="N142" s="178">
        <v>5039</v>
      </c>
      <c r="O142" s="10"/>
      <c r="P142" s="189">
        <v>8054</v>
      </c>
      <c r="Q142" s="177">
        <v>457</v>
      </c>
      <c r="R142" s="177">
        <v>3654</v>
      </c>
      <c r="S142" s="177">
        <v>5539</v>
      </c>
      <c r="T142" s="177">
        <v>5353</v>
      </c>
      <c r="U142" s="177">
        <v>5264</v>
      </c>
      <c r="V142" s="177">
        <v>4987</v>
      </c>
      <c r="W142" s="177">
        <v>5174</v>
      </c>
      <c r="X142" s="177">
        <v>5725</v>
      </c>
      <c r="Y142" s="178">
        <v>5389</v>
      </c>
      <c r="Z142" s="10"/>
      <c r="AA142" s="205">
        <v>6494</v>
      </c>
      <c r="AB142" s="142">
        <v>6089</v>
      </c>
      <c r="AC142" s="144">
        <v>489</v>
      </c>
      <c r="AD142" s="143">
        <v>3989</v>
      </c>
      <c r="AE142" s="143">
        <v>5423</v>
      </c>
      <c r="AF142" s="143">
        <v>4965</v>
      </c>
      <c r="AG142" s="143">
        <v>4827</v>
      </c>
      <c r="AH142" s="143">
        <v>4438</v>
      </c>
      <c r="AI142" s="143">
        <v>4416</v>
      </c>
      <c r="AJ142" s="143">
        <v>5714</v>
      </c>
      <c r="AK142" s="144">
        <v>4901</v>
      </c>
    </row>
    <row r="143" spans="1:37" x14ac:dyDescent="0.45">
      <c r="A143" s="19" t="s">
        <v>1365</v>
      </c>
      <c r="B143" s="23" t="s">
        <v>290</v>
      </c>
      <c r="C143" s="17" t="s">
        <v>291</v>
      </c>
      <c r="D143" s="53">
        <v>458</v>
      </c>
      <c r="E143" s="190">
        <v>532</v>
      </c>
      <c r="F143" s="179">
        <v>22</v>
      </c>
      <c r="G143" s="179">
        <v>218</v>
      </c>
      <c r="H143" s="179">
        <v>385</v>
      </c>
      <c r="I143" s="179">
        <v>368</v>
      </c>
      <c r="J143" s="179">
        <v>354</v>
      </c>
      <c r="K143" s="179">
        <v>320</v>
      </c>
      <c r="L143" s="179">
        <v>327</v>
      </c>
      <c r="M143" s="179">
        <v>400</v>
      </c>
      <c r="N143" s="180">
        <v>361</v>
      </c>
      <c r="O143" s="10"/>
      <c r="P143" s="190">
        <v>643</v>
      </c>
      <c r="Q143" s="179">
        <v>33</v>
      </c>
      <c r="R143" s="179">
        <v>262</v>
      </c>
      <c r="S143" s="179">
        <v>397</v>
      </c>
      <c r="T143" s="179">
        <v>384</v>
      </c>
      <c r="U143" s="179">
        <v>377</v>
      </c>
      <c r="V143" s="179">
        <v>358</v>
      </c>
      <c r="W143" s="179">
        <v>371</v>
      </c>
      <c r="X143" s="179">
        <v>410</v>
      </c>
      <c r="Y143" s="180">
        <v>386</v>
      </c>
      <c r="Z143" s="10"/>
      <c r="AA143" s="206">
        <v>458</v>
      </c>
      <c r="AB143" s="156">
        <v>436</v>
      </c>
      <c r="AC143" s="158">
        <v>27</v>
      </c>
      <c r="AD143" s="157">
        <v>214</v>
      </c>
      <c r="AE143" s="157">
        <v>376</v>
      </c>
      <c r="AF143" s="157">
        <v>293</v>
      </c>
      <c r="AG143" s="157">
        <v>317</v>
      </c>
      <c r="AH143" s="157">
        <v>296</v>
      </c>
      <c r="AI143" s="157">
        <v>285</v>
      </c>
      <c r="AJ143" s="157">
        <v>400</v>
      </c>
      <c r="AK143" s="158">
        <v>329</v>
      </c>
    </row>
    <row r="144" spans="1:37" x14ac:dyDescent="0.45">
      <c r="A144" s="19" t="s">
        <v>1365</v>
      </c>
      <c r="B144" s="23" t="s">
        <v>292</v>
      </c>
      <c r="C144" s="17" t="s">
        <v>293</v>
      </c>
      <c r="D144" s="53">
        <v>811</v>
      </c>
      <c r="E144" s="190">
        <v>648</v>
      </c>
      <c r="F144" s="179">
        <v>36</v>
      </c>
      <c r="G144" s="179">
        <v>357</v>
      </c>
      <c r="H144" s="179">
        <v>631</v>
      </c>
      <c r="I144" s="179">
        <v>603</v>
      </c>
      <c r="J144" s="179">
        <v>579</v>
      </c>
      <c r="K144" s="179">
        <v>524</v>
      </c>
      <c r="L144" s="179">
        <v>536</v>
      </c>
      <c r="M144" s="179">
        <v>655</v>
      </c>
      <c r="N144" s="180">
        <v>591</v>
      </c>
      <c r="O144" s="10"/>
      <c r="P144" s="190">
        <v>785</v>
      </c>
      <c r="Q144" s="179">
        <v>54</v>
      </c>
      <c r="R144" s="179">
        <v>429</v>
      </c>
      <c r="S144" s="179">
        <v>650</v>
      </c>
      <c r="T144" s="179">
        <v>628</v>
      </c>
      <c r="U144" s="179">
        <v>618</v>
      </c>
      <c r="V144" s="179">
        <v>585</v>
      </c>
      <c r="W144" s="179">
        <v>607</v>
      </c>
      <c r="X144" s="179">
        <v>672</v>
      </c>
      <c r="Y144" s="180">
        <v>632</v>
      </c>
      <c r="Z144" s="10"/>
      <c r="AA144" s="206">
        <v>811</v>
      </c>
      <c r="AB144" s="156">
        <v>714</v>
      </c>
      <c r="AC144" s="158">
        <v>66</v>
      </c>
      <c r="AD144" s="157">
        <v>276</v>
      </c>
      <c r="AE144" s="157">
        <v>596</v>
      </c>
      <c r="AF144" s="157">
        <v>540</v>
      </c>
      <c r="AG144" s="157">
        <v>453</v>
      </c>
      <c r="AH144" s="157">
        <v>366</v>
      </c>
      <c r="AI144" s="157">
        <v>336</v>
      </c>
      <c r="AJ144" s="157">
        <v>632</v>
      </c>
      <c r="AK144" s="158">
        <v>427</v>
      </c>
    </row>
    <row r="145" spans="1:37" x14ac:dyDescent="0.45">
      <c r="A145" s="19" t="s">
        <v>1365</v>
      </c>
      <c r="B145" s="23" t="s">
        <v>294</v>
      </c>
      <c r="C145" s="17" t="s">
        <v>295</v>
      </c>
      <c r="D145" s="53">
        <v>393</v>
      </c>
      <c r="E145" s="190">
        <v>321</v>
      </c>
      <c r="F145" s="179">
        <v>18</v>
      </c>
      <c r="G145" s="179">
        <v>175</v>
      </c>
      <c r="H145" s="179">
        <v>308</v>
      </c>
      <c r="I145" s="179">
        <v>295</v>
      </c>
      <c r="J145" s="179">
        <v>283</v>
      </c>
      <c r="K145" s="179">
        <v>256</v>
      </c>
      <c r="L145" s="179">
        <v>262</v>
      </c>
      <c r="M145" s="179">
        <v>321</v>
      </c>
      <c r="N145" s="180">
        <v>289</v>
      </c>
      <c r="O145" s="10"/>
      <c r="P145" s="190">
        <v>388</v>
      </c>
      <c r="Q145" s="179">
        <v>27</v>
      </c>
      <c r="R145" s="179">
        <v>210</v>
      </c>
      <c r="S145" s="179">
        <v>318</v>
      </c>
      <c r="T145" s="179">
        <v>307</v>
      </c>
      <c r="U145" s="179">
        <v>302</v>
      </c>
      <c r="V145" s="179">
        <v>286</v>
      </c>
      <c r="W145" s="179">
        <v>297</v>
      </c>
      <c r="X145" s="179">
        <v>329</v>
      </c>
      <c r="Y145" s="180">
        <v>309</v>
      </c>
      <c r="Z145" s="10"/>
      <c r="AA145" s="206">
        <v>393</v>
      </c>
      <c r="AB145" s="156">
        <v>349</v>
      </c>
      <c r="AC145" s="158">
        <v>152</v>
      </c>
      <c r="AD145" s="157">
        <v>296</v>
      </c>
      <c r="AE145" s="157">
        <v>323</v>
      </c>
      <c r="AF145" s="157">
        <v>317</v>
      </c>
      <c r="AG145" s="157">
        <v>324</v>
      </c>
      <c r="AH145" s="157">
        <v>314</v>
      </c>
      <c r="AI145" s="157">
        <v>314</v>
      </c>
      <c r="AJ145" s="157">
        <v>329</v>
      </c>
      <c r="AK145" s="158">
        <v>325</v>
      </c>
    </row>
    <row r="146" spans="1:37" x14ac:dyDescent="0.45">
      <c r="A146" s="19" t="s">
        <v>1365</v>
      </c>
      <c r="B146" s="23" t="s">
        <v>296</v>
      </c>
      <c r="C146" s="17" t="s">
        <v>297</v>
      </c>
      <c r="D146" s="53">
        <v>388</v>
      </c>
      <c r="E146" s="190">
        <v>566</v>
      </c>
      <c r="F146" s="179">
        <v>19</v>
      </c>
      <c r="G146" s="179">
        <v>183</v>
      </c>
      <c r="H146" s="179">
        <v>323</v>
      </c>
      <c r="I146" s="179">
        <v>309</v>
      </c>
      <c r="J146" s="179">
        <v>297</v>
      </c>
      <c r="K146" s="179">
        <v>269</v>
      </c>
      <c r="L146" s="179">
        <v>275</v>
      </c>
      <c r="M146" s="179">
        <v>336</v>
      </c>
      <c r="N146" s="180">
        <v>303</v>
      </c>
      <c r="O146" s="10"/>
      <c r="P146" s="190">
        <v>685</v>
      </c>
      <c r="Q146" s="179">
        <v>28</v>
      </c>
      <c r="R146" s="179">
        <v>220</v>
      </c>
      <c r="S146" s="179">
        <v>333</v>
      </c>
      <c r="T146" s="179">
        <v>322</v>
      </c>
      <c r="U146" s="179">
        <v>317</v>
      </c>
      <c r="V146" s="179">
        <v>300</v>
      </c>
      <c r="W146" s="179">
        <v>311</v>
      </c>
      <c r="X146" s="179">
        <v>345</v>
      </c>
      <c r="Y146" s="180">
        <v>324</v>
      </c>
      <c r="Z146" s="10"/>
      <c r="AA146" s="206">
        <v>388</v>
      </c>
      <c r="AB146" s="156">
        <v>366</v>
      </c>
      <c r="AC146" s="158">
        <v>71</v>
      </c>
      <c r="AD146" s="157">
        <v>218</v>
      </c>
      <c r="AE146" s="157">
        <v>326</v>
      </c>
      <c r="AF146" s="157">
        <v>276</v>
      </c>
      <c r="AG146" s="157">
        <v>244</v>
      </c>
      <c r="AH146" s="157">
        <v>243</v>
      </c>
      <c r="AI146" s="157">
        <v>239</v>
      </c>
      <c r="AJ146" s="157">
        <v>342</v>
      </c>
      <c r="AK146" s="158">
        <v>267</v>
      </c>
    </row>
    <row r="147" spans="1:37" x14ac:dyDescent="0.45">
      <c r="A147" s="19" t="s">
        <v>1365</v>
      </c>
      <c r="B147" s="23" t="s">
        <v>298</v>
      </c>
      <c r="C147" s="17" t="s">
        <v>299</v>
      </c>
      <c r="D147" s="53">
        <v>456</v>
      </c>
      <c r="E147" s="190">
        <v>450</v>
      </c>
      <c r="F147" s="179">
        <v>22</v>
      </c>
      <c r="G147" s="179">
        <v>217</v>
      </c>
      <c r="H147" s="179">
        <v>383</v>
      </c>
      <c r="I147" s="179">
        <v>366</v>
      </c>
      <c r="J147" s="179">
        <v>352</v>
      </c>
      <c r="K147" s="179">
        <v>318</v>
      </c>
      <c r="L147" s="179">
        <v>325</v>
      </c>
      <c r="M147" s="179">
        <v>398</v>
      </c>
      <c r="N147" s="180">
        <v>359</v>
      </c>
      <c r="O147" s="10"/>
      <c r="P147" s="190">
        <v>541</v>
      </c>
      <c r="Q147" s="179">
        <v>33</v>
      </c>
      <c r="R147" s="179">
        <v>260</v>
      </c>
      <c r="S147" s="179">
        <v>394</v>
      </c>
      <c r="T147" s="179">
        <v>381</v>
      </c>
      <c r="U147" s="179">
        <v>375</v>
      </c>
      <c r="V147" s="179">
        <v>355</v>
      </c>
      <c r="W147" s="179">
        <v>368</v>
      </c>
      <c r="X147" s="179">
        <v>408</v>
      </c>
      <c r="Y147" s="180">
        <v>384</v>
      </c>
      <c r="Z147" s="10"/>
      <c r="AA147" s="206">
        <v>456</v>
      </c>
      <c r="AB147" s="156">
        <v>433</v>
      </c>
      <c r="AC147" s="158">
        <v>11</v>
      </c>
      <c r="AD147" s="157">
        <v>326</v>
      </c>
      <c r="AE147" s="157">
        <v>394</v>
      </c>
      <c r="AF147" s="157">
        <v>363</v>
      </c>
      <c r="AG147" s="157">
        <v>394</v>
      </c>
      <c r="AH147" s="157">
        <v>350</v>
      </c>
      <c r="AI147" s="157">
        <v>352</v>
      </c>
      <c r="AJ147" s="157">
        <v>414</v>
      </c>
      <c r="AK147" s="158">
        <v>368</v>
      </c>
    </row>
    <row r="148" spans="1:37" x14ac:dyDescent="0.45">
      <c r="A148" s="19" t="s">
        <v>1365</v>
      </c>
      <c r="B148" s="23" t="s">
        <v>122</v>
      </c>
      <c r="C148" s="17" t="s">
        <v>300</v>
      </c>
      <c r="D148" s="53">
        <v>295</v>
      </c>
      <c r="E148" s="190">
        <v>302</v>
      </c>
      <c r="F148" s="179">
        <v>14</v>
      </c>
      <c r="G148" s="179">
        <v>139</v>
      </c>
      <c r="H148" s="179">
        <v>246</v>
      </c>
      <c r="I148" s="179">
        <v>235</v>
      </c>
      <c r="J148" s="179">
        <v>226</v>
      </c>
      <c r="K148" s="179">
        <v>204</v>
      </c>
      <c r="L148" s="179">
        <v>209</v>
      </c>
      <c r="M148" s="179">
        <v>256</v>
      </c>
      <c r="N148" s="180">
        <v>231</v>
      </c>
      <c r="O148" s="10"/>
      <c r="P148" s="190">
        <v>364</v>
      </c>
      <c r="Q148" s="179">
        <v>21</v>
      </c>
      <c r="R148" s="179">
        <v>167</v>
      </c>
      <c r="S148" s="179">
        <v>253</v>
      </c>
      <c r="T148" s="179">
        <v>245</v>
      </c>
      <c r="U148" s="179">
        <v>241</v>
      </c>
      <c r="V148" s="179">
        <v>228</v>
      </c>
      <c r="W148" s="179">
        <v>237</v>
      </c>
      <c r="X148" s="179">
        <v>262</v>
      </c>
      <c r="Y148" s="180">
        <v>247</v>
      </c>
      <c r="Z148" s="10"/>
      <c r="AA148" s="206">
        <v>295</v>
      </c>
      <c r="AB148" s="156">
        <v>278</v>
      </c>
      <c r="AC148" s="158">
        <v>48</v>
      </c>
      <c r="AD148" s="157">
        <v>183</v>
      </c>
      <c r="AE148" s="157">
        <v>233</v>
      </c>
      <c r="AF148" s="157">
        <v>218</v>
      </c>
      <c r="AG148" s="157">
        <v>207</v>
      </c>
      <c r="AH148" s="157">
        <v>191</v>
      </c>
      <c r="AI148" s="157">
        <v>191</v>
      </c>
      <c r="AJ148" s="157">
        <v>255</v>
      </c>
      <c r="AK148" s="158">
        <v>220</v>
      </c>
    </row>
    <row r="149" spans="1:37" x14ac:dyDescent="0.45">
      <c r="A149" s="19" t="s">
        <v>1365</v>
      </c>
      <c r="B149" s="23" t="s">
        <v>301</v>
      </c>
      <c r="C149" s="17" t="s">
        <v>302</v>
      </c>
      <c r="D149" s="53">
        <v>1523</v>
      </c>
      <c r="E149" s="190">
        <v>1520</v>
      </c>
      <c r="F149" s="179">
        <v>73</v>
      </c>
      <c r="G149" s="179">
        <v>724</v>
      </c>
      <c r="H149" s="179">
        <v>1278</v>
      </c>
      <c r="I149" s="179">
        <v>1222</v>
      </c>
      <c r="J149" s="179">
        <v>1174</v>
      </c>
      <c r="K149" s="179">
        <v>1062</v>
      </c>
      <c r="L149" s="179">
        <v>1086</v>
      </c>
      <c r="M149" s="179">
        <v>1329</v>
      </c>
      <c r="N149" s="180">
        <v>1199</v>
      </c>
      <c r="O149" s="10"/>
      <c r="P149" s="190">
        <v>1840</v>
      </c>
      <c r="Q149" s="179">
        <v>109</v>
      </c>
      <c r="R149" s="179">
        <v>869</v>
      </c>
      <c r="S149" s="179">
        <v>1318</v>
      </c>
      <c r="T149" s="179">
        <v>1273</v>
      </c>
      <c r="U149" s="179">
        <v>1252</v>
      </c>
      <c r="V149" s="179">
        <v>1186</v>
      </c>
      <c r="W149" s="179">
        <v>1231</v>
      </c>
      <c r="X149" s="179">
        <v>1362</v>
      </c>
      <c r="Y149" s="180">
        <v>1282</v>
      </c>
      <c r="Z149" s="10"/>
      <c r="AA149" s="206">
        <v>1523</v>
      </c>
      <c r="AB149" s="156">
        <v>1448</v>
      </c>
      <c r="AC149" s="158">
        <v>58</v>
      </c>
      <c r="AD149" s="157">
        <v>1049</v>
      </c>
      <c r="AE149" s="157">
        <v>1297</v>
      </c>
      <c r="AF149" s="157">
        <v>1215</v>
      </c>
      <c r="AG149" s="157">
        <v>1183</v>
      </c>
      <c r="AH149" s="157">
        <v>1148</v>
      </c>
      <c r="AI149" s="157">
        <v>1175</v>
      </c>
      <c r="AJ149" s="157">
        <v>1360</v>
      </c>
      <c r="AK149" s="158">
        <v>1216</v>
      </c>
    </row>
    <row r="150" spans="1:37" x14ac:dyDescent="0.45">
      <c r="A150" s="19" t="s">
        <v>1365</v>
      </c>
      <c r="B150" s="23" t="s">
        <v>303</v>
      </c>
      <c r="C150" s="17" t="s">
        <v>304</v>
      </c>
      <c r="D150" s="53">
        <v>1206</v>
      </c>
      <c r="E150" s="190">
        <v>1179</v>
      </c>
      <c r="F150" s="179">
        <v>58</v>
      </c>
      <c r="G150" s="179">
        <v>579</v>
      </c>
      <c r="H150" s="179">
        <v>1021</v>
      </c>
      <c r="I150" s="179">
        <v>977</v>
      </c>
      <c r="J150" s="179">
        <v>938</v>
      </c>
      <c r="K150" s="179">
        <v>849</v>
      </c>
      <c r="L150" s="179">
        <v>868</v>
      </c>
      <c r="M150" s="179">
        <v>1062</v>
      </c>
      <c r="N150" s="180">
        <v>958</v>
      </c>
      <c r="O150" s="10"/>
      <c r="P150" s="190">
        <v>1428</v>
      </c>
      <c r="Q150" s="179">
        <v>87</v>
      </c>
      <c r="R150" s="179">
        <v>695</v>
      </c>
      <c r="S150" s="179">
        <v>1053</v>
      </c>
      <c r="T150" s="179">
        <v>1018</v>
      </c>
      <c r="U150" s="179">
        <v>1001</v>
      </c>
      <c r="V150" s="179">
        <v>948</v>
      </c>
      <c r="W150" s="179">
        <v>984</v>
      </c>
      <c r="X150" s="179">
        <v>1088</v>
      </c>
      <c r="Y150" s="180">
        <v>1024</v>
      </c>
      <c r="Z150" s="10"/>
      <c r="AA150" s="206">
        <v>1206</v>
      </c>
      <c r="AB150" s="156">
        <v>1157</v>
      </c>
      <c r="AC150" s="158">
        <v>27</v>
      </c>
      <c r="AD150" s="157">
        <v>808</v>
      </c>
      <c r="AE150" s="157">
        <v>1034</v>
      </c>
      <c r="AF150" s="157">
        <v>935</v>
      </c>
      <c r="AG150" s="157">
        <v>926</v>
      </c>
      <c r="AH150" s="157">
        <v>863</v>
      </c>
      <c r="AI150" s="157">
        <v>875</v>
      </c>
      <c r="AJ150" s="157">
        <v>1102</v>
      </c>
      <c r="AK150" s="158">
        <v>974</v>
      </c>
    </row>
    <row r="151" spans="1:37" x14ac:dyDescent="0.45">
      <c r="A151" s="19" t="s">
        <v>1365</v>
      </c>
      <c r="B151" s="23" t="s">
        <v>305</v>
      </c>
      <c r="C151" s="17" t="s">
        <v>306</v>
      </c>
      <c r="D151" s="53">
        <v>211</v>
      </c>
      <c r="E151" s="190">
        <v>274</v>
      </c>
      <c r="F151" s="179">
        <v>11</v>
      </c>
      <c r="G151" s="179">
        <v>102</v>
      </c>
      <c r="H151" s="179">
        <v>181</v>
      </c>
      <c r="I151" s="179">
        <v>173</v>
      </c>
      <c r="J151" s="179">
        <v>166</v>
      </c>
      <c r="K151" s="179">
        <v>150</v>
      </c>
      <c r="L151" s="179">
        <v>153</v>
      </c>
      <c r="M151" s="179">
        <v>188</v>
      </c>
      <c r="N151" s="180">
        <v>169</v>
      </c>
      <c r="O151" s="10"/>
      <c r="P151" s="190">
        <v>331</v>
      </c>
      <c r="Q151" s="179">
        <v>16</v>
      </c>
      <c r="R151" s="179">
        <v>123</v>
      </c>
      <c r="S151" s="179">
        <v>186</v>
      </c>
      <c r="T151" s="179">
        <v>180</v>
      </c>
      <c r="U151" s="179">
        <v>177</v>
      </c>
      <c r="V151" s="179">
        <v>168</v>
      </c>
      <c r="W151" s="179">
        <v>174</v>
      </c>
      <c r="X151" s="179">
        <v>192</v>
      </c>
      <c r="Y151" s="180">
        <v>181</v>
      </c>
      <c r="Z151" s="10"/>
      <c r="AA151" s="206">
        <v>211</v>
      </c>
      <c r="AB151" s="156">
        <v>204</v>
      </c>
      <c r="AC151" s="158">
        <v>6</v>
      </c>
      <c r="AD151" s="157">
        <v>89</v>
      </c>
      <c r="AE151" s="157">
        <v>195</v>
      </c>
      <c r="AF151" s="157">
        <v>173</v>
      </c>
      <c r="AG151" s="157">
        <v>170</v>
      </c>
      <c r="AH151" s="157">
        <v>109</v>
      </c>
      <c r="AI151" s="157">
        <v>97</v>
      </c>
      <c r="AJ151" s="157">
        <v>198</v>
      </c>
      <c r="AK151" s="158">
        <v>159</v>
      </c>
    </row>
    <row r="152" spans="1:37" x14ac:dyDescent="0.45">
      <c r="A152" s="19" t="s">
        <v>1365</v>
      </c>
      <c r="B152" s="23" t="s">
        <v>307</v>
      </c>
      <c r="C152" s="17" t="s">
        <v>308</v>
      </c>
      <c r="D152" s="53">
        <v>753</v>
      </c>
      <c r="E152" s="190">
        <v>905</v>
      </c>
      <c r="F152" s="179">
        <v>36</v>
      </c>
      <c r="G152" s="179">
        <v>357</v>
      </c>
      <c r="H152" s="179">
        <v>631</v>
      </c>
      <c r="I152" s="179">
        <v>603</v>
      </c>
      <c r="J152" s="179">
        <v>579</v>
      </c>
      <c r="K152" s="179">
        <v>524</v>
      </c>
      <c r="L152" s="179">
        <v>536</v>
      </c>
      <c r="M152" s="179">
        <v>655</v>
      </c>
      <c r="N152" s="180">
        <v>591</v>
      </c>
      <c r="O152" s="10"/>
      <c r="P152" s="190">
        <v>1093</v>
      </c>
      <c r="Q152" s="179">
        <v>54</v>
      </c>
      <c r="R152" s="179">
        <v>429</v>
      </c>
      <c r="S152" s="179">
        <v>650</v>
      </c>
      <c r="T152" s="179">
        <v>628</v>
      </c>
      <c r="U152" s="179">
        <v>618</v>
      </c>
      <c r="V152" s="179">
        <v>585</v>
      </c>
      <c r="W152" s="179">
        <v>607</v>
      </c>
      <c r="X152" s="179">
        <v>672</v>
      </c>
      <c r="Y152" s="180">
        <v>632</v>
      </c>
      <c r="Z152" s="10"/>
      <c r="AA152" s="206">
        <v>753</v>
      </c>
      <c r="AB152" s="156">
        <v>714</v>
      </c>
      <c r="AC152" s="158">
        <v>23</v>
      </c>
      <c r="AD152" s="157">
        <v>530</v>
      </c>
      <c r="AE152" s="157">
        <v>651</v>
      </c>
      <c r="AF152" s="157">
        <v>635</v>
      </c>
      <c r="AG152" s="157">
        <v>611</v>
      </c>
      <c r="AH152" s="157">
        <v>558</v>
      </c>
      <c r="AI152" s="157">
        <v>553</v>
      </c>
      <c r="AJ152" s="157">
        <v>683</v>
      </c>
      <c r="AK152" s="158">
        <v>617</v>
      </c>
    </row>
    <row r="153" spans="1:37" x14ac:dyDescent="0.45">
      <c r="A153" s="19" t="s">
        <v>1363</v>
      </c>
      <c r="B153" s="25" t="s">
        <v>843</v>
      </c>
      <c r="C153" s="17"/>
      <c r="D153" s="87">
        <v>4224</v>
      </c>
      <c r="E153" s="189">
        <v>3460</v>
      </c>
      <c r="F153" s="177">
        <v>200</v>
      </c>
      <c r="G153" s="177">
        <v>1993</v>
      </c>
      <c r="H153" s="177">
        <v>3518</v>
      </c>
      <c r="I153" s="177">
        <v>3363</v>
      </c>
      <c r="J153" s="177">
        <v>3232</v>
      </c>
      <c r="K153" s="177">
        <v>2922</v>
      </c>
      <c r="L153" s="177">
        <v>2990</v>
      </c>
      <c r="M153" s="177">
        <v>3657</v>
      </c>
      <c r="N153" s="178">
        <v>3299</v>
      </c>
      <c r="O153" s="10"/>
      <c r="P153" s="189">
        <v>4196</v>
      </c>
      <c r="Q153" s="177">
        <v>299</v>
      </c>
      <c r="R153" s="177">
        <v>2392</v>
      </c>
      <c r="S153" s="177">
        <v>3626</v>
      </c>
      <c r="T153" s="177">
        <v>3505</v>
      </c>
      <c r="U153" s="177">
        <v>3446</v>
      </c>
      <c r="V153" s="177">
        <v>3265</v>
      </c>
      <c r="W153" s="177">
        <v>3387</v>
      </c>
      <c r="X153" s="177">
        <v>3748</v>
      </c>
      <c r="Y153" s="178">
        <v>3528</v>
      </c>
      <c r="Z153" s="10"/>
      <c r="AA153" s="205">
        <v>4224</v>
      </c>
      <c r="AB153" s="142">
        <v>3986</v>
      </c>
      <c r="AC153" s="144">
        <v>709</v>
      </c>
      <c r="AD153" s="143">
        <v>2662</v>
      </c>
      <c r="AE153" s="143">
        <v>3505</v>
      </c>
      <c r="AF153" s="143">
        <v>3327</v>
      </c>
      <c r="AG153" s="143">
        <v>3211</v>
      </c>
      <c r="AH153" s="143">
        <v>2882</v>
      </c>
      <c r="AI153" s="143">
        <v>2860</v>
      </c>
      <c r="AJ153" s="143">
        <v>3703</v>
      </c>
      <c r="AK153" s="144">
        <v>3272</v>
      </c>
    </row>
    <row r="154" spans="1:37" x14ac:dyDescent="0.45">
      <c r="A154" s="19" t="s">
        <v>1365</v>
      </c>
      <c r="B154" s="23" t="s">
        <v>310</v>
      </c>
      <c r="C154" s="17" t="s">
        <v>311</v>
      </c>
      <c r="D154" s="53">
        <v>742</v>
      </c>
      <c r="E154" s="190">
        <v>503</v>
      </c>
      <c r="F154" s="179">
        <v>36</v>
      </c>
      <c r="G154" s="179">
        <v>353</v>
      </c>
      <c r="H154" s="179">
        <v>623</v>
      </c>
      <c r="I154" s="179">
        <v>596</v>
      </c>
      <c r="J154" s="179">
        <v>573</v>
      </c>
      <c r="K154" s="179">
        <v>518</v>
      </c>
      <c r="L154" s="179">
        <v>530</v>
      </c>
      <c r="M154" s="179">
        <v>648</v>
      </c>
      <c r="N154" s="180">
        <v>585</v>
      </c>
      <c r="O154" s="10"/>
      <c r="P154" s="190">
        <v>610</v>
      </c>
      <c r="Q154" s="179">
        <v>53</v>
      </c>
      <c r="R154" s="179">
        <v>424</v>
      </c>
      <c r="S154" s="179">
        <v>643</v>
      </c>
      <c r="T154" s="179">
        <v>621</v>
      </c>
      <c r="U154" s="179">
        <v>611</v>
      </c>
      <c r="V154" s="179">
        <v>579</v>
      </c>
      <c r="W154" s="179">
        <v>600</v>
      </c>
      <c r="X154" s="179">
        <v>664</v>
      </c>
      <c r="Y154" s="180">
        <v>625</v>
      </c>
      <c r="Z154" s="10"/>
      <c r="AA154" s="206">
        <v>742</v>
      </c>
      <c r="AB154" s="156">
        <v>706</v>
      </c>
      <c r="AC154" s="158">
        <v>30</v>
      </c>
      <c r="AD154" s="157">
        <v>434</v>
      </c>
      <c r="AE154" s="157">
        <v>567</v>
      </c>
      <c r="AF154" s="157">
        <v>563</v>
      </c>
      <c r="AG154" s="157">
        <v>529</v>
      </c>
      <c r="AH154" s="157">
        <v>483</v>
      </c>
      <c r="AI154" s="157">
        <v>469</v>
      </c>
      <c r="AJ154" s="157">
        <v>620</v>
      </c>
      <c r="AK154" s="158">
        <v>533</v>
      </c>
    </row>
    <row r="155" spans="1:37" x14ac:dyDescent="0.45">
      <c r="A155" s="19" t="s">
        <v>1365</v>
      </c>
      <c r="B155" s="23" t="s">
        <v>312</v>
      </c>
      <c r="C155" s="17" t="s">
        <v>313</v>
      </c>
      <c r="D155" s="53">
        <v>1071</v>
      </c>
      <c r="E155" s="190">
        <v>862</v>
      </c>
      <c r="F155" s="179">
        <v>52</v>
      </c>
      <c r="G155" s="179">
        <v>514</v>
      </c>
      <c r="H155" s="179">
        <v>907</v>
      </c>
      <c r="I155" s="179">
        <v>867</v>
      </c>
      <c r="J155" s="179">
        <v>833</v>
      </c>
      <c r="K155" s="179">
        <v>753</v>
      </c>
      <c r="L155" s="179">
        <v>771</v>
      </c>
      <c r="M155" s="179">
        <v>943</v>
      </c>
      <c r="N155" s="180">
        <v>850</v>
      </c>
      <c r="O155" s="10"/>
      <c r="P155" s="190">
        <v>1044</v>
      </c>
      <c r="Q155" s="179">
        <v>78</v>
      </c>
      <c r="R155" s="179">
        <v>617</v>
      </c>
      <c r="S155" s="179">
        <v>935</v>
      </c>
      <c r="T155" s="179">
        <v>903</v>
      </c>
      <c r="U155" s="179">
        <v>888</v>
      </c>
      <c r="V155" s="179">
        <v>842</v>
      </c>
      <c r="W155" s="179">
        <v>873</v>
      </c>
      <c r="X155" s="179">
        <v>966</v>
      </c>
      <c r="Y155" s="180">
        <v>909</v>
      </c>
      <c r="Z155" s="10"/>
      <c r="AA155" s="206">
        <v>1071</v>
      </c>
      <c r="AB155" s="156">
        <v>1027</v>
      </c>
      <c r="AC155" s="158">
        <v>78</v>
      </c>
      <c r="AD155" s="157">
        <v>694</v>
      </c>
      <c r="AE155" s="157">
        <v>920</v>
      </c>
      <c r="AF155" s="157">
        <v>862</v>
      </c>
      <c r="AG155" s="157">
        <v>866</v>
      </c>
      <c r="AH155" s="157">
        <v>741</v>
      </c>
      <c r="AI155" s="157">
        <v>726</v>
      </c>
      <c r="AJ155" s="157">
        <v>979</v>
      </c>
      <c r="AK155" s="158">
        <v>848</v>
      </c>
    </row>
    <row r="156" spans="1:37" x14ac:dyDescent="0.45">
      <c r="A156" s="19" t="s">
        <v>1365</v>
      </c>
      <c r="B156" s="23" t="s">
        <v>314</v>
      </c>
      <c r="C156" s="17" t="s">
        <v>315</v>
      </c>
      <c r="D156" s="53">
        <v>727</v>
      </c>
      <c r="E156" s="190">
        <v>967</v>
      </c>
      <c r="F156" s="179">
        <v>35</v>
      </c>
      <c r="G156" s="179">
        <v>348</v>
      </c>
      <c r="H156" s="179">
        <v>615</v>
      </c>
      <c r="I156" s="179">
        <v>588</v>
      </c>
      <c r="J156" s="179">
        <v>565</v>
      </c>
      <c r="K156" s="179">
        <v>511</v>
      </c>
      <c r="L156" s="179">
        <v>522</v>
      </c>
      <c r="M156" s="179">
        <v>639</v>
      </c>
      <c r="N156" s="180">
        <v>576</v>
      </c>
      <c r="O156" s="10"/>
      <c r="P156" s="190">
        <v>1166</v>
      </c>
      <c r="Q156" s="179">
        <v>53</v>
      </c>
      <c r="R156" s="179">
        <v>418</v>
      </c>
      <c r="S156" s="179">
        <v>634</v>
      </c>
      <c r="T156" s="179">
        <v>612</v>
      </c>
      <c r="U156" s="179">
        <v>602</v>
      </c>
      <c r="V156" s="179">
        <v>570</v>
      </c>
      <c r="W156" s="179">
        <v>592</v>
      </c>
      <c r="X156" s="179">
        <v>655</v>
      </c>
      <c r="Y156" s="180">
        <v>616</v>
      </c>
      <c r="Z156" s="10"/>
      <c r="AA156" s="206">
        <v>727</v>
      </c>
      <c r="AB156" s="156">
        <v>696</v>
      </c>
      <c r="AC156" s="158">
        <v>297</v>
      </c>
      <c r="AD156" s="157">
        <v>505</v>
      </c>
      <c r="AE156" s="157">
        <v>618</v>
      </c>
      <c r="AF156" s="157">
        <v>588</v>
      </c>
      <c r="AG156" s="157">
        <v>590</v>
      </c>
      <c r="AH156" s="157">
        <v>562</v>
      </c>
      <c r="AI156" s="157">
        <v>558</v>
      </c>
      <c r="AJ156" s="157">
        <v>657</v>
      </c>
      <c r="AK156" s="158">
        <v>601</v>
      </c>
    </row>
    <row r="157" spans="1:37" x14ac:dyDescent="0.45">
      <c r="A157" s="19" t="s">
        <v>1365</v>
      </c>
      <c r="B157" s="23" t="s">
        <v>316</v>
      </c>
      <c r="C157" s="17" t="s">
        <v>317</v>
      </c>
      <c r="D157" s="53">
        <v>287</v>
      </c>
      <c r="E157" s="190">
        <v>241</v>
      </c>
      <c r="F157" s="179">
        <v>14</v>
      </c>
      <c r="G157" s="179">
        <v>138</v>
      </c>
      <c r="H157" s="179">
        <v>244</v>
      </c>
      <c r="I157" s="179">
        <v>233</v>
      </c>
      <c r="J157" s="179">
        <v>224</v>
      </c>
      <c r="K157" s="179">
        <v>203</v>
      </c>
      <c r="L157" s="179">
        <v>207</v>
      </c>
      <c r="M157" s="179">
        <v>254</v>
      </c>
      <c r="N157" s="180">
        <v>229</v>
      </c>
      <c r="O157" s="10"/>
      <c r="P157" s="190">
        <v>291</v>
      </c>
      <c r="Q157" s="179">
        <v>21</v>
      </c>
      <c r="R157" s="179">
        <v>166</v>
      </c>
      <c r="S157" s="179">
        <v>252</v>
      </c>
      <c r="T157" s="179">
        <v>243</v>
      </c>
      <c r="U157" s="179">
        <v>239</v>
      </c>
      <c r="V157" s="179">
        <v>227</v>
      </c>
      <c r="W157" s="179">
        <v>235</v>
      </c>
      <c r="X157" s="179">
        <v>260</v>
      </c>
      <c r="Y157" s="180">
        <v>245</v>
      </c>
      <c r="Z157" s="10"/>
      <c r="AA157" s="206">
        <v>287</v>
      </c>
      <c r="AB157" s="156">
        <v>276</v>
      </c>
      <c r="AC157" s="158">
        <v>25</v>
      </c>
      <c r="AD157" s="157">
        <v>172</v>
      </c>
      <c r="AE157" s="157">
        <v>245</v>
      </c>
      <c r="AF157" s="157">
        <v>226</v>
      </c>
      <c r="AG157" s="157">
        <v>220</v>
      </c>
      <c r="AH157" s="157">
        <v>182</v>
      </c>
      <c r="AI157" s="157">
        <v>180</v>
      </c>
      <c r="AJ157" s="157">
        <v>262</v>
      </c>
      <c r="AK157" s="158">
        <v>209</v>
      </c>
    </row>
    <row r="158" spans="1:37" x14ac:dyDescent="0.45">
      <c r="A158" s="19" t="s">
        <v>1365</v>
      </c>
      <c r="B158" s="23" t="s">
        <v>318</v>
      </c>
      <c r="C158" s="17" t="s">
        <v>319</v>
      </c>
      <c r="D158" s="53">
        <v>683</v>
      </c>
      <c r="E158" s="190">
        <v>447</v>
      </c>
      <c r="F158" s="179">
        <v>32</v>
      </c>
      <c r="G158" s="179">
        <v>315</v>
      </c>
      <c r="H158" s="179">
        <v>556</v>
      </c>
      <c r="I158" s="179">
        <v>532</v>
      </c>
      <c r="J158" s="179">
        <v>511</v>
      </c>
      <c r="K158" s="179">
        <v>462</v>
      </c>
      <c r="L158" s="179">
        <v>473</v>
      </c>
      <c r="M158" s="179">
        <v>578</v>
      </c>
      <c r="N158" s="180">
        <v>522</v>
      </c>
      <c r="O158" s="10"/>
      <c r="P158" s="190">
        <v>541</v>
      </c>
      <c r="Q158" s="179">
        <v>48</v>
      </c>
      <c r="R158" s="179">
        <v>378</v>
      </c>
      <c r="S158" s="179">
        <v>574</v>
      </c>
      <c r="T158" s="179">
        <v>554</v>
      </c>
      <c r="U158" s="179">
        <v>545</v>
      </c>
      <c r="V158" s="179">
        <v>516</v>
      </c>
      <c r="W158" s="179">
        <v>536</v>
      </c>
      <c r="X158" s="179">
        <v>593</v>
      </c>
      <c r="Y158" s="180">
        <v>558</v>
      </c>
      <c r="Z158" s="10"/>
      <c r="AA158" s="206">
        <v>683</v>
      </c>
      <c r="AB158" s="156">
        <v>630</v>
      </c>
      <c r="AC158" s="158">
        <v>53</v>
      </c>
      <c r="AD158" s="157">
        <v>477</v>
      </c>
      <c r="AE158" s="157">
        <v>576</v>
      </c>
      <c r="AF158" s="157">
        <v>554</v>
      </c>
      <c r="AG158" s="157">
        <v>546</v>
      </c>
      <c r="AH158" s="157">
        <v>498</v>
      </c>
      <c r="AI158" s="157">
        <v>516</v>
      </c>
      <c r="AJ158" s="157">
        <v>588</v>
      </c>
      <c r="AK158" s="158">
        <v>553</v>
      </c>
    </row>
    <row r="159" spans="1:37" x14ac:dyDescent="0.45">
      <c r="A159" s="19" t="s">
        <v>1365</v>
      </c>
      <c r="B159" s="23" t="s">
        <v>320</v>
      </c>
      <c r="C159" s="17" t="s">
        <v>321</v>
      </c>
      <c r="D159" s="53">
        <v>714</v>
      </c>
      <c r="E159" s="190">
        <v>498</v>
      </c>
      <c r="F159" s="179">
        <v>34</v>
      </c>
      <c r="G159" s="179">
        <v>332</v>
      </c>
      <c r="H159" s="179">
        <v>586</v>
      </c>
      <c r="I159" s="179">
        <v>561</v>
      </c>
      <c r="J159" s="179">
        <v>539</v>
      </c>
      <c r="K159" s="179">
        <v>487</v>
      </c>
      <c r="L159" s="179">
        <v>498</v>
      </c>
      <c r="M159" s="179">
        <v>610</v>
      </c>
      <c r="N159" s="180">
        <v>550</v>
      </c>
      <c r="O159" s="10"/>
      <c r="P159" s="190">
        <v>603</v>
      </c>
      <c r="Q159" s="179">
        <v>50</v>
      </c>
      <c r="R159" s="179">
        <v>399</v>
      </c>
      <c r="S159" s="179">
        <v>604</v>
      </c>
      <c r="T159" s="179">
        <v>584</v>
      </c>
      <c r="U159" s="179">
        <v>575</v>
      </c>
      <c r="V159" s="179">
        <v>544</v>
      </c>
      <c r="W159" s="179">
        <v>565</v>
      </c>
      <c r="X159" s="179">
        <v>625</v>
      </c>
      <c r="Y159" s="180">
        <v>588</v>
      </c>
      <c r="Z159" s="10"/>
      <c r="AA159" s="206">
        <v>714</v>
      </c>
      <c r="AB159" s="156">
        <v>664</v>
      </c>
      <c r="AC159" s="158">
        <v>226</v>
      </c>
      <c r="AD159" s="157">
        <v>382</v>
      </c>
      <c r="AE159" s="157">
        <v>584</v>
      </c>
      <c r="AF159" s="157">
        <v>536</v>
      </c>
      <c r="AG159" s="157">
        <v>465</v>
      </c>
      <c r="AH159" s="157">
        <v>418</v>
      </c>
      <c r="AI159" s="157">
        <v>413</v>
      </c>
      <c r="AJ159" s="157">
        <v>606</v>
      </c>
      <c r="AK159" s="158">
        <v>530</v>
      </c>
    </row>
    <row r="160" spans="1:37" x14ac:dyDescent="0.45">
      <c r="A160" s="19" t="s">
        <v>1363</v>
      </c>
      <c r="B160" s="25" t="s">
        <v>844</v>
      </c>
      <c r="C160" s="17"/>
      <c r="D160" s="87">
        <v>3190</v>
      </c>
      <c r="E160" s="189">
        <v>2421</v>
      </c>
      <c r="F160" s="177">
        <v>141</v>
      </c>
      <c r="G160" s="177">
        <v>1408</v>
      </c>
      <c r="H160" s="177">
        <v>2484</v>
      </c>
      <c r="I160" s="177">
        <v>2375</v>
      </c>
      <c r="J160" s="177">
        <v>2283</v>
      </c>
      <c r="K160" s="177">
        <v>2064</v>
      </c>
      <c r="L160" s="177">
        <v>2112</v>
      </c>
      <c r="M160" s="177">
        <v>2583</v>
      </c>
      <c r="N160" s="178">
        <v>2330</v>
      </c>
      <c r="O160" s="10"/>
      <c r="P160" s="189">
        <v>2886</v>
      </c>
      <c r="Q160" s="177">
        <v>212</v>
      </c>
      <c r="R160" s="177">
        <v>1689</v>
      </c>
      <c r="S160" s="177">
        <v>2561</v>
      </c>
      <c r="T160" s="177">
        <v>2475</v>
      </c>
      <c r="U160" s="177">
        <v>2434</v>
      </c>
      <c r="V160" s="177">
        <v>2306</v>
      </c>
      <c r="W160" s="177">
        <v>2392</v>
      </c>
      <c r="X160" s="177">
        <v>2647</v>
      </c>
      <c r="Y160" s="178">
        <v>2491</v>
      </c>
      <c r="Z160" s="10"/>
      <c r="AA160" s="205">
        <v>3190</v>
      </c>
      <c r="AB160" s="142">
        <v>2815</v>
      </c>
      <c r="AC160" s="144">
        <v>227</v>
      </c>
      <c r="AD160" s="143">
        <v>1552</v>
      </c>
      <c r="AE160" s="143">
        <v>2389</v>
      </c>
      <c r="AF160" s="143">
        <v>2281</v>
      </c>
      <c r="AG160" s="143">
        <v>2068</v>
      </c>
      <c r="AH160" s="143">
        <v>1742</v>
      </c>
      <c r="AI160" s="143">
        <v>1916</v>
      </c>
      <c r="AJ160" s="143">
        <v>2500</v>
      </c>
      <c r="AK160" s="144">
        <v>2143</v>
      </c>
    </row>
    <row r="161" spans="1:37" x14ac:dyDescent="0.45">
      <c r="A161" s="19" t="s">
        <v>1365</v>
      </c>
      <c r="B161" s="23" t="s">
        <v>323</v>
      </c>
      <c r="C161" s="17" t="s">
        <v>324</v>
      </c>
      <c r="D161" s="53">
        <v>678</v>
      </c>
      <c r="E161" s="190">
        <v>495</v>
      </c>
      <c r="F161" s="179">
        <v>32</v>
      </c>
      <c r="G161" s="179">
        <v>311</v>
      </c>
      <c r="H161" s="179">
        <v>548</v>
      </c>
      <c r="I161" s="179">
        <v>524</v>
      </c>
      <c r="J161" s="179">
        <v>504</v>
      </c>
      <c r="K161" s="179">
        <v>456</v>
      </c>
      <c r="L161" s="179">
        <v>466</v>
      </c>
      <c r="M161" s="179">
        <v>570</v>
      </c>
      <c r="N161" s="180">
        <v>514</v>
      </c>
      <c r="O161" s="10"/>
      <c r="P161" s="190">
        <v>592</v>
      </c>
      <c r="Q161" s="179">
        <v>47</v>
      </c>
      <c r="R161" s="179">
        <v>373</v>
      </c>
      <c r="S161" s="179">
        <v>565</v>
      </c>
      <c r="T161" s="179">
        <v>546</v>
      </c>
      <c r="U161" s="179">
        <v>537</v>
      </c>
      <c r="V161" s="179">
        <v>509</v>
      </c>
      <c r="W161" s="179">
        <v>528</v>
      </c>
      <c r="X161" s="179">
        <v>584</v>
      </c>
      <c r="Y161" s="180">
        <v>550</v>
      </c>
      <c r="Z161" s="10"/>
      <c r="AA161" s="206">
        <v>678</v>
      </c>
      <c r="AB161" s="156">
        <v>621</v>
      </c>
      <c r="AC161" s="158">
        <v>52</v>
      </c>
      <c r="AD161" s="157">
        <v>331</v>
      </c>
      <c r="AE161" s="157">
        <v>518</v>
      </c>
      <c r="AF161" s="157">
        <v>485</v>
      </c>
      <c r="AG161" s="157">
        <v>419</v>
      </c>
      <c r="AH161" s="157">
        <v>356</v>
      </c>
      <c r="AI161" s="157">
        <v>368</v>
      </c>
      <c r="AJ161" s="157">
        <v>546</v>
      </c>
      <c r="AK161" s="158">
        <v>484</v>
      </c>
    </row>
    <row r="162" spans="1:37" x14ac:dyDescent="0.45">
      <c r="A162" s="19" t="s">
        <v>1365</v>
      </c>
      <c r="B162" s="23" t="s">
        <v>325</v>
      </c>
      <c r="C162" s="17" t="s">
        <v>326</v>
      </c>
      <c r="D162" s="53">
        <v>553</v>
      </c>
      <c r="E162" s="190">
        <v>433</v>
      </c>
      <c r="F162" s="179">
        <v>25</v>
      </c>
      <c r="G162" s="179">
        <v>242</v>
      </c>
      <c r="H162" s="179">
        <v>428</v>
      </c>
      <c r="I162" s="179">
        <v>409</v>
      </c>
      <c r="J162" s="179">
        <v>393</v>
      </c>
      <c r="K162" s="179">
        <v>355</v>
      </c>
      <c r="L162" s="179">
        <v>363</v>
      </c>
      <c r="M162" s="179">
        <v>444</v>
      </c>
      <c r="N162" s="180">
        <v>401</v>
      </c>
      <c r="O162" s="10"/>
      <c r="P162" s="190">
        <v>515</v>
      </c>
      <c r="Q162" s="179">
        <v>37</v>
      </c>
      <c r="R162" s="179">
        <v>291</v>
      </c>
      <c r="S162" s="179">
        <v>441</v>
      </c>
      <c r="T162" s="179">
        <v>426</v>
      </c>
      <c r="U162" s="179">
        <v>419</v>
      </c>
      <c r="V162" s="179">
        <v>397</v>
      </c>
      <c r="W162" s="179">
        <v>412</v>
      </c>
      <c r="X162" s="179">
        <v>456</v>
      </c>
      <c r="Y162" s="180">
        <v>429</v>
      </c>
      <c r="Z162" s="10"/>
      <c r="AA162" s="206">
        <v>553</v>
      </c>
      <c r="AB162" s="156">
        <v>484</v>
      </c>
      <c r="AC162" s="158">
        <v>23</v>
      </c>
      <c r="AD162" s="157">
        <v>140</v>
      </c>
      <c r="AE162" s="157">
        <v>399</v>
      </c>
      <c r="AF162" s="157">
        <v>374</v>
      </c>
      <c r="AG162" s="157">
        <v>280</v>
      </c>
      <c r="AH162" s="157">
        <v>170</v>
      </c>
      <c r="AI162" s="157">
        <v>170</v>
      </c>
      <c r="AJ162" s="157">
        <v>405</v>
      </c>
      <c r="AK162" s="158">
        <v>268</v>
      </c>
    </row>
    <row r="163" spans="1:37" x14ac:dyDescent="0.45">
      <c r="A163" s="19" t="s">
        <v>1365</v>
      </c>
      <c r="B163" s="23" t="s">
        <v>327</v>
      </c>
      <c r="C163" s="17" t="s">
        <v>328</v>
      </c>
      <c r="D163" s="53">
        <v>556</v>
      </c>
      <c r="E163" s="190">
        <v>524</v>
      </c>
      <c r="F163" s="179">
        <v>24</v>
      </c>
      <c r="G163" s="179">
        <v>237</v>
      </c>
      <c r="H163" s="179">
        <v>419</v>
      </c>
      <c r="I163" s="179">
        <v>400</v>
      </c>
      <c r="J163" s="179">
        <v>385</v>
      </c>
      <c r="K163" s="179">
        <v>348</v>
      </c>
      <c r="L163" s="179">
        <v>356</v>
      </c>
      <c r="M163" s="179">
        <v>435</v>
      </c>
      <c r="N163" s="180">
        <v>393</v>
      </c>
      <c r="O163" s="10"/>
      <c r="P163" s="190">
        <v>631</v>
      </c>
      <c r="Q163" s="179">
        <v>36</v>
      </c>
      <c r="R163" s="179">
        <v>285</v>
      </c>
      <c r="S163" s="179">
        <v>432</v>
      </c>
      <c r="T163" s="179">
        <v>417</v>
      </c>
      <c r="U163" s="179">
        <v>410</v>
      </c>
      <c r="V163" s="179">
        <v>389</v>
      </c>
      <c r="W163" s="179">
        <v>403</v>
      </c>
      <c r="X163" s="179">
        <v>446</v>
      </c>
      <c r="Y163" s="180">
        <v>420</v>
      </c>
      <c r="Z163" s="10"/>
      <c r="AA163" s="206">
        <v>556</v>
      </c>
      <c r="AB163" s="156">
        <v>474</v>
      </c>
      <c r="AC163" s="158">
        <v>46</v>
      </c>
      <c r="AD163" s="157">
        <v>351</v>
      </c>
      <c r="AE163" s="157">
        <v>426</v>
      </c>
      <c r="AF163" s="157">
        <v>412</v>
      </c>
      <c r="AG163" s="157">
        <v>398</v>
      </c>
      <c r="AH163" s="157">
        <v>373</v>
      </c>
      <c r="AI163" s="157">
        <v>374</v>
      </c>
      <c r="AJ163" s="157">
        <v>442</v>
      </c>
      <c r="AK163" s="158">
        <v>398</v>
      </c>
    </row>
    <row r="164" spans="1:37" x14ac:dyDescent="0.45">
      <c r="A164" s="19" t="s">
        <v>1365</v>
      </c>
      <c r="B164" s="23" t="s">
        <v>329</v>
      </c>
      <c r="C164" s="17" t="s">
        <v>330</v>
      </c>
      <c r="D164" s="53">
        <v>604</v>
      </c>
      <c r="E164" s="190">
        <v>366</v>
      </c>
      <c r="F164" s="179">
        <v>26</v>
      </c>
      <c r="G164" s="179">
        <v>257</v>
      </c>
      <c r="H164" s="179">
        <v>454</v>
      </c>
      <c r="I164" s="179">
        <v>434</v>
      </c>
      <c r="J164" s="179">
        <v>417</v>
      </c>
      <c r="K164" s="179">
        <v>377</v>
      </c>
      <c r="L164" s="179">
        <v>386</v>
      </c>
      <c r="M164" s="179">
        <v>472</v>
      </c>
      <c r="N164" s="180">
        <v>426</v>
      </c>
      <c r="O164" s="10"/>
      <c r="P164" s="190">
        <v>433</v>
      </c>
      <c r="Q164" s="179">
        <v>39</v>
      </c>
      <c r="R164" s="179">
        <v>309</v>
      </c>
      <c r="S164" s="179">
        <v>468</v>
      </c>
      <c r="T164" s="179">
        <v>452</v>
      </c>
      <c r="U164" s="179">
        <v>445</v>
      </c>
      <c r="V164" s="179">
        <v>421</v>
      </c>
      <c r="W164" s="179">
        <v>437</v>
      </c>
      <c r="X164" s="179">
        <v>484</v>
      </c>
      <c r="Y164" s="180">
        <v>455</v>
      </c>
      <c r="Z164" s="10"/>
      <c r="AA164" s="206">
        <v>604</v>
      </c>
      <c r="AB164" s="156">
        <v>514</v>
      </c>
      <c r="AC164" s="158">
        <v>39</v>
      </c>
      <c r="AD164" s="157">
        <v>288</v>
      </c>
      <c r="AE164" s="157">
        <v>441</v>
      </c>
      <c r="AF164" s="157">
        <v>398</v>
      </c>
      <c r="AG164" s="157">
        <v>372</v>
      </c>
      <c r="AH164" s="157">
        <v>352</v>
      </c>
      <c r="AI164" s="157">
        <v>357</v>
      </c>
      <c r="AJ164" s="157">
        <v>469</v>
      </c>
      <c r="AK164" s="158">
        <v>391</v>
      </c>
    </row>
    <row r="165" spans="1:37" x14ac:dyDescent="0.45">
      <c r="A165" s="19" t="s">
        <v>1365</v>
      </c>
      <c r="B165" s="23" t="s">
        <v>331</v>
      </c>
      <c r="C165" s="17" t="s">
        <v>332</v>
      </c>
      <c r="D165" s="53">
        <v>799</v>
      </c>
      <c r="E165" s="190">
        <v>584</v>
      </c>
      <c r="F165" s="179">
        <v>37</v>
      </c>
      <c r="G165" s="179">
        <v>363</v>
      </c>
      <c r="H165" s="179">
        <v>641</v>
      </c>
      <c r="I165" s="179">
        <v>613</v>
      </c>
      <c r="J165" s="179">
        <v>589</v>
      </c>
      <c r="K165" s="179">
        <v>533</v>
      </c>
      <c r="L165" s="179">
        <v>545</v>
      </c>
      <c r="M165" s="179">
        <v>666</v>
      </c>
      <c r="N165" s="180">
        <v>601</v>
      </c>
      <c r="O165" s="10"/>
      <c r="P165" s="190">
        <v>696</v>
      </c>
      <c r="Q165" s="179">
        <v>55</v>
      </c>
      <c r="R165" s="179">
        <v>436</v>
      </c>
      <c r="S165" s="179">
        <v>661</v>
      </c>
      <c r="T165" s="179">
        <v>639</v>
      </c>
      <c r="U165" s="179">
        <v>628</v>
      </c>
      <c r="V165" s="179">
        <v>595</v>
      </c>
      <c r="W165" s="179">
        <v>617</v>
      </c>
      <c r="X165" s="179">
        <v>683</v>
      </c>
      <c r="Y165" s="180">
        <v>643</v>
      </c>
      <c r="Z165" s="10"/>
      <c r="AA165" s="206">
        <v>799</v>
      </c>
      <c r="AB165" s="156">
        <v>726</v>
      </c>
      <c r="AC165" s="158">
        <v>67</v>
      </c>
      <c r="AD165" s="157">
        <v>442</v>
      </c>
      <c r="AE165" s="157">
        <v>606</v>
      </c>
      <c r="AF165" s="157">
        <v>613</v>
      </c>
      <c r="AG165" s="157">
        <v>600</v>
      </c>
      <c r="AH165" s="157">
        <v>491</v>
      </c>
      <c r="AI165" s="157">
        <v>647</v>
      </c>
      <c r="AJ165" s="157">
        <v>638</v>
      </c>
      <c r="AK165" s="158">
        <v>604</v>
      </c>
    </row>
    <row r="166" spans="1:37" x14ac:dyDescent="0.45">
      <c r="A166" s="19" t="s">
        <v>1363</v>
      </c>
      <c r="B166" s="25" t="s">
        <v>845</v>
      </c>
      <c r="C166" s="17"/>
      <c r="D166" s="87">
        <v>6534</v>
      </c>
      <c r="E166" s="189">
        <v>6048</v>
      </c>
      <c r="F166" s="177">
        <v>312</v>
      </c>
      <c r="G166" s="177">
        <v>3114</v>
      </c>
      <c r="H166" s="177">
        <v>5496</v>
      </c>
      <c r="I166" s="177">
        <v>5254</v>
      </c>
      <c r="J166" s="177">
        <v>5050</v>
      </c>
      <c r="K166" s="177">
        <v>4566</v>
      </c>
      <c r="L166" s="177">
        <v>4671</v>
      </c>
      <c r="M166" s="177">
        <v>5713</v>
      </c>
      <c r="N166" s="178">
        <v>5154</v>
      </c>
      <c r="O166" s="10"/>
      <c r="P166" s="189">
        <v>7362</v>
      </c>
      <c r="Q166" s="177">
        <v>468</v>
      </c>
      <c r="R166" s="177">
        <v>3737</v>
      </c>
      <c r="S166" s="177">
        <v>5665</v>
      </c>
      <c r="T166" s="177">
        <v>5476</v>
      </c>
      <c r="U166" s="177">
        <v>5385</v>
      </c>
      <c r="V166" s="177">
        <v>5101</v>
      </c>
      <c r="W166" s="177">
        <v>5292</v>
      </c>
      <c r="X166" s="177">
        <v>5855</v>
      </c>
      <c r="Y166" s="178">
        <v>5512</v>
      </c>
      <c r="Z166" s="10"/>
      <c r="AA166" s="205">
        <v>6534</v>
      </c>
      <c r="AB166" s="142">
        <v>6228</v>
      </c>
      <c r="AC166" s="144">
        <v>881</v>
      </c>
      <c r="AD166" s="143">
        <v>4004</v>
      </c>
      <c r="AE166" s="143">
        <v>5537</v>
      </c>
      <c r="AF166" s="143">
        <v>5089</v>
      </c>
      <c r="AG166" s="143">
        <v>4890</v>
      </c>
      <c r="AH166" s="143">
        <v>4286</v>
      </c>
      <c r="AI166" s="143">
        <v>4403</v>
      </c>
      <c r="AJ166" s="143">
        <v>5775</v>
      </c>
      <c r="AK166" s="144">
        <v>4914</v>
      </c>
    </row>
    <row r="167" spans="1:37" x14ac:dyDescent="0.45">
      <c r="A167" s="19" t="s">
        <v>1365</v>
      </c>
      <c r="B167" s="23" t="s">
        <v>334</v>
      </c>
      <c r="C167" s="17" t="s">
        <v>335</v>
      </c>
      <c r="D167" s="53">
        <v>850</v>
      </c>
      <c r="E167" s="190">
        <v>930</v>
      </c>
      <c r="F167" s="179">
        <v>41</v>
      </c>
      <c r="G167" s="179">
        <v>404</v>
      </c>
      <c r="H167" s="179">
        <v>713</v>
      </c>
      <c r="I167" s="179">
        <v>682</v>
      </c>
      <c r="J167" s="179">
        <v>656</v>
      </c>
      <c r="K167" s="179">
        <v>593</v>
      </c>
      <c r="L167" s="179">
        <v>606</v>
      </c>
      <c r="M167" s="179">
        <v>742</v>
      </c>
      <c r="N167" s="180">
        <v>669</v>
      </c>
      <c r="O167" s="10"/>
      <c r="P167" s="190">
        <v>1129</v>
      </c>
      <c r="Q167" s="179">
        <v>61</v>
      </c>
      <c r="R167" s="179">
        <v>485</v>
      </c>
      <c r="S167" s="179">
        <v>735</v>
      </c>
      <c r="T167" s="179">
        <v>711</v>
      </c>
      <c r="U167" s="179">
        <v>699</v>
      </c>
      <c r="V167" s="179">
        <v>662</v>
      </c>
      <c r="W167" s="179">
        <v>687</v>
      </c>
      <c r="X167" s="179">
        <v>760</v>
      </c>
      <c r="Y167" s="180">
        <v>715</v>
      </c>
      <c r="Z167" s="10"/>
      <c r="AA167" s="206">
        <v>850</v>
      </c>
      <c r="AB167" s="156">
        <v>808</v>
      </c>
      <c r="AC167" s="158">
        <v>12</v>
      </c>
      <c r="AD167" s="157">
        <v>546</v>
      </c>
      <c r="AE167" s="157">
        <v>707</v>
      </c>
      <c r="AF167" s="157">
        <v>688</v>
      </c>
      <c r="AG167" s="157">
        <v>661</v>
      </c>
      <c r="AH167" s="157">
        <v>567</v>
      </c>
      <c r="AI167" s="157">
        <v>568</v>
      </c>
      <c r="AJ167" s="157">
        <v>749</v>
      </c>
      <c r="AK167" s="158">
        <v>675</v>
      </c>
    </row>
    <row r="168" spans="1:37" x14ac:dyDescent="0.45">
      <c r="A168" s="19" t="s">
        <v>1365</v>
      </c>
      <c r="B168" s="23" t="s">
        <v>336</v>
      </c>
      <c r="C168" s="17" t="s">
        <v>337</v>
      </c>
      <c r="D168" s="53">
        <v>979</v>
      </c>
      <c r="E168" s="190">
        <v>917</v>
      </c>
      <c r="F168" s="179">
        <v>49</v>
      </c>
      <c r="G168" s="179">
        <v>485</v>
      </c>
      <c r="H168" s="179">
        <v>856</v>
      </c>
      <c r="I168" s="179">
        <v>818</v>
      </c>
      <c r="J168" s="179">
        <v>786</v>
      </c>
      <c r="K168" s="179">
        <v>711</v>
      </c>
      <c r="L168" s="179">
        <v>727</v>
      </c>
      <c r="M168" s="179">
        <v>889</v>
      </c>
      <c r="N168" s="180">
        <v>802</v>
      </c>
      <c r="O168" s="10"/>
      <c r="P168" s="190">
        <v>1115</v>
      </c>
      <c r="Q168" s="179">
        <v>73</v>
      </c>
      <c r="R168" s="179">
        <v>582</v>
      </c>
      <c r="S168" s="179">
        <v>882</v>
      </c>
      <c r="T168" s="179">
        <v>852</v>
      </c>
      <c r="U168" s="179">
        <v>838</v>
      </c>
      <c r="V168" s="179">
        <v>794</v>
      </c>
      <c r="W168" s="179">
        <v>824</v>
      </c>
      <c r="X168" s="179">
        <v>911</v>
      </c>
      <c r="Y168" s="180">
        <v>858</v>
      </c>
      <c r="Z168" s="10"/>
      <c r="AA168" s="206">
        <v>979</v>
      </c>
      <c r="AB168" s="156">
        <v>969</v>
      </c>
      <c r="AC168" s="158">
        <v>274</v>
      </c>
      <c r="AD168" s="157">
        <v>611</v>
      </c>
      <c r="AE168" s="157">
        <v>893</v>
      </c>
      <c r="AF168" s="157">
        <v>778</v>
      </c>
      <c r="AG168" s="157">
        <v>748</v>
      </c>
      <c r="AH168" s="157">
        <v>652</v>
      </c>
      <c r="AI168" s="157">
        <v>647</v>
      </c>
      <c r="AJ168" s="157">
        <v>928</v>
      </c>
      <c r="AK168" s="158">
        <v>748</v>
      </c>
    </row>
    <row r="169" spans="1:37" x14ac:dyDescent="0.45">
      <c r="A169" s="19" t="s">
        <v>1365</v>
      </c>
      <c r="B169" s="23" t="s">
        <v>338</v>
      </c>
      <c r="C169" s="17" t="s">
        <v>339</v>
      </c>
      <c r="D169" s="53">
        <v>1486</v>
      </c>
      <c r="E169" s="190">
        <v>1359</v>
      </c>
      <c r="F169" s="179">
        <v>70</v>
      </c>
      <c r="G169" s="179">
        <v>700</v>
      </c>
      <c r="H169" s="179">
        <v>1235</v>
      </c>
      <c r="I169" s="179">
        <v>1181</v>
      </c>
      <c r="J169" s="179">
        <v>1135</v>
      </c>
      <c r="K169" s="179">
        <v>1026</v>
      </c>
      <c r="L169" s="179">
        <v>1050</v>
      </c>
      <c r="M169" s="179">
        <v>1284</v>
      </c>
      <c r="N169" s="180">
        <v>1158</v>
      </c>
      <c r="O169" s="10"/>
      <c r="P169" s="190">
        <v>1645</v>
      </c>
      <c r="Q169" s="179">
        <v>105</v>
      </c>
      <c r="R169" s="179">
        <v>840</v>
      </c>
      <c r="S169" s="179">
        <v>1273</v>
      </c>
      <c r="T169" s="179">
        <v>1230</v>
      </c>
      <c r="U169" s="179">
        <v>1210</v>
      </c>
      <c r="V169" s="179">
        <v>1146</v>
      </c>
      <c r="W169" s="179">
        <v>1189</v>
      </c>
      <c r="X169" s="179">
        <v>1316</v>
      </c>
      <c r="Y169" s="180">
        <v>1238</v>
      </c>
      <c r="Z169" s="10"/>
      <c r="AA169" s="206">
        <v>1486</v>
      </c>
      <c r="AB169" s="156">
        <v>1399</v>
      </c>
      <c r="AC169" s="158">
        <v>24</v>
      </c>
      <c r="AD169" s="157">
        <v>840</v>
      </c>
      <c r="AE169" s="157">
        <v>1229</v>
      </c>
      <c r="AF169" s="157">
        <v>1094</v>
      </c>
      <c r="AG169" s="157">
        <v>1066</v>
      </c>
      <c r="AH169" s="157">
        <v>902</v>
      </c>
      <c r="AI169" s="157">
        <v>998</v>
      </c>
      <c r="AJ169" s="157">
        <v>1286</v>
      </c>
      <c r="AK169" s="158">
        <v>1054</v>
      </c>
    </row>
    <row r="170" spans="1:37" x14ac:dyDescent="0.45">
      <c r="A170" s="19" t="s">
        <v>1365</v>
      </c>
      <c r="B170" s="23" t="s">
        <v>340</v>
      </c>
      <c r="C170" s="17" t="s">
        <v>341</v>
      </c>
      <c r="D170" s="53">
        <v>661</v>
      </c>
      <c r="E170" s="190">
        <v>571</v>
      </c>
      <c r="F170" s="179">
        <v>32</v>
      </c>
      <c r="G170" s="179">
        <v>312</v>
      </c>
      <c r="H170" s="179">
        <v>551</v>
      </c>
      <c r="I170" s="179">
        <v>527</v>
      </c>
      <c r="J170" s="179">
        <v>506</v>
      </c>
      <c r="K170" s="179">
        <v>458</v>
      </c>
      <c r="L170" s="179">
        <v>468</v>
      </c>
      <c r="M170" s="179">
        <v>573</v>
      </c>
      <c r="N170" s="180">
        <v>517</v>
      </c>
      <c r="O170" s="10"/>
      <c r="P170" s="190">
        <v>692</v>
      </c>
      <c r="Q170" s="179">
        <v>47</v>
      </c>
      <c r="R170" s="179">
        <v>375</v>
      </c>
      <c r="S170" s="179">
        <v>568</v>
      </c>
      <c r="T170" s="179">
        <v>549</v>
      </c>
      <c r="U170" s="179">
        <v>540</v>
      </c>
      <c r="V170" s="179">
        <v>511</v>
      </c>
      <c r="W170" s="179">
        <v>531</v>
      </c>
      <c r="X170" s="179">
        <v>587</v>
      </c>
      <c r="Y170" s="180">
        <v>553</v>
      </c>
      <c r="Z170" s="10"/>
      <c r="AA170" s="206">
        <v>661</v>
      </c>
      <c r="AB170" s="156">
        <v>624</v>
      </c>
      <c r="AC170" s="158">
        <v>20</v>
      </c>
      <c r="AD170" s="157">
        <v>298</v>
      </c>
      <c r="AE170" s="157">
        <v>568</v>
      </c>
      <c r="AF170" s="157">
        <v>474</v>
      </c>
      <c r="AG170" s="157">
        <v>431</v>
      </c>
      <c r="AH170" s="157">
        <v>322</v>
      </c>
      <c r="AI170" s="157">
        <v>340</v>
      </c>
      <c r="AJ170" s="157">
        <v>592</v>
      </c>
      <c r="AK170" s="158">
        <v>434</v>
      </c>
    </row>
    <row r="171" spans="1:37" x14ac:dyDescent="0.45">
      <c r="A171" s="19" t="s">
        <v>1365</v>
      </c>
      <c r="B171" s="23" t="s">
        <v>344</v>
      </c>
      <c r="C171" s="17" t="s">
        <v>345</v>
      </c>
      <c r="D171" s="53">
        <v>577</v>
      </c>
      <c r="E171" s="190">
        <v>559</v>
      </c>
      <c r="F171" s="179">
        <v>28</v>
      </c>
      <c r="G171" s="179">
        <v>271</v>
      </c>
      <c r="H171" s="179">
        <v>478</v>
      </c>
      <c r="I171" s="179">
        <v>457</v>
      </c>
      <c r="J171" s="179">
        <v>439</v>
      </c>
      <c r="K171" s="179">
        <v>397</v>
      </c>
      <c r="L171" s="179">
        <v>406</v>
      </c>
      <c r="M171" s="179">
        <v>497</v>
      </c>
      <c r="N171" s="180">
        <v>448</v>
      </c>
      <c r="O171" s="10"/>
      <c r="P171" s="190">
        <v>678</v>
      </c>
      <c r="Q171" s="179">
        <v>41</v>
      </c>
      <c r="R171" s="179">
        <v>325</v>
      </c>
      <c r="S171" s="179">
        <v>493</v>
      </c>
      <c r="T171" s="179">
        <v>476</v>
      </c>
      <c r="U171" s="179">
        <v>468</v>
      </c>
      <c r="V171" s="179">
        <v>444</v>
      </c>
      <c r="W171" s="179">
        <v>460</v>
      </c>
      <c r="X171" s="179">
        <v>509</v>
      </c>
      <c r="Y171" s="180">
        <v>479</v>
      </c>
      <c r="Z171" s="10"/>
      <c r="AA171" s="206">
        <v>577</v>
      </c>
      <c r="AB171" s="156">
        <v>541</v>
      </c>
      <c r="AC171" s="158">
        <v>12</v>
      </c>
      <c r="AD171" s="157">
        <v>445</v>
      </c>
      <c r="AE171" s="157">
        <v>495</v>
      </c>
      <c r="AF171" s="157">
        <v>497</v>
      </c>
      <c r="AG171" s="157">
        <v>494</v>
      </c>
      <c r="AH171" s="157">
        <v>475</v>
      </c>
      <c r="AI171" s="157">
        <v>471</v>
      </c>
      <c r="AJ171" s="157">
        <v>504</v>
      </c>
      <c r="AK171" s="158">
        <v>498</v>
      </c>
    </row>
    <row r="172" spans="1:37" x14ac:dyDescent="0.45">
      <c r="A172" s="19" t="s">
        <v>1365</v>
      </c>
      <c r="B172" s="23" t="s">
        <v>346</v>
      </c>
      <c r="C172" s="17" t="s">
        <v>347</v>
      </c>
      <c r="D172" s="53">
        <v>533</v>
      </c>
      <c r="E172" s="190">
        <v>622</v>
      </c>
      <c r="F172" s="179">
        <v>26</v>
      </c>
      <c r="G172" s="179">
        <v>254</v>
      </c>
      <c r="H172" s="179">
        <v>448</v>
      </c>
      <c r="I172" s="179">
        <v>428</v>
      </c>
      <c r="J172" s="179">
        <v>412</v>
      </c>
      <c r="K172" s="179">
        <v>372</v>
      </c>
      <c r="L172" s="179">
        <v>381</v>
      </c>
      <c r="M172" s="179">
        <v>466</v>
      </c>
      <c r="N172" s="180">
        <v>420</v>
      </c>
      <c r="O172" s="10"/>
      <c r="P172" s="190">
        <v>754</v>
      </c>
      <c r="Q172" s="179">
        <v>39</v>
      </c>
      <c r="R172" s="179">
        <v>305</v>
      </c>
      <c r="S172" s="179">
        <v>462</v>
      </c>
      <c r="T172" s="179">
        <v>446</v>
      </c>
      <c r="U172" s="179">
        <v>439</v>
      </c>
      <c r="V172" s="179">
        <v>416</v>
      </c>
      <c r="W172" s="179">
        <v>431</v>
      </c>
      <c r="X172" s="179">
        <v>477</v>
      </c>
      <c r="Y172" s="180">
        <v>449</v>
      </c>
      <c r="Z172" s="10"/>
      <c r="AA172" s="206">
        <v>533</v>
      </c>
      <c r="AB172" s="156">
        <v>507</v>
      </c>
      <c r="AC172" s="158">
        <v>11</v>
      </c>
      <c r="AD172" s="157">
        <v>292</v>
      </c>
      <c r="AE172" s="157">
        <v>436</v>
      </c>
      <c r="AF172" s="157">
        <v>394</v>
      </c>
      <c r="AG172" s="157">
        <v>375</v>
      </c>
      <c r="AH172" s="157">
        <v>321</v>
      </c>
      <c r="AI172" s="157">
        <v>328</v>
      </c>
      <c r="AJ172" s="157">
        <v>464</v>
      </c>
      <c r="AK172" s="158">
        <v>379</v>
      </c>
    </row>
    <row r="173" spans="1:37" x14ac:dyDescent="0.45">
      <c r="A173" s="19" t="s">
        <v>1365</v>
      </c>
      <c r="B173" s="23" t="s">
        <v>348</v>
      </c>
      <c r="C173" s="17" t="s">
        <v>349</v>
      </c>
      <c r="D173" s="53">
        <v>918</v>
      </c>
      <c r="E173" s="190">
        <v>782</v>
      </c>
      <c r="F173" s="179">
        <v>45</v>
      </c>
      <c r="G173" s="179">
        <v>444</v>
      </c>
      <c r="H173" s="179">
        <v>783</v>
      </c>
      <c r="I173" s="179">
        <v>749</v>
      </c>
      <c r="J173" s="179">
        <v>720</v>
      </c>
      <c r="K173" s="179">
        <v>651</v>
      </c>
      <c r="L173" s="179">
        <v>666</v>
      </c>
      <c r="M173" s="179">
        <v>814</v>
      </c>
      <c r="N173" s="180">
        <v>734</v>
      </c>
      <c r="O173" s="10"/>
      <c r="P173" s="190">
        <v>947</v>
      </c>
      <c r="Q173" s="179">
        <v>67</v>
      </c>
      <c r="R173" s="179">
        <v>533</v>
      </c>
      <c r="S173" s="179">
        <v>807</v>
      </c>
      <c r="T173" s="179">
        <v>780</v>
      </c>
      <c r="U173" s="179">
        <v>767</v>
      </c>
      <c r="V173" s="179">
        <v>727</v>
      </c>
      <c r="W173" s="179">
        <v>754</v>
      </c>
      <c r="X173" s="179">
        <v>834</v>
      </c>
      <c r="Y173" s="180">
        <v>785</v>
      </c>
      <c r="Z173" s="10"/>
      <c r="AA173" s="206">
        <v>918</v>
      </c>
      <c r="AB173" s="156">
        <v>887</v>
      </c>
      <c r="AC173" s="158">
        <v>513</v>
      </c>
      <c r="AD173" s="157">
        <v>628</v>
      </c>
      <c r="AE173" s="157">
        <v>783</v>
      </c>
      <c r="AF173" s="157">
        <v>750</v>
      </c>
      <c r="AG173" s="157">
        <v>712</v>
      </c>
      <c r="AH173" s="157">
        <v>674</v>
      </c>
      <c r="AI173" s="157">
        <v>683</v>
      </c>
      <c r="AJ173" s="157">
        <v>795</v>
      </c>
      <c r="AK173" s="158">
        <v>718</v>
      </c>
    </row>
    <row r="174" spans="1:37" x14ac:dyDescent="0.45">
      <c r="A174" s="19" t="s">
        <v>1365</v>
      </c>
      <c r="B174" s="23" t="s">
        <v>350</v>
      </c>
      <c r="C174" s="17" t="s">
        <v>351</v>
      </c>
      <c r="D174" s="53">
        <v>530</v>
      </c>
      <c r="E174" s="190">
        <v>446</v>
      </c>
      <c r="F174" s="179">
        <v>26</v>
      </c>
      <c r="G174" s="179">
        <v>254</v>
      </c>
      <c r="H174" s="179">
        <v>449</v>
      </c>
      <c r="I174" s="179">
        <v>429</v>
      </c>
      <c r="J174" s="179">
        <v>412</v>
      </c>
      <c r="K174" s="179">
        <v>373</v>
      </c>
      <c r="L174" s="179">
        <v>381</v>
      </c>
      <c r="M174" s="179">
        <v>466</v>
      </c>
      <c r="N174" s="180">
        <v>421</v>
      </c>
      <c r="O174" s="10"/>
      <c r="P174" s="190">
        <v>542</v>
      </c>
      <c r="Q174" s="179">
        <v>39</v>
      </c>
      <c r="R174" s="179">
        <v>305</v>
      </c>
      <c r="S174" s="179">
        <v>463</v>
      </c>
      <c r="T174" s="179">
        <v>447</v>
      </c>
      <c r="U174" s="179">
        <v>440</v>
      </c>
      <c r="V174" s="179">
        <v>417</v>
      </c>
      <c r="W174" s="179">
        <v>432</v>
      </c>
      <c r="X174" s="179">
        <v>478</v>
      </c>
      <c r="Y174" s="180">
        <v>450</v>
      </c>
      <c r="Z174" s="10"/>
      <c r="AA174" s="206">
        <v>530</v>
      </c>
      <c r="AB174" s="156">
        <v>508</v>
      </c>
      <c r="AC174" s="158">
        <v>15</v>
      </c>
      <c r="AD174" s="157">
        <v>345</v>
      </c>
      <c r="AE174" s="157">
        <v>434</v>
      </c>
      <c r="AF174" s="157">
        <v>417</v>
      </c>
      <c r="AG174" s="157">
        <v>406</v>
      </c>
      <c r="AH174" s="157">
        <v>374</v>
      </c>
      <c r="AI174" s="157">
        <v>369</v>
      </c>
      <c r="AJ174" s="157">
        <v>462</v>
      </c>
      <c r="AK174" s="158">
        <v>410</v>
      </c>
    </row>
    <row r="175" spans="1:37" x14ac:dyDescent="0.45">
      <c r="A175" s="19" t="s">
        <v>1363</v>
      </c>
      <c r="B175" s="25" t="s">
        <v>846</v>
      </c>
      <c r="C175" s="17"/>
      <c r="D175" s="87">
        <v>4508</v>
      </c>
      <c r="E175" s="189">
        <v>2775</v>
      </c>
      <c r="F175" s="177">
        <v>198</v>
      </c>
      <c r="G175" s="177">
        <v>1975</v>
      </c>
      <c r="H175" s="177">
        <v>3485</v>
      </c>
      <c r="I175" s="177">
        <v>3332</v>
      </c>
      <c r="J175" s="177">
        <v>3202</v>
      </c>
      <c r="K175" s="177">
        <v>2895</v>
      </c>
      <c r="L175" s="177">
        <v>2962</v>
      </c>
      <c r="M175" s="177">
        <v>3623</v>
      </c>
      <c r="N175" s="178">
        <v>3268</v>
      </c>
      <c r="O175" s="10"/>
      <c r="P175" s="189">
        <v>3309</v>
      </c>
      <c r="Q175" s="177">
        <v>297</v>
      </c>
      <c r="R175" s="177">
        <v>2370</v>
      </c>
      <c r="S175" s="177">
        <v>3593</v>
      </c>
      <c r="T175" s="177">
        <v>3472</v>
      </c>
      <c r="U175" s="177">
        <v>3414</v>
      </c>
      <c r="V175" s="177">
        <v>3234</v>
      </c>
      <c r="W175" s="177">
        <v>3356</v>
      </c>
      <c r="X175" s="177">
        <v>3713</v>
      </c>
      <c r="Y175" s="178">
        <v>3495</v>
      </c>
      <c r="Z175" s="10"/>
      <c r="AA175" s="205">
        <v>4508</v>
      </c>
      <c r="AB175" s="142">
        <v>3949</v>
      </c>
      <c r="AC175" s="144">
        <v>489</v>
      </c>
      <c r="AD175" s="143">
        <v>2252</v>
      </c>
      <c r="AE175" s="143">
        <v>3497</v>
      </c>
      <c r="AF175" s="143">
        <v>3243</v>
      </c>
      <c r="AG175" s="143">
        <v>3072</v>
      </c>
      <c r="AH175" s="143">
        <v>2677</v>
      </c>
      <c r="AI175" s="143">
        <v>2660</v>
      </c>
      <c r="AJ175" s="143">
        <v>3666</v>
      </c>
      <c r="AK175" s="144">
        <v>3159</v>
      </c>
    </row>
    <row r="176" spans="1:37" x14ac:dyDescent="0.45">
      <c r="A176" s="19" t="s">
        <v>1365</v>
      </c>
      <c r="B176" s="23" t="s">
        <v>353</v>
      </c>
      <c r="C176" s="17" t="s">
        <v>354</v>
      </c>
      <c r="D176" s="53">
        <v>293</v>
      </c>
      <c r="E176" s="190">
        <v>208</v>
      </c>
      <c r="F176" s="179">
        <v>14</v>
      </c>
      <c r="G176" s="179">
        <v>139</v>
      </c>
      <c r="H176" s="179">
        <v>246</v>
      </c>
      <c r="I176" s="179">
        <v>235</v>
      </c>
      <c r="J176" s="179">
        <v>226</v>
      </c>
      <c r="K176" s="179">
        <v>204</v>
      </c>
      <c r="L176" s="179">
        <v>209</v>
      </c>
      <c r="M176" s="179">
        <v>256</v>
      </c>
      <c r="N176" s="180">
        <v>231</v>
      </c>
      <c r="O176" s="10"/>
      <c r="P176" s="190">
        <v>250</v>
      </c>
      <c r="Q176" s="179">
        <v>21</v>
      </c>
      <c r="R176" s="179">
        <v>167</v>
      </c>
      <c r="S176" s="179">
        <v>253</v>
      </c>
      <c r="T176" s="179">
        <v>245</v>
      </c>
      <c r="U176" s="179">
        <v>241</v>
      </c>
      <c r="V176" s="179">
        <v>228</v>
      </c>
      <c r="W176" s="179">
        <v>237</v>
      </c>
      <c r="X176" s="179">
        <v>262</v>
      </c>
      <c r="Y176" s="180">
        <v>247</v>
      </c>
      <c r="Z176" s="10"/>
      <c r="AA176" s="206">
        <v>293</v>
      </c>
      <c r="AB176" s="156">
        <v>278</v>
      </c>
      <c r="AC176" s="158">
        <v>6</v>
      </c>
      <c r="AD176" s="157">
        <v>216</v>
      </c>
      <c r="AE176" s="157">
        <v>265</v>
      </c>
      <c r="AF176" s="157">
        <v>241</v>
      </c>
      <c r="AG176" s="157">
        <v>256</v>
      </c>
      <c r="AH176" s="157">
        <v>234</v>
      </c>
      <c r="AI176" s="157">
        <v>239</v>
      </c>
      <c r="AJ176" s="157">
        <v>271</v>
      </c>
      <c r="AK176" s="158">
        <v>258</v>
      </c>
    </row>
    <row r="177" spans="1:37" x14ac:dyDescent="0.45">
      <c r="A177" s="19" t="s">
        <v>1365</v>
      </c>
      <c r="B177" s="23" t="s">
        <v>355</v>
      </c>
      <c r="C177" s="17" t="s">
        <v>356</v>
      </c>
      <c r="D177" s="53">
        <v>506</v>
      </c>
      <c r="E177" s="190">
        <v>326</v>
      </c>
      <c r="F177" s="179">
        <v>24</v>
      </c>
      <c r="G177" s="179">
        <v>234</v>
      </c>
      <c r="H177" s="179">
        <v>413</v>
      </c>
      <c r="I177" s="179">
        <v>394</v>
      </c>
      <c r="J177" s="179">
        <v>379</v>
      </c>
      <c r="K177" s="179">
        <v>343</v>
      </c>
      <c r="L177" s="179">
        <v>351</v>
      </c>
      <c r="M177" s="179">
        <v>429</v>
      </c>
      <c r="N177" s="180">
        <v>387</v>
      </c>
      <c r="O177" s="10"/>
      <c r="P177" s="190">
        <v>390</v>
      </c>
      <c r="Q177" s="179">
        <v>36</v>
      </c>
      <c r="R177" s="179">
        <v>281</v>
      </c>
      <c r="S177" s="179">
        <v>425</v>
      </c>
      <c r="T177" s="179">
        <v>411</v>
      </c>
      <c r="U177" s="179">
        <v>404</v>
      </c>
      <c r="V177" s="179">
        <v>383</v>
      </c>
      <c r="W177" s="179">
        <v>397</v>
      </c>
      <c r="X177" s="179">
        <v>440</v>
      </c>
      <c r="Y177" s="180">
        <v>414</v>
      </c>
      <c r="Z177" s="10"/>
      <c r="AA177" s="206">
        <v>506</v>
      </c>
      <c r="AB177" s="156">
        <v>467</v>
      </c>
      <c r="AC177" s="158">
        <v>26</v>
      </c>
      <c r="AD177" s="157">
        <v>313</v>
      </c>
      <c r="AE177" s="157">
        <v>408</v>
      </c>
      <c r="AF177" s="157">
        <v>370</v>
      </c>
      <c r="AG177" s="157">
        <v>378</v>
      </c>
      <c r="AH177" s="157">
        <v>376</v>
      </c>
      <c r="AI177" s="157">
        <v>369</v>
      </c>
      <c r="AJ177" s="157">
        <v>429</v>
      </c>
      <c r="AK177" s="158">
        <v>408</v>
      </c>
    </row>
    <row r="178" spans="1:37" x14ac:dyDescent="0.45">
      <c r="A178" s="19" t="s">
        <v>1365</v>
      </c>
      <c r="B178" s="23" t="s">
        <v>357</v>
      </c>
      <c r="C178" s="17" t="s">
        <v>358</v>
      </c>
      <c r="D178" s="53">
        <v>1120</v>
      </c>
      <c r="E178" s="190">
        <v>652</v>
      </c>
      <c r="F178" s="179">
        <v>48</v>
      </c>
      <c r="G178" s="179">
        <v>479</v>
      </c>
      <c r="H178" s="179">
        <v>846</v>
      </c>
      <c r="I178" s="179">
        <v>809</v>
      </c>
      <c r="J178" s="179">
        <v>777</v>
      </c>
      <c r="K178" s="179">
        <v>703</v>
      </c>
      <c r="L178" s="179">
        <v>719</v>
      </c>
      <c r="M178" s="179">
        <v>879</v>
      </c>
      <c r="N178" s="180">
        <v>793</v>
      </c>
      <c r="O178" s="10"/>
      <c r="P178" s="190">
        <v>780</v>
      </c>
      <c r="Q178" s="179">
        <v>72</v>
      </c>
      <c r="R178" s="179">
        <v>575</v>
      </c>
      <c r="S178" s="179">
        <v>872</v>
      </c>
      <c r="T178" s="179">
        <v>843</v>
      </c>
      <c r="U178" s="179">
        <v>829</v>
      </c>
      <c r="V178" s="179">
        <v>785</v>
      </c>
      <c r="W178" s="179">
        <v>815</v>
      </c>
      <c r="X178" s="179">
        <v>901</v>
      </c>
      <c r="Y178" s="180">
        <v>848</v>
      </c>
      <c r="Z178" s="10"/>
      <c r="AA178" s="206">
        <v>1120</v>
      </c>
      <c r="AB178" s="156">
        <v>958</v>
      </c>
      <c r="AC178" s="158">
        <v>171</v>
      </c>
      <c r="AD178" s="157">
        <v>435</v>
      </c>
      <c r="AE178" s="157">
        <v>844</v>
      </c>
      <c r="AF178" s="157">
        <v>762</v>
      </c>
      <c r="AG178" s="157">
        <v>661</v>
      </c>
      <c r="AH178" s="157">
        <v>564</v>
      </c>
      <c r="AI178" s="157">
        <v>490</v>
      </c>
      <c r="AJ178" s="157">
        <v>895</v>
      </c>
      <c r="AK178" s="158">
        <v>700</v>
      </c>
    </row>
    <row r="179" spans="1:37" x14ac:dyDescent="0.45">
      <c r="A179" s="19" t="s">
        <v>1365</v>
      </c>
      <c r="B179" s="23" t="s">
        <v>359</v>
      </c>
      <c r="C179" s="17" t="s">
        <v>360</v>
      </c>
      <c r="D179" s="53">
        <v>337</v>
      </c>
      <c r="E179" s="190">
        <v>178</v>
      </c>
      <c r="F179" s="179">
        <v>15</v>
      </c>
      <c r="G179" s="179">
        <v>150</v>
      </c>
      <c r="H179" s="179">
        <v>265</v>
      </c>
      <c r="I179" s="179">
        <v>254</v>
      </c>
      <c r="J179" s="179">
        <v>244</v>
      </c>
      <c r="K179" s="179">
        <v>220</v>
      </c>
      <c r="L179" s="179">
        <v>225</v>
      </c>
      <c r="M179" s="179">
        <v>276</v>
      </c>
      <c r="N179" s="180">
        <v>249</v>
      </c>
      <c r="O179" s="10"/>
      <c r="P179" s="190">
        <v>213</v>
      </c>
      <c r="Q179" s="179">
        <v>23</v>
      </c>
      <c r="R179" s="179">
        <v>180</v>
      </c>
      <c r="S179" s="179">
        <v>273</v>
      </c>
      <c r="T179" s="179">
        <v>264</v>
      </c>
      <c r="U179" s="179">
        <v>260</v>
      </c>
      <c r="V179" s="179">
        <v>246</v>
      </c>
      <c r="W179" s="179">
        <v>255</v>
      </c>
      <c r="X179" s="179">
        <v>283</v>
      </c>
      <c r="Y179" s="180">
        <v>266</v>
      </c>
      <c r="Z179" s="10"/>
      <c r="AA179" s="206">
        <v>337</v>
      </c>
      <c r="AB179" s="156">
        <v>300</v>
      </c>
      <c r="AC179" s="158">
        <v>43</v>
      </c>
      <c r="AD179" s="157">
        <v>248</v>
      </c>
      <c r="AE179" s="157">
        <v>273</v>
      </c>
      <c r="AF179" s="157">
        <v>265</v>
      </c>
      <c r="AG179" s="157">
        <v>255</v>
      </c>
      <c r="AH179" s="157">
        <v>253</v>
      </c>
      <c r="AI179" s="157">
        <v>254</v>
      </c>
      <c r="AJ179" s="157">
        <v>285</v>
      </c>
      <c r="AK179" s="158">
        <v>262</v>
      </c>
    </row>
    <row r="180" spans="1:37" x14ac:dyDescent="0.45">
      <c r="A180" s="19" t="s">
        <v>1365</v>
      </c>
      <c r="B180" s="23" t="s">
        <v>361</v>
      </c>
      <c r="C180" s="17" t="s">
        <v>362</v>
      </c>
      <c r="D180" s="53">
        <v>901</v>
      </c>
      <c r="E180" s="190">
        <v>496</v>
      </c>
      <c r="F180" s="179">
        <v>38</v>
      </c>
      <c r="G180" s="179">
        <v>377</v>
      </c>
      <c r="H180" s="179">
        <v>666</v>
      </c>
      <c r="I180" s="179">
        <v>637</v>
      </c>
      <c r="J180" s="179">
        <v>612</v>
      </c>
      <c r="K180" s="179">
        <v>553</v>
      </c>
      <c r="L180" s="179">
        <v>566</v>
      </c>
      <c r="M180" s="179">
        <v>692</v>
      </c>
      <c r="N180" s="180">
        <v>624</v>
      </c>
      <c r="O180" s="10"/>
      <c r="P180" s="190">
        <v>587</v>
      </c>
      <c r="Q180" s="179">
        <v>57</v>
      </c>
      <c r="R180" s="179">
        <v>453</v>
      </c>
      <c r="S180" s="179">
        <v>686</v>
      </c>
      <c r="T180" s="179">
        <v>663</v>
      </c>
      <c r="U180" s="179">
        <v>652</v>
      </c>
      <c r="V180" s="179">
        <v>618</v>
      </c>
      <c r="W180" s="179">
        <v>641</v>
      </c>
      <c r="X180" s="179">
        <v>709</v>
      </c>
      <c r="Y180" s="180">
        <v>668</v>
      </c>
      <c r="Z180" s="10"/>
      <c r="AA180" s="206">
        <v>901</v>
      </c>
      <c r="AB180" s="156">
        <v>754</v>
      </c>
      <c r="AC180" s="158">
        <v>180</v>
      </c>
      <c r="AD180" s="157">
        <v>361</v>
      </c>
      <c r="AE180" s="157">
        <v>682</v>
      </c>
      <c r="AF180" s="157">
        <v>643</v>
      </c>
      <c r="AG180" s="157">
        <v>621</v>
      </c>
      <c r="AH180" s="157">
        <v>419</v>
      </c>
      <c r="AI180" s="157">
        <v>399</v>
      </c>
      <c r="AJ180" s="157">
        <v>712</v>
      </c>
      <c r="AK180" s="158">
        <v>587</v>
      </c>
    </row>
    <row r="181" spans="1:37" x14ac:dyDescent="0.45">
      <c r="A181" s="19" t="s">
        <v>1365</v>
      </c>
      <c r="B181" s="23" t="s">
        <v>363</v>
      </c>
      <c r="C181" s="17" t="s">
        <v>364</v>
      </c>
      <c r="D181" s="53">
        <v>541</v>
      </c>
      <c r="E181" s="190">
        <v>355</v>
      </c>
      <c r="F181" s="179">
        <v>25</v>
      </c>
      <c r="G181" s="179">
        <v>241</v>
      </c>
      <c r="H181" s="179">
        <v>425</v>
      </c>
      <c r="I181" s="179">
        <v>406</v>
      </c>
      <c r="J181" s="179">
        <v>390</v>
      </c>
      <c r="K181" s="179">
        <v>353</v>
      </c>
      <c r="L181" s="179">
        <v>361</v>
      </c>
      <c r="M181" s="179">
        <v>442</v>
      </c>
      <c r="N181" s="180">
        <v>399</v>
      </c>
      <c r="O181" s="10"/>
      <c r="P181" s="190">
        <v>429</v>
      </c>
      <c r="Q181" s="179">
        <v>37</v>
      </c>
      <c r="R181" s="179">
        <v>289</v>
      </c>
      <c r="S181" s="179">
        <v>438</v>
      </c>
      <c r="T181" s="179">
        <v>423</v>
      </c>
      <c r="U181" s="179">
        <v>416</v>
      </c>
      <c r="V181" s="179">
        <v>394</v>
      </c>
      <c r="W181" s="179">
        <v>409</v>
      </c>
      <c r="X181" s="179">
        <v>453</v>
      </c>
      <c r="Y181" s="180">
        <v>426</v>
      </c>
      <c r="Z181" s="10"/>
      <c r="AA181" s="206">
        <v>541</v>
      </c>
      <c r="AB181" s="156">
        <v>481</v>
      </c>
      <c r="AC181" s="158">
        <v>24</v>
      </c>
      <c r="AD181" s="157">
        <v>243</v>
      </c>
      <c r="AE181" s="157">
        <v>406</v>
      </c>
      <c r="AF181" s="157">
        <v>384</v>
      </c>
      <c r="AG181" s="157">
        <v>345</v>
      </c>
      <c r="AH181" s="157">
        <v>317</v>
      </c>
      <c r="AI181" s="157">
        <v>420</v>
      </c>
      <c r="AJ181" s="157">
        <v>428</v>
      </c>
      <c r="AK181" s="158">
        <v>356</v>
      </c>
    </row>
    <row r="182" spans="1:37" x14ac:dyDescent="0.45">
      <c r="A182" s="19" t="s">
        <v>1365</v>
      </c>
      <c r="B182" s="23" t="s">
        <v>365</v>
      </c>
      <c r="C182" s="17" t="s">
        <v>366</v>
      </c>
      <c r="D182" s="53">
        <v>275</v>
      </c>
      <c r="E182" s="190">
        <v>202</v>
      </c>
      <c r="F182" s="179">
        <v>13</v>
      </c>
      <c r="G182" s="179">
        <v>125</v>
      </c>
      <c r="H182" s="179">
        <v>220</v>
      </c>
      <c r="I182" s="179">
        <v>211</v>
      </c>
      <c r="J182" s="179">
        <v>202</v>
      </c>
      <c r="K182" s="179">
        <v>183</v>
      </c>
      <c r="L182" s="179">
        <v>187</v>
      </c>
      <c r="M182" s="179">
        <v>229</v>
      </c>
      <c r="N182" s="180">
        <v>207</v>
      </c>
      <c r="O182" s="10"/>
      <c r="P182" s="190">
        <v>242</v>
      </c>
      <c r="Q182" s="179">
        <v>19</v>
      </c>
      <c r="R182" s="179">
        <v>150</v>
      </c>
      <c r="S182" s="179">
        <v>227</v>
      </c>
      <c r="T182" s="179">
        <v>219</v>
      </c>
      <c r="U182" s="179">
        <v>216</v>
      </c>
      <c r="V182" s="179">
        <v>204</v>
      </c>
      <c r="W182" s="179">
        <v>212</v>
      </c>
      <c r="X182" s="179">
        <v>235</v>
      </c>
      <c r="Y182" s="180">
        <v>221</v>
      </c>
      <c r="Z182" s="10"/>
      <c r="AA182" s="206">
        <v>275</v>
      </c>
      <c r="AB182" s="156">
        <v>249</v>
      </c>
      <c r="AC182" s="158">
        <v>15</v>
      </c>
      <c r="AD182" s="157">
        <v>136</v>
      </c>
      <c r="AE182" s="157">
        <v>224</v>
      </c>
      <c r="AF182" s="157">
        <v>203</v>
      </c>
      <c r="AG182" s="157">
        <v>189</v>
      </c>
      <c r="AH182" s="157">
        <v>165</v>
      </c>
      <c r="AI182" s="157">
        <v>156</v>
      </c>
      <c r="AJ182" s="157">
        <v>225</v>
      </c>
      <c r="AK182" s="158">
        <v>192</v>
      </c>
    </row>
    <row r="183" spans="1:37" x14ac:dyDescent="0.45">
      <c r="A183" s="19" t="s">
        <v>1365</v>
      </c>
      <c r="B183" s="23" t="s">
        <v>367</v>
      </c>
      <c r="C183" s="17" t="s">
        <v>368</v>
      </c>
      <c r="D183" s="53">
        <v>535</v>
      </c>
      <c r="E183" s="190">
        <v>314</v>
      </c>
      <c r="F183" s="179">
        <v>24</v>
      </c>
      <c r="G183" s="179">
        <v>233</v>
      </c>
      <c r="H183" s="179">
        <v>412</v>
      </c>
      <c r="I183" s="179">
        <v>394</v>
      </c>
      <c r="J183" s="179">
        <v>378</v>
      </c>
      <c r="K183" s="179">
        <v>342</v>
      </c>
      <c r="L183" s="179">
        <v>350</v>
      </c>
      <c r="M183" s="179">
        <v>428</v>
      </c>
      <c r="N183" s="180">
        <v>386</v>
      </c>
      <c r="O183" s="10"/>
      <c r="P183" s="190">
        <v>374</v>
      </c>
      <c r="Q183" s="179">
        <v>35</v>
      </c>
      <c r="R183" s="179">
        <v>280</v>
      </c>
      <c r="S183" s="179">
        <v>424</v>
      </c>
      <c r="T183" s="179">
        <v>410</v>
      </c>
      <c r="U183" s="179">
        <v>403</v>
      </c>
      <c r="V183" s="179">
        <v>382</v>
      </c>
      <c r="W183" s="179">
        <v>396</v>
      </c>
      <c r="X183" s="179">
        <v>439</v>
      </c>
      <c r="Y183" s="180">
        <v>413</v>
      </c>
      <c r="Z183" s="10"/>
      <c r="AA183" s="206">
        <v>535</v>
      </c>
      <c r="AB183" s="156">
        <v>466</v>
      </c>
      <c r="AC183" s="158">
        <v>24</v>
      </c>
      <c r="AD183" s="157">
        <v>300</v>
      </c>
      <c r="AE183" s="157">
        <v>398</v>
      </c>
      <c r="AF183" s="157">
        <v>376</v>
      </c>
      <c r="AG183" s="157">
        <v>369</v>
      </c>
      <c r="AH183" s="157">
        <v>349</v>
      </c>
      <c r="AI183" s="157">
        <v>333</v>
      </c>
      <c r="AJ183" s="157">
        <v>423</v>
      </c>
      <c r="AK183" s="158">
        <v>397</v>
      </c>
    </row>
    <row r="184" spans="1:37" ht="6.75" customHeight="1" x14ac:dyDescent="0.45">
      <c r="A184" s="19"/>
      <c r="B184" s="44"/>
      <c r="C184" s="45"/>
      <c r="D184" s="52"/>
      <c r="E184" s="187"/>
      <c r="F184" s="132"/>
      <c r="G184" s="132"/>
      <c r="H184" s="132"/>
      <c r="I184" s="132"/>
      <c r="J184" s="132"/>
      <c r="K184" s="132"/>
      <c r="L184" s="132"/>
      <c r="M184" s="132"/>
      <c r="N184" s="133"/>
      <c r="O184" s="28"/>
      <c r="P184" s="131"/>
      <c r="Q184" s="132"/>
      <c r="R184" s="132"/>
      <c r="S184" s="132"/>
      <c r="T184" s="132"/>
      <c r="U184" s="132"/>
      <c r="V184" s="132"/>
      <c r="W184" s="132"/>
      <c r="X184" s="132"/>
      <c r="Y184" s="133"/>
      <c r="Z184" s="28"/>
      <c r="AA184" s="131"/>
      <c r="AB184" s="132"/>
      <c r="AC184" s="132"/>
      <c r="AD184" s="132"/>
      <c r="AE184" s="132"/>
      <c r="AF184" s="132"/>
      <c r="AG184" s="132"/>
      <c r="AH184" s="132"/>
      <c r="AI184" s="132"/>
      <c r="AJ184" s="132"/>
      <c r="AK184" s="133"/>
    </row>
    <row r="185" spans="1:37" x14ac:dyDescent="0.45">
      <c r="A185" s="19" t="s">
        <v>0</v>
      </c>
      <c r="B185" s="25" t="s">
        <v>814</v>
      </c>
      <c r="C185" s="17"/>
      <c r="D185" s="88">
        <v>14733</v>
      </c>
      <c r="E185" s="188">
        <v>10313</v>
      </c>
      <c r="F185" s="175">
        <v>664</v>
      </c>
      <c r="G185" s="175">
        <v>6640</v>
      </c>
      <c r="H185" s="175">
        <v>11719</v>
      </c>
      <c r="I185" s="175">
        <v>11204</v>
      </c>
      <c r="J185" s="175">
        <v>10767</v>
      </c>
      <c r="K185" s="175">
        <v>9735</v>
      </c>
      <c r="L185" s="175">
        <v>9960</v>
      </c>
      <c r="M185" s="175">
        <v>12182</v>
      </c>
      <c r="N185" s="176">
        <v>10990</v>
      </c>
      <c r="O185" s="10"/>
      <c r="P185" s="188">
        <v>12531</v>
      </c>
      <c r="Q185" s="175">
        <v>996</v>
      </c>
      <c r="R185" s="175">
        <v>7968</v>
      </c>
      <c r="S185" s="175">
        <v>12080</v>
      </c>
      <c r="T185" s="175">
        <v>11675</v>
      </c>
      <c r="U185" s="175">
        <v>11481</v>
      </c>
      <c r="V185" s="175">
        <v>10875</v>
      </c>
      <c r="W185" s="175">
        <v>11285</v>
      </c>
      <c r="X185" s="175">
        <v>12485</v>
      </c>
      <c r="Y185" s="176">
        <v>11752</v>
      </c>
      <c r="Z185" s="10"/>
      <c r="AA185" s="205">
        <v>14733</v>
      </c>
      <c r="AB185" s="142">
        <v>13280</v>
      </c>
      <c r="AC185" s="144">
        <v>918</v>
      </c>
      <c r="AD185" s="143">
        <v>7193</v>
      </c>
      <c r="AE185" s="143">
        <v>10867</v>
      </c>
      <c r="AF185" s="143">
        <v>10519</v>
      </c>
      <c r="AG185" s="143">
        <v>9867</v>
      </c>
      <c r="AH185" s="143">
        <v>8229</v>
      </c>
      <c r="AI185" s="143">
        <v>8277</v>
      </c>
      <c r="AJ185" s="143">
        <v>11639</v>
      </c>
      <c r="AK185" s="144">
        <v>10042</v>
      </c>
    </row>
    <row r="186" spans="1:37" x14ac:dyDescent="0.45">
      <c r="A186" s="19" t="s">
        <v>1363</v>
      </c>
      <c r="B186" s="25" t="s">
        <v>847</v>
      </c>
      <c r="C186" s="17"/>
      <c r="D186" s="87">
        <v>2055</v>
      </c>
      <c r="E186" s="189">
        <v>1455</v>
      </c>
      <c r="F186" s="177">
        <v>98</v>
      </c>
      <c r="G186" s="177">
        <v>973</v>
      </c>
      <c r="H186" s="177">
        <v>1717</v>
      </c>
      <c r="I186" s="177">
        <v>1641</v>
      </c>
      <c r="J186" s="177">
        <v>1577</v>
      </c>
      <c r="K186" s="177">
        <v>1426</v>
      </c>
      <c r="L186" s="177">
        <v>1459</v>
      </c>
      <c r="M186" s="177">
        <v>1785</v>
      </c>
      <c r="N186" s="178">
        <v>1610</v>
      </c>
      <c r="O186" s="10"/>
      <c r="P186" s="189">
        <v>1746</v>
      </c>
      <c r="Q186" s="177">
        <v>146</v>
      </c>
      <c r="R186" s="177">
        <v>1167</v>
      </c>
      <c r="S186" s="177">
        <v>1770</v>
      </c>
      <c r="T186" s="177">
        <v>1710</v>
      </c>
      <c r="U186" s="177">
        <v>1682</v>
      </c>
      <c r="V186" s="177">
        <v>1593</v>
      </c>
      <c r="W186" s="177">
        <v>1653</v>
      </c>
      <c r="X186" s="177">
        <v>1829</v>
      </c>
      <c r="Y186" s="178">
        <v>1722</v>
      </c>
      <c r="Z186" s="10"/>
      <c r="AA186" s="205">
        <v>2055</v>
      </c>
      <c r="AB186" s="142">
        <v>1945</v>
      </c>
      <c r="AC186" s="144">
        <v>47</v>
      </c>
      <c r="AD186" s="143">
        <v>636</v>
      </c>
      <c r="AE186" s="143">
        <v>1474</v>
      </c>
      <c r="AF186" s="143">
        <v>1292</v>
      </c>
      <c r="AG186" s="143">
        <v>1333</v>
      </c>
      <c r="AH186" s="143">
        <v>808</v>
      </c>
      <c r="AI186" s="143">
        <v>745</v>
      </c>
      <c r="AJ186" s="143">
        <v>1554</v>
      </c>
      <c r="AK186" s="144">
        <v>1218</v>
      </c>
    </row>
    <row r="187" spans="1:37" x14ac:dyDescent="0.45">
      <c r="A187" s="19" t="s">
        <v>1365</v>
      </c>
      <c r="B187" s="23" t="s">
        <v>848</v>
      </c>
      <c r="C187" s="17" t="s">
        <v>372</v>
      </c>
      <c r="D187" s="53">
        <v>800</v>
      </c>
      <c r="E187" s="190">
        <v>608</v>
      </c>
      <c r="F187" s="179">
        <v>36</v>
      </c>
      <c r="G187" s="179">
        <v>354</v>
      </c>
      <c r="H187" s="179">
        <v>625</v>
      </c>
      <c r="I187" s="179">
        <v>598</v>
      </c>
      <c r="J187" s="179">
        <v>574</v>
      </c>
      <c r="K187" s="179">
        <v>519</v>
      </c>
      <c r="L187" s="179">
        <v>531</v>
      </c>
      <c r="M187" s="179">
        <v>650</v>
      </c>
      <c r="N187" s="180">
        <v>586</v>
      </c>
      <c r="O187" s="10"/>
      <c r="P187" s="190">
        <v>728</v>
      </c>
      <c r="Q187" s="179">
        <v>54</v>
      </c>
      <c r="R187" s="179">
        <v>425</v>
      </c>
      <c r="S187" s="179">
        <v>644</v>
      </c>
      <c r="T187" s="179">
        <v>623</v>
      </c>
      <c r="U187" s="179">
        <v>613</v>
      </c>
      <c r="V187" s="179">
        <v>580</v>
      </c>
      <c r="W187" s="179">
        <v>602</v>
      </c>
      <c r="X187" s="179">
        <v>666</v>
      </c>
      <c r="Y187" s="180">
        <v>627</v>
      </c>
      <c r="Z187" s="10"/>
      <c r="AA187" s="206">
        <v>800</v>
      </c>
      <c r="AB187" s="156">
        <v>708</v>
      </c>
      <c r="AC187" s="158">
        <v>20</v>
      </c>
      <c r="AD187" s="157">
        <v>373</v>
      </c>
      <c r="AE187" s="157">
        <v>597</v>
      </c>
      <c r="AF187" s="157">
        <v>561</v>
      </c>
      <c r="AG187" s="157">
        <v>616</v>
      </c>
      <c r="AH187" s="157">
        <v>427</v>
      </c>
      <c r="AI187" s="157">
        <v>382</v>
      </c>
      <c r="AJ187" s="157">
        <v>620</v>
      </c>
      <c r="AK187" s="158">
        <v>516</v>
      </c>
    </row>
    <row r="188" spans="1:37" x14ac:dyDescent="0.45">
      <c r="A188" s="19" t="s">
        <v>1365</v>
      </c>
      <c r="B188" s="23" t="s">
        <v>849</v>
      </c>
      <c r="C188" s="17" t="s">
        <v>374</v>
      </c>
      <c r="D188" s="53">
        <v>1255</v>
      </c>
      <c r="E188" s="190">
        <v>837</v>
      </c>
      <c r="F188" s="179">
        <v>62</v>
      </c>
      <c r="G188" s="179">
        <v>619</v>
      </c>
      <c r="H188" s="179">
        <v>1092</v>
      </c>
      <c r="I188" s="179">
        <v>1044</v>
      </c>
      <c r="J188" s="179">
        <v>1003</v>
      </c>
      <c r="K188" s="179">
        <v>907</v>
      </c>
      <c r="L188" s="179">
        <v>928</v>
      </c>
      <c r="M188" s="179">
        <v>1135</v>
      </c>
      <c r="N188" s="180">
        <v>1024</v>
      </c>
      <c r="O188" s="10"/>
      <c r="P188" s="190">
        <v>1008</v>
      </c>
      <c r="Q188" s="179">
        <v>93</v>
      </c>
      <c r="R188" s="179">
        <v>743</v>
      </c>
      <c r="S188" s="179">
        <v>1126</v>
      </c>
      <c r="T188" s="179">
        <v>1088</v>
      </c>
      <c r="U188" s="179">
        <v>1070</v>
      </c>
      <c r="V188" s="179">
        <v>1013</v>
      </c>
      <c r="W188" s="179">
        <v>1052</v>
      </c>
      <c r="X188" s="179">
        <v>1163</v>
      </c>
      <c r="Y188" s="180">
        <v>1095</v>
      </c>
      <c r="Z188" s="10"/>
      <c r="AA188" s="206">
        <v>1255</v>
      </c>
      <c r="AB188" s="156">
        <v>1237</v>
      </c>
      <c r="AC188" s="158">
        <v>27</v>
      </c>
      <c r="AD188" s="157">
        <v>263</v>
      </c>
      <c r="AE188" s="157">
        <v>877</v>
      </c>
      <c r="AF188" s="157">
        <v>731</v>
      </c>
      <c r="AG188" s="157">
        <v>717</v>
      </c>
      <c r="AH188" s="157">
        <v>381</v>
      </c>
      <c r="AI188" s="157">
        <v>363</v>
      </c>
      <c r="AJ188" s="157">
        <v>934</v>
      </c>
      <c r="AK188" s="158">
        <v>702</v>
      </c>
    </row>
    <row r="189" spans="1:37" x14ac:dyDescent="0.45">
      <c r="A189" s="19" t="s">
        <v>1363</v>
      </c>
      <c r="B189" s="25" t="s">
        <v>850</v>
      </c>
      <c r="C189" s="17"/>
      <c r="D189" s="87">
        <v>1973</v>
      </c>
      <c r="E189" s="189">
        <v>1428</v>
      </c>
      <c r="F189" s="177">
        <v>86</v>
      </c>
      <c r="G189" s="177">
        <v>857</v>
      </c>
      <c r="H189" s="177">
        <v>1513</v>
      </c>
      <c r="I189" s="177">
        <v>1446</v>
      </c>
      <c r="J189" s="177">
        <v>1390</v>
      </c>
      <c r="K189" s="177">
        <v>1257</v>
      </c>
      <c r="L189" s="177">
        <v>1286</v>
      </c>
      <c r="M189" s="177">
        <v>1573</v>
      </c>
      <c r="N189" s="178">
        <v>1419</v>
      </c>
      <c r="O189" s="10"/>
      <c r="P189" s="189">
        <v>1720</v>
      </c>
      <c r="Q189" s="177">
        <v>129</v>
      </c>
      <c r="R189" s="177">
        <v>1029</v>
      </c>
      <c r="S189" s="177">
        <v>1560</v>
      </c>
      <c r="T189" s="177">
        <v>1507</v>
      </c>
      <c r="U189" s="177">
        <v>1482</v>
      </c>
      <c r="V189" s="177">
        <v>1404</v>
      </c>
      <c r="W189" s="177">
        <v>1457</v>
      </c>
      <c r="X189" s="177">
        <v>1612</v>
      </c>
      <c r="Y189" s="178">
        <v>1517</v>
      </c>
      <c r="Z189" s="10"/>
      <c r="AA189" s="205">
        <v>1973</v>
      </c>
      <c r="AB189" s="142">
        <v>1714</v>
      </c>
      <c r="AC189" s="144">
        <v>75</v>
      </c>
      <c r="AD189" s="143">
        <v>936</v>
      </c>
      <c r="AE189" s="143">
        <v>1412</v>
      </c>
      <c r="AF189" s="143">
        <v>1401</v>
      </c>
      <c r="AG189" s="143">
        <v>1237</v>
      </c>
      <c r="AH189" s="143">
        <v>1062</v>
      </c>
      <c r="AI189" s="143">
        <v>1073</v>
      </c>
      <c r="AJ189" s="143">
        <v>1544</v>
      </c>
      <c r="AK189" s="144">
        <v>1278</v>
      </c>
    </row>
    <row r="190" spans="1:37" x14ac:dyDescent="0.45">
      <c r="A190" s="19" t="s">
        <v>1365</v>
      </c>
      <c r="B190" s="23" t="s">
        <v>851</v>
      </c>
      <c r="C190" s="17" t="s">
        <v>377</v>
      </c>
      <c r="D190" s="53">
        <v>300</v>
      </c>
      <c r="E190" s="190">
        <v>283</v>
      </c>
      <c r="F190" s="179">
        <v>14</v>
      </c>
      <c r="G190" s="179">
        <v>135</v>
      </c>
      <c r="H190" s="179">
        <v>239</v>
      </c>
      <c r="I190" s="179">
        <v>228</v>
      </c>
      <c r="J190" s="179">
        <v>219</v>
      </c>
      <c r="K190" s="179">
        <v>198</v>
      </c>
      <c r="L190" s="179">
        <v>203</v>
      </c>
      <c r="M190" s="179">
        <v>248</v>
      </c>
      <c r="N190" s="180">
        <v>224</v>
      </c>
      <c r="O190" s="10"/>
      <c r="P190" s="190">
        <v>341</v>
      </c>
      <c r="Q190" s="179">
        <v>21</v>
      </c>
      <c r="R190" s="179">
        <v>162</v>
      </c>
      <c r="S190" s="179">
        <v>246</v>
      </c>
      <c r="T190" s="179">
        <v>238</v>
      </c>
      <c r="U190" s="179">
        <v>234</v>
      </c>
      <c r="V190" s="179">
        <v>222</v>
      </c>
      <c r="W190" s="179">
        <v>230</v>
      </c>
      <c r="X190" s="179">
        <v>254</v>
      </c>
      <c r="Y190" s="180">
        <v>239</v>
      </c>
      <c r="Z190" s="10"/>
      <c r="AA190" s="206">
        <v>300</v>
      </c>
      <c r="AB190" s="156">
        <v>270</v>
      </c>
      <c r="AC190" s="158">
        <v>19</v>
      </c>
      <c r="AD190" s="157">
        <v>111</v>
      </c>
      <c r="AE190" s="157">
        <v>217</v>
      </c>
      <c r="AF190" s="157">
        <v>219</v>
      </c>
      <c r="AG190" s="157">
        <v>192</v>
      </c>
      <c r="AH190" s="157">
        <v>129</v>
      </c>
      <c r="AI190" s="157">
        <v>128</v>
      </c>
      <c r="AJ190" s="157">
        <v>241</v>
      </c>
      <c r="AK190" s="158">
        <v>172</v>
      </c>
    </row>
    <row r="191" spans="1:37" x14ac:dyDescent="0.45">
      <c r="A191" s="19" t="s">
        <v>1365</v>
      </c>
      <c r="B191" s="23" t="s">
        <v>852</v>
      </c>
      <c r="C191" s="17" t="s">
        <v>379</v>
      </c>
      <c r="D191" s="53">
        <v>281</v>
      </c>
      <c r="E191" s="190">
        <v>139</v>
      </c>
      <c r="F191" s="179">
        <v>13</v>
      </c>
      <c r="G191" s="179">
        <v>121</v>
      </c>
      <c r="H191" s="179">
        <v>214</v>
      </c>
      <c r="I191" s="179">
        <v>205</v>
      </c>
      <c r="J191" s="179">
        <v>197</v>
      </c>
      <c r="K191" s="179">
        <v>178</v>
      </c>
      <c r="L191" s="179">
        <v>182</v>
      </c>
      <c r="M191" s="179">
        <v>222</v>
      </c>
      <c r="N191" s="180">
        <v>201</v>
      </c>
      <c r="O191" s="10"/>
      <c r="P191" s="190">
        <v>167</v>
      </c>
      <c r="Q191" s="179">
        <v>19</v>
      </c>
      <c r="R191" s="179">
        <v>146</v>
      </c>
      <c r="S191" s="179">
        <v>221</v>
      </c>
      <c r="T191" s="179">
        <v>213</v>
      </c>
      <c r="U191" s="179">
        <v>210</v>
      </c>
      <c r="V191" s="179">
        <v>199</v>
      </c>
      <c r="W191" s="179">
        <v>206</v>
      </c>
      <c r="X191" s="179">
        <v>228</v>
      </c>
      <c r="Y191" s="180">
        <v>215</v>
      </c>
      <c r="Z191" s="10"/>
      <c r="AA191" s="206">
        <v>281</v>
      </c>
      <c r="AB191" s="156">
        <v>242</v>
      </c>
      <c r="AC191" s="158">
        <v>5</v>
      </c>
      <c r="AD191" s="157">
        <v>146</v>
      </c>
      <c r="AE191" s="157">
        <v>210</v>
      </c>
      <c r="AF191" s="157">
        <v>198</v>
      </c>
      <c r="AG191" s="157">
        <v>175</v>
      </c>
      <c r="AH191" s="157">
        <v>169</v>
      </c>
      <c r="AI191" s="157">
        <v>212</v>
      </c>
      <c r="AJ191" s="157">
        <v>223</v>
      </c>
      <c r="AK191" s="158">
        <v>191</v>
      </c>
    </row>
    <row r="192" spans="1:37" x14ac:dyDescent="0.45">
      <c r="A192" s="19" t="s">
        <v>1365</v>
      </c>
      <c r="B192" s="23" t="s">
        <v>853</v>
      </c>
      <c r="C192" s="17" t="s">
        <v>381</v>
      </c>
      <c r="D192" s="53">
        <v>612</v>
      </c>
      <c r="E192" s="190">
        <v>472</v>
      </c>
      <c r="F192" s="179">
        <v>27</v>
      </c>
      <c r="G192" s="179">
        <v>265</v>
      </c>
      <c r="H192" s="179">
        <v>468</v>
      </c>
      <c r="I192" s="179">
        <v>448</v>
      </c>
      <c r="J192" s="179">
        <v>430</v>
      </c>
      <c r="K192" s="179">
        <v>389</v>
      </c>
      <c r="L192" s="179">
        <v>398</v>
      </c>
      <c r="M192" s="179">
        <v>487</v>
      </c>
      <c r="N192" s="180">
        <v>439</v>
      </c>
      <c r="O192" s="10"/>
      <c r="P192" s="190">
        <v>568</v>
      </c>
      <c r="Q192" s="179">
        <v>40</v>
      </c>
      <c r="R192" s="179">
        <v>318</v>
      </c>
      <c r="S192" s="179">
        <v>483</v>
      </c>
      <c r="T192" s="179">
        <v>466</v>
      </c>
      <c r="U192" s="179">
        <v>459</v>
      </c>
      <c r="V192" s="179">
        <v>435</v>
      </c>
      <c r="W192" s="179">
        <v>451</v>
      </c>
      <c r="X192" s="179">
        <v>499</v>
      </c>
      <c r="Y192" s="180">
        <v>469</v>
      </c>
      <c r="Z192" s="10"/>
      <c r="AA192" s="206">
        <v>612</v>
      </c>
      <c r="AB192" s="156">
        <v>530</v>
      </c>
      <c r="AC192" s="158">
        <v>12</v>
      </c>
      <c r="AD192" s="157">
        <v>404</v>
      </c>
      <c r="AE192" s="157">
        <v>465</v>
      </c>
      <c r="AF192" s="157">
        <v>470</v>
      </c>
      <c r="AG192" s="157">
        <v>467</v>
      </c>
      <c r="AH192" s="157">
        <v>441</v>
      </c>
      <c r="AI192" s="157">
        <v>428</v>
      </c>
      <c r="AJ192" s="157">
        <v>500</v>
      </c>
      <c r="AK192" s="158">
        <v>458</v>
      </c>
    </row>
    <row r="193" spans="1:37" x14ac:dyDescent="0.45">
      <c r="A193" s="19" t="s">
        <v>1365</v>
      </c>
      <c r="B193" s="23" t="s">
        <v>854</v>
      </c>
      <c r="C193" s="17" t="s">
        <v>383</v>
      </c>
      <c r="D193" s="53">
        <v>537</v>
      </c>
      <c r="E193" s="190">
        <v>381</v>
      </c>
      <c r="F193" s="179">
        <v>23</v>
      </c>
      <c r="G193" s="179">
        <v>226</v>
      </c>
      <c r="H193" s="179">
        <v>399</v>
      </c>
      <c r="I193" s="179">
        <v>382</v>
      </c>
      <c r="J193" s="179">
        <v>367</v>
      </c>
      <c r="K193" s="179">
        <v>332</v>
      </c>
      <c r="L193" s="179">
        <v>339</v>
      </c>
      <c r="M193" s="179">
        <v>415</v>
      </c>
      <c r="N193" s="180">
        <v>375</v>
      </c>
      <c r="O193" s="10"/>
      <c r="P193" s="190">
        <v>458</v>
      </c>
      <c r="Q193" s="179">
        <v>34</v>
      </c>
      <c r="R193" s="179">
        <v>272</v>
      </c>
      <c r="S193" s="179">
        <v>412</v>
      </c>
      <c r="T193" s="179">
        <v>398</v>
      </c>
      <c r="U193" s="179">
        <v>391</v>
      </c>
      <c r="V193" s="179">
        <v>371</v>
      </c>
      <c r="W193" s="179">
        <v>385</v>
      </c>
      <c r="X193" s="179">
        <v>425</v>
      </c>
      <c r="Y193" s="180">
        <v>400</v>
      </c>
      <c r="Z193" s="10"/>
      <c r="AA193" s="206">
        <v>537</v>
      </c>
      <c r="AB193" s="156">
        <v>452</v>
      </c>
      <c r="AC193" s="158">
        <v>27</v>
      </c>
      <c r="AD193" s="157">
        <v>171</v>
      </c>
      <c r="AE193" s="157">
        <v>359</v>
      </c>
      <c r="AF193" s="157">
        <v>355</v>
      </c>
      <c r="AG193" s="157">
        <v>260</v>
      </c>
      <c r="AH193" s="157">
        <v>206</v>
      </c>
      <c r="AI193" s="157">
        <v>194</v>
      </c>
      <c r="AJ193" s="157">
        <v>400</v>
      </c>
      <c r="AK193" s="158">
        <v>312</v>
      </c>
    </row>
    <row r="194" spans="1:37" x14ac:dyDescent="0.45">
      <c r="A194" s="19" t="s">
        <v>1365</v>
      </c>
      <c r="B194" s="23" t="s">
        <v>855</v>
      </c>
      <c r="C194" s="17" t="s">
        <v>385</v>
      </c>
      <c r="D194" s="53">
        <v>243</v>
      </c>
      <c r="E194" s="190">
        <v>158</v>
      </c>
      <c r="F194" s="179">
        <v>11</v>
      </c>
      <c r="G194" s="179">
        <v>110</v>
      </c>
      <c r="H194" s="179">
        <v>195</v>
      </c>
      <c r="I194" s="179">
        <v>186</v>
      </c>
      <c r="J194" s="179">
        <v>179</v>
      </c>
      <c r="K194" s="179">
        <v>162</v>
      </c>
      <c r="L194" s="179">
        <v>165</v>
      </c>
      <c r="M194" s="179">
        <v>202</v>
      </c>
      <c r="N194" s="180">
        <v>183</v>
      </c>
      <c r="O194" s="10"/>
      <c r="P194" s="190">
        <v>190</v>
      </c>
      <c r="Q194" s="179">
        <v>17</v>
      </c>
      <c r="R194" s="179">
        <v>132</v>
      </c>
      <c r="S194" s="179">
        <v>201</v>
      </c>
      <c r="T194" s="179">
        <v>194</v>
      </c>
      <c r="U194" s="179">
        <v>191</v>
      </c>
      <c r="V194" s="179">
        <v>181</v>
      </c>
      <c r="W194" s="179">
        <v>187</v>
      </c>
      <c r="X194" s="179">
        <v>207</v>
      </c>
      <c r="Y194" s="180">
        <v>195</v>
      </c>
      <c r="Z194" s="10"/>
      <c r="AA194" s="206">
        <v>243</v>
      </c>
      <c r="AB194" s="156">
        <v>220</v>
      </c>
      <c r="AC194" s="158">
        <v>12</v>
      </c>
      <c r="AD194" s="157">
        <v>104</v>
      </c>
      <c r="AE194" s="157">
        <v>161</v>
      </c>
      <c r="AF194" s="157">
        <v>159</v>
      </c>
      <c r="AG194" s="157">
        <v>143</v>
      </c>
      <c r="AH194" s="157">
        <v>117</v>
      </c>
      <c r="AI194" s="157">
        <v>111</v>
      </c>
      <c r="AJ194" s="157">
        <v>180</v>
      </c>
      <c r="AK194" s="158">
        <v>145</v>
      </c>
    </row>
    <row r="195" spans="1:37" x14ac:dyDescent="0.45">
      <c r="A195" s="19" t="s">
        <v>1363</v>
      </c>
      <c r="B195" s="25" t="s">
        <v>856</v>
      </c>
      <c r="C195" s="17"/>
      <c r="D195" s="87">
        <v>4425</v>
      </c>
      <c r="E195" s="189">
        <v>2954</v>
      </c>
      <c r="F195" s="177">
        <v>198</v>
      </c>
      <c r="G195" s="177">
        <v>1975</v>
      </c>
      <c r="H195" s="177">
        <v>3485</v>
      </c>
      <c r="I195" s="177">
        <v>3332</v>
      </c>
      <c r="J195" s="177">
        <v>3202</v>
      </c>
      <c r="K195" s="177">
        <v>2895</v>
      </c>
      <c r="L195" s="177">
        <v>2962</v>
      </c>
      <c r="M195" s="177">
        <v>3623</v>
      </c>
      <c r="N195" s="178">
        <v>3268</v>
      </c>
      <c r="O195" s="10"/>
      <c r="P195" s="189">
        <v>3563</v>
      </c>
      <c r="Q195" s="177">
        <v>297</v>
      </c>
      <c r="R195" s="177">
        <v>2370</v>
      </c>
      <c r="S195" s="177">
        <v>3593</v>
      </c>
      <c r="T195" s="177">
        <v>3472</v>
      </c>
      <c r="U195" s="177">
        <v>3414</v>
      </c>
      <c r="V195" s="177">
        <v>3234</v>
      </c>
      <c r="W195" s="177">
        <v>3356</v>
      </c>
      <c r="X195" s="177">
        <v>3713</v>
      </c>
      <c r="Y195" s="178">
        <v>3495</v>
      </c>
      <c r="Z195" s="10"/>
      <c r="AA195" s="205">
        <v>4425</v>
      </c>
      <c r="AB195" s="142">
        <v>3949</v>
      </c>
      <c r="AC195" s="144">
        <v>126</v>
      </c>
      <c r="AD195" s="143">
        <v>2369</v>
      </c>
      <c r="AE195" s="143">
        <v>3261</v>
      </c>
      <c r="AF195" s="143">
        <v>3287</v>
      </c>
      <c r="AG195" s="143">
        <v>3108</v>
      </c>
      <c r="AH195" s="143">
        <v>2704</v>
      </c>
      <c r="AI195" s="143">
        <v>2924</v>
      </c>
      <c r="AJ195" s="143">
        <v>3484</v>
      </c>
      <c r="AK195" s="144">
        <v>3181</v>
      </c>
    </row>
    <row r="196" spans="1:37" x14ac:dyDescent="0.45">
      <c r="A196" s="19" t="s">
        <v>1365</v>
      </c>
      <c r="B196" s="23" t="s">
        <v>857</v>
      </c>
      <c r="C196" s="17" t="s">
        <v>388</v>
      </c>
      <c r="D196" s="53">
        <v>920</v>
      </c>
      <c r="E196" s="190">
        <v>589</v>
      </c>
      <c r="F196" s="179">
        <v>40</v>
      </c>
      <c r="G196" s="179">
        <v>400</v>
      </c>
      <c r="H196" s="179">
        <v>706</v>
      </c>
      <c r="I196" s="179">
        <v>675</v>
      </c>
      <c r="J196" s="179">
        <v>648</v>
      </c>
      <c r="K196" s="179">
        <v>586</v>
      </c>
      <c r="L196" s="179">
        <v>600</v>
      </c>
      <c r="M196" s="179">
        <v>733</v>
      </c>
      <c r="N196" s="180">
        <v>662</v>
      </c>
      <c r="O196" s="10"/>
      <c r="P196" s="190">
        <v>707</v>
      </c>
      <c r="Q196" s="179">
        <v>60</v>
      </c>
      <c r="R196" s="179">
        <v>480</v>
      </c>
      <c r="S196" s="179">
        <v>727</v>
      </c>
      <c r="T196" s="179">
        <v>703</v>
      </c>
      <c r="U196" s="179">
        <v>691</v>
      </c>
      <c r="V196" s="179">
        <v>655</v>
      </c>
      <c r="W196" s="179">
        <v>679</v>
      </c>
      <c r="X196" s="179">
        <v>752</v>
      </c>
      <c r="Y196" s="180">
        <v>708</v>
      </c>
      <c r="Z196" s="10"/>
      <c r="AA196" s="206">
        <v>920</v>
      </c>
      <c r="AB196" s="156">
        <v>799</v>
      </c>
      <c r="AC196" s="158">
        <v>28</v>
      </c>
      <c r="AD196" s="157">
        <v>358</v>
      </c>
      <c r="AE196" s="157">
        <v>629</v>
      </c>
      <c r="AF196" s="157">
        <v>635</v>
      </c>
      <c r="AG196" s="157">
        <v>554</v>
      </c>
      <c r="AH196" s="157">
        <v>458</v>
      </c>
      <c r="AI196" s="157">
        <v>497</v>
      </c>
      <c r="AJ196" s="157">
        <v>676</v>
      </c>
      <c r="AK196" s="158">
        <v>561</v>
      </c>
    </row>
    <row r="197" spans="1:37" x14ac:dyDescent="0.45">
      <c r="A197" s="19" t="s">
        <v>1365</v>
      </c>
      <c r="B197" s="23" t="s">
        <v>858</v>
      </c>
      <c r="C197" s="17" t="s">
        <v>390</v>
      </c>
      <c r="D197" s="53">
        <v>1161</v>
      </c>
      <c r="E197" s="190">
        <v>837</v>
      </c>
      <c r="F197" s="179">
        <v>54</v>
      </c>
      <c r="G197" s="179">
        <v>535</v>
      </c>
      <c r="H197" s="179">
        <v>944</v>
      </c>
      <c r="I197" s="179">
        <v>902</v>
      </c>
      <c r="J197" s="179">
        <v>867</v>
      </c>
      <c r="K197" s="179">
        <v>784</v>
      </c>
      <c r="L197" s="179">
        <v>802</v>
      </c>
      <c r="M197" s="179">
        <v>981</v>
      </c>
      <c r="N197" s="180">
        <v>885</v>
      </c>
      <c r="O197" s="10"/>
      <c r="P197" s="190">
        <v>1008</v>
      </c>
      <c r="Q197" s="179">
        <v>81</v>
      </c>
      <c r="R197" s="179">
        <v>642</v>
      </c>
      <c r="S197" s="179">
        <v>973</v>
      </c>
      <c r="T197" s="179">
        <v>940</v>
      </c>
      <c r="U197" s="179">
        <v>925</v>
      </c>
      <c r="V197" s="179">
        <v>876</v>
      </c>
      <c r="W197" s="179">
        <v>909</v>
      </c>
      <c r="X197" s="179">
        <v>1005</v>
      </c>
      <c r="Y197" s="180">
        <v>946</v>
      </c>
      <c r="Z197" s="10"/>
      <c r="AA197" s="206">
        <v>1161</v>
      </c>
      <c r="AB197" s="156">
        <v>1069</v>
      </c>
      <c r="AC197" s="158">
        <v>18</v>
      </c>
      <c r="AD197" s="157">
        <v>711</v>
      </c>
      <c r="AE197" s="157">
        <v>852</v>
      </c>
      <c r="AF197" s="157">
        <v>861</v>
      </c>
      <c r="AG197" s="157">
        <v>829</v>
      </c>
      <c r="AH197" s="157">
        <v>752</v>
      </c>
      <c r="AI197" s="157">
        <v>875</v>
      </c>
      <c r="AJ197" s="157">
        <v>946</v>
      </c>
      <c r="AK197" s="158">
        <v>869</v>
      </c>
    </row>
    <row r="198" spans="1:37" x14ac:dyDescent="0.45">
      <c r="A198" s="19" t="s">
        <v>1365</v>
      </c>
      <c r="B198" s="23" t="s">
        <v>859</v>
      </c>
      <c r="C198" s="17" t="s">
        <v>392</v>
      </c>
      <c r="D198" s="53">
        <v>697</v>
      </c>
      <c r="E198" s="190">
        <v>428</v>
      </c>
      <c r="F198" s="179">
        <v>31</v>
      </c>
      <c r="G198" s="179">
        <v>303</v>
      </c>
      <c r="H198" s="179">
        <v>535</v>
      </c>
      <c r="I198" s="179">
        <v>512</v>
      </c>
      <c r="J198" s="179">
        <v>492</v>
      </c>
      <c r="K198" s="179">
        <v>445</v>
      </c>
      <c r="L198" s="179">
        <v>455</v>
      </c>
      <c r="M198" s="179">
        <v>556</v>
      </c>
      <c r="N198" s="180">
        <v>502</v>
      </c>
      <c r="O198" s="10"/>
      <c r="P198" s="190">
        <v>515</v>
      </c>
      <c r="Q198" s="179">
        <v>46</v>
      </c>
      <c r="R198" s="179">
        <v>364</v>
      </c>
      <c r="S198" s="179">
        <v>552</v>
      </c>
      <c r="T198" s="179">
        <v>533</v>
      </c>
      <c r="U198" s="179">
        <v>524</v>
      </c>
      <c r="V198" s="179">
        <v>497</v>
      </c>
      <c r="W198" s="179">
        <v>515</v>
      </c>
      <c r="X198" s="179">
        <v>570</v>
      </c>
      <c r="Y198" s="180">
        <v>537</v>
      </c>
      <c r="Z198" s="10"/>
      <c r="AA198" s="206">
        <v>697</v>
      </c>
      <c r="AB198" s="156">
        <v>606</v>
      </c>
      <c r="AC198" s="158">
        <v>29</v>
      </c>
      <c r="AD198" s="157">
        <v>394</v>
      </c>
      <c r="AE198" s="157">
        <v>525</v>
      </c>
      <c r="AF198" s="157">
        <v>521</v>
      </c>
      <c r="AG198" s="157">
        <v>508</v>
      </c>
      <c r="AH198" s="157">
        <v>460</v>
      </c>
      <c r="AI198" s="157">
        <v>477</v>
      </c>
      <c r="AJ198" s="157">
        <v>556</v>
      </c>
      <c r="AK198" s="158">
        <v>498</v>
      </c>
    </row>
    <row r="199" spans="1:37" x14ac:dyDescent="0.45">
      <c r="A199" s="19" t="s">
        <v>1365</v>
      </c>
      <c r="B199" s="23" t="s">
        <v>860</v>
      </c>
      <c r="C199" s="17" t="s">
        <v>394</v>
      </c>
      <c r="D199" s="53">
        <v>778</v>
      </c>
      <c r="E199" s="190">
        <v>507</v>
      </c>
      <c r="F199" s="179">
        <v>34</v>
      </c>
      <c r="G199" s="179">
        <v>340</v>
      </c>
      <c r="H199" s="179">
        <v>600</v>
      </c>
      <c r="I199" s="179">
        <v>573</v>
      </c>
      <c r="J199" s="179">
        <v>551</v>
      </c>
      <c r="K199" s="179">
        <v>498</v>
      </c>
      <c r="L199" s="179">
        <v>510</v>
      </c>
      <c r="M199" s="179">
        <v>623</v>
      </c>
      <c r="N199" s="180">
        <v>562</v>
      </c>
      <c r="O199" s="10"/>
      <c r="P199" s="190">
        <v>611</v>
      </c>
      <c r="Q199" s="179">
        <v>51</v>
      </c>
      <c r="R199" s="179">
        <v>408</v>
      </c>
      <c r="S199" s="179">
        <v>618</v>
      </c>
      <c r="T199" s="179">
        <v>597</v>
      </c>
      <c r="U199" s="179">
        <v>587</v>
      </c>
      <c r="V199" s="179">
        <v>557</v>
      </c>
      <c r="W199" s="179">
        <v>577</v>
      </c>
      <c r="X199" s="179">
        <v>639</v>
      </c>
      <c r="Y199" s="180">
        <v>601</v>
      </c>
      <c r="Z199" s="10"/>
      <c r="AA199" s="206">
        <v>778</v>
      </c>
      <c r="AB199" s="156">
        <v>679</v>
      </c>
      <c r="AC199" s="158">
        <v>28</v>
      </c>
      <c r="AD199" s="157">
        <v>403</v>
      </c>
      <c r="AE199" s="157">
        <v>596</v>
      </c>
      <c r="AF199" s="157">
        <v>595</v>
      </c>
      <c r="AG199" s="157">
        <v>577</v>
      </c>
      <c r="AH199" s="157">
        <v>478</v>
      </c>
      <c r="AI199" s="157">
        <v>484</v>
      </c>
      <c r="AJ199" s="157">
        <v>606</v>
      </c>
      <c r="AK199" s="158">
        <v>594</v>
      </c>
    </row>
    <row r="200" spans="1:37" x14ac:dyDescent="0.45">
      <c r="A200" s="19" t="s">
        <v>1365</v>
      </c>
      <c r="B200" s="23" t="s">
        <v>861</v>
      </c>
      <c r="C200" s="17" t="s">
        <v>396</v>
      </c>
      <c r="D200" s="53">
        <v>869</v>
      </c>
      <c r="E200" s="190">
        <v>605</v>
      </c>
      <c r="F200" s="179">
        <v>40</v>
      </c>
      <c r="G200" s="179">
        <v>400</v>
      </c>
      <c r="H200" s="179">
        <v>706</v>
      </c>
      <c r="I200" s="179">
        <v>675</v>
      </c>
      <c r="J200" s="179">
        <v>648</v>
      </c>
      <c r="K200" s="179">
        <v>586</v>
      </c>
      <c r="L200" s="179">
        <v>600</v>
      </c>
      <c r="M200" s="179">
        <v>733</v>
      </c>
      <c r="N200" s="180">
        <v>662</v>
      </c>
      <c r="O200" s="10"/>
      <c r="P200" s="190">
        <v>734</v>
      </c>
      <c r="Q200" s="179">
        <v>60</v>
      </c>
      <c r="R200" s="179">
        <v>480</v>
      </c>
      <c r="S200" s="179">
        <v>727</v>
      </c>
      <c r="T200" s="179">
        <v>703</v>
      </c>
      <c r="U200" s="179">
        <v>691</v>
      </c>
      <c r="V200" s="179">
        <v>655</v>
      </c>
      <c r="W200" s="179">
        <v>679</v>
      </c>
      <c r="X200" s="179">
        <v>752</v>
      </c>
      <c r="Y200" s="180">
        <v>708</v>
      </c>
      <c r="Z200" s="10"/>
      <c r="AA200" s="206">
        <v>869</v>
      </c>
      <c r="AB200" s="156">
        <v>799</v>
      </c>
      <c r="AC200" s="158">
        <v>23</v>
      </c>
      <c r="AD200" s="157">
        <v>503</v>
      </c>
      <c r="AE200" s="157">
        <v>660</v>
      </c>
      <c r="AF200" s="157">
        <v>677</v>
      </c>
      <c r="AG200" s="157">
        <v>642</v>
      </c>
      <c r="AH200" s="157">
        <v>556</v>
      </c>
      <c r="AI200" s="157">
        <v>591</v>
      </c>
      <c r="AJ200" s="157">
        <v>700</v>
      </c>
      <c r="AK200" s="158">
        <v>660</v>
      </c>
    </row>
    <row r="201" spans="1:37" x14ac:dyDescent="0.45">
      <c r="A201" s="19" t="s">
        <v>1363</v>
      </c>
      <c r="B201" s="25" t="s">
        <v>862</v>
      </c>
      <c r="C201" s="17"/>
      <c r="D201" s="87">
        <v>3239</v>
      </c>
      <c r="E201" s="189">
        <v>2929</v>
      </c>
      <c r="F201" s="177">
        <v>152</v>
      </c>
      <c r="G201" s="177">
        <v>1513</v>
      </c>
      <c r="H201" s="177">
        <v>2670</v>
      </c>
      <c r="I201" s="177">
        <v>2552</v>
      </c>
      <c r="J201" s="177">
        <v>2453</v>
      </c>
      <c r="K201" s="177">
        <v>2218</v>
      </c>
      <c r="L201" s="177">
        <v>2269</v>
      </c>
      <c r="M201" s="177">
        <v>2775</v>
      </c>
      <c r="N201" s="178">
        <v>2504</v>
      </c>
      <c r="O201" s="10"/>
      <c r="P201" s="189">
        <v>3565</v>
      </c>
      <c r="Q201" s="177">
        <v>227</v>
      </c>
      <c r="R201" s="177">
        <v>1815</v>
      </c>
      <c r="S201" s="177">
        <v>2752</v>
      </c>
      <c r="T201" s="177">
        <v>2660</v>
      </c>
      <c r="U201" s="177">
        <v>2616</v>
      </c>
      <c r="V201" s="177">
        <v>2478</v>
      </c>
      <c r="W201" s="177">
        <v>2571</v>
      </c>
      <c r="X201" s="177">
        <v>2844</v>
      </c>
      <c r="Y201" s="178">
        <v>2677</v>
      </c>
      <c r="Z201" s="10"/>
      <c r="AA201" s="205">
        <v>3239</v>
      </c>
      <c r="AB201" s="142">
        <v>3025</v>
      </c>
      <c r="AC201" s="144">
        <v>254</v>
      </c>
      <c r="AD201" s="143">
        <v>1555</v>
      </c>
      <c r="AE201" s="143">
        <v>2437</v>
      </c>
      <c r="AF201" s="143">
        <v>2329</v>
      </c>
      <c r="AG201" s="143">
        <v>2126</v>
      </c>
      <c r="AH201" s="143">
        <v>1744</v>
      </c>
      <c r="AI201" s="143">
        <v>1729</v>
      </c>
      <c r="AJ201" s="143">
        <v>2679</v>
      </c>
      <c r="AK201" s="144">
        <v>2245</v>
      </c>
    </row>
    <row r="202" spans="1:37" x14ac:dyDescent="0.45">
      <c r="A202" s="19" t="s">
        <v>1365</v>
      </c>
      <c r="B202" s="23" t="s">
        <v>863</v>
      </c>
      <c r="C202" s="17" t="s">
        <v>399</v>
      </c>
      <c r="D202" s="53">
        <v>445</v>
      </c>
      <c r="E202" s="190">
        <v>304</v>
      </c>
      <c r="F202" s="179">
        <v>22</v>
      </c>
      <c r="G202" s="179">
        <v>215</v>
      </c>
      <c r="H202" s="179">
        <v>379</v>
      </c>
      <c r="I202" s="179">
        <v>362</v>
      </c>
      <c r="J202" s="179">
        <v>348</v>
      </c>
      <c r="K202" s="179">
        <v>315</v>
      </c>
      <c r="L202" s="179">
        <v>322</v>
      </c>
      <c r="M202" s="179">
        <v>394</v>
      </c>
      <c r="N202" s="180">
        <v>355</v>
      </c>
      <c r="O202" s="10"/>
      <c r="P202" s="190">
        <v>369</v>
      </c>
      <c r="Q202" s="179">
        <v>33</v>
      </c>
      <c r="R202" s="179">
        <v>258</v>
      </c>
      <c r="S202" s="179">
        <v>391</v>
      </c>
      <c r="T202" s="179">
        <v>378</v>
      </c>
      <c r="U202" s="179">
        <v>371</v>
      </c>
      <c r="V202" s="179">
        <v>352</v>
      </c>
      <c r="W202" s="179">
        <v>365</v>
      </c>
      <c r="X202" s="179">
        <v>404</v>
      </c>
      <c r="Y202" s="180">
        <v>380</v>
      </c>
      <c r="Z202" s="10"/>
      <c r="AA202" s="206">
        <v>445</v>
      </c>
      <c r="AB202" s="156">
        <v>429</v>
      </c>
      <c r="AC202" s="158">
        <v>11</v>
      </c>
      <c r="AD202" s="157">
        <v>216</v>
      </c>
      <c r="AE202" s="157">
        <v>350</v>
      </c>
      <c r="AF202" s="157">
        <v>305</v>
      </c>
      <c r="AG202" s="157">
        <v>283</v>
      </c>
      <c r="AH202" s="157">
        <v>247</v>
      </c>
      <c r="AI202" s="157">
        <v>245</v>
      </c>
      <c r="AJ202" s="157">
        <v>377</v>
      </c>
      <c r="AK202" s="158">
        <v>290</v>
      </c>
    </row>
    <row r="203" spans="1:37" x14ac:dyDescent="0.45">
      <c r="A203" s="19" t="s">
        <v>1365</v>
      </c>
      <c r="B203" s="23" t="s">
        <v>864</v>
      </c>
      <c r="C203" s="17" t="s">
        <v>401</v>
      </c>
      <c r="D203" s="53">
        <v>147</v>
      </c>
      <c r="E203" s="190">
        <v>149</v>
      </c>
      <c r="F203" s="179">
        <v>7</v>
      </c>
      <c r="G203" s="179">
        <v>66</v>
      </c>
      <c r="H203" s="179">
        <v>116</v>
      </c>
      <c r="I203" s="179">
        <v>111</v>
      </c>
      <c r="J203" s="179">
        <v>107</v>
      </c>
      <c r="K203" s="179">
        <v>97</v>
      </c>
      <c r="L203" s="179">
        <v>99</v>
      </c>
      <c r="M203" s="179">
        <v>121</v>
      </c>
      <c r="N203" s="180">
        <v>109</v>
      </c>
      <c r="O203" s="10"/>
      <c r="P203" s="190">
        <v>181</v>
      </c>
      <c r="Q203" s="179">
        <v>10</v>
      </c>
      <c r="R203" s="179">
        <v>79</v>
      </c>
      <c r="S203" s="179">
        <v>120</v>
      </c>
      <c r="T203" s="179">
        <v>116</v>
      </c>
      <c r="U203" s="179">
        <v>114</v>
      </c>
      <c r="V203" s="179">
        <v>108</v>
      </c>
      <c r="W203" s="179">
        <v>112</v>
      </c>
      <c r="X203" s="179">
        <v>124</v>
      </c>
      <c r="Y203" s="180">
        <v>116</v>
      </c>
      <c r="Z203" s="10"/>
      <c r="AA203" s="206">
        <v>147</v>
      </c>
      <c r="AB203" s="156">
        <v>131</v>
      </c>
      <c r="AC203" s="158">
        <v>16</v>
      </c>
      <c r="AD203" s="157">
        <v>64</v>
      </c>
      <c r="AE203" s="157">
        <v>103</v>
      </c>
      <c r="AF203" s="157">
        <v>88</v>
      </c>
      <c r="AG203" s="157">
        <v>88</v>
      </c>
      <c r="AH203" s="157">
        <v>70</v>
      </c>
      <c r="AI203" s="157">
        <v>74</v>
      </c>
      <c r="AJ203" s="157">
        <v>112</v>
      </c>
      <c r="AK203" s="158">
        <v>91</v>
      </c>
    </row>
    <row r="204" spans="1:37" x14ac:dyDescent="0.45">
      <c r="A204" s="19" t="s">
        <v>1365</v>
      </c>
      <c r="B204" s="23" t="s">
        <v>865</v>
      </c>
      <c r="C204" s="17" t="s">
        <v>403</v>
      </c>
      <c r="D204" s="53">
        <v>548</v>
      </c>
      <c r="E204" s="190">
        <v>741</v>
      </c>
      <c r="F204" s="179">
        <v>26</v>
      </c>
      <c r="G204" s="179">
        <v>252</v>
      </c>
      <c r="H204" s="179">
        <v>444</v>
      </c>
      <c r="I204" s="179">
        <v>425</v>
      </c>
      <c r="J204" s="179">
        <v>408</v>
      </c>
      <c r="K204" s="179">
        <v>369</v>
      </c>
      <c r="L204" s="179">
        <v>378</v>
      </c>
      <c r="M204" s="179">
        <v>462</v>
      </c>
      <c r="N204" s="180">
        <v>417</v>
      </c>
      <c r="O204" s="10"/>
      <c r="P204" s="190">
        <v>899</v>
      </c>
      <c r="Q204" s="179">
        <v>38</v>
      </c>
      <c r="R204" s="179">
        <v>302</v>
      </c>
      <c r="S204" s="179">
        <v>458</v>
      </c>
      <c r="T204" s="179">
        <v>443</v>
      </c>
      <c r="U204" s="179">
        <v>435</v>
      </c>
      <c r="V204" s="179">
        <v>412</v>
      </c>
      <c r="W204" s="179">
        <v>428</v>
      </c>
      <c r="X204" s="179">
        <v>473</v>
      </c>
      <c r="Y204" s="180">
        <v>446</v>
      </c>
      <c r="Z204" s="10"/>
      <c r="AA204" s="206">
        <v>548</v>
      </c>
      <c r="AB204" s="156">
        <v>503</v>
      </c>
      <c r="AC204" s="158">
        <v>6</v>
      </c>
      <c r="AD204" s="157">
        <v>370</v>
      </c>
      <c r="AE204" s="157">
        <v>469</v>
      </c>
      <c r="AF204" s="157">
        <v>440</v>
      </c>
      <c r="AG204" s="157">
        <v>424</v>
      </c>
      <c r="AH204" s="157">
        <v>391</v>
      </c>
      <c r="AI204" s="157">
        <v>392</v>
      </c>
      <c r="AJ204" s="157">
        <v>484</v>
      </c>
      <c r="AK204" s="158">
        <v>421</v>
      </c>
    </row>
    <row r="205" spans="1:37" x14ac:dyDescent="0.45">
      <c r="A205" s="19" t="s">
        <v>1365</v>
      </c>
      <c r="B205" s="23" t="s">
        <v>866</v>
      </c>
      <c r="C205" s="17" t="s">
        <v>405</v>
      </c>
      <c r="D205" s="53">
        <v>288</v>
      </c>
      <c r="E205" s="190">
        <v>326</v>
      </c>
      <c r="F205" s="179">
        <v>14</v>
      </c>
      <c r="G205" s="179">
        <v>136</v>
      </c>
      <c r="H205" s="179">
        <v>241</v>
      </c>
      <c r="I205" s="179">
        <v>230</v>
      </c>
      <c r="J205" s="179">
        <v>221</v>
      </c>
      <c r="K205" s="179">
        <v>200</v>
      </c>
      <c r="L205" s="179">
        <v>204</v>
      </c>
      <c r="M205" s="179">
        <v>250</v>
      </c>
      <c r="N205" s="180">
        <v>226</v>
      </c>
      <c r="O205" s="10"/>
      <c r="P205" s="190">
        <v>394</v>
      </c>
      <c r="Q205" s="179">
        <v>21</v>
      </c>
      <c r="R205" s="179">
        <v>164</v>
      </c>
      <c r="S205" s="179">
        <v>248</v>
      </c>
      <c r="T205" s="179">
        <v>240</v>
      </c>
      <c r="U205" s="179">
        <v>236</v>
      </c>
      <c r="V205" s="179">
        <v>223</v>
      </c>
      <c r="W205" s="179">
        <v>232</v>
      </c>
      <c r="X205" s="179">
        <v>256</v>
      </c>
      <c r="Y205" s="180">
        <v>241</v>
      </c>
      <c r="Z205" s="10"/>
      <c r="AA205" s="206">
        <v>288</v>
      </c>
      <c r="AB205" s="156">
        <v>272</v>
      </c>
      <c r="AC205" s="158">
        <v>20</v>
      </c>
      <c r="AD205" s="157">
        <v>62</v>
      </c>
      <c r="AE205" s="157">
        <v>241</v>
      </c>
      <c r="AF205" s="157">
        <v>226</v>
      </c>
      <c r="AG205" s="157">
        <v>184</v>
      </c>
      <c r="AH205" s="157">
        <v>79</v>
      </c>
      <c r="AI205" s="157">
        <v>86</v>
      </c>
      <c r="AJ205" s="157">
        <v>252</v>
      </c>
      <c r="AK205" s="158">
        <v>210</v>
      </c>
    </row>
    <row r="206" spans="1:37" x14ac:dyDescent="0.45">
      <c r="A206" s="19" t="s">
        <v>1365</v>
      </c>
      <c r="B206" s="23" t="s">
        <v>867</v>
      </c>
      <c r="C206" s="17" t="s">
        <v>407</v>
      </c>
      <c r="D206" s="53">
        <v>643</v>
      </c>
      <c r="E206" s="190">
        <v>391</v>
      </c>
      <c r="F206" s="179">
        <v>31</v>
      </c>
      <c r="G206" s="179">
        <v>309</v>
      </c>
      <c r="H206" s="179">
        <v>545</v>
      </c>
      <c r="I206" s="179">
        <v>521</v>
      </c>
      <c r="J206" s="179">
        <v>501</v>
      </c>
      <c r="K206" s="179">
        <v>453</v>
      </c>
      <c r="L206" s="179">
        <v>463</v>
      </c>
      <c r="M206" s="179">
        <v>566</v>
      </c>
      <c r="N206" s="180">
        <v>511</v>
      </c>
      <c r="O206" s="10"/>
      <c r="P206" s="190">
        <v>475</v>
      </c>
      <c r="Q206" s="179">
        <v>47</v>
      </c>
      <c r="R206" s="179">
        <v>371</v>
      </c>
      <c r="S206" s="179">
        <v>562</v>
      </c>
      <c r="T206" s="179">
        <v>543</v>
      </c>
      <c r="U206" s="179">
        <v>534</v>
      </c>
      <c r="V206" s="179">
        <v>506</v>
      </c>
      <c r="W206" s="179">
        <v>525</v>
      </c>
      <c r="X206" s="179">
        <v>581</v>
      </c>
      <c r="Y206" s="180">
        <v>546</v>
      </c>
      <c r="Z206" s="10"/>
      <c r="AA206" s="206">
        <v>643</v>
      </c>
      <c r="AB206" s="156">
        <v>617</v>
      </c>
      <c r="AC206" s="158">
        <v>130</v>
      </c>
      <c r="AD206" s="157">
        <v>213</v>
      </c>
      <c r="AE206" s="157">
        <v>407</v>
      </c>
      <c r="AF206" s="157">
        <v>433</v>
      </c>
      <c r="AG206" s="157">
        <v>355</v>
      </c>
      <c r="AH206" s="157">
        <v>245</v>
      </c>
      <c r="AI206" s="157">
        <v>236</v>
      </c>
      <c r="AJ206" s="157">
        <v>477</v>
      </c>
      <c r="AK206" s="158">
        <v>405</v>
      </c>
    </row>
    <row r="207" spans="1:37" x14ac:dyDescent="0.45">
      <c r="A207" s="19" t="s">
        <v>1365</v>
      </c>
      <c r="B207" s="23" t="s">
        <v>868</v>
      </c>
      <c r="C207" s="17" t="s">
        <v>409</v>
      </c>
      <c r="D207" s="53">
        <v>72</v>
      </c>
      <c r="E207" s="190">
        <v>242</v>
      </c>
      <c r="F207" s="179">
        <v>4</v>
      </c>
      <c r="G207" s="179">
        <v>32</v>
      </c>
      <c r="H207" s="179">
        <v>56</v>
      </c>
      <c r="I207" s="179">
        <v>54</v>
      </c>
      <c r="J207" s="179">
        <v>52</v>
      </c>
      <c r="K207" s="179">
        <v>47</v>
      </c>
      <c r="L207" s="179">
        <v>48</v>
      </c>
      <c r="M207" s="179">
        <v>58</v>
      </c>
      <c r="N207" s="180">
        <v>53</v>
      </c>
      <c r="O207" s="10"/>
      <c r="P207" s="190">
        <v>293</v>
      </c>
      <c r="Q207" s="179">
        <v>5</v>
      </c>
      <c r="R207" s="179">
        <v>38</v>
      </c>
      <c r="S207" s="179">
        <v>58</v>
      </c>
      <c r="T207" s="179">
        <v>56</v>
      </c>
      <c r="U207" s="179">
        <v>55</v>
      </c>
      <c r="V207" s="179">
        <v>52</v>
      </c>
      <c r="W207" s="179">
        <v>54</v>
      </c>
      <c r="X207" s="179">
        <v>60</v>
      </c>
      <c r="Y207" s="180">
        <v>56</v>
      </c>
      <c r="Z207" s="10"/>
      <c r="AA207" s="206">
        <v>72</v>
      </c>
      <c r="AB207" s="156">
        <v>63</v>
      </c>
      <c r="AC207" s="158">
        <v>0</v>
      </c>
      <c r="AD207" s="157">
        <v>29</v>
      </c>
      <c r="AE207" s="157">
        <v>57</v>
      </c>
      <c r="AF207" s="157">
        <v>58</v>
      </c>
      <c r="AG207" s="157">
        <v>52</v>
      </c>
      <c r="AH207" s="157">
        <v>42</v>
      </c>
      <c r="AI207" s="157">
        <v>34</v>
      </c>
      <c r="AJ207" s="157">
        <v>61</v>
      </c>
      <c r="AK207" s="158">
        <v>57</v>
      </c>
    </row>
    <row r="208" spans="1:37" x14ac:dyDescent="0.45">
      <c r="A208" s="19" t="s">
        <v>1365</v>
      </c>
      <c r="B208" s="23" t="s">
        <v>869</v>
      </c>
      <c r="C208" s="17" t="s">
        <v>411</v>
      </c>
      <c r="D208" s="53">
        <v>340</v>
      </c>
      <c r="E208" s="190">
        <v>265</v>
      </c>
      <c r="F208" s="179">
        <v>17</v>
      </c>
      <c r="G208" s="179">
        <v>163</v>
      </c>
      <c r="H208" s="179">
        <v>288</v>
      </c>
      <c r="I208" s="179">
        <v>276</v>
      </c>
      <c r="J208" s="179">
        <v>265</v>
      </c>
      <c r="K208" s="179">
        <v>239</v>
      </c>
      <c r="L208" s="179">
        <v>245</v>
      </c>
      <c r="M208" s="179">
        <v>300</v>
      </c>
      <c r="N208" s="180">
        <v>270</v>
      </c>
      <c r="O208" s="10"/>
      <c r="P208" s="190">
        <v>320</v>
      </c>
      <c r="Q208" s="179">
        <v>25</v>
      </c>
      <c r="R208" s="179">
        <v>196</v>
      </c>
      <c r="S208" s="179">
        <v>297</v>
      </c>
      <c r="T208" s="179">
        <v>287</v>
      </c>
      <c r="U208" s="179">
        <v>282</v>
      </c>
      <c r="V208" s="179">
        <v>267</v>
      </c>
      <c r="W208" s="179">
        <v>278</v>
      </c>
      <c r="X208" s="179">
        <v>307</v>
      </c>
      <c r="Y208" s="180">
        <v>289</v>
      </c>
      <c r="Z208" s="10"/>
      <c r="AA208" s="206">
        <v>340</v>
      </c>
      <c r="AB208" s="156">
        <v>326</v>
      </c>
      <c r="AC208" s="158">
        <v>62</v>
      </c>
      <c r="AD208" s="157">
        <v>189</v>
      </c>
      <c r="AE208" s="157">
        <v>258</v>
      </c>
      <c r="AF208" s="157">
        <v>247</v>
      </c>
      <c r="AG208" s="157">
        <v>239</v>
      </c>
      <c r="AH208" s="157">
        <v>212</v>
      </c>
      <c r="AI208" s="157">
        <v>204</v>
      </c>
      <c r="AJ208" s="157">
        <v>283</v>
      </c>
      <c r="AK208" s="158">
        <v>245</v>
      </c>
    </row>
    <row r="209" spans="1:37" x14ac:dyDescent="0.45">
      <c r="A209" s="19" t="s">
        <v>1365</v>
      </c>
      <c r="B209" s="23" t="s">
        <v>870</v>
      </c>
      <c r="C209" s="17" t="s">
        <v>413</v>
      </c>
      <c r="D209" s="53">
        <v>470</v>
      </c>
      <c r="E209" s="190">
        <v>298</v>
      </c>
      <c r="F209" s="179">
        <v>21</v>
      </c>
      <c r="G209" s="179">
        <v>210</v>
      </c>
      <c r="H209" s="179">
        <v>371</v>
      </c>
      <c r="I209" s="179">
        <v>355</v>
      </c>
      <c r="J209" s="179">
        <v>341</v>
      </c>
      <c r="K209" s="179">
        <v>308</v>
      </c>
      <c r="L209" s="179">
        <v>315</v>
      </c>
      <c r="M209" s="179">
        <v>386</v>
      </c>
      <c r="N209" s="180">
        <v>348</v>
      </c>
      <c r="O209" s="10"/>
      <c r="P209" s="190">
        <v>360</v>
      </c>
      <c r="Q209" s="179">
        <v>32</v>
      </c>
      <c r="R209" s="179">
        <v>252</v>
      </c>
      <c r="S209" s="179">
        <v>383</v>
      </c>
      <c r="T209" s="179">
        <v>370</v>
      </c>
      <c r="U209" s="179">
        <v>364</v>
      </c>
      <c r="V209" s="179">
        <v>344</v>
      </c>
      <c r="W209" s="179">
        <v>357</v>
      </c>
      <c r="X209" s="179">
        <v>395</v>
      </c>
      <c r="Y209" s="180">
        <v>372</v>
      </c>
      <c r="Z209" s="10"/>
      <c r="AA209" s="206">
        <v>470</v>
      </c>
      <c r="AB209" s="156">
        <v>420</v>
      </c>
      <c r="AC209" s="158">
        <v>9</v>
      </c>
      <c r="AD209" s="157">
        <v>243</v>
      </c>
      <c r="AE209" s="157">
        <v>336</v>
      </c>
      <c r="AF209" s="157">
        <v>335</v>
      </c>
      <c r="AG209" s="157">
        <v>309</v>
      </c>
      <c r="AH209" s="157">
        <v>272</v>
      </c>
      <c r="AI209" s="157">
        <v>282</v>
      </c>
      <c r="AJ209" s="157">
        <v>387</v>
      </c>
      <c r="AK209" s="158">
        <v>325</v>
      </c>
    </row>
    <row r="210" spans="1:37" x14ac:dyDescent="0.45">
      <c r="A210" s="19" t="s">
        <v>1365</v>
      </c>
      <c r="B210" s="23" t="s">
        <v>871</v>
      </c>
      <c r="C210" s="17" t="s">
        <v>415</v>
      </c>
      <c r="D210" s="53">
        <v>286</v>
      </c>
      <c r="E210" s="190">
        <v>290</v>
      </c>
      <c r="F210" s="179">
        <v>14</v>
      </c>
      <c r="G210" s="179">
        <v>134</v>
      </c>
      <c r="H210" s="179">
        <v>237</v>
      </c>
      <c r="I210" s="179">
        <v>227</v>
      </c>
      <c r="J210" s="179">
        <v>218</v>
      </c>
      <c r="K210" s="179">
        <v>197</v>
      </c>
      <c r="L210" s="179">
        <v>201</v>
      </c>
      <c r="M210" s="179">
        <v>246</v>
      </c>
      <c r="N210" s="180">
        <v>222</v>
      </c>
      <c r="O210" s="10"/>
      <c r="P210" s="190">
        <v>352</v>
      </c>
      <c r="Q210" s="179">
        <v>21</v>
      </c>
      <c r="R210" s="179">
        <v>161</v>
      </c>
      <c r="S210" s="179">
        <v>244</v>
      </c>
      <c r="T210" s="179">
        <v>236</v>
      </c>
      <c r="U210" s="179">
        <v>232</v>
      </c>
      <c r="V210" s="179">
        <v>220</v>
      </c>
      <c r="W210" s="179">
        <v>228</v>
      </c>
      <c r="X210" s="179">
        <v>252</v>
      </c>
      <c r="Y210" s="180">
        <v>238</v>
      </c>
      <c r="Z210" s="10"/>
      <c r="AA210" s="206">
        <v>286</v>
      </c>
      <c r="AB210" s="156">
        <v>268</v>
      </c>
      <c r="AC210" s="158">
        <v>0</v>
      </c>
      <c r="AD210" s="157">
        <v>169</v>
      </c>
      <c r="AE210" s="157">
        <v>218</v>
      </c>
      <c r="AF210" s="157">
        <v>199</v>
      </c>
      <c r="AG210" s="157">
        <v>193</v>
      </c>
      <c r="AH210" s="157">
        <v>187</v>
      </c>
      <c r="AI210" s="157">
        <v>177</v>
      </c>
      <c r="AJ210" s="157">
        <v>247</v>
      </c>
      <c r="AK210" s="158">
        <v>202</v>
      </c>
    </row>
    <row r="211" spans="1:37" x14ac:dyDescent="0.45">
      <c r="A211" s="19" t="s">
        <v>1363</v>
      </c>
      <c r="B211" s="25" t="s">
        <v>872</v>
      </c>
      <c r="C211" s="17"/>
      <c r="D211" s="87">
        <v>3041</v>
      </c>
      <c r="E211" s="189">
        <v>2027</v>
      </c>
      <c r="F211" s="177">
        <v>133</v>
      </c>
      <c r="G211" s="177">
        <v>1324</v>
      </c>
      <c r="H211" s="177">
        <v>2336</v>
      </c>
      <c r="I211" s="177">
        <v>2234</v>
      </c>
      <c r="J211" s="177">
        <v>2146</v>
      </c>
      <c r="K211" s="177">
        <v>1941</v>
      </c>
      <c r="L211" s="177">
        <v>1986</v>
      </c>
      <c r="M211" s="177">
        <v>2429</v>
      </c>
      <c r="N211" s="178">
        <v>2191</v>
      </c>
      <c r="O211" s="10"/>
      <c r="P211" s="189">
        <v>2417</v>
      </c>
      <c r="Q211" s="177">
        <v>199</v>
      </c>
      <c r="R211" s="177">
        <v>1589</v>
      </c>
      <c r="S211" s="177">
        <v>2408</v>
      </c>
      <c r="T211" s="177">
        <v>2327</v>
      </c>
      <c r="U211" s="177">
        <v>2289</v>
      </c>
      <c r="V211" s="177">
        <v>2168</v>
      </c>
      <c r="W211" s="177">
        <v>2250</v>
      </c>
      <c r="X211" s="177">
        <v>2489</v>
      </c>
      <c r="Y211" s="178">
        <v>2343</v>
      </c>
      <c r="Z211" s="10"/>
      <c r="AA211" s="205">
        <v>3041</v>
      </c>
      <c r="AB211" s="142">
        <v>2647</v>
      </c>
      <c r="AC211" s="144">
        <v>416</v>
      </c>
      <c r="AD211" s="143">
        <v>1697</v>
      </c>
      <c r="AE211" s="143">
        <v>2283</v>
      </c>
      <c r="AF211" s="143">
        <v>2210</v>
      </c>
      <c r="AG211" s="143">
        <v>2063</v>
      </c>
      <c r="AH211" s="143">
        <v>1911</v>
      </c>
      <c r="AI211" s="143">
        <v>1806</v>
      </c>
      <c r="AJ211" s="143">
        <v>2378</v>
      </c>
      <c r="AK211" s="144">
        <v>2120</v>
      </c>
    </row>
    <row r="212" spans="1:37" x14ac:dyDescent="0.45">
      <c r="A212" s="19" t="s">
        <v>1365</v>
      </c>
      <c r="B212" s="23" t="s">
        <v>873</v>
      </c>
      <c r="C212" s="17" t="s">
        <v>418</v>
      </c>
      <c r="D212" s="53">
        <v>370</v>
      </c>
      <c r="E212" s="190">
        <v>242</v>
      </c>
      <c r="F212" s="179">
        <v>17</v>
      </c>
      <c r="G212" s="179">
        <v>163</v>
      </c>
      <c r="H212" s="179">
        <v>288</v>
      </c>
      <c r="I212" s="179">
        <v>276</v>
      </c>
      <c r="J212" s="179">
        <v>265</v>
      </c>
      <c r="K212" s="179">
        <v>239</v>
      </c>
      <c r="L212" s="179">
        <v>245</v>
      </c>
      <c r="M212" s="179">
        <v>300</v>
      </c>
      <c r="N212" s="180">
        <v>270</v>
      </c>
      <c r="O212" s="10"/>
      <c r="P212" s="190">
        <v>288</v>
      </c>
      <c r="Q212" s="179">
        <v>25</v>
      </c>
      <c r="R212" s="179">
        <v>196</v>
      </c>
      <c r="S212" s="179">
        <v>297</v>
      </c>
      <c r="T212" s="179">
        <v>287</v>
      </c>
      <c r="U212" s="179">
        <v>282</v>
      </c>
      <c r="V212" s="179">
        <v>267</v>
      </c>
      <c r="W212" s="179">
        <v>278</v>
      </c>
      <c r="X212" s="179">
        <v>307</v>
      </c>
      <c r="Y212" s="180">
        <v>289</v>
      </c>
      <c r="Z212" s="10"/>
      <c r="AA212" s="206">
        <v>370</v>
      </c>
      <c r="AB212" s="156">
        <v>326</v>
      </c>
      <c r="AC212" s="158">
        <v>41</v>
      </c>
      <c r="AD212" s="157">
        <v>149</v>
      </c>
      <c r="AE212" s="157">
        <v>280</v>
      </c>
      <c r="AF212" s="157">
        <v>274</v>
      </c>
      <c r="AG212" s="157">
        <v>232</v>
      </c>
      <c r="AH212" s="157">
        <v>196</v>
      </c>
      <c r="AI212" s="157">
        <v>174</v>
      </c>
      <c r="AJ212" s="157">
        <v>283</v>
      </c>
      <c r="AK212" s="158">
        <v>259</v>
      </c>
    </row>
    <row r="213" spans="1:37" x14ac:dyDescent="0.45">
      <c r="A213" s="19" t="s">
        <v>1365</v>
      </c>
      <c r="B213" s="23" t="s">
        <v>874</v>
      </c>
      <c r="C213" s="17" t="s">
        <v>420</v>
      </c>
      <c r="D213" s="53">
        <v>520</v>
      </c>
      <c r="E213" s="190">
        <v>316</v>
      </c>
      <c r="F213" s="179">
        <v>24</v>
      </c>
      <c r="G213" s="179">
        <v>238</v>
      </c>
      <c r="H213" s="179">
        <v>420</v>
      </c>
      <c r="I213" s="179">
        <v>401</v>
      </c>
      <c r="J213" s="179">
        <v>386</v>
      </c>
      <c r="K213" s="179">
        <v>349</v>
      </c>
      <c r="L213" s="179">
        <v>357</v>
      </c>
      <c r="M213" s="179">
        <v>436</v>
      </c>
      <c r="N213" s="180">
        <v>394</v>
      </c>
      <c r="O213" s="10"/>
      <c r="P213" s="190">
        <v>378</v>
      </c>
      <c r="Q213" s="179">
        <v>36</v>
      </c>
      <c r="R213" s="179">
        <v>285</v>
      </c>
      <c r="S213" s="179">
        <v>433</v>
      </c>
      <c r="T213" s="179">
        <v>418</v>
      </c>
      <c r="U213" s="179">
        <v>411</v>
      </c>
      <c r="V213" s="179">
        <v>389</v>
      </c>
      <c r="W213" s="179">
        <v>404</v>
      </c>
      <c r="X213" s="179">
        <v>447</v>
      </c>
      <c r="Y213" s="180">
        <v>421</v>
      </c>
      <c r="Z213" s="10"/>
      <c r="AA213" s="206">
        <v>520</v>
      </c>
      <c r="AB213" s="156">
        <v>475</v>
      </c>
      <c r="AC213" s="158">
        <v>13</v>
      </c>
      <c r="AD213" s="157">
        <v>230</v>
      </c>
      <c r="AE213" s="157">
        <v>392</v>
      </c>
      <c r="AF213" s="157">
        <v>358</v>
      </c>
      <c r="AG213" s="157">
        <v>319</v>
      </c>
      <c r="AH213" s="157">
        <v>287</v>
      </c>
      <c r="AI213" s="157">
        <v>245</v>
      </c>
      <c r="AJ213" s="157">
        <v>418</v>
      </c>
      <c r="AK213" s="158">
        <v>328</v>
      </c>
    </row>
    <row r="214" spans="1:37" x14ac:dyDescent="0.45">
      <c r="A214" s="19" t="s">
        <v>1365</v>
      </c>
      <c r="B214" s="23" t="s">
        <v>875</v>
      </c>
      <c r="C214" s="17" t="s">
        <v>422</v>
      </c>
      <c r="D214" s="53">
        <v>167</v>
      </c>
      <c r="E214" s="190">
        <v>136</v>
      </c>
      <c r="F214" s="179">
        <v>8</v>
      </c>
      <c r="G214" s="179">
        <v>75</v>
      </c>
      <c r="H214" s="179">
        <v>132</v>
      </c>
      <c r="I214" s="179">
        <v>126</v>
      </c>
      <c r="J214" s="179">
        <v>121</v>
      </c>
      <c r="K214" s="179">
        <v>110</v>
      </c>
      <c r="L214" s="179">
        <v>112</v>
      </c>
      <c r="M214" s="179">
        <v>137</v>
      </c>
      <c r="N214" s="180">
        <v>124</v>
      </c>
      <c r="O214" s="10"/>
      <c r="P214" s="190">
        <v>163</v>
      </c>
      <c r="Q214" s="179">
        <v>12</v>
      </c>
      <c r="R214" s="179">
        <v>90</v>
      </c>
      <c r="S214" s="179">
        <v>136</v>
      </c>
      <c r="T214" s="179">
        <v>131</v>
      </c>
      <c r="U214" s="179">
        <v>129</v>
      </c>
      <c r="V214" s="179">
        <v>123</v>
      </c>
      <c r="W214" s="179">
        <v>127</v>
      </c>
      <c r="X214" s="179">
        <v>141</v>
      </c>
      <c r="Y214" s="180">
        <v>132</v>
      </c>
      <c r="Z214" s="10"/>
      <c r="AA214" s="206">
        <v>167</v>
      </c>
      <c r="AB214" s="156">
        <v>149</v>
      </c>
      <c r="AC214" s="158">
        <v>1</v>
      </c>
      <c r="AD214" s="157">
        <v>53</v>
      </c>
      <c r="AE214" s="157">
        <v>118</v>
      </c>
      <c r="AF214" s="157">
        <v>104</v>
      </c>
      <c r="AG214" s="157">
        <v>86</v>
      </c>
      <c r="AH214" s="157">
        <v>64</v>
      </c>
      <c r="AI214" s="157">
        <v>68</v>
      </c>
      <c r="AJ214" s="157">
        <v>126</v>
      </c>
      <c r="AK214" s="158">
        <v>81</v>
      </c>
    </row>
    <row r="215" spans="1:37" x14ac:dyDescent="0.45">
      <c r="A215" s="19" t="s">
        <v>1365</v>
      </c>
      <c r="B215" s="23" t="s">
        <v>876</v>
      </c>
      <c r="C215" s="17" t="s">
        <v>424</v>
      </c>
      <c r="D215" s="53">
        <v>406</v>
      </c>
      <c r="E215" s="190">
        <v>239</v>
      </c>
      <c r="F215" s="179">
        <v>18</v>
      </c>
      <c r="G215" s="179">
        <v>176</v>
      </c>
      <c r="H215" s="179">
        <v>311</v>
      </c>
      <c r="I215" s="179">
        <v>297</v>
      </c>
      <c r="J215" s="179">
        <v>286</v>
      </c>
      <c r="K215" s="179">
        <v>259</v>
      </c>
      <c r="L215" s="179">
        <v>264</v>
      </c>
      <c r="M215" s="179">
        <v>323</v>
      </c>
      <c r="N215" s="180">
        <v>292</v>
      </c>
      <c r="O215" s="10"/>
      <c r="P215" s="190">
        <v>286</v>
      </c>
      <c r="Q215" s="179">
        <v>27</v>
      </c>
      <c r="R215" s="179">
        <v>212</v>
      </c>
      <c r="S215" s="179">
        <v>321</v>
      </c>
      <c r="T215" s="179">
        <v>310</v>
      </c>
      <c r="U215" s="179">
        <v>305</v>
      </c>
      <c r="V215" s="179">
        <v>289</v>
      </c>
      <c r="W215" s="179">
        <v>300</v>
      </c>
      <c r="X215" s="179">
        <v>331</v>
      </c>
      <c r="Y215" s="180">
        <v>312</v>
      </c>
      <c r="Z215" s="10"/>
      <c r="AA215" s="206">
        <v>406</v>
      </c>
      <c r="AB215" s="156">
        <v>352</v>
      </c>
      <c r="AC215" s="158">
        <v>237</v>
      </c>
      <c r="AD215" s="157">
        <v>308</v>
      </c>
      <c r="AE215" s="157">
        <v>337</v>
      </c>
      <c r="AF215" s="157">
        <v>326</v>
      </c>
      <c r="AG215" s="157">
        <v>326</v>
      </c>
      <c r="AH215" s="157">
        <v>320</v>
      </c>
      <c r="AI215" s="157">
        <v>312</v>
      </c>
      <c r="AJ215" s="157">
        <v>339</v>
      </c>
      <c r="AK215" s="158">
        <v>331</v>
      </c>
    </row>
    <row r="216" spans="1:37" x14ac:dyDescent="0.45">
      <c r="A216" s="19" t="s">
        <v>1365</v>
      </c>
      <c r="B216" s="23" t="s">
        <v>877</v>
      </c>
      <c r="C216" s="17" t="s">
        <v>426</v>
      </c>
      <c r="D216" s="53">
        <v>516</v>
      </c>
      <c r="E216" s="190">
        <v>343</v>
      </c>
      <c r="F216" s="179">
        <v>21</v>
      </c>
      <c r="G216" s="179">
        <v>206</v>
      </c>
      <c r="H216" s="179">
        <v>363</v>
      </c>
      <c r="I216" s="179">
        <v>347</v>
      </c>
      <c r="J216" s="179">
        <v>334</v>
      </c>
      <c r="K216" s="179">
        <v>302</v>
      </c>
      <c r="L216" s="179">
        <v>309</v>
      </c>
      <c r="M216" s="179">
        <v>378</v>
      </c>
      <c r="N216" s="180">
        <v>341</v>
      </c>
      <c r="O216" s="10"/>
      <c r="P216" s="190">
        <v>407</v>
      </c>
      <c r="Q216" s="179">
        <v>31</v>
      </c>
      <c r="R216" s="179">
        <v>247</v>
      </c>
      <c r="S216" s="179">
        <v>374</v>
      </c>
      <c r="T216" s="179">
        <v>362</v>
      </c>
      <c r="U216" s="179">
        <v>356</v>
      </c>
      <c r="V216" s="179">
        <v>337</v>
      </c>
      <c r="W216" s="179">
        <v>350</v>
      </c>
      <c r="X216" s="179">
        <v>387</v>
      </c>
      <c r="Y216" s="180">
        <v>364</v>
      </c>
      <c r="Z216" s="10"/>
      <c r="AA216" s="206">
        <v>516</v>
      </c>
      <c r="AB216" s="156">
        <v>411</v>
      </c>
      <c r="AC216" s="158">
        <v>38</v>
      </c>
      <c r="AD216" s="157">
        <v>305</v>
      </c>
      <c r="AE216" s="157">
        <v>365</v>
      </c>
      <c r="AF216" s="157">
        <v>366</v>
      </c>
      <c r="AG216" s="157">
        <v>346</v>
      </c>
      <c r="AH216" s="157">
        <v>335</v>
      </c>
      <c r="AI216" s="157">
        <v>321</v>
      </c>
      <c r="AJ216" s="157">
        <v>373</v>
      </c>
      <c r="AK216" s="158">
        <v>359</v>
      </c>
    </row>
    <row r="217" spans="1:37" x14ac:dyDescent="0.45">
      <c r="A217" s="19" t="s">
        <v>1365</v>
      </c>
      <c r="B217" s="23" t="s">
        <v>878</v>
      </c>
      <c r="C217" s="17" t="s">
        <v>428</v>
      </c>
      <c r="D217" s="53">
        <v>306</v>
      </c>
      <c r="E217" s="190">
        <v>220</v>
      </c>
      <c r="F217" s="179">
        <v>13</v>
      </c>
      <c r="G217" s="179">
        <v>127</v>
      </c>
      <c r="H217" s="179">
        <v>224</v>
      </c>
      <c r="I217" s="179">
        <v>214</v>
      </c>
      <c r="J217" s="179">
        <v>206</v>
      </c>
      <c r="K217" s="179">
        <v>186</v>
      </c>
      <c r="L217" s="179">
        <v>190</v>
      </c>
      <c r="M217" s="179">
        <v>233</v>
      </c>
      <c r="N217" s="180">
        <v>210</v>
      </c>
      <c r="O217" s="10"/>
      <c r="P217" s="190">
        <v>261</v>
      </c>
      <c r="Q217" s="179">
        <v>19</v>
      </c>
      <c r="R217" s="179">
        <v>152</v>
      </c>
      <c r="S217" s="179">
        <v>231</v>
      </c>
      <c r="T217" s="179">
        <v>223</v>
      </c>
      <c r="U217" s="179">
        <v>219</v>
      </c>
      <c r="V217" s="179">
        <v>208</v>
      </c>
      <c r="W217" s="179">
        <v>215</v>
      </c>
      <c r="X217" s="179">
        <v>238</v>
      </c>
      <c r="Y217" s="180">
        <v>224</v>
      </c>
      <c r="Z217" s="10"/>
      <c r="AA217" s="206">
        <v>306</v>
      </c>
      <c r="AB217" s="156">
        <v>253</v>
      </c>
      <c r="AC217" s="158">
        <v>5</v>
      </c>
      <c r="AD217" s="157">
        <v>117</v>
      </c>
      <c r="AE217" s="157">
        <v>217</v>
      </c>
      <c r="AF217" s="157">
        <v>201</v>
      </c>
      <c r="AG217" s="157">
        <v>187</v>
      </c>
      <c r="AH217" s="157">
        <v>146</v>
      </c>
      <c r="AI217" s="157">
        <v>126</v>
      </c>
      <c r="AJ217" s="157">
        <v>229</v>
      </c>
      <c r="AK217" s="158">
        <v>183</v>
      </c>
    </row>
    <row r="218" spans="1:37" x14ac:dyDescent="0.45">
      <c r="A218" s="19" t="s">
        <v>1365</v>
      </c>
      <c r="B218" s="23" t="s">
        <v>879</v>
      </c>
      <c r="C218" s="17" t="s">
        <v>430</v>
      </c>
      <c r="D218" s="53">
        <v>756</v>
      </c>
      <c r="E218" s="190">
        <v>517</v>
      </c>
      <c r="F218" s="179">
        <v>35</v>
      </c>
      <c r="G218" s="179">
        <v>341</v>
      </c>
      <c r="H218" s="179">
        <v>602</v>
      </c>
      <c r="I218" s="179">
        <v>576</v>
      </c>
      <c r="J218" s="179">
        <v>553</v>
      </c>
      <c r="K218" s="179">
        <v>500</v>
      </c>
      <c r="L218" s="179">
        <v>512</v>
      </c>
      <c r="M218" s="179">
        <v>626</v>
      </c>
      <c r="N218" s="180">
        <v>565</v>
      </c>
      <c r="O218" s="10"/>
      <c r="P218" s="190">
        <v>619</v>
      </c>
      <c r="Q218" s="179">
        <v>52</v>
      </c>
      <c r="R218" s="179">
        <v>410</v>
      </c>
      <c r="S218" s="179">
        <v>621</v>
      </c>
      <c r="T218" s="179">
        <v>600</v>
      </c>
      <c r="U218" s="179">
        <v>590</v>
      </c>
      <c r="V218" s="179">
        <v>559</v>
      </c>
      <c r="W218" s="179">
        <v>580</v>
      </c>
      <c r="X218" s="179">
        <v>642</v>
      </c>
      <c r="Y218" s="180">
        <v>604</v>
      </c>
      <c r="Z218" s="10"/>
      <c r="AA218" s="206">
        <v>756</v>
      </c>
      <c r="AB218" s="156">
        <v>682</v>
      </c>
      <c r="AC218" s="158">
        <v>81</v>
      </c>
      <c r="AD218" s="157">
        <v>535</v>
      </c>
      <c r="AE218" s="157">
        <v>574</v>
      </c>
      <c r="AF218" s="157">
        <v>581</v>
      </c>
      <c r="AG218" s="157">
        <v>567</v>
      </c>
      <c r="AH218" s="157">
        <v>563</v>
      </c>
      <c r="AI218" s="157">
        <v>560</v>
      </c>
      <c r="AJ218" s="157">
        <v>610</v>
      </c>
      <c r="AK218" s="158">
        <v>579</v>
      </c>
    </row>
    <row r="219" spans="1:37" ht="6.75" customHeight="1" x14ac:dyDescent="0.45">
      <c r="A219" s="19"/>
      <c r="B219" s="44"/>
      <c r="C219" s="45"/>
      <c r="D219" s="52"/>
      <c r="E219" s="187"/>
      <c r="F219" s="132"/>
      <c r="G219" s="132"/>
      <c r="H219" s="132"/>
      <c r="I219" s="132"/>
      <c r="J219" s="132"/>
      <c r="K219" s="132"/>
      <c r="L219" s="132"/>
      <c r="M219" s="132"/>
      <c r="N219" s="133"/>
      <c r="O219" s="28"/>
      <c r="P219" s="131"/>
      <c r="Q219" s="132"/>
      <c r="R219" s="132"/>
      <c r="S219" s="132"/>
      <c r="T219" s="132"/>
      <c r="U219" s="132"/>
      <c r="V219" s="132"/>
      <c r="W219" s="132"/>
      <c r="X219" s="132"/>
      <c r="Y219" s="133"/>
      <c r="Z219" s="28"/>
      <c r="AA219" s="131"/>
      <c r="AB219" s="132"/>
      <c r="AC219" s="132"/>
      <c r="AD219" s="132"/>
      <c r="AE219" s="132"/>
      <c r="AF219" s="132"/>
      <c r="AG219" s="132"/>
      <c r="AH219" s="132"/>
      <c r="AI219" s="132"/>
      <c r="AJ219" s="132"/>
      <c r="AK219" s="133"/>
    </row>
    <row r="220" spans="1:37" x14ac:dyDescent="0.45">
      <c r="A220" s="19" t="s">
        <v>0</v>
      </c>
      <c r="B220" s="25" t="s">
        <v>815</v>
      </c>
      <c r="C220" s="17"/>
      <c r="D220" s="88">
        <v>29563</v>
      </c>
      <c r="E220" s="188">
        <v>28339</v>
      </c>
      <c r="F220" s="175">
        <v>1325</v>
      </c>
      <c r="G220" s="175">
        <v>13248</v>
      </c>
      <c r="H220" s="175">
        <v>23380</v>
      </c>
      <c r="I220" s="175">
        <v>22352</v>
      </c>
      <c r="J220" s="175">
        <v>21480</v>
      </c>
      <c r="K220" s="175">
        <v>19421</v>
      </c>
      <c r="L220" s="175">
        <v>19872</v>
      </c>
      <c r="M220" s="175">
        <v>24304</v>
      </c>
      <c r="N220" s="176">
        <v>21925</v>
      </c>
      <c r="O220" s="10"/>
      <c r="P220" s="188">
        <v>33267</v>
      </c>
      <c r="Q220" s="175">
        <v>1988</v>
      </c>
      <c r="R220" s="175">
        <v>15897</v>
      </c>
      <c r="S220" s="175">
        <v>24100</v>
      </c>
      <c r="T220" s="175">
        <v>23292</v>
      </c>
      <c r="U220" s="175">
        <v>22905</v>
      </c>
      <c r="V220" s="175">
        <v>21697</v>
      </c>
      <c r="W220" s="175">
        <v>22513</v>
      </c>
      <c r="X220" s="175">
        <v>24908</v>
      </c>
      <c r="Y220" s="176">
        <v>23446</v>
      </c>
      <c r="Z220" s="10"/>
      <c r="AA220" s="205">
        <v>29563</v>
      </c>
      <c r="AB220" s="142">
        <v>26495</v>
      </c>
      <c r="AC220" s="144">
        <v>1522</v>
      </c>
      <c r="AD220" s="143">
        <v>12806</v>
      </c>
      <c r="AE220" s="143">
        <v>23168</v>
      </c>
      <c r="AF220" s="143">
        <v>21348</v>
      </c>
      <c r="AG220" s="143">
        <v>19341</v>
      </c>
      <c r="AH220" s="143">
        <v>16055</v>
      </c>
      <c r="AI220" s="143">
        <v>16153</v>
      </c>
      <c r="AJ220" s="143">
        <v>24176</v>
      </c>
      <c r="AK220" s="144">
        <v>19576</v>
      </c>
    </row>
    <row r="221" spans="1:37" x14ac:dyDescent="0.45">
      <c r="A221" s="19" t="s">
        <v>1363</v>
      </c>
      <c r="B221" s="25" t="s">
        <v>880</v>
      </c>
      <c r="C221" s="17"/>
      <c r="D221" s="87">
        <v>4468</v>
      </c>
      <c r="E221" s="189">
        <v>4530</v>
      </c>
      <c r="F221" s="177">
        <v>207</v>
      </c>
      <c r="G221" s="177">
        <v>2061</v>
      </c>
      <c r="H221" s="177">
        <v>3637</v>
      </c>
      <c r="I221" s="177">
        <v>3477</v>
      </c>
      <c r="J221" s="177">
        <v>3341</v>
      </c>
      <c r="K221" s="177">
        <v>3021</v>
      </c>
      <c r="L221" s="177">
        <v>3091</v>
      </c>
      <c r="M221" s="177">
        <v>3781</v>
      </c>
      <c r="N221" s="178">
        <v>3411</v>
      </c>
      <c r="O221" s="10"/>
      <c r="P221" s="189">
        <v>5376</v>
      </c>
      <c r="Q221" s="177">
        <v>310</v>
      </c>
      <c r="R221" s="177">
        <v>2473</v>
      </c>
      <c r="S221" s="177">
        <v>3749</v>
      </c>
      <c r="T221" s="177">
        <v>3623</v>
      </c>
      <c r="U221" s="177">
        <v>3563</v>
      </c>
      <c r="V221" s="177">
        <v>3375</v>
      </c>
      <c r="W221" s="177">
        <v>3502</v>
      </c>
      <c r="X221" s="177">
        <v>3875</v>
      </c>
      <c r="Y221" s="178">
        <v>3647</v>
      </c>
      <c r="Z221" s="10"/>
      <c r="AA221" s="205">
        <v>4468</v>
      </c>
      <c r="AB221" s="142">
        <v>4121</v>
      </c>
      <c r="AC221" s="144">
        <v>221</v>
      </c>
      <c r="AD221" s="143">
        <v>2515</v>
      </c>
      <c r="AE221" s="143">
        <v>3734</v>
      </c>
      <c r="AF221" s="143">
        <v>3462</v>
      </c>
      <c r="AG221" s="143">
        <v>3256</v>
      </c>
      <c r="AH221" s="143">
        <v>2856</v>
      </c>
      <c r="AI221" s="143">
        <v>2842</v>
      </c>
      <c r="AJ221" s="143">
        <v>3889</v>
      </c>
      <c r="AK221" s="144">
        <v>3279</v>
      </c>
    </row>
    <row r="222" spans="1:37" x14ac:dyDescent="0.45">
      <c r="A222" s="19" t="s">
        <v>1365</v>
      </c>
      <c r="B222" s="23" t="s">
        <v>746</v>
      </c>
      <c r="C222" s="17" t="s">
        <v>757</v>
      </c>
      <c r="D222" s="53">
        <v>281</v>
      </c>
      <c r="E222" s="190">
        <v>332</v>
      </c>
      <c r="F222" s="179">
        <v>14</v>
      </c>
      <c r="G222" s="179">
        <v>135</v>
      </c>
      <c r="H222" s="179">
        <v>238</v>
      </c>
      <c r="I222" s="179">
        <v>227</v>
      </c>
      <c r="J222" s="179">
        <v>219</v>
      </c>
      <c r="K222" s="179">
        <v>198</v>
      </c>
      <c r="L222" s="179">
        <v>202</v>
      </c>
      <c r="M222" s="179">
        <v>247</v>
      </c>
      <c r="N222" s="180">
        <v>223</v>
      </c>
      <c r="O222" s="10"/>
      <c r="P222" s="190">
        <v>395</v>
      </c>
      <c r="Q222" s="179">
        <v>21</v>
      </c>
      <c r="R222" s="179">
        <v>162</v>
      </c>
      <c r="S222" s="179">
        <v>245</v>
      </c>
      <c r="T222" s="179">
        <v>237</v>
      </c>
      <c r="U222" s="179">
        <v>233</v>
      </c>
      <c r="V222" s="179">
        <v>221</v>
      </c>
      <c r="W222" s="179">
        <v>229</v>
      </c>
      <c r="X222" s="179">
        <v>253</v>
      </c>
      <c r="Y222" s="180">
        <v>239</v>
      </c>
      <c r="Z222" s="10"/>
      <c r="AA222" s="206">
        <v>281</v>
      </c>
      <c r="AB222" s="156">
        <v>269</v>
      </c>
      <c r="AC222" s="158">
        <v>2</v>
      </c>
      <c r="AD222" s="157">
        <v>188</v>
      </c>
      <c r="AE222" s="157">
        <v>239</v>
      </c>
      <c r="AF222" s="157">
        <v>225</v>
      </c>
      <c r="AG222" s="157">
        <v>216</v>
      </c>
      <c r="AH222" s="157">
        <v>204</v>
      </c>
      <c r="AI222" s="157">
        <v>192</v>
      </c>
      <c r="AJ222" s="157">
        <v>252</v>
      </c>
      <c r="AK222" s="158">
        <v>217</v>
      </c>
    </row>
    <row r="223" spans="1:37" x14ac:dyDescent="0.45">
      <c r="A223" s="19" t="s">
        <v>1365</v>
      </c>
      <c r="B223" s="23" t="s">
        <v>747</v>
      </c>
      <c r="C223" s="17" t="s">
        <v>758</v>
      </c>
      <c r="D223" s="53">
        <v>465</v>
      </c>
      <c r="E223" s="190">
        <v>509</v>
      </c>
      <c r="F223" s="179">
        <v>23</v>
      </c>
      <c r="G223" s="179">
        <v>223</v>
      </c>
      <c r="H223" s="179">
        <v>394</v>
      </c>
      <c r="I223" s="179">
        <v>377</v>
      </c>
      <c r="J223" s="179">
        <v>362</v>
      </c>
      <c r="K223" s="179">
        <v>327</v>
      </c>
      <c r="L223" s="179">
        <v>335</v>
      </c>
      <c r="M223" s="179">
        <v>410</v>
      </c>
      <c r="N223" s="180">
        <v>370</v>
      </c>
      <c r="O223" s="10"/>
      <c r="P223" s="190">
        <v>605</v>
      </c>
      <c r="Q223" s="179">
        <v>34</v>
      </c>
      <c r="R223" s="179">
        <v>268</v>
      </c>
      <c r="S223" s="179">
        <v>406</v>
      </c>
      <c r="T223" s="179">
        <v>393</v>
      </c>
      <c r="U223" s="179">
        <v>386</v>
      </c>
      <c r="V223" s="179">
        <v>366</v>
      </c>
      <c r="W223" s="179">
        <v>379</v>
      </c>
      <c r="X223" s="179">
        <v>420</v>
      </c>
      <c r="Y223" s="180">
        <v>395</v>
      </c>
      <c r="Z223" s="10"/>
      <c r="AA223" s="206">
        <v>465</v>
      </c>
      <c r="AB223" s="156">
        <v>446</v>
      </c>
      <c r="AC223" s="158">
        <v>8</v>
      </c>
      <c r="AD223" s="157">
        <v>280</v>
      </c>
      <c r="AE223" s="157">
        <v>404</v>
      </c>
      <c r="AF223" s="157">
        <v>376</v>
      </c>
      <c r="AG223" s="157">
        <v>344</v>
      </c>
      <c r="AH223" s="157">
        <v>308</v>
      </c>
      <c r="AI223" s="157">
        <v>317</v>
      </c>
      <c r="AJ223" s="157">
        <v>426</v>
      </c>
      <c r="AK223" s="158">
        <v>331</v>
      </c>
    </row>
    <row r="224" spans="1:37" x14ac:dyDescent="0.45">
      <c r="A224" s="19" t="s">
        <v>1365</v>
      </c>
      <c r="B224" s="23" t="s">
        <v>748</v>
      </c>
      <c r="C224" s="17" t="s">
        <v>759</v>
      </c>
      <c r="D224" s="53">
        <v>435</v>
      </c>
      <c r="E224" s="190">
        <v>392</v>
      </c>
      <c r="F224" s="179">
        <v>21</v>
      </c>
      <c r="G224" s="179">
        <v>203</v>
      </c>
      <c r="H224" s="179">
        <v>359</v>
      </c>
      <c r="I224" s="179">
        <v>343</v>
      </c>
      <c r="J224" s="179">
        <v>330</v>
      </c>
      <c r="K224" s="179">
        <v>298</v>
      </c>
      <c r="L224" s="179">
        <v>305</v>
      </c>
      <c r="M224" s="179">
        <v>373</v>
      </c>
      <c r="N224" s="180">
        <v>336</v>
      </c>
      <c r="O224" s="10"/>
      <c r="P224" s="190">
        <v>467</v>
      </c>
      <c r="Q224" s="179">
        <v>31</v>
      </c>
      <c r="R224" s="179">
        <v>244</v>
      </c>
      <c r="S224" s="179">
        <v>370</v>
      </c>
      <c r="T224" s="179">
        <v>357</v>
      </c>
      <c r="U224" s="179">
        <v>351</v>
      </c>
      <c r="V224" s="179">
        <v>333</v>
      </c>
      <c r="W224" s="179">
        <v>345</v>
      </c>
      <c r="X224" s="179">
        <v>382</v>
      </c>
      <c r="Y224" s="180">
        <v>360</v>
      </c>
      <c r="Z224" s="10"/>
      <c r="AA224" s="206">
        <v>435</v>
      </c>
      <c r="AB224" s="156">
        <v>406</v>
      </c>
      <c r="AC224" s="158">
        <v>24</v>
      </c>
      <c r="AD224" s="157">
        <v>212</v>
      </c>
      <c r="AE224" s="157">
        <v>359</v>
      </c>
      <c r="AF224" s="157">
        <v>343</v>
      </c>
      <c r="AG224" s="157">
        <v>324</v>
      </c>
      <c r="AH224" s="157">
        <v>277</v>
      </c>
      <c r="AI224" s="157">
        <v>277</v>
      </c>
      <c r="AJ224" s="157">
        <v>376</v>
      </c>
      <c r="AK224" s="158">
        <v>297</v>
      </c>
    </row>
    <row r="225" spans="1:37" x14ac:dyDescent="0.45">
      <c r="A225" s="19" t="s">
        <v>1365</v>
      </c>
      <c r="B225" s="23" t="s">
        <v>749</v>
      </c>
      <c r="C225" s="17" t="s">
        <v>760</v>
      </c>
      <c r="D225" s="53">
        <v>487</v>
      </c>
      <c r="E225" s="190">
        <v>468</v>
      </c>
      <c r="F225" s="179">
        <v>23</v>
      </c>
      <c r="G225" s="179">
        <v>222</v>
      </c>
      <c r="H225" s="179">
        <v>392</v>
      </c>
      <c r="I225" s="179">
        <v>375</v>
      </c>
      <c r="J225" s="179">
        <v>360</v>
      </c>
      <c r="K225" s="179">
        <v>326</v>
      </c>
      <c r="L225" s="179">
        <v>333</v>
      </c>
      <c r="M225" s="179">
        <v>408</v>
      </c>
      <c r="N225" s="180">
        <v>368</v>
      </c>
      <c r="O225" s="10"/>
      <c r="P225" s="190">
        <v>557</v>
      </c>
      <c r="Q225" s="179">
        <v>34</v>
      </c>
      <c r="R225" s="179">
        <v>267</v>
      </c>
      <c r="S225" s="179">
        <v>404</v>
      </c>
      <c r="T225" s="179">
        <v>391</v>
      </c>
      <c r="U225" s="179">
        <v>384</v>
      </c>
      <c r="V225" s="179">
        <v>364</v>
      </c>
      <c r="W225" s="179">
        <v>378</v>
      </c>
      <c r="X225" s="179">
        <v>418</v>
      </c>
      <c r="Y225" s="180">
        <v>393</v>
      </c>
      <c r="Z225" s="10"/>
      <c r="AA225" s="206">
        <v>487</v>
      </c>
      <c r="AB225" s="156">
        <v>444</v>
      </c>
      <c r="AC225" s="158">
        <v>64</v>
      </c>
      <c r="AD225" s="157">
        <v>407</v>
      </c>
      <c r="AE225" s="157">
        <v>430</v>
      </c>
      <c r="AF225" s="157">
        <v>426</v>
      </c>
      <c r="AG225" s="157">
        <v>422</v>
      </c>
      <c r="AH225" s="157">
        <v>414</v>
      </c>
      <c r="AI225" s="157">
        <v>435</v>
      </c>
      <c r="AJ225" s="157">
        <v>435</v>
      </c>
      <c r="AK225" s="158">
        <v>422</v>
      </c>
    </row>
    <row r="226" spans="1:37" x14ac:dyDescent="0.45">
      <c r="A226" s="19" t="s">
        <v>1365</v>
      </c>
      <c r="B226" s="23" t="s">
        <v>750</v>
      </c>
      <c r="C226" s="17" t="s">
        <v>761</v>
      </c>
      <c r="D226" s="53">
        <v>858</v>
      </c>
      <c r="E226" s="190">
        <v>691</v>
      </c>
      <c r="F226" s="179">
        <v>38</v>
      </c>
      <c r="G226" s="179">
        <v>377</v>
      </c>
      <c r="H226" s="179">
        <v>666</v>
      </c>
      <c r="I226" s="179">
        <v>637</v>
      </c>
      <c r="J226" s="179">
        <v>612</v>
      </c>
      <c r="K226" s="179">
        <v>553</v>
      </c>
      <c r="L226" s="179">
        <v>566</v>
      </c>
      <c r="M226" s="179">
        <v>692</v>
      </c>
      <c r="N226" s="180">
        <v>624</v>
      </c>
      <c r="O226" s="10"/>
      <c r="P226" s="190">
        <v>818</v>
      </c>
      <c r="Q226" s="179">
        <v>57</v>
      </c>
      <c r="R226" s="179">
        <v>453</v>
      </c>
      <c r="S226" s="179">
        <v>686</v>
      </c>
      <c r="T226" s="179">
        <v>663</v>
      </c>
      <c r="U226" s="179">
        <v>652</v>
      </c>
      <c r="V226" s="179">
        <v>618</v>
      </c>
      <c r="W226" s="179">
        <v>641</v>
      </c>
      <c r="X226" s="179">
        <v>709</v>
      </c>
      <c r="Y226" s="180">
        <v>668</v>
      </c>
      <c r="Z226" s="10"/>
      <c r="AA226" s="206">
        <v>858</v>
      </c>
      <c r="AB226" s="156">
        <v>754</v>
      </c>
      <c r="AC226" s="158">
        <v>13</v>
      </c>
      <c r="AD226" s="157">
        <v>548</v>
      </c>
      <c r="AE226" s="157">
        <v>681</v>
      </c>
      <c r="AF226" s="157">
        <v>668</v>
      </c>
      <c r="AG226" s="157">
        <v>636</v>
      </c>
      <c r="AH226" s="157">
        <v>584</v>
      </c>
      <c r="AI226" s="157">
        <v>572</v>
      </c>
      <c r="AJ226" s="157">
        <v>712</v>
      </c>
      <c r="AK226" s="158">
        <v>626</v>
      </c>
    </row>
    <row r="227" spans="1:37" x14ac:dyDescent="0.45">
      <c r="A227" s="19" t="s">
        <v>1365</v>
      </c>
      <c r="B227" s="23" t="s">
        <v>751</v>
      </c>
      <c r="C227" s="17" t="s">
        <v>762</v>
      </c>
      <c r="D227" s="53">
        <v>580</v>
      </c>
      <c r="E227" s="190">
        <v>494</v>
      </c>
      <c r="F227" s="179">
        <v>27</v>
      </c>
      <c r="G227" s="179">
        <v>262</v>
      </c>
      <c r="H227" s="179">
        <v>463</v>
      </c>
      <c r="I227" s="179">
        <v>443</v>
      </c>
      <c r="J227" s="179">
        <v>425</v>
      </c>
      <c r="K227" s="179">
        <v>385</v>
      </c>
      <c r="L227" s="179">
        <v>393</v>
      </c>
      <c r="M227" s="179">
        <v>481</v>
      </c>
      <c r="N227" s="180">
        <v>434</v>
      </c>
      <c r="O227" s="10"/>
      <c r="P227" s="190">
        <v>585</v>
      </c>
      <c r="Q227" s="179">
        <v>40</v>
      </c>
      <c r="R227" s="179">
        <v>315</v>
      </c>
      <c r="S227" s="179">
        <v>477</v>
      </c>
      <c r="T227" s="179">
        <v>461</v>
      </c>
      <c r="U227" s="179">
        <v>453</v>
      </c>
      <c r="V227" s="179">
        <v>430</v>
      </c>
      <c r="W227" s="179">
        <v>446</v>
      </c>
      <c r="X227" s="179">
        <v>493</v>
      </c>
      <c r="Y227" s="180">
        <v>464</v>
      </c>
      <c r="Z227" s="10"/>
      <c r="AA227" s="206">
        <v>580</v>
      </c>
      <c r="AB227" s="156">
        <v>524</v>
      </c>
      <c r="AC227" s="158">
        <v>45</v>
      </c>
      <c r="AD227" s="157">
        <v>291</v>
      </c>
      <c r="AE227" s="157">
        <v>476</v>
      </c>
      <c r="AF227" s="157">
        <v>404</v>
      </c>
      <c r="AG227" s="157">
        <v>392</v>
      </c>
      <c r="AH227" s="157">
        <v>329</v>
      </c>
      <c r="AI227" s="157">
        <v>318</v>
      </c>
      <c r="AJ227" s="157">
        <v>487</v>
      </c>
      <c r="AK227" s="158">
        <v>456</v>
      </c>
    </row>
    <row r="228" spans="1:37" x14ac:dyDescent="0.45">
      <c r="A228" s="19" t="s">
        <v>1365</v>
      </c>
      <c r="B228" s="23" t="s">
        <v>752</v>
      </c>
      <c r="C228" s="17" t="s">
        <v>763</v>
      </c>
      <c r="D228" s="53">
        <v>327</v>
      </c>
      <c r="E228" s="190">
        <v>336</v>
      </c>
      <c r="F228" s="179">
        <v>16</v>
      </c>
      <c r="G228" s="179">
        <v>159</v>
      </c>
      <c r="H228" s="179">
        <v>280</v>
      </c>
      <c r="I228" s="179">
        <v>268</v>
      </c>
      <c r="J228" s="179">
        <v>257</v>
      </c>
      <c r="K228" s="179">
        <v>233</v>
      </c>
      <c r="L228" s="179">
        <v>238</v>
      </c>
      <c r="M228" s="179">
        <v>291</v>
      </c>
      <c r="N228" s="180">
        <v>263</v>
      </c>
      <c r="O228" s="10"/>
      <c r="P228" s="190">
        <v>402</v>
      </c>
      <c r="Q228" s="179">
        <v>24</v>
      </c>
      <c r="R228" s="179">
        <v>191</v>
      </c>
      <c r="S228" s="179">
        <v>289</v>
      </c>
      <c r="T228" s="179">
        <v>279</v>
      </c>
      <c r="U228" s="179">
        <v>275</v>
      </c>
      <c r="V228" s="179">
        <v>260</v>
      </c>
      <c r="W228" s="179">
        <v>270</v>
      </c>
      <c r="X228" s="179">
        <v>299</v>
      </c>
      <c r="Y228" s="180">
        <v>281</v>
      </c>
      <c r="Z228" s="10"/>
      <c r="AA228" s="206">
        <v>327</v>
      </c>
      <c r="AB228" s="156">
        <v>317</v>
      </c>
      <c r="AC228" s="158">
        <v>8</v>
      </c>
      <c r="AD228" s="157">
        <v>197</v>
      </c>
      <c r="AE228" s="157">
        <v>280</v>
      </c>
      <c r="AF228" s="157">
        <v>261</v>
      </c>
      <c r="AG228" s="157">
        <v>258</v>
      </c>
      <c r="AH228" s="157">
        <v>260</v>
      </c>
      <c r="AI228" s="157">
        <v>291</v>
      </c>
      <c r="AJ228" s="157">
        <v>293</v>
      </c>
      <c r="AK228" s="158">
        <v>278</v>
      </c>
    </row>
    <row r="229" spans="1:37" x14ac:dyDescent="0.45">
      <c r="A229" s="19" t="s">
        <v>1365</v>
      </c>
      <c r="B229" s="23" t="s">
        <v>754</v>
      </c>
      <c r="C229" s="17" t="s">
        <v>765</v>
      </c>
      <c r="D229" s="53">
        <v>306</v>
      </c>
      <c r="E229" s="190">
        <v>431</v>
      </c>
      <c r="F229" s="179">
        <v>14</v>
      </c>
      <c r="G229" s="179">
        <v>140</v>
      </c>
      <c r="H229" s="179">
        <v>248</v>
      </c>
      <c r="I229" s="179">
        <v>237</v>
      </c>
      <c r="J229" s="179">
        <v>227</v>
      </c>
      <c r="K229" s="179">
        <v>206</v>
      </c>
      <c r="L229" s="179">
        <v>210</v>
      </c>
      <c r="M229" s="179">
        <v>257</v>
      </c>
      <c r="N229" s="180">
        <v>232</v>
      </c>
      <c r="O229" s="10"/>
      <c r="P229" s="190">
        <v>511</v>
      </c>
      <c r="Q229" s="179">
        <v>21</v>
      </c>
      <c r="R229" s="179">
        <v>168</v>
      </c>
      <c r="S229" s="179">
        <v>255</v>
      </c>
      <c r="T229" s="179">
        <v>247</v>
      </c>
      <c r="U229" s="179">
        <v>243</v>
      </c>
      <c r="V229" s="179">
        <v>230</v>
      </c>
      <c r="W229" s="179">
        <v>238</v>
      </c>
      <c r="X229" s="179">
        <v>264</v>
      </c>
      <c r="Y229" s="180">
        <v>248</v>
      </c>
      <c r="Z229" s="10"/>
      <c r="AA229" s="206">
        <v>306</v>
      </c>
      <c r="AB229" s="156">
        <v>280</v>
      </c>
      <c r="AC229" s="158">
        <v>5</v>
      </c>
      <c r="AD229" s="157">
        <v>16</v>
      </c>
      <c r="AE229" s="157">
        <v>241</v>
      </c>
      <c r="AF229" s="157">
        <v>154</v>
      </c>
      <c r="AG229" s="157">
        <v>108</v>
      </c>
      <c r="AH229" s="157">
        <v>49</v>
      </c>
      <c r="AI229" s="157">
        <v>21</v>
      </c>
      <c r="AJ229" s="157">
        <v>256</v>
      </c>
      <c r="AK229" s="158">
        <v>93</v>
      </c>
    </row>
    <row r="230" spans="1:37" x14ac:dyDescent="0.45">
      <c r="A230" s="19" t="s">
        <v>1365</v>
      </c>
      <c r="B230" s="23" t="s">
        <v>755</v>
      </c>
      <c r="C230" s="17" t="s">
        <v>766</v>
      </c>
      <c r="D230" s="53">
        <v>489</v>
      </c>
      <c r="E230" s="190">
        <v>546</v>
      </c>
      <c r="F230" s="179">
        <v>23</v>
      </c>
      <c r="G230" s="179">
        <v>229</v>
      </c>
      <c r="H230" s="179">
        <v>404</v>
      </c>
      <c r="I230" s="179">
        <v>386</v>
      </c>
      <c r="J230" s="179">
        <v>371</v>
      </c>
      <c r="K230" s="179">
        <v>335</v>
      </c>
      <c r="L230" s="179">
        <v>343</v>
      </c>
      <c r="M230" s="179">
        <v>420</v>
      </c>
      <c r="N230" s="180">
        <v>379</v>
      </c>
      <c r="O230" s="10"/>
      <c r="P230" s="190">
        <v>651</v>
      </c>
      <c r="Q230" s="179">
        <v>35</v>
      </c>
      <c r="R230" s="179">
        <v>275</v>
      </c>
      <c r="S230" s="179">
        <v>416</v>
      </c>
      <c r="T230" s="179">
        <v>402</v>
      </c>
      <c r="U230" s="179">
        <v>396</v>
      </c>
      <c r="V230" s="179">
        <v>375</v>
      </c>
      <c r="W230" s="179">
        <v>389</v>
      </c>
      <c r="X230" s="179">
        <v>430</v>
      </c>
      <c r="Y230" s="180">
        <v>405</v>
      </c>
      <c r="Z230" s="10"/>
      <c r="AA230" s="206">
        <v>489</v>
      </c>
      <c r="AB230" s="156">
        <v>457</v>
      </c>
      <c r="AC230" s="158">
        <v>51</v>
      </c>
      <c r="AD230" s="157">
        <v>278</v>
      </c>
      <c r="AE230" s="157">
        <v>412</v>
      </c>
      <c r="AF230" s="157">
        <v>407</v>
      </c>
      <c r="AG230" s="157">
        <v>375</v>
      </c>
      <c r="AH230" s="157">
        <v>306</v>
      </c>
      <c r="AI230" s="157">
        <v>302</v>
      </c>
      <c r="AJ230" s="157">
        <v>433</v>
      </c>
      <c r="AK230" s="158">
        <v>384</v>
      </c>
    </row>
    <row r="231" spans="1:37" x14ac:dyDescent="0.45">
      <c r="A231" s="19" t="s">
        <v>1365</v>
      </c>
      <c r="B231" s="23" t="s">
        <v>756</v>
      </c>
      <c r="C231" s="17" t="s">
        <v>767</v>
      </c>
      <c r="D231" s="53">
        <v>240</v>
      </c>
      <c r="E231" s="190">
        <v>269</v>
      </c>
      <c r="F231" s="179">
        <v>12</v>
      </c>
      <c r="G231" s="179">
        <v>115</v>
      </c>
      <c r="H231" s="179">
        <v>203</v>
      </c>
      <c r="I231" s="179">
        <v>195</v>
      </c>
      <c r="J231" s="179">
        <v>187</v>
      </c>
      <c r="K231" s="179">
        <v>169</v>
      </c>
      <c r="L231" s="179">
        <v>173</v>
      </c>
      <c r="M231" s="179">
        <v>211</v>
      </c>
      <c r="N231" s="180">
        <v>191</v>
      </c>
      <c r="O231" s="10"/>
      <c r="P231" s="190">
        <v>321</v>
      </c>
      <c r="Q231" s="179">
        <v>18</v>
      </c>
      <c r="R231" s="179">
        <v>138</v>
      </c>
      <c r="S231" s="179">
        <v>210</v>
      </c>
      <c r="T231" s="179">
        <v>203</v>
      </c>
      <c r="U231" s="179">
        <v>199</v>
      </c>
      <c r="V231" s="179">
        <v>189</v>
      </c>
      <c r="W231" s="179">
        <v>196</v>
      </c>
      <c r="X231" s="179">
        <v>217</v>
      </c>
      <c r="Y231" s="180">
        <v>204</v>
      </c>
      <c r="Z231" s="10"/>
      <c r="AA231" s="206">
        <v>240</v>
      </c>
      <c r="AB231" s="156">
        <v>230</v>
      </c>
      <c r="AC231" s="158">
        <v>1</v>
      </c>
      <c r="AD231" s="157">
        <v>98</v>
      </c>
      <c r="AE231" s="157">
        <v>215</v>
      </c>
      <c r="AF231" s="157">
        <v>200</v>
      </c>
      <c r="AG231" s="157">
        <v>183</v>
      </c>
      <c r="AH231" s="157">
        <v>125</v>
      </c>
      <c r="AI231" s="157">
        <v>117</v>
      </c>
      <c r="AJ231" s="157">
        <v>222</v>
      </c>
      <c r="AK231" s="158">
        <v>176</v>
      </c>
    </row>
    <row r="232" spans="1:37" x14ac:dyDescent="0.45">
      <c r="A232" s="19" t="s">
        <v>1363</v>
      </c>
      <c r="B232" s="25" t="s">
        <v>881</v>
      </c>
      <c r="C232" s="17"/>
      <c r="D232" s="87">
        <v>3466</v>
      </c>
      <c r="E232" s="189">
        <v>3332</v>
      </c>
      <c r="F232" s="177">
        <v>155</v>
      </c>
      <c r="G232" s="177">
        <v>1548</v>
      </c>
      <c r="H232" s="177">
        <v>2732</v>
      </c>
      <c r="I232" s="177">
        <v>2611</v>
      </c>
      <c r="J232" s="177">
        <v>2510</v>
      </c>
      <c r="K232" s="177">
        <v>2269</v>
      </c>
      <c r="L232" s="177">
        <v>2322</v>
      </c>
      <c r="M232" s="177">
        <v>2840</v>
      </c>
      <c r="N232" s="178">
        <v>2562</v>
      </c>
      <c r="O232" s="10"/>
      <c r="P232" s="189">
        <v>3967</v>
      </c>
      <c r="Q232" s="177">
        <v>233</v>
      </c>
      <c r="R232" s="177">
        <v>1857</v>
      </c>
      <c r="S232" s="177">
        <v>2816</v>
      </c>
      <c r="T232" s="177">
        <v>2721</v>
      </c>
      <c r="U232" s="177">
        <v>2676</v>
      </c>
      <c r="V232" s="177">
        <v>2535</v>
      </c>
      <c r="W232" s="177">
        <v>2630</v>
      </c>
      <c r="X232" s="177">
        <v>2910</v>
      </c>
      <c r="Y232" s="178">
        <v>2739</v>
      </c>
      <c r="Z232" s="10"/>
      <c r="AA232" s="205">
        <v>3466</v>
      </c>
      <c r="AB232" s="142">
        <v>3095</v>
      </c>
      <c r="AC232" s="144">
        <v>244</v>
      </c>
      <c r="AD232" s="143">
        <v>1811</v>
      </c>
      <c r="AE232" s="143">
        <v>2809</v>
      </c>
      <c r="AF232" s="143">
        <v>2612</v>
      </c>
      <c r="AG232" s="143">
        <v>2439</v>
      </c>
      <c r="AH232" s="143">
        <v>2142</v>
      </c>
      <c r="AI232" s="143">
        <v>1970</v>
      </c>
      <c r="AJ232" s="143">
        <v>2859</v>
      </c>
      <c r="AK232" s="144">
        <v>2454</v>
      </c>
    </row>
    <row r="233" spans="1:37" x14ac:dyDescent="0.45">
      <c r="A233" s="19" t="s">
        <v>1365</v>
      </c>
      <c r="B233" s="23" t="s">
        <v>768</v>
      </c>
      <c r="C233" s="17" t="s">
        <v>771</v>
      </c>
      <c r="D233" s="53">
        <v>811</v>
      </c>
      <c r="E233" s="190">
        <v>805</v>
      </c>
      <c r="F233" s="179">
        <v>34</v>
      </c>
      <c r="G233" s="179">
        <v>339</v>
      </c>
      <c r="H233" s="179">
        <v>599</v>
      </c>
      <c r="I233" s="179">
        <v>572</v>
      </c>
      <c r="J233" s="179">
        <v>550</v>
      </c>
      <c r="K233" s="179">
        <v>497</v>
      </c>
      <c r="L233" s="179">
        <v>509</v>
      </c>
      <c r="M233" s="179">
        <v>622</v>
      </c>
      <c r="N233" s="180">
        <v>562</v>
      </c>
      <c r="O233" s="10"/>
      <c r="P233" s="190">
        <v>961</v>
      </c>
      <c r="Q233" s="179">
        <v>51</v>
      </c>
      <c r="R233" s="179">
        <v>407</v>
      </c>
      <c r="S233" s="179">
        <v>617</v>
      </c>
      <c r="T233" s="179">
        <v>597</v>
      </c>
      <c r="U233" s="179">
        <v>587</v>
      </c>
      <c r="V233" s="179">
        <v>556</v>
      </c>
      <c r="W233" s="179">
        <v>577</v>
      </c>
      <c r="X233" s="179">
        <v>638</v>
      </c>
      <c r="Y233" s="180">
        <v>600</v>
      </c>
      <c r="Z233" s="10"/>
      <c r="AA233" s="206">
        <v>811</v>
      </c>
      <c r="AB233" s="156">
        <v>678</v>
      </c>
      <c r="AC233" s="158">
        <v>45</v>
      </c>
      <c r="AD233" s="157">
        <v>313</v>
      </c>
      <c r="AE233" s="157">
        <v>630</v>
      </c>
      <c r="AF233" s="157">
        <v>531</v>
      </c>
      <c r="AG233" s="157">
        <v>514</v>
      </c>
      <c r="AH233" s="157">
        <v>437</v>
      </c>
      <c r="AI233" s="157">
        <v>393</v>
      </c>
      <c r="AJ233" s="157">
        <v>640</v>
      </c>
      <c r="AK233" s="158">
        <v>534</v>
      </c>
    </row>
    <row r="234" spans="1:37" x14ac:dyDescent="0.45">
      <c r="A234" s="19" t="s">
        <v>1365</v>
      </c>
      <c r="B234" s="23" t="s">
        <v>769</v>
      </c>
      <c r="C234" s="17" t="s">
        <v>772</v>
      </c>
      <c r="D234" s="53">
        <v>1963</v>
      </c>
      <c r="E234" s="190">
        <v>1772</v>
      </c>
      <c r="F234" s="179">
        <v>89</v>
      </c>
      <c r="G234" s="179">
        <v>883</v>
      </c>
      <c r="H234" s="179">
        <v>1558</v>
      </c>
      <c r="I234" s="179">
        <v>1489</v>
      </c>
      <c r="J234" s="179">
        <v>1431</v>
      </c>
      <c r="K234" s="179">
        <v>1294</v>
      </c>
      <c r="L234" s="179">
        <v>1324</v>
      </c>
      <c r="M234" s="179">
        <v>1620</v>
      </c>
      <c r="N234" s="180">
        <v>1461</v>
      </c>
      <c r="O234" s="10"/>
      <c r="P234" s="190">
        <v>2109</v>
      </c>
      <c r="Q234" s="179">
        <v>133</v>
      </c>
      <c r="R234" s="179">
        <v>1059</v>
      </c>
      <c r="S234" s="179">
        <v>1606</v>
      </c>
      <c r="T234" s="179">
        <v>1552</v>
      </c>
      <c r="U234" s="179">
        <v>1526</v>
      </c>
      <c r="V234" s="179">
        <v>1446</v>
      </c>
      <c r="W234" s="179">
        <v>1500</v>
      </c>
      <c r="X234" s="179">
        <v>1660</v>
      </c>
      <c r="Y234" s="180">
        <v>1562</v>
      </c>
      <c r="Z234" s="10"/>
      <c r="AA234" s="206">
        <v>1963</v>
      </c>
      <c r="AB234" s="156">
        <v>1765</v>
      </c>
      <c r="AC234" s="158">
        <v>173</v>
      </c>
      <c r="AD234" s="157">
        <v>1153</v>
      </c>
      <c r="AE234" s="157">
        <v>1613</v>
      </c>
      <c r="AF234" s="157">
        <v>1535</v>
      </c>
      <c r="AG234" s="157">
        <v>1438</v>
      </c>
      <c r="AH234" s="157">
        <v>1315</v>
      </c>
      <c r="AI234" s="157">
        <v>1205</v>
      </c>
      <c r="AJ234" s="157">
        <v>1639</v>
      </c>
      <c r="AK234" s="158">
        <v>1425</v>
      </c>
    </row>
    <row r="235" spans="1:37" x14ac:dyDescent="0.45">
      <c r="A235" s="19" t="s">
        <v>1365</v>
      </c>
      <c r="B235" s="23" t="s">
        <v>770</v>
      </c>
      <c r="C235" s="17" t="s">
        <v>773</v>
      </c>
      <c r="D235" s="53">
        <v>692</v>
      </c>
      <c r="E235" s="190">
        <v>726</v>
      </c>
      <c r="F235" s="179">
        <v>33</v>
      </c>
      <c r="G235" s="179">
        <v>329</v>
      </c>
      <c r="H235" s="179">
        <v>581</v>
      </c>
      <c r="I235" s="179">
        <v>556</v>
      </c>
      <c r="J235" s="179">
        <v>534</v>
      </c>
      <c r="K235" s="179">
        <v>483</v>
      </c>
      <c r="L235" s="179">
        <v>494</v>
      </c>
      <c r="M235" s="179">
        <v>604</v>
      </c>
      <c r="N235" s="180">
        <v>545</v>
      </c>
      <c r="O235" s="10"/>
      <c r="P235" s="190">
        <v>866</v>
      </c>
      <c r="Q235" s="179">
        <v>50</v>
      </c>
      <c r="R235" s="179">
        <v>395</v>
      </c>
      <c r="S235" s="179">
        <v>599</v>
      </c>
      <c r="T235" s="179">
        <v>579</v>
      </c>
      <c r="U235" s="179">
        <v>569</v>
      </c>
      <c r="V235" s="179">
        <v>539</v>
      </c>
      <c r="W235" s="179">
        <v>560</v>
      </c>
      <c r="X235" s="179">
        <v>619</v>
      </c>
      <c r="Y235" s="180">
        <v>583</v>
      </c>
      <c r="Z235" s="10"/>
      <c r="AA235" s="206">
        <v>692</v>
      </c>
      <c r="AB235" s="156">
        <v>658</v>
      </c>
      <c r="AC235" s="158">
        <v>26</v>
      </c>
      <c r="AD235" s="157">
        <v>345</v>
      </c>
      <c r="AE235" s="157">
        <v>569</v>
      </c>
      <c r="AF235" s="157">
        <v>547</v>
      </c>
      <c r="AG235" s="157">
        <v>490</v>
      </c>
      <c r="AH235" s="157">
        <v>390</v>
      </c>
      <c r="AI235" s="157">
        <v>372</v>
      </c>
      <c r="AJ235" s="157">
        <v>581</v>
      </c>
      <c r="AK235" s="158">
        <v>496</v>
      </c>
    </row>
    <row r="236" spans="1:37" x14ac:dyDescent="0.45">
      <c r="A236" s="19" t="s">
        <v>1363</v>
      </c>
      <c r="B236" s="25" t="s">
        <v>882</v>
      </c>
      <c r="C236" s="17"/>
      <c r="D236" s="87">
        <v>5637</v>
      </c>
      <c r="E236" s="189">
        <v>5057</v>
      </c>
      <c r="F236" s="177">
        <v>253</v>
      </c>
      <c r="G236" s="177">
        <v>2523</v>
      </c>
      <c r="H236" s="177">
        <v>4453</v>
      </c>
      <c r="I236" s="177">
        <v>4257</v>
      </c>
      <c r="J236" s="177">
        <v>4091</v>
      </c>
      <c r="K236" s="177">
        <v>3699</v>
      </c>
      <c r="L236" s="177">
        <v>3785</v>
      </c>
      <c r="M236" s="177">
        <v>4629</v>
      </c>
      <c r="N236" s="178">
        <v>4176</v>
      </c>
      <c r="O236" s="10"/>
      <c r="P236" s="189">
        <v>6020</v>
      </c>
      <c r="Q236" s="177">
        <v>379</v>
      </c>
      <c r="R236" s="177">
        <v>3028</v>
      </c>
      <c r="S236" s="177">
        <v>4590</v>
      </c>
      <c r="T236" s="177">
        <v>4436</v>
      </c>
      <c r="U236" s="177">
        <v>4363</v>
      </c>
      <c r="V236" s="177">
        <v>4133</v>
      </c>
      <c r="W236" s="177">
        <v>4288</v>
      </c>
      <c r="X236" s="177">
        <v>4744</v>
      </c>
      <c r="Y236" s="178">
        <v>4466</v>
      </c>
      <c r="Z236" s="10"/>
      <c r="AA236" s="205">
        <v>5637</v>
      </c>
      <c r="AB236" s="142">
        <v>5046</v>
      </c>
      <c r="AC236" s="144">
        <v>285</v>
      </c>
      <c r="AD236" s="143">
        <v>2064</v>
      </c>
      <c r="AE236" s="143">
        <v>4445</v>
      </c>
      <c r="AF236" s="143">
        <v>3828</v>
      </c>
      <c r="AG236" s="143">
        <v>3520</v>
      </c>
      <c r="AH236" s="143">
        <v>2984</v>
      </c>
      <c r="AI236" s="143">
        <v>3769</v>
      </c>
      <c r="AJ236" s="143">
        <v>4641</v>
      </c>
      <c r="AK236" s="144">
        <v>3763</v>
      </c>
    </row>
    <row r="237" spans="1:37" x14ac:dyDescent="0.45">
      <c r="A237" s="19" t="s">
        <v>1365</v>
      </c>
      <c r="B237" s="23" t="s">
        <v>774</v>
      </c>
      <c r="C237" s="17" t="s">
        <v>779</v>
      </c>
      <c r="D237" s="53">
        <v>427</v>
      </c>
      <c r="E237" s="190">
        <v>541</v>
      </c>
      <c r="F237" s="179">
        <v>21</v>
      </c>
      <c r="G237" s="179">
        <v>201</v>
      </c>
      <c r="H237" s="179">
        <v>354</v>
      </c>
      <c r="I237" s="179">
        <v>339</v>
      </c>
      <c r="J237" s="179">
        <v>326</v>
      </c>
      <c r="K237" s="179">
        <v>294</v>
      </c>
      <c r="L237" s="179">
        <v>301</v>
      </c>
      <c r="M237" s="179">
        <v>368</v>
      </c>
      <c r="N237" s="180">
        <v>332</v>
      </c>
      <c r="O237" s="10"/>
      <c r="P237" s="190">
        <v>648</v>
      </c>
      <c r="Q237" s="179">
        <v>31</v>
      </c>
      <c r="R237" s="179">
        <v>241</v>
      </c>
      <c r="S237" s="179">
        <v>365</v>
      </c>
      <c r="T237" s="179">
        <v>353</v>
      </c>
      <c r="U237" s="179">
        <v>347</v>
      </c>
      <c r="V237" s="179">
        <v>329</v>
      </c>
      <c r="W237" s="179">
        <v>341</v>
      </c>
      <c r="X237" s="179">
        <v>377</v>
      </c>
      <c r="Y237" s="180">
        <v>355</v>
      </c>
      <c r="Z237" s="10"/>
      <c r="AA237" s="206">
        <v>427</v>
      </c>
      <c r="AB237" s="156">
        <v>401</v>
      </c>
      <c r="AC237" s="158">
        <v>29</v>
      </c>
      <c r="AD237" s="157">
        <v>205</v>
      </c>
      <c r="AE237" s="157">
        <v>332</v>
      </c>
      <c r="AF237" s="157">
        <v>313</v>
      </c>
      <c r="AG237" s="157">
        <v>281</v>
      </c>
      <c r="AH237" s="157">
        <v>268</v>
      </c>
      <c r="AI237" s="157">
        <v>241</v>
      </c>
      <c r="AJ237" s="157">
        <v>350</v>
      </c>
      <c r="AK237" s="158">
        <v>285</v>
      </c>
    </row>
    <row r="238" spans="1:37" x14ac:dyDescent="0.45">
      <c r="A238" s="19" t="s">
        <v>1365</v>
      </c>
      <c r="B238" s="23" t="s">
        <v>775</v>
      </c>
      <c r="C238" s="17" t="s">
        <v>780</v>
      </c>
      <c r="D238" s="53">
        <v>2027</v>
      </c>
      <c r="E238" s="190">
        <v>1651</v>
      </c>
      <c r="F238" s="179">
        <v>93</v>
      </c>
      <c r="G238" s="179">
        <v>925</v>
      </c>
      <c r="H238" s="179">
        <v>1633</v>
      </c>
      <c r="I238" s="179">
        <v>1561</v>
      </c>
      <c r="J238" s="179">
        <v>1500</v>
      </c>
      <c r="K238" s="179">
        <v>1357</v>
      </c>
      <c r="L238" s="179">
        <v>1388</v>
      </c>
      <c r="M238" s="179">
        <v>1698</v>
      </c>
      <c r="N238" s="180">
        <v>1531</v>
      </c>
      <c r="O238" s="10"/>
      <c r="P238" s="190">
        <v>1971</v>
      </c>
      <c r="Q238" s="179">
        <v>139</v>
      </c>
      <c r="R238" s="179">
        <v>1110</v>
      </c>
      <c r="S238" s="179">
        <v>1683</v>
      </c>
      <c r="T238" s="179">
        <v>1627</v>
      </c>
      <c r="U238" s="179">
        <v>1600</v>
      </c>
      <c r="V238" s="179">
        <v>1515</v>
      </c>
      <c r="W238" s="179">
        <v>1572</v>
      </c>
      <c r="X238" s="179">
        <v>1740</v>
      </c>
      <c r="Y238" s="180">
        <v>1638</v>
      </c>
      <c r="Z238" s="10"/>
      <c r="AA238" s="206">
        <v>2027</v>
      </c>
      <c r="AB238" s="156">
        <v>1850</v>
      </c>
      <c r="AC238" s="158">
        <v>84</v>
      </c>
      <c r="AD238" s="157">
        <v>875</v>
      </c>
      <c r="AE238" s="157">
        <v>1687</v>
      </c>
      <c r="AF238" s="157">
        <v>1432</v>
      </c>
      <c r="AG238" s="157">
        <v>1390</v>
      </c>
      <c r="AH238" s="157">
        <v>1064</v>
      </c>
      <c r="AI238" s="157">
        <v>1591</v>
      </c>
      <c r="AJ238" s="157">
        <v>1749</v>
      </c>
      <c r="AK238" s="158">
        <v>1315</v>
      </c>
    </row>
    <row r="239" spans="1:37" x14ac:dyDescent="0.45">
      <c r="A239" s="19" t="s">
        <v>1365</v>
      </c>
      <c r="B239" s="23" t="s">
        <v>776</v>
      </c>
      <c r="C239" s="17" t="s">
        <v>781</v>
      </c>
      <c r="D239" s="53">
        <v>947</v>
      </c>
      <c r="E239" s="190">
        <v>804</v>
      </c>
      <c r="F239" s="179">
        <v>42</v>
      </c>
      <c r="G239" s="179">
        <v>419</v>
      </c>
      <c r="H239" s="179">
        <v>740</v>
      </c>
      <c r="I239" s="179">
        <v>707</v>
      </c>
      <c r="J239" s="179">
        <v>680</v>
      </c>
      <c r="K239" s="179">
        <v>615</v>
      </c>
      <c r="L239" s="179">
        <v>629</v>
      </c>
      <c r="M239" s="179">
        <v>769</v>
      </c>
      <c r="N239" s="180">
        <v>694</v>
      </c>
      <c r="O239" s="10"/>
      <c r="P239" s="190">
        <v>959</v>
      </c>
      <c r="Q239" s="179">
        <v>63</v>
      </c>
      <c r="R239" s="179">
        <v>503</v>
      </c>
      <c r="S239" s="179">
        <v>763</v>
      </c>
      <c r="T239" s="179">
        <v>737</v>
      </c>
      <c r="U239" s="179">
        <v>725</v>
      </c>
      <c r="V239" s="179">
        <v>687</v>
      </c>
      <c r="W239" s="179">
        <v>713</v>
      </c>
      <c r="X239" s="179">
        <v>788</v>
      </c>
      <c r="Y239" s="180">
        <v>742</v>
      </c>
      <c r="Z239" s="10"/>
      <c r="AA239" s="206">
        <v>947</v>
      </c>
      <c r="AB239" s="156">
        <v>838</v>
      </c>
      <c r="AC239" s="158">
        <v>48</v>
      </c>
      <c r="AD239" s="157">
        <v>321</v>
      </c>
      <c r="AE239" s="157">
        <v>737</v>
      </c>
      <c r="AF239" s="157">
        <v>587</v>
      </c>
      <c r="AG239" s="157">
        <v>471</v>
      </c>
      <c r="AH239" s="157">
        <v>611</v>
      </c>
      <c r="AI239" s="157">
        <v>803</v>
      </c>
      <c r="AJ239" s="157">
        <v>775</v>
      </c>
      <c r="AK239" s="158">
        <v>683</v>
      </c>
    </row>
    <row r="240" spans="1:37" x14ac:dyDescent="0.45">
      <c r="A240" s="19" t="s">
        <v>1365</v>
      </c>
      <c r="B240" s="23" t="s">
        <v>753</v>
      </c>
      <c r="C240" s="17" t="s">
        <v>764</v>
      </c>
      <c r="D240" s="53">
        <v>434</v>
      </c>
      <c r="E240" s="190">
        <v>470</v>
      </c>
      <c r="F240" s="179">
        <v>21</v>
      </c>
      <c r="G240" s="179">
        <v>204</v>
      </c>
      <c r="H240" s="179">
        <v>360</v>
      </c>
      <c r="I240" s="179">
        <v>344</v>
      </c>
      <c r="J240" s="179">
        <v>330</v>
      </c>
      <c r="K240" s="179">
        <v>299</v>
      </c>
      <c r="L240" s="179">
        <v>306</v>
      </c>
      <c r="M240" s="179">
        <v>374</v>
      </c>
      <c r="N240" s="180">
        <v>337</v>
      </c>
      <c r="O240" s="10"/>
      <c r="P240" s="190">
        <v>562</v>
      </c>
      <c r="Q240" s="179">
        <v>31</v>
      </c>
      <c r="R240" s="179">
        <v>245</v>
      </c>
      <c r="S240" s="179">
        <v>371</v>
      </c>
      <c r="T240" s="179">
        <v>358</v>
      </c>
      <c r="U240" s="179">
        <v>352</v>
      </c>
      <c r="V240" s="179">
        <v>334</v>
      </c>
      <c r="W240" s="179">
        <v>346</v>
      </c>
      <c r="X240" s="179">
        <v>383</v>
      </c>
      <c r="Y240" s="180">
        <v>361</v>
      </c>
      <c r="Z240" s="10"/>
      <c r="AA240" s="206">
        <v>434</v>
      </c>
      <c r="AB240" s="156">
        <v>407</v>
      </c>
      <c r="AC240" s="158">
        <v>9</v>
      </c>
      <c r="AD240" s="157">
        <v>190</v>
      </c>
      <c r="AE240" s="157">
        <v>338</v>
      </c>
      <c r="AF240" s="157">
        <v>281</v>
      </c>
      <c r="AG240" s="157">
        <v>328</v>
      </c>
      <c r="AH240" s="157">
        <v>295</v>
      </c>
      <c r="AI240" s="157">
        <v>365</v>
      </c>
      <c r="AJ240" s="157">
        <v>360</v>
      </c>
      <c r="AK240" s="158">
        <v>307</v>
      </c>
    </row>
    <row r="241" spans="1:37" x14ac:dyDescent="0.45">
      <c r="A241" s="19" t="s">
        <v>1365</v>
      </c>
      <c r="B241" s="23" t="s">
        <v>777</v>
      </c>
      <c r="C241" s="17" t="s">
        <v>782</v>
      </c>
      <c r="D241" s="53">
        <v>1315</v>
      </c>
      <c r="E241" s="190">
        <v>1128</v>
      </c>
      <c r="F241" s="179">
        <v>56</v>
      </c>
      <c r="G241" s="179">
        <v>557</v>
      </c>
      <c r="H241" s="179">
        <v>983</v>
      </c>
      <c r="I241" s="179">
        <v>940</v>
      </c>
      <c r="J241" s="179">
        <v>904</v>
      </c>
      <c r="K241" s="179">
        <v>817</v>
      </c>
      <c r="L241" s="179">
        <v>836</v>
      </c>
      <c r="M241" s="179">
        <v>1022</v>
      </c>
      <c r="N241" s="180">
        <v>922</v>
      </c>
      <c r="O241" s="10"/>
      <c r="P241" s="190">
        <v>1339</v>
      </c>
      <c r="Q241" s="179">
        <v>84</v>
      </c>
      <c r="R241" s="179">
        <v>669</v>
      </c>
      <c r="S241" s="179">
        <v>1014</v>
      </c>
      <c r="T241" s="179">
        <v>980</v>
      </c>
      <c r="U241" s="179">
        <v>964</v>
      </c>
      <c r="V241" s="179">
        <v>913</v>
      </c>
      <c r="W241" s="179">
        <v>947</v>
      </c>
      <c r="X241" s="179">
        <v>1048</v>
      </c>
      <c r="Y241" s="180">
        <v>986</v>
      </c>
      <c r="Z241" s="10"/>
      <c r="AA241" s="206">
        <v>1315</v>
      </c>
      <c r="AB241" s="156">
        <v>1114</v>
      </c>
      <c r="AC241" s="158">
        <v>65</v>
      </c>
      <c r="AD241" s="157">
        <v>169</v>
      </c>
      <c r="AE241" s="157">
        <v>989</v>
      </c>
      <c r="AF241" s="157">
        <v>817</v>
      </c>
      <c r="AG241" s="157">
        <v>650</v>
      </c>
      <c r="AH241" s="157">
        <v>414</v>
      </c>
      <c r="AI241" s="157">
        <v>322</v>
      </c>
      <c r="AJ241" s="157">
        <v>1020</v>
      </c>
      <c r="AK241" s="158">
        <v>794</v>
      </c>
    </row>
    <row r="242" spans="1:37" x14ac:dyDescent="0.45">
      <c r="A242" s="19" t="s">
        <v>1365</v>
      </c>
      <c r="B242" s="23" t="s">
        <v>778</v>
      </c>
      <c r="C242" s="17" t="s">
        <v>783</v>
      </c>
      <c r="D242" s="53">
        <v>487</v>
      </c>
      <c r="E242" s="190">
        <v>412</v>
      </c>
      <c r="F242" s="179">
        <v>24</v>
      </c>
      <c r="G242" s="179">
        <v>231</v>
      </c>
      <c r="H242" s="179">
        <v>407</v>
      </c>
      <c r="I242" s="179">
        <v>389</v>
      </c>
      <c r="J242" s="179">
        <v>374</v>
      </c>
      <c r="K242" s="179">
        <v>338</v>
      </c>
      <c r="L242" s="179">
        <v>346</v>
      </c>
      <c r="M242" s="179">
        <v>423</v>
      </c>
      <c r="N242" s="180">
        <v>382</v>
      </c>
      <c r="O242" s="10"/>
      <c r="P242" s="190">
        <v>490</v>
      </c>
      <c r="Q242" s="179">
        <v>35</v>
      </c>
      <c r="R242" s="179">
        <v>277</v>
      </c>
      <c r="S242" s="179">
        <v>420</v>
      </c>
      <c r="T242" s="179">
        <v>406</v>
      </c>
      <c r="U242" s="179">
        <v>399</v>
      </c>
      <c r="V242" s="179">
        <v>378</v>
      </c>
      <c r="W242" s="179">
        <v>392</v>
      </c>
      <c r="X242" s="179">
        <v>434</v>
      </c>
      <c r="Y242" s="180">
        <v>408</v>
      </c>
      <c r="Z242" s="10"/>
      <c r="AA242" s="206">
        <v>487</v>
      </c>
      <c r="AB242" s="156">
        <v>461</v>
      </c>
      <c r="AC242" s="158">
        <v>50</v>
      </c>
      <c r="AD242" s="157">
        <v>304</v>
      </c>
      <c r="AE242" s="157">
        <v>378</v>
      </c>
      <c r="AF242" s="157">
        <v>401</v>
      </c>
      <c r="AG242" s="157">
        <v>409</v>
      </c>
      <c r="AH242" s="157">
        <v>334</v>
      </c>
      <c r="AI242" s="157">
        <v>448</v>
      </c>
      <c r="AJ242" s="157">
        <v>397</v>
      </c>
      <c r="AK242" s="158">
        <v>385</v>
      </c>
    </row>
    <row r="243" spans="1:37" x14ac:dyDescent="0.45">
      <c r="A243" s="19" t="s">
        <v>1363</v>
      </c>
      <c r="B243" s="25" t="s">
        <v>883</v>
      </c>
      <c r="C243" s="17"/>
      <c r="D243" s="87">
        <v>9219</v>
      </c>
      <c r="E243" s="189">
        <v>7401</v>
      </c>
      <c r="F243" s="177">
        <v>406</v>
      </c>
      <c r="G243" s="177">
        <v>4052</v>
      </c>
      <c r="H243" s="177">
        <v>7151</v>
      </c>
      <c r="I243" s="177">
        <v>6836</v>
      </c>
      <c r="J243" s="177">
        <v>6570</v>
      </c>
      <c r="K243" s="177">
        <v>5940</v>
      </c>
      <c r="L243" s="177">
        <v>6078</v>
      </c>
      <c r="M243" s="177">
        <v>7433</v>
      </c>
      <c r="N243" s="178">
        <v>6706</v>
      </c>
      <c r="O243" s="10"/>
      <c r="P243" s="189">
        <v>8771</v>
      </c>
      <c r="Q243" s="177">
        <v>608</v>
      </c>
      <c r="R243" s="177">
        <v>4862</v>
      </c>
      <c r="S243" s="177">
        <v>7371</v>
      </c>
      <c r="T243" s="177">
        <v>7124</v>
      </c>
      <c r="U243" s="177">
        <v>7006</v>
      </c>
      <c r="V243" s="177">
        <v>6636</v>
      </c>
      <c r="W243" s="177">
        <v>6886</v>
      </c>
      <c r="X243" s="177">
        <v>7618</v>
      </c>
      <c r="Y243" s="178">
        <v>7171</v>
      </c>
      <c r="Z243" s="10"/>
      <c r="AA243" s="205">
        <v>9219</v>
      </c>
      <c r="AB243" s="142">
        <v>8103</v>
      </c>
      <c r="AC243" s="144">
        <v>424</v>
      </c>
      <c r="AD243" s="143">
        <v>4029</v>
      </c>
      <c r="AE243" s="143">
        <v>6888</v>
      </c>
      <c r="AF243" s="143">
        <v>6539</v>
      </c>
      <c r="AG243" s="143">
        <v>5961</v>
      </c>
      <c r="AH243" s="143">
        <v>4954</v>
      </c>
      <c r="AI243" s="143">
        <v>4781</v>
      </c>
      <c r="AJ243" s="143">
        <v>7229</v>
      </c>
      <c r="AK243" s="144">
        <v>5833</v>
      </c>
    </row>
    <row r="244" spans="1:37" x14ac:dyDescent="0.45">
      <c r="A244" s="19" t="s">
        <v>1365</v>
      </c>
      <c r="B244" s="23" t="s">
        <v>784</v>
      </c>
      <c r="C244" s="17" t="s">
        <v>791</v>
      </c>
      <c r="D244" s="53">
        <v>1416</v>
      </c>
      <c r="E244" s="190">
        <v>1145</v>
      </c>
      <c r="F244" s="179">
        <v>62</v>
      </c>
      <c r="G244" s="179">
        <v>616</v>
      </c>
      <c r="H244" s="179">
        <v>1088</v>
      </c>
      <c r="I244" s="179">
        <v>1040</v>
      </c>
      <c r="J244" s="179">
        <v>999</v>
      </c>
      <c r="K244" s="179">
        <v>904</v>
      </c>
      <c r="L244" s="179">
        <v>924</v>
      </c>
      <c r="M244" s="179">
        <v>1131</v>
      </c>
      <c r="N244" s="180">
        <v>1020</v>
      </c>
      <c r="O244" s="10"/>
      <c r="P244" s="190">
        <v>1371</v>
      </c>
      <c r="Q244" s="179">
        <v>93</v>
      </c>
      <c r="R244" s="179">
        <v>740</v>
      </c>
      <c r="S244" s="179">
        <v>1121</v>
      </c>
      <c r="T244" s="179">
        <v>1084</v>
      </c>
      <c r="U244" s="179">
        <v>1066</v>
      </c>
      <c r="V244" s="179">
        <v>1009</v>
      </c>
      <c r="W244" s="179">
        <v>1047</v>
      </c>
      <c r="X244" s="179">
        <v>1159</v>
      </c>
      <c r="Y244" s="180">
        <v>1091</v>
      </c>
      <c r="Z244" s="10"/>
      <c r="AA244" s="206">
        <v>1416</v>
      </c>
      <c r="AB244" s="156">
        <v>1232</v>
      </c>
      <c r="AC244" s="158">
        <v>18</v>
      </c>
      <c r="AD244" s="157">
        <v>607</v>
      </c>
      <c r="AE244" s="157">
        <v>1031</v>
      </c>
      <c r="AF244" s="157">
        <v>972</v>
      </c>
      <c r="AG244" s="157">
        <v>871</v>
      </c>
      <c r="AH244" s="157">
        <v>755</v>
      </c>
      <c r="AI244" s="157">
        <v>706</v>
      </c>
      <c r="AJ244" s="157">
        <v>1088</v>
      </c>
      <c r="AK244" s="158">
        <v>856</v>
      </c>
    </row>
    <row r="245" spans="1:37" x14ac:dyDescent="0.45">
      <c r="A245" s="19" t="s">
        <v>1365</v>
      </c>
      <c r="B245" s="23" t="s">
        <v>785</v>
      </c>
      <c r="C245" s="17" t="s">
        <v>792</v>
      </c>
      <c r="D245" s="53">
        <v>772</v>
      </c>
      <c r="E245" s="190">
        <v>562</v>
      </c>
      <c r="F245" s="179">
        <v>36</v>
      </c>
      <c r="G245" s="179">
        <v>354</v>
      </c>
      <c r="H245" s="179">
        <v>624</v>
      </c>
      <c r="I245" s="179">
        <v>597</v>
      </c>
      <c r="J245" s="179">
        <v>574</v>
      </c>
      <c r="K245" s="179">
        <v>519</v>
      </c>
      <c r="L245" s="179">
        <v>531</v>
      </c>
      <c r="M245" s="179">
        <v>649</v>
      </c>
      <c r="N245" s="180">
        <v>586</v>
      </c>
      <c r="O245" s="10"/>
      <c r="P245" s="190">
        <v>669</v>
      </c>
      <c r="Q245" s="179">
        <v>54</v>
      </c>
      <c r="R245" s="179">
        <v>425</v>
      </c>
      <c r="S245" s="179">
        <v>644</v>
      </c>
      <c r="T245" s="179">
        <v>622</v>
      </c>
      <c r="U245" s="179">
        <v>612</v>
      </c>
      <c r="V245" s="179">
        <v>579</v>
      </c>
      <c r="W245" s="179">
        <v>601</v>
      </c>
      <c r="X245" s="179">
        <v>665</v>
      </c>
      <c r="Y245" s="180">
        <v>626</v>
      </c>
      <c r="Z245" s="10"/>
      <c r="AA245" s="206">
        <v>772</v>
      </c>
      <c r="AB245" s="156">
        <v>707</v>
      </c>
      <c r="AC245" s="158">
        <v>57</v>
      </c>
      <c r="AD245" s="157">
        <v>492</v>
      </c>
      <c r="AE245" s="157">
        <v>618</v>
      </c>
      <c r="AF245" s="157">
        <v>597</v>
      </c>
      <c r="AG245" s="157">
        <v>599</v>
      </c>
      <c r="AH245" s="157">
        <v>538</v>
      </c>
      <c r="AI245" s="157">
        <v>532</v>
      </c>
      <c r="AJ245" s="157">
        <v>634</v>
      </c>
      <c r="AK245" s="158">
        <v>572</v>
      </c>
    </row>
    <row r="246" spans="1:37" x14ac:dyDescent="0.45">
      <c r="A246" s="19" t="s">
        <v>1365</v>
      </c>
      <c r="B246" s="23" t="s">
        <v>786</v>
      </c>
      <c r="C246" s="17" t="s">
        <v>793</v>
      </c>
      <c r="D246" s="53">
        <v>786</v>
      </c>
      <c r="E246" s="190">
        <v>562</v>
      </c>
      <c r="F246" s="179">
        <v>36</v>
      </c>
      <c r="G246" s="179">
        <v>351</v>
      </c>
      <c r="H246" s="179">
        <v>619</v>
      </c>
      <c r="I246" s="179">
        <v>592</v>
      </c>
      <c r="J246" s="179">
        <v>569</v>
      </c>
      <c r="K246" s="179">
        <v>514</v>
      </c>
      <c r="L246" s="179">
        <v>526</v>
      </c>
      <c r="M246" s="179">
        <v>644</v>
      </c>
      <c r="N246" s="180">
        <v>581</v>
      </c>
      <c r="O246" s="10"/>
      <c r="P246" s="190">
        <v>669</v>
      </c>
      <c r="Q246" s="179">
        <v>53</v>
      </c>
      <c r="R246" s="179">
        <v>421</v>
      </c>
      <c r="S246" s="179">
        <v>638</v>
      </c>
      <c r="T246" s="179">
        <v>617</v>
      </c>
      <c r="U246" s="179">
        <v>607</v>
      </c>
      <c r="V246" s="179">
        <v>575</v>
      </c>
      <c r="W246" s="179">
        <v>596</v>
      </c>
      <c r="X246" s="179">
        <v>660</v>
      </c>
      <c r="Y246" s="180">
        <v>621</v>
      </c>
      <c r="Z246" s="10"/>
      <c r="AA246" s="206">
        <v>786</v>
      </c>
      <c r="AB246" s="156">
        <v>701</v>
      </c>
      <c r="AC246" s="158">
        <v>20</v>
      </c>
      <c r="AD246" s="157">
        <v>401</v>
      </c>
      <c r="AE246" s="157">
        <v>569</v>
      </c>
      <c r="AF246" s="157">
        <v>564</v>
      </c>
      <c r="AG246" s="157">
        <v>545</v>
      </c>
      <c r="AH246" s="157">
        <v>438</v>
      </c>
      <c r="AI246" s="157">
        <v>494</v>
      </c>
      <c r="AJ246" s="157">
        <v>600</v>
      </c>
      <c r="AK246" s="158">
        <v>559</v>
      </c>
    </row>
    <row r="247" spans="1:37" x14ac:dyDescent="0.45">
      <c r="A247" s="19" t="s">
        <v>1365</v>
      </c>
      <c r="B247" s="23" t="s">
        <v>787</v>
      </c>
      <c r="C247" s="17" t="s">
        <v>794</v>
      </c>
      <c r="D247" s="53">
        <v>910</v>
      </c>
      <c r="E247" s="190">
        <v>695</v>
      </c>
      <c r="F247" s="179">
        <v>41</v>
      </c>
      <c r="G247" s="179">
        <v>409</v>
      </c>
      <c r="H247" s="179">
        <v>721</v>
      </c>
      <c r="I247" s="179">
        <v>690</v>
      </c>
      <c r="J247" s="179">
        <v>663</v>
      </c>
      <c r="K247" s="179">
        <v>599</v>
      </c>
      <c r="L247" s="179">
        <v>613</v>
      </c>
      <c r="M247" s="179">
        <v>750</v>
      </c>
      <c r="N247" s="180">
        <v>677</v>
      </c>
      <c r="O247" s="10"/>
      <c r="P247" s="190">
        <v>833</v>
      </c>
      <c r="Q247" s="179">
        <v>62</v>
      </c>
      <c r="R247" s="179">
        <v>491</v>
      </c>
      <c r="S247" s="179">
        <v>744</v>
      </c>
      <c r="T247" s="179">
        <v>719</v>
      </c>
      <c r="U247" s="179">
        <v>707</v>
      </c>
      <c r="V247" s="179">
        <v>670</v>
      </c>
      <c r="W247" s="179">
        <v>695</v>
      </c>
      <c r="X247" s="179">
        <v>769</v>
      </c>
      <c r="Y247" s="180">
        <v>723</v>
      </c>
      <c r="Z247" s="10"/>
      <c r="AA247" s="206">
        <v>910</v>
      </c>
      <c r="AB247" s="156">
        <v>817</v>
      </c>
      <c r="AC247" s="158">
        <v>112</v>
      </c>
      <c r="AD247" s="157">
        <v>493</v>
      </c>
      <c r="AE247" s="157">
        <v>685</v>
      </c>
      <c r="AF247" s="157">
        <v>625</v>
      </c>
      <c r="AG247" s="157">
        <v>624</v>
      </c>
      <c r="AH247" s="157">
        <v>608</v>
      </c>
      <c r="AI247" s="157">
        <v>551</v>
      </c>
      <c r="AJ247" s="157">
        <v>719</v>
      </c>
      <c r="AK247" s="158">
        <v>648</v>
      </c>
    </row>
    <row r="248" spans="1:37" x14ac:dyDescent="0.45">
      <c r="A248" s="19" t="s">
        <v>1365</v>
      </c>
      <c r="B248" s="23" t="s">
        <v>788</v>
      </c>
      <c r="C248" s="17" t="s">
        <v>795</v>
      </c>
      <c r="D248" s="53">
        <v>1342</v>
      </c>
      <c r="E248" s="190">
        <v>1151</v>
      </c>
      <c r="F248" s="179">
        <v>60</v>
      </c>
      <c r="G248" s="179">
        <v>600</v>
      </c>
      <c r="H248" s="179">
        <v>1058</v>
      </c>
      <c r="I248" s="179">
        <v>1012</v>
      </c>
      <c r="J248" s="179">
        <v>973</v>
      </c>
      <c r="K248" s="179">
        <v>879</v>
      </c>
      <c r="L248" s="179">
        <v>900</v>
      </c>
      <c r="M248" s="179">
        <v>1100</v>
      </c>
      <c r="N248" s="180">
        <v>993</v>
      </c>
      <c r="O248" s="10"/>
      <c r="P248" s="190">
        <v>1372</v>
      </c>
      <c r="Q248" s="179">
        <v>90</v>
      </c>
      <c r="R248" s="179">
        <v>720</v>
      </c>
      <c r="S248" s="179">
        <v>1091</v>
      </c>
      <c r="T248" s="179">
        <v>1055</v>
      </c>
      <c r="U248" s="179">
        <v>1037</v>
      </c>
      <c r="V248" s="179">
        <v>982</v>
      </c>
      <c r="W248" s="179">
        <v>1019</v>
      </c>
      <c r="X248" s="179">
        <v>1128</v>
      </c>
      <c r="Y248" s="180">
        <v>1061</v>
      </c>
      <c r="Z248" s="10"/>
      <c r="AA248" s="206">
        <v>1342</v>
      </c>
      <c r="AB248" s="156">
        <v>1199</v>
      </c>
      <c r="AC248" s="158">
        <v>16</v>
      </c>
      <c r="AD248" s="157">
        <v>186</v>
      </c>
      <c r="AE248" s="157">
        <v>1015</v>
      </c>
      <c r="AF248" s="157">
        <v>849</v>
      </c>
      <c r="AG248" s="157">
        <v>619</v>
      </c>
      <c r="AH248" s="157">
        <v>269</v>
      </c>
      <c r="AI248" s="157">
        <v>232</v>
      </c>
      <c r="AJ248" s="157">
        <v>1079</v>
      </c>
      <c r="AK248" s="158">
        <v>533</v>
      </c>
    </row>
    <row r="249" spans="1:37" x14ac:dyDescent="0.45">
      <c r="A249" s="19" t="s">
        <v>1365</v>
      </c>
      <c r="B249" s="23" t="s">
        <v>789</v>
      </c>
      <c r="C249" s="17" t="s">
        <v>796</v>
      </c>
      <c r="D249" s="53">
        <v>2034</v>
      </c>
      <c r="E249" s="190">
        <v>1651</v>
      </c>
      <c r="F249" s="179">
        <v>88</v>
      </c>
      <c r="G249" s="179">
        <v>878</v>
      </c>
      <c r="H249" s="179">
        <v>1550</v>
      </c>
      <c r="I249" s="179">
        <v>1482</v>
      </c>
      <c r="J249" s="179">
        <v>1424</v>
      </c>
      <c r="K249" s="179">
        <v>1288</v>
      </c>
      <c r="L249" s="179">
        <v>1317</v>
      </c>
      <c r="M249" s="179">
        <v>1611</v>
      </c>
      <c r="N249" s="180">
        <v>1454</v>
      </c>
      <c r="O249" s="10"/>
      <c r="P249" s="190">
        <v>1941</v>
      </c>
      <c r="Q249" s="179">
        <v>132</v>
      </c>
      <c r="R249" s="179">
        <v>1054</v>
      </c>
      <c r="S249" s="179">
        <v>1598</v>
      </c>
      <c r="T249" s="179">
        <v>1544</v>
      </c>
      <c r="U249" s="179">
        <v>1519</v>
      </c>
      <c r="V249" s="179">
        <v>1438</v>
      </c>
      <c r="W249" s="179">
        <v>1493</v>
      </c>
      <c r="X249" s="179">
        <v>1651</v>
      </c>
      <c r="Y249" s="180">
        <v>1554</v>
      </c>
      <c r="Z249" s="10"/>
      <c r="AA249" s="206">
        <v>2034</v>
      </c>
      <c r="AB249" s="156">
        <v>1756</v>
      </c>
      <c r="AC249" s="158">
        <v>195</v>
      </c>
      <c r="AD249" s="157">
        <v>808</v>
      </c>
      <c r="AE249" s="157">
        <v>1480</v>
      </c>
      <c r="AF249" s="157">
        <v>1436</v>
      </c>
      <c r="AG249" s="157">
        <v>1178</v>
      </c>
      <c r="AH249" s="157">
        <v>953</v>
      </c>
      <c r="AI249" s="157">
        <v>853</v>
      </c>
      <c r="AJ249" s="157">
        <v>1542</v>
      </c>
      <c r="AK249" s="158">
        <v>1175</v>
      </c>
    </row>
    <row r="250" spans="1:37" x14ac:dyDescent="0.45">
      <c r="A250" s="19" t="s">
        <v>1365</v>
      </c>
      <c r="B250" s="23" t="s">
        <v>790</v>
      </c>
      <c r="C250" s="17" t="s">
        <v>797</v>
      </c>
      <c r="D250" s="53">
        <v>1959</v>
      </c>
      <c r="E250" s="190">
        <v>1562</v>
      </c>
      <c r="F250" s="179">
        <v>86</v>
      </c>
      <c r="G250" s="179">
        <v>856</v>
      </c>
      <c r="H250" s="179">
        <v>1510</v>
      </c>
      <c r="I250" s="179">
        <v>1444</v>
      </c>
      <c r="J250" s="179">
        <v>1388</v>
      </c>
      <c r="K250" s="179">
        <v>1255</v>
      </c>
      <c r="L250" s="179">
        <v>1284</v>
      </c>
      <c r="M250" s="179">
        <v>1570</v>
      </c>
      <c r="N250" s="180">
        <v>1416</v>
      </c>
      <c r="O250" s="10"/>
      <c r="P250" s="190">
        <v>1844</v>
      </c>
      <c r="Q250" s="179">
        <v>129</v>
      </c>
      <c r="R250" s="179">
        <v>1027</v>
      </c>
      <c r="S250" s="179">
        <v>1557</v>
      </c>
      <c r="T250" s="179">
        <v>1505</v>
      </c>
      <c r="U250" s="179">
        <v>1480</v>
      </c>
      <c r="V250" s="179">
        <v>1402</v>
      </c>
      <c r="W250" s="179">
        <v>1454</v>
      </c>
      <c r="X250" s="179">
        <v>1609</v>
      </c>
      <c r="Y250" s="180">
        <v>1515</v>
      </c>
      <c r="Z250" s="10"/>
      <c r="AA250" s="206">
        <v>1959</v>
      </c>
      <c r="AB250" s="156">
        <v>1711</v>
      </c>
      <c r="AC250" s="158">
        <v>6</v>
      </c>
      <c r="AD250" s="157">
        <v>1043</v>
      </c>
      <c r="AE250" s="157">
        <v>1501</v>
      </c>
      <c r="AF250" s="157">
        <v>1501</v>
      </c>
      <c r="AG250" s="157">
        <v>1531</v>
      </c>
      <c r="AH250" s="157">
        <v>1395</v>
      </c>
      <c r="AI250" s="157">
        <v>1414</v>
      </c>
      <c r="AJ250" s="157">
        <v>1574</v>
      </c>
      <c r="AK250" s="158">
        <v>1496</v>
      </c>
    </row>
    <row r="251" spans="1:37" x14ac:dyDescent="0.45">
      <c r="A251" s="19" t="s">
        <v>1363</v>
      </c>
      <c r="B251" s="25" t="s">
        <v>884</v>
      </c>
      <c r="C251" s="17"/>
      <c r="D251" s="87">
        <v>6773</v>
      </c>
      <c r="E251" s="189">
        <v>6070</v>
      </c>
      <c r="F251" s="177">
        <v>307</v>
      </c>
      <c r="G251" s="177">
        <v>3065</v>
      </c>
      <c r="H251" s="177">
        <v>5410</v>
      </c>
      <c r="I251" s="177">
        <v>5172</v>
      </c>
      <c r="J251" s="177">
        <v>4970</v>
      </c>
      <c r="K251" s="177">
        <v>4494</v>
      </c>
      <c r="L251" s="177">
        <v>4598</v>
      </c>
      <c r="M251" s="177">
        <v>5624</v>
      </c>
      <c r="N251" s="178">
        <v>5073</v>
      </c>
      <c r="O251" s="10"/>
      <c r="P251" s="189">
        <v>7183</v>
      </c>
      <c r="Q251" s="177">
        <v>460</v>
      </c>
      <c r="R251" s="177">
        <v>3678</v>
      </c>
      <c r="S251" s="177">
        <v>5576</v>
      </c>
      <c r="T251" s="177">
        <v>5389</v>
      </c>
      <c r="U251" s="177">
        <v>5300</v>
      </c>
      <c r="V251" s="177">
        <v>5020</v>
      </c>
      <c r="W251" s="177">
        <v>5209</v>
      </c>
      <c r="X251" s="177">
        <v>5763</v>
      </c>
      <c r="Y251" s="178">
        <v>5425</v>
      </c>
      <c r="Z251" s="10"/>
      <c r="AA251" s="205">
        <v>6773</v>
      </c>
      <c r="AB251" s="142">
        <v>6130</v>
      </c>
      <c r="AC251" s="144">
        <v>348</v>
      </c>
      <c r="AD251" s="143">
        <v>2387</v>
      </c>
      <c r="AE251" s="143">
        <v>5292</v>
      </c>
      <c r="AF251" s="143">
        <v>4907</v>
      </c>
      <c r="AG251" s="143">
        <v>4165</v>
      </c>
      <c r="AH251" s="143">
        <v>3119</v>
      </c>
      <c r="AI251" s="143">
        <v>2791</v>
      </c>
      <c r="AJ251" s="143">
        <v>5558</v>
      </c>
      <c r="AK251" s="144">
        <v>4247</v>
      </c>
    </row>
    <row r="252" spans="1:37" x14ac:dyDescent="0.45">
      <c r="A252" s="19" t="s">
        <v>1365</v>
      </c>
      <c r="B252" s="23" t="s">
        <v>798</v>
      </c>
      <c r="C252" s="17" t="s">
        <v>804</v>
      </c>
      <c r="D252" s="53">
        <v>1376</v>
      </c>
      <c r="E252" s="190">
        <v>1086</v>
      </c>
      <c r="F252" s="179">
        <v>59</v>
      </c>
      <c r="G252" s="179">
        <v>589</v>
      </c>
      <c r="H252" s="179">
        <v>1040</v>
      </c>
      <c r="I252" s="179">
        <v>994</v>
      </c>
      <c r="J252" s="179">
        <v>956</v>
      </c>
      <c r="K252" s="179">
        <v>864</v>
      </c>
      <c r="L252" s="179">
        <v>884</v>
      </c>
      <c r="M252" s="179">
        <v>1081</v>
      </c>
      <c r="N252" s="180">
        <v>975</v>
      </c>
      <c r="O252" s="10"/>
      <c r="P252" s="190">
        <v>1282</v>
      </c>
      <c r="Q252" s="179">
        <v>89</v>
      </c>
      <c r="R252" s="179">
        <v>707</v>
      </c>
      <c r="S252" s="179">
        <v>1072</v>
      </c>
      <c r="T252" s="179">
        <v>1036</v>
      </c>
      <c r="U252" s="179">
        <v>1019</v>
      </c>
      <c r="V252" s="179">
        <v>965</v>
      </c>
      <c r="W252" s="179">
        <v>1001</v>
      </c>
      <c r="X252" s="179">
        <v>1108</v>
      </c>
      <c r="Y252" s="180">
        <v>1043</v>
      </c>
      <c r="Z252" s="10"/>
      <c r="AA252" s="206">
        <v>1376</v>
      </c>
      <c r="AB252" s="156">
        <v>1178</v>
      </c>
      <c r="AC252" s="158">
        <v>93</v>
      </c>
      <c r="AD252" s="157">
        <v>544</v>
      </c>
      <c r="AE252" s="157">
        <v>1078</v>
      </c>
      <c r="AF252" s="157">
        <v>980</v>
      </c>
      <c r="AG252" s="157">
        <v>780</v>
      </c>
      <c r="AH252" s="157">
        <v>657</v>
      </c>
      <c r="AI252" s="157">
        <v>605</v>
      </c>
      <c r="AJ252" s="157">
        <v>1125</v>
      </c>
      <c r="AK252" s="158">
        <v>913</v>
      </c>
    </row>
    <row r="253" spans="1:37" x14ac:dyDescent="0.45">
      <c r="A253" s="19" t="s">
        <v>1365</v>
      </c>
      <c r="B253" s="23" t="s">
        <v>799</v>
      </c>
      <c r="C253" s="17" t="s">
        <v>805</v>
      </c>
      <c r="D253" s="53">
        <v>2547</v>
      </c>
      <c r="E253" s="190">
        <v>2153</v>
      </c>
      <c r="F253" s="179">
        <v>122</v>
      </c>
      <c r="G253" s="179">
        <v>1212</v>
      </c>
      <c r="H253" s="179">
        <v>2139</v>
      </c>
      <c r="I253" s="179">
        <v>2045</v>
      </c>
      <c r="J253" s="179">
        <v>1965</v>
      </c>
      <c r="K253" s="179">
        <v>1777</v>
      </c>
      <c r="L253" s="179">
        <v>1818</v>
      </c>
      <c r="M253" s="179">
        <v>2223</v>
      </c>
      <c r="N253" s="180">
        <v>2006</v>
      </c>
      <c r="O253" s="10"/>
      <c r="P253" s="190">
        <v>2567</v>
      </c>
      <c r="Q253" s="179">
        <v>182</v>
      </c>
      <c r="R253" s="179">
        <v>1454</v>
      </c>
      <c r="S253" s="179">
        <v>2204</v>
      </c>
      <c r="T253" s="179">
        <v>2131</v>
      </c>
      <c r="U253" s="179">
        <v>2095</v>
      </c>
      <c r="V253" s="179">
        <v>1985</v>
      </c>
      <c r="W253" s="179">
        <v>2059</v>
      </c>
      <c r="X253" s="179">
        <v>2278</v>
      </c>
      <c r="Y253" s="180">
        <v>2145</v>
      </c>
      <c r="Z253" s="10"/>
      <c r="AA253" s="206">
        <v>2547</v>
      </c>
      <c r="AB253" s="156">
        <v>2423</v>
      </c>
      <c r="AC253" s="158">
        <v>129</v>
      </c>
      <c r="AD253" s="157">
        <v>885</v>
      </c>
      <c r="AE253" s="157">
        <v>2058</v>
      </c>
      <c r="AF253" s="157">
        <v>1888</v>
      </c>
      <c r="AG253" s="157">
        <v>1778</v>
      </c>
      <c r="AH253" s="157">
        <v>1185</v>
      </c>
      <c r="AI253" s="157">
        <v>1053</v>
      </c>
      <c r="AJ253" s="157">
        <v>2125</v>
      </c>
      <c r="AK253" s="158">
        <v>1715</v>
      </c>
    </row>
    <row r="254" spans="1:37" x14ac:dyDescent="0.45">
      <c r="A254" s="19" t="s">
        <v>1365</v>
      </c>
      <c r="B254" s="23" t="s">
        <v>800</v>
      </c>
      <c r="C254" s="17" t="s">
        <v>806</v>
      </c>
      <c r="D254" s="53">
        <v>268</v>
      </c>
      <c r="E254" s="190">
        <v>377</v>
      </c>
      <c r="F254" s="179">
        <v>12</v>
      </c>
      <c r="G254" s="179">
        <v>120</v>
      </c>
      <c r="H254" s="179">
        <v>211</v>
      </c>
      <c r="I254" s="179">
        <v>202</v>
      </c>
      <c r="J254" s="179">
        <v>194</v>
      </c>
      <c r="K254" s="179">
        <v>176</v>
      </c>
      <c r="L254" s="179">
        <v>180</v>
      </c>
      <c r="M254" s="179">
        <v>220</v>
      </c>
      <c r="N254" s="180">
        <v>198</v>
      </c>
      <c r="O254" s="10"/>
      <c r="P254" s="190">
        <v>444</v>
      </c>
      <c r="Q254" s="179">
        <v>18</v>
      </c>
      <c r="R254" s="179">
        <v>144</v>
      </c>
      <c r="S254" s="179">
        <v>218</v>
      </c>
      <c r="T254" s="179">
        <v>211</v>
      </c>
      <c r="U254" s="179">
        <v>207</v>
      </c>
      <c r="V254" s="179">
        <v>196</v>
      </c>
      <c r="W254" s="179">
        <v>204</v>
      </c>
      <c r="X254" s="179">
        <v>225</v>
      </c>
      <c r="Y254" s="180">
        <v>212</v>
      </c>
      <c r="Z254" s="10"/>
      <c r="AA254" s="206">
        <v>268</v>
      </c>
      <c r="AB254" s="156">
        <v>239</v>
      </c>
      <c r="AC254" s="158">
        <v>7</v>
      </c>
      <c r="AD254" s="157">
        <v>88</v>
      </c>
      <c r="AE254" s="157">
        <v>231</v>
      </c>
      <c r="AF254" s="157">
        <v>207</v>
      </c>
      <c r="AG254" s="157">
        <v>187</v>
      </c>
      <c r="AH254" s="157">
        <v>123</v>
      </c>
      <c r="AI254" s="157">
        <v>101</v>
      </c>
      <c r="AJ254" s="157">
        <v>238</v>
      </c>
      <c r="AK254" s="158">
        <v>169</v>
      </c>
    </row>
    <row r="255" spans="1:37" x14ac:dyDescent="0.45">
      <c r="A255" s="19" t="s">
        <v>1365</v>
      </c>
      <c r="B255" s="23" t="s">
        <v>801</v>
      </c>
      <c r="C255" s="17" t="s">
        <v>807</v>
      </c>
      <c r="D255" s="53">
        <v>717</v>
      </c>
      <c r="E255" s="190">
        <v>514</v>
      </c>
      <c r="F255" s="179">
        <v>33</v>
      </c>
      <c r="G255" s="179">
        <v>323</v>
      </c>
      <c r="H255" s="179">
        <v>571</v>
      </c>
      <c r="I255" s="179">
        <v>545</v>
      </c>
      <c r="J255" s="179">
        <v>524</v>
      </c>
      <c r="K255" s="179">
        <v>474</v>
      </c>
      <c r="L255" s="179">
        <v>485</v>
      </c>
      <c r="M255" s="179">
        <v>593</v>
      </c>
      <c r="N255" s="180">
        <v>535</v>
      </c>
      <c r="O255" s="10"/>
      <c r="P255" s="190">
        <v>610</v>
      </c>
      <c r="Q255" s="179">
        <v>49</v>
      </c>
      <c r="R255" s="179">
        <v>388</v>
      </c>
      <c r="S255" s="179">
        <v>588</v>
      </c>
      <c r="T255" s="179">
        <v>568</v>
      </c>
      <c r="U255" s="179">
        <v>559</v>
      </c>
      <c r="V255" s="179">
        <v>530</v>
      </c>
      <c r="W255" s="179">
        <v>549</v>
      </c>
      <c r="X255" s="179">
        <v>608</v>
      </c>
      <c r="Y255" s="180">
        <v>572</v>
      </c>
      <c r="Z255" s="10"/>
      <c r="AA255" s="206">
        <v>717</v>
      </c>
      <c r="AB255" s="156">
        <v>646</v>
      </c>
      <c r="AC255" s="158">
        <v>37</v>
      </c>
      <c r="AD255" s="157">
        <v>316</v>
      </c>
      <c r="AE255" s="157">
        <v>542</v>
      </c>
      <c r="AF255" s="157">
        <v>515</v>
      </c>
      <c r="AG255" s="157">
        <v>483</v>
      </c>
      <c r="AH255" s="157">
        <v>451</v>
      </c>
      <c r="AI255" s="157">
        <v>373</v>
      </c>
      <c r="AJ255" s="157">
        <v>585</v>
      </c>
      <c r="AK255" s="158">
        <v>517</v>
      </c>
    </row>
    <row r="256" spans="1:37" x14ac:dyDescent="0.45">
      <c r="A256" s="19" t="s">
        <v>1365</v>
      </c>
      <c r="B256" s="23" t="s">
        <v>802</v>
      </c>
      <c r="C256" s="17" t="s">
        <v>808</v>
      </c>
      <c r="D256" s="53">
        <v>986</v>
      </c>
      <c r="E256" s="190">
        <v>975</v>
      </c>
      <c r="F256" s="179">
        <v>45</v>
      </c>
      <c r="G256" s="179">
        <v>444</v>
      </c>
      <c r="H256" s="179">
        <v>783</v>
      </c>
      <c r="I256" s="179">
        <v>749</v>
      </c>
      <c r="J256" s="179">
        <v>720</v>
      </c>
      <c r="K256" s="179">
        <v>651</v>
      </c>
      <c r="L256" s="179">
        <v>666</v>
      </c>
      <c r="M256" s="179">
        <v>814</v>
      </c>
      <c r="N256" s="180">
        <v>734</v>
      </c>
      <c r="O256" s="10"/>
      <c r="P256" s="190">
        <v>1157</v>
      </c>
      <c r="Q256" s="179">
        <v>67</v>
      </c>
      <c r="R256" s="179">
        <v>533</v>
      </c>
      <c r="S256" s="179">
        <v>807</v>
      </c>
      <c r="T256" s="179">
        <v>780</v>
      </c>
      <c r="U256" s="179">
        <v>767</v>
      </c>
      <c r="V256" s="179">
        <v>727</v>
      </c>
      <c r="W256" s="179">
        <v>754</v>
      </c>
      <c r="X256" s="179">
        <v>834</v>
      </c>
      <c r="Y256" s="180">
        <v>785</v>
      </c>
      <c r="Z256" s="10"/>
      <c r="AA256" s="206">
        <v>986</v>
      </c>
      <c r="AB256" s="156">
        <v>887</v>
      </c>
      <c r="AC256" s="158">
        <v>40</v>
      </c>
      <c r="AD256" s="157">
        <v>402</v>
      </c>
      <c r="AE256" s="157">
        <v>757</v>
      </c>
      <c r="AF256" s="157">
        <v>723</v>
      </c>
      <c r="AG256" s="157">
        <v>557</v>
      </c>
      <c r="AH256" s="157">
        <v>479</v>
      </c>
      <c r="AI256" s="157">
        <v>468</v>
      </c>
      <c r="AJ256" s="157">
        <v>832</v>
      </c>
      <c r="AK256" s="158">
        <v>577</v>
      </c>
    </row>
    <row r="257" spans="1:37" x14ac:dyDescent="0.45">
      <c r="A257" s="19" t="s">
        <v>1365</v>
      </c>
      <c r="B257" s="23" t="s">
        <v>803</v>
      </c>
      <c r="C257" s="17" t="s">
        <v>809</v>
      </c>
      <c r="D257" s="53">
        <v>879</v>
      </c>
      <c r="E257" s="190">
        <v>813</v>
      </c>
      <c r="F257" s="179">
        <v>39</v>
      </c>
      <c r="G257" s="179">
        <v>386</v>
      </c>
      <c r="H257" s="179">
        <v>681</v>
      </c>
      <c r="I257" s="179">
        <v>651</v>
      </c>
      <c r="J257" s="179">
        <v>626</v>
      </c>
      <c r="K257" s="179">
        <v>566</v>
      </c>
      <c r="L257" s="179">
        <v>579</v>
      </c>
      <c r="M257" s="179">
        <v>708</v>
      </c>
      <c r="N257" s="180">
        <v>639</v>
      </c>
      <c r="O257" s="10"/>
      <c r="P257" s="190">
        <v>971</v>
      </c>
      <c r="Q257" s="179">
        <v>58</v>
      </c>
      <c r="R257" s="179">
        <v>463</v>
      </c>
      <c r="S257" s="179">
        <v>702</v>
      </c>
      <c r="T257" s="179">
        <v>678</v>
      </c>
      <c r="U257" s="179">
        <v>667</v>
      </c>
      <c r="V257" s="179">
        <v>632</v>
      </c>
      <c r="W257" s="179">
        <v>656</v>
      </c>
      <c r="X257" s="179">
        <v>725</v>
      </c>
      <c r="Y257" s="180">
        <v>683</v>
      </c>
      <c r="Z257" s="10"/>
      <c r="AA257" s="206">
        <v>879</v>
      </c>
      <c r="AB257" s="156">
        <v>771</v>
      </c>
      <c r="AC257" s="158">
        <v>42</v>
      </c>
      <c r="AD257" s="157">
        <v>152</v>
      </c>
      <c r="AE257" s="157">
        <v>635</v>
      </c>
      <c r="AF257" s="157">
        <v>595</v>
      </c>
      <c r="AG257" s="157">
        <v>386</v>
      </c>
      <c r="AH257" s="157">
        <v>227</v>
      </c>
      <c r="AI257" s="157">
        <v>191</v>
      </c>
      <c r="AJ257" s="157">
        <v>658</v>
      </c>
      <c r="AK257" s="158">
        <v>360</v>
      </c>
    </row>
    <row r="258" spans="1:37" ht="6.75" customHeight="1" x14ac:dyDescent="0.45">
      <c r="A258" s="19"/>
      <c r="B258" s="44"/>
      <c r="C258" s="45"/>
      <c r="D258" s="52"/>
      <c r="E258" s="187"/>
      <c r="F258" s="132"/>
      <c r="G258" s="132"/>
      <c r="H258" s="132"/>
      <c r="I258" s="132"/>
      <c r="J258" s="132"/>
      <c r="K258" s="132"/>
      <c r="L258" s="132"/>
      <c r="M258" s="132"/>
      <c r="N258" s="133"/>
      <c r="O258" s="28"/>
      <c r="P258" s="131"/>
      <c r="Q258" s="132"/>
      <c r="R258" s="132"/>
      <c r="S258" s="132"/>
      <c r="T258" s="132"/>
      <c r="U258" s="132"/>
      <c r="V258" s="132"/>
      <c r="W258" s="132"/>
      <c r="X258" s="132"/>
      <c r="Y258" s="133"/>
      <c r="Z258" s="28"/>
      <c r="AA258" s="131"/>
      <c r="AB258" s="132"/>
      <c r="AC258" s="132"/>
      <c r="AD258" s="132"/>
      <c r="AE258" s="132"/>
      <c r="AF258" s="132"/>
      <c r="AG258" s="132"/>
      <c r="AH258" s="132"/>
      <c r="AI258" s="132"/>
      <c r="AJ258" s="132"/>
      <c r="AK258" s="133"/>
    </row>
    <row r="259" spans="1:37" x14ac:dyDescent="0.45">
      <c r="A259" s="19" t="s">
        <v>0</v>
      </c>
      <c r="B259" s="25" t="s">
        <v>816</v>
      </c>
      <c r="C259" s="17"/>
      <c r="D259" s="88">
        <v>33620</v>
      </c>
      <c r="E259" s="188">
        <v>25387</v>
      </c>
      <c r="F259" s="175">
        <v>1505</v>
      </c>
      <c r="G259" s="175">
        <v>15041</v>
      </c>
      <c r="H259" s="175">
        <v>26545</v>
      </c>
      <c r="I259" s="175">
        <v>25378</v>
      </c>
      <c r="J259" s="175">
        <v>24388</v>
      </c>
      <c r="K259" s="175">
        <v>22051</v>
      </c>
      <c r="L259" s="175">
        <v>22562</v>
      </c>
      <c r="M259" s="175">
        <v>27595</v>
      </c>
      <c r="N259" s="176">
        <v>24893</v>
      </c>
      <c r="O259" s="10"/>
      <c r="P259" s="188">
        <v>29962</v>
      </c>
      <c r="Q259" s="175">
        <v>2257</v>
      </c>
      <c r="R259" s="175">
        <v>18050</v>
      </c>
      <c r="S259" s="175">
        <v>27363</v>
      </c>
      <c r="T259" s="175">
        <v>26446</v>
      </c>
      <c r="U259" s="175">
        <v>26006</v>
      </c>
      <c r="V259" s="175">
        <v>24635</v>
      </c>
      <c r="W259" s="175">
        <v>25561</v>
      </c>
      <c r="X259" s="175">
        <v>28281</v>
      </c>
      <c r="Y259" s="176">
        <v>26620</v>
      </c>
      <c r="Z259" s="10"/>
      <c r="AA259" s="205">
        <v>33620</v>
      </c>
      <c r="AB259" s="142">
        <v>30082</v>
      </c>
      <c r="AC259" s="144">
        <v>1426</v>
      </c>
      <c r="AD259" s="143">
        <v>19650</v>
      </c>
      <c r="AE259" s="143">
        <v>26483</v>
      </c>
      <c r="AF259" s="143">
        <v>25104</v>
      </c>
      <c r="AG259" s="143">
        <v>24421</v>
      </c>
      <c r="AH259" s="143">
        <v>22648</v>
      </c>
      <c r="AI259" s="143">
        <v>22498</v>
      </c>
      <c r="AJ259" s="143">
        <v>27885</v>
      </c>
      <c r="AK259" s="144">
        <v>24903</v>
      </c>
    </row>
    <row r="260" spans="1:37" x14ac:dyDescent="0.45">
      <c r="A260" s="19" t="s">
        <v>1363</v>
      </c>
      <c r="B260" s="25" t="s">
        <v>885</v>
      </c>
      <c r="C260" s="17"/>
      <c r="D260" s="87">
        <v>6464</v>
      </c>
      <c r="E260" s="189">
        <v>4189</v>
      </c>
      <c r="F260" s="177">
        <v>275</v>
      </c>
      <c r="G260" s="177">
        <v>2747</v>
      </c>
      <c r="H260" s="177">
        <v>4848</v>
      </c>
      <c r="I260" s="177">
        <v>4635</v>
      </c>
      <c r="J260" s="177">
        <v>4454</v>
      </c>
      <c r="K260" s="177">
        <v>4028</v>
      </c>
      <c r="L260" s="177">
        <v>4121</v>
      </c>
      <c r="M260" s="177">
        <v>5040</v>
      </c>
      <c r="N260" s="178">
        <v>4547</v>
      </c>
      <c r="O260" s="10"/>
      <c r="P260" s="189">
        <v>4917</v>
      </c>
      <c r="Q260" s="177">
        <v>413</v>
      </c>
      <c r="R260" s="177">
        <v>3297</v>
      </c>
      <c r="S260" s="177">
        <v>4998</v>
      </c>
      <c r="T260" s="177">
        <v>4830</v>
      </c>
      <c r="U260" s="177">
        <v>4750</v>
      </c>
      <c r="V260" s="177">
        <v>4500</v>
      </c>
      <c r="W260" s="177">
        <v>4669</v>
      </c>
      <c r="X260" s="177">
        <v>5165</v>
      </c>
      <c r="Y260" s="178">
        <v>4862</v>
      </c>
      <c r="Z260" s="10"/>
      <c r="AA260" s="205">
        <v>6464</v>
      </c>
      <c r="AB260" s="142">
        <v>5494</v>
      </c>
      <c r="AC260" s="144">
        <v>297</v>
      </c>
      <c r="AD260" s="143">
        <v>3695</v>
      </c>
      <c r="AE260" s="143">
        <v>4881</v>
      </c>
      <c r="AF260" s="143">
        <v>4627</v>
      </c>
      <c r="AG260" s="143">
        <v>4519</v>
      </c>
      <c r="AH260" s="143">
        <v>4367</v>
      </c>
      <c r="AI260" s="143">
        <v>4266</v>
      </c>
      <c r="AJ260" s="143">
        <v>5147</v>
      </c>
      <c r="AK260" s="144">
        <v>4612</v>
      </c>
    </row>
    <row r="261" spans="1:37" x14ac:dyDescent="0.45">
      <c r="A261" s="19" t="s">
        <v>1365</v>
      </c>
      <c r="B261" s="23" t="s">
        <v>433</v>
      </c>
      <c r="C261" s="17" t="s">
        <v>434</v>
      </c>
      <c r="D261" s="53">
        <v>850</v>
      </c>
      <c r="E261" s="190">
        <v>333</v>
      </c>
      <c r="F261" s="179">
        <v>39</v>
      </c>
      <c r="G261" s="179">
        <v>387</v>
      </c>
      <c r="H261" s="179">
        <v>683</v>
      </c>
      <c r="I261" s="179">
        <v>653</v>
      </c>
      <c r="J261" s="179">
        <v>628</v>
      </c>
      <c r="K261" s="179">
        <v>568</v>
      </c>
      <c r="L261" s="179">
        <v>581</v>
      </c>
      <c r="M261" s="179">
        <v>710</v>
      </c>
      <c r="N261" s="180">
        <v>641</v>
      </c>
      <c r="O261" s="10"/>
      <c r="P261" s="190">
        <v>393</v>
      </c>
      <c r="Q261" s="179">
        <v>59</v>
      </c>
      <c r="R261" s="179">
        <v>465</v>
      </c>
      <c r="S261" s="179">
        <v>705</v>
      </c>
      <c r="T261" s="179">
        <v>681</v>
      </c>
      <c r="U261" s="179">
        <v>670</v>
      </c>
      <c r="V261" s="179">
        <v>634</v>
      </c>
      <c r="W261" s="179">
        <v>658</v>
      </c>
      <c r="X261" s="179">
        <v>728</v>
      </c>
      <c r="Y261" s="180">
        <v>685</v>
      </c>
      <c r="Z261" s="10"/>
      <c r="AA261" s="206">
        <v>850</v>
      </c>
      <c r="AB261" s="156">
        <v>774</v>
      </c>
      <c r="AC261" s="158">
        <v>124</v>
      </c>
      <c r="AD261" s="157">
        <v>496</v>
      </c>
      <c r="AE261" s="157">
        <v>656</v>
      </c>
      <c r="AF261" s="157">
        <v>630</v>
      </c>
      <c r="AG261" s="157">
        <v>617</v>
      </c>
      <c r="AH261" s="157">
        <v>611</v>
      </c>
      <c r="AI261" s="157">
        <v>602</v>
      </c>
      <c r="AJ261" s="157">
        <v>721</v>
      </c>
      <c r="AK261" s="158">
        <v>645</v>
      </c>
    </row>
    <row r="262" spans="1:37" x14ac:dyDescent="0.45">
      <c r="A262" s="19" t="s">
        <v>1365</v>
      </c>
      <c r="B262" s="23" t="s">
        <v>435</v>
      </c>
      <c r="C262" s="17" t="s">
        <v>436</v>
      </c>
      <c r="D262" s="53">
        <v>689</v>
      </c>
      <c r="E262" s="190">
        <v>368</v>
      </c>
      <c r="F262" s="179">
        <v>29</v>
      </c>
      <c r="G262" s="179">
        <v>287</v>
      </c>
      <c r="H262" s="179">
        <v>506</v>
      </c>
      <c r="I262" s="179">
        <v>484</v>
      </c>
      <c r="J262" s="179">
        <v>465</v>
      </c>
      <c r="K262" s="179">
        <v>421</v>
      </c>
      <c r="L262" s="179">
        <v>430</v>
      </c>
      <c r="M262" s="179">
        <v>526</v>
      </c>
      <c r="N262" s="180">
        <v>475</v>
      </c>
      <c r="O262" s="10"/>
      <c r="P262" s="190">
        <v>433</v>
      </c>
      <c r="Q262" s="179">
        <v>43</v>
      </c>
      <c r="R262" s="179">
        <v>344</v>
      </c>
      <c r="S262" s="179">
        <v>522</v>
      </c>
      <c r="T262" s="179">
        <v>504</v>
      </c>
      <c r="U262" s="179">
        <v>496</v>
      </c>
      <c r="V262" s="179">
        <v>470</v>
      </c>
      <c r="W262" s="179">
        <v>487</v>
      </c>
      <c r="X262" s="179">
        <v>539</v>
      </c>
      <c r="Y262" s="180">
        <v>508</v>
      </c>
      <c r="Z262" s="10"/>
      <c r="AA262" s="206">
        <v>689</v>
      </c>
      <c r="AB262" s="156">
        <v>573</v>
      </c>
      <c r="AC262" s="158">
        <v>14</v>
      </c>
      <c r="AD262" s="157">
        <v>372</v>
      </c>
      <c r="AE262" s="157">
        <v>468</v>
      </c>
      <c r="AF262" s="157">
        <v>456</v>
      </c>
      <c r="AG262" s="157">
        <v>416</v>
      </c>
      <c r="AH262" s="157">
        <v>400</v>
      </c>
      <c r="AI262" s="157">
        <v>393</v>
      </c>
      <c r="AJ262" s="157">
        <v>516</v>
      </c>
      <c r="AK262" s="158">
        <v>418</v>
      </c>
    </row>
    <row r="263" spans="1:37" x14ac:dyDescent="0.45">
      <c r="A263" s="19" t="s">
        <v>1365</v>
      </c>
      <c r="B263" s="23" t="s">
        <v>437</v>
      </c>
      <c r="C263" s="17" t="s">
        <v>438</v>
      </c>
      <c r="D263" s="53">
        <v>309</v>
      </c>
      <c r="E263" s="190">
        <v>186</v>
      </c>
      <c r="F263" s="179">
        <v>14</v>
      </c>
      <c r="G263" s="179">
        <v>140</v>
      </c>
      <c r="H263" s="179">
        <v>247</v>
      </c>
      <c r="I263" s="179">
        <v>236</v>
      </c>
      <c r="J263" s="179">
        <v>227</v>
      </c>
      <c r="K263" s="179">
        <v>205</v>
      </c>
      <c r="L263" s="179">
        <v>210</v>
      </c>
      <c r="M263" s="179">
        <v>256</v>
      </c>
      <c r="N263" s="180">
        <v>231</v>
      </c>
      <c r="O263" s="10"/>
      <c r="P263" s="190">
        <v>221</v>
      </c>
      <c r="Q263" s="179">
        <v>21</v>
      </c>
      <c r="R263" s="179">
        <v>168</v>
      </c>
      <c r="S263" s="179">
        <v>254</v>
      </c>
      <c r="T263" s="179">
        <v>246</v>
      </c>
      <c r="U263" s="179">
        <v>242</v>
      </c>
      <c r="V263" s="179">
        <v>229</v>
      </c>
      <c r="W263" s="179">
        <v>238</v>
      </c>
      <c r="X263" s="179">
        <v>263</v>
      </c>
      <c r="Y263" s="180">
        <v>247</v>
      </c>
      <c r="Z263" s="10"/>
      <c r="AA263" s="206">
        <v>309</v>
      </c>
      <c r="AB263" s="156">
        <v>279</v>
      </c>
      <c r="AC263" s="158">
        <v>10</v>
      </c>
      <c r="AD263" s="157">
        <v>228</v>
      </c>
      <c r="AE263" s="157">
        <v>251</v>
      </c>
      <c r="AF263" s="157">
        <v>260</v>
      </c>
      <c r="AG263" s="157">
        <v>259</v>
      </c>
      <c r="AH263" s="157">
        <v>252</v>
      </c>
      <c r="AI263" s="157">
        <v>248</v>
      </c>
      <c r="AJ263" s="157">
        <v>267</v>
      </c>
      <c r="AK263" s="158">
        <v>258</v>
      </c>
    </row>
    <row r="264" spans="1:37" x14ac:dyDescent="0.45">
      <c r="A264" s="19" t="s">
        <v>1365</v>
      </c>
      <c r="B264" s="23" t="s">
        <v>439</v>
      </c>
      <c r="C264" s="17" t="s">
        <v>440</v>
      </c>
      <c r="D264" s="53">
        <v>437</v>
      </c>
      <c r="E264" s="190">
        <v>418</v>
      </c>
      <c r="F264" s="179">
        <v>19</v>
      </c>
      <c r="G264" s="179">
        <v>183</v>
      </c>
      <c r="H264" s="179">
        <v>323</v>
      </c>
      <c r="I264" s="179">
        <v>308</v>
      </c>
      <c r="J264" s="179">
        <v>296</v>
      </c>
      <c r="K264" s="179">
        <v>268</v>
      </c>
      <c r="L264" s="179">
        <v>274</v>
      </c>
      <c r="M264" s="179">
        <v>335</v>
      </c>
      <c r="N264" s="180">
        <v>303</v>
      </c>
      <c r="O264" s="10"/>
      <c r="P264" s="190">
        <v>493</v>
      </c>
      <c r="Q264" s="179">
        <v>28</v>
      </c>
      <c r="R264" s="179">
        <v>219</v>
      </c>
      <c r="S264" s="179">
        <v>333</v>
      </c>
      <c r="T264" s="179">
        <v>321</v>
      </c>
      <c r="U264" s="179">
        <v>316</v>
      </c>
      <c r="V264" s="179">
        <v>299</v>
      </c>
      <c r="W264" s="179">
        <v>311</v>
      </c>
      <c r="X264" s="179">
        <v>344</v>
      </c>
      <c r="Y264" s="180">
        <v>323</v>
      </c>
      <c r="Z264" s="10"/>
      <c r="AA264" s="206">
        <v>437</v>
      </c>
      <c r="AB264" s="156">
        <v>365</v>
      </c>
      <c r="AC264" s="158">
        <v>29</v>
      </c>
      <c r="AD264" s="157">
        <v>252</v>
      </c>
      <c r="AE264" s="157">
        <v>330</v>
      </c>
      <c r="AF264" s="157">
        <v>307</v>
      </c>
      <c r="AG264" s="157">
        <v>308</v>
      </c>
      <c r="AH264" s="157">
        <v>292</v>
      </c>
      <c r="AI264" s="157">
        <v>292</v>
      </c>
      <c r="AJ264" s="157">
        <v>333</v>
      </c>
      <c r="AK264" s="158">
        <v>313</v>
      </c>
    </row>
    <row r="265" spans="1:37" x14ac:dyDescent="0.45">
      <c r="A265" s="19" t="s">
        <v>1365</v>
      </c>
      <c r="B265" s="23" t="s">
        <v>441</v>
      </c>
      <c r="C265" s="17" t="s">
        <v>442</v>
      </c>
      <c r="D265" s="53">
        <v>369</v>
      </c>
      <c r="E265" s="190">
        <v>332</v>
      </c>
      <c r="F265" s="179">
        <v>17</v>
      </c>
      <c r="G265" s="179">
        <v>163</v>
      </c>
      <c r="H265" s="179">
        <v>287</v>
      </c>
      <c r="I265" s="179">
        <v>275</v>
      </c>
      <c r="J265" s="179">
        <v>264</v>
      </c>
      <c r="K265" s="179">
        <v>239</v>
      </c>
      <c r="L265" s="179">
        <v>244</v>
      </c>
      <c r="M265" s="179">
        <v>299</v>
      </c>
      <c r="N265" s="180">
        <v>269</v>
      </c>
      <c r="O265" s="10"/>
      <c r="P265" s="190">
        <v>392</v>
      </c>
      <c r="Q265" s="179">
        <v>25</v>
      </c>
      <c r="R265" s="179">
        <v>195</v>
      </c>
      <c r="S265" s="179">
        <v>296</v>
      </c>
      <c r="T265" s="179">
        <v>286</v>
      </c>
      <c r="U265" s="179">
        <v>281</v>
      </c>
      <c r="V265" s="179">
        <v>267</v>
      </c>
      <c r="W265" s="179">
        <v>277</v>
      </c>
      <c r="X265" s="179">
        <v>306</v>
      </c>
      <c r="Y265" s="180">
        <v>288</v>
      </c>
      <c r="Z265" s="10"/>
      <c r="AA265" s="206">
        <v>369</v>
      </c>
      <c r="AB265" s="156">
        <v>325</v>
      </c>
      <c r="AC265" s="158">
        <v>5</v>
      </c>
      <c r="AD265" s="157">
        <v>185</v>
      </c>
      <c r="AE265" s="157">
        <v>279</v>
      </c>
      <c r="AF265" s="157">
        <v>258</v>
      </c>
      <c r="AG265" s="157">
        <v>250</v>
      </c>
      <c r="AH265" s="157">
        <v>250</v>
      </c>
      <c r="AI265" s="157">
        <v>269</v>
      </c>
      <c r="AJ265" s="157">
        <v>290</v>
      </c>
      <c r="AK265" s="158">
        <v>270</v>
      </c>
    </row>
    <row r="266" spans="1:37" x14ac:dyDescent="0.45">
      <c r="A266" s="19" t="s">
        <v>1365</v>
      </c>
      <c r="B266" s="23" t="s">
        <v>443</v>
      </c>
      <c r="C266" s="17" t="s">
        <v>444</v>
      </c>
      <c r="D266" s="53">
        <v>373</v>
      </c>
      <c r="E266" s="190">
        <v>319</v>
      </c>
      <c r="F266" s="179">
        <v>16</v>
      </c>
      <c r="G266" s="179">
        <v>159</v>
      </c>
      <c r="H266" s="179">
        <v>281</v>
      </c>
      <c r="I266" s="179">
        <v>269</v>
      </c>
      <c r="J266" s="179">
        <v>258</v>
      </c>
      <c r="K266" s="179">
        <v>234</v>
      </c>
      <c r="L266" s="179">
        <v>239</v>
      </c>
      <c r="M266" s="179">
        <v>292</v>
      </c>
      <c r="N266" s="180">
        <v>264</v>
      </c>
      <c r="O266" s="10"/>
      <c r="P266" s="190">
        <v>376</v>
      </c>
      <c r="Q266" s="179">
        <v>24</v>
      </c>
      <c r="R266" s="179">
        <v>191</v>
      </c>
      <c r="S266" s="179">
        <v>290</v>
      </c>
      <c r="T266" s="179">
        <v>280</v>
      </c>
      <c r="U266" s="179">
        <v>275</v>
      </c>
      <c r="V266" s="179">
        <v>261</v>
      </c>
      <c r="W266" s="179">
        <v>271</v>
      </c>
      <c r="X266" s="179">
        <v>299</v>
      </c>
      <c r="Y266" s="180">
        <v>282</v>
      </c>
      <c r="Z266" s="10"/>
      <c r="AA266" s="206">
        <v>373</v>
      </c>
      <c r="AB266" s="156">
        <v>318</v>
      </c>
      <c r="AC266" s="158">
        <v>7</v>
      </c>
      <c r="AD266" s="157">
        <v>190</v>
      </c>
      <c r="AE266" s="157">
        <v>282</v>
      </c>
      <c r="AF266" s="157">
        <v>263</v>
      </c>
      <c r="AG266" s="157">
        <v>224</v>
      </c>
      <c r="AH266" s="157">
        <v>209</v>
      </c>
      <c r="AI266" s="157">
        <v>204</v>
      </c>
      <c r="AJ266" s="157">
        <v>304</v>
      </c>
      <c r="AK266" s="158">
        <v>233</v>
      </c>
    </row>
    <row r="267" spans="1:37" x14ac:dyDescent="0.45">
      <c r="A267" s="19" t="s">
        <v>1365</v>
      </c>
      <c r="B267" s="23" t="s">
        <v>445</v>
      </c>
      <c r="C267" s="17" t="s">
        <v>446</v>
      </c>
      <c r="D267" s="53">
        <v>745</v>
      </c>
      <c r="E267" s="190">
        <v>475</v>
      </c>
      <c r="F267" s="179">
        <v>31</v>
      </c>
      <c r="G267" s="179">
        <v>308</v>
      </c>
      <c r="H267" s="179">
        <v>544</v>
      </c>
      <c r="I267" s="179">
        <v>520</v>
      </c>
      <c r="J267" s="179">
        <v>500</v>
      </c>
      <c r="K267" s="179">
        <v>452</v>
      </c>
      <c r="L267" s="179">
        <v>462</v>
      </c>
      <c r="M267" s="179">
        <v>566</v>
      </c>
      <c r="N267" s="180">
        <v>510</v>
      </c>
      <c r="O267" s="10"/>
      <c r="P267" s="190">
        <v>560</v>
      </c>
      <c r="Q267" s="179">
        <v>47</v>
      </c>
      <c r="R267" s="179">
        <v>370</v>
      </c>
      <c r="S267" s="179">
        <v>561</v>
      </c>
      <c r="T267" s="179">
        <v>542</v>
      </c>
      <c r="U267" s="179">
        <v>533</v>
      </c>
      <c r="V267" s="179">
        <v>505</v>
      </c>
      <c r="W267" s="179">
        <v>524</v>
      </c>
      <c r="X267" s="179">
        <v>580</v>
      </c>
      <c r="Y267" s="180">
        <v>546</v>
      </c>
      <c r="Z267" s="10"/>
      <c r="AA267" s="206">
        <v>745</v>
      </c>
      <c r="AB267" s="156">
        <v>616</v>
      </c>
      <c r="AC267" s="158">
        <v>11</v>
      </c>
      <c r="AD267" s="157">
        <v>435</v>
      </c>
      <c r="AE267" s="157">
        <v>553</v>
      </c>
      <c r="AF267" s="157">
        <v>523</v>
      </c>
      <c r="AG267" s="157">
        <v>539</v>
      </c>
      <c r="AH267" s="157">
        <v>520</v>
      </c>
      <c r="AI267" s="157">
        <v>518</v>
      </c>
      <c r="AJ267" s="157">
        <v>570</v>
      </c>
      <c r="AK267" s="158">
        <v>543</v>
      </c>
    </row>
    <row r="268" spans="1:37" x14ac:dyDescent="0.45">
      <c r="A268" s="19" t="s">
        <v>1365</v>
      </c>
      <c r="B268" s="23" t="s">
        <v>447</v>
      </c>
      <c r="C268" s="17" t="s">
        <v>448</v>
      </c>
      <c r="D268" s="53">
        <v>688</v>
      </c>
      <c r="E268" s="190">
        <v>484</v>
      </c>
      <c r="F268" s="179">
        <v>29</v>
      </c>
      <c r="G268" s="179">
        <v>283</v>
      </c>
      <c r="H268" s="179">
        <v>500</v>
      </c>
      <c r="I268" s="179">
        <v>478</v>
      </c>
      <c r="J268" s="179">
        <v>459</v>
      </c>
      <c r="K268" s="179">
        <v>415</v>
      </c>
      <c r="L268" s="179">
        <v>425</v>
      </c>
      <c r="M268" s="179">
        <v>520</v>
      </c>
      <c r="N268" s="180">
        <v>469</v>
      </c>
      <c r="O268" s="10"/>
      <c r="P268" s="190">
        <v>570</v>
      </c>
      <c r="Q268" s="179">
        <v>43</v>
      </c>
      <c r="R268" s="179">
        <v>340</v>
      </c>
      <c r="S268" s="179">
        <v>515</v>
      </c>
      <c r="T268" s="179">
        <v>498</v>
      </c>
      <c r="U268" s="179">
        <v>490</v>
      </c>
      <c r="V268" s="179">
        <v>464</v>
      </c>
      <c r="W268" s="179">
        <v>481</v>
      </c>
      <c r="X268" s="179">
        <v>533</v>
      </c>
      <c r="Y268" s="180">
        <v>501</v>
      </c>
      <c r="Z268" s="10"/>
      <c r="AA268" s="206">
        <v>688</v>
      </c>
      <c r="AB268" s="156">
        <v>566</v>
      </c>
      <c r="AC268" s="158">
        <v>12</v>
      </c>
      <c r="AD268" s="157">
        <v>183</v>
      </c>
      <c r="AE268" s="157">
        <v>504</v>
      </c>
      <c r="AF268" s="157">
        <v>432</v>
      </c>
      <c r="AG268" s="157">
        <v>373</v>
      </c>
      <c r="AH268" s="157">
        <v>327</v>
      </c>
      <c r="AI268" s="157">
        <v>238</v>
      </c>
      <c r="AJ268" s="157">
        <v>527</v>
      </c>
      <c r="AK268" s="158">
        <v>379</v>
      </c>
    </row>
    <row r="269" spans="1:37" x14ac:dyDescent="0.45">
      <c r="A269" s="19" t="s">
        <v>1365</v>
      </c>
      <c r="B269" s="23" t="s">
        <v>449</v>
      </c>
      <c r="C269" s="17" t="s">
        <v>450</v>
      </c>
      <c r="D269" s="53">
        <v>197</v>
      </c>
      <c r="E269" s="190">
        <v>191</v>
      </c>
      <c r="F269" s="179">
        <v>10</v>
      </c>
      <c r="G269" s="179">
        <v>92</v>
      </c>
      <c r="H269" s="179">
        <v>163</v>
      </c>
      <c r="I269" s="179">
        <v>156</v>
      </c>
      <c r="J269" s="179">
        <v>150</v>
      </c>
      <c r="K269" s="179">
        <v>135</v>
      </c>
      <c r="L269" s="179">
        <v>138</v>
      </c>
      <c r="M269" s="179">
        <v>169</v>
      </c>
      <c r="N269" s="180">
        <v>153</v>
      </c>
      <c r="O269" s="10"/>
      <c r="P269" s="190">
        <v>225</v>
      </c>
      <c r="Q269" s="179">
        <v>14</v>
      </c>
      <c r="R269" s="179">
        <v>111</v>
      </c>
      <c r="S269" s="179">
        <v>168</v>
      </c>
      <c r="T269" s="179">
        <v>162</v>
      </c>
      <c r="U269" s="179">
        <v>160</v>
      </c>
      <c r="V269" s="179">
        <v>151</v>
      </c>
      <c r="W269" s="179">
        <v>157</v>
      </c>
      <c r="X269" s="179">
        <v>173</v>
      </c>
      <c r="Y269" s="180">
        <v>163</v>
      </c>
      <c r="Z269" s="10"/>
      <c r="AA269" s="206">
        <v>197</v>
      </c>
      <c r="AB269" s="156">
        <v>184</v>
      </c>
      <c r="AC269" s="158">
        <v>11</v>
      </c>
      <c r="AD269" s="157">
        <v>102</v>
      </c>
      <c r="AE269" s="157">
        <v>161</v>
      </c>
      <c r="AF269" s="157">
        <v>144</v>
      </c>
      <c r="AG269" s="157">
        <v>142</v>
      </c>
      <c r="AH269" s="157">
        <v>121</v>
      </c>
      <c r="AI269" s="157">
        <v>133</v>
      </c>
      <c r="AJ269" s="157">
        <v>171</v>
      </c>
      <c r="AK269" s="158">
        <v>152</v>
      </c>
    </row>
    <row r="270" spans="1:37" x14ac:dyDescent="0.45">
      <c r="A270" s="19" t="s">
        <v>1365</v>
      </c>
      <c r="B270" s="23" t="s">
        <v>451</v>
      </c>
      <c r="C270" s="17" t="s">
        <v>452</v>
      </c>
      <c r="D270" s="53">
        <v>236</v>
      </c>
      <c r="E270" s="190">
        <v>234</v>
      </c>
      <c r="F270" s="179">
        <v>11</v>
      </c>
      <c r="G270" s="179">
        <v>102</v>
      </c>
      <c r="H270" s="179">
        <v>180</v>
      </c>
      <c r="I270" s="179">
        <v>172</v>
      </c>
      <c r="J270" s="179">
        <v>165</v>
      </c>
      <c r="K270" s="179">
        <v>149</v>
      </c>
      <c r="L270" s="179">
        <v>153</v>
      </c>
      <c r="M270" s="179">
        <v>187</v>
      </c>
      <c r="N270" s="180">
        <v>168</v>
      </c>
      <c r="O270" s="10"/>
      <c r="P270" s="190">
        <v>277</v>
      </c>
      <c r="Q270" s="179">
        <v>16</v>
      </c>
      <c r="R270" s="179">
        <v>122</v>
      </c>
      <c r="S270" s="179">
        <v>185</v>
      </c>
      <c r="T270" s="179">
        <v>179</v>
      </c>
      <c r="U270" s="179">
        <v>176</v>
      </c>
      <c r="V270" s="179">
        <v>167</v>
      </c>
      <c r="W270" s="179">
        <v>173</v>
      </c>
      <c r="X270" s="179">
        <v>191</v>
      </c>
      <c r="Y270" s="180">
        <v>180</v>
      </c>
      <c r="Z270" s="10"/>
      <c r="AA270" s="206">
        <v>236</v>
      </c>
      <c r="AB270" s="156">
        <v>203</v>
      </c>
      <c r="AC270" s="158">
        <v>0</v>
      </c>
      <c r="AD270" s="157">
        <v>143</v>
      </c>
      <c r="AE270" s="157">
        <v>184</v>
      </c>
      <c r="AF270" s="157">
        <v>177</v>
      </c>
      <c r="AG270" s="157">
        <v>183</v>
      </c>
      <c r="AH270" s="157">
        <v>173</v>
      </c>
      <c r="AI270" s="157">
        <v>153</v>
      </c>
      <c r="AJ270" s="157">
        <v>195</v>
      </c>
      <c r="AK270" s="158">
        <v>181</v>
      </c>
    </row>
    <row r="271" spans="1:37" x14ac:dyDescent="0.45">
      <c r="A271" s="19" t="s">
        <v>1365</v>
      </c>
      <c r="B271" s="23" t="s">
        <v>453</v>
      </c>
      <c r="C271" s="17" t="s">
        <v>454</v>
      </c>
      <c r="D271" s="53">
        <v>1571</v>
      </c>
      <c r="E271" s="190">
        <v>731</v>
      </c>
      <c r="F271" s="179">
        <v>65</v>
      </c>
      <c r="G271" s="179">
        <v>648</v>
      </c>
      <c r="H271" s="179">
        <v>1143</v>
      </c>
      <c r="I271" s="179">
        <v>1093</v>
      </c>
      <c r="J271" s="179">
        <v>1050</v>
      </c>
      <c r="K271" s="179">
        <v>950</v>
      </c>
      <c r="L271" s="179">
        <v>972</v>
      </c>
      <c r="M271" s="179">
        <v>1188</v>
      </c>
      <c r="N271" s="180">
        <v>1072</v>
      </c>
      <c r="O271" s="10"/>
      <c r="P271" s="190">
        <v>861</v>
      </c>
      <c r="Q271" s="179">
        <v>98</v>
      </c>
      <c r="R271" s="179">
        <v>777</v>
      </c>
      <c r="S271" s="179">
        <v>1178</v>
      </c>
      <c r="T271" s="179">
        <v>1139</v>
      </c>
      <c r="U271" s="179">
        <v>1120</v>
      </c>
      <c r="V271" s="179">
        <v>1061</v>
      </c>
      <c r="W271" s="179">
        <v>1101</v>
      </c>
      <c r="X271" s="179">
        <v>1218</v>
      </c>
      <c r="Y271" s="180">
        <v>1146</v>
      </c>
      <c r="Z271" s="10"/>
      <c r="AA271" s="206">
        <v>1571</v>
      </c>
      <c r="AB271" s="156">
        <v>1295</v>
      </c>
      <c r="AC271" s="158">
        <v>74</v>
      </c>
      <c r="AD271" s="157">
        <v>1109</v>
      </c>
      <c r="AE271" s="157">
        <v>1214</v>
      </c>
      <c r="AF271" s="157">
        <v>1177</v>
      </c>
      <c r="AG271" s="157">
        <v>1208</v>
      </c>
      <c r="AH271" s="157">
        <v>1212</v>
      </c>
      <c r="AI271" s="157">
        <v>1216</v>
      </c>
      <c r="AJ271" s="157">
        <v>1254</v>
      </c>
      <c r="AK271" s="158">
        <v>1221</v>
      </c>
    </row>
    <row r="272" spans="1:37" x14ac:dyDescent="0.45">
      <c r="A272" s="19" t="s">
        <v>1363</v>
      </c>
      <c r="B272" s="25" t="s">
        <v>886</v>
      </c>
      <c r="C272" s="17"/>
      <c r="D272" s="87">
        <v>6046</v>
      </c>
      <c r="E272" s="189">
        <v>3242</v>
      </c>
      <c r="F272" s="177">
        <v>276</v>
      </c>
      <c r="G272" s="177">
        <v>2760</v>
      </c>
      <c r="H272" s="177">
        <v>4871</v>
      </c>
      <c r="I272" s="177">
        <v>4657</v>
      </c>
      <c r="J272" s="177">
        <v>4476</v>
      </c>
      <c r="K272" s="177">
        <v>4047</v>
      </c>
      <c r="L272" s="177">
        <v>4140</v>
      </c>
      <c r="M272" s="177">
        <v>5064</v>
      </c>
      <c r="N272" s="178">
        <v>4568</v>
      </c>
      <c r="O272" s="10"/>
      <c r="P272" s="189">
        <v>3904</v>
      </c>
      <c r="Q272" s="177">
        <v>414</v>
      </c>
      <c r="R272" s="177">
        <v>3312</v>
      </c>
      <c r="S272" s="177">
        <v>5021</v>
      </c>
      <c r="T272" s="177">
        <v>4853</v>
      </c>
      <c r="U272" s="177">
        <v>4773</v>
      </c>
      <c r="V272" s="177">
        <v>4521</v>
      </c>
      <c r="W272" s="177">
        <v>4691</v>
      </c>
      <c r="X272" s="177">
        <v>5190</v>
      </c>
      <c r="Y272" s="178">
        <v>4885</v>
      </c>
      <c r="Z272" s="10"/>
      <c r="AA272" s="205">
        <v>6046</v>
      </c>
      <c r="AB272" s="142">
        <v>5520</v>
      </c>
      <c r="AC272" s="144">
        <v>115</v>
      </c>
      <c r="AD272" s="143">
        <v>3717</v>
      </c>
      <c r="AE272" s="143">
        <v>4777</v>
      </c>
      <c r="AF272" s="143">
        <v>4522</v>
      </c>
      <c r="AG272" s="143">
        <v>4363</v>
      </c>
      <c r="AH272" s="143">
        <v>4162</v>
      </c>
      <c r="AI272" s="143">
        <v>3989</v>
      </c>
      <c r="AJ272" s="143">
        <v>4984</v>
      </c>
      <c r="AK272" s="144">
        <v>4577</v>
      </c>
    </row>
    <row r="273" spans="1:37" x14ac:dyDescent="0.45">
      <c r="A273" s="19" t="s">
        <v>1365</v>
      </c>
      <c r="B273" s="23" t="s">
        <v>456</v>
      </c>
      <c r="C273" s="17" t="s">
        <v>457</v>
      </c>
      <c r="D273" s="53">
        <v>1028</v>
      </c>
      <c r="E273" s="190">
        <v>548</v>
      </c>
      <c r="F273" s="179">
        <v>45</v>
      </c>
      <c r="G273" s="179">
        <v>450</v>
      </c>
      <c r="H273" s="179">
        <v>794</v>
      </c>
      <c r="I273" s="179">
        <v>759</v>
      </c>
      <c r="J273" s="179">
        <v>729</v>
      </c>
      <c r="K273" s="179">
        <v>659</v>
      </c>
      <c r="L273" s="179">
        <v>675</v>
      </c>
      <c r="M273" s="179">
        <v>825</v>
      </c>
      <c r="N273" s="180">
        <v>744</v>
      </c>
      <c r="O273" s="10"/>
      <c r="P273" s="190">
        <v>662</v>
      </c>
      <c r="Q273" s="179">
        <v>68</v>
      </c>
      <c r="R273" s="179">
        <v>540</v>
      </c>
      <c r="S273" s="179">
        <v>818</v>
      </c>
      <c r="T273" s="179">
        <v>791</v>
      </c>
      <c r="U273" s="179">
        <v>778</v>
      </c>
      <c r="V273" s="179">
        <v>737</v>
      </c>
      <c r="W273" s="179">
        <v>764</v>
      </c>
      <c r="X273" s="179">
        <v>846</v>
      </c>
      <c r="Y273" s="180">
        <v>796</v>
      </c>
      <c r="Z273" s="10"/>
      <c r="AA273" s="206">
        <v>1028</v>
      </c>
      <c r="AB273" s="156">
        <v>899</v>
      </c>
      <c r="AC273" s="158">
        <v>9</v>
      </c>
      <c r="AD273" s="157">
        <v>451</v>
      </c>
      <c r="AE273" s="157">
        <v>791</v>
      </c>
      <c r="AF273" s="157">
        <v>749</v>
      </c>
      <c r="AG273" s="157">
        <v>709</v>
      </c>
      <c r="AH273" s="157">
        <v>593</v>
      </c>
      <c r="AI273" s="157">
        <v>485</v>
      </c>
      <c r="AJ273" s="157">
        <v>840</v>
      </c>
      <c r="AK273" s="158">
        <v>763</v>
      </c>
    </row>
    <row r="274" spans="1:37" x14ac:dyDescent="0.45">
      <c r="A274" s="19" t="s">
        <v>1365</v>
      </c>
      <c r="B274" s="23" t="s">
        <v>458</v>
      </c>
      <c r="C274" s="17" t="s">
        <v>459</v>
      </c>
      <c r="D274" s="53">
        <v>824</v>
      </c>
      <c r="E274" s="190">
        <v>498</v>
      </c>
      <c r="F274" s="179">
        <v>35</v>
      </c>
      <c r="G274" s="179">
        <v>346</v>
      </c>
      <c r="H274" s="179">
        <v>611</v>
      </c>
      <c r="I274" s="179">
        <v>584</v>
      </c>
      <c r="J274" s="179">
        <v>562</v>
      </c>
      <c r="K274" s="179">
        <v>508</v>
      </c>
      <c r="L274" s="179">
        <v>519</v>
      </c>
      <c r="M274" s="179">
        <v>635</v>
      </c>
      <c r="N274" s="180">
        <v>573</v>
      </c>
      <c r="O274" s="10"/>
      <c r="P274" s="190">
        <v>591</v>
      </c>
      <c r="Q274" s="179">
        <v>52</v>
      </c>
      <c r="R274" s="179">
        <v>416</v>
      </c>
      <c r="S274" s="179">
        <v>630</v>
      </c>
      <c r="T274" s="179">
        <v>609</v>
      </c>
      <c r="U274" s="179">
        <v>599</v>
      </c>
      <c r="V274" s="179">
        <v>567</v>
      </c>
      <c r="W274" s="179">
        <v>588</v>
      </c>
      <c r="X274" s="179">
        <v>651</v>
      </c>
      <c r="Y274" s="180">
        <v>613</v>
      </c>
      <c r="Z274" s="10"/>
      <c r="AA274" s="206">
        <v>824</v>
      </c>
      <c r="AB274" s="156">
        <v>692</v>
      </c>
      <c r="AC274" s="158">
        <v>32</v>
      </c>
      <c r="AD274" s="157">
        <v>425</v>
      </c>
      <c r="AE274" s="157">
        <v>651</v>
      </c>
      <c r="AF274" s="157">
        <v>589</v>
      </c>
      <c r="AG274" s="157">
        <v>551</v>
      </c>
      <c r="AH274" s="157">
        <v>496</v>
      </c>
      <c r="AI274" s="157">
        <v>488</v>
      </c>
      <c r="AJ274" s="157">
        <v>651</v>
      </c>
      <c r="AK274" s="158">
        <v>571</v>
      </c>
    </row>
    <row r="275" spans="1:37" x14ac:dyDescent="0.45">
      <c r="A275" s="19" t="s">
        <v>1365</v>
      </c>
      <c r="B275" s="23" t="s">
        <v>460</v>
      </c>
      <c r="C275" s="17" t="s">
        <v>461</v>
      </c>
      <c r="D275" s="53">
        <v>1409</v>
      </c>
      <c r="E275" s="190">
        <v>714</v>
      </c>
      <c r="F275" s="179">
        <v>65</v>
      </c>
      <c r="G275" s="179">
        <v>643</v>
      </c>
      <c r="H275" s="179">
        <v>1134</v>
      </c>
      <c r="I275" s="179">
        <v>1085</v>
      </c>
      <c r="J275" s="179">
        <v>1042</v>
      </c>
      <c r="K275" s="179">
        <v>942</v>
      </c>
      <c r="L275" s="179">
        <v>964</v>
      </c>
      <c r="M275" s="179">
        <v>1179</v>
      </c>
      <c r="N275" s="180">
        <v>1064</v>
      </c>
      <c r="O275" s="10"/>
      <c r="P275" s="190">
        <v>862</v>
      </c>
      <c r="Q275" s="179">
        <v>97</v>
      </c>
      <c r="R275" s="179">
        <v>771</v>
      </c>
      <c r="S275" s="179">
        <v>1169</v>
      </c>
      <c r="T275" s="179">
        <v>1130</v>
      </c>
      <c r="U275" s="179">
        <v>1111</v>
      </c>
      <c r="V275" s="179">
        <v>1053</v>
      </c>
      <c r="W275" s="179">
        <v>1092</v>
      </c>
      <c r="X275" s="179">
        <v>1209</v>
      </c>
      <c r="Y275" s="180">
        <v>1138</v>
      </c>
      <c r="Z275" s="10"/>
      <c r="AA275" s="206">
        <v>1409</v>
      </c>
      <c r="AB275" s="156">
        <v>1285</v>
      </c>
      <c r="AC275" s="158">
        <v>18</v>
      </c>
      <c r="AD275" s="157">
        <v>986</v>
      </c>
      <c r="AE275" s="157">
        <v>1123</v>
      </c>
      <c r="AF275" s="157">
        <v>1104</v>
      </c>
      <c r="AG275" s="157">
        <v>1083</v>
      </c>
      <c r="AH275" s="157">
        <v>1067</v>
      </c>
      <c r="AI275" s="157">
        <v>1024</v>
      </c>
      <c r="AJ275" s="157">
        <v>1159</v>
      </c>
      <c r="AK275" s="158">
        <v>1143</v>
      </c>
    </row>
    <row r="276" spans="1:37" x14ac:dyDescent="0.45">
      <c r="A276" s="19" t="s">
        <v>1365</v>
      </c>
      <c r="B276" s="23" t="s">
        <v>462</v>
      </c>
      <c r="C276" s="17" t="s">
        <v>463</v>
      </c>
      <c r="D276" s="53">
        <v>2112</v>
      </c>
      <c r="E276" s="190">
        <v>946</v>
      </c>
      <c r="F276" s="179">
        <v>102</v>
      </c>
      <c r="G276" s="179">
        <v>1013</v>
      </c>
      <c r="H276" s="179">
        <v>1788</v>
      </c>
      <c r="I276" s="179">
        <v>1710</v>
      </c>
      <c r="J276" s="179">
        <v>1643</v>
      </c>
      <c r="K276" s="179">
        <v>1486</v>
      </c>
      <c r="L276" s="179">
        <v>1520</v>
      </c>
      <c r="M276" s="179">
        <v>1859</v>
      </c>
      <c r="N276" s="180">
        <v>1677</v>
      </c>
      <c r="O276" s="10"/>
      <c r="P276" s="190">
        <v>1143</v>
      </c>
      <c r="Q276" s="179">
        <v>152</v>
      </c>
      <c r="R276" s="179">
        <v>1216</v>
      </c>
      <c r="S276" s="179">
        <v>1843</v>
      </c>
      <c r="T276" s="179">
        <v>1782</v>
      </c>
      <c r="U276" s="179">
        <v>1752</v>
      </c>
      <c r="V276" s="179">
        <v>1660</v>
      </c>
      <c r="W276" s="179">
        <v>1722</v>
      </c>
      <c r="X276" s="179">
        <v>1905</v>
      </c>
      <c r="Y276" s="180">
        <v>1793</v>
      </c>
      <c r="Z276" s="10"/>
      <c r="AA276" s="206">
        <v>2112</v>
      </c>
      <c r="AB276" s="156">
        <v>2026</v>
      </c>
      <c r="AC276" s="158">
        <v>37</v>
      </c>
      <c r="AD276" s="157">
        <v>1361</v>
      </c>
      <c r="AE276" s="157">
        <v>1658</v>
      </c>
      <c r="AF276" s="157">
        <v>1527</v>
      </c>
      <c r="AG276" s="157">
        <v>1475</v>
      </c>
      <c r="AH276" s="157">
        <v>1479</v>
      </c>
      <c r="AI276" s="157">
        <v>1467</v>
      </c>
      <c r="AJ276" s="157">
        <v>1760</v>
      </c>
      <c r="AK276" s="158">
        <v>1552</v>
      </c>
    </row>
    <row r="277" spans="1:37" x14ac:dyDescent="0.45">
      <c r="A277" s="19" t="s">
        <v>1365</v>
      </c>
      <c r="B277" s="23" t="s">
        <v>464</v>
      </c>
      <c r="C277" s="17" t="s">
        <v>465</v>
      </c>
      <c r="D277" s="53">
        <v>673</v>
      </c>
      <c r="E277" s="190">
        <v>530</v>
      </c>
      <c r="F277" s="179">
        <v>32</v>
      </c>
      <c r="G277" s="179">
        <v>314</v>
      </c>
      <c r="H277" s="179">
        <v>555</v>
      </c>
      <c r="I277" s="179">
        <v>530</v>
      </c>
      <c r="J277" s="179">
        <v>510</v>
      </c>
      <c r="K277" s="179">
        <v>461</v>
      </c>
      <c r="L277" s="179">
        <v>471</v>
      </c>
      <c r="M277" s="179">
        <v>577</v>
      </c>
      <c r="N277" s="180">
        <v>520</v>
      </c>
      <c r="O277" s="10"/>
      <c r="P277" s="190">
        <v>641</v>
      </c>
      <c r="Q277" s="179">
        <v>48</v>
      </c>
      <c r="R277" s="179">
        <v>377</v>
      </c>
      <c r="S277" s="179">
        <v>572</v>
      </c>
      <c r="T277" s="179">
        <v>553</v>
      </c>
      <c r="U277" s="179">
        <v>543</v>
      </c>
      <c r="V277" s="179">
        <v>515</v>
      </c>
      <c r="W277" s="179">
        <v>534</v>
      </c>
      <c r="X277" s="179">
        <v>591</v>
      </c>
      <c r="Y277" s="180">
        <v>556</v>
      </c>
      <c r="Z277" s="10"/>
      <c r="AA277" s="206">
        <v>673</v>
      </c>
      <c r="AB277" s="156">
        <v>628</v>
      </c>
      <c r="AC277" s="158">
        <v>19</v>
      </c>
      <c r="AD277" s="157">
        <v>494</v>
      </c>
      <c r="AE277" s="157">
        <v>558</v>
      </c>
      <c r="AF277" s="157">
        <v>555</v>
      </c>
      <c r="AG277" s="157">
        <v>547</v>
      </c>
      <c r="AH277" s="157">
        <v>528</v>
      </c>
      <c r="AI277" s="157">
        <v>525</v>
      </c>
      <c r="AJ277" s="157">
        <v>575</v>
      </c>
      <c r="AK277" s="158">
        <v>549</v>
      </c>
    </row>
    <row r="278" spans="1:37" x14ac:dyDescent="0.45">
      <c r="A278" s="19" t="s">
        <v>1363</v>
      </c>
      <c r="B278" s="25" t="s">
        <v>888</v>
      </c>
      <c r="C278" s="17"/>
      <c r="D278" s="87">
        <v>7602</v>
      </c>
      <c r="E278" s="189">
        <v>6367</v>
      </c>
      <c r="F278" s="177">
        <v>357</v>
      </c>
      <c r="G278" s="177">
        <v>3563</v>
      </c>
      <c r="H278" s="177">
        <v>6288</v>
      </c>
      <c r="I278" s="177">
        <v>6011</v>
      </c>
      <c r="J278" s="177">
        <v>5777</v>
      </c>
      <c r="K278" s="177">
        <v>5223</v>
      </c>
      <c r="L278" s="177">
        <v>5344</v>
      </c>
      <c r="M278" s="177">
        <v>6536</v>
      </c>
      <c r="N278" s="178">
        <v>5896</v>
      </c>
      <c r="O278" s="10"/>
      <c r="P278" s="189">
        <v>7694</v>
      </c>
      <c r="Q278" s="177">
        <v>535</v>
      </c>
      <c r="R278" s="177">
        <v>4275</v>
      </c>
      <c r="S278" s="177">
        <v>6481</v>
      </c>
      <c r="T278" s="177">
        <v>6264</v>
      </c>
      <c r="U278" s="177">
        <v>6160</v>
      </c>
      <c r="V278" s="177">
        <v>5835</v>
      </c>
      <c r="W278" s="177">
        <v>6055</v>
      </c>
      <c r="X278" s="177">
        <v>6699</v>
      </c>
      <c r="Y278" s="178">
        <v>6305</v>
      </c>
      <c r="Z278" s="10"/>
      <c r="AA278" s="205">
        <v>7602</v>
      </c>
      <c r="AB278" s="142">
        <v>7125</v>
      </c>
      <c r="AC278" s="144">
        <v>355</v>
      </c>
      <c r="AD278" s="143">
        <v>4546</v>
      </c>
      <c r="AE278" s="143">
        <v>6203</v>
      </c>
      <c r="AF278" s="143">
        <v>5822</v>
      </c>
      <c r="AG278" s="143">
        <v>5518</v>
      </c>
      <c r="AH278" s="143">
        <v>5034</v>
      </c>
      <c r="AI278" s="143">
        <v>4997</v>
      </c>
      <c r="AJ278" s="143">
        <v>6600</v>
      </c>
      <c r="AK278" s="144">
        <v>5509</v>
      </c>
    </row>
    <row r="279" spans="1:37" x14ac:dyDescent="0.45">
      <c r="A279" s="19" t="s">
        <v>1365</v>
      </c>
      <c r="B279" s="23" t="s">
        <v>467</v>
      </c>
      <c r="C279" s="17" t="s">
        <v>468</v>
      </c>
      <c r="D279" s="53">
        <v>981</v>
      </c>
      <c r="E279" s="190">
        <v>805</v>
      </c>
      <c r="F279" s="179">
        <v>45</v>
      </c>
      <c r="G279" s="179">
        <v>444</v>
      </c>
      <c r="H279" s="179">
        <v>784</v>
      </c>
      <c r="I279" s="179">
        <v>750</v>
      </c>
      <c r="J279" s="179">
        <v>720</v>
      </c>
      <c r="K279" s="179">
        <v>651</v>
      </c>
      <c r="L279" s="179">
        <v>666</v>
      </c>
      <c r="M279" s="179">
        <v>815</v>
      </c>
      <c r="N279" s="180">
        <v>735</v>
      </c>
      <c r="O279" s="10"/>
      <c r="P279" s="190">
        <v>968</v>
      </c>
      <c r="Q279" s="179">
        <v>67</v>
      </c>
      <c r="R279" s="179">
        <v>533</v>
      </c>
      <c r="S279" s="179">
        <v>808</v>
      </c>
      <c r="T279" s="179">
        <v>781</v>
      </c>
      <c r="U279" s="179">
        <v>768</v>
      </c>
      <c r="V279" s="179">
        <v>728</v>
      </c>
      <c r="W279" s="179">
        <v>755</v>
      </c>
      <c r="X279" s="179">
        <v>835</v>
      </c>
      <c r="Y279" s="180">
        <v>786</v>
      </c>
      <c r="Z279" s="10"/>
      <c r="AA279" s="206">
        <v>981</v>
      </c>
      <c r="AB279" s="156">
        <v>888</v>
      </c>
      <c r="AC279" s="158">
        <v>51</v>
      </c>
      <c r="AD279" s="157">
        <v>453</v>
      </c>
      <c r="AE279" s="157">
        <v>756</v>
      </c>
      <c r="AF279" s="157">
        <v>648</v>
      </c>
      <c r="AG279" s="157">
        <v>629</v>
      </c>
      <c r="AH279" s="157">
        <v>565</v>
      </c>
      <c r="AI279" s="157">
        <v>541</v>
      </c>
      <c r="AJ279" s="157">
        <v>792</v>
      </c>
      <c r="AK279" s="158">
        <v>651</v>
      </c>
    </row>
    <row r="280" spans="1:37" x14ac:dyDescent="0.45">
      <c r="A280" s="19" t="s">
        <v>1365</v>
      </c>
      <c r="B280" s="23" t="s">
        <v>469</v>
      </c>
      <c r="C280" s="17" t="s">
        <v>470</v>
      </c>
      <c r="D280" s="53">
        <v>681</v>
      </c>
      <c r="E280" s="190">
        <v>583</v>
      </c>
      <c r="F280" s="179">
        <v>32</v>
      </c>
      <c r="G280" s="179">
        <v>320</v>
      </c>
      <c r="H280" s="179">
        <v>564</v>
      </c>
      <c r="I280" s="179">
        <v>540</v>
      </c>
      <c r="J280" s="179">
        <v>519</v>
      </c>
      <c r="K280" s="179">
        <v>469</v>
      </c>
      <c r="L280" s="179">
        <v>480</v>
      </c>
      <c r="M280" s="179">
        <v>587</v>
      </c>
      <c r="N280" s="180">
        <v>529</v>
      </c>
      <c r="O280" s="10"/>
      <c r="P280" s="190">
        <v>700</v>
      </c>
      <c r="Q280" s="179">
        <v>48</v>
      </c>
      <c r="R280" s="179">
        <v>384</v>
      </c>
      <c r="S280" s="179">
        <v>582</v>
      </c>
      <c r="T280" s="179">
        <v>562</v>
      </c>
      <c r="U280" s="179">
        <v>553</v>
      </c>
      <c r="V280" s="179">
        <v>524</v>
      </c>
      <c r="W280" s="179">
        <v>543</v>
      </c>
      <c r="X280" s="179">
        <v>601</v>
      </c>
      <c r="Y280" s="180">
        <v>566</v>
      </c>
      <c r="Z280" s="10"/>
      <c r="AA280" s="206">
        <v>681</v>
      </c>
      <c r="AB280" s="156">
        <v>639</v>
      </c>
      <c r="AC280" s="158">
        <v>25</v>
      </c>
      <c r="AD280" s="157">
        <v>550</v>
      </c>
      <c r="AE280" s="157">
        <v>586</v>
      </c>
      <c r="AF280" s="157">
        <v>594</v>
      </c>
      <c r="AG280" s="157">
        <v>586</v>
      </c>
      <c r="AH280" s="157">
        <v>571</v>
      </c>
      <c r="AI280" s="157">
        <v>570</v>
      </c>
      <c r="AJ280" s="157">
        <v>607</v>
      </c>
      <c r="AK280" s="158">
        <v>599</v>
      </c>
    </row>
    <row r="281" spans="1:37" x14ac:dyDescent="0.45">
      <c r="A281" s="19" t="s">
        <v>1365</v>
      </c>
      <c r="B281" s="23" t="s">
        <v>471</v>
      </c>
      <c r="C281" s="17" t="s">
        <v>472</v>
      </c>
      <c r="D281" s="53">
        <v>1445</v>
      </c>
      <c r="E281" s="190">
        <v>1269</v>
      </c>
      <c r="F281" s="179">
        <v>70</v>
      </c>
      <c r="G281" s="179">
        <v>692</v>
      </c>
      <c r="H281" s="179">
        <v>1221</v>
      </c>
      <c r="I281" s="179">
        <v>1167</v>
      </c>
      <c r="J281" s="179">
        <v>1122</v>
      </c>
      <c r="K281" s="179">
        <v>1014</v>
      </c>
      <c r="L281" s="179">
        <v>1038</v>
      </c>
      <c r="M281" s="179">
        <v>1269</v>
      </c>
      <c r="N281" s="180">
        <v>1145</v>
      </c>
      <c r="O281" s="10"/>
      <c r="P281" s="190">
        <v>1531</v>
      </c>
      <c r="Q281" s="179">
        <v>104</v>
      </c>
      <c r="R281" s="179">
        <v>830</v>
      </c>
      <c r="S281" s="179">
        <v>1258</v>
      </c>
      <c r="T281" s="179">
        <v>1216</v>
      </c>
      <c r="U281" s="179">
        <v>1196</v>
      </c>
      <c r="V281" s="179">
        <v>1133</v>
      </c>
      <c r="W281" s="179">
        <v>1176</v>
      </c>
      <c r="X281" s="179">
        <v>1301</v>
      </c>
      <c r="Y281" s="180">
        <v>1224</v>
      </c>
      <c r="Z281" s="10"/>
      <c r="AA281" s="206">
        <v>1445</v>
      </c>
      <c r="AB281" s="156">
        <v>1383</v>
      </c>
      <c r="AC281" s="158">
        <v>77</v>
      </c>
      <c r="AD281" s="157">
        <v>775</v>
      </c>
      <c r="AE281" s="157">
        <v>1166</v>
      </c>
      <c r="AF281" s="157">
        <v>1100</v>
      </c>
      <c r="AG281" s="157">
        <v>1012</v>
      </c>
      <c r="AH281" s="157">
        <v>873</v>
      </c>
      <c r="AI281" s="157">
        <v>889</v>
      </c>
      <c r="AJ281" s="157">
        <v>1251</v>
      </c>
      <c r="AK281" s="158">
        <v>1000</v>
      </c>
    </row>
    <row r="282" spans="1:37" x14ac:dyDescent="0.45">
      <c r="A282" s="19" t="s">
        <v>1365</v>
      </c>
      <c r="B282" s="23" t="s">
        <v>887</v>
      </c>
      <c r="C282" s="17" t="s">
        <v>473</v>
      </c>
      <c r="D282" s="53">
        <v>1643</v>
      </c>
      <c r="E282" s="190">
        <v>1436</v>
      </c>
      <c r="F282" s="179">
        <v>81</v>
      </c>
      <c r="G282" s="179">
        <v>801</v>
      </c>
      <c r="H282" s="179">
        <v>1414</v>
      </c>
      <c r="I282" s="179">
        <v>1352</v>
      </c>
      <c r="J282" s="179">
        <v>1299</v>
      </c>
      <c r="K282" s="179">
        <v>1175</v>
      </c>
      <c r="L282" s="179">
        <v>1202</v>
      </c>
      <c r="M282" s="179">
        <v>1470</v>
      </c>
      <c r="N282" s="180">
        <v>1326</v>
      </c>
      <c r="O282" s="10"/>
      <c r="P282" s="190">
        <v>1735</v>
      </c>
      <c r="Q282" s="179">
        <v>121</v>
      </c>
      <c r="R282" s="179">
        <v>962</v>
      </c>
      <c r="S282" s="179">
        <v>1458</v>
      </c>
      <c r="T282" s="179">
        <v>1409</v>
      </c>
      <c r="U282" s="179">
        <v>1385</v>
      </c>
      <c r="V282" s="179">
        <v>1312</v>
      </c>
      <c r="W282" s="179">
        <v>1362</v>
      </c>
      <c r="X282" s="179">
        <v>1507</v>
      </c>
      <c r="Y282" s="180">
        <v>1418</v>
      </c>
      <c r="Z282" s="10"/>
      <c r="AA282" s="206">
        <v>1643</v>
      </c>
      <c r="AB282" s="156">
        <v>1602</v>
      </c>
      <c r="AC282" s="158">
        <v>46</v>
      </c>
      <c r="AD282" s="157">
        <v>1000</v>
      </c>
      <c r="AE282" s="157">
        <v>1403</v>
      </c>
      <c r="AF282" s="157">
        <v>1283</v>
      </c>
      <c r="AG282" s="157">
        <v>1199</v>
      </c>
      <c r="AH282" s="157">
        <v>1098</v>
      </c>
      <c r="AI282" s="157">
        <v>1068</v>
      </c>
      <c r="AJ282" s="157">
        <v>1494</v>
      </c>
      <c r="AK282" s="158">
        <v>1169</v>
      </c>
    </row>
    <row r="283" spans="1:37" x14ac:dyDescent="0.45">
      <c r="A283" s="19" t="s">
        <v>1365</v>
      </c>
      <c r="B283" s="23" t="s">
        <v>474</v>
      </c>
      <c r="C283" s="17" t="s">
        <v>475</v>
      </c>
      <c r="D283" s="53">
        <v>294</v>
      </c>
      <c r="E283" s="190">
        <v>304</v>
      </c>
      <c r="F283" s="179">
        <v>15</v>
      </c>
      <c r="G283" s="179">
        <v>141</v>
      </c>
      <c r="H283" s="179">
        <v>248</v>
      </c>
      <c r="I283" s="179">
        <v>238</v>
      </c>
      <c r="J283" s="179">
        <v>228</v>
      </c>
      <c r="K283" s="179">
        <v>206</v>
      </c>
      <c r="L283" s="179">
        <v>211</v>
      </c>
      <c r="M283" s="179">
        <v>258</v>
      </c>
      <c r="N283" s="180">
        <v>233</v>
      </c>
      <c r="O283" s="10"/>
      <c r="P283" s="190">
        <v>367</v>
      </c>
      <c r="Q283" s="179">
        <v>22</v>
      </c>
      <c r="R283" s="179">
        <v>169</v>
      </c>
      <c r="S283" s="179">
        <v>256</v>
      </c>
      <c r="T283" s="179">
        <v>248</v>
      </c>
      <c r="U283" s="179">
        <v>243</v>
      </c>
      <c r="V283" s="179">
        <v>231</v>
      </c>
      <c r="W283" s="179">
        <v>239</v>
      </c>
      <c r="X283" s="179">
        <v>265</v>
      </c>
      <c r="Y283" s="180">
        <v>249</v>
      </c>
      <c r="Z283" s="10"/>
      <c r="AA283" s="206">
        <v>294</v>
      </c>
      <c r="AB283" s="156">
        <v>281</v>
      </c>
      <c r="AC283" s="158">
        <v>23</v>
      </c>
      <c r="AD283" s="157">
        <v>203</v>
      </c>
      <c r="AE283" s="157">
        <v>255</v>
      </c>
      <c r="AF283" s="157">
        <v>240</v>
      </c>
      <c r="AG283" s="157">
        <v>241</v>
      </c>
      <c r="AH283" s="157">
        <v>226</v>
      </c>
      <c r="AI283" s="157">
        <v>218</v>
      </c>
      <c r="AJ283" s="157">
        <v>265</v>
      </c>
      <c r="AK283" s="158">
        <v>238</v>
      </c>
    </row>
    <row r="284" spans="1:37" x14ac:dyDescent="0.45">
      <c r="A284" s="19" t="s">
        <v>1365</v>
      </c>
      <c r="B284" s="23" t="s">
        <v>476</v>
      </c>
      <c r="C284" s="17" t="s">
        <v>477</v>
      </c>
      <c r="D284" s="53">
        <v>711</v>
      </c>
      <c r="E284" s="190">
        <v>574</v>
      </c>
      <c r="F284" s="179">
        <v>35</v>
      </c>
      <c r="G284" s="179">
        <v>347</v>
      </c>
      <c r="H284" s="179">
        <v>612</v>
      </c>
      <c r="I284" s="179">
        <v>585</v>
      </c>
      <c r="J284" s="179">
        <v>562</v>
      </c>
      <c r="K284" s="179">
        <v>508</v>
      </c>
      <c r="L284" s="179">
        <v>520</v>
      </c>
      <c r="M284" s="179">
        <v>636</v>
      </c>
      <c r="N284" s="180">
        <v>574</v>
      </c>
      <c r="O284" s="10"/>
      <c r="P284" s="190">
        <v>692</v>
      </c>
      <c r="Q284" s="179">
        <v>52</v>
      </c>
      <c r="R284" s="179">
        <v>416</v>
      </c>
      <c r="S284" s="179">
        <v>631</v>
      </c>
      <c r="T284" s="179">
        <v>610</v>
      </c>
      <c r="U284" s="179">
        <v>600</v>
      </c>
      <c r="V284" s="179">
        <v>568</v>
      </c>
      <c r="W284" s="179">
        <v>589</v>
      </c>
      <c r="X284" s="179">
        <v>652</v>
      </c>
      <c r="Y284" s="180">
        <v>614</v>
      </c>
      <c r="Z284" s="10"/>
      <c r="AA284" s="206">
        <v>711</v>
      </c>
      <c r="AB284" s="156">
        <v>693</v>
      </c>
      <c r="AC284" s="158">
        <v>40</v>
      </c>
      <c r="AD284" s="157">
        <v>484</v>
      </c>
      <c r="AE284" s="157">
        <v>626</v>
      </c>
      <c r="AF284" s="157">
        <v>582</v>
      </c>
      <c r="AG284" s="157">
        <v>567</v>
      </c>
      <c r="AH284" s="157">
        <v>552</v>
      </c>
      <c r="AI284" s="157">
        <v>542</v>
      </c>
      <c r="AJ284" s="157">
        <v>656</v>
      </c>
      <c r="AK284" s="158">
        <v>581</v>
      </c>
    </row>
    <row r="285" spans="1:37" x14ac:dyDescent="0.45">
      <c r="A285" s="19" t="s">
        <v>1365</v>
      </c>
      <c r="B285" s="23" t="s">
        <v>478</v>
      </c>
      <c r="C285" s="17" t="s">
        <v>479</v>
      </c>
      <c r="D285" s="53">
        <v>862</v>
      </c>
      <c r="E285" s="190">
        <v>687</v>
      </c>
      <c r="F285" s="179">
        <v>40</v>
      </c>
      <c r="G285" s="179">
        <v>391</v>
      </c>
      <c r="H285" s="179">
        <v>691</v>
      </c>
      <c r="I285" s="179">
        <v>660</v>
      </c>
      <c r="J285" s="179">
        <v>634</v>
      </c>
      <c r="K285" s="179">
        <v>574</v>
      </c>
      <c r="L285" s="179">
        <v>587</v>
      </c>
      <c r="M285" s="179">
        <v>718</v>
      </c>
      <c r="N285" s="180">
        <v>648</v>
      </c>
      <c r="O285" s="10"/>
      <c r="P285" s="190">
        <v>829</v>
      </c>
      <c r="Q285" s="179">
        <v>59</v>
      </c>
      <c r="R285" s="179">
        <v>470</v>
      </c>
      <c r="S285" s="179">
        <v>712</v>
      </c>
      <c r="T285" s="179">
        <v>688</v>
      </c>
      <c r="U285" s="179">
        <v>677</v>
      </c>
      <c r="V285" s="179">
        <v>641</v>
      </c>
      <c r="W285" s="179">
        <v>665</v>
      </c>
      <c r="X285" s="179">
        <v>736</v>
      </c>
      <c r="Y285" s="180">
        <v>692</v>
      </c>
      <c r="Z285" s="10"/>
      <c r="AA285" s="206">
        <v>862</v>
      </c>
      <c r="AB285" s="156">
        <v>782</v>
      </c>
      <c r="AC285" s="158">
        <v>48</v>
      </c>
      <c r="AD285" s="157">
        <v>563</v>
      </c>
      <c r="AE285" s="157">
        <v>694</v>
      </c>
      <c r="AF285" s="157">
        <v>668</v>
      </c>
      <c r="AG285" s="157">
        <v>617</v>
      </c>
      <c r="AH285" s="157">
        <v>586</v>
      </c>
      <c r="AI285" s="157">
        <v>581</v>
      </c>
      <c r="AJ285" s="157">
        <v>728</v>
      </c>
      <c r="AK285" s="158">
        <v>634</v>
      </c>
    </row>
    <row r="286" spans="1:37" x14ac:dyDescent="0.45">
      <c r="A286" s="19" t="s">
        <v>1365</v>
      </c>
      <c r="B286" s="23" t="s">
        <v>480</v>
      </c>
      <c r="C286" s="17" t="s">
        <v>481</v>
      </c>
      <c r="D286" s="53">
        <v>985</v>
      </c>
      <c r="E286" s="190">
        <v>780</v>
      </c>
      <c r="F286" s="179">
        <v>45</v>
      </c>
      <c r="G286" s="179">
        <v>444</v>
      </c>
      <c r="H286" s="179">
        <v>784</v>
      </c>
      <c r="I286" s="179">
        <v>750</v>
      </c>
      <c r="J286" s="179">
        <v>720</v>
      </c>
      <c r="K286" s="179">
        <v>651</v>
      </c>
      <c r="L286" s="179">
        <v>666</v>
      </c>
      <c r="M286" s="179">
        <v>815</v>
      </c>
      <c r="N286" s="180">
        <v>735</v>
      </c>
      <c r="O286" s="10"/>
      <c r="P286" s="190">
        <v>942</v>
      </c>
      <c r="Q286" s="179">
        <v>67</v>
      </c>
      <c r="R286" s="179">
        <v>533</v>
      </c>
      <c r="S286" s="179">
        <v>808</v>
      </c>
      <c r="T286" s="179">
        <v>781</v>
      </c>
      <c r="U286" s="179">
        <v>768</v>
      </c>
      <c r="V286" s="179">
        <v>728</v>
      </c>
      <c r="W286" s="179">
        <v>755</v>
      </c>
      <c r="X286" s="179">
        <v>835</v>
      </c>
      <c r="Y286" s="180">
        <v>786</v>
      </c>
      <c r="Z286" s="10"/>
      <c r="AA286" s="206">
        <v>985</v>
      </c>
      <c r="AB286" s="156">
        <v>888</v>
      </c>
      <c r="AC286" s="158">
        <v>45</v>
      </c>
      <c r="AD286" s="157">
        <v>519</v>
      </c>
      <c r="AE286" s="157">
        <v>736</v>
      </c>
      <c r="AF286" s="157">
        <v>717</v>
      </c>
      <c r="AG286" s="157">
        <v>675</v>
      </c>
      <c r="AH286" s="157">
        <v>566</v>
      </c>
      <c r="AI286" s="157">
        <v>592</v>
      </c>
      <c r="AJ286" s="157">
        <v>817</v>
      </c>
      <c r="AK286" s="158">
        <v>644</v>
      </c>
    </row>
    <row r="287" spans="1:37" x14ac:dyDescent="0.45">
      <c r="A287" s="19" t="s">
        <v>1363</v>
      </c>
      <c r="B287" s="25" t="s">
        <v>889</v>
      </c>
      <c r="C287" s="17"/>
      <c r="D287" s="87">
        <v>4644</v>
      </c>
      <c r="E287" s="189">
        <v>3267</v>
      </c>
      <c r="F287" s="177">
        <v>218</v>
      </c>
      <c r="G287" s="177">
        <v>2172</v>
      </c>
      <c r="H287" s="177">
        <v>3833</v>
      </c>
      <c r="I287" s="177">
        <v>3664</v>
      </c>
      <c r="J287" s="177">
        <v>3521</v>
      </c>
      <c r="K287" s="177">
        <v>3184</v>
      </c>
      <c r="L287" s="177">
        <v>3258</v>
      </c>
      <c r="M287" s="177">
        <v>3984</v>
      </c>
      <c r="N287" s="178">
        <v>3594</v>
      </c>
      <c r="O287" s="10"/>
      <c r="P287" s="189">
        <v>3933</v>
      </c>
      <c r="Q287" s="177">
        <v>326</v>
      </c>
      <c r="R287" s="177">
        <v>2606</v>
      </c>
      <c r="S287" s="177">
        <v>3951</v>
      </c>
      <c r="T287" s="177">
        <v>3818</v>
      </c>
      <c r="U287" s="177">
        <v>3755</v>
      </c>
      <c r="V287" s="177">
        <v>3557</v>
      </c>
      <c r="W287" s="177">
        <v>3691</v>
      </c>
      <c r="X287" s="177">
        <v>4083</v>
      </c>
      <c r="Y287" s="178">
        <v>3844</v>
      </c>
      <c r="Z287" s="10"/>
      <c r="AA287" s="205">
        <v>4644</v>
      </c>
      <c r="AB287" s="142">
        <v>4343</v>
      </c>
      <c r="AC287" s="144">
        <v>285</v>
      </c>
      <c r="AD287" s="143">
        <v>2637</v>
      </c>
      <c r="AE287" s="143">
        <v>3846</v>
      </c>
      <c r="AF287" s="143">
        <v>3638</v>
      </c>
      <c r="AG287" s="143">
        <v>3487</v>
      </c>
      <c r="AH287" s="143">
        <v>3161</v>
      </c>
      <c r="AI287" s="143">
        <v>3226</v>
      </c>
      <c r="AJ287" s="143">
        <v>4067</v>
      </c>
      <c r="AK287" s="144">
        <v>3634</v>
      </c>
    </row>
    <row r="288" spans="1:37" x14ac:dyDescent="0.45">
      <c r="A288" s="19" t="s">
        <v>1365</v>
      </c>
      <c r="B288" s="23" t="s">
        <v>483</v>
      </c>
      <c r="C288" s="17" t="s">
        <v>484</v>
      </c>
      <c r="D288" s="53">
        <v>609</v>
      </c>
      <c r="E288" s="190">
        <v>466</v>
      </c>
      <c r="F288" s="179">
        <v>30</v>
      </c>
      <c r="G288" s="179">
        <v>291</v>
      </c>
      <c r="H288" s="179">
        <v>514</v>
      </c>
      <c r="I288" s="179">
        <v>491</v>
      </c>
      <c r="J288" s="179">
        <v>472</v>
      </c>
      <c r="K288" s="179">
        <v>427</v>
      </c>
      <c r="L288" s="179">
        <v>437</v>
      </c>
      <c r="M288" s="179">
        <v>534</v>
      </c>
      <c r="N288" s="180">
        <v>482</v>
      </c>
      <c r="O288" s="10"/>
      <c r="P288" s="190">
        <v>556</v>
      </c>
      <c r="Q288" s="179">
        <v>44</v>
      </c>
      <c r="R288" s="179">
        <v>350</v>
      </c>
      <c r="S288" s="179">
        <v>530</v>
      </c>
      <c r="T288" s="179">
        <v>512</v>
      </c>
      <c r="U288" s="179">
        <v>504</v>
      </c>
      <c r="V288" s="179">
        <v>477</v>
      </c>
      <c r="W288" s="179">
        <v>495</v>
      </c>
      <c r="X288" s="179">
        <v>548</v>
      </c>
      <c r="Y288" s="180">
        <v>516</v>
      </c>
      <c r="Z288" s="10"/>
      <c r="AA288" s="206">
        <v>609</v>
      </c>
      <c r="AB288" s="156">
        <v>582</v>
      </c>
      <c r="AC288" s="158">
        <v>42</v>
      </c>
      <c r="AD288" s="157">
        <v>394</v>
      </c>
      <c r="AE288" s="157">
        <v>524</v>
      </c>
      <c r="AF288" s="157">
        <v>470</v>
      </c>
      <c r="AG288" s="157">
        <v>455</v>
      </c>
      <c r="AH288" s="157">
        <v>440</v>
      </c>
      <c r="AI288" s="157">
        <v>419</v>
      </c>
      <c r="AJ288" s="157">
        <v>549</v>
      </c>
      <c r="AK288" s="158">
        <v>467</v>
      </c>
    </row>
    <row r="289" spans="1:37" x14ac:dyDescent="0.45">
      <c r="A289" s="19" t="s">
        <v>1365</v>
      </c>
      <c r="B289" s="23" t="s">
        <v>485</v>
      </c>
      <c r="C289" s="17" t="s">
        <v>486</v>
      </c>
      <c r="D289" s="53">
        <v>606</v>
      </c>
      <c r="E289" s="190">
        <v>421</v>
      </c>
      <c r="F289" s="179">
        <v>29</v>
      </c>
      <c r="G289" s="179">
        <v>286</v>
      </c>
      <c r="H289" s="179">
        <v>505</v>
      </c>
      <c r="I289" s="179">
        <v>483</v>
      </c>
      <c r="J289" s="179">
        <v>464</v>
      </c>
      <c r="K289" s="179">
        <v>420</v>
      </c>
      <c r="L289" s="179">
        <v>429</v>
      </c>
      <c r="M289" s="179">
        <v>525</v>
      </c>
      <c r="N289" s="180">
        <v>474</v>
      </c>
      <c r="O289" s="10"/>
      <c r="P289" s="190">
        <v>509</v>
      </c>
      <c r="Q289" s="179">
        <v>43</v>
      </c>
      <c r="R289" s="179">
        <v>344</v>
      </c>
      <c r="S289" s="179">
        <v>521</v>
      </c>
      <c r="T289" s="179">
        <v>503</v>
      </c>
      <c r="U289" s="179">
        <v>495</v>
      </c>
      <c r="V289" s="179">
        <v>469</v>
      </c>
      <c r="W289" s="179">
        <v>487</v>
      </c>
      <c r="X289" s="179">
        <v>538</v>
      </c>
      <c r="Y289" s="180">
        <v>507</v>
      </c>
      <c r="Z289" s="10"/>
      <c r="AA289" s="206">
        <v>606</v>
      </c>
      <c r="AB289" s="156">
        <v>572</v>
      </c>
      <c r="AC289" s="158">
        <v>25</v>
      </c>
      <c r="AD289" s="157">
        <v>190</v>
      </c>
      <c r="AE289" s="157">
        <v>493</v>
      </c>
      <c r="AF289" s="157">
        <v>440</v>
      </c>
      <c r="AG289" s="157">
        <v>436</v>
      </c>
      <c r="AH289" s="157">
        <v>330</v>
      </c>
      <c r="AI289" s="157">
        <v>229</v>
      </c>
      <c r="AJ289" s="157">
        <v>532</v>
      </c>
      <c r="AK289" s="158">
        <v>391</v>
      </c>
    </row>
    <row r="290" spans="1:37" x14ac:dyDescent="0.45">
      <c r="A290" s="19" t="s">
        <v>1365</v>
      </c>
      <c r="B290" s="23" t="s">
        <v>487</v>
      </c>
      <c r="C290" s="17" t="s">
        <v>488</v>
      </c>
      <c r="D290" s="53">
        <v>789</v>
      </c>
      <c r="E290" s="190">
        <v>590</v>
      </c>
      <c r="F290" s="179">
        <v>37</v>
      </c>
      <c r="G290" s="179">
        <v>370</v>
      </c>
      <c r="H290" s="179">
        <v>653</v>
      </c>
      <c r="I290" s="179">
        <v>625</v>
      </c>
      <c r="J290" s="179">
        <v>600</v>
      </c>
      <c r="K290" s="179">
        <v>543</v>
      </c>
      <c r="L290" s="179">
        <v>555</v>
      </c>
      <c r="M290" s="179">
        <v>679</v>
      </c>
      <c r="N290" s="180">
        <v>613</v>
      </c>
      <c r="O290" s="10"/>
      <c r="P290" s="190">
        <v>711</v>
      </c>
      <c r="Q290" s="179">
        <v>56</v>
      </c>
      <c r="R290" s="179">
        <v>444</v>
      </c>
      <c r="S290" s="179">
        <v>674</v>
      </c>
      <c r="T290" s="179">
        <v>651</v>
      </c>
      <c r="U290" s="179">
        <v>640</v>
      </c>
      <c r="V290" s="179">
        <v>606</v>
      </c>
      <c r="W290" s="179">
        <v>629</v>
      </c>
      <c r="X290" s="179">
        <v>696</v>
      </c>
      <c r="Y290" s="180">
        <v>655</v>
      </c>
      <c r="Z290" s="10"/>
      <c r="AA290" s="206">
        <v>789</v>
      </c>
      <c r="AB290" s="156">
        <v>740</v>
      </c>
      <c r="AC290" s="158">
        <v>47</v>
      </c>
      <c r="AD290" s="157">
        <v>615</v>
      </c>
      <c r="AE290" s="157">
        <v>657</v>
      </c>
      <c r="AF290" s="157">
        <v>663</v>
      </c>
      <c r="AG290" s="157">
        <v>657</v>
      </c>
      <c r="AH290" s="157">
        <v>632</v>
      </c>
      <c r="AI290" s="157">
        <v>626</v>
      </c>
      <c r="AJ290" s="157">
        <v>693</v>
      </c>
      <c r="AK290" s="158">
        <v>659</v>
      </c>
    </row>
    <row r="291" spans="1:37" x14ac:dyDescent="0.45">
      <c r="A291" s="19" t="s">
        <v>1365</v>
      </c>
      <c r="B291" s="23" t="s">
        <v>489</v>
      </c>
      <c r="C291" s="17" t="s">
        <v>490</v>
      </c>
      <c r="D291" s="53">
        <v>721</v>
      </c>
      <c r="E291" s="190">
        <v>574</v>
      </c>
      <c r="F291" s="179">
        <v>34</v>
      </c>
      <c r="G291" s="179">
        <v>331</v>
      </c>
      <c r="H291" s="179">
        <v>585</v>
      </c>
      <c r="I291" s="179">
        <v>559</v>
      </c>
      <c r="J291" s="179">
        <v>537</v>
      </c>
      <c r="K291" s="179">
        <v>486</v>
      </c>
      <c r="L291" s="179">
        <v>497</v>
      </c>
      <c r="M291" s="179">
        <v>608</v>
      </c>
      <c r="N291" s="180">
        <v>548</v>
      </c>
      <c r="O291" s="10"/>
      <c r="P291" s="190">
        <v>692</v>
      </c>
      <c r="Q291" s="179">
        <v>50</v>
      </c>
      <c r="R291" s="179">
        <v>398</v>
      </c>
      <c r="S291" s="179">
        <v>603</v>
      </c>
      <c r="T291" s="179">
        <v>582</v>
      </c>
      <c r="U291" s="179">
        <v>573</v>
      </c>
      <c r="V291" s="179">
        <v>543</v>
      </c>
      <c r="W291" s="179">
        <v>563</v>
      </c>
      <c r="X291" s="179">
        <v>623</v>
      </c>
      <c r="Y291" s="180">
        <v>586</v>
      </c>
      <c r="Z291" s="10"/>
      <c r="AA291" s="206">
        <v>721</v>
      </c>
      <c r="AB291" s="156">
        <v>662</v>
      </c>
      <c r="AC291" s="158">
        <v>28</v>
      </c>
      <c r="AD291" s="157">
        <v>356</v>
      </c>
      <c r="AE291" s="157">
        <v>585</v>
      </c>
      <c r="AF291" s="157">
        <v>539</v>
      </c>
      <c r="AG291" s="157">
        <v>495</v>
      </c>
      <c r="AH291" s="157">
        <v>439</v>
      </c>
      <c r="AI291" s="157">
        <v>531</v>
      </c>
      <c r="AJ291" s="157">
        <v>613</v>
      </c>
      <c r="AK291" s="158">
        <v>569</v>
      </c>
    </row>
    <row r="292" spans="1:37" x14ac:dyDescent="0.45">
      <c r="A292" s="19" t="s">
        <v>1365</v>
      </c>
      <c r="B292" s="23" t="s">
        <v>491</v>
      </c>
      <c r="C292" s="17" t="s">
        <v>492</v>
      </c>
      <c r="D292" s="53">
        <v>658</v>
      </c>
      <c r="E292" s="190">
        <v>482</v>
      </c>
      <c r="F292" s="179">
        <v>32</v>
      </c>
      <c r="G292" s="179">
        <v>317</v>
      </c>
      <c r="H292" s="179">
        <v>560</v>
      </c>
      <c r="I292" s="179">
        <v>535</v>
      </c>
      <c r="J292" s="179">
        <v>514</v>
      </c>
      <c r="K292" s="179">
        <v>465</v>
      </c>
      <c r="L292" s="179">
        <v>476</v>
      </c>
      <c r="M292" s="179">
        <v>582</v>
      </c>
      <c r="N292" s="180">
        <v>525</v>
      </c>
      <c r="O292" s="10"/>
      <c r="P292" s="190">
        <v>580</v>
      </c>
      <c r="Q292" s="179">
        <v>48</v>
      </c>
      <c r="R292" s="179">
        <v>381</v>
      </c>
      <c r="S292" s="179">
        <v>577</v>
      </c>
      <c r="T292" s="179">
        <v>558</v>
      </c>
      <c r="U292" s="179">
        <v>549</v>
      </c>
      <c r="V292" s="179">
        <v>520</v>
      </c>
      <c r="W292" s="179">
        <v>539</v>
      </c>
      <c r="X292" s="179">
        <v>597</v>
      </c>
      <c r="Y292" s="180">
        <v>562</v>
      </c>
      <c r="Z292" s="10"/>
      <c r="AA292" s="206">
        <v>658</v>
      </c>
      <c r="AB292" s="156">
        <v>634</v>
      </c>
      <c r="AC292" s="158">
        <v>83</v>
      </c>
      <c r="AD292" s="157">
        <v>448</v>
      </c>
      <c r="AE292" s="157">
        <v>559</v>
      </c>
      <c r="AF292" s="157">
        <v>559</v>
      </c>
      <c r="AG292" s="157">
        <v>549</v>
      </c>
      <c r="AH292" s="157">
        <v>514</v>
      </c>
      <c r="AI292" s="157">
        <v>463</v>
      </c>
      <c r="AJ292" s="157">
        <v>599</v>
      </c>
      <c r="AK292" s="158">
        <v>526</v>
      </c>
    </row>
    <row r="293" spans="1:37" x14ac:dyDescent="0.45">
      <c r="A293" s="19" t="s">
        <v>1365</v>
      </c>
      <c r="B293" s="23" t="s">
        <v>493</v>
      </c>
      <c r="C293" s="17" t="s">
        <v>494</v>
      </c>
      <c r="D293" s="53">
        <v>808</v>
      </c>
      <c r="E293" s="190">
        <v>521</v>
      </c>
      <c r="F293" s="179">
        <v>38</v>
      </c>
      <c r="G293" s="179">
        <v>374</v>
      </c>
      <c r="H293" s="179">
        <v>661</v>
      </c>
      <c r="I293" s="179">
        <v>632</v>
      </c>
      <c r="J293" s="179">
        <v>607</v>
      </c>
      <c r="K293" s="179">
        <v>549</v>
      </c>
      <c r="L293" s="179">
        <v>561</v>
      </c>
      <c r="M293" s="179">
        <v>687</v>
      </c>
      <c r="N293" s="180">
        <v>619</v>
      </c>
      <c r="O293" s="10"/>
      <c r="P293" s="190">
        <v>626</v>
      </c>
      <c r="Q293" s="179">
        <v>57</v>
      </c>
      <c r="R293" s="179">
        <v>449</v>
      </c>
      <c r="S293" s="179">
        <v>681</v>
      </c>
      <c r="T293" s="179">
        <v>658</v>
      </c>
      <c r="U293" s="179">
        <v>647</v>
      </c>
      <c r="V293" s="179">
        <v>613</v>
      </c>
      <c r="W293" s="179">
        <v>636</v>
      </c>
      <c r="X293" s="179">
        <v>704</v>
      </c>
      <c r="Y293" s="180">
        <v>662</v>
      </c>
      <c r="Z293" s="10"/>
      <c r="AA293" s="206">
        <v>808</v>
      </c>
      <c r="AB293" s="156">
        <v>748</v>
      </c>
      <c r="AC293" s="158">
        <v>8</v>
      </c>
      <c r="AD293" s="157">
        <v>420</v>
      </c>
      <c r="AE293" s="157">
        <v>674</v>
      </c>
      <c r="AF293" s="157">
        <v>613</v>
      </c>
      <c r="AG293" s="157">
        <v>588</v>
      </c>
      <c r="AH293" s="157">
        <v>562</v>
      </c>
      <c r="AI293" s="157">
        <v>722</v>
      </c>
      <c r="AJ293" s="157">
        <v>693</v>
      </c>
      <c r="AK293" s="158">
        <v>698</v>
      </c>
    </row>
    <row r="294" spans="1:37" x14ac:dyDescent="0.45">
      <c r="A294" s="19" t="s">
        <v>1365</v>
      </c>
      <c r="B294" s="23" t="s">
        <v>495</v>
      </c>
      <c r="C294" s="17" t="s">
        <v>496</v>
      </c>
      <c r="D294" s="53">
        <v>453</v>
      </c>
      <c r="E294" s="190">
        <v>235</v>
      </c>
      <c r="F294" s="179">
        <v>22</v>
      </c>
      <c r="G294" s="179">
        <v>213</v>
      </c>
      <c r="H294" s="179">
        <v>376</v>
      </c>
      <c r="I294" s="179">
        <v>360</v>
      </c>
      <c r="J294" s="179">
        <v>346</v>
      </c>
      <c r="K294" s="179">
        <v>313</v>
      </c>
      <c r="L294" s="179">
        <v>320</v>
      </c>
      <c r="M294" s="179">
        <v>391</v>
      </c>
      <c r="N294" s="180">
        <v>353</v>
      </c>
      <c r="O294" s="10"/>
      <c r="P294" s="190">
        <v>284</v>
      </c>
      <c r="Q294" s="179">
        <v>32</v>
      </c>
      <c r="R294" s="179">
        <v>256</v>
      </c>
      <c r="S294" s="179">
        <v>388</v>
      </c>
      <c r="T294" s="179">
        <v>375</v>
      </c>
      <c r="U294" s="179">
        <v>369</v>
      </c>
      <c r="V294" s="179">
        <v>349</v>
      </c>
      <c r="W294" s="179">
        <v>362</v>
      </c>
      <c r="X294" s="179">
        <v>401</v>
      </c>
      <c r="Y294" s="180">
        <v>377</v>
      </c>
      <c r="Z294" s="10"/>
      <c r="AA294" s="206">
        <v>453</v>
      </c>
      <c r="AB294" s="156">
        <v>426</v>
      </c>
      <c r="AC294" s="158">
        <v>52</v>
      </c>
      <c r="AD294" s="157">
        <v>214</v>
      </c>
      <c r="AE294" s="157">
        <v>363</v>
      </c>
      <c r="AF294" s="157">
        <v>358</v>
      </c>
      <c r="AG294" s="157">
        <v>313</v>
      </c>
      <c r="AH294" s="157">
        <v>244</v>
      </c>
      <c r="AI294" s="157">
        <v>236</v>
      </c>
      <c r="AJ294" s="157">
        <v>396</v>
      </c>
      <c r="AK294" s="158">
        <v>326</v>
      </c>
    </row>
    <row r="295" spans="1:37" x14ac:dyDescent="0.45">
      <c r="A295" s="19" t="s">
        <v>1363</v>
      </c>
      <c r="B295" s="25" t="s">
        <v>890</v>
      </c>
      <c r="C295" s="17"/>
      <c r="D295" s="87">
        <v>5304</v>
      </c>
      <c r="E295" s="189">
        <v>4003</v>
      </c>
      <c r="F295" s="177">
        <v>224</v>
      </c>
      <c r="G295" s="177">
        <v>2237</v>
      </c>
      <c r="H295" s="177">
        <v>3947</v>
      </c>
      <c r="I295" s="177">
        <v>3774</v>
      </c>
      <c r="J295" s="177">
        <v>3627</v>
      </c>
      <c r="K295" s="177">
        <v>3279</v>
      </c>
      <c r="L295" s="177">
        <v>3355</v>
      </c>
      <c r="M295" s="177">
        <v>4104</v>
      </c>
      <c r="N295" s="178">
        <v>3702</v>
      </c>
      <c r="O295" s="10"/>
      <c r="P295" s="189">
        <v>4724</v>
      </c>
      <c r="Q295" s="177">
        <v>336</v>
      </c>
      <c r="R295" s="177">
        <v>2684</v>
      </c>
      <c r="S295" s="177">
        <v>4069</v>
      </c>
      <c r="T295" s="177">
        <v>3933</v>
      </c>
      <c r="U295" s="177">
        <v>3867</v>
      </c>
      <c r="V295" s="177">
        <v>3663</v>
      </c>
      <c r="W295" s="177">
        <v>3801</v>
      </c>
      <c r="X295" s="177">
        <v>4206</v>
      </c>
      <c r="Y295" s="178">
        <v>3959</v>
      </c>
      <c r="Z295" s="10"/>
      <c r="AA295" s="205">
        <v>5304</v>
      </c>
      <c r="AB295" s="142">
        <v>4473</v>
      </c>
      <c r="AC295" s="144">
        <v>209</v>
      </c>
      <c r="AD295" s="143">
        <v>2894</v>
      </c>
      <c r="AE295" s="143">
        <v>4041</v>
      </c>
      <c r="AF295" s="143">
        <v>3802</v>
      </c>
      <c r="AG295" s="143">
        <v>3836</v>
      </c>
      <c r="AH295" s="143">
        <v>3317</v>
      </c>
      <c r="AI295" s="143">
        <v>3506</v>
      </c>
      <c r="AJ295" s="143">
        <v>4172</v>
      </c>
      <c r="AK295" s="144">
        <v>3809</v>
      </c>
    </row>
    <row r="296" spans="1:37" x14ac:dyDescent="0.45">
      <c r="A296" s="19" t="s">
        <v>1365</v>
      </c>
      <c r="B296" s="23" t="s">
        <v>498</v>
      </c>
      <c r="C296" s="17" t="s">
        <v>499</v>
      </c>
      <c r="D296" s="53">
        <v>564</v>
      </c>
      <c r="E296" s="190">
        <v>447</v>
      </c>
      <c r="F296" s="179">
        <v>26</v>
      </c>
      <c r="G296" s="179">
        <v>252</v>
      </c>
      <c r="H296" s="179">
        <v>445</v>
      </c>
      <c r="I296" s="179">
        <v>426</v>
      </c>
      <c r="J296" s="179">
        <v>409</v>
      </c>
      <c r="K296" s="179">
        <v>370</v>
      </c>
      <c r="L296" s="179">
        <v>378</v>
      </c>
      <c r="M296" s="179">
        <v>463</v>
      </c>
      <c r="N296" s="180">
        <v>418</v>
      </c>
      <c r="O296" s="10"/>
      <c r="P296" s="190">
        <v>529</v>
      </c>
      <c r="Q296" s="179">
        <v>38</v>
      </c>
      <c r="R296" s="179">
        <v>303</v>
      </c>
      <c r="S296" s="179">
        <v>459</v>
      </c>
      <c r="T296" s="179">
        <v>444</v>
      </c>
      <c r="U296" s="179">
        <v>436</v>
      </c>
      <c r="V296" s="179">
        <v>413</v>
      </c>
      <c r="W296" s="179">
        <v>429</v>
      </c>
      <c r="X296" s="179">
        <v>474</v>
      </c>
      <c r="Y296" s="180">
        <v>446</v>
      </c>
      <c r="Z296" s="10"/>
      <c r="AA296" s="206">
        <v>564</v>
      </c>
      <c r="AB296" s="156">
        <v>504</v>
      </c>
      <c r="AC296" s="158">
        <v>32</v>
      </c>
      <c r="AD296" s="157">
        <v>400</v>
      </c>
      <c r="AE296" s="157">
        <v>462</v>
      </c>
      <c r="AF296" s="157">
        <v>445</v>
      </c>
      <c r="AG296" s="157">
        <v>458</v>
      </c>
      <c r="AH296" s="157">
        <v>447</v>
      </c>
      <c r="AI296" s="157">
        <v>450</v>
      </c>
      <c r="AJ296" s="157">
        <v>470</v>
      </c>
      <c r="AK296" s="158">
        <v>467</v>
      </c>
    </row>
    <row r="297" spans="1:37" x14ac:dyDescent="0.45">
      <c r="A297" s="19" t="s">
        <v>1365</v>
      </c>
      <c r="B297" s="23" t="s">
        <v>500</v>
      </c>
      <c r="C297" s="17" t="s">
        <v>501</v>
      </c>
      <c r="D297" s="53">
        <v>284</v>
      </c>
      <c r="E297" s="190">
        <v>224</v>
      </c>
      <c r="F297" s="179">
        <v>13</v>
      </c>
      <c r="G297" s="179">
        <v>129</v>
      </c>
      <c r="H297" s="179">
        <v>227</v>
      </c>
      <c r="I297" s="179">
        <v>217</v>
      </c>
      <c r="J297" s="179">
        <v>209</v>
      </c>
      <c r="K297" s="179">
        <v>189</v>
      </c>
      <c r="L297" s="179">
        <v>193</v>
      </c>
      <c r="M297" s="179">
        <v>236</v>
      </c>
      <c r="N297" s="180">
        <v>213</v>
      </c>
      <c r="O297" s="10"/>
      <c r="P297" s="190">
        <v>266</v>
      </c>
      <c r="Q297" s="179">
        <v>20</v>
      </c>
      <c r="R297" s="179">
        <v>155</v>
      </c>
      <c r="S297" s="179">
        <v>234</v>
      </c>
      <c r="T297" s="179">
        <v>226</v>
      </c>
      <c r="U297" s="179">
        <v>223</v>
      </c>
      <c r="V297" s="179">
        <v>211</v>
      </c>
      <c r="W297" s="179">
        <v>219</v>
      </c>
      <c r="X297" s="179">
        <v>242</v>
      </c>
      <c r="Y297" s="180">
        <v>228</v>
      </c>
      <c r="Z297" s="10"/>
      <c r="AA297" s="206">
        <v>284</v>
      </c>
      <c r="AB297" s="156">
        <v>257</v>
      </c>
      <c r="AC297" s="158">
        <v>6</v>
      </c>
      <c r="AD297" s="157">
        <v>188</v>
      </c>
      <c r="AE297" s="157">
        <v>232</v>
      </c>
      <c r="AF297" s="157">
        <v>218</v>
      </c>
      <c r="AG297" s="157">
        <v>228</v>
      </c>
      <c r="AH297" s="157">
        <v>215</v>
      </c>
      <c r="AI297" s="157">
        <v>219</v>
      </c>
      <c r="AJ297" s="157">
        <v>241</v>
      </c>
      <c r="AK297" s="158">
        <v>222</v>
      </c>
    </row>
    <row r="298" spans="1:37" x14ac:dyDescent="0.45">
      <c r="A298" s="19" t="s">
        <v>1365</v>
      </c>
      <c r="B298" s="23" t="s">
        <v>502</v>
      </c>
      <c r="C298" s="17" t="s">
        <v>503</v>
      </c>
      <c r="D298" s="53">
        <v>663</v>
      </c>
      <c r="E298" s="190">
        <v>449</v>
      </c>
      <c r="F298" s="179">
        <v>29</v>
      </c>
      <c r="G298" s="179">
        <v>286</v>
      </c>
      <c r="H298" s="179">
        <v>504</v>
      </c>
      <c r="I298" s="179">
        <v>482</v>
      </c>
      <c r="J298" s="179">
        <v>463</v>
      </c>
      <c r="K298" s="179">
        <v>419</v>
      </c>
      <c r="L298" s="179">
        <v>429</v>
      </c>
      <c r="M298" s="179">
        <v>524</v>
      </c>
      <c r="N298" s="180">
        <v>473</v>
      </c>
      <c r="O298" s="10"/>
      <c r="P298" s="190">
        <v>532</v>
      </c>
      <c r="Q298" s="179">
        <v>43</v>
      </c>
      <c r="R298" s="179">
        <v>343</v>
      </c>
      <c r="S298" s="179">
        <v>520</v>
      </c>
      <c r="T298" s="179">
        <v>502</v>
      </c>
      <c r="U298" s="179">
        <v>494</v>
      </c>
      <c r="V298" s="179">
        <v>468</v>
      </c>
      <c r="W298" s="179">
        <v>486</v>
      </c>
      <c r="X298" s="179">
        <v>537</v>
      </c>
      <c r="Y298" s="180">
        <v>506</v>
      </c>
      <c r="Z298" s="10"/>
      <c r="AA298" s="206">
        <v>663</v>
      </c>
      <c r="AB298" s="156">
        <v>571</v>
      </c>
      <c r="AC298" s="158">
        <v>19</v>
      </c>
      <c r="AD298" s="157">
        <v>335</v>
      </c>
      <c r="AE298" s="157">
        <v>491</v>
      </c>
      <c r="AF298" s="157">
        <v>458</v>
      </c>
      <c r="AG298" s="157">
        <v>470</v>
      </c>
      <c r="AH298" s="157">
        <v>408</v>
      </c>
      <c r="AI298" s="157">
        <v>408</v>
      </c>
      <c r="AJ298" s="157">
        <v>517</v>
      </c>
      <c r="AK298" s="158">
        <v>464</v>
      </c>
    </row>
    <row r="299" spans="1:37" x14ac:dyDescent="0.45">
      <c r="A299" s="19" t="s">
        <v>1365</v>
      </c>
      <c r="B299" s="23" t="s">
        <v>504</v>
      </c>
      <c r="C299" s="17" t="s">
        <v>505</v>
      </c>
      <c r="D299" s="53">
        <v>1026</v>
      </c>
      <c r="E299" s="190">
        <v>664</v>
      </c>
      <c r="F299" s="179">
        <v>43</v>
      </c>
      <c r="G299" s="179">
        <v>421</v>
      </c>
      <c r="H299" s="179">
        <v>743</v>
      </c>
      <c r="I299" s="179">
        <v>710</v>
      </c>
      <c r="J299" s="179">
        <v>682</v>
      </c>
      <c r="K299" s="179">
        <v>617</v>
      </c>
      <c r="L299" s="179">
        <v>631</v>
      </c>
      <c r="M299" s="179">
        <v>772</v>
      </c>
      <c r="N299" s="180">
        <v>696</v>
      </c>
      <c r="O299" s="10"/>
      <c r="P299" s="190">
        <v>782</v>
      </c>
      <c r="Q299" s="179">
        <v>64</v>
      </c>
      <c r="R299" s="179">
        <v>505</v>
      </c>
      <c r="S299" s="179">
        <v>765</v>
      </c>
      <c r="T299" s="179">
        <v>740</v>
      </c>
      <c r="U299" s="179">
        <v>728</v>
      </c>
      <c r="V299" s="179">
        <v>689</v>
      </c>
      <c r="W299" s="179">
        <v>715</v>
      </c>
      <c r="X299" s="179">
        <v>791</v>
      </c>
      <c r="Y299" s="180">
        <v>745</v>
      </c>
      <c r="Z299" s="10"/>
      <c r="AA299" s="206">
        <v>1026</v>
      </c>
      <c r="AB299" s="156">
        <v>841</v>
      </c>
      <c r="AC299" s="158">
        <v>34</v>
      </c>
      <c r="AD299" s="157">
        <v>617</v>
      </c>
      <c r="AE299" s="157">
        <v>769</v>
      </c>
      <c r="AF299" s="157">
        <v>713</v>
      </c>
      <c r="AG299" s="157">
        <v>701</v>
      </c>
      <c r="AH299" s="157">
        <v>682</v>
      </c>
      <c r="AI299" s="157">
        <v>811</v>
      </c>
      <c r="AJ299" s="157">
        <v>800</v>
      </c>
      <c r="AK299" s="158">
        <v>724</v>
      </c>
    </row>
    <row r="300" spans="1:37" x14ac:dyDescent="0.45">
      <c r="A300" s="19" t="s">
        <v>1365</v>
      </c>
      <c r="B300" s="23" t="s">
        <v>506</v>
      </c>
      <c r="C300" s="17" t="s">
        <v>507</v>
      </c>
      <c r="D300" s="53">
        <v>850</v>
      </c>
      <c r="E300" s="190">
        <v>623</v>
      </c>
      <c r="F300" s="179">
        <v>36</v>
      </c>
      <c r="G300" s="179">
        <v>353</v>
      </c>
      <c r="H300" s="179">
        <v>623</v>
      </c>
      <c r="I300" s="179">
        <v>596</v>
      </c>
      <c r="J300" s="179">
        <v>573</v>
      </c>
      <c r="K300" s="179">
        <v>518</v>
      </c>
      <c r="L300" s="179">
        <v>530</v>
      </c>
      <c r="M300" s="179">
        <v>648</v>
      </c>
      <c r="N300" s="180">
        <v>585</v>
      </c>
      <c r="O300" s="10"/>
      <c r="P300" s="190">
        <v>745</v>
      </c>
      <c r="Q300" s="179">
        <v>53</v>
      </c>
      <c r="R300" s="179">
        <v>424</v>
      </c>
      <c r="S300" s="179">
        <v>643</v>
      </c>
      <c r="T300" s="179">
        <v>621</v>
      </c>
      <c r="U300" s="179">
        <v>611</v>
      </c>
      <c r="V300" s="179">
        <v>579</v>
      </c>
      <c r="W300" s="179">
        <v>600</v>
      </c>
      <c r="X300" s="179">
        <v>664</v>
      </c>
      <c r="Y300" s="180">
        <v>625</v>
      </c>
      <c r="Z300" s="10"/>
      <c r="AA300" s="206">
        <v>850</v>
      </c>
      <c r="AB300" s="156">
        <v>706</v>
      </c>
      <c r="AC300" s="158">
        <v>32</v>
      </c>
      <c r="AD300" s="157">
        <v>474</v>
      </c>
      <c r="AE300" s="157">
        <v>631</v>
      </c>
      <c r="AF300" s="157">
        <v>605</v>
      </c>
      <c r="AG300" s="157">
        <v>606</v>
      </c>
      <c r="AH300" s="157">
        <v>515</v>
      </c>
      <c r="AI300" s="157">
        <v>512</v>
      </c>
      <c r="AJ300" s="157">
        <v>665</v>
      </c>
      <c r="AK300" s="158">
        <v>566</v>
      </c>
    </row>
    <row r="301" spans="1:37" x14ac:dyDescent="0.45">
      <c r="A301" s="19" t="s">
        <v>1365</v>
      </c>
      <c r="B301" s="23" t="s">
        <v>508</v>
      </c>
      <c r="C301" s="17" t="s">
        <v>509</v>
      </c>
      <c r="D301" s="53">
        <v>1198</v>
      </c>
      <c r="E301" s="190">
        <v>950</v>
      </c>
      <c r="F301" s="179">
        <v>52</v>
      </c>
      <c r="G301" s="179">
        <v>512</v>
      </c>
      <c r="H301" s="179">
        <v>904</v>
      </c>
      <c r="I301" s="179">
        <v>864</v>
      </c>
      <c r="J301" s="179">
        <v>831</v>
      </c>
      <c r="K301" s="179">
        <v>751</v>
      </c>
      <c r="L301" s="179">
        <v>768</v>
      </c>
      <c r="M301" s="179">
        <v>940</v>
      </c>
      <c r="N301" s="180">
        <v>848</v>
      </c>
      <c r="O301" s="10"/>
      <c r="P301" s="190">
        <v>1121</v>
      </c>
      <c r="Q301" s="179">
        <v>77</v>
      </c>
      <c r="R301" s="179">
        <v>615</v>
      </c>
      <c r="S301" s="179">
        <v>932</v>
      </c>
      <c r="T301" s="179">
        <v>901</v>
      </c>
      <c r="U301" s="179">
        <v>886</v>
      </c>
      <c r="V301" s="179">
        <v>839</v>
      </c>
      <c r="W301" s="179">
        <v>871</v>
      </c>
      <c r="X301" s="179">
        <v>963</v>
      </c>
      <c r="Y301" s="180">
        <v>907</v>
      </c>
      <c r="Z301" s="10"/>
      <c r="AA301" s="206">
        <v>1198</v>
      </c>
      <c r="AB301" s="156">
        <v>1024</v>
      </c>
      <c r="AC301" s="158">
        <v>73</v>
      </c>
      <c r="AD301" s="157">
        <v>639</v>
      </c>
      <c r="AE301" s="157">
        <v>946</v>
      </c>
      <c r="AF301" s="157">
        <v>892</v>
      </c>
      <c r="AG301" s="157">
        <v>903</v>
      </c>
      <c r="AH301" s="157">
        <v>729</v>
      </c>
      <c r="AI301" s="157">
        <v>692</v>
      </c>
      <c r="AJ301" s="157">
        <v>975</v>
      </c>
      <c r="AK301" s="158">
        <v>896</v>
      </c>
    </row>
    <row r="302" spans="1:37" x14ac:dyDescent="0.45">
      <c r="A302" s="19" t="s">
        <v>1365</v>
      </c>
      <c r="B302" s="23" t="s">
        <v>510</v>
      </c>
      <c r="C302" s="17" t="s">
        <v>511</v>
      </c>
      <c r="D302" s="53">
        <v>719</v>
      </c>
      <c r="E302" s="190">
        <v>572</v>
      </c>
      <c r="F302" s="179">
        <v>29</v>
      </c>
      <c r="G302" s="179">
        <v>289</v>
      </c>
      <c r="H302" s="179">
        <v>510</v>
      </c>
      <c r="I302" s="179">
        <v>487</v>
      </c>
      <c r="J302" s="179">
        <v>468</v>
      </c>
      <c r="K302" s="179">
        <v>423</v>
      </c>
      <c r="L302" s="179">
        <v>433</v>
      </c>
      <c r="M302" s="179">
        <v>530</v>
      </c>
      <c r="N302" s="180">
        <v>478</v>
      </c>
      <c r="O302" s="10"/>
      <c r="P302" s="190">
        <v>674</v>
      </c>
      <c r="Q302" s="179">
        <v>44</v>
      </c>
      <c r="R302" s="179">
        <v>347</v>
      </c>
      <c r="S302" s="179">
        <v>525</v>
      </c>
      <c r="T302" s="179">
        <v>508</v>
      </c>
      <c r="U302" s="179">
        <v>499</v>
      </c>
      <c r="V302" s="179">
        <v>473</v>
      </c>
      <c r="W302" s="179">
        <v>491</v>
      </c>
      <c r="X302" s="179">
        <v>543</v>
      </c>
      <c r="Y302" s="180">
        <v>511</v>
      </c>
      <c r="Z302" s="10"/>
      <c r="AA302" s="206">
        <v>719</v>
      </c>
      <c r="AB302" s="156">
        <v>577</v>
      </c>
      <c r="AC302" s="158">
        <v>13</v>
      </c>
      <c r="AD302" s="157">
        <v>241</v>
      </c>
      <c r="AE302" s="157">
        <v>513</v>
      </c>
      <c r="AF302" s="157">
        <v>471</v>
      </c>
      <c r="AG302" s="157">
        <v>471</v>
      </c>
      <c r="AH302" s="157">
        <v>321</v>
      </c>
      <c r="AI302" s="157">
        <v>414</v>
      </c>
      <c r="AJ302" s="157">
        <v>505</v>
      </c>
      <c r="AK302" s="158">
        <v>470</v>
      </c>
    </row>
    <row r="303" spans="1:37" x14ac:dyDescent="0.45">
      <c r="A303" s="19" t="s">
        <v>1363</v>
      </c>
      <c r="B303" s="25" t="s">
        <v>891</v>
      </c>
      <c r="C303" s="17"/>
      <c r="D303" s="87">
        <v>3560</v>
      </c>
      <c r="E303" s="189">
        <v>2515</v>
      </c>
      <c r="F303" s="177">
        <v>157</v>
      </c>
      <c r="G303" s="177">
        <v>1564</v>
      </c>
      <c r="H303" s="177">
        <v>2760</v>
      </c>
      <c r="I303" s="177">
        <v>2638</v>
      </c>
      <c r="J303" s="177">
        <v>2536</v>
      </c>
      <c r="K303" s="177">
        <v>2293</v>
      </c>
      <c r="L303" s="177">
        <v>2346</v>
      </c>
      <c r="M303" s="177">
        <v>2869</v>
      </c>
      <c r="N303" s="178">
        <v>2588</v>
      </c>
      <c r="O303" s="10"/>
      <c r="P303" s="189">
        <v>2985</v>
      </c>
      <c r="Q303" s="177">
        <v>235</v>
      </c>
      <c r="R303" s="177">
        <v>1877</v>
      </c>
      <c r="S303" s="177">
        <v>2845</v>
      </c>
      <c r="T303" s="177">
        <v>2749</v>
      </c>
      <c r="U303" s="177">
        <v>2704</v>
      </c>
      <c r="V303" s="177">
        <v>2561</v>
      </c>
      <c r="W303" s="177">
        <v>2658</v>
      </c>
      <c r="X303" s="177">
        <v>2940</v>
      </c>
      <c r="Y303" s="178">
        <v>2768</v>
      </c>
      <c r="Z303" s="10"/>
      <c r="AA303" s="205">
        <v>3560</v>
      </c>
      <c r="AB303" s="142">
        <v>3127</v>
      </c>
      <c r="AC303" s="144">
        <v>165</v>
      </c>
      <c r="AD303" s="143">
        <v>2161</v>
      </c>
      <c r="AE303" s="143">
        <v>2735</v>
      </c>
      <c r="AF303" s="143">
        <v>2693</v>
      </c>
      <c r="AG303" s="143">
        <v>2698</v>
      </c>
      <c r="AH303" s="143">
        <v>2607</v>
      </c>
      <c r="AI303" s="143">
        <v>2514</v>
      </c>
      <c r="AJ303" s="143">
        <v>2915</v>
      </c>
      <c r="AK303" s="144">
        <v>2762</v>
      </c>
    </row>
    <row r="304" spans="1:37" x14ac:dyDescent="0.45">
      <c r="A304" s="19" t="s">
        <v>1365</v>
      </c>
      <c r="B304" s="23" t="s">
        <v>513</v>
      </c>
      <c r="C304" s="17" t="s">
        <v>514</v>
      </c>
      <c r="D304" s="53">
        <v>711</v>
      </c>
      <c r="E304" s="190">
        <v>510</v>
      </c>
      <c r="F304" s="179">
        <v>32</v>
      </c>
      <c r="G304" s="179">
        <v>316</v>
      </c>
      <c r="H304" s="179">
        <v>558</v>
      </c>
      <c r="I304" s="179">
        <v>534</v>
      </c>
      <c r="J304" s="179">
        <v>513</v>
      </c>
      <c r="K304" s="179">
        <v>464</v>
      </c>
      <c r="L304" s="179">
        <v>474</v>
      </c>
      <c r="M304" s="179">
        <v>580</v>
      </c>
      <c r="N304" s="180">
        <v>523</v>
      </c>
      <c r="O304" s="10"/>
      <c r="P304" s="190">
        <v>607</v>
      </c>
      <c r="Q304" s="179">
        <v>48</v>
      </c>
      <c r="R304" s="179">
        <v>380</v>
      </c>
      <c r="S304" s="179">
        <v>575</v>
      </c>
      <c r="T304" s="179">
        <v>556</v>
      </c>
      <c r="U304" s="179">
        <v>547</v>
      </c>
      <c r="V304" s="179">
        <v>518</v>
      </c>
      <c r="W304" s="179">
        <v>538</v>
      </c>
      <c r="X304" s="179">
        <v>595</v>
      </c>
      <c r="Y304" s="180">
        <v>560</v>
      </c>
      <c r="Z304" s="10"/>
      <c r="AA304" s="206">
        <v>711</v>
      </c>
      <c r="AB304" s="156">
        <v>632</v>
      </c>
      <c r="AC304" s="158">
        <v>51</v>
      </c>
      <c r="AD304" s="157">
        <v>420</v>
      </c>
      <c r="AE304" s="157">
        <v>548</v>
      </c>
      <c r="AF304" s="157">
        <v>548</v>
      </c>
      <c r="AG304" s="157">
        <v>547</v>
      </c>
      <c r="AH304" s="157">
        <v>517</v>
      </c>
      <c r="AI304" s="157">
        <v>530</v>
      </c>
      <c r="AJ304" s="157">
        <v>594</v>
      </c>
      <c r="AK304" s="158">
        <v>560</v>
      </c>
    </row>
    <row r="305" spans="1:37" x14ac:dyDescent="0.45">
      <c r="A305" s="19" t="s">
        <v>1365</v>
      </c>
      <c r="B305" s="23" t="s">
        <v>515</v>
      </c>
      <c r="C305" s="17" t="s">
        <v>516</v>
      </c>
      <c r="D305" s="53">
        <v>422</v>
      </c>
      <c r="E305" s="190">
        <v>214</v>
      </c>
      <c r="F305" s="179">
        <v>20</v>
      </c>
      <c r="G305" s="179">
        <v>198</v>
      </c>
      <c r="H305" s="179">
        <v>349</v>
      </c>
      <c r="I305" s="179">
        <v>334</v>
      </c>
      <c r="J305" s="179">
        <v>321</v>
      </c>
      <c r="K305" s="179">
        <v>290</v>
      </c>
      <c r="L305" s="179">
        <v>297</v>
      </c>
      <c r="M305" s="179">
        <v>363</v>
      </c>
      <c r="N305" s="180">
        <v>327</v>
      </c>
      <c r="O305" s="10"/>
      <c r="P305" s="190">
        <v>254</v>
      </c>
      <c r="Q305" s="179">
        <v>30</v>
      </c>
      <c r="R305" s="179">
        <v>237</v>
      </c>
      <c r="S305" s="179">
        <v>360</v>
      </c>
      <c r="T305" s="179">
        <v>348</v>
      </c>
      <c r="U305" s="179">
        <v>342</v>
      </c>
      <c r="V305" s="179">
        <v>324</v>
      </c>
      <c r="W305" s="179">
        <v>336</v>
      </c>
      <c r="X305" s="179">
        <v>372</v>
      </c>
      <c r="Y305" s="180">
        <v>350</v>
      </c>
      <c r="Z305" s="10"/>
      <c r="AA305" s="206">
        <v>422</v>
      </c>
      <c r="AB305" s="156">
        <v>395</v>
      </c>
      <c r="AC305" s="158">
        <v>21</v>
      </c>
      <c r="AD305" s="157">
        <v>252</v>
      </c>
      <c r="AE305" s="157">
        <v>334</v>
      </c>
      <c r="AF305" s="157">
        <v>322</v>
      </c>
      <c r="AG305" s="157">
        <v>331</v>
      </c>
      <c r="AH305" s="157">
        <v>317</v>
      </c>
      <c r="AI305" s="157">
        <v>301</v>
      </c>
      <c r="AJ305" s="157">
        <v>371</v>
      </c>
      <c r="AK305" s="158">
        <v>344</v>
      </c>
    </row>
    <row r="306" spans="1:37" x14ac:dyDescent="0.45">
      <c r="A306" s="19" t="s">
        <v>1365</v>
      </c>
      <c r="B306" s="23" t="s">
        <v>517</v>
      </c>
      <c r="C306" s="17" t="s">
        <v>518</v>
      </c>
      <c r="D306" s="53">
        <v>1506</v>
      </c>
      <c r="E306" s="190">
        <v>1134</v>
      </c>
      <c r="F306" s="179">
        <v>66</v>
      </c>
      <c r="G306" s="179">
        <v>657</v>
      </c>
      <c r="H306" s="179">
        <v>1160</v>
      </c>
      <c r="I306" s="179">
        <v>1109</v>
      </c>
      <c r="J306" s="179">
        <v>1066</v>
      </c>
      <c r="K306" s="179">
        <v>964</v>
      </c>
      <c r="L306" s="179">
        <v>986</v>
      </c>
      <c r="M306" s="179">
        <v>1206</v>
      </c>
      <c r="N306" s="180">
        <v>1088</v>
      </c>
      <c r="O306" s="10"/>
      <c r="P306" s="190">
        <v>1352</v>
      </c>
      <c r="Q306" s="179">
        <v>99</v>
      </c>
      <c r="R306" s="179">
        <v>789</v>
      </c>
      <c r="S306" s="179">
        <v>1196</v>
      </c>
      <c r="T306" s="179">
        <v>1156</v>
      </c>
      <c r="U306" s="179">
        <v>1136</v>
      </c>
      <c r="V306" s="179">
        <v>1077</v>
      </c>
      <c r="W306" s="179">
        <v>1117</v>
      </c>
      <c r="X306" s="179">
        <v>1236</v>
      </c>
      <c r="Y306" s="180">
        <v>1163</v>
      </c>
      <c r="Z306" s="10"/>
      <c r="AA306" s="206">
        <v>1506</v>
      </c>
      <c r="AB306" s="156">
        <v>1314</v>
      </c>
      <c r="AC306" s="158">
        <v>38</v>
      </c>
      <c r="AD306" s="157">
        <v>893</v>
      </c>
      <c r="AE306" s="157">
        <v>1140</v>
      </c>
      <c r="AF306" s="157">
        <v>1135</v>
      </c>
      <c r="AG306" s="157">
        <v>1126</v>
      </c>
      <c r="AH306" s="157">
        <v>1092</v>
      </c>
      <c r="AI306" s="157">
        <v>1017</v>
      </c>
      <c r="AJ306" s="157">
        <v>1197</v>
      </c>
      <c r="AK306" s="158">
        <v>1142</v>
      </c>
    </row>
    <row r="307" spans="1:37" x14ac:dyDescent="0.45">
      <c r="A307" s="19" t="s">
        <v>1365</v>
      </c>
      <c r="B307" s="23" t="s">
        <v>519</v>
      </c>
      <c r="C307" s="17" t="s">
        <v>520</v>
      </c>
      <c r="D307" s="53">
        <v>921</v>
      </c>
      <c r="E307" s="190">
        <v>624</v>
      </c>
      <c r="F307" s="179">
        <v>40</v>
      </c>
      <c r="G307" s="179">
        <v>395</v>
      </c>
      <c r="H307" s="179">
        <v>697</v>
      </c>
      <c r="I307" s="179">
        <v>666</v>
      </c>
      <c r="J307" s="179">
        <v>640</v>
      </c>
      <c r="K307" s="179">
        <v>579</v>
      </c>
      <c r="L307" s="179">
        <v>592</v>
      </c>
      <c r="M307" s="179">
        <v>724</v>
      </c>
      <c r="N307" s="180">
        <v>653</v>
      </c>
      <c r="O307" s="10"/>
      <c r="P307" s="190">
        <v>738</v>
      </c>
      <c r="Q307" s="179">
        <v>60</v>
      </c>
      <c r="R307" s="179">
        <v>474</v>
      </c>
      <c r="S307" s="179">
        <v>718</v>
      </c>
      <c r="T307" s="179">
        <v>694</v>
      </c>
      <c r="U307" s="179">
        <v>683</v>
      </c>
      <c r="V307" s="179">
        <v>647</v>
      </c>
      <c r="W307" s="179">
        <v>671</v>
      </c>
      <c r="X307" s="179">
        <v>742</v>
      </c>
      <c r="Y307" s="180">
        <v>699</v>
      </c>
      <c r="Z307" s="10"/>
      <c r="AA307" s="206">
        <v>921</v>
      </c>
      <c r="AB307" s="156">
        <v>789</v>
      </c>
      <c r="AC307" s="158">
        <v>55</v>
      </c>
      <c r="AD307" s="157">
        <v>596</v>
      </c>
      <c r="AE307" s="157">
        <v>714</v>
      </c>
      <c r="AF307" s="157">
        <v>688</v>
      </c>
      <c r="AG307" s="157">
        <v>696</v>
      </c>
      <c r="AH307" s="157">
        <v>681</v>
      </c>
      <c r="AI307" s="157">
        <v>666</v>
      </c>
      <c r="AJ307" s="157">
        <v>754</v>
      </c>
      <c r="AK307" s="158">
        <v>716</v>
      </c>
    </row>
    <row r="308" spans="1:37" ht="6.75" customHeight="1" x14ac:dyDescent="0.45">
      <c r="A308" s="19"/>
      <c r="B308" s="44"/>
      <c r="C308" s="45"/>
      <c r="D308" s="52"/>
      <c r="E308" s="187"/>
      <c r="F308" s="132"/>
      <c r="G308" s="132"/>
      <c r="H308" s="132"/>
      <c r="I308" s="132"/>
      <c r="J308" s="132"/>
      <c r="K308" s="132"/>
      <c r="L308" s="132"/>
      <c r="M308" s="132"/>
      <c r="N308" s="133"/>
      <c r="O308" s="28"/>
      <c r="P308" s="131"/>
      <c r="Q308" s="132"/>
      <c r="R308" s="132"/>
      <c r="S308" s="132"/>
      <c r="T308" s="132"/>
      <c r="U308" s="132"/>
      <c r="V308" s="132"/>
      <c r="W308" s="132"/>
      <c r="X308" s="132"/>
      <c r="Y308" s="133"/>
      <c r="Z308" s="28"/>
      <c r="AA308" s="131"/>
      <c r="AB308" s="132"/>
      <c r="AC308" s="132"/>
      <c r="AD308" s="132"/>
      <c r="AE308" s="132"/>
      <c r="AF308" s="132"/>
      <c r="AG308" s="132"/>
      <c r="AH308" s="132"/>
      <c r="AI308" s="132"/>
      <c r="AJ308" s="132"/>
      <c r="AK308" s="133"/>
    </row>
    <row r="309" spans="1:37" x14ac:dyDescent="0.45">
      <c r="A309" s="19" t="s">
        <v>0</v>
      </c>
      <c r="B309" s="25" t="s">
        <v>817</v>
      </c>
      <c r="C309" s="17"/>
      <c r="D309" s="88">
        <v>32445</v>
      </c>
      <c r="E309" s="188">
        <v>25683</v>
      </c>
      <c r="F309" s="175">
        <v>1485</v>
      </c>
      <c r="G309" s="175">
        <v>14850</v>
      </c>
      <c r="H309" s="175">
        <v>26208</v>
      </c>
      <c r="I309" s="175">
        <v>25055</v>
      </c>
      <c r="J309" s="175">
        <v>24078</v>
      </c>
      <c r="K309" s="175">
        <v>21771</v>
      </c>
      <c r="L309" s="175">
        <v>22275</v>
      </c>
      <c r="M309" s="175">
        <v>27244</v>
      </c>
      <c r="N309" s="176">
        <v>24577</v>
      </c>
      <c r="O309" s="10"/>
      <c r="P309" s="188">
        <v>30979</v>
      </c>
      <c r="Q309" s="175">
        <v>2228</v>
      </c>
      <c r="R309" s="175">
        <v>17820</v>
      </c>
      <c r="S309" s="175">
        <v>27016</v>
      </c>
      <c r="T309" s="175">
        <v>26110</v>
      </c>
      <c r="U309" s="175">
        <v>25676</v>
      </c>
      <c r="V309" s="175">
        <v>24322</v>
      </c>
      <c r="W309" s="175">
        <v>25237</v>
      </c>
      <c r="X309" s="175">
        <v>27921</v>
      </c>
      <c r="Y309" s="176">
        <v>26282</v>
      </c>
      <c r="Z309" s="10"/>
      <c r="AA309" s="205">
        <v>32445</v>
      </c>
      <c r="AB309" s="142">
        <v>29700</v>
      </c>
      <c r="AC309" s="144">
        <v>4698</v>
      </c>
      <c r="AD309" s="143">
        <v>18552</v>
      </c>
      <c r="AE309" s="143">
        <v>25380</v>
      </c>
      <c r="AF309" s="143">
        <v>24464</v>
      </c>
      <c r="AG309" s="143">
        <v>23263</v>
      </c>
      <c r="AH309" s="143">
        <v>20798</v>
      </c>
      <c r="AI309" s="143">
        <v>20584</v>
      </c>
      <c r="AJ309" s="143">
        <v>27100</v>
      </c>
      <c r="AK309" s="144">
        <v>23888</v>
      </c>
    </row>
    <row r="310" spans="1:37" x14ac:dyDescent="0.45">
      <c r="A310" s="19" t="s">
        <v>1363</v>
      </c>
      <c r="B310" s="25" t="s">
        <v>892</v>
      </c>
      <c r="C310" s="17"/>
      <c r="D310" s="87">
        <v>5385</v>
      </c>
      <c r="E310" s="189">
        <v>3762</v>
      </c>
      <c r="F310" s="177">
        <v>242</v>
      </c>
      <c r="G310" s="177">
        <v>2412</v>
      </c>
      <c r="H310" s="177">
        <v>4256</v>
      </c>
      <c r="I310" s="177">
        <v>4069</v>
      </c>
      <c r="J310" s="177">
        <v>3911</v>
      </c>
      <c r="K310" s="177">
        <v>3536</v>
      </c>
      <c r="L310" s="177">
        <v>3618</v>
      </c>
      <c r="M310" s="177">
        <v>4425</v>
      </c>
      <c r="N310" s="178">
        <v>3992</v>
      </c>
      <c r="O310" s="10"/>
      <c r="P310" s="189">
        <v>4515</v>
      </c>
      <c r="Q310" s="177">
        <v>362</v>
      </c>
      <c r="R310" s="177">
        <v>2894</v>
      </c>
      <c r="S310" s="177">
        <v>4388</v>
      </c>
      <c r="T310" s="177">
        <v>4240</v>
      </c>
      <c r="U310" s="177">
        <v>4170</v>
      </c>
      <c r="V310" s="177">
        <v>3950</v>
      </c>
      <c r="W310" s="177">
        <v>4099</v>
      </c>
      <c r="X310" s="177">
        <v>4535</v>
      </c>
      <c r="Y310" s="178">
        <v>4268</v>
      </c>
      <c r="Z310" s="10"/>
      <c r="AA310" s="205">
        <v>5385</v>
      </c>
      <c r="AB310" s="142">
        <v>4823</v>
      </c>
      <c r="AC310" s="144">
        <v>256</v>
      </c>
      <c r="AD310" s="143">
        <v>2658</v>
      </c>
      <c r="AE310" s="143">
        <v>4276</v>
      </c>
      <c r="AF310" s="143">
        <v>4060</v>
      </c>
      <c r="AG310" s="143">
        <v>3754</v>
      </c>
      <c r="AH310" s="143">
        <v>3415</v>
      </c>
      <c r="AI310" s="143">
        <v>3092</v>
      </c>
      <c r="AJ310" s="143">
        <v>4486</v>
      </c>
      <c r="AK310" s="144">
        <v>3883</v>
      </c>
    </row>
    <row r="311" spans="1:37" x14ac:dyDescent="0.45">
      <c r="A311" s="19" t="s">
        <v>1365</v>
      </c>
      <c r="B311" s="23" t="s">
        <v>893</v>
      </c>
      <c r="C311" s="17" t="s">
        <v>524</v>
      </c>
      <c r="D311" s="53">
        <v>559</v>
      </c>
      <c r="E311" s="190">
        <v>401</v>
      </c>
      <c r="F311" s="179">
        <v>25</v>
      </c>
      <c r="G311" s="179">
        <v>245</v>
      </c>
      <c r="H311" s="179">
        <v>433</v>
      </c>
      <c r="I311" s="179">
        <v>414</v>
      </c>
      <c r="J311" s="179">
        <v>398</v>
      </c>
      <c r="K311" s="179">
        <v>360</v>
      </c>
      <c r="L311" s="179">
        <v>368</v>
      </c>
      <c r="M311" s="179">
        <v>450</v>
      </c>
      <c r="N311" s="180">
        <v>406</v>
      </c>
      <c r="O311" s="10"/>
      <c r="P311" s="190">
        <v>484</v>
      </c>
      <c r="Q311" s="179">
        <v>37</v>
      </c>
      <c r="R311" s="179">
        <v>294</v>
      </c>
      <c r="S311" s="179">
        <v>446</v>
      </c>
      <c r="T311" s="179">
        <v>431</v>
      </c>
      <c r="U311" s="179">
        <v>424</v>
      </c>
      <c r="V311" s="179">
        <v>402</v>
      </c>
      <c r="W311" s="179">
        <v>417</v>
      </c>
      <c r="X311" s="179">
        <v>461</v>
      </c>
      <c r="Y311" s="180">
        <v>434</v>
      </c>
      <c r="Z311" s="10"/>
      <c r="AA311" s="206">
        <v>559</v>
      </c>
      <c r="AB311" s="156">
        <v>490</v>
      </c>
      <c r="AC311" s="158">
        <v>20</v>
      </c>
      <c r="AD311" s="157">
        <v>380</v>
      </c>
      <c r="AE311" s="157">
        <v>446</v>
      </c>
      <c r="AF311" s="157">
        <v>419</v>
      </c>
      <c r="AG311" s="157">
        <v>413</v>
      </c>
      <c r="AH311" s="157">
        <v>409</v>
      </c>
      <c r="AI311" s="157">
        <v>402</v>
      </c>
      <c r="AJ311" s="157">
        <v>458</v>
      </c>
      <c r="AK311" s="158">
        <v>432</v>
      </c>
    </row>
    <row r="312" spans="1:37" x14ac:dyDescent="0.45">
      <c r="A312" s="19" t="s">
        <v>1365</v>
      </c>
      <c r="B312" s="23" t="s">
        <v>894</v>
      </c>
      <c r="C312" s="17" t="s">
        <v>526</v>
      </c>
      <c r="D312" s="53">
        <v>882</v>
      </c>
      <c r="E312" s="190">
        <v>556</v>
      </c>
      <c r="F312" s="179">
        <v>41</v>
      </c>
      <c r="G312" s="179">
        <v>407</v>
      </c>
      <c r="H312" s="179">
        <v>719</v>
      </c>
      <c r="I312" s="179">
        <v>687</v>
      </c>
      <c r="J312" s="179">
        <v>660</v>
      </c>
      <c r="K312" s="179">
        <v>597</v>
      </c>
      <c r="L312" s="179">
        <v>611</v>
      </c>
      <c r="M312" s="179">
        <v>747</v>
      </c>
      <c r="N312" s="180">
        <v>674</v>
      </c>
      <c r="O312" s="10"/>
      <c r="P312" s="190">
        <v>671</v>
      </c>
      <c r="Q312" s="179">
        <v>62</v>
      </c>
      <c r="R312" s="179">
        <v>489</v>
      </c>
      <c r="S312" s="179">
        <v>741</v>
      </c>
      <c r="T312" s="179">
        <v>716</v>
      </c>
      <c r="U312" s="179">
        <v>704</v>
      </c>
      <c r="V312" s="179">
        <v>667</v>
      </c>
      <c r="W312" s="179">
        <v>692</v>
      </c>
      <c r="X312" s="179">
        <v>766</v>
      </c>
      <c r="Y312" s="180">
        <v>721</v>
      </c>
      <c r="Z312" s="10"/>
      <c r="AA312" s="206">
        <v>882</v>
      </c>
      <c r="AB312" s="156">
        <v>814</v>
      </c>
      <c r="AC312" s="158">
        <v>34</v>
      </c>
      <c r="AD312" s="157">
        <v>433</v>
      </c>
      <c r="AE312" s="157">
        <v>748</v>
      </c>
      <c r="AF312" s="157">
        <v>683</v>
      </c>
      <c r="AG312" s="157">
        <v>609</v>
      </c>
      <c r="AH312" s="157">
        <v>589</v>
      </c>
      <c r="AI312" s="157">
        <v>672</v>
      </c>
      <c r="AJ312" s="157">
        <v>770</v>
      </c>
      <c r="AK312" s="158">
        <v>669</v>
      </c>
    </row>
    <row r="313" spans="1:37" x14ac:dyDescent="0.45">
      <c r="A313" s="19" t="s">
        <v>1365</v>
      </c>
      <c r="B313" s="23" t="s">
        <v>895</v>
      </c>
      <c r="C313" s="17" t="s">
        <v>528</v>
      </c>
      <c r="D313" s="53">
        <v>413</v>
      </c>
      <c r="E313" s="190">
        <v>274</v>
      </c>
      <c r="F313" s="179">
        <v>20</v>
      </c>
      <c r="G313" s="179">
        <v>194</v>
      </c>
      <c r="H313" s="179">
        <v>342</v>
      </c>
      <c r="I313" s="179">
        <v>327</v>
      </c>
      <c r="J313" s="179">
        <v>314</v>
      </c>
      <c r="K313" s="179">
        <v>284</v>
      </c>
      <c r="L313" s="179">
        <v>291</v>
      </c>
      <c r="M313" s="179">
        <v>355</v>
      </c>
      <c r="N313" s="180">
        <v>321</v>
      </c>
      <c r="O313" s="10"/>
      <c r="P313" s="190">
        <v>330</v>
      </c>
      <c r="Q313" s="179">
        <v>30</v>
      </c>
      <c r="R313" s="179">
        <v>233</v>
      </c>
      <c r="S313" s="179">
        <v>353</v>
      </c>
      <c r="T313" s="179">
        <v>341</v>
      </c>
      <c r="U313" s="179">
        <v>335</v>
      </c>
      <c r="V313" s="179">
        <v>317</v>
      </c>
      <c r="W313" s="179">
        <v>329</v>
      </c>
      <c r="X313" s="179">
        <v>364</v>
      </c>
      <c r="Y313" s="180">
        <v>343</v>
      </c>
      <c r="Z313" s="10"/>
      <c r="AA313" s="206">
        <v>413</v>
      </c>
      <c r="AB313" s="156">
        <v>387</v>
      </c>
      <c r="AC313" s="158">
        <v>21</v>
      </c>
      <c r="AD313" s="157">
        <v>301</v>
      </c>
      <c r="AE313" s="157">
        <v>349</v>
      </c>
      <c r="AF313" s="157">
        <v>348</v>
      </c>
      <c r="AG313" s="157">
        <v>343</v>
      </c>
      <c r="AH313" s="157">
        <v>313</v>
      </c>
      <c r="AI313" s="157">
        <v>316</v>
      </c>
      <c r="AJ313" s="157">
        <v>371</v>
      </c>
      <c r="AK313" s="158">
        <v>356</v>
      </c>
    </row>
    <row r="314" spans="1:37" x14ac:dyDescent="0.45">
      <c r="A314" s="19" t="s">
        <v>1365</v>
      </c>
      <c r="B314" s="23" t="s">
        <v>896</v>
      </c>
      <c r="C314" s="17" t="s">
        <v>530</v>
      </c>
      <c r="D314" s="53">
        <v>793</v>
      </c>
      <c r="E314" s="190">
        <v>503</v>
      </c>
      <c r="F314" s="179">
        <v>35</v>
      </c>
      <c r="G314" s="179">
        <v>350</v>
      </c>
      <c r="H314" s="179">
        <v>618</v>
      </c>
      <c r="I314" s="179">
        <v>591</v>
      </c>
      <c r="J314" s="179">
        <v>568</v>
      </c>
      <c r="K314" s="179">
        <v>514</v>
      </c>
      <c r="L314" s="179">
        <v>525</v>
      </c>
      <c r="M314" s="179">
        <v>643</v>
      </c>
      <c r="N314" s="180">
        <v>580</v>
      </c>
      <c r="O314" s="10"/>
      <c r="P314" s="190">
        <v>606</v>
      </c>
      <c r="Q314" s="179">
        <v>53</v>
      </c>
      <c r="R314" s="179">
        <v>420</v>
      </c>
      <c r="S314" s="179">
        <v>637</v>
      </c>
      <c r="T314" s="179">
        <v>616</v>
      </c>
      <c r="U314" s="179">
        <v>606</v>
      </c>
      <c r="V314" s="179">
        <v>574</v>
      </c>
      <c r="W314" s="179">
        <v>595</v>
      </c>
      <c r="X314" s="179">
        <v>659</v>
      </c>
      <c r="Y314" s="180">
        <v>620</v>
      </c>
      <c r="Z314" s="10"/>
      <c r="AA314" s="206">
        <v>793</v>
      </c>
      <c r="AB314" s="156">
        <v>700</v>
      </c>
      <c r="AC314" s="158">
        <v>35</v>
      </c>
      <c r="AD314" s="157">
        <v>282</v>
      </c>
      <c r="AE314" s="157">
        <v>632</v>
      </c>
      <c r="AF314" s="157">
        <v>572</v>
      </c>
      <c r="AG314" s="157">
        <v>476</v>
      </c>
      <c r="AH314" s="157">
        <v>387</v>
      </c>
      <c r="AI314" s="157">
        <v>353</v>
      </c>
      <c r="AJ314" s="157">
        <v>660</v>
      </c>
      <c r="AK314" s="158">
        <v>499</v>
      </c>
    </row>
    <row r="315" spans="1:37" x14ac:dyDescent="0.45">
      <c r="A315" s="19" t="s">
        <v>1365</v>
      </c>
      <c r="B315" s="23" t="s">
        <v>897</v>
      </c>
      <c r="C315" s="17" t="s">
        <v>898</v>
      </c>
      <c r="D315" s="53">
        <v>895</v>
      </c>
      <c r="E315" s="190">
        <v>684</v>
      </c>
      <c r="F315" s="179">
        <v>42</v>
      </c>
      <c r="G315" s="179">
        <v>411</v>
      </c>
      <c r="H315" s="179">
        <v>725</v>
      </c>
      <c r="I315" s="179">
        <v>693</v>
      </c>
      <c r="J315" s="179">
        <v>666</v>
      </c>
      <c r="K315" s="179">
        <v>602</v>
      </c>
      <c r="L315" s="179">
        <v>616</v>
      </c>
      <c r="M315" s="179">
        <v>754</v>
      </c>
      <c r="N315" s="180">
        <v>680</v>
      </c>
      <c r="O315" s="10"/>
      <c r="P315" s="190">
        <v>820</v>
      </c>
      <c r="Q315" s="179">
        <v>62</v>
      </c>
      <c r="R315" s="179">
        <v>493</v>
      </c>
      <c r="S315" s="179">
        <v>747</v>
      </c>
      <c r="T315" s="179">
        <v>722</v>
      </c>
      <c r="U315" s="179">
        <v>710</v>
      </c>
      <c r="V315" s="179">
        <v>673</v>
      </c>
      <c r="W315" s="179">
        <v>698</v>
      </c>
      <c r="X315" s="179">
        <v>772</v>
      </c>
      <c r="Y315" s="180">
        <v>727</v>
      </c>
      <c r="Z315" s="10"/>
      <c r="AA315" s="206">
        <v>895</v>
      </c>
      <c r="AB315" s="156">
        <v>821</v>
      </c>
      <c r="AC315" s="158">
        <v>40</v>
      </c>
      <c r="AD315" s="157">
        <v>145</v>
      </c>
      <c r="AE315" s="157">
        <v>694</v>
      </c>
      <c r="AF315" s="157">
        <v>672</v>
      </c>
      <c r="AG315" s="157">
        <v>636</v>
      </c>
      <c r="AH315" s="157">
        <v>501</v>
      </c>
      <c r="AI315" s="157">
        <v>146</v>
      </c>
      <c r="AJ315" s="157">
        <v>739</v>
      </c>
      <c r="AK315" s="158">
        <v>605</v>
      </c>
    </row>
    <row r="316" spans="1:37" x14ac:dyDescent="0.45">
      <c r="A316" s="19" t="s">
        <v>1365</v>
      </c>
      <c r="B316" s="23" t="s">
        <v>899</v>
      </c>
      <c r="C316" s="17" t="s">
        <v>532</v>
      </c>
      <c r="D316" s="53">
        <v>854</v>
      </c>
      <c r="E316" s="190">
        <v>756</v>
      </c>
      <c r="F316" s="179">
        <v>38</v>
      </c>
      <c r="G316" s="179">
        <v>376</v>
      </c>
      <c r="H316" s="179">
        <v>664</v>
      </c>
      <c r="I316" s="179">
        <v>635</v>
      </c>
      <c r="J316" s="179">
        <v>610</v>
      </c>
      <c r="K316" s="179">
        <v>552</v>
      </c>
      <c r="L316" s="179">
        <v>564</v>
      </c>
      <c r="M316" s="179">
        <v>690</v>
      </c>
      <c r="N316" s="180">
        <v>623</v>
      </c>
      <c r="O316" s="10"/>
      <c r="P316" s="190">
        <v>901</v>
      </c>
      <c r="Q316" s="179">
        <v>57</v>
      </c>
      <c r="R316" s="179">
        <v>452</v>
      </c>
      <c r="S316" s="179">
        <v>685</v>
      </c>
      <c r="T316" s="179">
        <v>662</v>
      </c>
      <c r="U316" s="179">
        <v>651</v>
      </c>
      <c r="V316" s="179">
        <v>616</v>
      </c>
      <c r="W316" s="179">
        <v>639</v>
      </c>
      <c r="X316" s="179">
        <v>707</v>
      </c>
      <c r="Y316" s="180">
        <v>666</v>
      </c>
      <c r="Z316" s="10"/>
      <c r="AA316" s="206">
        <v>854</v>
      </c>
      <c r="AB316" s="156">
        <v>752</v>
      </c>
      <c r="AC316" s="158">
        <v>38</v>
      </c>
      <c r="AD316" s="157">
        <v>412</v>
      </c>
      <c r="AE316" s="157">
        <v>643</v>
      </c>
      <c r="AF316" s="157">
        <v>588</v>
      </c>
      <c r="AG316" s="157">
        <v>518</v>
      </c>
      <c r="AH316" s="157">
        <v>471</v>
      </c>
      <c r="AI316" s="157">
        <v>461</v>
      </c>
      <c r="AJ316" s="157">
        <v>680</v>
      </c>
      <c r="AK316" s="158">
        <v>546</v>
      </c>
    </row>
    <row r="317" spans="1:37" x14ac:dyDescent="0.45">
      <c r="A317" s="19" t="s">
        <v>1365</v>
      </c>
      <c r="B317" s="23" t="s">
        <v>900</v>
      </c>
      <c r="C317" s="17" t="s">
        <v>534</v>
      </c>
      <c r="D317" s="53">
        <v>989</v>
      </c>
      <c r="E317" s="190">
        <v>599</v>
      </c>
      <c r="F317" s="179">
        <v>44</v>
      </c>
      <c r="G317" s="179">
        <v>435</v>
      </c>
      <c r="H317" s="179">
        <v>767</v>
      </c>
      <c r="I317" s="179">
        <v>734</v>
      </c>
      <c r="J317" s="179">
        <v>705</v>
      </c>
      <c r="K317" s="179">
        <v>637</v>
      </c>
      <c r="L317" s="179">
        <v>652</v>
      </c>
      <c r="M317" s="179">
        <v>798</v>
      </c>
      <c r="N317" s="180">
        <v>720</v>
      </c>
      <c r="O317" s="10"/>
      <c r="P317" s="190">
        <v>715</v>
      </c>
      <c r="Q317" s="179">
        <v>66</v>
      </c>
      <c r="R317" s="179">
        <v>522</v>
      </c>
      <c r="S317" s="179">
        <v>791</v>
      </c>
      <c r="T317" s="179">
        <v>764</v>
      </c>
      <c r="U317" s="179">
        <v>752</v>
      </c>
      <c r="V317" s="179">
        <v>712</v>
      </c>
      <c r="W317" s="179">
        <v>739</v>
      </c>
      <c r="X317" s="179">
        <v>817</v>
      </c>
      <c r="Y317" s="180">
        <v>769</v>
      </c>
      <c r="Z317" s="10"/>
      <c r="AA317" s="206">
        <v>989</v>
      </c>
      <c r="AB317" s="156">
        <v>869</v>
      </c>
      <c r="AC317" s="158">
        <v>68</v>
      </c>
      <c r="AD317" s="157">
        <v>705</v>
      </c>
      <c r="AE317" s="157">
        <v>767</v>
      </c>
      <c r="AF317" s="157">
        <v>780</v>
      </c>
      <c r="AG317" s="157">
        <v>764</v>
      </c>
      <c r="AH317" s="157">
        <v>745</v>
      </c>
      <c r="AI317" s="157">
        <v>742</v>
      </c>
      <c r="AJ317" s="157">
        <v>810</v>
      </c>
      <c r="AK317" s="158">
        <v>779</v>
      </c>
    </row>
    <row r="318" spans="1:37" x14ac:dyDescent="0.45">
      <c r="A318" s="19" t="s">
        <v>1363</v>
      </c>
      <c r="B318" s="25" t="s">
        <v>901</v>
      </c>
      <c r="C318" s="17"/>
      <c r="D318" s="87">
        <v>3095</v>
      </c>
      <c r="E318" s="189">
        <v>1887</v>
      </c>
      <c r="F318" s="177">
        <v>133</v>
      </c>
      <c r="G318" s="177">
        <v>1330</v>
      </c>
      <c r="H318" s="177">
        <v>2348</v>
      </c>
      <c r="I318" s="177">
        <v>2244</v>
      </c>
      <c r="J318" s="177">
        <v>2157</v>
      </c>
      <c r="K318" s="177">
        <v>1950</v>
      </c>
      <c r="L318" s="177">
        <v>1995</v>
      </c>
      <c r="M318" s="177">
        <v>2441</v>
      </c>
      <c r="N318" s="178">
        <v>2202</v>
      </c>
      <c r="O318" s="10"/>
      <c r="P318" s="189">
        <v>2247</v>
      </c>
      <c r="Q318" s="177">
        <v>200</v>
      </c>
      <c r="R318" s="177">
        <v>1596</v>
      </c>
      <c r="S318" s="177">
        <v>2420</v>
      </c>
      <c r="T318" s="177">
        <v>2339</v>
      </c>
      <c r="U318" s="177">
        <v>2300</v>
      </c>
      <c r="V318" s="177">
        <v>2179</v>
      </c>
      <c r="W318" s="177">
        <v>2261</v>
      </c>
      <c r="X318" s="177">
        <v>2501</v>
      </c>
      <c r="Y318" s="178">
        <v>2354</v>
      </c>
      <c r="Z318" s="10"/>
      <c r="AA318" s="205">
        <v>3095</v>
      </c>
      <c r="AB318" s="142">
        <v>2660</v>
      </c>
      <c r="AC318" s="144">
        <v>160</v>
      </c>
      <c r="AD318" s="143">
        <v>1562</v>
      </c>
      <c r="AE318" s="143">
        <v>2213</v>
      </c>
      <c r="AF318" s="143">
        <v>2181</v>
      </c>
      <c r="AG318" s="143">
        <v>2001</v>
      </c>
      <c r="AH318" s="143">
        <v>1772</v>
      </c>
      <c r="AI318" s="143">
        <v>1704</v>
      </c>
      <c r="AJ318" s="143">
        <v>2403</v>
      </c>
      <c r="AK318" s="144">
        <v>2077</v>
      </c>
    </row>
    <row r="319" spans="1:37" x14ac:dyDescent="0.45">
      <c r="A319" s="19" t="s">
        <v>1365</v>
      </c>
      <c r="B319" s="23" t="s">
        <v>902</v>
      </c>
      <c r="C319" s="17" t="s">
        <v>537</v>
      </c>
      <c r="D319" s="53">
        <v>401</v>
      </c>
      <c r="E319" s="190">
        <v>273</v>
      </c>
      <c r="F319" s="179">
        <v>18</v>
      </c>
      <c r="G319" s="179">
        <v>174</v>
      </c>
      <c r="H319" s="179">
        <v>307</v>
      </c>
      <c r="I319" s="179">
        <v>293</v>
      </c>
      <c r="J319" s="179">
        <v>282</v>
      </c>
      <c r="K319" s="179">
        <v>255</v>
      </c>
      <c r="L319" s="179">
        <v>261</v>
      </c>
      <c r="M319" s="179">
        <v>319</v>
      </c>
      <c r="N319" s="180">
        <v>288</v>
      </c>
      <c r="O319" s="10"/>
      <c r="P319" s="190">
        <v>325</v>
      </c>
      <c r="Q319" s="179">
        <v>27</v>
      </c>
      <c r="R319" s="179">
        <v>209</v>
      </c>
      <c r="S319" s="179">
        <v>316</v>
      </c>
      <c r="T319" s="179">
        <v>306</v>
      </c>
      <c r="U319" s="179">
        <v>300</v>
      </c>
      <c r="V319" s="179">
        <v>285</v>
      </c>
      <c r="W319" s="179">
        <v>295</v>
      </c>
      <c r="X319" s="179">
        <v>327</v>
      </c>
      <c r="Y319" s="180">
        <v>308</v>
      </c>
      <c r="Z319" s="10"/>
      <c r="AA319" s="206">
        <v>401</v>
      </c>
      <c r="AB319" s="156">
        <v>347</v>
      </c>
      <c r="AC319" s="158">
        <v>39</v>
      </c>
      <c r="AD319" s="157">
        <v>193</v>
      </c>
      <c r="AE319" s="157">
        <v>293</v>
      </c>
      <c r="AF319" s="157">
        <v>280</v>
      </c>
      <c r="AG319" s="157">
        <v>250</v>
      </c>
      <c r="AH319" s="157">
        <v>236</v>
      </c>
      <c r="AI319" s="157">
        <v>233</v>
      </c>
      <c r="AJ319" s="157">
        <v>315</v>
      </c>
      <c r="AK319" s="158">
        <v>262</v>
      </c>
    </row>
    <row r="320" spans="1:37" x14ac:dyDescent="0.45">
      <c r="A320" s="19" t="s">
        <v>1365</v>
      </c>
      <c r="B320" s="23" t="s">
        <v>903</v>
      </c>
      <c r="C320" s="17" t="s">
        <v>539</v>
      </c>
      <c r="D320" s="53">
        <v>259</v>
      </c>
      <c r="E320" s="190">
        <v>141</v>
      </c>
      <c r="F320" s="179">
        <v>11</v>
      </c>
      <c r="G320" s="179">
        <v>108</v>
      </c>
      <c r="H320" s="179">
        <v>191</v>
      </c>
      <c r="I320" s="179">
        <v>183</v>
      </c>
      <c r="J320" s="179">
        <v>176</v>
      </c>
      <c r="K320" s="179">
        <v>159</v>
      </c>
      <c r="L320" s="179">
        <v>162</v>
      </c>
      <c r="M320" s="179">
        <v>199</v>
      </c>
      <c r="N320" s="180">
        <v>179</v>
      </c>
      <c r="O320" s="10"/>
      <c r="P320" s="190">
        <v>168</v>
      </c>
      <c r="Q320" s="179">
        <v>17</v>
      </c>
      <c r="R320" s="179">
        <v>130</v>
      </c>
      <c r="S320" s="179">
        <v>197</v>
      </c>
      <c r="T320" s="179">
        <v>190</v>
      </c>
      <c r="U320" s="179">
        <v>187</v>
      </c>
      <c r="V320" s="179">
        <v>177</v>
      </c>
      <c r="W320" s="179">
        <v>184</v>
      </c>
      <c r="X320" s="179">
        <v>204</v>
      </c>
      <c r="Y320" s="180">
        <v>192</v>
      </c>
      <c r="Z320" s="10"/>
      <c r="AA320" s="206">
        <v>259</v>
      </c>
      <c r="AB320" s="156">
        <v>216</v>
      </c>
      <c r="AC320" s="158">
        <v>24</v>
      </c>
      <c r="AD320" s="157">
        <v>145</v>
      </c>
      <c r="AE320" s="157">
        <v>192</v>
      </c>
      <c r="AF320" s="157">
        <v>191</v>
      </c>
      <c r="AG320" s="157">
        <v>182</v>
      </c>
      <c r="AH320" s="157">
        <v>154</v>
      </c>
      <c r="AI320" s="157">
        <v>157</v>
      </c>
      <c r="AJ320" s="157">
        <v>198</v>
      </c>
      <c r="AK320" s="158">
        <v>193</v>
      </c>
    </row>
    <row r="321" spans="1:37" x14ac:dyDescent="0.45">
      <c r="A321" s="19" t="s">
        <v>1365</v>
      </c>
      <c r="B321" s="150" t="s">
        <v>1354</v>
      </c>
      <c r="C321" s="17" t="s">
        <v>541</v>
      </c>
      <c r="D321" s="53">
        <v>1338</v>
      </c>
      <c r="E321" s="190">
        <v>755</v>
      </c>
      <c r="F321" s="179">
        <v>59</v>
      </c>
      <c r="G321" s="179">
        <v>588</v>
      </c>
      <c r="H321" s="179">
        <v>1037</v>
      </c>
      <c r="I321" s="179">
        <v>992</v>
      </c>
      <c r="J321" s="179">
        <v>953</v>
      </c>
      <c r="K321" s="179">
        <v>862</v>
      </c>
      <c r="L321" s="179">
        <v>882</v>
      </c>
      <c r="M321" s="179">
        <v>1078</v>
      </c>
      <c r="N321" s="180">
        <v>973</v>
      </c>
      <c r="O321" s="10"/>
      <c r="P321" s="190">
        <v>899</v>
      </c>
      <c r="Q321" s="179">
        <v>89</v>
      </c>
      <c r="R321" s="179">
        <v>705</v>
      </c>
      <c r="S321" s="179">
        <v>1069</v>
      </c>
      <c r="T321" s="179">
        <v>1033</v>
      </c>
      <c r="U321" s="179">
        <v>1016</v>
      </c>
      <c r="V321" s="179">
        <v>963</v>
      </c>
      <c r="W321" s="179">
        <v>999</v>
      </c>
      <c r="X321" s="179">
        <v>1105</v>
      </c>
      <c r="Y321" s="180">
        <v>1040</v>
      </c>
      <c r="Z321" s="10"/>
      <c r="AA321" s="206">
        <v>1338</v>
      </c>
      <c r="AB321" s="156">
        <v>1175</v>
      </c>
      <c r="AC321" s="158">
        <v>42</v>
      </c>
      <c r="AD321" s="157">
        <v>545</v>
      </c>
      <c r="AE321" s="157">
        <v>921</v>
      </c>
      <c r="AF321" s="157">
        <v>914</v>
      </c>
      <c r="AG321" s="157">
        <v>795</v>
      </c>
      <c r="AH321" s="157">
        <v>656</v>
      </c>
      <c r="AI321" s="157">
        <v>600</v>
      </c>
      <c r="AJ321" s="157">
        <v>1051</v>
      </c>
      <c r="AK321" s="158">
        <v>833</v>
      </c>
    </row>
    <row r="322" spans="1:37" x14ac:dyDescent="0.45">
      <c r="A322" s="19" t="s">
        <v>1365</v>
      </c>
      <c r="B322" s="23" t="s">
        <v>904</v>
      </c>
      <c r="C322" s="17" t="s">
        <v>543</v>
      </c>
      <c r="D322" s="53">
        <v>199</v>
      </c>
      <c r="E322" s="190">
        <v>130</v>
      </c>
      <c r="F322" s="179">
        <v>10</v>
      </c>
      <c r="G322" s="179">
        <v>92</v>
      </c>
      <c r="H322" s="179">
        <v>163</v>
      </c>
      <c r="I322" s="179">
        <v>156</v>
      </c>
      <c r="J322" s="179">
        <v>150</v>
      </c>
      <c r="K322" s="179">
        <v>135</v>
      </c>
      <c r="L322" s="179">
        <v>138</v>
      </c>
      <c r="M322" s="179">
        <v>169</v>
      </c>
      <c r="N322" s="180">
        <v>153</v>
      </c>
      <c r="O322" s="10"/>
      <c r="P322" s="190">
        <v>155</v>
      </c>
      <c r="Q322" s="179">
        <v>14</v>
      </c>
      <c r="R322" s="179">
        <v>111</v>
      </c>
      <c r="S322" s="179">
        <v>168</v>
      </c>
      <c r="T322" s="179">
        <v>162</v>
      </c>
      <c r="U322" s="179">
        <v>160</v>
      </c>
      <c r="V322" s="179">
        <v>151</v>
      </c>
      <c r="W322" s="179">
        <v>157</v>
      </c>
      <c r="X322" s="179">
        <v>173</v>
      </c>
      <c r="Y322" s="180">
        <v>163</v>
      </c>
      <c r="Z322" s="10"/>
      <c r="AA322" s="206">
        <v>199</v>
      </c>
      <c r="AB322" s="156">
        <v>184</v>
      </c>
      <c r="AC322" s="158">
        <v>11</v>
      </c>
      <c r="AD322" s="157">
        <v>135</v>
      </c>
      <c r="AE322" s="157">
        <v>149</v>
      </c>
      <c r="AF322" s="157">
        <v>156</v>
      </c>
      <c r="AG322" s="157">
        <v>152</v>
      </c>
      <c r="AH322" s="157">
        <v>148</v>
      </c>
      <c r="AI322" s="157">
        <v>146</v>
      </c>
      <c r="AJ322" s="157">
        <v>165</v>
      </c>
      <c r="AK322" s="158">
        <v>159</v>
      </c>
    </row>
    <row r="323" spans="1:37" x14ac:dyDescent="0.45">
      <c r="A323" s="19" t="s">
        <v>1365</v>
      </c>
      <c r="B323" s="23" t="s">
        <v>905</v>
      </c>
      <c r="C323" s="17" t="s">
        <v>545</v>
      </c>
      <c r="D323" s="53">
        <v>234</v>
      </c>
      <c r="E323" s="190">
        <v>191</v>
      </c>
      <c r="F323" s="179">
        <v>10</v>
      </c>
      <c r="G323" s="179">
        <v>100</v>
      </c>
      <c r="H323" s="179">
        <v>177</v>
      </c>
      <c r="I323" s="179">
        <v>169</v>
      </c>
      <c r="J323" s="179">
        <v>163</v>
      </c>
      <c r="K323" s="179">
        <v>147</v>
      </c>
      <c r="L323" s="179">
        <v>150</v>
      </c>
      <c r="M323" s="179">
        <v>184</v>
      </c>
      <c r="N323" s="180">
        <v>166</v>
      </c>
      <c r="O323" s="10"/>
      <c r="P323" s="190">
        <v>228</v>
      </c>
      <c r="Q323" s="179">
        <v>15</v>
      </c>
      <c r="R323" s="179">
        <v>120</v>
      </c>
      <c r="S323" s="179">
        <v>182</v>
      </c>
      <c r="T323" s="179">
        <v>176</v>
      </c>
      <c r="U323" s="179">
        <v>173</v>
      </c>
      <c r="V323" s="179">
        <v>164</v>
      </c>
      <c r="W323" s="179">
        <v>170</v>
      </c>
      <c r="X323" s="179">
        <v>189</v>
      </c>
      <c r="Y323" s="180">
        <v>177</v>
      </c>
      <c r="Z323" s="10"/>
      <c r="AA323" s="206">
        <v>234</v>
      </c>
      <c r="AB323" s="156">
        <v>200</v>
      </c>
      <c r="AC323" s="158">
        <v>28</v>
      </c>
      <c r="AD323" s="157">
        <v>146</v>
      </c>
      <c r="AE323" s="157">
        <v>185</v>
      </c>
      <c r="AF323" s="157">
        <v>180</v>
      </c>
      <c r="AG323" s="157">
        <v>180</v>
      </c>
      <c r="AH323" s="157">
        <v>161</v>
      </c>
      <c r="AI323" s="157">
        <v>152</v>
      </c>
      <c r="AJ323" s="157">
        <v>189</v>
      </c>
      <c r="AK323" s="158">
        <v>180</v>
      </c>
    </row>
    <row r="324" spans="1:37" x14ac:dyDescent="0.45">
      <c r="A324" s="19" t="s">
        <v>1365</v>
      </c>
      <c r="B324" s="23" t="s">
        <v>906</v>
      </c>
      <c r="C324" s="17" t="s">
        <v>547</v>
      </c>
      <c r="D324" s="53">
        <v>664</v>
      </c>
      <c r="E324" s="190">
        <v>388</v>
      </c>
      <c r="F324" s="179">
        <v>27</v>
      </c>
      <c r="G324" s="179">
        <v>269</v>
      </c>
      <c r="H324" s="179">
        <v>475</v>
      </c>
      <c r="I324" s="179">
        <v>454</v>
      </c>
      <c r="J324" s="179">
        <v>437</v>
      </c>
      <c r="K324" s="179">
        <v>395</v>
      </c>
      <c r="L324" s="179">
        <v>404</v>
      </c>
      <c r="M324" s="179">
        <v>494</v>
      </c>
      <c r="N324" s="180">
        <v>446</v>
      </c>
      <c r="O324" s="10"/>
      <c r="P324" s="190">
        <v>463</v>
      </c>
      <c r="Q324" s="179">
        <v>41</v>
      </c>
      <c r="R324" s="179">
        <v>323</v>
      </c>
      <c r="S324" s="179">
        <v>490</v>
      </c>
      <c r="T324" s="179">
        <v>473</v>
      </c>
      <c r="U324" s="179">
        <v>466</v>
      </c>
      <c r="V324" s="179">
        <v>441</v>
      </c>
      <c r="W324" s="179">
        <v>458</v>
      </c>
      <c r="X324" s="179">
        <v>506</v>
      </c>
      <c r="Y324" s="180">
        <v>477</v>
      </c>
      <c r="Z324" s="10"/>
      <c r="AA324" s="206">
        <v>664</v>
      </c>
      <c r="AB324" s="156">
        <v>538</v>
      </c>
      <c r="AC324" s="158">
        <v>16</v>
      </c>
      <c r="AD324" s="157">
        <v>398</v>
      </c>
      <c r="AE324" s="157">
        <v>473</v>
      </c>
      <c r="AF324" s="157">
        <v>460</v>
      </c>
      <c r="AG324" s="157">
        <v>442</v>
      </c>
      <c r="AH324" s="157">
        <v>417</v>
      </c>
      <c r="AI324" s="157">
        <v>416</v>
      </c>
      <c r="AJ324" s="157">
        <v>485</v>
      </c>
      <c r="AK324" s="158">
        <v>450</v>
      </c>
    </row>
    <row r="325" spans="1:37" x14ac:dyDescent="0.45">
      <c r="A325" s="19" t="s">
        <v>1363</v>
      </c>
      <c r="B325" s="25" t="s">
        <v>907</v>
      </c>
      <c r="C325" s="17"/>
      <c r="D325" s="87">
        <v>7252</v>
      </c>
      <c r="E325" s="189">
        <v>6050</v>
      </c>
      <c r="F325" s="177">
        <v>335</v>
      </c>
      <c r="G325" s="177">
        <v>3345</v>
      </c>
      <c r="H325" s="177">
        <v>5903</v>
      </c>
      <c r="I325" s="177">
        <v>5643</v>
      </c>
      <c r="J325" s="177">
        <v>5423</v>
      </c>
      <c r="K325" s="177">
        <v>4904</v>
      </c>
      <c r="L325" s="177">
        <v>5017</v>
      </c>
      <c r="M325" s="177">
        <v>6136</v>
      </c>
      <c r="N325" s="178">
        <v>5536</v>
      </c>
      <c r="O325" s="10"/>
      <c r="P325" s="189">
        <v>7298</v>
      </c>
      <c r="Q325" s="177">
        <v>502</v>
      </c>
      <c r="R325" s="177">
        <v>4014</v>
      </c>
      <c r="S325" s="177">
        <v>6085</v>
      </c>
      <c r="T325" s="177">
        <v>5881</v>
      </c>
      <c r="U325" s="177">
        <v>5783</v>
      </c>
      <c r="V325" s="177">
        <v>5478</v>
      </c>
      <c r="W325" s="177">
        <v>5684</v>
      </c>
      <c r="X325" s="177">
        <v>6289</v>
      </c>
      <c r="Y325" s="178">
        <v>5920</v>
      </c>
      <c r="Z325" s="10"/>
      <c r="AA325" s="205">
        <v>7252</v>
      </c>
      <c r="AB325" s="142">
        <v>6689</v>
      </c>
      <c r="AC325" s="144">
        <v>1373</v>
      </c>
      <c r="AD325" s="143">
        <v>4009</v>
      </c>
      <c r="AE325" s="143">
        <v>5724</v>
      </c>
      <c r="AF325" s="143">
        <v>5312</v>
      </c>
      <c r="AG325" s="143">
        <v>4998</v>
      </c>
      <c r="AH325" s="143">
        <v>4529</v>
      </c>
      <c r="AI325" s="143">
        <v>4724</v>
      </c>
      <c r="AJ325" s="143">
        <v>6084</v>
      </c>
      <c r="AK325" s="144">
        <v>5244</v>
      </c>
    </row>
    <row r="326" spans="1:37" x14ac:dyDescent="0.45">
      <c r="A326" s="19" t="s">
        <v>1365</v>
      </c>
      <c r="B326" s="23" t="s">
        <v>908</v>
      </c>
      <c r="C326" s="17" t="s">
        <v>550</v>
      </c>
      <c r="D326" s="53">
        <v>518</v>
      </c>
      <c r="E326" s="190">
        <v>447</v>
      </c>
      <c r="F326" s="179">
        <v>24</v>
      </c>
      <c r="G326" s="179">
        <v>231</v>
      </c>
      <c r="H326" s="179">
        <v>408</v>
      </c>
      <c r="I326" s="179">
        <v>390</v>
      </c>
      <c r="J326" s="179">
        <v>375</v>
      </c>
      <c r="K326" s="179">
        <v>339</v>
      </c>
      <c r="L326" s="179">
        <v>347</v>
      </c>
      <c r="M326" s="179">
        <v>424</v>
      </c>
      <c r="N326" s="180">
        <v>383</v>
      </c>
      <c r="O326" s="10"/>
      <c r="P326" s="190">
        <v>539</v>
      </c>
      <c r="Q326" s="179">
        <v>35</v>
      </c>
      <c r="R326" s="179">
        <v>278</v>
      </c>
      <c r="S326" s="179">
        <v>421</v>
      </c>
      <c r="T326" s="179">
        <v>407</v>
      </c>
      <c r="U326" s="179">
        <v>400</v>
      </c>
      <c r="V326" s="179">
        <v>379</v>
      </c>
      <c r="W326" s="179">
        <v>393</v>
      </c>
      <c r="X326" s="179">
        <v>435</v>
      </c>
      <c r="Y326" s="180">
        <v>409</v>
      </c>
      <c r="Z326" s="10"/>
      <c r="AA326" s="206">
        <v>518</v>
      </c>
      <c r="AB326" s="156">
        <v>462</v>
      </c>
      <c r="AC326" s="158">
        <v>15</v>
      </c>
      <c r="AD326" s="157">
        <v>261</v>
      </c>
      <c r="AE326" s="157">
        <v>378</v>
      </c>
      <c r="AF326" s="157">
        <v>350</v>
      </c>
      <c r="AG326" s="157">
        <v>328</v>
      </c>
      <c r="AH326" s="157">
        <v>315</v>
      </c>
      <c r="AI326" s="157">
        <v>427</v>
      </c>
      <c r="AJ326" s="157">
        <v>428</v>
      </c>
      <c r="AK326" s="158">
        <v>370</v>
      </c>
    </row>
    <row r="327" spans="1:37" x14ac:dyDescent="0.45">
      <c r="A327" s="19" t="s">
        <v>1365</v>
      </c>
      <c r="B327" s="23" t="s">
        <v>909</v>
      </c>
      <c r="C327" s="17" t="s">
        <v>552</v>
      </c>
      <c r="D327" s="53">
        <v>198</v>
      </c>
      <c r="E327" s="190">
        <v>162</v>
      </c>
      <c r="F327" s="179">
        <v>9</v>
      </c>
      <c r="G327" s="179">
        <v>82</v>
      </c>
      <c r="H327" s="179">
        <v>145</v>
      </c>
      <c r="I327" s="179">
        <v>139</v>
      </c>
      <c r="J327" s="179">
        <v>133</v>
      </c>
      <c r="K327" s="179">
        <v>121</v>
      </c>
      <c r="L327" s="179">
        <v>123</v>
      </c>
      <c r="M327" s="179">
        <v>151</v>
      </c>
      <c r="N327" s="180">
        <v>136</v>
      </c>
      <c r="O327" s="10"/>
      <c r="P327" s="190">
        <v>196</v>
      </c>
      <c r="Q327" s="179">
        <v>13</v>
      </c>
      <c r="R327" s="179">
        <v>99</v>
      </c>
      <c r="S327" s="179">
        <v>150</v>
      </c>
      <c r="T327" s="179">
        <v>145</v>
      </c>
      <c r="U327" s="179">
        <v>142</v>
      </c>
      <c r="V327" s="179">
        <v>135</v>
      </c>
      <c r="W327" s="179">
        <v>140</v>
      </c>
      <c r="X327" s="179">
        <v>155</v>
      </c>
      <c r="Y327" s="180">
        <v>146</v>
      </c>
      <c r="Z327" s="10"/>
      <c r="AA327" s="206">
        <v>198</v>
      </c>
      <c r="AB327" s="156">
        <v>164</v>
      </c>
      <c r="AC327" s="158">
        <v>11</v>
      </c>
      <c r="AD327" s="157">
        <v>118</v>
      </c>
      <c r="AE327" s="157">
        <v>152</v>
      </c>
      <c r="AF327" s="157">
        <v>149</v>
      </c>
      <c r="AG327" s="157">
        <v>141</v>
      </c>
      <c r="AH327" s="157">
        <v>131</v>
      </c>
      <c r="AI327" s="157">
        <v>130</v>
      </c>
      <c r="AJ327" s="157">
        <v>155</v>
      </c>
      <c r="AK327" s="158">
        <v>149</v>
      </c>
    </row>
    <row r="328" spans="1:37" x14ac:dyDescent="0.45">
      <c r="A328" s="19" t="s">
        <v>1365</v>
      </c>
      <c r="B328" s="23" t="s">
        <v>910</v>
      </c>
      <c r="C328" s="17" t="s">
        <v>554</v>
      </c>
      <c r="D328" s="53">
        <v>601</v>
      </c>
      <c r="E328" s="190">
        <v>565</v>
      </c>
      <c r="F328" s="179">
        <v>28</v>
      </c>
      <c r="G328" s="179">
        <v>278</v>
      </c>
      <c r="H328" s="179">
        <v>490</v>
      </c>
      <c r="I328" s="179">
        <v>469</v>
      </c>
      <c r="J328" s="179">
        <v>450</v>
      </c>
      <c r="K328" s="179">
        <v>407</v>
      </c>
      <c r="L328" s="179">
        <v>417</v>
      </c>
      <c r="M328" s="179">
        <v>510</v>
      </c>
      <c r="N328" s="180">
        <v>460</v>
      </c>
      <c r="O328" s="10"/>
      <c r="P328" s="190">
        <v>680</v>
      </c>
      <c r="Q328" s="179">
        <v>42</v>
      </c>
      <c r="R328" s="179">
        <v>333</v>
      </c>
      <c r="S328" s="179">
        <v>505</v>
      </c>
      <c r="T328" s="179">
        <v>488</v>
      </c>
      <c r="U328" s="179">
        <v>480</v>
      </c>
      <c r="V328" s="179">
        <v>455</v>
      </c>
      <c r="W328" s="179">
        <v>472</v>
      </c>
      <c r="X328" s="179">
        <v>522</v>
      </c>
      <c r="Y328" s="180">
        <v>492</v>
      </c>
      <c r="Z328" s="10"/>
      <c r="AA328" s="206">
        <v>601</v>
      </c>
      <c r="AB328" s="156">
        <v>555</v>
      </c>
      <c r="AC328" s="158">
        <v>173</v>
      </c>
      <c r="AD328" s="157">
        <v>285</v>
      </c>
      <c r="AE328" s="157">
        <v>471</v>
      </c>
      <c r="AF328" s="157">
        <v>424</v>
      </c>
      <c r="AG328" s="157">
        <v>393</v>
      </c>
      <c r="AH328" s="157">
        <v>330</v>
      </c>
      <c r="AI328" s="157">
        <v>335</v>
      </c>
      <c r="AJ328" s="157">
        <v>498</v>
      </c>
      <c r="AK328" s="158">
        <v>404</v>
      </c>
    </row>
    <row r="329" spans="1:37" x14ac:dyDescent="0.45">
      <c r="A329" s="19" t="s">
        <v>1365</v>
      </c>
      <c r="B329" s="23" t="s">
        <v>911</v>
      </c>
      <c r="C329" s="17" t="s">
        <v>556</v>
      </c>
      <c r="D329" s="53">
        <v>632</v>
      </c>
      <c r="E329" s="190">
        <v>562</v>
      </c>
      <c r="F329" s="179">
        <v>28</v>
      </c>
      <c r="G329" s="179">
        <v>279</v>
      </c>
      <c r="H329" s="179">
        <v>493</v>
      </c>
      <c r="I329" s="179">
        <v>471</v>
      </c>
      <c r="J329" s="179">
        <v>453</v>
      </c>
      <c r="K329" s="179">
        <v>410</v>
      </c>
      <c r="L329" s="179">
        <v>419</v>
      </c>
      <c r="M329" s="179">
        <v>512</v>
      </c>
      <c r="N329" s="180">
        <v>462</v>
      </c>
      <c r="O329" s="10"/>
      <c r="P329" s="190">
        <v>679</v>
      </c>
      <c r="Q329" s="179">
        <v>42</v>
      </c>
      <c r="R329" s="179">
        <v>335</v>
      </c>
      <c r="S329" s="179">
        <v>508</v>
      </c>
      <c r="T329" s="179">
        <v>491</v>
      </c>
      <c r="U329" s="179">
        <v>483</v>
      </c>
      <c r="V329" s="179">
        <v>457</v>
      </c>
      <c r="W329" s="179">
        <v>475</v>
      </c>
      <c r="X329" s="179">
        <v>525</v>
      </c>
      <c r="Y329" s="180">
        <v>494</v>
      </c>
      <c r="Z329" s="10"/>
      <c r="AA329" s="206">
        <v>632</v>
      </c>
      <c r="AB329" s="156">
        <v>558</v>
      </c>
      <c r="AC329" s="158">
        <v>64</v>
      </c>
      <c r="AD329" s="157">
        <v>309</v>
      </c>
      <c r="AE329" s="157">
        <v>466</v>
      </c>
      <c r="AF329" s="157">
        <v>475</v>
      </c>
      <c r="AG329" s="157">
        <v>424</v>
      </c>
      <c r="AH329" s="157">
        <v>354</v>
      </c>
      <c r="AI329" s="157">
        <v>345</v>
      </c>
      <c r="AJ329" s="157">
        <v>509</v>
      </c>
      <c r="AK329" s="158">
        <v>454</v>
      </c>
    </row>
    <row r="330" spans="1:37" x14ac:dyDescent="0.45">
      <c r="A330" s="19" t="s">
        <v>1365</v>
      </c>
      <c r="B330" s="23" t="s">
        <v>912</v>
      </c>
      <c r="C330" s="17" t="s">
        <v>558</v>
      </c>
      <c r="D330" s="53">
        <v>511</v>
      </c>
      <c r="E330" s="190">
        <v>428</v>
      </c>
      <c r="F330" s="179">
        <v>25</v>
      </c>
      <c r="G330" s="179">
        <v>242</v>
      </c>
      <c r="H330" s="179">
        <v>427</v>
      </c>
      <c r="I330" s="179">
        <v>408</v>
      </c>
      <c r="J330" s="179">
        <v>392</v>
      </c>
      <c r="K330" s="179">
        <v>355</v>
      </c>
      <c r="L330" s="179">
        <v>363</v>
      </c>
      <c r="M330" s="179">
        <v>444</v>
      </c>
      <c r="N330" s="180">
        <v>400</v>
      </c>
      <c r="O330" s="10"/>
      <c r="P330" s="190">
        <v>515</v>
      </c>
      <c r="Q330" s="179">
        <v>37</v>
      </c>
      <c r="R330" s="179">
        <v>290</v>
      </c>
      <c r="S330" s="179">
        <v>440</v>
      </c>
      <c r="T330" s="179">
        <v>425</v>
      </c>
      <c r="U330" s="179">
        <v>418</v>
      </c>
      <c r="V330" s="179">
        <v>396</v>
      </c>
      <c r="W330" s="179">
        <v>411</v>
      </c>
      <c r="X330" s="179">
        <v>455</v>
      </c>
      <c r="Y330" s="180">
        <v>428</v>
      </c>
      <c r="Z330" s="10"/>
      <c r="AA330" s="206">
        <v>511</v>
      </c>
      <c r="AB330" s="156">
        <v>483</v>
      </c>
      <c r="AC330" s="158">
        <v>42</v>
      </c>
      <c r="AD330" s="157">
        <v>293</v>
      </c>
      <c r="AE330" s="157">
        <v>361</v>
      </c>
      <c r="AF330" s="157">
        <v>386</v>
      </c>
      <c r="AG330" s="157">
        <v>370</v>
      </c>
      <c r="AH330" s="157">
        <v>328</v>
      </c>
      <c r="AI330" s="157">
        <v>341</v>
      </c>
      <c r="AJ330" s="157">
        <v>400</v>
      </c>
      <c r="AK330" s="158">
        <v>390</v>
      </c>
    </row>
    <row r="331" spans="1:37" x14ac:dyDescent="0.45">
      <c r="A331" s="19" t="s">
        <v>1365</v>
      </c>
      <c r="B331" s="23" t="s">
        <v>913</v>
      </c>
      <c r="C331" s="17" t="s">
        <v>560</v>
      </c>
      <c r="D331" s="53">
        <v>632</v>
      </c>
      <c r="E331" s="190">
        <v>465</v>
      </c>
      <c r="F331" s="179">
        <v>30</v>
      </c>
      <c r="G331" s="179">
        <v>295</v>
      </c>
      <c r="H331" s="179">
        <v>521</v>
      </c>
      <c r="I331" s="179">
        <v>498</v>
      </c>
      <c r="J331" s="179">
        <v>479</v>
      </c>
      <c r="K331" s="179">
        <v>433</v>
      </c>
      <c r="L331" s="179">
        <v>443</v>
      </c>
      <c r="M331" s="179">
        <v>542</v>
      </c>
      <c r="N331" s="180">
        <v>489</v>
      </c>
      <c r="O331" s="10"/>
      <c r="P331" s="190">
        <v>561</v>
      </c>
      <c r="Q331" s="179">
        <v>45</v>
      </c>
      <c r="R331" s="179">
        <v>354</v>
      </c>
      <c r="S331" s="179">
        <v>537</v>
      </c>
      <c r="T331" s="179">
        <v>519</v>
      </c>
      <c r="U331" s="179">
        <v>511</v>
      </c>
      <c r="V331" s="179">
        <v>484</v>
      </c>
      <c r="W331" s="179">
        <v>502</v>
      </c>
      <c r="X331" s="179">
        <v>555</v>
      </c>
      <c r="Y331" s="180">
        <v>523</v>
      </c>
      <c r="Z331" s="10"/>
      <c r="AA331" s="206">
        <v>632</v>
      </c>
      <c r="AB331" s="156">
        <v>590</v>
      </c>
      <c r="AC331" s="158">
        <v>338</v>
      </c>
      <c r="AD331" s="157">
        <v>355</v>
      </c>
      <c r="AE331" s="157">
        <v>521</v>
      </c>
      <c r="AF331" s="157">
        <v>463</v>
      </c>
      <c r="AG331" s="157">
        <v>412</v>
      </c>
      <c r="AH331" s="157">
        <v>386</v>
      </c>
      <c r="AI331" s="157">
        <v>394</v>
      </c>
      <c r="AJ331" s="157">
        <v>555</v>
      </c>
      <c r="AK331" s="158">
        <v>436</v>
      </c>
    </row>
    <row r="332" spans="1:37" x14ac:dyDescent="0.45">
      <c r="A332" s="19" t="s">
        <v>1365</v>
      </c>
      <c r="B332" s="23" t="s">
        <v>914</v>
      </c>
      <c r="C332" s="17" t="s">
        <v>562</v>
      </c>
      <c r="D332" s="53">
        <v>879</v>
      </c>
      <c r="E332" s="190">
        <v>703</v>
      </c>
      <c r="F332" s="179">
        <v>44</v>
      </c>
      <c r="G332" s="179">
        <v>434</v>
      </c>
      <c r="H332" s="179">
        <v>766</v>
      </c>
      <c r="I332" s="179">
        <v>733</v>
      </c>
      <c r="J332" s="179">
        <v>704</v>
      </c>
      <c r="K332" s="179">
        <v>637</v>
      </c>
      <c r="L332" s="179">
        <v>651</v>
      </c>
      <c r="M332" s="179">
        <v>797</v>
      </c>
      <c r="N332" s="180">
        <v>719</v>
      </c>
      <c r="O332" s="10"/>
      <c r="P332" s="190">
        <v>847</v>
      </c>
      <c r="Q332" s="179">
        <v>66</v>
      </c>
      <c r="R332" s="179">
        <v>521</v>
      </c>
      <c r="S332" s="179">
        <v>790</v>
      </c>
      <c r="T332" s="179">
        <v>764</v>
      </c>
      <c r="U332" s="179">
        <v>751</v>
      </c>
      <c r="V332" s="179">
        <v>711</v>
      </c>
      <c r="W332" s="179">
        <v>738</v>
      </c>
      <c r="X332" s="179">
        <v>817</v>
      </c>
      <c r="Y332" s="180">
        <v>769</v>
      </c>
      <c r="Z332" s="10"/>
      <c r="AA332" s="206">
        <v>879</v>
      </c>
      <c r="AB332" s="156">
        <v>868</v>
      </c>
      <c r="AC332" s="158">
        <v>117</v>
      </c>
      <c r="AD332" s="157">
        <v>583</v>
      </c>
      <c r="AE332" s="157">
        <v>738</v>
      </c>
      <c r="AF332" s="157">
        <v>680</v>
      </c>
      <c r="AG332" s="157">
        <v>650</v>
      </c>
      <c r="AH332" s="157">
        <v>618</v>
      </c>
      <c r="AI332" s="157">
        <v>609</v>
      </c>
      <c r="AJ332" s="157">
        <v>774</v>
      </c>
      <c r="AK332" s="158">
        <v>684</v>
      </c>
    </row>
    <row r="333" spans="1:37" x14ac:dyDescent="0.45">
      <c r="A333" s="19" t="s">
        <v>1365</v>
      </c>
      <c r="B333" s="23" t="s">
        <v>915</v>
      </c>
      <c r="C333" s="17" t="s">
        <v>564</v>
      </c>
      <c r="D333" s="53">
        <v>729</v>
      </c>
      <c r="E333" s="190">
        <v>514</v>
      </c>
      <c r="F333" s="179">
        <v>34</v>
      </c>
      <c r="G333" s="179">
        <v>337</v>
      </c>
      <c r="H333" s="179">
        <v>594</v>
      </c>
      <c r="I333" s="179">
        <v>568</v>
      </c>
      <c r="J333" s="179">
        <v>546</v>
      </c>
      <c r="K333" s="179">
        <v>494</v>
      </c>
      <c r="L333" s="179">
        <v>505</v>
      </c>
      <c r="M333" s="179">
        <v>618</v>
      </c>
      <c r="N333" s="180">
        <v>557</v>
      </c>
      <c r="O333" s="10"/>
      <c r="P333" s="190">
        <v>619</v>
      </c>
      <c r="Q333" s="179">
        <v>51</v>
      </c>
      <c r="R333" s="179">
        <v>404</v>
      </c>
      <c r="S333" s="179">
        <v>613</v>
      </c>
      <c r="T333" s="179">
        <v>592</v>
      </c>
      <c r="U333" s="179">
        <v>582</v>
      </c>
      <c r="V333" s="179">
        <v>552</v>
      </c>
      <c r="W333" s="179">
        <v>572</v>
      </c>
      <c r="X333" s="179">
        <v>633</v>
      </c>
      <c r="Y333" s="180">
        <v>596</v>
      </c>
      <c r="Z333" s="10"/>
      <c r="AA333" s="206">
        <v>729</v>
      </c>
      <c r="AB333" s="156">
        <v>673</v>
      </c>
      <c r="AC333" s="158">
        <v>85</v>
      </c>
      <c r="AD333" s="157">
        <v>480</v>
      </c>
      <c r="AE333" s="157">
        <v>606</v>
      </c>
      <c r="AF333" s="157">
        <v>598</v>
      </c>
      <c r="AG333" s="157">
        <v>588</v>
      </c>
      <c r="AH333" s="157">
        <v>535</v>
      </c>
      <c r="AI333" s="157">
        <v>616</v>
      </c>
      <c r="AJ333" s="157">
        <v>633</v>
      </c>
      <c r="AK333" s="158">
        <v>584</v>
      </c>
    </row>
    <row r="334" spans="1:37" x14ac:dyDescent="0.45">
      <c r="A334" s="19" t="s">
        <v>1365</v>
      </c>
      <c r="B334" s="23" t="s">
        <v>916</v>
      </c>
      <c r="C334" s="17" t="s">
        <v>566</v>
      </c>
      <c r="D334" s="53">
        <v>659</v>
      </c>
      <c r="E334" s="190">
        <v>518</v>
      </c>
      <c r="F334" s="179">
        <v>31</v>
      </c>
      <c r="G334" s="179">
        <v>310</v>
      </c>
      <c r="H334" s="179">
        <v>547</v>
      </c>
      <c r="I334" s="179">
        <v>523</v>
      </c>
      <c r="J334" s="179">
        <v>502</v>
      </c>
      <c r="K334" s="179">
        <v>454</v>
      </c>
      <c r="L334" s="179">
        <v>465</v>
      </c>
      <c r="M334" s="179">
        <v>568</v>
      </c>
      <c r="N334" s="180">
        <v>513</v>
      </c>
      <c r="O334" s="10"/>
      <c r="P334" s="190">
        <v>626</v>
      </c>
      <c r="Q334" s="179">
        <v>47</v>
      </c>
      <c r="R334" s="179">
        <v>372</v>
      </c>
      <c r="S334" s="179">
        <v>564</v>
      </c>
      <c r="T334" s="179">
        <v>545</v>
      </c>
      <c r="U334" s="179">
        <v>536</v>
      </c>
      <c r="V334" s="179">
        <v>507</v>
      </c>
      <c r="W334" s="179">
        <v>526</v>
      </c>
      <c r="X334" s="179">
        <v>582</v>
      </c>
      <c r="Y334" s="180">
        <v>548</v>
      </c>
      <c r="Z334" s="10"/>
      <c r="AA334" s="206">
        <v>659</v>
      </c>
      <c r="AB334" s="156">
        <v>619</v>
      </c>
      <c r="AC334" s="158">
        <v>174</v>
      </c>
      <c r="AD334" s="157">
        <v>522</v>
      </c>
      <c r="AE334" s="157">
        <v>545</v>
      </c>
      <c r="AF334" s="157">
        <v>546</v>
      </c>
      <c r="AG334" s="157">
        <v>554</v>
      </c>
      <c r="AH334" s="157">
        <v>542</v>
      </c>
      <c r="AI334" s="157">
        <v>545</v>
      </c>
      <c r="AJ334" s="157">
        <v>582</v>
      </c>
      <c r="AK334" s="158">
        <v>559</v>
      </c>
    </row>
    <row r="335" spans="1:37" x14ac:dyDescent="0.45">
      <c r="A335" s="19" t="s">
        <v>1365</v>
      </c>
      <c r="B335" s="23" t="s">
        <v>917</v>
      </c>
      <c r="C335" s="17" t="s">
        <v>568</v>
      </c>
      <c r="D335" s="53">
        <v>348</v>
      </c>
      <c r="E335" s="190">
        <v>314</v>
      </c>
      <c r="F335" s="179">
        <v>16</v>
      </c>
      <c r="G335" s="179">
        <v>157</v>
      </c>
      <c r="H335" s="179">
        <v>277</v>
      </c>
      <c r="I335" s="179">
        <v>265</v>
      </c>
      <c r="J335" s="179">
        <v>254</v>
      </c>
      <c r="K335" s="179">
        <v>230</v>
      </c>
      <c r="L335" s="179">
        <v>235</v>
      </c>
      <c r="M335" s="179">
        <v>288</v>
      </c>
      <c r="N335" s="180">
        <v>260</v>
      </c>
      <c r="O335" s="10"/>
      <c r="P335" s="190">
        <v>378</v>
      </c>
      <c r="Q335" s="179">
        <v>24</v>
      </c>
      <c r="R335" s="179">
        <v>188</v>
      </c>
      <c r="S335" s="179">
        <v>285</v>
      </c>
      <c r="T335" s="179">
        <v>276</v>
      </c>
      <c r="U335" s="179">
        <v>271</v>
      </c>
      <c r="V335" s="179">
        <v>257</v>
      </c>
      <c r="W335" s="179">
        <v>266</v>
      </c>
      <c r="X335" s="179">
        <v>295</v>
      </c>
      <c r="Y335" s="180">
        <v>277</v>
      </c>
      <c r="Z335" s="10"/>
      <c r="AA335" s="206">
        <v>348</v>
      </c>
      <c r="AB335" s="156">
        <v>313</v>
      </c>
      <c r="AC335" s="158">
        <v>36</v>
      </c>
      <c r="AD335" s="157">
        <v>119</v>
      </c>
      <c r="AE335" s="157">
        <v>286</v>
      </c>
      <c r="AF335" s="157">
        <v>242</v>
      </c>
      <c r="AG335" s="157">
        <v>204</v>
      </c>
      <c r="AH335" s="157">
        <v>165</v>
      </c>
      <c r="AI335" s="157">
        <v>132</v>
      </c>
      <c r="AJ335" s="157">
        <v>291</v>
      </c>
      <c r="AK335" s="158">
        <v>211</v>
      </c>
    </row>
    <row r="336" spans="1:37" x14ac:dyDescent="0.45">
      <c r="A336" s="19" t="s">
        <v>1365</v>
      </c>
      <c r="B336" s="23" t="s">
        <v>918</v>
      </c>
      <c r="C336" s="17" t="s">
        <v>570</v>
      </c>
      <c r="D336" s="53">
        <v>535</v>
      </c>
      <c r="E336" s="190">
        <v>578</v>
      </c>
      <c r="F336" s="179">
        <v>25</v>
      </c>
      <c r="G336" s="179">
        <v>250</v>
      </c>
      <c r="H336" s="179">
        <v>442</v>
      </c>
      <c r="I336" s="179">
        <v>422</v>
      </c>
      <c r="J336" s="179">
        <v>406</v>
      </c>
      <c r="K336" s="179">
        <v>367</v>
      </c>
      <c r="L336" s="179">
        <v>375</v>
      </c>
      <c r="M336" s="179">
        <v>459</v>
      </c>
      <c r="N336" s="180">
        <v>414</v>
      </c>
      <c r="O336" s="10"/>
      <c r="P336" s="190">
        <v>696</v>
      </c>
      <c r="Q336" s="179">
        <v>38</v>
      </c>
      <c r="R336" s="179">
        <v>300</v>
      </c>
      <c r="S336" s="179">
        <v>455</v>
      </c>
      <c r="T336" s="179">
        <v>440</v>
      </c>
      <c r="U336" s="179">
        <v>433</v>
      </c>
      <c r="V336" s="179">
        <v>410</v>
      </c>
      <c r="W336" s="179">
        <v>425</v>
      </c>
      <c r="X336" s="179">
        <v>471</v>
      </c>
      <c r="Y336" s="180">
        <v>443</v>
      </c>
      <c r="Z336" s="10"/>
      <c r="AA336" s="206">
        <v>535</v>
      </c>
      <c r="AB336" s="156">
        <v>500</v>
      </c>
      <c r="AC336" s="158">
        <v>149</v>
      </c>
      <c r="AD336" s="157">
        <v>365</v>
      </c>
      <c r="AE336" s="157">
        <v>406</v>
      </c>
      <c r="AF336" s="157">
        <v>406</v>
      </c>
      <c r="AG336" s="157">
        <v>397</v>
      </c>
      <c r="AH336" s="157">
        <v>391</v>
      </c>
      <c r="AI336" s="157">
        <v>391</v>
      </c>
      <c r="AJ336" s="157">
        <v>437</v>
      </c>
      <c r="AK336" s="158">
        <v>399</v>
      </c>
    </row>
    <row r="337" spans="1:37" x14ac:dyDescent="0.45">
      <c r="A337" s="19" t="s">
        <v>1365</v>
      </c>
      <c r="B337" s="23" t="s">
        <v>919</v>
      </c>
      <c r="C337" s="17" t="s">
        <v>572</v>
      </c>
      <c r="D337" s="53">
        <v>641</v>
      </c>
      <c r="E337" s="190">
        <v>566</v>
      </c>
      <c r="F337" s="179">
        <v>30</v>
      </c>
      <c r="G337" s="179">
        <v>298</v>
      </c>
      <c r="H337" s="179">
        <v>526</v>
      </c>
      <c r="I337" s="179">
        <v>502</v>
      </c>
      <c r="J337" s="179">
        <v>483</v>
      </c>
      <c r="K337" s="179">
        <v>437</v>
      </c>
      <c r="L337" s="179">
        <v>447</v>
      </c>
      <c r="M337" s="179">
        <v>546</v>
      </c>
      <c r="N337" s="180">
        <v>493</v>
      </c>
      <c r="O337" s="10"/>
      <c r="P337" s="190">
        <v>681</v>
      </c>
      <c r="Q337" s="179">
        <v>45</v>
      </c>
      <c r="R337" s="179">
        <v>357</v>
      </c>
      <c r="S337" s="179">
        <v>542</v>
      </c>
      <c r="T337" s="179">
        <v>524</v>
      </c>
      <c r="U337" s="179">
        <v>515</v>
      </c>
      <c r="V337" s="179">
        <v>488</v>
      </c>
      <c r="W337" s="179">
        <v>506</v>
      </c>
      <c r="X337" s="179">
        <v>560</v>
      </c>
      <c r="Y337" s="180">
        <v>527</v>
      </c>
      <c r="Z337" s="10"/>
      <c r="AA337" s="206">
        <v>641</v>
      </c>
      <c r="AB337" s="156">
        <v>595</v>
      </c>
      <c r="AC337" s="158">
        <v>103</v>
      </c>
      <c r="AD337" s="157">
        <v>159</v>
      </c>
      <c r="AE337" s="157">
        <v>502</v>
      </c>
      <c r="AF337" s="157">
        <v>343</v>
      </c>
      <c r="AG337" s="157">
        <v>321</v>
      </c>
      <c r="AH337" s="157">
        <v>249</v>
      </c>
      <c r="AI337" s="157">
        <v>278</v>
      </c>
      <c r="AJ337" s="157">
        <v>514</v>
      </c>
      <c r="AK337" s="158">
        <v>377</v>
      </c>
    </row>
    <row r="338" spans="1:37" x14ac:dyDescent="0.45">
      <c r="A338" s="19" t="s">
        <v>1365</v>
      </c>
      <c r="B338" s="23" t="s">
        <v>920</v>
      </c>
      <c r="C338" s="17" t="s">
        <v>574</v>
      </c>
      <c r="D338" s="53">
        <v>369</v>
      </c>
      <c r="E338" s="190">
        <v>267</v>
      </c>
      <c r="F338" s="179">
        <v>17</v>
      </c>
      <c r="G338" s="179">
        <v>161</v>
      </c>
      <c r="H338" s="179">
        <v>285</v>
      </c>
      <c r="I338" s="179">
        <v>272</v>
      </c>
      <c r="J338" s="179">
        <v>262</v>
      </c>
      <c r="K338" s="179">
        <v>237</v>
      </c>
      <c r="L338" s="179">
        <v>242</v>
      </c>
      <c r="M338" s="179">
        <v>296</v>
      </c>
      <c r="N338" s="180">
        <v>267</v>
      </c>
      <c r="O338" s="10"/>
      <c r="P338" s="190">
        <v>320</v>
      </c>
      <c r="Q338" s="179">
        <v>25</v>
      </c>
      <c r="R338" s="179">
        <v>194</v>
      </c>
      <c r="S338" s="179">
        <v>293</v>
      </c>
      <c r="T338" s="179">
        <v>284</v>
      </c>
      <c r="U338" s="179">
        <v>279</v>
      </c>
      <c r="V338" s="179">
        <v>264</v>
      </c>
      <c r="W338" s="179">
        <v>274</v>
      </c>
      <c r="X338" s="179">
        <v>303</v>
      </c>
      <c r="Y338" s="180">
        <v>285</v>
      </c>
      <c r="Z338" s="10"/>
      <c r="AA338" s="206">
        <v>369</v>
      </c>
      <c r="AB338" s="156">
        <v>322</v>
      </c>
      <c r="AC338" s="158">
        <v>66</v>
      </c>
      <c r="AD338" s="157">
        <v>160</v>
      </c>
      <c r="AE338" s="157">
        <v>296</v>
      </c>
      <c r="AF338" s="157">
        <v>252</v>
      </c>
      <c r="AG338" s="157">
        <v>219</v>
      </c>
      <c r="AH338" s="157">
        <v>185</v>
      </c>
      <c r="AI338" s="157">
        <v>182</v>
      </c>
      <c r="AJ338" s="157">
        <v>308</v>
      </c>
      <c r="AK338" s="158">
        <v>227</v>
      </c>
    </row>
    <row r="339" spans="1:37" x14ac:dyDescent="0.45">
      <c r="A339" s="19" t="s">
        <v>1363</v>
      </c>
      <c r="B339" s="25" t="s">
        <v>921</v>
      </c>
      <c r="C339" s="17"/>
      <c r="D339" s="87">
        <v>6981</v>
      </c>
      <c r="E339" s="189">
        <v>6024</v>
      </c>
      <c r="F339" s="177">
        <v>325</v>
      </c>
      <c r="G339" s="177">
        <v>3250</v>
      </c>
      <c r="H339" s="177">
        <v>5736</v>
      </c>
      <c r="I339" s="177">
        <v>5484</v>
      </c>
      <c r="J339" s="177">
        <v>5270</v>
      </c>
      <c r="K339" s="177">
        <v>4765</v>
      </c>
      <c r="L339" s="177">
        <v>4875</v>
      </c>
      <c r="M339" s="177">
        <v>5963</v>
      </c>
      <c r="N339" s="178">
        <v>5379</v>
      </c>
      <c r="O339" s="10"/>
      <c r="P339" s="189">
        <v>7266</v>
      </c>
      <c r="Q339" s="177">
        <v>488</v>
      </c>
      <c r="R339" s="177">
        <v>3900</v>
      </c>
      <c r="S339" s="177">
        <v>5913</v>
      </c>
      <c r="T339" s="177">
        <v>5715</v>
      </c>
      <c r="U339" s="177">
        <v>5620</v>
      </c>
      <c r="V339" s="177">
        <v>5323</v>
      </c>
      <c r="W339" s="177">
        <v>5524</v>
      </c>
      <c r="X339" s="177">
        <v>6111</v>
      </c>
      <c r="Y339" s="178">
        <v>5752</v>
      </c>
      <c r="Z339" s="10"/>
      <c r="AA339" s="205">
        <v>6981</v>
      </c>
      <c r="AB339" s="142">
        <v>6500</v>
      </c>
      <c r="AC339" s="144">
        <v>858</v>
      </c>
      <c r="AD339" s="143">
        <v>3798</v>
      </c>
      <c r="AE339" s="143">
        <v>5441</v>
      </c>
      <c r="AF339" s="143">
        <v>5316</v>
      </c>
      <c r="AG339" s="143">
        <v>5001</v>
      </c>
      <c r="AH339" s="143">
        <v>4150</v>
      </c>
      <c r="AI339" s="143">
        <v>4174</v>
      </c>
      <c r="AJ339" s="143">
        <v>5881</v>
      </c>
      <c r="AK339" s="144">
        <v>5114</v>
      </c>
    </row>
    <row r="340" spans="1:37" x14ac:dyDescent="0.45">
      <c r="A340" s="19" t="s">
        <v>1365</v>
      </c>
      <c r="B340" s="23" t="s">
        <v>922</v>
      </c>
      <c r="C340" s="17" t="s">
        <v>577</v>
      </c>
      <c r="D340" s="53">
        <v>985</v>
      </c>
      <c r="E340" s="190">
        <v>723</v>
      </c>
      <c r="F340" s="179">
        <v>48</v>
      </c>
      <c r="G340" s="179">
        <v>478</v>
      </c>
      <c r="H340" s="179">
        <v>843</v>
      </c>
      <c r="I340" s="179">
        <v>806</v>
      </c>
      <c r="J340" s="179">
        <v>775</v>
      </c>
      <c r="K340" s="179">
        <v>701</v>
      </c>
      <c r="L340" s="179">
        <v>717</v>
      </c>
      <c r="M340" s="179">
        <v>877</v>
      </c>
      <c r="N340" s="180">
        <v>791</v>
      </c>
      <c r="O340" s="10"/>
      <c r="P340" s="190">
        <v>872</v>
      </c>
      <c r="Q340" s="179">
        <v>72</v>
      </c>
      <c r="R340" s="179">
        <v>573</v>
      </c>
      <c r="S340" s="179">
        <v>869</v>
      </c>
      <c r="T340" s="179">
        <v>840</v>
      </c>
      <c r="U340" s="179">
        <v>826</v>
      </c>
      <c r="V340" s="179">
        <v>783</v>
      </c>
      <c r="W340" s="179">
        <v>812</v>
      </c>
      <c r="X340" s="179">
        <v>898</v>
      </c>
      <c r="Y340" s="180">
        <v>846</v>
      </c>
      <c r="Z340" s="10"/>
      <c r="AA340" s="206">
        <v>985</v>
      </c>
      <c r="AB340" s="156">
        <v>955</v>
      </c>
      <c r="AC340" s="158">
        <v>477</v>
      </c>
      <c r="AD340" s="157">
        <v>599</v>
      </c>
      <c r="AE340" s="157">
        <v>870</v>
      </c>
      <c r="AF340" s="157">
        <v>881</v>
      </c>
      <c r="AG340" s="157">
        <v>866</v>
      </c>
      <c r="AH340" s="157">
        <v>631</v>
      </c>
      <c r="AI340" s="157">
        <v>666</v>
      </c>
      <c r="AJ340" s="157">
        <v>905</v>
      </c>
      <c r="AK340" s="158">
        <v>865</v>
      </c>
    </row>
    <row r="341" spans="1:37" x14ac:dyDescent="0.45">
      <c r="A341" s="19" t="s">
        <v>1365</v>
      </c>
      <c r="B341" s="23" t="s">
        <v>923</v>
      </c>
      <c r="C341" s="17" t="s">
        <v>579</v>
      </c>
      <c r="D341" s="53">
        <v>781</v>
      </c>
      <c r="E341" s="190">
        <v>762</v>
      </c>
      <c r="F341" s="179">
        <v>36</v>
      </c>
      <c r="G341" s="179">
        <v>358</v>
      </c>
      <c r="H341" s="179">
        <v>631</v>
      </c>
      <c r="I341" s="179">
        <v>604</v>
      </c>
      <c r="J341" s="179">
        <v>580</v>
      </c>
      <c r="K341" s="179">
        <v>525</v>
      </c>
      <c r="L341" s="179">
        <v>537</v>
      </c>
      <c r="M341" s="179">
        <v>656</v>
      </c>
      <c r="N341" s="180">
        <v>592</v>
      </c>
      <c r="O341" s="10"/>
      <c r="P341" s="190">
        <v>917</v>
      </c>
      <c r="Q341" s="179">
        <v>54</v>
      </c>
      <c r="R341" s="179">
        <v>429</v>
      </c>
      <c r="S341" s="179">
        <v>651</v>
      </c>
      <c r="T341" s="179">
        <v>629</v>
      </c>
      <c r="U341" s="179">
        <v>619</v>
      </c>
      <c r="V341" s="179">
        <v>586</v>
      </c>
      <c r="W341" s="179">
        <v>608</v>
      </c>
      <c r="X341" s="179">
        <v>673</v>
      </c>
      <c r="Y341" s="180">
        <v>633</v>
      </c>
      <c r="Z341" s="10"/>
      <c r="AA341" s="206">
        <v>781</v>
      </c>
      <c r="AB341" s="156">
        <v>715</v>
      </c>
      <c r="AC341" s="158">
        <v>157</v>
      </c>
      <c r="AD341" s="157">
        <v>512</v>
      </c>
      <c r="AE341" s="157">
        <v>590</v>
      </c>
      <c r="AF341" s="157">
        <v>584</v>
      </c>
      <c r="AG341" s="157">
        <v>582</v>
      </c>
      <c r="AH341" s="157">
        <v>535</v>
      </c>
      <c r="AI341" s="157">
        <v>537</v>
      </c>
      <c r="AJ341" s="157">
        <v>656</v>
      </c>
      <c r="AK341" s="158">
        <v>588</v>
      </c>
    </row>
    <row r="342" spans="1:37" x14ac:dyDescent="0.45">
      <c r="A342" s="19" t="s">
        <v>1365</v>
      </c>
      <c r="B342" s="23" t="s">
        <v>924</v>
      </c>
      <c r="C342" s="17" t="s">
        <v>581</v>
      </c>
      <c r="D342" s="53">
        <v>851</v>
      </c>
      <c r="E342" s="190">
        <v>814</v>
      </c>
      <c r="F342" s="179">
        <v>38</v>
      </c>
      <c r="G342" s="179">
        <v>380</v>
      </c>
      <c r="H342" s="179">
        <v>671</v>
      </c>
      <c r="I342" s="179">
        <v>642</v>
      </c>
      <c r="J342" s="179">
        <v>617</v>
      </c>
      <c r="K342" s="179">
        <v>558</v>
      </c>
      <c r="L342" s="179">
        <v>570</v>
      </c>
      <c r="M342" s="179">
        <v>698</v>
      </c>
      <c r="N342" s="180">
        <v>629</v>
      </c>
      <c r="O342" s="10"/>
      <c r="P342" s="190">
        <v>980</v>
      </c>
      <c r="Q342" s="179">
        <v>57</v>
      </c>
      <c r="R342" s="179">
        <v>456</v>
      </c>
      <c r="S342" s="179">
        <v>692</v>
      </c>
      <c r="T342" s="179">
        <v>669</v>
      </c>
      <c r="U342" s="179">
        <v>658</v>
      </c>
      <c r="V342" s="179">
        <v>623</v>
      </c>
      <c r="W342" s="179">
        <v>646</v>
      </c>
      <c r="X342" s="179">
        <v>715</v>
      </c>
      <c r="Y342" s="180">
        <v>673</v>
      </c>
      <c r="Z342" s="10"/>
      <c r="AA342" s="206">
        <v>851</v>
      </c>
      <c r="AB342" s="156">
        <v>760</v>
      </c>
      <c r="AC342" s="158">
        <v>15</v>
      </c>
      <c r="AD342" s="157">
        <v>453</v>
      </c>
      <c r="AE342" s="157">
        <v>585</v>
      </c>
      <c r="AF342" s="157">
        <v>605</v>
      </c>
      <c r="AG342" s="157">
        <v>535</v>
      </c>
      <c r="AH342" s="157">
        <v>509</v>
      </c>
      <c r="AI342" s="157">
        <v>517</v>
      </c>
      <c r="AJ342" s="157">
        <v>645</v>
      </c>
      <c r="AK342" s="158">
        <v>563</v>
      </c>
    </row>
    <row r="343" spans="1:37" x14ac:dyDescent="0.45">
      <c r="A343" s="19" t="s">
        <v>1365</v>
      </c>
      <c r="B343" s="23" t="s">
        <v>925</v>
      </c>
      <c r="C343" s="17" t="s">
        <v>583</v>
      </c>
      <c r="D343" s="53">
        <v>849</v>
      </c>
      <c r="E343" s="190">
        <v>758</v>
      </c>
      <c r="F343" s="179">
        <v>41</v>
      </c>
      <c r="G343" s="179">
        <v>401</v>
      </c>
      <c r="H343" s="179">
        <v>708</v>
      </c>
      <c r="I343" s="179">
        <v>677</v>
      </c>
      <c r="J343" s="179">
        <v>651</v>
      </c>
      <c r="K343" s="179">
        <v>588</v>
      </c>
      <c r="L343" s="179">
        <v>602</v>
      </c>
      <c r="M343" s="179">
        <v>736</v>
      </c>
      <c r="N343" s="180">
        <v>664</v>
      </c>
      <c r="O343" s="10"/>
      <c r="P343" s="190">
        <v>911</v>
      </c>
      <c r="Q343" s="179">
        <v>61</v>
      </c>
      <c r="R343" s="179">
        <v>482</v>
      </c>
      <c r="S343" s="179">
        <v>730</v>
      </c>
      <c r="T343" s="179">
        <v>706</v>
      </c>
      <c r="U343" s="179">
        <v>694</v>
      </c>
      <c r="V343" s="179">
        <v>657</v>
      </c>
      <c r="W343" s="179">
        <v>682</v>
      </c>
      <c r="X343" s="179">
        <v>754</v>
      </c>
      <c r="Y343" s="180">
        <v>710</v>
      </c>
      <c r="Z343" s="10"/>
      <c r="AA343" s="206">
        <v>849</v>
      </c>
      <c r="AB343" s="156">
        <v>802</v>
      </c>
      <c r="AC343" s="158">
        <v>29</v>
      </c>
      <c r="AD343" s="157">
        <v>437</v>
      </c>
      <c r="AE343" s="157">
        <v>649</v>
      </c>
      <c r="AF343" s="157">
        <v>644</v>
      </c>
      <c r="AG343" s="157">
        <v>575</v>
      </c>
      <c r="AH343" s="157">
        <v>486</v>
      </c>
      <c r="AI343" s="157">
        <v>519</v>
      </c>
      <c r="AJ343" s="157">
        <v>707</v>
      </c>
      <c r="AK343" s="158">
        <v>578</v>
      </c>
    </row>
    <row r="344" spans="1:37" x14ac:dyDescent="0.45">
      <c r="A344" s="19" t="s">
        <v>1365</v>
      </c>
      <c r="B344" s="23" t="s">
        <v>926</v>
      </c>
      <c r="C344" s="17" t="s">
        <v>585</v>
      </c>
      <c r="D344" s="53">
        <v>1108</v>
      </c>
      <c r="E344" s="190">
        <v>993</v>
      </c>
      <c r="F344" s="179">
        <v>52</v>
      </c>
      <c r="G344" s="179">
        <v>517</v>
      </c>
      <c r="H344" s="179">
        <v>912</v>
      </c>
      <c r="I344" s="179">
        <v>872</v>
      </c>
      <c r="J344" s="179">
        <v>838</v>
      </c>
      <c r="K344" s="179">
        <v>758</v>
      </c>
      <c r="L344" s="179">
        <v>775</v>
      </c>
      <c r="M344" s="179">
        <v>948</v>
      </c>
      <c r="N344" s="180">
        <v>855</v>
      </c>
      <c r="O344" s="10"/>
      <c r="P344" s="190">
        <v>1200</v>
      </c>
      <c r="Q344" s="179">
        <v>78</v>
      </c>
      <c r="R344" s="179">
        <v>620</v>
      </c>
      <c r="S344" s="179">
        <v>940</v>
      </c>
      <c r="T344" s="179">
        <v>909</v>
      </c>
      <c r="U344" s="179">
        <v>894</v>
      </c>
      <c r="V344" s="179">
        <v>846</v>
      </c>
      <c r="W344" s="179">
        <v>878</v>
      </c>
      <c r="X344" s="179">
        <v>972</v>
      </c>
      <c r="Y344" s="180">
        <v>915</v>
      </c>
      <c r="Z344" s="10"/>
      <c r="AA344" s="206">
        <v>1108</v>
      </c>
      <c r="AB344" s="156">
        <v>1033</v>
      </c>
      <c r="AC344" s="158">
        <v>144</v>
      </c>
      <c r="AD344" s="157">
        <v>415</v>
      </c>
      <c r="AE344" s="157">
        <v>843</v>
      </c>
      <c r="AF344" s="157">
        <v>765</v>
      </c>
      <c r="AG344" s="157">
        <v>679</v>
      </c>
      <c r="AH344" s="157">
        <v>482</v>
      </c>
      <c r="AI344" s="157">
        <v>437</v>
      </c>
      <c r="AJ344" s="157">
        <v>917</v>
      </c>
      <c r="AK344" s="158">
        <v>744</v>
      </c>
    </row>
    <row r="345" spans="1:37" x14ac:dyDescent="0.45">
      <c r="A345" s="19" t="s">
        <v>1365</v>
      </c>
      <c r="B345" s="23" t="s">
        <v>927</v>
      </c>
      <c r="C345" s="17" t="s">
        <v>587</v>
      </c>
      <c r="D345" s="53">
        <v>1012</v>
      </c>
      <c r="E345" s="190">
        <v>838</v>
      </c>
      <c r="F345" s="179">
        <v>48</v>
      </c>
      <c r="G345" s="179">
        <v>476</v>
      </c>
      <c r="H345" s="179">
        <v>841</v>
      </c>
      <c r="I345" s="179">
        <v>804</v>
      </c>
      <c r="J345" s="179">
        <v>772</v>
      </c>
      <c r="K345" s="179">
        <v>698</v>
      </c>
      <c r="L345" s="179">
        <v>714</v>
      </c>
      <c r="M345" s="179">
        <v>874</v>
      </c>
      <c r="N345" s="180">
        <v>788</v>
      </c>
      <c r="O345" s="10"/>
      <c r="P345" s="190">
        <v>1010</v>
      </c>
      <c r="Q345" s="179">
        <v>72</v>
      </c>
      <c r="R345" s="179">
        <v>572</v>
      </c>
      <c r="S345" s="179">
        <v>866</v>
      </c>
      <c r="T345" s="179">
        <v>837</v>
      </c>
      <c r="U345" s="179">
        <v>824</v>
      </c>
      <c r="V345" s="179">
        <v>780</v>
      </c>
      <c r="W345" s="179">
        <v>809</v>
      </c>
      <c r="X345" s="179">
        <v>895</v>
      </c>
      <c r="Y345" s="180">
        <v>843</v>
      </c>
      <c r="Z345" s="10"/>
      <c r="AA345" s="206">
        <v>1012</v>
      </c>
      <c r="AB345" s="156">
        <v>952</v>
      </c>
      <c r="AC345" s="158">
        <v>10</v>
      </c>
      <c r="AD345" s="157">
        <v>557</v>
      </c>
      <c r="AE345" s="157">
        <v>783</v>
      </c>
      <c r="AF345" s="157">
        <v>755</v>
      </c>
      <c r="AG345" s="157">
        <v>742</v>
      </c>
      <c r="AH345" s="157">
        <v>630</v>
      </c>
      <c r="AI345" s="157">
        <v>610</v>
      </c>
      <c r="AJ345" s="157">
        <v>852</v>
      </c>
      <c r="AK345" s="158">
        <v>760</v>
      </c>
    </row>
    <row r="346" spans="1:37" x14ac:dyDescent="0.45">
      <c r="A346" s="19" t="s">
        <v>1365</v>
      </c>
      <c r="B346" s="23" t="s">
        <v>342</v>
      </c>
      <c r="C346" s="17" t="s">
        <v>343</v>
      </c>
      <c r="D346" s="53">
        <v>722</v>
      </c>
      <c r="E346" s="190">
        <v>569</v>
      </c>
      <c r="F346" s="179">
        <v>34</v>
      </c>
      <c r="G346" s="179">
        <v>339</v>
      </c>
      <c r="H346" s="179">
        <v>599</v>
      </c>
      <c r="I346" s="179">
        <v>572</v>
      </c>
      <c r="J346" s="179">
        <v>550</v>
      </c>
      <c r="K346" s="179">
        <v>497</v>
      </c>
      <c r="L346" s="179">
        <v>509</v>
      </c>
      <c r="M346" s="179">
        <v>622</v>
      </c>
      <c r="N346" s="180">
        <v>562</v>
      </c>
      <c r="O346" s="10"/>
      <c r="P346" s="190">
        <v>685</v>
      </c>
      <c r="Q346" s="179">
        <v>51</v>
      </c>
      <c r="R346" s="179">
        <v>407</v>
      </c>
      <c r="S346" s="179">
        <v>617</v>
      </c>
      <c r="T346" s="179">
        <v>597</v>
      </c>
      <c r="U346" s="179">
        <v>587</v>
      </c>
      <c r="V346" s="179">
        <v>556</v>
      </c>
      <c r="W346" s="179">
        <v>577</v>
      </c>
      <c r="X346" s="179">
        <v>638</v>
      </c>
      <c r="Y346" s="180">
        <v>600</v>
      </c>
      <c r="Z346" s="10"/>
      <c r="AA346" s="206">
        <v>722</v>
      </c>
      <c r="AB346" s="156">
        <v>678</v>
      </c>
      <c r="AC346" s="158">
        <v>10</v>
      </c>
      <c r="AD346" s="157">
        <v>486</v>
      </c>
      <c r="AE346" s="157">
        <v>613</v>
      </c>
      <c r="AF346" s="157">
        <v>580</v>
      </c>
      <c r="AG346" s="157">
        <v>560</v>
      </c>
      <c r="AH346" s="157">
        <v>513</v>
      </c>
      <c r="AI346" s="157">
        <v>511</v>
      </c>
      <c r="AJ346" s="157">
        <v>637</v>
      </c>
      <c r="AK346" s="158">
        <v>549</v>
      </c>
    </row>
    <row r="347" spans="1:37" x14ac:dyDescent="0.45">
      <c r="A347" s="19" t="s">
        <v>1365</v>
      </c>
      <c r="B347" s="23" t="s">
        <v>928</v>
      </c>
      <c r="C347" s="17" t="s">
        <v>589</v>
      </c>
      <c r="D347" s="53">
        <v>673</v>
      </c>
      <c r="E347" s="190">
        <v>604</v>
      </c>
      <c r="F347" s="179">
        <v>31</v>
      </c>
      <c r="G347" s="179">
        <v>309</v>
      </c>
      <c r="H347" s="179">
        <v>545</v>
      </c>
      <c r="I347" s="179">
        <v>521</v>
      </c>
      <c r="J347" s="179">
        <v>501</v>
      </c>
      <c r="K347" s="179">
        <v>453</v>
      </c>
      <c r="L347" s="179">
        <v>463</v>
      </c>
      <c r="M347" s="179">
        <v>566</v>
      </c>
      <c r="N347" s="180">
        <v>511</v>
      </c>
      <c r="O347" s="10"/>
      <c r="P347" s="190">
        <v>727</v>
      </c>
      <c r="Q347" s="179">
        <v>47</v>
      </c>
      <c r="R347" s="179">
        <v>371</v>
      </c>
      <c r="S347" s="179">
        <v>562</v>
      </c>
      <c r="T347" s="179">
        <v>543</v>
      </c>
      <c r="U347" s="179">
        <v>534</v>
      </c>
      <c r="V347" s="179">
        <v>506</v>
      </c>
      <c r="W347" s="179">
        <v>525</v>
      </c>
      <c r="X347" s="179">
        <v>581</v>
      </c>
      <c r="Y347" s="180">
        <v>546</v>
      </c>
      <c r="Z347" s="10"/>
      <c r="AA347" s="206">
        <v>673</v>
      </c>
      <c r="AB347" s="156">
        <v>617</v>
      </c>
      <c r="AC347" s="158">
        <v>16</v>
      </c>
      <c r="AD347" s="157">
        <v>339</v>
      </c>
      <c r="AE347" s="157">
        <v>513</v>
      </c>
      <c r="AF347" s="157">
        <v>502</v>
      </c>
      <c r="AG347" s="157">
        <v>465</v>
      </c>
      <c r="AH347" s="157">
        <v>364</v>
      </c>
      <c r="AI347" s="157">
        <v>377</v>
      </c>
      <c r="AJ347" s="157">
        <v>566</v>
      </c>
      <c r="AK347" s="158">
        <v>470</v>
      </c>
    </row>
    <row r="348" spans="1:37" x14ac:dyDescent="0.45">
      <c r="A348" s="19" t="s">
        <v>1363</v>
      </c>
      <c r="B348" s="25" t="s">
        <v>929</v>
      </c>
      <c r="C348" s="17"/>
      <c r="D348" s="87">
        <v>9732</v>
      </c>
      <c r="E348" s="189">
        <v>8471</v>
      </c>
      <c r="F348" s="177">
        <v>452</v>
      </c>
      <c r="G348" s="177">
        <v>4514</v>
      </c>
      <c r="H348" s="177">
        <v>7967</v>
      </c>
      <c r="I348" s="177">
        <v>7617</v>
      </c>
      <c r="J348" s="177">
        <v>7319</v>
      </c>
      <c r="K348" s="177">
        <v>6618</v>
      </c>
      <c r="L348" s="177">
        <v>6771</v>
      </c>
      <c r="M348" s="177">
        <v>8282</v>
      </c>
      <c r="N348" s="178">
        <v>7471</v>
      </c>
      <c r="O348" s="10"/>
      <c r="P348" s="189">
        <v>10166</v>
      </c>
      <c r="Q348" s="177">
        <v>678</v>
      </c>
      <c r="R348" s="177">
        <v>5417</v>
      </c>
      <c r="S348" s="177">
        <v>8212</v>
      </c>
      <c r="T348" s="177">
        <v>7937</v>
      </c>
      <c r="U348" s="177">
        <v>7805</v>
      </c>
      <c r="V348" s="177">
        <v>7394</v>
      </c>
      <c r="W348" s="177">
        <v>7672</v>
      </c>
      <c r="X348" s="177">
        <v>8488</v>
      </c>
      <c r="Y348" s="178">
        <v>7989</v>
      </c>
      <c r="Z348" s="10"/>
      <c r="AA348" s="205">
        <v>9732</v>
      </c>
      <c r="AB348" s="142">
        <v>9028</v>
      </c>
      <c r="AC348" s="144">
        <v>2051</v>
      </c>
      <c r="AD348" s="143">
        <v>6525</v>
      </c>
      <c r="AE348" s="143">
        <v>7726</v>
      </c>
      <c r="AF348" s="143">
        <v>7595</v>
      </c>
      <c r="AG348" s="143">
        <v>7509</v>
      </c>
      <c r="AH348" s="143">
        <v>6932</v>
      </c>
      <c r="AI348" s="143">
        <v>6890</v>
      </c>
      <c r="AJ348" s="143">
        <v>8246</v>
      </c>
      <c r="AK348" s="144">
        <v>7570</v>
      </c>
    </row>
    <row r="349" spans="1:37" x14ac:dyDescent="0.45">
      <c r="A349" s="19" t="s">
        <v>1365</v>
      </c>
      <c r="B349" s="23" t="s">
        <v>930</v>
      </c>
      <c r="C349" s="17" t="s">
        <v>592</v>
      </c>
      <c r="D349" s="53">
        <v>1481</v>
      </c>
      <c r="E349" s="190">
        <v>1404</v>
      </c>
      <c r="F349" s="179">
        <v>71</v>
      </c>
      <c r="G349" s="179">
        <v>703</v>
      </c>
      <c r="H349" s="179">
        <v>1241</v>
      </c>
      <c r="I349" s="179">
        <v>1187</v>
      </c>
      <c r="J349" s="179">
        <v>1140</v>
      </c>
      <c r="K349" s="179">
        <v>1031</v>
      </c>
      <c r="L349" s="179">
        <v>1055</v>
      </c>
      <c r="M349" s="179">
        <v>1290</v>
      </c>
      <c r="N349" s="180">
        <v>1164</v>
      </c>
      <c r="O349" s="10"/>
      <c r="P349" s="190">
        <v>1690</v>
      </c>
      <c r="Q349" s="179">
        <v>106</v>
      </c>
      <c r="R349" s="179">
        <v>844</v>
      </c>
      <c r="S349" s="179">
        <v>1279</v>
      </c>
      <c r="T349" s="179">
        <v>1237</v>
      </c>
      <c r="U349" s="179">
        <v>1216</v>
      </c>
      <c r="V349" s="179">
        <v>1152</v>
      </c>
      <c r="W349" s="179">
        <v>1195</v>
      </c>
      <c r="X349" s="179">
        <v>1322</v>
      </c>
      <c r="Y349" s="180">
        <v>1245</v>
      </c>
      <c r="Z349" s="10"/>
      <c r="AA349" s="206">
        <v>1481</v>
      </c>
      <c r="AB349" s="156">
        <v>1406</v>
      </c>
      <c r="AC349" s="158">
        <v>91</v>
      </c>
      <c r="AD349" s="157">
        <v>1244</v>
      </c>
      <c r="AE349" s="157">
        <v>1303</v>
      </c>
      <c r="AF349" s="157">
        <v>1304</v>
      </c>
      <c r="AG349" s="157">
        <v>1310</v>
      </c>
      <c r="AH349" s="157">
        <v>1269</v>
      </c>
      <c r="AI349" s="157">
        <v>1266</v>
      </c>
      <c r="AJ349" s="157">
        <v>1346</v>
      </c>
      <c r="AK349" s="158">
        <v>1307</v>
      </c>
    </row>
    <row r="350" spans="1:37" x14ac:dyDescent="0.45">
      <c r="A350" s="19" t="s">
        <v>1365</v>
      </c>
      <c r="B350" s="23" t="s">
        <v>931</v>
      </c>
      <c r="C350" s="17" t="s">
        <v>594</v>
      </c>
      <c r="D350" s="53">
        <v>986</v>
      </c>
      <c r="E350" s="190">
        <v>741</v>
      </c>
      <c r="F350" s="179">
        <v>45</v>
      </c>
      <c r="G350" s="179">
        <v>441</v>
      </c>
      <c r="H350" s="179">
        <v>778</v>
      </c>
      <c r="I350" s="179">
        <v>744</v>
      </c>
      <c r="J350" s="179">
        <v>715</v>
      </c>
      <c r="K350" s="179">
        <v>646</v>
      </c>
      <c r="L350" s="179">
        <v>661</v>
      </c>
      <c r="M350" s="179">
        <v>809</v>
      </c>
      <c r="N350" s="180">
        <v>730</v>
      </c>
      <c r="O350" s="10"/>
      <c r="P350" s="190">
        <v>893</v>
      </c>
      <c r="Q350" s="179">
        <v>67</v>
      </c>
      <c r="R350" s="179">
        <v>529</v>
      </c>
      <c r="S350" s="179">
        <v>802</v>
      </c>
      <c r="T350" s="179">
        <v>775</v>
      </c>
      <c r="U350" s="179">
        <v>762</v>
      </c>
      <c r="V350" s="179">
        <v>722</v>
      </c>
      <c r="W350" s="179">
        <v>749</v>
      </c>
      <c r="X350" s="179">
        <v>829</v>
      </c>
      <c r="Y350" s="180">
        <v>780</v>
      </c>
      <c r="Z350" s="10"/>
      <c r="AA350" s="206">
        <v>986</v>
      </c>
      <c r="AB350" s="156">
        <v>881</v>
      </c>
      <c r="AC350" s="158">
        <v>572</v>
      </c>
      <c r="AD350" s="157">
        <v>600</v>
      </c>
      <c r="AE350" s="157">
        <v>754</v>
      </c>
      <c r="AF350" s="157">
        <v>749</v>
      </c>
      <c r="AG350" s="157">
        <v>747</v>
      </c>
      <c r="AH350" s="157">
        <v>628</v>
      </c>
      <c r="AI350" s="157">
        <v>615</v>
      </c>
      <c r="AJ350" s="157">
        <v>803</v>
      </c>
      <c r="AK350" s="158">
        <v>702</v>
      </c>
    </row>
    <row r="351" spans="1:37" x14ac:dyDescent="0.45">
      <c r="A351" s="19" t="s">
        <v>1365</v>
      </c>
      <c r="B351" s="23" t="s">
        <v>932</v>
      </c>
      <c r="C351" s="17" t="s">
        <v>596</v>
      </c>
      <c r="D351" s="53">
        <v>955</v>
      </c>
      <c r="E351" s="190">
        <v>890</v>
      </c>
      <c r="F351" s="179">
        <v>44</v>
      </c>
      <c r="G351" s="179">
        <v>440</v>
      </c>
      <c r="H351" s="179">
        <v>776</v>
      </c>
      <c r="I351" s="179">
        <v>742</v>
      </c>
      <c r="J351" s="179">
        <v>713</v>
      </c>
      <c r="K351" s="179">
        <v>645</v>
      </c>
      <c r="L351" s="179">
        <v>660</v>
      </c>
      <c r="M351" s="179">
        <v>807</v>
      </c>
      <c r="N351" s="180">
        <v>728</v>
      </c>
      <c r="O351" s="10"/>
      <c r="P351" s="190">
        <v>1072</v>
      </c>
      <c r="Q351" s="179">
        <v>66</v>
      </c>
      <c r="R351" s="179">
        <v>528</v>
      </c>
      <c r="S351" s="179">
        <v>800</v>
      </c>
      <c r="T351" s="179">
        <v>773</v>
      </c>
      <c r="U351" s="179">
        <v>760</v>
      </c>
      <c r="V351" s="179">
        <v>720</v>
      </c>
      <c r="W351" s="179">
        <v>747</v>
      </c>
      <c r="X351" s="179">
        <v>827</v>
      </c>
      <c r="Y351" s="180">
        <v>778</v>
      </c>
      <c r="Z351" s="10"/>
      <c r="AA351" s="206">
        <v>955</v>
      </c>
      <c r="AB351" s="156">
        <v>879</v>
      </c>
      <c r="AC351" s="158">
        <v>464</v>
      </c>
      <c r="AD351" s="157">
        <v>649</v>
      </c>
      <c r="AE351" s="157">
        <v>730</v>
      </c>
      <c r="AF351" s="157">
        <v>746</v>
      </c>
      <c r="AG351" s="157">
        <v>739</v>
      </c>
      <c r="AH351" s="157">
        <v>690</v>
      </c>
      <c r="AI351" s="157">
        <v>693</v>
      </c>
      <c r="AJ351" s="157">
        <v>788</v>
      </c>
      <c r="AK351" s="158">
        <v>737</v>
      </c>
    </row>
    <row r="352" spans="1:37" x14ac:dyDescent="0.45">
      <c r="A352" s="19" t="s">
        <v>1365</v>
      </c>
      <c r="B352" s="23" t="s">
        <v>933</v>
      </c>
      <c r="C352" s="17" t="s">
        <v>598</v>
      </c>
      <c r="D352" s="53">
        <v>1059</v>
      </c>
      <c r="E352" s="190">
        <v>901</v>
      </c>
      <c r="F352" s="179">
        <v>50</v>
      </c>
      <c r="G352" s="179">
        <v>494</v>
      </c>
      <c r="H352" s="179">
        <v>871</v>
      </c>
      <c r="I352" s="179">
        <v>833</v>
      </c>
      <c r="J352" s="179">
        <v>801</v>
      </c>
      <c r="K352" s="179">
        <v>724</v>
      </c>
      <c r="L352" s="179">
        <v>741</v>
      </c>
      <c r="M352" s="179">
        <v>906</v>
      </c>
      <c r="N352" s="180">
        <v>817</v>
      </c>
      <c r="O352" s="10"/>
      <c r="P352" s="190">
        <v>1085</v>
      </c>
      <c r="Q352" s="179">
        <v>75</v>
      </c>
      <c r="R352" s="179">
        <v>593</v>
      </c>
      <c r="S352" s="179">
        <v>898</v>
      </c>
      <c r="T352" s="179">
        <v>868</v>
      </c>
      <c r="U352" s="179">
        <v>854</v>
      </c>
      <c r="V352" s="179">
        <v>809</v>
      </c>
      <c r="W352" s="179">
        <v>839</v>
      </c>
      <c r="X352" s="179">
        <v>928</v>
      </c>
      <c r="Y352" s="180">
        <v>874</v>
      </c>
      <c r="Z352" s="10"/>
      <c r="AA352" s="206">
        <v>1059</v>
      </c>
      <c r="AB352" s="156">
        <v>987</v>
      </c>
      <c r="AC352" s="158">
        <v>372</v>
      </c>
      <c r="AD352" s="157">
        <v>695</v>
      </c>
      <c r="AE352" s="157">
        <v>751</v>
      </c>
      <c r="AF352" s="157">
        <v>755</v>
      </c>
      <c r="AG352" s="157">
        <v>738</v>
      </c>
      <c r="AH352" s="157">
        <v>710</v>
      </c>
      <c r="AI352" s="157">
        <v>710</v>
      </c>
      <c r="AJ352" s="157">
        <v>875</v>
      </c>
      <c r="AK352" s="158">
        <v>756</v>
      </c>
    </row>
    <row r="353" spans="1:37" x14ac:dyDescent="0.45">
      <c r="A353" s="19" t="s">
        <v>1365</v>
      </c>
      <c r="B353" s="23" t="s">
        <v>934</v>
      </c>
      <c r="C353" s="17" t="s">
        <v>600</v>
      </c>
      <c r="D353" s="53">
        <v>1569</v>
      </c>
      <c r="E353" s="190">
        <v>1506</v>
      </c>
      <c r="F353" s="179">
        <v>78</v>
      </c>
      <c r="G353" s="179">
        <v>771</v>
      </c>
      <c r="H353" s="179">
        <v>1360</v>
      </c>
      <c r="I353" s="179">
        <v>1300</v>
      </c>
      <c r="J353" s="179">
        <v>1250</v>
      </c>
      <c r="K353" s="179">
        <v>1130</v>
      </c>
      <c r="L353" s="179">
        <v>1156</v>
      </c>
      <c r="M353" s="179">
        <v>1414</v>
      </c>
      <c r="N353" s="180">
        <v>1276</v>
      </c>
      <c r="O353" s="10"/>
      <c r="P353" s="190">
        <v>1813</v>
      </c>
      <c r="Q353" s="179">
        <v>116</v>
      </c>
      <c r="R353" s="179">
        <v>925</v>
      </c>
      <c r="S353" s="179">
        <v>1402</v>
      </c>
      <c r="T353" s="179">
        <v>1355</v>
      </c>
      <c r="U353" s="179">
        <v>1333</v>
      </c>
      <c r="V353" s="179">
        <v>1262</v>
      </c>
      <c r="W353" s="179">
        <v>1310</v>
      </c>
      <c r="X353" s="179">
        <v>1449</v>
      </c>
      <c r="Y353" s="180">
        <v>1364</v>
      </c>
      <c r="Z353" s="10"/>
      <c r="AA353" s="206">
        <v>1569</v>
      </c>
      <c r="AB353" s="156">
        <v>1541</v>
      </c>
      <c r="AC353" s="158">
        <v>100</v>
      </c>
      <c r="AD353" s="157">
        <v>973</v>
      </c>
      <c r="AE353" s="157">
        <v>1222</v>
      </c>
      <c r="AF353" s="157">
        <v>1150</v>
      </c>
      <c r="AG353" s="157">
        <v>1128</v>
      </c>
      <c r="AH353" s="157">
        <v>1017</v>
      </c>
      <c r="AI353" s="157">
        <v>1025</v>
      </c>
      <c r="AJ353" s="157">
        <v>1314</v>
      </c>
      <c r="AK353" s="158">
        <v>1143</v>
      </c>
    </row>
    <row r="354" spans="1:37" x14ac:dyDescent="0.45">
      <c r="A354" s="19" t="s">
        <v>1365</v>
      </c>
      <c r="B354" s="23" t="s">
        <v>935</v>
      </c>
      <c r="C354" s="17" t="s">
        <v>602</v>
      </c>
      <c r="D354" s="53">
        <v>600</v>
      </c>
      <c r="E354" s="190">
        <v>499</v>
      </c>
      <c r="F354" s="179">
        <v>27</v>
      </c>
      <c r="G354" s="179">
        <v>268</v>
      </c>
      <c r="H354" s="179">
        <v>473</v>
      </c>
      <c r="I354" s="179">
        <v>452</v>
      </c>
      <c r="J354" s="179">
        <v>434</v>
      </c>
      <c r="K354" s="179">
        <v>393</v>
      </c>
      <c r="L354" s="179">
        <v>402</v>
      </c>
      <c r="M354" s="179">
        <v>491</v>
      </c>
      <c r="N354" s="180">
        <v>443</v>
      </c>
      <c r="O354" s="10"/>
      <c r="P354" s="190">
        <v>599</v>
      </c>
      <c r="Q354" s="179">
        <v>41</v>
      </c>
      <c r="R354" s="179">
        <v>321</v>
      </c>
      <c r="S354" s="179">
        <v>487</v>
      </c>
      <c r="T354" s="179">
        <v>471</v>
      </c>
      <c r="U354" s="179">
        <v>463</v>
      </c>
      <c r="V354" s="179">
        <v>439</v>
      </c>
      <c r="W354" s="179">
        <v>455</v>
      </c>
      <c r="X354" s="179">
        <v>503</v>
      </c>
      <c r="Y354" s="180">
        <v>474</v>
      </c>
      <c r="Z354" s="10"/>
      <c r="AA354" s="206">
        <v>600</v>
      </c>
      <c r="AB354" s="156">
        <v>535</v>
      </c>
      <c r="AC354" s="158">
        <v>106</v>
      </c>
      <c r="AD354" s="157">
        <v>420</v>
      </c>
      <c r="AE354" s="157">
        <v>493</v>
      </c>
      <c r="AF354" s="157">
        <v>482</v>
      </c>
      <c r="AG354" s="157">
        <v>497</v>
      </c>
      <c r="AH354" s="157">
        <v>448</v>
      </c>
      <c r="AI354" s="157">
        <v>500</v>
      </c>
      <c r="AJ354" s="157">
        <v>493</v>
      </c>
      <c r="AK354" s="158">
        <v>498</v>
      </c>
    </row>
    <row r="355" spans="1:37" x14ac:dyDescent="0.45">
      <c r="A355" s="19" t="s">
        <v>1365</v>
      </c>
      <c r="B355" s="23" t="s">
        <v>936</v>
      </c>
      <c r="C355" s="17" t="s">
        <v>604</v>
      </c>
      <c r="D355" s="53">
        <v>1130</v>
      </c>
      <c r="E355" s="190">
        <v>1048</v>
      </c>
      <c r="F355" s="179">
        <v>53</v>
      </c>
      <c r="G355" s="179">
        <v>527</v>
      </c>
      <c r="H355" s="179">
        <v>930</v>
      </c>
      <c r="I355" s="179">
        <v>889</v>
      </c>
      <c r="J355" s="179">
        <v>854</v>
      </c>
      <c r="K355" s="179">
        <v>772</v>
      </c>
      <c r="L355" s="179">
        <v>790</v>
      </c>
      <c r="M355" s="179">
        <v>966</v>
      </c>
      <c r="N355" s="180">
        <v>872</v>
      </c>
      <c r="O355" s="10"/>
      <c r="P355" s="190">
        <v>1262</v>
      </c>
      <c r="Q355" s="179">
        <v>79</v>
      </c>
      <c r="R355" s="179">
        <v>632</v>
      </c>
      <c r="S355" s="179">
        <v>958</v>
      </c>
      <c r="T355" s="179">
        <v>926</v>
      </c>
      <c r="U355" s="179">
        <v>911</v>
      </c>
      <c r="V355" s="179">
        <v>863</v>
      </c>
      <c r="W355" s="179">
        <v>895</v>
      </c>
      <c r="X355" s="179">
        <v>990</v>
      </c>
      <c r="Y355" s="180">
        <v>932</v>
      </c>
      <c r="Z355" s="10"/>
      <c r="AA355" s="206">
        <v>1130</v>
      </c>
      <c r="AB355" s="156">
        <v>1053</v>
      </c>
      <c r="AC355" s="158">
        <v>221</v>
      </c>
      <c r="AD355" s="157">
        <v>700</v>
      </c>
      <c r="AE355" s="157">
        <v>875</v>
      </c>
      <c r="AF355" s="157">
        <v>838</v>
      </c>
      <c r="AG355" s="157">
        <v>836</v>
      </c>
      <c r="AH355" s="157">
        <v>802</v>
      </c>
      <c r="AI355" s="157">
        <v>745</v>
      </c>
      <c r="AJ355" s="157">
        <v>941</v>
      </c>
      <c r="AK355" s="158">
        <v>857</v>
      </c>
    </row>
    <row r="356" spans="1:37" x14ac:dyDescent="0.45">
      <c r="A356" s="19" t="s">
        <v>1365</v>
      </c>
      <c r="B356" s="23" t="s">
        <v>937</v>
      </c>
      <c r="C356" s="17" t="s">
        <v>606</v>
      </c>
      <c r="D356" s="53">
        <v>684</v>
      </c>
      <c r="E356" s="190">
        <v>456</v>
      </c>
      <c r="F356" s="179">
        <v>31</v>
      </c>
      <c r="G356" s="179">
        <v>307</v>
      </c>
      <c r="H356" s="179">
        <v>542</v>
      </c>
      <c r="I356" s="179">
        <v>518</v>
      </c>
      <c r="J356" s="179">
        <v>498</v>
      </c>
      <c r="K356" s="179">
        <v>451</v>
      </c>
      <c r="L356" s="179">
        <v>461</v>
      </c>
      <c r="M356" s="179">
        <v>564</v>
      </c>
      <c r="N356" s="180">
        <v>509</v>
      </c>
      <c r="O356" s="10"/>
      <c r="P356" s="190">
        <v>544</v>
      </c>
      <c r="Q356" s="179">
        <v>47</v>
      </c>
      <c r="R356" s="179">
        <v>369</v>
      </c>
      <c r="S356" s="179">
        <v>559</v>
      </c>
      <c r="T356" s="179">
        <v>540</v>
      </c>
      <c r="U356" s="179">
        <v>531</v>
      </c>
      <c r="V356" s="179">
        <v>503</v>
      </c>
      <c r="W356" s="179">
        <v>522</v>
      </c>
      <c r="X356" s="179">
        <v>578</v>
      </c>
      <c r="Y356" s="180">
        <v>544</v>
      </c>
      <c r="Z356" s="10"/>
      <c r="AA356" s="206">
        <v>684</v>
      </c>
      <c r="AB356" s="156">
        <v>614</v>
      </c>
      <c r="AC356" s="158">
        <v>69</v>
      </c>
      <c r="AD356" s="157">
        <v>407</v>
      </c>
      <c r="AE356" s="157">
        <v>554</v>
      </c>
      <c r="AF356" s="157">
        <v>546</v>
      </c>
      <c r="AG356" s="157">
        <v>518</v>
      </c>
      <c r="AH356" s="157">
        <v>455</v>
      </c>
      <c r="AI356" s="157">
        <v>442</v>
      </c>
      <c r="AJ356" s="157">
        <v>592</v>
      </c>
      <c r="AK356" s="158">
        <v>535</v>
      </c>
    </row>
    <row r="357" spans="1:37" x14ac:dyDescent="0.45">
      <c r="A357" s="19" t="s">
        <v>1365</v>
      </c>
      <c r="B357" s="23" t="s">
        <v>938</v>
      </c>
      <c r="C357" s="17" t="s">
        <v>608</v>
      </c>
      <c r="D357" s="53">
        <v>694</v>
      </c>
      <c r="E357" s="190">
        <v>524</v>
      </c>
      <c r="F357" s="179">
        <v>32</v>
      </c>
      <c r="G357" s="179">
        <v>316</v>
      </c>
      <c r="H357" s="179">
        <v>557</v>
      </c>
      <c r="I357" s="179">
        <v>533</v>
      </c>
      <c r="J357" s="179">
        <v>512</v>
      </c>
      <c r="K357" s="179">
        <v>463</v>
      </c>
      <c r="L357" s="179">
        <v>474</v>
      </c>
      <c r="M357" s="179">
        <v>579</v>
      </c>
      <c r="N357" s="180">
        <v>523</v>
      </c>
      <c r="O357" s="10"/>
      <c r="P357" s="190">
        <v>624</v>
      </c>
      <c r="Q357" s="179">
        <v>48</v>
      </c>
      <c r="R357" s="179">
        <v>379</v>
      </c>
      <c r="S357" s="179">
        <v>574</v>
      </c>
      <c r="T357" s="179">
        <v>555</v>
      </c>
      <c r="U357" s="179">
        <v>546</v>
      </c>
      <c r="V357" s="179">
        <v>517</v>
      </c>
      <c r="W357" s="179">
        <v>537</v>
      </c>
      <c r="X357" s="179">
        <v>594</v>
      </c>
      <c r="Y357" s="180">
        <v>559</v>
      </c>
      <c r="Z357" s="10"/>
      <c r="AA357" s="206">
        <v>694</v>
      </c>
      <c r="AB357" s="156">
        <v>631</v>
      </c>
      <c r="AC357" s="158">
        <v>31</v>
      </c>
      <c r="AD357" s="157">
        <v>487</v>
      </c>
      <c r="AE357" s="157">
        <v>579</v>
      </c>
      <c r="AF357" s="157">
        <v>562</v>
      </c>
      <c r="AG357" s="157">
        <v>553</v>
      </c>
      <c r="AH357" s="157">
        <v>524</v>
      </c>
      <c r="AI357" s="157">
        <v>513</v>
      </c>
      <c r="AJ357" s="157">
        <v>604</v>
      </c>
      <c r="AK357" s="158">
        <v>576</v>
      </c>
    </row>
    <row r="358" spans="1:37" x14ac:dyDescent="0.45">
      <c r="A358" s="19" t="s">
        <v>1365</v>
      </c>
      <c r="B358" s="23" t="s">
        <v>939</v>
      </c>
      <c r="C358" s="17" t="s">
        <v>610</v>
      </c>
      <c r="D358" s="53">
        <v>574</v>
      </c>
      <c r="E358" s="190">
        <v>424</v>
      </c>
      <c r="F358" s="179">
        <v>27</v>
      </c>
      <c r="G358" s="179">
        <v>261</v>
      </c>
      <c r="H358" s="179">
        <v>461</v>
      </c>
      <c r="I358" s="179">
        <v>441</v>
      </c>
      <c r="J358" s="179">
        <v>424</v>
      </c>
      <c r="K358" s="179">
        <v>383</v>
      </c>
      <c r="L358" s="179">
        <v>392</v>
      </c>
      <c r="M358" s="179">
        <v>479</v>
      </c>
      <c r="N358" s="180">
        <v>432</v>
      </c>
      <c r="O358" s="10"/>
      <c r="P358" s="190">
        <v>506</v>
      </c>
      <c r="Q358" s="179">
        <v>40</v>
      </c>
      <c r="R358" s="179">
        <v>314</v>
      </c>
      <c r="S358" s="179">
        <v>475</v>
      </c>
      <c r="T358" s="179">
        <v>459</v>
      </c>
      <c r="U358" s="179">
        <v>452</v>
      </c>
      <c r="V358" s="179">
        <v>428</v>
      </c>
      <c r="W358" s="179">
        <v>444</v>
      </c>
      <c r="X358" s="179">
        <v>491</v>
      </c>
      <c r="Y358" s="180">
        <v>462</v>
      </c>
      <c r="Z358" s="10"/>
      <c r="AA358" s="206">
        <v>574</v>
      </c>
      <c r="AB358" s="156">
        <v>522</v>
      </c>
      <c r="AC358" s="158">
        <v>25</v>
      </c>
      <c r="AD358" s="157">
        <v>350</v>
      </c>
      <c r="AE358" s="157">
        <v>471</v>
      </c>
      <c r="AF358" s="157">
        <v>464</v>
      </c>
      <c r="AG358" s="157">
        <v>455</v>
      </c>
      <c r="AH358" s="157">
        <v>389</v>
      </c>
      <c r="AI358" s="157">
        <v>381</v>
      </c>
      <c r="AJ358" s="157">
        <v>495</v>
      </c>
      <c r="AK358" s="158">
        <v>463</v>
      </c>
    </row>
    <row r="359" spans="1:37" ht="6.75" customHeight="1" x14ac:dyDescent="0.45">
      <c r="A359" s="19"/>
      <c r="B359" s="44"/>
      <c r="C359" s="45"/>
      <c r="D359" s="52"/>
      <c r="E359" s="187"/>
      <c r="F359" s="132"/>
      <c r="G359" s="132"/>
      <c r="H359" s="132"/>
      <c r="I359" s="132"/>
      <c r="J359" s="132"/>
      <c r="K359" s="132"/>
      <c r="L359" s="132"/>
      <c r="M359" s="132"/>
      <c r="N359" s="133"/>
      <c r="O359" s="28"/>
      <c r="P359" s="131"/>
      <c r="Q359" s="132"/>
      <c r="R359" s="132"/>
      <c r="S359" s="132"/>
      <c r="T359" s="132"/>
      <c r="U359" s="132"/>
      <c r="V359" s="132"/>
      <c r="W359" s="132"/>
      <c r="X359" s="132"/>
      <c r="Y359" s="133"/>
      <c r="Z359" s="28"/>
      <c r="AA359" s="131"/>
      <c r="AB359" s="132"/>
      <c r="AC359" s="132"/>
      <c r="AD359" s="132"/>
      <c r="AE359" s="132"/>
      <c r="AF359" s="132"/>
      <c r="AG359" s="132"/>
      <c r="AH359" s="132"/>
      <c r="AI359" s="132"/>
      <c r="AJ359" s="132"/>
      <c r="AK359" s="133"/>
    </row>
    <row r="360" spans="1:37" x14ac:dyDescent="0.45">
      <c r="A360" s="19" t="s">
        <v>0</v>
      </c>
      <c r="B360" s="25" t="s">
        <v>818</v>
      </c>
      <c r="C360" s="17"/>
      <c r="D360" s="88">
        <v>17335</v>
      </c>
      <c r="E360" s="188">
        <v>11173</v>
      </c>
      <c r="F360" s="175">
        <v>767</v>
      </c>
      <c r="G360" s="175">
        <v>7665</v>
      </c>
      <c r="H360" s="175">
        <v>13527</v>
      </c>
      <c r="I360" s="175">
        <v>12932</v>
      </c>
      <c r="J360" s="175">
        <v>12428</v>
      </c>
      <c r="K360" s="175">
        <v>11237</v>
      </c>
      <c r="L360" s="175">
        <v>11497</v>
      </c>
      <c r="M360" s="175">
        <v>14062</v>
      </c>
      <c r="N360" s="176">
        <v>12685</v>
      </c>
      <c r="O360" s="10"/>
      <c r="P360" s="188">
        <v>13628</v>
      </c>
      <c r="Q360" s="175">
        <v>1150</v>
      </c>
      <c r="R360" s="175">
        <v>9198</v>
      </c>
      <c r="S360" s="175">
        <v>13944</v>
      </c>
      <c r="T360" s="175">
        <v>13476</v>
      </c>
      <c r="U360" s="175">
        <v>13252</v>
      </c>
      <c r="V360" s="175">
        <v>12553</v>
      </c>
      <c r="W360" s="175">
        <v>13026</v>
      </c>
      <c r="X360" s="175">
        <v>14411</v>
      </c>
      <c r="Y360" s="176">
        <v>13565</v>
      </c>
      <c r="Z360" s="10"/>
      <c r="AA360" s="205">
        <v>17335</v>
      </c>
      <c r="AB360" s="142">
        <v>15329</v>
      </c>
      <c r="AC360" s="144">
        <v>1806</v>
      </c>
      <c r="AD360" s="143">
        <v>9964</v>
      </c>
      <c r="AE360" s="143">
        <v>13086</v>
      </c>
      <c r="AF360" s="143">
        <v>12940</v>
      </c>
      <c r="AG360" s="143">
        <v>12085</v>
      </c>
      <c r="AH360" s="143">
        <v>10981</v>
      </c>
      <c r="AI360" s="143">
        <v>11280</v>
      </c>
      <c r="AJ360" s="143">
        <v>13839</v>
      </c>
      <c r="AK360" s="144">
        <v>12382</v>
      </c>
    </row>
    <row r="361" spans="1:37" x14ac:dyDescent="0.45">
      <c r="A361" s="19" t="s">
        <v>1363</v>
      </c>
      <c r="B361" s="25" t="s">
        <v>940</v>
      </c>
      <c r="C361" s="17"/>
      <c r="D361" s="87">
        <v>5380</v>
      </c>
      <c r="E361" s="189">
        <v>3620</v>
      </c>
      <c r="F361" s="177">
        <v>229</v>
      </c>
      <c r="G361" s="177">
        <v>2283</v>
      </c>
      <c r="H361" s="177">
        <v>4029</v>
      </c>
      <c r="I361" s="177">
        <v>3852</v>
      </c>
      <c r="J361" s="177">
        <v>3701</v>
      </c>
      <c r="K361" s="177">
        <v>3347</v>
      </c>
      <c r="L361" s="177">
        <v>3424</v>
      </c>
      <c r="M361" s="177">
        <v>4188</v>
      </c>
      <c r="N361" s="178">
        <v>3778</v>
      </c>
      <c r="O361" s="10"/>
      <c r="P361" s="189">
        <v>4323</v>
      </c>
      <c r="Q361" s="177">
        <v>343</v>
      </c>
      <c r="R361" s="177">
        <v>2739</v>
      </c>
      <c r="S361" s="177">
        <v>4153</v>
      </c>
      <c r="T361" s="177">
        <v>4014</v>
      </c>
      <c r="U361" s="177">
        <v>3947</v>
      </c>
      <c r="V361" s="177">
        <v>3739</v>
      </c>
      <c r="W361" s="177">
        <v>3879</v>
      </c>
      <c r="X361" s="177">
        <v>4292</v>
      </c>
      <c r="Y361" s="178">
        <v>4040</v>
      </c>
      <c r="Z361" s="10"/>
      <c r="AA361" s="205">
        <v>5380</v>
      </c>
      <c r="AB361" s="142">
        <v>4565</v>
      </c>
      <c r="AC361" s="144">
        <v>301</v>
      </c>
      <c r="AD361" s="143">
        <v>2872</v>
      </c>
      <c r="AE361" s="143">
        <v>3824</v>
      </c>
      <c r="AF361" s="143">
        <v>3786</v>
      </c>
      <c r="AG361" s="143">
        <v>3517</v>
      </c>
      <c r="AH361" s="143">
        <v>3173</v>
      </c>
      <c r="AI361" s="143">
        <v>3365</v>
      </c>
      <c r="AJ361" s="143">
        <v>4036</v>
      </c>
      <c r="AK361" s="144">
        <v>3610</v>
      </c>
    </row>
    <row r="362" spans="1:37" x14ac:dyDescent="0.45">
      <c r="A362" s="19" t="s">
        <v>1365</v>
      </c>
      <c r="B362" s="23" t="s">
        <v>962</v>
      </c>
      <c r="C362" s="17" t="s">
        <v>655</v>
      </c>
      <c r="D362" s="53">
        <v>530</v>
      </c>
      <c r="E362" s="190">
        <v>415</v>
      </c>
      <c r="F362" s="179">
        <v>24</v>
      </c>
      <c r="G362" s="179">
        <v>235</v>
      </c>
      <c r="H362" s="179">
        <v>415</v>
      </c>
      <c r="I362" s="179">
        <v>397</v>
      </c>
      <c r="J362" s="179">
        <v>382</v>
      </c>
      <c r="K362" s="179">
        <v>345</v>
      </c>
      <c r="L362" s="179">
        <v>353</v>
      </c>
      <c r="M362" s="179">
        <v>432</v>
      </c>
      <c r="N362" s="180">
        <v>389</v>
      </c>
      <c r="O362" s="10"/>
      <c r="P362" s="190">
        <v>500</v>
      </c>
      <c r="Q362" s="179">
        <v>36</v>
      </c>
      <c r="R362" s="179">
        <v>282</v>
      </c>
      <c r="S362" s="179">
        <v>428</v>
      </c>
      <c r="T362" s="179">
        <v>414</v>
      </c>
      <c r="U362" s="179">
        <v>407</v>
      </c>
      <c r="V362" s="179">
        <v>385</v>
      </c>
      <c r="W362" s="179">
        <v>400</v>
      </c>
      <c r="X362" s="179">
        <v>442</v>
      </c>
      <c r="Y362" s="180">
        <v>416</v>
      </c>
      <c r="Z362" s="10"/>
      <c r="AA362" s="206">
        <v>530</v>
      </c>
      <c r="AB362" s="156">
        <v>470</v>
      </c>
      <c r="AC362" s="158">
        <v>12</v>
      </c>
      <c r="AD362" s="157">
        <v>280</v>
      </c>
      <c r="AE362" s="157">
        <v>354</v>
      </c>
      <c r="AF362" s="157">
        <v>355</v>
      </c>
      <c r="AG362" s="157">
        <v>344</v>
      </c>
      <c r="AH362" s="157">
        <v>289</v>
      </c>
      <c r="AI362" s="157">
        <v>467</v>
      </c>
      <c r="AJ362" s="157">
        <v>379</v>
      </c>
      <c r="AK362" s="158">
        <v>325</v>
      </c>
    </row>
    <row r="363" spans="1:37" x14ac:dyDescent="0.45">
      <c r="A363" s="19" t="s">
        <v>1365</v>
      </c>
      <c r="B363" s="23" t="s">
        <v>941</v>
      </c>
      <c r="C363" s="17" t="s">
        <v>614</v>
      </c>
      <c r="D363" s="53">
        <v>291</v>
      </c>
      <c r="E363" s="190">
        <v>210</v>
      </c>
      <c r="F363" s="179">
        <v>14</v>
      </c>
      <c r="G363" s="179">
        <v>137</v>
      </c>
      <c r="H363" s="179">
        <v>242</v>
      </c>
      <c r="I363" s="179">
        <v>232</v>
      </c>
      <c r="J363" s="179">
        <v>223</v>
      </c>
      <c r="K363" s="179">
        <v>201</v>
      </c>
      <c r="L363" s="179">
        <v>206</v>
      </c>
      <c r="M363" s="179">
        <v>252</v>
      </c>
      <c r="N363" s="180">
        <v>227</v>
      </c>
      <c r="O363" s="10"/>
      <c r="P363" s="190">
        <v>253</v>
      </c>
      <c r="Q363" s="179">
        <v>21</v>
      </c>
      <c r="R363" s="179">
        <v>165</v>
      </c>
      <c r="S363" s="179">
        <v>250</v>
      </c>
      <c r="T363" s="179">
        <v>241</v>
      </c>
      <c r="U363" s="179">
        <v>237</v>
      </c>
      <c r="V363" s="179">
        <v>225</v>
      </c>
      <c r="W363" s="179">
        <v>233</v>
      </c>
      <c r="X363" s="179">
        <v>258</v>
      </c>
      <c r="Y363" s="180">
        <v>243</v>
      </c>
      <c r="Z363" s="10"/>
      <c r="AA363" s="206">
        <v>291</v>
      </c>
      <c r="AB363" s="156">
        <v>274</v>
      </c>
      <c r="AC363" s="158">
        <v>15</v>
      </c>
      <c r="AD363" s="157">
        <v>175</v>
      </c>
      <c r="AE363" s="157">
        <v>241</v>
      </c>
      <c r="AF363" s="157">
        <v>234</v>
      </c>
      <c r="AG363" s="157">
        <v>230</v>
      </c>
      <c r="AH363" s="157">
        <v>193</v>
      </c>
      <c r="AI363" s="157">
        <v>195</v>
      </c>
      <c r="AJ363" s="157">
        <v>256</v>
      </c>
      <c r="AK363" s="158">
        <v>234</v>
      </c>
    </row>
    <row r="364" spans="1:37" x14ac:dyDescent="0.45">
      <c r="A364" s="19" t="s">
        <v>1365</v>
      </c>
      <c r="B364" s="23" t="s">
        <v>942</v>
      </c>
      <c r="C364" s="17" t="s">
        <v>616</v>
      </c>
      <c r="D364" s="53">
        <v>328</v>
      </c>
      <c r="E364" s="190">
        <v>183</v>
      </c>
      <c r="F364" s="179">
        <v>14</v>
      </c>
      <c r="G364" s="179">
        <v>140</v>
      </c>
      <c r="H364" s="179">
        <v>247</v>
      </c>
      <c r="I364" s="179">
        <v>236</v>
      </c>
      <c r="J364" s="179">
        <v>227</v>
      </c>
      <c r="K364" s="179">
        <v>205</v>
      </c>
      <c r="L364" s="179">
        <v>210</v>
      </c>
      <c r="M364" s="179">
        <v>256</v>
      </c>
      <c r="N364" s="180">
        <v>231</v>
      </c>
      <c r="O364" s="10"/>
      <c r="P364" s="190">
        <v>218</v>
      </c>
      <c r="Q364" s="179">
        <v>21</v>
      </c>
      <c r="R364" s="179">
        <v>168</v>
      </c>
      <c r="S364" s="179">
        <v>254</v>
      </c>
      <c r="T364" s="179">
        <v>246</v>
      </c>
      <c r="U364" s="179">
        <v>242</v>
      </c>
      <c r="V364" s="179">
        <v>229</v>
      </c>
      <c r="W364" s="179">
        <v>238</v>
      </c>
      <c r="X364" s="179">
        <v>263</v>
      </c>
      <c r="Y364" s="180">
        <v>247</v>
      </c>
      <c r="Z364" s="10"/>
      <c r="AA364" s="206">
        <v>328</v>
      </c>
      <c r="AB364" s="156">
        <v>279</v>
      </c>
      <c r="AC364" s="158">
        <v>46</v>
      </c>
      <c r="AD364" s="157">
        <v>216</v>
      </c>
      <c r="AE364" s="157">
        <v>248</v>
      </c>
      <c r="AF364" s="157">
        <v>249</v>
      </c>
      <c r="AG364" s="157">
        <v>247</v>
      </c>
      <c r="AH364" s="157">
        <v>234</v>
      </c>
      <c r="AI364" s="157">
        <v>223</v>
      </c>
      <c r="AJ364" s="157">
        <v>256</v>
      </c>
      <c r="AK364" s="158">
        <v>250</v>
      </c>
    </row>
    <row r="365" spans="1:37" x14ac:dyDescent="0.45">
      <c r="A365" s="19" t="s">
        <v>1365</v>
      </c>
      <c r="B365" s="23" t="s">
        <v>963</v>
      </c>
      <c r="C365" s="17" t="s">
        <v>657</v>
      </c>
      <c r="D365" s="53">
        <v>409</v>
      </c>
      <c r="E365" s="190">
        <v>330</v>
      </c>
      <c r="F365" s="179">
        <v>19</v>
      </c>
      <c r="G365" s="179">
        <v>184</v>
      </c>
      <c r="H365" s="179">
        <v>325</v>
      </c>
      <c r="I365" s="179">
        <v>311</v>
      </c>
      <c r="J365" s="179">
        <v>299</v>
      </c>
      <c r="K365" s="179">
        <v>270</v>
      </c>
      <c r="L365" s="179">
        <v>276</v>
      </c>
      <c r="M365" s="179">
        <v>338</v>
      </c>
      <c r="N365" s="180">
        <v>305</v>
      </c>
      <c r="O365" s="10"/>
      <c r="P365" s="190">
        <v>397</v>
      </c>
      <c r="Q365" s="179">
        <v>28</v>
      </c>
      <c r="R365" s="179">
        <v>221</v>
      </c>
      <c r="S365" s="179">
        <v>335</v>
      </c>
      <c r="T365" s="179">
        <v>324</v>
      </c>
      <c r="U365" s="179">
        <v>319</v>
      </c>
      <c r="V365" s="179">
        <v>302</v>
      </c>
      <c r="W365" s="179">
        <v>313</v>
      </c>
      <c r="X365" s="179">
        <v>346</v>
      </c>
      <c r="Y365" s="180">
        <v>326</v>
      </c>
      <c r="Z365" s="10"/>
      <c r="AA365" s="206">
        <v>409</v>
      </c>
      <c r="AB365" s="156">
        <v>368</v>
      </c>
      <c r="AC365" s="158">
        <v>25</v>
      </c>
      <c r="AD365" s="157">
        <v>287</v>
      </c>
      <c r="AE365" s="157">
        <v>335</v>
      </c>
      <c r="AF365" s="157">
        <v>335</v>
      </c>
      <c r="AG365" s="157">
        <v>328</v>
      </c>
      <c r="AH365" s="157">
        <v>309</v>
      </c>
      <c r="AI365" s="157">
        <v>312</v>
      </c>
      <c r="AJ365" s="157">
        <v>343</v>
      </c>
      <c r="AK365" s="158">
        <v>335</v>
      </c>
    </row>
    <row r="366" spans="1:37" x14ac:dyDescent="0.45">
      <c r="A366" s="19" t="s">
        <v>1365</v>
      </c>
      <c r="B366" s="23" t="s">
        <v>943</v>
      </c>
      <c r="C366" s="17" t="s">
        <v>618</v>
      </c>
      <c r="D366" s="53">
        <v>774</v>
      </c>
      <c r="E366" s="190">
        <v>445</v>
      </c>
      <c r="F366" s="179">
        <v>33</v>
      </c>
      <c r="G366" s="179">
        <v>323</v>
      </c>
      <c r="H366" s="179">
        <v>570</v>
      </c>
      <c r="I366" s="179">
        <v>545</v>
      </c>
      <c r="J366" s="179">
        <v>523</v>
      </c>
      <c r="K366" s="179">
        <v>473</v>
      </c>
      <c r="L366" s="179">
        <v>484</v>
      </c>
      <c r="M366" s="179">
        <v>592</v>
      </c>
      <c r="N366" s="180">
        <v>534</v>
      </c>
      <c r="O366" s="10"/>
      <c r="P366" s="190">
        <v>529</v>
      </c>
      <c r="Q366" s="179">
        <v>49</v>
      </c>
      <c r="R366" s="179">
        <v>387</v>
      </c>
      <c r="S366" s="179">
        <v>587</v>
      </c>
      <c r="T366" s="179">
        <v>568</v>
      </c>
      <c r="U366" s="179">
        <v>558</v>
      </c>
      <c r="V366" s="179">
        <v>529</v>
      </c>
      <c r="W366" s="179">
        <v>549</v>
      </c>
      <c r="X366" s="179">
        <v>607</v>
      </c>
      <c r="Y366" s="180">
        <v>571</v>
      </c>
      <c r="Z366" s="10"/>
      <c r="AA366" s="206">
        <v>774</v>
      </c>
      <c r="AB366" s="156">
        <v>645</v>
      </c>
      <c r="AC366" s="158">
        <v>44</v>
      </c>
      <c r="AD366" s="157">
        <v>401</v>
      </c>
      <c r="AE366" s="157">
        <v>524</v>
      </c>
      <c r="AF366" s="157">
        <v>529</v>
      </c>
      <c r="AG366" s="157">
        <v>493</v>
      </c>
      <c r="AH366" s="157">
        <v>438</v>
      </c>
      <c r="AI366" s="157">
        <v>450</v>
      </c>
      <c r="AJ366" s="157">
        <v>561</v>
      </c>
      <c r="AK366" s="158">
        <v>528</v>
      </c>
    </row>
    <row r="367" spans="1:37" x14ac:dyDescent="0.45">
      <c r="A367" s="19" t="s">
        <v>1365</v>
      </c>
      <c r="B367" s="23" t="s">
        <v>1223</v>
      </c>
      <c r="C367" s="17" t="s">
        <v>619</v>
      </c>
      <c r="D367" s="53">
        <v>623</v>
      </c>
      <c r="E367" s="190">
        <v>420</v>
      </c>
      <c r="F367" s="179">
        <v>27</v>
      </c>
      <c r="G367" s="179">
        <v>263</v>
      </c>
      <c r="H367" s="179">
        <v>464</v>
      </c>
      <c r="I367" s="179">
        <v>443</v>
      </c>
      <c r="J367" s="179">
        <v>426</v>
      </c>
      <c r="K367" s="179">
        <v>385</v>
      </c>
      <c r="L367" s="179">
        <v>394</v>
      </c>
      <c r="M367" s="179">
        <v>482</v>
      </c>
      <c r="N367" s="180">
        <v>435</v>
      </c>
      <c r="O367" s="10"/>
      <c r="P367" s="190">
        <v>503</v>
      </c>
      <c r="Q367" s="179">
        <v>40</v>
      </c>
      <c r="R367" s="179">
        <v>315</v>
      </c>
      <c r="S367" s="179">
        <v>478</v>
      </c>
      <c r="T367" s="179">
        <v>462</v>
      </c>
      <c r="U367" s="179">
        <v>454</v>
      </c>
      <c r="V367" s="179">
        <v>430</v>
      </c>
      <c r="W367" s="179">
        <v>447</v>
      </c>
      <c r="X367" s="179">
        <v>494</v>
      </c>
      <c r="Y367" s="180">
        <v>465</v>
      </c>
      <c r="Z367" s="10"/>
      <c r="AA367" s="206">
        <v>623</v>
      </c>
      <c r="AB367" s="156">
        <v>525</v>
      </c>
      <c r="AC367" s="158">
        <v>28</v>
      </c>
      <c r="AD367" s="157">
        <v>388</v>
      </c>
      <c r="AE367" s="157">
        <v>477</v>
      </c>
      <c r="AF367" s="157">
        <v>467</v>
      </c>
      <c r="AG367" s="157">
        <v>461</v>
      </c>
      <c r="AH367" s="157">
        <v>445</v>
      </c>
      <c r="AI367" s="157">
        <v>410</v>
      </c>
      <c r="AJ367" s="157">
        <v>490</v>
      </c>
      <c r="AK367" s="158">
        <v>471</v>
      </c>
    </row>
    <row r="368" spans="1:37" x14ac:dyDescent="0.45">
      <c r="A368" s="19" t="s">
        <v>1365</v>
      </c>
      <c r="B368" s="23" t="s">
        <v>944</v>
      </c>
      <c r="C368" s="17" t="s">
        <v>621</v>
      </c>
      <c r="D368" s="53">
        <v>76</v>
      </c>
      <c r="E368" s="190">
        <v>91</v>
      </c>
      <c r="F368" s="179">
        <v>2</v>
      </c>
      <c r="G368" s="179">
        <v>15</v>
      </c>
      <c r="H368" s="179">
        <v>27</v>
      </c>
      <c r="I368" s="179">
        <v>26</v>
      </c>
      <c r="J368" s="179">
        <v>25</v>
      </c>
      <c r="K368" s="179">
        <v>22</v>
      </c>
      <c r="L368" s="179">
        <v>23</v>
      </c>
      <c r="M368" s="179">
        <v>28</v>
      </c>
      <c r="N368" s="180">
        <v>25</v>
      </c>
      <c r="O368" s="10"/>
      <c r="P368" s="190">
        <v>108</v>
      </c>
      <c r="Q368" s="179">
        <v>3</v>
      </c>
      <c r="R368" s="179">
        <v>18</v>
      </c>
      <c r="S368" s="179">
        <v>28</v>
      </c>
      <c r="T368" s="179">
        <v>27</v>
      </c>
      <c r="U368" s="179">
        <v>26</v>
      </c>
      <c r="V368" s="179">
        <v>25</v>
      </c>
      <c r="W368" s="179">
        <v>26</v>
      </c>
      <c r="X368" s="179">
        <v>29</v>
      </c>
      <c r="Y368" s="180">
        <v>27</v>
      </c>
      <c r="Z368" s="10"/>
      <c r="AA368" s="206">
        <v>76</v>
      </c>
      <c r="AB368" s="156">
        <v>30</v>
      </c>
      <c r="AC368" s="158">
        <v>3</v>
      </c>
      <c r="AD368" s="157">
        <v>18</v>
      </c>
      <c r="AE368" s="157">
        <v>30</v>
      </c>
      <c r="AF368" s="157">
        <v>30</v>
      </c>
      <c r="AG368" s="157">
        <v>30</v>
      </c>
      <c r="AH368" s="157">
        <v>21</v>
      </c>
      <c r="AI368" s="157">
        <v>21</v>
      </c>
      <c r="AJ368" s="157">
        <v>28</v>
      </c>
      <c r="AK368" s="158">
        <v>30</v>
      </c>
    </row>
    <row r="369" spans="1:37" x14ac:dyDescent="0.45">
      <c r="A369" s="19" t="s">
        <v>1365</v>
      </c>
      <c r="B369" s="23" t="s">
        <v>945</v>
      </c>
      <c r="C369" s="17" t="s">
        <v>623</v>
      </c>
      <c r="D369" s="53">
        <v>429</v>
      </c>
      <c r="E369" s="190">
        <v>224</v>
      </c>
      <c r="F369" s="179">
        <v>19</v>
      </c>
      <c r="G369" s="179">
        <v>188</v>
      </c>
      <c r="H369" s="179">
        <v>331</v>
      </c>
      <c r="I369" s="179">
        <v>317</v>
      </c>
      <c r="J369" s="179">
        <v>305</v>
      </c>
      <c r="K369" s="179">
        <v>275</v>
      </c>
      <c r="L369" s="179">
        <v>282</v>
      </c>
      <c r="M369" s="179">
        <v>344</v>
      </c>
      <c r="N369" s="180">
        <v>311</v>
      </c>
      <c r="O369" s="10"/>
      <c r="P369" s="190">
        <v>267</v>
      </c>
      <c r="Q369" s="179">
        <v>29</v>
      </c>
      <c r="R369" s="179">
        <v>225</v>
      </c>
      <c r="S369" s="179">
        <v>342</v>
      </c>
      <c r="T369" s="179">
        <v>330</v>
      </c>
      <c r="U369" s="179">
        <v>325</v>
      </c>
      <c r="V369" s="179">
        <v>308</v>
      </c>
      <c r="W369" s="179">
        <v>319</v>
      </c>
      <c r="X369" s="179">
        <v>353</v>
      </c>
      <c r="Y369" s="180">
        <v>332</v>
      </c>
      <c r="Z369" s="10"/>
      <c r="AA369" s="206">
        <v>429</v>
      </c>
      <c r="AB369" s="156">
        <v>375</v>
      </c>
      <c r="AC369" s="158">
        <v>9</v>
      </c>
      <c r="AD369" s="157">
        <v>196</v>
      </c>
      <c r="AE369" s="157">
        <v>302</v>
      </c>
      <c r="AF369" s="157">
        <v>285</v>
      </c>
      <c r="AG369" s="157">
        <v>241</v>
      </c>
      <c r="AH369" s="157">
        <v>219</v>
      </c>
      <c r="AI369" s="157">
        <v>288</v>
      </c>
      <c r="AJ369" s="157">
        <v>324</v>
      </c>
      <c r="AK369" s="158">
        <v>250</v>
      </c>
    </row>
    <row r="370" spans="1:37" x14ac:dyDescent="0.45">
      <c r="A370" s="19" t="s">
        <v>1365</v>
      </c>
      <c r="B370" s="23" t="s">
        <v>946</v>
      </c>
      <c r="C370" s="17" t="s">
        <v>625</v>
      </c>
      <c r="D370" s="53">
        <v>698</v>
      </c>
      <c r="E370" s="190">
        <v>412</v>
      </c>
      <c r="F370" s="179">
        <v>30</v>
      </c>
      <c r="G370" s="179">
        <v>292</v>
      </c>
      <c r="H370" s="179">
        <v>516</v>
      </c>
      <c r="I370" s="179">
        <v>493</v>
      </c>
      <c r="J370" s="179">
        <v>474</v>
      </c>
      <c r="K370" s="179">
        <v>429</v>
      </c>
      <c r="L370" s="179">
        <v>438</v>
      </c>
      <c r="M370" s="179">
        <v>536</v>
      </c>
      <c r="N370" s="180">
        <v>484</v>
      </c>
      <c r="O370" s="10"/>
      <c r="P370" s="190">
        <v>490</v>
      </c>
      <c r="Q370" s="179">
        <v>44</v>
      </c>
      <c r="R370" s="179">
        <v>351</v>
      </c>
      <c r="S370" s="179">
        <v>532</v>
      </c>
      <c r="T370" s="179">
        <v>514</v>
      </c>
      <c r="U370" s="179">
        <v>505</v>
      </c>
      <c r="V370" s="179">
        <v>479</v>
      </c>
      <c r="W370" s="179">
        <v>497</v>
      </c>
      <c r="X370" s="179">
        <v>550</v>
      </c>
      <c r="Y370" s="180">
        <v>517</v>
      </c>
      <c r="Z370" s="10"/>
      <c r="AA370" s="206">
        <v>698</v>
      </c>
      <c r="AB370" s="156">
        <v>584</v>
      </c>
      <c r="AC370" s="158">
        <v>52</v>
      </c>
      <c r="AD370" s="157">
        <v>338</v>
      </c>
      <c r="AE370" s="157">
        <v>445</v>
      </c>
      <c r="AF370" s="157">
        <v>459</v>
      </c>
      <c r="AG370" s="157">
        <v>422</v>
      </c>
      <c r="AH370" s="157">
        <v>385</v>
      </c>
      <c r="AI370" s="157">
        <v>377</v>
      </c>
      <c r="AJ370" s="157">
        <v>480</v>
      </c>
      <c r="AK370" s="158">
        <v>433</v>
      </c>
    </row>
    <row r="371" spans="1:37" x14ac:dyDescent="0.45">
      <c r="A371" s="19" t="s">
        <v>1365</v>
      </c>
      <c r="B371" s="23" t="s">
        <v>947</v>
      </c>
      <c r="C371" s="17" t="s">
        <v>627</v>
      </c>
      <c r="D371" s="53">
        <v>496</v>
      </c>
      <c r="E371" s="190">
        <v>316</v>
      </c>
      <c r="F371" s="179">
        <v>21</v>
      </c>
      <c r="G371" s="179">
        <v>202</v>
      </c>
      <c r="H371" s="179">
        <v>357</v>
      </c>
      <c r="I371" s="179">
        <v>341</v>
      </c>
      <c r="J371" s="179">
        <v>328</v>
      </c>
      <c r="K371" s="179">
        <v>297</v>
      </c>
      <c r="L371" s="179">
        <v>303</v>
      </c>
      <c r="M371" s="179">
        <v>371</v>
      </c>
      <c r="N371" s="180">
        <v>335</v>
      </c>
      <c r="O371" s="10"/>
      <c r="P371" s="190">
        <v>376</v>
      </c>
      <c r="Q371" s="179">
        <v>31</v>
      </c>
      <c r="R371" s="179">
        <v>243</v>
      </c>
      <c r="S371" s="179">
        <v>368</v>
      </c>
      <c r="T371" s="179">
        <v>356</v>
      </c>
      <c r="U371" s="179">
        <v>350</v>
      </c>
      <c r="V371" s="179">
        <v>331</v>
      </c>
      <c r="W371" s="179">
        <v>344</v>
      </c>
      <c r="X371" s="179">
        <v>380</v>
      </c>
      <c r="Y371" s="180">
        <v>358</v>
      </c>
      <c r="Z371" s="10"/>
      <c r="AA371" s="206">
        <v>496</v>
      </c>
      <c r="AB371" s="156">
        <v>404</v>
      </c>
      <c r="AC371" s="158">
        <v>36</v>
      </c>
      <c r="AD371" s="157">
        <v>183</v>
      </c>
      <c r="AE371" s="157">
        <v>332</v>
      </c>
      <c r="AF371" s="157">
        <v>325</v>
      </c>
      <c r="AG371" s="157">
        <v>250</v>
      </c>
      <c r="AH371" s="157">
        <v>213</v>
      </c>
      <c r="AI371" s="157">
        <v>197</v>
      </c>
      <c r="AJ371" s="157">
        <v>357</v>
      </c>
      <c r="AK371" s="158">
        <v>263</v>
      </c>
    </row>
    <row r="372" spans="1:37" x14ac:dyDescent="0.45">
      <c r="A372" s="19" t="s">
        <v>1365</v>
      </c>
      <c r="B372" s="23" t="s">
        <v>948</v>
      </c>
      <c r="C372" s="17" t="s">
        <v>629</v>
      </c>
      <c r="D372" s="53">
        <v>307</v>
      </c>
      <c r="E372" s="190">
        <v>234</v>
      </c>
      <c r="F372" s="179">
        <v>13</v>
      </c>
      <c r="G372" s="179">
        <v>125</v>
      </c>
      <c r="H372" s="179">
        <v>220</v>
      </c>
      <c r="I372" s="179">
        <v>211</v>
      </c>
      <c r="J372" s="179">
        <v>202</v>
      </c>
      <c r="K372" s="179">
        <v>183</v>
      </c>
      <c r="L372" s="179">
        <v>187</v>
      </c>
      <c r="M372" s="179">
        <v>229</v>
      </c>
      <c r="N372" s="180">
        <v>207</v>
      </c>
      <c r="O372" s="10"/>
      <c r="P372" s="190">
        <v>279</v>
      </c>
      <c r="Q372" s="179">
        <v>19</v>
      </c>
      <c r="R372" s="179">
        <v>150</v>
      </c>
      <c r="S372" s="179">
        <v>227</v>
      </c>
      <c r="T372" s="179">
        <v>219</v>
      </c>
      <c r="U372" s="179">
        <v>216</v>
      </c>
      <c r="V372" s="179">
        <v>204</v>
      </c>
      <c r="W372" s="179">
        <v>212</v>
      </c>
      <c r="X372" s="179">
        <v>235</v>
      </c>
      <c r="Y372" s="180">
        <v>221</v>
      </c>
      <c r="Z372" s="10"/>
      <c r="AA372" s="206">
        <v>307</v>
      </c>
      <c r="AB372" s="156">
        <v>249</v>
      </c>
      <c r="AC372" s="158">
        <v>18</v>
      </c>
      <c r="AD372" s="157">
        <v>158</v>
      </c>
      <c r="AE372" s="157">
        <v>226</v>
      </c>
      <c r="AF372" s="157">
        <v>220</v>
      </c>
      <c r="AG372" s="157">
        <v>193</v>
      </c>
      <c r="AH372" s="157">
        <v>173</v>
      </c>
      <c r="AI372" s="157">
        <v>172</v>
      </c>
      <c r="AJ372" s="157">
        <v>231</v>
      </c>
      <c r="AK372" s="158">
        <v>198</v>
      </c>
    </row>
    <row r="373" spans="1:37" x14ac:dyDescent="0.45">
      <c r="A373" s="19" t="s">
        <v>1365</v>
      </c>
      <c r="B373" s="23" t="s">
        <v>949</v>
      </c>
      <c r="C373" s="17" t="s">
        <v>631</v>
      </c>
      <c r="D373" s="53">
        <v>419</v>
      </c>
      <c r="E373" s="190">
        <v>308</v>
      </c>
      <c r="F373" s="179">
        <v>19</v>
      </c>
      <c r="G373" s="179">
        <v>183</v>
      </c>
      <c r="H373" s="179">
        <v>323</v>
      </c>
      <c r="I373" s="179">
        <v>309</v>
      </c>
      <c r="J373" s="179">
        <v>297</v>
      </c>
      <c r="K373" s="179">
        <v>269</v>
      </c>
      <c r="L373" s="179">
        <v>275</v>
      </c>
      <c r="M373" s="179">
        <v>336</v>
      </c>
      <c r="N373" s="180">
        <v>303</v>
      </c>
      <c r="O373" s="10"/>
      <c r="P373" s="190">
        <v>370</v>
      </c>
      <c r="Q373" s="179">
        <v>28</v>
      </c>
      <c r="R373" s="179">
        <v>220</v>
      </c>
      <c r="S373" s="179">
        <v>333</v>
      </c>
      <c r="T373" s="179">
        <v>322</v>
      </c>
      <c r="U373" s="179">
        <v>317</v>
      </c>
      <c r="V373" s="179">
        <v>300</v>
      </c>
      <c r="W373" s="179">
        <v>311</v>
      </c>
      <c r="X373" s="179">
        <v>345</v>
      </c>
      <c r="Y373" s="180">
        <v>324</v>
      </c>
      <c r="Z373" s="10"/>
      <c r="AA373" s="206">
        <v>419</v>
      </c>
      <c r="AB373" s="156">
        <v>366</v>
      </c>
      <c r="AC373" s="158">
        <v>13</v>
      </c>
      <c r="AD373" s="157">
        <v>232</v>
      </c>
      <c r="AE373" s="157">
        <v>312</v>
      </c>
      <c r="AF373" s="157">
        <v>299</v>
      </c>
      <c r="AG373" s="157">
        <v>280</v>
      </c>
      <c r="AH373" s="157">
        <v>254</v>
      </c>
      <c r="AI373" s="157">
        <v>253</v>
      </c>
      <c r="AJ373" s="157">
        <v>334</v>
      </c>
      <c r="AK373" s="158">
        <v>294</v>
      </c>
    </row>
    <row r="374" spans="1:37" x14ac:dyDescent="0.45">
      <c r="A374" s="19" t="s">
        <v>1363</v>
      </c>
      <c r="B374" s="25" t="s">
        <v>950</v>
      </c>
      <c r="C374" s="17"/>
      <c r="D374" s="87">
        <v>3214</v>
      </c>
      <c r="E374" s="189">
        <v>2271</v>
      </c>
      <c r="F374" s="177">
        <v>150</v>
      </c>
      <c r="G374" s="177">
        <v>1492</v>
      </c>
      <c r="H374" s="177">
        <v>2633</v>
      </c>
      <c r="I374" s="177">
        <v>2517</v>
      </c>
      <c r="J374" s="177">
        <v>2419</v>
      </c>
      <c r="K374" s="177">
        <v>2187</v>
      </c>
      <c r="L374" s="177">
        <v>2238</v>
      </c>
      <c r="M374" s="177">
        <v>2737</v>
      </c>
      <c r="N374" s="178">
        <v>2469</v>
      </c>
      <c r="O374" s="10"/>
      <c r="P374" s="189">
        <v>2781</v>
      </c>
      <c r="Q374" s="177">
        <v>224</v>
      </c>
      <c r="R374" s="177">
        <v>1790</v>
      </c>
      <c r="S374" s="177">
        <v>2714</v>
      </c>
      <c r="T374" s="177">
        <v>2623</v>
      </c>
      <c r="U374" s="177">
        <v>2579</v>
      </c>
      <c r="V374" s="177">
        <v>2443</v>
      </c>
      <c r="W374" s="177">
        <v>2535</v>
      </c>
      <c r="X374" s="177">
        <v>2805</v>
      </c>
      <c r="Y374" s="178">
        <v>2640</v>
      </c>
      <c r="Z374" s="10"/>
      <c r="AA374" s="205">
        <v>3214</v>
      </c>
      <c r="AB374" s="142">
        <v>2983</v>
      </c>
      <c r="AC374" s="144">
        <v>250</v>
      </c>
      <c r="AD374" s="143">
        <v>1793</v>
      </c>
      <c r="AE374" s="143">
        <v>2565</v>
      </c>
      <c r="AF374" s="143">
        <v>2499</v>
      </c>
      <c r="AG374" s="143">
        <v>2287</v>
      </c>
      <c r="AH374" s="143">
        <v>1994</v>
      </c>
      <c r="AI374" s="143">
        <v>2199</v>
      </c>
      <c r="AJ374" s="143">
        <v>2738</v>
      </c>
      <c r="AK374" s="144">
        <v>2412</v>
      </c>
    </row>
    <row r="375" spans="1:37" x14ac:dyDescent="0.45">
      <c r="A375" s="19" t="s">
        <v>1365</v>
      </c>
      <c r="B375" s="23" t="s">
        <v>951</v>
      </c>
      <c r="C375" s="17" t="s">
        <v>634</v>
      </c>
      <c r="D375" s="53">
        <v>784</v>
      </c>
      <c r="E375" s="190">
        <v>536</v>
      </c>
      <c r="F375" s="179">
        <v>37</v>
      </c>
      <c r="G375" s="179">
        <v>368</v>
      </c>
      <c r="H375" s="179">
        <v>650</v>
      </c>
      <c r="I375" s="179">
        <v>621</v>
      </c>
      <c r="J375" s="179">
        <v>597</v>
      </c>
      <c r="K375" s="179">
        <v>540</v>
      </c>
      <c r="L375" s="179">
        <v>552</v>
      </c>
      <c r="M375" s="179">
        <v>676</v>
      </c>
      <c r="N375" s="180">
        <v>610</v>
      </c>
      <c r="O375" s="10"/>
      <c r="P375" s="190">
        <v>651</v>
      </c>
      <c r="Q375" s="179">
        <v>56</v>
      </c>
      <c r="R375" s="179">
        <v>442</v>
      </c>
      <c r="S375" s="179">
        <v>670</v>
      </c>
      <c r="T375" s="179">
        <v>648</v>
      </c>
      <c r="U375" s="179">
        <v>637</v>
      </c>
      <c r="V375" s="179">
        <v>603</v>
      </c>
      <c r="W375" s="179">
        <v>626</v>
      </c>
      <c r="X375" s="179">
        <v>692</v>
      </c>
      <c r="Y375" s="180">
        <v>652</v>
      </c>
      <c r="Z375" s="10"/>
      <c r="AA375" s="206">
        <v>784</v>
      </c>
      <c r="AB375" s="156">
        <v>736</v>
      </c>
      <c r="AC375" s="158">
        <v>77</v>
      </c>
      <c r="AD375" s="157">
        <v>257</v>
      </c>
      <c r="AE375" s="157">
        <v>582</v>
      </c>
      <c r="AF375" s="157">
        <v>550</v>
      </c>
      <c r="AG375" s="157">
        <v>454</v>
      </c>
      <c r="AH375" s="157">
        <v>328</v>
      </c>
      <c r="AI375" s="157">
        <v>339</v>
      </c>
      <c r="AJ375" s="157">
        <v>644</v>
      </c>
      <c r="AK375" s="158">
        <v>497</v>
      </c>
    </row>
    <row r="376" spans="1:37" x14ac:dyDescent="0.45">
      <c r="A376" s="19" t="s">
        <v>1365</v>
      </c>
      <c r="B376" s="23" t="s">
        <v>952</v>
      </c>
      <c r="C376" s="17" t="s">
        <v>636</v>
      </c>
      <c r="D376" s="53">
        <v>512</v>
      </c>
      <c r="E376" s="190">
        <v>357</v>
      </c>
      <c r="F376" s="179">
        <v>25</v>
      </c>
      <c r="G376" s="179">
        <v>248</v>
      </c>
      <c r="H376" s="179">
        <v>438</v>
      </c>
      <c r="I376" s="179">
        <v>419</v>
      </c>
      <c r="J376" s="179">
        <v>403</v>
      </c>
      <c r="K376" s="179">
        <v>364</v>
      </c>
      <c r="L376" s="179">
        <v>372</v>
      </c>
      <c r="M376" s="179">
        <v>455</v>
      </c>
      <c r="N376" s="180">
        <v>411</v>
      </c>
      <c r="O376" s="10"/>
      <c r="P376" s="190">
        <v>436</v>
      </c>
      <c r="Q376" s="179">
        <v>38</v>
      </c>
      <c r="R376" s="179">
        <v>298</v>
      </c>
      <c r="S376" s="179">
        <v>452</v>
      </c>
      <c r="T376" s="179">
        <v>437</v>
      </c>
      <c r="U376" s="179">
        <v>429</v>
      </c>
      <c r="V376" s="179">
        <v>407</v>
      </c>
      <c r="W376" s="179">
        <v>422</v>
      </c>
      <c r="X376" s="179">
        <v>467</v>
      </c>
      <c r="Y376" s="180">
        <v>439</v>
      </c>
      <c r="Z376" s="10"/>
      <c r="AA376" s="206">
        <v>512</v>
      </c>
      <c r="AB376" s="156">
        <v>496</v>
      </c>
      <c r="AC376" s="158">
        <v>84</v>
      </c>
      <c r="AD376" s="157">
        <v>347</v>
      </c>
      <c r="AE376" s="157">
        <v>436</v>
      </c>
      <c r="AF376" s="157">
        <v>420</v>
      </c>
      <c r="AG376" s="157">
        <v>400</v>
      </c>
      <c r="AH376" s="157">
        <v>375</v>
      </c>
      <c r="AI376" s="157">
        <v>470</v>
      </c>
      <c r="AJ376" s="157">
        <v>459</v>
      </c>
      <c r="AK376" s="158">
        <v>410</v>
      </c>
    </row>
    <row r="377" spans="1:37" x14ac:dyDescent="0.45">
      <c r="A377" s="19" t="s">
        <v>1365</v>
      </c>
      <c r="B377" s="23" t="s">
        <v>953</v>
      </c>
      <c r="C377" s="17" t="s">
        <v>638</v>
      </c>
      <c r="D377" s="53">
        <v>271</v>
      </c>
      <c r="E377" s="190">
        <v>317</v>
      </c>
      <c r="F377" s="179">
        <v>13</v>
      </c>
      <c r="G377" s="179">
        <v>129</v>
      </c>
      <c r="H377" s="179">
        <v>228</v>
      </c>
      <c r="I377" s="179">
        <v>218</v>
      </c>
      <c r="J377" s="179">
        <v>210</v>
      </c>
      <c r="K377" s="179">
        <v>190</v>
      </c>
      <c r="L377" s="179">
        <v>194</v>
      </c>
      <c r="M377" s="179">
        <v>237</v>
      </c>
      <c r="N377" s="180">
        <v>214</v>
      </c>
      <c r="O377" s="10"/>
      <c r="P377" s="190">
        <v>385</v>
      </c>
      <c r="Q377" s="179">
        <v>20</v>
      </c>
      <c r="R377" s="179">
        <v>155</v>
      </c>
      <c r="S377" s="179">
        <v>235</v>
      </c>
      <c r="T377" s="179">
        <v>227</v>
      </c>
      <c r="U377" s="179">
        <v>224</v>
      </c>
      <c r="V377" s="179">
        <v>212</v>
      </c>
      <c r="W377" s="179">
        <v>220</v>
      </c>
      <c r="X377" s="179">
        <v>243</v>
      </c>
      <c r="Y377" s="180">
        <v>229</v>
      </c>
      <c r="Z377" s="10"/>
      <c r="AA377" s="206">
        <v>271</v>
      </c>
      <c r="AB377" s="156">
        <v>258</v>
      </c>
      <c r="AC377" s="158">
        <v>12</v>
      </c>
      <c r="AD377" s="157">
        <v>198</v>
      </c>
      <c r="AE377" s="157">
        <v>231</v>
      </c>
      <c r="AF377" s="157">
        <v>227</v>
      </c>
      <c r="AG377" s="157">
        <v>212</v>
      </c>
      <c r="AH377" s="157">
        <v>222</v>
      </c>
      <c r="AI377" s="157">
        <v>218</v>
      </c>
      <c r="AJ377" s="157">
        <v>253</v>
      </c>
      <c r="AK377" s="158">
        <v>228</v>
      </c>
    </row>
    <row r="378" spans="1:37" x14ac:dyDescent="0.45">
      <c r="A378" s="19" t="s">
        <v>1365</v>
      </c>
      <c r="B378" s="23" t="s">
        <v>954</v>
      </c>
      <c r="C378" s="17" t="s">
        <v>640</v>
      </c>
      <c r="D378" s="53">
        <v>406</v>
      </c>
      <c r="E378" s="190">
        <v>223</v>
      </c>
      <c r="F378" s="179">
        <v>20</v>
      </c>
      <c r="G378" s="179">
        <v>193</v>
      </c>
      <c r="H378" s="179">
        <v>340</v>
      </c>
      <c r="I378" s="179">
        <v>325</v>
      </c>
      <c r="J378" s="179">
        <v>313</v>
      </c>
      <c r="K378" s="179">
        <v>283</v>
      </c>
      <c r="L378" s="179">
        <v>289</v>
      </c>
      <c r="M378" s="179">
        <v>354</v>
      </c>
      <c r="N378" s="180">
        <v>319</v>
      </c>
      <c r="O378" s="10"/>
      <c r="P378" s="190">
        <v>272</v>
      </c>
      <c r="Q378" s="179">
        <v>29</v>
      </c>
      <c r="R378" s="179">
        <v>231</v>
      </c>
      <c r="S378" s="179">
        <v>351</v>
      </c>
      <c r="T378" s="179">
        <v>339</v>
      </c>
      <c r="U378" s="179">
        <v>333</v>
      </c>
      <c r="V378" s="179">
        <v>316</v>
      </c>
      <c r="W378" s="179">
        <v>328</v>
      </c>
      <c r="X378" s="179">
        <v>362</v>
      </c>
      <c r="Y378" s="180">
        <v>341</v>
      </c>
      <c r="Z378" s="10"/>
      <c r="AA378" s="206">
        <v>406</v>
      </c>
      <c r="AB378" s="156">
        <v>385</v>
      </c>
      <c r="AC378" s="158">
        <v>19</v>
      </c>
      <c r="AD378" s="157">
        <v>291</v>
      </c>
      <c r="AE378" s="157">
        <v>351</v>
      </c>
      <c r="AF378" s="157">
        <v>354</v>
      </c>
      <c r="AG378" s="157">
        <v>351</v>
      </c>
      <c r="AH378" s="157">
        <v>302</v>
      </c>
      <c r="AI378" s="157">
        <v>312</v>
      </c>
      <c r="AJ378" s="157">
        <v>364</v>
      </c>
      <c r="AK378" s="158">
        <v>356</v>
      </c>
    </row>
    <row r="379" spans="1:37" x14ac:dyDescent="0.45">
      <c r="A379" s="19" t="s">
        <v>1365</v>
      </c>
      <c r="B379" s="23" t="s">
        <v>955</v>
      </c>
      <c r="C379" s="17" t="s">
        <v>642</v>
      </c>
      <c r="D379" s="53">
        <v>543</v>
      </c>
      <c r="E379" s="190">
        <v>366</v>
      </c>
      <c r="F379" s="179">
        <v>24</v>
      </c>
      <c r="G379" s="179">
        <v>235</v>
      </c>
      <c r="H379" s="179">
        <v>415</v>
      </c>
      <c r="I379" s="179">
        <v>397</v>
      </c>
      <c r="J379" s="179">
        <v>382</v>
      </c>
      <c r="K379" s="179">
        <v>345</v>
      </c>
      <c r="L379" s="179">
        <v>353</v>
      </c>
      <c r="M379" s="179">
        <v>432</v>
      </c>
      <c r="N379" s="180">
        <v>389</v>
      </c>
      <c r="O379" s="10"/>
      <c r="P379" s="190">
        <v>445</v>
      </c>
      <c r="Q379" s="179">
        <v>36</v>
      </c>
      <c r="R379" s="179">
        <v>282</v>
      </c>
      <c r="S379" s="179">
        <v>428</v>
      </c>
      <c r="T379" s="179">
        <v>414</v>
      </c>
      <c r="U379" s="179">
        <v>407</v>
      </c>
      <c r="V379" s="179">
        <v>385</v>
      </c>
      <c r="W379" s="179">
        <v>400</v>
      </c>
      <c r="X379" s="179">
        <v>442</v>
      </c>
      <c r="Y379" s="180">
        <v>416</v>
      </c>
      <c r="Z379" s="10"/>
      <c r="AA379" s="206">
        <v>543</v>
      </c>
      <c r="AB379" s="156">
        <v>470</v>
      </c>
      <c r="AC379" s="158">
        <v>31</v>
      </c>
      <c r="AD379" s="157">
        <v>388</v>
      </c>
      <c r="AE379" s="157">
        <v>431</v>
      </c>
      <c r="AF379" s="157">
        <v>439</v>
      </c>
      <c r="AG379" s="157">
        <v>431</v>
      </c>
      <c r="AH379" s="157">
        <v>399</v>
      </c>
      <c r="AI379" s="157">
        <v>400</v>
      </c>
      <c r="AJ379" s="157">
        <v>445</v>
      </c>
      <c r="AK379" s="158">
        <v>433</v>
      </c>
    </row>
    <row r="380" spans="1:37" x14ac:dyDescent="0.45">
      <c r="A380" s="19" t="s">
        <v>1365</v>
      </c>
      <c r="B380" s="23" t="s">
        <v>956</v>
      </c>
      <c r="C380" s="17" t="s">
        <v>644</v>
      </c>
      <c r="D380" s="53">
        <v>419</v>
      </c>
      <c r="E380" s="190">
        <v>328</v>
      </c>
      <c r="F380" s="179">
        <v>20</v>
      </c>
      <c r="G380" s="179">
        <v>191</v>
      </c>
      <c r="H380" s="179">
        <v>338</v>
      </c>
      <c r="I380" s="179">
        <v>323</v>
      </c>
      <c r="J380" s="179">
        <v>310</v>
      </c>
      <c r="K380" s="179">
        <v>281</v>
      </c>
      <c r="L380" s="179">
        <v>287</v>
      </c>
      <c r="M380" s="179">
        <v>351</v>
      </c>
      <c r="N380" s="180">
        <v>317</v>
      </c>
      <c r="O380" s="10"/>
      <c r="P380" s="190">
        <v>400</v>
      </c>
      <c r="Q380" s="179">
        <v>29</v>
      </c>
      <c r="R380" s="179">
        <v>230</v>
      </c>
      <c r="S380" s="179">
        <v>348</v>
      </c>
      <c r="T380" s="179">
        <v>336</v>
      </c>
      <c r="U380" s="179">
        <v>331</v>
      </c>
      <c r="V380" s="179">
        <v>313</v>
      </c>
      <c r="W380" s="179">
        <v>325</v>
      </c>
      <c r="X380" s="179">
        <v>360</v>
      </c>
      <c r="Y380" s="180">
        <v>339</v>
      </c>
      <c r="Z380" s="10"/>
      <c r="AA380" s="206">
        <v>419</v>
      </c>
      <c r="AB380" s="156">
        <v>382</v>
      </c>
      <c r="AC380" s="158">
        <v>20</v>
      </c>
      <c r="AD380" s="157">
        <v>178</v>
      </c>
      <c r="AE380" s="157">
        <v>331</v>
      </c>
      <c r="AF380" s="157">
        <v>301</v>
      </c>
      <c r="AG380" s="157">
        <v>259</v>
      </c>
      <c r="AH380" s="157">
        <v>228</v>
      </c>
      <c r="AI380" s="157">
        <v>210</v>
      </c>
      <c r="AJ380" s="157">
        <v>358</v>
      </c>
      <c r="AK380" s="158">
        <v>291</v>
      </c>
    </row>
    <row r="381" spans="1:37" x14ac:dyDescent="0.45">
      <c r="A381" s="19" t="s">
        <v>1365</v>
      </c>
      <c r="B381" s="23" t="s">
        <v>957</v>
      </c>
      <c r="C381" s="17" t="s">
        <v>646</v>
      </c>
      <c r="D381" s="53">
        <v>279</v>
      </c>
      <c r="E381" s="190">
        <v>229</v>
      </c>
      <c r="F381" s="179">
        <v>13</v>
      </c>
      <c r="G381" s="179">
        <v>129</v>
      </c>
      <c r="H381" s="179">
        <v>228</v>
      </c>
      <c r="I381" s="179">
        <v>218</v>
      </c>
      <c r="J381" s="179">
        <v>210</v>
      </c>
      <c r="K381" s="179">
        <v>190</v>
      </c>
      <c r="L381" s="179">
        <v>194</v>
      </c>
      <c r="M381" s="179">
        <v>237</v>
      </c>
      <c r="N381" s="180">
        <v>214</v>
      </c>
      <c r="O381" s="10"/>
      <c r="P381" s="190">
        <v>278</v>
      </c>
      <c r="Q381" s="179">
        <v>20</v>
      </c>
      <c r="R381" s="179">
        <v>155</v>
      </c>
      <c r="S381" s="179">
        <v>235</v>
      </c>
      <c r="T381" s="179">
        <v>227</v>
      </c>
      <c r="U381" s="179">
        <v>224</v>
      </c>
      <c r="V381" s="179">
        <v>212</v>
      </c>
      <c r="W381" s="179">
        <v>220</v>
      </c>
      <c r="X381" s="179">
        <v>243</v>
      </c>
      <c r="Y381" s="180">
        <v>229</v>
      </c>
      <c r="Z381" s="10"/>
      <c r="AA381" s="206">
        <v>279</v>
      </c>
      <c r="AB381" s="156">
        <v>258</v>
      </c>
      <c r="AC381" s="158">
        <v>7</v>
      </c>
      <c r="AD381" s="157">
        <v>134</v>
      </c>
      <c r="AE381" s="157">
        <v>205</v>
      </c>
      <c r="AF381" s="157">
        <v>208</v>
      </c>
      <c r="AG381" s="157">
        <v>180</v>
      </c>
      <c r="AH381" s="157">
        <v>141</v>
      </c>
      <c r="AI381" s="157">
        <v>251</v>
      </c>
      <c r="AJ381" s="157">
        <v>217</v>
      </c>
      <c r="AK381" s="158">
        <v>198</v>
      </c>
    </row>
    <row r="382" spans="1:37" x14ac:dyDescent="0.45">
      <c r="A382" s="19" t="s">
        <v>1363</v>
      </c>
      <c r="B382" s="25" t="s">
        <v>958</v>
      </c>
      <c r="C382" s="17"/>
      <c r="D382" s="87">
        <v>1284</v>
      </c>
      <c r="E382" s="189">
        <v>978</v>
      </c>
      <c r="F382" s="177">
        <v>60</v>
      </c>
      <c r="G382" s="177">
        <v>591</v>
      </c>
      <c r="H382" s="177">
        <v>1043</v>
      </c>
      <c r="I382" s="177">
        <v>998</v>
      </c>
      <c r="J382" s="177">
        <v>959</v>
      </c>
      <c r="K382" s="177">
        <v>867</v>
      </c>
      <c r="L382" s="177">
        <v>887</v>
      </c>
      <c r="M382" s="177">
        <v>1085</v>
      </c>
      <c r="N382" s="178">
        <v>979</v>
      </c>
      <c r="O382" s="10"/>
      <c r="P382" s="189">
        <v>1169</v>
      </c>
      <c r="Q382" s="177">
        <v>89</v>
      </c>
      <c r="R382" s="177">
        <v>710</v>
      </c>
      <c r="S382" s="177">
        <v>1076</v>
      </c>
      <c r="T382" s="177">
        <v>1040</v>
      </c>
      <c r="U382" s="177">
        <v>1022</v>
      </c>
      <c r="V382" s="177">
        <v>968</v>
      </c>
      <c r="W382" s="177">
        <v>1005</v>
      </c>
      <c r="X382" s="177">
        <v>1112</v>
      </c>
      <c r="Y382" s="178">
        <v>1046</v>
      </c>
      <c r="Z382" s="10"/>
      <c r="AA382" s="205">
        <v>1284</v>
      </c>
      <c r="AB382" s="142">
        <v>1182</v>
      </c>
      <c r="AC382" s="144">
        <v>249</v>
      </c>
      <c r="AD382" s="143">
        <v>692</v>
      </c>
      <c r="AE382" s="143">
        <v>989</v>
      </c>
      <c r="AF382" s="143">
        <v>976</v>
      </c>
      <c r="AG382" s="143">
        <v>919</v>
      </c>
      <c r="AH382" s="143">
        <v>780</v>
      </c>
      <c r="AI382" s="143">
        <v>777</v>
      </c>
      <c r="AJ382" s="143">
        <v>1048</v>
      </c>
      <c r="AK382" s="144">
        <v>911</v>
      </c>
    </row>
    <row r="383" spans="1:37" x14ac:dyDescent="0.45">
      <c r="A383" s="19" t="s">
        <v>1365</v>
      </c>
      <c r="B383" s="23" t="s">
        <v>959</v>
      </c>
      <c r="C383" s="17" t="s">
        <v>649</v>
      </c>
      <c r="D383" s="53">
        <v>202</v>
      </c>
      <c r="E383" s="190">
        <v>171</v>
      </c>
      <c r="F383" s="179">
        <v>10</v>
      </c>
      <c r="G383" s="179">
        <v>93</v>
      </c>
      <c r="H383" s="179">
        <v>165</v>
      </c>
      <c r="I383" s="179">
        <v>157</v>
      </c>
      <c r="J383" s="179">
        <v>151</v>
      </c>
      <c r="K383" s="179">
        <v>137</v>
      </c>
      <c r="L383" s="179">
        <v>140</v>
      </c>
      <c r="M383" s="179">
        <v>171</v>
      </c>
      <c r="N383" s="180">
        <v>154</v>
      </c>
      <c r="O383" s="10"/>
      <c r="P383" s="190">
        <v>206</v>
      </c>
      <c r="Q383" s="179">
        <v>14</v>
      </c>
      <c r="R383" s="179">
        <v>112</v>
      </c>
      <c r="S383" s="179">
        <v>170</v>
      </c>
      <c r="T383" s="179">
        <v>164</v>
      </c>
      <c r="U383" s="179">
        <v>161</v>
      </c>
      <c r="V383" s="179">
        <v>153</v>
      </c>
      <c r="W383" s="179">
        <v>159</v>
      </c>
      <c r="X383" s="179">
        <v>175</v>
      </c>
      <c r="Y383" s="180">
        <v>165</v>
      </c>
      <c r="Z383" s="10"/>
      <c r="AA383" s="206">
        <v>202</v>
      </c>
      <c r="AB383" s="156">
        <v>186</v>
      </c>
      <c r="AC383" s="158">
        <v>3</v>
      </c>
      <c r="AD383" s="157">
        <v>117</v>
      </c>
      <c r="AE383" s="157">
        <v>157</v>
      </c>
      <c r="AF383" s="157">
        <v>150</v>
      </c>
      <c r="AG383" s="157">
        <v>147</v>
      </c>
      <c r="AH383" s="157">
        <v>132</v>
      </c>
      <c r="AI383" s="157">
        <v>135</v>
      </c>
      <c r="AJ383" s="157">
        <v>160</v>
      </c>
      <c r="AK383" s="158">
        <v>150</v>
      </c>
    </row>
    <row r="384" spans="1:37" x14ac:dyDescent="0.45">
      <c r="A384" s="19" t="s">
        <v>1365</v>
      </c>
      <c r="B384" s="23" t="s">
        <v>960</v>
      </c>
      <c r="C384" s="17" t="s">
        <v>651</v>
      </c>
      <c r="D384" s="53">
        <v>115</v>
      </c>
      <c r="E384" s="190">
        <v>95</v>
      </c>
      <c r="F384" s="179">
        <v>6</v>
      </c>
      <c r="G384" s="179">
        <v>51</v>
      </c>
      <c r="H384" s="179">
        <v>90</v>
      </c>
      <c r="I384" s="179">
        <v>86</v>
      </c>
      <c r="J384" s="179">
        <v>82</v>
      </c>
      <c r="K384" s="179">
        <v>75</v>
      </c>
      <c r="L384" s="179">
        <v>76</v>
      </c>
      <c r="M384" s="179">
        <v>93</v>
      </c>
      <c r="N384" s="180">
        <v>84</v>
      </c>
      <c r="O384" s="10"/>
      <c r="P384" s="190">
        <v>113</v>
      </c>
      <c r="Q384" s="179">
        <v>8</v>
      </c>
      <c r="R384" s="179">
        <v>61</v>
      </c>
      <c r="S384" s="179">
        <v>92</v>
      </c>
      <c r="T384" s="179">
        <v>89</v>
      </c>
      <c r="U384" s="179">
        <v>88</v>
      </c>
      <c r="V384" s="179">
        <v>83</v>
      </c>
      <c r="W384" s="179">
        <v>86</v>
      </c>
      <c r="X384" s="179">
        <v>95</v>
      </c>
      <c r="Y384" s="180">
        <v>90</v>
      </c>
      <c r="Z384" s="10"/>
      <c r="AA384" s="206">
        <v>115</v>
      </c>
      <c r="AB384" s="156">
        <v>101</v>
      </c>
      <c r="AC384" s="158">
        <v>14</v>
      </c>
      <c r="AD384" s="157">
        <v>79</v>
      </c>
      <c r="AE384" s="157">
        <v>95</v>
      </c>
      <c r="AF384" s="157">
        <v>94</v>
      </c>
      <c r="AG384" s="157">
        <v>89</v>
      </c>
      <c r="AH384" s="157">
        <v>82</v>
      </c>
      <c r="AI384" s="157">
        <v>83</v>
      </c>
      <c r="AJ384" s="157">
        <v>96</v>
      </c>
      <c r="AK384" s="158">
        <v>91</v>
      </c>
    </row>
    <row r="385" spans="1:37" x14ac:dyDescent="0.45">
      <c r="A385" s="19" t="s">
        <v>1365</v>
      </c>
      <c r="B385" s="23" t="s">
        <v>961</v>
      </c>
      <c r="C385" s="17" t="s">
        <v>653</v>
      </c>
      <c r="D385" s="53">
        <v>283</v>
      </c>
      <c r="E385" s="190">
        <v>189</v>
      </c>
      <c r="F385" s="179">
        <v>14</v>
      </c>
      <c r="G385" s="179">
        <v>135</v>
      </c>
      <c r="H385" s="179">
        <v>238</v>
      </c>
      <c r="I385" s="179">
        <v>227</v>
      </c>
      <c r="J385" s="179">
        <v>219</v>
      </c>
      <c r="K385" s="179">
        <v>198</v>
      </c>
      <c r="L385" s="179">
        <v>202</v>
      </c>
      <c r="M385" s="179">
        <v>247</v>
      </c>
      <c r="N385" s="180">
        <v>223</v>
      </c>
      <c r="O385" s="10"/>
      <c r="P385" s="190">
        <v>227</v>
      </c>
      <c r="Q385" s="179">
        <v>21</v>
      </c>
      <c r="R385" s="179">
        <v>162</v>
      </c>
      <c r="S385" s="179">
        <v>245</v>
      </c>
      <c r="T385" s="179">
        <v>237</v>
      </c>
      <c r="U385" s="179">
        <v>233</v>
      </c>
      <c r="V385" s="179">
        <v>221</v>
      </c>
      <c r="W385" s="179">
        <v>229</v>
      </c>
      <c r="X385" s="179">
        <v>253</v>
      </c>
      <c r="Y385" s="180">
        <v>239</v>
      </c>
      <c r="Z385" s="10"/>
      <c r="AA385" s="206">
        <v>283</v>
      </c>
      <c r="AB385" s="156">
        <v>269</v>
      </c>
      <c r="AC385" s="158">
        <v>42</v>
      </c>
      <c r="AD385" s="157">
        <v>126</v>
      </c>
      <c r="AE385" s="157">
        <v>221</v>
      </c>
      <c r="AF385" s="157">
        <v>213</v>
      </c>
      <c r="AG385" s="157">
        <v>190</v>
      </c>
      <c r="AH385" s="157">
        <v>150</v>
      </c>
      <c r="AI385" s="157">
        <v>152</v>
      </c>
      <c r="AJ385" s="157">
        <v>241</v>
      </c>
      <c r="AK385" s="158">
        <v>196</v>
      </c>
    </row>
    <row r="386" spans="1:37" x14ac:dyDescent="0.45">
      <c r="A386" s="19" t="s">
        <v>1365</v>
      </c>
      <c r="B386" s="23" t="s">
        <v>964</v>
      </c>
      <c r="C386" s="17" t="s">
        <v>659</v>
      </c>
      <c r="D386" s="53">
        <v>578</v>
      </c>
      <c r="E386" s="190">
        <v>428</v>
      </c>
      <c r="F386" s="179">
        <v>27</v>
      </c>
      <c r="G386" s="179">
        <v>270</v>
      </c>
      <c r="H386" s="179">
        <v>476</v>
      </c>
      <c r="I386" s="179">
        <v>455</v>
      </c>
      <c r="J386" s="179">
        <v>437</v>
      </c>
      <c r="K386" s="179">
        <v>396</v>
      </c>
      <c r="L386" s="179">
        <v>405</v>
      </c>
      <c r="M386" s="179">
        <v>495</v>
      </c>
      <c r="N386" s="180">
        <v>447</v>
      </c>
      <c r="O386" s="10"/>
      <c r="P386" s="190">
        <v>515</v>
      </c>
      <c r="Q386" s="179">
        <v>41</v>
      </c>
      <c r="R386" s="179">
        <v>324</v>
      </c>
      <c r="S386" s="179">
        <v>491</v>
      </c>
      <c r="T386" s="179">
        <v>474</v>
      </c>
      <c r="U386" s="179">
        <v>466</v>
      </c>
      <c r="V386" s="179">
        <v>442</v>
      </c>
      <c r="W386" s="179">
        <v>458</v>
      </c>
      <c r="X386" s="179">
        <v>507</v>
      </c>
      <c r="Y386" s="180">
        <v>477</v>
      </c>
      <c r="Z386" s="10"/>
      <c r="AA386" s="206">
        <v>578</v>
      </c>
      <c r="AB386" s="156">
        <v>539</v>
      </c>
      <c r="AC386" s="158">
        <v>184</v>
      </c>
      <c r="AD386" s="157">
        <v>322</v>
      </c>
      <c r="AE386" s="157">
        <v>438</v>
      </c>
      <c r="AF386" s="157">
        <v>447</v>
      </c>
      <c r="AG386" s="157">
        <v>424</v>
      </c>
      <c r="AH386" s="157">
        <v>360</v>
      </c>
      <c r="AI386" s="157">
        <v>348</v>
      </c>
      <c r="AJ386" s="157">
        <v>470</v>
      </c>
      <c r="AK386" s="158">
        <v>401</v>
      </c>
    </row>
    <row r="387" spans="1:37" x14ac:dyDescent="0.45">
      <c r="A387" s="19" t="s">
        <v>1365</v>
      </c>
      <c r="B387" s="23" t="s">
        <v>965</v>
      </c>
      <c r="C387" s="17" t="s">
        <v>661</v>
      </c>
      <c r="D387" s="53">
        <v>106</v>
      </c>
      <c r="E387" s="190">
        <v>78</v>
      </c>
      <c r="F387" s="179">
        <v>5</v>
      </c>
      <c r="G387" s="179">
        <v>44</v>
      </c>
      <c r="H387" s="179">
        <v>78</v>
      </c>
      <c r="I387" s="179">
        <v>75</v>
      </c>
      <c r="J387" s="179">
        <v>72</v>
      </c>
      <c r="K387" s="179">
        <v>65</v>
      </c>
      <c r="L387" s="179">
        <v>66</v>
      </c>
      <c r="M387" s="179">
        <v>81</v>
      </c>
      <c r="N387" s="180">
        <v>73</v>
      </c>
      <c r="O387" s="10"/>
      <c r="P387" s="190">
        <v>92</v>
      </c>
      <c r="Q387" s="179">
        <v>7</v>
      </c>
      <c r="R387" s="179">
        <v>53</v>
      </c>
      <c r="S387" s="179">
        <v>81</v>
      </c>
      <c r="T387" s="179">
        <v>78</v>
      </c>
      <c r="U387" s="179">
        <v>77</v>
      </c>
      <c r="V387" s="179">
        <v>73</v>
      </c>
      <c r="W387" s="179">
        <v>75</v>
      </c>
      <c r="X387" s="179">
        <v>83</v>
      </c>
      <c r="Y387" s="180">
        <v>78</v>
      </c>
      <c r="Z387" s="10"/>
      <c r="AA387" s="206">
        <v>106</v>
      </c>
      <c r="AB387" s="156">
        <v>88</v>
      </c>
      <c r="AC387" s="158">
        <v>6</v>
      </c>
      <c r="AD387" s="157">
        <v>48</v>
      </c>
      <c r="AE387" s="157">
        <v>78</v>
      </c>
      <c r="AF387" s="157">
        <v>72</v>
      </c>
      <c r="AG387" s="157">
        <v>69</v>
      </c>
      <c r="AH387" s="157">
        <v>56</v>
      </c>
      <c r="AI387" s="157">
        <v>59</v>
      </c>
      <c r="AJ387" s="157">
        <v>81</v>
      </c>
      <c r="AK387" s="158">
        <v>73</v>
      </c>
    </row>
    <row r="388" spans="1:37" x14ac:dyDescent="0.45">
      <c r="A388" s="19" t="s">
        <v>1363</v>
      </c>
      <c r="B388" s="25" t="s">
        <v>966</v>
      </c>
      <c r="C388" s="17"/>
      <c r="D388" s="87">
        <v>2534</v>
      </c>
      <c r="E388" s="189">
        <v>1682</v>
      </c>
      <c r="F388" s="177">
        <v>115</v>
      </c>
      <c r="G388" s="177">
        <v>1150</v>
      </c>
      <c r="H388" s="177">
        <v>2030</v>
      </c>
      <c r="I388" s="177">
        <v>1941</v>
      </c>
      <c r="J388" s="177">
        <v>1865</v>
      </c>
      <c r="K388" s="177">
        <v>1686</v>
      </c>
      <c r="L388" s="177">
        <v>1725</v>
      </c>
      <c r="M388" s="177">
        <v>2110</v>
      </c>
      <c r="N388" s="178">
        <v>1904</v>
      </c>
      <c r="O388" s="10"/>
      <c r="P388" s="189">
        <v>2055</v>
      </c>
      <c r="Q388" s="177">
        <v>173</v>
      </c>
      <c r="R388" s="177">
        <v>1380</v>
      </c>
      <c r="S388" s="177">
        <v>2093</v>
      </c>
      <c r="T388" s="177">
        <v>2022</v>
      </c>
      <c r="U388" s="177">
        <v>1989</v>
      </c>
      <c r="V388" s="177">
        <v>1884</v>
      </c>
      <c r="W388" s="177">
        <v>1955</v>
      </c>
      <c r="X388" s="177">
        <v>2163</v>
      </c>
      <c r="Y388" s="178">
        <v>2036</v>
      </c>
      <c r="Z388" s="10"/>
      <c r="AA388" s="205">
        <v>2534</v>
      </c>
      <c r="AB388" s="142">
        <v>2300</v>
      </c>
      <c r="AC388" s="144">
        <v>514</v>
      </c>
      <c r="AD388" s="143">
        <v>1641</v>
      </c>
      <c r="AE388" s="143">
        <v>1999</v>
      </c>
      <c r="AF388" s="143">
        <v>1957</v>
      </c>
      <c r="AG388" s="143">
        <v>1872</v>
      </c>
      <c r="AH388" s="143">
        <v>1804</v>
      </c>
      <c r="AI388" s="143">
        <v>1747</v>
      </c>
      <c r="AJ388" s="143">
        <v>2066</v>
      </c>
      <c r="AK388" s="144">
        <v>1924</v>
      </c>
    </row>
    <row r="389" spans="1:37" x14ac:dyDescent="0.45">
      <c r="A389" s="19" t="s">
        <v>1365</v>
      </c>
      <c r="B389" s="23" t="s">
        <v>967</v>
      </c>
      <c r="C389" s="17" t="s">
        <v>664</v>
      </c>
      <c r="D389" s="53">
        <v>809</v>
      </c>
      <c r="E389" s="190">
        <v>571</v>
      </c>
      <c r="F389" s="179">
        <v>36</v>
      </c>
      <c r="G389" s="179">
        <v>360</v>
      </c>
      <c r="H389" s="179">
        <v>635</v>
      </c>
      <c r="I389" s="179">
        <v>607</v>
      </c>
      <c r="J389" s="179">
        <v>583</v>
      </c>
      <c r="K389" s="179">
        <v>528</v>
      </c>
      <c r="L389" s="179">
        <v>540</v>
      </c>
      <c r="M389" s="179">
        <v>660</v>
      </c>
      <c r="N389" s="180">
        <v>595</v>
      </c>
      <c r="O389" s="10"/>
      <c r="P389" s="190">
        <v>693</v>
      </c>
      <c r="Q389" s="179">
        <v>54</v>
      </c>
      <c r="R389" s="179">
        <v>432</v>
      </c>
      <c r="S389" s="179">
        <v>655</v>
      </c>
      <c r="T389" s="179">
        <v>633</v>
      </c>
      <c r="U389" s="179">
        <v>622</v>
      </c>
      <c r="V389" s="179">
        <v>589</v>
      </c>
      <c r="W389" s="179">
        <v>611</v>
      </c>
      <c r="X389" s="179">
        <v>676</v>
      </c>
      <c r="Y389" s="180">
        <v>637</v>
      </c>
      <c r="Z389" s="10"/>
      <c r="AA389" s="206">
        <v>809</v>
      </c>
      <c r="AB389" s="156">
        <v>719</v>
      </c>
      <c r="AC389" s="158">
        <v>173</v>
      </c>
      <c r="AD389" s="157">
        <v>372</v>
      </c>
      <c r="AE389" s="157">
        <v>544</v>
      </c>
      <c r="AF389" s="157">
        <v>536</v>
      </c>
      <c r="AG389" s="157">
        <v>483</v>
      </c>
      <c r="AH389" s="157">
        <v>436</v>
      </c>
      <c r="AI389" s="157">
        <v>416</v>
      </c>
      <c r="AJ389" s="157">
        <v>576</v>
      </c>
      <c r="AK389" s="158">
        <v>510</v>
      </c>
    </row>
    <row r="390" spans="1:37" x14ac:dyDescent="0.45">
      <c r="A390" s="19" t="s">
        <v>1365</v>
      </c>
      <c r="B390" s="23" t="s">
        <v>968</v>
      </c>
      <c r="C390" s="17" t="s">
        <v>666</v>
      </c>
      <c r="D390" s="53">
        <v>421</v>
      </c>
      <c r="E390" s="190">
        <v>267</v>
      </c>
      <c r="F390" s="179">
        <v>20</v>
      </c>
      <c r="G390" s="179">
        <v>195</v>
      </c>
      <c r="H390" s="179">
        <v>344</v>
      </c>
      <c r="I390" s="179">
        <v>329</v>
      </c>
      <c r="J390" s="179">
        <v>316</v>
      </c>
      <c r="K390" s="179">
        <v>286</v>
      </c>
      <c r="L390" s="179">
        <v>292</v>
      </c>
      <c r="M390" s="179">
        <v>357</v>
      </c>
      <c r="N390" s="180">
        <v>322</v>
      </c>
      <c r="O390" s="10"/>
      <c r="P390" s="190">
        <v>325</v>
      </c>
      <c r="Q390" s="179">
        <v>30</v>
      </c>
      <c r="R390" s="179">
        <v>234</v>
      </c>
      <c r="S390" s="179">
        <v>354</v>
      </c>
      <c r="T390" s="179">
        <v>342</v>
      </c>
      <c r="U390" s="179">
        <v>337</v>
      </c>
      <c r="V390" s="179">
        <v>319</v>
      </c>
      <c r="W390" s="179">
        <v>331</v>
      </c>
      <c r="X390" s="179">
        <v>366</v>
      </c>
      <c r="Y390" s="180">
        <v>345</v>
      </c>
      <c r="Z390" s="10"/>
      <c r="AA390" s="206">
        <v>421</v>
      </c>
      <c r="AB390" s="156">
        <v>389</v>
      </c>
      <c r="AC390" s="158">
        <v>200</v>
      </c>
      <c r="AD390" s="157">
        <v>328</v>
      </c>
      <c r="AE390" s="157">
        <v>363</v>
      </c>
      <c r="AF390" s="157">
        <v>351</v>
      </c>
      <c r="AG390" s="157">
        <v>343</v>
      </c>
      <c r="AH390" s="157">
        <v>334</v>
      </c>
      <c r="AI390" s="157">
        <v>338</v>
      </c>
      <c r="AJ390" s="157">
        <v>356</v>
      </c>
      <c r="AK390" s="158">
        <v>345</v>
      </c>
    </row>
    <row r="391" spans="1:37" x14ac:dyDescent="0.45">
      <c r="A391" s="19" t="s">
        <v>1365</v>
      </c>
      <c r="B391" s="23" t="s">
        <v>970</v>
      </c>
      <c r="C391" s="17" t="s">
        <v>670</v>
      </c>
      <c r="D391" s="53">
        <v>252</v>
      </c>
      <c r="E391" s="190">
        <v>170</v>
      </c>
      <c r="F391" s="179">
        <v>12</v>
      </c>
      <c r="G391" s="179">
        <v>114</v>
      </c>
      <c r="H391" s="179">
        <v>201</v>
      </c>
      <c r="I391" s="179">
        <v>192</v>
      </c>
      <c r="J391" s="179">
        <v>185</v>
      </c>
      <c r="K391" s="179">
        <v>167</v>
      </c>
      <c r="L391" s="179">
        <v>171</v>
      </c>
      <c r="M391" s="179">
        <v>209</v>
      </c>
      <c r="N391" s="180">
        <v>188</v>
      </c>
      <c r="O391" s="10"/>
      <c r="P391" s="190">
        <v>206</v>
      </c>
      <c r="Q391" s="179">
        <v>18</v>
      </c>
      <c r="R391" s="179">
        <v>137</v>
      </c>
      <c r="S391" s="179">
        <v>207</v>
      </c>
      <c r="T391" s="179">
        <v>200</v>
      </c>
      <c r="U391" s="179">
        <v>197</v>
      </c>
      <c r="V391" s="179">
        <v>186</v>
      </c>
      <c r="W391" s="179">
        <v>193</v>
      </c>
      <c r="X391" s="179">
        <v>214</v>
      </c>
      <c r="Y391" s="180">
        <v>201</v>
      </c>
      <c r="Z391" s="10"/>
      <c r="AA391" s="206">
        <v>252</v>
      </c>
      <c r="AB391" s="156">
        <v>227</v>
      </c>
      <c r="AC391" s="158">
        <v>8</v>
      </c>
      <c r="AD391" s="157">
        <v>212</v>
      </c>
      <c r="AE391" s="157">
        <v>220</v>
      </c>
      <c r="AF391" s="157">
        <v>219</v>
      </c>
      <c r="AG391" s="157">
        <v>220</v>
      </c>
      <c r="AH391" s="157">
        <v>218</v>
      </c>
      <c r="AI391" s="157">
        <v>214</v>
      </c>
      <c r="AJ391" s="157">
        <v>223</v>
      </c>
      <c r="AK391" s="158">
        <v>223</v>
      </c>
    </row>
    <row r="392" spans="1:37" x14ac:dyDescent="0.45">
      <c r="A392" s="19" t="s">
        <v>1365</v>
      </c>
      <c r="B392" s="23" t="s">
        <v>971</v>
      </c>
      <c r="C392" s="17" t="s">
        <v>672</v>
      </c>
      <c r="D392" s="53">
        <v>183</v>
      </c>
      <c r="E392" s="190">
        <v>118</v>
      </c>
      <c r="F392" s="179">
        <v>8</v>
      </c>
      <c r="G392" s="179">
        <v>80</v>
      </c>
      <c r="H392" s="179">
        <v>141</v>
      </c>
      <c r="I392" s="179">
        <v>135</v>
      </c>
      <c r="J392" s="179">
        <v>129</v>
      </c>
      <c r="K392" s="179">
        <v>117</v>
      </c>
      <c r="L392" s="179">
        <v>120</v>
      </c>
      <c r="M392" s="179">
        <v>146</v>
      </c>
      <c r="N392" s="180">
        <v>132</v>
      </c>
      <c r="O392" s="10"/>
      <c r="P392" s="190">
        <v>143</v>
      </c>
      <c r="Q392" s="179">
        <v>12</v>
      </c>
      <c r="R392" s="179">
        <v>96</v>
      </c>
      <c r="S392" s="179">
        <v>145</v>
      </c>
      <c r="T392" s="179">
        <v>140</v>
      </c>
      <c r="U392" s="179">
        <v>138</v>
      </c>
      <c r="V392" s="179">
        <v>131</v>
      </c>
      <c r="W392" s="179">
        <v>136</v>
      </c>
      <c r="X392" s="179">
        <v>150</v>
      </c>
      <c r="Y392" s="180">
        <v>141</v>
      </c>
      <c r="Z392" s="10"/>
      <c r="AA392" s="206">
        <v>183</v>
      </c>
      <c r="AB392" s="156">
        <v>159</v>
      </c>
      <c r="AC392" s="158">
        <v>19</v>
      </c>
      <c r="AD392" s="157">
        <v>141</v>
      </c>
      <c r="AE392" s="157">
        <v>151</v>
      </c>
      <c r="AF392" s="157">
        <v>150</v>
      </c>
      <c r="AG392" s="157">
        <v>149</v>
      </c>
      <c r="AH392" s="157">
        <v>147</v>
      </c>
      <c r="AI392" s="157">
        <v>150</v>
      </c>
      <c r="AJ392" s="157">
        <v>154</v>
      </c>
      <c r="AK392" s="158">
        <v>151</v>
      </c>
    </row>
    <row r="393" spans="1:37" x14ac:dyDescent="0.45">
      <c r="A393" s="19" t="s">
        <v>1365</v>
      </c>
      <c r="B393" s="23" t="s">
        <v>972</v>
      </c>
      <c r="C393" s="17" t="s">
        <v>674</v>
      </c>
      <c r="D393" s="53">
        <v>542</v>
      </c>
      <c r="E393" s="190">
        <v>426</v>
      </c>
      <c r="F393" s="179">
        <v>26</v>
      </c>
      <c r="G393" s="179">
        <v>253</v>
      </c>
      <c r="H393" s="179">
        <v>447</v>
      </c>
      <c r="I393" s="179">
        <v>427</v>
      </c>
      <c r="J393" s="179">
        <v>411</v>
      </c>
      <c r="K393" s="179">
        <v>371</v>
      </c>
      <c r="L393" s="179">
        <v>380</v>
      </c>
      <c r="M393" s="179">
        <v>465</v>
      </c>
      <c r="N393" s="180">
        <v>419</v>
      </c>
      <c r="O393" s="10"/>
      <c r="P393" s="190">
        <v>518</v>
      </c>
      <c r="Q393" s="179">
        <v>38</v>
      </c>
      <c r="R393" s="179">
        <v>304</v>
      </c>
      <c r="S393" s="179">
        <v>461</v>
      </c>
      <c r="T393" s="179">
        <v>445</v>
      </c>
      <c r="U393" s="179">
        <v>438</v>
      </c>
      <c r="V393" s="179">
        <v>415</v>
      </c>
      <c r="W393" s="179">
        <v>430</v>
      </c>
      <c r="X393" s="179">
        <v>476</v>
      </c>
      <c r="Y393" s="180">
        <v>448</v>
      </c>
      <c r="Z393" s="10"/>
      <c r="AA393" s="206">
        <v>542</v>
      </c>
      <c r="AB393" s="156">
        <v>506</v>
      </c>
      <c r="AC393" s="158">
        <v>98</v>
      </c>
      <c r="AD393" s="157">
        <v>333</v>
      </c>
      <c r="AE393" s="157">
        <v>448</v>
      </c>
      <c r="AF393" s="157">
        <v>428</v>
      </c>
      <c r="AG393" s="157">
        <v>408</v>
      </c>
      <c r="AH393" s="157">
        <v>406</v>
      </c>
      <c r="AI393" s="157">
        <v>370</v>
      </c>
      <c r="AJ393" s="157">
        <v>474</v>
      </c>
      <c r="AK393" s="158">
        <v>419</v>
      </c>
    </row>
    <row r="394" spans="1:37" x14ac:dyDescent="0.45">
      <c r="A394" s="19" t="s">
        <v>1365</v>
      </c>
      <c r="B394" s="23" t="s">
        <v>1224</v>
      </c>
      <c r="C394" s="17" t="s">
        <v>675</v>
      </c>
      <c r="D394" s="53">
        <v>327</v>
      </c>
      <c r="E394" s="190">
        <v>180</v>
      </c>
      <c r="F394" s="179">
        <v>16</v>
      </c>
      <c r="G394" s="179">
        <v>151</v>
      </c>
      <c r="H394" s="179">
        <v>266</v>
      </c>
      <c r="I394" s="179">
        <v>254</v>
      </c>
      <c r="J394" s="179">
        <v>245</v>
      </c>
      <c r="K394" s="179">
        <v>221</v>
      </c>
      <c r="L394" s="179">
        <v>226</v>
      </c>
      <c r="M394" s="179">
        <v>277</v>
      </c>
      <c r="N394" s="180">
        <v>250</v>
      </c>
      <c r="O394" s="10"/>
      <c r="P394" s="190">
        <v>219</v>
      </c>
      <c r="Q394" s="179">
        <v>23</v>
      </c>
      <c r="R394" s="179">
        <v>181</v>
      </c>
      <c r="S394" s="179">
        <v>274</v>
      </c>
      <c r="T394" s="179">
        <v>265</v>
      </c>
      <c r="U394" s="179">
        <v>261</v>
      </c>
      <c r="V394" s="179">
        <v>247</v>
      </c>
      <c r="W394" s="179">
        <v>256</v>
      </c>
      <c r="X394" s="179">
        <v>283</v>
      </c>
      <c r="Y394" s="180">
        <v>267</v>
      </c>
      <c r="Z394" s="10"/>
      <c r="AA394" s="206">
        <v>327</v>
      </c>
      <c r="AB394" s="156">
        <v>301</v>
      </c>
      <c r="AC394" s="158">
        <v>16</v>
      </c>
      <c r="AD394" s="157">
        <v>255</v>
      </c>
      <c r="AE394" s="157">
        <v>274</v>
      </c>
      <c r="AF394" s="157">
        <v>273</v>
      </c>
      <c r="AG394" s="157">
        <v>270</v>
      </c>
      <c r="AH394" s="157">
        <v>263</v>
      </c>
      <c r="AI394" s="157">
        <v>259</v>
      </c>
      <c r="AJ394" s="157">
        <v>284</v>
      </c>
      <c r="AK394" s="158">
        <v>277</v>
      </c>
    </row>
    <row r="395" spans="1:37" x14ac:dyDescent="0.45">
      <c r="A395" s="19" t="s">
        <v>1363</v>
      </c>
      <c r="B395" s="25" t="s">
        <v>974</v>
      </c>
      <c r="C395" s="17"/>
      <c r="D395" s="87">
        <v>4923</v>
      </c>
      <c r="E395" s="189">
        <v>3251</v>
      </c>
      <c r="F395" s="177">
        <v>215</v>
      </c>
      <c r="G395" s="177">
        <v>2150</v>
      </c>
      <c r="H395" s="177">
        <v>3794</v>
      </c>
      <c r="I395" s="177">
        <v>3627</v>
      </c>
      <c r="J395" s="177">
        <v>3486</v>
      </c>
      <c r="K395" s="177">
        <v>3152</v>
      </c>
      <c r="L395" s="177">
        <v>3225</v>
      </c>
      <c r="M395" s="177">
        <v>3944</v>
      </c>
      <c r="N395" s="178">
        <v>3558</v>
      </c>
      <c r="O395" s="10"/>
      <c r="P395" s="189">
        <v>3928</v>
      </c>
      <c r="Q395" s="177">
        <v>323</v>
      </c>
      <c r="R395" s="177">
        <v>2580</v>
      </c>
      <c r="S395" s="177">
        <v>3911</v>
      </c>
      <c r="T395" s="177">
        <v>3780</v>
      </c>
      <c r="U395" s="177">
        <v>3717</v>
      </c>
      <c r="V395" s="177">
        <v>3521</v>
      </c>
      <c r="W395" s="177">
        <v>3653</v>
      </c>
      <c r="X395" s="177">
        <v>4042</v>
      </c>
      <c r="Y395" s="178">
        <v>3805</v>
      </c>
      <c r="Z395" s="10"/>
      <c r="AA395" s="205">
        <v>4923</v>
      </c>
      <c r="AB395" s="142">
        <v>4299</v>
      </c>
      <c r="AC395" s="144">
        <v>492</v>
      </c>
      <c r="AD395" s="143">
        <v>2966</v>
      </c>
      <c r="AE395" s="143">
        <v>3709</v>
      </c>
      <c r="AF395" s="143">
        <v>3722</v>
      </c>
      <c r="AG395" s="143">
        <v>3490</v>
      </c>
      <c r="AH395" s="143">
        <v>3230</v>
      </c>
      <c r="AI395" s="143">
        <v>3192</v>
      </c>
      <c r="AJ395" s="143">
        <v>3951</v>
      </c>
      <c r="AK395" s="144">
        <v>3525</v>
      </c>
    </row>
    <row r="396" spans="1:37" x14ac:dyDescent="0.45">
      <c r="A396" s="19" t="s">
        <v>1365</v>
      </c>
      <c r="B396" s="23" t="s">
        <v>975</v>
      </c>
      <c r="C396" s="17" t="s">
        <v>680</v>
      </c>
      <c r="D396" s="53">
        <v>1551</v>
      </c>
      <c r="E396" s="190">
        <v>1055</v>
      </c>
      <c r="F396" s="179">
        <v>73</v>
      </c>
      <c r="G396" s="179">
        <v>723</v>
      </c>
      <c r="H396" s="179">
        <v>1276</v>
      </c>
      <c r="I396" s="179">
        <v>1220</v>
      </c>
      <c r="J396" s="179">
        <v>1173</v>
      </c>
      <c r="K396" s="179">
        <v>1060</v>
      </c>
      <c r="L396" s="179">
        <v>1085</v>
      </c>
      <c r="M396" s="179">
        <v>1327</v>
      </c>
      <c r="N396" s="180">
        <v>1197</v>
      </c>
      <c r="O396" s="10"/>
      <c r="P396" s="190">
        <v>1280</v>
      </c>
      <c r="Q396" s="179">
        <v>109</v>
      </c>
      <c r="R396" s="179">
        <v>868</v>
      </c>
      <c r="S396" s="179">
        <v>1316</v>
      </c>
      <c r="T396" s="179">
        <v>1272</v>
      </c>
      <c r="U396" s="179">
        <v>1251</v>
      </c>
      <c r="V396" s="179">
        <v>1185</v>
      </c>
      <c r="W396" s="179">
        <v>1229</v>
      </c>
      <c r="X396" s="179">
        <v>1360</v>
      </c>
      <c r="Y396" s="180">
        <v>1280</v>
      </c>
      <c r="Z396" s="10"/>
      <c r="AA396" s="206">
        <v>1551</v>
      </c>
      <c r="AB396" s="156">
        <v>1446</v>
      </c>
      <c r="AC396" s="158">
        <v>73</v>
      </c>
      <c r="AD396" s="157">
        <v>1194</v>
      </c>
      <c r="AE396" s="157">
        <v>1289</v>
      </c>
      <c r="AF396" s="157">
        <v>1311</v>
      </c>
      <c r="AG396" s="157">
        <v>1269</v>
      </c>
      <c r="AH396" s="157">
        <v>1240</v>
      </c>
      <c r="AI396" s="157">
        <v>1248</v>
      </c>
      <c r="AJ396" s="157">
        <v>1345</v>
      </c>
      <c r="AK396" s="158">
        <v>1284</v>
      </c>
    </row>
    <row r="397" spans="1:37" x14ac:dyDescent="0.45">
      <c r="A397" s="19" t="s">
        <v>1365</v>
      </c>
      <c r="B397" s="23" t="s">
        <v>976</v>
      </c>
      <c r="C397" s="17" t="s">
        <v>682</v>
      </c>
      <c r="D397" s="53">
        <v>639</v>
      </c>
      <c r="E397" s="190">
        <v>335</v>
      </c>
      <c r="F397" s="179">
        <v>25</v>
      </c>
      <c r="G397" s="179">
        <v>248</v>
      </c>
      <c r="H397" s="179">
        <v>438</v>
      </c>
      <c r="I397" s="179">
        <v>419</v>
      </c>
      <c r="J397" s="179">
        <v>403</v>
      </c>
      <c r="K397" s="179">
        <v>364</v>
      </c>
      <c r="L397" s="179">
        <v>372</v>
      </c>
      <c r="M397" s="179">
        <v>455</v>
      </c>
      <c r="N397" s="180">
        <v>411</v>
      </c>
      <c r="O397" s="10"/>
      <c r="P397" s="190">
        <v>400</v>
      </c>
      <c r="Q397" s="179">
        <v>38</v>
      </c>
      <c r="R397" s="179">
        <v>298</v>
      </c>
      <c r="S397" s="179">
        <v>452</v>
      </c>
      <c r="T397" s="179">
        <v>437</v>
      </c>
      <c r="U397" s="179">
        <v>429</v>
      </c>
      <c r="V397" s="179">
        <v>407</v>
      </c>
      <c r="W397" s="179">
        <v>422</v>
      </c>
      <c r="X397" s="179">
        <v>467</v>
      </c>
      <c r="Y397" s="180">
        <v>439</v>
      </c>
      <c r="Z397" s="10"/>
      <c r="AA397" s="206">
        <v>639</v>
      </c>
      <c r="AB397" s="156">
        <v>496</v>
      </c>
      <c r="AC397" s="158">
        <v>133</v>
      </c>
      <c r="AD397" s="157">
        <v>268</v>
      </c>
      <c r="AE397" s="157">
        <v>423</v>
      </c>
      <c r="AF397" s="157">
        <v>399</v>
      </c>
      <c r="AG397" s="157">
        <v>354</v>
      </c>
      <c r="AH397" s="157">
        <v>325</v>
      </c>
      <c r="AI397" s="157">
        <v>291</v>
      </c>
      <c r="AJ397" s="157">
        <v>451</v>
      </c>
      <c r="AK397" s="158">
        <v>357</v>
      </c>
    </row>
    <row r="398" spans="1:37" x14ac:dyDescent="0.45">
      <c r="A398" s="19" t="s">
        <v>1365</v>
      </c>
      <c r="B398" s="23" t="s">
        <v>977</v>
      </c>
      <c r="C398" s="17" t="s">
        <v>684</v>
      </c>
      <c r="D398" s="53">
        <v>228</v>
      </c>
      <c r="E398" s="190">
        <v>179</v>
      </c>
      <c r="F398" s="179">
        <v>10</v>
      </c>
      <c r="G398" s="179">
        <v>97</v>
      </c>
      <c r="H398" s="179">
        <v>172</v>
      </c>
      <c r="I398" s="179">
        <v>164</v>
      </c>
      <c r="J398" s="179">
        <v>158</v>
      </c>
      <c r="K398" s="179">
        <v>143</v>
      </c>
      <c r="L398" s="179">
        <v>146</v>
      </c>
      <c r="M398" s="179">
        <v>178</v>
      </c>
      <c r="N398" s="180">
        <v>161</v>
      </c>
      <c r="O398" s="10"/>
      <c r="P398" s="190">
        <v>215</v>
      </c>
      <c r="Q398" s="179">
        <v>15</v>
      </c>
      <c r="R398" s="179">
        <v>117</v>
      </c>
      <c r="S398" s="179">
        <v>177</v>
      </c>
      <c r="T398" s="179">
        <v>171</v>
      </c>
      <c r="U398" s="179">
        <v>168</v>
      </c>
      <c r="V398" s="179">
        <v>159</v>
      </c>
      <c r="W398" s="179">
        <v>165</v>
      </c>
      <c r="X398" s="179">
        <v>183</v>
      </c>
      <c r="Y398" s="180">
        <v>172</v>
      </c>
      <c r="Z398" s="10"/>
      <c r="AA398" s="206">
        <v>228</v>
      </c>
      <c r="AB398" s="156">
        <v>194</v>
      </c>
      <c r="AC398" s="158">
        <v>27</v>
      </c>
      <c r="AD398" s="157">
        <v>136</v>
      </c>
      <c r="AE398" s="157">
        <v>173</v>
      </c>
      <c r="AF398" s="157">
        <v>161</v>
      </c>
      <c r="AG398" s="157">
        <v>161</v>
      </c>
      <c r="AH398" s="157">
        <v>145</v>
      </c>
      <c r="AI398" s="157">
        <v>147</v>
      </c>
      <c r="AJ398" s="157">
        <v>190</v>
      </c>
      <c r="AK398" s="158">
        <v>165</v>
      </c>
    </row>
    <row r="399" spans="1:37" x14ac:dyDescent="0.45">
      <c r="A399" s="19" t="s">
        <v>1365</v>
      </c>
      <c r="B399" s="23" t="s">
        <v>969</v>
      </c>
      <c r="C399" s="17" t="s">
        <v>668</v>
      </c>
      <c r="D399" s="53">
        <v>377</v>
      </c>
      <c r="E399" s="190">
        <v>273</v>
      </c>
      <c r="F399" s="179">
        <v>17</v>
      </c>
      <c r="G399" s="179">
        <v>166</v>
      </c>
      <c r="H399" s="179">
        <v>293</v>
      </c>
      <c r="I399" s="179">
        <v>281</v>
      </c>
      <c r="J399" s="179">
        <v>270</v>
      </c>
      <c r="K399" s="179">
        <v>244</v>
      </c>
      <c r="L399" s="179">
        <v>249</v>
      </c>
      <c r="M399" s="179">
        <v>305</v>
      </c>
      <c r="N399" s="180">
        <v>275</v>
      </c>
      <c r="O399" s="10"/>
      <c r="P399" s="190">
        <v>332</v>
      </c>
      <c r="Q399" s="179">
        <v>25</v>
      </c>
      <c r="R399" s="179">
        <v>200</v>
      </c>
      <c r="S399" s="179">
        <v>302</v>
      </c>
      <c r="T399" s="179">
        <v>292</v>
      </c>
      <c r="U399" s="179">
        <v>288</v>
      </c>
      <c r="V399" s="179">
        <v>272</v>
      </c>
      <c r="W399" s="179">
        <v>283</v>
      </c>
      <c r="X399" s="179">
        <v>313</v>
      </c>
      <c r="Y399" s="180">
        <v>294</v>
      </c>
      <c r="Z399" s="10"/>
      <c r="AA399" s="206">
        <v>377</v>
      </c>
      <c r="AB399" s="156">
        <v>332</v>
      </c>
      <c r="AC399" s="158">
        <v>52</v>
      </c>
      <c r="AD399" s="157">
        <v>283</v>
      </c>
      <c r="AE399" s="157">
        <v>296</v>
      </c>
      <c r="AF399" s="157">
        <v>301</v>
      </c>
      <c r="AG399" s="157">
        <v>296</v>
      </c>
      <c r="AH399" s="157">
        <v>294</v>
      </c>
      <c r="AI399" s="157">
        <v>291</v>
      </c>
      <c r="AJ399" s="157">
        <v>318</v>
      </c>
      <c r="AK399" s="158">
        <v>306</v>
      </c>
    </row>
    <row r="400" spans="1:37" x14ac:dyDescent="0.45">
      <c r="A400" s="19" t="s">
        <v>1365</v>
      </c>
      <c r="B400" s="23" t="s">
        <v>978</v>
      </c>
      <c r="C400" s="17" t="s">
        <v>686</v>
      </c>
      <c r="D400" s="53">
        <v>177</v>
      </c>
      <c r="E400" s="190">
        <v>126</v>
      </c>
      <c r="F400" s="179">
        <v>8</v>
      </c>
      <c r="G400" s="179">
        <v>76</v>
      </c>
      <c r="H400" s="179">
        <v>135</v>
      </c>
      <c r="I400" s="179">
        <v>129</v>
      </c>
      <c r="J400" s="179">
        <v>124</v>
      </c>
      <c r="K400" s="179">
        <v>112</v>
      </c>
      <c r="L400" s="179">
        <v>114</v>
      </c>
      <c r="M400" s="179">
        <v>140</v>
      </c>
      <c r="N400" s="180">
        <v>126</v>
      </c>
      <c r="O400" s="10"/>
      <c r="P400" s="190">
        <v>152</v>
      </c>
      <c r="Q400" s="179">
        <v>12</v>
      </c>
      <c r="R400" s="179">
        <v>92</v>
      </c>
      <c r="S400" s="179">
        <v>139</v>
      </c>
      <c r="T400" s="179">
        <v>134</v>
      </c>
      <c r="U400" s="179">
        <v>132</v>
      </c>
      <c r="V400" s="179">
        <v>125</v>
      </c>
      <c r="W400" s="179">
        <v>130</v>
      </c>
      <c r="X400" s="179">
        <v>143</v>
      </c>
      <c r="Y400" s="180">
        <v>135</v>
      </c>
      <c r="Z400" s="10"/>
      <c r="AA400" s="206">
        <v>177</v>
      </c>
      <c r="AB400" s="156">
        <v>152</v>
      </c>
      <c r="AC400" s="158">
        <v>24</v>
      </c>
      <c r="AD400" s="157">
        <v>71</v>
      </c>
      <c r="AE400" s="157">
        <v>124</v>
      </c>
      <c r="AF400" s="157">
        <v>121</v>
      </c>
      <c r="AG400" s="157">
        <v>104</v>
      </c>
      <c r="AH400" s="157">
        <v>82</v>
      </c>
      <c r="AI400" s="157">
        <v>87</v>
      </c>
      <c r="AJ400" s="157">
        <v>132</v>
      </c>
      <c r="AK400" s="158">
        <v>114</v>
      </c>
    </row>
    <row r="401" spans="1:37" x14ac:dyDescent="0.45">
      <c r="A401" s="19" t="s">
        <v>1365</v>
      </c>
      <c r="B401" s="23" t="s">
        <v>979</v>
      </c>
      <c r="C401" s="17" t="s">
        <v>688</v>
      </c>
      <c r="D401" s="53">
        <v>277</v>
      </c>
      <c r="E401" s="190">
        <v>192</v>
      </c>
      <c r="F401" s="179">
        <v>12</v>
      </c>
      <c r="G401" s="179">
        <v>114</v>
      </c>
      <c r="H401" s="179">
        <v>201</v>
      </c>
      <c r="I401" s="179">
        <v>192</v>
      </c>
      <c r="J401" s="179">
        <v>185</v>
      </c>
      <c r="K401" s="179">
        <v>167</v>
      </c>
      <c r="L401" s="179">
        <v>171</v>
      </c>
      <c r="M401" s="179">
        <v>209</v>
      </c>
      <c r="N401" s="180">
        <v>188</v>
      </c>
      <c r="O401" s="10"/>
      <c r="P401" s="190">
        <v>231</v>
      </c>
      <c r="Q401" s="179">
        <v>18</v>
      </c>
      <c r="R401" s="179">
        <v>137</v>
      </c>
      <c r="S401" s="179">
        <v>207</v>
      </c>
      <c r="T401" s="179">
        <v>200</v>
      </c>
      <c r="U401" s="179">
        <v>197</v>
      </c>
      <c r="V401" s="179">
        <v>186</v>
      </c>
      <c r="W401" s="179">
        <v>193</v>
      </c>
      <c r="X401" s="179">
        <v>214</v>
      </c>
      <c r="Y401" s="180">
        <v>201</v>
      </c>
      <c r="Z401" s="10"/>
      <c r="AA401" s="206">
        <v>277</v>
      </c>
      <c r="AB401" s="156">
        <v>227</v>
      </c>
      <c r="AC401" s="158">
        <v>26</v>
      </c>
      <c r="AD401" s="157">
        <v>141</v>
      </c>
      <c r="AE401" s="157">
        <v>196</v>
      </c>
      <c r="AF401" s="157">
        <v>186</v>
      </c>
      <c r="AG401" s="157">
        <v>178</v>
      </c>
      <c r="AH401" s="157">
        <v>154</v>
      </c>
      <c r="AI401" s="157">
        <v>175</v>
      </c>
      <c r="AJ401" s="157">
        <v>207</v>
      </c>
      <c r="AK401" s="158">
        <v>178</v>
      </c>
    </row>
    <row r="402" spans="1:37" x14ac:dyDescent="0.45">
      <c r="A402" s="19" t="s">
        <v>1365</v>
      </c>
      <c r="B402" s="23" t="s">
        <v>973</v>
      </c>
      <c r="C402" s="17" t="s">
        <v>677</v>
      </c>
      <c r="D402" s="53">
        <v>629</v>
      </c>
      <c r="E402" s="190">
        <v>454</v>
      </c>
      <c r="F402" s="179">
        <v>30</v>
      </c>
      <c r="G402" s="179">
        <v>292</v>
      </c>
      <c r="H402" s="179">
        <v>515</v>
      </c>
      <c r="I402" s="179">
        <v>492</v>
      </c>
      <c r="J402" s="179">
        <v>473</v>
      </c>
      <c r="K402" s="179">
        <v>428</v>
      </c>
      <c r="L402" s="179">
        <v>438</v>
      </c>
      <c r="M402" s="179">
        <v>535</v>
      </c>
      <c r="N402" s="180">
        <v>483</v>
      </c>
      <c r="O402" s="10"/>
      <c r="P402" s="190">
        <v>555</v>
      </c>
      <c r="Q402" s="179">
        <v>44</v>
      </c>
      <c r="R402" s="179">
        <v>350</v>
      </c>
      <c r="S402" s="179">
        <v>531</v>
      </c>
      <c r="T402" s="179">
        <v>513</v>
      </c>
      <c r="U402" s="179">
        <v>505</v>
      </c>
      <c r="V402" s="179">
        <v>478</v>
      </c>
      <c r="W402" s="179">
        <v>496</v>
      </c>
      <c r="X402" s="179">
        <v>549</v>
      </c>
      <c r="Y402" s="180">
        <v>516</v>
      </c>
      <c r="Z402" s="10"/>
      <c r="AA402" s="206">
        <v>629</v>
      </c>
      <c r="AB402" s="156">
        <v>583</v>
      </c>
      <c r="AC402" s="158">
        <v>89</v>
      </c>
      <c r="AD402" s="157">
        <v>503</v>
      </c>
      <c r="AE402" s="157">
        <v>534</v>
      </c>
      <c r="AF402" s="157">
        <v>541</v>
      </c>
      <c r="AG402" s="157">
        <v>539</v>
      </c>
      <c r="AH402" s="157">
        <v>527</v>
      </c>
      <c r="AI402" s="157">
        <v>513</v>
      </c>
      <c r="AJ402" s="157">
        <v>555</v>
      </c>
      <c r="AK402" s="158">
        <v>536</v>
      </c>
    </row>
    <row r="403" spans="1:37" x14ac:dyDescent="0.45">
      <c r="A403" s="19" t="s">
        <v>1365</v>
      </c>
      <c r="B403" s="23" t="s">
        <v>980</v>
      </c>
      <c r="C403" s="17" t="s">
        <v>690</v>
      </c>
      <c r="D403" s="53">
        <v>638</v>
      </c>
      <c r="E403" s="190">
        <v>307</v>
      </c>
      <c r="F403" s="179">
        <v>28</v>
      </c>
      <c r="G403" s="179">
        <v>275</v>
      </c>
      <c r="H403" s="179">
        <v>485</v>
      </c>
      <c r="I403" s="179">
        <v>464</v>
      </c>
      <c r="J403" s="179">
        <v>446</v>
      </c>
      <c r="K403" s="179">
        <v>403</v>
      </c>
      <c r="L403" s="179">
        <v>412</v>
      </c>
      <c r="M403" s="179">
        <v>504</v>
      </c>
      <c r="N403" s="180">
        <v>455</v>
      </c>
      <c r="O403" s="10"/>
      <c r="P403" s="190">
        <v>367</v>
      </c>
      <c r="Q403" s="179">
        <v>42</v>
      </c>
      <c r="R403" s="179">
        <v>330</v>
      </c>
      <c r="S403" s="179">
        <v>500</v>
      </c>
      <c r="T403" s="179">
        <v>483</v>
      </c>
      <c r="U403" s="179">
        <v>475</v>
      </c>
      <c r="V403" s="179">
        <v>450</v>
      </c>
      <c r="W403" s="179">
        <v>467</v>
      </c>
      <c r="X403" s="179">
        <v>517</v>
      </c>
      <c r="Y403" s="180">
        <v>486</v>
      </c>
      <c r="Z403" s="10"/>
      <c r="AA403" s="206">
        <v>638</v>
      </c>
      <c r="AB403" s="156">
        <v>549</v>
      </c>
      <c r="AC403" s="158">
        <v>33</v>
      </c>
      <c r="AD403" s="157">
        <v>190</v>
      </c>
      <c r="AE403" s="157">
        <v>386</v>
      </c>
      <c r="AF403" s="157">
        <v>422</v>
      </c>
      <c r="AG403" s="157">
        <v>334</v>
      </c>
      <c r="AH403" s="157">
        <v>243</v>
      </c>
      <c r="AI403" s="157">
        <v>237</v>
      </c>
      <c r="AJ403" s="157">
        <v>456</v>
      </c>
      <c r="AK403" s="158">
        <v>324</v>
      </c>
    </row>
    <row r="404" spans="1:37" x14ac:dyDescent="0.45">
      <c r="A404" s="19" t="s">
        <v>1365</v>
      </c>
      <c r="B404" s="23" t="s">
        <v>981</v>
      </c>
      <c r="C404" s="17" t="s">
        <v>692</v>
      </c>
      <c r="D404" s="53">
        <v>407</v>
      </c>
      <c r="E404" s="190">
        <v>326</v>
      </c>
      <c r="F404" s="179">
        <v>17</v>
      </c>
      <c r="G404" s="179">
        <v>165</v>
      </c>
      <c r="H404" s="179">
        <v>291</v>
      </c>
      <c r="I404" s="179">
        <v>278</v>
      </c>
      <c r="J404" s="179">
        <v>267</v>
      </c>
      <c r="K404" s="179">
        <v>242</v>
      </c>
      <c r="L404" s="179">
        <v>247</v>
      </c>
      <c r="M404" s="179">
        <v>302</v>
      </c>
      <c r="N404" s="180">
        <v>273</v>
      </c>
      <c r="O404" s="10"/>
      <c r="P404" s="190">
        <v>392</v>
      </c>
      <c r="Q404" s="179">
        <v>25</v>
      </c>
      <c r="R404" s="179">
        <v>198</v>
      </c>
      <c r="S404" s="179">
        <v>300</v>
      </c>
      <c r="T404" s="179">
        <v>290</v>
      </c>
      <c r="U404" s="179">
        <v>285</v>
      </c>
      <c r="V404" s="179">
        <v>270</v>
      </c>
      <c r="W404" s="179">
        <v>280</v>
      </c>
      <c r="X404" s="179">
        <v>310</v>
      </c>
      <c r="Y404" s="180">
        <v>292</v>
      </c>
      <c r="Z404" s="10"/>
      <c r="AA404" s="206">
        <v>407</v>
      </c>
      <c r="AB404" s="156">
        <v>329</v>
      </c>
      <c r="AC404" s="158">
        <v>35</v>
      </c>
      <c r="AD404" s="157">
        <v>180</v>
      </c>
      <c r="AE404" s="157">
        <v>290</v>
      </c>
      <c r="AF404" s="157">
        <v>282</v>
      </c>
      <c r="AG404" s="157">
        <v>259</v>
      </c>
      <c r="AH404" s="157">
        <v>220</v>
      </c>
      <c r="AI404" s="157">
        <v>203</v>
      </c>
      <c r="AJ404" s="157">
        <v>300</v>
      </c>
      <c r="AK404" s="158">
        <v>261</v>
      </c>
    </row>
    <row r="405" spans="1:37" ht="6.75" customHeight="1" x14ac:dyDescent="0.45">
      <c r="A405" s="19"/>
      <c r="B405" s="44"/>
      <c r="C405" s="45"/>
      <c r="D405" s="52"/>
      <c r="E405" s="187"/>
      <c r="F405" s="132"/>
      <c r="G405" s="132"/>
      <c r="H405" s="132"/>
      <c r="I405" s="132"/>
      <c r="J405" s="132"/>
      <c r="K405" s="132"/>
      <c r="L405" s="132"/>
      <c r="M405" s="132"/>
      <c r="N405" s="133"/>
      <c r="O405" s="28"/>
      <c r="P405" s="131"/>
      <c r="Q405" s="132"/>
      <c r="R405" s="132"/>
      <c r="S405" s="132"/>
      <c r="T405" s="132"/>
      <c r="U405" s="132"/>
      <c r="V405" s="132"/>
      <c r="W405" s="132"/>
      <c r="X405" s="132"/>
      <c r="Y405" s="133"/>
      <c r="Z405" s="28"/>
      <c r="AA405" s="131"/>
      <c r="AB405" s="132"/>
      <c r="AC405" s="132"/>
      <c r="AD405" s="132"/>
      <c r="AE405" s="132"/>
      <c r="AF405" s="132"/>
      <c r="AG405" s="132"/>
      <c r="AH405" s="132"/>
      <c r="AI405" s="132"/>
      <c r="AJ405" s="132"/>
      <c r="AK405" s="133"/>
    </row>
    <row r="406" spans="1:37" ht="14.65" thickBot="1" x14ac:dyDescent="0.5">
      <c r="A406" s="20" t="s">
        <v>982</v>
      </c>
      <c r="B406" s="47" t="s">
        <v>983</v>
      </c>
      <c r="C406" s="48"/>
      <c r="D406" s="89">
        <v>218068</v>
      </c>
      <c r="E406" s="191">
        <v>203385</v>
      </c>
      <c r="F406" s="181">
        <v>9888</v>
      </c>
      <c r="G406" s="181">
        <v>98880</v>
      </c>
      <c r="H406" s="181">
        <v>174504</v>
      </c>
      <c r="I406" s="181">
        <v>166831</v>
      </c>
      <c r="J406" s="181">
        <v>160325</v>
      </c>
      <c r="K406" s="181">
        <v>144959</v>
      </c>
      <c r="L406" s="181">
        <v>148320</v>
      </c>
      <c r="M406" s="181">
        <v>181406</v>
      </c>
      <c r="N406" s="182">
        <v>163647</v>
      </c>
      <c r="P406" s="191">
        <v>238756</v>
      </c>
      <c r="Q406" s="181">
        <v>14832</v>
      </c>
      <c r="R406" s="181">
        <v>118656</v>
      </c>
      <c r="S406" s="181">
        <v>179883</v>
      </c>
      <c r="T406" s="181">
        <v>173851</v>
      </c>
      <c r="U406" s="181">
        <v>170964</v>
      </c>
      <c r="V406" s="181">
        <v>161946</v>
      </c>
      <c r="W406" s="181">
        <v>168037</v>
      </c>
      <c r="X406" s="181">
        <v>185915</v>
      </c>
      <c r="Y406" s="182">
        <v>174998</v>
      </c>
      <c r="AA406" s="202">
        <v>218068</v>
      </c>
      <c r="AB406" s="170">
        <v>197760</v>
      </c>
      <c r="AC406" s="172">
        <v>17447</v>
      </c>
      <c r="AD406" s="171">
        <v>116326</v>
      </c>
      <c r="AE406" s="171">
        <v>170850</v>
      </c>
      <c r="AF406" s="171">
        <v>161677</v>
      </c>
      <c r="AG406" s="171">
        <v>152681</v>
      </c>
      <c r="AH406" s="171">
        <v>134678</v>
      </c>
      <c r="AI406" s="171">
        <v>134642</v>
      </c>
      <c r="AJ406" s="171">
        <v>179999</v>
      </c>
      <c r="AK406" s="172">
        <v>155815</v>
      </c>
    </row>
  </sheetData>
  <mergeCells count="7">
    <mergeCell ref="AM5:AT5"/>
    <mergeCell ref="E3:N3"/>
    <mergeCell ref="P3:Y3"/>
    <mergeCell ref="AA3:AK3"/>
    <mergeCell ref="G4:N4"/>
    <mergeCell ref="R4:Y4"/>
    <mergeCell ref="AD4:AK4"/>
  </mergeCells>
  <conditionalFormatting sqref="AC7">
    <cfRule type="expression" dxfId="12335" priority="14943">
      <formula>AC7&lt;F7</formula>
    </cfRule>
    <cfRule type="expression" dxfId="12334" priority="14944">
      <formula>AND(AC7&lt;Q7,AC7&gt;=F7)</formula>
    </cfRule>
    <cfRule type="expression" dxfId="12333" priority="14945">
      <formula>AC7&gt;=Q7</formula>
    </cfRule>
  </conditionalFormatting>
  <conditionalFormatting sqref="AD7">
    <cfRule type="expression" dxfId="12332" priority="14940">
      <formula>AD7&lt;G7</formula>
    </cfRule>
    <cfRule type="expression" dxfId="12331" priority="14941">
      <formula>AND(AD7&lt;R7,AD7&gt;=G7)</formula>
    </cfRule>
    <cfRule type="expression" dxfId="12330" priority="14942">
      <formula>AD7&gt;=R7</formula>
    </cfRule>
  </conditionalFormatting>
  <conditionalFormatting sqref="AE7">
    <cfRule type="expression" dxfId="12329" priority="14937">
      <formula>AE7&lt;H7</formula>
    </cfRule>
    <cfRule type="expression" dxfId="12328" priority="14938">
      <formula>AND(AE7&lt;S7,AE7&gt;=H7)</formula>
    </cfRule>
    <cfRule type="expression" dxfId="12327" priority="14939">
      <formula>AE7&gt;=S7</formula>
    </cfRule>
  </conditionalFormatting>
  <conditionalFormatting sqref="AF7">
    <cfRule type="expression" dxfId="12326" priority="14934">
      <formula>AF7&lt;I7</formula>
    </cfRule>
    <cfRule type="expression" dxfId="12325" priority="14935">
      <formula>AND(AF7&lt;T7,AF7&gt;=I7)</formula>
    </cfRule>
    <cfRule type="expression" dxfId="12324" priority="14936">
      <formula>AF7&gt;=T7</formula>
    </cfRule>
  </conditionalFormatting>
  <conditionalFormatting sqref="AG7">
    <cfRule type="expression" dxfId="12323" priority="14931">
      <formula>AG7&lt;J7</formula>
    </cfRule>
    <cfRule type="expression" dxfId="12322" priority="14932">
      <formula>AND(AG7&lt;U7,AG7&gt;=J7)</formula>
    </cfRule>
    <cfRule type="expression" dxfId="12321" priority="14933">
      <formula>AG7&gt;=U7</formula>
    </cfRule>
  </conditionalFormatting>
  <conditionalFormatting sqref="AH7">
    <cfRule type="expression" dxfId="12320" priority="14928">
      <formula>AH7&lt;K7</formula>
    </cfRule>
    <cfRule type="expression" dxfId="12319" priority="14929">
      <formula>AND(AH7&lt;V7,AH7&gt;=K7)</formula>
    </cfRule>
    <cfRule type="expression" dxfId="12318" priority="14930">
      <formula>AH7&gt;=V7</formula>
    </cfRule>
  </conditionalFormatting>
  <conditionalFormatting sqref="AI7">
    <cfRule type="expression" dxfId="12317" priority="14925">
      <formula>AI7&lt;L7</formula>
    </cfRule>
    <cfRule type="expression" dxfId="12316" priority="14926">
      <formula>AND(AI7&lt;W7,AI7&gt;=L7)</formula>
    </cfRule>
    <cfRule type="expression" dxfId="12315" priority="14927">
      <formula>AI7&gt;=W7</formula>
    </cfRule>
  </conditionalFormatting>
  <conditionalFormatting sqref="AJ7">
    <cfRule type="expression" dxfId="12314" priority="14922">
      <formula>AJ7&lt;M7</formula>
    </cfRule>
    <cfRule type="expression" dxfId="12313" priority="14923">
      <formula>AND(AJ7&lt;X7,AJ7&gt;=M7)</formula>
    </cfRule>
    <cfRule type="expression" dxfId="12312" priority="14924">
      <formula>AJ7&gt;=X7</formula>
    </cfRule>
  </conditionalFormatting>
  <conditionalFormatting sqref="AK7">
    <cfRule type="expression" dxfId="12311" priority="14919">
      <formula>AK7&lt;N7</formula>
    </cfRule>
    <cfRule type="expression" dxfId="12310" priority="14920">
      <formula>AND(AK7&lt;Y7,AK7&gt;=N7)</formula>
    </cfRule>
    <cfRule type="expression" dxfId="12309" priority="14921">
      <formula>AK7&gt;=Y7</formula>
    </cfRule>
  </conditionalFormatting>
  <conditionalFormatting sqref="AC7:AK7">
    <cfRule type="cellIs" dxfId="12308" priority="14916" operator="equal">
      <formula>0</formula>
    </cfRule>
  </conditionalFormatting>
  <conditionalFormatting sqref="AA8">
    <cfRule type="expression" dxfId="12307" priority="14913">
      <formula>AA8&lt;E8</formula>
    </cfRule>
    <cfRule type="expression" dxfId="12306" priority="14914">
      <formula>AND(AA8&lt;P8,AA8&gt;=E8)</formula>
    </cfRule>
    <cfRule type="expression" dxfId="12305" priority="14915">
      <formula>AA8&gt;=P8</formula>
    </cfRule>
  </conditionalFormatting>
  <conditionalFormatting sqref="AC8">
    <cfRule type="expression" dxfId="12304" priority="14910">
      <formula>AC8&lt;F8</formula>
    </cfRule>
    <cfRule type="expression" dxfId="12303" priority="14911">
      <formula>AND(AC8&lt;Q8,AC8&gt;=F8)</formula>
    </cfRule>
    <cfRule type="expression" dxfId="12302" priority="14912">
      <formula>AC8&gt;=Q8</formula>
    </cfRule>
  </conditionalFormatting>
  <conditionalFormatting sqref="AD8">
    <cfRule type="expression" dxfId="12301" priority="14907">
      <formula>AD8&lt;G8</formula>
    </cfRule>
    <cfRule type="expression" dxfId="12300" priority="14908">
      <formula>AND(AD8&lt;R8,AD8&gt;=G8)</formula>
    </cfRule>
    <cfRule type="expression" dxfId="12299" priority="14909">
      <formula>AD8&gt;=R8</formula>
    </cfRule>
  </conditionalFormatting>
  <conditionalFormatting sqref="AE8">
    <cfRule type="expression" dxfId="12298" priority="14904">
      <formula>AE8&lt;H8</formula>
    </cfRule>
    <cfRule type="expression" dxfId="12297" priority="14905">
      <formula>AND(AE8&lt;S8,AE8&gt;=H8)</formula>
    </cfRule>
    <cfRule type="expression" dxfId="12296" priority="14906">
      <formula>AE8&gt;=S8</formula>
    </cfRule>
  </conditionalFormatting>
  <conditionalFormatting sqref="AF8">
    <cfRule type="expression" dxfId="12295" priority="14901">
      <formula>AF8&lt;I8</formula>
    </cfRule>
    <cfRule type="expression" dxfId="12294" priority="14902">
      <formula>AND(AF8&lt;T8,AF8&gt;=I8)</formula>
    </cfRule>
    <cfRule type="expression" dxfId="12293" priority="14903">
      <formula>AF8&gt;=T8</formula>
    </cfRule>
  </conditionalFormatting>
  <conditionalFormatting sqref="AG8">
    <cfRule type="expression" dxfId="12292" priority="14898">
      <formula>AG8&lt;J8</formula>
    </cfRule>
    <cfRule type="expression" dxfId="12291" priority="14899">
      <formula>AND(AG8&lt;U8,AG8&gt;=J8)</formula>
    </cfRule>
    <cfRule type="expression" dxfId="12290" priority="14900">
      <formula>AG8&gt;=U8</formula>
    </cfRule>
  </conditionalFormatting>
  <conditionalFormatting sqref="AH8">
    <cfRule type="expression" dxfId="12289" priority="14895">
      <formula>AH8&lt;K8</formula>
    </cfRule>
    <cfRule type="expression" dxfId="12288" priority="14896">
      <formula>AND(AH8&lt;V8,AH8&gt;=K8)</formula>
    </cfRule>
    <cfRule type="expression" dxfId="12287" priority="14897">
      <formula>AH8&gt;=V8</formula>
    </cfRule>
  </conditionalFormatting>
  <conditionalFormatting sqref="AI8">
    <cfRule type="expression" dxfId="12286" priority="14892">
      <formula>AI8&lt;L8</formula>
    </cfRule>
    <cfRule type="expression" dxfId="12285" priority="14893">
      <formula>AND(AI8&lt;W8,AI8&gt;=L8)</formula>
    </cfRule>
    <cfRule type="expression" dxfId="12284" priority="14894">
      <formula>AI8&gt;=W8</formula>
    </cfRule>
  </conditionalFormatting>
  <conditionalFormatting sqref="AJ8">
    <cfRule type="expression" dxfId="12283" priority="14889">
      <formula>AJ8&lt;M8</formula>
    </cfRule>
    <cfRule type="expression" dxfId="12282" priority="14890">
      <formula>AND(AJ8&lt;X8,AJ8&gt;=M8)</formula>
    </cfRule>
    <cfRule type="expression" dxfId="12281" priority="14891">
      <formula>AJ8&gt;=X8</formula>
    </cfRule>
  </conditionalFormatting>
  <conditionalFormatting sqref="AK8">
    <cfRule type="expression" dxfId="12280" priority="14886">
      <formula>AK8&lt;N8</formula>
    </cfRule>
    <cfRule type="expression" dxfId="12279" priority="14887">
      <formula>AND(AK8&lt;Y8,AK8&gt;=N8)</formula>
    </cfRule>
    <cfRule type="expression" dxfId="12278" priority="14888">
      <formula>AK8&gt;=Y8</formula>
    </cfRule>
  </conditionalFormatting>
  <conditionalFormatting sqref="AA8 AC8:AK8">
    <cfRule type="cellIs" dxfId="12277" priority="14883" operator="equal">
      <formula>0</formula>
    </cfRule>
  </conditionalFormatting>
  <conditionalFormatting sqref="AC9">
    <cfRule type="expression" dxfId="12276" priority="14877">
      <formula>AC9&lt;F9</formula>
    </cfRule>
    <cfRule type="expression" dxfId="12275" priority="14878">
      <formula>AND(AC9&lt;Q9,AC9&gt;=F9)</formula>
    </cfRule>
    <cfRule type="expression" dxfId="12274" priority="14879">
      <formula>AC9&gt;=Q9</formula>
    </cfRule>
  </conditionalFormatting>
  <conditionalFormatting sqref="AD9">
    <cfRule type="expression" dxfId="12273" priority="14874">
      <formula>AD9&lt;G9</formula>
    </cfRule>
    <cfRule type="expression" dxfId="12272" priority="14875">
      <formula>AND(AD9&lt;R9,AD9&gt;=G9)</formula>
    </cfRule>
    <cfRule type="expression" dxfId="12271" priority="14876">
      <formula>AD9&gt;=R9</formula>
    </cfRule>
  </conditionalFormatting>
  <conditionalFormatting sqref="AE9">
    <cfRule type="expression" dxfId="12270" priority="14871">
      <formula>AE9&lt;H9</formula>
    </cfRule>
    <cfRule type="expression" dxfId="12269" priority="14872">
      <formula>AND(AE9&lt;S9,AE9&gt;=H9)</formula>
    </cfRule>
    <cfRule type="expression" dxfId="12268" priority="14873">
      <formula>AE9&gt;=S9</formula>
    </cfRule>
  </conditionalFormatting>
  <conditionalFormatting sqref="AF9">
    <cfRule type="expression" dxfId="12267" priority="14868">
      <formula>AF9&lt;I9</formula>
    </cfRule>
    <cfRule type="expression" dxfId="12266" priority="14869">
      <formula>AND(AF9&lt;T9,AF9&gt;=I9)</formula>
    </cfRule>
    <cfRule type="expression" dxfId="12265" priority="14870">
      <formula>AF9&gt;=T9</formula>
    </cfRule>
  </conditionalFormatting>
  <conditionalFormatting sqref="AG9">
    <cfRule type="expression" dxfId="12264" priority="14865">
      <formula>AG9&lt;J9</formula>
    </cfRule>
    <cfRule type="expression" dxfId="12263" priority="14866">
      <formula>AND(AG9&lt;U9,AG9&gt;=J9)</formula>
    </cfRule>
    <cfRule type="expression" dxfId="12262" priority="14867">
      <formula>AG9&gt;=U9</formula>
    </cfRule>
  </conditionalFormatting>
  <conditionalFormatting sqref="AH9">
    <cfRule type="expression" dxfId="12261" priority="14862">
      <formula>AH9&lt;K9</formula>
    </cfRule>
    <cfRule type="expression" dxfId="12260" priority="14863">
      <formula>AND(AH9&lt;V9,AH9&gt;=K9)</formula>
    </cfRule>
    <cfRule type="expression" dxfId="12259" priority="14864">
      <formula>AH9&gt;=V9</formula>
    </cfRule>
  </conditionalFormatting>
  <conditionalFormatting sqref="AI9">
    <cfRule type="expression" dxfId="12258" priority="14859">
      <formula>AI9&lt;L9</formula>
    </cfRule>
    <cfRule type="expression" dxfId="12257" priority="14860">
      <formula>AND(AI9&lt;W9,AI9&gt;=L9)</formula>
    </cfRule>
    <cfRule type="expression" dxfId="12256" priority="14861">
      <formula>AI9&gt;=W9</formula>
    </cfRule>
  </conditionalFormatting>
  <conditionalFormatting sqref="AJ9">
    <cfRule type="expression" dxfId="12255" priority="14856">
      <formula>AJ9&lt;M9</formula>
    </cfRule>
    <cfRule type="expression" dxfId="12254" priority="14857">
      <formula>AND(AJ9&lt;X9,AJ9&gt;=M9)</formula>
    </cfRule>
    <cfRule type="expression" dxfId="12253" priority="14858">
      <formula>AJ9&gt;=X9</formula>
    </cfRule>
  </conditionalFormatting>
  <conditionalFormatting sqref="AK9">
    <cfRule type="expression" dxfId="12252" priority="14853">
      <formula>AK9&lt;N9</formula>
    </cfRule>
    <cfRule type="expression" dxfId="12251" priority="14854">
      <formula>AND(AK9&lt;Y9,AK9&gt;=N9)</formula>
    </cfRule>
    <cfRule type="expression" dxfId="12250" priority="14855">
      <formula>AK9&gt;=Y9</formula>
    </cfRule>
  </conditionalFormatting>
  <conditionalFormatting sqref="AC9:AK9">
    <cfRule type="cellIs" dxfId="12249" priority="14850" operator="equal">
      <formula>0</formula>
    </cfRule>
  </conditionalFormatting>
  <conditionalFormatting sqref="AC10">
    <cfRule type="expression" dxfId="12248" priority="14844">
      <formula>AC10&lt;F10</formula>
    </cfRule>
    <cfRule type="expression" dxfId="12247" priority="14845">
      <formula>AND(AC10&lt;Q10,AC10&gt;=F10)</formula>
    </cfRule>
    <cfRule type="expression" dxfId="12246" priority="14846">
      <formula>AC10&gt;=Q10</formula>
    </cfRule>
  </conditionalFormatting>
  <conditionalFormatting sqref="AD10">
    <cfRule type="expression" dxfId="12245" priority="14841">
      <formula>AD10&lt;G10</formula>
    </cfRule>
    <cfRule type="expression" dxfId="12244" priority="14842">
      <formula>AND(AD10&lt;R10,AD10&gt;=G10)</formula>
    </cfRule>
    <cfRule type="expression" dxfId="12243" priority="14843">
      <formula>AD10&gt;=R10</formula>
    </cfRule>
  </conditionalFormatting>
  <conditionalFormatting sqref="AE10">
    <cfRule type="expression" dxfId="12242" priority="14838">
      <formula>AE10&lt;H10</formula>
    </cfRule>
    <cfRule type="expression" dxfId="12241" priority="14839">
      <formula>AND(AE10&lt;S10,AE10&gt;=H10)</formula>
    </cfRule>
    <cfRule type="expression" dxfId="12240" priority="14840">
      <formula>AE10&gt;=S10</formula>
    </cfRule>
  </conditionalFormatting>
  <conditionalFormatting sqref="AF10">
    <cfRule type="expression" dxfId="12239" priority="14835">
      <formula>AF10&lt;I10</formula>
    </cfRule>
    <cfRule type="expression" dxfId="12238" priority="14836">
      <formula>AND(AF10&lt;T10,AF10&gt;=I10)</formula>
    </cfRule>
    <cfRule type="expression" dxfId="12237" priority="14837">
      <formula>AF10&gt;=T10</formula>
    </cfRule>
  </conditionalFormatting>
  <conditionalFormatting sqref="AG10">
    <cfRule type="expression" dxfId="12236" priority="14832">
      <formula>AG10&lt;J10</formula>
    </cfRule>
    <cfRule type="expression" dxfId="12235" priority="14833">
      <formula>AND(AG10&lt;U10,AG10&gt;=J10)</formula>
    </cfRule>
    <cfRule type="expression" dxfId="12234" priority="14834">
      <formula>AG10&gt;=U10</formula>
    </cfRule>
  </conditionalFormatting>
  <conditionalFormatting sqref="AH10">
    <cfRule type="expression" dxfId="12233" priority="14829">
      <formula>AH10&lt;K10</formula>
    </cfRule>
    <cfRule type="expression" dxfId="12232" priority="14830">
      <formula>AND(AH10&lt;V10,AH10&gt;=K10)</formula>
    </cfRule>
    <cfRule type="expression" dxfId="12231" priority="14831">
      <formula>AH10&gt;=V10</formula>
    </cfRule>
  </conditionalFormatting>
  <conditionalFormatting sqref="AI10">
    <cfRule type="expression" dxfId="12230" priority="14826">
      <formula>AI10&lt;L10</formula>
    </cfRule>
    <cfRule type="expression" dxfId="12229" priority="14827">
      <formula>AND(AI10&lt;W10,AI10&gt;=L10)</formula>
    </cfRule>
    <cfRule type="expression" dxfId="12228" priority="14828">
      <formula>AI10&gt;=W10</formula>
    </cfRule>
  </conditionalFormatting>
  <conditionalFormatting sqref="AJ10">
    <cfRule type="expression" dxfId="12227" priority="14823">
      <formula>AJ10&lt;M10</formula>
    </cfRule>
    <cfRule type="expression" dxfId="12226" priority="14824">
      <formula>AND(AJ10&lt;X10,AJ10&gt;=M10)</formula>
    </cfRule>
    <cfRule type="expression" dxfId="12225" priority="14825">
      <formula>AJ10&gt;=X10</formula>
    </cfRule>
  </conditionalFormatting>
  <conditionalFormatting sqref="AK10">
    <cfRule type="expression" dxfId="12224" priority="14820">
      <formula>AK10&lt;N10</formula>
    </cfRule>
    <cfRule type="expression" dxfId="12223" priority="14821">
      <formula>AND(AK10&lt;Y10,AK10&gt;=N10)</formula>
    </cfRule>
    <cfRule type="expression" dxfId="12222" priority="14822">
      <formula>AK10&gt;=Y10</formula>
    </cfRule>
  </conditionalFormatting>
  <conditionalFormatting sqref="AC10:AK10">
    <cfRule type="cellIs" dxfId="12221" priority="14817" operator="equal">
      <formula>0</formula>
    </cfRule>
  </conditionalFormatting>
  <conditionalFormatting sqref="AC11">
    <cfRule type="expression" dxfId="12220" priority="14811">
      <formula>AC11&lt;F11</formula>
    </cfRule>
    <cfRule type="expression" dxfId="12219" priority="14812">
      <formula>AND(AC11&lt;Q11,AC11&gt;=F11)</formula>
    </cfRule>
    <cfRule type="expression" dxfId="12218" priority="14813">
      <formula>AC11&gt;=Q11</formula>
    </cfRule>
  </conditionalFormatting>
  <conditionalFormatting sqref="AD11">
    <cfRule type="expression" dxfId="12217" priority="14808">
      <formula>AD11&lt;G11</formula>
    </cfRule>
    <cfRule type="expression" dxfId="12216" priority="14809">
      <formula>AND(AD11&lt;R11,AD11&gt;=G11)</formula>
    </cfRule>
    <cfRule type="expression" dxfId="12215" priority="14810">
      <formula>AD11&gt;=R11</formula>
    </cfRule>
  </conditionalFormatting>
  <conditionalFormatting sqref="AE11">
    <cfRule type="expression" dxfId="12214" priority="14805">
      <formula>AE11&lt;H11</formula>
    </cfRule>
    <cfRule type="expression" dxfId="12213" priority="14806">
      <formula>AND(AE11&lt;S11,AE11&gt;=H11)</formula>
    </cfRule>
    <cfRule type="expression" dxfId="12212" priority="14807">
      <formula>AE11&gt;=S11</formula>
    </cfRule>
  </conditionalFormatting>
  <conditionalFormatting sqref="AF11">
    <cfRule type="expression" dxfId="12211" priority="14802">
      <formula>AF11&lt;I11</formula>
    </cfRule>
    <cfRule type="expression" dxfId="12210" priority="14803">
      <formula>AND(AF11&lt;T11,AF11&gt;=I11)</formula>
    </cfRule>
    <cfRule type="expression" dxfId="12209" priority="14804">
      <formula>AF11&gt;=T11</formula>
    </cfRule>
  </conditionalFormatting>
  <conditionalFormatting sqref="AG11">
    <cfRule type="expression" dxfId="12208" priority="14799">
      <formula>AG11&lt;J11</formula>
    </cfRule>
    <cfRule type="expression" dxfId="12207" priority="14800">
      <formula>AND(AG11&lt;U11,AG11&gt;=J11)</formula>
    </cfRule>
    <cfRule type="expression" dxfId="12206" priority="14801">
      <formula>AG11&gt;=U11</formula>
    </cfRule>
  </conditionalFormatting>
  <conditionalFormatting sqref="AH11">
    <cfRule type="expression" dxfId="12205" priority="14796">
      <formula>AH11&lt;K11</formula>
    </cfRule>
    <cfRule type="expression" dxfId="12204" priority="14797">
      <formula>AND(AH11&lt;V11,AH11&gt;=K11)</formula>
    </cfRule>
    <cfRule type="expression" dxfId="12203" priority="14798">
      <formula>AH11&gt;=V11</formula>
    </cfRule>
  </conditionalFormatting>
  <conditionalFormatting sqref="AI11">
    <cfRule type="expression" dxfId="12202" priority="14793">
      <formula>AI11&lt;L11</formula>
    </cfRule>
    <cfRule type="expression" dxfId="12201" priority="14794">
      <formula>AND(AI11&lt;W11,AI11&gt;=L11)</formula>
    </cfRule>
    <cfRule type="expression" dxfId="12200" priority="14795">
      <formula>AI11&gt;=W11</formula>
    </cfRule>
  </conditionalFormatting>
  <conditionalFormatting sqref="AJ11">
    <cfRule type="expression" dxfId="12199" priority="14790">
      <formula>AJ11&lt;M11</formula>
    </cfRule>
    <cfRule type="expression" dxfId="12198" priority="14791">
      <formula>AND(AJ11&lt;X11,AJ11&gt;=M11)</formula>
    </cfRule>
    <cfRule type="expression" dxfId="12197" priority="14792">
      <formula>AJ11&gt;=X11</formula>
    </cfRule>
  </conditionalFormatting>
  <conditionalFormatting sqref="AK11">
    <cfRule type="expression" dxfId="12196" priority="14787">
      <formula>AK11&lt;N11</formula>
    </cfRule>
    <cfRule type="expression" dxfId="12195" priority="14788">
      <formula>AND(AK11&lt;Y11,AK11&gt;=N11)</formula>
    </cfRule>
    <cfRule type="expression" dxfId="12194" priority="14789">
      <formula>AK11&gt;=Y11</formula>
    </cfRule>
  </conditionalFormatting>
  <conditionalFormatting sqref="AC11:AK11">
    <cfRule type="cellIs" dxfId="12193" priority="14784" operator="equal">
      <formula>0</formula>
    </cfRule>
  </conditionalFormatting>
  <conditionalFormatting sqref="AC12">
    <cfRule type="expression" dxfId="12192" priority="14778">
      <formula>AC12&lt;F12</formula>
    </cfRule>
    <cfRule type="expression" dxfId="12191" priority="14779">
      <formula>AND(AC12&lt;Q12,AC12&gt;=F12)</formula>
    </cfRule>
    <cfRule type="expression" dxfId="12190" priority="14780">
      <formula>AC12&gt;=Q12</formula>
    </cfRule>
  </conditionalFormatting>
  <conditionalFormatting sqref="AD12">
    <cfRule type="expression" dxfId="12189" priority="14775">
      <formula>AD12&lt;G12</formula>
    </cfRule>
    <cfRule type="expression" dxfId="12188" priority="14776">
      <formula>AND(AD12&lt;R12,AD12&gt;=G12)</formula>
    </cfRule>
    <cfRule type="expression" dxfId="12187" priority="14777">
      <formula>AD12&gt;=R12</formula>
    </cfRule>
  </conditionalFormatting>
  <conditionalFormatting sqref="AE12">
    <cfRule type="expression" dxfId="12186" priority="14772">
      <formula>AE12&lt;H12</formula>
    </cfRule>
    <cfRule type="expression" dxfId="12185" priority="14773">
      <formula>AND(AE12&lt;S12,AE12&gt;=H12)</formula>
    </cfRule>
    <cfRule type="expression" dxfId="12184" priority="14774">
      <formula>AE12&gt;=S12</formula>
    </cfRule>
  </conditionalFormatting>
  <conditionalFormatting sqref="AF12">
    <cfRule type="expression" dxfId="12183" priority="14769">
      <formula>AF12&lt;I12</formula>
    </cfRule>
    <cfRule type="expression" dxfId="12182" priority="14770">
      <formula>AND(AF12&lt;T12,AF12&gt;=I12)</formula>
    </cfRule>
    <cfRule type="expression" dxfId="12181" priority="14771">
      <formula>AF12&gt;=T12</formula>
    </cfRule>
  </conditionalFormatting>
  <conditionalFormatting sqref="AG12">
    <cfRule type="expression" dxfId="12180" priority="14766">
      <formula>AG12&lt;J12</formula>
    </cfRule>
    <cfRule type="expression" dxfId="12179" priority="14767">
      <formula>AND(AG12&lt;U12,AG12&gt;=J12)</formula>
    </cfRule>
    <cfRule type="expression" dxfId="12178" priority="14768">
      <formula>AG12&gt;=U12</formula>
    </cfRule>
  </conditionalFormatting>
  <conditionalFormatting sqref="AH12">
    <cfRule type="expression" dxfId="12177" priority="14763">
      <formula>AH12&lt;K12</formula>
    </cfRule>
    <cfRule type="expression" dxfId="12176" priority="14764">
      <formula>AND(AH12&lt;V12,AH12&gt;=K12)</formula>
    </cfRule>
    <cfRule type="expression" dxfId="12175" priority="14765">
      <formula>AH12&gt;=V12</formula>
    </cfRule>
  </conditionalFormatting>
  <conditionalFormatting sqref="AI12">
    <cfRule type="expression" dxfId="12174" priority="14760">
      <formula>AI12&lt;L12</formula>
    </cfRule>
    <cfRule type="expression" dxfId="12173" priority="14761">
      <formula>AND(AI12&lt;W12,AI12&gt;=L12)</formula>
    </cfRule>
    <cfRule type="expression" dxfId="12172" priority="14762">
      <formula>AI12&gt;=W12</formula>
    </cfRule>
  </conditionalFormatting>
  <conditionalFormatting sqref="AJ12">
    <cfRule type="expression" dxfId="12171" priority="14757">
      <formula>AJ12&lt;M12</formula>
    </cfRule>
    <cfRule type="expression" dxfId="12170" priority="14758">
      <formula>AND(AJ12&lt;X12,AJ12&gt;=M12)</formula>
    </cfRule>
    <cfRule type="expression" dxfId="12169" priority="14759">
      <formula>AJ12&gt;=X12</formula>
    </cfRule>
  </conditionalFormatting>
  <conditionalFormatting sqref="AK12">
    <cfRule type="expression" dxfId="12168" priority="14754">
      <formula>AK12&lt;N12</formula>
    </cfRule>
    <cfRule type="expression" dxfId="12167" priority="14755">
      <formula>AND(AK12&lt;Y12,AK12&gt;=N12)</formula>
    </cfRule>
    <cfRule type="expression" dxfId="12166" priority="14756">
      <formula>AK12&gt;=Y12</formula>
    </cfRule>
  </conditionalFormatting>
  <conditionalFormatting sqref="AC12:AK12">
    <cfRule type="cellIs" dxfId="12165" priority="14751" operator="equal">
      <formula>0</formula>
    </cfRule>
  </conditionalFormatting>
  <conditionalFormatting sqref="AC13">
    <cfRule type="expression" dxfId="12164" priority="14745">
      <formula>AC13&lt;F13</formula>
    </cfRule>
    <cfRule type="expression" dxfId="12163" priority="14746">
      <formula>AND(AC13&lt;Q13,AC13&gt;=F13)</formula>
    </cfRule>
    <cfRule type="expression" dxfId="12162" priority="14747">
      <formula>AC13&gt;=Q13</formula>
    </cfRule>
  </conditionalFormatting>
  <conditionalFormatting sqref="AD13">
    <cfRule type="expression" dxfId="12161" priority="14742">
      <formula>AD13&lt;G13</formula>
    </cfRule>
    <cfRule type="expression" dxfId="12160" priority="14743">
      <formula>AND(AD13&lt;R13,AD13&gt;=G13)</formula>
    </cfRule>
    <cfRule type="expression" dxfId="12159" priority="14744">
      <formula>AD13&gt;=R13</formula>
    </cfRule>
  </conditionalFormatting>
  <conditionalFormatting sqref="AE13">
    <cfRule type="expression" dxfId="12158" priority="14739">
      <formula>AE13&lt;H13</formula>
    </cfRule>
    <cfRule type="expression" dxfId="12157" priority="14740">
      <formula>AND(AE13&lt;S13,AE13&gt;=H13)</formula>
    </cfRule>
    <cfRule type="expression" dxfId="12156" priority="14741">
      <formula>AE13&gt;=S13</formula>
    </cfRule>
  </conditionalFormatting>
  <conditionalFormatting sqref="AF13">
    <cfRule type="expression" dxfId="12155" priority="14736">
      <formula>AF13&lt;I13</formula>
    </cfRule>
    <cfRule type="expression" dxfId="12154" priority="14737">
      <formula>AND(AF13&lt;T13,AF13&gt;=I13)</formula>
    </cfRule>
    <cfRule type="expression" dxfId="12153" priority="14738">
      <formula>AF13&gt;=T13</formula>
    </cfRule>
  </conditionalFormatting>
  <conditionalFormatting sqref="AG13">
    <cfRule type="expression" dxfId="12152" priority="14733">
      <formula>AG13&lt;J13</formula>
    </cfRule>
    <cfRule type="expression" dxfId="12151" priority="14734">
      <formula>AND(AG13&lt;U13,AG13&gt;=J13)</formula>
    </cfRule>
    <cfRule type="expression" dxfId="12150" priority="14735">
      <formula>AG13&gt;=U13</formula>
    </cfRule>
  </conditionalFormatting>
  <conditionalFormatting sqref="AH13">
    <cfRule type="expression" dxfId="12149" priority="14730">
      <formula>AH13&lt;K13</formula>
    </cfRule>
    <cfRule type="expression" dxfId="12148" priority="14731">
      <formula>AND(AH13&lt;V13,AH13&gt;=K13)</formula>
    </cfRule>
    <cfRule type="expression" dxfId="12147" priority="14732">
      <formula>AH13&gt;=V13</formula>
    </cfRule>
  </conditionalFormatting>
  <conditionalFormatting sqref="AI13">
    <cfRule type="expression" dxfId="12146" priority="14727">
      <formula>AI13&lt;L13</formula>
    </cfRule>
    <cfRule type="expression" dxfId="12145" priority="14728">
      <formula>AND(AI13&lt;W13,AI13&gt;=L13)</formula>
    </cfRule>
    <cfRule type="expression" dxfId="12144" priority="14729">
      <formula>AI13&gt;=W13</formula>
    </cfRule>
  </conditionalFormatting>
  <conditionalFormatting sqref="AJ13">
    <cfRule type="expression" dxfId="12143" priority="14724">
      <formula>AJ13&lt;M13</formula>
    </cfRule>
    <cfRule type="expression" dxfId="12142" priority="14725">
      <formula>AND(AJ13&lt;X13,AJ13&gt;=M13)</formula>
    </cfRule>
    <cfRule type="expression" dxfId="12141" priority="14726">
      <formula>AJ13&gt;=X13</formula>
    </cfRule>
  </conditionalFormatting>
  <conditionalFormatting sqref="AK13">
    <cfRule type="expression" dxfId="12140" priority="14721">
      <formula>AK13&lt;N13</formula>
    </cfRule>
    <cfRule type="expression" dxfId="12139" priority="14722">
      <formula>AND(AK13&lt;Y13,AK13&gt;=N13)</formula>
    </cfRule>
    <cfRule type="expression" dxfId="12138" priority="14723">
      <formula>AK13&gt;=Y13</formula>
    </cfRule>
  </conditionalFormatting>
  <conditionalFormatting sqref="AC13:AK13">
    <cfRule type="cellIs" dxfId="12137" priority="14718" operator="equal">
      <formula>0</formula>
    </cfRule>
  </conditionalFormatting>
  <conditionalFormatting sqref="AC14">
    <cfRule type="expression" dxfId="12136" priority="14712">
      <formula>AC14&lt;F14</formula>
    </cfRule>
    <cfRule type="expression" dxfId="12135" priority="14713">
      <formula>AND(AC14&lt;Q14,AC14&gt;=F14)</formula>
    </cfRule>
    <cfRule type="expression" dxfId="12134" priority="14714">
      <formula>AC14&gt;=Q14</formula>
    </cfRule>
  </conditionalFormatting>
  <conditionalFormatting sqref="AD14">
    <cfRule type="expression" dxfId="12133" priority="14709">
      <formula>AD14&lt;G14</formula>
    </cfRule>
    <cfRule type="expression" dxfId="12132" priority="14710">
      <formula>AND(AD14&lt;R14,AD14&gt;=G14)</formula>
    </cfRule>
    <cfRule type="expression" dxfId="12131" priority="14711">
      <formula>AD14&gt;=R14</formula>
    </cfRule>
  </conditionalFormatting>
  <conditionalFormatting sqref="AE14">
    <cfRule type="expression" dxfId="12130" priority="14706">
      <formula>AE14&lt;H14</formula>
    </cfRule>
    <cfRule type="expression" dxfId="12129" priority="14707">
      <formula>AND(AE14&lt;S14,AE14&gt;=H14)</formula>
    </cfRule>
    <cfRule type="expression" dxfId="12128" priority="14708">
      <formula>AE14&gt;=S14</formula>
    </cfRule>
  </conditionalFormatting>
  <conditionalFormatting sqref="AF14">
    <cfRule type="expression" dxfId="12127" priority="14703">
      <formula>AF14&lt;I14</formula>
    </cfRule>
    <cfRule type="expression" dxfId="12126" priority="14704">
      <formula>AND(AF14&lt;T14,AF14&gt;=I14)</formula>
    </cfRule>
    <cfRule type="expression" dxfId="12125" priority="14705">
      <formula>AF14&gt;=T14</formula>
    </cfRule>
  </conditionalFormatting>
  <conditionalFormatting sqref="AG14">
    <cfRule type="expression" dxfId="12124" priority="14700">
      <formula>AG14&lt;J14</formula>
    </cfRule>
    <cfRule type="expression" dxfId="12123" priority="14701">
      <formula>AND(AG14&lt;U14,AG14&gt;=J14)</formula>
    </cfRule>
    <cfRule type="expression" dxfId="12122" priority="14702">
      <formula>AG14&gt;=U14</formula>
    </cfRule>
  </conditionalFormatting>
  <conditionalFormatting sqref="AH14">
    <cfRule type="expression" dxfId="12121" priority="14697">
      <formula>AH14&lt;K14</formula>
    </cfRule>
    <cfRule type="expression" dxfId="12120" priority="14698">
      <formula>AND(AH14&lt;V14,AH14&gt;=K14)</formula>
    </cfRule>
    <cfRule type="expression" dxfId="12119" priority="14699">
      <formula>AH14&gt;=V14</formula>
    </cfRule>
  </conditionalFormatting>
  <conditionalFormatting sqref="AI14">
    <cfRule type="expression" dxfId="12118" priority="14694">
      <formula>AI14&lt;L14</formula>
    </cfRule>
    <cfRule type="expression" dxfId="12117" priority="14695">
      <formula>AND(AI14&lt;W14,AI14&gt;=L14)</formula>
    </cfRule>
    <cfRule type="expression" dxfId="12116" priority="14696">
      <formula>AI14&gt;=W14</formula>
    </cfRule>
  </conditionalFormatting>
  <conditionalFormatting sqref="AJ14">
    <cfRule type="expression" dxfId="12115" priority="14691">
      <formula>AJ14&lt;M14</formula>
    </cfRule>
    <cfRule type="expression" dxfId="12114" priority="14692">
      <formula>AND(AJ14&lt;X14,AJ14&gt;=M14)</formula>
    </cfRule>
    <cfRule type="expression" dxfId="12113" priority="14693">
      <formula>AJ14&gt;=X14</formula>
    </cfRule>
  </conditionalFormatting>
  <conditionalFormatting sqref="AK14">
    <cfRule type="expression" dxfId="12112" priority="14688">
      <formula>AK14&lt;N14</formula>
    </cfRule>
    <cfRule type="expression" dxfId="12111" priority="14689">
      <formula>AND(AK14&lt;Y14,AK14&gt;=N14)</formula>
    </cfRule>
    <cfRule type="expression" dxfId="12110" priority="14690">
      <formula>AK14&gt;=Y14</formula>
    </cfRule>
  </conditionalFormatting>
  <conditionalFormatting sqref="AC14:AK14">
    <cfRule type="cellIs" dxfId="12109" priority="14685" operator="equal">
      <formula>0</formula>
    </cfRule>
  </conditionalFormatting>
  <conditionalFormatting sqref="AC58">
    <cfRule type="expression" dxfId="12108" priority="14679">
      <formula>AC58&lt;F58</formula>
    </cfRule>
    <cfRule type="expression" dxfId="12107" priority="14680">
      <formula>AND(AC58&lt;Q58,AC58&gt;=F58)</formula>
    </cfRule>
    <cfRule type="expression" dxfId="12106" priority="14681">
      <formula>AC58&gt;=Q58</formula>
    </cfRule>
  </conditionalFormatting>
  <conditionalFormatting sqref="AD58">
    <cfRule type="expression" dxfId="12105" priority="14676">
      <formula>AD58&lt;G58</formula>
    </cfRule>
    <cfRule type="expression" dxfId="12104" priority="14677">
      <formula>AND(AD58&lt;R58,AD58&gt;=G58)</formula>
    </cfRule>
    <cfRule type="expression" dxfId="12103" priority="14678">
      <formula>AD58&gt;=R58</formula>
    </cfRule>
  </conditionalFormatting>
  <conditionalFormatting sqref="AE58">
    <cfRule type="expression" dxfId="12102" priority="14673">
      <formula>AE58&lt;H58</formula>
    </cfRule>
    <cfRule type="expression" dxfId="12101" priority="14674">
      <formula>AND(AE58&lt;S58,AE58&gt;=H58)</formula>
    </cfRule>
    <cfRule type="expression" dxfId="12100" priority="14675">
      <formula>AE58&gt;=S58</formula>
    </cfRule>
  </conditionalFormatting>
  <conditionalFormatting sqref="AF58">
    <cfRule type="expression" dxfId="12099" priority="14670">
      <formula>AF58&lt;I58</formula>
    </cfRule>
    <cfRule type="expression" dxfId="12098" priority="14671">
      <formula>AND(AF58&lt;T58,AF58&gt;=I58)</formula>
    </cfRule>
    <cfRule type="expression" dxfId="12097" priority="14672">
      <formula>AF58&gt;=T58</formula>
    </cfRule>
  </conditionalFormatting>
  <conditionalFormatting sqref="AG58">
    <cfRule type="expression" dxfId="12096" priority="14667">
      <formula>AG58&lt;J58</formula>
    </cfRule>
    <cfRule type="expression" dxfId="12095" priority="14668">
      <formula>AND(AG58&lt;U58,AG58&gt;=J58)</formula>
    </cfRule>
    <cfRule type="expression" dxfId="12094" priority="14669">
      <formula>AG58&gt;=U58</formula>
    </cfRule>
  </conditionalFormatting>
  <conditionalFormatting sqref="AH58">
    <cfRule type="expression" dxfId="12093" priority="14664">
      <formula>AH58&lt;K58</formula>
    </cfRule>
    <cfRule type="expression" dxfId="12092" priority="14665">
      <formula>AND(AH58&lt;V58,AH58&gt;=K58)</formula>
    </cfRule>
    <cfRule type="expression" dxfId="12091" priority="14666">
      <formula>AH58&gt;=V58</formula>
    </cfRule>
  </conditionalFormatting>
  <conditionalFormatting sqref="AI58">
    <cfRule type="expression" dxfId="12090" priority="14661">
      <formula>AI58&lt;L58</formula>
    </cfRule>
    <cfRule type="expression" dxfId="12089" priority="14662">
      <formula>AND(AI58&lt;W58,AI58&gt;=L58)</formula>
    </cfRule>
    <cfRule type="expression" dxfId="12088" priority="14663">
      <formula>AI58&gt;=W58</formula>
    </cfRule>
  </conditionalFormatting>
  <conditionalFormatting sqref="AJ58">
    <cfRule type="expression" dxfId="12087" priority="14658">
      <formula>AJ58&lt;M58</formula>
    </cfRule>
    <cfRule type="expression" dxfId="12086" priority="14659">
      <formula>AND(AJ58&lt;X58,AJ58&gt;=M58)</formula>
    </cfRule>
    <cfRule type="expression" dxfId="12085" priority="14660">
      <formula>AJ58&gt;=X58</formula>
    </cfRule>
  </conditionalFormatting>
  <conditionalFormatting sqref="AK58">
    <cfRule type="expression" dxfId="12084" priority="14655">
      <formula>AK58&lt;N58</formula>
    </cfRule>
    <cfRule type="expression" dxfId="12083" priority="14656">
      <formula>AND(AK58&lt;Y58,AK58&gt;=N58)</formula>
    </cfRule>
    <cfRule type="expression" dxfId="12082" priority="14657">
      <formula>AK58&gt;=Y58</formula>
    </cfRule>
  </conditionalFormatting>
  <conditionalFormatting sqref="AC58:AK58">
    <cfRule type="cellIs" dxfId="12081" priority="14652" operator="equal">
      <formula>0</formula>
    </cfRule>
  </conditionalFormatting>
  <conditionalFormatting sqref="AC15">
    <cfRule type="expression" dxfId="12080" priority="14646">
      <formula>AC15&lt;F15</formula>
    </cfRule>
    <cfRule type="expression" dxfId="12079" priority="14647">
      <formula>AND(AC15&lt;Q15,AC15&gt;=F15)</formula>
    </cfRule>
    <cfRule type="expression" dxfId="12078" priority="14648">
      <formula>AC15&gt;=Q15</formula>
    </cfRule>
  </conditionalFormatting>
  <conditionalFormatting sqref="AD15">
    <cfRule type="expression" dxfId="12077" priority="14643">
      <formula>AD15&lt;G15</formula>
    </cfRule>
    <cfRule type="expression" dxfId="12076" priority="14644">
      <formula>AND(AD15&lt;R15,AD15&gt;=G15)</formula>
    </cfRule>
    <cfRule type="expression" dxfId="12075" priority="14645">
      <formula>AD15&gt;=R15</formula>
    </cfRule>
  </conditionalFormatting>
  <conditionalFormatting sqref="AE15">
    <cfRule type="expression" dxfId="12074" priority="14640">
      <formula>AE15&lt;H15</formula>
    </cfRule>
    <cfRule type="expression" dxfId="12073" priority="14641">
      <formula>AND(AE15&lt;S15,AE15&gt;=H15)</formula>
    </cfRule>
    <cfRule type="expression" dxfId="12072" priority="14642">
      <formula>AE15&gt;=S15</formula>
    </cfRule>
  </conditionalFormatting>
  <conditionalFormatting sqref="AF15">
    <cfRule type="expression" dxfId="12071" priority="14637">
      <formula>AF15&lt;I15</formula>
    </cfRule>
    <cfRule type="expression" dxfId="12070" priority="14638">
      <formula>AND(AF15&lt;T15,AF15&gt;=I15)</formula>
    </cfRule>
    <cfRule type="expression" dxfId="12069" priority="14639">
      <formula>AF15&gt;=T15</formula>
    </cfRule>
  </conditionalFormatting>
  <conditionalFormatting sqref="AG15">
    <cfRule type="expression" dxfId="12068" priority="14634">
      <formula>AG15&lt;J15</formula>
    </cfRule>
    <cfRule type="expression" dxfId="12067" priority="14635">
      <formula>AND(AG15&lt;U15,AG15&gt;=J15)</formula>
    </cfRule>
    <cfRule type="expression" dxfId="12066" priority="14636">
      <formula>AG15&gt;=U15</formula>
    </cfRule>
  </conditionalFormatting>
  <conditionalFormatting sqref="AH15">
    <cfRule type="expression" dxfId="12065" priority="14631">
      <formula>AH15&lt;K15</formula>
    </cfRule>
    <cfRule type="expression" dxfId="12064" priority="14632">
      <formula>AND(AH15&lt;V15,AH15&gt;=K15)</formula>
    </cfRule>
    <cfRule type="expression" dxfId="12063" priority="14633">
      <formula>AH15&gt;=V15</formula>
    </cfRule>
  </conditionalFormatting>
  <conditionalFormatting sqref="AI15">
    <cfRule type="expression" dxfId="12062" priority="14628">
      <formula>AI15&lt;L15</formula>
    </cfRule>
    <cfRule type="expression" dxfId="12061" priority="14629">
      <formula>AND(AI15&lt;W15,AI15&gt;=L15)</formula>
    </cfRule>
    <cfRule type="expression" dxfId="12060" priority="14630">
      <formula>AI15&gt;=W15</formula>
    </cfRule>
  </conditionalFormatting>
  <conditionalFormatting sqref="AJ15">
    <cfRule type="expression" dxfId="12059" priority="14625">
      <formula>AJ15&lt;M15</formula>
    </cfRule>
    <cfRule type="expression" dxfId="12058" priority="14626">
      <formula>AND(AJ15&lt;X15,AJ15&gt;=M15)</formula>
    </cfRule>
    <cfRule type="expression" dxfId="12057" priority="14627">
      <formula>AJ15&gt;=X15</formula>
    </cfRule>
  </conditionalFormatting>
  <conditionalFormatting sqref="AK15">
    <cfRule type="expression" dxfId="12056" priority="14622">
      <formula>AK15&lt;N15</formula>
    </cfRule>
    <cfRule type="expression" dxfId="12055" priority="14623">
      <formula>AND(AK15&lt;Y15,AK15&gt;=N15)</formula>
    </cfRule>
    <cfRule type="expression" dxfId="12054" priority="14624">
      <formula>AK15&gt;=Y15</formula>
    </cfRule>
  </conditionalFormatting>
  <conditionalFormatting sqref="AC15:AK15">
    <cfRule type="cellIs" dxfId="12053" priority="14619" operator="equal">
      <formula>0</formula>
    </cfRule>
  </conditionalFormatting>
  <conditionalFormatting sqref="AC16">
    <cfRule type="expression" dxfId="12052" priority="14613">
      <formula>AC16&lt;F16</formula>
    </cfRule>
    <cfRule type="expression" dxfId="12051" priority="14614">
      <formula>AND(AC16&lt;Q16,AC16&gt;=F16)</formula>
    </cfRule>
    <cfRule type="expression" dxfId="12050" priority="14615">
      <formula>AC16&gt;=Q16</formula>
    </cfRule>
  </conditionalFormatting>
  <conditionalFormatting sqref="AD16">
    <cfRule type="expression" dxfId="12049" priority="14610">
      <formula>AD16&lt;G16</formula>
    </cfRule>
    <cfRule type="expression" dxfId="12048" priority="14611">
      <formula>AND(AD16&lt;R16,AD16&gt;=G16)</formula>
    </cfRule>
    <cfRule type="expression" dxfId="12047" priority="14612">
      <formula>AD16&gt;=R16</formula>
    </cfRule>
  </conditionalFormatting>
  <conditionalFormatting sqref="AE16">
    <cfRule type="expression" dxfId="12046" priority="14607">
      <formula>AE16&lt;H16</formula>
    </cfRule>
    <cfRule type="expression" dxfId="12045" priority="14608">
      <formula>AND(AE16&lt;S16,AE16&gt;=H16)</formula>
    </cfRule>
    <cfRule type="expression" dxfId="12044" priority="14609">
      <formula>AE16&gt;=S16</formula>
    </cfRule>
  </conditionalFormatting>
  <conditionalFormatting sqref="AF16">
    <cfRule type="expression" dxfId="12043" priority="14604">
      <formula>AF16&lt;I16</formula>
    </cfRule>
    <cfRule type="expression" dxfId="12042" priority="14605">
      <formula>AND(AF16&lt;T16,AF16&gt;=I16)</formula>
    </cfRule>
    <cfRule type="expression" dxfId="12041" priority="14606">
      <formula>AF16&gt;=T16</formula>
    </cfRule>
  </conditionalFormatting>
  <conditionalFormatting sqref="AG16">
    <cfRule type="expression" dxfId="12040" priority="14601">
      <formula>AG16&lt;J16</formula>
    </cfRule>
    <cfRule type="expression" dxfId="12039" priority="14602">
      <formula>AND(AG16&lt;U16,AG16&gt;=J16)</formula>
    </cfRule>
    <cfRule type="expression" dxfId="12038" priority="14603">
      <formula>AG16&gt;=U16</formula>
    </cfRule>
  </conditionalFormatting>
  <conditionalFormatting sqref="AH16">
    <cfRule type="expression" dxfId="12037" priority="14598">
      <formula>AH16&lt;K16</formula>
    </cfRule>
    <cfRule type="expression" dxfId="12036" priority="14599">
      <formula>AND(AH16&lt;V16,AH16&gt;=K16)</formula>
    </cfRule>
    <cfRule type="expression" dxfId="12035" priority="14600">
      <formula>AH16&gt;=V16</formula>
    </cfRule>
  </conditionalFormatting>
  <conditionalFormatting sqref="AI16">
    <cfRule type="expression" dxfId="12034" priority="14595">
      <formula>AI16&lt;L16</formula>
    </cfRule>
    <cfRule type="expression" dxfId="12033" priority="14596">
      <formula>AND(AI16&lt;W16,AI16&gt;=L16)</formula>
    </cfRule>
    <cfRule type="expression" dxfId="12032" priority="14597">
      <formula>AI16&gt;=W16</formula>
    </cfRule>
  </conditionalFormatting>
  <conditionalFormatting sqref="AJ16">
    <cfRule type="expression" dxfId="12031" priority="14592">
      <formula>AJ16&lt;M16</formula>
    </cfRule>
    <cfRule type="expression" dxfId="12030" priority="14593">
      <formula>AND(AJ16&lt;X16,AJ16&gt;=M16)</formula>
    </cfRule>
    <cfRule type="expression" dxfId="12029" priority="14594">
      <formula>AJ16&gt;=X16</formula>
    </cfRule>
  </conditionalFormatting>
  <conditionalFormatting sqref="AK16">
    <cfRule type="expression" dxfId="12028" priority="14589">
      <formula>AK16&lt;N16</formula>
    </cfRule>
    <cfRule type="expression" dxfId="12027" priority="14590">
      <formula>AND(AK16&lt;Y16,AK16&gt;=N16)</formula>
    </cfRule>
    <cfRule type="expression" dxfId="12026" priority="14591">
      <formula>AK16&gt;=Y16</formula>
    </cfRule>
  </conditionalFormatting>
  <conditionalFormatting sqref="AC16:AK16">
    <cfRule type="cellIs" dxfId="12025" priority="14586" operator="equal">
      <formula>0</formula>
    </cfRule>
  </conditionalFormatting>
  <conditionalFormatting sqref="AC17">
    <cfRule type="expression" dxfId="12024" priority="14580">
      <formula>AC17&lt;F17</formula>
    </cfRule>
    <cfRule type="expression" dxfId="12023" priority="14581">
      <formula>AND(AC17&lt;Q17,AC17&gt;=F17)</formula>
    </cfRule>
    <cfRule type="expression" dxfId="12022" priority="14582">
      <formula>AC17&gt;=Q17</formula>
    </cfRule>
  </conditionalFormatting>
  <conditionalFormatting sqref="AD17">
    <cfRule type="expression" dxfId="12021" priority="14577">
      <formula>AD17&lt;G17</formula>
    </cfRule>
    <cfRule type="expression" dxfId="12020" priority="14578">
      <formula>AND(AD17&lt;R17,AD17&gt;=G17)</formula>
    </cfRule>
    <cfRule type="expression" dxfId="12019" priority="14579">
      <formula>AD17&gt;=R17</formula>
    </cfRule>
  </conditionalFormatting>
  <conditionalFormatting sqref="AE17">
    <cfRule type="expression" dxfId="12018" priority="14574">
      <formula>AE17&lt;H17</formula>
    </cfRule>
    <cfRule type="expression" dxfId="12017" priority="14575">
      <formula>AND(AE17&lt;S17,AE17&gt;=H17)</formula>
    </cfRule>
    <cfRule type="expression" dxfId="12016" priority="14576">
      <formula>AE17&gt;=S17</formula>
    </cfRule>
  </conditionalFormatting>
  <conditionalFormatting sqref="AF17">
    <cfRule type="expression" dxfId="12015" priority="14571">
      <formula>AF17&lt;I17</formula>
    </cfRule>
    <cfRule type="expression" dxfId="12014" priority="14572">
      <formula>AND(AF17&lt;T17,AF17&gt;=I17)</formula>
    </cfRule>
    <cfRule type="expression" dxfId="12013" priority="14573">
      <formula>AF17&gt;=T17</formula>
    </cfRule>
  </conditionalFormatting>
  <conditionalFormatting sqref="AG17">
    <cfRule type="expression" dxfId="12012" priority="14568">
      <formula>AG17&lt;J17</formula>
    </cfRule>
    <cfRule type="expression" dxfId="12011" priority="14569">
      <formula>AND(AG17&lt;U17,AG17&gt;=J17)</formula>
    </cfRule>
    <cfRule type="expression" dxfId="12010" priority="14570">
      <formula>AG17&gt;=U17</formula>
    </cfRule>
  </conditionalFormatting>
  <conditionalFormatting sqref="AH17">
    <cfRule type="expression" dxfId="12009" priority="14565">
      <formula>AH17&lt;K17</formula>
    </cfRule>
    <cfRule type="expression" dxfId="12008" priority="14566">
      <formula>AND(AH17&lt;V17,AH17&gt;=K17)</formula>
    </cfRule>
    <cfRule type="expression" dxfId="12007" priority="14567">
      <formula>AH17&gt;=V17</formula>
    </cfRule>
  </conditionalFormatting>
  <conditionalFormatting sqref="AI17">
    <cfRule type="expression" dxfId="12006" priority="14562">
      <formula>AI17&lt;L17</formula>
    </cfRule>
    <cfRule type="expression" dxfId="12005" priority="14563">
      <formula>AND(AI17&lt;W17,AI17&gt;=L17)</formula>
    </cfRule>
    <cfRule type="expression" dxfId="12004" priority="14564">
      <formula>AI17&gt;=W17</formula>
    </cfRule>
  </conditionalFormatting>
  <conditionalFormatting sqref="AJ17">
    <cfRule type="expression" dxfId="12003" priority="14559">
      <formula>AJ17&lt;M17</formula>
    </cfRule>
    <cfRule type="expression" dxfId="12002" priority="14560">
      <formula>AND(AJ17&lt;X17,AJ17&gt;=M17)</formula>
    </cfRule>
    <cfRule type="expression" dxfId="12001" priority="14561">
      <formula>AJ17&gt;=X17</formula>
    </cfRule>
  </conditionalFormatting>
  <conditionalFormatting sqref="AK17">
    <cfRule type="expression" dxfId="12000" priority="14556">
      <formula>AK17&lt;N17</formula>
    </cfRule>
    <cfRule type="expression" dxfId="11999" priority="14557">
      <formula>AND(AK17&lt;Y17,AK17&gt;=N17)</formula>
    </cfRule>
    <cfRule type="expression" dxfId="11998" priority="14558">
      <formula>AK17&gt;=Y17</formula>
    </cfRule>
  </conditionalFormatting>
  <conditionalFormatting sqref="AC17:AK17">
    <cfRule type="cellIs" dxfId="11997" priority="14553" operator="equal">
      <formula>0</formula>
    </cfRule>
  </conditionalFormatting>
  <conditionalFormatting sqref="AC18">
    <cfRule type="expression" dxfId="11996" priority="14547">
      <formula>AC18&lt;F18</formula>
    </cfRule>
    <cfRule type="expression" dxfId="11995" priority="14548">
      <formula>AND(AC18&lt;Q18,AC18&gt;=F18)</formula>
    </cfRule>
    <cfRule type="expression" dxfId="11994" priority="14549">
      <formula>AC18&gt;=Q18</formula>
    </cfRule>
  </conditionalFormatting>
  <conditionalFormatting sqref="AD18">
    <cfRule type="expression" dxfId="11993" priority="14544">
      <formula>AD18&lt;G18</formula>
    </cfRule>
    <cfRule type="expression" dxfId="11992" priority="14545">
      <formula>AND(AD18&lt;R18,AD18&gt;=G18)</formula>
    </cfRule>
    <cfRule type="expression" dxfId="11991" priority="14546">
      <formula>AD18&gt;=R18</formula>
    </cfRule>
  </conditionalFormatting>
  <conditionalFormatting sqref="AE18">
    <cfRule type="expression" dxfId="11990" priority="14541">
      <formula>AE18&lt;H18</formula>
    </cfRule>
    <cfRule type="expression" dxfId="11989" priority="14542">
      <formula>AND(AE18&lt;S18,AE18&gt;=H18)</formula>
    </cfRule>
    <cfRule type="expression" dxfId="11988" priority="14543">
      <formula>AE18&gt;=S18</formula>
    </cfRule>
  </conditionalFormatting>
  <conditionalFormatting sqref="AF18">
    <cfRule type="expression" dxfId="11987" priority="14538">
      <formula>AF18&lt;I18</formula>
    </cfRule>
    <cfRule type="expression" dxfId="11986" priority="14539">
      <formula>AND(AF18&lt;T18,AF18&gt;=I18)</formula>
    </cfRule>
    <cfRule type="expression" dxfId="11985" priority="14540">
      <formula>AF18&gt;=T18</formula>
    </cfRule>
  </conditionalFormatting>
  <conditionalFormatting sqref="AG18">
    <cfRule type="expression" dxfId="11984" priority="14535">
      <formula>AG18&lt;J18</formula>
    </cfRule>
    <cfRule type="expression" dxfId="11983" priority="14536">
      <formula>AND(AG18&lt;U18,AG18&gt;=J18)</formula>
    </cfRule>
    <cfRule type="expression" dxfId="11982" priority="14537">
      <formula>AG18&gt;=U18</formula>
    </cfRule>
  </conditionalFormatting>
  <conditionalFormatting sqref="AH18">
    <cfRule type="expression" dxfId="11981" priority="14532">
      <formula>AH18&lt;K18</formula>
    </cfRule>
    <cfRule type="expression" dxfId="11980" priority="14533">
      <formula>AND(AH18&lt;V18,AH18&gt;=K18)</formula>
    </cfRule>
    <cfRule type="expression" dxfId="11979" priority="14534">
      <formula>AH18&gt;=V18</formula>
    </cfRule>
  </conditionalFormatting>
  <conditionalFormatting sqref="AI18">
    <cfRule type="expression" dxfId="11978" priority="14529">
      <formula>AI18&lt;L18</formula>
    </cfRule>
    <cfRule type="expression" dxfId="11977" priority="14530">
      <formula>AND(AI18&lt;W18,AI18&gt;=L18)</formula>
    </cfRule>
    <cfRule type="expression" dxfId="11976" priority="14531">
      <formula>AI18&gt;=W18</formula>
    </cfRule>
  </conditionalFormatting>
  <conditionalFormatting sqref="AJ18">
    <cfRule type="expression" dxfId="11975" priority="14526">
      <formula>AJ18&lt;M18</formula>
    </cfRule>
    <cfRule type="expression" dxfId="11974" priority="14527">
      <formula>AND(AJ18&lt;X18,AJ18&gt;=M18)</formula>
    </cfRule>
    <cfRule type="expression" dxfId="11973" priority="14528">
      <formula>AJ18&gt;=X18</formula>
    </cfRule>
  </conditionalFormatting>
  <conditionalFormatting sqref="AK18">
    <cfRule type="expression" dxfId="11972" priority="14523">
      <formula>AK18&lt;N18</formula>
    </cfRule>
    <cfRule type="expression" dxfId="11971" priority="14524">
      <formula>AND(AK18&lt;Y18,AK18&gt;=N18)</formula>
    </cfRule>
    <cfRule type="expression" dxfId="11970" priority="14525">
      <formula>AK18&gt;=Y18</formula>
    </cfRule>
  </conditionalFormatting>
  <conditionalFormatting sqref="AC18:AK18">
    <cfRule type="cellIs" dxfId="11969" priority="14520" operator="equal">
      <formula>0</formula>
    </cfRule>
  </conditionalFormatting>
  <conditionalFormatting sqref="AA19">
    <cfRule type="expression" dxfId="11968" priority="14517">
      <formula>AA19&lt;E19</formula>
    </cfRule>
    <cfRule type="expression" dxfId="11967" priority="14518">
      <formula>AND(AA19&lt;P19,AA19&gt;=E19)</formula>
    </cfRule>
    <cfRule type="expression" dxfId="11966" priority="14519">
      <formula>AA19&gt;=P19</formula>
    </cfRule>
  </conditionalFormatting>
  <conditionalFormatting sqref="AC19">
    <cfRule type="expression" dxfId="11965" priority="14514">
      <formula>AC19&lt;F19</formula>
    </cfRule>
    <cfRule type="expression" dxfId="11964" priority="14515">
      <formula>AND(AC19&lt;Q19,AC19&gt;=F19)</formula>
    </cfRule>
    <cfRule type="expression" dxfId="11963" priority="14516">
      <formula>AC19&gt;=Q19</formula>
    </cfRule>
  </conditionalFormatting>
  <conditionalFormatting sqref="AD19">
    <cfRule type="expression" dxfId="11962" priority="14511">
      <formula>AD19&lt;G19</formula>
    </cfRule>
    <cfRule type="expression" dxfId="11961" priority="14512">
      <formula>AND(AD19&lt;R19,AD19&gt;=G19)</formula>
    </cfRule>
    <cfRule type="expression" dxfId="11960" priority="14513">
      <formula>AD19&gt;=R19</formula>
    </cfRule>
  </conditionalFormatting>
  <conditionalFormatting sqref="AE19">
    <cfRule type="expression" dxfId="11959" priority="14508">
      <formula>AE19&lt;H19</formula>
    </cfRule>
    <cfRule type="expression" dxfId="11958" priority="14509">
      <formula>AND(AE19&lt;S19,AE19&gt;=H19)</formula>
    </cfRule>
    <cfRule type="expression" dxfId="11957" priority="14510">
      <formula>AE19&gt;=S19</formula>
    </cfRule>
  </conditionalFormatting>
  <conditionalFormatting sqref="AF19">
    <cfRule type="expression" dxfId="11956" priority="14505">
      <formula>AF19&lt;I19</formula>
    </cfRule>
    <cfRule type="expression" dxfId="11955" priority="14506">
      <formula>AND(AF19&lt;T19,AF19&gt;=I19)</formula>
    </cfRule>
    <cfRule type="expression" dxfId="11954" priority="14507">
      <formula>AF19&gt;=T19</formula>
    </cfRule>
  </conditionalFormatting>
  <conditionalFormatting sqref="AG19">
    <cfRule type="expression" dxfId="11953" priority="14502">
      <formula>AG19&lt;J19</formula>
    </cfRule>
    <cfRule type="expression" dxfId="11952" priority="14503">
      <formula>AND(AG19&lt;U19,AG19&gt;=J19)</formula>
    </cfRule>
    <cfRule type="expression" dxfId="11951" priority="14504">
      <formula>AG19&gt;=U19</formula>
    </cfRule>
  </conditionalFormatting>
  <conditionalFormatting sqref="AH19">
    <cfRule type="expression" dxfId="11950" priority="14499">
      <formula>AH19&lt;K19</formula>
    </cfRule>
    <cfRule type="expression" dxfId="11949" priority="14500">
      <formula>AND(AH19&lt;V19,AH19&gt;=K19)</formula>
    </cfRule>
    <cfRule type="expression" dxfId="11948" priority="14501">
      <formula>AH19&gt;=V19</formula>
    </cfRule>
  </conditionalFormatting>
  <conditionalFormatting sqref="AI19">
    <cfRule type="expression" dxfId="11947" priority="14496">
      <formula>AI19&lt;L19</formula>
    </cfRule>
    <cfRule type="expression" dxfId="11946" priority="14497">
      <formula>AND(AI19&lt;W19,AI19&gt;=L19)</formula>
    </cfRule>
    <cfRule type="expression" dxfId="11945" priority="14498">
      <formula>AI19&gt;=W19</formula>
    </cfRule>
  </conditionalFormatting>
  <conditionalFormatting sqref="AJ19">
    <cfRule type="expression" dxfId="11944" priority="14493">
      <formula>AJ19&lt;M19</formula>
    </cfRule>
    <cfRule type="expression" dxfId="11943" priority="14494">
      <formula>AND(AJ19&lt;X19,AJ19&gt;=M19)</formula>
    </cfRule>
    <cfRule type="expression" dxfId="11942" priority="14495">
      <formula>AJ19&gt;=X19</formula>
    </cfRule>
  </conditionalFormatting>
  <conditionalFormatting sqref="AK19">
    <cfRule type="expression" dxfId="11941" priority="14490">
      <formula>AK19&lt;N19</formula>
    </cfRule>
    <cfRule type="expression" dxfId="11940" priority="14491">
      <formula>AND(AK19&lt;Y19,AK19&gt;=N19)</formula>
    </cfRule>
    <cfRule type="expression" dxfId="11939" priority="14492">
      <formula>AK19&gt;=Y19</formula>
    </cfRule>
  </conditionalFormatting>
  <conditionalFormatting sqref="AA19 AC19:AK19">
    <cfRule type="cellIs" dxfId="11938" priority="14487" operator="equal">
      <formula>0</formula>
    </cfRule>
  </conditionalFormatting>
  <conditionalFormatting sqref="AC20">
    <cfRule type="expression" dxfId="11937" priority="14481">
      <formula>AC20&lt;F20</formula>
    </cfRule>
    <cfRule type="expression" dxfId="11936" priority="14482">
      <formula>AND(AC20&lt;Q20,AC20&gt;=F20)</formula>
    </cfRule>
    <cfRule type="expression" dxfId="11935" priority="14483">
      <formula>AC20&gt;=Q20</formula>
    </cfRule>
  </conditionalFormatting>
  <conditionalFormatting sqref="AD20">
    <cfRule type="expression" dxfId="11934" priority="14478">
      <formula>AD20&lt;G20</formula>
    </cfRule>
    <cfRule type="expression" dxfId="11933" priority="14479">
      <formula>AND(AD20&lt;R20,AD20&gt;=G20)</formula>
    </cfRule>
    <cfRule type="expression" dxfId="11932" priority="14480">
      <formula>AD20&gt;=R20</formula>
    </cfRule>
  </conditionalFormatting>
  <conditionalFormatting sqref="AE20">
    <cfRule type="expression" dxfId="11931" priority="14475">
      <formula>AE20&lt;H20</formula>
    </cfRule>
    <cfRule type="expression" dxfId="11930" priority="14476">
      <formula>AND(AE20&lt;S20,AE20&gt;=H20)</formula>
    </cfRule>
    <cfRule type="expression" dxfId="11929" priority="14477">
      <formula>AE20&gt;=S20</formula>
    </cfRule>
  </conditionalFormatting>
  <conditionalFormatting sqref="AF20">
    <cfRule type="expression" dxfId="11928" priority="14472">
      <formula>AF20&lt;I20</formula>
    </cfRule>
    <cfRule type="expression" dxfId="11927" priority="14473">
      <formula>AND(AF20&lt;T20,AF20&gt;=I20)</formula>
    </cfRule>
    <cfRule type="expression" dxfId="11926" priority="14474">
      <formula>AF20&gt;=T20</formula>
    </cfRule>
  </conditionalFormatting>
  <conditionalFormatting sqref="AG20">
    <cfRule type="expression" dxfId="11925" priority="14469">
      <formula>AG20&lt;J20</formula>
    </cfRule>
    <cfRule type="expression" dxfId="11924" priority="14470">
      <formula>AND(AG20&lt;U20,AG20&gt;=J20)</formula>
    </cfRule>
    <cfRule type="expression" dxfId="11923" priority="14471">
      <formula>AG20&gt;=U20</formula>
    </cfRule>
  </conditionalFormatting>
  <conditionalFormatting sqref="AH20">
    <cfRule type="expression" dxfId="11922" priority="14466">
      <formula>AH20&lt;K20</formula>
    </cfRule>
    <cfRule type="expression" dxfId="11921" priority="14467">
      <formula>AND(AH20&lt;V20,AH20&gt;=K20)</formula>
    </cfRule>
    <cfRule type="expression" dxfId="11920" priority="14468">
      <formula>AH20&gt;=V20</formula>
    </cfRule>
  </conditionalFormatting>
  <conditionalFormatting sqref="AI20">
    <cfRule type="expression" dxfId="11919" priority="14463">
      <formula>AI20&lt;L20</formula>
    </cfRule>
    <cfRule type="expression" dxfId="11918" priority="14464">
      <formula>AND(AI20&lt;W20,AI20&gt;=L20)</formula>
    </cfRule>
    <cfRule type="expression" dxfId="11917" priority="14465">
      <formula>AI20&gt;=W20</formula>
    </cfRule>
  </conditionalFormatting>
  <conditionalFormatting sqref="AJ20">
    <cfRule type="expression" dxfId="11916" priority="14460">
      <formula>AJ20&lt;M20</formula>
    </cfRule>
    <cfRule type="expression" dxfId="11915" priority="14461">
      <formula>AND(AJ20&lt;X20,AJ20&gt;=M20)</formula>
    </cfRule>
    <cfRule type="expression" dxfId="11914" priority="14462">
      <formula>AJ20&gt;=X20</formula>
    </cfRule>
  </conditionalFormatting>
  <conditionalFormatting sqref="AK20">
    <cfRule type="expression" dxfId="11913" priority="14457">
      <formula>AK20&lt;N20</formula>
    </cfRule>
    <cfRule type="expression" dxfId="11912" priority="14458">
      <formula>AND(AK20&lt;Y20,AK20&gt;=N20)</formula>
    </cfRule>
    <cfRule type="expression" dxfId="11911" priority="14459">
      <formula>AK20&gt;=Y20</formula>
    </cfRule>
  </conditionalFormatting>
  <conditionalFormatting sqref="AC20:AK20">
    <cfRule type="cellIs" dxfId="11910" priority="14454" operator="equal">
      <formula>0</formula>
    </cfRule>
  </conditionalFormatting>
  <conditionalFormatting sqref="AC21">
    <cfRule type="expression" dxfId="11909" priority="14448">
      <formula>AC21&lt;F21</formula>
    </cfRule>
    <cfRule type="expression" dxfId="11908" priority="14449">
      <formula>AND(AC21&lt;Q21,AC21&gt;=F21)</formula>
    </cfRule>
    <cfRule type="expression" dxfId="11907" priority="14450">
      <formula>AC21&gt;=Q21</formula>
    </cfRule>
  </conditionalFormatting>
  <conditionalFormatting sqref="AD21">
    <cfRule type="expression" dxfId="11906" priority="14445">
      <formula>AD21&lt;G21</formula>
    </cfRule>
    <cfRule type="expression" dxfId="11905" priority="14446">
      <formula>AND(AD21&lt;R21,AD21&gt;=G21)</formula>
    </cfRule>
    <cfRule type="expression" dxfId="11904" priority="14447">
      <formula>AD21&gt;=R21</formula>
    </cfRule>
  </conditionalFormatting>
  <conditionalFormatting sqref="AE21">
    <cfRule type="expression" dxfId="11903" priority="14442">
      <formula>AE21&lt;H21</formula>
    </cfRule>
    <cfRule type="expression" dxfId="11902" priority="14443">
      <formula>AND(AE21&lt;S21,AE21&gt;=H21)</formula>
    </cfRule>
    <cfRule type="expression" dxfId="11901" priority="14444">
      <formula>AE21&gt;=S21</formula>
    </cfRule>
  </conditionalFormatting>
  <conditionalFormatting sqref="AF21">
    <cfRule type="expression" dxfId="11900" priority="14439">
      <formula>AF21&lt;I21</formula>
    </cfRule>
    <cfRule type="expression" dxfId="11899" priority="14440">
      <formula>AND(AF21&lt;T21,AF21&gt;=I21)</formula>
    </cfRule>
    <cfRule type="expression" dxfId="11898" priority="14441">
      <formula>AF21&gt;=T21</formula>
    </cfRule>
  </conditionalFormatting>
  <conditionalFormatting sqref="AG21">
    <cfRule type="expression" dxfId="11897" priority="14436">
      <formula>AG21&lt;J21</formula>
    </cfRule>
    <cfRule type="expression" dxfId="11896" priority="14437">
      <formula>AND(AG21&lt;U21,AG21&gt;=J21)</formula>
    </cfRule>
    <cfRule type="expression" dxfId="11895" priority="14438">
      <formula>AG21&gt;=U21</formula>
    </cfRule>
  </conditionalFormatting>
  <conditionalFormatting sqref="AH21">
    <cfRule type="expression" dxfId="11894" priority="14433">
      <formula>AH21&lt;K21</formula>
    </cfRule>
    <cfRule type="expression" dxfId="11893" priority="14434">
      <formula>AND(AH21&lt;V21,AH21&gt;=K21)</formula>
    </cfRule>
    <cfRule type="expression" dxfId="11892" priority="14435">
      <formula>AH21&gt;=V21</formula>
    </cfRule>
  </conditionalFormatting>
  <conditionalFormatting sqref="AI21">
    <cfRule type="expression" dxfId="11891" priority="14430">
      <formula>AI21&lt;L21</formula>
    </cfRule>
    <cfRule type="expression" dxfId="11890" priority="14431">
      <formula>AND(AI21&lt;W21,AI21&gt;=L21)</formula>
    </cfRule>
    <cfRule type="expression" dxfId="11889" priority="14432">
      <formula>AI21&gt;=W21</formula>
    </cfRule>
  </conditionalFormatting>
  <conditionalFormatting sqref="AJ21">
    <cfRule type="expression" dxfId="11888" priority="14427">
      <formula>AJ21&lt;M21</formula>
    </cfRule>
    <cfRule type="expression" dxfId="11887" priority="14428">
      <formula>AND(AJ21&lt;X21,AJ21&gt;=M21)</formula>
    </cfRule>
    <cfRule type="expression" dxfId="11886" priority="14429">
      <formula>AJ21&gt;=X21</formula>
    </cfRule>
  </conditionalFormatting>
  <conditionalFormatting sqref="AK21">
    <cfRule type="expression" dxfId="11885" priority="14424">
      <formula>AK21&lt;N21</formula>
    </cfRule>
    <cfRule type="expression" dxfId="11884" priority="14425">
      <formula>AND(AK21&lt;Y21,AK21&gt;=N21)</formula>
    </cfRule>
    <cfRule type="expression" dxfId="11883" priority="14426">
      <formula>AK21&gt;=Y21</formula>
    </cfRule>
  </conditionalFormatting>
  <conditionalFormatting sqref="AC21:AK21">
    <cfRule type="cellIs" dxfId="11882" priority="14421" operator="equal">
      <formula>0</formula>
    </cfRule>
  </conditionalFormatting>
  <conditionalFormatting sqref="AC22">
    <cfRule type="expression" dxfId="11881" priority="14415">
      <formula>AC22&lt;F22</formula>
    </cfRule>
    <cfRule type="expression" dxfId="11880" priority="14416">
      <formula>AND(AC22&lt;Q22,AC22&gt;=F22)</formula>
    </cfRule>
    <cfRule type="expression" dxfId="11879" priority="14417">
      <formula>AC22&gt;=Q22</formula>
    </cfRule>
  </conditionalFormatting>
  <conditionalFormatting sqref="AD22">
    <cfRule type="expression" dxfId="11878" priority="14412">
      <formula>AD22&lt;G22</formula>
    </cfRule>
    <cfRule type="expression" dxfId="11877" priority="14413">
      <formula>AND(AD22&lt;R22,AD22&gt;=G22)</formula>
    </cfRule>
    <cfRule type="expression" dxfId="11876" priority="14414">
      <formula>AD22&gt;=R22</formula>
    </cfRule>
  </conditionalFormatting>
  <conditionalFormatting sqref="AE22">
    <cfRule type="expression" dxfId="11875" priority="14409">
      <formula>AE22&lt;H22</formula>
    </cfRule>
    <cfRule type="expression" dxfId="11874" priority="14410">
      <formula>AND(AE22&lt;S22,AE22&gt;=H22)</formula>
    </cfRule>
    <cfRule type="expression" dxfId="11873" priority="14411">
      <formula>AE22&gt;=S22</formula>
    </cfRule>
  </conditionalFormatting>
  <conditionalFormatting sqref="AF22">
    <cfRule type="expression" dxfId="11872" priority="14406">
      <formula>AF22&lt;I22</formula>
    </cfRule>
    <cfRule type="expression" dxfId="11871" priority="14407">
      <formula>AND(AF22&lt;T22,AF22&gt;=I22)</formula>
    </cfRule>
    <cfRule type="expression" dxfId="11870" priority="14408">
      <formula>AF22&gt;=T22</formula>
    </cfRule>
  </conditionalFormatting>
  <conditionalFormatting sqref="AG22">
    <cfRule type="expression" dxfId="11869" priority="14403">
      <formula>AG22&lt;J22</formula>
    </cfRule>
    <cfRule type="expression" dxfId="11868" priority="14404">
      <formula>AND(AG22&lt;U22,AG22&gt;=J22)</formula>
    </cfRule>
    <cfRule type="expression" dxfId="11867" priority="14405">
      <formula>AG22&gt;=U22</formula>
    </cfRule>
  </conditionalFormatting>
  <conditionalFormatting sqref="AH22">
    <cfRule type="expression" dxfId="11866" priority="14400">
      <formula>AH22&lt;K22</formula>
    </cfRule>
    <cfRule type="expression" dxfId="11865" priority="14401">
      <formula>AND(AH22&lt;V22,AH22&gt;=K22)</formula>
    </cfRule>
    <cfRule type="expression" dxfId="11864" priority="14402">
      <formula>AH22&gt;=V22</formula>
    </cfRule>
  </conditionalFormatting>
  <conditionalFormatting sqref="AI22">
    <cfRule type="expression" dxfId="11863" priority="14397">
      <formula>AI22&lt;L22</formula>
    </cfRule>
    <cfRule type="expression" dxfId="11862" priority="14398">
      <formula>AND(AI22&lt;W22,AI22&gt;=L22)</formula>
    </cfRule>
    <cfRule type="expression" dxfId="11861" priority="14399">
      <formula>AI22&gt;=W22</formula>
    </cfRule>
  </conditionalFormatting>
  <conditionalFormatting sqref="AJ22">
    <cfRule type="expression" dxfId="11860" priority="14394">
      <formula>AJ22&lt;M22</formula>
    </cfRule>
    <cfRule type="expression" dxfId="11859" priority="14395">
      <formula>AND(AJ22&lt;X22,AJ22&gt;=M22)</formula>
    </cfRule>
    <cfRule type="expression" dxfId="11858" priority="14396">
      <formula>AJ22&gt;=X22</formula>
    </cfRule>
  </conditionalFormatting>
  <conditionalFormatting sqref="AK22">
    <cfRule type="expression" dxfId="11857" priority="14391">
      <formula>AK22&lt;N22</formula>
    </cfRule>
    <cfRule type="expression" dxfId="11856" priority="14392">
      <formula>AND(AK22&lt;Y22,AK22&gt;=N22)</formula>
    </cfRule>
    <cfRule type="expression" dxfId="11855" priority="14393">
      <formula>AK22&gt;=Y22</formula>
    </cfRule>
  </conditionalFormatting>
  <conditionalFormatting sqref="AC22:AK22">
    <cfRule type="cellIs" dxfId="11854" priority="14388" operator="equal">
      <formula>0</formula>
    </cfRule>
  </conditionalFormatting>
  <conditionalFormatting sqref="AC24">
    <cfRule type="expression" dxfId="11853" priority="14382">
      <formula>AC24&lt;F24</formula>
    </cfRule>
    <cfRule type="expression" dxfId="11852" priority="14383">
      <formula>AND(AC24&lt;Q24,AC24&gt;=F24)</formula>
    </cfRule>
    <cfRule type="expression" dxfId="11851" priority="14384">
      <formula>AC24&gt;=Q24</formula>
    </cfRule>
  </conditionalFormatting>
  <conditionalFormatting sqref="AD24">
    <cfRule type="expression" dxfId="11850" priority="14379">
      <formula>AD24&lt;G24</formula>
    </cfRule>
    <cfRule type="expression" dxfId="11849" priority="14380">
      <formula>AND(AD24&lt;R24,AD24&gt;=G24)</formula>
    </cfRule>
    <cfRule type="expression" dxfId="11848" priority="14381">
      <formula>AD24&gt;=R24</formula>
    </cfRule>
  </conditionalFormatting>
  <conditionalFormatting sqref="AE24">
    <cfRule type="expression" dxfId="11847" priority="14376">
      <formula>AE24&lt;H24</formula>
    </cfRule>
    <cfRule type="expression" dxfId="11846" priority="14377">
      <formula>AND(AE24&lt;S24,AE24&gt;=H24)</formula>
    </cfRule>
    <cfRule type="expression" dxfId="11845" priority="14378">
      <formula>AE24&gt;=S24</formula>
    </cfRule>
  </conditionalFormatting>
  <conditionalFormatting sqref="AF24">
    <cfRule type="expression" dxfId="11844" priority="14373">
      <formula>AF24&lt;I24</formula>
    </cfRule>
    <cfRule type="expression" dxfId="11843" priority="14374">
      <formula>AND(AF24&lt;T24,AF24&gt;=I24)</formula>
    </cfRule>
    <cfRule type="expression" dxfId="11842" priority="14375">
      <formula>AF24&gt;=T24</formula>
    </cfRule>
  </conditionalFormatting>
  <conditionalFormatting sqref="AG24">
    <cfRule type="expression" dxfId="11841" priority="14370">
      <formula>AG24&lt;J24</formula>
    </cfRule>
    <cfRule type="expression" dxfId="11840" priority="14371">
      <formula>AND(AG24&lt;U24,AG24&gt;=J24)</formula>
    </cfRule>
    <cfRule type="expression" dxfId="11839" priority="14372">
      <formula>AG24&gt;=U24</formula>
    </cfRule>
  </conditionalFormatting>
  <conditionalFormatting sqref="AH24">
    <cfRule type="expression" dxfId="11838" priority="14367">
      <formula>AH24&lt;K24</formula>
    </cfRule>
    <cfRule type="expression" dxfId="11837" priority="14368">
      <formula>AND(AH24&lt;V24,AH24&gt;=K24)</formula>
    </cfRule>
    <cfRule type="expression" dxfId="11836" priority="14369">
      <formula>AH24&gt;=V24</formula>
    </cfRule>
  </conditionalFormatting>
  <conditionalFormatting sqref="AI24">
    <cfRule type="expression" dxfId="11835" priority="14364">
      <formula>AI24&lt;L24</formula>
    </cfRule>
    <cfRule type="expression" dxfId="11834" priority="14365">
      <formula>AND(AI24&lt;W24,AI24&gt;=L24)</formula>
    </cfRule>
    <cfRule type="expression" dxfId="11833" priority="14366">
      <formula>AI24&gt;=W24</formula>
    </cfRule>
  </conditionalFormatting>
  <conditionalFormatting sqref="AJ24">
    <cfRule type="expression" dxfId="11832" priority="14361">
      <formula>AJ24&lt;M24</formula>
    </cfRule>
    <cfRule type="expression" dxfId="11831" priority="14362">
      <formula>AND(AJ24&lt;X24,AJ24&gt;=M24)</formula>
    </cfRule>
    <cfRule type="expression" dxfId="11830" priority="14363">
      <formula>AJ24&gt;=X24</formula>
    </cfRule>
  </conditionalFormatting>
  <conditionalFormatting sqref="AK24">
    <cfRule type="expression" dxfId="11829" priority="14358">
      <formula>AK24&lt;N24</formula>
    </cfRule>
    <cfRule type="expression" dxfId="11828" priority="14359">
      <formula>AND(AK24&lt;Y24,AK24&gt;=N24)</formula>
    </cfRule>
    <cfRule type="expression" dxfId="11827" priority="14360">
      <formula>AK24&gt;=Y24</formula>
    </cfRule>
  </conditionalFormatting>
  <conditionalFormatting sqref="AC24:AK24">
    <cfRule type="cellIs" dxfId="11826" priority="14355" operator="equal">
      <formula>0</formula>
    </cfRule>
  </conditionalFormatting>
  <conditionalFormatting sqref="AC25">
    <cfRule type="expression" dxfId="11825" priority="14349">
      <formula>AC25&lt;F25</formula>
    </cfRule>
    <cfRule type="expression" dxfId="11824" priority="14350">
      <formula>AND(AC25&lt;Q25,AC25&gt;=F25)</formula>
    </cfRule>
    <cfRule type="expression" dxfId="11823" priority="14351">
      <formula>AC25&gt;=Q25</formula>
    </cfRule>
  </conditionalFormatting>
  <conditionalFormatting sqref="AD25">
    <cfRule type="expression" dxfId="11822" priority="14346">
      <formula>AD25&lt;G25</formula>
    </cfRule>
    <cfRule type="expression" dxfId="11821" priority="14347">
      <formula>AND(AD25&lt;R25,AD25&gt;=G25)</formula>
    </cfRule>
    <cfRule type="expression" dxfId="11820" priority="14348">
      <formula>AD25&gt;=R25</formula>
    </cfRule>
  </conditionalFormatting>
  <conditionalFormatting sqref="AE25">
    <cfRule type="expression" dxfId="11819" priority="14343">
      <formula>AE25&lt;H25</formula>
    </cfRule>
    <cfRule type="expression" dxfId="11818" priority="14344">
      <formula>AND(AE25&lt;S25,AE25&gt;=H25)</formula>
    </cfRule>
    <cfRule type="expression" dxfId="11817" priority="14345">
      <formula>AE25&gt;=S25</formula>
    </cfRule>
  </conditionalFormatting>
  <conditionalFormatting sqref="AF25">
    <cfRule type="expression" dxfId="11816" priority="14340">
      <formula>AF25&lt;I25</formula>
    </cfRule>
    <cfRule type="expression" dxfId="11815" priority="14341">
      <formula>AND(AF25&lt;T25,AF25&gt;=I25)</formula>
    </cfRule>
    <cfRule type="expression" dxfId="11814" priority="14342">
      <formula>AF25&gt;=T25</formula>
    </cfRule>
  </conditionalFormatting>
  <conditionalFormatting sqref="AG25">
    <cfRule type="expression" dxfId="11813" priority="14337">
      <formula>AG25&lt;J25</formula>
    </cfRule>
    <cfRule type="expression" dxfId="11812" priority="14338">
      <formula>AND(AG25&lt;U25,AG25&gt;=J25)</formula>
    </cfRule>
    <cfRule type="expression" dxfId="11811" priority="14339">
      <formula>AG25&gt;=U25</formula>
    </cfRule>
  </conditionalFormatting>
  <conditionalFormatting sqref="AH25">
    <cfRule type="expression" dxfId="11810" priority="14334">
      <formula>AH25&lt;K25</formula>
    </cfRule>
    <cfRule type="expression" dxfId="11809" priority="14335">
      <formula>AND(AH25&lt;V25,AH25&gt;=K25)</formula>
    </cfRule>
    <cfRule type="expression" dxfId="11808" priority="14336">
      <formula>AH25&gt;=V25</formula>
    </cfRule>
  </conditionalFormatting>
  <conditionalFormatting sqref="AI25">
    <cfRule type="expression" dxfId="11807" priority="14331">
      <formula>AI25&lt;L25</formula>
    </cfRule>
    <cfRule type="expression" dxfId="11806" priority="14332">
      <formula>AND(AI25&lt;W25,AI25&gt;=L25)</formula>
    </cfRule>
    <cfRule type="expression" dxfId="11805" priority="14333">
      <formula>AI25&gt;=W25</formula>
    </cfRule>
  </conditionalFormatting>
  <conditionalFormatting sqref="AJ25">
    <cfRule type="expression" dxfId="11804" priority="14328">
      <formula>AJ25&lt;M25</formula>
    </cfRule>
    <cfRule type="expression" dxfId="11803" priority="14329">
      <formula>AND(AJ25&lt;X25,AJ25&gt;=M25)</formula>
    </cfRule>
    <cfRule type="expression" dxfId="11802" priority="14330">
      <formula>AJ25&gt;=X25</formula>
    </cfRule>
  </conditionalFormatting>
  <conditionalFormatting sqref="AK25">
    <cfRule type="expression" dxfId="11801" priority="14325">
      <formula>AK25&lt;N25</formula>
    </cfRule>
    <cfRule type="expression" dxfId="11800" priority="14326">
      <formula>AND(AK25&lt;Y25,AK25&gt;=N25)</formula>
    </cfRule>
    <cfRule type="expression" dxfId="11799" priority="14327">
      <formula>AK25&gt;=Y25</formula>
    </cfRule>
  </conditionalFormatting>
  <conditionalFormatting sqref="AC25:AK25">
    <cfRule type="cellIs" dxfId="11798" priority="14322" operator="equal">
      <formula>0</formula>
    </cfRule>
  </conditionalFormatting>
  <conditionalFormatting sqref="AC26">
    <cfRule type="expression" dxfId="11797" priority="14316">
      <formula>AC26&lt;F26</formula>
    </cfRule>
    <cfRule type="expression" dxfId="11796" priority="14317">
      <formula>AND(AC26&lt;Q26,AC26&gt;=F26)</formula>
    </cfRule>
    <cfRule type="expression" dxfId="11795" priority="14318">
      <formula>AC26&gt;=Q26</formula>
    </cfRule>
  </conditionalFormatting>
  <conditionalFormatting sqref="AD26">
    <cfRule type="expression" dxfId="11794" priority="14313">
      <formula>AD26&lt;G26</formula>
    </cfRule>
    <cfRule type="expression" dxfId="11793" priority="14314">
      <formula>AND(AD26&lt;R26,AD26&gt;=G26)</formula>
    </cfRule>
    <cfRule type="expression" dxfId="11792" priority="14315">
      <formula>AD26&gt;=R26</formula>
    </cfRule>
  </conditionalFormatting>
  <conditionalFormatting sqref="AE26">
    <cfRule type="expression" dxfId="11791" priority="14310">
      <formula>AE26&lt;H26</formula>
    </cfRule>
    <cfRule type="expression" dxfId="11790" priority="14311">
      <formula>AND(AE26&lt;S26,AE26&gt;=H26)</formula>
    </cfRule>
    <cfRule type="expression" dxfId="11789" priority="14312">
      <formula>AE26&gt;=S26</formula>
    </cfRule>
  </conditionalFormatting>
  <conditionalFormatting sqref="AF26">
    <cfRule type="expression" dxfId="11788" priority="14307">
      <formula>AF26&lt;I26</formula>
    </cfRule>
    <cfRule type="expression" dxfId="11787" priority="14308">
      <formula>AND(AF26&lt;T26,AF26&gt;=I26)</formula>
    </cfRule>
    <cfRule type="expression" dxfId="11786" priority="14309">
      <formula>AF26&gt;=T26</formula>
    </cfRule>
  </conditionalFormatting>
  <conditionalFormatting sqref="AG26">
    <cfRule type="expression" dxfId="11785" priority="14304">
      <formula>AG26&lt;J26</formula>
    </cfRule>
    <cfRule type="expression" dxfId="11784" priority="14305">
      <formula>AND(AG26&lt;U26,AG26&gt;=J26)</formula>
    </cfRule>
    <cfRule type="expression" dxfId="11783" priority="14306">
      <formula>AG26&gt;=U26</formula>
    </cfRule>
  </conditionalFormatting>
  <conditionalFormatting sqref="AH26">
    <cfRule type="expression" dxfId="11782" priority="14301">
      <formula>AH26&lt;K26</formula>
    </cfRule>
    <cfRule type="expression" dxfId="11781" priority="14302">
      <formula>AND(AH26&lt;V26,AH26&gt;=K26)</formula>
    </cfRule>
    <cfRule type="expression" dxfId="11780" priority="14303">
      <formula>AH26&gt;=V26</formula>
    </cfRule>
  </conditionalFormatting>
  <conditionalFormatting sqref="AI26">
    <cfRule type="expression" dxfId="11779" priority="14298">
      <formula>AI26&lt;L26</formula>
    </cfRule>
    <cfRule type="expression" dxfId="11778" priority="14299">
      <formula>AND(AI26&lt;W26,AI26&gt;=L26)</formula>
    </cfRule>
    <cfRule type="expression" dxfId="11777" priority="14300">
      <formula>AI26&gt;=W26</formula>
    </cfRule>
  </conditionalFormatting>
  <conditionalFormatting sqref="AJ26">
    <cfRule type="expression" dxfId="11776" priority="14295">
      <formula>AJ26&lt;M26</formula>
    </cfRule>
    <cfRule type="expression" dxfId="11775" priority="14296">
      <formula>AND(AJ26&lt;X26,AJ26&gt;=M26)</formula>
    </cfRule>
    <cfRule type="expression" dxfId="11774" priority="14297">
      <formula>AJ26&gt;=X26</formula>
    </cfRule>
  </conditionalFormatting>
  <conditionalFormatting sqref="AK26">
    <cfRule type="expression" dxfId="11773" priority="14292">
      <formula>AK26&lt;N26</formula>
    </cfRule>
    <cfRule type="expression" dxfId="11772" priority="14293">
      <formula>AND(AK26&lt;Y26,AK26&gt;=N26)</formula>
    </cfRule>
    <cfRule type="expression" dxfId="11771" priority="14294">
      <formula>AK26&gt;=Y26</formula>
    </cfRule>
  </conditionalFormatting>
  <conditionalFormatting sqref="AC26:AK26">
    <cfRule type="cellIs" dxfId="11770" priority="14289" operator="equal">
      <formula>0</formula>
    </cfRule>
  </conditionalFormatting>
  <conditionalFormatting sqref="AC27">
    <cfRule type="expression" dxfId="11769" priority="14283">
      <formula>AC27&lt;F27</formula>
    </cfRule>
    <cfRule type="expression" dxfId="11768" priority="14284">
      <formula>AND(AC27&lt;Q27,AC27&gt;=F27)</formula>
    </cfRule>
    <cfRule type="expression" dxfId="11767" priority="14285">
      <formula>AC27&gt;=Q27</formula>
    </cfRule>
  </conditionalFormatting>
  <conditionalFormatting sqref="AD27">
    <cfRule type="expression" dxfId="11766" priority="14280">
      <formula>AD27&lt;G27</formula>
    </cfRule>
    <cfRule type="expression" dxfId="11765" priority="14281">
      <formula>AND(AD27&lt;R27,AD27&gt;=G27)</formula>
    </cfRule>
    <cfRule type="expression" dxfId="11764" priority="14282">
      <formula>AD27&gt;=R27</formula>
    </cfRule>
  </conditionalFormatting>
  <conditionalFormatting sqref="AE27">
    <cfRule type="expression" dxfId="11763" priority="14277">
      <formula>AE27&lt;H27</formula>
    </cfRule>
    <cfRule type="expression" dxfId="11762" priority="14278">
      <formula>AND(AE27&lt;S27,AE27&gt;=H27)</formula>
    </cfRule>
    <cfRule type="expression" dxfId="11761" priority="14279">
      <formula>AE27&gt;=S27</formula>
    </cfRule>
  </conditionalFormatting>
  <conditionalFormatting sqref="AF27">
    <cfRule type="expression" dxfId="11760" priority="14274">
      <formula>AF27&lt;I27</formula>
    </cfRule>
    <cfRule type="expression" dxfId="11759" priority="14275">
      <formula>AND(AF27&lt;T27,AF27&gt;=I27)</formula>
    </cfRule>
    <cfRule type="expression" dxfId="11758" priority="14276">
      <formula>AF27&gt;=T27</formula>
    </cfRule>
  </conditionalFormatting>
  <conditionalFormatting sqref="AG27">
    <cfRule type="expression" dxfId="11757" priority="14271">
      <formula>AG27&lt;J27</formula>
    </cfRule>
    <cfRule type="expression" dxfId="11756" priority="14272">
      <formula>AND(AG27&lt;U27,AG27&gt;=J27)</formula>
    </cfRule>
    <cfRule type="expression" dxfId="11755" priority="14273">
      <formula>AG27&gt;=U27</formula>
    </cfRule>
  </conditionalFormatting>
  <conditionalFormatting sqref="AH27">
    <cfRule type="expression" dxfId="11754" priority="14268">
      <formula>AH27&lt;K27</formula>
    </cfRule>
    <cfRule type="expression" dxfId="11753" priority="14269">
      <formula>AND(AH27&lt;V27,AH27&gt;=K27)</formula>
    </cfRule>
    <cfRule type="expression" dxfId="11752" priority="14270">
      <formula>AH27&gt;=V27</formula>
    </cfRule>
  </conditionalFormatting>
  <conditionalFormatting sqref="AI27">
    <cfRule type="expression" dxfId="11751" priority="14265">
      <formula>AI27&lt;L27</formula>
    </cfRule>
    <cfRule type="expression" dxfId="11750" priority="14266">
      <formula>AND(AI27&lt;W27,AI27&gt;=L27)</formula>
    </cfRule>
    <cfRule type="expression" dxfId="11749" priority="14267">
      <formula>AI27&gt;=W27</formula>
    </cfRule>
  </conditionalFormatting>
  <conditionalFormatting sqref="AJ27">
    <cfRule type="expression" dxfId="11748" priority="14262">
      <formula>AJ27&lt;M27</formula>
    </cfRule>
    <cfRule type="expression" dxfId="11747" priority="14263">
      <formula>AND(AJ27&lt;X27,AJ27&gt;=M27)</formula>
    </cfRule>
    <cfRule type="expression" dxfId="11746" priority="14264">
      <formula>AJ27&gt;=X27</formula>
    </cfRule>
  </conditionalFormatting>
  <conditionalFormatting sqref="AK27">
    <cfRule type="expression" dxfId="11745" priority="14259">
      <formula>AK27&lt;N27</formula>
    </cfRule>
    <cfRule type="expression" dxfId="11744" priority="14260">
      <formula>AND(AK27&lt;Y27,AK27&gt;=N27)</formula>
    </cfRule>
    <cfRule type="expression" dxfId="11743" priority="14261">
      <formula>AK27&gt;=Y27</formula>
    </cfRule>
  </conditionalFormatting>
  <conditionalFormatting sqref="AC27:AK27">
    <cfRule type="cellIs" dxfId="11742" priority="14256" operator="equal">
      <formula>0</formula>
    </cfRule>
  </conditionalFormatting>
  <conditionalFormatting sqref="AC28">
    <cfRule type="expression" dxfId="11741" priority="14250">
      <formula>AC28&lt;F28</formula>
    </cfRule>
    <cfRule type="expression" dxfId="11740" priority="14251">
      <formula>AND(AC28&lt;Q28,AC28&gt;=F28)</formula>
    </cfRule>
    <cfRule type="expression" dxfId="11739" priority="14252">
      <formula>AC28&gt;=Q28</formula>
    </cfRule>
  </conditionalFormatting>
  <conditionalFormatting sqref="AD28">
    <cfRule type="expression" dxfId="11738" priority="14247">
      <formula>AD28&lt;G28</formula>
    </cfRule>
    <cfRule type="expression" dxfId="11737" priority="14248">
      <formula>AND(AD28&lt;R28,AD28&gt;=G28)</formula>
    </cfRule>
    <cfRule type="expression" dxfId="11736" priority="14249">
      <formula>AD28&gt;=R28</formula>
    </cfRule>
  </conditionalFormatting>
  <conditionalFormatting sqref="AE28">
    <cfRule type="expression" dxfId="11735" priority="14244">
      <formula>AE28&lt;H28</formula>
    </cfRule>
    <cfRule type="expression" dxfId="11734" priority="14245">
      <formula>AND(AE28&lt;S28,AE28&gt;=H28)</formula>
    </cfRule>
    <cfRule type="expression" dxfId="11733" priority="14246">
      <formula>AE28&gt;=S28</formula>
    </cfRule>
  </conditionalFormatting>
  <conditionalFormatting sqref="AF28">
    <cfRule type="expression" dxfId="11732" priority="14241">
      <formula>AF28&lt;I28</formula>
    </cfRule>
    <cfRule type="expression" dxfId="11731" priority="14242">
      <formula>AND(AF28&lt;T28,AF28&gt;=I28)</formula>
    </cfRule>
    <cfRule type="expression" dxfId="11730" priority="14243">
      <formula>AF28&gt;=T28</formula>
    </cfRule>
  </conditionalFormatting>
  <conditionalFormatting sqref="AG28">
    <cfRule type="expression" dxfId="11729" priority="14238">
      <formula>AG28&lt;J28</formula>
    </cfRule>
    <cfRule type="expression" dxfId="11728" priority="14239">
      <formula>AND(AG28&lt;U28,AG28&gt;=J28)</formula>
    </cfRule>
    <cfRule type="expression" dxfId="11727" priority="14240">
      <formula>AG28&gt;=U28</formula>
    </cfRule>
  </conditionalFormatting>
  <conditionalFormatting sqref="AH28">
    <cfRule type="expression" dxfId="11726" priority="14235">
      <formula>AH28&lt;K28</formula>
    </cfRule>
    <cfRule type="expression" dxfId="11725" priority="14236">
      <formula>AND(AH28&lt;V28,AH28&gt;=K28)</formula>
    </cfRule>
    <cfRule type="expression" dxfId="11724" priority="14237">
      <formula>AH28&gt;=V28</formula>
    </cfRule>
  </conditionalFormatting>
  <conditionalFormatting sqref="AI28">
    <cfRule type="expression" dxfId="11723" priority="14232">
      <formula>AI28&lt;L28</formula>
    </cfRule>
    <cfRule type="expression" dxfId="11722" priority="14233">
      <formula>AND(AI28&lt;W28,AI28&gt;=L28)</formula>
    </cfRule>
    <cfRule type="expression" dxfId="11721" priority="14234">
      <formula>AI28&gt;=W28</formula>
    </cfRule>
  </conditionalFormatting>
  <conditionalFormatting sqref="AJ28">
    <cfRule type="expression" dxfId="11720" priority="14229">
      <formula>AJ28&lt;M28</formula>
    </cfRule>
    <cfRule type="expression" dxfId="11719" priority="14230">
      <formula>AND(AJ28&lt;X28,AJ28&gt;=M28)</formula>
    </cfRule>
    <cfRule type="expression" dxfId="11718" priority="14231">
      <formula>AJ28&gt;=X28</formula>
    </cfRule>
  </conditionalFormatting>
  <conditionalFormatting sqref="AK28">
    <cfRule type="expression" dxfId="11717" priority="14226">
      <formula>AK28&lt;N28</formula>
    </cfRule>
    <cfRule type="expression" dxfId="11716" priority="14227">
      <formula>AND(AK28&lt;Y28,AK28&gt;=N28)</formula>
    </cfRule>
    <cfRule type="expression" dxfId="11715" priority="14228">
      <formula>AK28&gt;=Y28</formula>
    </cfRule>
  </conditionalFormatting>
  <conditionalFormatting sqref="AC28:AK28">
    <cfRule type="cellIs" dxfId="11714" priority="14223" operator="equal">
      <formula>0</formula>
    </cfRule>
  </conditionalFormatting>
  <conditionalFormatting sqref="AC29">
    <cfRule type="expression" dxfId="11713" priority="14217">
      <formula>AC29&lt;F29</formula>
    </cfRule>
    <cfRule type="expression" dxfId="11712" priority="14218">
      <formula>AND(AC29&lt;Q29,AC29&gt;=F29)</formula>
    </cfRule>
    <cfRule type="expression" dxfId="11711" priority="14219">
      <formula>AC29&gt;=Q29</formula>
    </cfRule>
  </conditionalFormatting>
  <conditionalFormatting sqref="AD29">
    <cfRule type="expression" dxfId="11710" priority="14214">
      <formula>AD29&lt;G29</formula>
    </cfRule>
    <cfRule type="expression" dxfId="11709" priority="14215">
      <formula>AND(AD29&lt;R29,AD29&gt;=G29)</formula>
    </cfRule>
    <cfRule type="expression" dxfId="11708" priority="14216">
      <formula>AD29&gt;=R29</formula>
    </cfRule>
  </conditionalFormatting>
  <conditionalFormatting sqref="AE29">
    <cfRule type="expression" dxfId="11707" priority="14211">
      <formula>AE29&lt;H29</formula>
    </cfRule>
    <cfRule type="expression" dxfId="11706" priority="14212">
      <formula>AND(AE29&lt;S29,AE29&gt;=H29)</formula>
    </cfRule>
    <cfRule type="expression" dxfId="11705" priority="14213">
      <formula>AE29&gt;=S29</formula>
    </cfRule>
  </conditionalFormatting>
  <conditionalFormatting sqref="AF29">
    <cfRule type="expression" dxfId="11704" priority="14208">
      <formula>AF29&lt;I29</formula>
    </cfRule>
    <cfRule type="expression" dxfId="11703" priority="14209">
      <formula>AND(AF29&lt;T29,AF29&gt;=I29)</formula>
    </cfRule>
    <cfRule type="expression" dxfId="11702" priority="14210">
      <formula>AF29&gt;=T29</formula>
    </cfRule>
  </conditionalFormatting>
  <conditionalFormatting sqref="AG29">
    <cfRule type="expression" dxfId="11701" priority="14205">
      <formula>AG29&lt;J29</formula>
    </cfRule>
    <cfRule type="expression" dxfId="11700" priority="14206">
      <formula>AND(AG29&lt;U29,AG29&gt;=J29)</formula>
    </cfRule>
    <cfRule type="expression" dxfId="11699" priority="14207">
      <formula>AG29&gt;=U29</formula>
    </cfRule>
  </conditionalFormatting>
  <conditionalFormatting sqref="AH29">
    <cfRule type="expression" dxfId="11698" priority="14202">
      <formula>AH29&lt;K29</formula>
    </cfRule>
    <cfRule type="expression" dxfId="11697" priority="14203">
      <formula>AND(AH29&lt;V29,AH29&gt;=K29)</formula>
    </cfRule>
    <cfRule type="expression" dxfId="11696" priority="14204">
      <formula>AH29&gt;=V29</formula>
    </cfRule>
  </conditionalFormatting>
  <conditionalFormatting sqref="AI29">
    <cfRule type="expression" dxfId="11695" priority="14199">
      <formula>AI29&lt;L29</formula>
    </cfRule>
    <cfRule type="expression" dxfId="11694" priority="14200">
      <formula>AND(AI29&lt;W29,AI29&gt;=L29)</formula>
    </cfRule>
    <cfRule type="expression" dxfId="11693" priority="14201">
      <formula>AI29&gt;=W29</formula>
    </cfRule>
  </conditionalFormatting>
  <conditionalFormatting sqref="AJ29">
    <cfRule type="expression" dxfId="11692" priority="14196">
      <formula>AJ29&lt;M29</formula>
    </cfRule>
    <cfRule type="expression" dxfId="11691" priority="14197">
      <formula>AND(AJ29&lt;X29,AJ29&gt;=M29)</formula>
    </cfRule>
    <cfRule type="expression" dxfId="11690" priority="14198">
      <formula>AJ29&gt;=X29</formula>
    </cfRule>
  </conditionalFormatting>
  <conditionalFormatting sqref="AK29">
    <cfRule type="expression" dxfId="11689" priority="14193">
      <formula>AK29&lt;N29</formula>
    </cfRule>
    <cfRule type="expression" dxfId="11688" priority="14194">
      <formula>AND(AK29&lt;Y29,AK29&gt;=N29)</formula>
    </cfRule>
    <cfRule type="expression" dxfId="11687" priority="14195">
      <formula>AK29&gt;=Y29</formula>
    </cfRule>
  </conditionalFormatting>
  <conditionalFormatting sqref="AC29:AK29">
    <cfRule type="cellIs" dxfId="11686" priority="14190" operator="equal">
      <formula>0</formula>
    </cfRule>
  </conditionalFormatting>
  <conditionalFormatting sqref="AA30">
    <cfRule type="expression" dxfId="11685" priority="14187">
      <formula>AA30&lt;E30</formula>
    </cfRule>
    <cfRule type="expression" dxfId="11684" priority="14188">
      <formula>AND(AA30&lt;P30,AA30&gt;=E30)</formula>
    </cfRule>
    <cfRule type="expression" dxfId="11683" priority="14189">
      <formula>AA30&gt;=P30</formula>
    </cfRule>
  </conditionalFormatting>
  <conditionalFormatting sqref="AC30">
    <cfRule type="expression" dxfId="11682" priority="14184">
      <formula>AC30&lt;F30</formula>
    </cfRule>
    <cfRule type="expression" dxfId="11681" priority="14185">
      <formula>AND(AC30&lt;Q30,AC30&gt;=F30)</formula>
    </cfRule>
    <cfRule type="expression" dxfId="11680" priority="14186">
      <formula>AC30&gt;=Q30</formula>
    </cfRule>
  </conditionalFormatting>
  <conditionalFormatting sqref="AD30">
    <cfRule type="expression" dxfId="11679" priority="14181">
      <formula>AD30&lt;G30</formula>
    </cfRule>
    <cfRule type="expression" dxfId="11678" priority="14182">
      <formula>AND(AD30&lt;R30,AD30&gt;=G30)</formula>
    </cfRule>
    <cfRule type="expression" dxfId="11677" priority="14183">
      <formula>AD30&gt;=R30</formula>
    </cfRule>
  </conditionalFormatting>
  <conditionalFormatting sqref="AE30">
    <cfRule type="expression" dxfId="11676" priority="14178">
      <formula>AE30&lt;H30</formula>
    </cfRule>
    <cfRule type="expression" dxfId="11675" priority="14179">
      <formula>AND(AE30&lt;S30,AE30&gt;=H30)</formula>
    </cfRule>
    <cfRule type="expression" dxfId="11674" priority="14180">
      <formula>AE30&gt;=S30</formula>
    </cfRule>
  </conditionalFormatting>
  <conditionalFormatting sqref="AF30">
    <cfRule type="expression" dxfId="11673" priority="14175">
      <formula>AF30&lt;I30</formula>
    </cfRule>
    <cfRule type="expression" dxfId="11672" priority="14176">
      <formula>AND(AF30&lt;T30,AF30&gt;=I30)</formula>
    </cfRule>
    <cfRule type="expression" dxfId="11671" priority="14177">
      <formula>AF30&gt;=T30</formula>
    </cfRule>
  </conditionalFormatting>
  <conditionalFormatting sqref="AG30">
    <cfRule type="expression" dxfId="11670" priority="14172">
      <formula>AG30&lt;J30</formula>
    </cfRule>
    <cfRule type="expression" dxfId="11669" priority="14173">
      <formula>AND(AG30&lt;U30,AG30&gt;=J30)</formula>
    </cfRule>
    <cfRule type="expression" dxfId="11668" priority="14174">
      <formula>AG30&gt;=U30</formula>
    </cfRule>
  </conditionalFormatting>
  <conditionalFormatting sqref="AH30">
    <cfRule type="expression" dxfId="11667" priority="14169">
      <formula>AH30&lt;K30</formula>
    </cfRule>
    <cfRule type="expression" dxfId="11666" priority="14170">
      <formula>AND(AH30&lt;V30,AH30&gt;=K30)</formula>
    </cfRule>
    <cfRule type="expression" dxfId="11665" priority="14171">
      <formula>AH30&gt;=V30</formula>
    </cfRule>
  </conditionalFormatting>
  <conditionalFormatting sqref="AI30">
    <cfRule type="expression" dxfId="11664" priority="14166">
      <formula>AI30&lt;L30</formula>
    </cfRule>
    <cfRule type="expression" dxfId="11663" priority="14167">
      <formula>AND(AI30&lt;W30,AI30&gt;=L30)</formula>
    </cfRule>
    <cfRule type="expression" dxfId="11662" priority="14168">
      <formula>AI30&gt;=W30</formula>
    </cfRule>
  </conditionalFormatting>
  <conditionalFormatting sqref="AJ30">
    <cfRule type="expression" dxfId="11661" priority="14163">
      <formula>AJ30&lt;M30</formula>
    </cfRule>
    <cfRule type="expression" dxfId="11660" priority="14164">
      <formula>AND(AJ30&lt;X30,AJ30&gt;=M30)</formula>
    </cfRule>
    <cfRule type="expression" dxfId="11659" priority="14165">
      <formula>AJ30&gt;=X30</formula>
    </cfRule>
  </conditionalFormatting>
  <conditionalFormatting sqref="AK30">
    <cfRule type="expression" dxfId="11658" priority="14160">
      <formula>AK30&lt;N30</formula>
    </cfRule>
    <cfRule type="expression" dxfId="11657" priority="14161">
      <formula>AND(AK30&lt;Y30,AK30&gt;=N30)</formula>
    </cfRule>
    <cfRule type="expression" dxfId="11656" priority="14162">
      <formula>AK30&gt;=Y30</formula>
    </cfRule>
  </conditionalFormatting>
  <conditionalFormatting sqref="AA30 AC30:AK30">
    <cfRule type="cellIs" dxfId="11655" priority="14157" operator="equal">
      <formula>0</formula>
    </cfRule>
  </conditionalFormatting>
  <conditionalFormatting sqref="AC31">
    <cfRule type="expression" dxfId="11654" priority="14151">
      <formula>AC31&lt;F31</formula>
    </cfRule>
    <cfRule type="expression" dxfId="11653" priority="14152">
      <formula>AND(AC31&lt;Q31,AC31&gt;=F31)</formula>
    </cfRule>
    <cfRule type="expression" dxfId="11652" priority="14153">
      <formula>AC31&gt;=Q31</formula>
    </cfRule>
  </conditionalFormatting>
  <conditionalFormatting sqref="AD31">
    <cfRule type="expression" dxfId="11651" priority="14148">
      <formula>AD31&lt;G31</formula>
    </cfRule>
    <cfRule type="expression" dxfId="11650" priority="14149">
      <formula>AND(AD31&lt;R31,AD31&gt;=G31)</formula>
    </cfRule>
    <cfRule type="expression" dxfId="11649" priority="14150">
      <formula>AD31&gt;=R31</formula>
    </cfRule>
  </conditionalFormatting>
  <conditionalFormatting sqref="AE31">
    <cfRule type="expression" dxfId="11648" priority="14145">
      <formula>AE31&lt;H31</formula>
    </cfRule>
    <cfRule type="expression" dxfId="11647" priority="14146">
      <formula>AND(AE31&lt;S31,AE31&gt;=H31)</formula>
    </cfRule>
    <cfRule type="expression" dxfId="11646" priority="14147">
      <formula>AE31&gt;=S31</formula>
    </cfRule>
  </conditionalFormatting>
  <conditionalFormatting sqref="AF31">
    <cfRule type="expression" dxfId="11645" priority="14142">
      <formula>AF31&lt;I31</formula>
    </cfRule>
    <cfRule type="expression" dxfId="11644" priority="14143">
      <formula>AND(AF31&lt;T31,AF31&gt;=I31)</formula>
    </cfRule>
    <cfRule type="expression" dxfId="11643" priority="14144">
      <formula>AF31&gt;=T31</formula>
    </cfRule>
  </conditionalFormatting>
  <conditionalFormatting sqref="AG31">
    <cfRule type="expression" dxfId="11642" priority="14139">
      <formula>AG31&lt;J31</formula>
    </cfRule>
    <cfRule type="expression" dxfId="11641" priority="14140">
      <formula>AND(AG31&lt;U31,AG31&gt;=J31)</formula>
    </cfRule>
    <cfRule type="expression" dxfId="11640" priority="14141">
      <formula>AG31&gt;=U31</formula>
    </cfRule>
  </conditionalFormatting>
  <conditionalFormatting sqref="AH31">
    <cfRule type="expression" dxfId="11639" priority="14136">
      <formula>AH31&lt;K31</formula>
    </cfRule>
    <cfRule type="expression" dxfId="11638" priority="14137">
      <formula>AND(AH31&lt;V31,AH31&gt;=K31)</formula>
    </cfRule>
    <cfRule type="expression" dxfId="11637" priority="14138">
      <formula>AH31&gt;=V31</formula>
    </cfRule>
  </conditionalFormatting>
  <conditionalFormatting sqref="AI31">
    <cfRule type="expression" dxfId="11636" priority="14133">
      <formula>AI31&lt;L31</formula>
    </cfRule>
    <cfRule type="expression" dxfId="11635" priority="14134">
      <formula>AND(AI31&lt;W31,AI31&gt;=L31)</formula>
    </cfRule>
    <cfRule type="expression" dxfId="11634" priority="14135">
      <formula>AI31&gt;=W31</formula>
    </cfRule>
  </conditionalFormatting>
  <conditionalFormatting sqref="AJ31">
    <cfRule type="expression" dxfId="11633" priority="14130">
      <formula>AJ31&lt;M31</formula>
    </cfRule>
    <cfRule type="expression" dxfId="11632" priority="14131">
      <formula>AND(AJ31&lt;X31,AJ31&gt;=M31)</formula>
    </cfRule>
    <cfRule type="expression" dxfId="11631" priority="14132">
      <formula>AJ31&gt;=X31</formula>
    </cfRule>
  </conditionalFormatting>
  <conditionalFormatting sqref="AK31">
    <cfRule type="expression" dxfId="11630" priority="14127">
      <formula>AK31&lt;N31</formula>
    </cfRule>
    <cfRule type="expression" dxfId="11629" priority="14128">
      <formula>AND(AK31&lt;Y31,AK31&gt;=N31)</formula>
    </cfRule>
    <cfRule type="expression" dxfId="11628" priority="14129">
      <formula>AK31&gt;=Y31</formula>
    </cfRule>
  </conditionalFormatting>
  <conditionalFormatting sqref="AC31:AK31">
    <cfRule type="cellIs" dxfId="11627" priority="14124" operator="equal">
      <formula>0</formula>
    </cfRule>
  </conditionalFormatting>
  <conditionalFormatting sqref="AC32">
    <cfRule type="expression" dxfId="11626" priority="14118">
      <formula>AC32&lt;F32</formula>
    </cfRule>
    <cfRule type="expression" dxfId="11625" priority="14119">
      <formula>AND(AC32&lt;Q32,AC32&gt;=F32)</formula>
    </cfRule>
    <cfRule type="expression" dxfId="11624" priority="14120">
      <formula>AC32&gt;=Q32</formula>
    </cfRule>
  </conditionalFormatting>
  <conditionalFormatting sqref="AD32">
    <cfRule type="expression" dxfId="11623" priority="14115">
      <formula>AD32&lt;G32</formula>
    </cfRule>
    <cfRule type="expression" dxfId="11622" priority="14116">
      <formula>AND(AD32&lt;R32,AD32&gt;=G32)</formula>
    </cfRule>
    <cfRule type="expression" dxfId="11621" priority="14117">
      <formula>AD32&gt;=R32</formula>
    </cfRule>
  </conditionalFormatting>
  <conditionalFormatting sqref="AE32">
    <cfRule type="expression" dxfId="11620" priority="14112">
      <formula>AE32&lt;H32</formula>
    </cfRule>
    <cfRule type="expression" dxfId="11619" priority="14113">
      <formula>AND(AE32&lt;S32,AE32&gt;=H32)</formula>
    </cfRule>
    <cfRule type="expression" dxfId="11618" priority="14114">
      <formula>AE32&gt;=S32</formula>
    </cfRule>
  </conditionalFormatting>
  <conditionalFormatting sqref="AF32">
    <cfRule type="expression" dxfId="11617" priority="14109">
      <formula>AF32&lt;I32</formula>
    </cfRule>
    <cfRule type="expression" dxfId="11616" priority="14110">
      <formula>AND(AF32&lt;T32,AF32&gt;=I32)</formula>
    </cfRule>
    <cfRule type="expression" dxfId="11615" priority="14111">
      <formula>AF32&gt;=T32</formula>
    </cfRule>
  </conditionalFormatting>
  <conditionalFormatting sqref="AG32">
    <cfRule type="expression" dxfId="11614" priority="14106">
      <formula>AG32&lt;J32</formula>
    </cfRule>
    <cfRule type="expression" dxfId="11613" priority="14107">
      <formula>AND(AG32&lt;U32,AG32&gt;=J32)</formula>
    </cfRule>
    <cfRule type="expression" dxfId="11612" priority="14108">
      <formula>AG32&gt;=U32</formula>
    </cfRule>
  </conditionalFormatting>
  <conditionalFormatting sqref="AH32">
    <cfRule type="expression" dxfId="11611" priority="14103">
      <formula>AH32&lt;K32</formula>
    </cfRule>
    <cfRule type="expression" dxfId="11610" priority="14104">
      <formula>AND(AH32&lt;V32,AH32&gt;=K32)</formula>
    </cfRule>
    <cfRule type="expression" dxfId="11609" priority="14105">
      <formula>AH32&gt;=V32</formula>
    </cfRule>
  </conditionalFormatting>
  <conditionalFormatting sqref="AI32">
    <cfRule type="expression" dxfId="11608" priority="14100">
      <formula>AI32&lt;L32</formula>
    </cfRule>
    <cfRule type="expression" dxfId="11607" priority="14101">
      <formula>AND(AI32&lt;W32,AI32&gt;=L32)</formula>
    </cfRule>
    <cfRule type="expression" dxfId="11606" priority="14102">
      <formula>AI32&gt;=W32</formula>
    </cfRule>
  </conditionalFormatting>
  <conditionalFormatting sqref="AJ32">
    <cfRule type="expression" dxfId="11605" priority="14097">
      <formula>AJ32&lt;M32</formula>
    </cfRule>
    <cfRule type="expression" dxfId="11604" priority="14098">
      <formula>AND(AJ32&lt;X32,AJ32&gt;=M32)</formula>
    </cfRule>
    <cfRule type="expression" dxfId="11603" priority="14099">
      <formula>AJ32&gt;=X32</formula>
    </cfRule>
  </conditionalFormatting>
  <conditionalFormatting sqref="AK32">
    <cfRule type="expression" dxfId="11602" priority="14094">
      <formula>AK32&lt;N32</formula>
    </cfRule>
    <cfRule type="expression" dxfId="11601" priority="14095">
      <formula>AND(AK32&lt;Y32,AK32&gt;=N32)</formula>
    </cfRule>
    <cfRule type="expression" dxfId="11600" priority="14096">
      <formula>AK32&gt;=Y32</formula>
    </cfRule>
  </conditionalFormatting>
  <conditionalFormatting sqref="AC32:AK32">
    <cfRule type="cellIs" dxfId="11599" priority="14091" operator="equal">
      <formula>0</formula>
    </cfRule>
  </conditionalFormatting>
  <conditionalFormatting sqref="AC23">
    <cfRule type="expression" dxfId="11598" priority="14085">
      <formula>AC23&lt;F23</formula>
    </cfRule>
    <cfRule type="expression" dxfId="11597" priority="14086">
      <formula>AND(AC23&lt;Q23,AC23&gt;=F23)</formula>
    </cfRule>
    <cfRule type="expression" dxfId="11596" priority="14087">
      <formula>AC23&gt;=Q23</formula>
    </cfRule>
  </conditionalFormatting>
  <conditionalFormatting sqref="AD23">
    <cfRule type="expression" dxfId="11595" priority="14082">
      <formula>AD23&lt;G23</formula>
    </cfRule>
    <cfRule type="expression" dxfId="11594" priority="14083">
      <formula>AND(AD23&lt;R23,AD23&gt;=G23)</formula>
    </cfRule>
    <cfRule type="expression" dxfId="11593" priority="14084">
      <formula>AD23&gt;=R23</formula>
    </cfRule>
  </conditionalFormatting>
  <conditionalFormatting sqref="AE23">
    <cfRule type="expression" dxfId="11592" priority="14079">
      <formula>AE23&lt;H23</formula>
    </cfRule>
    <cfRule type="expression" dxfId="11591" priority="14080">
      <formula>AND(AE23&lt;S23,AE23&gt;=H23)</formula>
    </cfRule>
    <cfRule type="expression" dxfId="11590" priority="14081">
      <formula>AE23&gt;=S23</formula>
    </cfRule>
  </conditionalFormatting>
  <conditionalFormatting sqref="AF23">
    <cfRule type="expression" dxfId="11589" priority="14076">
      <formula>AF23&lt;I23</formula>
    </cfRule>
    <cfRule type="expression" dxfId="11588" priority="14077">
      <formula>AND(AF23&lt;T23,AF23&gt;=I23)</formula>
    </cfRule>
    <cfRule type="expression" dxfId="11587" priority="14078">
      <formula>AF23&gt;=T23</formula>
    </cfRule>
  </conditionalFormatting>
  <conditionalFormatting sqref="AG23">
    <cfRule type="expression" dxfId="11586" priority="14073">
      <formula>AG23&lt;J23</formula>
    </cfRule>
    <cfRule type="expression" dxfId="11585" priority="14074">
      <formula>AND(AG23&lt;U23,AG23&gt;=J23)</formula>
    </cfRule>
    <cfRule type="expression" dxfId="11584" priority="14075">
      <formula>AG23&gt;=U23</formula>
    </cfRule>
  </conditionalFormatting>
  <conditionalFormatting sqref="AH23">
    <cfRule type="expression" dxfId="11583" priority="14070">
      <formula>AH23&lt;K23</formula>
    </cfRule>
    <cfRule type="expression" dxfId="11582" priority="14071">
      <formula>AND(AH23&lt;V23,AH23&gt;=K23)</formula>
    </cfRule>
    <cfRule type="expression" dxfId="11581" priority="14072">
      <formula>AH23&gt;=V23</formula>
    </cfRule>
  </conditionalFormatting>
  <conditionalFormatting sqref="AI23">
    <cfRule type="expression" dxfId="11580" priority="14067">
      <formula>AI23&lt;L23</formula>
    </cfRule>
    <cfRule type="expression" dxfId="11579" priority="14068">
      <formula>AND(AI23&lt;W23,AI23&gt;=L23)</formula>
    </cfRule>
    <cfRule type="expression" dxfId="11578" priority="14069">
      <formula>AI23&gt;=W23</formula>
    </cfRule>
  </conditionalFormatting>
  <conditionalFormatting sqref="AJ23">
    <cfRule type="expression" dxfId="11577" priority="14064">
      <formula>AJ23&lt;M23</formula>
    </cfRule>
    <cfRule type="expression" dxfId="11576" priority="14065">
      <formula>AND(AJ23&lt;X23,AJ23&gt;=M23)</formula>
    </cfRule>
    <cfRule type="expression" dxfId="11575" priority="14066">
      <formula>AJ23&gt;=X23</formula>
    </cfRule>
  </conditionalFormatting>
  <conditionalFormatting sqref="AK23">
    <cfRule type="expression" dxfId="11574" priority="14061">
      <formula>AK23&lt;N23</formula>
    </cfRule>
    <cfRule type="expression" dxfId="11573" priority="14062">
      <formula>AND(AK23&lt;Y23,AK23&gt;=N23)</formula>
    </cfRule>
    <cfRule type="expression" dxfId="11572" priority="14063">
      <formula>AK23&gt;=Y23</formula>
    </cfRule>
  </conditionalFormatting>
  <conditionalFormatting sqref="AC23:AK23">
    <cfRule type="cellIs" dxfId="11571" priority="14058" operator="equal">
      <formula>0</formula>
    </cfRule>
  </conditionalFormatting>
  <conditionalFormatting sqref="AC33">
    <cfRule type="expression" dxfId="11570" priority="14052">
      <formula>AC33&lt;F33</formula>
    </cfRule>
    <cfRule type="expression" dxfId="11569" priority="14053">
      <formula>AND(AC33&lt;Q33,AC33&gt;=F33)</formula>
    </cfRule>
    <cfRule type="expression" dxfId="11568" priority="14054">
      <formula>AC33&gt;=Q33</formula>
    </cfRule>
  </conditionalFormatting>
  <conditionalFormatting sqref="AD33">
    <cfRule type="expression" dxfId="11567" priority="14049">
      <formula>AD33&lt;G33</formula>
    </cfRule>
    <cfRule type="expression" dxfId="11566" priority="14050">
      <formula>AND(AD33&lt;R33,AD33&gt;=G33)</formula>
    </cfRule>
    <cfRule type="expression" dxfId="11565" priority="14051">
      <formula>AD33&gt;=R33</formula>
    </cfRule>
  </conditionalFormatting>
  <conditionalFormatting sqref="AE33">
    <cfRule type="expression" dxfId="11564" priority="14046">
      <formula>AE33&lt;H33</formula>
    </cfRule>
    <cfRule type="expression" dxfId="11563" priority="14047">
      <formula>AND(AE33&lt;S33,AE33&gt;=H33)</formula>
    </cfRule>
    <cfRule type="expression" dxfId="11562" priority="14048">
      <formula>AE33&gt;=S33</formula>
    </cfRule>
  </conditionalFormatting>
  <conditionalFormatting sqref="AF33">
    <cfRule type="expression" dxfId="11561" priority="14043">
      <formula>AF33&lt;I33</formula>
    </cfRule>
    <cfRule type="expression" dxfId="11560" priority="14044">
      <formula>AND(AF33&lt;T33,AF33&gt;=I33)</formula>
    </cfRule>
    <cfRule type="expression" dxfId="11559" priority="14045">
      <formula>AF33&gt;=T33</formula>
    </cfRule>
  </conditionalFormatting>
  <conditionalFormatting sqref="AG33">
    <cfRule type="expression" dxfId="11558" priority="14040">
      <formula>AG33&lt;J33</formula>
    </cfRule>
    <cfRule type="expression" dxfId="11557" priority="14041">
      <formula>AND(AG33&lt;U33,AG33&gt;=J33)</formula>
    </cfRule>
    <cfRule type="expression" dxfId="11556" priority="14042">
      <formula>AG33&gt;=U33</formula>
    </cfRule>
  </conditionalFormatting>
  <conditionalFormatting sqref="AH33">
    <cfRule type="expression" dxfId="11555" priority="14037">
      <formula>AH33&lt;K33</formula>
    </cfRule>
    <cfRule type="expression" dxfId="11554" priority="14038">
      <formula>AND(AH33&lt;V33,AH33&gt;=K33)</formula>
    </cfRule>
    <cfRule type="expression" dxfId="11553" priority="14039">
      <formula>AH33&gt;=V33</formula>
    </cfRule>
  </conditionalFormatting>
  <conditionalFormatting sqref="AI33">
    <cfRule type="expression" dxfId="11552" priority="14034">
      <formula>AI33&lt;L33</formula>
    </cfRule>
    <cfRule type="expression" dxfId="11551" priority="14035">
      <formula>AND(AI33&lt;W33,AI33&gt;=L33)</formula>
    </cfRule>
    <cfRule type="expression" dxfId="11550" priority="14036">
      <formula>AI33&gt;=W33</formula>
    </cfRule>
  </conditionalFormatting>
  <conditionalFormatting sqref="AJ33">
    <cfRule type="expression" dxfId="11549" priority="14031">
      <formula>AJ33&lt;M33</formula>
    </cfRule>
    <cfRule type="expression" dxfId="11548" priority="14032">
      <formula>AND(AJ33&lt;X33,AJ33&gt;=M33)</formula>
    </cfRule>
    <cfRule type="expression" dxfId="11547" priority="14033">
      <formula>AJ33&gt;=X33</formula>
    </cfRule>
  </conditionalFormatting>
  <conditionalFormatting sqref="AK33">
    <cfRule type="expression" dxfId="11546" priority="14028">
      <formula>AK33&lt;N33</formula>
    </cfRule>
    <cfRule type="expression" dxfId="11545" priority="14029">
      <formula>AND(AK33&lt;Y33,AK33&gt;=N33)</formula>
    </cfRule>
    <cfRule type="expression" dxfId="11544" priority="14030">
      <formula>AK33&gt;=Y33</formula>
    </cfRule>
  </conditionalFormatting>
  <conditionalFormatting sqref="AC33:AK33">
    <cfRule type="cellIs" dxfId="11543" priority="14025" operator="equal">
      <formula>0</formula>
    </cfRule>
  </conditionalFormatting>
  <conditionalFormatting sqref="AC34">
    <cfRule type="expression" dxfId="11542" priority="14019">
      <formula>AC34&lt;F34</formula>
    </cfRule>
    <cfRule type="expression" dxfId="11541" priority="14020">
      <formula>AND(AC34&lt;Q34,AC34&gt;=F34)</formula>
    </cfRule>
    <cfRule type="expression" dxfId="11540" priority="14021">
      <formula>AC34&gt;=Q34</formula>
    </cfRule>
  </conditionalFormatting>
  <conditionalFormatting sqref="AD34">
    <cfRule type="expression" dxfId="11539" priority="14016">
      <formula>AD34&lt;G34</formula>
    </cfRule>
    <cfRule type="expression" dxfId="11538" priority="14017">
      <formula>AND(AD34&lt;R34,AD34&gt;=G34)</formula>
    </cfRule>
    <cfRule type="expression" dxfId="11537" priority="14018">
      <formula>AD34&gt;=R34</formula>
    </cfRule>
  </conditionalFormatting>
  <conditionalFormatting sqref="AE34">
    <cfRule type="expression" dxfId="11536" priority="14013">
      <formula>AE34&lt;H34</formula>
    </cfRule>
    <cfRule type="expression" dxfId="11535" priority="14014">
      <formula>AND(AE34&lt;S34,AE34&gt;=H34)</formula>
    </cfRule>
    <cfRule type="expression" dxfId="11534" priority="14015">
      <formula>AE34&gt;=S34</formula>
    </cfRule>
  </conditionalFormatting>
  <conditionalFormatting sqref="AF34">
    <cfRule type="expression" dxfId="11533" priority="14010">
      <formula>AF34&lt;I34</formula>
    </cfRule>
    <cfRule type="expression" dxfId="11532" priority="14011">
      <formula>AND(AF34&lt;T34,AF34&gt;=I34)</formula>
    </cfRule>
    <cfRule type="expression" dxfId="11531" priority="14012">
      <formula>AF34&gt;=T34</formula>
    </cfRule>
  </conditionalFormatting>
  <conditionalFormatting sqref="AG34">
    <cfRule type="expression" dxfId="11530" priority="14007">
      <formula>AG34&lt;J34</formula>
    </cfRule>
    <cfRule type="expression" dxfId="11529" priority="14008">
      <formula>AND(AG34&lt;U34,AG34&gt;=J34)</formula>
    </cfRule>
    <cfRule type="expression" dxfId="11528" priority="14009">
      <formula>AG34&gt;=U34</formula>
    </cfRule>
  </conditionalFormatting>
  <conditionalFormatting sqref="AH34">
    <cfRule type="expression" dxfId="11527" priority="14004">
      <formula>AH34&lt;K34</formula>
    </cfRule>
    <cfRule type="expression" dxfId="11526" priority="14005">
      <formula>AND(AH34&lt;V34,AH34&gt;=K34)</formula>
    </cfRule>
    <cfRule type="expression" dxfId="11525" priority="14006">
      <formula>AH34&gt;=V34</formula>
    </cfRule>
  </conditionalFormatting>
  <conditionalFormatting sqref="AI34">
    <cfRule type="expression" dxfId="11524" priority="14001">
      <formula>AI34&lt;L34</formula>
    </cfRule>
    <cfRule type="expression" dxfId="11523" priority="14002">
      <formula>AND(AI34&lt;W34,AI34&gt;=L34)</formula>
    </cfRule>
    <cfRule type="expression" dxfId="11522" priority="14003">
      <formula>AI34&gt;=W34</formula>
    </cfRule>
  </conditionalFormatting>
  <conditionalFormatting sqref="AJ34">
    <cfRule type="expression" dxfId="11521" priority="13998">
      <formula>AJ34&lt;M34</formula>
    </cfRule>
    <cfRule type="expression" dxfId="11520" priority="13999">
      <formula>AND(AJ34&lt;X34,AJ34&gt;=M34)</formula>
    </cfRule>
    <cfRule type="expression" dxfId="11519" priority="14000">
      <formula>AJ34&gt;=X34</formula>
    </cfRule>
  </conditionalFormatting>
  <conditionalFormatting sqref="AK34">
    <cfRule type="expression" dxfId="11518" priority="13995">
      <formula>AK34&lt;N34</formula>
    </cfRule>
    <cfRule type="expression" dxfId="11517" priority="13996">
      <formula>AND(AK34&lt;Y34,AK34&gt;=N34)</formula>
    </cfRule>
    <cfRule type="expression" dxfId="11516" priority="13997">
      <formula>AK34&gt;=Y34</formula>
    </cfRule>
  </conditionalFormatting>
  <conditionalFormatting sqref="AC34:AK34">
    <cfRule type="cellIs" dxfId="11515" priority="13992" operator="equal">
      <formula>0</formula>
    </cfRule>
  </conditionalFormatting>
  <conditionalFormatting sqref="AC35">
    <cfRule type="expression" dxfId="11514" priority="13986">
      <formula>AC35&lt;F35</formula>
    </cfRule>
    <cfRule type="expression" dxfId="11513" priority="13987">
      <formula>AND(AC35&lt;Q35,AC35&gt;=F35)</formula>
    </cfRule>
    <cfRule type="expression" dxfId="11512" priority="13988">
      <formula>AC35&gt;=Q35</formula>
    </cfRule>
  </conditionalFormatting>
  <conditionalFormatting sqref="AD35">
    <cfRule type="expression" dxfId="11511" priority="13983">
      <formula>AD35&lt;G35</formula>
    </cfRule>
    <cfRule type="expression" dxfId="11510" priority="13984">
      <formula>AND(AD35&lt;R35,AD35&gt;=G35)</formula>
    </cfRule>
    <cfRule type="expression" dxfId="11509" priority="13985">
      <formula>AD35&gt;=R35</formula>
    </cfRule>
  </conditionalFormatting>
  <conditionalFormatting sqref="AE35">
    <cfRule type="expression" dxfId="11508" priority="13980">
      <formula>AE35&lt;H35</formula>
    </cfRule>
    <cfRule type="expression" dxfId="11507" priority="13981">
      <formula>AND(AE35&lt;S35,AE35&gt;=H35)</formula>
    </cfRule>
    <cfRule type="expression" dxfId="11506" priority="13982">
      <formula>AE35&gt;=S35</formula>
    </cfRule>
  </conditionalFormatting>
  <conditionalFormatting sqref="AF35">
    <cfRule type="expression" dxfId="11505" priority="13977">
      <formula>AF35&lt;I35</formula>
    </cfRule>
    <cfRule type="expression" dxfId="11504" priority="13978">
      <formula>AND(AF35&lt;T35,AF35&gt;=I35)</formula>
    </cfRule>
    <cfRule type="expression" dxfId="11503" priority="13979">
      <formula>AF35&gt;=T35</formula>
    </cfRule>
  </conditionalFormatting>
  <conditionalFormatting sqref="AG35">
    <cfRule type="expression" dxfId="11502" priority="13974">
      <formula>AG35&lt;J35</formula>
    </cfRule>
    <cfRule type="expression" dxfId="11501" priority="13975">
      <formula>AND(AG35&lt;U35,AG35&gt;=J35)</formula>
    </cfRule>
    <cfRule type="expression" dxfId="11500" priority="13976">
      <formula>AG35&gt;=U35</formula>
    </cfRule>
  </conditionalFormatting>
  <conditionalFormatting sqref="AH35">
    <cfRule type="expression" dxfId="11499" priority="13971">
      <formula>AH35&lt;K35</formula>
    </cfRule>
    <cfRule type="expression" dxfId="11498" priority="13972">
      <formula>AND(AH35&lt;V35,AH35&gt;=K35)</formula>
    </cfRule>
    <cfRule type="expression" dxfId="11497" priority="13973">
      <formula>AH35&gt;=V35</formula>
    </cfRule>
  </conditionalFormatting>
  <conditionalFormatting sqref="AI35">
    <cfRule type="expression" dxfId="11496" priority="13968">
      <formula>AI35&lt;L35</formula>
    </cfRule>
    <cfRule type="expression" dxfId="11495" priority="13969">
      <formula>AND(AI35&lt;W35,AI35&gt;=L35)</formula>
    </cfRule>
    <cfRule type="expression" dxfId="11494" priority="13970">
      <formula>AI35&gt;=W35</formula>
    </cfRule>
  </conditionalFormatting>
  <conditionalFormatting sqref="AJ35">
    <cfRule type="expression" dxfId="11493" priority="13965">
      <formula>AJ35&lt;M35</formula>
    </cfRule>
    <cfRule type="expression" dxfId="11492" priority="13966">
      <formula>AND(AJ35&lt;X35,AJ35&gt;=M35)</formula>
    </cfRule>
    <cfRule type="expression" dxfId="11491" priority="13967">
      <formula>AJ35&gt;=X35</formula>
    </cfRule>
  </conditionalFormatting>
  <conditionalFormatting sqref="AK35">
    <cfRule type="expression" dxfId="11490" priority="13962">
      <formula>AK35&lt;N35</formula>
    </cfRule>
    <cfRule type="expression" dxfId="11489" priority="13963">
      <formula>AND(AK35&lt;Y35,AK35&gt;=N35)</formula>
    </cfRule>
    <cfRule type="expression" dxfId="11488" priority="13964">
      <formula>AK35&gt;=Y35</formula>
    </cfRule>
  </conditionalFormatting>
  <conditionalFormatting sqref="AC35:AK35">
    <cfRule type="cellIs" dxfId="11487" priority="13959" operator="equal">
      <formula>0</formula>
    </cfRule>
  </conditionalFormatting>
  <conditionalFormatting sqref="AA36">
    <cfRule type="expression" dxfId="11486" priority="13956">
      <formula>AA36&lt;E36</formula>
    </cfRule>
    <cfRule type="expression" dxfId="11485" priority="13957">
      <formula>AND(AA36&lt;P36,AA36&gt;=E36)</formula>
    </cfRule>
    <cfRule type="expression" dxfId="11484" priority="13958">
      <formula>AA36&gt;=P36</formula>
    </cfRule>
  </conditionalFormatting>
  <conditionalFormatting sqref="AC36">
    <cfRule type="expression" dxfId="11483" priority="13953">
      <formula>AC36&lt;F36</formula>
    </cfRule>
    <cfRule type="expression" dxfId="11482" priority="13954">
      <formula>AND(AC36&lt;Q36,AC36&gt;=F36)</formula>
    </cfRule>
    <cfRule type="expression" dxfId="11481" priority="13955">
      <formula>AC36&gt;=Q36</formula>
    </cfRule>
  </conditionalFormatting>
  <conditionalFormatting sqref="AD36">
    <cfRule type="expression" dxfId="11480" priority="13950">
      <formula>AD36&lt;G36</formula>
    </cfRule>
    <cfRule type="expression" dxfId="11479" priority="13951">
      <formula>AND(AD36&lt;R36,AD36&gt;=G36)</formula>
    </cfRule>
    <cfRule type="expression" dxfId="11478" priority="13952">
      <formula>AD36&gt;=R36</formula>
    </cfRule>
  </conditionalFormatting>
  <conditionalFormatting sqref="AE36">
    <cfRule type="expression" dxfId="11477" priority="13947">
      <formula>AE36&lt;H36</formula>
    </cfRule>
    <cfRule type="expression" dxfId="11476" priority="13948">
      <formula>AND(AE36&lt;S36,AE36&gt;=H36)</formula>
    </cfRule>
    <cfRule type="expression" dxfId="11475" priority="13949">
      <formula>AE36&gt;=S36</formula>
    </cfRule>
  </conditionalFormatting>
  <conditionalFormatting sqref="AF36">
    <cfRule type="expression" dxfId="11474" priority="13944">
      <formula>AF36&lt;I36</formula>
    </cfRule>
    <cfRule type="expression" dxfId="11473" priority="13945">
      <formula>AND(AF36&lt;T36,AF36&gt;=I36)</formula>
    </cfRule>
    <cfRule type="expression" dxfId="11472" priority="13946">
      <formula>AF36&gt;=T36</formula>
    </cfRule>
  </conditionalFormatting>
  <conditionalFormatting sqref="AG36">
    <cfRule type="expression" dxfId="11471" priority="13941">
      <formula>AG36&lt;J36</formula>
    </cfRule>
    <cfRule type="expression" dxfId="11470" priority="13942">
      <formula>AND(AG36&lt;U36,AG36&gt;=J36)</formula>
    </cfRule>
    <cfRule type="expression" dxfId="11469" priority="13943">
      <formula>AG36&gt;=U36</formula>
    </cfRule>
  </conditionalFormatting>
  <conditionalFormatting sqref="AH36">
    <cfRule type="expression" dxfId="11468" priority="13938">
      <formula>AH36&lt;K36</formula>
    </cfRule>
    <cfRule type="expression" dxfId="11467" priority="13939">
      <formula>AND(AH36&lt;V36,AH36&gt;=K36)</formula>
    </cfRule>
    <cfRule type="expression" dxfId="11466" priority="13940">
      <formula>AH36&gt;=V36</formula>
    </cfRule>
  </conditionalFormatting>
  <conditionalFormatting sqref="AI36">
    <cfRule type="expression" dxfId="11465" priority="13935">
      <formula>AI36&lt;L36</formula>
    </cfRule>
    <cfRule type="expression" dxfId="11464" priority="13936">
      <formula>AND(AI36&lt;W36,AI36&gt;=L36)</formula>
    </cfRule>
    <cfRule type="expression" dxfId="11463" priority="13937">
      <formula>AI36&gt;=W36</formula>
    </cfRule>
  </conditionalFormatting>
  <conditionalFormatting sqref="AJ36">
    <cfRule type="expression" dxfId="11462" priority="13932">
      <formula>AJ36&lt;M36</formula>
    </cfRule>
    <cfRule type="expression" dxfId="11461" priority="13933">
      <formula>AND(AJ36&lt;X36,AJ36&gt;=M36)</formula>
    </cfRule>
    <cfRule type="expression" dxfId="11460" priority="13934">
      <formula>AJ36&gt;=X36</formula>
    </cfRule>
  </conditionalFormatting>
  <conditionalFormatting sqref="AK36">
    <cfRule type="expression" dxfId="11459" priority="13929">
      <formula>AK36&lt;N36</formula>
    </cfRule>
    <cfRule type="expression" dxfId="11458" priority="13930">
      <formula>AND(AK36&lt;Y36,AK36&gt;=N36)</formula>
    </cfRule>
    <cfRule type="expression" dxfId="11457" priority="13931">
      <formula>AK36&gt;=Y36</formula>
    </cfRule>
  </conditionalFormatting>
  <conditionalFormatting sqref="AA36 AC36:AK36">
    <cfRule type="cellIs" dxfId="11456" priority="13926" operator="equal">
      <formula>0</formula>
    </cfRule>
  </conditionalFormatting>
  <conditionalFormatting sqref="AC37">
    <cfRule type="expression" dxfId="11455" priority="13920">
      <formula>AC37&lt;F37</formula>
    </cfRule>
    <cfRule type="expression" dxfId="11454" priority="13921">
      <formula>AND(AC37&lt;Q37,AC37&gt;=F37)</formula>
    </cfRule>
    <cfRule type="expression" dxfId="11453" priority="13922">
      <formula>AC37&gt;=Q37</formula>
    </cfRule>
  </conditionalFormatting>
  <conditionalFormatting sqref="AD37">
    <cfRule type="expression" dxfId="11452" priority="13917">
      <formula>AD37&lt;G37</formula>
    </cfRule>
    <cfRule type="expression" dxfId="11451" priority="13918">
      <formula>AND(AD37&lt;R37,AD37&gt;=G37)</formula>
    </cfRule>
    <cfRule type="expression" dxfId="11450" priority="13919">
      <formula>AD37&gt;=R37</formula>
    </cfRule>
  </conditionalFormatting>
  <conditionalFormatting sqref="AE37">
    <cfRule type="expression" dxfId="11449" priority="13914">
      <formula>AE37&lt;H37</formula>
    </cfRule>
    <cfRule type="expression" dxfId="11448" priority="13915">
      <formula>AND(AE37&lt;S37,AE37&gt;=H37)</formula>
    </cfRule>
    <cfRule type="expression" dxfId="11447" priority="13916">
      <formula>AE37&gt;=S37</formula>
    </cfRule>
  </conditionalFormatting>
  <conditionalFormatting sqref="AF37">
    <cfRule type="expression" dxfId="11446" priority="13911">
      <formula>AF37&lt;I37</formula>
    </cfRule>
    <cfRule type="expression" dxfId="11445" priority="13912">
      <formula>AND(AF37&lt;T37,AF37&gt;=I37)</formula>
    </cfRule>
    <cfRule type="expression" dxfId="11444" priority="13913">
      <formula>AF37&gt;=T37</formula>
    </cfRule>
  </conditionalFormatting>
  <conditionalFormatting sqref="AG37">
    <cfRule type="expression" dxfId="11443" priority="13908">
      <formula>AG37&lt;J37</formula>
    </cfRule>
    <cfRule type="expression" dxfId="11442" priority="13909">
      <formula>AND(AG37&lt;U37,AG37&gt;=J37)</formula>
    </cfRule>
    <cfRule type="expression" dxfId="11441" priority="13910">
      <formula>AG37&gt;=U37</formula>
    </cfRule>
  </conditionalFormatting>
  <conditionalFormatting sqref="AH37">
    <cfRule type="expression" dxfId="11440" priority="13905">
      <formula>AH37&lt;K37</formula>
    </cfRule>
    <cfRule type="expression" dxfId="11439" priority="13906">
      <formula>AND(AH37&lt;V37,AH37&gt;=K37)</formula>
    </cfRule>
    <cfRule type="expression" dxfId="11438" priority="13907">
      <formula>AH37&gt;=V37</formula>
    </cfRule>
  </conditionalFormatting>
  <conditionalFormatting sqref="AI37">
    <cfRule type="expression" dxfId="11437" priority="13902">
      <formula>AI37&lt;L37</formula>
    </cfRule>
    <cfRule type="expression" dxfId="11436" priority="13903">
      <formula>AND(AI37&lt;W37,AI37&gt;=L37)</formula>
    </cfRule>
    <cfRule type="expression" dxfId="11435" priority="13904">
      <formula>AI37&gt;=W37</formula>
    </cfRule>
  </conditionalFormatting>
  <conditionalFormatting sqref="AJ37">
    <cfRule type="expression" dxfId="11434" priority="13899">
      <formula>AJ37&lt;M37</formula>
    </cfRule>
    <cfRule type="expression" dxfId="11433" priority="13900">
      <formula>AND(AJ37&lt;X37,AJ37&gt;=M37)</formula>
    </cfRule>
    <cfRule type="expression" dxfId="11432" priority="13901">
      <formula>AJ37&gt;=X37</formula>
    </cfRule>
  </conditionalFormatting>
  <conditionalFormatting sqref="AK37">
    <cfRule type="expression" dxfId="11431" priority="13896">
      <formula>AK37&lt;N37</formula>
    </cfRule>
    <cfRule type="expression" dxfId="11430" priority="13897">
      <formula>AND(AK37&lt;Y37,AK37&gt;=N37)</formula>
    </cfRule>
    <cfRule type="expression" dxfId="11429" priority="13898">
      <formula>AK37&gt;=Y37</formula>
    </cfRule>
  </conditionalFormatting>
  <conditionalFormatting sqref="AC37:AK37">
    <cfRule type="cellIs" dxfId="11428" priority="13893" operator="equal">
      <formula>0</formula>
    </cfRule>
  </conditionalFormatting>
  <conditionalFormatting sqref="AC38">
    <cfRule type="expression" dxfId="11427" priority="13887">
      <formula>AC38&lt;F38</formula>
    </cfRule>
    <cfRule type="expression" dxfId="11426" priority="13888">
      <formula>AND(AC38&lt;Q38,AC38&gt;=F38)</formula>
    </cfRule>
    <cfRule type="expression" dxfId="11425" priority="13889">
      <formula>AC38&gt;=Q38</formula>
    </cfRule>
  </conditionalFormatting>
  <conditionalFormatting sqref="AD38">
    <cfRule type="expression" dxfId="11424" priority="13884">
      <formula>AD38&lt;G38</formula>
    </cfRule>
    <cfRule type="expression" dxfId="11423" priority="13885">
      <formula>AND(AD38&lt;R38,AD38&gt;=G38)</formula>
    </cfRule>
    <cfRule type="expression" dxfId="11422" priority="13886">
      <formula>AD38&gt;=R38</formula>
    </cfRule>
  </conditionalFormatting>
  <conditionalFormatting sqref="AE38">
    <cfRule type="expression" dxfId="11421" priority="13881">
      <formula>AE38&lt;H38</formula>
    </cfRule>
    <cfRule type="expression" dxfId="11420" priority="13882">
      <formula>AND(AE38&lt;S38,AE38&gt;=H38)</formula>
    </cfRule>
    <cfRule type="expression" dxfId="11419" priority="13883">
      <formula>AE38&gt;=S38</formula>
    </cfRule>
  </conditionalFormatting>
  <conditionalFormatting sqref="AF38">
    <cfRule type="expression" dxfId="11418" priority="13878">
      <formula>AF38&lt;I38</formula>
    </cfRule>
    <cfRule type="expression" dxfId="11417" priority="13879">
      <formula>AND(AF38&lt;T38,AF38&gt;=I38)</formula>
    </cfRule>
    <cfRule type="expression" dxfId="11416" priority="13880">
      <formula>AF38&gt;=T38</formula>
    </cfRule>
  </conditionalFormatting>
  <conditionalFormatting sqref="AG38">
    <cfRule type="expression" dxfId="11415" priority="13875">
      <formula>AG38&lt;J38</formula>
    </cfRule>
    <cfRule type="expression" dxfId="11414" priority="13876">
      <formula>AND(AG38&lt;U38,AG38&gt;=J38)</formula>
    </cfRule>
    <cfRule type="expression" dxfId="11413" priority="13877">
      <formula>AG38&gt;=U38</formula>
    </cfRule>
  </conditionalFormatting>
  <conditionalFormatting sqref="AH38">
    <cfRule type="expression" dxfId="11412" priority="13872">
      <formula>AH38&lt;K38</formula>
    </cfRule>
    <cfRule type="expression" dxfId="11411" priority="13873">
      <formula>AND(AH38&lt;V38,AH38&gt;=K38)</formula>
    </cfRule>
    <cfRule type="expression" dxfId="11410" priority="13874">
      <formula>AH38&gt;=V38</formula>
    </cfRule>
  </conditionalFormatting>
  <conditionalFormatting sqref="AI38">
    <cfRule type="expression" dxfId="11409" priority="13869">
      <formula>AI38&lt;L38</formula>
    </cfRule>
    <cfRule type="expression" dxfId="11408" priority="13870">
      <formula>AND(AI38&lt;W38,AI38&gt;=L38)</formula>
    </cfRule>
    <cfRule type="expression" dxfId="11407" priority="13871">
      <formula>AI38&gt;=W38</formula>
    </cfRule>
  </conditionalFormatting>
  <conditionalFormatting sqref="AJ38">
    <cfRule type="expression" dxfId="11406" priority="13866">
      <formula>AJ38&lt;M38</formula>
    </cfRule>
    <cfRule type="expression" dxfId="11405" priority="13867">
      <formula>AND(AJ38&lt;X38,AJ38&gt;=M38)</formula>
    </cfRule>
    <cfRule type="expression" dxfId="11404" priority="13868">
      <formula>AJ38&gt;=X38</formula>
    </cfRule>
  </conditionalFormatting>
  <conditionalFormatting sqref="AK38">
    <cfRule type="expression" dxfId="11403" priority="13863">
      <formula>AK38&lt;N38</formula>
    </cfRule>
    <cfRule type="expression" dxfId="11402" priority="13864">
      <formula>AND(AK38&lt;Y38,AK38&gt;=N38)</formula>
    </cfRule>
    <cfRule type="expression" dxfId="11401" priority="13865">
      <formula>AK38&gt;=Y38</formula>
    </cfRule>
  </conditionalFormatting>
  <conditionalFormatting sqref="AC38:AK38">
    <cfRule type="cellIs" dxfId="11400" priority="13860" operator="equal">
      <formula>0</formula>
    </cfRule>
  </conditionalFormatting>
  <conditionalFormatting sqref="AC39">
    <cfRule type="expression" dxfId="11399" priority="13854">
      <formula>AC39&lt;F39</formula>
    </cfRule>
    <cfRule type="expression" dxfId="11398" priority="13855">
      <formula>AND(AC39&lt;Q39,AC39&gt;=F39)</formula>
    </cfRule>
    <cfRule type="expression" dxfId="11397" priority="13856">
      <formula>AC39&gt;=Q39</formula>
    </cfRule>
  </conditionalFormatting>
  <conditionalFormatting sqref="AD39">
    <cfRule type="expression" dxfId="11396" priority="13851">
      <formula>AD39&lt;G39</formula>
    </cfRule>
    <cfRule type="expression" dxfId="11395" priority="13852">
      <formula>AND(AD39&lt;R39,AD39&gt;=G39)</formula>
    </cfRule>
    <cfRule type="expression" dxfId="11394" priority="13853">
      <formula>AD39&gt;=R39</formula>
    </cfRule>
  </conditionalFormatting>
  <conditionalFormatting sqref="AE39">
    <cfRule type="expression" dxfId="11393" priority="13848">
      <formula>AE39&lt;H39</formula>
    </cfRule>
    <cfRule type="expression" dxfId="11392" priority="13849">
      <formula>AND(AE39&lt;S39,AE39&gt;=H39)</formula>
    </cfRule>
    <cfRule type="expression" dxfId="11391" priority="13850">
      <formula>AE39&gt;=S39</formula>
    </cfRule>
  </conditionalFormatting>
  <conditionalFormatting sqref="AF39">
    <cfRule type="expression" dxfId="11390" priority="13845">
      <formula>AF39&lt;I39</formula>
    </cfRule>
    <cfRule type="expression" dxfId="11389" priority="13846">
      <formula>AND(AF39&lt;T39,AF39&gt;=I39)</formula>
    </cfRule>
    <cfRule type="expression" dxfId="11388" priority="13847">
      <formula>AF39&gt;=T39</formula>
    </cfRule>
  </conditionalFormatting>
  <conditionalFormatting sqref="AG39">
    <cfRule type="expression" dxfId="11387" priority="13842">
      <formula>AG39&lt;J39</formula>
    </cfRule>
    <cfRule type="expression" dxfId="11386" priority="13843">
      <formula>AND(AG39&lt;U39,AG39&gt;=J39)</formula>
    </cfRule>
    <cfRule type="expression" dxfId="11385" priority="13844">
      <formula>AG39&gt;=U39</formula>
    </cfRule>
  </conditionalFormatting>
  <conditionalFormatting sqref="AH39">
    <cfRule type="expression" dxfId="11384" priority="13839">
      <formula>AH39&lt;K39</formula>
    </cfRule>
    <cfRule type="expression" dxfId="11383" priority="13840">
      <formula>AND(AH39&lt;V39,AH39&gt;=K39)</formula>
    </cfRule>
    <cfRule type="expression" dxfId="11382" priority="13841">
      <formula>AH39&gt;=V39</formula>
    </cfRule>
  </conditionalFormatting>
  <conditionalFormatting sqref="AI39">
    <cfRule type="expression" dxfId="11381" priority="13836">
      <formula>AI39&lt;L39</formula>
    </cfRule>
    <cfRule type="expression" dxfId="11380" priority="13837">
      <formula>AND(AI39&lt;W39,AI39&gt;=L39)</formula>
    </cfRule>
    <cfRule type="expression" dxfId="11379" priority="13838">
      <formula>AI39&gt;=W39</formula>
    </cfRule>
  </conditionalFormatting>
  <conditionalFormatting sqref="AJ39">
    <cfRule type="expression" dxfId="11378" priority="13833">
      <formula>AJ39&lt;M39</formula>
    </cfRule>
    <cfRule type="expression" dxfId="11377" priority="13834">
      <formula>AND(AJ39&lt;X39,AJ39&gt;=M39)</formula>
    </cfRule>
    <cfRule type="expression" dxfId="11376" priority="13835">
      <formula>AJ39&gt;=X39</formula>
    </cfRule>
  </conditionalFormatting>
  <conditionalFormatting sqref="AK39">
    <cfRule type="expression" dxfId="11375" priority="13830">
      <formula>AK39&lt;N39</formula>
    </cfRule>
    <cfRule type="expression" dxfId="11374" priority="13831">
      <formula>AND(AK39&lt;Y39,AK39&gt;=N39)</formula>
    </cfRule>
    <cfRule type="expression" dxfId="11373" priority="13832">
      <formula>AK39&gt;=Y39</formula>
    </cfRule>
  </conditionalFormatting>
  <conditionalFormatting sqref="AC39:AK39">
    <cfRule type="cellIs" dxfId="11372" priority="13827" operator="equal">
      <formula>0</formula>
    </cfRule>
  </conditionalFormatting>
  <conditionalFormatting sqref="AC40">
    <cfRule type="expression" dxfId="11371" priority="13821">
      <formula>AC40&lt;F40</formula>
    </cfRule>
    <cfRule type="expression" dxfId="11370" priority="13822">
      <formula>AND(AC40&lt;Q40,AC40&gt;=F40)</formula>
    </cfRule>
    <cfRule type="expression" dxfId="11369" priority="13823">
      <formula>AC40&gt;=Q40</formula>
    </cfRule>
  </conditionalFormatting>
  <conditionalFormatting sqref="AD40">
    <cfRule type="expression" dxfId="11368" priority="13818">
      <formula>AD40&lt;G40</formula>
    </cfRule>
    <cfRule type="expression" dxfId="11367" priority="13819">
      <formula>AND(AD40&lt;R40,AD40&gt;=G40)</formula>
    </cfRule>
    <cfRule type="expression" dxfId="11366" priority="13820">
      <formula>AD40&gt;=R40</formula>
    </cfRule>
  </conditionalFormatting>
  <conditionalFormatting sqref="AE40">
    <cfRule type="expression" dxfId="11365" priority="13815">
      <formula>AE40&lt;H40</formula>
    </cfRule>
    <cfRule type="expression" dxfId="11364" priority="13816">
      <formula>AND(AE40&lt;S40,AE40&gt;=H40)</formula>
    </cfRule>
    <cfRule type="expression" dxfId="11363" priority="13817">
      <formula>AE40&gt;=S40</formula>
    </cfRule>
  </conditionalFormatting>
  <conditionalFormatting sqref="AF40">
    <cfRule type="expression" dxfId="11362" priority="13812">
      <formula>AF40&lt;I40</formula>
    </cfRule>
    <cfRule type="expression" dxfId="11361" priority="13813">
      <formula>AND(AF40&lt;T40,AF40&gt;=I40)</formula>
    </cfRule>
    <cfRule type="expression" dxfId="11360" priority="13814">
      <formula>AF40&gt;=T40</formula>
    </cfRule>
  </conditionalFormatting>
  <conditionalFormatting sqref="AG40">
    <cfRule type="expression" dxfId="11359" priority="13809">
      <formula>AG40&lt;J40</formula>
    </cfRule>
    <cfRule type="expression" dxfId="11358" priority="13810">
      <formula>AND(AG40&lt;U40,AG40&gt;=J40)</formula>
    </cfRule>
    <cfRule type="expression" dxfId="11357" priority="13811">
      <formula>AG40&gt;=U40</formula>
    </cfRule>
  </conditionalFormatting>
  <conditionalFormatting sqref="AH40">
    <cfRule type="expression" dxfId="11356" priority="13806">
      <formula>AH40&lt;K40</formula>
    </cfRule>
    <cfRule type="expression" dxfId="11355" priority="13807">
      <formula>AND(AH40&lt;V40,AH40&gt;=K40)</formula>
    </cfRule>
    <cfRule type="expression" dxfId="11354" priority="13808">
      <formula>AH40&gt;=V40</formula>
    </cfRule>
  </conditionalFormatting>
  <conditionalFormatting sqref="AI40">
    <cfRule type="expression" dxfId="11353" priority="13803">
      <formula>AI40&lt;L40</formula>
    </cfRule>
    <cfRule type="expression" dxfId="11352" priority="13804">
      <formula>AND(AI40&lt;W40,AI40&gt;=L40)</formula>
    </cfRule>
    <cfRule type="expression" dxfId="11351" priority="13805">
      <formula>AI40&gt;=W40</formula>
    </cfRule>
  </conditionalFormatting>
  <conditionalFormatting sqref="AJ40">
    <cfRule type="expression" dxfId="11350" priority="13800">
      <formula>AJ40&lt;M40</formula>
    </cfRule>
    <cfRule type="expression" dxfId="11349" priority="13801">
      <formula>AND(AJ40&lt;X40,AJ40&gt;=M40)</formula>
    </cfRule>
    <cfRule type="expression" dxfId="11348" priority="13802">
      <formula>AJ40&gt;=X40</formula>
    </cfRule>
  </conditionalFormatting>
  <conditionalFormatting sqref="AK40">
    <cfRule type="expression" dxfId="11347" priority="13797">
      <formula>AK40&lt;N40</formula>
    </cfRule>
    <cfRule type="expression" dxfId="11346" priority="13798">
      <formula>AND(AK40&lt;Y40,AK40&gt;=N40)</formula>
    </cfRule>
    <cfRule type="expression" dxfId="11345" priority="13799">
      <formula>AK40&gt;=Y40</formula>
    </cfRule>
  </conditionalFormatting>
  <conditionalFormatting sqref="AC40:AK40">
    <cfRule type="cellIs" dxfId="11344" priority="13794" operator="equal">
      <formula>0</formula>
    </cfRule>
  </conditionalFormatting>
  <conditionalFormatting sqref="AC41">
    <cfRule type="expression" dxfId="11343" priority="13788">
      <formula>AC41&lt;F41</formula>
    </cfRule>
    <cfRule type="expression" dxfId="11342" priority="13789">
      <formula>AND(AC41&lt;Q41,AC41&gt;=F41)</formula>
    </cfRule>
    <cfRule type="expression" dxfId="11341" priority="13790">
      <formula>AC41&gt;=Q41</formula>
    </cfRule>
  </conditionalFormatting>
  <conditionalFormatting sqref="AD41">
    <cfRule type="expression" dxfId="11340" priority="13785">
      <formula>AD41&lt;G41</formula>
    </cfRule>
    <cfRule type="expression" dxfId="11339" priority="13786">
      <formula>AND(AD41&lt;R41,AD41&gt;=G41)</formula>
    </cfRule>
    <cfRule type="expression" dxfId="11338" priority="13787">
      <formula>AD41&gt;=R41</formula>
    </cfRule>
  </conditionalFormatting>
  <conditionalFormatting sqref="AE41">
    <cfRule type="expression" dxfId="11337" priority="13782">
      <formula>AE41&lt;H41</formula>
    </cfRule>
    <cfRule type="expression" dxfId="11336" priority="13783">
      <formula>AND(AE41&lt;S41,AE41&gt;=H41)</formula>
    </cfRule>
    <cfRule type="expression" dxfId="11335" priority="13784">
      <formula>AE41&gt;=S41</formula>
    </cfRule>
  </conditionalFormatting>
  <conditionalFormatting sqref="AF41">
    <cfRule type="expression" dxfId="11334" priority="13779">
      <formula>AF41&lt;I41</formula>
    </cfRule>
    <cfRule type="expression" dxfId="11333" priority="13780">
      <formula>AND(AF41&lt;T41,AF41&gt;=I41)</formula>
    </cfRule>
    <cfRule type="expression" dxfId="11332" priority="13781">
      <formula>AF41&gt;=T41</formula>
    </cfRule>
  </conditionalFormatting>
  <conditionalFormatting sqref="AG41">
    <cfRule type="expression" dxfId="11331" priority="13776">
      <formula>AG41&lt;J41</formula>
    </cfRule>
    <cfRule type="expression" dxfId="11330" priority="13777">
      <formula>AND(AG41&lt;U41,AG41&gt;=J41)</formula>
    </cfRule>
    <cfRule type="expression" dxfId="11329" priority="13778">
      <formula>AG41&gt;=U41</formula>
    </cfRule>
  </conditionalFormatting>
  <conditionalFormatting sqref="AH41">
    <cfRule type="expression" dxfId="11328" priority="13773">
      <formula>AH41&lt;K41</formula>
    </cfRule>
    <cfRule type="expression" dxfId="11327" priority="13774">
      <formula>AND(AH41&lt;V41,AH41&gt;=K41)</formula>
    </cfRule>
    <cfRule type="expression" dxfId="11326" priority="13775">
      <formula>AH41&gt;=V41</formula>
    </cfRule>
  </conditionalFormatting>
  <conditionalFormatting sqref="AI41">
    <cfRule type="expression" dxfId="11325" priority="13770">
      <formula>AI41&lt;L41</formula>
    </cfRule>
    <cfRule type="expression" dxfId="11324" priority="13771">
      <formula>AND(AI41&lt;W41,AI41&gt;=L41)</formula>
    </cfRule>
    <cfRule type="expression" dxfId="11323" priority="13772">
      <formula>AI41&gt;=W41</formula>
    </cfRule>
  </conditionalFormatting>
  <conditionalFormatting sqref="AJ41">
    <cfRule type="expression" dxfId="11322" priority="13767">
      <formula>AJ41&lt;M41</formula>
    </cfRule>
    <cfRule type="expression" dxfId="11321" priority="13768">
      <formula>AND(AJ41&lt;X41,AJ41&gt;=M41)</formula>
    </cfRule>
    <cfRule type="expression" dxfId="11320" priority="13769">
      <formula>AJ41&gt;=X41</formula>
    </cfRule>
  </conditionalFormatting>
  <conditionalFormatting sqref="AK41">
    <cfRule type="expression" dxfId="11319" priority="13764">
      <formula>AK41&lt;N41</formula>
    </cfRule>
    <cfRule type="expression" dxfId="11318" priority="13765">
      <formula>AND(AK41&lt;Y41,AK41&gt;=N41)</formula>
    </cfRule>
    <cfRule type="expression" dxfId="11317" priority="13766">
      <formula>AK41&gt;=Y41</formula>
    </cfRule>
  </conditionalFormatting>
  <conditionalFormatting sqref="AC41:AK41">
    <cfRule type="cellIs" dxfId="11316" priority="13761" operator="equal">
      <formula>0</formula>
    </cfRule>
  </conditionalFormatting>
  <conditionalFormatting sqref="AC42">
    <cfRule type="expression" dxfId="11315" priority="13755">
      <formula>AC42&lt;F42</formula>
    </cfRule>
    <cfRule type="expression" dxfId="11314" priority="13756">
      <formula>AND(AC42&lt;Q42,AC42&gt;=F42)</formula>
    </cfRule>
    <cfRule type="expression" dxfId="11313" priority="13757">
      <formula>AC42&gt;=Q42</formula>
    </cfRule>
  </conditionalFormatting>
  <conditionalFormatting sqref="AD42">
    <cfRule type="expression" dxfId="11312" priority="13752">
      <formula>AD42&lt;G42</formula>
    </cfRule>
    <cfRule type="expression" dxfId="11311" priority="13753">
      <formula>AND(AD42&lt;R42,AD42&gt;=G42)</formula>
    </cfRule>
    <cfRule type="expression" dxfId="11310" priority="13754">
      <formula>AD42&gt;=R42</formula>
    </cfRule>
  </conditionalFormatting>
  <conditionalFormatting sqref="AE42">
    <cfRule type="expression" dxfId="11309" priority="13749">
      <formula>AE42&lt;H42</formula>
    </cfRule>
    <cfRule type="expression" dxfId="11308" priority="13750">
      <formula>AND(AE42&lt;S42,AE42&gt;=H42)</formula>
    </cfRule>
    <cfRule type="expression" dxfId="11307" priority="13751">
      <formula>AE42&gt;=S42</formula>
    </cfRule>
  </conditionalFormatting>
  <conditionalFormatting sqref="AF42">
    <cfRule type="expression" dxfId="11306" priority="13746">
      <formula>AF42&lt;I42</formula>
    </cfRule>
    <cfRule type="expression" dxfId="11305" priority="13747">
      <formula>AND(AF42&lt;T42,AF42&gt;=I42)</formula>
    </cfRule>
    <cfRule type="expression" dxfId="11304" priority="13748">
      <formula>AF42&gt;=T42</formula>
    </cfRule>
  </conditionalFormatting>
  <conditionalFormatting sqref="AG42">
    <cfRule type="expression" dxfId="11303" priority="13743">
      <formula>AG42&lt;J42</formula>
    </cfRule>
    <cfRule type="expression" dxfId="11302" priority="13744">
      <formula>AND(AG42&lt;U42,AG42&gt;=J42)</formula>
    </cfRule>
    <cfRule type="expression" dxfId="11301" priority="13745">
      <formula>AG42&gt;=U42</formula>
    </cfRule>
  </conditionalFormatting>
  <conditionalFormatting sqref="AH42">
    <cfRule type="expression" dxfId="11300" priority="13740">
      <formula>AH42&lt;K42</formula>
    </cfRule>
    <cfRule type="expression" dxfId="11299" priority="13741">
      <formula>AND(AH42&lt;V42,AH42&gt;=K42)</formula>
    </cfRule>
    <cfRule type="expression" dxfId="11298" priority="13742">
      <formula>AH42&gt;=V42</formula>
    </cfRule>
  </conditionalFormatting>
  <conditionalFormatting sqref="AI42">
    <cfRule type="expression" dxfId="11297" priority="13737">
      <formula>AI42&lt;L42</formula>
    </cfRule>
    <cfRule type="expression" dxfId="11296" priority="13738">
      <formula>AND(AI42&lt;W42,AI42&gt;=L42)</formula>
    </cfRule>
    <cfRule type="expression" dxfId="11295" priority="13739">
      <formula>AI42&gt;=W42</formula>
    </cfRule>
  </conditionalFormatting>
  <conditionalFormatting sqref="AJ42">
    <cfRule type="expression" dxfId="11294" priority="13734">
      <formula>AJ42&lt;M42</formula>
    </cfRule>
    <cfRule type="expression" dxfId="11293" priority="13735">
      <formula>AND(AJ42&lt;X42,AJ42&gt;=M42)</formula>
    </cfRule>
    <cfRule type="expression" dxfId="11292" priority="13736">
      <formula>AJ42&gt;=X42</formula>
    </cfRule>
  </conditionalFormatting>
  <conditionalFormatting sqref="AK42">
    <cfRule type="expression" dxfId="11291" priority="13731">
      <formula>AK42&lt;N42</formula>
    </cfRule>
    <cfRule type="expression" dxfId="11290" priority="13732">
      <formula>AND(AK42&lt;Y42,AK42&gt;=N42)</formula>
    </cfRule>
    <cfRule type="expression" dxfId="11289" priority="13733">
      <formula>AK42&gt;=Y42</formula>
    </cfRule>
  </conditionalFormatting>
  <conditionalFormatting sqref="AC42:AK42">
    <cfRule type="cellIs" dxfId="11288" priority="13728" operator="equal">
      <formula>0</formula>
    </cfRule>
  </conditionalFormatting>
  <conditionalFormatting sqref="AC43">
    <cfRule type="expression" dxfId="11287" priority="13722">
      <formula>AC43&lt;F43</formula>
    </cfRule>
    <cfRule type="expression" dxfId="11286" priority="13723">
      <formula>AND(AC43&lt;Q43,AC43&gt;=F43)</formula>
    </cfRule>
    <cfRule type="expression" dxfId="11285" priority="13724">
      <formula>AC43&gt;=Q43</formula>
    </cfRule>
  </conditionalFormatting>
  <conditionalFormatting sqref="AD43">
    <cfRule type="expression" dxfId="11284" priority="13719">
      <formula>AD43&lt;G43</formula>
    </cfRule>
    <cfRule type="expression" dxfId="11283" priority="13720">
      <formula>AND(AD43&lt;R43,AD43&gt;=G43)</formula>
    </cfRule>
    <cfRule type="expression" dxfId="11282" priority="13721">
      <formula>AD43&gt;=R43</formula>
    </cfRule>
  </conditionalFormatting>
  <conditionalFormatting sqref="AE43">
    <cfRule type="expression" dxfId="11281" priority="13716">
      <formula>AE43&lt;H43</formula>
    </cfRule>
    <cfRule type="expression" dxfId="11280" priority="13717">
      <formula>AND(AE43&lt;S43,AE43&gt;=H43)</formula>
    </cfRule>
    <cfRule type="expression" dxfId="11279" priority="13718">
      <formula>AE43&gt;=S43</formula>
    </cfRule>
  </conditionalFormatting>
  <conditionalFormatting sqref="AF43">
    <cfRule type="expression" dxfId="11278" priority="13713">
      <formula>AF43&lt;I43</formula>
    </cfRule>
    <cfRule type="expression" dxfId="11277" priority="13714">
      <formula>AND(AF43&lt;T43,AF43&gt;=I43)</formula>
    </cfRule>
    <cfRule type="expression" dxfId="11276" priority="13715">
      <formula>AF43&gt;=T43</formula>
    </cfRule>
  </conditionalFormatting>
  <conditionalFormatting sqref="AG43">
    <cfRule type="expression" dxfId="11275" priority="13710">
      <formula>AG43&lt;J43</formula>
    </cfRule>
    <cfRule type="expression" dxfId="11274" priority="13711">
      <formula>AND(AG43&lt;U43,AG43&gt;=J43)</formula>
    </cfRule>
    <cfRule type="expression" dxfId="11273" priority="13712">
      <formula>AG43&gt;=U43</formula>
    </cfRule>
  </conditionalFormatting>
  <conditionalFormatting sqref="AH43">
    <cfRule type="expression" dxfId="11272" priority="13707">
      <formula>AH43&lt;K43</formula>
    </cfRule>
    <cfRule type="expression" dxfId="11271" priority="13708">
      <formula>AND(AH43&lt;V43,AH43&gt;=K43)</formula>
    </cfRule>
    <cfRule type="expression" dxfId="11270" priority="13709">
      <formula>AH43&gt;=V43</formula>
    </cfRule>
  </conditionalFormatting>
  <conditionalFormatting sqref="AI43">
    <cfRule type="expression" dxfId="11269" priority="13704">
      <formula>AI43&lt;L43</formula>
    </cfRule>
    <cfRule type="expression" dxfId="11268" priority="13705">
      <formula>AND(AI43&lt;W43,AI43&gt;=L43)</formula>
    </cfRule>
    <cfRule type="expression" dxfId="11267" priority="13706">
      <formula>AI43&gt;=W43</formula>
    </cfRule>
  </conditionalFormatting>
  <conditionalFormatting sqref="AJ43">
    <cfRule type="expression" dxfId="11266" priority="13701">
      <formula>AJ43&lt;M43</formula>
    </cfRule>
    <cfRule type="expression" dxfId="11265" priority="13702">
      <formula>AND(AJ43&lt;X43,AJ43&gt;=M43)</formula>
    </cfRule>
    <cfRule type="expression" dxfId="11264" priority="13703">
      <formula>AJ43&gt;=X43</formula>
    </cfRule>
  </conditionalFormatting>
  <conditionalFormatting sqref="AK43">
    <cfRule type="expression" dxfId="11263" priority="13698">
      <formula>AK43&lt;N43</formula>
    </cfRule>
    <cfRule type="expression" dxfId="11262" priority="13699">
      <formula>AND(AK43&lt;Y43,AK43&gt;=N43)</formula>
    </cfRule>
    <cfRule type="expression" dxfId="11261" priority="13700">
      <formula>AK43&gt;=Y43</formula>
    </cfRule>
  </conditionalFormatting>
  <conditionalFormatting sqref="AC43:AK43">
    <cfRule type="cellIs" dxfId="11260" priority="13695" operator="equal">
      <formula>0</formula>
    </cfRule>
  </conditionalFormatting>
  <conditionalFormatting sqref="AA44">
    <cfRule type="expression" dxfId="11259" priority="13692">
      <formula>AA44&lt;E44</formula>
    </cfRule>
    <cfRule type="expression" dxfId="11258" priority="13693">
      <formula>AND(AA44&lt;P44,AA44&gt;=E44)</formula>
    </cfRule>
    <cfRule type="expression" dxfId="11257" priority="13694">
      <formula>AA44&gt;=P44</formula>
    </cfRule>
  </conditionalFormatting>
  <conditionalFormatting sqref="AC44">
    <cfRule type="expression" dxfId="11256" priority="13689">
      <formula>AC44&lt;F44</formula>
    </cfRule>
    <cfRule type="expression" dxfId="11255" priority="13690">
      <formula>AND(AC44&lt;Q44,AC44&gt;=F44)</formula>
    </cfRule>
    <cfRule type="expression" dxfId="11254" priority="13691">
      <formula>AC44&gt;=Q44</formula>
    </cfRule>
  </conditionalFormatting>
  <conditionalFormatting sqref="AD44">
    <cfRule type="expression" dxfId="11253" priority="13686">
      <formula>AD44&lt;G44</formula>
    </cfRule>
    <cfRule type="expression" dxfId="11252" priority="13687">
      <formula>AND(AD44&lt;R44,AD44&gt;=G44)</formula>
    </cfRule>
    <cfRule type="expression" dxfId="11251" priority="13688">
      <formula>AD44&gt;=R44</formula>
    </cfRule>
  </conditionalFormatting>
  <conditionalFormatting sqref="AE44">
    <cfRule type="expression" dxfId="11250" priority="13683">
      <formula>AE44&lt;H44</formula>
    </cfRule>
    <cfRule type="expression" dxfId="11249" priority="13684">
      <formula>AND(AE44&lt;S44,AE44&gt;=H44)</formula>
    </cfRule>
    <cfRule type="expression" dxfId="11248" priority="13685">
      <formula>AE44&gt;=S44</formula>
    </cfRule>
  </conditionalFormatting>
  <conditionalFormatting sqref="AF44">
    <cfRule type="expression" dxfId="11247" priority="13680">
      <formula>AF44&lt;I44</formula>
    </cfRule>
    <cfRule type="expression" dxfId="11246" priority="13681">
      <formula>AND(AF44&lt;T44,AF44&gt;=I44)</formula>
    </cfRule>
    <cfRule type="expression" dxfId="11245" priority="13682">
      <formula>AF44&gt;=T44</formula>
    </cfRule>
  </conditionalFormatting>
  <conditionalFormatting sqref="AG44">
    <cfRule type="expression" dxfId="11244" priority="13677">
      <formula>AG44&lt;J44</formula>
    </cfRule>
    <cfRule type="expression" dxfId="11243" priority="13678">
      <formula>AND(AG44&lt;U44,AG44&gt;=J44)</formula>
    </cfRule>
    <cfRule type="expression" dxfId="11242" priority="13679">
      <formula>AG44&gt;=U44</formula>
    </cfRule>
  </conditionalFormatting>
  <conditionalFormatting sqref="AH44">
    <cfRule type="expression" dxfId="11241" priority="13674">
      <formula>AH44&lt;K44</formula>
    </cfRule>
    <cfRule type="expression" dxfId="11240" priority="13675">
      <formula>AND(AH44&lt;V44,AH44&gt;=K44)</formula>
    </cfRule>
    <cfRule type="expression" dxfId="11239" priority="13676">
      <formula>AH44&gt;=V44</formula>
    </cfRule>
  </conditionalFormatting>
  <conditionalFormatting sqref="AI44">
    <cfRule type="expression" dxfId="11238" priority="13671">
      <formula>AI44&lt;L44</formula>
    </cfRule>
    <cfRule type="expression" dxfId="11237" priority="13672">
      <formula>AND(AI44&lt;W44,AI44&gt;=L44)</formula>
    </cfRule>
    <cfRule type="expression" dxfId="11236" priority="13673">
      <formula>AI44&gt;=W44</formula>
    </cfRule>
  </conditionalFormatting>
  <conditionalFormatting sqref="AJ44">
    <cfRule type="expression" dxfId="11235" priority="13668">
      <formula>AJ44&lt;M44</formula>
    </cfRule>
    <cfRule type="expression" dxfId="11234" priority="13669">
      <formula>AND(AJ44&lt;X44,AJ44&gt;=M44)</formula>
    </cfRule>
    <cfRule type="expression" dxfId="11233" priority="13670">
      <formula>AJ44&gt;=X44</formula>
    </cfRule>
  </conditionalFormatting>
  <conditionalFormatting sqref="AK44">
    <cfRule type="expression" dxfId="11232" priority="13665">
      <formula>AK44&lt;N44</formula>
    </cfRule>
    <cfRule type="expression" dxfId="11231" priority="13666">
      <formula>AND(AK44&lt;Y44,AK44&gt;=N44)</formula>
    </cfRule>
    <cfRule type="expression" dxfId="11230" priority="13667">
      <formula>AK44&gt;=Y44</formula>
    </cfRule>
  </conditionalFormatting>
  <conditionalFormatting sqref="AA44 AC44:AK44">
    <cfRule type="cellIs" dxfId="11229" priority="13662" operator="equal">
      <formula>0</formula>
    </cfRule>
  </conditionalFormatting>
  <conditionalFormatting sqref="AC45">
    <cfRule type="expression" dxfId="11228" priority="13656">
      <formula>AC45&lt;F45</formula>
    </cfRule>
    <cfRule type="expression" dxfId="11227" priority="13657">
      <formula>AND(AC45&lt;Q45,AC45&gt;=F45)</formula>
    </cfRule>
    <cfRule type="expression" dxfId="11226" priority="13658">
      <formula>AC45&gt;=Q45</formula>
    </cfRule>
  </conditionalFormatting>
  <conditionalFormatting sqref="AD45">
    <cfRule type="expression" dxfId="11225" priority="13653">
      <formula>AD45&lt;G45</formula>
    </cfRule>
    <cfRule type="expression" dxfId="11224" priority="13654">
      <formula>AND(AD45&lt;R45,AD45&gt;=G45)</formula>
    </cfRule>
    <cfRule type="expression" dxfId="11223" priority="13655">
      <formula>AD45&gt;=R45</formula>
    </cfRule>
  </conditionalFormatting>
  <conditionalFormatting sqref="AE45">
    <cfRule type="expression" dxfId="11222" priority="13650">
      <formula>AE45&lt;H45</formula>
    </cfRule>
    <cfRule type="expression" dxfId="11221" priority="13651">
      <formula>AND(AE45&lt;S45,AE45&gt;=H45)</formula>
    </cfRule>
    <cfRule type="expression" dxfId="11220" priority="13652">
      <formula>AE45&gt;=S45</formula>
    </cfRule>
  </conditionalFormatting>
  <conditionalFormatting sqref="AF45">
    <cfRule type="expression" dxfId="11219" priority="13647">
      <formula>AF45&lt;I45</formula>
    </cfRule>
    <cfRule type="expression" dxfId="11218" priority="13648">
      <formula>AND(AF45&lt;T45,AF45&gt;=I45)</formula>
    </cfRule>
    <cfRule type="expression" dxfId="11217" priority="13649">
      <formula>AF45&gt;=T45</formula>
    </cfRule>
  </conditionalFormatting>
  <conditionalFormatting sqref="AG45">
    <cfRule type="expression" dxfId="11216" priority="13644">
      <formula>AG45&lt;J45</formula>
    </cfRule>
    <cfRule type="expression" dxfId="11215" priority="13645">
      <formula>AND(AG45&lt;U45,AG45&gt;=J45)</formula>
    </cfRule>
    <cfRule type="expression" dxfId="11214" priority="13646">
      <formula>AG45&gt;=U45</formula>
    </cfRule>
  </conditionalFormatting>
  <conditionalFormatting sqref="AH45">
    <cfRule type="expression" dxfId="11213" priority="13641">
      <formula>AH45&lt;K45</formula>
    </cfRule>
    <cfRule type="expression" dxfId="11212" priority="13642">
      <formula>AND(AH45&lt;V45,AH45&gt;=K45)</formula>
    </cfRule>
    <cfRule type="expression" dxfId="11211" priority="13643">
      <formula>AH45&gt;=V45</formula>
    </cfRule>
  </conditionalFormatting>
  <conditionalFormatting sqref="AI45">
    <cfRule type="expression" dxfId="11210" priority="13638">
      <formula>AI45&lt;L45</formula>
    </cfRule>
    <cfRule type="expression" dxfId="11209" priority="13639">
      <formula>AND(AI45&lt;W45,AI45&gt;=L45)</formula>
    </cfRule>
    <cfRule type="expression" dxfId="11208" priority="13640">
      <formula>AI45&gt;=W45</formula>
    </cfRule>
  </conditionalFormatting>
  <conditionalFormatting sqref="AJ45">
    <cfRule type="expression" dxfId="11207" priority="13635">
      <formula>AJ45&lt;M45</formula>
    </cfRule>
    <cfRule type="expression" dxfId="11206" priority="13636">
      <formula>AND(AJ45&lt;X45,AJ45&gt;=M45)</formula>
    </cfRule>
    <cfRule type="expression" dxfId="11205" priority="13637">
      <formula>AJ45&gt;=X45</formula>
    </cfRule>
  </conditionalFormatting>
  <conditionalFormatting sqref="AK45">
    <cfRule type="expression" dxfId="11204" priority="13632">
      <formula>AK45&lt;N45</formula>
    </cfRule>
    <cfRule type="expression" dxfId="11203" priority="13633">
      <formula>AND(AK45&lt;Y45,AK45&gt;=N45)</formula>
    </cfRule>
    <cfRule type="expression" dxfId="11202" priority="13634">
      <formula>AK45&gt;=Y45</formula>
    </cfRule>
  </conditionalFormatting>
  <conditionalFormatting sqref="AC45:AK45">
    <cfRule type="cellIs" dxfId="11201" priority="13629" operator="equal">
      <formula>0</formula>
    </cfRule>
  </conditionalFormatting>
  <conditionalFormatting sqref="AC46">
    <cfRule type="expression" dxfId="11200" priority="13623">
      <formula>AC46&lt;F46</formula>
    </cfRule>
    <cfRule type="expression" dxfId="11199" priority="13624">
      <formula>AND(AC46&lt;Q46,AC46&gt;=F46)</formula>
    </cfRule>
    <cfRule type="expression" dxfId="11198" priority="13625">
      <formula>AC46&gt;=Q46</formula>
    </cfRule>
  </conditionalFormatting>
  <conditionalFormatting sqref="AD46">
    <cfRule type="expression" dxfId="11197" priority="13620">
      <formula>AD46&lt;G46</formula>
    </cfRule>
    <cfRule type="expression" dxfId="11196" priority="13621">
      <formula>AND(AD46&lt;R46,AD46&gt;=G46)</formula>
    </cfRule>
    <cfRule type="expression" dxfId="11195" priority="13622">
      <formula>AD46&gt;=R46</formula>
    </cfRule>
  </conditionalFormatting>
  <conditionalFormatting sqref="AE46">
    <cfRule type="expression" dxfId="11194" priority="13617">
      <formula>AE46&lt;H46</formula>
    </cfRule>
    <cfRule type="expression" dxfId="11193" priority="13618">
      <formula>AND(AE46&lt;S46,AE46&gt;=H46)</formula>
    </cfRule>
    <cfRule type="expression" dxfId="11192" priority="13619">
      <formula>AE46&gt;=S46</formula>
    </cfRule>
  </conditionalFormatting>
  <conditionalFormatting sqref="AF46">
    <cfRule type="expression" dxfId="11191" priority="13614">
      <formula>AF46&lt;I46</formula>
    </cfRule>
    <cfRule type="expression" dxfId="11190" priority="13615">
      <formula>AND(AF46&lt;T46,AF46&gt;=I46)</formula>
    </cfRule>
    <cfRule type="expression" dxfId="11189" priority="13616">
      <formula>AF46&gt;=T46</formula>
    </cfRule>
  </conditionalFormatting>
  <conditionalFormatting sqref="AG46">
    <cfRule type="expression" dxfId="11188" priority="13611">
      <formula>AG46&lt;J46</formula>
    </cfRule>
    <cfRule type="expression" dxfId="11187" priority="13612">
      <formula>AND(AG46&lt;U46,AG46&gt;=J46)</formula>
    </cfRule>
    <cfRule type="expression" dxfId="11186" priority="13613">
      <formula>AG46&gt;=U46</formula>
    </cfRule>
  </conditionalFormatting>
  <conditionalFormatting sqref="AH46">
    <cfRule type="expression" dxfId="11185" priority="13608">
      <formula>AH46&lt;K46</formula>
    </cfRule>
    <cfRule type="expression" dxfId="11184" priority="13609">
      <formula>AND(AH46&lt;V46,AH46&gt;=K46)</formula>
    </cfRule>
    <cfRule type="expression" dxfId="11183" priority="13610">
      <formula>AH46&gt;=V46</formula>
    </cfRule>
  </conditionalFormatting>
  <conditionalFormatting sqref="AI46">
    <cfRule type="expression" dxfId="11182" priority="13605">
      <formula>AI46&lt;L46</formula>
    </cfRule>
    <cfRule type="expression" dxfId="11181" priority="13606">
      <formula>AND(AI46&lt;W46,AI46&gt;=L46)</formula>
    </cfRule>
    <cfRule type="expression" dxfId="11180" priority="13607">
      <formula>AI46&gt;=W46</formula>
    </cfRule>
  </conditionalFormatting>
  <conditionalFormatting sqref="AJ46">
    <cfRule type="expression" dxfId="11179" priority="13602">
      <formula>AJ46&lt;M46</formula>
    </cfRule>
    <cfRule type="expression" dxfId="11178" priority="13603">
      <formula>AND(AJ46&lt;X46,AJ46&gt;=M46)</formula>
    </cfRule>
    <cfRule type="expression" dxfId="11177" priority="13604">
      <formula>AJ46&gt;=X46</formula>
    </cfRule>
  </conditionalFormatting>
  <conditionalFormatting sqref="AK46">
    <cfRule type="expression" dxfId="11176" priority="13599">
      <formula>AK46&lt;N46</formula>
    </cfRule>
    <cfRule type="expression" dxfId="11175" priority="13600">
      <formula>AND(AK46&lt;Y46,AK46&gt;=N46)</formula>
    </cfRule>
    <cfRule type="expression" dxfId="11174" priority="13601">
      <formula>AK46&gt;=Y46</formula>
    </cfRule>
  </conditionalFormatting>
  <conditionalFormatting sqref="AC46:AK46">
    <cfRule type="cellIs" dxfId="11173" priority="13596" operator="equal">
      <formula>0</formula>
    </cfRule>
  </conditionalFormatting>
  <conditionalFormatting sqref="AC47">
    <cfRule type="expression" dxfId="11172" priority="13590">
      <formula>AC47&lt;F47</formula>
    </cfRule>
    <cfRule type="expression" dxfId="11171" priority="13591">
      <formula>AND(AC47&lt;Q47,AC47&gt;=F47)</formula>
    </cfRule>
    <cfRule type="expression" dxfId="11170" priority="13592">
      <formula>AC47&gt;=Q47</formula>
    </cfRule>
  </conditionalFormatting>
  <conditionalFormatting sqref="AD47">
    <cfRule type="expression" dxfId="11169" priority="13587">
      <formula>AD47&lt;G47</formula>
    </cfRule>
    <cfRule type="expression" dxfId="11168" priority="13588">
      <formula>AND(AD47&lt;R47,AD47&gt;=G47)</formula>
    </cfRule>
    <cfRule type="expression" dxfId="11167" priority="13589">
      <formula>AD47&gt;=R47</formula>
    </cfRule>
  </conditionalFormatting>
  <conditionalFormatting sqref="AE47">
    <cfRule type="expression" dxfId="11166" priority="13584">
      <formula>AE47&lt;H47</formula>
    </cfRule>
    <cfRule type="expression" dxfId="11165" priority="13585">
      <formula>AND(AE47&lt;S47,AE47&gt;=H47)</formula>
    </cfRule>
    <cfRule type="expression" dxfId="11164" priority="13586">
      <formula>AE47&gt;=S47</formula>
    </cfRule>
  </conditionalFormatting>
  <conditionalFormatting sqref="AF47">
    <cfRule type="expression" dxfId="11163" priority="13581">
      <formula>AF47&lt;I47</formula>
    </cfRule>
    <cfRule type="expression" dxfId="11162" priority="13582">
      <formula>AND(AF47&lt;T47,AF47&gt;=I47)</formula>
    </cfRule>
    <cfRule type="expression" dxfId="11161" priority="13583">
      <formula>AF47&gt;=T47</formula>
    </cfRule>
  </conditionalFormatting>
  <conditionalFormatting sqref="AG47">
    <cfRule type="expression" dxfId="11160" priority="13578">
      <formula>AG47&lt;J47</formula>
    </cfRule>
    <cfRule type="expression" dxfId="11159" priority="13579">
      <formula>AND(AG47&lt;U47,AG47&gt;=J47)</formula>
    </cfRule>
    <cfRule type="expression" dxfId="11158" priority="13580">
      <formula>AG47&gt;=U47</formula>
    </cfRule>
  </conditionalFormatting>
  <conditionalFormatting sqref="AH47">
    <cfRule type="expression" dxfId="11157" priority="13575">
      <formula>AH47&lt;K47</formula>
    </cfRule>
    <cfRule type="expression" dxfId="11156" priority="13576">
      <formula>AND(AH47&lt;V47,AH47&gt;=K47)</formula>
    </cfRule>
    <cfRule type="expression" dxfId="11155" priority="13577">
      <formula>AH47&gt;=V47</formula>
    </cfRule>
  </conditionalFormatting>
  <conditionalFormatting sqref="AI47">
    <cfRule type="expression" dxfId="11154" priority="13572">
      <formula>AI47&lt;L47</formula>
    </cfRule>
    <cfRule type="expression" dxfId="11153" priority="13573">
      <formula>AND(AI47&lt;W47,AI47&gt;=L47)</formula>
    </cfRule>
    <cfRule type="expression" dxfId="11152" priority="13574">
      <formula>AI47&gt;=W47</formula>
    </cfRule>
  </conditionalFormatting>
  <conditionalFormatting sqref="AJ47">
    <cfRule type="expression" dxfId="11151" priority="13569">
      <formula>AJ47&lt;M47</formula>
    </cfRule>
    <cfRule type="expression" dxfId="11150" priority="13570">
      <formula>AND(AJ47&lt;X47,AJ47&gt;=M47)</formula>
    </cfRule>
    <cfRule type="expression" dxfId="11149" priority="13571">
      <formula>AJ47&gt;=X47</formula>
    </cfRule>
  </conditionalFormatting>
  <conditionalFormatting sqref="AK47">
    <cfRule type="expression" dxfId="11148" priority="13566">
      <formula>AK47&lt;N47</formula>
    </cfRule>
    <cfRule type="expression" dxfId="11147" priority="13567">
      <formula>AND(AK47&lt;Y47,AK47&gt;=N47)</formula>
    </cfRule>
    <cfRule type="expression" dxfId="11146" priority="13568">
      <formula>AK47&gt;=Y47</formula>
    </cfRule>
  </conditionalFormatting>
  <conditionalFormatting sqref="AC47:AK47">
    <cfRule type="cellIs" dxfId="11145" priority="13563" operator="equal">
      <formula>0</formula>
    </cfRule>
  </conditionalFormatting>
  <conditionalFormatting sqref="AC48">
    <cfRule type="expression" dxfId="11144" priority="13557">
      <formula>AC48&lt;F48</formula>
    </cfRule>
    <cfRule type="expression" dxfId="11143" priority="13558">
      <formula>AND(AC48&lt;Q48,AC48&gt;=F48)</formula>
    </cfRule>
    <cfRule type="expression" dxfId="11142" priority="13559">
      <formula>AC48&gt;=Q48</formula>
    </cfRule>
  </conditionalFormatting>
  <conditionalFormatting sqref="AD48">
    <cfRule type="expression" dxfId="11141" priority="13554">
      <formula>AD48&lt;G48</formula>
    </cfRule>
    <cfRule type="expression" dxfId="11140" priority="13555">
      <formula>AND(AD48&lt;R48,AD48&gt;=G48)</formula>
    </cfRule>
    <cfRule type="expression" dxfId="11139" priority="13556">
      <formula>AD48&gt;=R48</formula>
    </cfRule>
  </conditionalFormatting>
  <conditionalFormatting sqref="AE48">
    <cfRule type="expression" dxfId="11138" priority="13551">
      <formula>AE48&lt;H48</formula>
    </cfRule>
    <cfRule type="expression" dxfId="11137" priority="13552">
      <formula>AND(AE48&lt;S48,AE48&gt;=H48)</formula>
    </cfRule>
    <cfRule type="expression" dxfId="11136" priority="13553">
      <formula>AE48&gt;=S48</formula>
    </cfRule>
  </conditionalFormatting>
  <conditionalFormatting sqref="AF48">
    <cfRule type="expression" dxfId="11135" priority="13548">
      <formula>AF48&lt;I48</formula>
    </cfRule>
    <cfRule type="expression" dxfId="11134" priority="13549">
      <formula>AND(AF48&lt;T48,AF48&gt;=I48)</formula>
    </cfRule>
    <cfRule type="expression" dxfId="11133" priority="13550">
      <formula>AF48&gt;=T48</formula>
    </cfRule>
  </conditionalFormatting>
  <conditionalFormatting sqref="AG48">
    <cfRule type="expression" dxfId="11132" priority="13545">
      <formula>AG48&lt;J48</formula>
    </cfRule>
    <cfRule type="expression" dxfId="11131" priority="13546">
      <formula>AND(AG48&lt;U48,AG48&gt;=J48)</formula>
    </cfRule>
    <cfRule type="expression" dxfId="11130" priority="13547">
      <formula>AG48&gt;=U48</formula>
    </cfRule>
  </conditionalFormatting>
  <conditionalFormatting sqref="AH48">
    <cfRule type="expression" dxfId="11129" priority="13542">
      <formula>AH48&lt;K48</formula>
    </cfRule>
    <cfRule type="expression" dxfId="11128" priority="13543">
      <formula>AND(AH48&lt;V48,AH48&gt;=K48)</formula>
    </cfRule>
    <cfRule type="expression" dxfId="11127" priority="13544">
      <formula>AH48&gt;=V48</formula>
    </cfRule>
  </conditionalFormatting>
  <conditionalFormatting sqref="AI48">
    <cfRule type="expression" dxfId="11126" priority="13539">
      <formula>AI48&lt;L48</formula>
    </cfRule>
    <cfRule type="expression" dxfId="11125" priority="13540">
      <formula>AND(AI48&lt;W48,AI48&gt;=L48)</formula>
    </cfRule>
    <cfRule type="expression" dxfId="11124" priority="13541">
      <formula>AI48&gt;=W48</formula>
    </cfRule>
  </conditionalFormatting>
  <conditionalFormatting sqref="AJ48">
    <cfRule type="expression" dxfId="11123" priority="13536">
      <formula>AJ48&lt;M48</formula>
    </cfRule>
    <cfRule type="expression" dxfId="11122" priority="13537">
      <formula>AND(AJ48&lt;X48,AJ48&gt;=M48)</formula>
    </cfRule>
    <cfRule type="expression" dxfId="11121" priority="13538">
      <formula>AJ48&gt;=X48</formula>
    </cfRule>
  </conditionalFormatting>
  <conditionalFormatting sqref="AK48">
    <cfRule type="expression" dxfId="11120" priority="13533">
      <formula>AK48&lt;N48</formula>
    </cfRule>
    <cfRule type="expression" dxfId="11119" priority="13534">
      <formula>AND(AK48&lt;Y48,AK48&gt;=N48)</formula>
    </cfRule>
    <cfRule type="expression" dxfId="11118" priority="13535">
      <formula>AK48&gt;=Y48</formula>
    </cfRule>
  </conditionalFormatting>
  <conditionalFormatting sqref="AC48:AK48">
    <cfRule type="cellIs" dxfId="11117" priority="13530" operator="equal">
      <formula>0</formula>
    </cfRule>
  </conditionalFormatting>
  <conditionalFormatting sqref="AC49">
    <cfRule type="expression" dxfId="11116" priority="13524">
      <formula>AC49&lt;F49</formula>
    </cfRule>
    <cfRule type="expression" dxfId="11115" priority="13525">
      <formula>AND(AC49&lt;Q49,AC49&gt;=F49)</formula>
    </cfRule>
    <cfRule type="expression" dxfId="11114" priority="13526">
      <formula>AC49&gt;=Q49</formula>
    </cfRule>
  </conditionalFormatting>
  <conditionalFormatting sqref="AD49">
    <cfRule type="expression" dxfId="11113" priority="13521">
      <formula>AD49&lt;G49</formula>
    </cfRule>
    <cfRule type="expression" dxfId="11112" priority="13522">
      <formula>AND(AD49&lt;R49,AD49&gt;=G49)</formula>
    </cfRule>
    <cfRule type="expression" dxfId="11111" priority="13523">
      <formula>AD49&gt;=R49</formula>
    </cfRule>
  </conditionalFormatting>
  <conditionalFormatting sqref="AE49">
    <cfRule type="expression" dxfId="11110" priority="13518">
      <formula>AE49&lt;H49</formula>
    </cfRule>
    <cfRule type="expression" dxfId="11109" priority="13519">
      <formula>AND(AE49&lt;S49,AE49&gt;=H49)</formula>
    </cfRule>
    <cfRule type="expression" dxfId="11108" priority="13520">
      <formula>AE49&gt;=S49</formula>
    </cfRule>
  </conditionalFormatting>
  <conditionalFormatting sqref="AF49">
    <cfRule type="expression" dxfId="11107" priority="13515">
      <formula>AF49&lt;I49</formula>
    </cfRule>
    <cfRule type="expression" dxfId="11106" priority="13516">
      <formula>AND(AF49&lt;T49,AF49&gt;=I49)</formula>
    </cfRule>
    <cfRule type="expression" dxfId="11105" priority="13517">
      <formula>AF49&gt;=T49</formula>
    </cfRule>
  </conditionalFormatting>
  <conditionalFormatting sqref="AG49">
    <cfRule type="expression" dxfId="11104" priority="13512">
      <formula>AG49&lt;J49</formula>
    </cfRule>
    <cfRule type="expression" dxfId="11103" priority="13513">
      <formula>AND(AG49&lt;U49,AG49&gt;=J49)</formula>
    </cfRule>
    <cfRule type="expression" dxfId="11102" priority="13514">
      <formula>AG49&gt;=U49</formula>
    </cfRule>
  </conditionalFormatting>
  <conditionalFormatting sqref="AH49">
    <cfRule type="expression" dxfId="11101" priority="13509">
      <formula>AH49&lt;K49</formula>
    </cfRule>
    <cfRule type="expression" dxfId="11100" priority="13510">
      <formula>AND(AH49&lt;V49,AH49&gt;=K49)</formula>
    </cfRule>
    <cfRule type="expression" dxfId="11099" priority="13511">
      <formula>AH49&gt;=V49</formula>
    </cfRule>
  </conditionalFormatting>
  <conditionalFormatting sqref="AI49">
    <cfRule type="expression" dxfId="11098" priority="13506">
      <formula>AI49&lt;L49</formula>
    </cfRule>
    <cfRule type="expression" dxfId="11097" priority="13507">
      <formula>AND(AI49&lt;W49,AI49&gt;=L49)</formula>
    </cfRule>
    <cfRule type="expression" dxfId="11096" priority="13508">
      <formula>AI49&gt;=W49</formula>
    </cfRule>
  </conditionalFormatting>
  <conditionalFormatting sqref="AJ49">
    <cfRule type="expression" dxfId="11095" priority="13503">
      <formula>AJ49&lt;M49</formula>
    </cfRule>
    <cfRule type="expression" dxfId="11094" priority="13504">
      <formula>AND(AJ49&lt;X49,AJ49&gt;=M49)</formula>
    </cfRule>
    <cfRule type="expression" dxfId="11093" priority="13505">
      <formula>AJ49&gt;=X49</formula>
    </cfRule>
  </conditionalFormatting>
  <conditionalFormatting sqref="AK49">
    <cfRule type="expression" dxfId="11092" priority="13500">
      <formula>AK49&lt;N49</formula>
    </cfRule>
    <cfRule type="expression" dxfId="11091" priority="13501">
      <formula>AND(AK49&lt;Y49,AK49&gt;=N49)</formula>
    </cfRule>
    <cfRule type="expression" dxfId="11090" priority="13502">
      <formula>AK49&gt;=Y49</formula>
    </cfRule>
  </conditionalFormatting>
  <conditionalFormatting sqref="AC49:AK49">
    <cfRule type="cellIs" dxfId="11089" priority="13497" operator="equal">
      <formula>0</formula>
    </cfRule>
  </conditionalFormatting>
  <conditionalFormatting sqref="AC50">
    <cfRule type="expression" dxfId="11088" priority="13491">
      <formula>AC50&lt;F50</formula>
    </cfRule>
    <cfRule type="expression" dxfId="11087" priority="13492">
      <formula>AND(AC50&lt;Q50,AC50&gt;=F50)</formula>
    </cfRule>
    <cfRule type="expression" dxfId="11086" priority="13493">
      <formula>AC50&gt;=Q50</formula>
    </cfRule>
  </conditionalFormatting>
  <conditionalFormatting sqref="AD50">
    <cfRule type="expression" dxfId="11085" priority="13488">
      <formula>AD50&lt;G50</formula>
    </cfRule>
    <cfRule type="expression" dxfId="11084" priority="13489">
      <formula>AND(AD50&lt;R50,AD50&gt;=G50)</formula>
    </cfRule>
    <cfRule type="expression" dxfId="11083" priority="13490">
      <formula>AD50&gt;=R50</formula>
    </cfRule>
  </conditionalFormatting>
  <conditionalFormatting sqref="AE50">
    <cfRule type="expression" dxfId="11082" priority="13485">
      <formula>AE50&lt;H50</formula>
    </cfRule>
    <cfRule type="expression" dxfId="11081" priority="13486">
      <formula>AND(AE50&lt;S50,AE50&gt;=H50)</formula>
    </cfRule>
    <cfRule type="expression" dxfId="11080" priority="13487">
      <formula>AE50&gt;=S50</formula>
    </cfRule>
  </conditionalFormatting>
  <conditionalFormatting sqref="AF50">
    <cfRule type="expression" dxfId="11079" priority="13482">
      <formula>AF50&lt;I50</formula>
    </cfRule>
    <cfRule type="expression" dxfId="11078" priority="13483">
      <formula>AND(AF50&lt;T50,AF50&gt;=I50)</formula>
    </cfRule>
    <cfRule type="expression" dxfId="11077" priority="13484">
      <formula>AF50&gt;=T50</formula>
    </cfRule>
  </conditionalFormatting>
  <conditionalFormatting sqref="AG50">
    <cfRule type="expression" dxfId="11076" priority="13479">
      <formula>AG50&lt;J50</formula>
    </cfRule>
    <cfRule type="expression" dxfId="11075" priority="13480">
      <formula>AND(AG50&lt;U50,AG50&gt;=J50)</formula>
    </cfRule>
    <cfRule type="expression" dxfId="11074" priority="13481">
      <formula>AG50&gt;=U50</formula>
    </cfRule>
  </conditionalFormatting>
  <conditionalFormatting sqref="AH50">
    <cfRule type="expression" dxfId="11073" priority="13476">
      <formula>AH50&lt;K50</formula>
    </cfRule>
    <cfRule type="expression" dxfId="11072" priority="13477">
      <formula>AND(AH50&lt;V50,AH50&gt;=K50)</formula>
    </cfRule>
    <cfRule type="expression" dxfId="11071" priority="13478">
      <formula>AH50&gt;=V50</formula>
    </cfRule>
  </conditionalFormatting>
  <conditionalFormatting sqref="AI50">
    <cfRule type="expression" dxfId="11070" priority="13473">
      <formula>AI50&lt;L50</formula>
    </cfRule>
    <cfRule type="expression" dxfId="11069" priority="13474">
      <formula>AND(AI50&lt;W50,AI50&gt;=L50)</formula>
    </cfRule>
    <cfRule type="expression" dxfId="11068" priority="13475">
      <formula>AI50&gt;=W50</formula>
    </cfRule>
  </conditionalFormatting>
  <conditionalFormatting sqref="AJ50">
    <cfRule type="expression" dxfId="11067" priority="13470">
      <formula>AJ50&lt;M50</formula>
    </cfRule>
    <cfRule type="expression" dxfId="11066" priority="13471">
      <formula>AND(AJ50&lt;X50,AJ50&gt;=M50)</formula>
    </cfRule>
    <cfRule type="expression" dxfId="11065" priority="13472">
      <formula>AJ50&gt;=X50</formula>
    </cfRule>
  </conditionalFormatting>
  <conditionalFormatting sqref="AK50">
    <cfRule type="expression" dxfId="11064" priority="13467">
      <formula>AK50&lt;N50</formula>
    </cfRule>
    <cfRule type="expression" dxfId="11063" priority="13468">
      <formula>AND(AK50&lt;Y50,AK50&gt;=N50)</formula>
    </cfRule>
    <cfRule type="expression" dxfId="11062" priority="13469">
      <formula>AK50&gt;=Y50</formula>
    </cfRule>
  </conditionalFormatting>
  <conditionalFormatting sqref="AC50:AK50">
    <cfRule type="cellIs" dxfId="11061" priority="13464" operator="equal">
      <formula>0</formula>
    </cfRule>
  </conditionalFormatting>
  <conditionalFormatting sqref="AA52">
    <cfRule type="expression" dxfId="11060" priority="13461">
      <formula>AA52&lt;E52</formula>
    </cfRule>
    <cfRule type="expression" dxfId="11059" priority="13462">
      <formula>AND(AA52&lt;P52,AA52&gt;=E52)</formula>
    </cfRule>
    <cfRule type="expression" dxfId="11058" priority="13463">
      <formula>AA52&gt;=P52</formula>
    </cfRule>
  </conditionalFormatting>
  <conditionalFormatting sqref="AC52">
    <cfRule type="expression" dxfId="11057" priority="13458">
      <formula>AC52&lt;F52</formula>
    </cfRule>
    <cfRule type="expression" dxfId="11056" priority="13459">
      <formula>AND(AC52&lt;Q52,AC52&gt;=F52)</formula>
    </cfRule>
    <cfRule type="expression" dxfId="11055" priority="13460">
      <formula>AC52&gt;=Q52</formula>
    </cfRule>
  </conditionalFormatting>
  <conditionalFormatting sqref="AD52">
    <cfRule type="expression" dxfId="11054" priority="13455">
      <formula>AD52&lt;G52</formula>
    </cfRule>
    <cfRule type="expression" dxfId="11053" priority="13456">
      <formula>AND(AD52&lt;R52,AD52&gt;=G52)</formula>
    </cfRule>
    <cfRule type="expression" dxfId="11052" priority="13457">
      <formula>AD52&gt;=R52</formula>
    </cfRule>
  </conditionalFormatting>
  <conditionalFormatting sqref="AE52">
    <cfRule type="expression" dxfId="11051" priority="13452">
      <formula>AE52&lt;H52</formula>
    </cfRule>
    <cfRule type="expression" dxfId="11050" priority="13453">
      <formula>AND(AE52&lt;S52,AE52&gt;=H52)</formula>
    </cfRule>
    <cfRule type="expression" dxfId="11049" priority="13454">
      <formula>AE52&gt;=S52</formula>
    </cfRule>
  </conditionalFormatting>
  <conditionalFormatting sqref="AF52">
    <cfRule type="expression" dxfId="11048" priority="13449">
      <formula>AF52&lt;I52</formula>
    </cfRule>
    <cfRule type="expression" dxfId="11047" priority="13450">
      <formula>AND(AF52&lt;T52,AF52&gt;=I52)</formula>
    </cfRule>
    <cfRule type="expression" dxfId="11046" priority="13451">
      <formula>AF52&gt;=T52</formula>
    </cfRule>
  </conditionalFormatting>
  <conditionalFormatting sqref="AG52">
    <cfRule type="expression" dxfId="11045" priority="13446">
      <formula>AG52&lt;J52</formula>
    </cfRule>
    <cfRule type="expression" dxfId="11044" priority="13447">
      <formula>AND(AG52&lt;U52,AG52&gt;=J52)</formula>
    </cfRule>
    <cfRule type="expression" dxfId="11043" priority="13448">
      <formula>AG52&gt;=U52</formula>
    </cfRule>
  </conditionalFormatting>
  <conditionalFormatting sqref="AH52">
    <cfRule type="expression" dxfId="11042" priority="13443">
      <formula>AH52&lt;K52</formula>
    </cfRule>
    <cfRule type="expression" dxfId="11041" priority="13444">
      <formula>AND(AH52&lt;V52,AH52&gt;=K52)</formula>
    </cfRule>
    <cfRule type="expression" dxfId="11040" priority="13445">
      <formula>AH52&gt;=V52</formula>
    </cfRule>
  </conditionalFormatting>
  <conditionalFormatting sqref="AI52">
    <cfRule type="expression" dxfId="11039" priority="13440">
      <formula>AI52&lt;L52</formula>
    </cfRule>
    <cfRule type="expression" dxfId="11038" priority="13441">
      <formula>AND(AI52&lt;W52,AI52&gt;=L52)</formula>
    </cfRule>
    <cfRule type="expression" dxfId="11037" priority="13442">
      <formula>AI52&gt;=W52</formula>
    </cfRule>
  </conditionalFormatting>
  <conditionalFormatting sqref="AJ52">
    <cfRule type="expression" dxfId="11036" priority="13437">
      <formula>AJ52&lt;M52</formula>
    </cfRule>
    <cfRule type="expression" dxfId="11035" priority="13438">
      <formula>AND(AJ52&lt;X52,AJ52&gt;=M52)</formula>
    </cfRule>
    <cfRule type="expression" dxfId="11034" priority="13439">
      <formula>AJ52&gt;=X52</formula>
    </cfRule>
  </conditionalFormatting>
  <conditionalFormatting sqref="AK52">
    <cfRule type="expression" dxfId="11033" priority="13434">
      <formula>AK52&lt;N52</formula>
    </cfRule>
    <cfRule type="expression" dxfId="11032" priority="13435">
      <formula>AND(AK52&lt;Y52,AK52&gt;=N52)</formula>
    </cfRule>
    <cfRule type="expression" dxfId="11031" priority="13436">
      <formula>AK52&gt;=Y52</formula>
    </cfRule>
  </conditionalFormatting>
  <conditionalFormatting sqref="AA52 AC52:AK52">
    <cfRule type="cellIs" dxfId="11030" priority="13431" operator="equal">
      <formula>0</formula>
    </cfRule>
  </conditionalFormatting>
  <conditionalFormatting sqref="AC53">
    <cfRule type="expression" dxfId="11029" priority="13425">
      <formula>AC53&lt;F53</formula>
    </cfRule>
    <cfRule type="expression" dxfId="11028" priority="13426">
      <formula>AND(AC53&lt;Q53,AC53&gt;=F53)</formula>
    </cfRule>
    <cfRule type="expression" dxfId="11027" priority="13427">
      <formula>AC53&gt;=Q53</formula>
    </cfRule>
  </conditionalFormatting>
  <conditionalFormatting sqref="AD53">
    <cfRule type="expression" dxfId="11026" priority="13422">
      <formula>AD53&lt;G53</formula>
    </cfRule>
    <cfRule type="expression" dxfId="11025" priority="13423">
      <formula>AND(AD53&lt;R53,AD53&gt;=G53)</formula>
    </cfRule>
    <cfRule type="expression" dxfId="11024" priority="13424">
      <formula>AD53&gt;=R53</formula>
    </cfRule>
  </conditionalFormatting>
  <conditionalFormatting sqref="AE53">
    <cfRule type="expression" dxfId="11023" priority="13419">
      <formula>AE53&lt;H53</formula>
    </cfRule>
    <cfRule type="expression" dxfId="11022" priority="13420">
      <formula>AND(AE53&lt;S53,AE53&gt;=H53)</formula>
    </cfRule>
    <cfRule type="expression" dxfId="11021" priority="13421">
      <formula>AE53&gt;=S53</formula>
    </cfRule>
  </conditionalFormatting>
  <conditionalFormatting sqref="AF53">
    <cfRule type="expression" dxfId="11020" priority="13416">
      <formula>AF53&lt;I53</formula>
    </cfRule>
    <cfRule type="expression" dxfId="11019" priority="13417">
      <formula>AND(AF53&lt;T53,AF53&gt;=I53)</formula>
    </cfRule>
    <cfRule type="expression" dxfId="11018" priority="13418">
      <formula>AF53&gt;=T53</formula>
    </cfRule>
  </conditionalFormatting>
  <conditionalFormatting sqref="AG53">
    <cfRule type="expression" dxfId="11017" priority="13413">
      <formula>AG53&lt;J53</formula>
    </cfRule>
    <cfRule type="expression" dxfId="11016" priority="13414">
      <formula>AND(AG53&lt;U53,AG53&gt;=J53)</formula>
    </cfRule>
    <cfRule type="expression" dxfId="11015" priority="13415">
      <formula>AG53&gt;=U53</formula>
    </cfRule>
  </conditionalFormatting>
  <conditionalFormatting sqref="AH53">
    <cfRule type="expression" dxfId="11014" priority="13410">
      <formula>AH53&lt;K53</formula>
    </cfRule>
    <cfRule type="expression" dxfId="11013" priority="13411">
      <formula>AND(AH53&lt;V53,AH53&gt;=K53)</formula>
    </cfRule>
    <cfRule type="expression" dxfId="11012" priority="13412">
      <formula>AH53&gt;=V53</formula>
    </cfRule>
  </conditionalFormatting>
  <conditionalFormatting sqref="AI53">
    <cfRule type="expression" dxfId="11011" priority="13407">
      <formula>AI53&lt;L53</formula>
    </cfRule>
    <cfRule type="expression" dxfId="11010" priority="13408">
      <formula>AND(AI53&lt;W53,AI53&gt;=L53)</formula>
    </cfRule>
    <cfRule type="expression" dxfId="11009" priority="13409">
      <formula>AI53&gt;=W53</formula>
    </cfRule>
  </conditionalFormatting>
  <conditionalFormatting sqref="AJ53">
    <cfRule type="expression" dxfId="11008" priority="13404">
      <formula>AJ53&lt;M53</formula>
    </cfRule>
    <cfRule type="expression" dxfId="11007" priority="13405">
      <formula>AND(AJ53&lt;X53,AJ53&gt;=M53)</formula>
    </cfRule>
    <cfRule type="expression" dxfId="11006" priority="13406">
      <formula>AJ53&gt;=X53</formula>
    </cfRule>
  </conditionalFormatting>
  <conditionalFormatting sqref="AK53">
    <cfRule type="expression" dxfId="11005" priority="13401">
      <formula>AK53&lt;N53</formula>
    </cfRule>
    <cfRule type="expression" dxfId="11004" priority="13402">
      <formula>AND(AK53&lt;Y53,AK53&gt;=N53)</formula>
    </cfRule>
    <cfRule type="expression" dxfId="11003" priority="13403">
      <formula>AK53&gt;=Y53</formula>
    </cfRule>
  </conditionalFormatting>
  <conditionalFormatting sqref="AC53:AK53">
    <cfRule type="cellIs" dxfId="11002" priority="13398" operator="equal">
      <formula>0</formula>
    </cfRule>
  </conditionalFormatting>
  <conditionalFormatting sqref="AC54">
    <cfRule type="expression" dxfId="11001" priority="13392">
      <formula>AC54&lt;F54</formula>
    </cfRule>
    <cfRule type="expression" dxfId="11000" priority="13393">
      <formula>AND(AC54&lt;Q54,AC54&gt;=F54)</formula>
    </cfRule>
    <cfRule type="expression" dxfId="10999" priority="13394">
      <formula>AC54&gt;=Q54</formula>
    </cfRule>
  </conditionalFormatting>
  <conditionalFormatting sqref="AD54">
    <cfRule type="expression" dxfId="10998" priority="13389">
      <formula>AD54&lt;G54</formula>
    </cfRule>
    <cfRule type="expression" dxfId="10997" priority="13390">
      <formula>AND(AD54&lt;R54,AD54&gt;=G54)</formula>
    </cfRule>
    <cfRule type="expression" dxfId="10996" priority="13391">
      <formula>AD54&gt;=R54</formula>
    </cfRule>
  </conditionalFormatting>
  <conditionalFormatting sqref="AE54">
    <cfRule type="expression" dxfId="10995" priority="13386">
      <formula>AE54&lt;H54</formula>
    </cfRule>
    <cfRule type="expression" dxfId="10994" priority="13387">
      <formula>AND(AE54&lt;S54,AE54&gt;=H54)</formula>
    </cfRule>
    <cfRule type="expression" dxfId="10993" priority="13388">
      <formula>AE54&gt;=S54</formula>
    </cfRule>
  </conditionalFormatting>
  <conditionalFormatting sqref="AF54">
    <cfRule type="expression" dxfId="10992" priority="13383">
      <formula>AF54&lt;I54</formula>
    </cfRule>
    <cfRule type="expression" dxfId="10991" priority="13384">
      <formula>AND(AF54&lt;T54,AF54&gt;=I54)</formula>
    </cfRule>
    <cfRule type="expression" dxfId="10990" priority="13385">
      <formula>AF54&gt;=T54</formula>
    </cfRule>
  </conditionalFormatting>
  <conditionalFormatting sqref="AG54">
    <cfRule type="expression" dxfId="10989" priority="13380">
      <formula>AG54&lt;J54</formula>
    </cfRule>
    <cfRule type="expression" dxfId="10988" priority="13381">
      <formula>AND(AG54&lt;U54,AG54&gt;=J54)</formula>
    </cfRule>
    <cfRule type="expression" dxfId="10987" priority="13382">
      <formula>AG54&gt;=U54</formula>
    </cfRule>
  </conditionalFormatting>
  <conditionalFormatting sqref="AH54">
    <cfRule type="expression" dxfId="10986" priority="13377">
      <formula>AH54&lt;K54</formula>
    </cfRule>
    <cfRule type="expression" dxfId="10985" priority="13378">
      <formula>AND(AH54&lt;V54,AH54&gt;=K54)</formula>
    </cfRule>
    <cfRule type="expression" dxfId="10984" priority="13379">
      <formula>AH54&gt;=V54</formula>
    </cfRule>
  </conditionalFormatting>
  <conditionalFormatting sqref="AI54">
    <cfRule type="expression" dxfId="10983" priority="13374">
      <formula>AI54&lt;L54</formula>
    </cfRule>
    <cfRule type="expression" dxfId="10982" priority="13375">
      <formula>AND(AI54&lt;W54,AI54&gt;=L54)</formula>
    </cfRule>
    <cfRule type="expression" dxfId="10981" priority="13376">
      <formula>AI54&gt;=W54</formula>
    </cfRule>
  </conditionalFormatting>
  <conditionalFormatting sqref="AJ54">
    <cfRule type="expression" dxfId="10980" priority="13371">
      <formula>AJ54&lt;M54</formula>
    </cfRule>
    <cfRule type="expression" dxfId="10979" priority="13372">
      <formula>AND(AJ54&lt;X54,AJ54&gt;=M54)</formula>
    </cfRule>
    <cfRule type="expression" dxfId="10978" priority="13373">
      <formula>AJ54&gt;=X54</formula>
    </cfRule>
  </conditionalFormatting>
  <conditionalFormatting sqref="AK54">
    <cfRule type="expression" dxfId="10977" priority="13368">
      <formula>AK54&lt;N54</formula>
    </cfRule>
    <cfRule type="expression" dxfId="10976" priority="13369">
      <formula>AND(AK54&lt;Y54,AK54&gt;=N54)</formula>
    </cfRule>
    <cfRule type="expression" dxfId="10975" priority="13370">
      <formula>AK54&gt;=Y54</formula>
    </cfRule>
  </conditionalFormatting>
  <conditionalFormatting sqref="AC54:AK54">
    <cfRule type="cellIs" dxfId="10974" priority="13365" operator="equal">
      <formula>0</formula>
    </cfRule>
  </conditionalFormatting>
  <conditionalFormatting sqref="AC55">
    <cfRule type="expression" dxfId="10973" priority="13359">
      <formula>AC55&lt;F55</formula>
    </cfRule>
    <cfRule type="expression" dxfId="10972" priority="13360">
      <formula>AND(AC55&lt;Q55,AC55&gt;=F55)</formula>
    </cfRule>
    <cfRule type="expression" dxfId="10971" priority="13361">
      <formula>AC55&gt;=Q55</formula>
    </cfRule>
  </conditionalFormatting>
  <conditionalFormatting sqref="AD55">
    <cfRule type="expression" dxfId="10970" priority="13356">
      <formula>AD55&lt;G55</formula>
    </cfRule>
    <cfRule type="expression" dxfId="10969" priority="13357">
      <formula>AND(AD55&lt;R55,AD55&gt;=G55)</formula>
    </cfRule>
    <cfRule type="expression" dxfId="10968" priority="13358">
      <formula>AD55&gt;=R55</formula>
    </cfRule>
  </conditionalFormatting>
  <conditionalFormatting sqref="AE55">
    <cfRule type="expression" dxfId="10967" priority="13353">
      <formula>AE55&lt;H55</formula>
    </cfRule>
    <cfRule type="expression" dxfId="10966" priority="13354">
      <formula>AND(AE55&lt;S55,AE55&gt;=H55)</formula>
    </cfRule>
    <cfRule type="expression" dxfId="10965" priority="13355">
      <formula>AE55&gt;=S55</formula>
    </cfRule>
  </conditionalFormatting>
  <conditionalFormatting sqref="AF55">
    <cfRule type="expression" dxfId="10964" priority="13350">
      <formula>AF55&lt;I55</formula>
    </cfRule>
    <cfRule type="expression" dxfId="10963" priority="13351">
      <formula>AND(AF55&lt;T55,AF55&gt;=I55)</formula>
    </cfRule>
    <cfRule type="expression" dxfId="10962" priority="13352">
      <formula>AF55&gt;=T55</formula>
    </cfRule>
  </conditionalFormatting>
  <conditionalFormatting sqref="AG55">
    <cfRule type="expression" dxfId="10961" priority="13347">
      <formula>AG55&lt;J55</formula>
    </cfRule>
    <cfRule type="expression" dxfId="10960" priority="13348">
      <formula>AND(AG55&lt;U55,AG55&gt;=J55)</formula>
    </cfRule>
    <cfRule type="expression" dxfId="10959" priority="13349">
      <formula>AG55&gt;=U55</formula>
    </cfRule>
  </conditionalFormatting>
  <conditionalFormatting sqref="AH55">
    <cfRule type="expression" dxfId="10958" priority="13344">
      <formula>AH55&lt;K55</formula>
    </cfRule>
    <cfRule type="expression" dxfId="10957" priority="13345">
      <formula>AND(AH55&lt;V55,AH55&gt;=K55)</formula>
    </cfRule>
    <cfRule type="expression" dxfId="10956" priority="13346">
      <formula>AH55&gt;=V55</formula>
    </cfRule>
  </conditionalFormatting>
  <conditionalFormatting sqref="AI55">
    <cfRule type="expression" dxfId="10955" priority="13341">
      <formula>AI55&lt;L55</formula>
    </cfRule>
    <cfRule type="expression" dxfId="10954" priority="13342">
      <formula>AND(AI55&lt;W55,AI55&gt;=L55)</formula>
    </cfRule>
    <cfRule type="expression" dxfId="10953" priority="13343">
      <formula>AI55&gt;=W55</formula>
    </cfRule>
  </conditionalFormatting>
  <conditionalFormatting sqref="AJ55">
    <cfRule type="expression" dxfId="10952" priority="13338">
      <formula>AJ55&lt;M55</formula>
    </cfRule>
    <cfRule type="expression" dxfId="10951" priority="13339">
      <formula>AND(AJ55&lt;X55,AJ55&gt;=M55)</formula>
    </cfRule>
    <cfRule type="expression" dxfId="10950" priority="13340">
      <formula>AJ55&gt;=X55</formula>
    </cfRule>
  </conditionalFormatting>
  <conditionalFormatting sqref="AK55">
    <cfRule type="expression" dxfId="10949" priority="13335">
      <formula>AK55&lt;N55</formula>
    </cfRule>
    <cfRule type="expression" dxfId="10948" priority="13336">
      <formula>AND(AK55&lt;Y55,AK55&gt;=N55)</formula>
    </cfRule>
    <cfRule type="expression" dxfId="10947" priority="13337">
      <formula>AK55&gt;=Y55</formula>
    </cfRule>
  </conditionalFormatting>
  <conditionalFormatting sqref="AC55:AK55">
    <cfRule type="cellIs" dxfId="10946" priority="13332" operator="equal">
      <formula>0</formula>
    </cfRule>
  </conditionalFormatting>
  <conditionalFormatting sqref="AC56">
    <cfRule type="expression" dxfId="10945" priority="13326">
      <formula>AC56&lt;F56</formula>
    </cfRule>
    <cfRule type="expression" dxfId="10944" priority="13327">
      <formula>AND(AC56&lt;Q56,AC56&gt;=F56)</formula>
    </cfRule>
    <cfRule type="expression" dxfId="10943" priority="13328">
      <formula>AC56&gt;=Q56</formula>
    </cfRule>
  </conditionalFormatting>
  <conditionalFormatting sqref="AD56">
    <cfRule type="expression" dxfId="10942" priority="13323">
      <formula>AD56&lt;G56</formula>
    </cfRule>
    <cfRule type="expression" dxfId="10941" priority="13324">
      <formula>AND(AD56&lt;R56,AD56&gt;=G56)</formula>
    </cfRule>
    <cfRule type="expression" dxfId="10940" priority="13325">
      <formula>AD56&gt;=R56</formula>
    </cfRule>
  </conditionalFormatting>
  <conditionalFormatting sqref="AE56">
    <cfRule type="expression" dxfId="10939" priority="13320">
      <formula>AE56&lt;H56</formula>
    </cfRule>
    <cfRule type="expression" dxfId="10938" priority="13321">
      <formula>AND(AE56&lt;S56,AE56&gt;=H56)</formula>
    </cfRule>
    <cfRule type="expression" dxfId="10937" priority="13322">
      <formula>AE56&gt;=S56</formula>
    </cfRule>
  </conditionalFormatting>
  <conditionalFormatting sqref="AF56">
    <cfRule type="expression" dxfId="10936" priority="13317">
      <formula>AF56&lt;I56</formula>
    </cfRule>
    <cfRule type="expression" dxfId="10935" priority="13318">
      <formula>AND(AF56&lt;T56,AF56&gt;=I56)</formula>
    </cfRule>
    <cfRule type="expression" dxfId="10934" priority="13319">
      <formula>AF56&gt;=T56</formula>
    </cfRule>
  </conditionalFormatting>
  <conditionalFormatting sqref="AG56">
    <cfRule type="expression" dxfId="10933" priority="13314">
      <formula>AG56&lt;J56</formula>
    </cfRule>
    <cfRule type="expression" dxfId="10932" priority="13315">
      <formula>AND(AG56&lt;U56,AG56&gt;=J56)</formula>
    </cfRule>
    <cfRule type="expression" dxfId="10931" priority="13316">
      <formula>AG56&gt;=U56</formula>
    </cfRule>
  </conditionalFormatting>
  <conditionalFormatting sqref="AH56">
    <cfRule type="expression" dxfId="10930" priority="13311">
      <formula>AH56&lt;K56</formula>
    </cfRule>
    <cfRule type="expression" dxfId="10929" priority="13312">
      <formula>AND(AH56&lt;V56,AH56&gt;=K56)</formula>
    </cfRule>
    <cfRule type="expression" dxfId="10928" priority="13313">
      <formula>AH56&gt;=V56</formula>
    </cfRule>
  </conditionalFormatting>
  <conditionalFormatting sqref="AI56">
    <cfRule type="expression" dxfId="10927" priority="13308">
      <formula>AI56&lt;L56</formula>
    </cfRule>
    <cfRule type="expression" dxfId="10926" priority="13309">
      <formula>AND(AI56&lt;W56,AI56&gt;=L56)</formula>
    </cfRule>
    <cfRule type="expression" dxfId="10925" priority="13310">
      <formula>AI56&gt;=W56</formula>
    </cfRule>
  </conditionalFormatting>
  <conditionalFormatting sqref="AJ56">
    <cfRule type="expression" dxfId="10924" priority="13305">
      <formula>AJ56&lt;M56</formula>
    </cfRule>
    <cfRule type="expression" dxfId="10923" priority="13306">
      <formula>AND(AJ56&lt;X56,AJ56&gt;=M56)</formula>
    </cfRule>
    <cfRule type="expression" dxfId="10922" priority="13307">
      <formula>AJ56&gt;=X56</formula>
    </cfRule>
  </conditionalFormatting>
  <conditionalFormatting sqref="AK56">
    <cfRule type="expression" dxfId="10921" priority="13302">
      <formula>AK56&lt;N56</formula>
    </cfRule>
    <cfRule type="expression" dxfId="10920" priority="13303">
      <formula>AND(AK56&lt;Y56,AK56&gt;=N56)</formula>
    </cfRule>
    <cfRule type="expression" dxfId="10919" priority="13304">
      <formula>AK56&gt;=Y56</formula>
    </cfRule>
  </conditionalFormatting>
  <conditionalFormatting sqref="AC56:AK56">
    <cfRule type="cellIs" dxfId="10918" priority="13299" operator="equal">
      <formula>0</formula>
    </cfRule>
  </conditionalFormatting>
  <conditionalFormatting sqref="AC57">
    <cfRule type="expression" dxfId="10917" priority="13293">
      <formula>AC57&lt;F57</formula>
    </cfRule>
    <cfRule type="expression" dxfId="10916" priority="13294">
      <formula>AND(AC57&lt;Q57,AC57&gt;=F57)</formula>
    </cfRule>
    <cfRule type="expression" dxfId="10915" priority="13295">
      <formula>AC57&gt;=Q57</formula>
    </cfRule>
  </conditionalFormatting>
  <conditionalFormatting sqref="AD57">
    <cfRule type="expression" dxfId="10914" priority="13290">
      <formula>AD57&lt;G57</formula>
    </cfRule>
    <cfRule type="expression" dxfId="10913" priority="13291">
      <formula>AND(AD57&lt;R57,AD57&gt;=G57)</formula>
    </cfRule>
    <cfRule type="expression" dxfId="10912" priority="13292">
      <formula>AD57&gt;=R57</formula>
    </cfRule>
  </conditionalFormatting>
  <conditionalFormatting sqref="AE57">
    <cfRule type="expression" dxfId="10911" priority="13287">
      <formula>AE57&lt;H57</formula>
    </cfRule>
    <cfRule type="expression" dxfId="10910" priority="13288">
      <formula>AND(AE57&lt;S57,AE57&gt;=H57)</formula>
    </cfRule>
    <cfRule type="expression" dxfId="10909" priority="13289">
      <formula>AE57&gt;=S57</formula>
    </cfRule>
  </conditionalFormatting>
  <conditionalFormatting sqref="AF57">
    <cfRule type="expression" dxfId="10908" priority="13284">
      <formula>AF57&lt;I57</formula>
    </cfRule>
    <cfRule type="expression" dxfId="10907" priority="13285">
      <formula>AND(AF57&lt;T57,AF57&gt;=I57)</formula>
    </cfRule>
    <cfRule type="expression" dxfId="10906" priority="13286">
      <formula>AF57&gt;=T57</formula>
    </cfRule>
  </conditionalFormatting>
  <conditionalFormatting sqref="AG57">
    <cfRule type="expression" dxfId="10905" priority="13281">
      <formula>AG57&lt;J57</formula>
    </cfRule>
    <cfRule type="expression" dxfId="10904" priority="13282">
      <formula>AND(AG57&lt;U57,AG57&gt;=J57)</formula>
    </cfRule>
    <cfRule type="expression" dxfId="10903" priority="13283">
      <formula>AG57&gt;=U57</formula>
    </cfRule>
  </conditionalFormatting>
  <conditionalFormatting sqref="AH57">
    <cfRule type="expression" dxfId="10902" priority="13278">
      <formula>AH57&lt;K57</formula>
    </cfRule>
    <cfRule type="expression" dxfId="10901" priority="13279">
      <formula>AND(AH57&lt;V57,AH57&gt;=K57)</formula>
    </cfRule>
    <cfRule type="expression" dxfId="10900" priority="13280">
      <formula>AH57&gt;=V57</formula>
    </cfRule>
  </conditionalFormatting>
  <conditionalFormatting sqref="AI57">
    <cfRule type="expression" dxfId="10899" priority="13275">
      <formula>AI57&lt;L57</formula>
    </cfRule>
    <cfRule type="expression" dxfId="10898" priority="13276">
      <formula>AND(AI57&lt;W57,AI57&gt;=L57)</formula>
    </cfRule>
    <cfRule type="expression" dxfId="10897" priority="13277">
      <formula>AI57&gt;=W57</formula>
    </cfRule>
  </conditionalFormatting>
  <conditionalFormatting sqref="AJ57">
    <cfRule type="expression" dxfId="10896" priority="13272">
      <formula>AJ57&lt;M57</formula>
    </cfRule>
    <cfRule type="expression" dxfId="10895" priority="13273">
      <formula>AND(AJ57&lt;X57,AJ57&gt;=M57)</formula>
    </cfRule>
    <cfRule type="expression" dxfId="10894" priority="13274">
      <formula>AJ57&gt;=X57</formula>
    </cfRule>
  </conditionalFormatting>
  <conditionalFormatting sqref="AK57">
    <cfRule type="expression" dxfId="10893" priority="13269">
      <formula>AK57&lt;N57</formula>
    </cfRule>
    <cfRule type="expression" dxfId="10892" priority="13270">
      <formula>AND(AK57&lt;Y57,AK57&gt;=N57)</formula>
    </cfRule>
    <cfRule type="expression" dxfId="10891" priority="13271">
      <formula>AK57&gt;=Y57</formula>
    </cfRule>
  </conditionalFormatting>
  <conditionalFormatting sqref="AC57:AK57">
    <cfRule type="cellIs" dxfId="10890" priority="13266" operator="equal">
      <formula>0</formula>
    </cfRule>
  </conditionalFormatting>
  <conditionalFormatting sqref="AC60">
    <cfRule type="expression" dxfId="10889" priority="13260">
      <formula>AC60&lt;F60</formula>
    </cfRule>
    <cfRule type="expression" dxfId="10888" priority="13261">
      <formula>AND(AC60&lt;Q60,AC60&gt;=F60)</formula>
    </cfRule>
    <cfRule type="expression" dxfId="10887" priority="13262">
      <formula>AC60&gt;=Q60</formula>
    </cfRule>
  </conditionalFormatting>
  <conditionalFormatting sqref="AD60">
    <cfRule type="expression" dxfId="10886" priority="13257">
      <formula>AD60&lt;G60</formula>
    </cfRule>
    <cfRule type="expression" dxfId="10885" priority="13258">
      <formula>AND(AD60&lt;R60,AD60&gt;=G60)</formula>
    </cfRule>
    <cfRule type="expression" dxfId="10884" priority="13259">
      <formula>AD60&gt;=R60</formula>
    </cfRule>
  </conditionalFormatting>
  <conditionalFormatting sqref="AE60">
    <cfRule type="expression" dxfId="10883" priority="13254">
      <formula>AE60&lt;H60</formula>
    </cfRule>
    <cfRule type="expression" dxfId="10882" priority="13255">
      <formula>AND(AE60&lt;S60,AE60&gt;=H60)</formula>
    </cfRule>
    <cfRule type="expression" dxfId="10881" priority="13256">
      <formula>AE60&gt;=S60</formula>
    </cfRule>
  </conditionalFormatting>
  <conditionalFormatting sqref="AF60">
    <cfRule type="expression" dxfId="10880" priority="13251">
      <formula>AF60&lt;I60</formula>
    </cfRule>
    <cfRule type="expression" dxfId="10879" priority="13252">
      <formula>AND(AF60&lt;T60,AF60&gt;=I60)</formula>
    </cfRule>
    <cfRule type="expression" dxfId="10878" priority="13253">
      <formula>AF60&gt;=T60</formula>
    </cfRule>
  </conditionalFormatting>
  <conditionalFormatting sqref="AG60">
    <cfRule type="expression" dxfId="10877" priority="13248">
      <formula>AG60&lt;J60</formula>
    </cfRule>
    <cfRule type="expression" dxfId="10876" priority="13249">
      <formula>AND(AG60&lt;U60,AG60&gt;=J60)</formula>
    </cfRule>
    <cfRule type="expression" dxfId="10875" priority="13250">
      <formula>AG60&gt;=U60</formula>
    </cfRule>
  </conditionalFormatting>
  <conditionalFormatting sqref="AH60">
    <cfRule type="expression" dxfId="10874" priority="13245">
      <formula>AH60&lt;K60</formula>
    </cfRule>
    <cfRule type="expression" dxfId="10873" priority="13246">
      <formula>AND(AH60&lt;V60,AH60&gt;=K60)</formula>
    </cfRule>
    <cfRule type="expression" dxfId="10872" priority="13247">
      <formula>AH60&gt;=V60</formula>
    </cfRule>
  </conditionalFormatting>
  <conditionalFormatting sqref="AI60">
    <cfRule type="expression" dxfId="10871" priority="13242">
      <formula>AI60&lt;L60</formula>
    </cfRule>
    <cfRule type="expression" dxfId="10870" priority="13243">
      <formula>AND(AI60&lt;W60,AI60&gt;=L60)</formula>
    </cfRule>
    <cfRule type="expression" dxfId="10869" priority="13244">
      <formula>AI60&gt;=W60</formula>
    </cfRule>
  </conditionalFormatting>
  <conditionalFormatting sqref="AJ60">
    <cfRule type="expression" dxfId="10868" priority="13239">
      <formula>AJ60&lt;M60</formula>
    </cfRule>
    <cfRule type="expression" dxfId="10867" priority="13240">
      <formula>AND(AJ60&lt;X60,AJ60&gt;=M60)</formula>
    </cfRule>
    <cfRule type="expression" dxfId="10866" priority="13241">
      <formula>AJ60&gt;=X60</formula>
    </cfRule>
  </conditionalFormatting>
  <conditionalFormatting sqref="AK60">
    <cfRule type="expression" dxfId="10865" priority="13236">
      <formula>AK60&lt;N60</formula>
    </cfRule>
    <cfRule type="expression" dxfId="10864" priority="13237">
      <formula>AND(AK60&lt;Y60,AK60&gt;=N60)</formula>
    </cfRule>
    <cfRule type="expression" dxfId="10863" priority="13238">
      <formula>AK60&gt;=Y60</formula>
    </cfRule>
  </conditionalFormatting>
  <conditionalFormatting sqref="AC60:AK60">
    <cfRule type="cellIs" dxfId="10862" priority="13233" operator="equal">
      <formula>0</formula>
    </cfRule>
  </conditionalFormatting>
  <conditionalFormatting sqref="AA61">
    <cfRule type="expression" dxfId="10861" priority="13230">
      <formula>AA61&lt;E61</formula>
    </cfRule>
    <cfRule type="expression" dxfId="10860" priority="13231">
      <formula>AND(AA61&lt;P61,AA61&gt;=E61)</formula>
    </cfRule>
    <cfRule type="expression" dxfId="10859" priority="13232">
      <formula>AA61&gt;=P61</formula>
    </cfRule>
  </conditionalFormatting>
  <conditionalFormatting sqref="AC61">
    <cfRule type="expression" dxfId="10858" priority="13227">
      <formula>AC61&lt;F61</formula>
    </cfRule>
    <cfRule type="expression" dxfId="10857" priority="13228">
      <formula>AND(AC61&lt;Q61,AC61&gt;=F61)</formula>
    </cfRule>
    <cfRule type="expression" dxfId="10856" priority="13229">
      <formula>AC61&gt;=Q61</formula>
    </cfRule>
  </conditionalFormatting>
  <conditionalFormatting sqref="AD61">
    <cfRule type="expression" dxfId="10855" priority="13224">
      <formula>AD61&lt;G61</formula>
    </cfRule>
    <cfRule type="expression" dxfId="10854" priority="13225">
      <formula>AND(AD61&lt;R61,AD61&gt;=G61)</formula>
    </cfRule>
    <cfRule type="expression" dxfId="10853" priority="13226">
      <formula>AD61&gt;=R61</formula>
    </cfRule>
  </conditionalFormatting>
  <conditionalFormatting sqref="AE61">
    <cfRule type="expression" dxfId="10852" priority="13221">
      <formula>AE61&lt;H61</formula>
    </cfRule>
    <cfRule type="expression" dxfId="10851" priority="13222">
      <formula>AND(AE61&lt;S61,AE61&gt;=H61)</formula>
    </cfRule>
    <cfRule type="expression" dxfId="10850" priority="13223">
      <formula>AE61&gt;=S61</formula>
    </cfRule>
  </conditionalFormatting>
  <conditionalFormatting sqref="AF61">
    <cfRule type="expression" dxfId="10849" priority="13218">
      <formula>AF61&lt;I61</formula>
    </cfRule>
    <cfRule type="expression" dxfId="10848" priority="13219">
      <formula>AND(AF61&lt;T61,AF61&gt;=I61)</formula>
    </cfRule>
    <cfRule type="expression" dxfId="10847" priority="13220">
      <formula>AF61&gt;=T61</formula>
    </cfRule>
  </conditionalFormatting>
  <conditionalFormatting sqref="AG61">
    <cfRule type="expression" dxfId="10846" priority="13215">
      <formula>AG61&lt;J61</formula>
    </cfRule>
    <cfRule type="expression" dxfId="10845" priority="13216">
      <formula>AND(AG61&lt;U61,AG61&gt;=J61)</formula>
    </cfRule>
    <cfRule type="expression" dxfId="10844" priority="13217">
      <formula>AG61&gt;=U61</formula>
    </cfRule>
  </conditionalFormatting>
  <conditionalFormatting sqref="AH61">
    <cfRule type="expression" dxfId="10843" priority="13212">
      <formula>AH61&lt;K61</formula>
    </cfRule>
    <cfRule type="expression" dxfId="10842" priority="13213">
      <formula>AND(AH61&lt;V61,AH61&gt;=K61)</formula>
    </cfRule>
    <cfRule type="expression" dxfId="10841" priority="13214">
      <formula>AH61&gt;=V61</formula>
    </cfRule>
  </conditionalFormatting>
  <conditionalFormatting sqref="AI61">
    <cfRule type="expression" dxfId="10840" priority="13209">
      <formula>AI61&lt;L61</formula>
    </cfRule>
    <cfRule type="expression" dxfId="10839" priority="13210">
      <formula>AND(AI61&lt;W61,AI61&gt;=L61)</formula>
    </cfRule>
    <cfRule type="expression" dxfId="10838" priority="13211">
      <formula>AI61&gt;=W61</formula>
    </cfRule>
  </conditionalFormatting>
  <conditionalFormatting sqref="AJ61">
    <cfRule type="expression" dxfId="10837" priority="13206">
      <formula>AJ61&lt;M61</formula>
    </cfRule>
    <cfRule type="expression" dxfId="10836" priority="13207">
      <formula>AND(AJ61&lt;X61,AJ61&gt;=M61)</formula>
    </cfRule>
    <cfRule type="expression" dxfId="10835" priority="13208">
      <formula>AJ61&gt;=X61</formula>
    </cfRule>
  </conditionalFormatting>
  <conditionalFormatting sqref="AK61">
    <cfRule type="expression" dxfId="10834" priority="13203">
      <formula>AK61&lt;N61</formula>
    </cfRule>
    <cfRule type="expression" dxfId="10833" priority="13204">
      <formula>AND(AK61&lt;Y61,AK61&gt;=N61)</formula>
    </cfRule>
    <cfRule type="expression" dxfId="10832" priority="13205">
      <formula>AK61&gt;=Y61</formula>
    </cfRule>
  </conditionalFormatting>
  <conditionalFormatting sqref="AA61 AC61:AK61">
    <cfRule type="cellIs" dxfId="10831" priority="13200" operator="equal">
      <formula>0</formula>
    </cfRule>
  </conditionalFormatting>
  <conditionalFormatting sqref="AC62">
    <cfRule type="expression" dxfId="10830" priority="13194">
      <formula>AC62&lt;F62</formula>
    </cfRule>
    <cfRule type="expression" dxfId="10829" priority="13195">
      <formula>AND(AC62&lt;Q62,AC62&gt;=F62)</formula>
    </cfRule>
    <cfRule type="expression" dxfId="10828" priority="13196">
      <formula>AC62&gt;=Q62</formula>
    </cfRule>
  </conditionalFormatting>
  <conditionalFormatting sqref="AD62">
    <cfRule type="expression" dxfId="10827" priority="13191">
      <formula>AD62&lt;G62</formula>
    </cfRule>
    <cfRule type="expression" dxfId="10826" priority="13192">
      <formula>AND(AD62&lt;R62,AD62&gt;=G62)</formula>
    </cfRule>
    <cfRule type="expression" dxfId="10825" priority="13193">
      <formula>AD62&gt;=R62</formula>
    </cfRule>
  </conditionalFormatting>
  <conditionalFormatting sqref="AE62">
    <cfRule type="expression" dxfId="10824" priority="13188">
      <formula>AE62&lt;H62</formula>
    </cfRule>
    <cfRule type="expression" dxfId="10823" priority="13189">
      <formula>AND(AE62&lt;S62,AE62&gt;=H62)</formula>
    </cfRule>
    <cfRule type="expression" dxfId="10822" priority="13190">
      <formula>AE62&gt;=S62</formula>
    </cfRule>
  </conditionalFormatting>
  <conditionalFormatting sqref="AF62">
    <cfRule type="expression" dxfId="10821" priority="13185">
      <formula>AF62&lt;I62</formula>
    </cfRule>
    <cfRule type="expression" dxfId="10820" priority="13186">
      <formula>AND(AF62&lt;T62,AF62&gt;=I62)</formula>
    </cfRule>
    <cfRule type="expression" dxfId="10819" priority="13187">
      <formula>AF62&gt;=T62</formula>
    </cfRule>
  </conditionalFormatting>
  <conditionalFormatting sqref="AG62">
    <cfRule type="expression" dxfId="10818" priority="13182">
      <formula>AG62&lt;J62</formula>
    </cfRule>
    <cfRule type="expression" dxfId="10817" priority="13183">
      <formula>AND(AG62&lt;U62,AG62&gt;=J62)</formula>
    </cfRule>
    <cfRule type="expression" dxfId="10816" priority="13184">
      <formula>AG62&gt;=U62</formula>
    </cfRule>
  </conditionalFormatting>
  <conditionalFormatting sqref="AH62">
    <cfRule type="expression" dxfId="10815" priority="13179">
      <formula>AH62&lt;K62</formula>
    </cfRule>
    <cfRule type="expression" dxfId="10814" priority="13180">
      <formula>AND(AH62&lt;V62,AH62&gt;=K62)</formula>
    </cfRule>
    <cfRule type="expression" dxfId="10813" priority="13181">
      <formula>AH62&gt;=V62</formula>
    </cfRule>
  </conditionalFormatting>
  <conditionalFormatting sqref="AI62">
    <cfRule type="expression" dxfId="10812" priority="13176">
      <formula>AI62&lt;L62</formula>
    </cfRule>
    <cfRule type="expression" dxfId="10811" priority="13177">
      <formula>AND(AI62&lt;W62,AI62&gt;=L62)</formula>
    </cfRule>
    <cfRule type="expression" dxfId="10810" priority="13178">
      <formula>AI62&gt;=W62</formula>
    </cfRule>
  </conditionalFormatting>
  <conditionalFormatting sqref="AJ62">
    <cfRule type="expression" dxfId="10809" priority="13173">
      <formula>AJ62&lt;M62</formula>
    </cfRule>
    <cfRule type="expression" dxfId="10808" priority="13174">
      <formula>AND(AJ62&lt;X62,AJ62&gt;=M62)</formula>
    </cfRule>
    <cfRule type="expression" dxfId="10807" priority="13175">
      <formula>AJ62&gt;=X62</formula>
    </cfRule>
  </conditionalFormatting>
  <conditionalFormatting sqref="AK62">
    <cfRule type="expression" dxfId="10806" priority="13170">
      <formula>AK62&lt;N62</formula>
    </cfRule>
    <cfRule type="expression" dxfId="10805" priority="13171">
      <formula>AND(AK62&lt;Y62,AK62&gt;=N62)</formula>
    </cfRule>
    <cfRule type="expression" dxfId="10804" priority="13172">
      <formula>AK62&gt;=Y62</formula>
    </cfRule>
  </conditionalFormatting>
  <conditionalFormatting sqref="AC62:AK62">
    <cfRule type="cellIs" dxfId="10803" priority="13167" operator="equal">
      <formula>0</formula>
    </cfRule>
  </conditionalFormatting>
  <conditionalFormatting sqref="AC63">
    <cfRule type="expression" dxfId="10802" priority="13161">
      <formula>AC63&lt;F63</formula>
    </cfRule>
    <cfRule type="expression" dxfId="10801" priority="13162">
      <formula>AND(AC63&lt;Q63,AC63&gt;=F63)</formula>
    </cfRule>
    <cfRule type="expression" dxfId="10800" priority="13163">
      <formula>AC63&gt;=Q63</formula>
    </cfRule>
  </conditionalFormatting>
  <conditionalFormatting sqref="AD63">
    <cfRule type="expression" dxfId="10799" priority="13158">
      <formula>AD63&lt;G63</formula>
    </cfRule>
    <cfRule type="expression" dxfId="10798" priority="13159">
      <formula>AND(AD63&lt;R63,AD63&gt;=G63)</formula>
    </cfRule>
    <cfRule type="expression" dxfId="10797" priority="13160">
      <formula>AD63&gt;=R63</formula>
    </cfRule>
  </conditionalFormatting>
  <conditionalFormatting sqref="AE63">
    <cfRule type="expression" dxfId="10796" priority="13155">
      <formula>AE63&lt;H63</formula>
    </cfRule>
    <cfRule type="expression" dxfId="10795" priority="13156">
      <formula>AND(AE63&lt;S63,AE63&gt;=H63)</formula>
    </cfRule>
    <cfRule type="expression" dxfId="10794" priority="13157">
      <formula>AE63&gt;=S63</formula>
    </cfRule>
  </conditionalFormatting>
  <conditionalFormatting sqref="AF63">
    <cfRule type="expression" dxfId="10793" priority="13152">
      <formula>AF63&lt;I63</formula>
    </cfRule>
    <cfRule type="expression" dxfId="10792" priority="13153">
      <formula>AND(AF63&lt;T63,AF63&gt;=I63)</formula>
    </cfRule>
    <cfRule type="expression" dxfId="10791" priority="13154">
      <formula>AF63&gt;=T63</formula>
    </cfRule>
  </conditionalFormatting>
  <conditionalFormatting sqref="AG63">
    <cfRule type="expression" dxfId="10790" priority="13149">
      <formula>AG63&lt;J63</formula>
    </cfRule>
    <cfRule type="expression" dxfId="10789" priority="13150">
      <formula>AND(AG63&lt;U63,AG63&gt;=J63)</formula>
    </cfRule>
    <cfRule type="expression" dxfId="10788" priority="13151">
      <formula>AG63&gt;=U63</formula>
    </cfRule>
  </conditionalFormatting>
  <conditionalFormatting sqref="AH63">
    <cfRule type="expression" dxfId="10787" priority="13146">
      <formula>AH63&lt;K63</formula>
    </cfRule>
    <cfRule type="expression" dxfId="10786" priority="13147">
      <formula>AND(AH63&lt;V63,AH63&gt;=K63)</formula>
    </cfRule>
    <cfRule type="expression" dxfId="10785" priority="13148">
      <formula>AH63&gt;=V63</formula>
    </cfRule>
  </conditionalFormatting>
  <conditionalFormatting sqref="AI63">
    <cfRule type="expression" dxfId="10784" priority="13143">
      <formula>AI63&lt;L63</formula>
    </cfRule>
    <cfRule type="expression" dxfId="10783" priority="13144">
      <formula>AND(AI63&lt;W63,AI63&gt;=L63)</formula>
    </cfRule>
    <cfRule type="expression" dxfId="10782" priority="13145">
      <formula>AI63&gt;=W63</formula>
    </cfRule>
  </conditionalFormatting>
  <conditionalFormatting sqref="AJ63">
    <cfRule type="expression" dxfId="10781" priority="13140">
      <formula>AJ63&lt;M63</formula>
    </cfRule>
    <cfRule type="expression" dxfId="10780" priority="13141">
      <formula>AND(AJ63&lt;X63,AJ63&gt;=M63)</formula>
    </cfRule>
    <cfRule type="expression" dxfId="10779" priority="13142">
      <formula>AJ63&gt;=X63</formula>
    </cfRule>
  </conditionalFormatting>
  <conditionalFormatting sqref="AK63">
    <cfRule type="expression" dxfId="10778" priority="13137">
      <formula>AK63&lt;N63</formula>
    </cfRule>
    <cfRule type="expression" dxfId="10777" priority="13138">
      <formula>AND(AK63&lt;Y63,AK63&gt;=N63)</formula>
    </cfRule>
    <cfRule type="expression" dxfId="10776" priority="13139">
      <formula>AK63&gt;=Y63</formula>
    </cfRule>
  </conditionalFormatting>
  <conditionalFormatting sqref="AC63:AK63">
    <cfRule type="cellIs" dxfId="10775" priority="13134" operator="equal">
      <formula>0</formula>
    </cfRule>
  </conditionalFormatting>
  <conditionalFormatting sqref="AC64">
    <cfRule type="expression" dxfId="10774" priority="13128">
      <formula>AC64&lt;F64</formula>
    </cfRule>
    <cfRule type="expression" dxfId="10773" priority="13129">
      <formula>AND(AC64&lt;Q64,AC64&gt;=F64)</formula>
    </cfRule>
    <cfRule type="expression" dxfId="10772" priority="13130">
      <formula>AC64&gt;=Q64</formula>
    </cfRule>
  </conditionalFormatting>
  <conditionalFormatting sqref="AD64">
    <cfRule type="expression" dxfId="10771" priority="13125">
      <formula>AD64&lt;G64</formula>
    </cfRule>
    <cfRule type="expression" dxfId="10770" priority="13126">
      <formula>AND(AD64&lt;R64,AD64&gt;=G64)</formula>
    </cfRule>
    <cfRule type="expression" dxfId="10769" priority="13127">
      <formula>AD64&gt;=R64</formula>
    </cfRule>
  </conditionalFormatting>
  <conditionalFormatting sqref="AE64">
    <cfRule type="expression" dxfId="10768" priority="13122">
      <formula>AE64&lt;H64</formula>
    </cfRule>
    <cfRule type="expression" dxfId="10767" priority="13123">
      <formula>AND(AE64&lt;S64,AE64&gt;=H64)</formula>
    </cfRule>
    <cfRule type="expression" dxfId="10766" priority="13124">
      <formula>AE64&gt;=S64</formula>
    </cfRule>
  </conditionalFormatting>
  <conditionalFormatting sqref="AF64">
    <cfRule type="expression" dxfId="10765" priority="13119">
      <formula>AF64&lt;I64</formula>
    </cfRule>
    <cfRule type="expression" dxfId="10764" priority="13120">
      <formula>AND(AF64&lt;T64,AF64&gt;=I64)</formula>
    </cfRule>
    <cfRule type="expression" dxfId="10763" priority="13121">
      <formula>AF64&gt;=T64</formula>
    </cfRule>
  </conditionalFormatting>
  <conditionalFormatting sqref="AG64">
    <cfRule type="expression" dxfId="10762" priority="13116">
      <formula>AG64&lt;J64</formula>
    </cfRule>
    <cfRule type="expression" dxfId="10761" priority="13117">
      <formula>AND(AG64&lt;U64,AG64&gt;=J64)</formula>
    </cfRule>
    <cfRule type="expression" dxfId="10760" priority="13118">
      <formula>AG64&gt;=U64</formula>
    </cfRule>
  </conditionalFormatting>
  <conditionalFormatting sqref="AH64">
    <cfRule type="expression" dxfId="10759" priority="13113">
      <formula>AH64&lt;K64</formula>
    </cfRule>
    <cfRule type="expression" dxfId="10758" priority="13114">
      <formula>AND(AH64&lt;V64,AH64&gt;=K64)</formula>
    </cfRule>
    <cfRule type="expression" dxfId="10757" priority="13115">
      <formula>AH64&gt;=V64</formula>
    </cfRule>
  </conditionalFormatting>
  <conditionalFormatting sqref="AI64">
    <cfRule type="expression" dxfId="10756" priority="13110">
      <formula>AI64&lt;L64</formula>
    </cfRule>
    <cfRule type="expression" dxfId="10755" priority="13111">
      <formula>AND(AI64&lt;W64,AI64&gt;=L64)</formula>
    </cfRule>
    <cfRule type="expression" dxfId="10754" priority="13112">
      <formula>AI64&gt;=W64</formula>
    </cfRule>
  </conditionalFormatting>
  <conditionalFormatting sqref="AJ64">
    <cfRule type="expression" dxfId="10753" priority="13107">
      <formula>AJ64&lt;M64</formula>
    </cfRule>
    <cfRule type="expression" dxfId="10752" priority="13108">
      <formula>AND(AJ64&lt;X64,AJ64&gt;=M64)</formula>
    </cfRule>
    <cfRule type="expression" dxfId="10751" priority="13109">
      <formula>AJ64&gt;=X64</formula>
    </cfRule>
  </conditionalFormatting>
  <conditionalFormatting sqref="AK64">
    <cfRule type="expression" dxfId="10750" priority="13104">
      <formula>AK64&lt;N64</formula>
    </cfRule>
    <cfRule type="expression" dxfId="10749" priority="13105">
      <formula>AND(AK64&lt;Y64,AK64&gt;=N64)</formula>
    </cfRule>
    <cfRule type="expression" dxfId="10748" priority="13106">
      <formula>AK64&gt;=Y64</formula>
    </cfRule>
  </conditionalFormatting>
  <conditionalFormatting sqref="AC64:AK64">
    <cfRule type="cellIs" dxfId="10747" priority="13101" operator="equal">
      <formula>0</formula>
    </cfRule>
  </conditionalFormatting>
  <conditionalFormatting sqref="AC65">
    <cfRule type="expression" dxfId="10746" priority="13095">
      <formula>AC65&lt;F65</formula>
    </cfRule>
    <cfRule type="expression" dxfId="10745" priority="13096">
      <formula>AND(AC65&lt;Q65,AC65&gt;=F65)</formula>
    </cfRule>
    <cfRule type="expression" dxfId="10744" priority="13097">
      <formula>AC65&gt;=Q65</formula>
    </cfRule>
  </conditionalFormatting>
  <conditionalFormatting sqref="AD65">
    <cfRule type="expression" dxfId="10743" priority="13092">
      <formula>AD65&lt;G65</formula>
    </cfRule>
    <cfRule type="expression" dxfId="10742" priority="13093">
      <formula>AND(AD65&lt;R65,AD65&gt;=G65)</formula>
    </cfRule>
    <cfRule type="expression" dxfId="10741" priority="13094">
      <formula>AD65&gt;=R65</formula>
    </cfRule>
  </conditionalFormatting>
  <conditionalFormatting sqref="AE65">
    <cfRule type="expression" dxfId="10740" priority="13089">
      <formula>AE65&lt;H65</formula>
    </cfRule>
    <cfRule type="expression" dxfId="10739" priority="13090">
      <formula>AND(AE65&lt;S65,AE65&gt;=H65)</formula>
    </cfRule>
    <cfRule type="expression" dxfId="10738" priority="13091">
      <formula>AE65&gt;=S65</formula>
    </cfRule>
  </conditionalFormatting>
  <conditionalFormatting sqref="AF65">
    <cfRule type="expression" dxfId="10737" priority="13086">
      <formula>AF65&lt;I65</formula>
    </cfRule>
    <cfRule type="expression" dxfId="10736" priority="13087">
      <formula>AND(AF65&lt;T65,AF65&gt;=I65)</formula>
    </cfRule>
    <cfRule type="expression" dxfId="10735" priority="13088">
      <formula>AF65&gt;=T65</formula>
    </cfRule>
  </conditionalFormatting>
  <conditionalFormatting sqref="AG65">
    <cfRule type="expression" dxfId="10734" priority="13083">
      <formula>AG65&lt;J65</formula>
    </cfRule>
    <cfRule type="expression" dxfId="10733" priority="13084">
      <formula>AND(AG65&lt;U65,AG65&gt;=J65)</formula>
    </cfRule>
    <cfRule type="expression" dxfId="10732" priority="13085">
      <formula>AG65&gt;=U65</formula>
    </cfRule>
  </conditionalFormatting>
  <conditionalFormatting sqref="AH65">
    <cfRule type="expression" dxfId="10731" priority="13080">
      <formula>AH65&lt;K65</formula>
    </cfRule>
    <cfRule type="expression" dxfId="10730" priority="13081">
      <formula>AND(AH65&lt;V65,AH65&gt;=K65)</formula>
    </cfRule>
    <cfRule type="expression" dxfId="10729" priority="13082">
      <formula>AH65&gt;=V65</formula>
    </cfRule>
  </conditionalFormatting>
  <conditionalFormatting sqref="AI65">
    <cfRule type="expression" dxfId="10728" priority="13077">
      <formula>AI65&lt;L65</formula>
    </cfRule>
    <cfRule type="expression" dxfId="10727" priority="13078">
      <formula>AND(AI65&lt;W65,AI65&gt;=L65)</formula>
    </cfRule>
    <cfRule type="expression" dxfId="10726" priority="13079">
      <formula>AI65&gt;=W65</formula>
    </cfRule>
  </conditionalFormatting>
  <conditionalFormatting sqref="AJ65">
    <cfRule type="expression" dxfId="10725" priority="13074">
      <formula>AJ65&lt;M65</formula>
    </cfRule>
    <cfRule type="expression" dxfId="10724" priority="13075">
      <formula>AND(AJ65&lt;X65,AJ65&gt;=M65)</formula>
    </cfRule>
    <cfRule type="expression" dxfId="10723" priority="13076">
      <formula>AJ65&gt;=X65</formula>
    </cfRule>
  </conditionalFormatting>
  <conditionalFormatting sqref="AK65">
    <cfRule type="expression" dxfId="10722" priority="13071">
      <formula>AK65&lt;N65</formula>
    </cfRule>
    <cfRule type="expression" dxfId="10721" priority="13072">
      <formula>AND(AK65&lt;Y65,AK65&gt;=N65)</formula>
    </cfRule>
    <cfRule type="expression" dxfId="10720" priority="13073">
      <formula>AK65&gt;=Y65</formula>
    </cfRule>
  </conditionalFormatting>
  <conditionalFormatting sqref="AC65:AK65">
    <cfRule type="cellIs" dxfId="10719" priority="13068" operator="equal">
      <formula>0</formula>
    </cfRule>
  </conditionalFormatting>
  <conditionalFormatting sqref="AC59">
    <cfRule type="expression" dxfId="10718" priority="13062">
      <formula>AC59&lt;F59</formula>
    </cfRule>
    <cfRule type="expression" dxfId="10717" priority="13063">
      <formula>AND(AC59&lt;Q59,AC59&gt;=F59)</formula>
    </cfRule>
    <cfRule type="expression" dxfId="10716" priority="13064">
      <formula>AC59&gt;=Q59</formula>
    </cfRule>
  </conditionalFormatting>
  <conditionalFormatting sqref="AD59">
    <cfRule type="expression" dxfId="10715" priority="13059">
      <formula>AD59&lt;G59</formula>
    </cfRule>
    <cfRule type="expression" dxfId="10714" priority="13060">
      <formula>AND(AD59&lt;R59,AD59&gt;=G59)</formula>
    </cfRule>
    <cfRule type="expression" dxfId="10713" priority="13061">
      <formula>AD59&gt;=R59</formula>
    </cfRule>
  </conditionalFormatting>
  <conditionalFormatting sqref="AE59">
    <cfRule type="expression" dxfId="10712" priority="13056">
      <formula>AE59&lt;H59</formula>
    </cfRule>
    <cfRule type="expression" dxfId="10711" priority="13057">
      <formula>AND(AE59&lt;S59,AE59&gt;=H59)</formula>
    </cfRule>
    <cfRule type="expression" dxfId="10710" priority="13058">
      <formula>AE59&gt;=S59</formula>
    </cfRule>
  </conditionalFormatting>
  <conditionalFormatting sqref="AF59">
    <cfRule type="expression" dxfId="10709" priority="13053">
      <formula>AF59&lt;I59</formula>
    </cfRule>
    <cfRule type="expression" dxfId="10708" priority="13054">
      <formula>AND(AF59&lt;T59,AF59&gt;=I59)</formula>
    </cfRule>
    <cfRule type="expression" dxfId="10707" priority="13055">
      <formula>AF59&gt;=T59</formula>
    </cfRule>
  </conditionalFormatting>
  <conditionalFormatting sqref="AG59">
    <cfRule type="expression" dxfId="10706" priority="13050">
      <formula>AG59&lt;J59</formula>
    </cfRule>
    <cfRule type="expression" dxfId="10705" priority="13051">
      <formula>AND(AG59&lt;U59,AG59&gt;=J59)</formula>
    </cfRule>
    <cfRule type="expression" dxfId="10704" priority="13052">
      <formula>AG59&gt;=U59</formula>
    </cfRule>
  </conditionalFormatting>
  <conditionalFormatting sqref="AH59">
    <cfRule type="expression" dxfId="10703" priority="13047">
      <formula>AH59&lt;K59</formula>
    </cfRule>
    <cfRule type="expression" dxfId="10702" priority="13048">
      <formula>AND(AH59&lt;V59,AH59&gt;=K59)</formula>
    </cfRule>
    <cfRule type="expression" dxfId="10701" priority="13049">
      <formula>AH59&gt;=V59</formula>
    </cfRule>
  </conditionalFormatting>
  <conditionalFormatting sqref="AI59">
    <cfRule type="expression" dxfId="10700" priority="13044">
      <formula>AI59&lt;L59</formula>
    </cfRule>
    <cfRule type="expression" dxfId="10699" priority="13045">
      <formula>AND(AI59&lt;W59,AI59&gt;=L59)</formula>
    </cfRule>
    <cfRule type="expression" dxfId="10698" priority="13046">
      <formula>AI59&gt;=W59</formula>
    </cfRule>
  </conditionalFormatting>
  <conditionalFormatting sqref="AJ59">
    <cfRule type="expression" dxfId="10697" priority="13041">
      <formula>AJ59&lt;M59</formula>
    </cfRule>
    <cfRule type="expression" dxfId="10696" priority="13042">
      <formula>AND(AJ59&lt;X59,AJ59&gt;=M59)</formula>
    </cfRule>
    <cfRule type="expression" dxfId="10695" priority="13043">
      <formula>AJ59&gt;=X59</formula>
    </cfRule>
  </conditionalFormatting>
  <conditionalFormatting sqref="AK59">
    <cfRule type="expression" dxfId="10694" priority="13038">
      <formula>AK59&lt;N59</formula>
    </cfRule>
    <cfRule type="expression" dxfId="10693" priority="13039">
      <formula>AND(AK59&lt;Y59,AK59&gt;=N59)</formula>
    </cfRule>
    <cfRule type="expression" dxfId="10692" priority="13040">
      <formula>AK59&gt;=Y59</formula>
    </cfRule>
  </conditionalFormatting>
  <conditionalFormatting sqref="AC59:AK59">
    <cfRule type="cellIs" dxfId="10691" priority="13035" operator="equal">
      <formula>0</formula>
    </cfRule>
  </conditionalFormatting>
  <conditionalFormatting sqref="AC51">
    <cfRule type="expression" dxfId="10690" priority="13029">
      <formula>AC51&lt;F51</formula>
    </cfRule>
    <cfRule type="expression" dxfId="10689" priority="13030">
      <formula>AND(AC51&lt;Q51,AC51&gt;=F51)</formula>
    </cfRule>
    <cfRule type="expression" dxfId="10688" priority="13031">
      <formula>AC51&gt;=Q51</formula>
    </cfRule>
  </conditionalFormatting>
  <conditionalFormatting sqref="AD51">
    <cfRule type="expression" dxfId="10687" priority="13026">
      <formula>AD51&lt;G51</formula>
    </cfRule>
    <cfRule type="expression" dxfId="10686" priority="13027">
      <formula>AND(AD51&lt;R51,AD51&gt;=G51)</formula>
    </cfRule>
    <cfRule type="expression" dxfId="10685" priority="13028">
      <formula>AD51&gt;=R51</formula>
    </cfRule>
  </conditionalFormatting>
  <conditionalFormatting sqref="AE51">
    <cfRule type="expression" dxfId="10684" priority="13023">
      <formula>AE51&lt;H51</formula>
    </cfRule>
    <cfRule type="expression" dxfId="10683" priority="13024">
      <formula>AND(AE51&lt;S51,AE51&gt;=H51)</formula>
    </cfRule>
    <cfRule type="expression" dxfId="10682" priority="13025">
      <formula>AE51&gt;=S51</formula>
    </cfRule>
  </conditionalFormatting>
  <conditionalFormatting sqref="AF51">
    <cfRule type="expression" dxfId="10681" priority="13020">
      <formula>AF51&lt;I51</formula>
    </cfRule>
    <cfRule type="expression" dxfId="10680" priority="13021">
      <formula>AND(AF51&lt;T51,AF51&gt;=I51)</formula>
    </cfRule>
    <cfRule type="expression" dxfId="10679" priority="13022">
      <formula>AF51&gt;=T51</formula>
    </cfRule>
  </conditionalFormatting>
  <conditionalFormatting sqref="AG51">
    <cfRule type="expression" dxfId="10678" priority="13017">
      <formula>AG51&lt;J51</formula>
    </cfRule>
    <cfRule type="expression" dxfId="10677" priority="13018">
      <formula>AND(AG51&lt;U51,AG51&gt;=J51)</formula>
    </cfRule>
    <cfRule type="expression" dxfId="10676" priority="13019">
      <formula>AG51&gt;=U51</formula>
    </cfRule>
  </conditionalFormatting>
  <conditionalFormatting sqref="AH51">
    <cfRule type="expression" dxfId="10675" priority="13014">
      <formula>AH51&lt;K51</formula>
    </cfRule>
    <cfRule type="expression" dxfId="10674" priority="13015">
      <formula>AND(AH51&lt;V51,AH51&gt;=K51)</formula>
    </cfRule>
    <cfRule type="expression" dxfId="10673" priority="13016">
      <formula>AH51&gt;=V51</formula>
    </cfRule>
  </conditionalFormatting>
  <conditionalFormatting sqref="AI51">
    <cfRule type="expression" dxfId="10672" priority="13011">
      <formula>AI51&lt;L51</formula>
    </cfRule>
    <cfRule type="expression" dxfId="10671" priority="13012">
      <formula>AND(AI51&lt;W51,AI51&gt;=L51)</formula>
    </cfRule>
    <cfRule type="expression" dxfId="10670" priority="13013">
      <formula>AI51&gt;=W51</formula>
    </cfRule>
  </conditionalFormatting>
  <conditionalFormatting sqref="AJ51">
    <cfRule type="expression" dxfId="10669" priority="13008">
      <formula>AJ51&lt;M51</formula>
    </cfRule>
    <cfRule type="expression" dxfId="10668" priority="13009">
      <formula>AND(AJ51&lt;X51,AJ51&gt;=M51)</formula>
    </cfRule>
    <cfRule type="expression" dxfId="10667" priority="13010">
      <formula>AJ51&gt;=X51</formula>
    </cfRule>
  </conditionalFormatting>
  <conditionalFormatting sqref="AK51">
    <cfRule type="expression" dxfId="10666" priority="13005">
      <formula>AK51&lt;N51</formula>
    </cfRule>
    <cfRule type="expression" dxfId="10665" priority="13006">
      <formula>AND(AK51&lt;Y51,AK51&gt;=N51)</formula>
    </cfRule>
    <cfRule type="expression" dxfId="10664" priority="13007">
      <formula>AK51&gt;=Y51</formula>
    </cfRule>
  </conditionalFormatting>
  <conditionalFormatting sqref="AC51:AK51">
    <cfRule type="cellIs" dxfId="10663" priority="13002" operator="equal">
      <formula>0</formula>
    </cfRule>
  </conditionalFormatting>
  <conditionalFormatting sqref="AC67">
    <cfRule type="expression" dxfId="10662" priority="12996">
      <formula>AC67&lt;F67</formula>
    </cfRule>
    <cfRule type="expression" dxfId="10661" priority="12997">
      <formula>AND(AC67&lt;Q67,AC67&gt;=F67)</formula>
    </cfRule>
    <cfRule type="expression" dxfId="10660" priority="12998">
      <formula>AC67&gt;=Q67</formula>
    </cfRule>
  </conditionalFormatting>
  <conditionalFormatting sqref="AD67">
    <cfRule type="expression" dxfId="10659" priority="12993">
      <formula>AD67&lt;G67</formula>
    </cfRule>
    <cfRule type="expression" dxfId="10658" priority="12994">
      <formula>AND(AD67&lt;R67,AD67&gt;=G67)</formula>
    </cfRule>
    <cfRule type="expression" dxfId="10657" priority="12995">
      <formula>AD67&gt;=R67</formula>
    </cfRule>
  </conditionalFormatting>
  <conditionalFormatting sqref="AE67">
    <cfRule type="expression" dxfId="10656" priority="12990">
      <formula>AE67&lt;H67</formula>
    </cfRule>
    <cfRule type="expression" dxfId="10655" priority="12991">
      <formula>AND(AE67&lt;S67,AE67&gt;=H67)</formula>
    </cfRule>
    <cfRule type="expression" dxfId="10654" priority="12992">
      <formula>AE67&gt;=S67</formula>
    </cfRule>
  </conditionalFormatting>
  <conditionalFormatting sqref="AF67">
    <cfRule type="expression" dxfId="10653" priority="12987">
      <formula>AF67&lt;I67</formula>
    </cfRule>
    <cfRule type="expression" dxfId="10652" priority="12988">
      <formula>AND(AF67&lt;T67,AF67&gt;=I67)</formula>
    </cfRule>
    <cfRule type="expression" dxfId="10651" priority="12989">
      <formula>AF67&gt;=T67</formula>
    </cfRule>
  </conditionalFormatting>
  <conditionalFormatting sqref="AG67">
    <cfRule type="expression" dxfId="10650" priority="12984">
      <formula>AG67&lt;J67</formula>
    </cfRule>
    <cfRule type="expression" dxfId="10649" priority="12985">
      <formula>AND(AG67&lt;U67,AG67&gt;=J67)</formula>
    </cfRule>
    <cfRule type="expression" dxfId="10648" priority="12986">
      <formula>AG67&gt;=U67</formula>
    </cfRule>
  </conditionalFormatting>
  <conditionalFormatting sqref="AH67">
    <cfRule type="expression" dxfId="10647" priority="12981">
      <formula>AH67&lt;K67</formula>
    </cfRule>
    <cfRule type="expression" dxfId="10646" priority="12982">
      <formula>AND(AH67&lt;V67,AH67&gt;=K67)</formula>
    </cfRule>
    <cfRule type="expression" dxfId="10645" priority="12983">
      <formula>AH67&gt;=V67</formula>
    </cfRule>
  </conditionalFormatting>
  <conditionalFormatting sqref="AI67">
    <cfRule type="expression" dxfId="10644" priority="12978">
      <formula>AI67&lt;L67</formula>
    </cfRule>
    <cfRule type="expression" dxfId="10643" priority="12979">
      <formula>AND(AI67&lt;W67,AI67&gt;=L67)</formula>
    </cfRule>
    <cfRule type="expression" dxfId="10642" priority="12980">
      <formula>AI67&gt;=W67</formula>
    </cfRule>
  </conditionalFormatting>
  <conditionalFormatting sqref="AJ67">
    <cfRule type="expression" dxfId="10641" priority="12975">
      <formula>AJ67&lt;M67</formula>
    </cfRule>
    <cfRule type="expression" dxfId="10640" priority="12976">
      <formula>AND(AJ67&lt;X67,AJ67&gt;=M67)</formula>
    </cfRule>
    <cfRule type="expression" dxfId="10639" priority="12977">
      <formula>AJ67&gt;=X67</formula>
    </cfRule>
  </conditionalFormatting>
  <conditionalFormatting sqref="AK67">
    <cfRule type="expression" dxfId="10638" priority="12972">
      <formula>AK67&lt;N67</formula>
    </cfRule>
    <cfRule type="expression" dxfId="10637" priority="12973">
      <formula>AND(AK67&lt;Y67,AK67&gt;=N67)</formula>
    </cfRule>
    <cfRule type="expression" dxfId="10636" priority="12974">
      <formula>AK67&gt;=Y67</formula>
    </cfRule>
  </conditionalFormatting>
  <conditionalFormatting sqref="AC67:AK67">
    <cfRule type="cellIs" dxfId="10635" priority="12969" operator="equal">
      <formula>0</formula>
    </cfRule>
  </conditionalFormatting>
  <conditionalFormatting sqref="AA68">
    <cfRule type="expression" dxfId="10634" priority="12966">
      <formula>AA68&lt;E68</formula>
    </cfRule>
    <cfRule type="expression" dxfId="10633" priority="12967">
      <formula>AND(AA68&lt;P68,AA68&gt;=E68)</formula>
    </cfRule>
    <cfRule type="expression" dxfId="10632" priority="12968">
      <formula>AA68&gt;=P68</formula>
    </cfRule>
  </conditionalFormatting>
  <conditionalFormatting sqref="AC68">
    <cfRule type="expression" dxfId="10631" priority="12963">
      <formula>AC68&lt;F68</formula>
    </cfRule>
    <cfRule type="expression" dxfId="10630" priority="12964">
      <formula>AND(AC68&lt;Q68,AC68&gt;=F68)</formula>
    </cfRule>
    <cfRule type="expression" dxfId="10629" priority="12965">
      <formula>AC68&gt;=Q68</formula>
    </cfRule>
  </conditionalFormatting>
  <conditionalFormatting sqref="AD68">
    <cfRule type="expression" dxfId="10628" priority="12960">
      <formula>AD68&lt;G68</formula>
    </cfRule>
    <cfRule type="expression" dxfId="10627" priority="12961">
      <formula>AND(AD68&lt;R68,AD68&gt;=G68)</formula>
    </cfRule>
    <cfRule type="expression" dxfId="10626" priority="12962">
      <formula>AD68&gt;=R68</formula>
    </cfRule>
  </conditionalFormatting>
  <conditionalFormatting sqref="AE68">
    <cfRule type="expression" dxfId="10625" priority="12957">
      <formula>AE68&lt;H68</formula>
    </cfRule>
    <cfRule type="expression" dxfId="10624" priority="12958">
      <formula>AND(AE68&lt;S68,AE68&gt;=H68)</formula>
    </cfRule>
    <cfRule type="expression" dxfId="10623" priority="12959">
      <formula>AE68&gt;=S68</formula>
    </cfRule>
  </conditionalFormatting>
  <conditionalFormatting sqref="AF68">
    <cfRule type="expression" dxfId="10622" priority="12954">
      <formula>AF68&lt;I68</formula>
    </cfRule>
    <cfRule type="expression" dxfId="10621" priority="12955">
      <formula>AND(AF68&lt;T68,AF68&gt;=I68)</formula>
    </cfRule>
    <cfRule type="expression" dxfId="10620" priority="12956">
      <formula>AF68&gt;=T68</formula>
    </cfRule>
  </conditionalFormatting>
  <conditionalFormatting sqref="AG68">
    <cfRule type="expression" dxfId="10619" priority="12951">
      <formula>AG68&lt;J68</formula>
    </cfRule>
    <cfRule type="expression" dxfId="10618" priority="12952">
      <formula>AND(AG68&lt;U68,AG68&gt;=J68)</formula>
    </cfRule>
    <cfRule type="expression" dxfId="10617" priority="12953">
      <formula>AG68&gt;=U68</formula>
    </cfRule>
  </conditionalFormatting>
  <conditionalFormatting sqref="AH68">
    <cfRule type="expression" dxfId="10616" priority="12948">
      <formula>AH68&lt;K68</formula>
    </cfRule>
    <cfRule type="expression" dxfId="10615" priority="12949">
      <formula>AND(AH68&lt;V68,AH68&gt;=K68)</formula>
    </cfRule>
    <cfRule type="expression" dxfId="10614" priority="12950">
      <formula>AH68&gt;=V68</formula>
    </cfRule>
  </conditionalFormatting>
  <conditionalFormatting sqref="AI68">
    <cfRule type="expression" dxfId="10613" priority="12945">
      <formula>AI68&lt;L68</formula>
    </cfRule>
    <cfRule type="expression" dxfId="10612" priority="12946">
      <formula>AND(AI68&lt;W68,AI68&gt;=L68)</formula>
    </cfRule>
    <cfRule type="expression" dxfId="10611" priority="12947">
      <formula>AI68&gt;=W68</formula>
    </cfRule>
  </conditionalFormatting>
  <conditionalFormatting sqref="AJ68">
    <cfRule type="expression" dxfId="10610" priority="12942">
      <formula>AJ68&lt;M68</formula>
    </cfRule>
    <cfRule type="expression" dxfId="10609" priority="12943">
      <formula>AND(AJ68&lt;X68,AJ68&gt;=M68)</formula>
    </cfRule>
    <cfRule type="expression" dxfId="10608" priority="12944">
      <formula>AJ68&gt;=X68</formula>
    </cfRule>
  </conditionalFormatting>
  <conditionalFormatting sqref="AK68">
    <cfRule type="expression" dxfId="10607" priority="12939">
      <formula>AK68&lt;N68</formula>
    </cfRule>
    <cfRule type="expression" dxfId="10606" priority="12940">
      <formula>AND(AK68&lt;Y68,AK68&gt;=N68)</formula>
    </cfRule>
    <cfRule type="expression" dxfId="10605" priority="12941">
      <formula>AK68&gt;=Y68</formula>
    </cfRule>
  </conditionalFormatting>
  <conditionalFormatting sqref="AA68 AC68:AK68">
    <cfRule type="cellIs" dxfId="10604" priority="12936" operator="equal">
      <formula>0</formula>
    </cfRule>
  </conditionalFormatting>
  <conditionalFormatting sqref="AC69">
    <cfRule type="expression" dxfId="10603" priority="12930">
      <formula>AC69&lt;F69</formula>
    </cfRule>
    <cfRule type="expression" dxfId="10602" priority="12931">
      <formula>AND(AC69&lt;Q69,AC69&gt;=F69)</formula>
    </cfRule>
    <cfRule type="expression" dxfId="10601" priority="12932">
      <formula>AC69&gt;=Q69</formula>
    </cfRule>
  </conditionalFormatting>
  <conditionalFormatting sqref="AD69">
    <cfRule type="expression" dxfId="10600" priority="12927">
      <formula>AD69&lt;G69</formula>
    </cfRule>
    <cfRule type="expression" dxfId="10599" priority="12928">
      <formula>AND(AD69&lt;R69,AD69&gt;=G69)</formula>
    </cfRule>
    <cfRule type="expression" dxfId="10598" priority="12929">
      <formula>AD69&gt;=R69</formula>
    </cfRule>
  </conditionalFormatting>
  <conditionalFormatting sqref="AE69">
    <cfRule type="expression" dxfId="10597" priority="12924">
      <formula>AE69&lt;H69</formula>
    </cfRule>
    <cfRule type="expression" dxfId="10596" priority="12925">
      <formula>AND(AE69&lt;S69,AE69&gt;=H69)</formula>
    </cfRule>
    <cfRule type="expression" dxfId="10595" priority="12926">
      <formula>AE69&gt;=S69</formula>
    </cfRule>
  </conditionalFormatting>
  <conditionalFormatting sqref="AF69">
    <cfRule type="expression" dxfId="10594" priority="12921">
      <formula>AF69&lt;I69</formula>
    </cfRule>
    <cfRule type="expression" dxfId="10593" priority="12922">
      <formula>AND(AF69&lt;T69,AF69&gt;=I69)</formula>
    </cfRule>
    <cfRule type="expression" dxfId="10592" priority="12923">
      <formula>AF69&gt;=T69</formula>
    </cfRule>
  </conditionalFormatting>
  <conditionalFormatting sqref="AG69">
    <cfRule type="expression" dxfId="10591" priority="12918">
      <formula>AG69&lt;J69</formula>
    </cfRule>
    <cfRule type="expression" dxfId="10590" priority="12919">
      <formula>AND(AG69&lt;U69,AG69&gt;=J69)</formula>
    </cfRule>
    <cfRule type="expression" dxfId="10589" priority="12920">
      <formula>AG69&gt;=U69</formula>
    </cfRule>
  </conditionalFormatting>
  <conditionalFormatting sqref="AH69">
    <cfRule type="expression" dxfId="10588" priority="12915">
      <formula>AH69&lt;K69</formula>
    </cfRule>
    <cfRule type="expression" dxfId="10587" priority="12916">
      <formula>AND(AH69&lt;V69,AH69&gt;=K69)</formula>
    </cfRule>
    <cfRule type="expression" dxfId="10586" priority="12917">
      <formula>AH69&gt;=V69</formula>
    </cfRule>
  </conditionalFormatting>
  <conditionalFormatting sqref="AI69">
    <cfRule type="expression" dxfId="10585" priority="12912">
      <formula>AI69&lt;L69</formula>
    </cfRule>
    <cfRule type="expression" dxfId="10584" priority="12913">
      <formula>AND(AI69&lt;W69,AI69&gt;=L69)</formula>
    </cfRule>
    <cfRule type="expression" dxfId="10583" priority="12914">
      <formula>AI69&gt;=W69</formula>
    </cfRule>
  </conditionalFormatting>
  <conditionalFormatting sqref="AJ69">
    <cfRule type="expression" dxfId="10582" priority="12909">
      <formula>AJ69&lt;M69</formula>
    </cfRule>
    <cfRule type="expression" dxfId="10581" priority="12910">
      <formula>AND(AJ69&lt;X69,AJ69&gt;=M69)</formula>
    </cfRule>
    <cfRule type="expression" dxfId="10580" priority="12911">
      <formula>AJ69&gt;=X69</formula>
    </cfRule>
  </conditionalFormatting>
  <conditionalFormatting sqref="AK69">
    <cfRule type="expression" dxfId="10579" priority="12906">
      <formula>AK69&lt;N69</formula>
    </cfRule>
    <cfRule type="expression" dxfId="10578" priority="12907">
      <formula>AND(AK69&lt;Y69,AK69&gt;=N69)</formula>
    </cfRule>
    <cfRule type="expression" dxfId="10577" priority="12908">
      <formula>AK69&gt;=Y69</formula>
    </cfRule>
  </conditionalFormatting>
  <conditionalFormatting sqref="AC69:AK69">
    <cfRule type="cellIs" dxfId="10576" priority="12903" operator="equal">
      <formula>0</formula>
    </cfRule>
  </conditionalFormatting>
  <conditionalFormatting sqref="AC70">
    <cfRule type="expression" dxfId="10575" priority="12897">
      <formula>AC70&lt;F70</formula>
    </cfRule>
    <cfRule type="expression" dxfId="10574" priority="12898">
      <formula>AND(AC70&lt;Q70,AC70&gt;=F70)</formula>
    </cfRule>
    <cfRule type="expression" dxfId="10573" priority="12899">
      <formula>AC70&gt;=Q70</formula>
    </cfRule>
  </conditionalFormatting>
  <conditionalFormatting sqref="AD70">
    <cfRule type="expression" dxfId="10572" priority="12894">
      <formula>AD70&lt;G70</formula>
    </cfRule>
    <cfRule type="expression" dxfId="10571" priority="12895">
      <formula>AND(AD70&lt;R70,AD70&gt;=G70)</formula>
    </cfRule>
    <cfRule type="expression" dxfId="10570" priority="12896">
      <formula>AD70&gt;=R70</formula>
    </cfRule>
  </conditionalFormatting>
  <conditionalFormatting sqref="AE70">
    <cfRule type="expression" dxfId="10569" priority="12891">
      <formula>AE70&lt;H70</formula>
    </cfRule>
    <cfRule type="expression" dxfId="10568" priority="12892">
      <formula>AND(AE70&lt;S70,AE70&gt;=H70)</formula>
    </cfRule>
    <cfRule type="expression" dxfId="10567" priority="12893">
      <formula>AE70&gt;=S70</formula>
    </cfRule>
  </conditionalFormatting>
  <conditionalFormatting sqref="AF70">
    <cfRule type="expression" dxfId="10566" priority="12888">
      <formula>AF70&lt;I70</formula>
    </cfRule>
    <cfRule type="expression" dxfId="10565" priority="12889">
      <formula>AND(AF70&lt;T70,AF70&gt;=I70)</formula>
    </cfRule>
    <cfRule type="expression" dxfId="10564" priority="12890">
      <formula>AF70&gt;=T70</formula>
    </cfRule>
  </conditionalFormatting>
  <conditionalFormatting sqref="AG70">
    <cfRule type="expression" dxfId="10563" priority="12885">
      <formula>AG70&lt;J70</formula>
    </cfRule>
    <cfRule type="expression" dxfId="10562" priority="12886">
      <formula>AND(AG70&lt;U70,AG70&gt;=J70)</formula>
    </cfRule>
    <cfRule type="expression" dxfId="10561" priority="12887">
      <formula>AG70&gt;=U70</formula>
    </cfRule>
  </conditionalFormatting>
  <conditionalFormatting sqref="AH70">
    <cfRule type="expression" dxfId="10560" priority="12882">
      <formula>AH70&lt;K70</formula>
    </cfRule>
    <cfRule type="expression" dxfId="10559" priority="12883">
      <formula>AND(AH70&lt;V70,AH70&gt;=K70)</formula>
    </cfRule>
    <cfRule type="expression" dxfId="10558" priority="12884">
      <formula>AH70&gt;=V70</formula>
    </cfRule>
  </conditionalFormatting>
  <conditionalFormatting sqref="AI70">
    <cfRule type="expression" dxfId="10557" priority="12879">
      <formula>AI70&lt;L70</formula>
    </cfRule>
    <cfRule type="expression" dxfId="10556" priority="12880">
      <formula>AND(AI70&lt;W70,AI70&gt;=L70)</formula>
    </cfRule>
    <cfRule type="expression" dxfId="10555" priority="12881">
      <formula>AI70&gt;=W70</formula>
    </cfRule>
  </conditionalFormatting>
  <conditionalFormatting sqref="AJ70">
    <cfRule type="expression" dxfId="10554" priority="12876">
      <formula>AJ70&lt;M70</formula>
    </cfRule>
    <cfRule type="expression" dxfId="10553" priority="12877">
      <formula>AND(AJ70&lt;X70,AJ70&gt;=M70)</formula>
    </cfRule>
    <cfRule type="expression" dxfId="10552" priority="12878">
      <formula>AJ70&gt;=X70</formula>
    </cfRule>
  </conditionalFormatting>
  <conditionalFormatting sqref="AK70">
    <cfRule type="expression" dxfId="10551" priority="12873">
      <formula>AK70&lt;N70</formula>
    </cfRule>
    <cfRule type="expression" dxfId="10550" priority="12874">
      <formula>AND(AK70&lt;Y70,AK70&gt;=N70)</formula>
    </cfRule>
    <cfRule type="expression" dxfId="10549" priority="12875">
      <formula>AK70&gt;=Y70</formula>
    </cfRule>
  </conditionalFormatting>
  <conditionalFormatting sqref="AC70:AK70">
    <cfRule type="cellIs" dxfId="10548" priority="12870" operator="equal">
      <formula>0</formula>
    </cfRule>
  </conditionalFormatting>
  <conditionalFormatting sqref="AC71">
    <cfRule type="expression" dxfId="10547" priority="12864">
      <formula>AC71&lt;F71</formula>
    </cfRule>
    <cfRule type="expression" dxfId="10546" priority="12865">
      <formula>AND(AC71&lt;Q71,AC71&gt;=F71)</formula>
    </cfRule>
    <cfRule type="expression" dxfId="10545" priority="12866">
      <formula>AC71&gt;=Q71</formula>
    </cfRule>
  </conditionalFormatting>
  <conditionalFormatting sqref="AD71">
    <cfRule type="expression" dxfId="10544" priority="12861">
      <formula>AD71&lt;G71</formula>
    </cfRule>
    <cfRule type="expression" dxfId="10543" priority="12862">
      <formula>AND(AD71&lt;R71,AD71&gt;=G71)</formula>
    </cfRule>
    <cfRule type="expression" dxfId="10542" priority="12863">
      <formula>AD71&gt;=R71</formula>
    </cfRule>
  </conditionalFormatting>
  <conditionalFormatting sqref="AE71">
    <cfRule type="expression" dxfId="10541" priority="12858">
      <formula>AE71&lt;H71</formula>
    </cfRule>
    <cfRule type="expression" dxfId="10540" priority="12859">
      <formula>AND(AE71&lt;S71,AE71&gt;=H71)</formula>
    </cfRule>
    <cfRule type="expression" dxfId="10539" priority="12860">
      <formula>AE71&gt;=S71</formula>
    </cfRule>
  </conditionalFormatting>
  <conditionalFormatting sqref="AF71">
    <cfRule type="expression" dxfId="10538" priority="12855">
      <formula>AF71&lt;I71</formula>
    </cfRule>
    <cfRule type="expression" dxfId="10537" priority="12856">
      <formula>AND(AF71&lt;T71,AF71&gt;=I71)</formula>
    </cfRule>
    <cfRule type="expression" dxfId="10536" priority="12857">
      <formula>AF71&gt;=T71</formula>
    </cfRule>
  </conditionalFormatting>
  <conditionalFormatting sqref="AG71">
    <cfRule type="expression" dxfId="10535" priority="12852">
      <formula>AG71&lt;J71</formula>
    </cfRule>
    <cfRule type="expression" dxfId="10534" priority="12853">
      <formula>AND(AG71&lt;U71,AG71&gt;=J71)</formula>
    </cfRule>
    <cfRule type="expression" dxfId="10533" priority="12854">
      <formula>AG71&gt;=U71</formula>
    </cfRule>
  </conditionalFormatting>
  <conditionalFormatting sqref="AH71">
    <cfRule type="expression" dxfId="10532" priority="12849">
      <formula>AH71&lt;K71</formula>
    </cfRule>
    <cfRule type="expression" dxfId="10531" priority="12850">
      <formula>AND(AH71&lt;V71,AH71&gt;=K71)</formula>
    </cfRule>
    <cfRule type="expression" dxfId="10530" priority="12851">
      <formula>AH71&gt;=V71</formula>
    </cfRule>
  </conditionalFormatting>
  <conditionalFormatting sqref="AI71">
    <cfRule type="expression" dxfId="10529" priority="12846">
      <formula>AI71&lt;L71</formula>
    </cfRule>
    <cfRule type="expression" dxfId="10528" priority="12847">
      <formula>AND(AI71&lt;W71,AI71&gt;=L71)</formula>
    </cfRule>
    <cfRule type="expression" dxfId="10527" priority="12848">
      <formula>AI71&gt;=W71</formula>
    </cfRule>
  </conditionalFormatting>
  <conditionalFormatting sqref="AJ71">
    <cfRule type="expression" dxfId="10526" priority="12843">
      <formula>AJ71&lt;M71</formula>
    </cfRule>
    <cfRule type="expression" dxfId="10525" priority="12844">
      <formula>AND(AJ71&lt;X71,AJ71&gt;=M71)</formula>
    </cfRule>
    <cfRule type="expression" dxfId="10524" priority="12845">
      <formula>AJ71&gt;=X71</formula>
    </cfRule>
  </conditionalFormatting>
  <conditionalFormatting sqref="AK71">
    <cfRule type="expression" dxfId="10523" priority="12840">
      <formula>AK71&lt;N71</formula>
    </cfRule>
    <cfRule type="expression" dxfId="10522" priority="12841">
      <formula>AND(AK71&lt;Y71,AK71&gt;=N71)</formula>
    </cfRule>
    <cfRule type="expression" dxfId="10521" priority="12842">
      <formula>AK71&gt;=Y71</formula>
    </cfRule>
  </conditionalFormatting>
  <conditionalFormatting sqref="AC71:AK71">
    <cfRule type="cellIs" dxfId="10520" priority="12837" operator="equal">
      <formula>0</formula>
    </cfRule>
  </conditionalFormatting>
  <conditionalFormatting sqref="AC72">
    <cfRule type="expression" dxfId="10519" priority="12831">
      <formula>AC72&lt;F72</formula>
    </cfRule>
    <cfRule type="expression" dxfId="10518" priority="12832">
      <formula>AND(AC72&lt;Q72,AC72&gt;=F72)</formula>
    </cfRule>
    <cfRule type="expression" dxfId="10517" priority="12833">
      <formula>AC72&gt;=Q72</formula>
    </cfRule>
  </conditionalFormatting>
  <conditionalFormatting sqref="AD72">
    <cfRule type="expression" dxfId="10516" priority="12828">
      <formula>AD72&lt;G72</formula>
    </cfRule>
    <cfRule type="expression" dxfId="10515" priority="12829">
      <formula>AND(AD72&lt;R72,AD72&gt;=G72)</formula>
    </cfRule>
    <cfRule type="expression" dxfId="10514" priority="12830">
      <formula>AD72&gt;=R72</formula>
    </cfRule>
  </conditionalFormatting>
  <conditionalFormatting sqref="AE72">
    <cfRule type="expression" dxfId="10513" priority="12825">
      <formula>AE72&lt;H72</formula>
    </cfRule>
    <cfRule type="expression" dxfId="10512" priority="12826">
      <formula>AND(AE72&lt;S72,AE72&gt;=H72)</formula>
    </cfRule>
    <cfRule type="expression" dxfId="10511" priority="12827">
      <formula>AE72&gt;=S72</formula>
    </cfRule>
  </conditionalFormatting>
  <conditionalFormatting sqref="AF72">
    <cfRule type="expression" dxfId="10510" priority="12822">
      <formula>AF72&lt;I72</formula>
    </cfRule>
    <cfRule type="expression" dxfId="10509" priority="12823">
      <formula>AND(AF72&lt;T72,AF72&gt;=I72)</formula>
    </cfRule>
    <cfRule type="expression" dxfId="10508" priority="12824">
      <formula>AF72&gt;=T72</formula>
    </cfRule>
  </conditionalFormatting>
  <conditionalFormatting sqref="AG72">
    <cfRule type="expression" dxfId="10507" priority="12819">
      <formula>AG72&lt;J72</formula>
    </cfRule>
    <cfRule type="expression" dxfId="10506" priority="12820">
      <formula>AND(AG72&lt;U72,AG72&gt;=J72)</formula>
    </cfRule>
    <cfRule type="expression" dxfId="10505" priority="12821">
      <formula>AG72&gt;=U72</formula>
    </cfRule>
  </conditionalFormatting>
  <conditionalFormatting sqref="AH72">
    <cfRule type="expression" dxfId="10504" priority="12816">
      <formula>AH72&lt;K72</formula>
    </cfRule>
    <cfRule type="expression" dxfId="10503" priority="12817">
      <formula>AND(AH72&lt;V72,AH72&gt;=K72)</formula>
    </cfRule>
    <cfRule type="expression" dxfId="10502" priority="12818">
      <formula>AH72&gt;=V72</formula>
    </cfRule>
  </conditionalFormatting>
  <conditionalFormatting sqref="AI72">
    <cfRule type="expression" dxfId="10501" priority="12813">
      <formula>AI72&lt;L72</formula>
    </cfRule>
    <cfRule type="expression" dxfId="10500" priority="12814">
      <formula>AND(AI72&lt;W72,AI72&gt;=L72)</formula>
    </cfRule>
    <cfRule type="expression" dxfId="10499" priority="12815">
      <formula>AI72&gt;=W72</formula>
    </cfRule>
  </conditionalFormatting>
  <conditionalFormatting sqref="AJ72">
    <cfRule type="expression" dxfId="10498" priority="12810">
      <formula>AJ72&lt;M72</formula>
    </cfRule>
    <cfRule type="expression" dxfId="10497" priority="12811">
      <formula>AND(AJ72&lt;X72,AJ72&gt;=M72)</formula>
    </cfRule>
    <cfRule type="expression" dxfId="10496" priority="12812">
      <formula>AJ72&gt;=X72</formula>
    </cfRule>
  </conditionalFormatting>
  <conditionalFormatting sqref="AK72">
    <cfRule type="expression" dxfId="10495" priority="12807">
      <formula>AK72&lt;N72</formula>
    </cfRule>
    <cfRule type="expression" dxfId="10494" priority="12808">
      <formula>AND(AK72&lt;Y72,AK72&gt;=N72)</formula>
    </cfRule>
    <cfRule type="expression" dxfId="10493" priority="12809">
      <formula>AK72&gt;=Y72</formula>
    </cfRule>
  </conditionalFormatting>
  <conditionalFormatting sqref="AC72:AK72">
    <cfRule type="cellIs" dxfId="10492" priority="12804" operator="equal">
      <formula>0</formula>
    </cfRule>
  </conditionalFormatting>
  <conditionalFormatting sqref="AC73">
    <cfRule type="expression" dxfId="10491" priority="12798">
      <formula>AC73&lt;F73</formula>
    </cfRule>
    <cfRule type="expression" dxfId="10490" priority="12799">
      <formula>AND(AC73&lt;Q73,AC73&gt;=F73)</formula>
    </cfRule>
    <cfRule type="expression" dxfId="10489" priority="12800">
      <formula>AC73&gt;=Q73</formula>
    </cfRule>
  </conditionalFormatting>
  <conditionalFormatting sqref="AD73">
    <cfRule type="expression" dxfId="10488" priority="12795">
      <formula>AD73&lt;G73</formula>
    </cfRule>
    <cfRule type="expression" dxfId="10487" priority="12796">
      <formula>AND(AD73&lt;R73,AD73&gt;=G73)</formula>
    </cfRule>
    <cfRule type="expression" dxfId="10486" priority="12797">
      <formula>AD73&gt;=R73</formula>
    </cfRule>
  </conditionalFormatting>
  <conditionalFormatting sqref="AE73">
    <cfRule type="expression" dxfId="10485" priority="12792">
      <formula>AE73&lt;H73</formula>
    </cfRule>
    <cfRule type="expression" dxfId="10484" priority="12793">
      <formula>AND(AE73&lt;S73,AE73&gt;=H73)</formula>
    </cfRule>
    <cfRule type="expression" dxfId="10483" priority="12794">
      <formula>AE73&gt;=S73</formula>
    </cfRule>
  </conditionalFormatting>
  <conditionalFormatting sqref="AF73">
    <cfRule type="expression" dxfId="10482" priority="12789">
      <formula>AF73&lt;I73</formula>
    </cfRule>
    <cfRule type="expression" dxfId="10481" priority="12790">
      <formula>AND(AF73&lt;T73,AF73&gt;=I73)</formula>
    </cfRule>
    <cfRule type="expression" dxfId="10480" priority="12791">
      <formula>AF73&gt;=T73</formula>
    </cfRule>
  </conditionalFormatting>
  <conditionalFormatting sqref="AG73">
    <cfRule type="expression" dxfId="10479" priority="12786">
      <formula>AG73&lt;J73</formula>
    </cfRule>
    <cfRule type="expression" dxfId="10478" priority="12787">
      <formula>AND(AG73&lt;U73,AG73&gt;=J73)</formula>
    </cfRule>
    <cfRule type="expression" dxfId="10477" priority="12788">
      <formula>AG73&gt;=U73</formula>
    </cfRule>
  </conditionalFormatting>
  <conditionalFormatting sqref="AH73">
    <cfRule type="expression" dxfId="10476" priority="12783">
      <formula>AH73&lt;K73</formula>
    </cfRule>
    <cfRule type="expression" dxfId="10475" priority="12784">
      <formula>AND(AH73&lt;V73,AH73&gt;=K73)</formula>
    </cfRule>
    <cfRule type="expression" dxfId="10474" priority="12785">
      <formula>AH73&gt;=V73</formula>
    </cfRule>
  </conditionalFormatting>
  <conditionalFormatting sqref="AI73">
    <cfRule type="expression" dxfId="10473" priority="12780">
      <formula>AI73&lt;L73</formula>
    </cfRule>
    <cfRule type="expression" dxfId="10472" priority="12781">
      <formula>AND(AI73&lt;W73,AI73&gt;=L73)</formula>
    </cfRule>
    <cfRule type="expression" dxfId="10471" priority="12782">
      <formula>AI73&gt;=W73</formula>
    </cfRule>
  </conditionalFormatting>
  <conditionalFormatting sqref="AJ73">
    <cfRule type="expression" dxfId="10470" priority="12777">
      <formula>AJ73&lt;M73</formula>
    </cfRule>
    <cfRule type="expression" dxfId="10469" priority="12778">
      <formula>AND(AJ73&lt;X73,AJ73&gt;=M73)</formula>
    </cfRule>
    <cfRule type="expression" dxfId="10468" priority="12779">
      <formula>AJ73&gt;=X73</formula>
    </cfRule>
  </conditionalFormatting>
  <conditionalFormatting sqref="AK73">
    <cfRule type="expression" dxfId="10467" priority="12774">
      <formula>AK73&lt;N73</formula>
    </cfRule>
    <cfRule type="expression" dxfId="10466" priority="12775">
      <formula>AND(AK73&lt;Y73,AK73&gt;=N73)</formula>
    </cfRule>
    <cfRule type="expression" dxfId="10465" priority="12776">
      <formula>AK73&gt;=Y73</formula>
    </cfRule>
  </conditionalFormatting>
  <conditionalFormatting sqref="AC73:AK73">
    <cfRule type="cellIs" dxfId="10464" priority="12771" operator="equal">
      <formula>0</formula>
    </cfRule>
  </conditionalFormatting>
  <conditionalFormatting sqref="AC74">
    <cfRule type="expression" dxfId="10463" priority="12765">
      <formula>AC74&lt;F74</formula>
    </cfRule>
    <cfRule type="expression" dxfId="10462" priority="12766">
      <formula>AND(AC74&lt;Q74,AC74&gt;=F74)</formula>
    </cfRule>
    <cfRule type="expression" dxfId="10461" priority="12767">
      <formula>AC74&gt;=Q74</formula>
    </cfRule>
  </conditionalFormatting>
  <conditionalFormatting sqref="AD74">
    <cfRule type="expression" dxfId="10460" priority="12762">
      <formula>AD74&lt;G74</formula>
    </cfRule>
    <cfRule type="expression" dxfId="10459" priority="12763">
      <formula>AND(AD74&lt;R74,AD74&gt;=G74)</formula>
    </cfRule>
    <cfRule type="expression" dxfId="10458" priority="12764">
      <formula>AD74&gt;=R74</formula>
    </cfRule>
  </conditionalFormatting>
  <conditionalFormatting sqref="AE74">
    <cfRule type="expression" dxfId="10457" priority="12759">
      <formula>AE74&lt;H74</formula>
    </cfRule>
    <cfRule type="expression" dxfId="10456" priority="12760">
      <formula>AND(AE74&lt;S74,AE74&gt;=H74)</formula>
    </cfRule>
    <cfRule type="expression" dxfId="10455" priority="12761">
      <formula>AE74&gt;=S74</formula>
    </cfRule>
  </conditionalFormatting>
  <conditionalFormatting sqref="AF74">
    <cfRule type="expression" dxfId="10454" priority="12756">
      <formula>AF74&lt;I74</formula>
    </cfRule>
    <cfRule type="expression" dxfId="10453" priority="12757">
      <formula>AND(AF74&lt;T74,AF74&gt;=I74)</formula>
    </cfRule>
    <cfRule type="expression" dxfId="10452" priority="12758">
      <formula>AF74&gt;=T74</formula>
    </cfRule>
  </conditionalFormatting>
  <conditionalFormatting sqref="AG74">
    <cfRule type="expression" dxfId="10451" priority="12753">
      <formula>AG74&lt;J74</formula>
    </cfRule>
    <cfRule type="expression" dxfId="10450" priority="12754">
      <formula>AND(AG74&lt;U74,AG74&gt;=J74)</formula>
    </cfRule>
    <cfRule type="expression" dxfId="10449" priority="12755">
      <formula>AG74&gt;=U74</formula>
    </cfRule>
  </conditionalFormatting>
  <conditionalFormatting sqref="AH74">
    <cfRule type="expression" dxfId="10448" priority="12750">
      <formula>AH74&lt;K74</formula>
    </cfRule>
    <cfRule type="expression" dxfId="10447" priority="12751">
      <formula>AND(AH74&lt;V74,AH74&gt;=K74)</formula>
    </cfRule>
    <cfRule type="expression" dxfId="10446" priority="12752">
      <formula>AH74&gt;=V74</formula>
    </cfRule>
  </conditionalFormatting>
  <conditionalFormatting sqref="AI74">
    <cfRule type="expression" dxfId="10445" priority="12747">
      <formula>AI74&lt;L74</formula>
    </cfRule>
    <cfRule type="expression" dxfId="10444" priority="12748">
      <formula>AND(AI74&lt;W74,AI74&gt;=L74)</formula>
    </cfRule>
    <cfRule type="expression" dxfId="10443" priority="12749">
      <formula>AI74&gt;=W74</formula>
    </cfRule>
  </conditionalFormatting>
  <conditionalFormatting sqref="AJ74">
    <cfRule type="expression" dxfId="10442" priority="12744">
      <formula>AJ74&lt;M74</formula>
    </cfRule>
    <cfRule type="expression" dxfId="10441" priority="12745">
      <formula>AND(AJ74&lt;X74,AJ74&gt;=M74)</formula>
    </cfRule>
    <cfRule type="expression" dxfId="10440" priority="12746">
      <formula>AJ74&gt;=X74</formula>
    </cfRule>
  </conditionalFormatting>
  <conditionalFormatting sqref="AK74">
    <cfRule type="expression" dxfId="10439" priority="12741">
      <formula>AK74&lt;N74</formula>
    </cfRule>
    <cfRule type="expression" dxfId="10438" priority="12742">
      <formula>AND(AK74&lt;Y74,AK74&gt;=N74)</formula>
    </cfRule>
    <cfRule type="expression" dxfId="10437" priority="12743">
      <formula>AK74&gt;=Y74</formula>
    </cfRule>
  </conditionalFormatting>
  <conditionalFormatting sqref="AC74:AK74">
    <cfRule type="cellIs" dxfId="10436" priority="12738" operator="equal">
      <formula>0</formula>
    </cfRule>
  </conditionalFormatting>
  <conditionalFormatting sqref="AC75">
    <cfRule type="expression" dxfId="10435" priority="12732">
      <formula>AC75&lt;F75</formula>
    </cfRule>
    <cfRule type="expression" dxfId="10434" priority="12733">
      <formula>AND(AC75&lt;Q75,AC75&gt;=F75)</formula>
    </cfRule>
    <cfRule type="expression" dxfId="10433" priority="12734">
      <formula>AC75&gt;=Q75</formula>
    </cfRule>
  </conditionalFormatting>
  <conditionalFormatting sqref="AD75">
    <cfRule type="expression" dxfId="10432" priority="12729">
      <formula>AD75&lt;G75</formula>
    </cfRule>
    <cfRule type="expression" dxfId="10431" priority="12730">
      <formula>AND(AD75&lt;R75,AD75&gt;=G75)</formula>
    </cfRule>
    <cfRule type="expression" dxfId="10430" priority="12731">
      <formula>AD75&gt;=R75</formula>
    </cfRule>
  </conditionalFormatting>
  <conditionalFormatting sqref="AE75">
    <cfRule type="expression" dxfId="10429" priority="12726">
      <formula>AE75&lt;H75</formula>
    </cfRule>
    <cfRule type="expression" dxfId="10428" priority="12727">
      <formula>AND(AE75&lt;S75,AE75&gt;=H75)</formula>
    </cfRule>
    <cfRule type="expression" dxfId="10427" priority="12728">
      <formula>AE75&gt;=S75</formula>
    </cfRule>
  </conditionalFormatting>
  <conditionalFormatting sqref="AF75">
    <cfRule type="expression" dxfId="10426" priority="12723">
      <formula>AF75&lt;I75</formula>
    </cfRule>
    <cfRule type="expression" dxfId="10425" priority="12724">
      <formula>AND(AF75&lt;T75,AF75&gt;=I75)</formula>
    </cfRule>
    <cfRule type="expression" dxfId="10424" priority="12725">
      <formula>AF75&gt;=T75</formula>
    </cfRule>
  </conditionalFormatting>
  <conditionalFormatting sqref="AG75">
    <cfRule type="expression" dxfId="10423" priority="12720">
      <formula>AG75&lt;J75</formula>
    </cfRule>
    <cfRule type="expression" dxfId="10422" priority="12721">
      <formula>AND(AG75&lt;U75,AG75&gt;=J75)</formula>
    </cfRule>
    <cfRule type="expression" dxfId="10421" priority="12722">
      <formula>AG75&gt;=U75</formula>
    </cfRule>
  </conditionalFormatting>
  <conditionalFormatting sqref="AH75">
    <cfRule type="expression" dxfId="10420" priority="12717">
      <formula>AH75&lt;K75</formula>
    </cfRule>
    <cfRule type="expression" dxfId="10419" priority="12718">
      <formula>AND(AH75&lt;V75,AH75&gt;=K75)</formula>
    </cfRule>
    <cfRule type="expression" dxfId="10418" priority="12719">
      <formula>AH75&gt;=V75</formula>
    </cfRule>
  </conditionalFormatting>
  <conditionalFormatting sqref="AI75">
    <cfRule type="expression" dxfId="10417" priority="12714">
      <formula>AI75&lt;L75</formula>
    </cfRule>
    <cfRule type="expression" dxfId="10416" priority="12715">
      <formula>AND(AI75&lt;W75,AI75&gt;=L75)</formula>
    </cfRule>
    <cfRule type="expression" dxfId="10415" priority="12716">
      <formula>AI75&gt;=W75</formula>
    </cfRule>
  </conditionalFormatting>
  <conditionalFormatting sqref="AJ75">
    <cfRule type="expression" dxfId="10414" priority="12711">
      <formula>AJ75&lt;M75</formula>
    </cfRule>
    <cfRule type="expression" dxfId="10413" priority="12712">
      <formula>AND(AJ75&lt;X75,AJ75&gt;=M75)</formula>
    </cfRule>
    <cfRule type="expression" dxfId="10412" priority="12713">
      <formula>AJ75&gt;=X75</formula>
    </cfRule>
  </conditionalFormatting>
  <conditionalFormatting sqref="AK75">
    <cfRule type="expression" dxfId="10411" priority="12708">
      <formula>AK75&lt;N75</formula>
    </cfRule>
    <cfRule type="expression" dxfId="10410" priority="12709">
      <formula>AND(AK75&lt;Y75,AK75&gt;=N75)</formula>
    </cfRule>
    <cfRule type="expression" dxfId="10409" priority="12710">
      <formula>AK75&gt;=Y75</formula>
    </cfRule>
  </conditionalFormatting>
  <conditionalFormatting sqref="AC75:AK75">
    <cfRule type="cellIs" dxfId="10408" priority="12705" operator="equal">
      <formula>0</formula>
    </cfRule>
  </conditionalFormatting>
  <conditionalFormatting sqref="AC76">
    <cfRule type="expression" dxfId="10407" priority="12699">
      <formula>AC76&lt;F76</formula>
    </cfRule>
    <cfRule type="expression" dxfId="10406" priority="12700">
      <formula>AND(AC76&lt;Q76,AC76&gt;=F76)</formula>
    </cfRule>
    <cfRule type="expression" dxfId="10405" priority="12701">
      <formula>AC76&gt;=Q76</formula>
    </cfRule>
  </conditionalFormatting>
  <conditionalFormatting sqref="AD76">
    <cfRule type="expression" dxfId="10404" priority="12696">
      <formula>AD76&lt;G76</formula>
    </cfRule>
    <cfRule type="expression" dxfId="10403" priority="12697">
      <formula>AND(AD76&lt;R76,AD76&gt;=G76)</formula>
    </cfRule>
    <cfRule type="expression" dxfId="10402" priority="12698">
      <formula>AD76&gt;=R76</formula>
    </cfRule>
  </conditionalFormatting>
  <conditionalFormatting sqref="AE76">
    <cfRule type="expression" dxfId="10401" priority="12693">
      <formula>AE76&lt;H76</formula>
    </cfRule>
    <cfRule type="expression" dxfId="10400" priority="12694">
      <formula>AND(AE76&lt;S76,AE76&gt;=H76)</formula>
    </cfRule>
    <cfRule type="expression" dxfId="10399" priority="12695">
      <formula>AE76&gt;=S76</formula>
    </cfRule>
  </conditionalFormatting>
  <conditionalFormatting sqref="AF76">
    <cfRule type="expression" dxfId="10398" priority="12690">
      <formula>AF76&lt;I76</formula>
    </cfRule>
    <cfRule type="expression" dxfId="10397" priority="12691">
      <formula>AND(AF76&lt;T76,AF76&gt;=I76)</formula>
    </cfRule>
    <cfRule type="expression" dxfId="10396" priority="12692">
      <formula>AF76&gt;=T76</formula>
    </cfRule>
  </conditionalFormatting>
  <conditionalFormatting sqref="AG76">
    <cfRule type="expression" dxfId="10395" priority="12687">
      <formula>AG76&lt;J76</formula>
    </cfRule>
    <cfRule type="expression" dxfId="10394" priority="12688">
      <formula>AND(AG76&lt;U76,AG76&gt;=J76)</formula>
    </cfRule>
    <cfRule type="expression" dxfId="10393" priority="12689">
      <formula>AG76&gt;=U76</formula>
    </cfRule>
  </conditionalFormatting>
  <conditionalFormatting sqref="AH76">
    <cfRule type="expression" dxfId="10392" priority="12684">
      <formula>AH76&lt;K76</formula>
    </cfRule>
    <cfRule type="expression" dxfId="10391" priority="12685">
      <formula>AND(AH76&lt;V76,AH76&gt;=K76)</formula>
    </cfRule>
    <cfRule type="expression" dxfId="10390" priority="12686">
      <formula>AH76&gt;=V76</formula>
    </cfRule>
  </conditionalFormatting>
  <conditionalFormatting sqref="AI76">
    <cfRule type="expression" dxfId="10389" priority="12681">
      <formula>AI76&lt;L76</formula>
    </cfRule>
    <cfRule type="expression" dxfId="10388" priority="12682">
      <formula>AND(AI76&lt;W76,AI76&gt;=L76)</formula>
    </cfRule>
    <cfRule type="expression" dxfId="10387" priority="12683">
      <formula>AI76&gt;=W76</formula>
    </cfRule>
  </conditionalFormatting>
  <conditionalFormatting sqref="AJ76">
    <cfRule type="expression" dxfId="10386" priority="12678">
      <formula>AJ76&lt;M76</formula>
    </cfRule>
    <cfRule type="expression" dxfId="10385" priority="12679">
      <formula>AND(AJ76&lt;X76,AJ76&gt;=M76)</formula>
    </cfRule>
    <cfRule type="expression" dxfId="10384" priority="12680">
      <formula>AJ76&gt;=X76</formula>
    </cfRule>
  </conditionalFormatting>
  <conditionalFormatting sqref="AK76">
    <cfRule type="expression" dxfId="10383" priority="12675">
      <formula>AK76&lt;N76</formula>
    </cfRule>
    <cfRule type="expression" dxfId="10382" priority="12676">
      <formula>AND(AK76&lt;Y76,AK76&gt;=N76)</formula>
    </cfRule>
    <cfRule type="expression" dxfId="10381" priority="12677">
      <formula>AK76&gt;=Y76</formula>
    </cfRule>
  </conditionalFormatting>
  <conditionalFormatting sqref="AC76:AK76">
    <cfRule type="cellIs" dxfId="10380" priority="12672" operator="equal">
      <formula>0</formula>
    </cfRule>
  </conditionalFormatting>
  <conditionalFormatting sqref="AA77">
    <cfRule type="expression" dxfId="10379" priority="12669">
      <formula>AA77&lt;E77</formula>
    </cfRule>
    <cfRule type="expression" dxfId="10378" priority="12670">
      <formula>AND(AA77&lt;P77,AA77&gt;=E77)</formula>
    </cfRule>
    <cfRule type="expression" dxfId="10377" priority="12671">
      <formula>AA77&gt;=P77</formula>
    </cfRule>
  </conditionalFormatting>
  <conditionalFormatting sqref="AC77">
    <cfRule type="expression" dxfId="10376" priority="12666">
      <formula>AC77&lt;F77</formula>
    </cfRule>
    <cfRule type="expression" dxfId="10375" priority="12667">
      <formula>AND(AC77&lt;Q77,AC77&gt;=F77)</formula>
    </cfRule>
    <cfRule type="expression" dxfId="10374" priority="12668">
      <formula>AC77&gt;=Q77</formula>
    </cfRule>
  </conditionalFormatting>
  <conditionalFormatting sqref="AD77">
    <cfRule type="expression" dxfId="10373" priority="12663">
      <formula>AD77&lt;G77</formula>
    </cfRule>
    <cfRule type="expression" dxfId="10372" priority="12664">
      <formula>AND(AD77&lt;R77,AD77&gt;=G77)</formula>
    </cfRule>
    <cfRule type="expression" dxfId="10371" priority="12665">
      <formula>AD77&gt;=R77</formula>
    </cfRule>
  </conditionalFormatting>
  <conditionalFormatting sqref="AE77">
    <cfRule type="expression" dxfId="10370" priority="12660">
      <formula>AE77&lt;H77</formula>
    </cfRule>
    <cfRule type="expression" dxfId="10369" priority="12661">
      <formula>AND(AE77&lt;S77,AE77&gt;=H77)</formula>
    </cfRule>
    <cfRule type="expression" dxfId="10368" priority="12662">
      <formula>AE77&gt;=S77</formula>
    </cfRule>
  </conditionalFormatting>
  <conditionalFormatting sqref="AF77">
    <cfRule type="expression" dxfId="10367" priority="12657">
      <formula>AF77&lt;I77</formula>
    </cfRule>
    <cfRule type="expression" dxfId="10366" priority="12658">
      <formula>AND(AF77&lt;T77,AF77&gt;=I77)</formula>
    </cfRule>
    <cfRule type="expression" dxfId="10365" priority="12659">
      <formula>AF77&gt;=T77</formula>
    </cfRule>
  </conditionalFormatting>
  <conditionalFormatting sqref="AG77">
    <cfRule type="expression" dxfId="10364" priority="12654">
      <formula>AG77&lt;J77</formula>
    </cfRule>
    <cfRule type="expression" dxfId="10363" priority="12655">
      <formula>AND(AG77&lt;U77,AG77&gt;=J77)</formula>
    </cfRule>
    <cfRule type="expression" dxfId="10362" priority="12656">
      <formula>AG77&gt;=U77</formula>
    </cfRule>
  </conditionalFormatting>
  <conditionalFormatting sqref="AH77">
    <cfRule type="expression" dxfId="10361" priority="12651">
      <formula>AH77&lt;K77</formula>
    </cfRule>
    <cfRule type="expression" dxfId="10360" priority="12652">
      <formula>AND(AH77&lt;V77,AH77&gt;=K77)</formula>
    </cfRule>
    <cfRule type="expression" dxfId="10359" priority="12653">
      <formula>AH77&gt;=V77</formula>
    </cfRule>
  </conditionalFormatting>
  <conditionalFormatting sqref="AI77">
    <cfRule type="expression" dxfId="10358" priority="12648">
      <formula>AI77&lt;L77</formula>
    </cfRule>
    <cfRule type="expression" dxfId="10357" priority="12649">
      <formula>AND(AI77&lt;W77,AI77&gt;=L77)</formula>
    </cfRule>
    <cfRule type="expression" dxfId="10356" priority="12650">
      <formula>AI77&gt;=W77</formula>
    </cfRule>
  </conditionalFormatting>
  <conditionalFormatting sqref="AJ77">
    <cfRule type="expression" dxfId="10355" priority="12645">
      <formula>AJ77&lt;M77</formula>
    </cfRule>
    <cfRule type="expression" dxfId="10354" priority="12646">
      <formula>AND(AJ77&lt;X77,AJ77&gt;=M77)</formula>
    </cfRule>
    <cfRule type="expression" dxfId="10353" priority="12647">
      <formula>AJ77&gt;=X77</formula>
    </cfRule>
  </conditionalFormatting>
  <conditionalFormatting sqref="AK77">
    <cfRule type="expression" dxfId="10352" priority="12642">
      <formula>AK77&lt;N77</formula>
    </cfRule>
    <cfRule type="expression" dxfId="10351" priority="12643">
      <formula>AND(AK77&lt;Y77,AK77&gt;=N77)</formula>
    </cfRule>
    <cfRule type="expression" dxfId="10350" priority="12644">
      <formula>AK77&gt;=Y77</formula>
    </cfRule>
  </conditionalFormatting>
  <conditionalFormatting sqref="AA77 AC77:AK77">
    <cfRule type="cellIs" dxfId="10349" priority="12639" operator="equal">
      <formula>0</formula>
    </cfRule>
  </conditionalFormatting>
  <conditionalFormatting sqref="AC78">
    <cfRule type="expression" dxfId="10348" priority="12633">
      <formula>AC78&lt;F78</formula>
    </cfRule>
    <cfRule type="expression" dxfId="10347" priority="12634">
      <formula>AND(AC78&lt;Q78,AC78&gt;=F78)</formula>
    </cfRule>
    <cfRule type="expression" dxfId="10346" priority="12635">
      <formula>AC78&gt;=Q78</formula>
    </cfRule>
  </conditionalFormatting>
  <conditionalFormatting sqref="AD78">
    <cfRule type="expression" dxfId="10345" priority="12630">
      <formula>AD78&lt;G78</formula>
    </cfRule>
    <cfRule type="expression" dxfId="10344" priority="12631">
      <formula>AND(AD78&lt;R78,AD78&gt;=G78)</formula>
    </cfRule>
    <cfRule type="expression" dxfId="10343" priority="12632">
      <formula>AD78&gt;=R78</formula>
    </cfRule>
  </conditionalFormatting>
  <conditionalFormatting sqref="AE78">
    <cfRule type="expression" dxfId="10342" priority="12627">
      <formula>AE78&lt;H78</formula>
    </cfRule>
    <cfRule type="expression" dxfId="10341" priority="12628">
      <formula>AND(AE78&lt;S78,AE78&gt;=H78)</formula>
    </cfRule>
    <cfRule type="expression" dxfId="10340" priority="12629">
      <formula>AE78&gt;=S78</formula>
    </cfRule>
  </conditionalFormatting>
  <conditionalFormatting sqref="AF78">
    <cfRule type="expression" dxfId="10339" priority="12624">
      <formula>AF78&lt;I78</formula>
    </cfRule>
    <cfRule type="expression" dxfId="10338" priority="12625">
      <formula>AND(AF78&lt;T78,AF78&gt;=I78)</formula>
    </cfRule>
    <cfRule type="expression" dxfId="10337" priority="12626">
      <formula>AF78&gt;=T78</formula>
    </cfRule>
  </conditionalFormatting>
  <conditionalFormatting sqref="AG78">
    <cfRule type="expression" dxfId="10336" priority="12621">
      <formula>AG78&lt;J78</formula>
    </cfRule>
    <cfRule type="expression" dxfId="10335" priority="12622">
      <formula>AND(AG78&lt;U78,AG78&gt;=J78)</formula>
    </cfRule>
    <cfRule type="expression" dxfId="10334" priority="12623">
      <formula>AG78&gt;=U78</formula>
    </cfRule>
  </conditionalFormatting>
  <conditionalFormatting sqref="AH78">
    <cfRule type="expression" dxfId="10333" priority="12618">
      <formula>AH78&lt;K78</formula>
    </cfRule>
    <cfRule type="expression" dxfId="10332" priority="12619">
      <formula>AND(AH78&lt;V78,AH78&gt;=K78)</formula>
    </cfRule>
    <cfRule type="expression" dxfId="10331" priority="12620">
      <formula>AH78&gt;=V78</formula>
    </cfRule>
  </conditionalFormatting>
  <conditionalFormatting sqref="AI78">
    <cfRule type="expression" dxfId="10330" priority="12615">
      <formula>AI78&lt;L78</formula>
    </cfRule>
    <cfRule type="expression" dxfId="10329" priority="12616">
      <formula>AND(AI78&lt;W78,AI78&gt;=L78)</formula>
    </cfRule>
    <cfRule type="expression" dxfId="10328" priority="12617">
      <formula>AI78&gt;=W78</formula>
    </cfRule>
  </conditionalFormatting>
  <conditionalFormatting sqref="AJ78">
    <cfRule type="expression" dxfId="10327" priority="12612">
      <formula>AJ78&lt;M78</formula>
    </cfRule>
    <cfRule type="expression" dxfId="10326" priority="12613">
      <formula>AND(AJ78&lt;X78,AJ78&gt;=M78)</formula>
    </cfRule>
    <cfRule type="expression" dxfId="10325" priority="12614">
      <formula>AJ78&gt;=X78</formula>
    </cfRule>
  </conditionalFormatting>
  <conditionalFormatting sqref="AK78">
    <cfRule type="expression" dxfId="10324" priority="12609">
      <formula>AK78&lt;N78</formula>
    </cfRule>
    <cfRule type="expression" dxfId="10323" priority="12610">
      <formula>AND(AK78&lt;Y78,AK78&gt;=N78)</formula>
    </cfRule>
    <cfRule type="expression" dxfId="10322" priority="12611">
      <formula>AK78&gt;=Y78</formula>
    </cfRule>
  </conditionalFormatting>
  <conditionalFormatting sqref="AC78:AK78">
    <cfRule type="cellIs" dxfId="10321" priority="12606" operator="equal">
      <formula>0</formula>
    </cfRule>
  </conditionalFormatting>
  <conditionalFormatting sqref="AC79">
    <cfRule type="expression" dxfId="10320" priority="12567">
      <formula>AC79&lt;F79</formula>
    </cfRule>
    <cfRule type="expression" dxfId="10319" priority="12568">
      <formula>AND(AC79&lt;Q79,AC79&gt;=F79)</formula>
    </cfRule>
    <cfRule type="expression" dxfId="10318" priority="12569">
      <formula>AC79&gt;=Q79</formula>
    </cfRule>
  </conditionalFormatting>
  <conditionalFormatting sqref="AD79">
    <cfRule type="expression" dxfId="10317" priority="12564">
      <formula>AD79&lt;G79</formula>
    </cfRule>
    <cfRule type="expression" dxfId="10316" priority="12565">
      <formula>AND(AD79&lt;R79,AD79&gt;=G79)</formula>
    </cfRule>
    <cfRule type="expression" dxfId="10315" priority="12566">
      <formula>AD79&gt;=R79</formula>
    </cfRule>
  </conditionalFormatting>
  <conditionalFormatting sqref="AE79">
    <cfRule type="expression" dxfId="10314" priority="12561">
      <formula>AE79&lt;H79</formula>
    </cfRule>
    <cfRule type="expression" dxfId="10313" priority="12562">
      <formula>AND(AE79&lt;S79,AE79&gt;=H79)</formula>
    </cfRule>
    <cfRule type="expression" dxfId="10312" priority="12563">
      <formula>AE79&gt;=S79</formula>
    </cfRule>
  </conditionalFormatting>
  <conditionalFormatting sqref="AF79">
    <cfRule type="expression" dxfId="10311" priority="12558">
      <formula>AF79&lt;I79</formula>
    </cfRule>
    <cfRule type="expression" dxfId="10310" priority="12559">
      <formula>AND(AF79&lt;T79,AF79&gt;=I79)</formula>
    </cfRule>
    <cfRule type="expression" dxfId="10309" priority="12560">
      <formula>AF79&gt;=T79</formula>
    </cfRule>
  </conditionalFormatting>
  <conditionalFormatting sqref="AG79">
    <cfRule type="expression" dxfId="10308" priority="12555">
      <formula>AG79&lt;J79</formula>
    </cfRule>
    <cfRule type="expression" dxfId="10307" priority="12556">
      <formula>AND(AG79&lt;U79,AG79&gt;=J79)</formula>
    </cfRule>
    <cfRule type="expression" dxfId="10306" priority="12557">
      <formula>AG79&gt;=U79</formula>
    </cfRule>
  </conditionalFormatting>
  <conditionalFormatting sqref="AH79">
    <cfRule type="expression" dxfId="10305" priority="12552">
      <formula>AH79&lt;K79</formula>
    </cfRule>
    <cfRule type="expression" dxfId="10304" priority="12553">
      <formula>AND(AH79&lt;V79,AH79&gt;=K79)</formula>
    </cfRule>
    <cfRule type="expression" dxfId="10303" priority="12554">
      <formula>AH79&gt;=V79</formula>
    </cfRule>
  </conditionalFormatting>
  <conditionalFormatting sqref="AI79">
    <cfRule type="expression" dxfId="10302" priority="12549">
      <formula>AI79&lt;L79</formula>
    </cfRule>
    <cfRule type="expression" dxfId="10301" priority="12550">
      <formula>AND(AI79&lt;W79,AI79&gt;=L79)</formula>
    </cfRule>
    <cfRule type="expression" dxfId="10300" priority="12551">
      <formula>AI79&gt;=W79</formula>
    </cfRule>
  </conditionalFormatting>
  <conditionalFormatting sqref="AJ79">
    <cfRule type="expression" dxfId="10299" priority="12546">
      <formula>AJ79&lt;M79</formula>
    </cfRule>
    <cfRule type="expression" dxfId="10298" priority="12547">
      <formula>AND(AJ79&lt;X79,AJ79&gt;=M79)</formula>
    </cfRule>
    <cfRule type="expression" dxfId="10297" priority="12548">
      <formula>AJ79&gt;=X79</formula>
    </cfRule>
  </conditionalFormatting>
  <conditionalFormatting sqref="AK79">
    <cfRule type="expression" dxfId="10296" priority="12543">
      <formula>AK79&lt;N79</formula>
    </cfRule>
    <cfRule type="expression" dxfId="10295" priority="12544">
      <formula>AND(AK79&lt;Y79,AK79&gt;=N79)</formula>
    </cfRule>
    <cfRule type="expression" dxfId="10294" priority="12545">
      <formula>AK79&gt;=Y79</formula>
    </cfRule>
  </conditionalFormatting>
  <conditionalFormatting sqref="AC79:AK79">
    <cfRule type="cellIs" dxfId="10293" priority="12540" operator="equal">
      <formula>0</formula>
    </cfRule>
  </conditionalFormatting>
  <conditionalFormatting sqref="AC80">
    <cfRule type="expression" dxfId="10292" priority="12534">
      <formula>AC80&lt;F80</formula>
    </cfRule>
    <cfRule type="expression" dxfId="10291" priority="12535">
      <formula>AND(AC80&lt;Q80,AC80&gt;=F80)</formula>
    </cfRule>
    <cfRule type="expression" dxfId="10290" priority="12536">
      <formula>AC80&gt;=Q80</formula>
    </cfRule>
  </conditionalFormatting>
  <conditionalFormatting sqref="AD80">
    <cfRule type="expression" dxfId="10289" priority="12531">
      <formula>AD80&lt;G80</formula>
    </cfRule>
    <cfRule type="expression" dxfId="10288" priority="12532">
      <formula>AND(AD80&lt;R80,AD80&gt;=G80)</formula>
    </cfRule>
    <cfRule type="expression" dxfId="10287" priority="12533">
      <formula>AD80&gt;=R80</formula>
    </cfRule>
  </conditionalFormatting>
  <conditionalFormatting sqref="AE80">
    <cfRule type="expression" dxfId="10286" priority="12528">
      <formula>AE80&lt;H80</formula>
    </cfRule>
    <cfRule type="expression" dxfId="10285" priority="12529">
      <formula>AND(AE80&lt;S80,AE80&gt;=H80)</formula>
    </cfRule>
    <cfRule type="expression" dxfId="10284" priority="12530">
      <formula>AE80&gt;=S80</formula>
    </cfRule>
  </conditionalFormatting>
  <conditionalFormatting sqref="AF80">
    <cfRule type="expression" dxfId="10283" priority="12525">
      <formula>AF80&lt;I80</formula>
    </cfRule>
    <cfRule type="expression" dxfId="10282" priority="12526">
      <formula>AND(AF80&lt;T80,AF80&gt;=I80)</formula>
    </cfRule>
    <cfRule type="expression" dxfId="10281" priority="12527">
      <formula>AF80&gt;=T80</formula>
    </cfRule>
  </conditionalFormatting>
  <conditionalFormatting sqref="AG80">
    <cfRule type="expression" dxfId="10280" priority="12522">
      <formula>AG80&lt;J80</formula>
    </cfRule>
    <cfRule type="expression" dxfId="10279" priority="12523">
      <formula>AND(AG80&lt;U80,AG80&gt;=J80)</formula>
    </cfRule>
    <cfRule type="expression" dxfId="10278" priority="12524">
      <formula>AG80&gt;=U80</formula>
    </cfRule>
  </conditionalFormatting>
  <conditionalFormatting sqref="AH80">
    <cfRule type="expression" dxfId="10277" priority="12519">
      <formula>AH80&lt;K80</formula>
    </cfRule>
    <cfRule type="expression" dxfId="10276" priority="12520">
      <formula>AND(AH80&lt;V80,AH80&gt;=K80)</formula>
    </cfRule>
    <cfRule type="expression" dxfId="10275" priority="12521">
      <formula>AH80&gt;=V80</formula>
    </cfRule>
  </conditionalFormatting>
  <conditionalFormatting sqref="AI80">
    <cfRule type="expression" dxfId="10274" priority="12516">
      <formula>AI80&lt;L80</formula>
    </cfRule>
    <cfRule type="expression" dxfId="10273" priority="12517">
      <formula>AND(AI80&lt;W80,AI80&gt;=L80)</formula>
    </cfRule>
    <cfRule type="expression" dxfId="10272" priority="12518">
      <formula>AI80&gt;=W80</formula>
    </cfRule>
  </conditionalFormatting>
  <conditionalFormatting sqref="AJ80">
    <cfRule type="expression" dxfId="10271" priority="12513">
      <formula>AJ80&lt;M80</formula>
    </cfRule>
    <cfRule type="expression" dxfId="10270" priority="12514">
      <formula>AND(AJ80&lt;X80,AJ80&gt;=M80)</formula>
    </cfRule>
    <cfRule type="expression" dxfId="10269" priority="12515">
      <formula>AJ80&gt;=X80</formula>
    </cfRule>
  </conditionalFormatting>
  <conditionalFormatting sqref="AK80">
    <cfRule type="expression" dxfId="10268" priority="12510">
      <formula>AK80&lt;N80</formula>
    </cfRule>
    <cfRule type="expression" dxfId="10267" priority="12511">
      <formula>AND(AK80&lt;Y80,AK80&gt;=N80)</formula>
    </cfRule>
    <cfRule type="expression" dxfId="10266" priority="12512">
      <formula>AK80&gt;=Y80</formula>
    </cfRule>
  </conditionalFormatting>
  <conditionalFormatting sqref="AC80:AK80">
    <cfRule type="cellIs" dxfId="10265" priority="12507" operator="equal">
      <formula>0</formula>
    </cfRule>
  </conditionalFormatting>
  <conditionalFormatting sqref="AC81">
    <cfRule type="expression" dxfId="10264" priority="12501">
      <formula>AC81&lt;F81</formula>
    </cfRule>
    <cfRule type="expression" dxfId="10263" priority="12502">
      <formula>AND(AC81&lt;Q81,AC81&gt;=F81)</formula>
    </cfRule>
    <cfRule type="expression" dxfId="10262" priority="12503">
      <formula>AC81&gt;=Q81</formula>
    </cfRule>
  </conditionalFormatting>
  <conditionalFormatting sqref="AD81">
    <cfRule type="expression" dxfId="10261" priority="12498">
      <formula>AD81&lt;G81</formula>
    </cfRule>
    <cfRule type="expression" dxfId="10260" priority="12499">
      <formula>AND(AD81&lt;R81,AD81&gt;=G81)</formula>
    </cfRule>
    <cfRule type="expression" dxfId="10259" priority="12500">
      <formula>AD81&gt;=R81</formula>
    </cfRule>
  </conditionalFormatting>
  <conditionalFormatting sqref="AE81">
    <cfRule type="expression" dxfId="10258" priority="12495">
      <formula>AE81&lt;H81</formula>
    </cfRule>
    <cfRule type="expression" dxfId="10257" priority="12496">
      <formula>AND(AE81&lt;S81,AE81&gt;=H81)</formula>
    </cfRule>
    <cfRule type="expression" dxfId="10256" priority="12497">
      <formula>AE81&gt;=S81</formula>
    </cfRule>
  </conditionalFormatting>
  <conditionalFormatting sqref="AF81">
    <cfRule type="expression" dxfId="10255" priority="12492">
      <formula>AF81&lt;I81</formula>
    </cfRule>
    <cfRule type="expression" dxfId="10254" priority="12493">
      <formula>AND(AF81&lt;T81,AF81&gt;=I81)</formula>
    </cfRule>
    <cfRule type="expression" dxfId="10253" priority="12494">
      <formula>AF81&gt;=T81</formula>
    </cfRule>
  </conditionalFormatting>
  <conditionalFormatting sqref="AG81">
    <cfRule type="expression" dxfId="10252" priority="12489">
      <formula>AG81&lt;J81</formula>
    </cfRule>
    <cfRule type="expression" dxfId="10251" priority="12490">
      <formula>AND(AG81&lt;U81,AG81&gt;=J81)</formula>
    </cfRule>
    <cfRule type="expression" dxfId="10250" priority="12491">
      <formula>AG81&gt;=U81</formula>
    </cfRule>
  </conditionalFormatting>
  <conditionalFormatting sqref="AH81">
    <cfRule type="expression" dxfId="10249" priority="12486">
      <formula>AH81&lt;K81</formula>
    </cfRule>
    <cfRule type="expression" dxfId="10248" priority="12487">
      <formula>AND(AH81&lt;V81,AH81&gt;=K81)</formula>
    </cfRule>
    <cfRule type="expression" dxfId="10247" priority="12488">
      <formula>AH81&gt;=V81</formula>
    </cfRule>
  </conditionalFormatting>
  <conditionalFormatting sqref="AI81">
    <cfRule type="expression" dxfId="10246" priority="12483">
      <formula>AI81&lt;L81</formula>
    </cfRule>
    <cfRule type="expression" dxfId="10245" priority="12484">
      <formula>AND(AI81&lt;W81,AI81&gt;=L81)</formula>
    </cfRule>
    <cfRule type="expression" dxfId="10244" priority="12485">
      <formula>AI81&gt;=W81</formula>
    </cfRule>
  </conditionalFormatting>
  <conditionalFormatting sqref="AJ81">
    <cfRule type="expression" dxfId="10243" priority="12480">
      <formula>AJ81&lt;M81</formula>
    </cfRule>
    <cfRule type="expression" dxfId="10242" priority="12481">
      <formula>AND(AJ81&lt;X81,AJ81&gt;=M81)</formula>
    </cfRule>
    <cfRule type="expression" dxfId="10241" priority="12482">
      <formula>AJ81&gt;=X81</formula>
    </cfRule>
  </conditionalFormatting>
  <conditionalFormatting sqref="AK81">
    <cfRule type="expression" dxfId="10240" priority="12477">
      <formula>AK81&lt;N81</formula>
    </cfRule>
    <cfRule type="expression" dxfId="10239" priority="12478">
      <formula>AND(AK81&lt;Y81,AK81&gt;=N81)</formula>
    </cfRule>
    <cfRule type="expression" dxfId="10238" priority="12479">
      <formula>AK81&gt;=Y81</formula>
    </cfRule>
  </conditionalFormatting>
  <conditionalFormatting sqref="AC81:AK81">
    <cfRule type="cellIs" dxfId="10237" priority="12474" operator="equal">
      <formula>0</formula>
    </cfRule>
  </conditionalFormatting>
  <conditionalFormatting sqref="AC82">
    <cfRule type="expression" dxfId="10236" priority="12468">
      <formula>AC82&lt;F82</formula>
    </cfRule>
    <cfRule type="expression" dxfId="10235" priority="12469">
      <formula>AND(AC82&lt;Q82,AC82&gt;=F82)</formula>
    </cfRule>
    <cfRule type="expression" dxfId="10234" priority="12470">
      <formula>AC82&gt;=Q82</formula>
    </cfRule>
  </conditionalFormatting>
  <conditionalFormatting sqref="AD82">
    <cfRule type="expression" dxfId="10233" priority="12465">
      <formula>AD82&lt;G82</formula>
    </cfRule>
    <cfRule type="expression" dxfId="10232" priority="12466">
      <formula>AND(AD82&lt;R82,AD82&gt;=G82)</formula>
    </cfRule>
    <cfRule type="expression" dxfId="10231" priority="12467">
      <formula>AD82&gt;=R82</formula>
    </cfRule>
  </conditionalFormatting>
  <conditionalFormatting sqref="AE82">
    <cfRule type="expression" dxfId="10230" priority="12462">
      <formula>AE82&lt;H82</formula>
    </cfRule>
    <cfRule type="expression" dxfId="10229" priority="12463">
      <formula>AND(AE82&lt;S82,AE82&gt;=H82)</formula>
    </cfRule>
    <cfRule type="expression" dxfId="10228" priority="12464">
      <formula>AE82&gt;=S82</formula>
    </cfRule>
  </conditionalFormatting>
  <conditionalFormatting sqref="AF82">
    <cfRule type="expression" dxfId="10227" priority="12459">
      <formula>AF82&lt;I82</formula>
    </cfRule>
    <cfRule type="expression" dxfId="10226" priority="12460">
      <formula>AND(AF82&lt;T82,AF82&gt;=I82)</formula>
    </cfRule>
    <cfRule type="expression" dxfId="10225" priority="12461">
      <formula>AF82&gt;=T82</formula>
    </cfRule>
  </conditionalFormatting>
  <conditionalFormatting sqref="AG82">
    <cfRule type="expression" dxfId="10224" priority="12456">
      <formula>AG82&lt;J82</formula>
    </cfRule>
    <cfRule type="expression" dxfId="10223" priority="12457">
      <formula>AND(AG82&lt;U82,AG82&gt;=J82)</formula>
    </cfRule>
    <cfRule type="expression" dxfId="10222" priority="12458">
      <formula>AG82&gt;=U82</formula>
    </cfRule>
  </conditionalFormatting>
  <conditionalFormatting sqref="AH82">
    <cfRule type="expression" dxfId="10221" priority="12453">
      <formula>AH82&lt;K82</formula>
    </cfRule>
    <cfRule type="expression" dxfId="10220" priority="12454">
      <formula>AND(AH82&lt;V82,AH82&gt;=K82)</formula>
    </cfRule>
    <cfRule type="expression" dxfId="10219" priority="12455">
      <formula>AH82&gt;=V82</formula>
    </cfRule>
  </conditionalFormatting>
  <conditionalFormatting sqref="AI82">
    <cfRule type="expression" dxfId="10218" priority="12450">
      <formula>AI82&lt;L82</formula>
    </cfRule>
    <cfRule type="expression" dxfId="10217" priority="12451">
      <formula>AND(AI82&lt;W82,AI82&gt;=L82)</formula>
    </cfRule>
    <cfRule type="expression" dxfId="10216" priority="12452">
      <formula>AI82&gt;=W82</formula>
    </cfRule>
  </conditionalFormatting>
  <conditionalFormatting sqref="AJ82">
    <cfRule type="expression" dxfId="10215" priority="12447">
      <formula>AJ82&lt;M82</formula>
    </cfRule>
    <cfRule type="expression" dxfId="10214" priority="12448">
      <formula>AND(AJ82&lt;X82,AJ82&gt;=M82)</formula>
    </cfRule>
    <cfRule type="expression" dxfId="10213" priority="12449">
      <formula>AJ82&gt;=X82</formula>
    </cfRule>
  </conditionalFormatting>
  <conditionalFormatting sqref="AK82">
    <cfRule type="expression" dxfId="10212" priority="12444">
      <formula>AK82&lt;N82</formula>
    </cfRule>
    <cfRule type="expression" dxfId="10211" priority="12445">
      <formula>AND(AK82&lt;Y82,AK82&gt;=N82)</formula>
    </cfRule>
    <cfRule type="expression" dxfId="10210" priority="12446">
      <formula>AK82&gt;=Y82</formula>
    </cfRule>
  </conditionalFormatting>
  <conditionalFormatting sqref="AC82:AK82">
    <cfRule type="cellIs" dxfId="10209" priority="12441" operator="equal">
      <formula>0</formula>
    </cfRule>
  </conditionalFormatting>
  <conditionalFormatting sqref="AC83">
    <cfRule type="expression" dxfId="10208" priority="12435">
      <formula>AC83&lt;F83</formula>
    </cfRule>
    <cfRule type="expression" dxfId="10207" priority="12436">
      <formula>AND(AC83&lt;Q83,AC83&gt;=F83)</formula>
    </cfRule>
    <cfRule type="expression" dxfId="10206" priority="12437">
      <formula>AC83&gt;=Q83</formula>
    </cfRule>
  </conditionalFormatting>
  <conditionalFormatting sqref="AD83">
    <cfRule type="expression" dxfId="10205" priority="12432">
      <formula>AD83&lt;G83</formula>
    </cfRule>
    <cfRule type="expression" dxfId="10204" priority="12433">
      <formula>AND(AD83&lt;R83,AD83&gt;=G83)</formula>
    </cfRule>
    <cfRule type="expression" dxfId="10203" priority="12434">
      <formula>AD83&gt;=R83</formula>
    </cfRule>
  </conditionalFormatting>
  <conditionalFormatting sqref="AE83">
    <cfRule type="expression" dxfId="10202" priority="12429">
      <formula>AE83&lt;H83</formula>
    </cfRule>
    <cfRule type="expression" dxfId="10201" priority="12430">
      <formula>AND(AE83&lt;S83,AE83&gt;=H83)</formula>
    </cfRule>
    <cfRule type="expression" dxfId="10200" priority="12431">
      <formula>AE83&gt;=S83</formula>
    </cfRule>
  </conditionalFormatting>
  <conditionalFormatting sqref="AF83">
    <cfRule type="expression" dxfId="10199" priority="12426">
      <formula>AF83&lt;I83</formula>
    </cfRule>
    <cfRule type="expression" dxfId="10198" priority="12427">
      <formula>AND(AF83&lt;T83,AF83&gt;=I83)</formula>
    </cfRule>
    <cfRule type="expression" dxfId="10197" priority="12428">
      <formula>AF83&gt;=T83</formula>
    </cfRule>
  </conditionalFormatting>
  <conditionalFormatting sqref="AG83">
    <cfRule type="expression" dxfId="10196" priority="12423">
      <formula>AG83&lt;J83</formula>
    </cfRule>
    <cfRule type="expression" dxfId="10195" priority="12424">
      <formula>AND(AG83&lt;U83,AG83&gt;=J83)</formula>
    </cfRule>
    <cfRule type="expression" dxfId="10194" priority="12425">
      <formula>AG83&gt;=U83</formula>
    </cfRule>
  </conditionalFormatting>
  <conditionalFormatting sqref="AH83">
    <cfRule type="expression" dxfId="10193" priority="12420">
      <formula>AH83&lt;K83</formula>
    </cfRule>
    <cfRule type="expression" dxfId="10192" priority="12421">
      <formula>AND(AH83&lt;V83,AH83&gt;=K83)</formula>
    </cfRule>
    <cfRule type="expression" dxfId="10191" priority="12422">
      <formula>AH83&gt;=V83</formula>
    </cfRule>
  </conditionalFormatting>
  <conditionalFormatting sqref="AI83">
    <cfRule type="expression" dxfId="10190" priority="12417">
      <formula>AI83&lt;L83</formula>
    </cfRule>
    <cfRule type="expression" dxfId="10189" priority="12418">
      <formula>AND(AI83&lt;W83,AI83&gt;=L83)</formula>
    </cfRule>
    <cfRule type="expression" dxfId="10188" priority="12419">
      <formula>AI83&gt;=W83</formula>
    </cfRule>
  </conditionalFormatting>
  <conditionalFormatting sqref="AJ83">
    <cfRule type="expression" dxfId="10187" priority="12414">
      <formula>AJ83&lt;M83</formula>
    </cfRule>
    <cfRule type="expression" dxfId="10186" priority="12415">
      <formula>AND(AJ83&lt;X83,AJ83&gt;=M83)</formula>
    </cfRule>
    <cfRule type="expression" dxfId="10185" priority="12416">
      <formula>AJ83&gt;=X83</formula>
    </cfRule>
  </conditionalFormatting>
  <conditionalFormatting sqref="AK83">
    <cfRule type="expression" dxfId="10184" priority="12411">
      <formula>AK83&lt;N83</formula>
    </cfRule>
    <cfRule type="expression" dxfId="10183" priority="12412">
      <formula>AND(AK83&lt;Y83,AK83&gt;=N83)</formula>
    </cfRule>
    <cfRule type="expression" dxfId="10182" priority="12413">
      <formula>AK83&gt;=Y83</formula>
    </cfRule>
  </conditionalFormatting>
  <conditionalFormatting sqref="AC83:AK83">
    <cfRule type="cellIs" dxfId="10181" priority="12408" operator="equal">
      <formula>0</formula>
    </cfRule>
  </conditionalFormatting>
  <conditionalFormatting sqref="AC84">
    <cfRule type="expression" dxfId="10180" priority="12402">
      <formula>AC84&lt;F84</formula>
    </cfRule>
    <cfRule type="expression" dxfId="10179" priority="12403">
      <formula>AND(AC84&lt;Q84,AC84&gt;=F84)</formula>
    </cfRule>
    <cfRule type="expression" dxfId="10178" priority="12404">
      <formula>AC84&gt;=Q84</formula>
    </cfRule>
  </conditionalFormatting>
  <conditionalFormatting sqref="AD84">
    <cfRule type="expression" dxfId="10177" priority="12399">
      <formula>AD84&lt;G84</formula>
    </cfRule>
    <cfRule type="expression" dxfId="10176" priority="12400">
      <formula>AND(AD84&lt;R84,AD84&gt;=G84)</formula>
    </cfRule>
    <cfRule type="expression" dxfId="10175" priority="12401">
      <formula>AD84&gt;=R84</formula>
    </cfRule>
  </conditionalFormatting>
  <conditionalFormatting sqref="AE84">
    <cfRule type="expression" dxfId="10174" priority="12396">
      <formula>AE84&lt;H84</formula>
    </cfRule>
    <cfRule type="expression" dxfId="10173" priority="12397">
      <formula>AND(AE84&lt;S84,AE84&gt;=H84)</formula>
    </cfRule>
    <cfRule type="expression" dxfId="10172" priority="12398">
      <formula>AE84&gt;=S84</formula>
    </cfRule>
  </conditionalFormatting>
  <conditionalFormatting sqref="AF84">
    <cfRule type="expression" dxfId="10171" priority="12393">
      <formula>AF84&lt;I84</formula>
    </cfRule>
    <cfRule type="expression" dxfId="10170" priority="12394">
      <formula>AND(AF84&lt;T84,AF84&gt;=I84)</formula>
    </cfRule>
    <cfRule type="expression" dxfId="10169" priority="12395">
      <formula>AF84&gt;=T84</formula>
    </cfRule>
  </conditionalFormatting>
  <conditionalFormatting sqref="AG84">
    <cfRule type="expression" dxfId="10168" priority="12390">
      <formula>AG84&lt;J84</formula>
    </cfRule>
    <cfRule type="expression" dxfId="10167" priority="12391">
      <formula>AND(AG84&lt;U84,AG84&gt;=J84)</formula>
    </cfRule>
    <cfRule type="expression" dxfId="10166" priority="12392">
      <formula>AG84&gt;=U84</formula>
    </cfRule>
  </conditionalFormatting>
  <conditionalFormatting sqref="AH84">
    <cfRule type="expression" dxfId="10165" priority="12387">
      <formula>AH84&lt;K84</formula>
    </cfRule>
    <cfRule type="expression" dxfId="10164" priority="12388">
      <formula>AND(AH84&lt;V84,AH84&gt;=K84)</formula>
    </cfRule>
    <cfRule type="expression" dxfId="10163" priority="12389">
      <formula>AH84&gt;=V84</formula>
    </cfRule>
  </conditionalFormatting>
  <conditionalFormatting sqref="AI84">
    <cfRule type="expression" dxfId="10162" priority="12384">
      <formula>AI84&lt;L84</formula>
    </cfRule>
    <cfRule type="expression" dxfId="10161" priority="12385">
      <formula>AND(AI84&lt;W84,AI84&gt;=L84)</formula>
    </cfRule>
    <cfRule type="expression" dxfId="10160" priority="12386">
      <formula>AI84&gt;=W84</formula>
    </cfRule>
  </conditionalFormatting>
  <conditionalFormatting sqref="AJ84">
    <cfRule type="expression" dxfId="10159" priority="12381">
      <formula>AJ84&lt;M84</formula>
    </cfRule>
    <cfRule type="expression" dxfId="10158" priority="12382">
      <formula>AND(AJ84&lt;X84,AJ84&gt;=M84)</formula>
    </cfRule>
    <cfRule type="expression" dxfId="10157" priority="12383">
      <formula>AJ84&gt;=X84</formula>
    </cfRule>
  </conditionalFormatting>
  <conditionalFormatting sqref="AK84">
    <cfRule type="expression" dxfId="10156" priority="12378">
      <formula>AK84&lt;N84</formula>
    </cfRule>
    <cfRule type="expression" dxfId="10155" priority="12379">
      <formula>AND(AK84&lt;Y84,AK84&gt;=N84)</formula>
    </cfRule>
    <cfRule type="expression" dxfId="10154" priority="12380">
      <formula>AK84&gt;=Y84</formula>
    </cfRule>
  </conditionalFormatting>
  <conditionalFormatting sqref="AC84:AK84">
    <cfRule type="cellIs" dxfId="10153" priority="12375" operator="equal">
      <formula>0</formula>
    </cfRule>
  </conditionalFormatting>
  <conditionalFormatting sqref="AC85">
    <cfRule type="expression" dxfId="10152" priority="12369">
      <formula>AC85&lt;F85</formula>
    </cfRule>
    <cfRule type="expression" dxfId="10151" priority="12370">
      <formula>AND(AC85&lt;Q85,AC85&gt;=F85)</formula>
    </cfRule>
    <cfRule type="expression" dxfId="10150" priority="12371">
      <formula>AC85&gt;=Q85</formula>
    </cfRule>
  </conditionalFormatting>
  <conditionalFormatting sqref="AD85">
    <cfRule type="expression" dxfId="10149" priority="12366">
      <formula>AD85&lt;G85</formula>
    </cfRule>
    <cfRule type="expression" dxfId="10148" priority="12367">
      <formula>AND(AD85&lt;R85,AD85&gt;=G85)</formula>
    </cfRule>
    <cfRule type="expression" dxfId="10147" priority="12368">
      <formula>AD85&gt;=R85</formula>
    </cfRule>
  </conditionalFormatting>
  <conditionalFormatting sqref="AE85">
    <cfRule type="expression" dxfId="10146" priority="12363">
      <formula>AE85&lt;H85</formula>
    </cfRule>
    <cfRule type="expression" dxfId="10145" priority="12364">
      <formula>AND(AE85&lt;S85,AE85&gt;=H85)</formula>
    </cfRule>
    <cfRule type="expression" dxfId="10144" priority="12365">
      <formula>AE85&gt;=S85</formula>
    </cfRule>
  </conditionalFormatting>
  <conditionalFormatting sqref="AF85">
    <cfRule type="expression" dxfId="10143" priority="12360">
      <formula>AF85&lt;I85</formula>
    </cfRule>
    <cfRule type="expression" dxfId="10142" priority="12361">
      <formula>AND(AF85&lt;T85,AF85&gt;=I85)</formula>
    </cfRule>
    <cfRule type="expression" dxfId="10141" priority="12362">
      <formula>AF85&gt;=T85</formula>
    </cfRule>
  </conditionalFormatting>
  <conditionalFormatting sqref="AG85">
    <cfRule type="expression" dxfId="10140" priority="12357">
      <formula>AG85&lt;J85</formula>
    </cfRule>
    <cfRule type="expression" dxfId="10139" priority="12358">
      <formula>AND(AG85&lt;U85,AG85&gt;=J85)</formula>
    </cfRule>
    <cfRule type="expression" dxfId="10138" priority="12359">
      <formula>AG85&gt;=U85</formula>
    </cfRule>
  </conditionalFormatting>
  <conditionalFormatting sqref="AH85">
    <cfRule type="expression" dxfId="10137" priority="12354">
      <formula>AH85&lt;K85</formula>
    </cfRule>
    <cfRule type="expression" dxfId="10136" priority="12355">
      <formula>AND(AH85&lt;V85,AH85&gt;=K85)</formula>
    </cfRule>
    <cfRule type="expression" dxfId="10135" priority="12356">
      <formula>AH85&gt;=V85</formula>
    </cfRule>
  </conditionalFormatting>
  <conditionalFormatting sqref="AI85">
    <cfRule type="expression" dxfId="10134" priority="12351">
      <formula>AI85&lt;L85</formula>
    </cfRule>
    <cfRule type="expression" dxfId="10133" priority="12352">
      <formula>AND(AI85&lt;W85,AI85&gt;=L85)</formula>
    </cfRule>
    <cfRule type="expression" dxfId="10132" priority="12353">
      <formula>AI85&gt;=W85</formula>
    </cfRule>
  </conditionalFormatting>
  <conditionalFormatting sqref="AJ85">
    <cfRule type="expression" dxfId="10131" priority="12348">
      <formula>AJ85&lt;M85</formula>
    </cfRule>
    <cfRule type="expression" dxfId="10130" priority="12349">
      <formula>AND(AJ85&lt;X85,AJ85&gt;=M85)</formula>
    </cfRule>
    <cfRule type="expression" dxfId="10129" priority="12350">
      <formula>AJ85&gt;=X85</formula>
    </cfRule>
  </conditionalFormatting>
  <conditionalFormatting sqref="AK85">
    <cfRule type="expression" dxfId="10128" priority="12345">
      <formula>AK85&lt;N85</formula>
    </cfRule>
    <cfRule type="expression" dxfId="10127" priority="12346">
      <formula>AND(AK85&lt;Y85,AK85&gt;=N85)</formula>
    </cfRule>
    <cfRule type="expression" dxfId="10126" priority="12347">
      <formula>AK85&gt;=Y85</formula>
    </cfRule>
  </conditionalFormatting>
  <conditionalFormatting sqref="AC85:AK85">
    <cfRule type="cellIs" dxfId="10125" priority="12342" operator="equal">
      <formula>0</formula>
    </cfRule>
  </conditionalFormatting>
  <conditionalFormatting sqref="AC86">
    <cfRule type="expression" dxfId="10124" priority="12336">
      <formula>AC86&lt;F86</formula>
    </cfRule>
    <cfRule type="expression" dxfId="10123" priority="12337">
      <formula>AND(AC86&lt;Q86,AC86&gt;=F86)</formula>
    </cfRule>
    <cfRule type="expression" dxfId="10122" priority="12338">
      <formula>AC86&gt;=Q86</formula>
    </cfRule>
  </conditionalFormatting>
  <conditionalFormatting sqref="AD86">
    <cfRule type="expression" dxfId="10121" priority="12333">
      <formula>AD86&lt;G86</formula>
    </cfRule>
    <cfRule type="expression" dxfId="10120" priority="12334">
      <formula>AND(AD86&lt;R86,AD86&gt;=G86)</formula>
    </cfRule>
    <cfRule type="expression" dxfId="10119" priority="12335">
      <formula>AD86&gt;=R86</formula>
    </cfRule>
  </conditionalFormatting>
  <conditionalFormatting sqref="AE86">
    <cfRule type="expression" dxfId="10118" priority="12330">
      <formula>AE86&lt;H86</formula>
    </cfRule>
    <cfRule type="expression" dxfId="10117" priority="12331">
      <formula>AND(AE86&lt;S86,AE86&gt;=H86)</formula>
    </cfRule>
    <cfRule type="expression" dxfId="10116" priority="12332">
      <formula>AE86&gt;=S86</formula>
    </cfRule>
  </conditionalFormatting>
  <conditionalFormatting sqref="AF86">
    <cfRule type="expression" dxfId="10115" priority="12327">
      <formula>AF86&lt;I86</formula>
    </cfRule>
    <cfRule type="expression" dxfId="10114" priority="12328">
      <formula>AND(AF86&lt;T86,AF86&gt;=I86)</formula>
    </cfRule>
    <cfRule type="expression" dxfId="10113" priority="12329">
      <formula>AF86&gt;=T86</formula>
    </cfRule>
  </conditionalFormatting>
  <conditionalFormatting sqref="AG86">
    <cfRule type="expression" dxfId="10112" priority="12324">
      <formula>AG86&lt;J86</formula>
    </cfRule>
    <cfRule type="expression" dxfId="10111" priority="12325">
      <formula>AND(AG86&lt;U86,AG86&gt;=J86)</formula>
    </cfRule>
    <cfRule type="expression" dxfId="10110" priority="12326">
      <formula>AG86&gt;=U86</formula>
    </cfRule>
  </conditionalFormatting>
  <conditionalFormatting sqref="AH86">
    <cfRule type="expression" dxfId="10109" priority="12321">
      <formula>AH86&lt;K86</formula>
    </cfRule>
    <cfRule type="expression" dxfId="10108" priority="12322">
      <formula>AND(AH86&lt;V86,AH86&gt;=K86)</formula>
    </cfRule>
    <cfRule type="expression" dxfId="10107" priority="12323">
      <formula>AH86&gt;=V86</formula>
    </cfRule>
  </conditionalFormatting>
  <conditionalFormatting sqref="AI86">
    <cfRule type="expression" dxfId="10106" priority="12318">
      <formula>AI86&lt;L86</formula>
    </cfRule>
    <cfRule type="expression" dxfId="10105" priority="12319">
      <formula>AND(AI86&lt;W86,AI86&gt;=L86)</formula>
    </cfRule>
    <cfRule type="expression" dxfId="10104" priority="12320">
      <formula>AI86&gt;=W86</formula>
    </cfRule>
  </conditionalFormatting>
  <conditionalFormatting sqref="AJ86">
    <cfRule type="expression" dxfId="10103" priority="12315">
      <formula>AJ86&lt;M86</formula>
    </cfRule>
    <cfRule type="expression" dxfId="10102" priority="12316">
      <formula>AND(AJ86&lt;X86,AJ86&gt;=M86)</formula>
    </cfRule>
    <cfRule type="expression" dxfId="10101" priority="12317">
      <formula>AJ86&gt;=X86</formula>
    </cfRule>
  </conditionalFormatting>
  <conditionalFormatting sqref="AK86">
    <cfRule type="expression" dxfId="10100" priority="12312">
      <formula>AK86&lt;N86</formula>
    </cfRule>
    <cfRule type="expression" dxfId="10099" priority="12313">
      <formula>AND(AK86&lt;Y86,AK86&gt;=N86)</formula>
    </cfRule>
    <cfRule type="expression" dxfId="10098" priority="12314">
      <formula>AK86&gt;=Y86</formula>
    </cfRule>
  </conditionalFormatting>
  <conditionalFormatting sqref="AC86:AK86">
    <cfRule type="cellIs" dxfId="10097" priority="12309" operator="equal">
      <formula>0</formula>
    </cfRule>
  </conditionalFormatting>
  <conditionalFormatting sqref="AA87">
    <cfRule type="expression" dxfId="10096" priority="12306">
      <formula>AA87&lt;E87</formula>
    </cfRule>
    <cfRule type="expression" dxfId="10095" priority="12307">
      <formula>AND(AA87&lt;P87,AA87&gt;=E87)</formula>
    </cfRule>
    <cfRule type="expression" dxfId="10094" priority="12308">
      <formula>AA87&gt;=P87</formula>
    </cfRule>
  </conditionalFormatting>
  <conditionalFormatting sqref="AC87">
    <cfRule type="expression" dxfId="10093" priority="12303">
      <formula>AC87&lt;F87</formula>
    </cfRule>
    <cfRule type="expression" dxfId="10092" priority="12304">
      <formula>AND(AC87&lt;Q87,AC87&gt;=F87)</formula>
    </cfRule>
    <cfRule type="expression" dxfId="10091" priority="12305">
      <formula>AC87&gt;=Q87</formula>
    </cfRule>
  </conditionalFormatting>
  <conditionalFormatting sqref="AD87">
    <cfRule type="expression" dxfId="10090" priority="12300">
      <formula>AD87&lt;G87</formula>
    </cfRule>
    <cfRule type="expression" dxfId="10089" priority="12301">
      <formula>AND(AD87&lt;R87,AD87&gt;=G87)</formula>
    </cfRule>
    <cfRule type="expression" dxfId="10088" priority="12302">
      <formula>AD87&gt;=R87</formula>
    </cfRule>
  </conditionalFormatting>
  <conditionalFormatting sqref="AE87">
    <cfRule type="expression" dxfId="10087" priority="12297">
      <formula>AE87&lt;H87</formula>
    </cfRule>
    <cfRule type="expression" dxfId="10086" priority="12298">
      <formula>AND(AE87&lt;S87,AE87&gt;=H87)</formula>
    </cfRule>
    <cfRule type="expression" dxfId="10085" priority="12299">
      <formula>AE87&gt;=S87</formula>
    </cfRule>
  </conditionalFormatting>
  <conditionalFormatting sqref="AF87">
    <cfRule type="expression" dxfId="10084" priority="12294">
      <formula>AF87&lt;I87</formula>
    </cfRule>
    <cfRule type="expression" dxfId="10083" priority="12295">
      <formula>AND(AF87&lt;T87,AF87&gt;=I87)</formula>
    </cfRule>
    <cfRule type="expression" dxfId="10082" priority="12296">
      <formula>AF87&gt;=T87</formula>
    </cfRule>
  </conditionalFormatting>
  <conditionalFormatting sqref="AG87">
    <cfRule type="expression" dxfId="10081" priority="12291">
      <formula>AG87&lt;J87</formula>
    </cfRule>
    <cfRule type="expression" dxfId="10080" priority="12292">
      <formula>AND(AG87&lt;U87,AG87&gt;=J87)</formula>
    </cfRule>
    <cfRule type="expression" dxfId="10079" priority="12293">
      <formula>AG87&gt;=U87</formula>
    </cfRule>
  </conditionalFormatting>
  <conditionalFormatting sqref="AH87">
    <cfRule type="expression" dxfId="10078" priority="12288">
      <formula>AH87&lt;K87</formula>
    </cfRule>
    <cfRule type="expression" dxfId="10077" priority="12289">
      <formula>AND(AH87&lt;V87,AH87&gt;=K87)</formula>
    </cfRule>
    <cfRule type="expression" dxfId="10076" priority="12290">
      <formula>AH87&gt;=V87</formula>
    </cfRule>
  </conditionalFormatting>
  <conditionalFormatting sqref="AI87">
    <cfRule type="expression" dxfId="10075" priority="12285">
      <formula>AI87&lt;L87</formula>
    </cfRule>
    <cfRule type="expression" dxfId="10074" priority="12286">
      <formula>AND(AI87&lt;W87,AI87&gt;=L87)</formula>
    </cfRule>
    <cfRule type="expression" dxfId="10073" priority="12287">
      <formula>AI87&gt;=W87</formula>
    </cfRule>
  </conditionalFormatting>
  <conditionalFormatting sqref="AJ87">
    <cfRule type="expression" dxfId="10072" priority="12282">
      <formula>AJ87&lt;M87</formula>
    </cfRule>
    <cfRule type="expression" dxfId="10071" priority="12283">
      <formula>AND(AJ87&lt;X87,AJ87&gt;=M87)</formula>
    </cfRule>
    <cfRule type="expression" dxfId="10070" priority="12284">
      <formula>AJ87&gt;=X87</formula>
    </cfRule>
  </conditionalFormatting>
  <conditionalFormatting sqref="AK87">
    <cfRule type="expression" dxfId="10069" priority="12279">
      <formula>AK87&lt;N87</formula>
    </cfRule>
    <cfRule type="expression" dxfId="10068" priority="12280">
      <formula>AND(AK87&lt;Y87,AK87&gt;=N87)</formula>
    </cfRule>
    <cfRule type="expression" dxfId="10067" priority="12281">
      <formula>AK87&gt;=Y87</formula>
    </cfRule>
  </conditionalFormatting>
  <conditionalFormatting sqref="AA87 AC87:AK87">
    <cfRule type="cellIs" dxfId="10066" priority="12276" operator="equal">
      <formula>0</formula>
    </cfRule>
  </conditionalFormatting>
  <conditionalFormatting sqref="AC88">
    <cfRule type="expression" dxfId="10065" priority="12270">
      <formula>AC88&lt;F88</formula>
    </cfRule>
    <cfRule type="expression" dxfId="10064" priority="12271">
      <formula>AND(AC88&lt;Q88,AC88&gt;=F88)</formula>
    </cfRule>
    <cfRule type="expression" dxfId="10063" priority="12272">
      <formula>AC88&gt;=Q88</formula>
    </cfRule>
  </conditionalFormatting>
  <conditionalFormatting sqref="AD88">
    <cfRule type="expression" dxfId="10062" priority="12267">
      <formula>AD88&lt;G88</formula>
    </cfRule>
    <cfRule type="expression" dxfId="10061" priority="12268">
      <formula>AND(AD88&lt;R88,AD88&gt;=G88)</formula>
    </cfRule>
    <cfRule type="expression" dxfId="10060" priority="12269">
      <formula>AD88&gt;=R88</formula>
    </cfRule>
  </conditionalFormatting>
  <conditionalFormatting sqref="AE88">
    <cfRule type="expression" dxfId="10059" priority="12264">
      <formula>AE88&lt;H88</formula>
    </cfRule>
    <cfRule type="expression" dxfId="10058" priority="12265">
      <formula>AND(AE88&lt;S88,AE88&gt;=H88)</formula>
    </cfRule>
    <cfRule type="expression" dxfId="10057" priority="12266">
      <formula>AE88&gt;=S88</formula>
    </cfRule>
  </conditionalFormatting>
  <conditionalFormatting sqref="AF88">
    <cfRule type="expression" dxfId="10056" priority="12261">
      <formula>AF88&lt;I88</formula>
    </cfRule>
    <cfRule type="expression" dxfId="10055" priority="12262">
      <formula>AND(AF88&lt;T88,AF88&gt;=I88)</formula>
    </cfRule>
    <cfRule type="expression" dxfId="10054" priority="12263">
      <formula>AF88&gt;=T88</formula>
    </cfRule>
  </conditionalFormatting>
  <conditionalFormatting sqref="AG88">
    <cfRule type="expression" dxfId="10053" priority="12258">
      <formula>AG88&lt;J88</formula>
    </cfRule>
    <cfRule type="expression" dxfId="10052" priority="12259">
      <formula>AND(AG88&lt;U88,AG88&gt;=J88)</formula>
    </cfRule>
    <cfRule type="expression" dxfId="10051" priority="12260">
      <formula>AG88&gt;=U88</formula>
    </cfRule>
  </conditionalFormatting>
  <conditionalFormatting sqref="AH88">
    <cfRule type="expression" dxfId="10050" priority="12255">
      <formula>AH88&lt;K88</formula>
    </cfRule>
    <cfRule type="expression" dxfId="10049" priority="12256">
      <formula>AND(AH88&lt;V88,AH88&gt;=K88)</formula>
    </cfRule>
    <cfRule type="expression" dxfId="10048" priority="12257">
      <formula>AH88&gt;=V88</formula>
    </cfRule>
  </conditionalFormatting>
  <conditionalFormatting sqref="AI88">
    <cfRule type="expression" dxfId="10047" priority="12252">
      <formula>AI88&lt;L88</formula>
    </cfRule>
    <cfRule type="expression" dxfId="10046" priority="12253">
      <formula>AND(AI88&lt;W88,AI88&gt;=L88)</formula>
    </cfRule>
    <cfRule type="expression" dxfId="10045" priority="12254">
      <formula>AI88&gt;=W88</formula>
    </cfRule>
  </conditionalFormatting>
  <conditionalFormatting sqref="AJ88">
    <cfRule type="expression" dxfId="10044" priority="12249">
      <formula>AJ88&lt;M88</formula>
    </cfRule>
    <cfRule type="expression" dxfId="10043" priority="12250">
      <formula>AND(AJ88&lt;X88,AJ88&gt;=M88)</formula>
    </cfRule>
    <cfRule type="expression" dxfId="10042" priority="12251">
      <formula>AJ88&gt;=X88</formula>
    </cfRule>
  </conditionalFormatting>
  <conditionalFormatting sqref="AK88">
    <cfRule type="expression" dxfId="10041" priority="12246">
      <formula>AK88&lt;N88</formula>
    </cfRule>
    <cfRule type="expression" dxfId="10040" priority="12247">
      <formula>AND(AK88&lt;Y88,AK88&gt;=N88)</formula>
    </cfRule>
    <cfRule type="expression" dxfId="10039" priority="12248">
      <formula>AK88&gt;=Y88</formula>
    </cfRule>
  </conditionalFormatting>
  <conditionalFormatting sqref="AC88:AK88">
    <cfRule type="cellIs" dxfId="10038" priority="12243" operator="equal">
      <formula>0</formula>
    </cfRule>
  </conditionalFormatting>
  <conditionalFormatting sqref="AC89">
    <cfRule type="expression" dxfId="10037" priority="12237">
      <formula>AC89&lt;F89</formula>
    </cfRule>
    <cfRule type="expression" dxfId="10036" priority="12238">
      <formula>AND(AC89&lt;Q89,AC89&gt;=F89)</formula>
    </cfRule>
    <cfRule type="expression" dxfId="10035" priority="12239">
      <formula>AC89&gt;=Q89</formula>
    </cfRule>
  </conditionalFormatting>
  <conditionalFormatting sqref="AD89">
    <cfRule type="expression" dxfId="10034" priority="12234">
      <formula>AD89&lt;G89</formula>
    </cfRule>
    <cfRule type="expression" dxfId="10033" priority="12235">
      <formula>AND(AD89&lt;R89,AD89&gt;=G89)</formula>
    </cfRule>
    <cfRule type="expression" dxfId="10032" priority="12236">
      <formula>AD89&gt;=R89</formula>
    </cfRule>
  </conditionalFormatting>
  <conditionalFormatting sqref="AE89">
    <cfRule type="expression" dxfId="10031" priority="12231">
      <formula>AE89&lt;H89</formula>
    </cfRule>
    <cfRule type="expression" dxfId="10030" priority="12232">
      <formula>AND(AE89&lt;S89,AE89&gt;=H89)</formula>
    </cfRule>
    <cfRule type="expression" dxfId="10029" priority="12233">
      <formula>AE89&gt;=S89</formula>
    </cfRule>
  </conditionalFormatting>
  <conditionalFormatting sqref="AF89">
    <cfRule type="expression" dxfId="10028" priority="12228">
      <formula>AF89&lt;I89</formula>
    </cfRule>
    <cfRule type="expression" dxfId="10027" priority="12229">
      <formula>AND(AF89&lt;T89,AF89&gt;=I89)</formula>
    </cfRule>
    <cfRule type="expression" dxfId="10026" priority="12230">
      <formula>AF89&gt;=T89</formula>
    </cfRule>
  </conditionalFormatting>
  <conditionalFormatting sqref="AG89">
    <cfRule type="expression" dxfId="10025" priority="12225">
      <formula>AG89&lt;J89</formula>
    </cfRule>
    <cfRule type="expression" dxfId="10024" priority="12226">
      <formula>AND(AG89&lt;U89,AG89&gt;=J89)</formula>
    </cfRule>
    <cfRule type="expression" dxfId="10023" priority="12227">
      <formula>AG89&gt;=U89</formula>
    </cfRule>
  </conditionalFormatting>
  <conditionalFormatting sqref="AH89">
    <cfRule type="expression" dxfId="10022" priority="12222">
      <formula>AH89&lt;K89</formula>
    </cfRule>
    <cfRule type="expression" dxfId="10021" priority="12223">
      <formula>AND(AH89&lt;V89,AH89&gt;=K89)</formula>
    </cfRule>
    <cfRule type="expression" dxfId="10020" priority="12224">
      <formula>AH89&gt;=V89</formula>
    </cfRule>
  </conditionalFormatting>
  <conditionalFormatting sqref="AI89">
    <cfRule type="expression" dxfId="10019" priority="12219">
      <formula>AI89&lt;L89</formula>
    </cfRule>
    <cfRule type="expression" dxfId="10018" priority="12220">
      <formula>AND(AI89&lt;W89,AI89&gt;=L89)</formula>
    </cfRule>
    <cfRule type="expression" dxfId="10017" priority="12221">
      <formula>AI89&gt;=W89</formula>
    </cfRule>
  </conditionalFormatting>
  <conditionalFormatting sqref="AJ89">
    <cfRule type="expression" dxfId="10016" priority="12216">
      <formula>AJ89&lt;M89</formula>
    </cfRule>
    <cfRule type="expression" dxfId="10015" priority="12217">
      <formula>AND(AJ89&lt;X89,AJ89&gt;=M89)</formula>
    </cfRule>
    <cfRule type="expression" dxfId="10014" priority="12218">
      <formula>AJ89&gt;=X89</formula>
    </cfRule>
  </conditionalFormatting>
  <conditionalFormatting sqref="AK89">
    <cfRule type="expression" dxfId="10013" priority="12213">
      <formula>AK89&lt;N89</formula>
    </cfRule>
    <cfRule type="expression" dxfId="10012" priority="12214">
      <formula>AND(AK89&lt;Y89,AK89&gt;=N89)</formula>
    </cfRule>
    <cfRule type="expression" dxfId="10011" priority="12215">
      <formula>AK89&gt;=Y89</formula>
    </cfRule>
  </conditionalFormatting>
  <conditionalFormatting sqref="AC89:AK89">
    <cfRule type="cellIs" dxfId="10010" priority="12210" operator="equal">
      <formula>0</formula>
    </cfRule>
  </conditionalFormatting>
  <conditionalFormatting sqref="AC90">
    <cfRule type="expression" dxfId="10009" priority="12204">
      <formula>AC90&lt;F90</formula>
    </cfRule>
    <cfRule type="expression" dxfId="10008" priority="12205">
      <formula>AND(AC90&lt;Q90,AC90&gt;=F90)</formula>
    </cfRule>
    <cfRule type="expression" dxfId="10007" priority="12206">
      <formula>AC90&gt;=Q90</formula>
    </cfRule>
  </conditionalFormatting>
  <conditionalFormatting sqref="AD90">
    <cfRule type="expression" dxfId="10006" priority="12201">
      <formula>AD90&lt;G90</formula>
    </cfRule>
    <cfRule type="expression" dxfId="10005" priority="12202">
      <formula>AND(AD90&lt;R90,AD90&gt;=G90)</formula>
    </cfRule>
    <cfRule type="expression" dxfId="10004" priority="12203">
      <formula>AD90&gt;=R90</formula>
    </cfRule>
  </conditionalFormatting>
  <conditionalFormatting sqref="AE90">
    <cfRule type="expression" dxfId="10003" priority="12198">
      <formula>AE90&lt;H90</formula>
    </cfRule>
    <cfRule type="expression" dxfId="10002" priority="12199">
      <formula>AND(AE90&lt;S90,AE90&gt;=H90)</formula>
    </cfRule>
    <cfRule type="expression" dxfId="10001" priority="12200">
      <formula>AE90&gt;=S90</formula>
    </cfRule>
  </conditionalFormatting>
  <conditionalFormatting sqref="AF90">
    <cfRule type="expression" dxfId="10000" priority="12195">
      <formula>AF90&lt;I90</formula>
    </cfRule>
    <cfRule type="expression" dxfId="9999" priority="12196">
      <formula>AND(AF90&lt;T90,AF90&gt;=I90)</formula>
    </cfRule>
    <cfRule type="expression" dxfId="9998" priority="12197">
      <formula>AF90&gt;=T90</formula>
    </cfRule>
  </conditionalFormatting>
  <conditionalFormatting sqref="AG90">
    <cfRule type="expression" dxfId="9997" priority="12192">
      <formula>AG90&lt;J90</formula>
    </cfRule>
    <cfRule type="expression" dxfId="9996" priority="12193">
      <formula>AND(AG90&lt;U90,AG90&gt;=J90)</formula>
    </cfRule>
    <cfRule type="expression" dxfId="9995" priority="12194">
      <formula>AG90&gt;=U90</formula>
    </cfRule>
  </conditionalFormatting>
  <conditionalFormatting sqref="AH90">
    <cfRule type="expression" dxfId="9994" priority="12189">
      <formula>AH90&lt;K90</formula>
    </cfRule>
    <cfRule type="expression" dxfId="9993" priority="12190">
      <formula>AND(AH90&lt;V90,AH90&gt;=K90)</formula>
    </cfRule>
    <cfRule type="expression" dxfId="9992" priority="12191">
      <formula>AH90&gt;=V90</formula>
    </cfRule>
  </conditionalFormatting>
  <conditionalFormatting sqref="AI90">
    <cfRule type="expression" dxfId="9991" priority="12186">
      <formula>AI90&lt;L90</formula>
    </cfRule>
    <cfRule type="expression" dxfId="9990" priority="12187">
      <formula>AND(AI90&lt;W90,AI90&gt;=L90)</formula>
    </cfRule>
    <cfRule type="expression" dxfId="9989" priority="12188">
      <formula>AI90&gt;=W90</formula>
    </cfRule>
  </conditionalFormatting>
  <conditionalFormatting sqref="AJ90">
    <cfRule type="expression" dxfId="9988" priority="12183">
      <formula>AJ90&lt;M90</formula>
    </cfRule>
    <cfRule type="expression" dxfId="9987" priority="12184">
      <formula>AND(AJ90&lt;X90,AJ90&gt;=M90)</formula>
    </cfRule>
    <cfRule type="expression" dxfId="9986" priority="12185">
      <formula>AJ90&gt;=X90</formula>
    </cfRule>
  </conditionalFormatting>
  <conditionalFormatting sqref="AK90">
    <cfRule type="expression" dxfId="9985" priority="12180">
      <formula>AK90&lt;N90</formula>
    </cfRule>
    <cfRule type="expression" dxfId="9984" priority="12181">
      <formula>AND(AK90&lt;Y90,AK90&gt;=N90)</formula>
    </cfRule>
    <cfRule type="expression" dxfId="9983" priority="12182">
      <formula>AK90&gt;=Y90</formula>
    </cfRule>
  </conditionalFormatting>
  <conditionalFormatting sqref="AC90:AK90">
    <cfRule type="cellIs" dxfId="9982" priority="12177" operator="equal">
      <formula>0</formula>
    </cfRule>
  </conditionalFormatting>
  <conditionalFormatting sqref="AC91">
    <cfRule type="expression" dxfId="9981" priority="12171">
      <formula>AC91&lt;F91</formula>
    </cfRule>
    <cfRule type="expression" dxfId="9980" priority="12172">
      <formula>AND(AC91&lt;Q91,AC91&gt;=F91)</formula>
    </cfRule>
    <cfRule type="expression" dxfId="9979" priority="12173">
      <formula>AC91&gt;=Q91</formula>
    </cfRule>
  </conditionalFormatting>
  <conditionalFormatting sqref="AD91">
    <cfRule type="expression" dxfId="9978" priority="12168">
      <formula>AD91&lt;G91</formula>
    </cfRule>
    <cfRule type="expression" dxfId="9977" priority="12169">
      <formula>AND(AD91&lt;R91,AD91&gt;=G91)</formula>
    </cfRule>
    <cfRule type="expression" dxfId="9976" priority="12170">
      <formula>AD91&gt;=R91</formula>
    </cfRule>
  </conditionalFormatting>
  <conditionalFormatting sqref="AE91">
    <cfRule type="expression" dxfId="9975" priority="12165">
      <formula>AE91&lt;H91</formula>
    </cfRule>
    <cfRule type="expression" dxfId="9974" priority="12166">
      <formula>AND(AE91&lt;S91,AE91&gt;=H91)</formula>
    </cfRule>
    <cfRule type="expression" dxfId="9973" priority="12167">
      <formula>AE91&gt;=S91</formula>
    </cfRule>
  </conditionalFormatting>
  <conditionalFormatting sqref="AF91">
    <cfRule type="expression" dxfId="9972" priority="12162">
      <formula>AF91&lt;I91</formula>
    </cfRule>
    <cfRule type="expression" dxfId="9971" priority="12163">
      <formula>AND(AF91&lt;T91,AF91&gt;=I91)</formula>
    </cfRule>
    <cfRule type="expression" dxfId="9970" priority="12164">
      <formula>AF91&gt;=T91</formula>
    </cfRule>
  </conditionalFormatting>
  <conditionalFormatting sqref="AG91">
    <cfRule type="expression" dxfId="9969" priority="12159">
      <formula>AG91&lt;J91</formula>
    </cfRule>
    <cfRule type="expression" dxfId="9968" priority="12160">
      <formula>AND(AG91&lt;U91,AG91&gt;=J91)</formula>
    </cfRule>
    <cfRule type="expression" dxfId="9967" priority="12161">
      <formula>AG91&gt;=U91</formula>
    </cfRule>
  </conditionalFormatting>
  <conditionalFormatting sqref="AH91">
    <cfRule type="expression" dxfId="9966" priority="12156">
      <formula>AH91&lt;K91</formula>
    </cfRule>
    <cfRule type="expression" dxfId="9965" priority="12157">
      <formula>AND(AH91&lt;V91,AH91&gt;=K91)</formula>
    </cfRule>
    <cfRule type="expression" dxfId="9964" priority="12158">
      <formula>AH91&gt;=V91</formula>
    </cfRule>
  </conditionalFormatting>
  <conditionalFormatting sqref="AI91">
    <cfRule type="expression" dxfId="9963" priority="12153">
      <formula>AI91&lt;L91</formula>
    </cfRule>
    <cfRule type="expression" dxfId="9962" priority="12154">
      <formula>AND(AI91&lt;W91,AI91&gt;=L91)</formula>
    </cfRule>
    <cfRule type="expression" dxfId="9961" priority="12155">
      <formula>AI91&gt;=W91</formula>
    </cfRule>
  </conditionalFormatting>
  <conditionalFormatting sqref="AJ91">
    <cfRule type="expression" dxfId="9960" priority="12150">
      <formula>AJ91&lt;M91</formula>
    </cfRule>
    <cfRule type="expression" dxfId="9959" priority="12151">
      <formula>AND(AJ91&lt;X91,AJ91&gt;=M91)</formula>
    </cfRule>
    <cfRule type="expression" dxfId="9958" priority="12152">
      <formula>AJ91&gt;=X91</formula>
    </cfRule>
  </conditionalFormatting>
  <conditionalFormatting sqref="AK91">
    <cfRule type="expression" dxfId="9957" priority="12147">
      <formula>AK91&lt;N91</formula>
    </cfRule>
    <cfRule type="expression" dxfId="9956" priority="12148">
      <formula>AND(AK91&lt;Y91,AK91&gt;=N91)</formula>
    </cfRule>
    <cfRule type="expression" dxfId="9955" priority="12149">
      <formula>AK91&gt;=Y91</formula>
    </cfRule>
  </conditionalFormatting>
  <conditionalFormatting sqref="AC91:AK91">
    <cfRule type="cellIs" dxfId="9954" priority="12144" operator="equal">
      <formula>0</formula>
    </cfRule>
  </conditionalFormatting>
  <conditionalFormatting sqref="AC92">
    <cfRule type="expression" dxfId="9953" priority="12138">
      <formula>AC92&lt;F92</formula>
    </cfRule>
    <cfRule type="expression" dxfId="9952" priority="12139">
      <formula>AND(AC92&lt;Q92,AC92&gt;=F92)</formula>
    </cfRule>
    <cfRule type="expression" dxfId="9951" priority="12140">
      <formula>AC92&gt;=Q92</formula>
    </cfRule>
  </conditionalFormatting>
  <conditionalFormatting sqref="AD92">
    <cfRule type="expression" dxfId="9950" priority="12135">
      <formula>AD92&lt;G92</formula>
    </cfRule>
    <cfRule type="expression" dxfId="9949" priority="12136">
      <formula>AND(AD92&lt;R92,AD92&gt;=G92)</formula>
    </cfRule>
    <cfRule type="expression" dxfId="9948" priority="12137">
      <formula>AD92&gt;=R92</formula>
    </cfRule>
  </conditionalFormatting>
  <conditionalFormatting sqref="AE92">
    <cfRule type="expression" dxfId="9947" priority="12132">
      <formula>AE92&lt;H92</formula>
    </cfRule>
    <cfRule type="expression" dxfId="9946" priority="12133">
      <formula>AND(AE92&lt;S92,AE92&gt;=H92)</formula>
    </cfRule>
    <cfRule type="expression" dxfId="9945" priority="12134">
      <formula>AE92&gt;=S92</formula>
    </cfRule>
  </conditionalFormatting>
  <conditionalFormatting sqref="AF92">
    <cfRule type="expression" dxfId="9944" priority="12129">
      <formula>AF92&lt;I92</formula>
    </cfRule>
    <cfRule type="expression" dxfId="9943" priority="12130">
      <formula>AND(AF92&lt;T92,AF92&gt;=I92)</formula>
    </cfRule>
    <cfRule type="expression" dxfId="9942" priority="12131">
      <formula>AF92&gt;=T92</formula>
    </cfRule>
  </conditionalFormatting>
  <conditionalFormatting sqref="AG92">
    <cfRule type="expression" dxfId="9941" priority="12126">
      <formula>AG92&lt;J92</formula>
    </cfRule>
    <cfRule type="expression" dxfId="9940" priority="12127">
      <formula>AND(AG92&lt;U92,AG92&gt;=J92)</formula>
    </cfRule>
    <cfRule type="expression" dxfId="9939" priority="12128">
      <formula>AG92&gt;=U92</formula>
    </cfRule>
  </conditionalFormatting>
  <conditionalFormatting sqref="AH92">
    <cfRule type="expression" dxfId="9938" priority="12123">
      <formula>AH92&lt;K92</formula>
    </cfRule>
    <cfRule type="expression" dxfId="9937" priority="12124">
      <formula>AND(AH92&lt;V92,AH92&gt;=K92)</formula>
    </cfRule>
    <cfRule type="expression" dxfId="9936" priority="12125">
      <formula>AH92&gt;=V92</formula>
    </cfRule>
  </conditionalFormatting>
  <conditionalFormatting sqref="AI92">
    <cfRule type="expression" dxfId="9935" priority="12120">
      <formula>AI92&lt;L92</formula>
    </cfRule>
    <cfRule type="expression" dxfId="9934" priority="12121">
      <formula>AND(AI92&lt;W92,AI92&gt;=L92)</formula>
    </cfRule>
    <cfRule type="expression" dxfId="9933" priority="12122">
      <formula>AI92&gt;=W92</formula>
    </cfRule>
  </conditionalFormatting>
  <conditionalFormatting sqref="AJ92">
    <cfRule type="expression" dxfId="9932" priority="12117">
      <formula>AJ92&lt;M92</formula>
    </cfRule>
    <cfRule type="expression" dxfId="9931" priority="12118">
      <formula>AND(AJ92&lt;X92,AJ92&gt;=M92)</formula>
    </cfRule>
    <cfRule type="expression" dxfId="9930" priority="12119">
      <formula>AJ92&gt;=X92</formula>
    </cfRule>
  </conditionalFormatting>
  <conditionalFormatting sqref="AK92">
    <cfRule type="expression" dxfId="9929" priority="12114">
      <formula>AK92&lt;N92</formula>
    </cfRule>
    <cfRule type="expression" dxfId="9928" priority="12115">
      <formula>AND(AK92&lt;Y92,AK92&gt;=N92)</formula>
    </cfRule>
    <cfRule type="expression" dxfId="9927" priority="12116">
      <formula>AK92&gt;=Y92</formula>
    </cfRule>
  </conditionalFormatting>
  <conditionalFormatting sqref="AC92:AK92">
    <cfRule type="cellIs" dxfId="9926" priority="12111" operator="equal">
      <formula>0</formula>
    </cfRule>
  </conditionalFormatting>
  <conditionalFormatting sqref="AC93">
    <cfRule type="expression" dxfId="9925" priority="12105">
      <formula>AC93&lt;F93</formula>
    </cfRule>
    <cfRule type="expression" dxfId="9924" priority="12106">
      <formula>AND(AC93&lt;Q93,AC93&gt;=F93)</formula>
    </cfRule>
    <cfRule type="expression" dxfId="9923" priority="12107">
      <formula>AC93&gt;=Q93</formula>
    </cfRule>
  </conditionalFormatting>
  <conditionalFormatting sqref="AD93">
    <cfRule type="expression" dxfId="9922" priority="12102">
      <formula>AD93&lt;G93</formula>
    </cfRule>
    <cfRule type="expression" dxfId="9921" priority="12103">
      <formula>AND(AD93&lt;R93,AD93&gt;=G93)</formula>
    </cfRule>
    <cfRule type="expression" dxfId="9920" priority="12104">
      <formula>AD93&gt;=R93</formula>
    </cfRule>
  </conditionalFormatting>
  <conditionalFormatting sqref="AE93">
    <cfRule type="expression" dxfId="9919" priority="12099">
      <formula>AE93&lt;H93</formula>
    </cfRule>
    <cfRule type="expression" dxfId="9918" priority="12100">
      <formula>AND(AE93&lt;S93,AE93&gt;=H93)</formula>
    </cfRule>
    <cfRule type="expression" dxfId="9917" priority="12101">
      <formula>AE93&gt;=S93</formula>
    </cfRule>
  </conditionalFormatting>
  <conditionalFormatting sqref="AF93">
    <cfRule type="expression" dxfId="9916" priority="12096">
      <formula>AF93&lt;I93</formula>
    </cfRule>
    <cfRule type="expression" dxfId="9915" priority="12097">
      <formula>AND(AF93&lt;T93,AF93&gt;=I93)</formula>
    </cfRule>
    <cfRule type="expression" dxfId="9914" priority="12098">
      <formula>AF93&gt;=T93</formula>
    </cfRule>
  </conditionalFormatting>
  <conditionalFormatting sqref="AG93">
    <cfRule type="expression" dxfId="9913" priority="12093">
      <formula>AG93&lt;J93</formula>
    </cfRule>
    <cfRule type="expression" dxfId="9912" priority="12094">
      <formula>AND(AG93&lt;U93,AG93&gt;=J93)</formula>
    </cfRule>
    <cfRule type="expression" dxfId="9911" priority="12095">
      <formula>AG93&gt;=U93</formula>
    </cfRule>
  </conditionalFormatting>
  <conditionalFormatting sqref="AH93">
    <cfRule type="expression" dxfId="9910" priority="12090">
      <formula>AH93&lt;K93</formula>
    </cfRule>
    <cfRule type="expression" dxfId="9909" priority="12091">
      <formula>AND(AH93&lt;V93,AH93&gt;=K93)</formula>
    </cfRule>
    <cfRule type="expression" dxfId="9908" priority="12092">
      <formula>AH93&gt;=V93</formula>
    </cfRule>
  </conditionalFormatting>
  <conditionalFormatting sqref="AI93">
    <cfRule type="expression" dxfId="9907" priority="12087">
      <formula>AI93&lt;L93</formula>
    </cfRule>
    <cfRule type="expression" dxfId="9906" priority="12088">
      <formula>AND(AI93&lt;W93,AI93&gt;=L93)</formula>
    </cfRule>
    <cfRule type="expression" dxfId="9905" priority="12089">
      <formula>AI93&gt;=W93</formula>
    </cfRule>
  </conditionalFormatting>
  <conditionalFormatting sqref="AJ93">
    <cfRule type="expression" dxfId="9904" priority="12084">
      <formula>AJ93&lt;M93</formula>
    </cfRule>
    <cfRule type="expression" dxfId="9903" priority="12085">
      <formula>AND(AJ93&lt;X93,AJ93&gt;=M93)</formula>
    </cfRule>
    <cfRule type="expression" dxfId="9902" priority="12086">
      <formula>AJ93&gt;=X93</formula>
    </cfRule>
  </conditionalFormatting>
  <conditionalFormatting sqref="AK93">
    <cfRule type="expression" dxfId="9901" priority="12081">
      <formula>AK93&lt;N93</formula>
    </cfRule>
    <cfRule type="expression" dxfId="9900" priority="12082">
      <formula>AND(AK93&lt;Y93,AK93&gt;=N93)</formula>
    </cfRule>
    <cfRule type="expression" dxfId="9899" priority="12083">
      <formula>AK93&gt;=Y93</formula>
    </cfRule>
  </conditionalFormatting>
  <conditionalFormatting sqref="AC93:AK93">
    <cfRule type="cellIs" dxfId="9898" priority="12078" operator="equal">
      <formula>0</formula>
    </cfRule>
  </conditionalFormatting>
  <conditionalFormatting sqref="AC94">
    <cfRule type="expression" dxfId="9897" priority="12072">
      <formula>AC94&lt;F94</formula>
    </cfRule>
    <cfRule type="expression" dxfId="9896" priority="12073">
      <formula>AND(AC94&lt;Q94,AC94&gt;=F94)</formula>
    </cfRule>
    <cfRule type="expression" dxfId="9895" priority="12074">
      <formula>AC94&gt;=Q94</formula>
    </cfRule>
  </conditionalFormatting>
  <conditionalFormatting sqref="AD94">
    <cfRule type="expression" dxfId="9894" priority="12069">
      <formula>AD94&lt;G94</formula>
    </cfRule>
    <cfRule type="expression" dxfId="9893" priority="12070">
      <formula>AND(AD94&lt;R94,AD94&gt;=G94)</formula>
    </cfRule>
    <cfRule type="expression" dxfId="9892" priority="12071">
      <formula>AD94&gt;=R94</formula>
    </cfRule>
  </conditionalFormatting>
  <conditionalFormatting sqref="AE94">
    <cfRule type="expression" dxfId="9891" priority="12066">
      <formula>AE94&lt;H94</formula>
    </cfRule>
    <cfRule type="expression" dxfId="9890" priority="12067">
      <formula>AND(AE94&lt;S94,AE94&gt;=H94)</formula>
    </cfRule>
    <cfRule type="expression" dxfId="9889" priority="12068">
      <formula>AE94&gt;=S94</formula>
    </cfRule>
  </conditionalFormatting>
  <conditionalFormatting sqref="AF94">
    <cfRule type="expression" dxfId="9888" priority="12063">
      <formula>AF94&lt;I94</formula>
    </cfRule>
    <cfRule type="expression" dxfId="9887" priority="12064">
      <formula>AND(AF94&lt;T94,AF94&gt;=I94)</formula>
    </cfRule>
    <cfRule type="expression" dxfId="9886" priority="12065">
      <formula>AF94&gt;=T94</formula>
    </cfRule>
  </conditionalFormatting>
  <conditionalFormatting sqref="AG94">
    <cfRule type="expression" dxfId="9885" priority="12060">
      <formula>AG94&lt;J94</formula>
    </cfRule>
    <cfRule type="expression" dxfId="9884" priority="12061">
      <formula>AND(AG94&lt;U94,AG94&gt;=J94)</formula>
    </cfRule>
    <cfRule type="expression" dxfId="9883" priority="12062">
      <formula>AG94&gt;=U94</formula>
    </cfRule>
  </conditionalFormatting>
  <conditionalFormatting sqref="AH94">
    <cfRule type="expression" dxfId="9882" priority="12057">
      <formula>AH94&lt;K94</formula>
    </cfRule>
    <cfRule type="expression" dxfId="9881" priority="12058">
      <formula>AND(AH94&lt;V94,AH94&gt;=K94)</formula>
    </cfRule>
    <cfRule type="expression" dxfId="9880" priority="12059">
      <formula>AH94&gt;=V94</formula>
    </cfRule>
  </conditionalFormatting>
  <conditionalFormatting sqref="AI94">
    <cfRule type="expression" dxfId="9879" priority="12054">
      <formula>AI94&lt;L94</formula>
    </cfRule>
    <cfRule type="expression" dxfId="9878" priority="12055">
      <formula>AND(AI94&lt;W94,AI94&gt;=L94)</formula>
    </cfRule>
    <cfRule type="expression" dxfId="9877" priority="12056">
      <formula>AI94&gt;=W94</formula>
    </cfRule>
  </conditionalFormatting>
  <conditionalFormatting sqref="AJ94">
    <cfRule type="expression" dxfId="9876" priority="12051">
      <formula>AJ94&lt;M94</formula>
    </cfRule>
    <cfRule type="expression" dxfId="9875" priority="12052">
      <formula>AND(AJ94&lt;X94,AJ94&gt;=M94)</formula>
    </cfRule>
    <cfRule type="expression" dxfId="9874" priority="12053">
      <formula>AJ94&gt;=X94</formula>
    </cfRule>
  </conditionalFormatting>
  <conditionalFormatting sqref="AK94">
    <cfRule type="expression" dxfId="9873" priority="12048">
      <formula>AK94&lt;N94</formula>
    </cfRule>
    <cfRule type="expression" dxfId="9872" priority="12049">
      <formula>AND(AK94&lt;Y94,AK94&gt;=N94)</formula>
    </cfRule>
    <cfRule type="expression" dxfId="9871" priority="12050">
      <formula>AK94&gt;=Y94</formula>
    </cfRule>
  </conditionalFormatting>
  <conditionalFormatting sqref="AC94:AK94">
    <cfRule type="cellIs" dxfId="9870" priority="12045" operator="equal">
      <formula>0</formula>
    </cfRule>
  </conditionalFormatting>
  <conditionalFormatting sqref="AA95">
    <cfRule type="expression" dxfId="9869" priority="12042">
      <formula>AA95&lt;E95</formula>
    </cfRule>
    <cfRule type="expression" dxfId="9868" priority="12043">
      <formula>AND(AA95&lt;P95,AA95&gt;=E95)</formula>
    </cfRule>
    <cfRule type="expression" dxfId="9867" priority="12044">
      <formula>AA95&gt;=P95</formula>
    </cfRule>
  </conditionalFormatting>
  <conditionalFormatting sqref="AC95">
    <cfRule type="expression" dxfId="9866" priority="12039">
      <formula>AC95&lt;F95</formula>
    </cfRule>
    <cfRule type="expression" dxfId="9865" priority="12040">
      <formula>AND(AC95&lt;Q95,AC95&gt;=F95)</formula>
    </cfRule>
    <cfRule type="expression" dxfId="9864" priority="12041">
      <formula>AC95&gt;=Q95</formula>
    </cfRule>
  </conditionalFormatting>
  <conditionalFormatting sqref="AD95">
    <cfRule type="expression" dxfId="9863" priority="12036">
      <formula>AD95&lt;G95</formula>
    </cfRule>
    <cfRule type="expression" dxfId="9862" priority="12037">
      <formula>AND(AD95&lt;R95,AD95&gt;=G95)</formula>
    </cfRule>
    <cfRule type="expression" dxfId="9861" priority="12038">
      <formula>AD95&gt;=R95</formula>
    </cfRule>
  </conditionalFormatting>
  <conditionalFormatting sqref="AE95">
    <cfRule type="expression" dxfId="9860" priority="12033">
      <formula>AE95&lt;H95</formula>
    </cfRule>
    <cfRule type="expression" dxfId="9859" priority="12034">
      <formula>AND(AE95&lt;S95,AE95&gt;=H95)</formula>
    </cfRule>
    <cfRule type="expression" dxfId="9858" priority="12035">
      <formula>AE95&gt;=S95</formula>
    </cfRule>
  </conditionalFormatting>
  <conditionalFormatting sqref="AF95">
    <cfRule type="expression" dxfId="9857" priority="12030">
      <formula>AF95&lt;I95</formula>
    </cfRule>
    <cfRule type="expression" dxfId="9856" priority="12031">
      <formula>AND(AF95&lt;T95,AF95&gt;=I95)</formula>
    </cfRule>
    <cfRule type="expression" dxfId="9855" priority="12032">
      <formula>AF95&gt;=T95</formula>
    </cfRule>
  </conditionalFormatting>
  <conditionalFormatting sqref="AG95">
    <cfRule type="expression" dxfId="9854" priority="12027">
      <formula>AG95&lt;J95</formula>
    </cfRule>
    <cfRule type="expression" dxfId="9853" priority="12028">
      <formula>AND(AG95&lt;U95,AG95&gt;=J95)</formula>
    </cfRule>
    <cfRule type="expression" dxfId="9852" priority="12029">
      <formula>AG95&gt;=U95</formula>
    </cfRule>
  </conditionalFormatting>
  <conditionalFormatting sqref="AH95">
    <cfRule type="expression" dxfId="9851" priority="12024">
      <formula>AH95&lt;K95</formula>
    </cfRule>
    <cfRule type="expression" dxfId="9850" priority="12025">
      <formula>AND(AH95&lt;V95,AH95&gt;=K95)</formula>
    </cfRule>
    <cfRule type="expression" dxfId="9849" priority="12026">
      <formula>AH95&gt;=V95</formula>
    </cfRule>
  </conditionalFormatting>
  <conditionalFormatting sqref="AI95">
    <cfRule type="expression" dxfId="9848" priority="12021">
      <formula>AI95&lt;L95</formula>
    </cfRule>
    <cfRule type="expression" dxfId="9847" priority="12022">
      <formula>AND(AI95&lt;W95,AI95&gt;=L95)</formula>
    </cfRule>
    <cfRule type="expression" dxfId="9846" priority="12023">
      <formula>AI95&gt;=W95</formula>
    </cfRule>
  </conditionalFormatting>
  <conditionalFormatting sqref="AJ95">
    <cfRule type="expression" dxfId="9845" priority="12018">
      <formula>AJ95&lt;M95</formula>
    </cfRule>
    <cfRule type="expression" dxfId="9844" priority="12019">
      <formula>AND(AJ95&lt;X95,AJ95&gt;=M95)</formula>
    </cfRule>
    <cfRule type="expression" dxfId="9843" priority="12020">
      <formula>AJ95&gt;=X95</formula>
    </cfRule>
  </conditionalFormatting>
  <conditionalFormatting sqref="AK95">
    <cfRule type="expression" dxfId="9842" priority="12015">
      <formula>AK95&lt;N95</formula>
    </cfRule>
    <cfRule type="expression" dxfId="9841" priority="12016">
      <formula>AND(AK95&lt;Y95,AK95&gt;=N95)</formula>
    </cfRule>
    <cfRule type="expression" dxfId="9840" priority="12017">
      <formula>AK95&gt;=Y95</formula>
    </cfRule>
  </conditionalFormatting>
  <conditionalFormatting sqref="AA95 AC95:AK95">
    <cfRule type="cellIs" dxfId="9839" priority="12012" operator="equal">
      <formula>0</formula>
    </cfRule>
  </conditionalFormatting>
  <conditionalFormatting sqref="AC96">
    <cfRule type="expression" dxfId="9838" priority="12006">
      <formula>AC96&lt;F96</formula>
    </cfRule>
    <cfRule type="expression" dxfId="9837" priority="12007">
      <formula>AND(AC96&lt;Q96,AC96&gt;=F96)</formula>
    </cfRule>
    <cfRule type="expression" dxfId="9836" priority="12008">
      <formula>AC96&gt;=Q96</formula>
    </cfRule>
  </conditionalFormatting>
  <conditionalFormatting sqref="AD96">
    <cfRule type="expression" dxfId="9835" priority="12003">
      <formula>AD96&lt;G96</formula>
    </cfRule>
    <cfRule type="expression" dxfId="9834" priority="12004">
      <formula>AND(AD96&lt;R96,AD96&gt;=G96)</formula>
    </cfRule>
    <cfRule type="expression" dxfId="9833" priority="12005">
      <formula>AD96&gt;=R96</formula>
    </cfRule>
  </conditionalFormatting>
  <conditionalFormatting sqref="AE96">
    <cfRule type="expression" dxfId="9832" priority="12000">
      <formula>AE96&lt;H96</formula>
    </cfRule>
    <cfRule type="expression" dxfId="9831" priority="12001">
      <formula>AND(AE96&lt;S96,AE96&gt;=H96)</formula>
    </cfRule>
    <cfRule type="expression" dxfId="9830" priority="12002">
      <formula>AE96&gt;=S96</formula>
    </cfRule>
  </conditionalFormatting>
  <conditionalFormatting sqref="AF96">
    <cfRule type="expression" dxfId="9829" priority="11997">
      <formula>AF96&lt;I96</formula>
    </cfRule>
    <cfRule type="expression" dxfId="9828" priority="11998">
      <formula>AND(AF96&lt;T96,AF96&gt;=I96)</formula>
    </cfRule>
    <cfRule type="expression" dxfId="9827" priority="11999">
      <formula>AF96&gt;=T96</formula>
    </cfRule>
  </conditionalFormatting>
  <conditionalFormatting sqref="AG96">
    <cfRule type="expression" dxfId="9826" priority="11994">
      <formula>AG96&lt;J96</formula>
    </cfRule>
    <cfRule type="expression" dxfId="9825" priority="11995">
      <formula>AND(AG96&lt;U96,AG96&gt;=J96)</formula>
    </cfRule>
    <cfRule type="expression" dxfId="9824" priority="11996">
      <formula>AG96&gt;=U96</formula>
    </cfRule>
  </conditionalFormatting>
  <conditionalFormatting sqref="AH96">
    <cfRule type="expression" dxfId="9823" priority="11991">
      <formula>AH96&lt;K96</formula>
    </cfRule>
    <cfRule type="expression" dxfId="9822" priority="11992">
      <formula>AND(AH96&lt;V96,AH96&gt;=K96)</formula>
    </cfRule>
    <cfRule type="expression" dxfId="9821" priority="11993">
      <formula>AH96&gt;=V96</formula>
    </cfRule>
  </conditionalFormatting>
  <conditionalFormatting sqref="AI96">
    <cfRule type="expression" dxfId="9820" priority="11988">
      <formula>AI96&lt;L96</formula>
    </cfRule>
    <cfRule type="expression" dxfId="9819" priority="11989">
      <formula>AND(AI96&lt;W96,AI96&gt;=L96)</formula>
    </cfRule>
    <cfRule type="expression" dxfId="9818" priority="11990">
      <formula>AI96&gt;=W96</formula>
    </cfRule>
  </conditionalFormatting>
  <conditionalFormatting sqref="AJ96">
    <cfRule type="expression" dxfId="9817" priority="11985">
      <formula>AJ96&lt;M96</formula>
    </cfRule>
    <cfRule type="expression" dxfId="9816" priority="11986">
      <formula>AND(AJ96&lt;X96,AJ96&gt;=M96)</formula>
    </cfRule>
    <cfRule type="expression" dxfId="9815" priority="11987">
      <formula>AJ96&gt;=X96</formula>
    </cfRule>
  </conditionalFormatting>
  <conditionalFormatting sqref="AK96">
    <cfRule type="expression" dxfId="9814" priority="11982">
      <formula>AK96&lt;N96</formula>
    </cfRule>
    <cfRule type="expression" dxfId="9813" priority="11983">
      <formula>AND(AK96&lt;Y96,AK96&gt;=N96)</formula>
    </cfRule>
    <cfRule type="expression" dxfId="9812" priority="11984">
      <formula>AK96&gt;=Y96</formula>
    </cfRule>
  </conditionalFormatting>
  <conditionalFormatting sqref="AC96:AK96">
    <cfRule type="cellIs" dxfId="9811" priority="11979" operator="equal">
      <formula>0</formula>
    </cfRule>
  </conditionalFormatting>
  <conditionalFormatting sqref="AC97">
    <cfRule type="expression" dxfId="9810" priority="11973">
      <formula>AC97&lt;F97</formula>
    </cfRule>
    <cfRule type="expression" dxfId="9809" priority="11974">
      <formula>AND(AC97&lt;Q97,AC97&gt;=F97)</formula>
    </cfRule>
    <cfRule type="expression" dxfId="9808" priority="11975">
      <formula>AC97&gt;=Q97</formula>
    </cfRule>
  </conditionalFormatting>
  <conditionalFormatting sqref="AD97">
    <cfRule type="expression" dxfId="9807" priority="11970">
      <formula>AD97&lt;G97</formula>
    </cfRule>
    <cfRule type="expression" dxfId="9806" priority="11971">
      <formula>AND(AD97&lt;R97,AD97&gt;=G97)</formula>
    </cfRule>
    <cfRule type="expression" dxfId="9805" priority="11972">
      <formula>AD97&gt;=R97</formula>
    </cfRule>
  </conditionalFormatting>
  <conditionalFormatting sqref="AE97">
    <cfRule type="expression" dxfId="9804" priority="11967">
      <formula>AE97&lt;H97</formula>
    </cfRule>
    <cfRule type="expression" dxfId="9803" priority="11968">
      <formula>AND(AE97&lt;S97,AE97&gt;=H97)</formula>
    </cfRule>
    <cfRule type="expression" dxfId="9802" priority="11969">
      <formula>AE97&gt;=S97</formula>
    </cfRule>
  </conditionalFormatting>
  <conditionalFormatting sqref="AF97">
    <cfRule type="expression" dxfId="9801" priority="11964">
      <formula>AF97&lt;I97</formula>
    </cfRule>
    <cfRule type="expression" dxfId="9800" priority="11965">
      <formula>AND(AF97&lt;T97,AF97&gt;=I97)</formula>
    </cfRule>
    <cfRule type="expression" dxfId="9799" priority="11966">
      <formula>AF97&gt;=T97</formula>
    </cfRule>
  </conditionalFormatting>
  <conditionalFormatting sqref="AG97">
    <cfRule type="expression" dxfId="9798" priority="11961">
      <formula>AG97&lt;J97</formula>
    </cfRule>
    <cfRule type="expression" dxfId="9797" priority="11962">
      <formula>AND(AG97&lt;U97,AG97&gt;=J97)</formula>
    </cfRule>
    <cfRule type="expression" dxfId="9796" priority="11963">
      <formula>AG97&gt;=U97</formula>
    </cfRule>
  </conditionalFormatting>
  <conditionalFormatting sqref="AH97">
    <cfRule type="expression" dxfId="9795" priority="11958">
      <formula>AH97&lt;K97</formula>
    </cfRule>
    <cfRule type="expression" dxfId="9794" priority="11959">
      <formula>AND(AH97&lt;V97,AH97&gt;=K97)</formula>
    </cfRule>
    <cfRule type="expression" dxfId="9793" priority="11960">
      <formula>AH97&gt;=V97</formula>
    </cfRule>
  </conditionalFormatting>
  <conditionalFormatting sqref="AI97">
    <cfRule type="expression" dxfId="9792" priority="11955">
      <formula>AI97&lt;L97</formula>
    </cfRule>
    <cfRule type="expression" dxfId="9791" priority="11956">
      <formula>AND(AI97&lt;W97,AI97&gt;=L97)</formula>
    </cfRule>
    <cfRule type="expression" dxfId="9790" priority="11957">
      <formula>AI97&gt;=W97</formula>
    </cfRule>
  </conditionalFormatting>
  <conditionalFormatting sqref="AJ97">
    <cfRule type="expression" dxfId="9789" priority="11952">
      <formula>AJ97&lt;M97</formula>
    </cfRule>
    <cfRule type="expression" dxfId="9788" priority="11953">
      <formula>AND(AJ97&lt;X97,AJ97&gt;=M97)</formula>
    </cfRule>
    <cfRule type="expression" dxfId="9787" priority="11954">
      <formula>AJ97&gt;=X97</formula>
    </cfRule>
  </conditionalFormatting>
  <conditionalFormatting sqref="AK97">
    <cfRule type="expression" dxfId="9786" priority="11949">
      <formula>AK97&lt;N97</formula>
    </cfRule>
    <cfRule type="expression" dxfId="9785" priority="11950">
      <formula>AND(AK97&lt;Y97,AK97&gt;=N97)</formula>
    </cfRule>
    <cfRule type="expression" dxfId="9784" priority="11951">
      <formula>AK97&gt;=Y97</formula>
    </cfRule>
  </conditionalFormatting>
  <conditionalFormatting sqref="AC97:AK97">
    <cfRule type="cellIs" dxfId="9783" priority="11946" operator="equal">
      <formula>0</formula>
    </cfRule>
  </conditionalFormatting>
  <conditionalFormatting sqref="AC98">
    <cfRule type="expression" dxfId="9782" priority="11940">
      <formula>AC98&lt;F98</formula>
    </cfRule>
    <cfRule type="expression" dxfId="9781" priority="11941">
      <formula>AND(AC98&lt;Q98,AC98&gt;=F98)</formula>
    </cfRule>
    <cfRule type="expression" dxfId="9780" priority="11942">
      <formula>AC98&gt;=Q98</formula>
    </cfRule>
  </conditionalFormatting>
  <conditionalFormatting sqref="AD98">
    <cfRule type="expression" dxfId="9779" priority="11937">
      <formula>AD98&lt;G98</formula>
    </cfRule>
    <cfRule type="expression" dxfId="9778" priority="11938">
      <formula>AND(AD98&lt;R98,AD98&gt;=G98)</formula>
    </cfRule>
    <cfRule type="expression" dxfId="9777" priority="11939">
      <formula>AD98&gt;=R98</formula>
    </cfRule>
  </conditionalFormatting>
  <conditionalFormatting sqref="AE98">
    <cfRule type="expression" dxfId="9776" priority="11934">
      <formula>AE98&lt;H98</formula>
    </cfRule>
    <cfRule type="expression" dxfId="9775" priority="11935">
      <formula>AND(AE98&lt;S98,AE98&gt;=H98)</formula>
    </cfRule>
    <cfRule type="expression" dxfId="9774" priority="11936">
      <formula>AE98&gt;=S98</formula>
    </cfRule>
  </conditionalFormatting>
  <conditionalFormatting sqref="AF98">
    <cfRule type="expression" dxfId="9773" priority="11931">
      <formula>AF98&lt;I98</formula>
    </cfRule>
    <cfRule type="expression" dxfId="9772" priority="11932">
      <formula>AND(AF98&lt;T98,AF98&gt;=I98)</formula>
    </cfRule>
    <cfRule type="expression" dxfId="9771" priority="11933">
      <formula>AF98&gt;=T98</formula>
    </cfRule>
  </conditionalFormatting>
  <conditionalFormatting sqref="AG98">
    <cfRule type="expression" dxfId="9770" priority="11928">
      <formula>AG98&lt;J98</formula>
    </cfRule>
    <cfRule type="expression" dxfId="9769" priority="11929">
      <formula>AND(AG98&lt;U98,AG98&gt;=J98)</formula>
    </cfRule>
    <cfRule type="expression" dxfId="9768" priority="11930">
      <formula>AG98&gt;=U98</formula>
    </cfRule>
  </conditionalFormatting>
  <conditionalFormatting sqref="AH98">
    <cfRule type="expression" dxfId="9767" priority="11925">
      <formula>AH98&lt;K98</formula>
    </cfRule>
    <cfRule type="expression" dxfId="9766" priority="11926">
      <formula>AND(AH98&lt;V98,AH98&gt;=K98)</formula>
    </cfRule>
    <cfRule type="expression" dxfId="9765" priority="11927">
      <formula>AH98&gt;=V98</formula>
    </cfRule>
  </conditionalFormatting>
  <conditionalFormatting sqref="AI98">
    <cfRule type="expression" dxfId="9764" priority="11922">
      <formula>AI98&lt;L98</formula>
    </cfRule>
    <cfRule type="expression" dxfId="9763" priority="11923">
      <formula>AND(AI98&lt;W98,AI98&gt;=L98)</formula>
    </cfRule>
    <cfRule type="expression" dxfId="9762" priority="11924">
      <formula>AI98&gt;=W98</formula>
    </cfRule>
  </conditionalFormatting>
  <conditionalFormatting sqref="AJ98">
    <cfRule type="expression" dxfId="9761" priority="11919">
      <formula>AJ98&lt;M98</formula>
    </cfRule>
    <cfRule type="expression" dxfId="9760" priority="11920">
      <formula>AND(AJ98&lt;X98,AJ98&gt;=M98)</formula>
    </cfRule>
    <cfRule type="expression" dxfId="9759" priority="11921">
      <formula>AJ98&gt;=X98</formula>
    </cfRule>
  </conditionalFormatting>
  <conditionalFormatting sqref="AK98">
    <cfRule type="expression" dxfId="9758" priority="11916">
      <formula>AK98&lt;N98</formula>
    </cfRule>
    <cfRule type="expression" dxfId="9757" priority="11917">
      <formula>AND(AK98&lt;Y98,AK98&gt;=N98)</formula>
    </cfRule>
    <cfRule type="expression" dxfId="9756" priority="11918">
      <formula>AK98&gt;=Y98</formula>
    </cfRule>
  </conditionalFormatting>
  <conditionalFormatting sqref="AC98:AK98">
    <cfRule type="cellIs" dxfId="9755" priority="11913" operator="equal">
      <formula>0</formula>
    </cfRule>
  </conditionalFormatting>
  <conditionalFormatting sqref="AC99">
    <cfRule type="expression" dxfId="9754" priority="11907">
      <formula>AC99&lt;F99</formula>
    </cfRule>
    <cfRule type="expression" dxfId="9753" priority="11908">
      <formula>AND(AC99&lt;Q99,AC99&gt;=F99)</formula>
    </cfRule>
    <cfRule type="expression" dxfId="9752" priority="11909">
      <formula>AC99&gt;=Q99</formula>
    </cfRule>
  </conditionalFormatting>
  <conditionalFormatting sqref="AD99">
    <cfRule type="expression" dxfId="9751" priority="11904">
      <formula>AD99&lt;G99</formula>
    </cfRule>
    <cfRule type="expression" dxfId="9750" priority="11905">
      <formula>AND(AD99&lt;R99,AD99&gt;=G99)</formula>
    </cfRule>
    <cfRule type="expression" dxfId="9749" priority="11906">
      <formula>AD99&gt;=R99</formula>
    </cfRule>
  </conditionalFormatting>
  <conditionalFormatting sqref="AE99">
    <cfRule type="expression" dxfId="9748" priority="11901">
      <formula>AE99&lt;H99</formula>
    </cfRule>
    <cfRule type="expression" dxfId="9747" priority="11902">
      <formula>AND(AE99&lt;S99,AE99&gt;=H99)</formula>
    </cfRule>
    <cfRule type="expression" dxfId="9746" priority="11903">
      <formula>AE99&gt;=S99</formula>
    </cfRule>
  </conditionalFormatting>
  <conditionalFormatting sqref="AF99">
    <cfRule type="expression" dxfId="9745" priority="11898">
      <formula>AF99&lt;I99</formula>
    </cfRule>
    <cfRule type="expression" dxfId="9744" priority="11899">
      <formula>AND(AF99&lt;T99,AF99&gt;=I99)</formula>
    </cfRule>
    <cfRule type="expression" dxfId="9743" priority="11900">
      <formula>AF99&gt;=T99</formula>
    </cfRule>
  </conditionalFormatting>
  <conditionalFormatting sqref="AG99">
    <cfRule type="expression" dxfId="9742" priority="11895">
      <formula>AG99&lt;J99</formula>
    </cfRule>
    <cfRule type="expression" dxfId="9741" priority="11896">
      <formula>AND(AG99&lt;U99,AG99&gt;=J99)</formula>
    </cfRule>
    <cfRule type="expression" dxfId="9740" priority="11897">
      <formula>AG99&gt;=U99</formula>
    </cfRule>
  </conditionalFormatting>
  <conditionalFormatting sqref="AH99">
    <cfRule type="expression" dxfId="9739" priority="11892">
      <formula>AH99&lt;K99</formula>
    </cfRule>
    <cfRule type="expression" dxfId="9738" priority="11893">
      <formula>AND(AH99&lt;V99,AH99&gt;=K99)</formula>
    </cfRule>
    <cfRule type="expression" dxfId="9737" priority="11894">
      <formula>AH99&gt;=V99</formula>
    </cfRule>
  </conditionalFormatting>
  <conditionalFormatting sqref="AI99">
    <cfRule type="expression" dxfId="9736" priority="11889">
      <formula>AI99&lt;L99</formula>
    </cfRule>
    <cfRule type="expression" dxfId="9735" priority="11890">
      <formula>AND(AI99&lt;W99,AI99&gt;=L99)</formula>
    </cfRule>
    <cfRule type="expression" dxfId="9734" priority="11891">
      <formula>AI99&gt;=W99</formula>
    </cfRule>
  </conditionalFormatting>
  <conditionalFormatting sqref="AJ99">
    <cfRule type="expression" dxfId="9733" priority="11886">
      <formula>AJ99&lt;M99</formula>
    </cfRule>
    <cfRule type="expression" dxfId="9732" priority="11887">
      <formula>AND(AJ99&lt;X99,AJ99&gt;=M99)</formula>
    </cfRule>
    <cfRule type="expression" dxfId="9731" priority="11888">
      <formula>AJ99&gt;=X99</formula>
    </cfRule>
  </conditionalFormatting>
  <conditionalFormatting sqref="AK99">
    <cfRule type="expression" dxfId="9730" priority="11883">
      <formula>AK99&lt;N99</formula>
    </cfRule>
    <cfRule type="expression" dxfId="9729" priority="11884">
      <formula>AND(AK99&lt;Y99,AK99&gt;=N99)</formula>
    </cfRule>
    <cfRule type="expression" dxfId="9728" priority="11885">
      <formula>AK99&gt;=Y99</formula>
    </cfRule>
  </conditionalFormatting>
  <conditionalFormatting sqref="AC99:AK99">
    <cfRule type="cellIs" dxfId="9727" priority="11880" operator="equal">
      <formula>0</formula>
    </cfRule>
  </conditionalFormatting>
  <conditionalFormatting sqref="AC100">
    <cfRule type="expression" dxfId="9726" priority="11874">
      <formula>AC100&lt;F100</formula>
    </cfRule>
    <cfRule type="expression" dxfId="9725" priority="11875">
      <formula>AND(AC100&lt;Q100,AC100&gt;=F100)</formula>
    </cfRule>
    <cfRule type="expression" dxfId="9724" priority="11876">
      <formula>AC100&gt;=Q100</formula>
    </cfRule>
  </conditionalFormatting>
  <conditionalFormatting sqref="AD100">
    <cfRule type="expression" dxfId="9723" priority="11871">
      <formula>AD100&lt;G100</formula>
    </cfRule>
    <cfRule type="expression" dxfId="9722" priority="11872">
      <formula>AND(AD100&lt;R100,AD100&gt;=G100)</formula>
    </cfRule>
    <cfRule type="expression" dxfId="9721" priority="11873">
      <formula>AD100&gt;=R100</formula>
    </cfRule>
  </conditionalFormatting>
  <conditionalFormatting sqref="AE100">
    <cfRule type="expression" dxfId="9720" priority="11868">
      <formula>AE100&lt;H100</formula>
    </cfRule>
    <cfRule type="expression" dxfId="9719" priority="11869">
      <formula>AND(AE100&lt;S100,AE100&gt;=H100)</formula>
    </cfRule>
    <cfRule type="expression" dxfId="9718" priority="11870">
      <formula>AE100&gt;=S100</formula>
    </cfRule>
  </conditionalFormatting>
  <conditionalFormatting sqref="AF100">
    <cfRule type="expression" dxfId="9717" priority="11865">
      <formula>AF100&lt;I100</formula>
    </cfRule>
    <cfRule type="expression" dxfId="9716" priority="11866">
      <formula>AND(AF100&lt;T100,AF100&gt;=I100)</formula>
    </cfRule>
    <cfRule type="expression" dxfId="9715" priority="11867">
      <formula>AF100&gt;=T100</formula>
    </cfRule>
  </conditionalFormatting>
  <conditionalFormatting sqref="AG100">
    <cfRule type="expression" dxfId="9714" priority="11862">
      <formula>AG100&lt;J100</formula>
    </cfRule>
    <cfRule type="expression" dxfId="9713" priority="11863">
      <formula>AND(AG100&lt;U100,AG100&gt;=J100)</formula>
    </cfRule>
    <cfRule type="expression" dxfId="9712" priority="11864">
      <formula>AG100&gt;=U100</formula>
    </cfRule>
  </conditionalFormatting>
  <conditionalFormatting sqref="AH100">
    <cfRule type="expression" dxfId="9711" priority="11859">
      <formula>AH100&lt;K100</formula>
    </cfRule>
    <cfRule type="expression" dxfId="9710" priority="11860">
      <formula>AND(AH100&lt;V100,AH100&gt;=K100)</formula>
    </cfRule>
    <cfRule type="expression" dxfId="9709" priority="11861">
      <formula>AH100&gt;=V100</formula>
    </cfRule>
  </conditionalFormatting>
  <conditionalFormatting sqref="AI100">
    <cfRule type="expression" dxfId="9708" priority="11856">
      <formula>AI100&lt;L100</formula>
    </cfRule>
    <cfRule type="expression" dxfId="9707" priority="11857">
      <formula>AND(AI100&lt;W100,AI100&gt;=L100)</formula>
    </cfRule>
    <cfRule type="expression" dxfId="9706" priority="11858">
      <formula>AI100&gt;=W100</formula>
    </cfRule>
  </conditionalFormatting>
  <conditionalFormatting sqref="AJ100">
    <cfRule type="expression" dxfId="9705" priority="11853">
      <formula>AJ100&lt;M100</formula>
    </cfRule>
    <cfRule type="expression" dxfId="9704" priority="11854">
      <formula>AND(AJ100&lt;X100,AJ100&gt;=M100)</formula>
    </cfRule>
    <cfRule type="expression" dxfId="9703" priority="11855">
      <formula>AJ100&gt;=X100</formula>
    </cfRule>
  </conditionalFormatting>
  <conditionalFormatting sqref="AK100">
    <cfRule type="expression" dxfId="9702" priority="11850">
      <formula>AK100&lt;N100</formula>
    </cfRule>
    <cfRule type="expression" dxfId="9701" priority="11851">
      <formula>AND(AK100&lt;Y100,AK100&gt;=N100)</formula>
    </cfRule>
    <cfRule type="expression" dxfId="9700" priority="11852">
      <formula>AK100&gt;=Y100</formula>
    </cfRule>
  </conditionalFormatting>
  <conditionalFormatting sqref="AC100:AK100">
    <cfRule type="cellIs" dxfId="9699" priority="11847" operator="equal">
      <formula>0</formula>
    </cfRule>
  </conditionalFormatting>
  <conditionalFormatting sqref="AC101">
    <cfRule type="expression" dxfId="9698" priority="11841">
      <formula>AC101&lt;F101</formula>
    </cfRule>
    <cfRule type="expression" dxfId="9697" priority="11842">
      <formula>AND(AC101&lt;Q101,AC101&gt;=F101)</formula>
    </cfRule>
    <cfRule type="expression" dxfId="9696" priority="11843">
      <formula>AC101&gt;=Q101</formula>
    </cfRule>
  </conditionalFormatting>
  <conditionalFormatting sqref="AD101">
    <cfRule type="expression" dxfId="9695" priority="11838">
      <formula>AD101&lt;G101</formula>
    </cfRule>
    <cfRule type="expression" dxfId="9694" priority="11839">
      <formula>AND(AD101&lt;R101,AD101&gt;=G101)</formula>
    </cfRule>
    <cfRule type="expression" dxfId="9693" priority="11840">
      <formula>AD101&gt;=R101</formula>
    </cfRule>
  </conditionalFormatting>
  <conditionalFormatting sqref="AE101">
    <cfRule type="expression" dxfId="9692" priority="11835">
      <formula>AE101&lt;H101</formula>
    </cfRule>
    <cfRule type="expression" dxfId="9691" priority="11836">
      <formula>AND(AE101&lt;S101,AE101&gt;=H101)</formula>
    </cfRule>
    <cfRule type="expression" dxfId="9690" priority="11837">
      <formula>AE101&gt;=S101</formula>
    </cfRule>
  </conditionalFormatting>
  <conditionalFormatting sqref="AF101">
    <cfRule type="expression" dxfId="9689" priority="11832">
      <formula>AF101&lt;I101</formula>
    </cfRule>
    <cfRule type="expression" dxfId="9688" priority="11833">
      <formula>AND(AF101&lt;T101,AF101&gt;=I101)</formula>
    </cfRule>
    <cfRule type="expression" dxfId="9687" priority="11834">
      <formula>AF101&gt;=T101</formula>
    </cfRule>
  </conditionalFormatting>
  <conditionalFormatting sqref="AG101">
    <cfRule type="expression" dxfId="9686" priority="11829">
      <formula>AG101&lt;J101</formula>
    </cfRule>
    <cfRule type="expression" dxfId="9685" priority="11830">
      <formula>AND(AG101&lt;U101,AG101&gt;=J101)</formula>
    </cfRule>
    <cfRule type="expression" dxfId="9684" priority="11831">
      <formula>AG101&gt;=U101</formula>
    </cfRule>
  </conditionalFormatting>
  <conditionalFormatting sqref="AH101">
    <cfRule type="expression" dxfId="9683" priority="11826">
      <formula>AH101&lt;K101</formula>
    </cfRule>
    <cfRule type="expression" dxfId="9682" priority="11827">
      <formula>AND(AH101&lt;V101,AH101&gt;=K101)</formula>
    </cfRule>
    <cfRule type="expression" dxfId="9681" priority="11828">
      <formula>AH101&gt;=V101</formula>
    </cfRule>
  </conditionalFormatting>
  <conditionalFormatting sqref="AI101">
    <cfRule type="expression" dxfId="9680" priority="11823">
      <formula>AI101&lt;L101</formula>
    </cfRule>
    <cfRule type="expression" dxfId="9679" priority="11824">
      <formula>AND(AI101&lt;W101,AI101&gt;=L101)</formula>
    </cfRule>
    <cfRule type="expression" dxfId="9678" priority="11825">
      <formula>AI101&gt;=W101</formula>
    </cfRule>
  </conditionalFormatting>
  <conditionalFormatting sqref="AJ101">
    <cfRule type="expression" dxfId="9677" priority="11820">
      <formula>AJ101&lt;M101</formula>
    </cfRule>
    <cfRule type="expression" dxfId="9676" priority="11821">
      <formula>AND(AJ101&lt;X101,AJ101&gt;=M101)</formula>
    </cfRule>
    <cfRule type="expression" dxfId="9675" priority="11822">
      <formula>AJ101&gt;=X101</formula>
    </cfRule>
  </conditionalFormatting>
  <conditionalFormatting sqref="AK101">
    <cfRule type="expression" dxfId="9674" priority="11817">
      <formula>AK101&lt;N101</formula>
    </cfRule>
    <cfRule type="expression" dxfId="9673" priority="11818">
      <formula>AND(AK101&lt;Y101,AK101&gt;=N101)</formula>
    </cfRule>
    <cfRule type="expression" dxfId="9672" priority="11819">
      <formula>AK101&gt;=Y101</formula>
    </cfRule>
  </conditionalFormatting>
  <conditionalFormatting sqref="AC101:AK101">
    <cfRule type="cellIs" dxfId="9671" priority="11814" operator="equal">
      <formula>0</formula>
    </cfRule>
  </conditionalFormatting>
  <conditionalFormatting sqref="AC102">
    <cfRule type="expression" dxfId="9670" priority="11808">
      <formula>AC102&lt;F102</formula>
    </cfRule>
    <cfRule type="expression" dxfId="9669" priority="11809">
      <formula>AND(AC102&lt;Q102,AC102&gt;=F102)</formula>
    </cfRule>
    <cfRule type="expression" dxfId="9668" priority="11810">
      <formula>AC102&gt;=Q102</formula>
    </cfRule>
  </conditionalFormatting>
  <conditionalFormatting sqref="AD102">
    <cfRule type="expression" dxfId="9667" priority="11805">
      <formula>AD102&lt;G102</formula>
    </cfRule>
    <cfRule type="expression" dxfId="9666" priority="11806">
      <formula>AND(AD102&lt;R102,AD102&gt;=G102)</formula>
    </cfRule>
    <cfRule type="expression" dxfId="9665" priority="11807">
      <formula>AD102&gt;=R102</formula>
    </cfRule>
  </conditionalFormatting>
  <conditionalFormatting sqref="AE102">
    <cfRule type="expression" dxfId="9664" priority="11802">
      <formula>AE102&lt;H102</formula>
    </cfRule>
    <cfRule type="expression" dxfId="9663" priority="11803">
      <formula>AND(AE102&lt;S102,AE102&gt;=H102)</formula>
    </cfRule>
    <cfRule type="expression" dxfId="9662" priority="11804">
      <formula>AE102&gt;=S102</formula>
    </cfRule>
  </conditionalFormatting>
  <conditionalFormatting sqref="AF102">
    <cfRule type="expression" dxfId="9661" priority="11799">
      <formula>AF102&lt;I102</formula>
    </cfRule>
    <cfRule type="expression" dxfId="9660" priority="11800">
      <formula>AND(AF102&lt;T102,AF102&gt;=I102)</formula>
    </cfRule>
    <cfRule type="expression" dxfId="9659" priority="11801">
      <formula>AF102&gt;=T102</formula>
    </cfRule>
  </conditionalFormatting>
  <conditionalFormatting sqref="AG102">
    <cfRule type="expression" dxfId="9658" priority="11796">
      <formula>AG102&lt;J102</formula>
    </cfRule>
    <cfRule type="expression" dxfId="9657" priority="11797">
      <formula>AND(AG102&lt;U102,AG102&gt;=J102)</formula>
    </cfRule>
    <cfRule type="expression" dxfId="9656" priority="11798">
      <formula>AG102&gt;=U102</formula>
    </cfRule>
  </conditionalFormatting>
  <conditionalFormatting sqref="AH102">
    <cfRule type="expression" dxfId="9655" priority="11793">
      <formula>AH102&lt;K102</formula>
    </cfRule>
    <cfRule type="expression" dxfId="9654" priority="11794">
      <formula>AND(AH102&lt;V102,AH102&gt;=K102)</formula>
    </cfRule>
    <cfRule type="expression" dxfId="9653" priority="11795">
      <formula>AH102&gt;=V102</formula>
    </cfRule>
  </conditionalFormatting>
  <conditionalFormatting sqref="AI102">
    <cfRule type="expression" dxfId="9652" priority="11790">
      <formula>AI102&lt;L102</formula>
    </cfRule>
    <cfRule type="expression" dxfId="9651" priority="11791">
      <formula>AND(AI102&lt;W102,AI102&gt;=L102)</formula>
    </cfRule>
    <cfRule type="expression" dxfId="9650" priority="11792">
      <formula>AI102&gt;=W102</formula>
    </cfRule>
  </conditionalFormatting>
  <conditionalFormatting sqref="AJ102">
    <cfRule type="expression" dxfId="9649" priority="11787">
      <formula>AJ102&lt;M102</formula>
    </cfRule>
    <cfRule type="expression" dxfId="9648" priority="11788">
      <formula>AND(AJ102&lt;X102,AJ102&gt;=M102)</formula>
    </cfRule>
    <cfRule type="expression" dxfId="9647" priority="11789">
      <formula>AJ102&gt;=X102</formula>
    </cfRule>
  </conditionalFormatting>
  <conditionalFormatting sqref="AK102">
    <cfRule type="expression" dxfId="9646" priority="11784">
      <formula>AK102&lt;N102</formula>
    </cfRule>
    <cfRule type="expression" dxfId="9645" priority="11785">
      <formula>AND(AK102&lt;Y102,AK102&gt;=N102)</formula>
    </cfRule>
    <cfRule type="expression" dxfId="9644" priority="11786">
      <formula>AK102&gt;=Y102</formula>
    </cfRule>
  </conditionalFormatting>
  <conditionalFormatting sqref="AC102:AK102">
    <cfRule type="cellIs" dxfId="9643" priority="11781" operator="equal">
      <formula>0</formula>
    </cfRule>
  </conditionalFormatting>
  <conditionalFormatting sqref="AC103">
    <cfRule type="expression" dxfId="9642" priority="11775">
      <formula>AC103&lt;F103</formula>
    </cfRule>
    <cfRule type="expression" dxfId="9641" priority="11776">
      <formula>AND(AC103&lt;Q103,AC103&gt;=F103)</formula>
    </cfRule>
    <cfRule type="expression" dxfId="9640" priority="11777">
      <formula>AC103&gt;=Q103</formula>
    </cfRule>
  </conditionalFormatting>
  <conditionalFormatting sqref="AD103">
    <cfRule type="expression" dxfId="9639" priority="11772">
      <formula>AD103&lt;G103</formula>
    </cfRule>
    <cfRule type="expression" dxfId="9638" priority="11773">
      <formula>AND(AD103&lt;R103,AD103&gt;=G103)</formula>
    </cfRule>
    <cfRule type="expression" dxfId="9637" priority="11774">
      <formula>AD103&gt;=R103</formula>
    </cfRule>
  </conditionalFormatting>
  <conditionalFormatting sqref="AE103">
    <cfRule type="expression" dxfId="9636" priority="11769">
      <formula>AE103&lt;H103</formula>
    </cfRule>
    <cfRule type="expression" dxfId="9635" priority="11770">
      <formula>AND(AE103&lt;S103,AE103&gt;=H103)</formula>
    </cfRule>
    <cfRule type="expression" dxfId="9634" priority="11771">
      <formula>AE103&gt;=S103</formula>
    </cfRule>
  </conditionalFormatting>
  <conditionalFormatting sqref="AF103">
    <cfRule type="expression" dxfId="9633" priority="11766">
      <formula>AF103&lt;I103</formula>
    </cfRule>
    <cfRule type="expression" dxfId="9632" priority="11767">
      <formula>AND(AF103&lt;T103,AF103&gt;=I103)</formula>
    </cfRule>
    <cfRule type="expression" dxfId="9631" priority="11768">
      <formula>AF103&gt;=T103</formula>
    </cfRule>
  </conditionalFormatting>
  <conditionalFormatting sqref="AG103">
    <cfRule type="expression" dxfId="9630" priority="11763">
      <formula>AG103&lt;J103</formula>
    </cfRule>
    <cfRule type="expression" dxfId="9629" priority="11764">
      <formula>AND(AG103&lt;U103,AG103&gt;=J103)</formula>
    </cfRule>
    <cfRule type="expression" dxfId="9628" priority="11765">
      <formula>AG103&gt;=U103</formula>
    </cfRule>
  </conditionalFormatting>
  <conditionalFormatting sqref="AH103">
    <cfRule type="expression" dxfId="9627" priority="11760">
      <formula>AH103&lt;K103</formula>
    </cfRule>
    <cfRule type="expression" dxfId="9626" priority="11761">
      <formula>AND(AH103&lt;V103,AH103&gt;=K103)</formula>
    </cfRule>
    <cfRule type="expression" dxfId="9625" priority="11762">
      <formula>AH103&gt;=V103</formula>
    </cfRule>
  </conditionalFormatting>
  <conditionalFormatting sqref="AI103">
    <cfRule type="expression" dxfId="9624" priority="11757">
      <formula>AI103&lt;L103</formula>
    </cfRule>
    <cfRule type="expression" dxfId="9623" priority="11758">
      <formula>AND(AI103&lt;W103,AI103&gt;=L103)</formula>
    </cfRule>
    <cfRule type="expression" dxfId="9622" priority="11759">
      <formula>AI103&gt;=W103</formula>
    </cfRule>
  </conditionalFormatting>
  <conditionalFormatting sqref="AJ103">
    <cfRule type="expression" dxfId="9621" priority="11754">
      <formula>AJ103&lt;M103</formula>
    </cfRule>
    <cfRule type="expression" dxfId="9620" priority="11755">
      <formula>AND(AJ103&lt;X103,AJ103&gt;=M103)</formula>
    </cfRule>
    <cfRule type="expression" dxfId="9619" priority="11756">
      <formula>AJ103&gt;=X103</formula>
    </cfRule>
  </conditionalFormatting>
  <conditionalFormatting sqref="AK103">
    <cfRule type="expression" dxfId="9618" priority="11751">
      <formula>AK103&lt;N103</formula>
    </cfRule>
    <cfRule type="expression" dxfId="9617" priority="11752">
      <formula>AND(AK103&lt;Y103,AK103&gt;=N103)</formula>
    </cfRule>
    <cfRule type="expression" dxfId="9616" priority="11753">
      <formula>AK103&gt;=Y103</formula>
    </cfRule>
  </conditionalFormatting>
  <conditionalFormatting sqref="AC103:AK103">
    <cfRule type="cellIs" dxfId="9615" priority="11748" operator="equal">
      <formula>0</formula>
    </cfRule>
  </conditionalFormatting>
  <conditionalFormatting sqref="AC104">
    <cfRule type="expression" dxfId="9614" priority="11742">
      <formula>AC104&lt;F104</formula>
    </cfRule>
    <cfRule type="expression" dxfId="9613" priority="11743">
      <formula>AND(AC104&lt;Q104,AC104&gt;=F104)</formula>
    </cfRule>
    <cfRule type="expression" dxfId="9612" priority="11744">
      <formula>AC104&gt;=Q104</formula>
    </cfRule>
  </conditionalFormatting>
  <conditionalFormatting sqref="AD104">
    <cfRule type="expression" dxfId="9611" priority="11739">
      <formula>AD104&lt;G104</formula>
    </cfRule>
    <cfRule type="expression" dxfId="9610" priority="11740">
      <formula>AND(AD104&lt;R104,AD104&gt;=G104)</formula>
    </cfRule>
    <cfRule type="expression" dxfId="9609" priority="11741">
      <formula>AD104&gt;=R104</formula>
    </cfRule>
  </conditionalFormatting>
  <conditionalFormatting sqref="AE104">
    <cfRule type="expression" dxfId="9608" priority="11736">
      <formula>AE104&lt;H104</formula>
    </cfRule>
    <cfRule type="expression" dxfId="9607" priority="11737">
      <formula>AND(AE104&lt;S104,AE104&gt;=H104)</formula>
    </cfRule>
    <cfRule type="expression" dxfId="9606" priority="11738">
      <formula>AE104&gt;=S104</formula>
    </cfRule>
  </conditionalFormatting>
  <conditionalFormatting sqref="AF104">
    <cfRule type="expression" dxfId="9605" priority="11733">
      <formula>AF104&lt;I104</formula>
    </cfRule>
    <cfRule type="expression" dxfId="9604" priority="11734">
      <formula>AND(AF104&lt;T104,AF104&gt;=I104)</formula>
    </cfRule>
    <cfRule type="expression" dxfId="9603" priority="11735">
      <formula>AF104&gt;=T104</formula>
    </cfRule>
  </conditionalFormatting>
  <conditionalFormatting sqref="AG104">
    <cfRule type="expression" dxfId="9602" priority="11730">
      <formula>AG104&lt;J104</formula>
    </cfRule>
    <cfRule type="expression" dxfId="9601" priority="11731">
      <formula>AND(AG104&lt;U104,AG104&gt;=J104)</formula>
    </cfRule>
    <cfRule type="expression" dxfId="9600" priority="11732">
      <formula>AG104&gt;=U104</formula>
    </cfRule>
  </conditionalFormatting>
  <conditionalFormatting sqref="AH104">
    <cfRule type="expression" dxfId="9599" priority="11727">
      <formula>AH104&lt;K104</formula>
    </cfRule>
    <cfRule type="expression" dxfId="9598" priority="11728">
      <formula>AND(AH104&lt;V104,AH104&gt;=K104)</formula>
    </cfRule>
    <cfRule type="expression" dxfId="9597" priority="11729">
      <formula>AH104&gt;=V104</formula>
    </cfRule>
  </conditionalFormatting>
  <conditionalFormatting sqref="AI104">
    <cfRule type="expression" dxfId="9596" priority="11724">
      <formula>AI104&lt;L104</formula>
    </cfRule>
    <cfRule type="expression" dxfId="9595" priority="11725">
      <formula>AND(AI104&lt;W104,AI104&gt;=L104)</formula>
    </cfRule>
    <cfRule type="expression" dxfId="9594" priority="11726">
      <formula>AI104&gt;=W104</formula>
    </cfRule>
  </conditionalFormatting>
  <conditionalFormatting sqref="AJ104">
    <cfRule type="expression" dxfId="9593" priority="11721">
      <formula>AJ104&lt;M104</formula>
    </cfRule>
    <cfRule type="expression" dxfId="9592" priority="11722">
      <formula>AND(AJ104&lt;X104,AJ104&gt;=M104)</formula>
    </cfRule>
    <cfRule type="expression" dxfId="9591" priority="11723">
      <formula>AJ104&gt;=X104</formula>
    </cfRule>
  </conditionalFormatting>
  <conditionalFormatting sqref="AK104">
    <cfRule type="expression" dxfId="9590" priority="11718">
      <formula>AK104&lt;N104</formula>
    </cfRule>
    <cfRule type="expression" dxfId="9589" priority="11719">
      <formula>AND(AK104&lt;Y104,AK104&gt;=N104)</formula>
    </cfRule>
    <cfRule type="expression" dxfId="9588" priority="11720">
      <formula>AK104&gt;=Y104</formula>
    </cfRule>
  </conditionalFormatting>
  <conditionalFormatting sqref="AC104:AK104">
    <cfRule type="cellIs" dxfId="9587" priority="11715" operator="equal">
      <formula>0</formula>
    </cfRule>
  </conditionalFormatting>
  <conditionalFormatting sqref="AC106">
    <cfRule type="expression" dxfId="9586" priority="11709">
      <formula>AC106&lt;F106</formula>
    </cfRule>
    <cfRule type="expression" dxfId="9585" priority="11710">
      <formula>AND(AC106&lt;Q106,AC106&gt;=F106)</formula>
    </cfRule>
    <cfRule type="expression" dxfId="9584" priority="11711">
      <formula>AC106&gt;=Q106</formula>
    </cfRule>
  </conditionalFormatting>
  <conditionalFormatting sqref="AD106">
    <cfRule type="expression" dxfId="9583" priority="11706">
      <formula>AD106&lt;G106</formula>
    </cfRule>
    <cfRule type="expression" dxfId="9582" priority="11707">
      <formula>AND(AD106&lt;R106,AD106&gt;=G106)</formula>
    </cfRule>
    <cfRule type="expression" dxfId="9581" priority="11708">
      <formula>AD106&gt;=R106</formula>
    </cfRule>
  </conditionalFormatting>
  <conditionalFormatting sqref="AE106">
    <cfRule type="expression" dxfId="9580" priority="11703">
      <formula>AE106&lt;H106</formula>
    </cfRule>
    <cfRule type="expression" dxfId="9579" priority="11704">
      <formula>AND(AE106&lt;S106,AE106&gt;=H106)</formula>
    </cfRule>
    <cfRule type="expression" dxfId="9578" priority="11705">
      <formula>AE106&gt;=S106</formula>
    </cfRule>
  </conditionalFormatting>
  <conditionalFormatting sqref="AF106">
    <cfRule type="expression" dxfId="9577" priority="11700">
      <formula>AF106&lt;I106</formula>
    </cfRule>
    <cfRule type="expression" dxfId="9576" priority="11701">
      <formula>AND(AF106&lt;T106,AF106&gt;=I106)</formula>
    </cfRule>
    <cfRule type="expression" dxfId="9575" priority="11702">
      <formula>AF106&gt;=T106</formula>
    </cfRule>
  </conditionalFormatting>
  <conditionalFormatting sqref="AG106">
    <cfRule type="expression" dxfId="9574" priority="11697">
      <formula>AG106&lt;J106</formula>
    </cfRule>
    <cfRule type="expression" dxfId="9573" priority="11698">
      <formula>AND(AG106&lt;U106,AG106&gt;=J106)</formula>
    </cfRule>
    <cfRule type="expression" dxfId="9572" priority="11699">
      <formula>AG106&gt;=U106</formula>
    </cfRule>
  </conditionalFormatting>
  <conditionalFormatting sqref="AH106">
    <cfRule type="expression" dxfId="9571" priority="11694">
      <formula>AH106&lt;K106</formula>
    </cfRule>
    <cfRule type="expression" dxfId="9570" priority="11695">
      <formula>AND(AH106&lt;V106,AH106&gt;=K106)</formula>
    </cfRule>
    <cfRule type="expression" dxfId="9569" priority="11696">
      <formula>AH106&gt;=V106</formula>
    </cfRule>
  </conditionalFormatting>
  <conditionalFormatting sqref="AI106">
    <cfRule type="expression" dxfId="9568" priority="11691">
      <formula>AI106&lt;L106</formula>
    </cfRule>
    <cfRule type="expression" dxfId="9567" priority="11692">
      <formula>AND(AI106&lt;W106,AI106&gt;=L106)</formula>
    </cfRule>
    <cfRule type="expression" dxfId="9566" priority="11693">
      <formula>AI106&gt;=W106</formula>
    </cfRule>
  </conditionalFormatting>
  <conditionalFormatting sqref="AJ106">
    <cfRule type="expression" dxfId="9565" priority="11688">
      <formula>AJ106&lt;M106</formula>
    </cfRule>
    <cfRule type="expression" dxfId="9564" priority="11689">
      <formula>AND(AJ106&lt;X106,AJ106&gt;=M106)</formula>
    </cfRule>
    <cfRule type="expression" dxfId="9563" priority="11690">
      <formula>AJ106&gt;=X106</formula>
    </cfRule>
  </conditionalFormatting>
  <conditionalFormatting sqref="AK106">
    <cfRule type="expression" dxfId="9562" priority="11685">
      <formula>AK106&lt;N106</formula>
    </cfRule>
    <cfRule type="expression" dxfId="9561" priority="11686">
      <formula>AND(AK106&lt;Y106,AK106&gt;=N106)</formula>
    </cfRule>
    <cfRule type="expression" dxfId="9560" priority="11687">
      <formula>AK106&gt;=Y106</formula>
    </cfRule>
  </conditionalFormatting>
  <conditionalFormatting sqref="AC106:AK106">
    <cfRule type="cellIs" dxfId="9559" priority="11682" operator="equal">
      <formula>0</formula>
    </cfRule>
  </conditionalFormatting>
  <conditionalFormatting sqref="AA107">
    <cfRule type="expression" dxfId="9558" priority="11679">
      <formula>AA107&lt;E107</formula>
    </cfRule>
    <cfRule type="expression" dxfId="9557" priority="11680">
      <formula>AND(AA107&lt;P107,AA107&gt;=E107)</formula>
    </cfRule>
    <cfRule type="expression" dxfId="9556" priority="11681">
      <formula>AA107&gt;=P107</formula>
    </cfRule>
  </conditionalFormatting>
  <conditionalFormatting sqref="AC107">
    <cfRule type="expression" dxfId="9555" priority="11676">
      <formula>AC107&lt;F107</formula>
    </cfRule>
    <cfRule type="expression" dxfId="9554" priority="11677">
      <formula>AND(AC107&lt;Q107,AC107&gt;=F107)</formula>
    </cfRule>
    <cfRule type="expression" dxfId="9553" priority="11678">
      <formula>AC107&gt;=Q107</formula>
    </cfRule>
  </conditionalFormatting>
  <conditionalFormatting sqref="AD107">
    <cfRule type="expression" dxfId="9552" priority="11673">
      <formula>AD107&lt;G107</formula>
    </cfRule>
    <cfRule type="expression" dxfId="9551" priority="11674">
      <formula>AND(AD107&lt;R107,AD107&gt;=G107)</formula>
    </cfRule>
    <cfRule type="expression" dxfId="9550" priority="11675">
      <formula>AD107&gt;=R107</formula>
    </cfRule>
  </conditionalFormatting>
  <conditionalFormatting sqref="AE107">
    <cfRule type="expression" dxfId="9549" priority="11670">
      <formula>AE107&lt;H107</formula>
    </cfRule>
    <cfRule type="expression" dxfId="9548" priority="11671">
      <formula>AND(AE107&lt;S107,AE107&gt;=H107)</formula>
    </cfRule>
    <cfRule type="expression" dxfId="9547" priority="11672">
      <formula>AE107&gt;=S107</formula>
    </cfRule>
  </conditionalFormatting>
  <conditionalFormatting sqref="AF107">
    <cfRule type="expression" dxfId="9546" priority="11667">
      <formula>AF107&lt;I107</formula>
    </cfRule>
    <cfRule type="expression" dxfId="9545" priority="11668">
      <formula>AND(AF107&lt;T107,AF107&gt;=I107)</formula>
    </cfRule>
    <cfRule type="expression" dxfId="9544" priority="11669">
      <formula>AF107&gt;=T107</formula>
    </cfRule>
  </conditionalFormatting>
  <conditionalFormatting sqref="AG107">
    <cfRule type="expression" dxfId="9543" priority="11664">
      <formula>AG107&lt;J107</formula>
    </cfRule>
    <cfRule type="expression" dxfId="9542" priority="11665">
      <formula>AND(AG107&lt;U107,AG107&gt;=J107)</formula>
    </cfRule>
    <cfRule type="expression" dxfId="9541" priority="11666">
      <formula>AG107&gt;=U107</formula>
    </cfRule>
  </conditionalFormatting>
  <conditionalFormatting sqref="AH107">
    <cfRule type="expression" dxfId="9540" priority="11661">
      <formula>AH107&lt;K107</formula>
    </cfRule>
    <cfRule type="expression" dxfId="9539" priority="11662">
      <formula>AND(AH107&lt;V107,AH107&gt;=K107)</formula>
    </cfRule>
    <cfRule type="expression" dxfId="9538" priority="11663">
      <formula>AH107&gt;=V107</formula>
    </cfRule>
  </conditionalFormatting>
  <conditionalFormatting sqref="AI107">
    <cfRule type="expression" dxfId="9537" priority="11658">
      <formula>AI107&lt;L107</formula>
    </cfRule>
    <cfRule type="expression" dxfId="9536" priority="11659">
      <formula>AND(AI107&lt;W107,AI107&gt;=L107)</formula>
    </cfRule>
    <cfRule type="expression" dxfId="9535" priority="11660">
      <formula>AI107&gt;=W107</formula>
    </cfRule>
  </conditionalFormatting>
  <conditionalFormatting sqref="AJ107">
    <cfRule type="expression" dxfId="9534" priority="11655">
      <formula>AJ107&lt;M107</formula>
    </cfRule>
    <cfRule type="expression" dxfId="9533" priority="11656">
      <formula>AND(AJ107&lt;X107,AJ107&gt;=M107)</formula>
    </cfRule>
    <cfRule type="expression" dxfId="9532" priority="11657">
      <formula>AJ107&gt;=X107</formula>
    </cfRule>
  </conditionalFormatting>
  <conditionalFormatting sqref="AK107">
    <cfRule type="expression" dxfId="9531" priority="11652">
      <formula>AK107&lt;N107</formula>
    </cfRule>
    <cfRule type="expression" dxfId="9530" priority="11653">
      <formula>AND(AK107&lt;Y107,AK107&gt;=N107)</formula>
    </cfRule>
    <cfRule type="expression" dxfId="9529" priority="11654">
      <formula>AK107&gt;=Y107</formula>
    </cfRule>
  </conditionalFormatting>
  <conditionalFormatting sqref="AA107 AC107:AK107">
    <cfRule type="cellIs" dxfId="9528" priority="11649" operator="equal">
      <formula>0</formula>
    </cfRule>
  </conditionalFormatting>
  <conditionalFormatting sqref="AC108">
    <cfRule type="expression" dxfId="9527" priority="11643">
      <formula>AC108&lt;F108</formula>
    </cfRule>
    <cfRule type="expression" dxfId="9526" priority="11644">
      <formula>AND(AC108&lt;Q108,AC108&gt;=F108)</formula>
    </cfRule>
    <cfRule type="expression" dxfId="9525" priority="11645">
      <formula>AC108&gt;=Q108</formula>
    </cfRule>
  </conditionalFormatting>
  <conditionalFormatting sqref="AD108">
    <cfRule type="expression" dxfId="9524" priority="11640">
      <formula>AD108&lt;G108</formula>
    </cfRule>
    <cfRule type="expression" dxfId="9523" priority="11641">
      <formula>AND(AD108&lt;R108,AD108&gt;=G108)</formula>
    </cfRule>
    <cfRule type="expression" dxfId="9522" priority="11642">
      <formula>AD108&gt;=R108</formula>
    </cfRule>
  </conditionalFormatting>
  <conditionalFormatting sqref="AE108">
    <cfRule type="expression" dxfId="9521" priority="11637">
      <formula>AE108&lt;H108</formula>
    </cfRule>
    <cfRule type="expression" dxfId="9520" priority="11638">
      <formula>AND(AE108&lt;S108,AE108&gt;=H108)</formula>
    </cfRule>
    <cfRule type="expression" dxfId="9519" priority="11639">
      <formula>AE108&gt;=S108</formula>
    </cfRule>
  </conditionalFormatting>
  <conditionalFormatting sqref="AF108">
    <cfRule type="expression" dxfId="9518" priority="11634">
      <formula>AF108&lt;I108</formula>
    </cfRule>
    <cfRule type="expression" dxfId="9517" priority="11635">
      <formula>AND(AF108&lt;T108,AF108&gt;=I108)</formula>
    </cfRule>
    <cfRule type="expression" dxfId="9516" priority="11636">
      <formula>AF108&gt;=T108</formula>
    </cfRule>
  </conditionalFormatting>
  <conditionalFormatting sqref="AG108">
    <cfRule type="expression" dxfId="9515" priority="11631">
      <formula>AG108&lt;J108</formula>
    </cfRule>
    <cfRule type="expression" dxfId="9514" priority="11632">
      <formula>AND(AG108&lt;U108,AG108&gt;=J108)</formula>
    </cfRule>
    <cfRule type="expression" dxfId="9513" priority="11633">
      <formula>AG108&gt;=U108</formula>
    </cfRule>
  </conditionalFormatting>
  <conditionalFormatting sqref="AH108">
    <cfRule type="expression" dxfId="9512" priority="11628">
      <formula>AH108&lt;K108</formula>
    </cfRule>
    <cfRule type="expression" dxfId="9511" priority="11629">
      <formula>AND(AH108&lt;V108,AH108&gt;=K108)</formula>
    </cfRule>
    <cfRule type="expression" dxfId="9510" priority="11630">
      <formula>AH108&gt;=V108</formula>
    </cfRule>
  </conditionalFormatting>
  <conditionalFormatting sqref="AI108">
    <cfRule type="expression" dxfId="9509" priority="11625">
      <formula>AI108&lt;L108</formula>
    </cfRule>
    <cfRule type="expression" dxfId="9508" priority="11626">
      <formula>AND(AI108&lt;W108,AI108&gt;=L108)</formula>
    </cfRule>
    <cfRule type="expression" dxfId="9507" priority="11627">
      <formula>AI108&gt;=W108</formula>
    </cfRule>
  </conditionalFormatting>
  <conditionalFormatting sqref="AJ108">
    <cfRule type="expression" dxfId="9506" priority="11622">
      <formula>AJ108&lt;M108</formula>
    </cfRule>
    <cfRule type="expression" dxfId="9505" priority="11623">
      <formula>AND(AJ108&lt;X108,AJ108&gt;=M108)</formula>
    </cfRule>
    <cfRule type="expression" dxfId="9504" priority="11624">
      <formula>AJ108&gt;=X108</formula>
    </cfRule>
  </conditionalFormatting>
  <conditionalFormatting sqref="AK108">
    <cfRule type="expression" dxfId="9503" priority="11619">
      <formula>AK108&lt;N108</formula>
    </cfRule>
    <cfRule type="expression" dxfId="9502" priority="11620">
      <formula>AND(AK108&lt;Y108,AK108&gt;=N108)</formula>
    </cfRule>
    <cfRule type="expression" dxfId="9501" priority="11621">
      <formula>AK108&gt;=Y108</formula>
    </cfRule>
  </conditionalFormatting>
  <conditionalFormatting sqref="AC108:AK108">
    <cfRule type="cellIs" dxfId="9500" priority="11616" operator="equal">
      <formula>0</formula>
    </cfRule>
  </conditionalFormatting>
  <conditionalFormatting sqref="AC109">
    <cfRule type="expression" dxfId="9499" priority="11610">
      <formula>AC109&lt;F109</formula>
    </cfRule>
    <cfRule type="expression" dxfId="9498" priority="11611">
      <formula>AND(AC109&lt;Q109,AC109&gt;=F109)</formula>
    </cfRule>
    <cfRule type="expression" dxfId="9497" priority="11612">
      <formula>AC109&gt;=Q109</formula>
    </cfRule>
  </conditionalFormatting>
  <conditionalFormatting sqref="AD109">
    <cfRule type="expression" dxfId="9496" priority="11607">
      <formula>AD109&lt;G109</formula>
    </cfRule>
    <cfRule type="expression" dxfId="9495" priority="11608">
      <formula>AND(AD109&lt;R109,AD109&gt;=G109)</formula>
    </cfRule>
    <cfRule type="expression" dxfId="9494" priority="11609">
      <formula>AD109&gt;=R109</formula>
    </cfRule>
  </conditionalFormatting>
  <conditionalFormatting sqref="AE109">
    <cfRule type="expression" dxfId="9493" priority="11604">
      <formula>AE109&lt;H109</formula>
    </cfRule>
    <cfRule type="expression" dxfId="9492" priority="11605">
      <formula>AND(AE109&lt;S109,AE109&gt;=H109)</formula>
    </cfRule>
    <cfRule type="expression" dxfId="9491" priority="11606">
      <formula>AE109&gt;=S109</formula>
    </cfRule>
  </conditionalFormatting>
  <conditionalFormatting sqref="AF109">
    <cfRule type="expression" dxfId="9490" priority="11601">
      <formula>AF109&lt;I109</formula>
    </cfRule>
    <cfRule type="expression" dxfId="9489" priority="11602">
      <formula>AND(AF109&lt;T109,AF109&gt;=I109)</formula>
    </cfRule>
    <cfRule type="expression" dxfId="9488" priority="11603">
      <formula>AF109&gt;=T109</formula>
    </cfRule>
  </conditionalFormatting>
  <conditionalFormatting sqref="AG109">
    <cfRule type="expression" dxfId="9487" priority="11598">
      <formula>AG109&lt;J109</formula>
    </cfRule>
    <cfRule type="expression" dxfId="9486" priority="11599">
      <formula>AND(AG109&lt;U109,AG109&gt;=J109)</formula>
    </cfRule>
    <cfRule type="expression" dxfId="9485" priority="11600">
      <formula>AG109&gt;=U109</formula>
    </cfRule>
  </conditionalFormatting>
  <conditionalFormatting sqref="AH109">
    <cfRule type="expression" dxfId="9484" priority="11595">
      <formula>AH109&lt;K109</formula>
    </cfRule>
    <cfRule type="expression" dxfId="9483" priority="11596">
      <formula>AND(AH109&lt;V109,AH109&gt;=K109)</formula>
    </cfRule>
    <cfRule type="expression" dxfId="9482" priority="11597">
      <formula>AH109&gt;=V109</formula>
    </cfRule>
  </conditionalFormatting>
  <conditionalFormatting sqref="AI109">
    <cfRule type="expression" dxfId="9481" priority="11592">
      <formula>AI109&lt;L109</formula>
    </cfRule>
    <cfRule type="expression" dxfId="9480" priority="11593">
      <formula>AND(AI109&lt;W109,AI109&gt;=L109)</formula>
    </cfRule>
    <cfRule type="expression" dxfId="9479" priority="11594">
      <formula>AI109&gt;=W109</formula>
    </cfRule>
  </conditionalFormatting>
  <conditionalFormatting sqref="AJ109">
    <cfRule type="expression" dxfId="9478" priority="11589">
      <formula>AJ109&lt;M109</formula>
    </cfRule>
    <cfRule type="expression" dxfId="9477" priority="11590">
      <formula>AND(AJ109&lt;X109,AJ109&gt;=M109)</formula>
    </cfRule>
    <cfRule type="expression" dxfId="9476" priority="11591">
      <formula>AJ109&gt;=X109</formula>
    </cfRule>
  </conditionalFormatting>
  <conditionalFormatting sqref="AK109">
    <cfRule type="expression" dxfId="9475" priority="11586">
      <formula>AK109&lt;N109</formula>
    </cfRule>
    <cfRule type="expression" dxfId="9474" priority="11587">
      <formula>AND(AK109&lt;Y109,AK109&gt;=N109)</formula>
    </cfRule>
    <cfRule type="expression" dxfId="9473" priority="11588">
      <formula>AK109&gt;=Y109</formula>
    </cfRule>
  </conditionalFormatting>
  <conditionalFormatting sqref="AC109:AK109">
    <cfRule type="cellIs" dxfId="9472" priority="11583" operator="equal">
      <formula>0</formula>
    </cfRule>
  </conditionalFormatting>
  <conditionalFormatting sqref="AC110">
    <cfRule type="expression" dxfId="9471" priority="11577">
      <formula>AC110&lt;F110</formula>
    </cfRule>
    <cfRule type="expression" dxfId="9470" priority="11578">
      <formula>AND(AC110&lt;Q110,AC110&gt;=F110)</formula>
    </cfRule>
    <cfRule type="expression" dxfId="9469" priority="11579">
      <formula>AC110&gt;=Q110</formula>
    </cfRule>
  </conditionalFormatting>
  <conditionalFormatting sqref="AD110">
    <cfRule type="expression" dxfId="9468" priority="11574">
      <formula>AD110&lt;G110</formula>
    </cfRule>
    <cfRule type="expression" dxfId="9467" priority="11575">
      <formula>AND(AD110&lt;R110,AD110&gt;=G110)</formula>
    </cfRule>
    <cfRule type="expression" dxfId="9466" priority="11576">
      <formula>AD110&gt;=R110</formula>
    </cfRule>
  </conditionalFormatting>
  <conditionalFormatting sqref="AE110">
    <cfRule type="expression" dxfId="9465" priority="11571">
      <formula>AE110&lt;H110</formula>
    </cfRule>
    <cfRule type="expression" dxfId="9464" priority="11572">
      <formula>AND(AE110&lt;S110,AE110&gt;=H110)</formula>
    </cfRule>
    <cfRule type="expression" dxfId="9463" priority="11573">
      <formula>AE110&gt;=S110</formula>
    </cfRule>
  </conditionalFormatting>
  <conditionalFormatting sqref="AF110">
    <cfRule type="expression" dxfId="9462" priority="11568">
      <formula>AF110&lt;I110</formula>
    </cfRule>
    <cfRule type="expression" dxfId="9461" priority="11569">
      <formula>AND(AF110&lt;T110,AF110&gt;=I110)</formula>
    </cfRule>
    <cfRule type="expression" dxfId="9460" priority="11570">
      <formula>AF110&gt;=T110</formula>
    </cfRule>
  </conditionalFormatting>
  <conditionalFormatting sqref="AG110">
    <cfRule type="expression" dxfId="9459" priority="11565">
      <formula>AG110&lt;J110</formula>
    </cfRule>
    <cfRule type="expression" dxfId="9458" priority="11566">
      <formula>AND(AG110&lt;U110,AG110&gt;=J110)</formula>
    </cfRule>
    <cfRule type="expression" dxfId="9457" priority="11567">
      <formula>AG110&gt;=U110</formula>
    </cfRule>
  </conditionalFormatting>
  <conditionalFormatting sqref="AH110">
    <cfRule type="expression" dxfId="9456" priority="11562">
      <formula>AH110&lt;K110</formula>
    </cfRule>
    <cfRule type="expression" dxfId="9455" priority="11563">
      <formula>AND(AH110&lt;V110,AH110&gt;=K110)</formula>
    </cfRule>
    <cfRule type="expression" dxfId="9454" priority="11564">
      <formula>AH110&gt;=V110</formula>
    </cfRule>
  </conditionalFormatting>
  <conditionalFormatting sqref="AI110">
    <cfRule type="expression" dxfId="9453" priority="11559">
      <formula>AI110&lt;L110</formula>
    </cfRule>
    <cfRule type="expression" dxfId="9452" priority="11560">
      <formula>AND(AI110&lt;W110,AI110&gt;=L110)</formula>
    </cfRule>
    <cfRule type="expression" dxfId="9451" priority="11561">
      <formula>AI110&gt;=W110</formula>
    </cfRule>
  </conditionalFormatting>
  <conditionalFormatting sqref="AJ110">
    <cfRule type="expression" dxfId="9450" priority="11556">
      <formula>AJ110&lt;M110</formula>
    </cfRule>
    <cfRule type="expression" dxfId="9449" priority="11557">
      <formula>AND(AJ110&lt;X110,AJ110&gt;=M110)</formula>
    </cfRule>
    <cfRule type="expression" dxfId="9448" priority="11558">
      <formula>AJ110&gt;=X110</formula>
    </cfRule>
  </conditionalFormatting>
  <conditionalFormatting sqref="AK110">
    <cfRule type="expression" dxfId="9447" priority="11553">
      <formula>AK110&lt;N110</formula>
    </cfRule>
    <cfRule type="expression" dxfId="9446" priority="11554">
      <formula>AND(AK110&lt;Y110,AK110&gt;=N110)</formula>
    </cfRule>
    <cfRule type="expression" dxfId="9445" priority="11555">
      <formula>AK110&gt;=Y110</formula>
    </cfRule>
  </conditionalFormatting>
  <conditionalFormatting sqref="AC110:AK110">
    <cfRule type="cellIs" dxfId="9444" priority="11550" operator="equal">
      <formula>0</formula>
    </cfRule>
  </conditionalFormatting>
  <conditionalFormatting sqref="AC111">
    <cfRule type="expression" dxfId="9443" priority="11544">
      <formula>AC111&lt;F111</formula>
    </cfRule>
    <cfRule type="expression" dxfId="9442" priority="11545">
      <formula>AND(AC111&lt;Q111,AC111&gt;=F111)</formula>
    </cfRule>
    <cfRule type="expression" dxfId="9441" priority="11546">
      <formula>AC111&gt;=Q111</formula>
    </cfRule>
  </conditionalFormatting>
  <conditionalFormatting sqref="AD111">
    <cfRule type="expression" dxfId="9440" priority="11541">
      <formula>AD111&lt;G111</formula>
    </cfRule>
    <cfRule type="expression" dxfId="9439" priority="11542">
      <formula>AND(AD111&lt;R111,AD111&gt;=G111)</formula>
    </cfRule>
    <cfRule type="expression" dxfId="9438" priority="11543">
      <formula>AD111&gt;=R111</formula>
    </cfRule>
  </conditionalFormatting>
  <conditionalFormatting sqref="AE111">
    <cfRule type="expression" dxfId="9437" priority="11538">
      <formula>AE111&lt;H111</formula>
    </cfRule>
    <cfRule type="expression" dxfId="9436" priority="11539">
      <formula>AND(AE111&lt;S111,AE111&gt;=H111)</formula>
    </cfRule>
    <cfRule type="expression" dxfId="9435" priority="11540">
      <formula>AE111&gt;=S111</formula>
    </cfRule>
  </conditionalFormatting>
  <conditionalFormatting sqref="AF111">
    <cfRule type="expression" dxfId="9434" priority="11535">
      <formula>AF111&lt;I111</formula>
    </cfRule>
    <cfRule type="expression" dxfId="9433" priority="11536">
      <formula>AND(AF111&lt;T111,AF111&gt;=I111)</formula>
    </cfRule>
    <cfRule type="expression" dxfId="9432" priority="11537">
      <formula>AF111&gt;=T111</formula>
    </cfRule>
  </conditionalFormatting>
  <conditionalFormatting sqref="AG111">
    <cfRule type="expression" dxfId="9431" priority="11532">
      <formula>AG111&lt;J111</formula>
    </cfRule>
    <cfRule type="expression" dxfId="9430" priority="11533">
      <formula>AND(AG111&lt;U111,AG111&gt;=J111)</formula>
    </cfRule>
    <cfRule type="expression" dxfId="9429" priority="11534">
      <formula>AG111&gt;=U111</formula>
    </cfRule>
  </conditionalFormatting>
  <conditionalFormatting sqref="AH111">
    <cfRule type="expression" dxfId="9428" priority="11529">
      <formula>AH111&lt;K111</formula>
    </cfRule>
    <cfRule type="expression" dxfId="9427" priority="11530">
      <formula>AND(AH111&lt;V111,AH111&gt;=K111)</formula>
    </cfRule>
    <cfRule type="expression" dxfId="9426" priority="11531">
      <formula>AH111&gt;=V111</formula>
    </cfRule>
  </conditionalFormatting>
  <conditionalFormatting sqref="AI111">
    <cfRule type="expression" dxfId="9425" priority="11526">
      <formula>AI111&lt;L111</formula>
    </cfRule>
    <cfRule type="expression" dxfId="9424" priority="11527">
      <formula>AND(AI111&lt;W111,AI111&gt;=L111)</formula>
    </cfRule>
    <cfRule type="expression" dxfId="9423" priority="11528">
      <formula>AI111&gt;=W111</formula>
    </cfRule>
  </conditionalFormatting>
  <conditionalFormatting sqref="AJ111">
    <cfRule type="expression" dxfId="9422" priority="11523">
      <formula>AJ111&lt;M111</formula>
    </cfRule>
    <cfRule type="expression" dxfId="9421" priority="11524">
      <formula>AND(AJ111&lt;X111,AJ111&gt;=M111)</formula>
    </cfRule>
    <cfRule type="expression" dxfId="9420" priority="11525">
      <formula>AJ111&gt;=X111</formula>
    </cfRule>
  </conditionalFormatting>
  <conditionalFormatting sqref="AK111">
    <cfRule type="expression" dxfId="9419" priority="11520">
      <formula>AK111&lt;N111</formula>
    </cfRule>
    <cfRule type="expression" dxfId="9418" priority="11521">
      <formula>AND(AK111&lt;Y111,AK111&gt;=N111)</formula>
    </cfRule>
    <cfRule type="expression" dxfId="9417" priority="11522">
      <formula>AK111&gt;=Y111</formula>
    </cfRule>
  </conditionalFormatting>
  <conditionalFormatting sqref="AC111:AK111">
    <cfRule type="cellIs" dxfId="9416" priority="11517" operator="equal">
      <formula>0</formula>
    </cfRule>
  </conditionalFormatting>
  <conditionalFormatting sqref="AC112">
    <cfRule type="expression" dxfId="9415" priority="11511">
      <formula>AC112&lt;F112</formula>
    </cfRule>
    <cfRule type="expression" dxfId="9414" priority="11512">
      <formula>AND(AC112&lt;Q112,AC112&gt;=F112)</formula>
    </cfRule>
    <cfRule type="expression" dxfId="9413" priority="11513">
      <formula>AC112&gt;=Q112</formula>
    </cfRule>
  </conditionalFormatting>
  <conditionalFormatting sqref="AD112">
    <cfRule type="expression" dxfId="9412" priority="11508">
      <formula>AD112&lt;G112</formula>
    </cfRule>
    <cfRule type="expression" dxfId="9411" priority="11509">
      <formula>AND(AD112&lt;R112,AD112&gt;=G112)</formula>
    </cfRule>
    <cfRule type="expression" dxfId="9410" priority="11510">
      <formula>AD112&gt;=R112</formula>
    </cfRule>
  </conditionalFormatting>
  <conditionalFormatting sqref="AE112">
    <cfRule type="expression" dxfId="9409" priority="11505">
      <formula>AE112&lt;H112</formula>
    </cfRule>
    <cfRule type="expression" dxfId="9408" priority="11506">
      <formula>AND(AE112&lt;S112,AE112&gt;=H112)</formula>
    </cfRule>
    <cfRule type="expression" dxfId="9407" priority="11507">
      <formula>AE112&gt;=S112</formula>
    </cfRule>
  </conditionalFormatting>
  <conditionalFormatting sqref="AF112">
    <cfRule type="expression" dxfId="9406" priority="11502">
      <formula>AF112&lt;I112</formula>
    </cfRule>
    <cfRule type="expression" dxfId="9405" priority="11503">
      <formula>AND(AF112&lt;T112,AF112&gt;=I112)</formula>
    </cfRule>
    <cfRule type="expression" dxfId="9404" priority="11504">
      <formula>AF112&gt;=T112</formula>
    </cfRule>
  </conditionalFormatting>
  <conditionalFormatting sqref="AG112">
    <cfRule type="expression" dxfId="9403" priority="11499">
      <formula>AG112&lt;J112</formula>
    </cfRule>
    <cfRule type="expression" dxfId="9402" priority="11500">
      <formula>AND(AG112&lt;U112,AG112&gt;=J112)</formula>
    </cfRule>
    <cfRule type="expression" dxfId="9401" priority="11501">
      <formula>AG112&gt;=U112</formula>
    </cfRule>
  </conditionalFormatting>
  <conditionalFormatting sqref="AH112">
    <cfRule type="expression" dxfId="9400" priority="11496">
      <formula>AH112&lt;K112</formula>
    </cfRule>
    <cfRule type="expression" dxfId="9399" priority="11497">
      <formula>AND(AH112&lt;V112,AH112&gt;=K112)</formula>
    </cfRule>
    <cfRule type="expression" dxfId="9398" priority="11498">
      <formula>AH112&gt;=V112</formula>
    </cfRule>
  </conditionalFormatting>
  <conditionalFormatting sqref="AI112">
    <cfRule type="expression" dxfId="9397" priority="11493">
      <formula>AI112&lt;L112</formula>
    </cfRule>
    <cfRule type="expression" dxfId="9396" priority="11494">
      <formula>AND(AI112&lt;W112,AI112&gt;=L112)</formula>
    </cfRule>
    <cfRule type="expression" dxfId="9395" priority="11495">
      <formula>AI112&gt;=W112</formula>
    </cfRule>
  </conditionalFormatting>
  <conditionalFormatting sqref="AJ112">
    <cfRule type="expression" dxfId="9394" priority="11490">
      <formula>AJ112&lt;M112</formula>
    </cfRule>
    <cfRule type="expression" dxfId="9393" priority="11491">
      <formula>AND(AJ112&lt;X112,AJ112&gt;=M112)</formula>
    </cfRule>
    <cfRule type="expression" dxfId="9392" priority="11492">
      <formula>AJ112&gt;=X112</formula>
    </cfRule>
  </conditionalFormatting>
  <conditionalFormatting sqref="AK112">
    <cfRule type="expression" dxfId="9391" priority="11487">
      <formula>AK112&lt;N112</formula>
    </cfRule>
    <cfRule type="expression" dxfId="9390" priority="11488">
      <formula>AND(AK112&lt;Y112,AK112&gt;=N112)</formula>
    </cfRule>
    <cfRule type="expression" dxfId="9389" priority="11489">
      <formula>AK112&gt;=Y112</formula>
    </cfRule>
  </conditionalFormatting>
  <conditionalFormatting sqref="AC112:AK112">
    <cfRule type="cellIs" dxfId="9388" priority="11484" operator="equal">
      <formula>0</formula>
    </cfRule>
  </conditionalFormatting>
  <conditionalFormatting sqref="AC113">
    <cfRule type="expression" dxfId="9387" priority="11478">
      <formula>AC113&lt;F113</formula>
    </cfRule>
    <cfRule type="expression" dxfId="9386" priority="11479">
      <formula>AND(AC113&lt;Q113,AC113&gt;=F113)</formula>
    </cfRule>
    <cfRule type="expression" dxfId="9385" priority="11480">
      <formula>AC113&gt;=Q113</formula>
    </cfRule>
  </conditionalFormatting>
  <conditionalFormatting sqref="AD113">
    <cfRule type="expression" dxfId="9384" priority="11475">
      <formula>AD113&lt;G113</formula>
    </cfRule>
    <cfRule type="expression" dxfId="9383" priority="11476">
      <formula>AND(AD113&lt;R113,AD113&gt;=G113)</formula>
    </cfRule>
    <cfRule type="expression" dxfId="9382" priority="11477">
      <formula>AD113&gt;=R113</formula>
    </cfRule>
  </conditionalFormatting>
  <conditionalFormatting sqref="AE113">
    <cfRule type="expression" dxfId="9381" priority="11472">
      <formula>AE113&lt;H113</formula>
    </cfRule>
    <cfRule type="expression" dxfId="9380" priority="11473">
      <formula>AND(AE113&lt;S113,AE113&gt;=H113)</formula>
    </cfRule>
    <cfRule type="expression" dxfId="9379" priority="11474">
      <formula>AE113&gt;=S113</formula>
    </cfRule>
  </conditionalFormatting>
  <conditionalFormatting sqref="AF113">
    <cfRule type="expression" dxfId="9378" priority="11469">
      <formula>AF113&lt;I113</formula>
    </cfRule>
    <cfRule type="expression" dxfId="9377" priority="11470">
      <formula>AND(AF113&lt;T113,AF113&gt;=I113)</formula>
    </cfRule>
    <cfRule type="expression" dxfId="9376" priority="11471">
      <formula>AF113&gt;=T113</formula>
    </cfRule>
  </conditionalFormatting>
  <conditionalFormatting sqref="AG113">
    <cfRule type="expression" dxfId="9375" priority="11466">
      <formula>AG113&lt;J113</formula>
    </cfRule>
    <cfRule type="expression" dxfId="9374" priority="11467">
      <formula>AND(AG113&lt;U113,AG113&gt;=J113)</formula>
    </cfRule>
    <cfRule type="expression" dxfId="9373" priority="11468">
      <formula>AG113&gt;=U113</formula>
    </cfRule>
  </conditionalFormatting>
  <conditionalFormatting sqref="AH113">
    <cfRule type="expression" dxfId="9372" priority="11463">
      <formula>AH113&lt;K113</formula>
    </cfRule>
    <cfRule type="expression" dxfId="9371" priority="11464">
      <formula>AND(AH113&lt;V113,AH113&gt;=K113)</formula>
    </cfRule>
    <cfRule type="expression" dxfId="9370" priority="11465">
      <formula>AH113&gt;=V113</formula>
    </cfRule>
  </conditionalFormatting>
  <conditionalFormatting sqref="AI113">
    <cfRule type="expression" dxfId="9369" priority="11460">
      <formula>AI113&lt;L113</formula>
    </cfRule>
    <cfRule type="expression" dxfId="9368" priority="11461">
      <formula>AND(AI113&lt;W113,AI113&gt;=L113)</formula>
    </cfRule>
    <cfRule type="expression" dxfId="9367" priority="11462">
      <formula>AI113&gt;=W113</formula>
    </cfRule>
  </conditionalFormatting>
  <conditionalFormatting sqref="AJ113">
    <cfRule type="expression" dxfId="9366" priority="11457">
      <formula>AJ113&lt;M113</formula>
    </cfRule>
    <cfRule type="expression" dxfId="9365" priority="11458">
      <formula>AND(AJ113&lt;X113,AJ113&gt;=M113)</formula>
    </cfRule>
    <cfRule type="expression" dxfId="9364" priority="11459">
      <formula>AJ113&gt;=X113</formula>
    </cfRule>
  </conditionalFormatting>
  <conditionalFormatting sqref="AK113">
    <cfRule type="expression" dxfId="9363" priority="11454">
      <formula>AK113&lt;N113</formula>
    </cfRule>
    <cfRule type="expression" dxfId="9362" priority="11455">
      <formula>AND(AK113&lt;Y113,AK113&gt;=N113)</formula>
    </cfRule>
    <cfRule type="expression" dxfId="9361" priority="11456">
      <formula>AK113&gt;=Y113</formula>
    </cfRule>
  </conditionalFormatting>
  <conditionalFormatting sqref="AC113:AK113">
    <cfRule type="cellIs" dxfId="9360" priority="11451" operator="equal">
      <formula>0</formula>
    </cfRule>
  </conditionalFormatting>
  <conditionalFormatting sqref="AC114">
    <cfRule type="expression" dxfId="9359" priority="11445">
      <formula>AC114&lt;F114</formula>
    </cfRule>
    <cfRule type="expression" dxfId="9358" priority="11446">
      <formula>AND(AC114&lt;Q114,AC114&gt;=F114)</formula>
    </cfRule>
    <cfRule type="expression" dxfId="9357" priority="11447">
      <formula>AC114&gt;=Q114</formula>
    </cfRule>
  </conditionalFormatting>
  <conditionalFormatting sqref="AD114">
    <cfRule type="expression" dxfId="9356" priority="11442">
      <formula>AD114&lt;G114</formula>
    </cfRule>
    <cfRule type="expression" dxfId="9355" priority="11443">
      <formula>AND(AD114&lt;R114,AD114&gt;=G114)</formula>
    </cfRule>
    <cfRule type="expression" dxfId="9354" priority="11444">
      <formula>AD114&gt;=R114</formula>
    </cfRule>
  </conditionalFormatting>
  <conditionalFormatting sqref="AE114">
    <cfRule type="expression" dxfId="9353" priority="11439">
      <formula>AE114&lt;H114</formula>
    </cfRule>
    <cfRule type="expression" dxfId="9352" priority="11440">
      <formula>AND(AE114&lt;S114,AE114&gt;=H114)</formula>
    </cfRule>
    <cfRule type="expression" dxfId="9351" priority="11441">
      <formula>AE114&gt;=S114</formula>
    </cfRule>
  </conditionalFormatting>
  <conditionalFormatting sqref="AF114">
    <cfRule type="expression" dxfId="9350" priority="11436">
      <formula>AF114&lt;I114</formula>
    </cfRule>
    <cfRule type="expression" dxfId="9349" priority="11437">
      <formula>AND(AF114&lt;T114,AF114&gt;=I114)</formula>
    </cfRule>
    <cfRule type="expression" dxfId="9348" priority="11438">
      <formula>AF114&gt;=T114</formula>
    </cfRule>
  </conditionalFormatting>
  <conditionalFormatting sqref="AG114">
    <cfRule type="expression" dxfId="9347" priority="11433">
      <formula>AG114&lt;J114</formula>
    </cfRule>
    <cfRule type="expression" dxfId="9346" priority="11434">
      <formula>AND(AG114&lt;U114,AG114&gt;=J114)</formula>
    </cfRule>
    <cfRule type="expression" dxfId="9345" priority="11435">
      <formula>AG114&gt;=U114</formula>
    </cfRule>
  </conditionalFormatting>
  <conditionalFormatting sqref="AH114">
    <cfRule type="expression" dxfId="9344" priority="11430">
      <formula>AH114&lt;K114</formula>
    </cfRule>
    <cfRule type="expression" dxfId="9343" priority="11431">
      <formula>AND(AH114&lt;V114,AH114&gt;=K114)</formula>
    </cfRule>
    <cfRule type="expression" dxfId="9342" priority="11432">
      <formula>AH114&gt;=V114</formula>
    </cfRule>
  </conditionalFormatting>
  <conditionalFormatting sqref="AI114">
    <cfRule type="expression" dxfId="9341" priority="11427">
      <formula>AI114&lt;L114</formula>
    </cfRule>
    <cfRule type="expression" dxfId="9340" priority="11428">
      <formula>AND(AI114&lt;W114,AI114&gt;=L114)</formula>
    </cfRule>
    <cfRule type="expression" dxfId="9339" priority="11429">
      <formula>AI114&gt;=W114</formula>
    </cfRule>
  </conditionalFormatting>
  <conditionalFormatting sqref="AJ114">
    <cfRule type="expression" dxfId="9338" priority="11424">
      <formula>AJ114&lt;M114</formula>
    </cfRule>
    <cfRule type="expression" dxfId="9337" priority="11425">
      <formula>AND(AJ114&lt;X114,AJ114&gt;=M114)</formula>
    </cfRule>
    <cfRule type="expression" dxfId="9336" priority="11426">
      <formula>AJ114&gt;=X114</formula>
    </cfRule>
  </conditionalFormatting>
  <conditionalFormatting sqref="AK114">
    <cfRule type="expression" dxfId="9335" priority="11421">
      <formula>AK114&lt;N114</formula>
    </cfRule>
    <cfRule type="expression" dxfId="9334" priority="11422">
      <formula>AND(AK114&lt;Y114,AK114&gt;=N114)</formula>
    </cfRule>
    <cfRule type="expression" dxfId="9333" priority="11423">
      <formula>AK114&gt;=Y114</formula>
    </cfRule>
  </conditionalFormatting>
  <conditionalFormatting sqref="AC114:AK114">
    <cfRule type="cellIs" dxfId="9332" priority="11418" operator="equal">
      <formula>0</formula>
    </cfRule>
  </conditionalFormatting>
  <conditionalFormatting sqref="AC115">
    <cfRule type="expression" dxfId="9331" priority="11412">
      <formula>AC115&lt;F115</formula>
    </cfRule>
    <cfRule type="expression" dxfId="9330" priority="11413">
      <formula>AND(AC115&lt;Q115,AC115&gt;=F115)</formula>
    </cfRule>
    <cfRule type="expression" dxfId="9329" priority="11414">
      <formula>AC115&gt;=Q115</formula>
    </cfRule>
  </conditionalFormatting>
  <conditionalFormatting sqref="AD115">
    <cfRule type="expression" dxfId="9328" priority="11409">
      <formula>AD115&lt;G115</formula>
    </cfRule>
    <cfRule type="expression" dxfId="9327" priority="11410">
      <formula>AND(AD115&lt;R115,AD115&gt;=G115)</formula>
    </cfRule>
    <cfRule type="expression" dxfId="9326" priority="11411">
      <formula>AD115&gt;=R115</formula>
    </cfRule>
  </conditionalFormatting>
  <conditionalFormatting sqref="AE115">
    <cfRule type="expression" dxfId="9325" priority="11406">
      <formula>AE115&lt;H115</formula>
    </cfRule>
    <cfRule type="expression" dxfId="9324" priority="11407">
      <formula>AND(AE115&lt;S115,AE115&gt;=H115)</formula>
    </cfRule>
    <cfRule type="expression" dxfId="9323" priority="11408">
      <formula>AE115&gt;=S115</formula>
    </cfRule>
  </conditionalFormatting>
  <conditionalFormatting sqref="AF115">
    <cfRule type="expression" dxfId="9322" priority="11403">
      <formula>AF115&lt;I115</formula>
    </cfRule>
    <cfRule type="expression" dxfId="9321" priority="11404">
      <formula>AND(AF115&lt;T115,AF115&gt;=I115)</formula>
    </cfRule>
    <cfRule type="expression" dxfId="9320" priority="11405">
      <formula>AF115&gt;=T115</formula>
    </cfRule>
  </conditionalFormatting>
  <conditionalFormatting sqref="AG115">
    <cfRule type="expression" dxfId="9319" priority="11400">
      <formula>AG115&lt;J115</formula>
    </cfRule>
    <cfRule type="expression" dxfId="9318" priority="11401">
      <formula>AND(AG115&lt;U115,AG115&gt;=J115)</formula>
    </cfRule>
    <cfRule type="expression" dxfId="9317" priority="11402">
      <formula>AG115&gt;=U115</formula>
    </cfRule>
  </conditionalFormatting>
  <conditionalFormatting sqref="AH115">
    <cfRule type="expression" dxfId="9316" priority="11397">
      <formula>AH115&lt;K115</formula>
    </cfRule>
    <cfRule type="expression" dxfId="9315" priority="11398">
      <formula>AND(AH115&lt;V115,AH115&gt;=K115)</formula>
    </cfRule>
    <cfRule type="expression" dxfId="9314" priority="11399">
      <formula>AH115&gt;=V115</formula>
    </cfRule>
  </conditionalFormatting>
  <conditionalFormatting sqref="AI115">
    <cfRule type="expression" dxfId="9313" priority="11394">
      <formula>AI115&lt;L115</formula>
    </cfRule>
    <cfRule type="expression" dxfId="9312" priority="11395">
      <formula>AND(AI115&lt;W115,AI115&gt;=L115)</formula>
    </cfRule>
    <cfRule type="expression" dxfId="9311" priority="11396">
      <formula>AI115&gt;=W115</formula>
    </cfRule>
  </conditionalFormatting>
  <conditionalFormatting sqref="AJ115">
    <cfRule type="expression" dxfId="9310" priority="11391">
      <formula>AJ115&lt;M115</formula>
    </cfRule>
    <cfRule type="expression" dxfId="9309" priority="11392">
      <formula>AND(AJ115&lt;X115,AJ115&gt;=M115)</formula>
    </cfRule>
    <cfRule type="expression" dxfId="9308" priority="11393">
      <formula>AJ115&gt;=X115</formula>
    </cfRule>
  </conditionalFormatting>
  <conditionalFormatting sqref="AK115">
    <cfRule type="expression" dxfId="9307" priority="11388">
      <formula>AK115&lt;N115</formula>
    </cfRule>
    <cfRule type="expression" dxfId="9306" priority="11389">
      <formula>AND(AK115&lt;Y115,AK115&gt;=N115)</formula>
    </cfRule>
    <cfRule type="expression" dxfId="9305" priority="11390">
      <formula>AK115&gt;=Y115</formula>
    </cfRule>
  </conditionalFormatting>
  <conditionalFormatting sqref="AC115:AK115">
    <cfRule type="cellIs" dxfId="9304" priority="11385" operator="equal">
      <formula>0</formula>
    </cfRule>
  </conditionalFormatting>
  <conditionalFormatting sqref="AC116">
    <cfRule type="expression" dxfId="9303" priority="11379">
      <formula>AC116&lt;F116</formula>
    </cfRule>
    <cfRule type="expression" dxfId="9302" priority="11380">
      <formula>AND(AC116&lt;Q116,AC116&gt;=F116)</formula>
    </cfRule>
    <cfRule type="expression" dxfId="9301" priority="11381">
      <formula>AC116&gt;=Q116</formula>
    </cfRule>
  </conditionalFormatting>
  <conditionalFormatting sqref="AD116">
    <cfRule type="expression" dxfId="9300" priority="11376">
      <formula>AD116&lt;G116</formula>
    </cfRule>
    <cfRule type="expression" dxfId="9299" priority="11377">
      <formula>AND(AD116&lt;R116,AD116&gt;=G116)</formula>
    </cfRule>
    <cfRule type="expression" dxfId="9298" priority="11378">
      <formula>AD116&gt;=R116</formula>
    </cfRule>
  </conditionalFormatting>
  <conditionalFormatting sqref="AE116">
    <cfRule type="expression" dxfId="9297" priority="11373">
      <formula>AE116&lt;H116</formula>
    </cfRule>
    <cfRule type="expression" dxfId="9296" priority="11374">
      <formula>AND(AE116&lt;S116,AE116&gt;=H116)</formula>
    </cfRule>
    <cfRule type="expression" dxfId="9295" priority="11375">
      <formula>AE116&gt;=S116</formula>
    </cfRule>
  </conditionalFormatting>
  <conditionalFormatting sqref="AF116">
    <cfRule type="expression" dxfId="9294" priority="11370">
      <formula>AF116&lt;I116</formula>
    </cfRule>
    <cfRule type="expression" dxfId="9293" priority="11371">
      <formula>AND(AF116&lt;T116,AF116&gt;=I116)</formula>
    </cfRule>
    <cfRule type="expression" dxfId="9292" priority="11372">
      <formula>AF116&gt;=T116</formula>
    </cfRule>
  </conditionalFormatting>
  <conditionalFormatting sqref="AG116">
    <cfRule type="expression" dxfId="9291" priority="11367">
      <formula>AG116&lt;J116</formula>
    </cfRule>
    <cfRule type="expression" dxfId="9290" priority="11368">
      <formula>AND(AG116&lt;U116,AG116&gt;=J116)</formula>
    </cfRule>
    <cfRule type="expression" dxfId="9289" priority="11369">
      <formula>AG116&gt;=U116</formula>
    </cfRule>
  </conditionalFormatting>
  <conditionalFormatting sqref="AH116">
    <cfRule type="expression" dxfId="9288" priority="11364">
      <formula>AH116&lt;K116</formula>
    </cfRule>
    <cfRule type="expression" dxfId="9287" priority="11365">
      <formula>AND(AH116&lt;V116,AH116&gt;=K116)</formula>
    </cfRule>
    <cfRule type="expression" dxfId="9286" priority="11366">
      <formula>AH116&gt;=V116</formula>
    </cfRule>
  </conditionalFormatting>
  <conditionalFormatting sqref="AI116">
    <cfRule type="expression" dxfId="9285" priority="11361">
      <formula>AI116&lt;L116</formula>
    </cfRule>
    <cfRule type="expression" dxfId="9284" priority="11362">
      <formula>AND(AI116&lt;W116,AI116&gt;=L116)</formula>
    </cfRule>
    <cfRule type="expression" dxfId="9283" priority="11363">
      <formula>AI116&gt;=W116</formula>
    </cfRule>
  </conditionalFormatting>
  <conditionalFormatting sqref="AJ116">
    <cfRule type="expression" dxfId="9282" priority="11358">
      <formula>AJ116&lt;M116</formula>
    </cfRule>
    <cfRule type="expression" dxfId="9281" priority="11359">
      <formula>AND(AJ116&lt;X116,AJ116&gt;=M116)</formula>
    </cfRule>
    <cfRule type="expression" dxfId="9280" priority="11360">
      <formula>AJ116&gt;=X116</formula>
    </cfRule>
  </conditionalFormatting>
  <conditionalFormatting sqref="AK116">
    <cfRule type="expression" dxfId="9279" priority="11355">
      <formula>AK116&lt;N116</formula>
    </cfRule>
    <cfRule type="expression" dxfId="9278" priority="11356">
      <formula>AND(AK116&lt;Y116,AK116&gt;=N116)</formula>
    </cfRule>
    <cfRule type="expression" dxfId="9277" priority="11357">
      <formula>AK116&gt;=Y116</formula>
    </cfRule>
  </conditionalFormatting>
  <conditionalFormatting sqref="AC116:AK116">
    <cfRule type="cellIs" dxfId="9276" priority="11352" operator="equal">
      <formula>0</formula>
    </cfRule>
  </conditionalFormatting>
  <conditionalFormatting sqref="AC117">
    <cfRule type="expression" dxfId="9275" priority="11346">
      <formula>AC117&lt;F117</formula>
    </cfRule>
    <cfRule type="expression" dxfId="9274" priority="11347">
      <formula>AND(AC117&lt;Q117,AC117&gt;=F117)</formula>
    </cfRule>
    <cfRule type="expression" dxfId="9273" priority="11348">
      <formula>AC117&gt;=Q117</formula>
    </cfRule>
  </conditionalFormatting>
  <conditionalFormatting sqref="AD117">
    <cfRule type="expression" dxfId="9272" priority="11343">
      <formula>AD117&lt;G117</formula>
    </cfRule>
    <cfRule type="expression" dxfId="9271" priority="11344">
      <formula>AND(AD117&lt;R117,AD117&gt;=G117)</formula>
    </cfRule>
    <cfRule type="expression" dxfId="9270" priority="11345">
      <formula>AD117&gt;=R117</formula>
    </cfRule>
  </conditionalFormatting>
  <conditionalFormatting sqref="AE117">
    <cfRule type="expression" dxfId="9269" priority="11340">
      <formula>AE117&lt;H117</formula>
    </cfRule>
    <cfRule type="expression" dxfId="9268" priority="11341">
      <formula>AND(AE117&lt;S117,AE117&gt;=H117)</formula>
    </cfRule>
    <cfRule type="expression" dxfId="9267" priority="11342">
      <formula>AE117&gt;=S117</formula>
    </cfRule>
  </conditionalFormatting>
  <conditionalFormatting sqref="AF117">
    <cfRule type="expression" dxfId="9266" priority="11337">
      <formula>AF117&lt;I117</formula>
    </cfRule>
    <cfRule type="expression" dxfId="9265" priority="11338">
      <formula>AND(AF117&lt;T117,AF117&gt;=I117)</formula>
    </cfRule>
    <cfRule type="expression" dxfId="9264" priority="11339">
      <formula>AF117&gt;=T117</formula>
    </cfRule>
  </conditionalFormatting>
  <conditionalFormatting sqref="AG117">
    <cfRule type="expression" dxfId="9263" priority="11334">
      <formula>AG117&lt;J117</formula>
    </cfRule>
    <cfRule type="expression" dxfId="9262" priority="11335">
      <formula>AND(AG117&lt;U117,AG117&gt;=J117)</formula>
    </cfRule>
    <cfRule type="expression" dxfId="9261" priority="11336">
      <formula>AG117&gt;=U117</formula>
    </cfRule>
  </conditionalFormatting>
  <conditionalFormatting sqref="AH117">
    <cfRule type="expression" dxfId="9260" priority="11331">
      <formula>AH117&lt;K117</formula>
    </cfRule>
    <cfRule type="expression" dxfId="9259" priority="11332">
      <formula>AND(AH117&lt;V117,AH117&gt;=K117)</formula>
    </cfRule>
    <cfRule type="expression" dxfId="9258" priority="11333">
      <formula>AH117&gt;=V117</formula>
    </cfRule>
  </conditionalFormatting>
  <conditionalFormatting sqref="AI117">
    <cfRule type="expression" dxfId="9257" priority="11328">
      <formula>AI117&lt;L117</formula>
    </cfRule>
    <cfRule type="expression" dxfId="9256" priority="11329">
      <formula>AND(AI117&lt;W117,AI117&gt;=L117)</formula>
    </cfRule>
    <cfRule type="expression" dxfId="9255" priority="11330">
      <formula>AI117&gt;=W117</formula>
    </cfRule>
  </conditionalFormatting>
  <conditionalFormatting sqref="AJ117">
    <cfRule type="expression" dxfId="9254" priority="11325">
      <formula>AJ117&lt;M117</formula>
    </cfRule>
    <cfRule type="expression" dxfId="9253" priority="11326">
      <formula>AND(AJ117&lt;X117,AJ117&gt;=M117)</formula>
    </cfRule>
    <cfRule type="expression" dxfId="9252" priority="11327">
      <formula>AJ117&gt;=X117</formula>
    </cfRule>
  </conditionalFormatting>
  <conditionalFormatting sqref="AK117">
    <cfRule type="expression" dxfId="9251" priority="11322">
      <formula>AK117&lt;N117</formula>
    </cfRule>
    <cfRule type="expression" dxfId="9250" priority="11323">
      <formula>AND(AK117&lt;Y117,AK117&gt;=N117)</formula>
    </cfRule>
    <cfRule type="expression" dxfId="9249" priority="11324">
      <formula>AK117&gt;=Y117</formula>
    </cfRule>
  </conditionalFormatting>
  <conditionalFormatting sqref="AC117:AK117">
    <cfRule type="cellIs" dxfId="9248" priority="11319" operator="equal">
      <formula>0</formula>
    </cfRule>
  </conditionalFormatting>
  <conditionalFormatting sqref="AC118">
    <cfRule type="expression" dxfId="9247" priority="11313">
      <formula>AC118&lt;F118</formula>
    </cfRule>
    <cfRule type="expression" dxfId="9246" priority="11314">
      <formula>AND(AC118&lt;Q118,AC118&gt;=F118)</formula>
    </cfRule>
    <cfRule type="expression" dxfId="9245" priority="11315">
      <formula>AC118&gt;=Q118</formula>
    </cfRule>
  </conditionalFormatting>
  <conditionalFormatting sqref="AD118">
    <cfRule type="expression" dxfId="9244" priority="11310">
      <formula>AD118&lt;G118</formula>
    </cfRule>
    <cfRule type="expression" dxfId="9243" priority="11311">
      <formula>AND(AD118&lt;R118,AD118&gt;=G118)</formula>
    </cfRule>
    <cfRule type="expression" dxfId="9242" priority="11312">
      <formula>AD118&gt;=R118</formula>
    </cfRule>
  </conditionalFormatting>
  <conditionalFormatting sqref="AE118">
    <cfRule type="expression" dxfId="9241" priority="11307">
      <formula>AE118&lt;H118</formula>
    </cfRule>
    <cfRule type="expression" dxfId="9240" priority="11308">
      <formula>AND(AE118&lt;S118,AE118&gt;=H118)</formula>
    </cfRule>
    <cfRule type="expression" dxfId="9239" priority="11309">
      <formula>AE118&gt;=S118</formula>
    </cfRule>
  </conditionalFormatting>
  <conditionalFormatting sqref="AF118">
    <cfRule type="expression" dxfId="9238" priority="11304">
      <formula>AF118&lt;I118</formula>
    </cfRule>
    <cfRule type="expression" dxfId="9237" priority="11305">
      <formula>AND(AF118&lt;T118,AF118&gt;=I118)</formula>
    </cfRule>
    <cfRule type="expression" dxfId="9236" priority="11306">
      <formula>AF118&gt;=T118</formula>
    </cfRule>
  </conditionalFormatting>
  <conditionalFormatting sqref="AG118">
    <cfRule type="expression" dxfId="9235" priority="11301">
      <formula>AG118&lt;J118</formula>
    </cfRule>
    <cfRule type="expression" dxfId="9234" priority="11302">
      <formula>AND(AG118&lt;U118,AG118&gt;=J118)</formula>
    </cfRule>
    <cfRule type="expression" dxfId="9233" priority="11303">
      <formula>AG118&gt;=U118</formula>
    </cfRule>
  </conditionalFormatting>
  <conditionalFormatting sqref="AH118">
    <cfRule type="expression" dxfId="9232" priority="11298">
      <formula>AH118&lt;K118</formula>
    </cfRule>
    <cfRule type="expression" dxfId="9231" priority="11299">
      <formula>AND(AH118&lt;V118,AH118&gt;=K118)</formula>
    </cfRule>
    <cfRule type="expression" dxfId="9230" priority="11300">
      <formula>AH118&gt;=V118</formula>
    </cfRule>
  </conditionalFormatting>
  <conditionalFormatting sqref="AI118">
    <cfRule type="expression" dxfId="9229" priority="11295">
      <formula>AI118&lt;L118</formula>
    </cfRule>
    <cfRule type="expression" dxfId="9228" priority="11296">
      <formula>AND(AI118&lt;W118,AI118&gt;=L118)</formula>
    </cfRule>
    <cfRule type="expression" dxfId="9227" priority="11297">
      <formula>AI118&gt;=W118</formula>
    </cfRule>
  </conditionalFormatting>
  <conditionalFormatting sqref="AJ118">
    <cfRule type="expression" dxfId="9226" priority="11292">
      <formula>AJ118&lt;M118</formula>
    </cfRule>
    <cfRule type="expression" dxfId="9225" priority="11293">
      <formula>AND(AJ118&lt;X118,AJ118&gt;=M118)</formula>
    </cfRule>
    <cfRule type="expression" dxfId="9224" priority="11294">
      <formula>AJ118&gt;=X118</formula>
    </cfRule>
  </conditionalFormatting>
  <conditionalFormatting sqref="AK118">
    <cfRule type="expression" dxfId="9223" priority="11289">
      <formula>AK118&lt;N118</formula>
    </cfRule>
    <cfRule type="expression" dxfId="9222" priority="11290">
      <formula>AND(AK118&lt;Y118,AK118&gt;=N118)</formula>
    </cfRule>
    <cfRule type="expression" dxfId="9221" priority="11291">
      <formula>AK118&gt;=Y118</formula>
    </cfRule>
  </conditionalFormatting>
  <conditionalFormatting sqref="AC118:AK118">
    <cfRule type="cellIs" dxfId="9220" priority="11286" operator="equal">
      <formula>0</formula>
    </cfRule>
  </conditionalFormatting>
  <conditionalFormatting sqref="AC119">
    <cfRule type="expression" dxfId="9219" priority="11280">
      <formula>AC119&lt;F119</formula>
    </cfRule>
    <cfRule type="expression" dxfId="9218" priority="11281">
      <formula>AND(AC119&lt;Q119,AC119&gt;=F119)</formula>
    </cfRule>
    <cfRule type="expression" dxfId="9217" priority="11282">
      <formula>AC119&gt;=Q119</formula>
    </cfRule>
  </conditionalFormatting>
  <conditionalFormatting sqref="AD119">
    <cfRule type="expression" dxfId="9216" priority="11277">
      <formula>AD119&lt;G119</formula>
    </cfRule>
    <cfRule type="expression" dxfId="9215" priority="11278">
      <formula>AND(AD119&lt;R119,AD119&gt;=G119)</formula>
    </cfRule>
    <cfRule type="expression" dxfId="9214" priority="11279">
      <formula>AD119&gt;=R119</formula>
    </cfRule>
  </conditionalFormatting>
  <conditionalFormatting sqref="AE119">
    <cfRule type="expression" dxfId="9213" priority="11274">
      <formula>AE119&lt;H119</formula>
    </cfRule>
    <cfRule type="expression" dxfId="9212" priority="11275">
      <formula>AND(AE119&lt;S119,AE119&gt;=H119)</formula>
    </cfRule>
    <cfRule type="expression" dxfId="9211" priority="11276">
      <formula>AE119&gt;=S119</formula>
    </cfRule>
  </conditionalFormatting>
  <conditionalFormatting sqref="AF119">
    <cfRule type="expression" dxfId="9210" priority="11271">
      <formula>AF119&lt;I119</formula>
    </cfRule>
    <cfRule type="expression" dxfId="9209" priority="11272">
      <formula>AND(AF119&lt;T119,AF119&gt;=I119)</formula>
    </cfRule>
    <cfRule type="expression" dxfId="9208" priority="11273">
      <formula>AF119&gt;=T119</formula>
    </cfRule>
  </conditionalFormatting>
  <conditionalFormatting sqref="AG119">
    <cfRule type="expression" dxfId="9207" priority="11268">
      <formula>AG119&lt;J119</formula>
    </cfRule>
    <cfRule type="expression" dxfId="9206" priority="11269">
      <formula>AND(AG119&lt;U119,AG119&gt;=J119)</formula>
    </cfRule>
    <cfRule type="expression" dxfId="9205" priority="11270">
      <formula>AG119&gt;=U119</formula>
    </cfRule>
  </conditionalFormatting>
  <conditionalFormatting sqref="AH119">
    <cfRule type="expression" dxfId="9204" priority="11265">
      <formula>AH119&lt;K119</formula>
    </cfRule>
    <cfRule type="expression" dxfId="9203" priority="11266">
      <formula>AND(AH119&lt;V119,AH119&gt;=K119)</formula>
    </cfRule>
    <cfRule type="expression" dxfId="9202" priority="11267">
      <formula>AH119&gt;=V119</formula>
    </cfRule>
  </conditionalFormatting>
  <conditionalFormatting sqref="AI119">
    <cfRule type="expression" dxfId="9201" priority="11262">
      <formula>AI119&lt;L119</formula>
    </cfRule>
    <cfRule type="expression" dxfId="9200" priority="11263">
      <formula>AND(AI119&lt;W119,AI119&gt;=L119)</formula>
    </cfRule>
    <cfRule type="expression" dxfId="9199" priority="11264">
      <formula>AI119&gt;=W119</formula>
    </cfRule>
  </conditionalFormatting>
  <conditionalFormatting sqref="AJ119">
    <cfRule type="expression" dxfId="9198" priority="11259">
      <formula>AJ119&lt;M119</formula>
    </cfRule>
    <cfRule type="expression" dxfId="9197" priority="11260">
      <formula>AND(AJ119&lt;X119,AJ119&gt;=M119)</formula>
    </cfRule>
    <cfRule type="expression" dxfId="9196" priority="11261">
      <formula>AJ119&gt;=X119</formula>
    </cfRule>
  </conditionalFormatting>
  <conditionalFormatting sqref="AK119">
    <cfRule type="expression" dxfId="9195" priority="11256">
      <formula>AK119&lt;N119</formula>
    </cfRule>
    <cfRule type="expression" dxfId="9194" priority="11257">
      <formula>AND(AK119&lt;Y119,AK119&gt;=N119)</formula>
    </cfRule>
    <cfRule type="expression" dxfId="9193" priority="11258">
      <formula>AK119&gt;=Y119</formula>
    </cfRule>
  </conditionalFormatting>
  <conditionalFormatting sqref="AC119:AK119">
    <cfRule type="cellIs" dxfId="9192" priority="11253" operator="equal">
      <formula>0</formula>
    </cfRule>
  </conditionalFormatting>
  <conditionalFormatting sqref="AC120">
    <cfRule type="expression" dxfId="9191" priority="11247">
      <formula>AC120&lt;F120</formula>
    </cfRule>
    <cfRule type="expression" dxfId="9190" priority="11248">
      <formula>AND(AC120&lt;Q120,AC120&gt;=F120)</formula>
    </cfRule>
    <cfRule type="expression" dxfId="9189" priority="11249">
      <formula>AC120&gt;=Q120</formula>
    </cfRule>
  </conditionalFormatting>
  <conditionalFormatting sqref="AD120">
    <cfRule type="expression" dxfId="9188" priority="11244">
      <formula>AD120&lt;G120</formula>
    </cfRule>
    <cfRule type="expression" dxfId="9187" priority="11245">
      <formula>AND(AD120&lt;R120,AD120&gt;=G120)</formula>
    </cfRule>
    <cfRule type="expression" dxfId="9186" priority="11246">
      <formula>AD120&gt;=R120</formula>
    </cfRule>
  </conditionalFormatting>
  <conditionalFormatting sqref="AE120">
    <cfRule type="expression" dxfId="9185" priority="11241">
      <formula>AE120&lt;H120</formula>
    </cfRule>
    <cfRule type="expression" dxfId="9184" priority="11242">
      <formula>AND(AE120&lt;S120,AE120&gt;=H120)</formula>
    </cfRule>
    <cfRule type="expression" dxfId="9183" priority="11243">
      <formula>AE120&gt;=S120</formula>
    </cfRule>
  </conditionalFormatting>
  <conditionalFormatting sqref="AF120">
    <cfRule type="expression" dxfId="9182" priority="11238">
      <formula>AF120&lt;I120</formula>
    </cfRule>
    <cfRule type="expression" dxfId="9181" priority="11239">
      <formula>AND(AF120&lt;T120,AF120&gt;=I120)</formula>
    </cfRule>
    <cfRule type="expression" dxfId="9180" priority="11240">
      <formula>AF120&gt;=T120</formula>
    </cfRule>
  </conditionalFormatting>
  <conditionalFormatting sqref="AG120">
    <cfRule type="expression" dxfId="9179" priority="11235">
      <formula>AG120&lt;J120</formula>
    </cfRule>
    <cfRule type="expression" dxfId="9178" priority="11236">
      <formula>AND(AG120&lt;U120,AG120&gt;=J120)</formula>
    </cfRule>
    <cfRule type="expression" dxfId="9177" priority="11237">
      <formula>AG120&gt;=U120</formula>
    </cfRule>
  </conditionalFormatting>
  <conditionalFormatting sqref="AH120">
    <cfRule type="expression" dxfId="9176" priority="11232">
      <formula>AH120&lt;K120</formula>
    </cfRule>
    <cfRule type="expression" dxfId="9175" priority="11233">
      <formula>AND(AH120&lt;V120,AH120&gt;=K120)</formula>
    </cfRule>
    <cfRule type="expression" dxfId="9174" priority="11234">
      <formula>AH120&gt;=V120</formula>
    </cfRule>
  </conditionalFormatting>
  <conditionalFormatting sqref="AI120">
    <cfRule type="expression" dxfId="9173" priority="11229">
      <formula>AI120&lt;L120</formula>
    </cfRule>
    <cfRule type="expression" dxfId="9172" priority="11230">
      <formula>AND(AI120&lt;W120,AI120&gt;=L120)</formula>
    </cfRule>
    <cfRule type="expression" dxfId="9171" priority="11231">
      <formula>AI120&gt;=W120</formula>
    </cfRule>
  </conditionalFormatting>
  <conditionalFormatting sqref="AJ120">
    <cfRule type="expression" dxfId="9170" priority="11226">
      <formula>AJ120&lt;M120</formula>
    </cfRule>
    <cfRule type="expression" dxfId="9169" priority="11227">
      <formula>AND(AJ120&lt;X120,AJ120&gt;=M120)</formula>
    </cfRule>
    <cfRule type="expression" dxfId="9168" priority="11228">
      <formula>AJ120&gt;=X120</formula>
    </cfRule>
  </conditionalFormatting>
  <conditionalFormatting sqref="AK120">
    <cfRule type="expression" dxfId="9167" priority="11223">
      <formula>AK120&lt;N120</formula>
    </cfRule>
    <cfRule type="expression" dxfId="9166" priority="11224">
      <formula>AND(AK120&lt;Y120,AK120&gt;=N120)</formula>
    </cfRule>
    <cfRule type="expression" dxfId="9165" priority="11225">
      <formula>AK120&gt;=Y120</formula>
    </cfRule>
  </conditionalFormatting>
  <conditionalFormatting sqref="AC120:AK120">
    <cfRule type="cellIs" dxfId="9164" priority="11220" operator="equal">
      <formula>0</formula>
    </cfRule>
  </conditionalFormatting>
  <conditionalFormatting sqref="AC121">
    <cfRule type="expression" dxfId="9163" priority="11214">
      <formula>AC121&lt;F121</formula>
    </cfRule>
    <cfRule type="expression" dxfId="9162" priority="11215">
      <formula>AND(AC121&lt;Q121,AC121&gt;=F121)</formula>
    </cfRule>
    <cfRule type="expression" dxfId="9161" priority="11216">
      <formula>AC121&gt;=Q121</formula>
    </cfRule>
  </conditionalFormatting>
  <conditionalFormatting sqref="AD121">
    <cfRule type="expression" dxfId="9160" priority="11211">
      <formula>AD121&lt;G121</formula>
    </cfRule>
    <cfRule type="expression" dxfId="9159" priority="11212">
      <formula>AND(AD121&lt;R121,AD121&gt;=G121)</formula>
    </cfRule>
    <cfRule type="expression" dxfId="9158" priority="11213">
      <formula>AD121&gt;=R121</formula>
    </cfRule>
  </conditionalFormatting>
  <conditionalFormatting sqref="AE121">
    <cfRule type="expression" dxfId="9157" priority="11208">
      <formula>AE121&lt;H121</formula>
    </cfRule>
    <cfRule type="expression" dxfId="9156" priority="11209">
      <formula>AND(AE121&lt;S121,AE121&gt;=H121)</formula>
    </cfRule>
    <cfRule type="expression" dxfId="9155" priority="11210">
      <formula>AE121&gt;=S121</formula>
    </cfRule>
  </conditionalFormatting>
  <conditionalFormatting sqref="AF121">
    <cfRule type="expression" dxfId="9154" priority="11205">
      <formula>AF121&lt;I121</formula>
    </cfRule>
    <cfRule type="expression" dxfId="9153" priority="11206">
      <formula>AND(AF121&lt;T121,AF121&gt;=I121)</formula>
    </cfRule>
    <cfRule type="expression" dxfId="9152" priority="11207">
      <formula>AF121&gt;=T121</formula>
    </cfRule>
  </conditionalFormatting>
  <conditionalFormatting sqref="AG121">
    <cfRule type="expression" dxfId="9151" priority="11202">
      <formula>AG121&lt;J121</formula>
    </cfRule>
    <cfRule type="expression" dxfId="9150" priority="11203">
      <formula>AND(AG121&lt;U121,AG121&gt;=J121)</formula>
    </cfRule>
    <cfRule type="expression" dxfId="9149" priority="11204">
      <formula>AG121&gt;=U121</formula>
    </cfRule>
  </conditionalFormatting>
  <conditionalFormatting sqref="AH121">
    <cfRule type="expression" dxfId="9148" priority="11199">
      <formula>AH121&lt;K121</formula>
    </cfRule>
    <cfRule type="expression" dxfId="9147" priority="11200">
      <formula>AND(AH121&lt;V121,AH121&gt;=K121)</formula>
    </cfRule>
    <cfRule type="expression" dxfId="9146" priority="11201">
      <formula>AH121&gt;=V121</formula>
    </cfRule>
  </conditionalFormatting>
  <conditionalFormatting sqref="AI121">
    <cfRule type="expression" dxfId="9145" priority="11196">
      <formula>AI121&lt;L121</formula>
    </cfRule>
    <cfRule type="expression" dxfId="9144" priority="11197">
      <formula>AND(AI121&lt;W121,AI121&gt;=L121)</formula>
    </cfRule>
    <cfRule type="expression" dxfId="9143" priority="11198">
      <formula>AI121&gt;=W121</formula>
    </cfRule>
  </conditionalFormatting>
  <conditionalFormatting sqref="AJ121">
    <cfRule type="expression" dxfId="9142" priority="11193">
      <formula>AJ121&lt;M121</formula>
    </cfRule>
    <cfRule type="expression" dxfId="9141" priority="11194">
      <formula>AND(AJ121&lt;X121,AJ121&gt;=M121)</formula>
    </cfRule>
    <cfRule type="expression" dxfId="9140" priority="11195">
      <formula>AJ121&gt;=X121</formula>
    </cfRule>
  </conditionalFormatting>
  <conditionalFormatting sqref="AK121">
    <cfRule type="expression" dxfId="9139" priority="11190">
      <formula>AK121&lt;N121</formula>
    </cfRule>
    <cfRule type="expression" dxfId="9138" priority="11191">
      <formula>AND(AK121&lt;Y121,AK121&gt;=N121)</formula>
    </cfRule>
    <cfRule type="expression" dxfId="9137" priority="11192">
      <formula>AK121&gt;=Y121</formula>
    </cfRule>
  </conditionalFormatting>
  <conditionalFormatting sqref="AC121:AK121">
    <cfRule type="cellIs" dxfId="9136" priority="11187" operator="equal">
      <formula>0</formula>
    </cfRule>
  </conditionalFormatting>
  <conditionalFormatting sqref="AA122">
    <cfRule type="expression" dxfId="9135" priority="11151">
      <formula>AA122&lt;E122</formula>
    </cfRule>
    <cfRule type="expression" dxfId="9134" priority="11152">
      <formula>AND(AA122&lt;P122,AA122&gt;=E122)</formula>
    </cfRule>
    <cfRule type="expression" dxfId="9133" priority="11153">
      <formula>AA122&gt;=P122</formula>
    </cfRule>
  </conditionalFormatting>
  <conditionalFormatting sqref="AC122">
    <cfRule type="expression" dxfId="9132" priority="11148">
      <formula>AC122&lt;F122</formula>
    </cfRule>
    <cfRule type="expression" dxfId="9131" priority="11149">
      <formula>AND(AC122&lt;Q122,AC122&gt;=F122)</formula>
    </cfRule>
    <cfRule type="expression" dxfId="9130" priority="11150">
      <formula>AC122&gt;=Q122</formula>
    </cfRule>
  </conditionalFormatting>
  <conditionalFormatting sqref="AD122">
    <cfRule type="expression" dxfId="9129" priority="11145">
      <formula>AD122&lt;G122</formula>
    </cfRule>
    <cfRule type="expression" dxfId="9128" priority="11146">
      <formula>AND(AD122&lt;R122,AD122&gt;=G122)</formula>
    </cfRule>
    <cfRule type="expression" dxfId="9127" priority="11147">
      <formula>AD122&gt;=R122</formula>
    </cfRule>
  </conditionalFormatting>
  <conditionalFormatting sqref="AE122">
    <cfRule type="expression" dxfId="9126" priority="11142">
      <formula>AE122&lt;H122</formula>
    </cfRule>
    <cfRule type="expression" dxfId="9125" priority="11143">
      <formula>AND(AE122&lt;S122,AE122&gt;=H122)</formula>
    </cfRule>
    <cfRule type="expression" dxfId="9124" priority="11144">
      <formula>AE122&gt;=S122</formula>
    </cfRule>
  </conditionalFormatting>
  <conditionalFormatting sqref="AF122">
    <cfRule type="expression" dxfId="9123" priority="11139">
      <formula>AF122&lt;I122</formula>
    </cfRule>
    <cfRule type="expression" dxfId="9122" priority="11140">
      <formula>AND(AF122&lt;T122,AF122&gt;=I122)</formula>
    </cfRule>
    <cfRule type="expression" dxfId="9121" priority="11141">
      <formula>AF122&gt;=T122</formula>
    </cfRule>
  </conditionalFormatting>
  <conditionalFormatting sqref="AG122">
    <cfRule type="expression" dxfId="9120" priority="11136">
      <formula>AG122&lt;J122</formula>
    </cfRule>
    <cfRule type="expression" dxfId="9119" priority="11137">
      <formula>AND(AG122&lt;U122,AG122&gt;=J122)</formula>
    </cfRule>
    <cfRule type="expression" dxfId="9118" priority="11138">
      <formula>AG122&gt;=U122</formula>
    </cfRule>
  </conditionalFormatting>
  <conditionalFormatting sqref="AH122">
    <cfRule type="expression" dxfId="9117" priority="11133">
      <formula>AH122&lt;K122</formula>
    </cfRule>
    <cfRule type="expression" dxfId="9116" priority="11134">
      <formula>AND(AH122&lt;V122,AH122&gt;=K122)</formula>
    </cfRule>
    <cfRule type="expression" dxfId="9115" priority="11135">
      <formula>AH122&gt;=V122</formula>
    </cfRule>
  </conditionalFormatting>
  <conditionalFormatting sqref="AI122">
    <cfRule type="expression" dxfId="9114" priority="11130">
      <formula>AI122&lt;L122</formula>
    </cfRule>
    <cfRule type="expression" dxfId="9113" priority="11131">
      <formula>AND(AI122&lt;W122,AI122&gt;=L122)</formula>
    </cfRule>
    <cfRule type="expression" dxfId="9112" priority="11132">
      <formula>AI122&gt;=W122</formula>
    </cfRule>
  </conditionalFormatting>
  <conditionalFormatting sqref="AJ122">
    <cfRule type="expression" dxfId="9111" priority="11127">
      <formula>AJ122&lt;M122</formula>
    </cfRule>
    <cfRule type="expression" dxfId="9110" priority="11128">
      <formula>AND(AJ122&lt;X122,AJ122&gt;=M122)</formula>
    </cfRule>
    <cfRule type="expression" dxfId="9109" priority="11129">
      <formula>AJ122&gt;=X122</formula>
    </cfRule>
  </conditionalFormatting>
  <conditionalFormatting sqref="AK122">
    <cfRule type="expression" dxfId="9108" priority="11124">
      <formula>AK122&lt;N122</formula>
    </cfRule>
    <cfRule type="expression" dxfId="9107" priority="11125">
      <formula>AND(AK122&lt;Y122,AK122&gt;=N122)</formula>
    </cfRule>
    <cfRule type="expression" dxfId="9106" priority="11126">
      <formula>AK122&gt;=Y122</formula>
    </cfRule>
  </conditionalFormatting>
  <conditionalFormatting sqref="AA122 AC122:AK122">
    <cfRule type="cellIs" dxfId="9105" priority="11121" operator="equal">
      <formula>0</formula>
    </cfRule>
  </conditionalFormatting>
  <conditionalFormatting sqref="AC123">
    <cfRule type="expression" dxfId="9104" priority="11115">
      <formula>AC123&lt;F123</formula>
    </cfRule>
    <cfRule type="expression" dxfId="9103" priority="11116">
      <formula>AND(AC123&lt;Q123,AC123&gt;=F123)</formula>
    </cfRule>
    <cfRule type="expression" dxfId="9102" priority="11117">
      <formula>AC123&gt;=Q123</formula>
    </cfRule>
  </conditionalFormatting>
  <conditionalFormatting sqref="AD123">
    <cfRule type="expression" dxfId="9101" priority="11112">
      <formula>AD123&lt;G123</formula>
    </cfRule>
    <cfRule type="expression" dxfId="9100" priority="11113">
      <formula>AND(AD123&lt;R123,AD123&gt;=G123)</formula>
    </cfRule>
    <cfRule type="expression" dxfId="9099" priority="11114">
      <formula>AD123&gt;=R123</formula>
    </cfRule>
  </conditionalFormatting>
  <conditionalFormatting sqref="AE123">
    <cfRule type="expression" dxfId="9098" priority="11109">
      <formula>AE123&lt;H123</formula>
    </cfRule>
    <cfRule type="expression" dxfId="9097" priority="11110">
      <formula>AND(AE123&lt;S123,AE123&gt;=H123)</formula>
    </cfRule>
    <cfRule type="expression" dxfId="9096" priority="11111">
      <formula>AE123&gt;=S123</formula>
    </cfRule>
  </conditionalFormatting>
  <conditionalFormatting sqref="AF123">
    <cfRule type="expression" dxfId="9095" priority="11106">
      <formula>AF123&lt;I123</formula>
    </cfRule>
    <cfRule type="expression" dxfId="9094" priority="11107">
      <formula>AND(AF123&lt;T123,AF123&gt;=I123)</formula>
    </cfRule>
    <cfRule type="expression" dxfId="9093" priority="11108">
      <formula>AF123&gt;=T123</formula>
    </cfRule>
  </conditionalFormatting>
  <conditionalFormatting sqref="AG123">
    <cfRule type="expression" dxfId="9092" priority="11103">
      <formula>AG123&lt;J123</formula>
    </cfRule>
    <cfRule type="expression" dxfId="9091" priority="11104">
      <formula>AND(AG123&lt;U123,AG123&gt;=J123)</formula>
    </cfRule>
    <cfRule type="expression" dxfId="9090" priority="11105">
      <formula>AG123&gt;=U123</formula>
    </cfRule>
  </conditionalFormatting>
  <conditionalFormatting sqref="AH123">
    <cfRule type="expression" dxfId="9089" priority="11100">
      <formula>AH123&lt;K123</formula>
    </cfRule>
    <cfRule type="expression" dxfId="9088" priority="11101">
      <formula>AND(AH123&lt;V123,AH123&gt;=K123)</formula>
    </cfRule>
    <cfRule type="expression" dxfId="9087" priority="11102">
      <formula>AH123&gt;=V123</formula>
    </cfRule>
  </conditionalFormatting>
  <conditionalFormatting sqref="AI123">
    <cfRule type="expression" dxfId="9086" priority="11097">
      <formula>AI123&lt;L123</formula>
    </cfRule>
    <cfRule type="expression" dxfId="9085" priority="11098">
      <formula>AND(AI123&lt;W123,AI123&gt;=L123)</formula>
    </cfRule>
    <cfRule type="expression" dxfId="9084" priority="11099">
      <formula>AI123&gt;=W123</formula>
    </cfRule>
  </conditionalFormatting>
  <conditionalFormatting sqref="AJ123">
    <cfRule type="expression" dxfId="9083" priority="11094">
      <formula>AJ123&lt;M123</formula>
    </cfRule>
    <cfRule type="expression" dxfId="9082" priority="11095">
      <formula>AND(AJ123&lt;X123,AJ123&gt;=M123)</formula>
    </cfRule>
    <cfRule type="expression" dxfId="9081" priority="11096">
      <formula>AJ123&gt;=X123</formula>
    </cfRule>
  </conditionalFormatting>
  <conditionalFormatting sqref="AK123">
    <cfRule type="expression" dxfId="9080" priority="11091">
      <formula>AK123&lt;N123</formula>
    </cfRule>
    <cfRule type="expression" dxfId="9079" priority="11092">
      <formula>AND(AK123&lt;Y123,AK123&gt;=N123)</formula>
    </cfRule>
    <cfRule type="expression" dxfId="9078" priority="11093">
      <formula>AK123&gt;=Y123</formula>
    </cfRule>
  </conditionalFormatting>
  <conditionalFormatting sqref="AC123:AK123">
    <cfRule type="cellIs" dxfId="9077" priority="11088" operator="equal">
      <formula>0</formula>
    </cfRule>
  </conditionalFormatting>
  <conditionalFormatting sqref="AC124">
    <cfRule type="expression" dxfId="9076" priority="11082">
      <formula>AC124&lt;F124</formula>
    </cfRule>
    <cfRule type="expression" dxfId="9075" priority="11083">
      <formula>AND(AC124&lt;Q124,AC124&gt;=F124)</formula>
    </cfRule>
    <cfRule type="expression" dxfId="9074" priority="11084">
      <formula>AC124&gt;=Q124</formula>
    </cfRule>
  </conditionalFormatting>
  <conditionalFormatting sqref="AD124">
    <cfRule type="expression" dxfId="9073" priority="11079">
      <formula>AD124&lt;G124</formula>
    </cfRule>
    <cfRule type="expression" dxfId="9072" priority="11080">
      <formula>AND(AD124&lt;R124,AD124&gt;=G124)</formula>
    </cfRule>
    <cfRule type="expression" dxfId="9071" priority="11081">
      <formula>AD124&gt;=R124</formula>
    </cfRule>
  </conditionalFormatting>
  <conditionalFormatting sqref="AE124">
    <cfRule type="expression" dxfId="9070" priority="11076">
      <formula>AE124&lt;H124</formula>
    </cfRule>
    <cfRule type="expression" dxfId="9069" priority="11077">
      <formula>AND(AE124&lt;S124,AE124&gt;=H124)</formula>
    </cfRule>
    <cfRule type="expression" dxfId="9068" priority="11078">
      <formula>AE124&gt;=S124</formula>
    </cfRule>
  </conditionalFormatting>
  <conditionalFormatting sqref="AF124">
    <cfRule type="expression" dxfId="9067" priority="11073">
      <formula>AF124&lt;I124</formula>
    </cfRule>
    <cfRule type="expression" dxfId="9066" priority="11074">
      <formula>AND(AF124&lt;T124,AF124&gt;=I124)</formula>
    </cfRule>
    <cfRule type="expression" dxfId="9065" priority="11075">
      <formula>AF124&gt;=T124</formula>
    </cfRule>
  </conditionalFormatting>
  <conditionalFormatting sqref="AG124">
    <cfRule type="expression" dxfId="9064" priority="11070">
      <formula>AG124&lt;J124</formula>
    </cfRule>
    <cfRule type="expression" dxfId="9063" priority="11071">
      <formula>AND(AG124&lt;U124,AG124&gt;=J124)</formula>
    </cfRule>
    <cfRule type="expression" dxfId="9062" priority="11072">
      <formula>AG124&gt;=U124</formula>
    </cfRule>
  </conditionalFormatting>
  <conditionalFormatting sqref="AH124">
    <cfRule type="expression" dxfId="9061" priority="11067">
      <formula>AH124&lt;K124</formula>
    </cfRule>
    <cfRule type="expression" dxfId="9060" priority="11068">
      <formula>AND(AH124&lt;V124,AH124&gt;=K124)</formula>
    </cfRule>
    <cfRule type="expression" dxfId="9059" priority="11069">
      <formula>AH124&gt;=V124</formula>
    </cfRule>
  </conditionalFormatting>
  <conditionalFormatting sqref="AI124">
    <cfRule type="expression" dxfId="9058" priority="11064">
      <formula>AI124&lt;L124</formula>
    </cfRule>
    <cfRule type="expression" dxfId="9057" priority="11065">
      <formula>AND(AI124&lt;W124,AI124&gt;=L124)</formula>
    </cfRule>
    <cfRule type="expression" dxfId="9056" priority="11066">
      <formula>AI124&gt;=W124</formula>
    </cfRule>
  </conditionalFormatting>
  <conditionalFormatting sqref="AJ124">
    <cfRule type="expression" dxfId="9055" priority="11061">
      <formula>AJ124&lt;M124</formula>
    </cfRule>
    <cfRule type="expression" dxfId="9054" priority="11062">
      <formula>AND(AJ124&lt;X124,AJ124&gt;=M124)</formula>
    </cfRule>
    <cfRule type="expression" dxfId="9053" priority="11063">
      <formula>AJ124&gt;=X124</formula>
    </cfRule>
  </conditionalFormatting>
  <conditionalFormatting sqref="AK124">
    <cfRule type="expression" dxfId="9052" priority="11058">
      <formula>AK124&lt;N124</formula>
    </cfRule>
    <cfRule type="expression" dxfId="9051" priority="11059">
      <formula>AND(AK124&lt;Y124,AK124&gt;=N124)</formula>
    </cfRule>
    <cfRule type="expression" dxfId="9050" priority="11060">
      <formula>AK124&gt;=Y124</formula>
    </cfRule>
  </conditionalFormatting>
  <conditionalFormatting sqref="AC124:AK124">
    <cfRule type="cellIs" dxfId="9049" priority="11055" operator="equal">
      <formula>0</formula>
    </cfRule>
  </conditionalFormatting>
  <conditionalFormatting sqref="AC125">
    <cfRule type="expression" dxfId="9048" priority="11049">
      <formula>AC125&lt;F125</formula>
    </cfRule>
    <cfRule type="expression" dxfId="9047" priority="11050">
      <formula>AND(AC125&lt;Q125,AC125&gt;=F125)</formula>
    </cfRule>
    <cfRule type="expression" dxfId="9046" priority="11051">
      <formula>AC125&gt;=Q125</formula>
    </cfRule>
  </conditionalFormatting>
  <conditionalFormatting sqref="AD125">
    <cfRule type="expression" dxfId="9045" priority="11046">
      <formula>AD125&lt;G125</formula>
    </cfRule>
    <cfRule type="expression" dxfId="9044" priority="11047">
      <formula>AND(AD125&lt;R125,AD125&gt;=G125)</formula>
    </cfRule>
    <cfRule type="expression" dxfId="9043" priority="11048">
      <formula>AD125&gt;=R125</formula>
    </cfRule>
  </conditionalFormatting>
  <conditionalFormatting sqref="AE125">
    <cfRule type="expression" dxfId="9042" priority="11043">
      <formula>AE125&lt;H125</formula>
    </cfRule>
    <cfRule type="expression" dxfId="9041" priority="11044">
      <formula>AND(AE125&lt;S125,AE125&gt;=H125)</formula>
    </cfRule>
    <cfRule type="expression" dxfId="9040" priority="11045">
      <formula>AE125&gt;=S125</formula>
    </cfRule>
  </conditionalFormatting>
  <conditionalFormatting sqref="AF125">
    <cfRule type="expression" dxfId="9039" priority="11040">
      <formula>AF125&lt;I125</formula>
    </cfRule>
    <cfRule type="expression" dxfId="9038" priority="11041">
      <formula>AND(AF125&lt;T125,AF125&gt;=I125)</formula>
    </cfRule>
    <cfRule type="expression" dxfId="9037" priority="11042">
      <formula>AF125&gt;=T125</formula>
    </cfRule>
  </conditionalFormatting>
  <conditionalFormatting sqref="AG125">
    <cfRule type="expression" dxfId="9036" priority="11037">
      <formula>AG125&lt;J125</formula>
    </cfRule>
    <cfRule type="expression" dxfId="9035" priority="11038">
      <formula>AND(AG125&lt;U125,AG125&gt;=J125)</formula>
    </cfRule>
    <cfRule type="expression" dxfId="9034" priority="11039">
      <formula>AG125&gt;=U125</formula>
    </cfRule>
  </conditionalFormatting>
  <conditionalFormatting sqref="AH125">
    <cfRule type="expression" dxfId="9033" priority="11034">
      <formula>AH125&lt;K125</formula>
    </cfRule>
    <cfRule type="expression" dxfId="9032" priority="11035">
      <formula>AND(AH125&lt;V125,AH125&gt;=K125)</formula>
    </cfRule>
    <cfRule type="expression" dxfId="9031" priority="11036">
      <formula>AH125&gt;=V125</formula>
    </cfRule>
  </conditionalFormatting>
  <conditionalFormatting sqref="AI125">
    <cfRule type="expression" dxfId="9030" priority="11031">
      <formula>AI125&lt;L125</formula>
    </cfRule>
    <cfRule type="expression" dxfId="9029" priority="11032">
      <formula>AND(AI125&lt;W125,AI125&gt;=L125)</formula>
    </cfRule>
    <cfRule type="expression" dxfId="9028" priority="11033">
      <formula>AI125&gt;=W125</formula>
    </cfRule>
  </conditionalFormatting>
  <conditionalFormatting sqref="AJ125">
    <cfRule type="expression" dxfId="9027" priority="11028">
      <formula>AJ125&lt;M125</formula>
    </cfRule>
    <cfRule type="expression" dxfId="9026" priority="11029">
      <formula>AND(AJ125&lt;X125,AJ125&gt;=M125)</formula>
    </cfRule>
    <cfRule type="expression" dxfId="9025" priority="11030">
      <formula>AJ125&gt;=X125</formula>
    </cfRule>
  </conditionalFormatting>
  <conditionalFormatting sqref="AK125">
    <cfRule type="expression" dxfId="9024" priority="11025">
      <formula>AK125&lt;N125</formula>
    </cfRule>
    <cfRule type="expression" dxfId="9023" priority="11026">
      <formula>AND(AK125&lt;Y125,AK125&gt;=N125)</formula>
    </cfRule>
    <cfRule type="expression" dxfId="9022" priority="11027">
      <formula>AK125&gt;=Y125</formula>
    </cfRule>
  </conditionalFormatting>
  <conditionalFormatting sqref="AC125:AK125">
    <cfRule type="cellIs" dxfId="9021" priority="11022" operator="equal">
      <formula>0</formula>
    </cfRule>
  </conditionalFormatting>
  <conditionalFormatting sqref="AC126">
    <cfRule type="expression" dxfId="9020" priority="11016">
      <formula>AC126&lt;F126</formula>
    </cfRule>
    <cfRule type="expression" dxfId="9019" priority="11017">
      <formula>AND(AC126&lt;Q126,AC126&gt;=F126)</formula>
    </cfRule>
    <cfRule type="expression" dxfId="9018" priority="11018">
      <formula>AC126&gt;=Q126</formula>
    </cfRule>
  </conditionalFormatting>
  <conditionalFormatting sqref="AD126">
    <cfRule type="expression" dxfId="9017" priority="11013">
      <formula>AD126&lt;G126</formula>
    </cfRule>
    <cfRule type="expression" dxfId="9016" priority="11014">
      <formula>AND(AD126&lt;R126,AD126&gt;=G126)</formula>
    </cfRule>
    <cfRule type="expression" dxfId="9015" priority="11015">
      <formula>AD126&gt;=R126</formula>
    </cfRule>
  </conditionalFormatting>
  <conditionalFormatting sqref="AE126">
    <cfRule type="expression" dxfId="9014" priority="11010">
      <formula>AE126&lt;H126</formula>
    </cfRule>
    <cfRule type="expression" dxfId="9013" priority="11011">
      <formula>AND(AE126&lt;S126,AE126&gt;=H126)</formula>
    </cfRule>
    <cfRule type="expression" dxfId="9012" priority="11012">
      <formula>AE126&gt;=S126</formula>
    </cfRule>
  </conditionalFormatting>
  <conditionalFormatting sqref="AF126">
    <cfRule type="expression" dxfId="9011" priority="11007">
      <formula>AF126&lt;I126</formula>
    </cfRule>
    <cfRule type="expression" dxfId="9010" priority="11008">
      <formula>AND(AF126&lt;T126,AF126&gt;=I126)</formula>
    </cfRule>
    <cfRule type="expression" dxfId="9009" priority="11009">
      <formula>AF126&gt;=T126</formula>
    </cfRule>
  </conditionalFormatting>
  <conditionalFormatting sqref="AG126">
    <cfRule type="expression" dxfId="9008" priority="11004">
      <formula>AG126&lt;J126</formula>
    </cfRule>
    <cfRule type="expression" dxfId="9007" priority="11005">
      <formula>AND(AG126&lt;U126,AG126&gt;=J126)</formula>
    </cfRule>
    <cfRule type="expression" dxfId="9006" priority="11006">
      <formula>AG126&gt;=U126</formula>
    </cfRule>
  </conditionalFormatting>
  <conditionalFormatting sqref="AH126">
    <cfRule type="expression" dxfId="9005" priority="11001">
      <formula>AH126&lt;K126</formula>
    </cfRule>
    <cfRule type="expression" dxfId="9004" priority="11002">
      <formula>AND(AH126&lt;V126,AH126&gt;=K126)</formula>
    </cfRule>
    <cfRule type="expression" dxfId="9003" priority="11003">
      <formula>AH126&gt;=V126</formula>
    </cfRule>
  </conditionalFormatting>
  <conditionalFormatting sqref="AI126">
    <cfRule type="expression" dxfId="9002" priority="10998">
      <formula>AI126&lt;L126</formula>
    </cfRule>
    <cfRule type="expression" dxfId="9001" priority="10999">
      <formula>AND(AI126&lt;W126,AI126&gt;=L126)</formula>
    </cfRule>
    <cfRule type="expression" dxfId="9000" priority="11000">
      <formula>AI126&gt;=W126</formula>
    </cfRule>
  </conditionalFormatting>
  <conditionalFormatting sqref="AJ126">
    <cfRule type="expression" dxfId="8999" priority="10995">
      <formula>AJ126&lt;M126</formula>
    </cfRule>
    <cfRule type="expression" dxfId="8998" priority="10996">
      <formula>AND(AJ126&lt;X126,AJ126&gt;=M126)</formula>
    </cfRule>
    <cfRule type="expression" dxfId="8997" priority="10997">
      <formula>AJ126&gt;=X126</formula>
    </cfRule>
  </conditionalFormatting>
  <conditionalFormatting sqref="AK126">
    <cfRule type="expression" dxfId="8996" priority="10992">
      <formula>AK126&lt;N126</formula>
    </cfRule>
    <cfRule type="expression" dxfId="8995" priority="10993">
      <formula>AND(AK126&lt;Y126,AK126&gt;=N126)</formula>
    </cfRule>
    <cfRule type="expression" dxfId="8994" priority="10994">
      <formula>AK126&gt;=Y126</formula>
    </cfRule>
  </conditionalFormatting>
  <conditionalFormatting sqref="AC126:AK126">
    <cfRule type="cellIs" dxfId="8993" priority="10989" operator="equal">
      <formula>0</formula>
    </cfRule>
  </conditionalFormatting>
  <conditionalFormatting sqref="AC127">
    <cfRule type="expression" dxfId="8992" priority="10983">
      <formula>AC127&lt;F127</formula>
    </cfRule>
    <cfRule type="expression" dxfId="8991" priority="10984">
      <formula>AND(AC127&lt;Q127,AC127&gt;=F127)</formula>
    </cfRule>
    <cfRule type="expression" dxfId="8990" priority="10985">
      <formula>AC127&gt;=Q127</formula>
    </cfRule>
  </conditionalFormatting>
  <conditionalFormatting sqref="AD127">
    <cfRule type="expression" dxfId="8989" priority="10980">
      <formula>AD127&lt;G127</formula>
    </cfRule>
    <cfRule type="expression" dxfId="8988" priority="10981">
      <formula>AND(AD127&lt;R127,AD127&gt;=G127)</formula>
    </cfRule>
    <cfRule type="expression" dxfId="8987" priority="10982">
      <formula>AD127&gt;=R127</formula>
    </cfRule>
  </conditionalFormatting>
  <conditionalFormatting sqref="AE127">
    <cfRule type="expression" dxfId="8986" priority="10977">
      <formula>AE127&lt;H127</formula>
    </cfRule>
    <cfRule type="expression" dxfId="8985" priority="10978">
      <formula>AND(AE127&lt;S127,AE127&gt;=H127)</formula>
    </cfRule>
    <cfRule type="expression" dxfId="8984" priority="10979">
      <formula>AE127&gt;=S127</formula>
    </cfRule>
  </conditionalFormatting>
  <conditionalFormatting sqref="AF127">
    <cfRule type="expression" dxfId="8983" priority="10974">
      <formula>AF127&lt;I127</formula>
    </cfRule>
    <cfRule type="expression" dxfId="8982" priority="10975">
      <formula>AND(AF127&lt;T127,AF127&gt;=I127)</formula>
    </cfRule>
    <cfRule type="expression" dxfId="8981" priority="10976">
      <formula>AF127&gt;=T127</formula>
    </cfRule>
  </conditionalFormatting>
  <conditionalFormatting sqref="AG127">
    <cfRule type="expression" dxfId="8980" priority="10971">
      <formula>AG127&lt;J127</formula>
    </cfRule>
    <cfRule type="expression" dxfId="8979" priority="10972">
      <formula>AND(AG127&lt;U127,AG127&gt;=J127)</formula>
    </cfRule>
    <cfRule type="expression" dxfId="8978" priority="10973">
      <formula>AG127&gt;=U127</formula>
    </cfRule>
  </conditionalFormatting>
  <conditionalFormatting sqref="AH127">
    <cfRule type="expression" dxfId="8977" priority="10968">
      <formula>AH127&lt;K127</formula>
    </cfRule>
    <cfRule type="expression" dxfId="8976" priority="10969">
      <formula>AND(AH127&lt;V127,AH127&gt;=K127)</formula>
    </cfRule>
    <cfRule type="expression" dxfId="8975" priority="10970">
      <formula>AH127&gt;=V127</formula>
    </cfRule>
  </conditionalFormatting>
  <conditionalFormatting sqref="AI127">
    <cfRule type="expression" dxfId="8974" priority="10965">
      <formula>AI127&lt;L127</formula>
    </cfRule>
    <cfRule type="expression" dxfId="8973" priority="10966">
      <formula>AND(AI127&lt;W127,AI127&gt;=L127)</formula>
    </cfRule>
    <cfRule type="expression" dxfId="8972" priority="10967">
      <formula>AI127&gt;=W127</formula>
    </cfRule>
  </conditionalFormatting>
  <conditionalFormatting sqref="AJ127">
    <cfRule type="expression" dxfId="8971" priority="10962">
      <formula>AJ127&lt;M127</formula>
    </cfRule>
    <cfRule type="expression" dxfId="8970" priority="10963">
      <formula>AND(AJ127&lt;X127,AJ127&gt;=M127)</formula>
    </cfRule>
    <cfRule type="expression" dxfId="8969" priority="10964">
      <formula>AJ127&gt;=X127</formula>
    </cfRule>
  </conditionalFormatting>
  <conditionalFormatting sqref="AK127">
    <cfRule type="expression" dxfId="8968" priority="10959">
      <formula>AK127&lt;N127</formula>
    </cfRule>
    <cfRule type="expression" dxfId="8967" priority="10960">
      <formula>AND(AK127&lt;Y127,AK127&gt;=N127)</formula>
    </cfRule>
    <cfRule type="expression" dxfId="8966" priority="10961">
      <formula>AK127&gt;=Y127</formula>
    </cfRule>
  </conditionalFormatting>
  <conditionalFormatting sqref="AC127:AK127">
    <cfRule type="cellIs" dxfId="8965" priority="10956" operator="equal">
      <formula>0</formula>
    </cfRule>
  </conditionalFormatting>
  <conditionalFormatting sqref="AC128">
    <cfRule type="expression" dxfId="8964" priority="10950">
      <formula>AC128&lt;F128</formula>
    </cfRule>
    <cfRule type="expression" dxfId="8963" priority="10951">
      <formula>AND(AC128&lt;Q128,AC128&gt;=F128)</formula>
    </cfRule>
    <cfRule type="expression" dxfId="8962" priority="10952">
      <formula>AC128&gt;=Q128</formula>
    </cfRule>
  </conditionalFormatting>
  <conditionalFormatting sqref="AD128">
    <cfRule type="expression" dxfId="8961" priority="10947">
      <formula>AD128&lt;G128</formula>
    </cfRule>
    <cfRule type="expression" dxfId="8960" priority="10948">
      <formula>AND(AD128&lt;R128,AD128&gt;=G128)</formula>
    </cfRule>
    <cfRule type="expression" dxfId="8959" priority="10949">
      <formula>AD128&gt;=R128</formula>
    </cfRule>
  </conditionalFormatting>
  <conditionalFormatting sqref="AE128">
    <cfRule type="expression" dxfId="8958" priority="10944">
      <formula>AE128&lt;H128</formula>
    </cfRule>
    <cfRule type="expression" dxfId="8957" priority="10945">
      <formula>AND(AE128&lt;S128,AE128&gt;=H128)</formula>
    </cfRule>
    <cfRule type="expression" dxfId="8956" priority="10946">
      <formula>AE128&gt;=S128</formula>
    </cfRule>
  </conditionalFormatting>
  <conditionalFormatting sqref="AF128">
    <cfRule type="expression" dxfId="8955" priority="10941">
      <formula>AF128&lt;I128</formula>
    </cfRule>
    <cfRule type="expression" dxfId="8954" priority="10942">
      <formula>AND(AF128&lt;T128,AF128&gt;=I128)</formula>
    </cfRule>
    <cfRule type="expression" dxfId="8953" priority="10943">
      <formula>AF128&gt;=T128</formula>
    </cfRule>
  </conditionalFormatting>
  <conditionalFormatting sqref="AG128">
    <cfRule type="expression" dxfId="8952" priority="10938">
      <formula>AG128&lt;J128</formula>
    </cfRule>
    <cfRule type="expression" dxfId="8951" priority="10939">
      <formula>AND(AG128&lt;U128,AG128&gt;=J128)</formula>
    </cfRule>
    <cfRule type="expression" dxfId="8950" priority="10940">
      <formula>AG128&gt;=U128</formula>
    </cfRule>
  </conditionalFormatting>
  <conditionalFormatting sqref="AH128">
    <cfRule type="expression" dxfId="8949" priority="10935">
      <formula>AH128&lt;K128</formula>
    </cfRule>
    <cfRule type="expression" dxfId="8948" priority="10936">
      <formula>AND(AH128&lt;V128,AH128&gt;=K128)</formula>
    </cfRule>
    <cfRule type="expression" dxfId="8947" priority="10937">
      <formula>AH128&gt;=V128</formula>
    </cfRule>
  </conditionalFormatting>
  <conditionalFormatting sqref="AI128">
    <cfRule type="expression" dxfId="8946" priority="10932">
      <formula>AI128&lt;L128</formula>
    </cfRule>
    <cfRule type="expression" dxfId="8945" priority="10933">
      <formula>AND(AI128&lt;W128,AI128&gt;=L128)</formula>
    </cfRule>
    <cfRule type="expression" dxfId="8944" priority="10934">
      <formula>AI128&gt;=W128</formula>
    </cfRule>
  </conditionalFormatting>
  <conditionalFormatting sqref="AJ128">
    <cfRule type="expression" dxfId="8943" priority="10929">
      <formula>AJ128&lt;M128</formula>
    </cfRule>
    <cfRule type="expression" dxfId="8942" priority="10930">
      <formula>AND(AJ128&lt;X128,AJ128&gt;=M128)</formula>
    </cfRule>
    <cfRule type="expression" dxfId="8941" priority="10931">
      <formula>AJ128&gt;=X128</formula>
    </cfRule>
  </conditionalFormatting>
  <conditionalFormatting sqref="AK128">
    <cfRule type="expression" dxfId="8940" priority="10926">
      <formula>AK128&lt;N128</formula>
    </cfRule>
    <cfRule type="expression" dxfId="8939" priority="10927">
      <formula>AND(AK128&lt;Y128,AK128&gt;=N128)</formula>
    </cfRule>
    <cfRule type="expression" dxfId="8938" priority="10928">
      <formula>AK128&gt;=Y128</formula>
    </cfRule>
  </conditionalFormatting>
  <conditionalFormatting sqref="AC128:AK128">
    <cfRule type="cellIs" dxfId="8937" priority="10923" operator="equal">
      <formula>0</formula>
    </cfRule>
  </conditionalFormatting>
  <conditionalFormatting sqref="AC129">
    <cfRule type="expression" dxfId="8936" priority="10917">
      <formula>AC129&lt;F129</formula>
    </cfRule>
    <cfRule type="expression" dxfId="8935" priority="10918">
      <formula>AND(AC129&lt;Q129,AC129&gt;=F129)</formula>
    </cfRule>
    <cfRule type="expression" dxfId="8934" priority="10919">
      <formula>AC129&gt;=Q129</formula>
    </cfRule>
  </conditionalFormatting>
  <conditionalFormatting sqref="AD129">
    <cfRule type="expression" dxfId="8933" priority="10914">
      <formula>AD129&lt;G129</formula>
    </cfRule>
    <cfRule type="expression" dxfId="8932" priority="10915">
      <formula>AND(AD129&lt;R129,AD129&gt;=G129)</formula>
    </cfRule>
    <cfRule type="expression" dxfId="8931" priority="10916">
      <formula>AD129&gt;=R129</formula>
    </cfRule>
  </conditionalFormatting>
  <conditionalFormatting sqref="AE129">
    <cfRule type="expression" dxfId="8930" priority="10911">
      <formula>AE129&lt;H129</formula>
    </cfRule>
    <cfRule type="expression" dxfId="8929" priority="10912">
      <formula>AND(AE129&lt;S129,AE129&gt;=H129)</formula>
    </cfRule>
    <cfRule type="expression" dxfId="8928" priority="10913">
      <formula>AE129&gt;=S129</formula>
    </cfRule>
  </conditionalFormatting>
  <conditionalFormatting sqref="AF129">
    <cfRule type="expression" dxfId="8927" priority="10908">
      <formula>AF129&lt;I129</formula>
    </cfRule>
    <cfRule type="expression" dxfId="8926" priority="10909">
      <formula>AND(AF129&lt;T129,AF129&gt;=I129)</formula>
    </cfRule>
    <cfRule type="expression" dxfId="8925" priority="10910">
      <formula>AF129&gt;=T129</formula>
    </cfRule>
  </conditionalFormatting>
  <conditionalFormatting sqref="AG129">
    <cfRule type="expression" dxfId="8924" priority="10905">
      <formula>AG129&lt;J129</formula>
    </cfRule>
    <cfRule type="expression" dxfId="8923" priority="10906">
      <formula>AND(AG129&lt;U129,AG129&gt;=J129)</formula>
    </cfRule>
    <cfRule type="expression" dxfId="8922" priority="10907">
      <formula>AG129&gt;=U129</formula>
    </cfRule>
  </conditionalFormatting>
  <conditionalFormatting sqref="AH129">
    <cfRule type="expression" dxfId="8921" priority="10902">
      <formula>AH129&lt;K129</formula>
    </cfRule>
    <cfRule type="expression" dxfId="8920" priority="10903">
      <formula>AND(AH129&lt;V129,AH129&gt;=K129)</formula>
    </cfRule>
    <cfRule type="expression" dxfId="8919" priority="10904">
      <formula>AH129&gt;=V129</formula>
    </cfRule>
  </conditionalFormatting>
  <conditionalFormatting sqref="AI129">
    <cfRule type="expression" dxfId="8918" priority="10899">
      <formula>AI129&lt;L129</formula>
    </cfRule>
    <cfRule type="expression" dxfId="8917" priority="10900">
      <formula>AND(AI129&lt;W129,AI129&gt;=L129)</formula>
    </cfRule>
    <cfRule type="expression" dxfId="8916" priority="10901">
      <formula>AI129&gt;=W129</formula>
    </cfRule>
  </conditionalFormatting>
  <conditionalFormatting sqref="AJ129">
    <cfRule type="expression" dxfId="8915" priority="10896">
      <formula>AJ129&lt;M129</formula>
    </cfRule>
    <cfRule type="expression" dxfId="8914" priority="10897">
      <formula>AND(AJ129&lt;X129,AJ129&gt;=M129)</formula>
    </cfRule>
    <cfRule type="expression" dxfId="8913" priority="10898">
      <formula>AJ129&gt;=X129</formula>
    </cfRule>
  </conditionalFormatting>
  <conditionalFormatting sqref="AK129">
    <cfRule type="expression" dxfId="8912" priority="10893">
      <formula>AK129&lt;N129</formula>
    </cfRule>
    <cfRule type="expression" dxfId="8911" priority="10894">
      <formula>AND(AK129&lt;Y129,AK129&gt;=N129)</formula>
    </cfRule>
    <cfRule type="expression" dxfId="8910" priority="10895">
      <formula>AK129&gt;=Y129</formula>
    </cfRule>
  </conditionalFormatting>
  <conditionalFormatting sqref="AC129:AK129">
    <cfRule type="cellIs" dxfId="8909" priority="10890" operator="equal">
      <formula>0</formula>
    </cfRule>
  </conditionalFormatting>
  <conditionalFormatting sqref="AA130">
    <cfRule type="expression" dxfId="8908" priority="10887">
      <formula>AA130&lt;E130</formula>
    </cfRule>
    <cfRule type="expression" dxfId="8907" priority="10888">
      <formula>AND(AA130&lt;P130,AA130&gt;=E130)</formula>
    </cfRule>
    <cfRule type="expression" dxfId="8906" priority="10889">
      <formula>AA130&gt;=P130</formula>
    </cfRule>
  </conditionalFormatting>
  <conditionalFormatting sqref="AC130">
    <cfRule type="expression" dxfId="8905" priority="10884">
      <formula>AC130&lt;F130</formula>
    </cfRule>
    <cfRule type="expression" dxfId="8904" priority="10885">
      <formula>AND(AC130&lt;Q130,AC130&gt;=F130)</formula>
    </cfRule>
    <cfRule type="expression" dxfId="8903" priority="10886">
      <formula>AC130&gt;=Q130</formula>
    </cfRule>
  </conditionalFormatting>
  <conditionalFormatting sqref="AD130">
    <cfRule type="expression" dxfId="8902" priority="10881">
      <formula>AD130&lt;G130</formula>
    </cfRule>
    <cfRule type="expression" dxfId="8901" priority="10882">
      <formula>AND(AD130&lt;R130,AD130&gt;=G130)</formula>
    </cfRule>
    <cfRule type="expression" dxfId="8900" priority="10883">
      <formula>AD130&gt;=R130</formula>
    </cfRule>
  </conditionalFormatting>
  <conditionalFormatting sqref="AE130">
    <cfRule type="expression" dxfId="8899" priority="10878">
      <formula>AE130&lt;H130</formula>
    </cfRule>
    <cfRule type="expression" dxfId="8898" priority="10879">
      <formula>AND(AE130&lt;S130,AE130&gt;=H130)</formula>
    </cfRule>
    <cfRule type="expression" dxfId="8897" priority="10880">
      <formula>AE130&gt;=S130</formula>
    </cfRule>
  </conditionalFormatting>
  <conditionalFormatting sqref="AF130">
    <cfRule type="expression" dxfId="8896" priority="10875">
      <formula>AF130&lt;I130</formula>
    </cfRule>
    <cfRule type="expression" dxfId="8895" priority="10876">
      <formula>AND(AF130&lt;T130,AF130&gt;=I130)</formula>
    </cfRule>
    <cfRule type="expression" dxfId="8894" priority="10877">
      <formula>AF130&gt;=T130</formula>
    </cfRule>
  </conditionalFormatting>
  <conditionalFormatting sqref="AG130">
    <cfRule type="expression" dxfId="8893" priority="10872">
      <formula>AG130&lt;J130</formula>
    </cfRule>
    <cfRule type="expression" dxfId="8892" priority="10873">
      <formula>AND(AG130&lt;U130,AG130&gt;=J130)</formula>
    </cfRule>
    <cfRule type="expression" dxfId="8891" priority="10874">
      <formula>AG130&gt;=U130</formula>
    </cfRule>
  </conditionalFormatting>
  <conditionalFormatting sqref="AH130">
    <cfRule type="expression" dxfId="8890" priority="10869">
      <formula>AH130&lt;K130</formula>
    </cfRule>
    <cfRule type="expression" dxfId="8889" priority="10870">
      <formula>AND(AH130&lt;V130,AH130&gt;=K130)</formula>
    </cfRule>
    <cfRule type="expression" dxfId="8888" priority="10871">
      <formula>AH130&gt;=V130</formula>
    </cfRule>
  </conditionalFormatting>
  <conditionalFormatting sqref="AI130">
    <cfRule type="expression" dxfId="8887" priority="10866">
      <formula>AI130&lt;L130</formula>
    </cfRule>
    <cfRule type="expression" dxfId="8886" priority="10867">
      <formula>AND(AI130&lt;W130,AI130&gt;=L130)</formula>
    </cfRule>
    <cfRule type="expression" dxfId="8885" priority="10868">
      <formula>AI130&gt;=W130</formula>
    </cfRule>
  </conditionalFormatting>
  <conditionalFormatting sqref="AJ130">
    <cfRule type="expression" dxfId="8884" priority="10863">
      <formula>AJ130&lt;M130</formula>
    </cfRule>
    <cfRule type="expression" dxfId="8883" priority="10864">
      <formula>AND(AJ130&lt;X130,AJ130&gt;=M130)</formula>
    </cfRule>
    <cfRule type="expression" dxfId="8882" priority="10865">
      <formula>AJ130&gt;=X130</formula>
    </cfRule>
  </conditionalFormatting>
  <conditionalFormatting sqref="AK130">
    <cfRule type="expression" dxfId="8881" priority="10860">
      <formula>AK130&lt;N130</formula>
    </cfRule>
    <cfRule type="expression" dxfId="8880" priority="10861">
      <formula>AND(AK130&lt;Y130,AK130&gt;=N130)</formula>
    </cfRule>
    <cfRule type="expression" dxfId="8879" priority="10862">
      <formula>AK130&gt;=Y130</formula>
    </cfRule>
  </conditionalFormatting>
  <conditionalFormatting sqref="AA130 AC130:AK130">
    <cfRule type="cellIs" dxfId="8878" priority="10857" operator="equal">
      <formula>0</formula>
    </cfRule>
  </conditionalFormatting>
  <conditionalFormatting sqref="AC131">
    <cfRule type="expression" dxfId="8877" priority="10851">
      <formula>AC131&lt;F131</formula>
    </cfRule>
    <cfRule type="expression" dxfId="8876" priority="10852">
      <formula>AND(AC131&lt;Q131,AC131&gt;=F131)</formula>
    </cfRule>
    <cfRule type="expression" dxfId="8875" priority="10853">
      <formula>AC131&gt;=Q131</formula>
    </cfRule>
  </conditionalFormatting>
  <conditionalFormatting sqref="AD131">
    <cfRule type="expression" dxfId="8874" priority="10848">
      <formula>AD131&lt;G131</formula>
    </cfRule>
    <cfRule type="expression" dxfId="8873" priority="10849">
      <formula>AND(AD131&lt;R131,AD131&gt;=G131)</formula>
    </cfRule>
    <cfRule type="expression" dxfId="8872" priority="10850">
      <formula>AD131&gt;=R131</formula>
    </cfRule>
  </conditionalFormatting>
  <conditionalFormatting sqref="AE131">
    <cfRule type="expression" dxfId="8871" priority="10845">
      <formula>AE131&lt;H131</formula>
    </cfRule>
    <cfRule type="expression" dxfId="8870" priority="10846">
      <formula>AND(AE131&lt;S131,AE131&gt;=H131)</formula>
    </cfRule>
    <cfRule type="expression" dxfId="8869" priority="10847">
      <formula>AE131&gt;=S131</formula>
    </cfRule>
  </conditionalFormatting>
  <conditionalFormatting sqref="AF131">
    <cfRule type="expression" dxfId="8868" priority="10842">
      <formula>AF131&lt;I131</formula>
    </cfRule>
    <cfRule type="expression" dxfId="8867" priority="10843">
      <formula>AND(AF131&lt;T131,AF131&gt;=I131)</formula>
    </cfRule>
    <cfRule type="expression" dxfId="8866" priority="10844">
      <formula>AF131&gt;=T131</formula>
    </cfRule>
  </conditionalFormatting>
  <conditionalFormatting sqref="AG131">
    <cfRule type="expression" dxfId="8865" priority="10839">
      <formula>AG131&lt;J131</formula>
    </cfRule>
    <cfRule type="expression" dxfId="8864" priority="10840">
      <formula>AND(AG131&lt;U131,AG131&gt;=J131)</formula>
    </cfRule>
    <cfRule type="expression" dxfId="8863" priority="10841">
      <formula>AG131&gt;=U131</formula>
    </cfRule>
  </conditionalFormatting>
  <conditionalFormatting sqref="AH131">
    <cfRule type="expression" dxfId="8862" priority="10836">
      <formula>AH131&lt;K131</formula>
    </cfRule>
    <cfRule type="expression" dxfId="8861" priority="10837">
      <formula>AND(AH131&lt;V131,AH131&gt;=K131)</formula>
    </cfRule>
    <cfRule type="expression" dxfId="8860" priority="10838">
      <formula>AH131&gt;=V131</formula>
    </cfRule>
  </conditionalFormatting>
  <conditionalFormatting sqref="AI131">
    <cfRule type="expression" dxfId="8859" priority="10833">
      <formula>AI131&lt;L131</formula>
    </cfRule>
    <cfRule type="expression" dxfId="8858" priority="10834">
      <formula>AND(AI131&lt;W131,AI131&gt;=L131)</formula>
    </cfRule>
    <cfRule type="expression" dxfId="8857" priority="10835">
      <formula>AI131&gt;=W131</formula>
    </cfRule>
  </conditionalFormatting>
  <conditionalFormatting sqref="AJ131">
    <cfRule type="expression" dxfId="8856" priority="10830">
      <formula>AJ131&lt;M131</formula>
    </cfRule>
    <cfRule type="expression" dxfId="8855" priority="10831">
      <formula>AND(AJ131&lt;X131,AJ131&gt;=M131)</formula>
    </cfRule>
    <cfRule type="expression" dxfId="8854" priority="10832">
      <formula>AJ131&gt;=X131</formula>
    </cfRule>
  </conditionalFormatting>
  <conditionalFormatting sqref="AK131">
    <cfRule type="expression" dxfId="8853" priority="10827">
      <formula>AK131&lt;N131</formula>
    </cfRule>
    <cfRule type="expression" dxfId="8852" priority="10828">
      <formula>AND(AK131&lt;Y131,AK131&gt;=N131)</formula>
    </cfRule>
    <cfRule type="expression" dxfId="8851" priority="10829">
      <formula>AK131&gt;=Y131</formula>
    </cfRule>
  </conditionalFormatting>
  <conditionalFormatting sqref="AC131:AK131">
    <cfRule type="cellIs" dxfId="8850" priority="10824" operator="equal">
      <formula>0</formula>
    </cfRule>
  </conditionalFormatting>
  <conditionalFormatting sqref="AC132">
    <cfRule type="expression" dxfId="8849" priority="10818">
      <formula>AC132&lt;F132</formula>
    </cfRule>
    <cfRule type="expression" dxfId="8848" priority="10819">
      <formula>AND(AC132&lt;Q132,AC132&gt;=F132)</formula>
    </cfRule>
    <cfRule type="expression" dxfId="8847" priority="10820">
      <formula>AC132&gt;=Q132</formula>
    </cfRule>
  </conditionalFormatting>
  <conditionalFormatting sqref="AD132">
    <cfRule type="expression" dxfId="8846" priority="10815">
      <formula>AD132&lt;G132</formula>
    </cfRule>
    <cfRule type="expression" dxfId="8845" priority="10816">
      <formula>AND(AD132&lt;R132,AD132&gt;=G132)</formula>
    </cfRule>
    <cfRule type="expression" dxfId="8844" priority="10817">
      <formula>AD132&gt;=R132</formula>
    </cfRule>
  </conditionalFormatting>
  <conditionalFormatting sqref="AE132">
    <cfRule type="expression" dxfId="8843" priority="10812">
      <formula>AE132&lt;H132</formula>
    </cfRule>
    <cfRule type="expression" dxfId="8842" priority="10813">
      <formula>AND(AE132&lt;S132,AE132&gt;=H132)</formula>
    </cfRule>
    <cfRule type="expression" dxfId="8841" priority="10814">
      <formula>AE132&gt;=S132</formula>
    </cfRule>
  </conditionalFormatting>
  <conditionalFormatting sqref="AF132">
    <cfRule type="expression" dxfId="8840" priority="10809">
      <formula>AF132&lt;I132</formula>
    </cfRule>
    <cfRule type="expression" dxfId="8839" priority="10810">
      <formula>AND(AF132&lt;T132,AF132&gt;=I132)</formula>
    </cfRule>
    <cfRule type="expression" dxfId="8838" priority="10811">
      <formula>AF132&gt;=T132</formula>
    </cfRule>
  </conditionalFormatting>
  <conditionalFormatting sqref="AG132">
    <cfRule type="expression" dxfId="8837" priority="10806">
      <formula>AG132&lt;J132</formula>
    </cfRule>
    <cfRule type="expression" dxfId="8836" priority="10807">
      <formula>AND(AG132&lt;U132,AG132&gt;=J132)</formula>
    </cfRule>
    <cfRule type="expression" dxfId="8835" priority="10808">
      <formula>AG132&gt;=U132</formula>
    </cfRule>
  </conditionalFormatting>
  <conditionalFormatting sqref="AH132">
    <cfRule type="expression" dxfId="8834" priority="10803">
      <formula>AH132&lt;K132</formula>
    </cfRule>
    <cfRule type="expression" dxfId="8833" priority="10804">
      <formula>AND(AH132&lt;V132,AH132&gt;=K132)</formula>
    </cfRule>
    <cfRule type="expression" dxfId="8832" priority="10805">
      <formula>AH132&gt;=V132</formula>
    </cfRule>
  </conditionalFormatting>
  <conditionalFormatting sqref="AI132">
    <cfRule type="expression" dxfId="8831" priority="10800">
      <formula>AI132&lt;L132</formula>
    </cfRule>
    <cfRule type="expression" dxfId="8830" priority="10801">
      <formula>AND(AI132&lt;W132,AI132&gt;=L132)</formula>
    </cfRule>
    <cfRule type="expression" dxfId="8829" priority="10802">
      <formula>AI132&gt;=W132</formula>
    </cfRule>
  </conditionalFormatting>
  <conditionalFormatting sqref="AJ132">
    <cfRule type="expression" dxfId="8828" priority="10797">
      <formula>AJ132&lt;M132</formula>
    </cfRule>
    <cfRule type="expression" dxfId="8827" priority="10798">
      <formula>AND(AJ132&lt;X132,AJ132&gt;=M132)</formula>
    </cfRule>
    <cfRule type="expression" dxfId="8826" priority="10799">
      <formula>AJ132&gt;=X132</formula>
    </cfRule>
  </conditionalFormatting>
  <conditionalFormatting sqref="AK132">
    <cfRule type="expression" dxfId="8825" priority="10794">
      <formula>AK132&lt;N132</formula>
    </cfRule>
    <cfRule type="expression" dxfId="8824" priority="10795">
      <formula>AND(AK132&lt;Y132,AK132&gt;=N132)</formula>
    </cfRule>
    <cfRule type="expression" dxfId="8823" priority="10796">
      <formula>AK132&gt;=Y132</formula>
    </cfRule>
  </conditionalFormatting>
  <conditionalFormatting sqref="AC132:AK132">
    <cfRule type="cellIs" dxfId="8822" priority="10791" operator="equal">
      <formula>0</formula>
    </cfRule>
  </conditionalFormatting>
  <conditionalFormatting sqref="AC133">
    <cfRule type="expression" dxfId="8821" priority="10785">
      <formula>AC133&lt;F133</formula>
    </cfRule>
    <cfRule type="expression" dxfId="8820" priority="10786">
      <formula>AND(AC133&lt;Q133,AC133&gt;=F133)</formula>
    </cfRule>
    <cfRule type="expression" dxfId="8819" priority="10787">
      <formula>AC133&gt;=Q133</formula>
    </cfRule>
  </conditionalFormatting>
  <conditionalFormatting sqref="AD133">
    <cfRule type="expression" dxfId="8818" priority="10782">
      <formula>AD133&lt;G133</formula>
    </cfRule>
    <cfRule type="expression" dxfId="8817" priority="10783">
      <formula>AND(AD133&lt;R133,AD133&gt;=G133)</formula>
    </cfRule>
    <cfRule type="expression" dxfId="8816" priority="10784">
      <formula>AD133&gt;=R133</formula>
    </cfRule>
  </conditionalFormatting>
  <conditionalFormatting sqref="AE133">
    <cfRule type="expression" dxfId="8815" priority="10779">
      <formula>AE133&lt;H133</formula>
    </cfRule>
    <cfRule type="expression" dxfId="8814" priority="10780">
      <formula>AND(AE133&lt;S133,AE133&gt;=H133)</formula>
    </cfRule>
    <cfRule type="expression" dxfId="8813" priority="10781">
      <formula>AE133&gt;=S133</formula>
    </cfRule>
  </conditionalFormatting>
  <conditionalFormatting sqref="AF133">
    <cfRule type="expression" dxfId="8812" priority="10776">
      <formula>AF133&lt;I133</formula>
    </cfRule>
    <cfRule type="expression" dxfId="8811" priority="10777">
      <formula>AND(AF133&lt;T133,AF133&gt;=I133)</formula>
    </cfRule>
    <cfRule type="expression" dxfId="8810" priority="10778">
      <formula>AF133&gt;=T133</formula>
    </cfRule>
  </conditionalFormatting>
  <conditionalFormatting sqref="AG133">
    <cfRule type="expression" dxfId="8809" priority="10773">
      <formula>AG133&lt;J133</formula>
    </cfRule>
    <cfRule type="expression" dxfId="8808" priority="10774">
      <formula>AND(AG133&lt;U133,AG133&gt;=J133)</formula>
    </cfRule>
    <cfRule type="expression" dxfId="8807" priority="10775">
      <formula>AG133&gt;=U133</formula>
    </cfRule>
  </conditionalFormatting>
  <conditionalFormatting sqref="AH133">
    <cfRule type="expression" dxfId="8806" priority="10770">
      <formula>AH133&lt;K133</formula>
    </cfRule>
    <cfRule type="expression" dxfId="8805" priority="10771">
      <formula>AND(AH133&lt;V133,AH133&gt;=K133)</formula>
    </cfRule>
    <cfRule type="expression" dxfId="8804" priority="10772">
      <formula>AH133&gt;=V133</formula>
    </cfRule>
  </conditionalFormatting>
  <conditionalFormatting sqref="AI133">
    <cfRule type="expression" dxfId="8803" priority="10767">
      <formula>AI133&lt;L133</formula>
    </cfRule>
    <cfRule type="expression" dxfId="8802" priority="10768">
      <formula>AND(AI133&lt;W133,AI133&gt;=L133)</formula>
    </cfRule>
    <cfRule type="expression" dxfId="8801" priority="10769">
      <formula>AI133&gt;=W133</formula>
    </cfRule>
  </conditionalFormatting>
  <conditionalFormatting sqref="AJ133">
    <cfRule type="expression" dxfId="8800" priority="10764">
      <formula>AJ133&lt;M133</formula>
    </cfRule>
    <cfRule type="expression" dxfId="8799" priority="10765">
      <formula>AND(AJ133&lt;X133,AJ133&gt;=M133)</formula>
    </cfRule>
    <cfRule type="expression" dxfId="8798" priority="10766">
      <formula>AJ133&gt;=X133</formula>
    </cfRule>
  </conditionalFormatting>
  <conditionalFormatting sqref="AK133">
    <cfRule type="expression" dxfId="8797" priority="10761">
      <formula>AK133&lt;N133</formula>
    </cfRule>
    <cfRule type="expression" dxfId="8796" priority="10762">
      <formula>AND(AK133&lt;Y133,AK133&gt;=N133)</formula>
    </cfRule>
    <cfRule type="expression" dxfId="8795" priority="10763">
      <formula>AK133&gt;=Y133</formula>
    </cfRule>
  </conditionalFormatting>
  <conditionalFormatting sqref="AC133:AK133">
    <cfRule type="cellIs" dxfId="8794" priority="10758" operator="equal">
      <formula>0</formula>
    </cfRule>
  </conditionalFormatting>
  <conditionalFormatting sqref="AC134">
    <cfRule type="expression" dxfId="8793" priority="10752">
      <formula>AC134&lt;F134</formula>
    </cfRule>
    <cfRule type="expression" dxfId="8792" priority="10753">
      <formula>AND(AC134&lt;Q134,AC134&gt;=F134)</formula>
    </cfRule>
    <cfRule type="expression" dxfId="8791" priority="10754">
      <formula>AC134&gt;=Q134</formula>
    </cfRule>
  </conditionalFormatting>
  <conditionalFormatting sqref="AD134">
    <cfRule type="expression" dxfId="8790" priority="10749">
      <formula>AD134&lt;G134</formula>
    </cfRule>
    <cfRule type="expression" dxfId="8789" priority="10750">
      <formula>AND(AD134&lt;R134,AD134&gt;=G134)</formula>
    </cfRule>
    <cfRule type="expression" dxfId="8788" priority="10751">
      <formula>AD134&gt;=R134</formula>
    </cfRule>
  </conditionalFormatting>
  <conditionalFormatting sqref="AE134">
    <cfRule type="expression" dxfId="8787" priority="10746">
      <formula>AE134&lt;H134</formula>
    </cfRule>
    <cfRule type="expression" dxfId="8786" priority="10747">
      <formula>AND(AE134&lt;S134,AE134&gt;=H134)</formula>
    </cfRule>
    <cfRule type="expression" dxfId="8785" priority="10748">
      <formula>AE134&gt;=S134</formula>
    </cfRule>
  </conditionalFormatting>
  <conditionalFormatting sqref="AF134">
    <cfRule type="expression" dxfId="8784" priority="10743">
      <formula>AF134&lt;I134</formula>
    </cfRule>
    <cfRule type="expression" dxfId="8783" priority="10744">
      <formula>AND(AF134&lt;T134,AF134&gt;=I134)</formula>
    </cfRule>
    <cfRule type="expression" dxfId="8782" priority="10745">
      <formula>AF134&gt;=T134</formula>
    </cfRule>
  </conditionalFormatting>
  <conditionalFormatting sqref="AG134">
    <cfRule type="expression" dxfId="8781" priority="10740">
      <formula>AG134&lt;J134</formula>
    </cfRule>
    <cfRule type="expression" dxfId="8780" priority="10741">
      <formula>AND(AG134&lt;U134,AG134&gt;=J134)</formula>
    </cfRule>
    <cfRule type="expression" dxfId="8779" priority="10742">
      <formula>AG134&gt;=U134</formula>
    </cfRule>
  </conditionalFormatting>
  <conditionalFormatting sqref="AH134">
    <cfRule type="expression" dxfId="8778" priority="10737">
      <formula>AH134&lt;K134</formula>
    </cfRule>
    <cfRule type="expression" dxfId="8777" priority="10738">
      <formula>AND(AH134&lt;V134,AH134&gt;=K134)</formula>
    </cfRule>
    <cfRule type="expression" dxfId="8776" priority="10739">
      <formula>AH134&gt;=V134</formula>
    </cfRule>
  </conditionalFormatting>
  <conditionalFormatting sqref="AI134">
    <cfRule type="expression" dxfId="8775" priority="10734">
      <formula>AI134&lt;L134</formula>
    </cfRule>
    <cfRule type="expression" dxfId="8774" priority="10735">
      <formula>AND(AI134&lt;W134,AI134&gt;=L134)</formula>
    </cfRule>
    <cfRule type="expression" dxfId="8773" priority="10736">
      <formula>AI134&gt;=W134</formula>
    </cfRule>
  </conditionalFormatting>
  <conditionalFormatting sqref="AJ134">
    <cfRule type="expression" dxfId="8772" priority="10731">
      <formula>AJ134&lt;M134</formula>
    </cfRule>
    <cfRule type="expression" dxfId="8771" priority="10732">
      <formula>AND(AJ134&lt;X134,AJ134&gt;=M134)</formula>
    </cfRule>
    <cfRule type="expression" dxfId="8770" priority="10733">
      <formula>AJ134&gt;=X134</formula>
    </cfRule>
  </conditionalFormatting>
  <conditionalFormatting sqref="AK134">
    <cfRule type="expression" dxfId="8769" priority="10728">
      <formula>AK134&lt;N134</formula>
    </cfRule>
    <cfRule type="expression" dxfId="8768" priority="10729">
      <formula>AND(AK134&lt;Y134,AK134&gt;=N134)</formula>
    </cfRule>
    <cfRule type="expression" dxfId="8767" priority="10730">
      <formula>AK134&gt;=Y134</formula>
    </cfRule>
  </conditionalFormatting>
  <conditionalFormatting sqref="AC134:AK134">
    <cfRule type="cellIs" dxfId="8766" priority="10725" operator="equal">
      <formula>0</formula>
    </cfRule>
  </conditionalFormatting>
  <conditionalFormatting sqref="AC135">
    <cfRule type="expression" dxfId="8765" priority="10719">
      <formula>AC135&lt;F135</formula>
    </cfRule>
    <cfRule type="expression" dxfId="8764" priority="10720">
      <formula>AND(AC135&lt;Q135,AC135&gt;=F135)</formula>
    </cfRule>
    <cfRule type="expression" dxfId="8763" priority="10721">
      <formula>AC135&gt;=Q135</formula>
    </cfRule>
  </conditionalFormatting>
  <conditionalFormatting sqref="AD135">
    <cfRule type="expression" dxfId="8762" priority="10716">
      <formula>AD135&lt;G135</formula>
    </cfRule>
    <cfRule type="expression" dxfId="8761" priority="10717">
      <formula>AND(AD135&lt;R135,AD135&gt;=G135)</formula>
    </cfRule>
    <cfRule type="expression" dxfId="8760" priority="10718">
      <formula>AD135&gt;=R135</formula>
    </cfRule>
  </conditionalFormatting>
  <conditionalFormatting sqref="AE135">
    <cfRule type="expression" dxfId="8759" priority="10713">
      <formula>AE135&lt;H135</formula>
    </cfRule>
    <cfRule type="expression" dxfId="8758" priority="10714">
      <formula>AND(AE135&lt;S135,AE135&gt;=H135)</formula>
    </cfRule>
    <cfRule type="expression" dxfId="8757" priority="10715">
      <formula>AE135&gt;=S135</formula>
    </cfRule>
  </conditionalFormatting>
  <conditionalFormatting sqref="AF135">
    <cfRule type="expression" dxfId="8756" priority="10710">
      <formula>AF135&lt;I135</formula>
    </cfRule>
    <cfRule type="expression" dxfId="8755" priority="10711">
      <formula>AND(AF135&lt;T135,AF135&gt;=I135)</formula>
    </cfRule>
    <cfRule type="expression" dxfId="8754" priority="10712">
      <formula>AF135&gt;=T135</formula>
    </cfRule>
  </conditionalFormatting>
  <conditionalFormatting sqref="AG135">
    <cfRule type="expression" dxfId="8753" priority="10707">
      <formula>AG135&lt;J135</formula>
    </cfRule>
    <cfRule type="expression" dxfId="8752" priority="10708">
      <formula>AND(AG135&lt;U135,AG135&gt;=J135)</formula>
    </cfRule>
    <cfRule type="expression" dxfId="8751" priority="10709">
      <formula>AG135&gt;=U135</formula>
    </cfRule>
  </conditionalFormatting>
  <conditionalFormatting sqref="AH135">
    <cfRule type="expression" dxfId="8750" priority="10704">
      <formula>AH135&lt;K135</formula>
    </cfRule>
    <cfRule type="expression" dxfId="8749" priority="10705">
      <formula>AND(AH135&lt;V135,AH135&gt;=K135)</formula>
    </cfRule>
    <cfRule type="expression" dxfId="8748" priority="10706">
      <formula>AH135&gt;=V135</formula>
    </cfRule>
  </conditionalFormatting>
  <conditionalFormatting sqref="AI135">
    <cfRule type="expression" dxfId="8747" priority="10701">
      <formula>AI135&lt;L135</formula>
    </cfRule>
    <cfRule type="expression" dxfId="8746" priority="10702">
      <formula>AND(AI135&lt;W135,AI135&gt;=L135)</formula>
    </cfRule>
    <cfRule type="expression" dxfId="8745" priority="10703">
      <formula>AI135&gt;=W135</formula>
    </cfRule>
  </conditionalFormatting>
  <conditionalFormatting sqref="AJ135">
    <cfRule type="expression" dxfId="8744" priority="10698">
      <formula>AJ135&lt;M135</formula>
    </cfRule>
    <cfRule type="expression" dxfId="8743" priority="10699">
      <formula>AND(AJ135&lt;X135,AJ135&gt;=M135)</formula>
    </cfRule>
    <cfRule type="expression" dxfId="8742" priority="10700">
      <formula>AJ135&gt;=X135</formula>
    </cfRule>
  </conditionalFormatting>
  <conditionalFormatting sqref="AK135">
    <cfRule type="expression" dxfId="8741" priority="10695">
      <formula>AK135&lt;N135</formula>
    </cfRule>
    <cfRule type="expression" dxfId="8740" priority="10696">
      <formula>AND(AK135&lt;Y135,AK135&gt;=N135)</formula>
    </cfRule>
    <cfRule type="expression" dxfId="8739" priority="10697">
      <formula>AK135&gt;=Y135</formula>
    </cfRule>
  </conditionalFormatting>
  <conditionalFormatting sqref="AC135:AK135">
    <cfRule type="cellIs" dxfId="8738" priority="10692" operator="equal">
      <formula>0</formula>
    </cfRule>
  </conditionalFormatting>
  <conditionalFormatting sqref="AC136">
    <cfRule type="expression" dxfId="8737" priority="10686">
      <formula>AC136&lt;F136</formula>
    </cfRule>
    <cfRule type="expression" dxfId="8736" priority="10687">
      <formula>AND(AC136&lt;Q136,AC136&gt;=F136)</formula>
    </cfRule>
    <cfRule type="expression" dxfId="8735" priority="10688">
      <formula>AC136&gt;=Q136</formula>
    </cfRule>
  </conditionalFormatting>
  <conditionalFormatting sqref="AD136">
    <cfRule type="expression" dxfId="8734" priority="10683">
      <formula>AD136&lt;G136</formula>
    </cfRule>
    <cfRule type="expression" dxfId="8733" priority="10684">
      <formula>AND(AD136&lt;R136,AD136&gt;=G136)</formula>
    </cfRule>
    <cfRule type="expression" dxfId="8732" priority="10685">
      <formula>AD136&gt;=R136</formula>
    </cfRule>
  </conditionalFormatting>
  <conditionalFormatting sqref="AE136">
    <cfRule type="expression" dxfId="8731" priority="10680">
      <formula>AE136&lt;H136</formula>
    </cfRule>
    <cfRule type="expression" dxfId="8730" priority="10681">
      <formula>AND(AE136&lt;S136,AE136&gt;=H136)</formula>
    </cfRule>
    <cfRule type="expression" dxfId="8729" priority="10682">
      <formula>AE136&gt;=S136</formula>
    </cfRule>
  </conditionalFormatting>
  <conditionalFormatting sqref="AF136">
    <cfRule type="expression" dxfId="8728" priority="10677">
      <formula>AF136&lt;I136</formula>
    </cfRule>
    <cfRule type="expression" dxfId="8727" priority="10678">
      <formula>AND(AF136&lt;T136,AF136&gt;=I136)</formula>
    </cfRule>
    <cfRule type="expression" dxfId="8726" priority="10679">
      <formula>AF136&gt;=T136</formula>
    </cfRule>
  </conditionalFormatting>
  <conditionalFormatting sqref="AG136">
    <cfRule type="expression" dxfId="8725" priority="10674">
      <formula>AG136&lt;J136</formula>
    </cfRule>
    <cfRule type="expression" dxfId="8724" priority="10675">
      <formula>AND(AG136&lt;U136,AG136&gt;=J136)</formula>
    </cfRule>
    <cfRule type="expression" dxfId="8723" priority="10676">
      <formula>AG136&gt;=U136</formula>
    </cfRule>
  </conditionalFormatting>
  <conditionalFormatting sqref="AH136">
    <cfRule type="expression" dxfId="8722" priority="10671">
      <formula>AH136&lt;K136</formula>
    </cfRule>
    <cfRule type="expression" dxfId="8721" priority="10672">
      <formula>AND(AH136&lt;V136,AH136&gt;=K136)</formula>
    </cfRule>
    <cfRule type="expression" dxfId="8720" priority="10673">
      <formula>AH136&gt;=V136</formula>
    </cfRule>
  </conditionalFormatting>
  <conditionalFormatting sqref="AI136">
    <cfRule type="expression" dxfId="8719" priority="10668">
      <formula>AI136&lt;L136</formula>
    </cfRule>
    <cfRule type="expression" dxfId="8718" priority="10669">
      <formula>AND(AI136&lt;W136,AI136&gt;=L136)</formula>
    </cfRule>
    <cfRule type="expression" dxfId="8717" priority="10670">
      <formula>AI136&gt;=W136</formula>
    </cfRule>
  </conditionalFormatting>
  <conditionalFormatting sqref="AJ136">
    <cfRule type="expression" dxfId="8716" priority="10665">
      <formula>AJ136&lt;M136</formula>
    </cfRule>
    <cfRule type="expression" dxfId="8715" priority="10666">
      <formula>AND(AJ136&lt;X136,AJ136&gt;=M136)</formula>
    </cfRule>
    <cfRule type="expression" dxfId="8714" priority="10667">
      <formula>AJ136&gt;=X136</formula>
    </cfRule>
  </conditionalFormatting>
  <conditionalFormatting sqref="AK136">
    <cfRule type="expression" dxfId="8713" priority="10662">
      <formula>AK136&lt;N136</formula>
    </cfRule>
    <cfRule type="expression" dxfId="8712" priority="10663">
      <formula>AND(AK136&lt;Y136,AK136&gt;=N136)</formula>
    </cfRule>
    <cfRule type="expression" dxfId="8711" priority="10664">
      <formula>AK136&gt;=Y136</formula>
    </cfRule>
  </conditionalFormatting>
  <conditionalFormatting sqref="AC136:AK136">
    <cfRule type="cellIs" dxfId="8710" priority="10659" operator="equal">
      <formula>0</formula>
    </cfRule>
  </conditionalFormatting>
  <conditionalFormatting sqref="AC137">
    <cfRule type="expression" dxfId="8709" priority="10653">
      <formula>AC137&lt;F137</formula>
    </cfRule>
    <cfRule type="expression" dxfId="8708" priority="10654">
      <formula>AND(AC137&lt;Q137,AC137&gt;=F137)</formula>
    </cfRule>
    <cfRule type="expression" dxfId="8707" priority="10655">
      <formula>AC137&gt;=Q137</formula>
    </cfRule>
  </conditionalFormatting>
  <conditionalFormatting sqref="AD137">
    <cfRule type="expression" dxfId="8706" priority="10650">
      <formula>AD137&lt;G137</formula>
    </cfRule>
    <cfRule type="expression" dxfId="8705" priority="10651">
      <formula>AND(AD137&lt;R137,AD137&gt;=G137)</formula>
    </cfRule>
    <cfRule type="expression" dxfId="8704" priority="10652">
      <formula>AD137&gt;=R137</formula>
    </cfRule>
  </conditionalFormatting>
  <conditionalFormatting sqref="AE137">
    <cfRule type="expression" dxfId="8703" priority="10647">
      <formula>AE137&lt;H137</formula>
    </cfRule>
    <cfRule type="expression" dxfId="8702" priority="10648">
      <formula>AND(AE137&lt;S137,AE137&gt;=H137)</formula>
    </cfRule>
    <cfRule type="expression" dxfId="8701" priority="10649">
      <formula>AE137&gt;=S137</formula>
    </cfRule>
  </conditionalFormatting>
  <conditionalFormatting sqref="AF137">
    <cfRule type="expression" dxfId="8700" priority="10644">
      <formula>AF137&lt;I137</formula>
    </cfRule>
    <cfRule type="expression" dxfId="8699" priority="10645">
      <formula>AND(AF137&lt;T137,AF137&gt;=I137)</formula>
    </cfRule>
    <cfRule type="expression" dxfId="8698" priority="10646">
      <formula>AF137&gt;=T137</formula>
    </cfRule>
  </conditionalFormatting>
  <conditionalFormatting sqref="AG137">
    <cfRule type="expression" dxfId="8697" priority="10641">
      <formula>AG137&lt;J137</formula>
    </cfRule>
    <cfRule type="expression" dxfId="8696" priority="10642">
      <formula>AND(AG137&lt;U137,AG137&gt;=J137)</formula>
    </cfRule>
    <cfRule type="expression" dxfId="8695" priority="10643">
      <formula>AG137&gt;=U137</formula>
    </cfRule>
  </conditionalFormatting>
  <conditionalFormatting sqref="AH137">
    <cfRule type="expression" dxfId="8694" priority="10638">
      <formula>AH137&lt;K137</formula>
    </cfRule>
    <cfRule type="expression" dxfId="8693" priority="10639">
      <formula>AND(AH137&lt;V137,AH137&gt;=K137)</formula>
    </cfRule>
    <cfRule type="expression" dxfId="8692" priority="10640">
      <formula>AH137&gt;=V137</formula>
    </cfRule>
  </conditionalFormatting>
  <conditionalFormatting sqref="AI137">
    <cfRule type="expression" dxfId="8691" priority="10635">
      <formula>AI137&lt;L137</formula>
    </cfRule>
    <cfRule type="expression" dxfId="8690" priority="10636">
      <formula>AND(AI137&lt;W137,AI137&gt;=L137)</formula>
    </cfRule>
    <cfRule type="expression" dxfId="8689" priority="10637">
      <formula>AI137&gt;=W137</formula>
    </cfRule>
  </conditionalFormatting>
  <conditionalFormatting sqref="AJ137">
    <cfRule type="expression" dxfId="8688" priority="10632">
      <formula>AJ137&lt;M137</formula>
    </cfRule>
    <cfRule type="expression" dxfId="8687" priority="10633">
      <formula>AND(AJ137&lt;X137,AJ137&gt;=M137)</formula>
    </cfRule>
    <cfRule type="expression" dxfId="8686" priority="10634">
      <formula>AJ137&gt;=X137</formula>
    </cfRule>
  </conditionalFormatting>
  <conditionalFormatting sqref="AK137">
    <cfRule type="expression" dxfId="8685" priority="10629">
      <formula>AK137&lt;N137</formula>
    </cfRule>
    <cfRule type="expression" dxfId="8684" priority="10630">
      <formula>AND(AK137&lt;Y137,AK137&gt;=N137)</formula>
    </cfRule>
    <cfRule type="expression" dxfId="8683" priority="10631">
      <formula>AK137&gt;=Y137</formula>
    </cfRule>
  </conditionalFormatting>
  <conditionalFormatting sqref="AC137:AK137">
    <cfRule type="cellIs" dxfId="8682" priority="10626" operator="equal">
      <formula>0</formula>
    </cfRule>
  </conditionalFormatting>
  <conditionalFormatting sqref="AC138">
    <cfRule type="expression" dxfId="8681" priority="10620">
      <formula>AC138&lt;F138</formula>
    </cfRule>
    <cfRule type="expression" dxfId="8680" priority="10621">
      <formula>AND(AC138&lt;Q138,AC138&gt;=F138)</formula>
    </cfRule>
    <cfRule type="expression" dxfId="8679" priority="10622">
      <formula>AC138&gt;=Q138</formula>
    </cfRule>
  </conditionalFormatting>
  <conditionalFormatting sqref="AD138">
    <cfRule type="expression" dxfId="8678" priority="10617">
      <formula>AD138&lt;G138</formula>
    </cfRule>
    <cfRule type="expression" dxfId="8677" priority="10618">
      <formula>AND(AD138&lt;R138,AD138&gt;=G138)</formula>
    </cfRule>
    <cfRule type="expression" dxfId="8676" priority="10619">
      <formula>AD138&gt;=R138</formula>
    </cfRule>
  </conditionalFormatting>
  <conditionalFormatting sqref="AE138">
    <cfRule type="expression" dxfId="8675" priority="10614">
      <formula>AE138&lt;H138</formula>
    </cfRule>
    <cfRule type="expression" dxfId="8674" priority="10615">
      <formula>AND(AE138&lt;S138,AE138&gt;=H138)</formula>
    </cfRule>
    <cfRule type="expression" dxfId="8673" priority="10616">
      <formula>AE138&gt;=S138</formula>
    </cfRule>
  </conditionalFormatting>
  <conditionalFormatting sqref="AF138">
    <cfRule type="expression" dxfId="8672" priority="10611">
      <formula>AF138&lt;I138</formula>
    </cfRule>
    <cfRule type="expression" dxfId="8671" priority="10612">
      <formula>AND(AF138&lt;T138,AF138&gt;=I138)</formula>
    </cfRule>
    <cfRule type="expression" dxfId="8670" priority="10613">
      <formula>AF138&gt;=T138</formula>
    </cfRule>
  </conditionalFormatting>
  <conditionalFormatting sqref="AG138">
    <cfRule type="expression" dxfId="8669" priority="10608">
      <formula>AG138&lt;J138</formula>
    </cfRule>
    <cfRule type="expression" dxfId="8668" priority="10609">
      <formula>AND(AG138&lt;U138,AG138&gt;=J138)</formula>
    </cfRule>
    <cfRule type="expression" dxfId="8667" priority="10610">
      <formula>AG138&gt;=U138</formula>
    </cfRule>
  </conditionalFormatting>
  <conditionalFormatting sqref="AH138">
    <cfRule type="expression" dxfId="8666" priority="10605">
      <formula>AH138&lt;K138</formula>
    </cfRule>
    <cfRule type="expression" dxfId="8665" priority="10606">
      <formula>AND(AH138&lt;V138,AH138&gt;=K138)</formula>
    </cfRule>
    <cfRule type="expression" dxfId="8664" priority="10607">
      <formula>AH138&gt;=V138</formula>
    </cfRule>
  </conditionalFormatting>
  <conditionalFormatting sqref="AI138">
    <cfRule type="expression" dxfId="8663" priority="10602">
      <formula>AI138&lt;L138</formula>
    </cfRule>
    <cfRule type="expression" dxfId="8662" priority="10603">
      <formula>AND(AI138&lt;W138,AI138&gt;=L138)</formula>
    </cfRule>
    <cfRule type="expression" dxfId="8661" priority="10604">
      <formula>AI138&gt;=W138</formula>
    </cfRule>
  </conditionalFormatting>
  <conditionalFormatting sqref="AJ138">
    <cfRule type="expression" dxfId="8660" priority="10599">
      <formula>AJ138&lt;M138</formula>
    </cfRule>
    <cfRule type="expression" dxfId="8659" priority="10600">
      <formula>AND(AJ138&lt;X138,AJ138&gt;=M138)</formula>
    </cfRule>
    <cfRule type="expression" dxfId="8658" priority="10601">
      <formula>AJ138&gt;=X138</formula>
    </cfRule>
  </conditionalFormatting>
  <conditionalFormatting sqref="AK138">
    <cfRule type="expression" dxfId="8657" priority="10596">
      <formula>AK138&lt;N138</formula>
    </cfRule>
    <cfRule type="expression" dxfId="8656" priority="10597">
      <formula>AND(AK138&lt;Y138,AK138&gt;=N138)</formula>
    </cfRule>
    <cfRule type="expression" dxfId="8655" priority="10598">
      <formula>AK138&gt;=Y138</formula>
    </cfRule>
  </conditionalFormatting>
  <conditionalFormatting sqref="AC138:AK138">
    <cfRule type="cellIs" dxfId="8654" priority="10593" operator="equal">
      <formula>0</formula>
    </cfRule>
  </conditionalFormatting>
  <conditionalFormatting sqref="AC139">
    <cfRule type="expression" dxfId="8653" priority="10587">
      <formula>AC139&lt;F139</formula>
    </cfRule>
    <cfRule type="expression" dxfId="8652" priority="10588">
      <formula>AND(AC139&lt;Q139,AC139&gt;=F139)</formula>
    </cfRule>
    <cfRule type="expression" dxfId="8651" priority="10589">
      <formula>AC139&gt;=Q139</formula>
    </cfRule>
  </conditionalFormatting>
  <conditionalFormatting sqref="AD139">
    <cfRule type="expression" dxfId="8650" priority="10584">
      <formula>AD139&lt;G139</formula>
    </cfRule>
    <cfRule type="expression" dxfId="8649" priority="10585">
      <formula>AND(AD139&lt;R139,AD139&gt;=G139)</formula>
    </cfRule>
    <cfRule type="expression" dxfId="8648" priority="10586">
      <formula>AD139&gt;=R139</formula>
    </cfRule>
  </conditionalFormatting>
  <conditionalFormatting sqref="AE139">
    <cfRule type="expression" dxfId="8647" priority="10581">
      <formula>AE139&lt;H139</formula>
    </cfRule>
    <cfRule type="expression" dxfId="8646" priority="10582">
      <formula>AND(AE139&lt;S139,AE139&gt;=H139)</formula>
    </cfRule>
    <cfRule type="expression" dxfId="8645" priority="10583">
      <formula>AE139&gt;=S139</formula>
    </cfRule>
  </conditionalFormatting>
  <conditionalFormatting sqref="AF139">
    <cfRule type="expression" dxfId="8644" priority="10578">
      <formula>AF139&lt;I139</formula>
    </cfRule>
    <cfRule type="expression" dxfId="8643" priority="10579">
      <formula>AND(AF139&lt;T139,AF139&gt;=I139)</formula>
    </cfRule>
    <cfRule type="expression" dxfId="8642" priority="10580">
      <formula>AF139&gt;=T139</formula>
    </cfRule>
  </conditionalFormatting>
  <conditionalFormatting sqref="AG139">
    <cfRule type="expression" dxfId="8641" priority="10575">
      <formula>AG139&lt;J139</formula>
    </cfRule>
    <cfRule type="expression" dxfId="8640" priority="10576">
      <formula>AND(AG139&lt;U139,AG139&gt;=J139)</formula>
    </cfRule>
    <cfRule type="expression" dxfId="8639" priority="10577">
      <formula>AG139&gt;=U139</formula>
    </cfRule>
  </conditionalFormatting>
  <conditionalFormatting sqref="AH139">
    <cfRule type="expression" dxfId="8638" priority="10572">
      <formula>AH139&lt;K139</formula>
    </cfRule>
    <cfRule type="expression" dxfId="8637" priority="10573">
      <formula>AND(AH139&lt;V139,AH139&gt;=K139)</formula>
    </cfRule>
    <cfRule type="expression" dxfId="8636" priority="10574">
      <formula>AH139&gt;=V139</formula>
    </cfRule>
  </conditionalFormatting>
  <conditionalFormatting sqref="AI139">
    <cfRule type="expression" dxfId="8635" priority="10569">
      <formula>AI139&lt;L139</formula>
    </cfRule>
    <cfRule type="expression" dxfId="8634" priority="10570">
      <formula>AND(AI139&lt;W139,AI139&gt;=L139)</formula>
    </cfRule>
    <cfRule type="expression" dxfId="8633" priority="10571">
      <formula>AI139&gt;=W139</formula>
    </cfRule>
  </conditionalFormatting>
  <conditionalFormatting sqref="AJ139">
    <cfRule type="expression" dxfId="8632" priority="10566">
      <formula>AJ139&lt;M139</formula>
    </cfRule>
    <cfRule type="expression" dxfId="8631" priority="10567">
      <formula>AND(AJ139&lt;X139,AJ139&gt;=M139)</formula>
    </cfRule>
    <cfRule type="expression" dxfId="8630" priority="10568">
      <formula>AJ139&gt;=X139</formula>
    </cfRule>
  </conditionalFormatting>
  <conditionalFormatting sqref="AK139">
    <cfRule type="expression" dxfId="8629" priority="10563">
      <formula>AK139&lt;N139</formula>
    </cfRule>
    <cfRule type="expression" dxfId="8628" priority="10564">
      <formula>AND(AK139&lt;Y139,AK139&gt;=N139)</formula>
    </cfRule>
    <cfRule type="expression" dxfId="8627" priority="10565">
      <formula>AK139&gt;=Y139</formula>
    </cfRule>
  </conditionalFormatting>
  <conditionalFormatting sqref="AC139:AK139">
    <cfRule type="cellIs" dxfId="8626" priority="10560" operator="equal">
      <formula>0</formula>
    </cfRule>
  </conditionalFormatting>
  <conditionalFormatting sqref="AC140">
    <cfRule type="expression" dxfId="8625" priority="10554">
      <formula>AC140&lt;F140</formula>
    </cfRule>
    <cfRule type="expression" dxfId="8624" priority="10555">
      <formula>AND(AC140&lt;Q140,AC140&gt;=F140)</formula>
    </cfRule>
    <cfRule type="expression" dxfId="8623" priority="10556">
      <formula>AC140&gt;=Q140</formula>
    </cfRule>
  </conditionalFormatting>
  <conditionalFormatting sqref="AD140">
    <cfRule type="expression" dxfId="8622" priority="10551">
      <formula>AD140&lt;G140</formula>
    </cfRule>
    <cfRule type="expression" dxfId="8621" priority="10552">
      <formula>AND(AD140&lt;R140,AD140&gt;=G140)</formula>
    </cfRule>
    <cfRule type="expression" dxfId="8620" priority="10553">
      <formula>AD140&gt;=R140</formula>
    </cfRule>
  </conditionalFormatting>
  <conditionalFormatting sqref="AE140">
    <cfRule type="expression" dxfId="8619" priority="10548">
      <formula>AE140&lt;H140</formula>
    </cfRule>
    <cfRule type="expression" dxfId="8618" priority="10549">
      <formula>AND(AE140&lt;S140,AE140&gt;=H140)</formula>
    </cfRule>
    <cfRule type="expression" dxfId="8617" priority="10550">
      <formula>AE140&gt;=S140</formula>
    </cfRule>
  </conditionalFormatting>
  <conditionalFormatting sqref="AF140">
    <cfRule type="expression" dxfId="8616" priority="10545">
      <formula>AF140&lt;I140</formula>
    </cfRule>
    <cfRule type="expression" dxfId="8615" priority="10546">
      <formula>AND(AF140&lt;T140,AF140&gt;=I140)</formula>
    </cfRule>
    <cfRule type="expression" dxfId="8614" priority="10547">
      <formula>AF140&gt;=T140</formula>
    </cfRule>
  </conditionalFormatting>
  <conditionalFormatting sqref="AG140">
    <cfRule type="expression" dxfId="8613" priority="10542">
      <formula>AG140&lt;J140</formula>
    </cfRule>
    <cfRule type="expression" dxfId="8612" priority="10543">
      <formula>AND(AG140&lt;U140,AG140&gt;=J140)</formula>
    </cfRule>
    <cfRule type="expression" dxfId="8611" priority="10544">
      <formula>AG140&gt;=U140</formula>
    </cfRule>
  </conditionalFormatting>
  <conditionalFormatting sqref="AH140">
    <cfRule type="expression" dxfId="8610" priority="10539">
      <formula>AH140&lt;K140</formula>
    </cfRule>
    <cfRule type="expression" dxfId="8609" priority="10540">
      <formula>AND(AH140&lt;V140,AH140&gt;=K140)</formula>
    </cfRule>
    <cfRule type="expression" dxfId="8608" priority="10541">
      <formula>AH140&gt;=V140</formula>
    </cfRule>
  </conditionalFormatting>
  <conditionalFormatting sqref="AI140">
    <cfRule type="expression" dxfId="8607" priority="10536">
      <formula>AI140&lt;L140</formula>
    </cfRule>
    <cfRule type="expression" dxfId="8606" priority="10537">
      <formula>AND(AI140&lt;W140,AI140&gt;=L140)</formula>
    </cfRule>
    <cfRule type="expression" dxfId="8605" priority="10538">
      <formula>AI140&gt;=W140</formula>
    </cfRule>
  </conditionalFormatting>
  <conditionalFormatting sqref="AJ140">
    <cfRule type="expression" dxfId="8604" priority="10533">
      <formula>AJ140&lt;M140</formula>
    </cfRule>
    <cfRule type="expression" dxfId="8603" priority="10534">
      <formula>AND(AJ140&lt;X140,AJ140&gt;=M140)</formula>
    </cfRule>
    <cfRule type="expression" dxfId="8602" priority="10535">
      <formula>AJ140&gt;=X140</formula>
    </cfRule>
  </conditionalFormatting>
  <conditionalFormatting sqref="AK140">
    <cfRule type="expression" dxfId="8601" priority="10530">
      <formula>AK140&lt;N140</formula>
    </cfRule>
    <cfRule type="expression" dxfId="8600" priority="10531">
      <formula>AND(AK140&lt;Y140,AK140&gt;=N140)</formula>
    </cfRule>
    <cfRule type="expression" dxfId="8599" priority="10532">
      <formula>AK140&gt;=Y140</formula>
    </cfRule>
  </conditionalFormatting>
  <conditionalFormatting sqref="AC140:AK140">
    <cfRule type="cellIs" dxfId="8598" priority="10527" operator="equal">
      <formula>0</formula>
    </cfRule>
  </conditionalFormatting>
  <conditionalFormatting sqref="AC141">
    <cfRule type="expression" dxfId="8597" priority="10521">
      <formula>AC141&lt;F141</formula>
    </cfRule>
    <cfRule type="expression" dxfId="8596" priority="10522">
      <formula>AND(AC141&lt;Q141,AC141&gt;=F141)</formula>
    </cfRule>
    <cfRule type="expression" dxfId="8595" priority="10523">
      <formula>AC141&gt;=Q141</formula>
    </cfRule>
  </conditionalFormatting>
  <conditionalFormatting sqref="AD141">
    <cfRule type="expression" dxfId="8594" priority="10518">
      <formula>AD141&lt;G141</formula>
    </cfRule>
    <cfRule type="expression" dxfId="8593" priority="10519">
      <formula>AND(AD141&lt;R141,AD141&gt;=G141)</formula>
    </cfRule>
    <cfRule type="expression" dxfId="8592" priority="10520">
      <formula>AD141&gt;=R141</formula>
    </cfRule>
  </conditionalFormatting>
  <conditionalFormatting sqref="AE141">
    <cfRule type="expression" dxfId="8591" priority="10515">
      <formula>AE141&lt;H141</formula>
    </cfRule>
    <cfRule type="expression" dxfId="8590" priority="10516">
      <formula>AND(AE141&lt;S141,AE141&gt;=H141)</formula>
    </cfRule>
    <cfRule type="expression" dxfId="8589" priority="10517">
      <formula>AE141&gt;=S141</formula>
    </cfRule>
  </conditionalFormatting>
  <conditionalFormatting sqref="AF141">
    <cfRule type="expression" dxfId="8588" priority="10512">
      <formula>AF141&lt;I141</formula>
    </cfRule>
    <cfRule type="expression" dxfId="8587" priority="10513">
      <formula>AND(AF141&lt;T141,AF141&gt;=I141)</formula>
    </cfRule>
    <cfRule type="expression" dxfId="8586" priority="10514">
      <formula>AF141&gt;=T141</formula>
    </cfRule>
  </conditionalFormatting>
  <conditionalFormatting sqref="AG141">
    <cfRule type="expression" dxfId="8585" priority="10509">
      <formula>AG141&lt;J141</formula>
    </cfRule>
    <cfRule type="expression" dxfId="8584" priority="10510">
      <formula>AND(AG141&lt;U141,AG141&gt;=J141)</formula>
    </cfRule>
    <cfRule type="expression" dxfId="8583" priority="10511">
      <formula>AG141&gt;=U141</formula>
    </cfRule>
  </conditionalFormatting>
  <conditionalFormatting sqref="AH141">
    <cfRule type="expression" dxfId="8582" priority="10506">
      <formula>AH141&lt;K141</formula>
    </cfRule>
    <cfRule type="expression" dxfId="8581" priority="10507">
      <formula>AND(AH141&lt;V141,AH141&gt;=K141)</formula>
    </cfRule>
    <cfRule type="expression" dxfId="8580" priority="10508">
      <formula>AH141&gt;=V141</formula>
    </cfRule>
  </conditionalFormatting>
  <conditionalFormatting sqref="AI141">
    <cfRule type="expression" dxfId="8579" priority="10503">
      <formula>AI141&lt;L141</formula>
    </cfRule>
    <cfRule type="expression" dxfId="8578" priority="10504">
      <formula>AND(AI141&lt;W141,AI141&gt;=L141)</formula>
    </cfRule>
    <cfRule type="expression" dxfId="8577" priority="10505">
      <formula>AI141&gt;=W141</formula>
    </cfRule>
  </conditionalFormatting>
  <conditionalFormatting sqref="AJ141">
    <cfRule type="expression" dxfId="8576" priority="10500">
      <formula>AJ141&lt;M141</formula>
    </cfRule>
    <cfRule type="expression" dxfId="8575" priority="10501">
      <formula>AND(AJ141&lt;X141,AJ141&gt;=M141)</formula>
    </cfRule>
    <cfRule type="expression" dxfId="8574" priority="10502">
      <formula>AJ141&gt;=X141</formula>
    </cfRule>
  </conditionalFormatting>
  <conditionalFormatting sqref="AK141">
    <cfRule type="expression" dxfId="8573" priority="10497">
      <formula>AK141&lt;N141</formula>
    </cfRule>
    <cfRule type="expression" dxfId="8572" priority="10498">
      <formula>AND(AK141&lt;Y141,AK141&gt;=N141)</formula>
    </cfRule>
    <cfRule type="expression" dxfId="8571" priority="10499">
      <formula>AK141&gt;=Y141</formula>
    </cfRule>
  </conditionalFormatting>
  <conditionalFormatting sqref="AC141:AK141">
    <cfRule type="cellIs" dxfId="8570" priority="10494" operator="equal">
      <formula>0</formula>
    </cfRule>
  </conditionalFormatting>
  <conditionalFormatting sqref="AA142">
    <cfRule type="expression" dxfId="8569" priority="10491">
      <formula>AA142&lt;E142</formula>
    </cfRule>
    <cfRule type="expression" dxfId="8568" priority="10492">
      <formula>AND(AA142&lt;P142,AA142&gt;=E142)</formula>
    </cfRule>
    <cfRule type="expression" dxfId="8567" priority="10493">
      <formula>AA142&gt;=P142</formula>
    </cfRule>
  </conditionalFormatting>
  <conditionalFormatting sqref="AC142">
    <cfRule type="expression" dxfId="8566" priority="10488">
      <formula>AC142&lt;F142</formula>
    </cfRule>
    <cfRule type="expression" dxfId="8565" priority="10489">
      <formula>AND(AC142&lt;Q142,AC142&gt;=F142)</formula>
    </cfRule>
    <cfRule type="expression" dxfId="8564" priority="10490">
      <formula>AC142&gt;=Q142</formula>
    </cfRule>
  </conditionalFormatting>
  <conditionalFormatting sqref="AD142">
    <cfRule type="expression" dxfId="8563" priority="10485">
      <formula>AD142&lt;G142</formula>
    </cfRule>
    <cfRule type="expression" dxfId="8562" priority="10486">
      <formula>AND(AD142&lt;R142,AD142&gt;=G142)</formula>
    </cfRule>
    <cfRule type="expression" dxfId="8561" priority="10487">
      <formula>AD142&gt;=R142</formula>
    </cfRule>
  </conditionalFormatting>
  <conditionalFormatting sqref="AE142">
    <cfRule type="expression" dxfId="8560" priority="10482">
      <formula>AE142&lt;H142</formula>
    </cfRule>
    <cfRule type="expression" dxfId="8559" priority="10483">
      <formula>AND(AE142&lt;S142,AE142&gt;=H142)</formula>
    </cfRule>
    <cfRule type="expression" dxfId="8558" priority="10484">
      <formula>AE142&gt;=S142</formula>
    </cfRule>
  </conditionalFormatting>
  <conditionalFormatting sqref="AF142">
    <cfRule type="expression" dxfId="8557" priority="10479">
      <formula>AF142&lt;I142</formula>
    </cfRule>
    <cfRule type="expression" dxfId="8556" priority="10480">
      <formula>AND(AF142&lt;T142,AF142&gt;=I142)</formula>
    </cfRule>
    <cfRule type="expression" dxfId="8555" priority="10481">
      <formula>AF142&gt;=T142</formula>
    </cfRule>
  </conditionalFormatting>
  <conditionalFormatting sqref="AG142">
    <cfRule type="expression" dxfId="8554" priority="10476">
      <formula>AG142&lt;J142</formula>
    </cfRule>
    <cfRule type="expression" dxfId="8553" priority="10477">
      <formula>AND(AG142&lt;U142,AG142&gt;=J142)</formula>
    </cfRule>
    <cfRule type="expression" dxfId="8552" priority="10478">
      <formula>AG142&gt;=U142</formula>
    </cfRule>
  </conditionalFormatting>
  <conditionalFormatting sqref="AH142">
    <cfRule type="expression" dxfId="8551" priority="10473">
      <formula>AH142&lt;K142</formula>
    </cfRule>
    <cfRule type="expression" dxfId="8550" priority="10474">
      <formula>AND(AH142&lt;V142,AH142&gt;=K142)</formula>
    </cfRule>
    <cfRule type="expression" dxfId="8549" priority="10475">
      <formula>AH142&gt;=V142</formula>
    </cfRule>
  </conditionalFormatting>
  <conditionalFormatting sqref="AI142">
    <cfRule type="expression" dxfId="8548" priority="10470">
      <formula>AI142&lt;L142</formula>
    </cfRule>
    <cfRule type="expression" dxfId="8547" priority="10471">
      <formula>AND(AI142&lt;W142,AI142&gt;=L142)</formula>
    </cfRule>
    <cfRule type="expression" dxfId="8546" priority="10472">
      <formula>AI142&gt;=W142</formula>
    </cfRule>
  </conditionalFormatting>
  <conditionalFormatting sqref="AJ142">
    <cfRule type="expression" dxfId="8545" priority="10467">
      <formula>AJ142&lt;M142</formula>
    </cfRule>
    <cfRule type="expression" dxfId="8544" priority="10468">
      <formula>AND(AJ142&lt;X142,AJ142&gt;=M142)</formula>
    </cfRule>
    <cfRule type="expression" dxfId="8543" priority="10469">
      <formula>AJ142&gt;=X142</formula>
    </cfRule>
  </conditionalFormatting>
  <conditionalFormatting sqref="AK142">
    <cfRule type="expression" dxfId="8542" priority="10464">
      <formula>AK142&lt;N142</formula>
    </cfRule>
    <cfRule type="expression" dxfId="8541" priority="10465">
      <formula>AND(AK142&lt;Y142,AK142&gt;=N142)</formula>
    </cfRule>
    <cfRule type="expression" dxfId="8540" priority="10466">
      <formula>AK142&gt;=Y142</formula>
    </cfRule>
  </conditionalFormatting>
  <conditionalFormatting sqref="AA142 AC142:AK142">
    <cfRule type="cellIs" dxfId="8539" priority="10461" operator="equal">
      <formula>0</formula>
    </cfRule>
  </conditionalFormatting>
  <conditionalFormatting sqref="AC143">
    <cfRule type="expression" dxfId="8538" priority="10455">
      <formula>AC143&lt;F143</formula>
    </cfRule>
    <cfRule type="expression" dxfId="8537" priority="10456">
      <formula>AND(AC143&lt;Q143,AC143&gt;=F143)</formula>
    </cfRule>
    <cfRule type="expression" dxfId="8536" priority="10457">
      <formula>AC143&gt;=Q143</formula>
    </cfRule>
  </conditionalFormatting>
  <conditionalFormatting sqref="AD143">
    <cfRule type="expression" dxfId="8535" priority="10452">
      <formula>AD143&lt;G143</formula>
    </cfRule>
    <cfRule type="expression" dxfId="8534" priority="10453">
      <formula>AND(AD143&lt;R143,AD143&gt;=G143)</formula>
    </cfRule>
    <cfRule type="expression" dxfId="8533" priority="10454">
      <formula>AD143&gt;=R143</formula>
    </cfRule>
  </conditionalFormatting>
  <conditionalFormatting sqref="AE143">
    <cfRule type="expression" dxfId="8532" priority="10449">
      <formula>AE143&lt;H143</formula>
    </cfRule>
    <cfRule type="expression" dxfId="8531" priority="10450">
      <formula>AND(AE143&lt;S143,AE143&gt;=H143)</formula>
    </cfRule>
    <cfRule type="expression" dxfId="8530" priority="10451">
      <formula>AE143&gt;=S143</formula>
    </cfRule>
  </conditionalFormatting>
  <conditionalFormatting sqref="AF143">
    <cfRule type="expression" dxfId="8529" priority="10446">
      <formula>AF143&lt;I143</formula>
    </cfRule>
    <cfRule type="expression" dxfId="8528" priority="10447">
      <formula>AND(AF143&lt;T143,AF143&gt;=I143)</formula>
    </cfRule>
    <cfRule type="expression" dxfId="8527" priority="10448">
      <formula>AF143&gt;=T143</formula>
    </cfRule>
  </conditionalFormatting>
  <conditionalFormatting sqref="AG143">
    <cfRule type="expression" dxfId="8526" priority="10443">
      <formula>AG143&lt;J143</formula>
    </cfRule>
    <cfRule type="expression" dxfId="8525" priority="10444">
      <formula>AND(AG143&lt;U143,AG143&gt;=J143)</formula>
    </cfRule>
    <cfRule type="expression" dxfId="8524" priority="10445">
      <formula>AG143&gt;=U143</formula>
    </cfRule>
  </conditionalFormatting>
  <conditionalFormatting sqref="AH143">
    <cfRule type="expression" dxfId="8523" priority="10440">
      <formula>AH143&lt;K143</formula>
    </cfRule>
    <cfRule type="expression" dxfId="8522" priority="10441">
      <formula>AND(AH143&lt;V143,AH143&gt;=K143)</formula>
    </cfRule>
    <cfRule type="expression" dxfId="8521" priority="10442">
      <formula>AH143&gt;=V143</formula>
    </cfRule>
  </conditionalFormatting>
  <conditionalFormatting sqref="AI143">
    <cfRule type="expression" dxfId="8520" priority="10437">
      <formula>AI143&lt;L143</formula>
    </cfRule>
    <cfRule type="expression" dxfId="8519" priority="10438">
      <formula>AND(AI143&lt;W143,AI143&gt;=L143)</formula>
    </cfRule>
    <cfRule type="expression" dxfId="8518" priority="10439">
      <formula>AI143&gt;=W143</formula>
    </cfRule>
  </conditionalFormatting>
  <conditionalFormatting sqref="AJ143">
    <cfRule type="expression" dxfId="8517" priority="10434">
      <formula>AJ143&lt;M143</formula>
    </cfRule>
    <cfRule type="expression" dxfId="8516" priority="10435">
      <formula>AND(AJ143&lt;X143,AJ143&gt;=M143)</formula>
    </cfRule>
    <cfRule type="expression" dxfId="8515" priority="10436">
      <formula>AJ143&gt;=X143</formula>
    </cfRule>
  </conditionalFormatting>
  <conditionalFormatting sqref="AK143">
    <cfRule type="expression" dxfId="8514" priority="10431">
      <formula>AK143&lt;N143</formula>
    </cfRule>
    <cfRule type="expression" dxfId="8513" priority="10432">
      <formula>AND(AK143&lt;Y143,AK143&gt;=N143)</formula>
    </cfRule>
    <cfRule type="expression" dxfId="8512" priority="10433">
      <formula>AK143&gt;=Y143</formula>
    </cfRule>
  </conditionalFormatting>
  <conditionalFormatting sqref="AC143:AK143">
    <cfRule type="cellIs" dxfId="8511" priority="10428" operator="equal">
      <formula>0</formula>
    </cfRule>
  </conditionalFormatting>
  <conditionalFormatting sqref="AC144">
    <cfRule type="expression" dxfId="8510" priority="10422">
      <formula>AC144&lt;F144</formula>
    </cfRule>
    <cfRule type="expression" dxfId="8509" priority="10423">
      <formula>AND(AC144&lt;Q144,AC144&gt;=F144)</formula>
    </cfRule>
    <cfRule type="expression" dxfId="8508" priority="10424">
      <formula>AC144&gt;=Q144</formula>
    </cfRule>
  </conditionalFormatting>
  <conditionalFormatting sqref="AD144">
    <cfRule type="expression" dxfId="8507" priority="10419">
      <formula>AD144&lt;G144</formula>
    </cfRule>
    <cfRule type="expression" dxfId="8506" priority="10420">
      <formula>AND(AD144&lt;R144,AD144&gt;=G144)</formula>
    </cfRule>
    <cfRule type="expression" dxfId="8505" priority="10421">
      <formula>AD144&gt;=R144</formula>
    </cfRule>
  </conditionalFormatting>
  <conditionalFormatting sqref="AE144">
    <cfRule type="expression" dxfId="8504" priority="10416">
      <formula>AE144&lt;H144</formula>
    </cfRule>
    <cfRule type="expression" dxfId="8503" priority="10417">
      <formula>AND(AE144&lt;S144,AE144&gt;=H144)</formula>
    </cfRule>
    <cfRule type="expression" dxfId="8502" priority="10418">
      <formula>AE144&gt;=S144</formula>
    </cfRule>
  </conditionalFormatting>
  <conditionalFormatting sqref="AF144">
    <cfRule type="expression" dxfId="8501" priority="10413">
      <formula>AF144&lt;I144</formula>
    </cfRule>
    <cfRule type="expression" dxfId="8500" priority="10414">
      <formula>AND(AF144&lt;T144,AF144&gt;=I144)</formula>
    </cfRule>
    <cfRule type="expression" dxfId="8499" priority="10415">
      <formula>AF144&gt;=T144</formula>
    </cfRule>
  </conditionalFormatting>
  <conditionalFormatting sqref="AG144">
    <cfRule type="expression" dxfId="8498" priority="10410">
      <formula>AG144&lt;J144</formula>
    </cfRule>
    <cfRule type="expression" dxfId="8497" priority="10411">
      <formula>AND(AG144&lt;U144,AG144&gt;=J144)</formula>
    </cfRule>
    <cfRule type="expression" dxfId="8496" priority="10412">
      <formula>AG144&gt;=U144</formula>
    </cfRule>
  </conditionalFormatting>
  <conditionalFormatting sqref="AH144">
    <cfRule type="expression" dxfId="8495" priority="10407">
      <formula>AH144&lt;K144</formula>
    </cfRule>
    <cfRule type="expression" dxfId="8494" priority="10408">
      <formula>AND(AH144&lt;V144,AH144&gt;=K144)</formula>
    </cfRule>
    <cfRule type="expression" dxfId="8493" priority="10409">
      <formula>AH144&gt;=V144</formula>
    </cfRule>
  </conditionalFormatting>
  <conditionalFormatting sqref="AI144">
    <cfRule type="expression" dxfId="8492" priority="10404">
      <formula>AI144&lt;L144</formula>
    </cfRule>
    <cfRule type="expression" dxfId="8491" priority="10405">
      <formula>AND(AI144&lt;W144,AI144&gt;=L144)</formula>
    </cfRule>
    <cfRule type="expression" dxfId="8490" priority="10406">
      <formula>AI144&gt;=W144</formula>
    </cfRule>
  </conditionalFormatting>
  <conditionalFormatting sqref="AJ144">
    <cfRule type="expression" dxfId="8489" priority="10401">
      <formula>AJ144&lt;M144</formula>
    </cfRule>
    <cfRule type="expression" dxfId="8488" priority="10402">
      <formula>AND(AJ144&lt;X144,AJ144&gt;=M144)</formula>
    </cfRule>
    <cfRule type="expression" dxfId="8487" priority="10403">
      <formula>AJ144&gt;=X144</formula>
    </cfRule>
  </conditionalFormatting>
  <conditionalFormatting sqref="AK144">
    <cfRule type="expression" dxfId="8486" priority="10398">
      <formula>AK144&lt;N144</formula>
    </cfRule>
    <cfRule type="expression" dxfId="8485" priority="10399">
      <formula>AND(AK144&lt;Y144,AK144&gt;=N144)</formula>
    </cfRule>
    <cfRule type="expression" dxfId="8484" priority="10400">
      <formula>AK144&gt;=Y144</formula>
    </cfRule>
  </conditionalFormatting>
  <conditionalFormatting sqref="AC144:AK144">
    <cfRule type="cellIs" dxfId="8483" priority="10395" operator="equal">
      <formula>0</formula>
    </cfRule>
  </conditionalFormatting>
  <conditionalFormatting sqref="AC145">
    <cfRule type="expression" dxfId="8482" priority="10389">
      <formula>AC145&lt;F145</formula>
    </cfRule>
    <cfRule type="expression" dxfId="8481" priority="10390">
      <formula>AND(AC145&lt;Q145,AC145&gt;=F145)</formula>
    </cfRule>
    <cfRule type="expression" dxfId="8480" priority="10391">
      <formula>AC145&gt;=Q145</formula>
    </cfRule>
  </conditionalFormatting>
  <conditionalFormatting sqref="AD145">
    <cfRule type="expression" dxfId="8479" priority="10386">
      <formula>AD145&lt;G145</formula>
    </cfRule>
    <cfRule type="expression" dxfId="8478" priority="10387">
      <formula>AND(AD145&lt;R145,AD145&gt;=G145)</formula>
    </cfRule>
    <cfRule type="expression" dxfId="8477" priority="10388">
      <formula>AD145&gt;=R145</formula>
    </cfRule>
  </conditionalFormatting>
  <conditionalFormatting sqref="AE145">
    <cfRule type="expression" dxfId="8476" priority="10383">
      <formula>AE145&lt;H145</formula>
    </cfRule>
    <cfRule type="expression" dxfId="8475" priority="10384">
      <formula>AND(AE145&lt;S145,AE145&gt;=H145)</formula>
    </cfRule>
    <cfRule type="expression" dxfId="8474" priority="10385">
      <formula>AE145&gt;=S145</formula>
    </cfRule>
  </conditionalFormatting>
  <conditionalFormatting sqref="AF145">
    <cfRule type="expression" dxfId="8473" priority="10380">
      <formula>AF145&lt;I145</formula>
    </cfRule>
    <cfRule type="expression" dxfId="8472" priority="10381">
      <formula>AND(AF145&lt;T145,AF145&gt;=I145)</formula>
    </cfRule>
    <cfRule type="expression" dxfId="8471" priority="10382">
      <formula>AF145&gt;=T145</formula>
    </cfRule>
  </conditionalFormatting>
  <conditionalFormatting sqref="AG145">
    <cfRule type="expression" dxfId="8470" priority="10377">
      <formula>AG145&lt;J145</formula>
    </cfRule>
    <cfRule type="expression" dxfId="8469" priority="10378">
      <formula>AND(AG145&lt;U145,AG145&gt;=J145)</formula>
    </cfRule>
    <cfRule type="expression" dxfId="8468" priority="10379">
      <formula>AG145&gt;=U145</formula>
    </cfRule>
  </conditionalFormatting>
  <conditionalFormatting sqref="AH145">
    <cfRule type="expression" dxfId="8467" priority="10374">
      <formula>AH145&lt;K145</formula>
    </cfRule>
    <cfRule type="expression" dxfId="8466" priority="10375">
      <formula>AND(AH145&lt;V145,AH145&gt;=K145)</formula>
    </cfRule>
    <cfRule type="expression" dxfId="8465" priority="10376">
      <formula>AH145&gt;=V145</formula>
    </cfRule>
  </conditionalFormatting>
  <conditionalFormatting sqref="AI145">
    <cfRule type="expression" dxfId="8464" priority="10371">
      <formula>AI145&lt;L145</formula>
    </cfRule>
    <cfRule type="expression" dxfId="8463" priority="10372">
      <formula>AND(AI145&lt;W145,AI145&gt;=L145)</formula>
    </cfRule>
    <cfRule type="expression" dxfId="8462" priority="10373">
      <formula>AI145&gt;=W145</formula>
    </cfRule>
  </conditionalFormatting>
  <conditionalFormatting sqref="AJ145">
    <cfRule type="expression" dxfId="8461" priority="10368">
      <formula>AJ145&lt;M145</formula>
    </cfRule>
    <cfRule type="expression" dxfId="8460" priority="10369">
      <formula>AND(AJ145&lt;X145,AJ145&gt;=M145)</formula>
    </cfRule>
    <cfRule type="expression" dxfId="8459" priority="10370">
      <formula>AJ145&gt;=X145</formula>
    </cfRule>
  </conditionalFormatting>
  <conditionalFormatting sqref="AK145">
    <cfRule type="expression" dxfId="8458" priority="10365">
      <formula>AK145&lt;N145</formula>
    </cfRule>
    <cfRule type="expression" dxfId="8457" priority="10366">
      <formula>AND(AK145&lt;Y145,AK145&gt;=N145)</formula>
    </cfRule>
    <cfRule type="expression" dxfId="8456" priority="10367">
      <formula>AK145&gt;=Y145</formula>
    </cfRule>
  </conditionalFormatting>
  <conditionalFormatting sqref="AC145:AK145">
    <cfRule type="cellIs" dxfId="8455" priority="10362" operator="equal">
      <formula>0</formula>
    </cfRule>
  </conditionalFormatting>
  <conditionalFormatting sqref="AC146">
    <cfRule type="expression" dxfId="8454" priority="10356">
      <formula>AC146&lt;F146</formula>
    </cfRule>
    <cfRule type="expression" dxfId="8453" priority="10357">
      <formula>AND(AC146&lt;Q146,AC146&gt;=F146)</formula>
    </cfRule>
    <cfRule type="expression" dxfId="8452" priority="10358">
      <formula>AC146&gt;=Q146</formula>
    </cfRule>
  </conditionalFormatting>
  <conditionalFormatting sqref="AD146">
    <cfRule type="expression" dxfId="8451" priority="10353">
      <formula>AD146&lt;G146</formula>
    </cfRule>
    <cfRule type="expression" dxfId="8450" priority="10354">
      <formula>AND(AD146&lt;R146,AD146&gt;=G146)</formula>
    </cfRule>
    <cfRule type="expression" dxfId="8449" priority="10355">
      <formula>AD146&gt;=R146</formula>
    </cfRule>
  </conditionalFormatting>
  <conditionalFormatting sqref="AE146">
    <cfRule type="expression" dxfId="8448" priority="10350">
      <formula>AE146&lt;H146</formula>
    </cfRule>
    <cfRule type="expression" dxfId="8447" priority="10351">
      <formula>AND(AE146&lt;S146,AE146&gt;=H146)</formula>
    </cfRule>
    <cfRule type="expression" dxfId="8446" priority="10352">
      <formula>AE146&gt;=S146</formula>
    </cfRule>
  </conditionalFormatting>
  <conditionalFormatting sqref="AF146">
    <cfRule type="expression" dxfId="8445" priority="10347">
      <formula>AF146&lt;I146</formula>
    </cfRule>
    <cfRule type="expression" dxfId="8444" priority="10348">
      <formula>AND(AF146&lt;T146,AF146&gt;=I146)</formula>
    </cfRule>
    <cfRule type="expression" dxfId="8443" priority="10349">
      <formula>AF146&gt;=T146</formula>
    </cfRule>
  </conditionalFormatting>
  <conditionalFormatting sqref="AG146">
    <cfRule type="expression" dxfId="8442" priority="10344">
      <formula>AG146&lt;J146</formula>
    </cfRule>
    <cfRule type="expression" dxfId="8441" priority="10345">
      <formula>AND(AG146&lt;U146,AG146&gt;=J146)</formula>
    </cfRule>
    <cfRule type="expression" dxfId="8440" priority="10346">
      <formula>AG146&gt;=U146</formula>
    </cfRule>
  </conditionalFormatting>
  <conditionalFormatting sqref="AH146">
    <cfRule type="expression" dxfId="8439" priority="10341">
      <formula>AH146&lt;K146</formula>
    </cfRule>
    <cfRule type="expression" dxfId="8438" priority="10342">
      <formula>AND(AH146&lt;V146,AH146&gt;=K146)</formula>
    </cfRule>
    <cfRule type="expression" dxfId="8437" priority="10343">
      <formula>AH146&gt;=V146</formula>
    </cfRule>
  </conditionalFormatting>
  <conditionalFormatting sqref="AI146">
    <cfRule type="expression" dxfId="8436" priority="10338">
      <formula>AI146&lt;L146</formula>
    </cfRule>
    <cfRule type="expression" dxfId="8435" priority="10339">
      <formula>AND(AI146&lt;W146,AI146&gt;=L146)</formula>
    </cfRule>
    <cfRule type="expression" dxfId="8434" priority="10340">
      <formula>AI146&gt;=W146</formula>
    </cfRule>
  </conditionalFormatting>
  <conditionalFormatting sqref="AJ146">
    <cfRule type="expression" dxfId="8433" priority="10335">
      <formula>AJ146&lt;M146</formula>
    </cfRule>
    <cfRule type="expression" dxfId="8432" priority="10336">
      <formula>AND(AJ146&lt;X146,AJ146&gt;=M146)</formula>
    </cfRule>
    <cfRule type="expression" dxfId="8431" priority="10337">
      <formula>AJ146&gt;=X146</formula>
    </cfRule>
  </conditionalFormatting>
  <conditionalFormatting sqref="AK146">
    <cfRule type="expression" dxfId="8430" priority="10332">
      <formula>AK146&lt;N146</formula>
    </cfRule>
    <cfRule type="expression" dxfId="8429" priority="10333">
      <formula>AND(AK146&lt;Y146,AK146&gt;=N146)</formula>
    </cfRule>
    <cfRule type="expression" dxfId="8428" priority="10334">
      <formula>AK146&gt;=Y146</formula>
    </cfRule>
  </conditionalFormatting>
  <conditionalFormatting sqref="AC146:AK146">
    <cfRule type="cellIs" dxfId="8427" priority="10329" operator="equal">
      <formula>0</formula>
    </cfRule>
  </conditionalFormatting>
  <conditionalFormatting sqref="AC147">
    <cfRule type="expression" dxfId="8426" priority="10323">
      <formula>AC147&lt;F147</formula>
    </cfRule>
    <cfRule type="expression" dxfId="8425" priority="10324">
      <formula>AND(AC147&lt;Q147,AC147&gt;=F147)</formula>
    </cfRule>
    <cfRule type="expression" dxfId="8424" priority="10325">
      <formula>AC147&gt;=Q147</formula>
    </cfRule>
  </conditionalFormatting>
  <conditionalFormatting sqref="AD147">
    <cfRule type="expression" dxfId="8423" priority="10320">
      <formula>AD147&lt;G147</formula>
    </cfRule>
    <cfRule type="expression" dxfId="8422" priority="10321">
      <formula>AND(AD147&lt;R147,AD147&gt;=G147)</formula>
    </cfRule>
    <cfRule type="expression" dxfId="8421" priority="10322">
      <formula>AD147&gt;=R147</formula>
    </cfRule>
  </conditionalFormatting>
  <conditionalFormatting sqref="AE147">
    <cfRule type="expression" dxfId="8420" priority="10317">
      <formula>AE147&lt;H147</formula>
    </cfRule>
    <cfRule type="expression" dxfId="8419" priority="10318">
      <formula>AND(AE147&lt;S147,AE147&gt;=H147)</formula>
    </cfRule>
    <cfRule type="expression" dxfId="8418" priority="10319">
      <formula>AE147&gt;=S147</formula>
    </cfRule>
  </conditionalFormatting>
  <conditionalFormatting sqref="AF147">
    <cfRule type="expression" dxfId="8417" priority="10314">
      <formula>AF147&lt;I147</formula>
    </cfRule>
    <cfRule type="expression" dxfId="8416" priority="10315">
      <formula>AND(AF147&lt;T147,AF147&gt;=I147)</formula>
    </cfRule>
    <cfRule type="expression" dxfId="8415" priority="10316">
      <formula>AF147&gt;=T147</formula>
    </cfRule>
  </conditionalFormatting>
  <conditionalFormatting sqref="AG147">
    <cfRule type="expression" dxfId="8414" priority="10311">
      <formula>AG147&lt;J147</formula>
    </cfRule>
    <cfRule type="expression" dxfId="8413" priority="10312">
      <formula>AND(AG147&lt;U147,AG147&gt;=J147)</formula>
    </cfRule>
    <cfRule type="expression" dxfId="8412" priority="10313">
      <formula>AG147&gt;=U147</formula>
    </cfRule>
  </conditionalFormatting>
  <conditionalFormatting sqref="AH147">
    <cfRule type="expression" dxfId="8411" priority="10308">
      <formula>AH147&lt;K147</formula>
    </cfRule>
    <cfRule type="expression" dxfId="8410" priority="10309">
      <formula>AND(AH147&lt;V147,AH147&gt;=K147)</formula>
    </cfRule>
    <cfRule type="expression" dxfId="8409" priority="10310">
      <formula>AH147&gt;=V147</formula>
    </cfRule>
  </conditionalFormatting>
  <conditionalFormatting sqref="AI147">
    <cfRule type="expression" dxfId="8408" priority="10305">
      <formula>AI147&lt;L147</formula>
    </cfRule>
    <cfRule type="expression" dxfId="8407" priority="10306">
      <formula>AND(AI147&lt;W147,AI147&gt;=L147)</formula>
    </cfRule>
    <cfRule type="expression" dxfId="8406" priority="10307">
      <formula>AI147&gt;=W147</formula>
    </cfRule>
  </conditionalFormatting>
  <conditionalFormatting sqref="AJ147">
    <cfRule type="expression" dxfId="8405" priority="10302">
      <formula>AJ147&lt;M147</formula>
    </cfRule>
    <cfRule type="expression" dxfId="8404" priority="10303">
      <formula>AND(AJ147&lt;X147,AJ147&gt;=M147)</formula>
    </cfRule>
    <cfRule type="expression" dxfId="8403" priority="10304">
      <formula>AJ147&gt;=X147</formula>
    </cfRule>
  </conditionalFormatting>
  <conditionalFormatting sqref="AK147">
    <cfRule type="expression" dxfId="8402" priority="10299">
      <formula>AK147&lt;N147</formula>
    </cfRule>
    <cfRule type="expression" dxfId="8401" priority="10300">
      <formula>AND(AK147&lt;Y147,AK147&gt;=N147)</formula>
    </cfRule>
    <cfRule type="expression" dxfId="8400" priority="10301">
      <formula>AK147&gt;=Y147</formula>
    </cfRule>
  </conditionalFormatting>
  <conditionalFormatting sqref="AC147:AK147">
    <cfRule type="cellIs" dxfId="8399" priority="10296" operator="equal">
      <formula>0</formula>
    </cfRule>
  </conditionalFormatting>
  <conditionalFormatting sqref="AC148">
    <cfRule type="expression" dxfId="8398" priority="10290">
      <formula>AC148&lt;F148</formula>
    </cfRule>
    <cfRule type="expression" dxfId="8397" priority="10291">
      <formula>AND(AC148&lt;Q148,AC148&gt;=F148)</formula>
    </cfRule>
    <cfRule type="expression" dxfId="8396" priority="10292">
      <formula>AC148&gt;=Q148</formula>
    </cfRule>
  </conditionalFormatting>
  <conditionalFormatting sqref="AD148">
    <cfRule type="expression" dxfId="8395" priority="10287">
      <formula>AD148&lt;G148</formula>
    </cfRule>
    <cfRule type="expression" dxfId="8394" priority="10288">
      <formula>AND(AD148&lt;R148,AD148&gt;=G148)</formula>
    </cfRule>
    <cfRule type="expression" dxfId="8393" priority="10289">
      <formula>AD148&gt;=R148</formula>
    </cfRule>
  </conditionalFormatting>
  <conditionalFormatting sqref="AE148">
    <cfRule type="expression" dxfId="8392" priority="10284">
      <formula>AE148&lt;H148</formula>
    </cfRule>
    <cfRule type="expression" dxfId="8391" priority="10285">
      <formula>AND(AE148&lt;S148,AE148&gt;=H148)</formula>
    </cfRule>
    <cfRule type="expression" dxfId="8390" priority="10286">
      <formula>AE148&gt;=S148</formula>
    </cfRule>
  </conditionalFormatting>
  <conditionalFormatting sqref="AF148">
    <cfRule type="expression" dxfId="8389" priority="10281">
      <formula>AF148&lt;I148</formula>
    </cfRule>
    <cfRule type="expression" dxfId="8388" priority="10282">
      <formula>AND(AF148&lt;T148,AF148&gt;=I148)</formula>
    </cfRule>
    <cfRule type="expression" dxfId="8387" priority="10283">
      <formula>AF148&gt;=T148</formula>
    </cfRule>
  </conditionalFormatting>
  <conditionalFormatting sqref="AG148">
    <cfRule type="expression" dxfId="8386" priority="10278">
      <formula>AG148&lt;J148</formula>
    </cfRule>
    <cfRule type="expression" dxfId="8385" priority="10279">
      <formula>AND(AG148&lt;U148,AG148&gt;=J148)</formula>
    </cfRule>
    <cfRule type="expression" dxfId="8384" priority="10280">
      <formula>AG148&gt;=U148</formula>
    </cfRule>
  </conditionalFormatting>
  <conditionalFormatting sqref="AH148">
    <cfRule type="expression" dxfId="8383" priority="10275">
      <formula>AH148&lt;K148</formula>
    </cfRule>
    <cfRule type="expression" dxfId="8382" priority="10276">
      <formula>AND(AH148&lt;V148,AH148&gt;=K148)</formula>
    </cfRule>
    <cfRule type="expression" dxfId="8381" priority="10277">
      <formula>AH148&gt;=V148</formula>
    </cfRule>
  </conditionalFormatting>
  <conditionalFormatting sqref="AI148">
    <cfRule type="expression" dxfId="8380" priority="10272">
      <formula>AI148&lt;L148</formula>
    </cfRule>
    <cfRule type="expression" dxfId="8379" priority="10273">
      <formula>AND(AI148&lt;W148,AI148&gt;=L148)</formula>
    </cfRule>
    <cfRule type="expression" dxfId="8378" priority="10274">
      <formula>AI148&gt;=W148</formula>
    </cfRule>
  </conditionalFormatting>
  <conditionalFormatting sqref="AJ148">
    <cfRule type="expression" dxfId="8377" priority="10269">
      <formula>AJ148&lt;M148</formula>
    </cfRule>
    <cfRule type="expression" dxfId="8376" priority="10270">
      <formula>AND(AJ148&lt;X148,AJ148&gt;=M148)</formula>
    </cfRule>
    <cfRule type="expression" dxfId="8375" priority="10271">
      <formula>AJ148&gt;=X148</formula>
    </cfRule>
  </conditionalFormatting>
  <conditionalFormatting sqref="AK148">
    <cfRule type="expression" dxfId="8374" priority="10266">
      <formula>AK148&lt;N148</formula>
    </cfRule>
    <cfRule type="expression" dxfId="8373" priority="10267">
      <formula>AND(AK148&lt;Y148,AK148&gt;=N148)</formula>
    </cfRule>
    <cfRule type="expression" dxfId="8372" priority="10268">
      <formula>AK148&gt;=Y148</formula>
    </cfRule>
  </conditionalFormatting>
  <conditionalFormatting sqref="AC148:AK148">
    <cfRule type="cellIs" dxfId="8371" priority="10263" operator="equal">
      <formula>0</formula>
    </cfRule>
  </conditionalFormatting>
  <conditionalFormatting sqref="AC149">
    <cfRule type="expression" dxfId="8370" priority="10257">
      <formula>AC149&lt;F149</formula>
    </cfRule>
    <cfRule type="expression" dxfId="8369" priority="10258">
      <formula>AND(AC149&lt;Q149,AC149&gt;=F149)</formula>
    </cfRule>
    <cfRule type="expression" dxfId="8368" priority="10259">
      <formula>AC149&gt;=Q149</formula>
    </cfRule>
  </conditionalFormatting>
  <conditionalFormatting sqref="AD149">
    <cfRule type="expression" dxfId="8367" priority="10254">
      <formula>AD149&lt;G149</formula>
    </cfRule>
    <cfRule type="expression" dxfId="8366" priority="10255">
      <formula>AND(AD149&lt;R149,AD149&gt;=G149)</formula>
    </cfRule>
    <cfRule type="expression" dxfId="8365" priority="10256">
      <formula>AD149&gt;=R149</formula>
    </cfRule>
  </conditionalFormatting>
  <conditionalFormatting sqref="AE149">
    <cfRule type="expression" dxfId="8364" priority="10251">
      <formula>AE149&lt;H149</formula>
    </cfRule>
    <cfRule type="expression" dxfId="8363" priority="10252">
      <formula>AND(AE149&lt;S149,AE149&gt;=H149)</formula>
    </cfRule>
    <cfRule type="expression" dxfId="8362" priority="10253">
      <formula>AE149&gt;=S149</formula>
    </cfRule>
  </conditionalFormatting>
  <conditionalFormatting sqref="AF149">
    <cfRule type="expression" dxfId="8361" priority="10248">
      <formula>AF149&lt;I149</formula>
    </cfRule>
    <cfRule type="expression" dxfId="8360" priority="10249">
      <formula>AND(AF149&lt;T149,AF149&gt;=I149)</formula>
    </cfRule>
    <cfRule type="expression" dxfId="8359" priority="10250">
      <formula>AF149&gt;=T149</formula>
    </cfRule>
  </conditionalFormatting>
  <conditionalFormatting sqref="AG149">
    <cfRule type="expression" dxfId="8358" priority="10245">
      <formula>AG149&lt;J149</formula>
    </cfRule>
    <cfRule type="expression" dxfId="8357" priority="10246">
      <formula>AND(AG149&lt;U149,AG149&gt;=J149)</formula>
    </cfRule>
    <cfRule type="expression" dxfId="8356" priority="10247">
      <formula>AG149&gt;=U149</formula>
    </cfRule>
  </conditionalFormatting>
  <conditionalFormatting sqref="AH149">
    <cfRule type="expression" dxfId="8355" priority="10242">
      <formula>AH149&lt;K149</formula>
    </cfRule>
    <cfRule type="expression" dxfId="8354" priority="10243">
      <formula>AND(AH149&lt;V149,AH149&gt;=K149)</formula>
    </cfRule>
    <cfRule type="expression" dxfId="8353" priority="10244">
      <formula>AH149&gt;=V149</formula>
    </cfRule>
  </conditionalFormatting>
  <conditionalFormatting sqref="AI149">
    <cfRule type="expression" dxfId="8352" priority="10239">
      <formula>AI149&lt;L149</formula>
    </cfRule>
    <cfRule type="expression" dxfId="8351" priority="10240">
      <formula>AND(AI149&lt;W149,AI149&gt;=L149)</formula>
    </cfRule>
    <cfRule type="expression" dxfId="8350" priority="10241">
      <formula>AI149&gt;=W149</formula>
    </cfRule>
  </conditionalFormatting>
  <conditionalFormatting sqref="AJ149">
    <cfRule type="expression" dxfId="8349" priority="10236">
      <formula>AJ149&lt;M149</formula>
    </cfRule>
    <cfRule type="expression" dxfId="8348" priority="10237">
      <formula>AND(AJ149&lt;X149,AJ149&gt;=M149)</formula>
    </cfRule>
    <cfRule type="expression" dxfId="8347" priority="10238">
      <formula>AJ149&gt;=X149</formula>
    </cfRule>
  </conditionalFormatting>
  <conditionalFormatting sqref="AK149">
    <cfRule type="expression" dxfId="8346" priority="10233">
      <formula>AK149&lt;N149</formula>
    </cfRule>
    <cfRule type="expression" dxfId="8345" priority="10234">
      <formula>AND(AK149&lt;Y149,AK149&gt;=N149)</formula>
    </cfRule>
    <cfRule type="expression" dxfId="8344" priority="10235">
      <formula>AK149&gt;=Y149</formula>
    </cfRule>
  </conditionalFormatting>
  <conditionalFormatting sqref="AC149:AK149">
    <cfRule type="cellIs" dxfId="8343" priority="10230" operator="equal">
      <formula>0</formula>
    </cfRule>
  </conditionalFormatting>
  <conditionalFormatting sqref="AC150">
    <cfRule type="expression" dxfId="8342" priority="10224">
      <formula>AC150&lt;F150</formula>
    </cfRule>
    <cfRule type="expression" dxfId="8341" priority="10225">
      <formula>AND(AC150&lt;Q150,AC150&gt;=F150)</formula>
    </cfRule>
    <cfRule type="expression" dxfId="8340" priority="10226">
      <formula>AC150&gt;=Q150</formula>
    </cfRule>
  </conditionalFormatting>
  <conditionalFormatting sqref="AD150">
    <cfRule type="expression" dxfId="8339" priority="10221">
      <formula>AD150&lt;G150</formula>
    </cfRule>
    <cfRule type="expression" dxfId="8338" priority="10222">
      <formula>AND(AD150&lt;R150,AD150&gt;=G150)</formula>
    </cfRule>
    <cfRule type="expression" dxfId="8337" priority="10223">
      <formula>AD150&gt;=R150</formula>
    </cfRule>
  </conditionalFormatting>
  <conditionalFormatting sqref="AE150">
    <cfRule type="expression" dxfId="8336" priority="10218">
      <formula>AE150&lt;H150</formula>
    </cfRule>
    <cfRule type="expression" dxfId="8335" priority="10219">
      <formula>AND(AE150&lt;S150,AE150&gt;=H150)</formula>
    </cfRule>
    <cfRule type="expression" dxfId="8334" priority="10220">
      <formula>AE150&gt;=S150</formula>
    </cfRule>
  </conditionalFormatting>
  <conditionalFormatting sqref="AF150">
    <cfRule type="expression" dxfId="8333" priority="10215">
      <formula>AF150&lt;I150</formula>
    </cfRule>
    <cfRule type="expression" dxfId="8332" priority="10216">
      <formula>AND(AF150&lt;T150,AF150&gt;=I150)</formula>
    </cfRule>
    <cfRule type="expression" dxfId="8331" priority="10217">
      <formula>AF150&gt;=T150</formula>
    </cfRule>
  </conditionalFormatting>
  <conditionalFormatting sqref="AG150">
    <cfRule type="expression" dxfId="8330" priority="10212">
      <formula>AG150&lt;J150</formula>
    </cfRule>
    <cfRule type="expression" dxfId="8329" priority="10213">
      <formula>AND(AG150&lt;U150,AG150&gt;=J150)</formula>
    </cfRule>
    <cfRule type="expression" dxfId="8328" priority="10214">
      <formula>AG150&gt;=U150</formula>
    </cfRule>
  </conditionalFormatting>
  <conditionalFormatting sqref="AH150">
    <cfRule type="expression" dxfId="8327" priority="10209">
      <formula>AH150&lt;K150</formula>
    </cfRule>
    <cfRule type="expression" dxfId="8326" priority="10210">
      <formula>AND(AH150&lt;V150,AH150&gt;=K150)</formula>
    </cfRule>
    <cfRule type="expression" dxfId="8325" priority="10211">
      <formula>AH150&gt;=V150</formula>
    </cfRule>
  </conditionalFormatting>
  <conditionalFormatting sqref="AI150">
    <cfRule type="expression" dxfId="8324" priority="10206">
      <formula>AI150&lt;L150</formula>
    </cfRule>
    <cfRule type="expression" dxfId="8323" priority="10207">
      <formula>AND(AI150&lt;W150,AI150&gt;=L150)</formula>
    </cfRule>
    <cfRule type="expression" dxfId="8322" priority="10208">
      <formula>AI150&gt;=W150</formula>
    </cfRule>
  </conditionalFormatting>
  <conditionalFormatting sqref="AJ150">
    <cfRule type="expression" dxfId="8321" priority="10203">
      <formula>AJ150&lt;M150</formula>
    </cfRule>
    <cfRule type="expression" dxfId="8320" priority="10204">
      <formula>AND(AJ150&lt;X150,AJ150&gt;=M150)</formula>
    </cfRule>
    <cfRule type="expression" dxfId="8319" priority="10205">
      <formula>AJ150&gt;=X150</formula>
    </cfRule>
  </conditionalFormatting>
  <conditionalFormatting sqref="AK150">
    <cfRule type="expression" dxfId="8318" priority="10200">
      <formula>AK150&lt;N150</formula>
    </cfRule>
    <cfRule type="expression" dxfId="8317" priority="10201">
      <formula>AND(AK150&lt;Y150,AK150&gt;=N150)</formula>
    </cfRule>
    <cfRule type="expression" dxfId="8316" priority="10202">
      <formula>AK150&gt;=Y150</formula>
    </cfRule>
  </conditionalFormatting>
  <conditionalFormatting sqref="AC150:AK150">
    <cfRule type="cellIs" dxfId="8315" priority="10197" operator="equal">
      <formula>0</formula>
    </cfRule>
  </conditionalFormatting>
  <conditionalFormatting sqref="AC151">
    <cfRule type="expression" dxfId="8314" priority="10191">
      <formula>AC151&lt;F151</formula>
    </cfRule>
    <cfRule type="expression" dxfId="8313" priority="10192">
      <formula>AND(AC151&lt;Q151,AC151&gt;=F151)</formula>
    </cfRule>
    <cfRule type="expression" dxfId="8312" priority="10193">
      <formula>AC151&gt;=Q151</formula>
    </cfRule>
  </conditionalFormatting>
  <conditionalFormatting sqref="AD151">
    <cfRule type="expression" dxfId="8311" priority="10188">
      <formula>AD151&lt;G151</formula>
    </cfRule>
    <cfRule type="expression" dxfId="8310" priority="10189">
      <formula>AND(AD151&lt;R151,AD151&gt;=G151)</formula>
    </cfRule>
    <cfRule type="expression" dxfId="8309" priority="10190">
      <formula>AD151&gt;=R151</formula>
    </cfRule>
  </conditionalFormatting>
  <conditionalFormatting sqref="AE151">
    <cfRule type="expression" dxfId="8308" priority="10185">
      <formula>AE151&lt;H151</formula>
    </cfRule>
    <cfRule type="expression" dxfId="8307" priority="10186">
      <formula>AND(AE151&lt;S151,AE151&gt;=H151)</formula>
    </cfRule>
    <cfRule type="expression" dxfId="8306" priority="10187">
      <formula>AE151&gt;=S151</formula>
    </cfRule>
  </conditionalFormatting>
  <conditionalFormatting sqref="AF151">
    <cfRule type="expression" dxfId="8305" priority="10182">
      <formula>AF151&lt;I151</formula>
    </cfRule>
    <cfRule type="expression" dxfId="8304" priority="10183">
      <formula>AND(AF151&lt;T151,AF151&gt;=I151)</formula>
    </cfRule>
    <cfRule type="expression" dxfId="8303" priority="10184">
      <formula>AF151&gt;=T151</formula>
    </cfRule>
  </conditionalFormatting>
  <conditionalFormatting sqref="AG151">
    <cfRule type="expression" dxfId="8302" priority="10179">
      <formula>AG151&lt;J151</formula>
    </cfRule>
    <cfRule type="expression" dxfId="8301" priority="10180">
      <formula>AND(AG151&lt;U151,AG151&gt;=J151)</formula>
    </cfRule>
    <cfRule type="expression" dxfId="8300" priority="10181">
      <formula>AG151&gt;=U151</formula>
    </cfRule>
  </conditionalFormatting>
  <conditionalFormatting sqref="AH151">
    <cfRule type="expression" dxfId="8299" priority="10176">
      <formula>AH151&lt;K151</formula>
    </cfRule>
    <cfRule type="expression" dxfId="8298" priority="10177">
      <formula>AND(AH151&lt;V151,AH151&gt;=K151)</formula>
    </cfRule>
    <cfRule type="expression" dxfId="8297" priority="10178">
      <formula>AH151&gt;=V151</formula>
    </cfRule>
  </conditionalFormatting>
  <conditionalFormatting sqref="AI151">
    <cfRule type="expression" dxfId="8296" priority="10173">
      <formula>AI151&lt;L151</formula>
    </cfRule>
    <cfRule type="expression" dxfId="8295" priority="10174">
      <formula>AND(AI151&lt;W151,AI151&gt;=L151)</formula>
    </cfRule>
    <cfRule type="expression" dxfId="8294" priority="10175">
      <formula>AI151&gt;=W151</formula>
    </cfRule>
  </conditionalFormatting>
  <conditionalFormatting sqref="AJ151">
    <cfRule type="expression" dxfId="8293" priority="10170">
      <formula>AJ151&lt;M151</formula>
    </cfRule>
    <cfRule type="expression" dxfId="8292" priority="10171">
      <formula>AND(AJ151&lt;X151,AJ151&gt;=M151)</formula>
    </cfRule>
    <cfRule type="expression" dxfId="8291" priority="10172">
      <formula>AJ151&gt;=X151</formula>
    </cfRule>
  </conditionalFormatting>
  <conditionalFormatting sqref="AK151">
    <cfRule type="expression" dxfId="8290" priority="10167">
      <formula>AK151&lt;N151</formula>
    </cfRule>
    <cfRule type="expression" dxfId="8289" priority="10168">
      <formula>AND(AK151&lt;Y151,AK151&gt;=N151)</formula>
    </cfRule>
    <cfRule type="expression" dxfId="8288" priority="10169">
      <formula>AK151&gt;=Y151</formula>
    </cfRule>
  </conditionalFormatting>
  <conditionalFormatting sqref="AC151:AK151">
    <cfRule type="cellIs" dxfId="8287" priority="10164" operator="equal">
      <formula>0</formula>
    </cfRule>
  </conditionalFormatting>
  <conditionalFormatting sqref="AC152">
    <cfRule type="expression" dxfId="8286" priority="10158">
      <formula>AC152&lt;F152</formula>
    </cfRule>
    <cfRule type="expression" dxfId="8285" priority="10159">
      <formula>AND(AC152&lt;Q152,AC152&gt;=F152)</formula>
    </cfRule>
    <cfRule type="expression" dxfId="8284" priority="10160">
      <formula>AC152&gt;=Q152</formula>
    </cfRule>
  </conditionalFormatting>
  <conditionalFormatting sqref="AD152">
    <cfRule type="expression" dxfId="8283" priority="10155">
      <formula>AD152&lt;G152</formula>
    </cfRule>
    <cfRule type="expression" dxfId="8282" priority="10156">
      <formula>AND(AD152&lt;R152,AD152&gt;=G152)</formula>
    </cfRule>
    <cfRule type="expression" dxfId="8281" priority="10157">
      <formula>AD152&gt;=R152</formula>
    </cfRule>
  </conditionalFormatting>
  <conditionalFormatting sqref="AE152">
    <cfRule type="expression" dxfId="8280" priority="10152">
      <formula>AE152&lt;H152</formula>
    </cfRule>
    <cfRule type="expression" dxfId="8279" priority="10153">
      <formula>AND(AE152&lt;S152,AE152&gt;=H152)</formula>
    </cfRule>
    <cfRule type="expression" dxfId="8278" priority="10154">
      <formula>AE152&gt;=S152</formula>
    </cfRule>
  </conditionalFormatting>
  <conditionalFormatting sqref="AF152">
    <cfRule type="expression" dxfId="8277" priority="10149">
      <formula>AF152&lt;I152</formula>
    </cfRule>
    <cfRule type="expression" dxfId="8276" priority="10150">
      <formula>AND(AF152&lt;T152,AF152&gt;=I152)</formula>
    </cfRule>
    <cfRule type="expression" dxfId="8275" priority="10151">
      <formula>AF152&gt;=T152</formula>
    </cfRule>
  </conditionalFormatting>
  <conditionalFormatting sqref="AG152">
    <cfRule type="expression" dxfId="8274" priority="10146">
      <formula>AG152&lt;J152</formula>
    </cfRule>
    <cfRule type="expression" dxfId="8273" priority="10147">
      <formula>AND(AG152&lt;U152,AG152&gt;=J152)</formula>
    </cfRule>
    <cfRule type="expression" dxfId="8272" priority="10148">
      <formula>AG152&gt;=U152</formula>
    </cfRule>
  </conditionalFormatting>
  <conditionalFormatting sqref="AH152">
    <cfRule type="expression" dxfId="8271" priority="10143">
      <formula>AH152&lt;K152</formula>
    </cfRule>
    <cfRule type="expression" dxfId="8270" priority="10144">
      <formula>AND(AH152&lt;V152,AH152&gt;=K152)</formula>
    </cfRule>
    <cfRule type="expression" dxfId="8269" priority="10145">
      <formula>AH152&gt;=V152</formula>
    </cfRule>
  </conditionalFormatting>
  <conditionalFormatting sqref="AI152">
    <cfRule type="expression" dxfId="8268" priority="10140">
      <formula>AI152&lt;L152</formula>
    </cfRule>
    <cfRule type="expression" dxfId="8267" priority="10141">
      <formula>AND(AI152&lt;W152,AI152&gt;=L152)</formula>
    </cfRule>
    <cfRule type="expression" dxfId="8266" priority="10142">
      <formula>AI152&gt;=W152</formula>
    </cfRule>
  </conditionalFormatting>
  <conditionalFormatting sqref="AJ152">
    <cfRule type="expression" dxfId="8265" priority="10137">
      <formula>AJ152&lt;M152</formula>
    </cfRule>
    <cfRule type="expression" dxfId="8264" priority="10138">
      <formula>AND(AJ152&lt;X152,AJ152&gt;=M152)</formula>
    </cfRule>
    <cfRule type="expression" dxfId="8263" priority="10139">
      <formula>AJ152&gt;=X152</formula>
    </cfRule>
  </conditionalFormatting>
  <conditionalFormatting sqref="AK152">
    <cfRule type="expression" dxfId="8262" priority="10134">
      <formula>AK152&lt;N152</formula>
    </cfRule>
    <cfRule type="expression" dxfId="8261" priority="10135">
      <formula>AND(AK152&lt;Y152,AK152&gt;=N152)</formula>
    </cfRule>
    <cfRule type="expression" dxfId="8260" priority="10136">
      <formula>AK152&gt;=Y152</formula>
    </cfRule>
  </conditionalFormatting>
  <conditionalFormatting sqref="AC152:AK152">
    <cfRule type="cellIs" dxfId="8259" priority="10131" operator="equal">
      <formula>0</formula>
    </cfRule>
  </conditionalFormatting>
  <conditionalFormatting sqref="AA153">
    <cfRule type="expression" dxfId="8258" priority="10128">
      <formula>AA153&lt;E153</formula>
    </cfRule>
    <cfRule type="expression" dxfId="8257" priority="10129">
      <formula>AND(AA153&lt;P153,AA153&gt;=E153)</formula>
    </cfRule>
    <cfRule type="expression" dxfId="8256" priority="10130">
      <formula>AA153&gt;=P153</formula>
    </cfRule>
  </conditionalFormatting>
  <conditionalFormatting sqref="AC153">
    <cfRule type="expression" dxfId="8255" priority="10125">
      <formula>AC153&lt;F153</formula>
    </cfRule>
    <cfRule type="expression" dxfId="8254" priority="10126">
      <formula>AND(AC153&lt;Q153,AC153&gt;=F153)</formula>
    </cfRule>
    <cfRule type="expression" dxfId="8253" priority="10127">
      <formula>AC153&gt;=Q153</formula>
    </cfRule>
  </conditionalFormatting>
  <conditionalFormatting sqref="AD153">
    <cfRule type="expression" dxfId="8252" priority="10122">
      <formula>AD153&lt;G153</formula>
    </cfRule>
    <cfRule type="expression" dxfId="8251" priority="10123">
      <formula>AND(AD153&lt;R153,AD153&gt;=G153)</formula>
    </cfRule>
    <cfRule type="expression" dxfId="8250" priority="10124">
      <formula>AD153&gt;=R153</formula>
    </cfRule>
  </conditionalFormatting>
  <conditionalFormatting sqref="AE153">
    <cfRule type="expression" dxfId="8249" priority="10119">
      <formula>AE153&lt;H153</formula>
    </cfRule>
    <cfRule type="expression" dxfId="8248" priority="10120">
      <formula>AND(AE153&lt;S153,AE153&gt;=H153)</formula>
    </cfRule>
    <cfRule type="expression" dxfId="8247" priority="10121">
      <formula>AE153&gt;=S153</formula>
    </cfRule>
  </conditionalFormatting>
  <conditionalFormatting sqref="AF153">
    <cfRule type="expression" dxfId="8246" priority="10116">
      <formula>AF153&lt;I153</formula>
    </cfRule>
    <cfRule type="expression" dxfId="8245" priority="10117">
      <formula>AND(AF153&lt;T153,AF153&gt;=I153)</formula>
    </cfRule>
    <cfRule type="expression" dxfId="8244" priority="10118">
      <formula>AF153&gt;=T153</formula>
    </cfRule>
  </conditionalFormatting>
  <conditionalFormatting sqref="AG153">
    <cfRule type="expression" dxfId="8243" priority="10113">
      <formula>AG153&lt;J153</formula>
    </cfRule>
    <cfRule type="expression" dxfId="8242" priority="10114">
      <formula>AND(AG153&lt;U153,AG153&gt;=J153)</formula>
    </cfRule>
    <cfRule type="expression" dxfId="8241" priority="10115">
      <formula>AG153&gt;=U153</formula>
    </cfRule>
  </conditionalFormatting>
  <conditionalFormatting sqref="AH153">
    <cfRule type="expression" dxfId="8240" priority="10110">
      <formula>AH153&lt;K153</formula>
    </cfRule>
    <cfRule type="expression" dxfId="8239" priority="10111">
      <formula>AND(AH153&lt;V153,AH153&gt;=K153)</formula>
    </cfRule>
    <cfRule type="expression" dxfId="8238" priority="10112">
      <formula>AH153&gt;=V153</formula>
    </cfRule>
  </conditionalFormatting>
  <conditionalFormatting sqref="AI153">
    <cfRule type="expression" dxfId="8237" priority="10107">
      <formula>AI153&lt;L153</formula>
    </cfRule>
    <cfRule type="expression" dxfId="8236" priority="10108">
      <formula>AND(AI153&lt;W153,AI153&gt;=L153)</formula>
    </cfRule>
    <cfRule type="expression" dxfId="8235" priority="10109">
      <formula>AI153&gt;=W153</formula>
    </cfRule>
  </conditionalFormatting>
  <conditionalFormatting sqref="AJ153">
    <cfRule type="expression" dxfId="8234" priority="10104">
      <formula>AJ153&lt;M153</formula>
    </cfRule>
    <cfRule type="expression" dxfId="8233" priority="10105">
      <formula>AND(AJ153&lt;X153,AJ153&gt;=M153)</formula>
    </cfRule>
    <cfRule type="expression" dxfId="8232" priority="10106">
      <formula>AJ153&gt;=X153</formula>
    </cfRule>
  </conditionalFormatting>
  <conditionalFormatting sqref="AK153">
    <cfRule type="expression" dxfId="8231" priority="10101">
      <formula>AK153&lt;N153</formula>
    </cfRule>
    <cfRule type="expression" dxfId="8230" priority="10102">
      <formula>AND(AK153&lt;Y153,AK153&gt;=N153)</formula>
    </cfRule>
    <cfRule type="expression" dxfId="8229" priority="10103">
      <formula>AK153&gt;=Y153</formula>
    </cfRule>
  </conditionalFormatting>
  <conditionalFormatting sqref="AA153 AC153:AK153">
    <cfRule type="cellIs" dxfId="8228" priority="10098" operator="equal">
      <formula>0</formula>
    </cfRule>
  </conditionalFormatting>
  <conditionalFormatting sqref="AC154">
    <cfRule type="expression" dxfId="8227" priority="10092">
      <formula>AC154&lt;F154</formula>
    </cfRule>
    <cfRule type="expression" dxfId="8226" priority="10093">
      <formula>AND(AC154&lt;Q154,AC154&gt;=F154)</formula>
    </cfRule>
    <cfRule type="expression" dxfId="8225" priority="10094">
      <formula>AC154&gt;=Q154</formula>
    </cfRule>
  </conditionalFormatting>
  <conditionalFormatting sqref="AD154">
    <cfRule type="expression" dxfId="8224" priority="10089">
      <formula>AD154&lt;G154</formula>
    </cfRule>
    <cfRule type="expression" dxfId="8223" priority="10090">
      <formula>AND(AD154&lt;R154,AD154&gt;=G154)</formula>
    </cfRule>
    <cfRule type="expression" dxfId="8222" priority="10091">
      <formula>AD154&gt;=R154</formula>
    </cfRule>
  </conditionalFormatting>
  <conditionalFormatting sqref="AE154">
    <cfRule type="expression" dxfId="8221" priority="10086">
      <formula>AE154&lt;H154</formula>
    </cfRule>
    <cfRule type="expression" dxfId="8220" priority="10087">
      <formula>AND(AE154&lt;S154,AE154&gt;=H154)</formula>
    </cfRule>
    <cfRule type="expression" dxfId="8219" priority="10088">
      <formula>AE154&gt;=S154</formula>
    </cfRule>
  </conditionalFormatting>
  <conditionalFormatting sqref="AF154">
    <cfRule type="expression" dxfId="8218" priority="10083">
      <formula>AF154&lt;I154</formula>
    </cfRule>
    <cfRule type="expression" dxfId="8217" priority="10084">
      <formula>AND(AF154&lt;T154,AF154&gt;=I154)</formula>
    </cfRule>
    <cfRule type="expression" dxfId="8216" priority="10085">
      <formula>AF154&gt;=T154</formula>
    </cfRule>
  </conditionalFormatting>
  <conditionalFormatting sqref="AG154">
    <cfRule type="expression" dxfId="8215" priority="10080">
      <formula>AG154&lt;J154</formula>
    </cfRule>
    <cfRule type="expression" dxfId="8214" priority="10081">
      <formula>AND(AG154&lt;U154,AG154&gt;=J154)</formula>
    </cfRule>
    <cfRule type="expression" dxfId="8213" priority="10082">
      <formula>AG154&gt;=U154</formula>
    </cfRule>
  </conditionalFormatting>
  <conditionalFormatting sqref="AH154">
    <cfRule type="expression" dxfId="8212" priority="10077">
      <formula>AH154&lt;K154</formula>
    </cfRule>
    <cfRule type="expression" dxfId="8211" priority="10078">
      <formula>AND(AH154&lt;V154,AH154&gt;=K154)</formula>
    </cfRule>
    <cfRule type="expression" dxfId="8210" priority="10079">
      <formula>AH154&gt;=V154</formula>
    </cfRule>
  </conditionalFormatting>
  <conditionalFormatting sqref="AI154">
    <cfRule type="expression" dxfId="8209" priority="10074">
      <formula>AI154&lt;L154</formula>
    </cfRule>
    <cfRule type="expression" dxfId="8208" priority="10075">
      <formula>AND(AI154&lt;W154,AI154&gt;=L154)</formula>
    </cfRule>
    <cfRule type="expression" dxfId="8207" priority="10076">
      <formula>AI154&gt;=W154</formula>
    </cfRule>
  </conditionalFormatting>
  <conditionalFormatting sqref="AJ154">
    <cfRule type="expression" dxfId="8206" priority="10071">
      <formula>AJ154&lt;M154</formula>
    </cfRule>
    <cfRule type="expression" dxfId="8205" priority="10072">
      <formula>AND(AJ154&lt;X154,AJ154&gt;=M154)</formula>
    </cfRule>
    <cfRule type="expression" dxfId="8204" priority="10073">
      <formula>AJ154&gt;=X154</formula>
    </cfRule>
  </conditionalFormatting>
  <conditionalFormatting sqref="AK154">
    <cfRule type="expression" dxfId="8203" priority="10068">
      <formula>AK154&lt;N154</formula>
    </cfRule>
    <cfRule type="expression" dxfId="8202" priority="10069">
      <formula>AND(AK154&lt;Y154,AK154&gt;=N154)</formula>
    </cfRule>
    <cfRule type="expression" dxfId="8201" priority="10070">
      <formula>AK154&gt;=Y154</formula>
    </cfRule>
  </conditionalFormatting>
  <conditionalFormatting sqref="AC154:AK154">
    <cfRule type="cellIs" dxfId="8200" priority="10065" operator="equal">
      <formula>0</formula>
    </cfRule>
  </conditionalFormatting>
  <conditionalFormatting sqref="AC155">
    <cfRule type="expression" dxfId="8199" priority="10059">
      <formula>AC155&lt;F155</formula>
    </cfRule>
    <cfRule type="expression" dxfId="8198" priority="10060">
      <formula>AND(AC155&lt;Q155,AC155&gt;=F155)</formula>
    </cfRule>
    <cfRule type="expression" dxfId="8197" priority="10061">
      <formula>AC155&gt;=Q155</formula>
    </cfRule>
  </conditionalFormatting>
  <conditionalFormatting sqref="AD155">
    <cfRule type="expression" dxfId="8196" priority="10056">
      <formula>AD155&lt;G155</formula>
    </cfRule>
    <cfRule type="expression" dxfId="8195" priority="10057">
      <formula>AND(AD155&lt;R155,AD155&gt;=G155)</formula>
    </cfRule>
    <cfRule type="expression" dxfId="8194" priority="10058">
      <formula>AD155&gt;=R155</formula>
    </cfRule>
  </conditionalFormatting>
  <conditionalFormatting sqref="AE155">
    <cfRule type="expression" dxfId="8193" priority="10053">
      <formula>AE155&lt;H155</formula>
    </cfRule>
    <cfRule type="expression" dxfId="8192" priority="10054">
      <formula>AND(AE155&lt;S155,AE155&gt;=H155)</formula>
    </cfRule>
    <cfRule type="expression" dxfId="8191" priority="10055">
      <formula>AE155&gt;=S155</formula>
    </cfRule>
  </conditionalFormatting>
  <conditionalFormatting sqref="AF155">
    <cfRule type="expression" dxfId="8190" priority="10050">
      <formula>AF155&lt;I155</formula>
    </cfRule>
    <cfRule type="expression" dxfId="8189" priority="10051">
      <formula>AND(AF155&lt;T155,AF155&gt;=I155)</formula>
    </cfRule>
    <cfRule type="expression" dxfId="8188" priority="10052">
      <formula>AF155&gt;=T155</formula>
    </cfRule>
  </conditionalFormatting>
  <conditionalFormatting sqref="AG155">
    <cfRule type="expression" dxfId="8187" priority="10047">
      <formula>AG155&lt;J155</formula>
    </cfRule>
    <cfRule type="expression" dxfId="8186" priority="10048">
      <formula>AND(AG155&lt;U155,AG155&gt;=J155)</formula>
    </cfRule>
    <cfRule type="expression" dxfId="8185" priority="10049">
      <formula>AG155&gt;=U155</formula>
    </cfRule>
  </conditionalFormatting>
  <conditionalFormatting sqref="AH155">
    <cfRule type="expression" dxfId="8184" priority="10044">
      <formula>AH155&lt;K155</formula>
    </cfRule>
    <cfRule type="expression" dxfId="8183" priority="10045">
      <formula>AND(AH155&lt;V155,AH155&gt;=K155)</formula>
    </cfRule>
    <cfRule type="expression" dxfId="8182" priority="10046">
      <formula>AH155&gt;=V155</formula>
    </cfRule>
  </conditionalFormatting>
  <conditionalFormatting sqref="AI155">
    <cfRule type="expression" dxfId="8181" priority="10041">
      <formula>AI155&lt;L155</formula>
    </cfRule>
    <cfRule type="expression" dxfId="8180" priority="10042">
      <formula>AND(AI155&lt;W155,AI155&gt;=L155)</formula>
    </cfRule>
    <cfRule type="expression" dxfId="8179" priority="10043">
      <formula>AI155&gt;=W155</formula>
    </cfRule>
  </conditionalFormatting>
  <conditionalFormatting sqref="AJ155">
    <cfRule type="expression" dxfId="8178" priority="10038">
      <formula>AJ155&lt;M155</formula>
    </cfRule>
    <cfRule type="expression" dxfId="8177" priority="10039">
      <formula>AND(AJ155&lt;X155,AJ155&gt;=M155)</formula>
    </cfRule>
    <cfRule type="expression" dxfId="8176" priority="10040">
      <formula>AJ155&gt;=X155</formula>
    </cfRule>
  </conditionalFormatting>
  <conditionalFormatting sqref="AK155">
    <cfRule type="expression" dxfId="8175" priority="10035">
      <formula>AK155&lt;N155</formula>
    </cfRule>
    <cfRule type="expression" dxfId="8174" priority="10036">
      <formula>AND(AK155&lt;Y155,AK155&gt;=N155)</formula>
    </cfRule>
    <cfRule type="expression" dxfId="8173" priority="10037">
      <formula>AK155&gt;=Y155</formula>
    </cfRule>
  </conditionalFormatting>
  <conditionalFormatting sqref="AC155:AK155">
    <cfRule type="cellIs" dxfId="8172" priority="10032" operator="equal">
      <formula>0</formula>
    </cfRule>
  </conditionalFormatting>
  <conditionalFormatting sqref="AC156">
    <cfRule type="expression" dxfId="8171" priority="10026">
      <formula>AC156&lt;F156</formula>
    </cfRule>
    <cfRule type="expression" dxfId="8170" priority="10027">
      <formula>AND(AC156&lt;Q156,AC156&gt;=F156)</formula>
    </cfRule>
    <cfRule type="expression" dxfId="8169" priority="10028">
      <formula>AC156&gt;=Q156</formula>
    </cfRule>
  </conditionalFormatting>
  <conditionalFormatting sqref="AD156">
    <cfRule type="expression" dxfId="8168" priority="10023">
      <formula>AD156&lt;G156</formula>
    </cfRule>
    <cfRule type="expression" dxfId="8167" priority="10024">
      <formula>AND(AD156&lt;R156,AD156&gt;=G156)</formula>
    </cfRule>
    <cfRule type="expression" dxfId="8166" priority="10025">
      <formula>AD156&gt;=R156</formula>
    </cfRule>
  </conditionalFormatting>
  <conditionalFormatting sqref="AE156">
    <cfRule type="expression" dxfId="8165" priority="10020">
      <formula>AE156&lt;H156</formula>
    </cfRule>
    <cfRule type="expression" dxfId="8164" priority="10021">
      <formula>AND(AE156&lt;S156,AE156&gt;=H156)</formula>
    </cfRule>
    <cfRule type="expression" dxfId="8163" priority="10022">
      <formula>AE156&gt;=S156</formula>
    </cfRule>
  </conditionalFormatting>
  <conditionalFormatting sqref="AF156">
    <cfRule type="expression" dxfId="8162" priority="10017">
      <formula>AF156&lt;I156</formula>
    </cfRule>
    <cfRule type="expression" dxfId="8161" priority="10018">
      <formula>AND(AF156&lt;T156,AF156&gt;=I156)</formula>
    </cfRule>
    <cfRule type="expression" dxfId="8160" priority="10019">
      <formula>AF156&gt;=T156</formula>
    </cfRule>
  </conditionalFormatting>
  <conditionalFormatting sqref="AG156">
    <cfRule type="expression" dxfId="8159" priority="10014">
      <formula>AG156&lt;J156</formula>
    </cfRule>
    <cfRule type="expression" dxfId="8158" priority="10015">
      <formula>AND(AG156&lt;U156,AG156&gt;=J156)</formula>
    </cfRule>
    <cfRule type="expression" dxfId="8157" priority="10016">
      <formula>AG156&gt;=U156</formula>
    </cfRule>
  </conditionalFormatting>
  <conditionalFormatting sqref="AH156">
    <cfRule type="expression" dxfId="8156" priority="10011">
      <formula>AH156&lt;K156</formula>
    </cfRule>
    <cfRule type="expression" dxfId="8155" priority="10012">
      <formula>AND(AH156&lt;V156,AH156&gt;=K156)</formula>
    </cfRule>
    <cfRule type="expression" dxfId="8154" priority="10013">
      <formula>AH156&gt;=V156</formula>
    </cfRule>
  </conditionalFormatting>
  <conditionalFormatting sqref="AI156">
    <cfRule type="expression" dxfId="8153" priority="10008">
      <formula>AI156&lt;L156</formula>
    </cfRule>
    <cfRule type="expression" dxfId="8152" priority="10009">
      <formula>AND(AI156&lt;W156,AI156&gt;=L156)</formula>
    </cfRule>
    <cfRule type="expression" dxfId="8151" priority="10010">
      <formula>AI156&gt;=W156</formula>
    </cfRule>
  </conditionalFormatting>
  <conditionalFormatting sqref="AJ156">
    <cfRule type="expression" dxfId="8150" priority="10005">
      <formula>AJ156&lt;M156</formula>
    </cfRule>
    <cfRule type="expression" dxfId="8149" priority="10006">
      <formula>AND(AJ156&lt;X156,AJ156&gt;=M156)</formula>
    </cfRule>
    <cfRule type="expression" dxfId="8148" priority="10007">
      <formula>AJ156&gt;=X156</formula>
    </cfRule>
  </conditionalFormatting>
  <conditionalFormatting sqref="AK156">
    <cfRule type="expression" dxfId="8147" priority="10002">
      <formula>AK156&lt;N156</formula>
    </cfRule>
    <cfRule type="expression" dxfId="8146" priority="10003">
      <formula>AND(AK156&lt;Y156,AK156&gt;=N156)</formula>
    </cfRule>
    <cfRule type="expression" dxfId="8145" priority="10004">
      <formula>AK156&gt;=Y156</formula>
    </cfRule>
  </conditionalFormatting>
  <conditionalFormatting sqref="AC156:AK156">
    <cfRule type="cellIs" dxfId="8144" priority="9999" operator="equal">
      <formula>0</formula>
    </cfRule>
  </conditionalFormatting>
  <conditionalFormatting sqref="AC157">
    <cfRule type="expression" dxfId="8143" priority="9993">
      <formula>AC157&lt;F157</formula>
    </cfRule>
    <cfRule type="expression" dxfId="8142" priority="9994">
      <formula>AND(AC157&lt;Q157,AC157&gt;=F157)</formula>
    </cfRule>
    <cfRule type="expression" dxfId="8141" priority="9995">
      <formula>AC157&gt;=Q157</formula>
    </cfRule>
  </conditionalFormatting>
  <conditionalFormatting sqref="AD157">
    <cfRule type="expression" dxfId="8140" priority="9990">
      <formula>AD157&lt;G157</formula>
    </cfRule>
    <cfRule type="expression" dxfId="8139" priority="9991">
      <formula>AND(AD157&lt;R157,AD157&gt;=G157)</formula>
    </cfRule>
    <cfRule type="expression" dxfId="8138" priority="9992">
      <formula>AD157&gt;=R157</formula>
    </cfRule>
  </conditionalFormatting>
  <conditionalFormatting sqref="AE157">
    <cfRule type="expression" dxfId="8137" priority="9987">
      <formula>AE157&lt;H157</formula>
    </cfRule>
    <cfRule type="expression" dxfId="8136" priority="9988">
      <formula>AND(AE157&lt;S157,AE157&gt;=H157)</formula>
    </cfRule>
    <cfRule type="expression" dxfId="8135" priority="9989">
      <formula>AE157&gt;=S157</formula>
    </cfRule>
  </conditionalFormatting>
  <conditionalFormatting sqref="AF157">
    <cfRule type="expression" dxfId="8134" priority="9984">
      <formula>AF157&lt;I157</formula>
    </cfRule>
    <cfRule type="expression" dxfId="8133" priority="9985">
      <formula>AND(AF157&lt;T157,AF157&gt;=I157)</formula>
    </cfRule>
    <cfRule type="expression" dxfId="8132" priority="9986">
      <formula>AF157&gt;=T157</formula>
    </cfRule>
  </conditionalFormatting>
  <conditionalFormatting sqref="AG157">
    <cfRule type="expression" dxfId="8131" priority="9981">
      <formula>AG157&lt;J157</formula>
    </cfRule>
    <cfRule type="expression" dxfId="8130" priority="9982">
      <formula>AND(AG157&lt;U157,AG157&gt;=J157)</formula>
    </cfRule>
    <cfRule type="expression" dxfId="8129" priority="9983">
      <formula>AG157&gt;=U157</formula>
    </cfRule>
  </conditionalFormatting>
  <conditionalFormatting sqref="AH157">
    <cfRule type="expression" dxfId="8128" priority="9978">
      <formula>AH157&lt;K157</formula>
    </cfRule>
    <cfRule type="expression" dxfId="8127" priority="9979">
      <formula>AND(AH157&lt;V157,AH157&gt;=K157)</formula>
    </cfRule>
    <cfRule type="expression" dxfId="8126" priority="9980">
      <formula>AH157&gt;=V157</formula>
    </cfRule>
  </conditionalFormatting>
  <conditionalFormatting sqref="AI157">
    <cfRule type="expression" dxfId="8125" priority="9975">
      <formula>AI157&lt;L157</formula>
    </cfRule>
    <cfRule type="expression" dxfId="8124" priority="9976">
      <formula>AND(AI157&lt;W157,AI157&gt;=L157)</formula>
    </cfRule>
    <cfRule type="expression" dxfId="8123" priority="9977">
      <formula>AI157&gt;=W157</formula>
    </cfRule>
  </conditionalFormatting>
  <conditionalFormatting sqref="AJ157">
    <cfRule type="expression" dxfId="8122" priority="9972">
      <formula>AJ157&lt;M157</formula>
    </cfRule>
    <cfRule type="expression" dxfId="8121" priority="9973">
      <formula>AND(AJ157&lt;X157,AJ157&gt;=M157)</formula>
    </cfRule>
    <cfRule type="expression" dxfId="8120" priority="9974">
      <formula>AJ157&gt;=X157</formula>
    </cfRule>
  </conditionalFormatting>
  <conditionalFormatting sqref="AK157">
    <cfRule type="expression" dxfId="8119" priority="9969">
      <formula>AK157&lt;N157</formula>
    </cfRule>
    <cfRule type="expression" dxfId="8118" priority="9970">
      <formula>AND(AK157&lt;Y157,AK157&gt;=N157)</formula>
    </cfRule>
    <cfRule type="expression" dxfId="8117" priority="9971">
      <formula>AK157&gt;=Y157</formula>
    </cfRule>
  </conditionalFormatting>
  <conditionalFormatting sqref="AC157:AK157">
    <cfRule type="cellIs" dxfId="8116" priority="9966" operator="equal">
      <formula>0</formula>
    </cfRule>
  </conditionalFormatting>
  <conditionalFormatting sqref="AC158">
    <cfRule type="expression" dxfId="8115" priority="9960">
      <formula>AC158&lt;F158</formula>
    </cfRule>
    <cfRule type="expression" dxfId="8114" priority="9961">
      <formula>AND(AC158&lt;Q158,AC158&gt;=F158)</formula>
    </cfRule>
    <cfRule type="expression" dxfId="8113" priority="9962">
      <formula>AC158&gt;=Q158</formula>
    </cfRule>
  </conditionalFormatting>
  <conditionalFormatting sqref="AD158">
    <cfRule type="expression" dxfId="8112" priority="9957">
      <formula>AD158&lt;G158</formula>
    </cfRule>
    <cfRule type="expression" dxfId="8111" priority="9958">
      <formula>AND(AD158&lt;R158,AD158&gt;=G158)</formula>
    </cfRule>
    <cfRule type="expression" dxfId="8110" priority="9959">
      <formula>AD158&gt;=R158</formula>
    </cfRule>
  </conditionalFormatting>
  <conditionalFormatting sqref="AE158">
    <cfRule type="expression" dxfId="8109" priority="9954">
      <formula>AE158&lt;H158</formula>
    </cfRule>
    <cfRule type="expression" dxfId="8108" priority="9955">
      <formula>AND(AE158&lt;S158,AE158&gt;=H158)</formula>
    </cfRule>
    <cfRule type="expression" dxfId="8107" priority="9956">
      <formula>AE158&gt;=S158</formula>
    </cfRule>
  </conditionalFormatting>
  <conditionalFormatting sqref="AF158">
    <cfRule type="expression" dxfId="8106" priority="9951">
      <formula>AF158&lt;I158</formula>
    </cfRule>
    <cfRule type="expression" dxfId="8105" priority="9952">
      <formula>AND(AF158&lt;T158,AF158&gt;=I158)</formula>
    </cfRule>
    <cfRule type="expression" dxfId="8104" priority="9953">
      <formula>AF158&gt;=T158</formula>
    </cfRule>
  </conditionalFormatting>
  <conditionalFormatting sqref="AG158">
    <cfRule type="expression" dxfId="8103" priority="9948">
      <formula>AG158&lt;J158</formula>
    </cfRule>
    <cfRule type="expression" dxfId="8102" priority="9949">
      <formula>AND(AG158&lt;U158,AG158&gt;=J158)</formula>
    </cfRule>
    <cfRule type="expression" dxfId="8101" priority="9950">
      <formula>AG158&gt;=U158</formula>
    </cfRule>
  </conditionalFormatting>
  <conditionalFormatting sqref="AH158">
    <cfRule type="expression" dxfId="8100" priority="9945">
      <formula>AH158&lt;K158</formula>
    </cfRule>
    <cfRule type="expression" dxfId="8099" priority="9946">
      <formula>AND(AH158&lt;V158,AH158&gt;=K158)</formula>
    </cfRule>
    <cfRule type="expression" dxfId="8098" priority="9947">
      <formula>AH158&gt;=V158</formula>
    </cfRule>
  </conditionalFormatting>
  <conditionalFormatting sqref="AI158">
    <cfRule type="expression" dxfId="8097" priority="9942">
      <formula>AI158&lt;L158</formula>
    </cfRule>
    <cfRule type="expression" dxfId="8096" priority="9943">
      <formula>AND(AI158&lt;W158,AI158&gt;=L158)</formula>
    </cfRule>
    <cfRule type="expression" dxfId="8095" priority="9944">
      <formula>AI158&gt;=W158</formula>
    </cfRule>
  </conditionalFormatting>
  <conditionalFormatting sqref="AJ158">
    <cfRule type="expression" dxfId="8094" priority="9939">
      <formula>AJ158&lt;M158</formula>
    </cfRule>
    <cfRule type="expression" dxfId="8093" priority="9940">
      <formula>AND(AJ158&lt;X158,AJ158&gt;=M158)</formula>
    </cfRule>
    <cfRule type="expression" dxfId="8092" priority="9941">
      <formula>AJ158&gt;=X158</formula>
    </cfRule>
  </conditionalFormatting>
  <conditionalFormatting sqref="AK158">
    <cfRule type="expression" dxfId="8091" priority="9936">
      <formula>AK158&lt;N158</formula>
    </cfRule>
    <cfRule type="expression" dxfId="8090" priority="9937">
      <formula>AND(AK158&lt;Y158,AK158&gt;=N158)</formula>
    </cfRule>
    <cfRule type="expression" dxfId="8089" priority="9938">
      <formula>AK158&gt;=Y158</formula>
    </cfRule>
  </conditionalFormatting>
  <conditionalFormatting sqref="AC158:AK158">
    <cfRule type="cellIs" dxfId="8088" priority="9933" operator="equal">
      <formula>0</formula>
    </cfRule>
  </conditionalFormatting>
  <conditionalFormatting sqref="AC159">
    <cfRule type="expression" dxfId="8087" priority="9927">
      <formula>AC159&lt;F159</formula>
    </cfRule>
    <cfRule type="expression" dxfId="8086" priority="9928">
      <formula>AND(AC159&lt;Q159,AC159&gt;=F159)</formula>
    </cfRule>
    <cfRule type="expression" dxfId="8085" priority="9929">
      <formula>AC159&gt;=Q159</formula>
    </cfRule>
  </conditionalFormatting>
  <conditionalFormatting sqref="AD159">
    <cfRule type="expression" dxfId="8084" priority="9924">
      <formula>AD159&lt;G159</formula>
    </cfRule>
    <cfRule type="expression" dxfId="8083" priority="9925">
      <formula>AND(AD159&lt;R159,AD159&gt;=G159)</formula>
    </cfRule>
    <cfRule type="expression" dxfId="8082" priority="9926">
      <formula>AD159&gt;=R159</formula>
    </cfRule>
  </conditionalFormatting>
  <conditionalFormatting sqref="AE159">
    <cfRule type="expression" dxfId="8081" priority="9921">
      <formula>AE159&lt;H159</formula>
    </cfRule>
    <cfRule type="expression" dxfId="8080" priority="9922">
      <formula>AND(AE159&lt;S159,AE159&gt;=H159)</formula>
    </cfRule>
    <cfRule type="expression" dxfId="8079" priority="9923">
      <formula>AE159&gt;=S159</formula>
    </cfRule>
  </conditionalFormatting>
  <conditionalFormatting sqref="AF159">
    <cfRule type="expression" dxfId="8078" priority="9918">
      <formula>AF159&lt;I159</formula>
    </cfRule>
    <cfRule type="expression" dxfId="8077" priority="9919">
      <formula>AND(AF159&lt;T159,AF159&gt;=I159)</formula>
    </cfRule>
    <cfRule type="expression" dxfId="8076" priority="9920">
      <formula>AF159&gt;=T159</formula>
    </cfRule>
  </conditionalFormatting>
  <conditionalFormatting sqref="AG159">
    <cfRule type="expression" dxfId="8075" priority="9915">
      <formula>AG159&lt;J159</formula>
    </cfRule>
    <cfRule type="expression" dxfId="8074" priority="9916">
      <formula>AND(AG159&lt;U159,AG159&gt;=J159)</formula>
    </cfRule>
    <cfRule type="expression" dxfId="8073" priority="9917">
      <formula>AG159&gt;=U159</formula>
    </cfRule>
  </conditionalFormatting>
  <conditionalFormatting sqref="AH159">
    <cfRule type="expression" dxfId="8072" priority="9912">
      <formula>AH159&lt;K159</formula>
    </cfRule>
    <cfRule type="expression" dxfId="8071" priority="9913">
      <formula>AND(AH159&lt;V159,AH159&gt;=K159)</formula>
    </cfRule>
    <cfRule type="expression" dxfId="8070" priority="9914">
      <formula>AH159&gt;=V159</formula>
    </cfRule>
  </conditionalFormatting>
  <conditionalFormatting sqref="AI159">
    <cfRule type="expression" dxfId="8069" priority="9909">
      <formula>AI159&lt;L159</formula>
    </cfRule>
    <cfRule type="expression" dxfId="8068" priority="9910">
      <formula>AND(AI159&lt;W159,AI159&gt;=L159)</formula>
    </cfRule>
    <cfRule type="expression" dxfId="8067" priority="9911">
      <formula>AI159&gt;=W159</formula>
    </cfRule>
  </conditionalFormatting>
  <conditionalFormatting sqref="AJ159">
    <cfRule type="expression" dxfId="8066" priority="9906">
      <formula>AJ159&lt;M159</formula>
    </cfRule>
    <cfRule type="expression" dxfId="8065" priority="9907">
      <formula>AND(AJ159&lt;X159,AJ159&gt;=M159)</formula>
    </cfRule>
    <cfRule type="expression" dxfId="8064" priority="9908">
      <formula>AJ159&gt;=X159</formula>
    </cfRule>
  </conditionalFormatting>
  <conditionalFormatting sqref="AK159">
    <cfRule type="expression" dxfId="8063" priority="9903">
      <formula>AK159&lt;N159</formula>
    </cfRule>
    <cfRule type="expression" dxfId="8062" priority="9904">
      <formula>AND(AK159&lt;Y159,AK159&gt;=N159)</formula>
    </cfRule>
    <cfRule type="expression" dxfId="8061" priority="9905">
      <formula>AK159&gt;=Y159</formula>
    </cfRule>
  </conditionalFormatting>
  <conditionalFormatting sqref="AC159:AK159">
    <cfRule type="cellIs" dxfId="8060" priority="9900" operator="equal">
      <formula>0</formula>
    </cfRule>
  </conditionalFormatting>
  <conditionalFormatting sqref="AA160">
    <cfRule type="expression" dxfId="8059" priority="9897">
      <formula>AA160&lt;E160</formula>
    </cfRule>
    <cfRule type="expression" dxfId="8058" priority="9898">
      <formula>AND(AA160&lt;P160,AA160&gt;=E160)</formula>
    </cfRule>
    <cfRule type="expression" dxfId="8057" priority="9899">
      <formula>AA160&gt;=P160</formula>
    </cfRule>
  </conditionalFormatting>
  <conditionalFormatting sqref="AC160">
    <cfRule type="expression" dxfId="8056" priority="9894">
      <formula>AC160&lt;F160</formula>
    </cfRule>
    <cfRule type="expression" dxfId="8055" priority="9895">
      <formula>AND(AC160&lt;Q160,AC160&gt;=F160)</formula>
    </cfRule>
    <cfRule type="expression" dxfId="8054" priority="9896">
      <formula>AC160&gt;=Q160</formula>
    </cfRule>
  </conditionalFormatting>
  <conditionalFormatting sqref="AD160">
    <cfRule type="expression" dxfId="8053" priority="9891">
      <formula>AD160&lt;G160</formula>
    </cfRule>
    <cfRule type="expression" dxfId="8052" priority="9892">
      <formula>AND(AD160&lt;R160,AD160&gt;=G160)</formula>
    </cfRule>
    <cfRule type="expression" dxfId="8051" priority="9893">
      <formula>AD160&gt;=R160</formula>
    </cfRule>
  </conditionalFormatting>
  <conditionalFormatting sqref="AE160">
    <cfRule type="expression" dxfId="8050" priority="9888">
      <formula>AE160&lt;H160</formula>
    </cfRule>
    <cfRule type="expression" dxfId="8049" priority="9889">
      <formula>AND(AE160&lt;S160,AE160&gt;=H160)</formula>
    </cfRule>
    <cfRule type="expression" dxfId="8048" priority="9890">
      <formula>AE160&gt;=S160</formula>
    </cfRule>
  </conditionalFormatting>
  <conditionalFormatting sqref="AF160">
    <cfRule type="expression" dxfId="8047" priority="9885">
      <formula>AF160&lt;I160</formula>
    </cfRule>
    <cfRule type="expression" dxfId="8046" priority="9886">
      <formula>AND(AF160&lt;T160,AF160&gt;=I160)</formula>
    </cfRule>
    <cfRule type="expression" dxfId="8045" priority="9887">
      <formula>AF160&gt;=T160</formula>
    </cfRule>
  </conditionalFormatting>
  <conditionalFormatting sqref="AG160">
    <cfRule type="expression" dxfId="8044" priority="9882">
      <formula>AG160&lt;J160</formula>
    </cfRule>
    <cfRule type="expression" dxfId="8043" priority="9883">
      <formula>AND(AG160&lt;U160,AG160&gt;=J160)</formula>
    </cfRule>
    <cfRule type="expression" dxfId="8042" priority="9884">
      <formula>AG160&gt;=U160</formula>
    </cfRule>
  </conditionalFormatting>
  <conditionalFormatting sqref="AH160">
    <cfRule type="expression" dxfId="8041" priority="9879">
      <formula>AH160&lt;K160</formula>
    </cfRule>
    <cfRule type="expression" dxfId="8040" priority="9880">
      <formula>AND(AH160&lt;V160,AH160&gt;=K160)</formula>
    </cfRule>
    <cfRule type="expression" dxfId="8039" priority="9881">
      <formula>AH160&gt;=V160</formula>
    </cfRule>
  </conditionalFormatting>
  <conditionalFormatting sqref="AI160">
    <cfRule type="expression" dxfId="8038" priority="9876">
      <formula>AI160&lt;L160</formula>
    </cfRule>
    <cfRule type="expression" dxfId="8037" priority="9877">
      <formula>AND(AI160&lt;W160,AI160&gt;=L160)</formula>
    </cfRule>
    <cfRule type="expression" dxfId="8036" priority="9878">
      <formula>AI160&gt;=W160</formula>
    </cfRule>
  </conditionalFormatting>
  <conditionalFormatting sqref="AJ160">
    <cfRule type="expression" dxfId="8035" priority="9873">
      <formula>AJ160&lt;M160</formula>
    </cfRule>
    <cfRule type="expression" dxfId="8034" priority="9874">
      <formula>AND(AJ160&lt;X160,AJ160&gt;=M160)</formula>
    </cfRule>
    <cfRule type="expression" dxfId="8033" priority="9875">
      <formula>AJ160&gt;=X160</formula>
    </cfRule>
  </conditionalFormatting>
  <conditionalFormatting sqref="AK160">
    <cfRule type="expression" dxfId="8032" priority="9870">
      <formula>AK160&lt;N160</formula>
    </cfRule>
    <cfRule type="expression" dxfId="8031" priority="9871">
      <formula>AND(AK160&lt;Y160,AK160&gt;=N160)</formula>
    </cfRule>
    <cfRule type="expression" dxfId="8030" priority="9872">
      <formula>AK160&gt;=Y160</formula>
    </cfRule>
  </conditionalFormatting>
  <conditionalFormatting sqref="AA160 AC160:AK160">
    <cfRule type="cellIs" dxfId="8029" priority="9867" operator="equal">
      <formula>0</formula>
    </cfRule>
  </conditionalFormatting>
  <conditionalFormatting sqref="AC161">
    <cfRule type="expression" dxfId="8028" priority="9861">
      <formula>AC161&lt;F161</formula>
    </cfRule>
    <cfRule type="expression" dxfId="8027" priority="9862">
      <formula>AND(AC161&lt;Q161,AC161&gt;=F161)</formula>
    </cfRule>
    <cfRule type="expression" dxfId="8026" priority="9863">
      <formula>AC161&gt;=Q161</formula>
    </cfRule>
  </conditionalFormatting>
  <conditionalFormatting sqref="AD161">
    <cfRule type="expression" dxfId="8025" priority="9858">
      <formula>AD161&lt;G161</formula>
    </cfRule>
    <cfRule type="expression" dxfId="8024" priority="9859">
      <formula>AND(AD161&lt;R161,AD161&gt;=G161)</formula>
    </cfRule>
    <cfRule type="expression" dxfId="8023" priority="9860">
      <formula>AD161&gt;=R161</formula>
    </cfRule>
  </conditionalFormatting>
  <conditionalFormatting sqref="AE161">
    <cfRule type="expression" dxfId="8022" priority="9855">
      <formula>AE161&lt;H161</formula>
    </cfRule>
    <cfRule type="expression" dxfId="8021" priority="9856">
      <formula>AND(AE161&lt;S161,AE161&gt;=H161)</formula>
    </cfRule>
    <cfRule type="expression" dxfId="8020" priority="9857">
      <formula>AE161&gt;=S161</formula>
    </cfRule>
  </conditionalFormatting>
  <conditionalFormatting sqref="AF161">
    <cfRule type="expression" dxfId="8019" priority="9852">
      <formula>AF161&lt;I161</formula>
    </cfRule>
    <cfRule type="expression" dxfId="8018" priority="9853">
      <formula>AND(AF161&lt;T161,AF161&gt;=I161)</formula>
    </cfRule>
    <cfRule type="expression" dxfId="8017" priority="9854">
      <formula>AF161&gt;=T161</formula>
    </cfRule>
  </conditionalFormatting>
  <conditionalFormatting sqref="AG161">
    <cfRule type="expression" dxfId="8016" priority="9849">
      <formula>AG161&lt;J161</formula>
    </cfRule>
    <cfRule type="expression" dxfId="8015" priority="9850">
      <formula>AND(AG161&lt;U161,AG161&gt;=J161)</formula>
    </cfRule>
    <cfRule type="expression" dxfId="8014" priority="9851">
      <formula>AG161&gt;=U161</formula>
    </cfRule>
  </conditionalFormatting>
  <conditionalFormatting sqref="AH161">
    <cfRule type="expression" dxfId="8013" priority="9846">
      <formula>AH161&lt;K161</formula>
    </cfRule>
    <cfRule type="expression" dxfId="8012" priority="9847">
      <formula>AND(AH161&lt;V161,AH161&gt;=K161)</formula>
    </cfRule>
    <cfRule type="expression" dxfId="8011" priority="9848">
      <formula>AH161&gt;=V161</formula>
    </cfRule>
  </conditionalFormatting>
  <conditionalFormatting sqref="AI161">
    <cfRule type="expression" dxfId="8010" priority="9843">
      <formula>AI161&lt;L161</formula>
    </cfRule>
    <cfRule type="expression" dxfId="8009" priority="9844">
      <formula>AND(AI161&lt;W161,AI161&gt;=L161)</formula>
    </cfRule>
    <cfRule type="expression" dxfId="8008" priority="9845">
      <formula>AI161&gt;=W161</formula>
    </cfRule>
  </conditionalFormatting>
  <conditionalFormatting sqref="AJ161">
    <cfRule type="expression" dxfId="8007" priority="9840">
      <formula>AJ161&lt;M161</formula>
    </cfRule>
    <cfRule type="expression" dxfId="8006" priority="9841">
      <formula>AND(AJ161&lt;X161,AJ161&gt;=M161)</formula>
    </cfRule>
    <cfRule type="expression" dxfId="8005" priority="9842">
      <formula>AJ161&gt;=X161</formula>
    </cfRule>
  </conditionalFormatting>
  <conditionalFormatting sqref="AK161">
    <cfRule type="expression" dxfId="8004" priority="9837">
      <formula>AK161&lt;N161</formula>
    </cfRule>
    <cfRule type="expression" dxfId="8003" priority="9838">
      <formula>AND(AK161&lt;Y161,AK161&gt;=N161)</formula>
    </cfRule>
    <cfRule type="expression" dxfId="8002" priority="9839">
      <formula>AK161&gt;=Y161</formula>
    </cfRule>
  </conditionalFormatting>
  <conditionalFormatting sqref="AC161:AK161">
    <cfRule type="cellIs" dxfId="8001" priority="9834" operator="equal">
      <formula>0</formula>
    </cfRule>
  </conditionalFormatting>
  <conditionalFormatting sqref="AC162">
    <cfRule type="expression" dxfId="8000" priority="9828">
      <formula>AC162&lt;F162</formula>
    </cfRule>
    <cfRule type="expression" dxfId="7999" priority="9829">
      <formula>AND(AC162&lt;Q162,AC162&gt;=F162)</formula>
    </cfRule>
    <cfRule type="expression" dxfId="7998" priority="9830">
      <formula>AC162&gt;=Q162</formula>
    </cfRule>
  </conditionalFormatting>
  <conditionalFormatting sqref="AD162">
    <cfRule type="expression" dxfId="7997" priority="9825">
      <formula>AD162&lt;G162</formula>
    </cfRule>
    <cfRule type="expression" dxfId="7996" priority="9826">
      <formula>AND(AD162&lt;R162,AD162&gt;=G162)</formula>
    </cfRule>
    <cfRule type="expression" dxfId="7995" priority="9827">
      <formula>AD162&gt;=R162</formula>
    </cfRule>
  </conditionalFormatting>
  <conditionalFormatting sqref="AE162">
    <cfRule type="expression" dxfId="7994" priority="9822">
      <formula>AE162&lt;H162</formula>
    </cfRule>
    <cfRule type="expression" dxfId="7993" priority="9823">
      <formula>AND(AE162&lt;S162,AE162&gt;=H162)</formula>
    </cfRule>
    <cfRule type="expression" dxfId="7992" priority="9824">
      <formula>AE162&gt;=S162</formula>
    </cfRule>
  </conditionalFormatting>
  <conditionalFormatting sqref="AF162">
    <cfRule type="expression" dxfId="7991" priority="9819">
      <formula>AF162&lt;I162</formula>
    </cfRule>
    <cfRule type="expression" dxfId="7990" priority="9820">
      <formula>AND(AF162&lt;T162,AF162&gt;=I162)</formula>
    </cfRule>
    <cfRule type="expression" dxfId="7989" priority="9821">
      <formula>AF162&gt;=T162</formula>
    </cfRule>
  </conditionalFormatting>
  <conditionalFormatting sqref="AG162">
    <cfRule type="expression" dxfId="7988" priority="9816">
      <formula>AG162&lt;J162</formula>
    </cfRule>
    <cfRule type="expression" dxfId="7987" priority="9817">
      <formula>AND(AG162&lt;U162,AG162&gt;=J162)</formula>
    </cfRule>
    <cfRule type="expression" dxfId="7986" priority="9818">
      <formula>AG162&gt;=U162</formula>
    </cfRule>
  </conditionalFormatting>
  <conditionalFormatting sqref="AH162">
    <cfRule type="expression" dxfId="7985" priority="9813">
      <formula>AH162&lt;K162</formula>
    </cfRule>
    <cfRule type="expression" dxfId="7984" priority="9814">
      <formula>AND(AH162&lt;V162,AH162&gt;=K162)</formula>
    </cfRule>
    <cfRule type="expression" dxfId="7983" priority="9815">
      <formula>AH162&gt;=V162</formula>
    </cfRule>
  </conditionalFormatting>
  <conditionalFormatting sqref="AI162">
    <cfRule type="expression" dxfId="7982" priority="9810">
      <formula>AI162&lt;L162</formula>
    </cfRule>
    <cfRule type="expression" dxfId="7981" priority="9811">
      <formula>AND(AI162&lt;W162,AI162&gt;=L162)</formula>
    </cfRule>
    <cfRule type="expression" dxfId="7980" priority="9812">
      <formula>AI162&gt;=W162</formula>
    </cfRule>
  </conditionalFormatting>
  <conditionalFormatting sqref="AJ162">
    <cfRule type="expression" dxfId="7979" priority="9807">
      <formula>AJ162&lt;M162</formula>
    </cfRule>
    <cfRule type="expression" dxfId="7978" priority="9808">
      <formula>AND(AJ162&lt;X162,AJ162&gt;=M162)</formula>
    </cfRule>
    <cfRule type="expression" dxfId="7977" priority="9809">
      <formula>AJ162&gt;=X162</formula>
    </cfRule>
  </conditionalFormatting>
  <conditionalFormatting sqref="AK162">
    <cfRule type="expression" dxfId="7976" priority="9804">
      <formula>AK162&lt;N162</formula>
    </cfRule>
    <cfRule type="expression" dxfId="7975" priority="9805">
      <formula>AND(AK162&lt;Y162,AK162&gt;=N162)</formula>
    </cfRule>
    <cfRule type="expression" dxfId="7974" priority="9806">
      <formula>AK162&gt;=Y162</formula>
    </cfRule>
  </conditionalFormatting>
  <conditionalFormatting sqref="AC162:AK162">
    <cfRule type="cellIs" dxfId="7973" priority="9801" operator="equal">
      <formula>0</formula>
    </cfRule>
  </conditionalFormatting>
  <conditionalFormatting sqref="AC163">
    <cfRule type="expression" dxfId="7972" priority="9795">
      <formula>AC163&lt;F163</formula>
    </cfRule>
    <cfRule type="expression" dxfId="7971" priority="9796">
      <formula>AND(AC163&lt;Q163,AC163&gt;=F163)</formula>
    </cfRule>
    <cfRule type="expression" dxfId="7970" priority="9797">
      <formula>AC163&gt;=Q163</formula>
    </cfRule>
  </conditionalFormatting>
  <conditionalFormatting sqref="AD163">
    <cfRule type="expression" dxfId="7969" priority="9792">
      <formula>AD163&lt;G163</formula>
    </cfRule>
    <cfRule type="expression" dxfId="7968" priority="9793">
      <formula>AND(AD163&lt;R163,AD163&gt;=G163)</formula>
    </cfRule>
    <cfRule type="expression" dxfId="7967" priority="9794">
      <formula>AD163&gt;=R163</formula>
    </cfRule>
  </conditionalFormatting>
  <conditionalFormatting sqref="AE163">
    <cfRule type="expression" dxfId="7966" priority="9789">
      <formula>AE163&lt;H163</formula>
    </cfRule>
    <cfRule type="expression" dxfId="7965" priority="9790">
      <formula>AND(AE163&lt;S163,AE163&gt;=H163)</formula>
    </cfRule>
    <cfRule type="expression" dxfId="7964" priority="9791">
      <formula>AE163&gt;=S163</formula>
    </cfRule>
  </conditionalFormatting>
  <conditionalFormatting sqref="AF163">
    <cfRule type="expression" dxfId="7963" priority="9786">
      <formula>AF163&lt;I163</formula>
    </cfRule>
    <cfRule type="expression" dxfId="7962" priority="9787">
      <formula>AND(AF163&lt;T163,AF163&gt;=I163)</formula>
    </cfRule>
    <cfRule type="expression" dxfId="7961" priority="9788">
      <formula>AF163&gt;=T163</formula>
    </cfRule>
  </conditionalFormatting>
  <conditionalFormatting sqref="AG163">
    <cfRule type="expression" dxfId="7960" priority="9783">
      <formula>AG163&lt;J163</formula>
    </cfRule>
    <cfRule type="expression" dxfId="7959" priority="9784">
      <formula>AND(AG163&lt;U163,AG163&gt;=J163)</formula>
    </cfRule>
    <cfRule type="expression" dxfId="7958" priority="9785">
      <formula>AG163&gt;=U163</formula>
    </cfRule>
  </conditionalFormatting>
  <conditionalFormatting sqref="AH163">
    <cfRule type="expression" dxfId="7957" priority="9780">
      <formula>AH163&lt;K163</formula>
    </cfRule>
    <cfRule type="expression" dxfId="7956" priority="9781">
      <formula>AND(AH163&lt;V163,AH163&gt;=K163)</formula>
    </cfRule>
    <cfRule type="expression" dxfId="7955" priority="9782">
      <formula>AH163&gt;=V163</formula>
    </cfRule>
  </conditionalFormatting>
  <conditionalFormatting sqref="AI163">
    <cfRule type="expression" dxfId="7954" priority="9777">
      <formula>AI163&lt;L163</formula>
    </cfRule>
    <cfRule type="expression" dxfId="7953" priority="9778">
      <formula>AND(AI163&lt;W163,AI163&gt;=L163)</formula>
    </cfRule>
    <cfRule type="expression" dxfId="7952" priority="9779">
      <formula>AI163&gt;=W163</formula>
    </cfRule>
  </conditionalFormatting>
  <conditionalFormatting sqref="AJ163">
    <cfRule type="expression" dxfId="7951" priority="9774">
      <formula>AJ163&lt;M163</formula>
    </cfRule>
    <cfRule type="expression" dxfId="7950" priority="9775">
      <formula>AND(AJ163&lt;X163,AJ163&gt;=M163)</formula>
    </cfRule>
    <cfRule type="expression" dxfId="7949" priority="9776">
      <formula>AJ163&gt;=X163</formula>
    </cfRule>
  </conditionalFormatting>
  <conditionalFormatting sqref="AK163">
    <cfRule type="expression" dxfId="7948" priority="9771">
      <formula>AK163&lt;N163</formula>
    </cfRule>
    <cfRule type="expression" dxfId="7947" priority="9772">
      <formula>AND(AK163&lt;Y163,AK163&gt;=N163)</formula>
    </cfRule>
    <cfRule type="expression" dxfId="7946" priority="9773">
      <formula>AK163&gt;=Y163</formula>
    </cfRule>
  </conditionalFormatting>
  <conditionalFormatting sqref="AC163:AK163">
    <cfRule type="cellIs" dxfId="7945" priority="9768" operator="equal">
      <formula>0</formula>
    </cfRule>
  </conditionalFormatting>
  <conditionalFormatting sqref="AC164">
    <cfRule type="expression" dxfId="7944" priority="9762">
      <formula>AC164&lt;F164</formula>
    </cfRule>
    <cfRule type="expression" dxfId="7943" priority="9763">
      <formula>AND(AC164&lt;Q164,AC164&gt;=F164)</formula>
    </cfRule>
    <cfRule type="expression" dxfId="7942" priority="9764">
      <formula>AC164&gt;=Q164</formula>
    </cfRule>
  </conditionalFormatting>
  <conditionalFormatting sqref="AD164">
    <cfRule type="expression" dxfId="7941" priority="9759">
      <formula>AD164&lt;G164</formula>
    </cfRule>
    <cfRule type="expression" dxfId="7940" priority="9760">
      <formula>AND(AD164&lt;R164,AD164&gt;=G164)</formula>
    </cfRule>
    <cfRule type="expression" dxfId="7939" priority="9761">
      <formula>AD164&gt;=R164</formula>
    </cfRule>
  </conditionalFormatting>
  <conditionalFormatting sqref="AE164">
    <cfRule type="expression" dxfId="7938" priority="9756">
      <formula>AE164&lt;H164</formula>
    </cfRule>
    <cfRule type="expression" dxfId="7937" priority="9757">
      <formula>AND(AE164&lt;S164,AE164&gt;=H164)</formula>
    </cfRule>
    <cfRule type="expression" dxfId="7936" priority="9758">
      <formula>AE164&gt;=S164</formula>
    </cfRule>
  </conditionalFormatting>
  <conditionalFormatting sqref="AF164">
    <cfRule type="expression" dxfId="7935" priority="9753">
      <formula>AF164&lt;I164</formula>
    </cfRule>
    <cfRule type="expression" dxfId="7934" priority="9754">
      <formula>AND(AF164&lt;T164,AF164&gt;=I164)</formula>
    </cfRule>
    <cfRule type="expression" dxfId="7933" priority="9755">
      <formula>AF164&gt;=T164</formula>
    </cfRule>
  </conditionalFormatting>
  <conditionalFormatting sqref="AG164">
    <cfRule type="expression" dxfId="7932" priority="9750">
      <formula>AG164&lt;J164</formula>
    </cfRule>
    <cfRule type="expression" dxfId="7931" priority="9751">
      <formula>AND(AG164&lt;U164,AG164&gt;=J164)</formula>
    </cfRule>
    <cfRule type="expression" dxfId="7930" priority="9752">
      <formula>AG164&gt;=U164</formula>
    </cfRule>
  </conditionalFormatting>
  <conditionalFormatting sqref="AH164">
    <cfRule type="expression" dxfId="7929" priority="9747">
      <formula>AH164&lt;K164</formula>
    </cfRule>
    <cfRule type="expression" dxfId="7928" priority="9748">
      <formula>AND(AH164&lt;V164,AH164&gt;=K164)</formula>
    </cfRule>
    <cfRule type="expression" dxfId="7927" priority="9749">
      <formula>AH164&gt;=V164</formula>
    </cfRule>
  </conditionalFormatting>
  <conditionalFormatting sqref="AI164">
    <cfRule type="expression" dxfId="7926" priority="9744">
      <formula>AI164&lt;L164</formula>
    </cfRule>
    <cfRule type="expression" dxfId="7925" priority="9745">
      <formula>AND(AI164&lt;W164,AI164&gt;=L164)</formula>
    </cfRule>
    <cfRule type="expression" dxfId="7924" priority="9746">
      <formula>AI164&gt;=W164</formula>
    </cfRule>
  </conditionalFormatting>
  <conditionalFormatting sqref="AJ164">
    <cfRule type="expression" dxfId="7923" priority="9741">
      <formula>AJ164&lt;M164</formula>
    </cfRule>
    <cfRule type="expression" dxfId="7922" priority="9742">
      <formula>AND(AJ164&lt;X164,AJ164&gt;=M164)</formula>
    </cfRule>
    <cfRule type="expression" dxfId="7921" priority="9743">
      <formula>AJ164&gt;=X164</formula>
    </cfRule>
  </conditionalFormatting>
  <conditionalFormatting sqref="AK164">
    <cfRule type="expression" dxfId="7920" priority="9738">
      <formula>AK164&lt;N164</formula>
    </cfRule>
    <cfRule type="expression" dxfId="7919" priority="9739">
      <formula>AND(AK164&lt;Y164,AK164&gt;=N164)</formula>
    </cfRule>
    <cfRule type="expression" dxfId="7918" priority="9740">
      <formula>AK164&gt;=Y164</formula>
    </cfRule>
  </conditionalFormatting>
  <conditionalFormatting sqref="AC164:AK164">
    <cfRule type="cellIs" dxfId="7917" priority="9735" operator="equal">
      <formula>0</formula>
    </cfRule>
  </conditionalFormatting>
  <conditionalFormatting sqref="AC165">
    <cfRule type="expression" dxfId="7916" priority="9729">
      <formula>AC165&lt;F165</formula>
    </cfRule>
    <cfRule type="expression" dxfId="7915" priority="9730">
      <formula>AND(AC165&lt;Q165,AC165&gt;=F165)</formula>
    </cfRule>
    <cfRule type="expression" dxfId="7914" priority="9731">
      <formula>AC165&gt;=Q165</formula>
    </cfRule>
  </conditionalFormatting>
  <conditionalFormatting sqref="AD165">
    <cfRule type="expression" dxfId="7913" priority="9726">
      <formula>AD165&lt;G165</formula>
    </cfRule>
    <cfRule type="expression" dxfId="7912" priority="9727">
      <formula>AND(AD165&lt;R165,AD165&gt;=G165)</formula>
    </cfRule>
    <cfRule type="expression" dxfId="7911" priority="9728">
      <formula>AD165&gt;=R165</formula>
    </cfRule>
  </conditionalFormatting>
  <conditionalFormatting sqref="AE165">
    <cfRule type="expression" dxfId="7910" priority="9723">
      <formula>AE165&lt;H165</formula>
    </cfRule>
    <cfRule type="expression" dxfId="7909" priority="9724">
      <formula>AND(AE165&lt;S165,AE165&gt;=H165)</formula>
    </cfRule>
    <cfRule type="expression" dxfId="7908" priority="9725">
      <formula>AE165&gt;=S165</formula>
    </cfRule>
  </conditionalFormatting>
  <conditionalFormatting sqref="AF165">
    <cfRule type="expression" dxfId="7907" priority="9720">
      <formula>AF165&lt;I165</formula>
    </cfRule>
    <cfRule type="expression" dxfId="7906" priority="9721">
      <formula>AND(AF165&lt;T165,AF165&gt;=I165)</formula>
    </cfRule>
    <cfRule type="expression" dxfId="7905" priority="9722">
      <formula>AF165&gt;=T165</formula>
    </cfRule>
  </conditionalFormatting>
  <conditionalFormatting sqref="AG165">
    <cfRule type="expression" dxfId="7904" priority="9717">
      <formula>AG165&lt;J165</formula>
    </cfRule>
    <cfRule type="expression" dxfId="7903" priority="9718">
      <formula>AND(AG165&lt;U165,AG165&gt;=J165)</formula>
    </cfRule>
    <cfRule type="expression" dxfId="7902" priority="9719">
      <formula>AG165&gt;=U165</formula>
    </cfRule>
  </conditionalFormatting>
  <conditionalFormatting sqref="AH165">
    <cfRule type="expression" dxfId="7901" priority="9714">
      <formula>AH165&lt;K165</formula>
    </cfRule>
    <cfRule type="expression" dxfId="7900" priority="9715">
      <formula>AND(AH165&lt;V165,AH165&gt;=K165)</formula>
    </cfRule>
    <cfRule type="expression" dxfId="7899" priority="9716">
      <formula>AH165&gt;=V165</formula>
    </cfRule>
  </conditionalFormatting>
  <conditionalFormatting sqref="AI165">
    <cfRule type="expression" dxfId="7898" priority="9711">
      <formula>AI165&lt;L165</formula>
    </cfRule>
    <cfRule type="expression" dxfId="7897" priority="9712">
      <formula>AND(AI165&lt;W165,AI165&gt;=L165)</formula>
    </cfRule>
    <cfRule type="expression" dxfId="7896" priority="9713">
      <formula>AI165&gt;=W165</formula>
    </cfRule>
  </conditionalFormatting>
  <conditionalFormatting sqref="AJ165">
    <cfRule type="expression" dxfId="7895" priority="9708">
      <formula>AJ165&lt;M165</formula>
    </cfRule>
    <cfRule type="expression" dxfId="7894" priority="9709">
      <formula>AND(AJ165&lt;X165,AJ165&gt;=M165)</formula>
    </cfRule>
    <cfRule type="expression" dxfId="7893" priority="9710">
      <formula>AJ165&gt;=X165</formula>
    </cfRule>
  </conditionalFormatting>
  <conditionalFormatting sqref="AK165">
    <cfRule type="expression" dxfId="7892" priority="9705">
      <formula>AK165&lt;N165</formula>
    </cfRule>
    <cfRule type="expression" dxfId="7891" priority="9706">
      <formula>AND(AK165&lt;Y165,AK165&gt;=N165)</formula>
    </cfRule>
    <cfRule type="expression" dxfId="7890" priority="9707">
      <formula>AK165&gt;=Y165</formula>
    </cfRule>
  </conditionalFormatting>
  <conditionalFormatting sqref="AC165:AK165">
    <cfRule type="cellIs" dxfId="7889" priority="9702" operator="equal">
      <formula>0</formula>
    </cfRule>
  </conditionalFormatting>
  <conditionalFormatting sqref="AA166">
    <cfRule type="expression" dxfId="7888" priority="9699">
      <formula>AA166&lt;E166</formula>
    </cfRule>
    <cfRule type="expression" dxfId="7887" priority="9700">
      <formula>AND(AA166&lt;P166,AA166&gt;=E166)</formula>
    </cfRule>
    <cfRule type="expression" dxfId="7886" priority="9701">
      <formula>AA166&gt;=P166</formula>
    </cfRule>
  </conditionalFormatting>
  <conditionalFormatting sqref="AC166">
    <cfRule type="expression" dxfId="7885" priority="9696">
      <formula>AC166&lt;F166</formula>
    </cfRule>
    <cfRule type="expression" dxfId="7884" priority="9697">
      <formula>AND(AC166&lt;Q166,AC166&gt;=F166)</formula>
    </cfRule>
    <cfRule type="expression" dxfId="7883" priority="9698">
      <formula>AC166&gt;=Q166</formula>
    </cfRule>
  </conditionalFormatting>
  <conditionalFormatting sqref="AD166">
    <cfRule type="expression" dxfId="7882" priority="9693">
      <formula>AD166&lt;G166</formula>
    </cfRule>
    <cfRule type="expression" dxfId="7881" priority="9694">
      <formula>AND(AD166&lt;R166,AD166&gt;=G166)</formula>
    </cfRule>
    <cfRule type="expression" dxfId="7880" priority="9695">
      <formula>AD166&gt;=R166</formula>
    </cfRule>
  </conditionalFormatting>
  <conditionalFormatting sqref="AE166">
    <cfRule type="expression" dxfId="7879" priority="9690">
      <formula>AE166&lt;H166</formula>
    </cfRule>
    <cfRule type="expression" dxfId="7878" priority="9691">
      <formula>AND(AE166&lt;S166,AE166&gt;=H166)</formula>
    </cfRule>
    <cfRule type="expression" dxfId="7877" priority="9692">
      <formula>AE166&gt;=S166</formula>
    </cfRule>
  </conditionalFormatting>
  <conditionalFormatting sqref="AF166">
    <cfRule type="expression" dxfId="7876" priority="9687">
      <formula>AF166&lt;I166</formula>
    </cfRule>
    <cfRule type="expression" dxfId="7875" priority="9688">
      <formula>AND(AF166&lt;T166,AF166&gt;=I166)</formula>
    </cfRule>
    <cfRule type="expression" dxfId="7874" priority="9689">
      <formula>AF166&gt;=T166</formula>
    </cfRule>
  </conditionalFormatting>
  <conditionalFormatting sqref="AG166">
    <cfRule type="expression" dxfId="7873" priority="9684">
      <formula>AG166&lt;J166</formula>
    </cfRule>
    <cfRule type="expression" dxfId="7872" priority="9685">
      <formula>AND(AG166&lt;U166,AG166&gt;=J166)</formula>
    </cfRule>
    <cfRule type="expression" dxfId="7871" priority="9686">
      <formula>AG166&gt;=U166</formula>
    </cfRule>
  </conditionalFormatting>
  <conditionalFormatting sqref="AH166">
    <cfRule type="expression" dxfId="7870" priority="9681">
      <formula>AH166&lt;K166</formula>
    </cfRule>
    <cfRule type="expression" dxfId="7869" priority="9682">
      <formula>AND(AH166&lt;V166,AH166&gt;=K166)</formula>
    </cfRule>
    <cfRule type="expression" dxfId="7868" priority="9683">
      <formula>AH166&gt;=V166</formula>
    </cfRule>
  </conditionalFormatting>
  <conditionalFormatting sqref="AI166">
    <cfRule type="expression" dxfId="7867" priority="9678">
      <formula>AI166&lt;L166</formula>
    </cfRule>
    <cfRule type="expression" dxfId="7866" priority="9679">
      <formula>AND(AI166&lt;W166,AI166&gt;=L166)</formula>
    </cfRule>
    <cfRule type="expression" dxfId="7865" priority="9680">
      <formula>AI166&gt;=W166</formula>
    </cfRule>
  </conditionalFormatting>
  <conditionalFormatting sqref="AJ166">
    <cfRule type="expression" dxfId="7864" priority="9675">
      <formula>AJ166&lt;M166</formula>
    </cfRule>
    <cfRule type="expression" dxfId="7863" priority="9676">
      <formula>AND(AJ166&lt;X166,AJ166&gt;=M166)</formula>
    </cfRule>
    <cfRule type="expression" dxfId="7862" priority="9677">
      <formula>AJ166&gt;=X166</formula>
    </cfRule>
  </conditionalFormatting>
  <conditionalFormatting sqref="AK166">
    <cfRule type="expression" dxfId="7861" priority="9672">
      <formula>AK166&lt;N166</formula>
    </cfRule>
    <cfRule type="expression" dxfId="7860" priority="9673">
      <formula>AND(AK166&lt;Y166,AK166&gt;=N166)</formula>
    </cfRule>
    <cfRule type="expression" dxfId="7859" priority="9674">
      <formula>AK166&gt;=Y166</formula>
    </cfRule>
  </conditionalFormatting>
  <conditionalFormatting sqref="AA166 AC166:AK166">
    <cfRule type="cellIs" dxfId="7858" priority="9669" operator="equal">
      <formula>0</formula>
    </cfRule>
  </conditionalFormatting>
  <conditionalFormatting sqref="AC167">
    <cfRule type="expression" dxfId="7857" priority="9663">
      <formula>AC167&lt;F167</formula>
    </cfRule>
    <cfRule type="expression" dxfId="7856" priority="9664">
      <formula>AND(AC167&lt;Q167,AC167&gt;=F167)</formula>
    </cfRule>
    <cfRule type="expression" dxfId="7855" priority="9665">
      <formula>AC167&gt;=Q167</formula>
    </cfRule>
  </conditionalFormatting>
  <conditionalFormatting sqref="AD167">
    <cfRule type="expression" dxfId="7854" priority="9660">
      <formula>AD167&lt;G167</formula>
    </cfRule>
    <cfRule type="expression" dxfId="7853" priority="9661">
      <formula>AND(AD167&lt;R167,AD167&gt;=G167)</formula>
    </cfRule>
    <cfRule type="expression" dxfId="7852" priority="9662">
      <formula>AD167&gt;=R167</formula>
    </cfRule>
  </conditionalFormatting>
  <conditionalFormatting sqref="AE167">
    <cfRule type="expression" dxfId="7851" priority="9657">
      <formula>AE167&lt;H167</formula>
    </cfRule>
    <cfRule type="expression" dxfId="7850" priority="9658">
      <formula>AND(AE167&lt;S167,AE167&gt;=H167)</formula>
    </cfRule>
    <cfRule type="expression" dxfId="7849" priority="9659">
      <formula>AE167&gt;=S167</formula>
    </cfRule>
  </conditionalFormatting>
  <conditionalFormatting sqref="AF167">
    <cfRule type="expression" dxfId="7848" priority="9654">
      <formula>AF167&lt;I167</formula>
    </cfRule>
    <cfRule type="expression" dxfId="7847" priority="9655">
      <formula>AND(AF167&lt;T167,AF167&gt;=I167)</formula>
    </cfRule>
    <cfRule type="expression" dxfId="7846" priority="9656">
      <formula>AF167&gt;=T167</formula>
    </cfRule>
  </conditionalFormatting>
  <conditionalFormatting sqref="AG167">
    <cfRule type="expression" dxfId="7845" priority="9651">
      <formula>AG167&lt;J167</formula>
    </cfRule>
    <cfRule type="expression" dxfId="7844" priority="9652">
      <formula>AND(AG167&lt;U167,AG167&gt;=J167)</formula>
    </cfRule>
    <cfRule type="expression" dxfId="7843" priority="9653">
      <formula>AG167&gt;=U167</formula>
    </cfRule>
  </conditionalFormatting>
  <conditionalFormatting sqref="AH167">
    <cfRule type="expression" dxfId="7842" priority="9648">
      <formula>AH167&lt;K167</formula>
    </cfRule>
    <cfRule type="expression" dxfId="7841" priority="9649">
      <formula>AND(AH167&lt;V167,AH167&gt;=K167)</formula>
    </cfRule>
    <cfRule type="expression" dxfId="7840" priority="9650">
      <formula>AH167&gt;=V167</formula>
    </cfRule>
  </conditionalFormatting>
  <conditionalFormatting sqref="AI167">
    <cfRule type="expression" dxfId="7839" priority="9645">
      <formula>AI167&lt;L167</formula>
    </cfRule>
    <cfRule type="expression" dxfId="7838" priority="9646">
      <formula>AND(AI167&lt;W167,AI167&gt;=L167)</formula>
    </cfRule>
    <cfRule type="expression" dxfId="7837" priority="9647">
      <formula>AI167&gt;=W167</formula>
    </cfRule>
  </conditionalFormatting>
  <conditionalFormatting sqref="AJ167">
    <cfRule type="expression" dxfId="7836" priority="9642">
      <formula>AJ167&lt;M167</formula>
    </cfRule>
    <cfRule type="expression" dxfId="7835" priority="9643">
      <formula>AND(AJ167&lt;X167,AJ167&gt;=M167)</formula>
    </cfRule>
    <cfRule type="expression" dxfId="7834" priority="9644">
      <formula>AJ167&gt;=X167</formula>
    </cfRule>
  </conditionalFormatting>
  <conditionalFormatting sqref="AK167">
    <cfRule type="expression" dxfId="7833" priority="9639">
      <formula>AK167&lt;N167</formula>
    </cfRule>
    <cfRule type="expression" dxfId="7832" priority="9640">
      <formula>AND(AK167&lt;Y167,AK167&gt;=N167)</formula>
    </cfRule>
    <cfRule type="expression" dxfId="7831" priority="9641">
      <formula>AK167&gt;=Y167</formula>
    </cfRule>
  </conditionalFormatting>
  <conditionalFormatting sqref="AC167:AK167">
    <cfRule type="cellIs" dxfId="7830" priority="9636" operator="equal">
      <formula>0</formula>
    </cfRule>
  </conditionalFormatting>
  <conditionalFormatting sqref="AC168">
    <cfRule type="expression" dxfId="7829" priority="9630">
      <formula>AC168&lt;F168</formula>
    </cfRule>
    <cfRule type="expression" dxfId="7828" priority="9631">
      <formula>AND(AC168&lt;Q168,AC168&gt;=F168)</formula>
    </cfRule>
    <cfRule type="expression" dxfId="7827" priority="9632">
      <formula>AC168&gt;=Q168</formula>
    </cfRule>
  </conditionalFormatting>
  <conditionalFormatting sqref="AD168">
    <cfRule type="expression" dxfId="7826" priority="9627">
      <formula>AD168&lt;G168</formula>
    </cfRule>
    <cfRule type="expression" dxfId="7825" priority="9628">
      <formula>AND(AD168&lt;R168,AD168&gt;=G168)</formula>
    </cfRule>
    <cfRule type="expression" dxfId="7824" priority="9629">
      <formula>AD168&gt;=R168</formula>
    </cfRule>
  </conditionalFormatting>
  <conditionalFormatting sqref="AE168">
    <cfRule type="expression" dxfId="7823" priority="9624">
      <formula>AE168&lt;H168</formula>
    </cfRule>
    <cfRule type="expression" dxfId="7822" priority="9625">
      <formula>AND(AE168&lt;S168,AE168&gt;=H168)</formula>
    </cfRule>
    <cfRule type="expression" dxfId="7821" priority="9626">
      <formula>AE168&gt;=S168</formula>
    </cfRule>
  </conditionalFormatting>
  <conditionalFormatting sqref="AF168">
    <cfRule type="expression" dxfId="7820" priority="9621">
      <formula>AF168&lt;I168</formula>
    </cfRule>
    <cfRule type="expression" dxfId="7819" priority="9622">
      <formula>AND(AF168&lt;T168,AF168&gt;=I168)</formula>
    </cfRule>
    <cfRule type="expression" dxfId="7818" priority="9623">
      <formula>AF168&gt;=T168</formula>
    </cfRule>
  </conditionalFormatting>
  <conditionalFormatting sqref="AG168">
    <cfRule type="expression" dxfId="7817" priority="9618">
      <formula>AG168&lt;J168</formula>
    </cfRule>
    <cfRule type="expression" dxfId="7816" priority="9619">
      <formula>AND(AG168&lt;U168,AG168&gt;=J168)</formula>
    </cfRule>
    <cfRule type="expression" dxfId="7815" priority="9620">
      <formula>AG168&gt;=U168</formula>
    </cfRule>
  </conditionalFormatting>
  <conditionalFormatting sqref="AH168">
    <cfRule type="expression" dxfId="7814" priority="9615">
      <formula>AH168&lt;K168</formula>
    </cfRule>
    <cfRule type="expression" dxfId="7813" priority="9616">
      <formula>AND(AH168&lt;V168,AH168&gt;=K168)</formula>
    </cfRule>
    <cfRule type="expression" dxfId="7812" priority="9617">
      <formula>AH168&gt;=V168</formula>
    </cfRule>
  </conditionalFormatting>
  <conditionalFormatting sqref="AI168">
    <cfRule type="expression" dxfId="7811" priority="9612">
      <formula>AI168&lt;L168</formula>
    </cfRule>
    <cfRule type="expression" dxfId="7810" priority="9613">
      <formula>AND(AI168&lt;W168,AI168&gt;=L168)</formula>
    </cfRule>
    <cfRule type="expression" dxfId="7809" priority="9614">
      <formula>AI168&gt;=W168</formula>
    </cfRule>
  </conditionalFormatting>
  <conditionalFormatting sqref="AJ168">
    <cfRule type="expression" dxfId="7808" priority="9609">
      <formula>AJ168&lt;M168</formula>
    </cfRule>
    <cfRule type="expression" dxfId="7807" priority="9610">
      <formula>AND(AJ168&lt;X168,AJ168&gt;=M168)</formula>
    </cfRule>
    <cfRule type="expression" dxfId="7806" priority="9611">
      <formula>AJ168&gt;=X168</formula>
    </cfRule>
  </conditionalFormatting>
  <conditionalFormatting sqref="AK168">
    <cfRule type="expression" dxfId="7805" priority="9606">
      <formula>AK168&lt;N168</formula>
    </cfRule>
    <cfRule type="expression" dxfId="7804" priority="9607">
      <formula>AND(AK168&lt;Y168,AK168&gt;=N168)</formula>
    </cfRule>
    <cfRule type="expression" dxfId="7803" priority="9608">
      <formula>AK168&gt;=Y168</formula>
    </cfRule>
  </conditionalFormatting>
  <conditionalFormatting sqref="AC168:AK168">
    <cfRule type="cellIs" dxfId="7802" priority="9603" operator="equal">
      <formula>0</formula>
    </cfRule>
  </conditionalFormatting>
  <conditionalFormatting sqref="AC169">
    <cfRule type="expression" dxfId="7801" priority="9597">
      <formula>AC169&lt;F169</formula>
    </cfRule>
    <cfRule type="expression" dxfId="7800" priority="9598">
      <formula>AND(AC169&lt;Q169,AC169&gt;=F169)</formula>
    </cfRule>
    <cfRule type="expression" dxfId="7799" priority="9599">
      <formula>AC169&gt;=Q169</formula>
    </cfRule>
  </conditionalFormatting>
  <conditionalFormatting sqref="AD169">
    <cfRule type="expression" dxfId="7798" priority="9594">
      <formula>AD169&lt;G169</formula>
    </cfRule>
    <cfRule type="expression" dxfId="7797" priority="9595">
      <formula>AND(AD169&lt;R169,AD169&gt;=G169)</formula>
    </cfRule>
    <cfRule type="expression" dxfId="7796" priority="9596">
      <formula>AD169&gt;=R169</formula>
    </cfRule>
  </conditionalFormatting>
  <conditionalFormatting sqref="AE169">
    <cfRule type="expression" dxfId="7795" priority="9591">
      <formula>AE169&lt;H169</formula>
    </cfRule>
    <cfRule type="expression" dxfId="7794" priority="9592">
      <formula>AND(AE169&lt;S169,AE169&gt;=H169)</formula>
    </cfRule>
    <cfRule type="expression" dxfId="7793" priority="9593">
      <formula>AE169&gt;=S169</formula>
    </cfRule>
  </conditionalFormatting>
  <conditionalFormatting sqref="AF169">
    <cfRule type="expression" dxfId="7792" priority="9588">
      <formula>AF169&lt;I169</formula>
    </cfRule>
    <cfRule type="expression" dxfId="7791" priority="9589">
      <formula>AND(AF169&lt;T169,AF169&gt;=I169)</formula>
    </cfRule>
    <cfRule type="expression" dxfId="7790" priority="9590">
      <formula>AF169&gt;=T169</formula>
    </cfRule>
  </conditionalFormatting>
  <conditionalFormatting sqref="AG169">
    <cfRule type="expression" dxfId="7789" priority="9585">
      <formula>AG169&lt;J169</formula>
    </cfRule>
    <cfRule type="expression" dxfId="7788" priority="9586">
      <formula>AND(AG169&lt;U169,AG169&gt;=J169)</formula>
    </cfRule>
    <cfRule type="expression" dxfId="7787" priority="9587">
      <formula>AG169&gt;=U169</formula>
    </cfRule>
  </conditionalFormatting>
  <conditionalFormatting sqref="AH169">
    <cfRule type="expression" dxfId="7786" priority="9582">
      <formula>AH169&lt;K169</formula>
    </cfRule>
    <cfRule type="expression" dxfId="7785" priority="9583">
      <formula>AND(AH169&lt;V169,AH169&gt;=K169)</formula>
    </cfRule>
    <cfRule type="expression" dxfId="7784" priority="9584">
      <formula>AH169&gt;=V169</formula>
    </cfRule>
  </conditionalFormatting>
  <conditionalFormatting sqref="AI169">
    <cfRule type="expression" dxfId="7783" priority="9579">
      <formula>AI169&lt;L169</formula>
    </cfRule>
    <cfRule type="expression" dxfId="7782" priority="9580">
      <formula>AND(AI169&lt;W169,AI169&gt;=L169)</formula>
    </cfRule>
    <cfRule type="expression" dxfId="7781" priority="9581">
      <formula>AI169&gt;=W169</formula>
    </cfRule>
  </conditionalFormatting>
  <conditionalFormatting sqref="AJ169">
    <cfRule type="expression" dxfId="7780" priority="9576">
      <formula>AJ169&lt;M169</formula>
    </cfRule>
    <cfRule type="expression" dxfId="7779" priority="9577">
      <formula>AND(AJ169&lt;X169,AJ169&gt;=M169)</formula>
    </cfRule>
    <cfRule type="expression" dxfId="7778" priority="9578">
      <formula>AJ169&gt;=X169</formula>
    </cfRule>
  </conditionalFormatting>
  <conditionalFormatting sqref="AK169">
    <cfRule type="expression" dxfId="7777" priority="9573">
      <formula>AK169&lt;N169</formula>
    </cfRule>
    <cfRule type="expression" dxfId="7776" priority="9574">
      <formula>AND(AK169&lt;Y169,AK169&gt;=N169)</formula>
    </cfRule>
    <cfRule type="expression" dxfId="7775" priority="9575">
      <formula>AK169&gt;=Y169</formula>
    </cfRule>
  </conditionalFormatting>
  <conditionalFormatting sqref="AC169:AK169">
    <cfRule type="cellIs" dxfId="7774" priority="9570" operator="equal">
      <formula>0</formula>
    </cfRule>
  </conditionalFormatting>
  <conditionalFormatting sqref="AC170">
    <cfRule type="expression" dxfId="7773" priority="9564">
      <formula>AC170&lt;F170</formula>
    </cfRule>
    <cfRule type="expression" dxfId="7772" priority="9565">
      <formula>AND(AC170&lt;Q170,AC170&gt;=F170)</formula>
    </cfRule>
    <cfRule type="expression" dxfId="7771" priority="9566">
      <formula>AC170&gt;=Q170</formula>
    </cfRule>
  </conditionalFormatting>
  <conditionalFormatting sqref="AD170">
    <cfRule type="expression" dxfId="7770" priority="9561">
      <formula>AD170&lt;G170</formula>
    </cfRule>
    <cfRule type="expression" dxfId="7769" priority="9562">
      <formula>AND(AD170&lt;R170,AD170&gt;=G170)</formula>
    </cfRule>
    <cfRule type="expression" dxfId="7768" priority="9563">
      <formula>AD170&gt;=R170</formula>
    </cfRule>
  </conditionalFormatting>
  <conditionalFormatting sqref="AE170">
    <cfRule type="expression" dxfId="7767" priority="9558">
      <formula>AE170&lt;H170</formula>
    </cfRule>
    <cfRule type="expression" dxfId="7766" priority="9559">
      <formula>AND(AE170&lt;S170,AE170&gt;=H170)</formula>
    </cfRule>
    <cfRule type="expression" dxfId="7765" priority="9560">
      <formula>AE170&gt;=S170</formula>
    </cfRule>
  </conditionalFormatting>
  <conditionalFormatting sqref="AF170">
    <cfRule type="expression" dxfId="7764" priority="9555">
      <formula>AF170&lt;I170</formula>
    </cfRule>
    <cfRule type="expression" dxfId="7763" priority="9556">
      <formula>AND(AF170&lt;T170,AF170&gt;=I170)</formula>
    </cfRule>
    <cfRule type="expression" dxfId="7762" priority="9557">
      <formula>AF170&gt;=T170</formula>
    </cfRule>
  </conditionalFormatting>
  <conditionalFormatting sqref="AG170">
    <cfRule type="expression" dxfId="7761" priority="9552">
      <formula>AG170&lt;J170</formula>
    </cfRule>
    <cfRule type="expression" dxfId="7760" priority="9553">
      <formula>AND(AG170&lt;U170,AG170&gt;=J170)</formula>
    </cfRule>
    <cfRule type="expression" dxfId="7759" priority="9554">
      <formula>AG170&gt;=U170</formula>
    </cfRule>
  </conditionalFormatting>
  <conditionalFormatting sqref="AH170">
    <cfRule type="expression" dxfId="7758" priority="9549">
      <formula>AH170&lt;K170</formula>
    </cfRule>
    <cfRule type="expression" dxfId="7757" priority="9550">
      <formula>AND(AH170&lt;V170,AH170&gt;=K170)</formula>
    </cfRule>
    <cfRule type="expression" dxfId="7756" priority="9551">
      <formula>AH170&gt;=V170</formula>
    </cfRule>
  </conditionalFormatting>
  <conditionalFormatting sqref="AI170">
    <cfRule type="expression" dxfId="7755" priority="9546">
      <formula>AI170&lt;L170</formula>
    </cfRule>
    <cfRule type="expression" dxfId="7754" priority="9547">
      <formula>AND(AI170&lt;W170,AI170&gt;=L170)</formula>
    </cfRule>
    <cfRule type="expression" dxfId="7753" priority="9548">
      <formula>AI170&gt;=W170</formula>
    </cfRule>
  </conditionalFormatting>
  <conditionalFormatting sqref="AJ170">
    <cfRule type="expression" dxfId="7752" priority="9543">
      <formula>AJ170&lt;M170</formula>
    </cfRule>
    <cfRule type="expression" dxfId="7751" priority="9544">
      <formula>AND(AJ170&lt;X170,AJ170&gt;=M170)</formula>
    </cfRule>
    <cfRule type="expression" dxfId="7750" priority="9545">
      <formula>AJ170&gt;=X170</formula>
    </cfRule>
  </conditionalFormatting>
  <conditionalFormatting sqref="AK170">
    <cfRule type="expression" dxfId="7749" priority="9540">
      <formula>AK170&lt;N170</formula>
    </cfRule>
    <cfRule type="expression" dxfId="7748" priority="9541">
      <formula>AND(AK170&lt;Y170,AK170&gt;=N170)</formula>
    </cfRule>
    <cfRule type="expression" dxfId="7747" priority="9542">
      <formula>AK170&gt;=Y170</formula>
    </cfRule>
  </conditionalFormatting>
  <conditionalFormatting sqref="AC170:AK170">
    <cfRule type="cellIs" dxfId="7746" priority="9537" operator="equal">
      <formula>0</formula>
    </cfRule>
  </conditionalFormatting>
  <conditionalFormatting sqref="AC346">
    <cfRule type="expression" dxfId="7745" priority="9531">
      <formula>AC346&lt;F346</formula>
    </cfRule>
    <cfRule type="expression" dxfId="7744" priority="9532">
      <formula>AND(AC346&lt;Q346,AC346&gt;=F346)</formula>
    </cfRule>
    <cfRule type="expression" dxfId="7743" priority="9533">
      <formula>AC346&gt;=Q346</formula>
    </cfRule>
  </conditionalFormatting>
  <conditionalFormatting sqref="AD346">
    <cfRule type="expression" dxfId="7742" priority="9528">
      <formula>AD346&lt;G346</formula>
    </cfRule>
    <cfRule type="expression" dxfId="7741" priority="9529">
      <formula>AND(AD346&lt;R346,AD346&gt;=G346)</formula>
    </cfRule>
    <cfRule type="expression" dxfId="7740" priority="9530">
      <formula>AD346&gt;=R346</formula>
    </cfRule>
  </conditionalFormatting>
  <conditionalFormatting sqref="AE346">
    <cfRule type="expression" dxfId="7739" priority="9525">
      <formula>AE346&lt;H346</formula>
    </cfRule>
    <cfRule type="expression" dxfId="7738" priority="9526">
      <formula>AND(AE346&lt;S346,AE346&gt;=H346)</formula>
    </cfRule>
    <cfRule type="expression" dxfId="7737" priority="9527">
      <formula>AE346&gt;=S346</formula>
    </cfRule>
  </conditionalFormatting>
  <conditionalFormatting sqref="AF346">
    <cfRule type="expression" dxfId="7736" priority="9522">
      <formula>AF346&lt;I346</formula>
    </cfRule>
    <cfRule type="expression" dxfId="7735" priority="9523">
      <formula>AND(AF346&lt;T346,AF346&gt;=I346)</formula>
    </cfRule>
    <cfRule type="expression" dxfId="7734" priority="9524">
      <formula>AF346&gt;=T346</formula>
    </cfRule>
  </conditionalFormatting>
  <conditionalFormatting sqref="AG346">
    <cfRule type="expression" dxfId="7733" priority="9519">
      <formula>AG346&lt;J346</formula>
    </cfRule>
    <cfRule type="expression" dxfId="7732" priority="9520">
      <formula>AND(AG346&lt;U346,AG346&gt;=J346)</formula>
    </cfRule>
    <cfRule type="expression" dxfId="7731" priority="9521">
      <formula>AG346&gt;=U346</formula>
    </cfRule>
  </conditionalFormatting>
  <conditionalFormatting sqref="AH346">
    <cfRule type="expression" dxfId="7730" priority="9516">
      <formula>AH346&lt;K346</formula>
    </cfRule>
    <cfRule type="expression" dxfId="7729" priority="9517">
      <formula>AND(AH346&lt;V346,AH346&gt;=K346)</formula>
    </cfRule>
    <cfRule type="expression" dxfId="7728" priority="9518">
      <formula>AH346&gt;=V346</formula>
    </cfRule>
  </conditionalFormatting>
  <conditionalFormatting sqref="AI346">
    <cfRule type="expression" dxfId="7727" priority="9513">
      <formula>AI346&lt;L346</formula>
    </cfRule>
    <cfRule type="expression" dxfId="7726" priority="9514">
      <formula>AND(AI346&lt;W346,AI346&gt;=L346)</formula>
    </cfRule>
    <cfRule type="expression" dxfId="7725" priority="9515">
      <formula>AI346&gt;=W346</formula>
    </cfRule>
  </conditionalFormatting>
  <conditionalFormatting sqref="AJ346">
    <cfRule type="expression" dxfId="7724" priority="9510">
      <formula>AJ346&lt;M346</formula>
    </cfRule>
    <cfRule type="expression" dxfId="7723" priority="9511">
      <formula>AND(AJ346&lt;X346,AJ346&gt;=M346)</formula>
    </cfRule>
    <cfRule type="expression" dxfId="7722" priority="9512">
      <formula>AJ346&gt;=X346</formula>
    </cfRule>
  </conditionalFormatting>
  <conditionalFormatting sqref="AK346">
    <cfRule type="expression" dxfId="7721" priority="9507">
      <formula>AK346&lt;N346</formula>
    </cfRule>
    <cfRule type="expression" dxfId="7720" priority="9508">
      <formula>AND(AK346&lt;Y346,AK346&gt;=N346)</formula>
    </cfRule>
    <cfRule type="expression" dxfId="7719" priority="9509">
      <formula>AK346&gt;=Y346</formula>
    </cfRule>
  </conditionalFormatting>
  <conditionalFormatting sqref="AC346:AK346">
    <cfRule type="cellIs" dxfId="7718" priority="9504" operator="equal">
      <formula>0</formula>
    </cfRule>
  </conditionalFormatting>
  <conditionalFormatting sqref="AC171">
    <cfRule type="expression" dxfId="7717" priority="9498">
      <formula>AC171&lt;F171</formula>
    </cfRule>
    <cfRule type="expression" dxfId="7716" priority="9499">
      <formula>AND(AC171&lt;Q171,AC171&gt;=F171)</formula>
    </cfRule>
    <cfRule type="expression" dxfId="7715" priority="9500">
      <formula>AC171&gt;=Q171</formula>
    </cfRule>
  </conditionalFormatting>
  <conditionalFormatting sqref="AD171">
    <cfRule type="expression" dxfId="7714" priority="9495">
      <formula>AD171&lt;G171</formula>
    </cfRule>
    <cfRule type="expression" dxfId="7713" priority="9496">
      <formula>AND(AD171&lt;R171,AD171&gt;=G171)</formula>
    </cfRule>
    <cfRule type="expression" dxfId="7712" priority="9497">
      <formula>AD171&gt;=R171</formula>
    </cfRule>
  </conditionalFormatting>
  <conditionalFormatting sqref="AE171">
    <cfRule type="expression" dxfId="7711" priority="9492">
      <formula>AE171&lt;H171</formula>
    </cfRule>
    <cfRule type="expression" dxfId="7710" priority="9493">
      <formula>AND(AE171&lt;S171,AE171&gt;=H171)</formula>
    </cfRule>
    <cfRule type="expression" dxfId="7709" priority="9494">
      <formula>AE171&gt;=S171</formula>
    </cfRule>
  </conditionalFormatting>
  <conditionalFormatting sqref="AF171">
    <cfRule type="expression" dxfId="7708" priority="9489">
      <formula>AF171&lt;I171</formula>
    </cfRule>
    <cfRule type="expression" dxfId="7707" priority="9490">
      <formula>AND(AF171&lt;T171,AF171&gt;=I171)</formula>
    </cfRule>
    <cfRule type="expression" dxfId="7706" priority="9491">
      <formula>AF171&gt;=T171</formula>
    </cfRule>
  </conditionalFormatting>
  <conditionalFormatting sqref="AG171">
    <cfRule type="expression" dxfId="7705" priority="9486">
      <formula>AG171&lt;J171</formula>
    </cfRule>
    <cfRule type="expression" dxfId="7704" priority="9487">
      <formula>AND(AG171&lt;U171,AG171&gt;=J171)</formula>
    </cfRule>
    <cfRule type="expression" dxfId="7703" priority="9488">
      <formula>AG171&gt;=U171</formula>
    </cfRule>
  </conditionalFormatting>
  <conditionalFormatting sqref="AH171">
    <cfRule type="expression" dxfId="7702" priority="9483">
      <formula>AH171&lt;K171</formula>
    </cfRule>
    <cfRule type="expression" dxfId="7701" priority="9484">
      <formula>AND(AH171&lt;V171,AH171&gt;=K171)</formula>
    </cfRule>
    <cfRule type="expression" dxfId="7700" priority="9485">
      <formula>AH171&gt;=V171</formula>
    </cfRule>
  </conditionalFormatting>
  <conditionalFormatting sqref="AI171">
    <cfRule type="expression" dxfId="7699" priority="9480">
      <formula>AI171&lt;L171</formula>
    </cfRule>
    <cfRule type="expression" dxfId="7698" priority="9481">
      <formula>AND(AI171&lt;W171,AI171&gt;=L171)</formula>
    </cfRule>
    <cfRule type="expression" dxfId="7697" priority="9482">
      <formula>AI171&gt;=W171</formula>
    </cfRule>
  </conditionalFormatting>
  <conditionalFormatting sqref="AJ171">
    <cfRule type="expression" dxfId="7696" priority="9477">
      <formula>AJ171&lt;M171</formula>
    </cfRule>
    <cfRule type="expression" dxfId="7695" priority="9478">
      <formula>AND(AJ171&lt;X171,AJ171&gt;=M171)</formula>
    </cfRule>
    <cfRule type="expression" dxfId="7694" priority="9479">
      <formula>AJ171&gt;=X171</formula>
    </cfRule>
  </conditionalFormatting>
  <conditionalFormatting sqref="AK171">
    <cfRule type="expression" dxfId="7693" priority="9474">
      <formula>AK171&lt;N171</formula>
    </cfRule>
    <cfRule type="expression" dxfId="7692" priority="9475">
      <formula>AND(AK171&lt;Y171,AK171&gt;=N171)</formula>
    </cfRule>
    <cfRule type="expression" dxfId="7691" priority="9476">
      <formula>AK171&gt;=Y171</formula>
    </cfRule>
  </conditionalFormatting>
  <conditionalFormatting sqref="AC171:AK171">
    <cfRule type="cellIs" dxfId="7690" priority="9471" operator="equal">
      <formula>0</formula>
    </cfRule>
  </conditionalFormatting>
  <conditionalFormatting sqref="AC172">
    <cfRule type="expression" dxfId="7689" priority="9465">
      <formula>AC172&lt;F172</formula>
    </cfRule>
    <cfRule type="expression" dxfId="7688" priority="9466">
      <formula>AND(AC172&lt;Q172,AC172&gt;=F172)</formula>
    </cfRule>
    <cfRule type="expression" dxfId="7687" priority="9467">
      <formula>AC172&gt;=Q172</formula>
    </cfRule>
  </conditionalFormatting>
  <conditionalFormatting sqref="AD172">
    <cfRule type="expression" dxfId="7686" priority="9462">
      <formula>AD172&lt;G172</formula>
    </cfRule>
    <cfRule type="expression" dxfId="7685" priority="9463">
      <formula>AND(AD172&lt;R172,AD172&gt;=G172)</formula>
    </cfRule>
    <cfRule type="expression" dxfId="7684" priority="9464">
      <formula>AD172&gt;=R172</formula>
    </cfRule>
  </conditionalFormatting>
  <conditionalFormatting sqref="AE172">
    <cfRule type="expression" dxfId="7683" priority="9459">
      <formula>AE172&lt;H172</formula>
    </cfRule>
    <cfRule type="expression" dxfId="7682" priority="9460">
      <formula>AND(AE172&lt;S172,AE172&gt;=H172)</formula>
    </cfRule>
    <cfRule type="expression" dxfId="7681" priority="9461">
      <formula>AE172&gt;=S172</formula>
    </cfRule>
  </conditionalFormatting>
  <conditionalFormatting sqref="AF172">
    <cfRule type="expression" dxfId="7680" priority="9456">
      <formula>AF172&lt;I172</formula>
    </cfRule>
    <cfRule type="expression" dxfId="7679" priority="9457">
      <formula>AND(AF172&lt;T172,AF172&gt;=I172)</formula>
    </cfRule>
    <cfRule type="expression" dxfId="7678" priority="9458">
      <formula>AF172&gt;=T172</formula>
    </cfRule>
  </conditionalFormatting>
  <conditionalFormatting sqref="AG172">
    <cfRule type="expression" dxfId="7677" priority="9453">
      <formula>AG172&lt;J172</formula>
    </cfRule>
    <cfRule type="expression" dxfId="7676" priority="9454">
      <formula>AND(AG172&lt;U172,AG172&gt;=J172)</formula>
    </cfRule>
    <cfRule type="expression" dxfId="7675" priority="9455">
      <formula>AG172&gt;=U172</formula>
    </cfRule>
  </conditionalFormatting>
  <conditionalFormatting sqref="AH172">
    <cfRule type="expression" dxfId="7674" priority="9450">
      <formula>AH172&lt;K172</formula>
    </cfRule>
    <cfRule type="expression" dxfId="7673" priority="9451">
      <formula>AND(AH172&lt;V172,AH172&gt;=K172)</formula>
    </cfRule>
    <cfRule type="expression" dxfId="7672" priority="9452">
      <formula>AH172&gt;=V172</formula>
    </cfRule>
  </conditionalFormatting>
  <conditionalFormatting sqref="AI172">
    <cfRule type="expression" dxfId="7671" priority="9447">
      <formula>AI172&lt;L172</formula>
    </cfRule>
    <cfRule type="expression" dxfId="7670" priority="9448">
      <formula>AND(AI172&lt;W172,AI172&gt;=L172)</formula>
    </cfRule>
    <cfRule type="expression" dxfId="7669" priority="9449">
      <formula>AI172&gt;=W172</formula>
    </cfRule>
  </conditionalFormatting>
  <conditionalFormatting sqref="AJ172">
    <cfRule type="expression" dxfId="7668" priority="9444">
      <formula>AJ172&lt;M172</formula>
    </cfRule>
    <cfRule type="expression" dxfId="7667" priority="9445">
      <formula>AND(AJ172&lt;X172,AJ172&gt;=M172)</formula>
    </cfRule>
    <cfRule type="expression" dxfId="7666" priority="9446">
      <formula>AJ172&gt;=X172</formula>
    </cfRule>
  </conditionalFormatting>
  <conditionalFormatting sqref="AK172">
    <cfRule type="expression" dxfId="7665" priority="9441">
      <formula>AK172&lt;N172</formula>
    </cfRule>
    <cfRule type="expression" dxfId="7664" priority="9442">
      <formula>AND(AK172&lt;Y172,AK172&gt;=N172)</formula>
    </cfRule>
    <cfRule type="expression" dxfId="7663" priority="9443">
      <formula>AK172&gt;=Y172</formula>
    </cfRule>
  </conditionalFormatting>
  <conditionalFormatting sqref="AC172:AK172">
    <cfRule type="cellIs" dxfId="7662" priority="9438" operator="equal">
      <formula>0</formula>
    </cfRule>
  </conditionalFormatting>
  <conditionalFormatting sqref="AC173">
    <cfRule type="expression" dxfId="7661" priority="9432">
      <formula>AC173&lt;F173</formula>
    </cfRule>
    <cfRule type="expression" dxfId="7660" priority="9433">
      <formula>AND(AC173&lt;Q173,AC173&gt;=F173)</formula>
    </cfRule>
    <cfRule type="expression" dxfId="7659" priority="9434">
      <formula>AC173&gt;=Q173</formula>
    </cfRule>
  </conditionalFormatting>
  <conditionalFormatting sqref="AD173">
    <cfRule type="expression" dxfId="7658" priority="9429">
      <formula>AD173&lt;G173</formula>
    </cfRule>
    <cfRule type="expression" dxfId="7657" priority="9430">
      <formula>AND(AD173&lt;R173,AD173&gt;=G173)</formula>
    </cfRule>
    <cfRule type="expression" dxfId="7656" priority="9431">
      <formula>AD173&gt;=R173</formula>
    </cfRule>
  </conditionalFormatting>
  <conditionalFormatting sqref="AE173">
    <cfRule type="expression" dxfId="7655" priority="9426">
      <formula>AE173&lt;H173</formula>
    </cfRule>
    <cfRule type="expression" dxfId="7654" priority="9427">
      <formula>AND(AE173&lt;S173,AE173&gt;=H173)</formula>
    </cfRule>
    <cfRule type="expression" dxfId="7653" priority="9428">
      <formula>AE173&gt;=S173</formula>
    </cfRule>
  </conditionalFormatting>
  <conditionalFormatting sqref="AF173">
    <cfRule type="expression" dxfId="7652" priority="9423">
      <formula>AF173&lt;I173</formula>
    </cfRule>
    <cfRule type="expression" dxfId="7651" priority="9424">
      <formula>AND(AF173&lt;T173,AF173&gt;=I173)</formula>
    </cfRule>
    <cfRule type="expression" dxfId="7650" priority="9425">
      <formula>AF173&gt;=T173</formula>
    </cfRule>
  </conditionalFormatting>
  <conditionalFormatting sqref="AG173">
    <cfRule type="expression" dxfId="7649" priority="9420">
      <formula>AG173&lt;J173</formula>
    </cfRule>
    <cfRule type="expression" dxfId="7648" priority="9421">
      <formula>AND(AG173&lt;U173,AG173&gt;=J173)</formula>
    </cfRule>
    <cfRule type="expression" dxfId="7647" priority="9422">
      <formula>AG173&gt;=U173</formula>
    </cfRule>
  </conditionalFormatting>
  <conditionalFormatting sqref="AH173">
    <cfRule type="expression" dxfId="7646" priority="9417">
      <formula>AH173&lt;K173</formula>
    </cfRule>
    <cfRule type="expression" dxfId="7645" priority="9418">
      <formula>AND(AH173&lt;V173,AH173&gt;=K173)</formula>
    </cfRule>
    <cfRule type="expression" dxfId="7644" priority="9419">
      <formula>AH173&gt;=V173</formula>
    </cfRule>
  </conditionalFormatting>
  <conditionalFormatting sqref="AI173">
    <cfRule type="expression" dxfId="7643" priority="9414">
      <formula>AI173&lt;L173</formula>
    </cfRule>
    <cfRule type="expression" dxfId="7642" priority="9415">
      <formula>AND(AI173&lt;W173,AI173&gt;=L173)</formula>
    </cfRule>
    <cfRule type="expression" dxfId="7641" priority="9416">
      <formula>AI173&gt;=W173</formula>
    </cfRule>
  </conditionalFormatting>
  <conditionalFormatting sqref="AJ173">
    <cfRule type="expression" dxfId="7640" priority="9411">
      <formula>AJ173&lt;M173</formula>
    </cfRule>
    <cfRule type="expression" dxfId="7639" priority="9412">
      <formula>AND(AJ173&lt;X173,AJ173&gt;=M173)</formula>
    </cfRule>
    <cfRule type="expression" dxfId="7638" priority="9413">
      <formula>AJ173&gt;=X173</formula>
    </cfRule>
  </conditionalFormatting>
  <conditionalFormatting sqref="AK173">
    <cfRule type="expression" dxfId="7637" priority="9408">
      <formula>AK173&lt;N173</formula>
    </cfRule>
    <cfRule type="expression" dxfId="7636" priority="9409">
      <formula>AND(AK173&lt;Y173,AK173&gt;=N173)</formula>
    </cfRule>
    <cfRule type="expression" dxfId="7635" priority="9410">
      <formula>AK173&gt;=Y173</formula>
    </cfRule>
  </conditionalFormatting>
  <conditionalFormatting sqref="AC173:AK173">
    <cfRule type="cellIs" dxfId="7634" priority="9405" operator="equal">
      <formula>0</formula>
    </cfRule>
  </conditionalFormatting>
  <conditionalFormatting sqref="AC174">
    <cfRule type="expression" dxfId="7633" priority="9399">
      <formula>AC174&lt;F174</formula>
    </cfRule>
    <cfRule type="expression" dxfId="7632" priority="9400">
      <formula>AND(AC174&lt;Q174,AC174&gt;=F174)</formula>
    </cfRule>
    <cfRule type="expression" dxfId="7631" priority="9401">
      <formula>AC174&gt;=Q174</formula>
    </cfRule>
  </conditionalFormatting>
  <conditionalFormatting sqref="AD174">
    <cfRule type="expression" dxfId="7630" priority="9396">
      <formula>AD174&lt;G174</formula>
    </cfRule>
    <cfRule type="expression" dxfId="7629" priority="9397">
      <formula>AND(AD174&lt;R174,AD174&gt;=G174)</formula>
    </cfRule>
    <cfRule type="expression" dxfId="7628" priority="9398">
      <formula>AD174&gt;=R174</formula>
    </cfRule>
  </conditionalFormatting>
  <conditionalFormatting sqref="AE174">
    <cfRule type="expression" dxfId="7627" priority="9393">
      <formula>AE174&lt;H174</formula>
    </cfRule>
    <cfRule type="expression" dxfId="7626" priority="9394">
      <formula>AND(AE174&lt;S174,AE174&gt;=H174)</formula>
    </cfRule>
    <cfRule type="expression" dxfId="7625" priority="9395">
      <formula>AE174&gt;=S174</formula>
    </cfRule>
  </conditionalFormatting>
  <conditionalFormatting sqref="AF174">
    <cfRule type="expression" dxfId="7624" priority="9390">
      <formula>AF174&lt;I174</formula>
    </cfRule>
    <cfRule type="expression" dxfId="7623" priority="9391">
      <formula>AND(AF174&lt;T174,AF174&gt;=I174)</formula>
    </cfRule>
    <cfRule type="expression" dxfId="7622" priority="9392">
      <formula>AF174&gt;=T174</formula>
    </cfRule>
  </conditionalFormatting>
  <conditionalFormatting sqref="AG174">
    <cfRule type="expression" dxfId="7621" priority="9387">
      <formula>AG174&lt;J174</formula>
    </cfRule>
    <cfRule type="expression" dxfId="7620" priority="9388">
      <formula>AND(AG174&lt;U174,AG174&gt;=J174)</formula>
    </cfRule>
    <cfRule type="expression" dxfId="7619" priority="9389">
      <formula>AG174&gt;=U174</formula>
    </cfRule>
  </conditionalFormatting>
  <conditionalFormatting sqref="AH174">
    <cfRule type="expression" dxfId="7618" priority="9384">
      <formula>AH174&lt;K174</formula>
    </cfRule>
    <cfRule type="expression" dxfId="7617" priority="9385">
      <formula>AND(AH174&lt;V174,AH174&gt;=K174)</formula>
    </cfRule>
    <cfRule type="expression" dxfId="7616" priority="9386">
      <formula>AH174&gt;=V174</formula>
    </cfRule>
  </conditionalFormatting>
  <conditionalFormatting sqref="AI174">
    <cfRule type="expression" dxfId="7615" priority="9381">
      <formula>AI174&lt;L174</formula>
    </cfRule>
    <cfRule type="expression" dxfId="7614" priority="9382">
      <formula>AND(AI174&lt;W174,AI174&gt;=L174)</formula>
    </cfRule>
    <cfRule type="expression" dxfId="7613" priority="9383">
      <formula>AI174&gt;=W174</formula>
    </cfRule>
  </conditionalFormatting>
  <conditionalFormatting sqref="AJ174">
    <cfRule type="expression" dxfId="7612" priority="9378">
      <formula>AJ174&lt;M174</formula>
    </cfRule>
    <cfRule type="expression" dxfId="7611" priority="9379">
      <formula>AND(AJ174&lt;X174,AJ174&gt;=M174)</formula>
    </cfRule>
    <cfRule type="expression" dxfId="7610" priority="9380">
      <formula>AJ174&gt;=X174</formula>
    </cfRule>
  </conditionalFormatting>
  <conditionalFormatting sqref="AK174">
    <cfRule type="expression" dxfId="7609" priority="9375">
      <formula>AK174&lt;N174</formula>
    </cfRule>
    <cfRule type="expression" dxfId="7608" priority="9376">
      <formula>AND(AK174&lt;Y174,AK174&gt;=N174)</formula>
    </cfRule>
    <cfRule type="expression" dxfId="7607" priority="9377">
      <formula>AK174&gt;=Y174</formula>
    </cfRule>
  </conditionalFormatting>
  <conditionalFormatting sqref="AC174:AK174">
    <cfRule type="cellIs" dxfId="7606" priority="9372" operator="equal">
      <formula>0</formula>
    </cfRule>
  </conditionalFormatting>
  <conditionalFormatting sqref="AA175">
    <cfRule type="expression" dxfId="7605" priority="9369">
      <formula>AA175&lt;E175</formula>
    </cfRule>
    <cfRule type="expression" dxfId="7604" priority="9370">
      <formula>AND(AA175&lt;P175,AA175&gt;=E175)</formula>
    </cfRule>
    <cfRule type="expression" dxfId="7603" priority="9371">
      <formula>AA175&gt;=P175</formula>
    </cfRule>
  </conditionalFormatting>
  <conditionalFormatting sqref="AC175">
    <cfRule type="expression" dxfId="7602" priority="9366">
      <formula>AC175&lt;F175</formula>
    </cfRule>
    <cfRule type="expression" dxfId="7601" priority="9367">
      <formula>AND(AC175&lt;Q175,AC175&gt;=F175)</formula>
    </cfRule>
    <cfRule type="expression" dxfId="7600" priority="9368">
      <formula>AC175&gt;=Q175</formula>
    </cfRule>
  </conditionalFormatting>
  <conditionalFormatting sqref="AD175">
    <cfRule type="expression" dxfId="7599" priority="9363">
      <formula>AD175&lt;G175</formula>
    </cfRule>
    <cfRule type="expression" dxfId="7598" priority="9364">
      <formula>AND(AD175&lt;R175,AD175&gt;=G175)</formula>
    </cfRule>
    <cfRule type="expression" dxfId="7597" priority="9365">
      <formula>AD175&gt;=R175</formula>
    </cfRule>
  </conditionalFormatting>
  <conditionalFormatting sqref="AE175">
    <cfRule type="expression" dxfId="7596" priority="9360">
      <formula>AE175&lt;H175</formula>
    </cfRule>
    <cfRule type="expression" dxfId="7595" priority="9361">
      <formula>AND(AE175&lt;S175,AE175&gt;=H175)</formula>
    </cfRule>
    <cfRule type="expression" dxfId="7594" priority="9362">
      <formula>AE175&gt;=S175</formula>
    </cfRule>
  </conditionalFormatting>
  <conditionalFormatting sqref="AF175">
    <cfRule type="expression" dxfId="7593" priority="9357">
      <formula>AF175&lt;I175</formula>
    </cfRule>
    <cfRule type="expression" dxfId="7592" priority="9358">
      <formula>AND(AF175&lt;T175,AF175&gt;=I175)</formula>
    </cfRule>
    <cfRule type="expression" dxfId="7591" priority="9359">
      <formula>AF175&gt;=T175</formula>
    </cfRule>
  </conditionalFormatting>
  <conditionalFormatting sqref="AG175">
    <cfRule type="expression" dxfId="7590" priority="9354">
      <formula>AG175&lt;J175</formula>
    </cfRule>
    <cfRule type="expression" dxfId="7589" priority="9355">
      <formula>AND(AG175&lt;U175,AG175&gt;=J175)</formula>
    </cfRule>
    <cfRule type="expression" dxfId="7588" priority="9356">
      <formula>AG175&gt;=U175</formula>
    </cfRule>
  </conditionalFormatting>
  <conditionalFormatting sqref="AH175">
    <cfRule type="expression" dxfId="7587" priority="9351">
      <formula>AH175&lt;K175</formula>
    </cfRule>
    <cfRule type="expression" dxfId="7586" priority="9352">
      <formula>AND(AH175&lt;V175,AH175&gt;=K175)</formula>
    </cfRule>
    <cfRule type="expression" dxfId="7585" priority="9353">
      <formula>AH175&gt;=V175</formula>
    </cfRule>
  </conditionalFormatting>
  <conditionalFormatting sqref="AI175">
    <cfRule type="expression" dxfId="7584" priority="9348">
      <formula>AI175&lt;L175</formula>
    </cfRule>
    <cfRule type="expression" dxfId="7583" priority="9349">
      <formula>AND(AI175&lt;W175,AI175&gt;=L175)</formula>
    </cfRule>
    <cfRule type="expression" dxfId="7582" priority="9350">
      <formula>AI175&gt;=W175</formula>
    </cfRule>
  </conditionalFormatting>
  <conditionalFormatting sqref="AJ175">
    <cfRule type="expression" dxfId="7581" priority="9345">
      <formula>AJ175&lt;M175</formula>
    </cfRule>
    <cfRule type="expression" dxfId="7580" priority="9346">
      <formula>AND(AJ175&lt;X175,AJ175&gt;=M175)</formula>
    </cfRule>
    <cfRule type="expression" dxfId="7579" priority="9347">
      <formula>AJ175&gt;=X175</formula>
    </cfRule>
  </conditionalFormatting>
  <conditionalFormatting sqref="AK175">
    <cfRule type="expression" dxfId="7578" priority="9342">
      <formula>AK175&lt;N175</formula>
    </cfRule>
    <cfRule type="expression" dxfId="7577" priority="9343">
      <formula>AND(AK175&lt;Y175,AK175&gt;=N175)</formula>
    </cfRule>
    <cfRule type="expression" dxfId="7576" priority="9344">
      <formula>AK175&gt;=Y175</formula>
    </cfRule>
  </conditionalFormatting>
  <conditionalFormatting sqref="AA175 AC175:AK175">
    <cfRule type="cellIs" dxfId="7575" priority="9339" operator="equal">
      <formula>0</formula>
    </cfRule>
  </conditionalFormatting>
  <conditionalFormatting sqref="AC176">
    <cfRule type="expression" dxfId="7574" priority="9333">
      <formula>AC176&lt;F176</formula>
    </cfRule>
    <cfRule type="expression" dxfId="7573" priority="9334">
      <formula>AND(AC176&lt;Q176,AC176&gt;=F176)</formula>
    </cfRule>
    <cfRule type="expression" dxfId="7572" priority="9335">
      <formula>AC176&gt;=Q176</formula>
    </cfRule>
  </conditionalFormatting>
  <conditionalFormatting sqref="AD176">
    <cfRule type="expression" dxfId="7571" priority="9330">
      <formula>AD176&lt;G176</formula>
    </cfRule>
    <cfRule type="expression" dxfId="7570" priority="9331">
      <formula>AND(AD176&lt;R176,AD176&gt;=G176)</formula>
    </cfRule>
    <cfRule type="expression" dxfId="7569" priority="9332">
      <formula>AD176&gt;=R176</formula>
    </cfRule>
  </conditionalFormatting>
  <conditionalFormatting sqref="AE176">
    <cfRule type="expression" dxfId="7568" priority="9327">
      <formula>AE176&lt;H176</formula>
    </cfRule>
    <cfRule type="expression" dxfId="7567" priority="9328">
      <formula>AND(AE176&lt;S176,AE176&gt;=H176)</formula>
    </cfRule>
    <cfRule type="expression" dxfId="7566" priority="9329">
      <formula>AE176&gt;=S176</formula>
    </cfRule>
  </conditionalFormatting>
  <conditionalFormatting sqref="AF176">
    <cfRule type="expression" dxfId="7565" priority="9324">
      <formula>AF176&lt;I176</formula>
    </cfRule>
    <cfRule type="expression" dxfId="7564" priority="9325">
      <formula>AND(AF176&lt;T176,AF176&gt;=I176)</formula>
    </cfRule>
    <cfRule type="expression" dxfId="7563" priority="9326">
      <formula>AF176&gt;=T176</formula>
    </cfRule>
  </conditionalFormatting>
  <conditionalFormatting sqref="AG176">
    <cfRule type="expression" dxfId="7562" priority="9321">
      <formula>AG176&lt;J176</formula>
    </cfRule>
    <cfRule type="expression" dxfId="7561" priority="9322">
      <formula>AND(AG176&lt;U176,AG176&gt;=J176)</formula>
    </cfRule>
    <cfRule type="expression" dxfId="7560" priority="9323">
      <formula>AG176&gt;=U176</formula>
    </cfRule>
  </conditionalFormatting>
  <conditionalFormatting sqref="AH176">
    <cfRule type="expression" dxfId="7559" priority="9318">
      <formula>AH176&lt;K176</formula>
    </cfRule>
    <cfRule type="expression" dxfId="7558" priority="9319">
      <formula>AND(AH176&lt;V176,AH176&gt;=K176)</formula>
    </cfRule>
    <cfRule type="expression" dxfId="7557" priority="9320">
      <formula>AH176&gt;=V176</formula>
    </cfRule>
  </conditionalFormatting>
  <conditionalFormatting sqref="AI176">
    <cfRule type="expression" dxfId="7556" priority="9315">
      <formula>AI176&lt;L176</formula>
    </cfRule>
    <cfRule type="expression" dxfId="7555" priority="9316">
      <formula>AND(AI176&lt;W176,AI176&gt;=L176)</formula>
    </cfRule>
    <cfRule type="expression" dxfId="7554" priority="9317">
      <formula>AI176&gt;=W176</formula>
    </cfRule>
  </conditionalFormatting>
  <conditionalFormatting sqref="AJ176">
    <cfRule type="expression" dxfId="7553" priority="9312">
      <formula>AJ176&lt;M176</formula>
    </cfRule>
    <cfRule type="expression" dxfId="7552" priority="9313">
      <formula>AND(AJ176&lt;X176,AJ176&gt;=M176)</formula>
    </cfRule>
    <cfRule type="expression" dxfId="7551" priority="9314">
      <formula>AJ176&gt;=X176</formula>
    </cfRule>
  </conditionalFormatting>
  <conditionalFormatting sqref="AK176">
    <cfRule type="expression" dxfId="7550" priority="9309">
      <formula>AK176&lt;N176</formula>
    </cfRule>
    <cfRule type="expression" dxfId="7549" priority="9310">
      <formula>AND(AK176&lt;Y176,AK176&gt;=N176)</formula>
    </cfRule>
    <cfRule type="expression" dxfId="7548" priority="9311">
      <formula>AK176&gt;=Y176</formula>
    </cfRule>
  </conditionalFormatting>
  <conditionalFormatting sqref="AC176:AK176">
    <cfRule type="cellIs" dxfId="7547" priority="9306" operator="equal">
      <formula>0</formula>
    </cfRule>
  </conditionalFormatting>
  <conditionalFormatting sqref="AC177">
    <cfRule type="expression" dxfId="7546" priority="9300">
      <formula>AC177&lt;F177</formula>
    </cfRule>
    <cfRule type="expression" dxfId="7545" priority="9301">
      <formula>AND(AC177&lt;Q177,AC177&gt;=F177)</formula>
    </cfRule>
    <cfRule type="expression" dxfId="7544" priority="9302">
      <formula>AC177&gt;=Q177</formula>
    </cfRule>
  </conditionalFormatting>
  <conditionalFormatting sqref="AD177">
    <cfRule type="expression" dxfId="7543" priority="9297">
      <formula>AD177&lt;G177</formula>
    </cfRule>
    <cfRule type="expression" dxfId="7542" priority="9298">
      <formula>AND(AD177&lt;R177,AD177&gt;=G177)</formula>
    </cfRule>
    <cfRule type="expression" dxfId="7541" priority="9299">
      <formula>AD177&gt;=R177</formula>
    </cfRule>
  </conditionalFormatting>
  <conditionalFormatting sqref="AE177">
    <cfRule type="expression" dxfId="7540" priority="9294">
      <formula>AE177&lt;H177</formula>
    </cfRule>
    <cfRule type="expression" dxfId="7539" priority="9295">
      <formula>AND(AE177&lt;S177,AE177&gt;=H177)</formula>
    </cfRule>
    <cfRule type="expression" dxfId="7538" priority="9296">
      <formula>AE177&gt;=S177</formula>
    </cfRule>
  </conditionalFormatting>
  <conditionalFormatting sqref="AF177">
    <cfRule type="expression" dxfId="7537" priority="9291">
      <formula>AF177&lt;I177</formula>
    </cfRule>
    <cfRule type="expression" dxfId="7536" priority="9292">
      <formula>AND(AF177&lt;T177,AF177&gt;=I177)</formula>
    </cfRule>
    <cfRule type="expression" dxfId="7535" priority="9293">
      <formula>AF177&gt;=T177</formula>
    </cfRule>
  </conditionalFormatting>
  <conditionalFormatting sqref="AG177">
    <cfRule type="expression" dxfId="7534" priority="9288">
      <formula>AG177&lt;J177</formula>
    </cfRule>
    <cfRule type="expression" dxfId="7533" priority="9289">
      <formula>AND(AG177&lt;U177,AG177&gt;=J177)</formula>
    </cfRule>
    <cfRule type="expression" dxfId="7532" priority="9290">
      <formula>AG177&gt;=U177</formula>
    </cfRule>
  </conditionalFormatting>
  <conditionalFormatting sqref="AH177">
    <cfRule type="expression" dxfId="7531" priority="9285">
      <formula>AH177&lt;K177</formula>
    </cfRule>
    <cfRule type="expression" dxfId="7530" priority="9286">
      <formula>AND(AH177&lt;V177,AH177&gt;=K177)</formula>
    </cfRule>
    <cfRule type="expression" dxfId="7529" priority="9287">
      <formula>AH177&gt;=V177</formula>
    </cfRule>
  </conditionalFormatting>
  <conditionalFormatting sqref="AI177">
    <cfRule type="expression" dxfId="7528" priority="9282">
      <formula>AI177&lt;L177</formula>
    </cfRule>
    <cfRule type="expression" dxfId="7527" priority="9283">
      <formula>AND(AI177&lt;W177,AI177&gt;=L177)</formula>
    </cfRule>
    <cfRule type="expression" dxfId="7526" priority="9284">
      <formula>AI177&gt;=W177</formula>
    </cfRule>
  </conditionalFormatting>
  <conditionalFormatting sqref="AJ177">
    <cfRule type="expression" dxfId="7525" priority="9279">
      <formula>AJ177&lt;M177</formula>
    </cfRule>
    <cfRule type="expression" dxfId="7524" priority="9280">
      <formula>AND(AJ177&lt;X177,AJ177&gt;=M177)</formula>
    </cfRule>
    <cfRule type="expression" dxfId="7523" priority="9281">
      <formula>AJ177&gt;=X177</formula>
    </cfRule>
  </conditionalFormatting>
  <conditionalFormatting sqref="AK177">
    <cfRule type="expression" dxfId="7522" priority="9276">
      <formula>AK177&lt;N177</formula>
    </cfRule>
    <cfRule type="expression" dxfId="7521" priority="9277">
      <formula>AND(AK177&lt;Y177,AK177&gt;=N177)</formula>
    </cfRule>
    <cfRule type="expression" dxfId="7520" priority="9278">
      <formula>AK177&gt;=Y177</formula>
    </cfRule>
  </conditionalFormatting>
  <conditionalFormatting sqref="AC177:AK177">
    <cfRule type="cellIs" dxfId="7519" priority="9273" operator="equal">
      <formula>0</formula>
    </cfRule>
  </conditionalFormatting>
  <conditionalFormatting sqref="AC178">
    <cfRule type="expression" dxfId="7518" priority="9267">
      <formula>AC178&lt;F178</formula>
    </cfRule>
    <cfRule type="expression" dxfId="7517" priority="9268">
      <formula>AND(AC178&lt;Q178,AC178&gt;=F178)</formula>
    </cfRule>
    <cfRule type="expression" dxfId="7516" priority="9269">
      <formula>AC178&gt;=Q178</formula>
    </cfRule>
  </conditionalFormatting>
  <conditionalFormatting sqref="AD178">
    <cfRule type="expression" dxfId="7515" priority="9264">
      <formula>AD178&lt;G178</formula>
    </cfRule>
    <cfRule type="expression" dxfId="7514" priority="9265">
      <formula>AND(AD178&lt;R178,AD178&gt;=G178)</formula>
    </cfRule>
    <cfRule type="expression" dxfId="7513" priority="9266">
      <formula>AD178&gt;=R178</formula>
    </cfRule>
  </conditionalFormatting>
  <conditionalFormatting sqref="AE178">
    <cfRule type="expression" dxfId="7512" priority="9261">
      <formula>AE178&lt;H178</formula>
    </cfRule>
    <cfRule type="expression" dxfId="7511" priority="9262">
      <formula>AND(AE178&lt;S178,AE178&gt;=H178)</formula>
    </cfRule>
    <cfRule type="expression" dxfId="7510" priority="9263">
      <formula>AE178&gt;=S178</formula>
    </cfRule>
  </conditionalFormatting>
  <conditionalFormatting sqref="AF178">
    <cfRule type="expression" dxfId="7509" priority="9258">
      <formula>AF178&lt;I178</formula>
    </cfRule>
    <cfRule type="expression" dxfId="7508" priority="9259">
      <formula>AND(AF178&lt;T178,AF178&gt;=I178)</formula>
    </cfRule>
    <cfRule type="expression" dxfId="7507" priority="9260">
      <formula>AF178&gt;=T178</formula>
    </cfRule>
  </conditionalFormatting>
  <conditionalFormatting sqref="AG178">
    <cfRule type="expression" dxfId="7506" priority="9255">
      <formula>AG178&lt;J178</formula>
    </cfRule>
    <cfRule type="expression" dxfId="7505" priority="9256">
      <formula>AND(AG178&lt;U178,AG178&gt;=J178)</formula>
    </cfRule>
    <cfRule type="expression" dxfId="7504" priority="9257">
      <formula>AG178&gt;=U178</formula>
    </cfRule>
  </conditionalFormatting>
  <conditionalFormatting sqref="AH178">
    <cfRule type="expression" dxfId="7503" priority="9252">
      <formula>AH178&lt;K178</formula>
    </cfRule>
    <cfRule type="expression" dxfId="7502" priority="9253">
      <formula>AND(AH178&lt;V178,AH178&gt;=K178)</formula>
    </cfRule>
    <cfRule type="expression" dxfId="7501" priority="9254">
      <formula>AH178&gt;=V178</formula>
    </cfRule>
  </conditionalFormatting>
  <conditionalFormatting sqref="AI178">
    <cfRule type="expression" dxfId="7500" priority="9249">
      <formula>AI178&lt;L178</formula>
    </cfRule>
    <cfRule type="expression" dxfId="7499" priority="9250">
      <formula>AND(AI178&lt;W178,AI178&gt;=L178)</formula>
    </cfRule>
    <cfRule type="expression" dxfId="7498" priority="9251">
      <formula>AI178&gt;=W178</formula>
    </cfRule>
  </conditionalFormatting>
  <conditionalFormatting sqref="AJ178">
    <cfRule type="expression" dxfId="7497" priority="9246">
      <formula>AJ178&lt;M178</formula>
    </cfRule>
    <cfRule type="expression" dxfId="7496" priority="9247">
      <formula>AND(AJ178&lt;X178,AJ178&gt;=M178)</formula>
    </cfRule>
    <cfRule type="expression" dxfId="7495" priority="9248">
      <formula>AJ178&gt;=X178</formula>
    </cfRule>
  </conditionalFormatting>
  <conditionalFormatting sqref="AK178">
    <cfRule type="expression" dxfId="7494" priority="9243">
      <formula>AK178&lt;N178</formula>
    </cfRule>
    <cfRule type="expression" dxfId="7493" priority="9244">
      <formula>AND(AK178&lt;Y178,AK178&gt;=N178)</formula>
    </cfRule>
    <cfRule type="expression" dxfId="7492" priority="9245">
      <formula>AK178&gt;=Y178</formula>
    </cfRule>
  </conditionalFormatting>
  <conditionalFormatting sqref="AC178:AK178">
    <cfRule type="cellIs" dxfId="7491" priority="9240" operator="equal">
      <formula>0</formula>
    </cfRule>
  </conditionalFormatting>
  <conditionalFormatting sqref="AC179">
    <cfRule type="expression" dxfId="7490" priority="9234">
      <formula>AC179&lt;F179</formula>
    </cfRule>
    <cfRule type="expression" dxfId="7489" priority="9235">
      <formula>AND(AC179&lt;Q179,AC179&gt;=F179)</formula>
    </cfRule>
    <cfRule type="expression" dxfId="7488" priority="9236">
      <formula>AC179&gt;=Q179</formula>
    </cfRule>
  </conditionalFormatting>
  <conditionalFormatting sqref="AD179">
    <cfRule type="expression" dxfId="7487" priority="9231">
      <formula>AD179&lt;G179</formula>
    </cfRule>
    <cfRule type="expression" dxfId="7486" priority="9232">
      <formula>AND(AD179&lt;R179,AD179&gt;=G179)</formula>
    </cfRule>
    <cfRule type="expression" dxfId="7485" priority="9233">
      <formula>AD179&gt;=R179</formula>
    </cfRule>
  </conditionalFormatting>
  <conditionalFormatting sqref="AE179">
    <cfRule type="expression" dxfId="7484" priority="9228">
      <formula>AE179&lt;H179</formula>
    </cfRule>
    <cfRule type="expression" dxfId="7483" priority="9229">
      <formula>AND(AE179&lt;S179,AE179&gt;=H179)</formula>
    </cfRule>
    <cfRule type="expression" dxfId="7482" priority="9230">
      <formula>AE179&gt;=S179</formula>
    </cfRule>
  </conditionalFormatting>
  <conditionalFormatting sqref="AF179">
    <cfRule type="expression" dxfId="7481" priority="9225">
      <formula>AF179&lt;I179</formula>
    </cfRule>
    <cfRule type="expression" dxfId="7480" priority="9226">
      <formula>AND(AF179&lt;T179,AF179&gt;=I179)</formula>
    </cfRule>
    <cfRule type="expression" dxfId="7479" priority="9227">
      <formula>AF179&gt;=T179</formula>
    </cfRule>
  </conditionalFormatting>
  <conditionalFormatting sqref="AG179">
    <cfRule type="expression" dxfId="7478" priority="9222">
      <formula>AG179&lt;J179</formula>
    </cfRule>
    <cfRule type="expression" dxfId="7477" priority="9223">
      <formula>AND(AG179&lt;U179,AG179&gt;=J179)</formula>
    </cfRule>
    <cfRule type="expression" dxfId="7476" priority="9224">
      <formula>AG179&gt;=U179</formula>
    </cfRule>
  </conditionalFormatting>
  <conditionalFormatting sqref="AH179">
    <cfRule type="expression" dxfId="7475" priority="9219">
      <formula>AH179&lt;K179</formula>
    </cfRule>
    <cfRule type="expression" dxfId="7474" priority="9220">
      <formula>AND(AH179&lt;V179,AH179&gt;=K179)</formula>
    </cfRule>
    <cfRule type="expression" dxfId="7473" priority="9221">
      <formula>AH179&gt;=V179</formula>
    </cfRule>
  </conditionalFormatting>
  <conditionalFormatting sqref="AI179">
    <cfRule type="expression" dxfId="7472" priority="9216">
      <formula>AI179&lt;L179</formula>
    </cfRule>
    <cfRule type="expression" dxfId="7471" priority="9217">
      <formula>AND(AI179&lt;W179,AI179&gt;=L179)</formula>
    </cfRule>
    <cfRule type="expression" dxfId="7470" priority="9218">
      <formula>AI179&gt;=W179</formula>
    </cfRule>
  </conditionalFormatting>
  <conditionalFormatting sqref="AJ179">
    <cfRule type="expression" dxfId="7469" priority="9213">
      <formula>AJ179&lt;M179</formula>
    </cfRule>
    <cfRule type="expression" dxfId="7468" priority="9214">
      <formula>AND(AJ179&lt;X179,AJ179&gt;=M179)</formula>
    </cfRule>
    <cfRule type="expression" dxfId="7467" priority="9215">
      <formula>AJ179&gt;=X179</formula>
    </cfRule>
  </conditionalFormatting>
  <conditionalFormatting sqref="AK179">
    <cfRule type="expression" dxfId="7466" priority="9210">
      <formula>AK179&lt;N179</formula>
    </cfRule>
    <cfRule type="expression" dxfId="7465" priority="9211">
      <formula>AND(AK179&lt;Y179,AK179&gt;=N179)</formula>
    </cfRule>
    <cfRule type="expression" dxfId="7464" priority="9212">
      <formula>AK179&gt;=Y179</formula>
    </cfRule>
  </conditionalFormatting>
  <conditionalFormatting sqref="AC179:AK179">
    <cfRule type="cellIs" dxfId="7463" priority="9207" operator="equal">
      <formula>0</formula>
    </cfRule>
  </conditionalFormatting>
  <conditionalFormatting sqref="AC180">
    <cfRule type="expression" dxfId="7462" priority="9201">
      <formula>AC180&lt;F180</formula>
    </cfRule>
    <cfRule type="expression" dxfId="7461" priority="9202">
      <formula>AND(AC180&lt;Q180,AC180&gt;=F180)</formula>
    </cfRule>
    <cfRule type="expression" dxfId="7460" priority="9203">
      <formula>AC180&gt;=Q180</formula>
    </cfRule>
  </conditionalFormatting>
  <conditionalFormatting sqref="AD180">
    <cfRule type="expression" dxfId="7459" priority="9198">
      <formula>AD180&lt;G180</formula>
    </cfRule>
    <cfRule type="expression" dxfId="7458" priority="9199">
      <formula>AND(AD180&lt;R180,AD180&gt;=G180)</formula>
    </cfRule>
    <cfRule type="expression" dxfId="7457" priority="9200">
      <formula>AD180&gt;=R180</formula>
    </cfRule>
  </conditionalFormatting>
  <conditionalFormatting sqref="AE180">
    <cfRule type="expression" dxfId="7456" priority="9195">
      <formula>AE180&lt;H180</formula>
    </cfRule>
    <cfRule type="expression" dxfId="7455" priority="9196">
      <formula>AND(AE180&lt;S180,AE180&gt;=H180)</formula>
    </cfRule>
    <cfRule type="expression" dxfId="7454" priority="9197">
      <formula>AE180&gt;=S180</formula>
    </cfRule>
  </conditionalFormatting>
  <conditionalFormatting sqref="AF180">
    <cfRule type="expression" dxfId="7453" priority="9192">
      <formula>AF180&lt;I180</formula>
    </cfRule>
    <cfRule type="expression" dxfId="7452" priority="9193">
      <formula>AND(AF180&lt;T180,AF180&gt;=I180)</formula>
    </cfRule>
    <cfRule type="expression" dxfId="7451" priority="9194">
      <formula>AF180&gt;=T180</formula>
    </cfRule>
  </conditionalFormatting>
  <conditionalFormatting sqref="AG180">
    <cfRule type="expression" dxfId="7450" priority="9189">
      <formula>AG180&lt;J180</formula>
    </cfRule>
    <cfRule type="expression" dxfId="7449" priority="9190">
      <formula>AND(AG180&lt;U180,AG180&gt;=J180)</formula>
    </cfRule>
    <cfRule type="expression" dxfId="7448" priority="9191">
      <formula>AG180&gt;=U180</formula>
    </cfRule>
  </conditionalFormatting>
  <conditionalFormatting sqref="AH180">
    <cfRule type="expression" dxfId="7447" priority="9186">
      <formula>AH180&lt;K180</formula>
    </cfRule>
    <cfRule type="expression" dxfId="7446" priority="9187">
      <formula>AND(AH180&lt;V180,AH180&gt;=K180)</formula>
    </cfRule>
    <cfRule type="expression" dxfId="7445" priority="9188">
      <formula>AH180&gt;=V180</formula>
    </cfRule>
  </conditionalFormatting>
  <conditionalFormatting sqref="AI180">
    <cfRule type="expression" dxfId="7444" priority="9183">
      <formula>AI180&lt;L180</formula>
    </cfRule>
    <cfRule type="expression" dxfId="7443" priority="9184">
      <formula>AND(AI180&lt;W180,AI180&gt;=L180)</formula>
    </cfRule>
    <cfRule type="expression" dxfId="7442" priority="9185">
      <formula>AI180&gt;=W180</formula>
    </cfRule>
  </conditionalFormatting>
  <conditionalFormatting sqref="AJ180">
    <cfRule type="expression" dxfId="7441" priority="9180">
      <formula>AJ180&lt;M180</formula>
    </cfRule>
    <cfRule type="expression" dxfId="7440" priority="9181">
      <formula>AND(AJ180&lt;X180,AJ180&gt;=M180)</formula>
    </cfRule>
    <cfRule type="expression" dxfId="7439" priority="9182">
      <formula>AJ180&gt;=X180</formula>
    </cfRule>
  </conditionalFormatting>
  <conditionalFormatting sqref="AK180">
    <cfRule type="expression" dxfId="7438" priority="9177">
      <formula>AK180&lt;N180</formula>
    </cfRule>
    <cfRule type="expression" dxfId="7437" priority="9178">
      <formula>AND(AK180&lt;Y180,AK180&gt;=N180)</formula>
    </cfRule>
    <cfRule type="expression" dxfId="7436" priority="9179">
      <formula>AK180&gt;=Y180</formula>
    </cfRule>
  </conditionalFormatting>
  <conditionalFormatting sqref="AC180:AK180">
    <cfRule type="cellIs" dxfId="7435" priority="9174" operator="equal">
      <formula>0</formula>
    </cfRule>
  </conditionalFormatting>
  <conditionalFormatting sqref="AC181">
    <cfRule type="expression" dxfId="7434" priority="9168">
      <formula>AC181&lt;F181</formula>
    </cfRule>
    <cfRule type="expression" dxfId="7433" priority="9169">
      <formula>AND(AC181&lt;Q181,AC181&gt;=F181)</formula>
    </cfRule>
    <cfRule type="expression" dxfId="7432" priority="9170">
      <formula>AC181&gt;=Q181</formula>
    </cfRule>
  </conditionalFormatting>
  <conditionalFormatting sqref="AD181">
    <cfRule type="expression" dxfId="7431" priority="9165">
      <formula>AD181&lt;G181</formula>
    </cfRule>
    <cfRule type="expression" dxfId="7430" priority="9166">
      <formula>AND(AD181&lt;R181,AD181&gt;=G181)</formula>
    </cfRule>
    <cfRule type="expression" dxfId="7429" priority="9167">
      <formula>AD181&gt;=R181</formula>
    </cfRule>
  </conditionalFormatting>
  <conditionalFormatting sqref="AE181">
    <cfRule type="expression" dxfId="7428" priority="9162">
      <formula>AE181&lt;H181</formula>
    </cfRule>
    <cfRule type="expression" dxfId="7427" priority="9163">
      <formula>AND(AE181&lt;S181,AE181&gt;=H181)</formula>
    </cfRule>
    <cfRule type="expression" dxfId="7426" priority="9164">
      <formula>AE181&gt;=S181</formula>
    </cfRule>
  </conditionalFormatting>
  <conditionalFormatting sqref="AF181">
    <cfRule type="expression" dxfId="7425" priority="9159">
      <formula>AF181&lt;I181</formula>
    </cfRule>
    <cfRule type="expression" dxfId="7424" priority="9160">
      <formula>AND(AF181&lt;T181,AF181&gt;=I181)</formula>
    </cfRule>
    <cfRule type="expression" dxfId="7423" priority="9161">
      <formula>AF181&gt;=T181</formula>
    </cfRule>
  </conditionalFormatting>
  <conditionalFormatting sqref="AG181">
    <cfRule type="expression" dxfId="7422" priority="9156">
      <formula>AG181&lt;J181</formula>
    </cfRule>
    <cfRule type="expression" dxfId="7421" priority="9157">
      <formula>AND(AG181&lt;U181,AG181&gt;=J181)</formula>
    </cfRule>
    <cfRule type="expression" dxfId="7420" priority="9158">
      <formula>AG181&gt;=U181</formula>
    </cfRule>
  </conditionalFormatting>
  <conditionalFormatting sqref="AH181">
    <cfRule type="expression" dxfId="7419" priority="9153">
      <formula>AH181&lt;K181</formula>
    </cfRule>
    <cfRule type="expression" dxfId="7418" priority="9154">
      <formula>AND(AH181&lt;V181,AH181&gt;=K181)</formula>
    </cfRule>
    <cfRule type="expression" dxfId="7417" priority="9155">
      <formula>AH181&gt;=V181</formula>
    </cfRule>
  </conditionalFormatting>
  <conditionalFormatting sqref="AI181">
    <cfRule type="expression" dxfId="7416" priority="9150">
      <formula>AI181&lt;L181</formula>
    </cfRule>
    <cfRule type="expression" dxfId="7415" priority="9151">
      <formula>AND(AI181&lt;W181,AI181&gt;=L181)</formula>
    </cfRule>
    <cfRule type="expression" dxfId="7414" priority="9152">
      <formula>AI181&gt;=W181</formula>
    </cfRule>
  </conditionalFormatting>
  <conditionalFormatting sqref="AJ181">
    <cfRule type="expression" dxfId="7413" priority="9147">
      <formula>AJ181&lt;M181</formula>
    </cfRule>
    <cfRule type="expression" dxfId="7412" priority="9148">
      <formula>AND(AJ181&lt;X181,AJ181&gt;=M181)</formula>
    </cfRule>
    <cfRule type="expression" dxfId="7411" priority="9149">
      <formula>AJ181&gt;=X181</formula>
    </cfRule>
  </conditionalFormatting>
  <conditionalFormatting sqref="AK181">
    <cfRule type="expression" dxfId="7410" priority="9144">
      <formula>AK181&lt;N181</formula>
    </cfRule>
    <cfRule type="expression" dxfId="7409" priority="9145">
      <formula>AND(AK181&lt;Y181,AK181&gt;=N181)</formula>
    </cfRule>
    <cfRule type="expression" dxfId="7408" priority="9146">
      <formula>AK181&gt;=Y181</formula>
    </cfRule>
  </conditionalFormatting>
  <conditionalFormatting sqref="AC181:AK181">
    <cfRule type="cellIs" dxfId="7407" priority="9141" operator="equal">
      <formula>0</formula>
    </cfRule>
  </conditionalFormatting>
  <conditionalFormatting sqref="AC182">
    <cfRule type="expression" dxfId="7406" priority="9135">
      <formula>AC182&lt;F182</formula>
    </cfRule>
    <cfRule type="expression" dxfId="7405" priority="9136">
      <formula>AND(AC182&lt;Q182,AC182&gt;=F182)</formula>
    </cfRule>
    <cfRule type="expression" dxfId="7404" priority="9137">
      <formula>AC182&gt;=Q182</formula>
    </cfRule>
  </conditionalFormatting>
  <conditionalFormatting sqref="AD182">
    <cfRule type="expression" dxfId="7403" priority="9132">
      <formula>AD182&lt;G182</formula>
    </cfRule>
    <cfRule type="expression" dxfId="7402" priority="9133">
      <formula>AND(AD182&lt;R182,AD182&gt;=G182)</formula>
    </cfRule>
    <cfRule type="expression" dxfId="7401" priority="9134">
      <formula>AD182&gt;=R182</formula>
    </cfRule>
  </conditionalFormatting>
  <conditionalFormatting sqref="AE182">
    <cfRule type="expression" dxfId="7400" priority="9129">
      <formula>AE182&lt;H182</formula>
    </cfRule>
    <cfRule type="expression" dxfId="7399" priority="9130">
      <formula>AND(AE182&lt;S182,AE182&gt;=H182)</formula>
    </cfRule>
    <cfRule type="expression" dxfId="7398" priority="9131">
      <formula>AE182&gt;=S182</formula>
    </cfRule>
  </conditionalFormatting>
  <conditionalFormatting sqref="AF182">
    <cfRule type="expression" dxfId="7397" priority="9126">
      <formula>AF182&lt;I182</formula>
    </cfRule>
    <cfRule type="expression" dxfId="7396" priority="9127">
      <formula>AND(AF182&lt;T182,AF182&gt;=I182)</formula>
    </cfRule>
    <cfRule type="expression" dxfId="7395" priority="9128">
      <formula>AF182&gt;=T182</formula>
    </cfRule>
  </conditionalFormatting>
  <conditionalFormatting sqref="AG182">
    <cfRule type="expression" dxfId="7394" priority="9123">
      <formula>AG182&lt;J182</formula>
    </cfRule>
    <cfRule type="expression" dxfId="7393" priority="9124">
      <formula>AND(AG182&lt;U182,AG182&gt;=J182)</formula>
    </cfRule>
    <cfRule type="expression" dxfId="7392" priority="9125">
      <formula>AG182&gt;=U182</formula>
    </cfRule>
  </conditionalFormatting>
  <conditionalFormatting sqref="AH182">
    <cfRule type="expression" dxfId="7391" priority="9120">
      <formula>AH182&lt;K182</formula>
    </cfRule>
    <cfRule type="expression" dxfId="7390" priority="9121">
      <formula>AND(AH182&lt;V182,AH182&gt;=K182)</formula>
    </cfRule>
    <cfRule type="expression" dxfId="7389" priority="9122">
      <formula>AH182&gt;=V182</formula>
    </cfRule>
  </conditionalFormatting>
  <conditionalFormatting sqref="AI182">
    <cfRule type="expression" dxfId="7388" priority="9117">
      <formula>AI182&lt;L182</formula>
    </cfRule>
    <cfRule type="expression" dxfId="7387" priority="9118">
      <formula>AND(AI182&lt;W182,AI182&gt;=L182)</formula>
    </cfRule>
    <cfRule type="expression" dxfId="7386" priority="9119">
      <formula>AI182&gt;=W182</formula>
    </cfRule>
  </conditionalFormatting>
  <conditionalFormatting sqref="AJ182">
    <cfRule type="expression" dxfId="7385" priority="9114">
      <formula>AJ182&lt;M182</formula>
    </cfRule>
    <cfRule type="expression" dxfId="7384" priority="9115">
      <formula>AND(AJ182&lt;X182,AJ182&gt;=M182)</formula>
    </cfRule>
    <cfRule type="expression" dxfId="7383" priority="9116">
      <formula>AJ182&gt;=X182</formula>
    </cfRule>
  </conditionalFormatting>
  <conditionalFormatting sqref="AK182">
    <cfRule type="expression" dxfId="7382" priority="9111">
      <formula>AK182&lt;N182</formula>
    </cfRule>
    <cfRule type="expression" dxfId="7381" priority="9112">
      <formula>AND(AK182&lt;Y182,AK182&gt;=N182)</formula>
    </cfRule>
    <cfRule type="expression" dxfId="7380" priority="9113">
      <formula>AK182&gt;=Y182</formula>
    </cfRule>
  </conditionalFormatting>
  <conditionalFormatting sqref="AC182:AK182">
    <cfRule type="cellIs" dxfId="7379" priority="9108" operator="equal">
      <formula>0</formula>
    </cfRule>
  </conditionalFormatting>
  <conditionalFormatting sqref="AC183">
    <cfRule type="expression" dxfId="7378" priority="9102">
      <formula>AC183&lt;F183</formula>
    </cfRule>
    <cfRule type="expression" dxfId="7377" priority="9103">
      <formula>AND(AC183&lt;Q183,AC183&gt;=F183)</formula>
    </cfRule>
    <cfRule type="expression" dxfId="7376" priority="9104">
      <formula>AC183&gt;=Q183</formula>
    </cfRule>
  </conditionalFormatting>
  <conditionalFormatting sqref="AD183">
    <cfRule type="expression" dxfId="7375" priority="9099">
      <formula>AD183&lt;G183</formula>
    </cfRule>
    <cfRule type="expression" dxfId="7374" priority="9100">
      <formula>AND(AD183&lt;R183,AD183&gt;=G183)</formula>
    </cfRule>
    <cfRule type="expression" dxfId="7373" priority="9101">
      <formula>AD183&gt;=R183</formula>
    </cfRule>
  </conditionalFormatting>
  <conditionalFormatting sqref="AE183">
    <cfRule type="expression" dxfId="7372" priority="9096">
      <formula>AE183&lt;H183</formula>
    </cfRule>
    <cfRule type="expression" dxfId="7371" priority="9097">
      <formula>AND(AE183&lt;S183,AE183&gt;=H183)</formula>
    </cfRule>
    <cfRule type="expression" dxfId="7370" priority="9098">
      <formula>AE183&gt;=S183</formula>
    </cfRule>
  </conditionalFormatting>
  <conditionalFormatting sqref="AF183">
    <cfRule type="expression" dxfId="7369" priority="9093">
      <formula>AF183&lt;I183</formula>
    </cfRule>
    <cfRule type="expression" dxfId="7368" priority="9094">
      <formula>AND(AF183&lt;T183,AF183&gt;=I183)</formula>
    </cfRule>
    <cfRule type="expression" dxfId="7367" priority="9095">
      <formula>AF183&gt;=T183</formula>
    </cfRule>
  </conditionalFormatting>
  <conditionalFormatting sqref="AG183">
    <cfRule type="expression" dxfId="7366" priority="9090">
      <formula>AG183&lt;J183</formula>
    </cfRule>
    <cfRule type="expression" dxfId="7365" priority="9091">
      <formula>AND(AG183&lt;U183,AG183&gt;=J183)</formula>
    </cfRule>
    <cfRule type="expression" dxfId="7364" priority="9092">
      <formula>AG183&gt;=U183</formula>
    </cfRule>
  </conditionalFormatting>
  <conditionalFormatting sqref="AH183">
    <cfRule type="expression" dxfId="7363" priority="9087">
      <formula>AH183&lt;K183</formula>
    </cfRule>
    <cfRule type="expression" dxfId="7362" priority="9088">
      <formula>AND(AH183&lt;V183,AH183&gt;=K183)</formula>
    </cfRule>
    <cfRule type="expression" dxfId="7361" priority="9089">
      <formula>AH183&gt;=V183</formula>
    </cfRule>
  </conditionalFormatting>
  <conditionalFormatting sqref="AI183">
    <cfRule type="expression" dxfId="7360" priority="9084">
      <formula>AI183&lt;L183</formula>
    </cfRule>
    <cfRule type="expression" dxfId="7359" priority="9085">
      <formula>AND(AI183&lt;W183,AI183&gt;=L183)</formula>
    </cfRule>
    <cfRule type="expression" dxfId="7358" priority="9086">
      <formula>AI183&gt;=W183</formula>
    </cfRule>
  </conditionalFormatting>
  <conditionalFormatting sqref="AJ183">
    <cfRule type="expression" dxfId="7357" priority="9081">
      <formula>AJ183&lt;M183</formula>
    </cfRule>
    <cfRule type="expression" dxfId="7356" priority="9082">
      <formula>AND(AJ183&lt;X183,AJ183&gt;=M183)</formula>
    </cfRule>
    <cfRule type="expression" dxfId="7355" priority="9083">
      <formula>AJ183&gt;=X183</formula>
    </cfRule>
  </conditionalFormatting>
  <conditionalFormatting sqref="AK183">
    <cfRule type="expression" dxfId="7354" priority="9078">
      <formula>AK183&lt;N183</formula>
    </cfRule>
    <cfRule type="expression" dxfId="7353" priority="9079">
      <formula>AND(AK183&lt;Y183,AK183&gt;=N183)</formula>
    </cfRule>
    <cfRule type="expression" dxfId="7352" priority="9080">
      <formula>AK183&gt;=Y183</formula>
    </cfRule>
  </conditionalFormatting>
  <conditionalFormatting sqref="AC183:AK183">
    <cfRule type="cellIs" dxfId="7351" priority="9075" operator="equal">
      <formula>0</formula>
    </cfRule>
  </conditionalFormatting>
  <conditionalFormatting sqref="AC185">
    <cfRule type="expression" dxfId="7350" priority="9003">
      <formula>AC185&lt;F185</formula>
    </cfRule>
    <cfRule type="expression" dxfId="7349" priority="9004">
      <formula>AND(AC185&lt;Q185,AC185&gt;=F185)</formula>
    </cfRule>
    <cfRule type="expression" dxfId="7348" priority="9005">
      <formula>AC185&gt;=Q185</formula>
    </cfRule>
  </conditionalFormatting>
  <conditionalFormatting sqref="AD185">
    <cfRule type="expression" dxfId="7347" priority="9000">
      <formula>AD185&lt;G185</formula>
    </cfRule>
    <cfRule type="expression" dxfId="7346" priority="9001">
      <formula>AND(AD185&lt;R185,AD185&gt;=G185)</formula>
    </cfRule>
    <cfRule type="expression" dxfId="7345" priority="9002">
      <formula>AD185&gt;=R185</formula>
    </cfRule>
  </conditionalFormatting>
  <conditionalFormatting sqref="AE185">
    <cfRule type="expression" dxfId="7344" priority="8997">
      <formula>AE185&lt;H185</formula>
    </cfRule>
    <cfRule type="expression" dxfId="7343" priority="8998">
      <formula>AND(AE185&lt;S185,AE185&gt;=H185)</formula>
    </cfRule>
    <cfRule type="expression" dxfId="7342" priority="8999">
      <formula>AE185&gt;=S185</formula>
    </cfRule>
  </conditionalFormatting>
  <conditionalFormatting sqref="AF185">
    <cfRule type="expression" dxfId="7341" priority="8994">
      <formula>AF185&lt;I185</formula>
    </cfRule>
    <cfRule type="expression" dxfId="7340" priority="8995">
      <formula>AND(AF185&lt;T185,AF185&gt;=I185)</formula>
    </cfRule>
    <cfRule type="expression" dxfId="7339" priority="8996">
      <formula>AF185&gt;=T185</formula>
    </cfRule>
  </conditionalFormatting>
  <conditionalFormatting sqref="AG185">
    <cfRule type="expression" dxfId="7338" priority="8991">
      <formula>AG185&lt;J185</formula>
    </cfRule>
    <cfRule type="expression" dxfId="7337" priority="8992">
      <formula>AND(AG185&lt;U185,AG185&gt;=J185)</formula>
    </cfRule>
    <cfRule type="expression" dxfId="7336" priority="8993">
      <formula>AG185&gt;=U185</formula>
    </cfRule>
  </conditionalFormatting>
  <conditionalFormatting sqref="AH185">
    <cfRule type="expression" dxfId="7335" priority="8988">
      <formula>AH185&lt;K185</formula>
    </cfRule>
    <cfRule type="expression" dxfId="7334" priority="8989">
      <formula>AND(AH185&lt;V185,AH185&gt;=K185)</formula>
    </cfRule>
    <cfRule type="expression" dxfId="7333" priority="8990">
      <formula>AH185&gt;=V185</formula>
    </cfRule>
  </conditionalFormatting>
  <conditionalFormatting sqref="AI185">
    <cfRule type="expression" dxfId="7332" priority="8985">
      <formula>AI185&lt;L185</formula>
    </cfRule>
    <cfRule type="expression" dxfId="7331" priority="8986">
      <formula>AND(AI185&lt;W185,AI185&gt;=L185)</formula>
    </cfRule>
    <cfRule type="expression" dxfId="7330" priority="8987">
      <formula>AI185&gt;=W185</formula>
    </cfRule>
  </conditionalFormatting>
  <conditionalFormatting sqref="AJ185">
    <cfRule type="expression" dxfId="7329" priority="8982">
      <formula>AJ185&lt;M185</formula>
    </cfRule>
    <cfRule type="expression" dxfId="7328" priority="8983">
      <formula>AND(AJ185&lt;X185,AJ185&gt;=M185)</formula>
    </cfRule>
    <cfRule type="expression" dxfId="7327" priority="8984">
      <formula>AJ185&gt;=X185</formula>
    </cfRule>
  </conditionalFormatting>
  <conditionalFormatting sqref="AK185">
    <cfRule type="expression" dxfId="7326" priority="8979">
      <formula>AK185&lt;N185</formula>
    </cfRule>
    <cfRule type="expression" dxfId="7325" priority="8980">
      <formula>AND(AK185&lt;Y185,AK185&gt;=N185)</formula>
    </cfRule>
    <cfRule type="expression" dxfId="7324" priority="8981">
      <formula>AK185&gt;=Y185</formula>
    </cfRule>
  </conditionalFormatting>
  <conditionalFormatting sqref="AC185:AK185">
    <cfRule type="cellIs" dxfId="7323" priority="8976" operator="equal">
      <formula>0</formula>
    </cfRule>
  </conditionalFormatting>
  <conditionalFormatting sqref="AA186">
    <cfRule type="expression" dxfId="7322" priority="8973">
      <formula>AA186&lt;E186</formula>
    </cfRule>
    <cfRule type="expression" dxfId="7321" priority="8974">
      <formula>AND(AA186&lt;P186,AA186&gt;=E186)</formula>
    </cfRule>
    <cfRule type="expression" dxfId="7320" priority="8975">
      <formula>AA186&gt;=P186</formula>
    </cfRule>
  </conditionalFormatting>
  <conditionalFormatting sqref="AC186">
    <cfRule type="expression" dxfId="7319" priority="8970">
      <formula>AC186&lt;F186</formula>
    </cfRule>
    <cfRule type="expression" dxfId="7318" priority="8971">
      <formula>AND(AC186&lt;Q186,AC186&gt;=F186)</formula>
    </cfRule>
    <cfRule type="expression" dxfId="7317" priority="8972">
      <formula>AC186&gt;=Q186</formula>
    </cfRule>
  </conditionalFormatting>
  <conditionalFormatting sqref="AD186">
    <cfRule type="expression" dxfId="7316" priority="8967">
      <formula>AD186&lt;G186</formula>
    </cfRule>
    <cfRule type="expression" dxfId="7315" priority="8968">
      <formula>AND(AD186&lt;R186,AD186&gt;=G186)</formula>
    </cfRule>
    <cfRule type="expression" dxfId="7314" priority="8969">
      <formula>AD186&gt;=R186</formula>
    </cfRule>
  </conditionalFormatting>
  <conditionalFormatting sqref="AE186">
    <cfRule type="expression" dxfId="7313" priority="8964">
      <formula>AE186&lt;H186</formula>
    </cfRule>
    <cfRule type="expression" dxfId="7312" priority="8965">
      <formula>AND(AE186&lt;S186,AE186&gt;=H186)</formula>
    </cfRule>
    <cfRule type="expression" dxfId="7311" priority="8966">
      <formula>AE186&gt;=S186</formula>
    </cfRule>
  </conditionalFormatting>
  <conditionalFormatting sqref="AF186">
    <cfRule type="expression" dxfId="7310" priority="8961">
      <formula>AF186&lt;I186</formula>
    </cfRule>
    <cfRule type="expression" dxfId="7309" priority="8962">
      <formula>AND(AF186&lt;T186,AF186&gt;=I186)</formula>
    </cfRule>
    <cfRule type="expression" dxfId="7308" priority="8963">
      <formula>AF186&gt;=T186</formula>
    </cfRule>
  </conditionalFormatting>
  <conditionalFormatting sqref="AG186">
    <cfRule type="expression" dxfId="7307" priority="8958">
      <formula>AG186&lt;J186</formula>
    </cfRule>
    <cfRule type="expression" dxfId="7306" priority="8959">
      <formula>AND(AG186&lt;U186,AG186&gt;=J186)</formula>
    </cfRule>
    <cfRule type="expression" dxfId="7305" priority="8960">
      <formula>AG186&gt;=U186</formula>
    </cfRule>
  </conditionalFormatting>
  <conditionalFormatting sqref="AH186">
    <cfRule type="expression" dxfId="7304" priority="8955">
      <formula>AH186&lt;K186</formula>
    </cfRule>
    <cfRule type="expression" dxfId="7303" priority="8956">
      <formula>AND(AH186&lt;V186,AH186&gt;=K186)</formula>
    </cfRule>
    <cfRule type="expression" dxfId="7302" priority="8957">
      <formula>AH186&gt;=V186</formula>
    </cfRule>
  </conditionalFormatting>
  <conditionalFormatting sqref="AI186">
    <cfRule type="expression" dxfId="7301" priority="8952">
      <formula>AI186&lt;L186</formula>
    </cfRule>
    <cfRule type="expression" dxfId="7300" priority="8953">
      <formula>AND(AI186&lt;W186,AI186&gt;=L186)</formula>
    </cfRule>
    <cfRule type="expression" dxfId="7299" priority="8954">
      <formula>AI186&gt;=W186</formula>
    </cfRule>
  </conditionalFormatting>
  <conditionalFormatting sqref="AJ186">
    <cfRule type="expression" dxfId="7298" priority="8949">
      <formula>AJ186&lt;M186</formula>
    </cfRule>
    <cfRule type="expression" dxfId="7297" priority="8950">
      <formula>AND(AJ186&lt;X186,AJ186&gt;=M186)</formula>
    </cfRule>
    <cfRule type="expression" dxfId="7296" priority="8951">
      <formula>AJ186&gt;=X186</formula>
    </cfRule>
  </conditionalFormatting>
  <conditionalFormatting sqref="AK186">
    <cfRule type="expression" dxfId="7295" priority="8946">
      <formula>AK186&lt;N186</formula>
    </cfRule>
    <cfRule type="expression" dxfId="7294" priority="8947">
      <formula>AND(AK186&lt;Y186,AK186&gt;=N186)</formula>
    </cfRule>
    <cfRule type="expression" dxfId="7293" priority="8948">
      <formula>AK186&gt;=Y186</formula>
    </cfRule>
  </conditionalFormatting>
  <conditionalFormatting sqref="AA186 AC186:AK186">
    <cfRule type="cellIs" dxfId="7292" priority="8943" operator="equal">
      <formula>0</formula>
    </cfRule>
  </conditionalFormatting>
  <conditionalFormatting sqref="AC187">
    <cfRule type="expression" dxfId="7291" priority="8937">
      <formula>AC187&lt;F187</formula>
    </cfRule>
    <cfRule type="expression" dxfId="7290" priority="8938">
      <formula>AND(AC187&lt;Q187,AC187&gt;=F187)</formula>
    </cfRule>
    <cfRule type="expression" dxfId="7289" priority="8939">
      <formula>AC187&gt;=Q187</formula>
    </cfRule>
  </conditionalFormatting>
  <conditionalFormatting sqref="AD187">
    <cfRule type="expression" dxfId="7288" priority="8934">
      <formula>AD187&lt;G187</formula>
    </cfRule>
    <cfRule type="expression" dxfId="7287" priority="8935">
      <formula>AND(AD187&lt;R187,AD187&gt;=G187)</formula>
    </cfRule>
    <cfRule type="expression" dxfId="7286" priority="8936">
      <formula>AD187&gt;=R187</formula>
    </cfRule>
  </conditionalFormatting>
  <conditionalFormatting sqref="AE187">
    <cfRule type="expression" dxfId="7285" priority="8931">
      <formula>AE187&lt;H187</formula>
    </cfRule>
    <cfRule type="expression" dxfId="7284" priority="8932">
      <formula>AND(AE187&lt;S187,AE187&gt;=H187)</formula>
    </cfRule>
    <cfRule type="expression" dxfId="7283" priority="8933">
      <formula>AE187&gt;=S187</formula>
    </cfRule>
  </conditionalFormatting>
  <conditionalFormatting sqref="AF187">
    <cfRule type="expression" dxfId="7282" priority="8928">
      <formula>AF187&lt;I187</formula>
    </cfRule>
    <cfRule type="expression" dxfId="7281" priority="8929">
      <formula>AND(AF187&lt;T187,AF187&gt;=I187)</formula>
    </cfRule>
    <cfRule type="expression" dxfId="7280" priority="8930">
      <formula>AF187&gt;=T187</formula>
    </cfRule>
  </conditionalFormatting>
  <conditionalFormatting sqref="AG187">
    <cfRule type="expression" dxfId="7279" priority="8925">
      <formula>AG187&lt;J187</formula>
    </cfRule>
    <cfRule type="expression" dxfId="7278" priority="8926">
      <formula>AND(AG187&lt;U187,AG187&gt;=J187)</formula>
    </cfRule>
    <cfRule type="expression" dxfId="7277" priority="8927">
      <formula>AG187&gt;=U187</formula>
    </cfRule>
  </conditionalFormatting>
  <conditionalFormatting sqref="AH187">
    <cfRule type="expression" dxfId="7276" priority="8922">
      <formula>AH187&lt;K187</formula>
    </cfRule>
    <cfRule type="expression" dxfId="7275" priority="8923">
      <formula>AND(AH187&lt;V187,AH187&gt;=K187)</formula>
    </cfRule>
    <cfRule type="expression" dxfId="7274" priority="8924">
      <formula>AH187&gt;=V187</formula>
    </cfRule>
  </conditionalFormatting>
  <conditionalFormatting sqref="AI187">
    <cfRule type="expression" dxfId="7273" priority="8919">
      <formula>AI187&lt;L187</formula>
    </cfRule>
    <cfRule type="expression" dxfId="7272" priority="8920">
      <formula>AND(AI187&lt;W187,AI187&gt;=L187)</formula>
    </cfRule>
    <cfRule type="expression" dxfId="7271" priority="8921">
      <formula>AI187&gt;=W187</formula>
    </cfRule>
  </conditionalFormatting>
  <conditionalFormatting sqref="AJ187">
    <cfRule type="expression" dxfId="7270" priority="8916">
      <formula>AJ187&lt;M187</formula>
    </cfRule>
    <cfRule type="expression" dxfId="7269" priority="8917">
      <formula>AND(AJ187&lt;X187,AJ187&gt;=M187)</formula>
    </cfRule>
    <cfRule type="expression" dxfId="7268" priority="8918">
      <formula>AJ187&gt;=X187</formula>
    </cfRule>
  </conditionalFormatting>
  <conditionalFormatting sqref="AK187">
    <cfRule type="expression" dxfId="7267" priority="8913">
      <formula>AK187&lt;N187</formula>
    </cfRule>
    <cfRule type="expression" dxfId="7266" priority="8914">
      <formula>AND(AK187&lt;Y187,AK187&gt;=N187)</formula>
    </cfRule>
    <cfRule type="expression" dxfId="7265" priority="8915">
      <formula>AK187&gt;=Y187</formula>
    </cfRule>
  </conditionalFormatting>
  <conditionalFormatting sqref="AC187:AK187">
    <cfRule type="cellIs" dxfId="7264" priority="8910" operator="equal">
      <formula>0</formula>
    </cfRule>
  </conditionalFormatting>
  <conditionalFormatting sqref="AC188">
    <cfRule type="expression" dxfId="7263" priority="8904">
      <formula>AC188&lt;F188</formula>
    </cfRule>
    <cfRule type="expression" dxfId="7262" priority="8905">
      <formula>AND(AC188&lt;Q188,AC188&gt;=F188)</formula>
    </cfRule>
    <cfRule type="expression" dxfId="7261" priority="8906">
      <formula>AC188&gt;=Q188</formula>
    </cfRule>
  </conditionalFormatting>
  <conditionalFormatting sqref="AD188">
    <cfRule type="expression" dxfId="7260" priority="8901">
      <formula>AD188&lt;G188</formula>
    </cfRule>
    <cfRule type="expression" dxfId="7259" priority="8902">
      <formula>AND(AD188&lt;R188,AD188&gt;=G188)</formula>
    </cfRule>
    <cfRule type="expression" dxfId="7258" priority="8903">
      <formula>AD188&gt;=R188</formula>
    </cfRule>
  </conditionalFormatting>
  <conditionalFormatting sqref="AE188">
    <cfRule type="expression" dxfId="7257" priority="8898">
      <formula>AE188&lt;H188</formula>
    </cfRule>
    <cfRule type="expression" dxfId="7256" priority="8899">
      <formula>AND(AE188&lt;S188,AE188&gt;=H188)</formula>
    </cfRule>
    <cfRule type="expression" dxfId="7255" priority="8900">
      <formula>AE188&gt;=S188</formula>
    </cfRule>
  </conditionalFormatting>
  <conditionalFormatting sqref="AF188">
    <cfRule type="expression" dxfId="7254" priority="8895">
      <formula>AF188&lt;I188</formula>
    </cfRule>
    <cfRule type="expression" dxfId="7253" priority="8896">
      <formula>AND(AF188&lt;T188,AF188&gt;=I188)</formula>
    </cfRule>
    <cfRule type="expression" dxfId="7252" priority="8897">
      <formula>AF188&gt;=T188</formula>
    </cfRule>
  </conditionalFormatting>
  <conditionalFormatting sqref="AG188">
    <cfRule type="expression" dxfId="7251" priority="8892">
      <formula>AG188&lt;J188</formula>
    </cfRule>
    <cfRule type="expression" dxfId="7250" priority="8893">
      <formula>AND(AG188&lt;U188,AG188&gt;=J188)</formula>
    </cfRule>
    <cfRule type="expression" dxfId="7249" priority="8894">
      <formula>AG188&gt;=U188</formula>
    </cfRule>
  </conditionalFormatting>
  <conditionalFormatting sqref="AH188">
    <cfRule type="expression" dxfId="7248" priority="8889">
      <formula>AH188&lt;K188</formula>
    </cfRule>
    <cfRule type="expression" dxfId="7247" priority="8890">
      <formula>AND(AH188&lt;V188,AH188&gt;=K188)</formula>
    </cfRule>
    <cfRule type="expression" dxfId="7246" priority="8891">
      <formula>AH188&gt;=V188</formula>
    </cfRule>
  </conditionalFormatting>
  <conditionalFormatting sqref="AI188">
    <cfRule type="expression" dxfId="7245" priority="8886">
      <formula>AI188&lt;L188</formula>
    </cfRule>
    <cfRule type="expression" dxfId="7244" priority="8887">
      <formula>AND(AI188&lt;W188,AI188&gt;=L188)</formula>
    </cfRule>
    <cfRule type="expression" dxfId="7243" priority="8888">
      <formula>AI188&gt;=W188</formula>
    </cfRule>
  </conditionalFormatting>
  <conditionalFormatting sqref="AJ188">
    <cfRule type="expression" dxfId="7242" priority="8883">
      <formula>AJ188&lt;M188</formula>
    </cfRule>
    <cfRule type="expression" dxfId="7241" priority="8884">
      <formula>AND(AJ188&lt;X188,AJ188&gt;=M188)</formula>
    </cfRule>
    <cfRule type="expression" dxfId="7240" priority="8885">
      <formula>AJ188&gt;=X188</formula>
    </cfRule>
  </conditionalFormatting>
  <conditionalFormatting sqref="AK188">
    <cfRule type="expression" dxfId="7239" priority="8880">
      <formula>AK188&lt;N188</formula>
    </cfRule>
    <cfRule type="expression" dxfId="7238" priority="8881">
      <formula>AND(AK188&lt;Y188,AK188&gt;=N188)</formula>
    </cfRule>
    <cfRule type="expression" dxfId="7237" priority="8882">
      <formula>AK188&gt;=Y188</formula>
    </cfRule>
  </conditionalFormatting>
  <conditionalFormatting sqref="AC188:AK188">
    <cfRule type="cellIs" dxfId="7236" priority="8877" operator="equal">
      <formula>0</formula>
    </cfRule>
  </conditionalFormatting>
  <conditionalFormatting sqref="AA189">
    <cfRule type="expression" dxfId="7235" priority="8874">
      <formula>AA189&lt;E189</formula>
    </cfRule>
    <cfRule type="expression" dxfId="7234" priority="8875">
      <formula>AND(AA189&lt;P189,AA189&gt;=E189)</formula>
    </cfRule>
    <cfRule type="expression" dxfId="7233" priority="8876">
      <formula>AA189&gt;=P189</formula>
    </cfRule>
  </conditionalFormatting>
  <conditionalFormatting sqref="AC189">
    <cfRule type="expression" dxfId="7232" priority="8871">
      <formula>AC189&lt;F189</formula>
    </cfRule>
    <cfRule type="expression" dxfId="7231" priority="8872">
      <formula>AND(AC189&lt;Q189,AC189&gt;=F189)</formula>
    </cfRule>
    <cfRule type="expression" dxfId="7230" priority="8873">
      <formula>AC189&gt;=Q189</formula>
    </cfRule>
  </conditionalFormatting>
  <conditionalFormatting sqref="AD189">
    <cfRule type="expression" dxfId="7229" priority="8868">
      <formula>AD189&lt;G189</formula>
    </cfRule>
    <cfRule type="expression" dxfId="7228" priority="8869">
      <formula>AND(AD189&lt;R189,AD189&gt;=G189)</formula>
    </cfRule>
    <cfRule type="expression" dxfId="7227" priority="8870">
      <formula>AD189&gt;=R189</formula>
    </cfRule>
  </conditionalFormatting>
  <conditionalFormatting sqref="AE189">
    <cfRule type="expression" dxfId="7226" priority="8865">
      <formula>AE189&lt;H189</formula>
    </cfRule>
    <cfRule type="expression" dxfId="7225" priority="8866">
      <formula>AND(AE189&lt;S189,AE189&gt;=H189)</formula>
    </cfRule>
    <cfRule type="expression" dxfId="7224" priority="8867">
      <formula>AE189&gt;=S189</formula>
    </cfRule>
  </conditionalFormatting>
  <conditionalFormatting sqref="AF189">
    <cfRule type="expression" dxfId="7223" priority="8862">
      <formula>AF189&lt;I189</formula>
    </cfRule>
    <cfRule type="expression" dxfId="7222" priority="8863">
      <formula>AND(AF189&lt;T189,AF189&gt;=I189)</formula>
    </cfRule>
    <cfRule type="expression" dxfId="7221" priority="8864">
      <formula>AF189&gt;=T189</formula>
    </cfRule>
  </conditionalFormatting>
  <conditionalFormatting sqref="AG189">
    <cfRule type="expression" dxfId="7220" priority="8859">
      <formula>AG189&lt;J189</formula>
    </cfRule>
    <cfRule type="expression" dxfId="7219" priority="8860">
      <formula>AND(AG189&lt;U189,AG189&gt;=J189)</formula>
    </cfRule>
    <cfRule type="expression" dxfId="7218" priority="8861">
      <formula>AG189&gt;=U189</formula>
    </cfRule>
  </conditionalFormatting>
  <conditionalFormatting sqref="AH189">
    <cfRule type="expression" dxfId="7217" priority="8856">
      <formula>AH189&lt;K189</formula>
    </cfRule>
    <cfRule type="expression" dxfId="7216" priority="8857">
      <formula>AND(AH189&lt;V189,AH189&gt;=K189)</formula>
    </cfRule>
    <cfRule type="expression" dxfId="7215" priority="8858">
      <formula>AH189&gt;=V189</formula>
    </cfRule>
  </conditionalFormatting>
  <conditionalFormatting sqref="AI189">
    <cfRule type="expression" dxfId="7214" priority="8853">
      <formula>AI189&lt;L189</formula>
    </cfRule>
    <cfRule type="expression" dxfId="7213" priority="8854">
      <formula>AND(AI189&lt;W189,AI189&gt;=L189)</formula>
    </cfRule>
    <cfRule type="expression" dxfId="7212" priority="8855">
      <formula>AI189&gt;=W189</formula>
    </cfRule>
  </conditionalFormatting>
  <conditionalFormatting sqref="AJ189">
    <cfRule type="expression" dxfId="7211" priority="8850">
      <formula>AJ189&lt;M189</formula>
    </cfRule>
    <cfRule type="expression" dxfId="7210" priority="8851">
      <formula>AND(AJ189&lt;X189,AJ189&gt;=M189)</formula>
    </cfRule>
    <cfRule type="expression" dxfId="7209" priority="8852">
      <formula>AJ189&gt;=X189</formula>
    </cfRule>
  </conditionalFormatting>
  <conditionalFormatting sqref="AK189">
    <cfRule type="expression" dxfId="7208" priority="8847">
      <formula>AK189&lt;N189</formula>
    </cfRule>
    <cfRule type="expression" dxfId="7207" priority="8848">
      <formula>AND(AK189&lt;Y189,AK189&gt;=N189)</formula>
    </cfRule>
    <cfRule type="expression" dxfId="7206" priority="8849">
      <formula>AK189&gt;=Y189</formula>
    </cfRule>
  </conditionalFormatting>
  <conditionalFormatting sqref="AA189 AC189:AK189">
    <cfRule type="cellIs" dxfId="7205" priority="8844" operator="equal">
      <formula>0</formula>
    </cfRule>
  </conditionalFormatting>
  <conditionalFormatting sqref="AC190">
    <cfRule type="expression" dxfId="7204" priority="8838">
      <formula>AC190&lt;F190</formula>
    </cfRule>
    <cfRule type="expression" dxfId="7203" priority="8839">
      <formula>AND(AC190&lt;Q190,AC190&gt;=F190)</formula>
    </cfRule>
    <cfRule type="expression" dxfId="7202" priority="8840">
      <formula>AC190&gt;=Q190</formula>
    </cfRule>
  </conditionalFormatting>
  <conditionalFormatting sqref="AD190">
    <cfRule type="expression" dxfId="7201" priority="8835">
      <formula>AD190&lt;G190</formula>
    </cfRule>
    <cfRule type="expression" dxfId="7200" priority="8836">
      <formula>AND(AD190&lt;R190,AD190&gt;=G190)</formula>
    </cfRule>
    <cfRule type="expression" dxfId="7199" priority="8837">
      <formula>AD190&gt;=R190</formula>
    </cfRule>
  </conditionalFormatting>
  <conditionalFormatting sqref="AE190">
    <cfRule type="expression" dxfId="7198" priority="8832">
      <formula>AE190&lt;H190</formula>
    </cfRule>
    <cfRule type="expression" dxfId="7197" priority="8833">
      <formula>AND(AE190&lt;S190,AE190&gt;=H190)</formula>
    </cfRule>
    <cfRule type="expression" dxfId="7196" priority="8834">
      <formula>AE190&gt;=S190</formula>
    </cfRule>
  </conditionalFormatting>
  <conditionalFormatting sqref="AF190">
    <cfRule type="expression" dxfId="7195" priority="8829">
      <formula>AF190&lt;I190</formula>
    </cfRule>
    <cfRule type="expression" dxfId="7194" priority="8830">
      <formula>AND(AF190&lt;T190,AF190&gt;=I190)</formula>
    </cfRule>
    <cfRule type="expression" dxfId="7193" priority="8831">
      <formula>AF190&gt;=T190</formula>
    </cfRule>
  </conditionalFormatting>
  <conditionalFormatting sqref="AG190">
    <cfRule type="expression" dxfId="7192" priority="8826">
      <formula>AG190&lt;J190</formula>
    </cfRule>
    <cfRule type="expression" dxfId="7191" priority="8827">
      <formula>AND(AG190&lt;U190,AG190&gt;=J190)</formula>
    </cfRule>
    <cfRule type="expression" dxfId="7190" priority="8828">
      <formula>AG190&gt;=U190</formula>
    </cfRule>
  </conditionalFormatting>
  <conditionalFormatting sqref="AH190">
    <cfRule type="expression" dxfId="7189" priority="8823">
      <formula>AH190&lt;K190</formula>
    </cfRule>
    <cfRule type="expression" dxfId="7188" priority="8824">
      <formula>AND(AH190&lt;V190,AH190&gt;=K190)</formula>
    </cfRule>
    <cfRule type="expression" dxfId="7187" priority="8825">
      <formula>AH190&gt;=V190</formula>
    </cfRule>
  </conditionalFormatting>
  <conditionalFormatting sqref="AI190">
    <cfRule type="expression" dxfId="7186" priority="8820">
      <formula>AI190&lt;L190</formula>
    </cfRule>
    <cfRule type="expression" dxfId="7185" priority="8821">
      <formula>AND(AI190&lt;W190,AI190&gt;=L190)</formula>
    </cfRule>
    <cfRule type="expression" dxfId="7184" priority="8822">
      <formula>AI190&gt;=W190</formula>
    </cfRule>
  </conditionalFormatting>
  <conditionalFormatting sqref="AJ190">
    <cfRule type="expression" dxfId="7183" priority="8817">
      <formula>AJ190&lt;M190</formula>
    </cfRule>
    <cfRule type="expression" dxfId="7182" priority="8818">
      <formula>AND(AJ190&lt;X190,AJ190&gt;=M190)</formula>
    </cfRule>
    <cfRule type="expression" dxfId="7181" priority="8819">
      <formula>AJ190&gt;=X190</formula>
    </cfRule>
  </conditionalFormatting>
  <conditionalFormatting sqref="AK190">
    <cfRule type="expression" dxfId="7180" priority="8814">
      <formula>AK190&lt;N190</formula>
    </cfRule>
    <cfRule type="expression" dxfId="7179" priority="8815">
      <formula>AND(AK190&lt;Y190,AK190&gt;=N190)</formula>
    </cfRule>
    <cfRule type="expression" dxfId="7178" priority="8816">
      <formula>AK190&gt;=Y190</formula>
    </cfRule>
  </conditionalFormatting>
  <conditionalFormatting sqref="AC190:AK190">
    <cfRule type="cellIs" dxfId="7177" priority="8811" operator="equal">
      <formula>0</formula>
    </cfRule>
  </conditionalFormatting>
  <conditionalFormatting sqref="AC191">
    <cfRule type="expression" dxfId="7176" priority="8805">
      <formula>AC191&lt;F191</formula>
    </cfRule>
    <cfRule type="expression" dxfId="7175" priority="8806">
      <formula>AND(AC191&lt;Q191,AC191&gt;=F191)</formula>
    </cfRule>
    <cfRule type="expression" dxfId="7174" priority="8807">
      <formula>AC191&gt;=Q191</formula>
    </cfRule>
  </conditionalFormatting>
  <conditionalFormatting sqref="AD191">
    <cfRule type="expression" dxfId="7173" priority="8802">
      <formula>AD191&lt;G191</formula>
    </cfRule>
    <cfRule type="expression" dxfId="7172" priority="8803">
      <formula>AND(AD191&lt;R191,AD191&gt;=G191)</formula>
    </cfRule>
    <cfRule type="expression" dxfId="7171" priority="8804">
      <formula>AD191&gt;=R191</formula>
    </cfRule>
  </conditionalFormatting>
  <conditionalFormatting sqref="AE191">
    <cfRule type="expression" dxfId="7170" priority="8799">
      <formula>AE191&lt;H191</formula>
    </cfRule>
    <cfRule type="expression" dxfId="7169" priority="8800">
      <formula>AND(AE191&lt;S191,AE191&gt;=H191)</formula>
    </cfRule>
    <cfRule type="expression" dxfId="7168" priority="8801">
      <formula>AE191&gt;=S191</formula>
    </cfRule>
  </conditionalFormatting>
  <conditionalFormatting sqref="AF191">
    <cfRule type="expression" dxfId="7167" priority="8796">
      <formula>AF191&lt;I191</formula>
    </cfRule>
    <cfRule type="expression" dxfId="7166" priority="8797">
      <formula>AND(AF191&lt;T191,AF191&gt;=I191)</formula>
    </cfRule>
    <cfRule type="expression" dxfId="7165" priority="8798">
      <formula>AF191&gt;=T191</formula>
    </cfRule>
  </conditionalFormatting>
  <conditionalFormatting sqref="AG191">
    <cfRule type="expression" dxfId="7164" priority="8793">
      <formula>AG191&lt;J191</formula>
    </cfRule>
    <cfRule type="expression" dxfId="7163" priority="8794">
      <formula>AND(AG191&lt;U191,AG191&gt;=J191)</formula>
    </cfRule>
    <cfRule type="expression" dxfId="7162" priority="8795">
      <formula>AG191&gt;=U191</formula>
    </cfRule>
  </conditionalFormatting>
  <conditionalFormatting sqref="AH191">
    <cfRule type="expression" dxfId="7161" priority="8790">
      <formula>AH191&lt;K191</formula>
    </cfRule>
    <cfRule type="expression" dxfId="7160" priority="8791">
      <formula>AND(AH191&lt;V191,AH191&gt;=K191)</formula>
    </cfRule>
    <cfRule type="expression" dxfId="7159" priority="8792">
      <formula>AH191&gt;=V191</formula>
    </cfRule>
  </conditionalFormatting>
  <conditionalFormatting sqref="AI191">
    <cfRule type="expression" dxfId="7158" priority="8787">
      <formula>AI191&lt;L191</formula>
    </cfRule>
    <cfRule type="expression" dxfId="7157" priority="8788">
      <formula>AND(AI191&lt;W191,AI191&gt;=L191)</formula>
    </cfRule>
    <cfRule type="expression" dxfId="7156" priority="8789">
      <formula>AI191&gt;=W191</formula>
    </cfRule>
  </conditionalFormatting>
  <conditionalFormatting sqref="AJ191">
    <cfRule type="expression" dxfId="7155" priority="8784">
      <formula>AJ191&lt;M191</formula>
    </cfRule>
    <cfRule type="expression" dxfId="7154" priority="8785">
      <formula>AND(AJ191&lt;X191,AJ191&gt;=M191)</formula>
    </cfRule>
    <cfRule type="expression" dxfId="7153" priority="8786">
      <formula>AJ191&gt;=X191</formula>
    </cfRule>
  </conditionalFormatting>
  <conditionalFormatting sqref="AK191">
    <cfRule type="expression" dxfId="7152" priority="8781">
      <formula>AK191&lt;N191</formula>
    </cfRule>
    <cfRule type="expression" dxfId="7151" priority="8782">
      <formula>AND(AK191&lt;Y191,AK191&gt;=N191)</formula>
    </cfRule>
    <cfRule type="expression" dxfId="7150" priority="8783">
      <formula>AK191&gt;=Y191</formula>
    </cfRule>
  </conditionalFormatting>
  <conditionalFormatting sqref="AC191:AK191">
    <cfRule type="cellIs" dxfId="7149" priority="8778" operator="equal">
      <formula>0</formula>
    </cfRule>
  </conditionalFormatting>
  <conditionalFormatting sqref="AC192">
    <cfRule type="expression" dxfId="7148" priority="8772">
      <formula>AC192&lt;F192</formula>
    </cfRule>
    <cfRule type="expression" dxfId="7147" priority="8773">
      <formula>AND(AC192&lt;Q192,AC192&gt;=F192)</formula>
    </cfRule>
    <cfRule type="expression" dxfId="7146" priority="8774">
      <formula>AC192&gt;=Q192</formula>
    </cfRule>
  </conditionalFormatting>
  <conditionalFormatting sqref="AD192">
    <cfRule type="expression" dxfId="7145" priority="8769">
      <formula>AD192&lt;G192</formula>
    </cfRule>
    <cfRule type="expression" dxfId="7144" priority="8770">
      <formula>AND(AD192&lt;R192,AD192&gt;=G192)</formula>
    </cfRule>
    <cfRule type="expression" dxfId="7143" priority="8771">
      <formula>AD192&gt;=R192</formula>
    </cfRule>
  </conditionalFormatting>
  <conditionalFormatting sqref="AE192">
    <cfRule type="expression" dxfId="7142" priority="8766">
      <formula>AE192&lt;H192</formula>
    </cfRule>
    <cfRule type="expression" dxfId="7141" priority="8767">
      <formula>AND(AE192&lt;S192,AE192&gt;=H192)</formula>
    </cfRule>
    <cfRule type="expression" dxfId="7140" priority="8768">
      <formula>AE192&gt;=S192</formula>
    </cfRule>
  </conditionalFormatting>
  <conditionalFormatting sqref="AF192">
    <cfRule type="expression" dxfId="7139" priority="8763">
      <formula>AF192&lt;I192</formula>
    </cfRule>
    <cfRule type="expression" dxfId="7138" priority="8764">
      <formula>AND(AF192&lt;T192,AF192&gt;=I192)</formula>
    </cfRule>
    <cfRule type="expression" dxfId="7137" priority="8765">
      <formula>AF192&gt;=T192</formula>
    </cfRule>
  </conditionalFormatting>
  <conditionalFormatting sqref="AG192">
    <cfRule type="expression" dxfId="7136" priority="8760">
      <formula>AG192&lt;J192</formula>
    </cfRule>
    <cfRule type="expression" dxfId="7135" priority="8761">
      <formula>AND(AG192&lt;U192,AG192&gt;=J192)</formula>
    </cfRule>
    <cfRule type="expression" dxfId="7134" priority="8762">
      <formula>AG192&gt;=U192</formula>
    </cfRule>
  </conditionalFormatting>
  <conditionalFormatting sqref="AH192">
    <cfRule type="expression" dxfId="7133" priority="8757">
      <formula>AH192&lt;K192</formula>
    </cfRule>
    <cfRule type="expression" dxfId="7132" priority="8758">
      <formula>AND(AH192&lt;V192,AH192&gt;=K192)</formula>
    </cfRule>
    <cfRule type="expression" dxfId="7131" priority="8759">
      <formula>AH192&gt;=V192</formula>
    </cfRule>
  </conditionalFormatting>
  <conditionalFormatting sqref="AI192">
    <cfRule type="expression" dxfId="7130" priority="8754">
      <formula>AI192&lt;L192</formula>
    </cfRule>
    <cfRule type="expression" dxfId="7129" priority="8755">
      <formula>AND(AI192&lt;W192,AI192&gt;=L192)</formula>
    </cfRule>
    <cfRule type="expression" dxfId="7128" priority="8756">
      <formula>AI192&gt;=W192</formula>
    </cfRule>
  </conditionalFormatting>
  <conditionalFormatting sqref="AJ192">
    <cfRule type="expression" dxfId="7127" priority="8751">
      <formula>AJ192&lt;M192</formula>
    </cfRule>
    <cfRule type="expression" dxfId="7126" priority="8752">
      <formula>AND(AJ192&lt;X192,AJ192&gt;=M192)</formula>
    </cfRule>
    <cfRule type="expression" dxfId="7125" priority="8753">
      <formula>AJ192&gt;=X192</formula>
    </cfRule>
  </conditionalFormatting>
  <conditionalFormatting sqref="AK192">
    <cfRule type="expression" dxfId="7124" priority="8748">
      <formula>AK192&lt;N192</formula>
    </cfRule>
    <cfRule type="expression" dxfId="7123" priority="8749">
      <formula>AND(AK192&lt;Y192,AK192&gt;=N192)</formula>
    </cfRule>
    <cfRule type="expression" dxfId="7122" priority="8750">
      <formula>AK192&gt;=Y192</formula>
    </cfRule>
  </conditionalFormatting>
  <conditionalFormatting sqref="AC192:AK192">
    <cfRule type="cellIs" dxfId="7121" priority="8745" operator="equal">
      <formula>0</formula>
    </cfRule>
  </conditionalFormatting>
  <conditionalFormatting sqref="AC193">
    <cfRule type="expression" dxfId="7120" priority="8739">
      <formula>AC193&lt;F193</formula>
    </cfRule>
    <cfRule type="expression" dxfId="7119" priority="8740">
      <formula>AND(AC193&lt;Q193,AC193&gt;=F193)</formula>
    </cfRule>
    <cfRule type="expression" dxfId="7118" priority="8741">
      <formula>AC193&gt;=Q193</formula>
    </cfRule>
  </conditionalFormatting>
  <conditionalFormatting sqref="AD193">
    <cfRule type="expression" dxfId="7117" priority="8736">
      <formula>AD193&lt;G193</formula>
    </cfRule>
    <cfRule type="expression" dxfId="7116" priority="8737">
      <formula>AND(AD193&lt;R193,AD193&gt;=G193)</formula>
    </cfRule>
    <cfRule type="expression" dxfId="7115" priority="8738">
      <formula>AD193&gt;=R193</formula>
    </cfRule>
  </conditionalFormatting>
  <conditionalFormatting sqref="AE193">
    <cfRule type="expression" dxfId="7114" priority="8733">
      <formula>AE193&lt;H193</formula>
    </cfRule>
    <cfRule type="expression" dxfId="7113" priority="8734">
      <formula>AND(AE193&lt;S193,AE193&gt;=H193)</formula>
    </cfRule>
    <cfRule type="expression" dxfId="7112" priority="8735">
      <formula>AE193&gt;=S193</formula>
    </cfRule>
  </conditionalFormatting>
  <conditionalFormatting sqref="AF193">
    <cfRule type="expression" dxfId="7111" priority="8730">
      <formula>AF193&lt;I193</formula>
    </cfRule>
    <cfRule type="expression" dxfId="7110" priority="8731">
      <formula>AND(AF193&lt;T193,AF193&gt;=I193)</formula>
    </cfRule>
    <cfRule type="expression" dxfId="7109" priority="8732">
      <formula>AF193&gt;=T193</formula>
    </cfRule>
  </conditionalFormatting>
  <conditionalFormatting sqref="AG193">
    <cfRule type="expression" dxfId="7108" priority="8727">
      <formula>AG193&lt;J193</formula>
    </cfRule>
    <cfRule type="expression" dxfId="7107" priority="8728">
      <formula>AND(AG193&lt;U193,AG193&gt;=J193)</formula>
    </cfRule>
    <cfRule type="expression" dxfId="7106" priority="8729">
      <formula>AG193&gt;=U193</formula>
    </cfRule>
  </conditionalFormatting>
  <conditionalFormatting sqref="AH193">
    <cfRule type="expression" dxfId="7105" priority="8724">
      <formula>AH193&lt;K193</formula>
    </cfRule>
    <cfRule type="expression" dxfId="7104" priority="8725">
      <formula>AND(AH193&lt;V193,AH193&gt;=K193)</formula>
    </cfRule>
    <cfRule type="expression" dxfId="7103" priority="8726">
      <formula>AH193&gt;=V193</formula>
    </cfRule>
  </conditionalFormatting>
  <conditionalFormatting sqref="AI193">
    <cfRule type="expression" dxfId="7102" priority="8721">
      <formula>AI193&lt;L193</formula>
    </cfRule>
    <cfRule type="expression" dxfId="7101" priority="8722">
      <formula>AND(AI193&lt;W193,AI193&gt;=L193)</formula>
    </cfRule>
    <cfRule type="expression" dxfId="7100" priority="8723">
      <formula>AI193&gt;=W193</formula>
    </cfRule>
  </conditionalFormatting>
  <conditionalFormatting sqref="AJ193">
    <cfRule type="expression" dxfId="7099" priority="8718">
      <formula>AJ193&lt;M193</formula>
    </cfRule>
    <cfRule type="expression" dxfId="7098" priority="8719">
      <formula>AND(AJ193&lt;X193,AJ193&gt;=M193)</formula>
    </cfRule>
    <cfRule type="expression" dxfId="7097" priority="8720">
      <formula>AJ193&gt;=X193</formula>
    </cfRule>
  </conditionalFormatting>
  <conditionalFormatting sqref="AK193">
    <cfRule type="expression" dxfId="7096" priority="8715">
      <formula>AK193&lt;N193</formula>
    </cfRule>
    <cfRule type="expression" dxfId="7095" priority="8716">
      <formula>AND(AK193&lt;Y193,AK193&gt;=N193)</formula>
    </cfRule>
    <cfRule type="expression" dxfId="7094" priority="8717">
      <formula>AK193&gt;=Y193</formula>
    </cfRule>
  </conditionalFormatting>
  <conditionalFormatting sqref="AC193:AK193">
    <cfRule type="cellIs" dxfId="7093" priority="8712" operator="equal">
      <formula>0</formula>
    </cfRule>
  </conditionalFormatting>
  <conditionalFormatting sqref="AC194">
    <cfRule type="expression" dxfId="7092" priority="8706">
      <formula>AC194&lt;F194</formula>
    </cfRule>
    <cfRule type="expression" dxfId="7091" priority="8707">
      <formula>AND(AC194&lt;Q194,AC194&gt;=F194)</formula>
    </cfRule>
    <cfRule type="expression" dxfId="7090" priority="8708">
      <formula>AC194&gt;=Q194</formula>
    </cfRule>
  </conditionalFormatting>
  <conditionalFormatting sqref="AD194">
    <cfRule type="expression" dxfId="7089" priority="8703">
      <formula>AD194&lt;G194</formula>
    </cfRule>
    <cfRule type="expression" dxfId="7088" priority="8704">
      <formula>AND(AD194&lt;R194,AD194&gt;=G194)</formula>
    </cfRule>
    <cfRule type="expression" dxfId="7087" priority="8705">
      <formula>AD194&gt;=R194</formula>
    </cfRule>
  </conditionalFormatting>
  <conditionalFormatting sqref="AE194">
    <cfRule type="expression" dxfId="7086" priority="8700">
      <formula>AE194&lt;H194</formula>
    </cfRule>
    <cfRule type="expression" dxfId="7085" priority="8701">
      <formula>AND(AE194&lt;S194,AE194&gt;=H194)</formula>
    </cfRule>
    <cfRule type="expression" dxfId="7084" priority="8702">
      <formula>AE194&gt;=S194</formula>
    </cfRule>
  </conditionalFormatting>
  <conditionalFormatting sqref="AF194">
    <cfRule type="expression" dxfId="7083" priority="8697">
      <formula>AF194&lt;I194</formula>
    </cfRule>
    <cfRule type="expression" dxfId="7082" priority="8698">
      <formula>AND(AF194&lt;T194,AF194&gt;=I194)</formula>
    </cfRule>
    <cfRule type="expression" dxfId="7081" priority="8699">
      <formula>AF194&gt;=T194</formula>
    </cfRule>
  </conditionalFormatting>
  <conditionalFormatting sqref="AG194">
    <cfRule type="expression" dxfId="7080" priority="8694">
      <formula>AG194&lt;J194</formula>
    </cfRule>
    <cfRule type="expression" dxfId="7079" priority="8695">
      <formula>AND(AG194&lt;U194,AG194&gt;=J194)</formula>
    </cfRule>
    <cfRule type="expression" dxfId="7078" priority="8696">
      <formula>AG194&gt;=U194</formula>
    </cfRule>
  </conditionalFormatting>
  <conditionalFormatting sqref="AH194">
    <cfRule type="expression" dxfId="7077" priority="8691">
      <formula>AH194&lt;K194</formula>
    </cfRule>
    <cfRule type="expression" dxfId="7076" priority="8692">
      <formula>AND(AH194&lt;V194,AH194&gt;=K194)</formula>
    </cfRule>
    <cfRule type="expression" dxfId="7075" priority="8693">
      <formula>AH194&gt;=V194</formula>
    </cfRule>
  </conditionalFormatting>
  <conditionalFormatting sqref="AI194">
    <cfRule type="expression" dxfId="7074" priority="8688">
      <formula>AI194&lt;L194</formula>
    </cfRule>
    <cfRule type="expression" dxfId="7073" priority="8689">
      <formula>AND(AI194&lt;W194,AI194&gt;=L194)</formula>
    </cfRule>
    <cfRule type="expression" dxfId="7072" priority="8690">
      <formula>AI194&gt;=W194</formula>
    </cfRule>
  </conditionalFormatting>
  <conditionalFormatting sqref="AJ194">
    <cfRule type="expression" dxfId="7071" priority="8685">
      <formula>AJ194&lt;M194</formula>
    </cfRule>
    <cfRule type="expression" dxfId="7070" priority="8686">
      <formula>AND(AJ194&lt;X194,AJ194&gt;=M194)</formula>
    </cfRule>
    <cfRule type="expression" dxfId="7069" priority="8687">
      <formula>AJ194&gt;=X194</formula>
    </cfRule>
  </conditionalFormatting>
  <conditionalFormatting sqref="AK194">
    <cfRule type="expression" dxfId="7068" priority="8682">
      <formula>AK194&lt;N194</formula>
    </cfRule>
    <cfRule type="expression" dxfId="7067" priority="8683">
      <formula>AND(AK194&lt;Y194,AK194&gt;=N194)</formula>
    </cfRule>
    <cfRule type="expression" dxfId="7066" priority="8684">
      <formula>AK194&gt;=Y194</formula>
    </cfRule>
  </conditionalFormatting>
  <conditionalFormatting sqref="AC194:AK194">
    <cfRule type="cellIs" dxfId="7065" priority="8679" operator="equal">
      <formula>0</formula>
    </cfRule>
  </conditionalFormatting>
  <conditionalFormatting sqref="AA195">
    <cfRule type="expression" dxfId="7064" priority="8676">
      <formula>AA195&lt;E195</formula>
    </cfRule>
    <cfRule type="expression" dxfId="7063" priority="8677">
      <formula>AND(AA195&lt;P195,AA195&gt;=E195)</formula>
    </cfRule>
    <cfRule type="expression" dxfId="7062" priority="8678">
      <formula>AA195&gt;=P195</formula>
    </cfRule>
  </conditionalFormatting>
  <conditionalFormatting sqref="AC195">
    <cfRule type="expression" dxfId="7061" priority="8673">
      <formula>AC195&lt;F195</formula>
    </cfRule>
    <cfRule type="expression" dxfId="7060" priority="8674">
      <formula>AND(AC195&lt;Q195,AC195&gt;=F195)</formula>
    </cfRule>
    <cfRule type="expression" dxfId="7059" priority="8675">
      <formula>AC195&gt;=Q195</formula>
    </cfRule>
  </conditionalFormatting>
  <conditionalFormatting sqref="AD195">
    <cfRule type="expression" dxfId="7058" priority="8670">
      <formula>AD195&lt;G195</formula>
    </cfRule>
    <cfRule type="expression" dxfId="7057" priority="8671">
      <formula>AND(AD195&lt;R195,AD195&gt;=G195)</formula>
    </cfRule>
    <cfRule type="expression" dxfId="7056" priority="8672">
      <formula>AD195&gt;=R195</formula>
    </cfRule>
  </conditionalFormatting>
  <conditionalFormatting sqref="AE195">
    <cfRule type="expression" dxfId="7055" priority="8667">
      <formula>AE195&lt;H195</formula>
    </cfRule>
    <cfRule type="expression" dxfId="7054" priority="8668">
      <formula>AND(AE195&lt;S195,AE195&gt;=H195)</formula>
    </cfRule>
    <cfRule type="expression" dxfId="7053" priority="8669">
      <formula>AE195&gt;=S195</formula>
    </cfRule>
  </conditionalFormatting>
  <conditionalFormatting sqref="AF195">
    <cfRule type="expression" dxfId="7052" priority="8664">
      <formula>AF195&lt;I195</formula>
    </cfRule>
    <cfRule type="expression" dxfId="7051" priority="8665">
      <formula>AND(AF195&lt;T195,AF195&gt;=I195)</formula>
    </cfRule>
    <cfRule type="expression" dxfId="7050" priority="8666">
      <formula>AF195&gt;=T195</formula>
    </cfRule>
  </conditionalFormatting>
  <conditionalFormatting sqref="AG195">
    <cfRule type="expression" dxfId="7049" priority="8661">
      <formula>AG195&lt;J195</formula>
    </cfRule>
    <cfRule type="expression" dxfId="7048" priority="8662">
      <formula>AND(AG195&lt;U195,AG195&gt;=J195)</formula>
    </cfRule>
    <cfRule type="expression" dxfId="7047" priority="8663">
      <formula>AG195&gt;=U195</formula>
    </cfRule>
  </conditionalFormatting>
  <conditionalFormatting sqref="AH195">
    <cfRule type="expression" dxfId="7046" priority="8658">
      <formula>AH195&lt;K195</formula>
    </cfRule>
    <cfRule type="expression" dxfId="7045" priority="8659">
      <formula>AND(AH195&lt;V195,AH195&gt;=K195)</formula>
    </cfRule>
    <cfRule type="expression" dxfId="7044" priority="8660">
      <formula>AH195&gt;=V195</formula>
    </cfRule>
  </conditionalFormatting>
  <conditionalFormatting sqref="AI195">
    <cfRule type="expression" dxfId="7043" priority="8655">
      <formula>AI195&lt;L195</formula>
    </cfRule>
    <cfRule type="expression" dxfId="7042" priority="8656">
      <formula>AND(AI195&lt;W195,AI195&gt;=L195)</formula>
    </cfRule>
    <cfRule type="expression" dxfId="7041" priority="8657">
      <formula>AI195&gt;=W195</formula>
    </cfRule>
  </conditionalFormatting>
  <conditionalFormatting sqref="AJ195">
    <cfRule type="expression" dxfId="7040" priority="8652">
      <formula>AJ195&lt;M195</formula>
    </cfRule>
    <cfRule type="expression" dxfId="7039" priority="8653">
      <formula>AND(AJ195&lt;X195,AJ195&gt;=M195)</formula>
    </cfRule>
    <cfRule type="expression" dxfId="7038" priority="8654">
      <formula>AJ195&gt;=X195</formula>
    </cfRule>
  </conditionalFormatting>
  <conditionalFormatting sqref="AK195">
    <cfRule type="expression" dxfId="7037" priority="8649">
      <formula>AK195&lt;N195</formula>
    </cfRule>
    <cfRule type="expression" dxfId="7036" priority="8650">
      <formula>AND(AK195&lt;Y195,AK195&gt;=N195)</formula>
    </cfRule>
    <cfRule type="expression" dxfId="7035" priority="8651">
      <formula>AK195&gt;=Y195</formula>
    </cfRule>
  </conditionalFormatting>
  <conditionalFormatting sqref="AA195 AC195:AK195">
    <cfRule type="cellIs" dxfId="7034" priority="8646" operator="equal">
      <formula>0</formula>
    </cfRule>
  </conditionalFormatting>
  <conditionalFormatting sqref="AC196">
    <cfRule type="expression" dxfId="7033" priority="8640">
      <formula>AC196&lt;F196</formula>
    </cfRule>
    <cfRule type="expression" dxfId="7032" priority="8641">
      <formula>AND(AC196&lt;Q196,AC196&gt;=F196)</formula>
    </cfRule>
    <cfRule type="expression" dxfId="7031" priority="8642">
      <formula>AC196&gt;=Q196</formula>
    </cfRule>
  </conditionalFormatting>
  <conditionalFormatting sqref="AD196">
    <cfRule type="expression" dxfId="7030" priority="8637">
      <formula>AD196&lt;G196</formula>
    </cfRule>
    <cfRule type="expression" dxfId="7029" priority="8638">
      <formula>AND(AD196&lt;R196,AD196&gt;=G196)</formula>
    </cfRule>
    <cfRule type="expression" dxfId="7028" priority="8639">
      <formula>AD196&gt;=R196</formula>
    </cfRule>
  </conditionalFormatting>
  <conditionalFormatting sqref="AE196">
    <cfRule type="expression" dxfId="7027" priority="8634">
      <formula>AE196&lt;H196</formula>
    </cfRule>
    <cfRule type="expression" dxfId="7026" priority="8635">
      <formula>AND(AE196&lt;S196,AE196&gt;=H196)</formula>
    </cfRule>
    <cfRule type="expression" dxfId="7025" priority="8636">
      <formula>AE196&gt;=S196</formula>
    </cfRule>
  </conditionalFormatting>
  <conditionalFormatting sqref="AF196">
    <cfRule type="expression" dxfId="7024" priority="8631">
      <formula>AF196&lt;I196</formula>
    </cfRule>
    <cfRule type="expression" dxfId="7023" priority="8632">
      <formula>AND(AF196&lt;T196,AF196&gt;=I196)</formula>
    </cfRule>
    <cfRule type="expression" dxfId="7022" priority="8633">
      <formula>AF196&gt;=T196</formula>
    </cfRule>
  </conditionalFormatting>
  <conditionalFormatting sqref="AG196">
    <cfRule type="expression" dxfId="7021" priority="8628">
      <formula>AG196&lt;J196</formula>
    </cfRule>
    <cfRule type="expression" dxfId="7020" priority="8629">
      <formula>AND(AG196&lt;U196,AG196&gt;=J196)</formula>
    </cfRule>
    <cfRule type="expression" dxfId="7019" priority="8630">
      <formula>AG196&gt;=U196</formula>
    </cfRule>
  </conditionalFormatting>
  <conditionalFormatting sqref="AH196">
    <cfRule type="expression" dxfId="7018" priority="8625">
      <formula>AH196&lt;K196</formula>
    </cfRule>
    <cfRule type="expression" dxfId="7017" priority="8626">
      <formula>AND(AH196&lt;V196,AH196&gt;=K196)</formula>
    </cfRule>
    <cfRule type="expression" dxfId="7016" priority="8627">
      <formula>AH196&gt;=V196</formula>
    </cfRule>
  </conditionalFormatting>
  <conditionalFormatting sqref="AI196">
    <cfRule type="expression" dxfId="7015" priority="8622">
      <formula>AI196&lt;L196</formula>
    </cfRule>
    <cfRule type="expression" dxfId="7014" priority="8623">
      <formula>AND(AI196&lt;W196,AI196&gt;=L196)</formula>
    </cfRule>
    <cfRule type="expression" dxfId="7013" priority="8624">
      <formula>AI196&gt;=W196</formula>
    </cfRule>
  </conditionalFormatting>
  <conditionalFormatting sqref="AJ196">
    <cfRule type="expression" dxfId="7012" priority="8619">
      <formula>AJ196&lt;M196</formula>
    </cfRule>
    <cfRule type="expression" dxfId="7011" priority="8620">
      <formula>AND(AJ196&lt;X196,AJ196&gt;=M196)</formula>
    </cfRule>
    <cfRule type="expression" dxfId="7010" priority="8621">
      <formula>AJ196&gt;=X196</formula>
    </cfRule>
  </conditionalFormatting>
  <conditionalFormatting sqref="AK196">
    <cfRule type="expression" dxfId="7009" priority="8616">
      <formula>AK196&lt;N196</formula>
    </cfRule>
    <cfRule type="expression" dxfId="7008" priority="8617">
      <formula>AND(AK196&lt;Y196,AK196&gt;=N196)</formula>
    </cfRule>
    <cfRule type="expression" dxfId="7007" priority="8618">
      <formula>AK196&gt;=Y196</formula>
    </cfRule>
  </conditionalFormatting>
  <conditionalFormatting sqref="AC196:AK196">
    <cfRule type="cellIs" dxfId="7006" priority="8613" operator="equal">
      <formula>0</formula>
    </cfRule>
  </conditionalFormatting>
  <conditionalFormatting sqref="AC197">
    <cfRule type="expression" dxfId="7005" priority="8607">
      <formula>AC197&lt;F197</formula>
    </cfRule>
    <cfRule type="expression" dxfId="7004" priority="8608">
      <formula>AND(AC197&lt;Q197,AC197&gt;=F197)</formula>
    </cfRule>
    <cfRule type="expression" dxfId="7003" priority="8609">
      <formula>AC197&gt;=Q197</formula>
    </cfRule>
  </conditionalFormatting>
  <conditionalFormatting sqref="AD197">
    <cfRule type="expression" dxfId="7002" priority="8604">
      <formula>AD197&lt;G197</formula>
    </cfRule>
    <cfRule type="expression" dxfId="7001" priority="8605">
      <formula>AND(AD197&lt;R197,AD197&gt;=G197)</formula>
    </cfRule>
    <cfRule type="expression" dxfId="7000" priority="8606">
      <formula>AD197&gt;=R197</formula>
    </cfRule>
  </conditionalFormatting>
  <conditionalFormatting sqref="AE197">
    <cfRule type="expression" dxfId="6999" priority="8601">
      <formula>AE197&lt;H197</formula>
    </cfRule>
    <cfRule type="expression" dxfId="6998" priority="8602">
      <formula>AND(AE197&lt;S197,AE197&gt;=H197)</formula>
    </cfRule>
    <cfRule type="expression" dxfId="6997" priority="8603">
      <formula>AE197&gt;=S197</formula>
    </cfRule>
  </conditionalFormatting>
  <conditionalFormatting sqref="AF197">
    <cfRule type="expression" dxfId="6996" priority="8598">
      <formula>AF197&lt;I197</formula>
    </cfRule>
    <cfRule type="expression" dxfId="6995" priority="8599">
      <formula>AND(AF197&lt;T197,AF197&gt;=I197)</formula>
    </cfRule>
    <cfRule type="expression" dxfId="6994" priority="8600">
      <formula>AF197&gt;=T197</formula>
    </cfRule>
  </conditionalFormatting>
  <conditionalFormatting sqref="AG197">
    <cfRule type="expression" dxfId="6993" priority="8595">
      <formula>AG197&lt;J197</formula>
    </cfRule>
    <cfRule type="expression" dxfId="6992" priority="8596">
      <formula>AND(AG197&lt;U197,AG197&gt;=J197)</formula>
    </cfRule>
    <cfRule type="expression" dxfId="6991" priority="8597">
      <formula>AG197&gt;=U197</formula>
    </cfRule>
  </conditionalFormatting>
  <conditionalFormatting sqref="AH197">
    <cfRule type="expression" dxfId="6990" priority="8592">
      <formula>AH197&lt;K197</formula>
    </cfRule>
    <cfRule type="expression" dxfId="6989" priority="8593">
      <formula>AND(AH197&lt;V197,AH197&gt;=K197)</formula>
    </cfRule>
    <cfRule type="expression" dxfId="6988" priority="8594">
      <formula>AH197&gt;=V197</formula>
    </cfRule>
  </conditionalFormatting>
  <conditionalFormatting sqref="AI197">
    <cfRule type="expression" dxfId="6987" priority="8589">
      <formula>AI197&lt;L197</formula>
    </cfRule>
    <cfRule type="expression" dxfId="6986" priority="8590">
      <formula>AND(AI197&lt;W197,AI197&gt;=L197)</formula>
    </cfRule>
    <cfRule type="expression" dxfId="6985" priority="8591">
      <formula>AI197&gt;=W197</formula>
    </cfRule>
  </conditionalFormatting>
  <conditionalFormatting sqref="AJ197">
    <cfRule type="expression" dxfId="6984" priority="8586">
      <formula>AJ197&lt;M197</formula>
    </cfRule>
    <cfRule type="expression" dxfId="6983" priority="8587">
      <formula>AND(AJ197&lt;X197,AJ197&gt;=M197)</formula>
    </cfRule>
    <cfRule type="expression" dxfId="6982" priority="8588">
      <formula>AJ197&gt;=X197</formula>
    </cfRule>
  </conditionalFormatting>
  <conditionalFormatting sqref="AK197">
    <cfRule type="expression" dxfId="6981" priority="8583">
      <formula>AK197&lt;N197</formula>
    </cfRule>
    <cfRule type="expression" dxfId="6980" priority="8584">
      <formula>AND(AK197&lt;Y197,AK197&gt;=N197)</formula>
    </cfRule>
    <cfRule type="expression" dxfId="6979" priority="8585">
      <formula>AK197&gt;=Y197</formula>
    </cfRule>
  </conditionalFormatting>
  <conditionalFormatting sqref="AC197:AK197">
    <cfRule type="cellIs" dxfId="6978" priority="8580" operator="equal">
      <formula>0</formula>
    </cfRule>
  </conditionalFormatting>
  <conditionalFormatting sqref="AC198">
    <cfRule type="expression" dxfId="6977" priority="8574">
      <formula>AC198&lt;F198</formula>
    </cfRule>
    <cfRule type="expression" dxfId="6976" priority="8575">
      <formula>AND(AC198&lt;Q198,AC198&gt;=F198)</formula>
    </cfRule>
    <cfRule type="expression" dxfId="6975" priority="8576">
      <formula>AC198&gt;=Q198</formula>
    </cfRule>
  </conditionalFormatting>
  <conditionalFormatting sqref="AD198">
    <cfRule type="expression" dxfId="6974" priority="8571">
      <formula>AD198&lt;G198</formula>
    </cfRule>
    <cfRule type="expression" dxfId="6973" priority="8572">
      <formula>AND(AD198&lt;R198,AD198&gt;=G198)</formula>
    </cfRule>
    <cfRule type="expression" dxfId="6972" priority="8573">
      <formula>AD198&gt;=R198</formula>
    </cfRule>
  </conditionalFormatting>
  <conditionalFormatting sqref="AE198">
    <cfRule type="expression" dxfId="6971" priority="8568">
      <formula>AE198&lt;H198</formula>
    </cfRule>
    <cfRule type="expression" dxfId="6970" priority="8569">
      <formula>AND(AE198&lt;S198,AE198&gt;=H198)</formula>
    </cfRule>
    <cfRule type="expression" dxfId="6969" priority="8570">
      <formula>AE198&gt;=S198</formula>
    </cfRule>
  </conditionalFormatting>
  <conditionalFormatting sqref="AF198">
    <cfRule type="expression" dxfId="6968" priority="8565">
      <formula>AF198&lt;I198</formula>
    </cfRule>
    <cfRule type="expression" dxfId="6967" priority="8566">
      <formula>AND(AF198&lt;T198,AF198&gt;=I198)</formula>
    </cfRule>
    <cfRule type="expression" dxfId="6966" priority="8567">
      <formula>AF198&gt;=T198</formula>
    </cfRule>
  </conditionalFormatting>
  <conditionalFormatting sqref="AG198">
    <cfRule type="expression" dxfId="6965" priority="8562">
      <formula>AG198&lt;J198</formula>
    </cfRule>
    <cfRule type="expression" dxfId="6964" priority="8563">
      <formula>AND(AG198&lt;U198,AG198&gt;=J198)</formula>
    </cfRule>
    <cfRule type="expression" dxfId="6963" priority="8564">
      <formula>AG198&gt;=U198</formula>
    </cfRule>
  </conditionalFormatting>
  <conditionalFormatting sqref="AH198">
    <cfRule type="expression" dxfId="6962" priority="8559">
      <formula>AH198&lt;K198</formula>
    </cfRule>
    <cfRule type="expression" dxfId="6961" priority="8560">
      <formula>AND(AH198&lt;V198,AH198&gt;=K198)</formula>
    </cfRule>
    <cfRule type="expression" dxfId="6960" priority="8561">
      <formula>AH198&gt;=V198</formula>
    </cfRule>
  </conditionalFormatting>
  <conditionalFormatting sqref="AI198">
    <cfRule type="expression" dxfId="6959" priority="8556">
      <formula>AI198&lt;L198</formula>
    </cfRule>
    <cfRule type="expression" dxfId="6958" priority="8557">
      <formula>AND(AI198&lt;W198,AI198&gt;=L198)</formula>
    </cfRule>
    <cfRule type="expression" dxfId="6957" priority="8558">
      <formula>AI198&gt;=W198</formula>
    </cfRule>
  </conditionalFormatting>
  <conditionalFormatting sqref="AJ198">
    <cfRule type="expression" dxfId="6956" priority="8553">
      <formula>AJ198&lt;M198</formula>
    </cfRule>
    <cfRule type="expression" dxfId="6955" priority="8554">
      <formula>AND(AJ198&lt;X198,AJ198&gt;=M198)</formula>
    </cfRule>
    <cfRule type="expression" dxfId="6954" priority="8555">
      <formula>AJ198&gt;=X198</formula>
    </cfRule>
  </conditionalFormatting>
  <conditionalFormatting sqref="AK198">
    <cfRule type="expression" dxfId="6953" priority="8550">
      <formula>AK198&lt;N198</formula>
    </cfRule>
    <cfRule type="expression" dxfId="6952" priority="8551">
      <formula>AND(AK198&lt;Y198,AK198&gt;=N198)</formula>
    </cfRule>
    <cfRule type="expression" dxfId="6951" priority="8552">
      <formula>AK198&gt;=Y198</formula>
    </cfRule>
  </conditionalFormatting>
  <conditionalFormatting sqref="AC198:AK198">
    <cfRule type="cellIs" dxfId="6950" priority="8547" operator="equal">
      <formula>0</formula>
    </cfRule>
  </conditionalFormatting>
  <conditionalFormatting sqref="AC199">
    <cfRule type="expression" dxfId="6949" priority="8541">
      <formula>AC199&lt;F199</formula>
    </cfRule>
    <cfRule type="expression" dxfId="6948" priority="8542">
      <formula>AND(AC199&lt;Q199,AC199&gt;=F199)</formula>
    </cfRule>
    <cfRule type="expression" dxfId="6947" priority="8543">
      <formula>AC199&gt;=Q199</formula>
    </cfRule>
  </conditionalFormatting>
  <conditionalFormatting sqref="AD199">
    <cfRule type="expression" dxfId="6946" priority="8538">
      <formula>AD199&lt;G199</formula>
    </cfRule>
    <cfRule type="expression" dxfId="6945" priority="8539">
      <formula>AND(AD199&lt;R199,AD199&gt;=G199)</formula>
    </cfRule>
    <cfRule type="expression" dxfId="6944" priority="8540">
      <formula>AD199&gt;=R199</formula>
    </cfRule>
  </conditionalFormatting>
  <conditionalFormatting sqref="AE199">
    <cfRule type="expression" dxfId="6943" priority="8535">
      <formula>AE199&lt;H199</formula>
    </cfRule>
    <cfRule type="expression" dxfId="6942" priority="8536">
      <formula>AND(AE199&lt;S199,AE199&gt;=H199)</formula>
    </cfRule>
    <cfRule type="expression" dxfId="6941" priority="8537">
      <formula>AE199&gt;=S199</formula>
    </cfRule>
  </conditionalFormatting>
  <conditionalFormatting sqref="AF199">
    <cfRule type="expression" dxfId="6940" priority="8532">
      <formula>AF199&lt;I199</formula>
    </cfRule>
    <cfRule type="expression" dxfId="6939" priority="8533">
      <formula>AND(AF199&lt;T199,AF199&gt;=I199)</formula>
    </cfRule>
    <cfRule type="expression" dxfId="6938" priority="8534">
      <formula>AF199&gt;=T199</formula>
    </cfRule>
  </conditionalFormatting>
  <conditionalFormatting sqref="AG199">
    <cfRule type="expression" dxfId="6937" priority="8529">
      <formula>AG199&lt;J199</formula>
    </cfRule>
    <cfRule type="expression" dxfId="6936" priority="8530">
      <formula>AND(AG199&lt;U199,AG199&gt;=J199)</formula>
    </cfRule>
    <cfRule type="expression" dxfId="6935" priority="8531">
      <formula>AG199&gt;=U199</formula>
    </cfRule>
  </conditionalFormatting>
  <conditionalFormatting sqref="AH199">
    <cfRule type="expression" dxfId="6934" priority="8526">
      <formula>AH199&lt;K199</formula>
    </cfRule>
    <cfRule type="expression" dxfId="6933" priority="8527">
      <formula>AND(AH199&lt;V199,AH199&gt;=K199)</formula>
    </cfRule>
    <cfRule type="expression" dxfId="6932" priority="8528">
      <formula>AH199&gt;=V199</formula>
    </cfRule>
  </conditionalFormatting>
  <conditionalFormatting sqref="AI199">
    <cfRule type="expression" dxfId="6931" priority="8523">
      <formula>AI199&lt;L199</formula>
    </cfRule>
    <cfRule type="expression" dxfId="6930" priority="8524">
      <formula>AND(AI199&lt;W199,AI199&gt;=L199)</formula>
    </cfRule>
    <cfRule type="expression" dxfId="6929" priority="8525">
      <formula>AI199&gt;=W199</formula>
    </cfRule>
  </conditionalFormatting>
  <conditionalFormatting sqref="AJ199">
    <cfRule type="expression" dxfId="6928" priority="8520">
      <formula>AJ199&lt;M199</formula>
    </cfRule>
    <cfRule type="expression" dxfId="6927" priority="8521">
      <formula>AND(AJ199&lt;X199,AJ199&gt;=M199)</formula>
    </cfRule>
    <cfRule type="expression" dxfId="6926" priority="8522">
      <formula>AJ199&gt;=X199</formula>
    </cfRule>
  </conditionalFormatting>
  <conditionalFormatting sqref="AK199">
    <cfRule type="expression" dxfId="6925" priority="8517">
      <formula>AK199&lt;N199</formula>
    </cfRule>
    <cfRule type="expression" dxfId="6924" priority="8518">
      <formula>AND(AK199&lt;Y199,AK199&gt;=N199)</formula>
    </cfRule>
    <cfRule type="expression" dxfId="6923" priority="8519">
      <formula>AK199&gt;=Y199</formula>
    </cfRule>
  </conditionalFormatting>
  <conditionalFormatting sqref="AC199:AK199">
    <cfRule type="cellIs" dxfId="6922" priority="8514" operator="equal">
      <formula>0</formula>
    </cfRule>
  </conditionalFormatting>
  <conditionalFormatting sqref="AC200">
    <cfRule type="expression" dxfId="6921" priority="8508">
      <formula>AC200&lt;F200</formula>
    </cfRule>
    <cfRule type="expression" dxfId="6920" priority="8509">
      <formula>AND(AC200&lt;Q200,AC200&gt;=F200)</formula>
    </cfRule>
    <cfRule type="expression" dxfId="6919" priority="8510">
      <formula>AC200&gt;=Q200</formula>
    </cfRule>
  </conditionalFormatting>
  <conditionalFormatting sqref="AD200">
    <cfRule type="expression" dxfId="6918" priority="8505">
      <formula>AD200&lt;G200</formula>
    </cfRule>
    <cfRule type="expression" dxfId="6917" priority="8506">
      <formula>AND(AD200&lt;R200,AD200&gt;=G200)</formula>
    </cfRule>
    <cfRule type="expression" dxfId="6916" priority="8507">
      <formula>AD200&gt;=R200</formula>
    </cfRule>
  </conditionalFormatting>
  <conditionalFormatting sqref="AE200">
    <cfRule type="expression" dxfId="6915" priority="8502">
      <formula>AE200&lt;H200</formula>
    </cfRule>
    <cfRule type="expression" dxfId="6914" priority="8503">
      <formula>AND(AE200&lt;S200,AE200&gt;=H200)</formula>
    </cfRule>
    <cfRule type="expression" dxfId="6913" priority="8504">
      <formula>AE200&gt;=S200</formula>
    </cfRule>
  </conditionalFormatting>
  <conditionalFormatting sqref="AF200">
    <cfRule type="expression" dxfId="6912" priority="8499">
      <formula>AF200&lt;I200</formula>
    </cfRule>
    <cfRule type="expression" dxfId="6911" priority="8500">
      <formula>AND(AF200&lt;T200,AF200&gt;=I200)</formula>
    </cfRule>
    <cfRule type="expression" dxfId="6910" priority="8501">
      <formula>AF200&gt;=T200</formula>
    </cfRule>
  </conditionalFormatting>
  <conditionalFormatting sqref="AG200">
    <cfRule type="expression" dxfId="6909" priority="8496">
      <formula>AG200&lt;J200</formula>
    </cfRule>
    <cfRule type="expression" dxfId="6908" priority="8497">
      <formula>AND(AG200&lt;U200,AG200&gt;=J200)</formula>
    </cfRule>
    <cfRule type="expression" dxfId="6907" priority="8498">
      <formula>AG200&gt;=U200</formula>
    </cfRule>
  </conditionalFormatting>
  <conditionalFormatting sqref="AH200">
    <cfRule type="expression" dxfId="6906" priority="8493">
      <formula>AH200&lt;K200</formula>
    </cfRule>
    <cfRule type="expression" dxfId="6905" priority="8494">
      <formula>AND(AH200&lt;V200,AH200&gt;=K200)</formula>
    </cfRule>
    <cfRule type="expression" dxfId="6904" priority="8495">
      <formula>AH200&gt;=V200</formula>
    </cfRule>
  </conditionalFormatting>
  <conditionalFormatting sqref="AI200">
    <cfRule type="expression" dxfId="6903" priority="8490">
      <formula>AI200&lt;L200</formula>
    </cfRule>
    <cfRule type="expression" dxfId="6902" priority="8491">
      <formula>AND(AI200&lt;W200,AI200&gt;=L200)</formula>
    </cfRule>
    <cfRule type="expression" dxfId="6901" priority="8492">
      <formula>AI200&gt;=W200</formula>
    </cfRule>
  </conditionalFormatting>
  <conditionalFormatting sqref="AJ200">
    <cfRule type="expression" dxfId="6900" priority="8487">
      <formula>AJ200&lt;M200</formula>
    </cfRule>
    <cfRule type="expression" dxfId="6899" priority="8488">
      <formula>AND(AJ200&lt;X200,AJ200&gt;=M200)</formula>
    </cfRule>
    <cfRule type="expression" dxfId="6898" priority="8489">
      <formula>AJ200&gt;=X200</formula>
    </cfRule>
  </conditionalFormatting>
  <conditionalFormatting sqref="AK200">
    <cfRule type="expression" dxfId="6897" priority="8484">
      <formula>AK200&lt;N200</formula>
    </cfRule>
    <cfRule type="expression" dxfId="6896" priority="8485">
      <formula>AND(AK200&lt;Y200,AK200&gt;=N200)</formula>
    </cfRule>
    <cfRule type="expression" dxfId="6895" priority="8486">
      <formula>AK200&gt;=Y200</formula>
    </cfRule>
  </conditionalFormatting>
  <conditionalFormatting sqref="AC200:AK200">
    <cfRule type="cellIs" dxfId="6894" priority="8481" operator="equal">
      <formula>0</formula>
    </cfRule>
  </conditionalFormatting>
  <conditionalFormatting sqref="AA201">
    <cfRule type="expression" dxfId="6893" priority="8478">
      <formula>AA201&lt;E201</formula>
    </cfRule>
    <cfRule type="expression" dxfId="6892" priority="8479">
      <formula>AND(AA201&lt;P201,AA201&gt;=E201)</formula>
    </cfRule>
    <cfRule type="expression" dxfId="6891" priority="8480">
      <formula>AA201&gt;=P201</formula>
    </cfRule>
  </conditionalFormatting>
  <conditionalFormatting sqref="AC201">
    <cfRule type="expression" dxfId="6890" priority="8475">
      <formula>AC201&lt;F201</formula>
    </cfRule>
    <cfRule type="expression" dxfId="6889" priority="8476">
      <formula>AND(AC201&lt;Q201,AC201&gt;=F201)</formula>
    </cfRule>
    <cfRule type="expression" dxfId="6888" priority="8477">
      <formula>AC201&gt;=Q201</formula>
    </cfRule>
  </conditionalFormatting>
  <conditionalFormatting sqref="AD201">
    <cfRule type="expression" dxfId="6887" priority="8472">
      <formula>AD201&lt;G201</formula>
    </cfRule>
    <cfRule type="expression" dxfId="6886" priority="8473">
      <formula>AND(AD201&lt;R201,AD201&gt;=G201)</formula>
    </cfRule>
    <cfRule type="expression" dxfId="6885" priority="8474">
      <formula>AD201&gt;=R201</formula>
    </cfRule>
  </conditionalFormatting>
  <conditionalFormatting sqref="AE201">
    <cfRule type="expression" dxfId="6884" priority="8469">
      <formula>AE201&lt;H201</formula>
    </cfRule>
    <cfRule type="expression" dxfId="6883" priority="8470">
      <formula>AND(AE201&lt;S201,AE201&gt;=H201)</formula>
    </cfRule>
    <cfRule type="expression" dxfId="6882" priority="8471">
      <formula>AE201&gt;=S201</formula>
    </cfRule>
  </conditionalFormatting>
  <conditionalFormatting sqref="AF201">
    <cfRule type="expression" dxfId="6881" priority="8466">
      <formula>AF201&lt;I201</formula>
    </cfRule>
    <cfRule type="expression" dxfId="6880" priority="8467">
      <formula>AND(AF201&lt;T201,AF201&gt;=I201)</formula>
    </cfRule>
    <cfRule type="expression" dxfId="6879" priority="8468">
      <formula>AF201&gt;=T201</formula>
    </cfRule>
  </conditionalFormatting>
  <conditionalFormatting sqref="AG201">
    <cfRule type="expression" dxfId="6878" priority="8463">
      <formula>AG201&lt;J201</formula>
    </cfRule>
    <cfRule type="expression" dxfId="6877" priority="8464">
      <formula>AND(AG201&lt;U201,AG201&gt;=J201)</formula>
    </cfRule>
    <cfRule type="expression" dxfId="6876" priority="8465">
      <formula>AG201&gt;=U201</formula>
    </cfRule>
  </conditionalFormatting>
  <conditionalFormatting sqref="AH201">
    <cfRule type="expression" dxfId="6875" priority="8460">
      <formula>AH201&lt;K201</formula>
    </cfRule>
    <cfRule type="expression" dxfId="6874" priority="8461">
      <formula>AND(AH201&lt;V201,AH201&gt;=K201)</formula>
    </cfRule>
    <cfRule type="expression" dxfId="6873" priority="8462">
      <formula>AH201&gt;=V201</formula>
    </cfRule>
  </conditionalFormatting>
  <conditionalFormatting sqref="AI201">
    <cfRule type="expression" dxfId="6872" priority="8457">
      <formula>AI201&lt;L201</formula>
    </cfRule>
    <cfRule type="expression" dxfId="6871" priority="8458">
      <formula>AND(AI201&lt;W201,AI201&gt;=L201)</formula>
    </cfRule>
    <cfRule type="expression" dxfId="6870" priority="8459">
      <formula>AI201&gt;=W201</formula>
    </cfRule>
  </conditionalFormatting>
  <conditionalFormatting sqref="AJ201">
    <cfRule type="expression" dxfId="6869" priority="8454">
      <formula>AJ201&lt;M201</formula>
    </cfRule>
    <cfRule type="expression" dxfId="6868" priority="8455">
      <formula>AND(AJ201&lt;X201,AJ201&gt;=M201)</formula>
    </cfRule>
    <cfRule type="expression" dxfId="6867" priority="8456">
      <formula>AJ201&gt;=X201</formula>
    </cfRule>
  </conditionalFormatting>
  <conditionalFormatting sqref="AK201">
    <cfRule type="expression" dxfId="6866" priority="8451">
      <formula>AK201&lt;N201</formula>
    </cfRule>
    <cfRule type="expression" dxfId="6865" priority="8452">
      <formula>AND(AK201&lt;Y201,AK201&gt;=N201)</formula>
    </cfRule>
    <cfRule type="expression" dxfId="6864" priority="8453">
      <formula>AK201&gt;=Y201</formula>
    </cfRule>
  </conditionalFormatting>
  <conditionalFormatting sqref="AA201 AC201:AK201">
    <cfRule type="cellIs" dxfId="6863" priority="8448" operator="equal">
      <formula>0</formula>
    </cfRule>
  </conditionalFormatting>
  <conditionalFormatting sqref="AC202">
    <cfRule type="expression" dxfId="6862" priority="8442">
      <formula>AC202&lt;F202</formula>
    </cfRule>
    <cfRule type="expression" dxfId="6861" priority="8443">
      <formula>AND(AC202&lt;Q202,AC202&gt;=F202)</formula>
    </cfRule>
    <cfRule type="expression" dxfId="6860" priority="8444">
      <formula>AC202&gt;=Q202</formula>
    </cfRule>
  </conditionalFormatting>
  <conditionalFormatting sqref="AD202">
    <cfRule type="expression" dxfId="6859" priority="8439">
      <formula>AD202&lt;G202</formula>
    </cfRule>
    <cfRule type="expression" dxfId="6858" priority="8440">
      <formula>AND(AD202&lt;R202,AD202&gt;=G202)</formula>
    </cfRule>
    <cfRule type="expression" dxfId="6857" priority="8441">
      <formula>AD202&gt;=R202</formula>
    </cfRule>
  </conditionalFormatting>
  <conditionalFormatting sqref="AE202">
    <cfRule type="expression" dxfId="6856" priority="8436">
      <formula>AE202&lt;H202</formula>
    </cfRule>
    <cfRule type="expression" dxfId="6855" priority="8437">
      <formula>AND(AE202&lt;S202,AE202&gt;=H202)</formula>
    </cfRule>
    <cfRule type="expression" dxfId="6854" priority="8438">
      <formula>AE202&gt;=S202</formula>
    </cfRule>
  </conditionalFormatting>
  <conditionalFormatting sqref="AF202">
    <cfRule type="expression" dxfId="6853" priority="8433">
      <formula>AF202&lt;I202</formula>
    </cfRule>
    <cfRule type="expression" dxfId="6852" priority="8434">
      <formula>AND(AF202&lt;T202,AF202&gt;=I202)</formula>
    </cfRule>
    <cfRule type="expression" dxfId="6851" priority="8435">
      <formula>AF202&gt;=T202</formula>
    </cfRule>
  </conditionalFormatting>
  <conditionalFormatting sqref="AG202">
    <cfRule type="expression" dxfId="6850" priority="8430">
      <formula>AG202&lt;J202</formula>
    </cfRule>
    <cfRule type="expression" dxfId="6849" priority="8431">
      <formula>AND(AG202&lt;U202,AG202&gt;=J202)</formula>
    </cfRule>
    <cfRule type="expression" dxfId="6848" priority="8432">
      <formula>AG202&gt;=U202</formula>
    </cfRule>
  </conditionalFormatting>
  <conditionalFormatting sqref="AH202">
    <cfRule type="expression" dxfId="6847" priority="8427">
      <formula>AH202&lt;K202</formula>
    </cfRule>
    <cfRule type="expression" dxfId="6846" priority="8428">
      <formula>AND(AH202&lt;V202,AH202&gt;=K202)</formula>
    </cfRule>
    <cfRule type="expression" dxfId="6845" priority="8429">
      <formula>AH202&gt;=V202</formula>
    </cfRule>
  </conditionalFormatting>
  <conditionalFormatting sqref="AI202">
    <cfRule type="expression" dxfId="6844" priority="8424">
      <formula>AI202&lt;L202</formula>
    </cfRule>
    <cfRule type="expression" dxfId="6843" priority="8425">
      <formula>AND(AI202&lt;W202,AI202&gt;=L202)</formula>
    </cfRule>
    <cfRule type="expression" dxfId="6842" priority="8426">
      <formula>AI202&gt;=W202</formula>
    </cfRule>
  </conditionalFormatting>
  <conditionalFormatting sqref="AJ202">
    <cfRule type="expression" dxfId="6841" priority="8421">
      <formula>AJ202&lt;M202</formula>
    </cfRule>
    <cfRule type="expression" dxfId="6840" priority="8422">
      <formula>AND(AJ202&lt;X202,AJ202&gt;=M202)</formula>
    </cfRule>
    <cfRule type="expression" dxfId="6839" priority="8423">
      <formula>AJ202&gt;=X202</formula>
    </cfRule>
  </conditionalFormatting>
  <conditionalFormatting sqref="AK202">
    <cfRule type="expression" dxfId="6838" priority="8418">
      <formula>AK202&lt;N202</formula>
    </cfRule>
    <cfRule type="expression" dxfId="6837" priority="8419">
      <formula>AND(AK202&lt;Y202,AK202&gt;=N202)</formula>
    </cfRule>
    <cfRule type="expression" dxfId="6836" priority="8420">
      <formula>AK202&gt;=Y202</formula>
    </cfRule>
  </conditionalFormatting>
  <conditionalFormatting sqref="AC202:AK202">
    <cfRule type="cellIs" dxfId="6835" priority="8415" operator="equal">
      <formula>0</formula>
    </cfRule>
  </conditionalFormatting>
  <conditionalFormatting sqref="AC203">
    <cfRule type="expression" dxfId="6834" priority="8409">
      <formula>AC203&lt;F203</formula>
    </cfRule>
    <cfRule type="expression" dxfId="6833" priority="8410">
      <formula>AND(AC203&lt;Q203,AC203&gt;=F203)</formula>
    </cfRule>
    <cfRule type="expression" dxfId="6832" priority="8411">
      <formula>AC203&gt;=Q203</formula>
    </cfRule>
  </conditionalFormatting>
  <conditionalFormatting sqref="AD203">
    <cfRule type="expression" dxfId="6831" priority="8406">
      <formula>AD203&lt;G203</formula>
    </cfRule>
    <cfRule type="expression" dxfId="6830" priority="8407">
      <formula>AND(AD203&lt;R203,AD203&gt;=G203)</formula>
    </cfRule>
    <cfRule type="expression" dxfId="6829" priority="8408">
      <formula>AD203&gt;=R203</formula>
    </cfRule>
  </conditionalFormatting>
  <conditionalFormatting sqref="AE203">
    <cfRule type="expression" dxfId="6828" priority="8403">
      <formula>AE203&lt;H203</formula>
    </cfRule>
    <cfRule type="expression" dxfId="6827" priority="8404">
      <formula>AND(AE203&lt;S203,AE203&gt;=H203)</formula>
    </cfRule>
    <cfRule type="expression" dxfId="6826" priority="8405">
      <formula>AE203&gt;=S203</formula>
    </cfRule>
  </conditionalFormatting>
  <conditionalFormatting sqref="AF203">
    <cfRule type="expression" dxfId="6825" priority="8400">
      <formula>AF203&lt;I203</formula>
    </cfRule>
    <cfRule type="expression" dxfId="6824" priority="8401">
      <formula>AND(AF203&lt;T203,AF203&gt;=I203)</formula>
    </cfRule>
    <cfRule type="expression" dxfId="6823" priority="8402">
      <formula>AF203&gt;=T203</formula>
    </cfRule>
  </conditionalFormatting>
  <conditionalFormatting sqref="AG203">
    <cfRule type="expression" dxfId="6822" priority="8397">
      <formula>AG203&lt;J203</formula>
    </cfRule>
    <cfRule type="expression" dxfId="6821" priority="8398">
      <formula>AND(AG203&lt;U203,AG203&gt;=J203)</formula>
    </cfRule>
    <cfRule type="expression" dxfId="6820" priority="8399">
      <formula>AG203&gt;=U203</formula>
    </cfRule>
  </conditionalFormatting>
  <conditionalFormatting sqref="AH203">
    <cfRule type="expression" dxfId="6819" priority="8394">
      <formula>AH203&lt;K203</formula>
    </cfRule>
    <cfRule type="expression" dxfId="6818" priority="8395">
      <formula>AND(AH203&lt;V203,AH203&gt;=K203)</formula>
    </cfRule>
    <cfRule type="expression" dxfId="6817" priority="8396">
      <formula>AH203&gt;=V203</formula>
    </cfRule>
  </conditionalFormatting>
  <conditionalFormatting sqref="AI203">
    <cfRule type="expression" dxfId="6816" priority="8391">
      <formula>AI203&lt;L203</formula>
    </cfRule>
    <cfRule type="expression" dxfId="6815" priority="8392">
      <formula>AND(AI203&lt;W203,AI203&gt;=L203)</formula>
    </cfRule>
    <cfRule type="expression" dxfId="6814" priority="8393">
      <formula>AI203&gt;=W203</formula>
    </cfRule>
  </conditionalFormatting>
  <conditionalFormatting sqref="AJ203">
    <cfRule type="expression" dxfId="6813" priority="8388">
      <formula>AJ203&lt;M203</formula>
    </cfRule>
    <cfRule type="expression" dxfId="6812" priority="8389">
      <formula>AND(AJ203&lt;X203,AJ203&gt;=M203)</formula>
    </cfRule>
    <cfRule type="expression" dxfId="6811" priority="8390">
      <formula>AJ203&gt;=X203</formula>
    </cfRule>
  </conditionalFormatting>
  <conditionalFormatting sqref="AK203">
    <cfRule type="expression" dxfId="6810" priority="8385">
      <formula>AK203&lt;N203</formula>
    </cfRule>
    <cfRule type="expression" dxfId="6809" priority="8386">
      <formula>AND(AK203&lt;Y203,AK203&gt;=N203)</formula>
    </cfRule>
    <cfRule type="expression" dxfId="6808" priority="8387">
      <formula>AK203&gt;=Y203</formula>
    </cfRule>
  </conditionalFormatting>
  <conditionalFormatting sqref="AC203:AK203">
    <cfRule type="cellIs" dxfId="6807" priority="8382" operator="equal">
      <formula>0</formula>
    </cfRule>
  </conditionalFormatting>
  <conditionalFormatting sqref="AC204">
    <cfRule type="expression" dxfId="6806" priority="8376">
      <formula>AC204&lt;F204</formula>
    </cfRule>
    <cfRule type="expression" dxfId="6805" priority="8377">
      <formula>AND(AC204&lt;Q204,AC204&gt;=F204)</formula>
    </cfRule>
    <cfRule type="expression" dxfId="6804" priority="8378">
      <formula>AC204&gt;=Q204</formula>
    </cfRule>
  </conditionalFormatting>
  <conditionalFormatting sqref="AD204">
    <cfRule type="expression" dxfId="6803" priority="8373">
      <formula>AD204&lt;G204</formula>
    </cfRule>
    <cfRule type="expression" dxfId="6802" priority="8374">
      <formula>AND(AD204&lt;R204,AD204&gt;=G204)</formula>
    </cfRule>
    <cfRule type="expression" dxfId="6801" priority="8375">
      <formula>AD204&gt;=R204</formula>
    </cfRule>
  </conditionalFormatting>
  <conditionalFormatting sqref="AE204">
    <cfRule type="expression" dxfId="6800" priority="8370">
      <formula>AE204&lt;H204</formula>
    </cfRule>
    <cfRule type="expression" dxfId="6799" priority="8371">
      <formula>AND(AE204&lt;S204,AE204&gt;=H204)</formula>
    </cfRule>
    <cfRule type="expression" dxfId="6798" priority="8372">
      <formula>AE204&gt;=S204</formula>
    </cfRule>
  </conditionalFormatting>
  <conditionalFormatting sqref="AF204">
    <cfRule type="expression" dxfId="6797" priority="8367">
      <formula>AF204&lt;I204</formula>
    </cfRule>
    <cfRule type="expression" dxfId="6796" priority="8368">
      <formula>AND(AF204&lt;T204,AF204&gt;=I204)</formula>
    </cfRule>
    <cfRule type="expression" dxfId="6795" priority="8369">
      <formula>AF204&gt;=T204</formula>
    </cfRule>
  </conditionalFormatting>
  <conditionalFormatting sqref="AG204">
    <cfRule type="expression" dxfId="6794" priority="8364">
      <formula>AG204&lt;J204</formula>
    </cfRule>
    <cfRule type="expression" dxfId="6793" priority="8365">
      <formula>AND(AG204&lt;U204,AG204&gt;=J204)</formula>
    </cfRule>
    <cfRule type="expression" dxfId="6792" priority="8366">
      <formula>AG204&gt;=U204</formula>
    </cfRule>
  </conditionalFormatting>
  <conditionalFormatting sqref="AH204">
    <cfRule type="expression" dxfId="6791" priority="8361">
      <formula>AH204&lt;K204</formula>
    </cfRule>
    <cfRule type="expression" dxfId="6790" priority="8362">
      <formula>AND(AH204&lt;V204,AH204&gt;=K204)</formula>
    </cfRule>
    <cfRule type="expression" dxfId="6789" priority="8363">
      <formula>AH204&gt;=V204</formula>
    </cfRule>
  </conditionalFormatting>
  <conditionalFormatting sqref="AI204">
    <cfRule type="expression" dxfId="6788" priority="8358">
      <formula>AI204&lt;L204</formula>
    </cfRule>
    <cfRule type="expression" dxfId="6787" priority="8359">
      <formula>AND(AI204&lt;W204,AI204&gt;=L204)</formula>
    </cfRule>
    <cfRule type="expression" dxfId="6786" priority="8360">
      <formula>AI204&gt;=W204</formula>
    </cfRule>
  </conditionalFormatting>
  <conditionalFormatting sqref="AJ204">
    <cfRule type="expression" dxfId="6785" priority="8355">
      <formula>AJ204&lt;M204</formula>
    </cfRule>
    <cfRule type="expression" dxfId="6784" priority="8356">
      <formula>AND(AJ204&lt;X204,AJ204&gt;=M204)</formula>
    </cfRule>
    <cfRule type="expression" dxfId="6783" priority="8357">
      <formula>AJ204&gt;=X204</formula>
    </cfRule>
  </conditionalFormatting>
  <conditionalFormatting sqref="AK204">
    <cfRule type="expression" dxfId="6782" priority="8352">
      <formula>AK204&lt;N204</formula>
    </cfRule>
    <cfRule type="expression" dxfId="6781" priority="8353">
      <formula>AND(AK204&lt;Y204,AK204&gt;=N204)</formula>
    </cfRule>
    <cfRule type="expression" dxfId="6780" priority="8354">
      <formula>AK204&gt;=Y204</formula>
    </cfRule>
  </conditionalFormatting>
  <conditionalFormatting sqref="AC204:AK204">
    <cfRule type="cellIs" dxfId="6779" priority="8349" operator="equal">
      <formula>0</formula>
    </cfRule>
  </conditionalFormatting>
  <conditionalFormatting sqref="AC205">
    <cfRule type="expression" dxfId="6778" priority="8343">
      <formula>AC205&lt;F205</formula>
    </cfRule>
    <cfRule type="expression" dxfId="6777" priority="8344">
      <formula>AND(AC205&lt;Q205,AC205&gt;=F205)</formula>
    </cfRule>
    <cfRule type="expression" dxfId="6776" priority="8345">
      <formula>AC205&gt;=Q205</formula>
    </cfRule>
  </conditionalFormatting>
  <conditionalFormatting sqref="AD205">
    <cfRule type="expression" dxfId="6775" priority="8340">
      <formula>AD205&lt;G205</formula>
    </cfRule>
    <cfRule type="expression" dxfId="6774" priority="8341">
      <formula>AND(AD205&lt;R205,AD205&gt;=G205)</formula>
    </cfRule>
    <cfRule type="expression" dxfId="6773" priority="8342">
      <formula>AD205&gt;=R205</formula>
    </cfRule>
  </conditionalFormatting>
  <conditionalFormatting sqref="AE205">
    <cfRule type="expression" dxfId="6772" priority="8337">
      <formula>AE205&lt;H205</formula>
    </cfRule>
    <cfRule type="expression" dxfId="6771" priority="8338">
      <formula>AND(AE205&lt;S205,AE205&gt;=H205)</formula>
    </cfRule>
    <cfRule type="expression" dxfId="6770" priority="8339">
      <formula>AE205&gt;=S205</formula>
    </cfRule>
  </conditionalFormatting>
  <conditionalFormatting sqref="AF205">
    <cfRule type="expression" dxfId="6769" priority="8334">
      <formula>AF205&lt;I205</formula>
    </cfRule>
    <cfRule type="expression" dxfId="6768" priority="8335">
      <formula>AND(AF205&lt;T205,AF205&gt;=I205)</formula>
    </cfRule>
    <cfRule type="expression" dxfId="6767" priority="8336">
      <formula>AF205&gt;=T205</formula>
    </cfRule>
  </conditionalFormatting>
  <conditionalFormatting sqref="AG205">
    <cfRule type="expression" dxfId="6766" priority="8331">
      <formula>AG205&lt;J205</formula>
    </cfRule>
    <cfRule type="expression" dxfId="6765" priority="8332">
      <formula>AND(AG205&lt;U205,AG205&gt;=J205)</formula>
    </cfRule>
    <cfRule type="expression" dxfId="6764" priority="8333">
      <formula>AG205&gt;=U205</formula>
    </cfRule>
  </conditionalFormatting>
  <conditionalFormatting sqref="AH205">
    <cfRule type="expression" dxfId="6763" priority="8328">
      <formula>AH205&lt;K205</formula>
    </cfRule>
    <cfRule type="expression" dxfId="6762" priority="8329">
      <formula>AND(AH205&lt;V205,AH205&gt;=K205)</formula>
    </cfRule>
    <cfRule type="expression" dxfId="6761" priority="8330">
      <formula>AH205&gt;=V205</formula>
    </cfRule>
  </conditionalFormatting>
  <conditionalFormatting sqref="AI205">
    <cfRule type="expression" dxfId="6760" priority="8325">
      <formula>AI205&lt;L205</formula>
    </cfRule>
    <cfRule type="expression" dxfId="6759" priority="8326">
      <formula>AND(AI205&lt;W205,AI205&gt;=L205)</formula>
    </cfRule>
    <cfRule type="expression" dxfId="6758" priority="8327">
      <formula>AI205&gt;=W205</formula>
    </cfRule>
  </conditionalFormatting>
  <conditionalFormatting sqref="AJ205">
    <cfRule type="expression" dxfId="6757" priority="8322">
      <formula>AJ205&lt;M205</formula>
    </cfRule>
    <cfRule type="expression" dxfId="6756" priority="8323">
      <formula>AND(AJ205&lt;X205,AJ205&gt;=M205)</formula>
    </cfRule>
    <cfRule type="expression" dxfId="6755" priority="8324">
      <formula>AJ205&gt;=X205</formula>
    </cfRule>
  </conditionalFormatting>
  <conditionalFormatting sqref="AK205">
    <cfRule type="expression" dxfId="6754" priority="8319">
      <formula>AK205&lt;N205</formula>
    </cfRule>
    <cfRule type="expression" dxfId="6753" priority="8320">
      <formula>AND(AK205&lt;Y205,AK205&gt;=N205)</formula>
    </cfRule>
    <cfRule type="expression" dxfId="6752" priority="8321">
      <formula>AK205&gt;=Y205</formula>
    </cfRule>
  </conditionalFormatting>
  <conditionalFormatting sqref="AC205:AK205">
    <cfRule type="cellIs" dxfId="6751" priority="8316" operator="equal">
      <formula>0</formula>
    </cfRule>
  </conditionalFormatting>
  <conditionalFormatting sqref="AC206">
    <cfRule type="expression" dxfId="6750" priority="8310">
      <formula>AC206&lt;F206</formula>
    </cfRule>
    <cfRule type="expression" dxfId="6749" priority="8311">
      <formula>AND(AC206&lt;Q206,AC206&gt;=F206)</formula>
    </cfRule>
    <cfRule type="expression" dxfId="6748" priority="8312">
      <formula>AC206&gt;=Q206</formula>
    </cfRule>
  </conditionalFormatting>
  <conditionalFormatting sqref="AD206">
    <cfRule type="expression" dxfId="6747" priority="8307">
      <formula>AD206&lt;G206</formula>
    </cfRule>
    <cfRule type="expression" dxfId="6746" priority="8308">
      <formula>AND(AD206&lt;R206,AD206&gt;=G206)</formula>
    </cfRule>
    <cfRule type="expression" dxfId="6745" priority="8309">
      <formula>AD206&gt;=R206</formula>
    </cfRule>
  </conditionalFormatting>
  <conditionalFormatting sqref="AE206">
    <cfRule type="expression" dxfId="6744" priority="8304">
      <formula>AE206&lt;H206</formula>
    </cfRule>
    <cfRule type="expression" dxfId="6743" priority="8305">
      <formula>AND(AE206&lt;S206,AE206&gt;=H206)</formula>
    </cfRule>
    <cfRule type="expression" dxfId="6742" priority="8306">
      <formula>AE206&gt;=S206</formula>
    </cfRule>
  </conditionalFormatting>
  <conditionalFormatting sqref="AF206">
    <cfRule type="expression" dxfId="6741" priority="8301">
      <formula>AF206&lt;I206</formula>
    </cfRule>
    <cfRule type="expression" dxfId="6740" priority="8302">
      <formula>AND(AF206&lt;T206,AF206&gt;=I206)</formula>
    </cfRule>
    <cfRule type="expression" dxfId="6739" priority="8303">
      <formula>AF206&gt;=T206</formula>
    </cfRule>
  </conditionalFormatting>
  <conditionalFormatting sqref="AG206">
    <cfRule type="expression" dxfId="6738" priority="8298">
      <formula>AG206&lt;J206</formula>
    </cfRule>
    <cfRule type="expression" dxfId="6737" priority="8299">
      <formula>AND(AG206&lt;U206,AG206&gt;=J206)</formula>
    </cfRule>
    <cfRule type="expression" dxfId="6736" priority="8300">
      <formula>AG206&gt;=U206</formula>
    </cfRule>
  </conditionalFormatting>
  <conditionalFormatting sqref="AH206">
    <cfRule type="expression" dxfId="6735" priority="8295">
      <formula>AH206&lt;K206</formula>
    </cfRule>
    <cfRule type="expression" dxfId="6734" priority="8296">
      <formula>AND(AH206&lt;V206,AH206&gt;=K206)</formula>
    </cfRule>
    <cfRule type="expression" dxfId="6733" priority="8297">
      <formula>AH206&gt;=V206</formula>
    </cfRule>
  </conditionalFormatting>
  <conditionalFormatting sqref="AI206">
    <cfRule type="expression" dxfId="6732" priority="8292">
      <formula>AI206&lt;L206</formula>
    </cfRule>
    <cfRule type="expression" dxfId="6731" priority="8293">
      <formula>AND(AI206&lt;W206,AI206&gt;=L206)</formula>
    </cfRule>
    <cfRule type="expression" dxfId="6730" priority="8294">
      <formula>AI206&gt;=W206</formula>
    </cfRule>
  </conditionalFormatting>
  <conditionalFormatting sqref="AJ206">
    <cfRule type="expression" dxfId="6729" priority="8289">
      <formula>AJ206&lt;M206</formula>
    </cfRule>
    <cfRule type="expression" dxfId="6728" priority="8290">
      <formula>AND(AJ206&lt;X206,AJ206&gt;=M206)</formula>
    </cfRule>
    <cfRule type="expression" dxfId="6727" priority="8291">
      <formula>AJ206&gt;=X206</formula>
    </cfRule>
  </conditionalFormatting>
  <conditionalFormatting sqref="AK206">
    <cfRule type="expression" dxfId="6726" priority="8286">
      <formula>AK206&lt;N206</formula>
    </cfRule>
    <cfRule type="expression" dxfId="6725" priority="8287">
      <formula>AND(AK206&lt;Y206,AK206&gt;=N206)</formula>
    </cfRule>
    <cfRule type="expression" dxfId="6724" priority="8288">
      <formula>AK206&gt;=Y206</formula>
    </cfRule>
  </conditionalFormatting>
  <conditionalFormatting sqref="AC206:AK206">
    <cfRule type="cellIs" dxfId="6723" priority="8283" operator="equal">
      <formula>0</formula>
    </cfRule>
  </conditionalFormatting>
  <conditionalFormatting sqref="AC207">
    <cfRule type="expression" dxfId="6722" priority="8277">
      <formula>AC207&lt;F207</formula>
    </cfRule>
    <cfRule type="expression" dxfId="6721" priority="8278">
      <formula>AND(AC207&lt;Q207,AC207&gt;=F207)</formula>
    </cfRule>
    <cfRule type="expression" dxfId="6720" priority="8279">
      <formula>AC207&gt;=Q207</formula>
    </cfRule>
  </conditionalFormatting>
  <conditionalFormatting sqref="AD207">
    <cfRule type="expression" dxfId="6719" priority="8274">
      <formula>AD207&lt;G207</formula>
    </cfRule>
    <cfRule type="expression" dxfId="6718" priority="8275">
      <formula>AND(AD207&lt;R207,AD207&gt;=G207)</formula>
    </cfRule>
    <cfRule type="expression" dxfId="6717" priority="8276">
      <formula>AD207&gt;=R207</formula>
    </cfRule>
  </conditionalFormatting>
  <conditionalFormatting sqref="AE207">
    <cfRule type="expression" dxfId="6716" priority="8271">
      <formula>AE207&lt;H207</formula>
    </cfRule>
    <cfRule type="expression" dxfId="6715" priority="8272">
      <formula>AND(AE207&lt;S207,AE207&gt;=H207)</formula>
    </cfRule>
    <cfRule type="expression" dxfId="6714" priority="8273">
      <formula>AE207&gt;=S207</formula>
    </cfRule>
  </conditionalFormatting>
  <conditionalFormatting sqref="AF207">
    <cfRule type="expression" dxfId="6713" priority="8268">
      <formula>AF207&lt;I207</formula>
    </cfRule>
    <cfRule type="expression" dxfId="6712" priority="8269">
      <formula>AND(AF207&lt;T207,AF207&gt;=I207)</formula>
    </cfRule>
    <cfRule type="expression" dxfId="6711" priority="8270">
      <formula>AF207&gt;=T207</formula>
    </cfRule>
  </conditionalFormatting>
  <conditionalFormatting sqref="AG207">
    <cfRule type="expression" dxfId="6710" priority="8265">
      <formula>AG207&lt;J207</formula>
    </cfRule>
    <cfRule type="expression" dxfId="6709" priority="8266">
      <formula>AND(AG207&lt;U207,AG207&gt;=J207)</formula>
    </cfRule>
    <cfRule type="expression" dxfId="6708" priority="8267">
      <formula>AG207&gt;=U207</formula>
    </cfRule>
  </conditionalFormatting>
  <conditionalFormatting sqref="AH207">
    <cfRule type="expression" dxfId="6707" priority="8262">
      <formula>AH207&lt;K207</formula>
    </cfRule>
    <cfRule type="expression" dxfId="6706" priority="8263">
      <formula>AND(AH207&lt;V207,AH207&gt;=K207)</formula>
    </cfRule>
    <cfRule type="expression" dxfId="6705" priority="8264">
      <formula>AH207&gt;=V207</formula>
    </cfRule>
  </conditionalFormatting>
  <conditionalFormatting sqref="AI207">
    <cfRule type="expression" dxfId="6704" priority="8259">
      <formula>AI207&lt;L207</formula>
    </cfRule>
    <cfRule type="expression" dxfId="6703" priority="8260">
      <formula>AND(AI207&lt;W207,AI207&gt;=L207)</formula>
    </cfRule>
    <cfRule type="expression" dxfId="6702" priority="8261">
      <formula>AI207&gt;=W207</formula>
    </cfRule>
  </conditionalFormatting>
  <conditionalFormatting sqref="AJ207">
    <cfRule type="expression" dxfId="6701" priority="8256">
      <formula>AJ207&lt;M207</formula>
    </cfRule>
    <cfRule type="expression" dxfId="6700" priority="8257">
      <formula>AND(AJ207&lt;X207,AJ207&gt;=M207)</formula>
    </cfRule>
    <cfRule type="expression" dxfId="6699" priority="8258">
      <formula>AJ207&gt;=X207</formula>
    </cfRule>
  </conditionalFormatting>
  <conditionalFormatting sqref="AK207">
    <cfRule type="expression" dxfId="6698" priority="8253">
      <formula>AK207&lt;N207</formula>
    </cfRule>
    <cfRule type="expression" dxfId="6697" priority="8254">
      <formula>AND(AK207&lt;Y207,AK207&gt;=N207)</formula>
    </cfRule>
    <cfRule type="expression" dxfId="6696" priority="8255">
      <formula>AK207&gt;=Y207</formula>
    </cfRule>
  </conditionalFormatting>
  <conditionalFormatting sqref="AC207:AK207">
    <cfRule type="cellIs" dxfId="6695" priority="8250" operator="equal">
      <formula>0</formula>
    </cfRule>
  </conditionalFormatting>
  <conditionalFormatting sqref="AC208">
    <cfRule type="expression" dxfId="6694" priority="8244">
      <formula>AC208&lt;F208</formula>
    </cfRule>
    <cfRule type="expression" dxfId="6693" priority="8245">
      <formula>AND(AC208&lt;Q208,AC208&gt;=F208)</formula>
    </cfRule>
    <cfRule type="expression" dxfId="6692" priority="8246">
      <formula>AC208&gt;=Q208</formula>
    </cfRule>
  </conditionalFormatting>
  <conditionalFormatting sqref="AD208">
    <cfRule type="expression" dxfId="6691" priority="8241">
      <formula>AD208&lt;G208</formula>
    </cfRule>
    <cfRule type="expression" dxfId="6690" priority="8242">
      <formula>AND(AD208&lt;R208,AD208&gt;=G208)</formula>
    </cfRule>
    <cfRule type="expression" dxfId="6689" priority="8243">
      <formula>AD208&gt;=R208</formula>
    </cfRule>
  </conditionalFormatting>
  <conditionalFormatting sqref="AE208">
    <cfRule type="expression" dxfId="6688" priority="8238">
      <formula>AE208&lt;H208</formula>
    </cfRule>
    <cfRule type="expression" dxfId="6687" priority="8239">
      <formula>AND(AE208&lt;S208,AE208&gt;=H208)</formula>
    </cfRule>
    <cfRule type="expression" dxfId="6686" priority="8240">
      <formula>AE208&gt;=S208</formula>
    </cfRule>
  </conditionalFormatting>
  <conditionalFormatting sqref="AF208">
    <cfRule type="expression" dxfId="6685" priority="8235">
      <formula>AF208&lt;I208</formula>
    </cfRule>
    <cfRule type="expression" dxfId="6684" priority="8236">
      <formula>AND(AF208&lt;T208,AF208&gt;=I208)</formula>
    </cfRule>
    <cfRule type="expression" dxfId="6683" priority="8237">
      <formula>AF208&gt;=T208</formula>
    </cfRule>
  </conditionalFormatting>
  <conditionalFormatting sqref="AG208">
    <cfRule type="expression" dxfId="6682" priority="8232">
      <formula>AG208&lt;J208</formula>
    </cfRule>
    <cfRule type="expression" dxfId="6681" priority="8233">
      <formula>AND(AG208&lt;U208,AG208&gt;=J208)</formula>
    </cfRule>
    <cfRule type="expression" dxfId="6680" priority="8234">
      <formula>AG208&gt;=U208</formula>
    </cfRule>
  </conditionalFormatting>
  <conditionalFormatting sqref="AH208">
    <cfRule type="expression" dxfId="6679" priority="8229">
      <formula>AH208&lt;K208</formula>
    </cfRule>
    <cfRule type="expression" dxfId="6678" priority="8230">
      <formula>AND(AH208&lt;V208,AH208&gt;=K208)</formula>
    </cfRule>
    <cfRule type="expression" dxfId="6677" priority="8231">
      <formula>AH208&gt;=V208</formula>
    </cfRule>
  </conditionalFormatting>
  <conditionalFormatting sqref="AI208">
    <cfRule type="expression" dxfId="6676" priority="8226">
      <formula>AI208&lt;L208</formula>
    </cfRule>
    <cfRule type="expression" dxfId="6675" priority="8227">
      <formula>AND(AI208&lt;W208,AI208&gt;=L208)</formula>
    </cfRule>
    <cfRule type="expression" dxfId="6674" priority="8228">
      <formula>AI208&gt;=W208</formula>
    </cfRule>
  </conditionalFormatting>
  <conditionalFormatting sqref="AJ208">
    <cfRule type="expression" dxfId="6673" priority="8223">
      <formula>AJ208&lt;M208</formula>
    </cfRule>
    <cfRule type="expression" dxfId="6672" priority="8224">
      <formula>AND(AJ208&lt;X208,AJ208&gt;=M208)</formula>
    </cfRule>
    <cfRule type="expression" dxfId="6671" priority="8225">
      <formula>AJ208&gt;=X208</formula>
    </cfRule>
  </conditionalFormatting>
  <conditionalFormatting sqref="AK208">
    <cfRule type="expression" dxfId="6670" priority="8220">
      <formula>AK208&lt;N208</formula>
    </cfRule>
    <cfRule type="expression" dxfId="6669" priority="8221">
      <formula>AND(AK208&lt;Y208,AK208&gt;=N208)</formula>
    </cfRule>
    <cfRule type="expression" dxfId="6668" priority="8222">
      <formula>AK208&gt;=Y208</formula>
    </cfRule>
  </conditionalFormatting>
  <conditionalFormatting sqref="AC208:AK208">
    <cfRule type="cellIs" dxfId="6667" priority="8217" operator="equal">
      <formula>0</formula>
    </cfRule>
  </conditionalFormatting>
  <conditionalFormatting sqref="AC209">
    <cfRule type="expression" dxfId="6666" priority="8211">
      <formula>AC209&lt;F209</formula>
    </cfRule>
    <cfRule type="expression" dxfId="6665" priority="8212">
      <formula>AND(AC209&lt;Q209,AC209&gt;=F209)</formula>
    </cfRule>
    <cfRule type="expression" dxfId="6664" priority="8213">
      <formula>AC209&gt;=Q209</formula>
    </cfRule>
  </conditionalFormatting>
  <conditionalFormatting sqref="AD209">
    <cfRule type="expression" dxfId="6663" priority="8208">
      <formula>AD209&lt;G209</formula>
    </cfRule>
    <cfRule type="expression" dxfId="6662" priority="8209">
      <formula>AND(AD209&lt;R209,AD209&gt;=G209)</formula>
    </cfRule>
    <cfRule type="expression" dxfId="6661" priority="8210">
      <formula>AD209&gt;=R209</formula>
    </cfRule>
  </conditionalFormatting>
  <conditionalFormatting sqref="AE209">
    <cfRule type="expression" dxfId="6660" priority="8205">
      <formula>AE209&lt;H209</formula>
    </cfRule>
    <cfRule type="expression" dxfId="6659" priority="8206">
      <formula>AND(AE209&lt;S209,AE209&gt;=H209)</formula>
    </cfRule>
    <cfRule type="expression" dxfId="6658" priority="8207">
      <formula>AE209&gt;=S209</formula>
    </cfRule>
  </conditionalFormatting>
  <conditionalFormatting sqref="AF209">
    <cfRule type="expression" dxfId="6657" priority="8202">
      <formula>AF209&lt;I209</formula>
    </cfRule>
    <cfRule type="expression" dxfId="6656" priority="8203">
      <formula>AND(AF209&lt;T209,AF209&gt;=I209)</formula>
    </cfRule>
    <cfRule type="expression" dxfId="6655" priority="8204">
      <formula>AF209&gt;=T209</formula>
    </cfRule>
  </conditionalFormatting>
  <conditionalFormatting sqref="AG209">
    <cfRule type="expression" dxfId="6654" priority="8199">
      <formula>AG209&lt;J209</formula>
    </cfRule>
    <cfRule type="expression" dxfId="6653" priority="8200">
      <formula>AND(AG209&lt;U209,AG209&gt;=J209)</formula>
    </cfRule>
    <cfRule type="expression" dxfId="6652" priority="8201">
      <formula>AG209&gt;=U209</formula>
    </cfRule>
  </conditionalFormatting>
  <conditionalFormatting sqref="AH209">
    <cfRule type="expression" dxfId="6651" priority="8196">
      <formula>AH209&lt;K209</formula>
    </cfRule>
    <cfRule type="expression" dxfId="6650" priority="8197">
      <formula>AND(AH209&lt;V209,AH209&gt;=K209)</formula>
    </cfRule>
    <cfRule type="expression" dxfId="6649" priority="8198">
      <formula>AH209&gt;=V209</formula>
    </cfRule>
  </conditionalFormatting>
  <conditionalFormatting sqref="AI209">
    <cfRule type="expression" dxfId="6648" priority="8193">
      <formula>AI209&lt;L209</formula>
    </cfRule>
    <cfRule type="expression" dxfId="6647" priority="8194">
      <formula>AND(AI209&lt;W209,AI209&gt;=L209)</formula>
    </cfRule>
    <cfRule type="expression" dxfId="6646" priority="8195">
      <formula>AI209&gt;=W209</formula>
    </cfRule>
  </conditionalFormatting>
  <conditionalFormatting sqref="AJ209">
    <cfRule type="expression" dxfId="6645" priority="8190">
      <formula>AJ209&lt;M209</formula>
    </cfRule>
    <cfRule type="expression" dxfId="6644" priority="8191">
      <formula>AND(AJ209&lt;X209,AJ209&gt;=M209)</formula>
    </cfRule>
    <cfRule type="expression" dxfId="6643" priority="8192">
      <formula>AJ209&gt;=X209</formula>
    </cfRule>
  </conditionalFormatting>
  <conditionalFormatting sqref="AK209">
    <cfRule type="expression" dxfId="6642" priority="8187">
      <formula>AK209&lt;N209</formula>
    </cfRule>
    <cfRule type="expression" dxfId="6641" priority="8188">
      <formula>AND(AK209&lt;Y209,AK209&gt;=N209)</formula>
    </cfRule>
    <cfRule type="expression" dxfId="6640" priority="8189">
      <formula>AK209&gt;=Y209</formula>
    </cfRule>
  </conditionalFormatting>
  <conditionalFormatting sqref="AC209:AK209">
    <cfRule type="cellIs" dxfId="6639" priority="8184" operator="equal">
      <formula>0</formula>
    </cfRule>
  </conditionalFormatting>
  <conditionalFormatting sqref="AC210">
    <cfRule type="expression" dxfId="6638" priority="8178">
      <formula>AC210&lt;F210</formula>
    </cfRule>
    <cfRule type="expression" dxfId="6637" priority="8179">
      <formula>AND(AC210&lt;Q210,AC210&gt;=F210)</formula>
    </cfRule>
    <cfRule type="expression" dxfId="6636" priority="8180">
      <formula>AC210&gt;=Q210</formula>
    </cfRule>
  </conditionalFormatting>
  <conditionalFormatting sqref="AD210">
    <cfRule type="expression" dxfId="6635" priority="8175">
      <formula>AD210&lt;G210</formula>
    </cfRule>
    <cfRule type="expression" dxfId="6634" priority="8176">
      <formula>AND(AD210&lt;R210,AD210&gt;=G210)</formula>
    </cfRule>
    <cfRule type="expression" dxfId="6633" priority="8177">
      <formula>AD210&gt;=R210</formula>
    </cfRule>
  </conditionalFormatting>
  <conditionalFormatting sqref="AE210">
    <cfRule type="expression" dxfId="6632" priority="8172">
      <formula>AE210&lt;H210</formula>
    </cfRule>
    <cfRule type="expression" dxfId="6631" priority="8173">
      <formula>AND(AE210&lt;S210,AE210&gt;=H210)</formula>
    </cfRule>
    <cfRule type="expression" dxfId="6630" priority="8174">
      <formula>AE210&gt;=S210</formula>
    </cfRule>
  </conditionalFormatting>
  <conditionalFormatting sqref="AF210">
    <cfRule type="expression" dxfId="6629" priority="8169">
      <formula>AF210&lt;I210</formula>
    </cfRule>
    <cfRule type="expression" dxfId="6628" priority="8170">
      <formula>AND(AF210&lt;T210,AF210&gt;=I210)</formula>
    </cfRule>
    <cfRule type="expression" dxfId="6627" priority="8171">
      <formula>AF210&gt;=T210</formula>
    </cfRule>
  </conditionalFormatting>
  <conditionalFormatting sqref="AG210">
    <cfRule type="expression" dxfId="6626" priority="8166">
      <formula>AG210&lt;J210</formula>
    </cfRule>
    <cfRule type="expression" dxfId="6625" priority="8167">
      <formula>AND(AG210&lt;U210,AG210&gt;=J210)</formula>
    </cfRule>
    <cfRule type="expression" dxfId="6624" priority="8168">
      <formula>AG210&gt;=U210</formula>
    </cfRule>
  </conditionalFormatting>
  <conditionalFormatting sqref="AH210">
    <cfRule type="expression" dxfId="6623" priority="8163">
      <formula>AH210&lt;K210</formula>
    </cfRule>
    <cfRule type="expression" dxfId="6622" priority="8164">
      <formula>AND(AH210&lt;V210,AH210&gt;=K210)</formula>
    </cfRule>
    <cfRule type="expression" dxfId="6621" priority="8165">
      <formula>AH210&gt;=V210</formula>
    </cfRule>
  </conditionalFormatting>
  <conditionalFormatting sqref="AI210">
    <cfRule type="expression" dxfId="6620" priority="8160">
      <formula>AI210&lt;L210</formula>
    </cfRule>
    <cfRule type="expression" dxfId="6619" priority="8161">
      <formula>AND(AI210&lt;W210,AI210&gt;=L210)</formula>
    </cfRule>
    <cfRule type="expression" dxfId="6618" priority="8162">
      <formula>AI210&gt;=W210</formula>
    </cfRule>
  </conditionalFormatting>
  <conditionalFormatting sqref="AJ210">
    <cfRule type="expression" dxfId="6617" priority="8157">
      <formula>AJ210&lt;M210</formula>
    </cfRule>
    <cfRule type="expression" dxfId="6616" priority="8158">
      <formula>AND(AJ210&lt;X210,AJ210&gt;=M210)</formula>
    </cfRule>
    <cfRule type="expression" dxfId="6615" priority="8159">
      <formula>AJ210&gt;=X210</formula>
    </cfRule>
  </conditionalFormatting>
  <conditionalFormatting sqref="AK210">
    <cfRule type="expression" dxfId="6614" priority="8154">
      <formula>AK210&lt;N210</formula>
    </cfRule>
    <cfRule type="expression" dxfId="6613" priority="8155">
      <formula>AND(AK210&lt;Y210,AK210&gt;=N210)</formula>
    </cfRule>
    <cfRule type="expression" dxfId="6612" priority="8156">
      <formula>AK210&gt;=Y210</formula>
    </cfRule>
  </conditionalFormatting>
  <conditionalFormatting sqref="AC210:AK210">
    <cfRule type="cellIs" dxfId="6611" priority="8151" operator="equal">
      <formula>0</formula>
    </cfRule>
  </conditionalFormatting>
  <conditionalFormatting sqref="AA211">
    <cfRule type="expression" dxfId="6610" priority="8148">
      <formula>AA211&lt;E211</formula>
    </cfRule>
    <cfRule type="expression" dxfId="6609" priority="8149">
      <formula>AND(AA211&lt;P211,AA211&gt;=E211)</formula>
    </cfRule>
    <cfRule type="expression" dxfId="6608" priority="8150">
      <formula>AA211&gt;=P211</formula>
    </cfRule>
  </conditionalFormatting>
  <conditionalFormatting sqref="AC211">
    <cfRule type="expression" dxfId="6607" priority="8145">
      <formula>AC211&lt;F211</formula>
    </cfRule>
    <cfRule type="expression" dxfId="6606" priority="8146">
      <formula>AND(AC211&lt;Q211,AC211&gt;=F211)</formula>
    </cfRule>
    <cfRule type="expression" dxfId="6605" priority="8147">
      <formula>AC211&gt;=Q211</formula>
    </cfRule>
  </conditionalFormatting>
  <conditionalFormatting sqref="AD211">
    <cfRule type="expression" dxfId="6604" priority="8142">
      <formula>AD211&lt;G211</formula>
    </cfRule>
    <cfRule type="expression" dxfId="6603" priority="8143">
      <formula>AND(AD211&lt;R211,AD211&gt;=G211)</formula>
    </cfRule>
    <cfRule type="expression" dxfId="6602" priority="8144">
      <formula>AD211&gt;=R211</formula>
    </cfRule>
  </conditionalFormatting>
  <conditionalFormatting sqref="AE211">
    <cfRule type="expression" dxfId="6601" priority="8139">
      <formula>AE211&lt;H211</formula>
    </cfRule>
    <cfRule type="expression" dxfId="6600" priority="8140">
      <formula>AND(AE211&lt;S211,AE211&gt;=H211)</formula>
    </cfRule>
    <cfRule type="expression" dxfId="6599" priority="8141">
      <formula>AE211&gt;=S211</formula>
    </cfRule>
  </conditionalFormatting>
  <conditionalFormatting sqref="AF211">
    <cfRule type="expression" dxfId="6598" priority="8136">
      <formula>AF211&lt;I211</formula>
    </cfRule>
    <cfRule type="expression" dxfId="6597" priority="8137">
      <formula>AND(AF211&lt;T211,AF211&gt;=I211)</formula>
    </cfRule>
    <cfRule type="expression" dxfId="6596" priority="8138">
      <formula>AF211&gt;=T211</formula>
    </cfRule>
  </conditionalFormatting>
  <conditionalFormatting sqref="AG211">
    <cfRule type="expression" dxfId="6595" priority="8133">
      <formula>AG211&lt;J211</formula>
    </cfRule>
    <cfRule type="expression" dxfId="6594" priority="8134">
      <formula>AND(AG211&lt;U211,AG211&gt;=J211)</formula>
    </cfRule>
    <cfRule type="expression" dxfId="6593" priority="8135">
      <formula>AG211&gt;=U211</formula>
    </cfRule>
  </conditionalFormatting>
  <conditionalFormatting sqref="AH211">
    <cfRule type="expression" dxfId="6592" priority="8130">
      <formula>AH211&lt;K211</formula>
    </cfRule>
    <cfRule type="expression" dxfId="6591" priority="8131">
      <formula>AND(AH211&lt;V211,AH211&gt;=K211)</formula>
    </cfRule>
    <cfRule type="expression" dxfId="6590" priority="8132">
      <formula>AH211&gt;=V211</formula>
    </cfRule>
  </conditionalFormatting>
  <conditionalFormatting sqref="AI211">
    <cfRule type="expression" dxfId="6589" priority="8127">
      <formula>AI211&lt;L211</formula>
    </cfRule>
    <cfRule type="expression" dxfId="6588" priority="8128">
      <formula>AND(AI211&lt;W211,AI211&gt;=L211)</formula>
    </cfRule>
    <cfRule type="expression" dxfId="6587" priority="8129">
      <formula>AI211&gt;=W211</formula>
    </cfRule>
  </conditionalFormatting>
  <conditionalFormatting sqref="AJ211">
    <cfRule type="expression" dxfId="6586" priority="8124">
      <formula>AJ211&lt;M211</formula>
    </cfRule>
    <cfRule type="expression" dxfId="6585" priority="8125">
      <formula>AND(AJ211&lt;X211,AJ211&gt;=M211)</formula>
    </cfRule>
    <cfRule type="expression" dxfId="6584" priority="8126">
      <formula>AJ211&gt;=X211</formula>
    </cfRule>
  </conditionalFormatting>
  <conditionalFormatting sqref="AK211">
    <cfRule type="expression" dxfId="6583" priority="8121">
      <formula>AK211&lt;N211</formula>
    </cfRule>
    <cfRule type="expression" dxfId="6582" priority="8122">
      <formula>AND(AK211&lt;Y211,AK211&gt;=N211)</formula>
    </cfRule>
    <cfRule type="expression" dxfId="6581" priority="8123">
      <formula>AK211&gt;=Y211</formula>
    </cfRule>
  </conditionalFormatting>
  <conditionalFormatting sqref="AA211 AC211:AK211">
    <cfRule type="cellIs" dxfId="6580" priority="8118" operator="equal">
      <formula>0</formula>
    </cfRule>
  </conditionalFormatting>
  <conditionalFormatting sqref="AC212">
    <cfRule type="expression" dxfId="6579" priority="8112">
      <formula>AC212&lt;F212</formula>
    </cfRule>
    <cfRule type="expression" dxfId="6578" priority="8113">
      <formula>AND(AC212&lt;Q212,AC212&gt;=F212)</formula>
    </cfRule>
    <cfRule type="expression" dxfId="6577" priority="8114">
      <formula>AC212&gt;=Q212</formula>
    </cfRule>
  </conditionalFormatting>
  <conditionalFormatting sqref="AD212">
    <cfRule type="expression" dxfId="6576" priority="8109">
      <formula>AD212&lt;G212</formula>
    </cfRule>
    <cfRule type="expression" dxfId="6575" priority="8110">
      <formula>AND(AD212&lt;R212,AD212&gt;=G212)</formula>
    </cfRule>
    <cfRule type="expression" dxfId="6574" priority="8111">
      <formula>AD212&gt;=R212</formula>
    </cfRule>
  </conditionalFormatting>
  <conditionalFormatting sqref="AE212">
    <cfRule type="expression" dxfId="6573" priority="8106">
      <formula>AE212&lt;H212</formula>
    </cfRule>
    <cfRule type="expression" dxfId="6572" priority="8107">
      <formula>AND(AE212&lt;S212,AE212&gt;=H212)</formula>
    </cfRule>
    <cfRule type="expression" dxfId="6571" priority="8108">
      <formula>AE212&gt;=S212</formula>
    </cfRule>
  </conditionalFormatting>
  <conditionalFormatting sqref="AF212">
    <cfRule type="expression" dxfId="6570" priority="8103">
      <formula>AF212&lt;I212</formula>
    </cfRule>
    <cfRule type="expression" dxfId="6569" priority="8104">
      <formula>AND(AF212&lt;T212,AF212&gt;=I212)</formula>
    </cfRule>
    <cfRule type="expression" dxfId="6568" priority="8105">
      <formula>AF212&gt;=T212</formula>
    </cfRule>
  </conditionalFormatting>
  <conditionalFormatting sqref="AG212">
    <cfRule type="expression" dxfId="6567" priority="8100">
      <formula>AG212&lt;J212</formula>
    </cfRule>
    <cfRule type="expression" dxfId="6566" priority="8101">
      <formula>AND(AG212&lt;U212,AG212&gt;=J212)</formula>
    </cfRule>
    <cfRule type="expression" dxfId="6565" priority="8102">
      <formula>AG212&gt;=U212</formula>
    </cfRule>
  </conditionalFormatting>
  <conditionalFormatting sqref="AH212">
    <cfRule type="expression" dxfId="6564" priority="8097">
      <formula>AH212&lt;K212</formula>
    </cfRule>
    <cfRule type="expression" dxfId="6563" priority="8098">
      <formula>AND(AH212&lt;V212,AH212&gt;=K212)</formula>
    </cfRule>
    <cfRule type="expression" dxfId="6562" priority="8099">
      <formula>AH212&gt;=V212</formula>
    </cfRule>
  </conditionalFormatting>
  <conditionalFormatting sqref="AI212">
    <cfRule type="expression" dxfId="6561" priority="8094">
      <formula>AI212&lt;L212</formula>
    </cfRule>
    <cfRule type="expression" dxfId="6560" priority="8095">
      <formula>AND(AI212&lt;W212,AI212&gt;=L212)</formula>
    </cfRule>
    <cfRule type="expression" dxfId="6559" priority="8096">
      <formula>AI212&gt;=W212</formula>
    </cfRule>
  </conditionalFormatting>
  <conditionalFormatting sqref="AJ212">
    <cfRule type="expression" dxfId="6558" priority="8091">
      <formula>AJ212&lt;M212</formula>
    </cfRule>
    <cfRule type="expression" dxfId="6557" priority="8092">
      <formula>AND(AJ212&lt;X212,AJ212&gt;=M212)</formula>
    </cfRule>
    <cfRule type="expression" dxfId="6556" priority="8093">
      <formula>AJ212&gt;=X212</formula>
    </cfRule>
  </conditionalFormatting>
  <conditionalFormatting sqref="AK212">
    <cfRule type="expression" dxfId="6555" priority="8088">
      <formula>AK212&lt;N212</formula>
    </cfRule>
    <cfRule type="expression" dxfId="6554" priority="8089">
      <formula>AND(AK212&lt;Y212,AK212&gt;=N212)</formula>
    </cfRule>
    <cfRule type="expression" dxfId="6553" priority="8090">
      <formula>AK212&gt;=Y212</formula>
    </cfRule>
  </conditionalFormatting>
  <conditionalFormatting sqref="AC212:AK212">
    <cfRule type="cellIs" dxfId="6552" priority="8085" operator="equal">
      <formula>0</formula>
    </cfRule>
  </conditionalFormatting>
  <conditionalFormatting sqref="AC213">
    <cfRule type="expression" dxfId="6551" priority="8079">
      <formula>AC213&lt;F213</formula>
    </cfRule>
    <cfRule type="expression" dxfId="6550" priority="8080">
      <formula>AND(AC213&lt;Q213,AC213&gt;=F213)</formula>
    </cfRule>
    <cfRule type="expression" dxfId="6549" priority="8081">
      <formula>AC213&gt;=Q213</formula>
    </cfRule>
  </conditionalFormatting>
  <conditionalFormatting sqref="AD213">
    <cfRule type="expression" dxfId="6548" priority="8076">
      <formula>AD213&lt;G213</formula>
    </cfRule>
    <cfRule type="expression" dxfId="6547" priority="8077">
      <formula>AND(AD213&lt;R213,AD213&gt;=G213)</formula>
    </cfRule>
    <cfRule type="expression" dxfId="6546" priority="8078">
      <formula>AD213&gt;=R213</formula>
    </cfRule>
  </conditionalFormatting>
  <conditionalFormatting sqref="AE213">
    <cfRule type="expression" dxfId="6545" priority="8073">
      <formula>AE213&lt;H213</formula>
    </cfRule>
    <cfRule type="expression" dxfId="6544" priority="8074">
      <formula>AND(AE213&lt;S213,AE213&gt;=H213)</formula>
    </cfRule>
    <cfRule type="expression" dxfId="6543" priority="8075">
      <formula>AE213&gt;=S213</formula>
    </cfRule>
  </conditionalFormatting>
  <conditionalFormatting sqref="AF213">
    <cfRule type="expression" dxfId="6542" priority="8070">
      <formula>AF213&lt;I213</formula>
    </cfRule>
    <cfRule type="expression" dxfId="6541" priority="8071">
      <formula>AND(AF213&lt;T213,AF213&gt;=I213)</formula>
    </cfRule>
    <cfRule type="expression" dxfId="6540" priority="8072">
      <formula>AF213&gt;=T213</formula>
    </cfRule>
  </conditionalFormatting>
  <conditionalFormatting sqref="AG213">
    <cfRule type="expression" dxfId="6539" priority="8067">
      <formula>AG213&lt;J213</formula>
    </cfRule>
    <cfRule type="expression" dxfId="6538" priority="8068">
      <formula>AND(AG213&lt;U213,AG213&gt;=J213)</formula>
    </cfRule>
    <cfRule type="expression" dxfId="6537" priority="8069">
      <formula>AG213&gt;=U213</formula>
    </cfRule>
  </conditionalFormatting>
  <conditionalFormatting sqref="AH213">
    <cfRule type="expression" dxfId="6536" priority="8064">
      <formula>AH213&lt;K213</formula>
    </cfRule>
    <cfRule type="expression" dxfId="6535" priority="8065">
      <formula>AND(AH213&lt;V213,AH213&gt;=K213)</formula>
    </cfRule>
    <cfRule type="expression" dxfId="6534" priority="8066">
      <formula>AH213&gt;=V213</formula>
    </cfRule>
  </conditionalFormatting>
  <conditionalFormatting sqref="AI213">
    <cfRule type="expression" dxfId="6533" priority="8061">
      <formula>AI213&lt;L213</formula>
    </cfRule>
    <cfRule type="expression" dxfId="6532" priority="8062">
      <formula>AND(AI213&lt;W213,AI213&gt;=L213)</formula>
    </cfRule>
    <cfRule type="expression" dxfId="6531" priority="8063">
      <formula>AI213&gt;=W213</formula>
    </cfRule>
  </conditionalFormatting>
  <conditionalFormatting sqref="AJ213">
    <cfRule type="expression" dxfId="6530" priority="8058">
      <formula>AJ213&lt;M213</formula>
    </cfRule>
    <cfRule type="expression" dxfId="6529" priority="8059">
      <formula>AND(AJ213&lt;X213,AJ213&gt;=M213)</formula>
    </cfRule>
    <cfRule type="expression" dxfId="6528" priority="8060">
      <formula>AJ213&gt;=X213</formula>
    </cfRule>
  </conditionalFormatting>
  <conditionalFormatting sqref="AK213">
    <cfRule type="expression" dxfId="6527" priority="8055">
      <formula>AK213&lt;N213</formula>
    </cfRule>
    <cfRule type="expression" dxfId="6526" priority="8056">
      <formula>AND(AK213&lt;Y213,AK213&gt;=N213)</formula>
    </cfRule>
    <cfRule type="expression" dxfId="6525" priority="8057">
      <formula>AK213&gt;=Y213</formula>
    </cfRule>
  </conditionalFormatting>
  <conditionalFormatting sqref="AC213:AK213">
    <cfRule type="cellIs" dxfId="6524" priority="8052" operator="equal">
      <formula>0</formula>
    </cfRule>
  </conditionalFormatting>
  <conditionalFormatting sqref="AC214">
    <cfRule type="expression" dxfId="6523" priority="8046">
      <formula>AC214&lt;F214</formula>
    </cfRule>
    <cfRule type="expression" dxfId="6522" priority="8047">
      <formula>AND(AC214&lt;Q214,AC214&gt;=F214)</formula>
    </cfRule>
    <cfRule type="expression" dxfId="6521" priority="8048">
      <formula>AC214&gt;=Q214</formula>
    </cfRule>
  </conditionalFormatting>
  <conditionalFormatting sqref="AD214">
    <cfRule type="expression" dxfId="6520" priority="8043">
      <formula>AD214&lt;G214</formula>
    </cfRule>
    <cfRule type="expression" dxfId="6519" priority="8044">
      <formula>AND(AD214&lt;R214,AD214&gt;=G214)</formula>
    </cfRule>
    <cfRule type="expression" dxfId="6518" priority="8045">
      <formula>AD214&gt;=R214</formula>
    </cfRule>
  </conditionalFormatting>
  <conditionalFormatting sqref="AE214">
    <cfRule type="expression" dxfId="6517" priority="8040">
      <formula>AE214&lt;H214</formula>
    </cfRule>
    <cfRule type="expression" dxfId="6516" priority="8041">
      <formula>AND(AE214&lt;S214,AE214&gt;=H214)</formula>
    </cfRule>
    <cfRule type="expression" dxfId="6515" priority="8042">
      <formula>AE214&gt;=S214</formula>
    </cfRule>
  </conditionalFormatting>
  <conditionalFormatting sqref="AF214">
    <cfRule type="expression" dxfId="6514" priority="8037">
      <formula>AF214&lt;I214</formula>
    </cfRule>
    <cfRule type="expression" dxfId="6513" priority="8038">
      <formula>AND(AF214&lt;T214,AF214&gt;=I214)</formula>
    </cfRule>
    <cfRule type="expression" dxfId="6512" priority="8039">
      <formula>AF214&gt;=T214</formula>
    </cfRule>
  </conditionalFormatting>
  <conditionalFormatting sqref="AG214">
    <cfRule type="expression" dxfId="6511" priority="8034">
      <formula>AG214&lt;J214</formula>
    </cfRule>
    <cfRule type="expression" dxfId="6510" priority="8035">
      <formula>AND(AG214&lt;U214,AG214&gt;=J214)</formula>
    </cfRule>
    <cfRule type="expression" dxfId="6509" priority="8036">
      <formula>AG214&gt;=U214</formula>
    </cfRule>
  </conditionalFormatting>
  <conditionalFormatting sqref="AH214">
    <cfRule type="expression" dxfId="6508" priority="8031">
      <formula>AH214&lt;K214</formula>
    </cfRule>
    <cfRule type="expression" dxfId="6507" priority="8032">
      <formula>AND(AH214&lt;V214,AH214&gt;=K214)</formula>
    </cfRule>
    <cfRule type="expression" dxfId="6506" priority="8033">
      <formula>AH214&gt;=V214</formula>
    </cfRule>
  </conditionalFormatting>
  <conditionalFormatting sqref="AI214">
    <cfRule type="expression" dxfId="6505" priority="8028">
      <formula>AI214&lt;L214</formula>
    </cfRule>
    <cfRule type="expression" dxfId="6504" priority="8029">
      <formula>AND(AI214&lt;W214,AI214&gt;=L214)</formula>
    </cfRule>
    <cfRule type="expression" dxfId="6503" priority="8030">
      <formula>AI214&gt;=W214</formula>
    </cfRule>
  </conditionalFormatting>
  <conditionalFormatting sqref="AJ214">
    <cfRule type="expression" dxfId="6502" priority="8025">
      <formula>AJ214&lt;M214</formula>
    </cfRule>
    <cfRule type="expression" dxfId="6501" priority="8026">
      <formula>AND(AJ214&lt;X214,AJ214&gt;=M214)</formula>
    </cfRule>
    <cfRule type="expression" dxfId="6500" priority="8027">
      <formula>AJ214&gt;=X214</formula>
    </cfRule>
  </conditionalFormatting>
  <conditionalFormatting sqref="AK214">
    <cfRule type="expression" dxfId="6499" priority="8022">
      <formula>AK214&lt;N214</formula>
    </cfRule>
    <cfRule type="expression" dxfId="6498" priority="8023">
      <formula>AND(AK214&lt;Y214,AK214&gt;=N214)</formula>
    </cfRule>
    <cfRule type="expression" dxfId="6497" priority="8024">
      <formula>AK214&gt;=Y214</formula>
    </cfRule>
  </conditionalFormatting>
  <conditionalFormatting sqref="AC214:AK214">
    <cfRule type="cellIs" dxfId="6496" priority="8019" operator="equal">
      <formula>0</formula>
    </cfRule>
  </conditionalFormatting>
  <conditionalFormatting sqref="AC215">
    <cfRule type="expression" dxfId="6495" priority="8013">
      <formula>AC215&lt;F215</formula>
    </cfRule>
    <cfRule type="expression" dxfId="6494" priority="8014">
      <formula>AND(AC215&lt;Q215,AC215&gt;=F215)</formula>
    </cfRule>
    <cfRule type="expression" dxfId="6493" priority="8015">
      <formula>AC215&gt;=Q215</formula>
    </cfRule>
  </conditionalFormatting>
  <conditionalFormatting sqref="AD215">
    <cfRule type="expression" dxfId="6492" priority="8010">
      <formula>AD215&lt;G215</formula>
    </cfRule>
    <cfRule type="expression" dxfId="6491" priority="8011">
      <formula>AND(AD215&lt;R215,AD215&gt;=G215)</formula>
    </cfRule>
    <cfRule type="expression" dxfId="6490" priority="8012">
      <formula>AD215&gt;=R215</formula>
    </cfRule>
  </conditionalFormatting>
  <conditionalFormatting sqref="AE215">
    <cfRule type="expression" dxfId="6489" priority="8007">
      <formula>AE215&lt;H215</formula>
    </cfRule>
    <cfRule type="expression" dxfId="6488" priority="8008">
      <formula>AND(AE215&lt;S215,AE215&gt;=H215)</formula>
    </cfRule>
    <cfRule type="expression" dxfId="6487" priority="8009">
      <formula>AE215&gt;=S215</formula>
    </cfRule>
  </conditionalFormatting>
  <conditionalFormatting sqref="AF215">
    <cfRule type="expression" dxfId="6486" priority="8004">
      <formula>AF215&lt;I215</formula>
    </cfRule>
    <cfRule type="expression" dxfId="6485" priority="8005">
      <formula>AND(AF215&lt;T215,AF215&gt;=I215)</formula>
    </cfRule>
    <cfRule type="expression" dxfId="6484" priority="8006">
      <formula>AF215&gt;=T215</formula>
    </cfRule>
  </conditionalFormatting>
  <conditionalFormatting sqref="AG215">
    <cfRule type="expression" dxfId="6483" priority="8001">
      <formula>AG215&lt;J215</formula>
    </cfRule>
    <cfRule type="expression" dxfId="6482" priority="8002">
      <formula>AND(AG215&lt;U215,AG215&gt;=J215)</formula>
    </cfRule>
    <cfRule type="expression" dxfId="6481" priority="8003">
      <formula>AG215&gt;=U215</formula>
    </cfRule>
  </conditionalFormatting>
  <conditionalFormatting sqref="AH215">
    <cfRule type="expression" dxfId="6480" priority="7998">
      <formula>AH215&lt;K215</formula>
    </cfRule>
    <cfRule type="expression" dxfId="6479" priority="7999">
      <formula>AND(AH215&lt;V215,AH215&gt;=K215)</formula>
    </cfRule>
    <cfRule type="expression" dxfId="6478" priority="8000">
      <formula>AH215&gt;=V215</formula>
    </cfRule>
  </conditionalFormatting>
  <conditionalFormatting sqref="AI215">
    <cfRule type="expression" dxfId="6477" priority="7995">
      <formula>AI215&lt;L215</formula>
    </cfRule>
    <cfRule type="expression" dxfId="6476" priority="7996">
      <formula>AND(AI215&lt;W215,AI215&gt;=L215)</formula>
    </cfRule>
    <cfRule type="expression" dxfId="6475" priority="7997">
      <formula>AI215&gt;=W215</formula>
    </cfRule>
  </conditionalFormatting>
  <conditionalFormatting sqref="AJ215">
    <cfRule type="expression" dxfId="6474" priority="7992">
      <formula>AJ215&lt;M215</formula>
    </cfRule>
    <cfRule type="expression" dxfId="6473" priority="7993">
      <formula>AND(AJ215&lt;X215,AJ215&gt;=M215)</formula>
    </cfRule>
    <cfRule type="expression" dxfId="6472" priority="7994">
      <formula>AJ215&gt;=X215</formula>
    </cfRule>
  </conditionalFormatting>
  <conditionalFormatting sqref="AK215">
    <cfRule type="expression" dxfId="6471" priority="7989">
      <formula>AK215&lt;N215</formula>
    </cfRule>
    <cfRule type="expression" dxfId="6470" priority="7990">
      <formula>AND(AK215&lt;Y215,AK215&gt;=N215)</formula>
    </cfRule>
    <cfRule type="expression" dxfId="6469" priority="7991">
      <formula>AK215&gt;=Y215</formula>
    </cfRule>
  </conditionalFormatting>
  <conditionalFormatting sqref="AC215:AK215">
    <cfRule type="cellIs" dxfId="6468" priority="7986" operator="equal">
      <formula>0</formula>
    </cfRule>
  </conditionalFormatting>
  <conditionalFormatting sqref="AC216">
    <cfRule type="expression" dxfId="6467" priority="7980">
      <formula>AC216&lt;F216</formula>
    </cfRule>
    <cfRule type="expression" dxfId="6466" priority="7981">
      <formula>AND(AC216&lt;Q216,AC216&gt;=F216)</formula>
    </cfRule>
    <cfRule type="expression" dxfId="6465" priority="7982">
      <formula>AC216&gt;=Q216</formula>
    </cfRule>
  </conditionalFormatting>
  <conditionalFormatting sqref="AD216">
    <cfRule type="expression" dxfId="6464" priority="7977">
      <formula>AD216&lt;G216</formula>
    </cfRule>
    <cfRule type="expression" dxfId="6463" priority="7978">
      <formula>AND(AD216&lt;R216,AD216&gt;=G216)</formula>
    </cfRule>
    <cfRule type="expression" dxfId="6462" priority="7979">
      <formula>AD216&gt;=R216</formula>
    </cfRule>
  </conditionalFormatting>
  <conditionalFormatting sqref="AE216">
    <cfRule type="expression" dxfId="6461" priority="7974">
      <formula>AE216&lt;H216</formula>
    </cfRule>
    <cfRule type="expression" dxfId="6460" priority="7975">
      <formula>AND(AE216&lt;S216,AE216&gt;=H216)</formula>
    </cfRule>
    <cfRule type="expression" dxfId="6459" priority="7976">
      <formula>AE216&gt;=S216</formula>
    </cfRule>
  </conditionalFormatting>
  <conditionalFormatting sqref="AF216">
    <cfRule type="expression" dxfId="6458" priority="7971">
      <formula>AF216&lt;I216</formula>
    </cfRule>
    <cfRule type="expression" dxfId="6457" priority="7972">
      <formula>AND(AF216&lt;T216,AF216&gt;=I216)</formula>
    </cfRule>
    <cfRule type="expression" dxfId="6456" priority="7973">
      <formula>AF216&gt;=T216</formula>
    </cfRule>
  </conditionalFormatting>
  <conditionalFormatting sqref="AG216">
    <cfRule type="expression" dxfId="6455" priority="7968">
      <formula>AG216&lt;J216</formula>
    </cfRule>
    <cfRule type="expression" dxfId="6454" priority="7969">
      <formula>AND(AG216&lt;U216,AG216&gt;=J216)</formula>
    </cfRule>
    <cfRule type="expression" dxfId="6453" priority="7970">
      <formula>AG216&gt;=U216</formula>
    </cfRule>
  </conditionalFormatting>
  <conditionalFormatting sqref="AH216">
    <cfRule type="expression" dxfId="6452" priority="7965">
      <formula>AH216&lt;K216</formula>
    </cfRule>
    <cfRule type="expression" dxfId="6451" priority="7966">
      <formula>AND(AH216&lt;V216,AH216&gt;=K216)</formula>
    </cfRule>
    <cfRule type="expression" dxfId="6450" priority="7967">
      <formula>AH216&gt;=V216</formula>
    </cfRule>
  </conditionalFormatting>
  <conditionalFormatting sqref="AI216">
    <cfRule type="expression" dxfId="6449" priority="7962">
      <formula>AI216&lt;L216</formula>
    </cfRule>
    <cfRule type="expression" dxfId="6448" priority="7963">
      <formula>AND(AI216&lt;W216,AI216&gt;=L216)</formula>
    </cfRule>
    <cfRule type="expression" dxfId="6447" priority="7964">
      <formula>AI216&gt;=W216</formula>
    </cfRule>
  </conditionalFormatting>
  <conditionalFormatting sqref="AJ216">
    <cfRule type="expression" dxfId="6446" priority="7959">
      <formula>AJ216&lt;M216</formula>
    </cfRule>
    <cfRule type="expression" dxfId="6445" priority="7960">
      <formula>AND(AJ216&lt;X216,AJ216&gt;=M216)</formula>
    </cfRule>
    <cfRule type="expression" dxfId="6444" priority="7961">
      <formula>AJ216&gt;=X216</formula>
    </cfRule>
  </conditionalFormatting>
  <conditionalFormatting sqref="AK216">
    <cfRule type="expression" dxfId="6443" priority="7956">
      <formula>AK216&lt;N216</formula>
    </cfRule>
    <cfRule type="expression" dxfId="6442" priority="7957">
      <formula>AND(AK216&lt;Y216,AK216&gt;=N216)</formula>
    </cfRule>
    <cfRule type="expression" dxfId="6441" priority="7958">
      <formula>AK216&gt;=Y216</formula>
    </cfRule>
  </conditionalFormatting>
  <conditionalFormatting sqref="AC216:AK216">
    <cfRule type="cellIs" dxfId="6440" priority="7953" operator="equal">
      <formula>0</formula>
    </cfRule>
  </conditionalFormatting>
  <conditionalFormatting sqref="AC217">
    <cfRule type="expression" dxfId="6439" priority="7947">
      <formula>AC217&lt;F217</formula>
    </cfRule>
    <cfRule type="expression" dxfId="6438" priority="7948">
      <formula>AND(AC217&lt;Q217,AC217&gt;=F217)</formula>
    </cfRule>
    <cfRule type="expression" dxfId="6437" priority="7949">
      <formula>AC217&gt;=Q217</formula>
    </cfRule>
  </conditionalFormatting>
  <conditionalFormatting sqref="AD217">
    <cfRule type="expression" dxfId="6436" priority="7944">
      <formula>AD217&lt;G217</formula>
    </cfRule>
    <cfRule type="expression" dxfId="6435" priority="7945">
      <formula>AND(AD217&lt;R217,AD217&gt;=G217)</formula>
    </cfRule>
    <cfRule type="expression" dxfId="6434" priority="7946">
      <formula>AD217&gt;=R217</formula>
    </cfRule>
  </conditionalFormatting>
  <conditionalFormatting sqref="AE217">
    <cfRule type="expression" dxfId="6433" priority="7941">
      <formula>AE217&lt;H217</formula>
    </cfRule>
    <cfRule type="expression" dxfId="6432" priority="7942">
      <formula>AND(AE217&lt;S217,AE217&gt;=H217)</formula>
    </cfRule>
    <cfRule type="expression" dxfId="6431" priority="7943">
      <formula>AE217&gt;=S217</formula>
    </cfRule>
  </conditionalFormatting>
  <conditionalFormatting sqref="AF217">
    <cfRule type="expression" dxfId="6430" priority="7938">
      <formula>AF217&lt;I217</formula>
    </cfRule>
    <cfRule type="expression" dxfId="6429" priority="7939">
      <formula>AND(AF217&lt;T217,AF217&gt;=I217)</formula>
    </cfRule>
    <cfRule type="expression" dxfId="6428" priority="7940">
      <formula>AF217&gt;=T217</formula>
    </cfRule>
  </conditionalFormatting>
  <conditionalFormatting sqref="AG217">
    <cfRule type="expression" dxfId="6427" priority="7935">
      <formula>AG217&lt;J217</formula>
    </cfRule>
    <cfRule type="expression" dxfId="6426" priority="7936">
      <formula>AND(AG217&lt;U217,AG217&gt;=J217)</formula>
    </cfRule>
    <cfRule type="expression" dxfId="6425" priority="7937">
      <formula>AG217&gt;=U217</formula>
    </cfRule>
  </conditionalFormatting>
  <conditionalFormatting sqref="AH217">
    <cfRule type="expression" dxfId="6424" priority="7932">
      <formula>AH217&lt;K217</formula>
    </cfRule>
    <cfRule type="expression" dxfId="6423" priority="7933">
      <formula>AND(AH217&lt;V217,AH217&gt;=K217)</formula>
    </cfRule>
    <cfRule type="expression" dxfId="6422" priority="7934">
      <formula>AH217&gt;=V217</formula>
    </cfRule>
  </conditionalFormatting>
  <conditionalFormatting sqref="AI217">
    <cfRule type="expression" dxfId="6421" priority="7929">
      <formula>AI217&lt;L217</formula>
    </cfRule>
    <cfRule type="expression" dxfId="6420" priority="7930">
      <formula>AND(AI217&lt;W217,AI217&gt;=L217)</formula>
    </cfRule>
    <cfRule type="expression" dxfId="6419" priority="7931">
      <formula>AI217&gt;=W217</formula>
    </cfRule>
  </conditionalFormatting>
  <conditionalFormatting sqref="AJ217">
    <cfRule type="expression" dxfId="6418" priority="7926">
      <formula>AJ217&lt;M217</formula>
    </cfRule>
    <cfRule type="expression" dxfId="6417" priority="7927">
      <formula>AND(AJ217&lt;X217,AJ217&gt;=M217)</formula>
    </cfRule>
    <cfRule type="expression" dxfId="6416" priority="7928">
      <formula>AJ217&gt;=X217</formula>
    </cfRule>
  </conditionalFormatting>
  <conditionalFormatting sqref="AK217">
    <cfRule type="expression" dxfId="6415" priority="7923">
      <formula>AK217&lt;N217</formula>
    </cfRule>
    <cfRule type="expression" dxfId="6414" priority="7924">
      <formula>AND(AK217&lt;Y217,AK217&gt;=N217)</formula>
    </cfRule>
    <cfRule type="expression" dxfId="6413" priority="7925">
      <formula>AK217&gt;=Y217</formula>
    </cfRule>
  </conditionalFormatting>
  <conditionalFormatting sqref="AC217:AK217">
    <cfRule type="cellIs" dxfId="6412" priority="7920" operator="equal">
      <formula>0</formula>
    </cfRule>
  </conditionalFormatting>
  <conditionalFormatting sqref="AC218">
    <cfRule type="expression" dxfId="6411" priority="7881">
      <formula>AC218&lt;F218</formula>
    </cfRule>
    <cfRule type="expression" dxfId="6410" priority="7882">
      <formula>AND(AC218&lt;Q218,AC218&gt;=F218)</formula>
    </cfRule>
    <cfRule type="expression" dxfId="6409" priority="7883">
      <formula>AC218&gt;=Q218</formula>
    </cfRule>
  </conditionalFormatting>
  <conditionalFormatting sqref="AD218">
    <cfRule type="expression" dxfId="6408" priority="7878">
      <formula>AD218&lt;G218</formula>
    </cfRule>
    <cfRule type="expression" dxfId="6407" priority="7879">
      <formula>AND(AD218&lt;R218,AD218&gt;=G218)</formula>
    </cfRule>
    <cfRule type="expression" dxfId="6406" priority="7880">
      <formula>AD218&gt;=R218</formula>
    </cfRule>
  </conditionalFormatting>
  <conditionalFormatting sqref="AE218">
    <cfRule type="expression" dxfId="6405" priority="7875">
      <formula>AE218&lt;H218</formula>
    </cfRule>
    <cfRule type="expression" dxfId="6404" priority="7876">
      <formula>AND(AE218&lt;S218,AE218&gt;=H218)</formula>
    </cfRule>
    <cfRule type="expression" dxfId="6403" priority="7877">
      <formula>AE218&gt;=S218</formula>
    </cfRule>
  </conditionalFormatting>
  <conditionalFormatting sqref="AF218">
    <cfRule type="expression" dxfId="6402" priority="7872">
      <formula>AF218&lt;I218</formula>
    </cfRule>
    <cfRule type="expression" dxfId="6401" priority="7873">
      <formula>AND(AF218&lt;T218,AF218&gt;=I218)</formula>
    </cfRule>
    <cfRule type="expression" dxfId="6400" priority="7874">
      <formula>AF218&gt;=T218</formula>
    </cfRule>
  </conditionalFormatting>
  <conditionalFormatting sqref="AG218">
    <cfRule type="expression" dxfId="6399" priority="7869">
      <formula>AG218&lt;J218</formula>
    </cfRule>
    <cfRule type="expression" dxfId="6398" priority="7870">
      <formula>AND(AG218&lt;U218,AG218&gt;=J218)</formula>
    </cfRule>
    <cfRule type="expression" dxfId="6397" priority="7871">
      <formula>AG218&gt;=U218</formula>
    </cfRule>
  </conditionalFormatting>
  <conditionalFormatting sqref="AH218">
    <cfRule type="expression" dxfId="6396" priority="7866">
      <formula>AH218&lt;K218</formula>
    </cfRule>
    <cfRule type="expression" dxfId="6395" priority="7867">
      <formula>AND(AH218&lt;V218,AH218&gt;=K218)</formula>
    </cfRule>
    <cfRule type="expression" dxfId="6394" priority="7868">
      <formula>AH218&gt;=V218</formula>
    </cfRule>
  </conditionalFormatting>
  <conditionalFormatting sqref="AI218">
    <cfRule type="expression" dxfId="6393" priority="7863">
      <formula>AI218&lt;L218</formula>
    </cfRule>
    <cfRule type="expression" dxfId="6392" priority="7864">
      <formula>AND(AI218&lt;W218,AI218&gt;=L218)</formula>
    </cfRule>
    <cfRule type="expression" dxfId="6391" priority="7865">
      <formula>AI218&gt;=W218</formula>
    </cfRule>
  </conditionalFormatting>
  <conditionalFormatting sqref="AJ218">
    <cfRule type="expression" dxfId="6390" priority="7860">
      <formula>AJ218&lt;M218</formula>
    </cfRule>
    <cfRule type="expression" dxfId="6389" priority="7861">
      <formula>AND(AJ218&lt;X218,AJ218&gt;=M218)</formula>
    </cfRule>
    <cfRule type="expression" dxfId="6388" priority="7862">
      <formula>AJ218&gt;=X218</formula>
    </cfRule>
  </conditionalFormatting>
  <conditionalFormatting sqref="AK218">
    <cfRule type="expression" dxfId="6387" priority="7857">
      <formula>AK218&lt;N218</formula>
    </cfRule>
    <cfRule type="expression" dxfId="6386" priority="7858">
      <formula>AND(AK218&lt;Y218,AK218&gt;=N218)</formula>
    </cfRule>
    <cfRule type="expression" dxfId="6385" priority="7859">
      <formula>AK218&gt;=Y218</formula>
    </cfRule>
  </conditionalFormatting>
  <conditionalFormatting sqref="AC218:AK218">
    <cfRule type="cellIs" dxfId="6384" priority="7854" operator="equal">
      <formula>0</formula>
    </cfRule>
  </conditionalFormatting>
  <conditionalFormatting sqref="AC220">
    <cfRule type="expression" dxfId="6383" priority="7848">
      <formula>AC220&lt;F220</formula>
    </cfRule>
    <cfRule type="expression" dxfId="6382" priority="7849">
      <formula>AND(AC220&lt;Q220,AC220&gt;=F220)</formula>
    </cfRule>
    <cfRule type="expression" dxfId="6381" priority="7850">
      <formula>AC220&gt;=Q220</formula>
    </cfRule>
  </conditionalFormatting>
  <conditionalFormatting sqref="AD220">
    <cfRule type="expression" dxfId="6380" priority="7845">
      <formula>AD220&lt;G220</formula>
    </cfRule>
    <cfRule type="expression" dxfId="6379" priority="7846">
      <formula>AND(AD220&lt;R220,AD220&gt;=G220)</formula>
    </cfRule>
    <cfRule type="expression" dxfId="6378" priority="7847">
      <formula>AD220&gt;=R220</formula>
    </cfRule>
  </conditionalFormatting>
  <conditionalFormatting sqref="AE220">
    <cfRule type="expression" dxfId="6377" priority="7842">
      <formula>AE220&lt;H220</formula>
    </cfRule>
    <cfRule type="expression" dxfId="6376" priority="7843">
      <formula>AND(AE220&lt;S220,AE220&gt;=H220)</formula>
    </cfRule>
    <cfRule type="expression" dxfId="6375" priority="7844">
      <formula>AE220&gt;=S220</formula>
    </cfRule>
  </conditionalFormatting>
  <conditionalFormatting sqref="AF220">
    <cfRule type="expression" dxfId="6374" priority="7839">
      <formula>AF220&lt;I220</formula>
    </cfRule>
    <cfRule type="expression" dxfId="6373" priority="7840">
      <formula>AND(AF220&lt;T220,AF220&gt;=I220)</formula>
    </cfRule>
    <cfRule type="expression" dxfId="6372" priority="7841">
      <formula>AF220&gt;=T220</formula>
    </cfRule>
  </conditionalFormatting>
  <conditionalFormatting sqref="AG220">
    <cfRule type="expression" dxfId="6371" priority="7836">
      <formula>AG220&lt;J220</formula>
    </cfRule>
    <cfRule type="expression" dxfId="6370" priority="7837">
      <formula>AND(AG220&lt;U220,AG220&gt;=J220)</formula>
    </cfRule>
    <cfRule type="expression" dxfId="6369" priority="7838">
      <formula>AG220&gt;=U220</formula>
    </cfRule>
  </conditionalFormatting>
  <conditionalFormatting sqref="AH220">
    <cfRule type="expression" dxfId="6368" priority="7833">
      <formula>AH220&lt;K220</formula>
    </cfRule>
    <cfRule type="expression" dxfId="6367" priority="7834">
      <formula>AND(AH220&lt;V220,AH220&gt;=K220)</formula>
    </cfRule>
    <cfRule type="expression" dxfId="6366" priority="7835">
      <formula>AH220&gt;=V220</formula>
    </cfRule>
  </conditionalFormatting>
  <conditionalFormatting sqref="AI220">
    <cfRule type="expression" dxfId="6365" priority="7830">
      <formula>AI220&lt;L220</formula>
    </cfRule>
    <cfRule type="expression" dxfId="6364" priority="7831">
      <formula>AND(AI220&lt;W220,AI220&gt;=L220)</formula>
    </cfRule>
    <cfRule type="expression" dxfId="6363" priority="7832">
      <formula>AI220&gt;=W220</formula>
    </cfRule>
  </conditionalFormatting>
  <conditionalFormatting sqref="AJ220">
    <cfRule type="expression" dxfId="6362" priority="7827">
      <formula>AJ220&lt;M220</formula>
    </cfRule>
    <cfRule type="expression" dxfId="6361" priority="7828">
      <formula>AND(AJ220&lt;X220,AJ220&gt;=M220)</formula>
    </cfRule>
    <cfRule type="expression" dxfId="6360" priority="7829">
      <formula>AJ220&gt;=X220</formula>
    </cfRule>
  </conditionalFormatting>
  <conditionalFormatting sqref="AK220">
    <cfRule type="expression" dxfId="6359" priority="7824">
      <formula>AK220&lt;N220</formula>
    </cfRule>
    <cfRule type="expression" dxfId="6358" priority="7825">
      <formula>AND(AK220&lt;Y220,AK220&gt;=N220)</formula>
    </cfRule>
    <cfRule type="expression" dxfId="6357" priority="7826">
      <formula>AK220&gt;=Y220</formula>
    </cfRule>
  </conditionalFormatting>
  <conditionalFormatting sqref="AC220:AK220">
    <cfRule type="cellIs" dxfId="6356" priority="7821" operator="equal">
      <formula>0</formula>
    </cfRule>
  </conditionalFormatting>
  <conditionalFormatting sqref="AA221">
    <cfRule type="expression" dxfId="6355" priority="7818">
      <formula>AA221&lt;E221</formula>
    </cfRule>
    <cfRule type="expression" dxfId="6354" priority="7819">
      <formula>AND(AA221&lt;P221,AA221&gt;=E221)</formula>
    </cfRule>
    <cfRule type="expression" dxfId="6353" priority="7820">
      <formula>AA221&gt;=P221</formula>
    </cfRule>
  </conditionalFormatting>
  <conditionalFormatting sqref="AC221">
    <cfRule type="expression" dxfId="6352" priority="7815">
      <formula>AC221&lt;F221</formula>
    </cfRule>
    <cfRule type="expression" dxfId="6351" priority="7816">
      <formula>AND(AC221&lt;Q221,AC221&gt;=F221)</formula>
    </cfRule>
    <cfRule type="expression" dxfId="6350" priority="7817">
      <formula>AC221&gt;=Q221</formula>
    </cfRule>
  </conditionalFormatting>
  <conditionalFormatting sqref="AD221">
    <cfRule type="expression" dxfId="6349" priority="7812">
      <formula>AD221&lt;G221</formula>
    </cfRule>
    <cfRule type="expression" dxfId="6348" priority="7813">
      <formula>AND(AD221&lt;R221,AD221&gt;=G221)</formula>
    </cfRule>
    <cfRule type="expression" dxfId="6347" priority="7814">
      <formula>AD221&gt;=R221</formula>
    </cfRule>
  </conditionalFormatting>
  <conditionalFormatting sqref="AE221">
    <cfRule type="expression" dxfId="6346" priority="7809">
      <formula>AE221&lt;H221</formula>
    </cfRule>
    <cfRule type="expression" dxfId="6345" priority="7810">
      <formula>AND(AE221&lt;S221,AE221&gt;=H221)</formula>
    </cfRule>
    <cfRule type="expression" dxfId="6344" priority="7811">
      <formula>AE221&gt;=S221</formula>
    </cfRule>
  </conditionalFormatting>
  <conditionalFormatting sqref="AF221">
    <cfRule type="expression" dxfId="6343" priority="7806">
      <formula>AF221&lt;I221</formula>
    </cfRule>
    <cfRule type="expression" dxfId="6342" priority="7807">
      <formula>AND(AF221&lt;T221,AF221&gt;=I221)</formula>
    </cfRule>
    <cfRule type="expression" dxfId="6341" priority="7808">
      <formula>AF221&gt;=T221</formula>
    </cfRule>
  </conditionalFormatting>
  <conditionalFormatting sqref="AG221">
    <cfRule type="expression" dxfId="6340" priority="7803">
      <formula>AG221&lt;J221</formula>
    </cfRule>
    <cfRule type="expression" dxfId="6339" priority="7804">
      <formula>AND(AG221&lt;U221,AG221&gt;=J221)</formula>
    </cfRule>
    <cfRule type="expression" dxfId="6338" priority="7805">
      <formula>AG221&gt;=U221</formula>
    </cfRule>
  </conditionalFormatting>
  <conditionalFormatting sqref="AH221">
    <cfRule type="expression" dxfId="6337" priority="7800">
      <formula>AH221&lt;K221</formula>
    </cfRule>
    <cfRule type="expression" dxfId="6336" priority="7801">
      <formula>AND(AH221&lt;V221,AH221&gt;=K221)</formula>
    </cfRule>
    <cfRule type="expression" dxfId="6335" priority="7802">
      <formula>AH221&gt;=V221</formula>
    </cfRule>
  </conditionalFormatting>
  <conditionalFormatting sqref="AI221">
    <cfRule type="expression" dxfId="6334" priority="7797">
      <formula>AI221&lt;L221</formula>
    </cfRule>
    <cfRule type="expression" dxfId="6333" priority="7798">
      <formula>AND(AI221&lt;W221,AI221&gt;=L221)</formula>
    </cfRule>
    <cfRule type="expression" dxfId="6332" priority="7799">
      <formula>AI221&gt;=W221</formula>
    </cfRule>
  </conditionalFormatting>
  <conditionalFormatting sqref="AJ221">
    <cfRule type="expression" dxfId="6331" priority="7794">
      <formula>AJ221&lt;M221</formula>
    </cfRule>
    <cfRule type="expression" dxfId="6330" priority="7795">
      <formula>AND(AJ221&lt;X221,AJ221&gt;=M221)</formula>
    </cfRule>
    <cfRule type="expression" dxfId="6329" priority="7796">
      <formula>AJ221&gt;=X221</formula>
    </cfRule>
  </conditionalFormatting>
  <conditionalFormatting sqref="AK221">
    <cfRule type="expression" dxfId="6328" priority="7791">
      <formula>AK221&lt;N221</formula>
    </cfRule>
    <cfRule type="expression" dxfId="6327" priority="7792">
      <formula>AND(AK221&lt;Y221,AK221&gt;=N221)</formula>
    </cfRule>
    <cfRule type="expression" dxfId="6326" priority="7793">
      <formula>AK221&gt;=Y221</formula>
    </cfRule>
  </conditionalFormatting>
  <conditionalFormatting sqref="AA221 AC221:AK221">
    <cfRule type="cellIs" dxfId="6325" priority="7788" operator="equal">
      <formula>0</formula>
    </cfRule>
  </conditionalFormatting>
  <conditionalFormatting sqref="AC222">
    <cfRule type="expression" dxfId="6324" priority="7782">
      <formula>AC222&lt;F222</formula>
    </cfRule>
    <cfRule type="expression" dxfId="6323" priority="7783">
      <formula>AND(AC222&lt;Q222,AC222&gt;=F222)</formula>
    </cfRule>
    <cfRule type="expression" dxfId="6322" priority="7784">
      <formula>AC222&gt;=Q222</formula>
    </cfRule>
  </conditionalFormatting>
  <conditionalFormatting sqref="AD222">
    <cfRule type="expression" dxfId="6321" priority="7779">
      <formula>AD222&lt;G222</formula>
    </cfRule>
    <cfRule type="expression" dxfId="6320" priority="7780">
      <formula>AND(AD222&lt;R222,AD222&gt;=G222)</formula>
    </cfRule>
    <cfRule type="expression" dxfId="6319" priority="7781">
      <formula>AD222&gt;=R222</formula>
    </cfRule>
  </conditionalFormatting>
  <conditionalFormatting sqref="AE222">
    <cfRule type="expression" dxfId="6318" priority="7776">
      <formula>AE222&lt;H222</formula>
    </cfRule>
    <cfRule type="expression" dxfId="6317" priority="7777">
      <formula>AND(AE222&lt;S222,AE222&gt;=H222)</formula>
    </cfRule>
    <cfRule type="expression" dxfId="6316" priority="7778">
      <formula>AE222&gt;=S222</formula>
    </cfRule>
  </conditionalFormatting>
  <conditionalFormatting sqref="AF222">
    <cfRule type="expression" dxfId="6315" priority="7773">
      <formula>AF222&lt;I222</formula>
    </cfRule>
    <cfRule type="expression" dxfId="6314" priority="7774">
      <formula>AND(AF222&lt;T222,AF222&gt;=I222)</formula>
    </cfRule>
    <cfRule type="expression" dxfId="6313" priority="7775">
      <formula>AF222&gt;=T222</formula>
    </cfRule>
  </conditionalFormatting>
  <conditionalFormatting sqref="AG222">
    <cfRule type="expression" dxfId="6312" priority="7770">
      <formula>AG222&lt;J222</formula>
    </cfRule>
    <cfRule type="expression" dxfId="6311" priority="7771">
      <formula>AND(AG222&lt;U222,AG222&gt;=J222)</formula>
    </cfRule>
    <cfRule type="expression" dxfId="6310" priority="7772">
      <formula>AG222&gt;=U222</formula>
    </cfRule>
  </conditionalFormatting>
  <conditionalFormatting sqref="AH222">
    <cfRule type="expression" dxfId="6309" priority="7767">
      <formula>AH222&lt;K222</formula>
    </cfRule>
    <cfRule type="expression" dxfId="6308" priority="7768">
      <formula>AND(AH222&lt;V222,AH222&gt;=K222)</formula>
    </cfRule>
    <cfRule type="expression" dxfId="6307" priority="7769">
      <formula>AH222&gt;=V222</formula>
    </cfRule>
  </conditionalFormatting>
  <conditionalFormatting sqref="AI222">
    <cfRule type="expression" dxfId="6306" priority="7764">
      <formula>AI222&lt;L222</formula>
    </cfRule>
    <cfRule type="expression" dxfId="6305" priority="7765">
      <formula>AND(AI222&lt;W222,AI222&gt;=L222)</formula>
    </cfRule>
    <cfRule type="expression" dxfId="6304" priority="7766">
      <formula>AI222&gt;=W222</formula>
    </cfRule>
  </conditionalFormatting>
  <conditionalFormatting sqref="AJ222">
    <cfRule type="expression" dxfId="6303" priority="7761">
      <formula>AJ222&lt;M222</formula>
    </cfRule>
    <cfRule type="expression" dxfId="6302" priority="7762">
      <formula>AND(AJ222&lt;X222,AJ222&gt;=M222)</formula>
    </cfRule>
    <cfRule type="expression" dxfId="6301" priority="7763">
      <formula>AJ222&gt;=X222</formula>
    </cfRule>
  </conditionalFormatting>
  <conditionalFormatting sqref="AK222">
    <cfRule type="expression" dxfId="6300" priority="7758">
      <formula>AK222&lt;N222</formula>
    </cfRule>
    <cfRule type="expression" dxfId="6299" priority="7759">
      <formula>AND(AK222&lt;Y222,AK222&gt;=N222)</formula>
    </cfRule>
    <cfRule type="expression" dxfId="6298" priority="7760">
      <formula>AK222&gt;=Y222</formula>
    </cfRule>
  </conditionalFormatting>
  <conditionalFormatting sqref="AC222:AK222">
    <cfRule type="cellIs" dxfId="6297" priority="7755" operator="equal">
      <formula>0</formula>
    </cfRule>
  </conditionalFormatting>
  <conditionalFormatting sqref="AC223">
    <cfRule type="expression" dxfId="6296" priority="7749">
      <formula>AC223&lt;F223</formula>
    </cfRule>
    <cfRule type="expression" dxfId="6295" priority="7750">
      <formula>AND(AC223&lt;Q223,AC223&gt;=F223)</formula>
    </cfRule>
    <cfRule type="expression" dxfId="6294" priority="7751">
      <formula>AC223&gt;=Q223</formula>
    </cfRule>
  </conditionalFormatting>
  <conditionalFormatting sqref="AD223">
    <cfRule type="expression" dxfId="6293" priority="7746">
      <formula>AD223&lt;G223</formula>
    </cfRule>
    <cfRule type="expression" dxfId="6292" priority="7747">
      <formula>AND(AD223&lt;R223,AD223&gt;=G223)</formula>
    </cfRule>
    <cfRule type="expression" dxfId="6291" priority="7748">
      <formula>AD223&gt;=R223</formula>
    </cfRule>
  </conditionalFormatting>
  <conditionalFormatting sqref="AE223">
    <cfRule type="expression" dxfId="6290" priority="7743">
      <formula>AE223&lt;H223</formula>
    </cfRule>
    <cfRule type="expression" dxfId="6289" priority="7744">
      <formula>AND(AE223&lt;S223,AE223&gt;=H223)</formula>
    </cfRule>
    <cfRule type="expression" dxfId="6288" priority="7745">
      <formula>AE223&gt;=S223</formula>
    </cfRule>
  </conditionalFormatting>
  <conditionalFormatting sqref="AF223">
    <cfRule type="expression" dxfId="6287" priority="7740">
      <formula>AF223&lt;I223</formula>
    </cfRule>
    <cfRule type="expression" dxfId="6286" priority="7741">
      <formula>AND(AF223&lt;T223,AF223&gt;=I223)</formula>
    </cfRule>
    <cfRule type="expression" dxfId="6285" priority="7742">
      <formula>AF223&gt;=T223</formula>
    </cfRule>
  </conditionalFormatting>
  <conditionalFormatting sqref="AG223">
    <cfRule type="expression" dxfId="6284" priority="7737">
      <formula>AG223&lt;J223</formula>
    </cfRule>
    <cfRule type="expression" dxfId="6283" priority="7738">
      <formula>AND(AG223&lt;U223,AG223&gt;=J223)</formula>
    </cfRule>
    <cfRule type="expression" dxfId="6282" priority="7739">
      <formula>AG223&gt;=U223</formula>
    </cfRule>
  </conditionalFormatting>
  <conditionalFormatting sqref="AH223">
    <cfRule type="expression" dxfId="6281" priority="7734">
      <formula>AH223&lt;K223</formula>
    </cfRule>
    <cfRule type="expression" dxfId="6280" priority="7735">
      <formula>AND(AH223&lt;V223,AH223&gt;=K223)</formula>
    </cfRule>
    <cfRule type="expression" dxfId="6279" priority="7736">
      <formula>AH223&gt;=V223</formula>
    </cfRule>
  </conditionalFormatting>
  <conditionalFormatting sqref="AI223">
    <cfRule type="expression" dxfId="6278" priority="7731">
      <formula>AI223&lt;L223</formula>
    </cfRule>
    <cfRule type="expression" dxfId="6277" priority="7732">
      <formula>AND(AI223&lt;W223,AI223&gt;=L223)</formula>
    </cfRule>
    <cfRule type="expression" dxfId="6276" priority="7733">
      <formula>AI223&gt;=W223</formula>
    </cfRule>
  </conditionalFormatting>
  <conditionalFormatting sqref="AJ223">
    <cfRule type="expression" dxfId="6275" priority="7728">
      <formula>AJ223&lt;M223</formula>
    </cfRule>
    <cfRule type="expression" dxfId="6274" priority="7729">
      <formula>AND(AJ223&lt;X223,AJ223&gt;=M223)</formula>
    </cfRule>
    <cfRule type="expression" dxfId="6273" priority="7730">
      <formula>AJ223&gt;=X223</formula>
    </cfRule>
  </conditionalFormatting>
  <conditionalFormatting sqref="AK223">
    <cfRule type="expression" dxfId="6272" priority="7725">
      <formula>AK223&lt;N223</formula>
    </cfRule>
    <cfRule type="expression" dxfId="6271" priority="7726">
      <formula>AND(AK223&lt;Y223,AK223&gt;=N223)</formula>
    </cfRule>
    <cfRule type="expression" dxfId="6270" priority="7727">
      <formula>AK223&gt;=Y223</formula>
    </cfRule>
  </conditionalFormatting>
  <conditionalFormatting sqref="AC223:AK223">
    <cfRule type="cellIs" dxfId="6269" priority="7722" operator="equal">
      <formula>0</formula>
    </cfRule>
  </conditionalFormatting>
  <conditionalFormatting sqref="AC224">
    <cfRule type="expression" dxfId="6268" priority="7716">
      <formula>AC224&lt;F224</formula>
    </cfRule>
    <cfRule type="expression" dxfId="6267" priority="7717">
      <formula>AND(AC224&lt;Q224,AC224&gt;=F224)</formula>
    </cfRule>
    <cfRule type="expression" dxfId="6266" priority="7718">
      <formula>AC224&gt;=Q224</formula>
    </cfRule>
  </conditionalFormatting>
  <conditionalFormatting sqref="AD224">
    <cfRule type="expression" dxfId="6265" priority="7713">
      <formula>AD224&lt;G224</formula>
    </cfRule>
    <cfRule type="expression" dxfId="6264" priority="7714">
      <formula>AND(AD224&lt;R224,AD224&gt;=G224)</formula>
    </cfRule>
    <cfRule type="expression" dxfId="6263" priority="7715">
      <formula>AD224&gt;=R224</formula>
    </cfRule>
  </conditionalFormatting>
  <conditionalFormatting sqref="AE224">
    <cfRule type="expression" dxfId="6262" priority="7710">
      <formula>AE224&lt;H224</formula>
    </cfRule>
    <cfRule type="expression" dxfId="6261" priority="7711">
      <formula>AND(AE224&lt;S224,AE224&gt;=H224)</formula>
    </cfRule>
    <cfRule type="expression" dxfId="6260" priority="7712">
      <formula>AE224&gt;=S224</formula>
    </cfRule>
  </conditionalFormatting>
  <conditionalFormatting sqref="AF224">
    <cfRule type="expression" dxfId="6259" priority="7707">
      <formula>AF224&lt;I224</formula>
    </cfRule>
    <cfRule type="expression" dxfId="6258" priority="7708">
      <formula>AND(AF224&lt;T224,AF224&gt;=I224)</formula>
    </cfRule>
    <cfRule type="expression" dxfId="6257" priority="7709">
      <formula>AF224&gt;=T224</formula>
    </cfRule>
  </conditionalFormatting>
  <conditionalFormatting sqref="AG224">
    <cfRule type="expression" dxfId="6256" priority="7704">
      <formula>AG224&lt;J224</formula>
    </cfRule>
    <cfRule type="expression" dxfId="6255" priority="7705">
      <formula>AND(AG224&lt;U224,AG224&gt;=J224)</formula>
    </cfRule>
    <cfRule type="expression" dxfId="6254" priority="7706">
      <formula>AG224&gt;=U224</formula>
    </cfRule>
  </conditionalFormatting>
  <conditionalFormatting sqref="AH224">
    <cfRule type="expression" dxfId="6253" priority="7701">
      <formula>AH224&lt;K224</formula>
    </cfRule>
    <cfRule type="expression" dxfId="6252" priority="7702">
      <formula>AND(AH224&lt;V224,AH224&gt;=K224)</formula>
    </cfRule>
    <cfRule type="expression" dxfId="6251" priority="7703">
      <formula>AH224&gt;=V224</formula>
    </cfRule>
  </conditionalFormatting>
  <conditionalFormatting sqref="AI224">
    <cfRule type="expression" dxfId="6250" priority="7698">
      <formula>AI224&lt;L224</formula>
    </cfRule>
    <cfRule type="expression" dxfId="6249" priority="7699">
      <formula>AND(AI224&lt;W224,AI224&gt;=L224)</formula>
    </cfRule>
    <cfRule type="expression" dxfId="6248" priority="7700">
      <formula>AI224&gt;=W224</formula>
    </cfRule>
  </conditionalFormatting>
  <conditionalFormatting sqref="AJ224">
    <cfRule type="expression" dxfId="6247" priority="7695">
      <formula>AJ224&lt;M224</formula>
    </cfRule>
    <cfRule type="expression" dxfId="6246" priority="7696">
      <formula>AND(AJ224&lt;X224,AJ224&gt;=M224)</formula>
    </cfRule>
    <cfRule type="expression" dxfId="6245" priority="7697">
      <formula>AJ224&gt;=X224</formula>
    </cfRule>
  </conditionalFormatting>
  <conditionalFormatting sqref="AK224">
    <cfRule type="expression" dxfId="6244" priority="7692">
      <formula>AK224&lt;N224</formula>
    </cfRule>
    <cfRule type="expression" dxfId="6243" priority="7693">
      <formula>AND(AK224&lt;Y224,AK224&gt;=N224)</formula>
    </cfRule>
    <cfRule type="expression" dxfId="6242" priority="7694">
      <formula>AK224&gt;=Y224</formula>
    </cfRule>
  </conditionalFormatting>
  <conditionalFormatting sqref="AC224:AK224">
    <cfRule type="cellIs" dxfId="6241" priority="7689" operator="equal">
      <formula>0</formula>
    </cfRule>
  </conditionalFormatting>
  <conditionalFormatting sqref="AC225">
    <cfRule type="expression" dxfId="6240" priority="7683">
      <formula>AC225&lt;F225</formula>
    </cfRule>
    <cfRule type="expression" dxfId="6239" priority="7684">
      <formula>AND(AC225&lt;Q225,AC225&gt;=F225)</formula>
    </cfRule>
    <cfRule type="expression" dxfId="6238" priority="7685">
      <formula>AC225&gt;=Q225</formula>
    </cfRule>
  </conditionalFormatting>
  <conditionalFormatting sqref="AD225">
    <cfRule type="expression" dxfId="6237" priority="7680">
      <formula>AD225&lt;G225</formula>
    </cfRule>
    <cfRule type="expression" dxfId="6236" priority="7681">
      <formula>AND(AD225&lt;R225,AD225&gt;=G225)</formula>
    </cfRule>
    <cfRule type="expression" dxfId="6235" priority="7682">
      <formula>AD225&gt;=R225</formula>
    </cfRule>
  </conditionalFormatting>
  <conditionalFormatting sqref="AE225">
    <cfRule type="expression" dxfId="6234" priority="7677">
      <formula>AE225&lt;H225</formula>
    </cfRule>
    <cfRule type="expression" dxfId="6233" priority="7678">
      <formula>AND(AE225&lt;S225,AE225&gt;=H225)</formula>
    </cfRule>
    <cfRule type="expression" dxfId="6232" priority="7679">
      <formula>AE225&gt;=S225</formula>
    </cfRule>
  </conditionalFormatting>
  <conditionalFormatting sqref="AF225">
    <cfRule type="expression" dxfId="6231" priority="7674">
      <formula>AF225&lt;I225</formula>
    </cfRule>
    <cfRule type="expression" dxfId="6230" priority="7675">
      <formula>AND(AF225&lt;T225,AF225&gt;=I225)</formula>
    </cfRule>
    <cfRule type="expression" dxfId="6229" priority="7676">
      <formula>AF225&gt;=T225</formula>
    </cfRule>
  </conditionalFormatting>
  <conditionalFormatting sqref="AG225">
    <cfRule type="expression" dxfId="6228" priority="7671">
      <formula>AG225&lt;J225</formula>
    </cfRule>
    <cfRule type="expression" dxfId="6227" priority="7672">
      <formula>AND(AG225&lt;U225,AG225&gt;=J225)</formula>
    </cfRule>
    <cfRule type="expression" dxfId="6226" priority="7673">
      <formula>AG225&gt;=U225</formula>
    </cfRule>
  </conditionalFormatting>
  <conditionalFormatting sqref="AH225">
    <cfRule type="expression" dxfId="6225" priority="7668">
      <formula>AH225&lt;K225</formula>
    </cfRule>
    <cfRule type="expression" dxfId="6224" priority="7669">
      <formula>AND(AH225&lt;V225,AH225&gt;=K225)</formula>
    </cfRule>
    <cfRule type="expression" dxfId="6223" priority="7670">
      <formula>AH225&gt;=V225</formula>
    </cfRule>
  </conditionalFormatting>
  <conditionalFormatting sqref="AI225">
    <cfRule type="expression" dxfId="6222" priority="7665">
      <formula>AI225&lt;L225</formula>
    </cfRule>
    <cfRule type="expression" dxfId="6221" priority="7666">
      <formula>AND(AI225&lt;W225,AI225&gt;=L225)</formula>
    </cfRule>
    <cfRule type="expression" dxfId="6220" priority="7667">
      <formula>AI225&gt;=W225</formula>
    </cfRule>
  </conditionalFormatting>
  <conditionalFormatting sqref="AJ225">
    <cfRule type="expression" dxfId="6219" priority="7662">
      <formula>AJ225&lt;M225</formula>
    </cfRule>
    <cfRule type="expression" dxfId="6218" priority="7663">
      <formula>AND(AJ225&lt;X225,AJ225&gt;=M225)</formula>
    </cfRule>
    <cfRule type="expression" dxfId="6217" priority="7664">
      <formula>AJ225&gt;=X225</formula>
    </cfRule>
  </conditionalFormatting>
  <conditionalFormatting sqref="AK225">
    <cfRule type="expression" dxfId="6216" priority="7659">
      <formula>AK225&lt;N225</formula>
    </cfRule>
    <cfRule type="expression" dxfId="6215" priority="7660">
      <formula>AND(AK225&lt;Y225,AK225&gt;=N225)</formula>
    </cfRule>
    <cfRule type="expression" dxfId="6214" priority="7661">
      <formula>AK225&gt;=Y225</formula>
    </cfRule>
  </conditionalFormatting>
  <conditionalFormatting sqref="AC225:AK225">
    <cfRule type="cellIs" dxfId="6213" priority="7656" operator="equal">
      <formula>0</formula>
    </cfRule>
  </conditionalFormatting>
  <conditionalFormatting sqref="AC226">
    <cfRule type="expression" dxfId="6212" priority="7650">
      <formula>AC226&lt;F226</formula>
    </cfRule>
    <cfRule type="expression" dxfId="6211" priority="7651">
      <formula>AND(AC226&lt;Q226,AC226&gt;=F226)</formula>
    </cfRule>
    <cfRule type="expression" dxfId="6210" priority="7652">
      <formula>AC226&gt;=Q226</formula>
    </cfRule>
  </conditionalFormatting>
  <conditionalFormatting sqref="AD226">
    <cfRule type="expression" dxfId="6209" priority="7647">
      <formula>AD226&lt;G226</formula>
    </cfRule>
    <cfRule type="expression" dxfId="6208" priority="7648">
      <formula>AND(AD226&lt;R226,AD226&gt;=G226)</formula>
    </cfRule>
    <cfRule type="expression" dxfId="6207" priority="7649">
      <formula>AD226&gt;=R226</formula>
    </cfRule>
  </conditionalFormatting>
  <conditionalFormatting sqref="AE226">
    <cfRule type="expression" dxfId="6206" priority="7644">
      <formula>AE226&lt;H226</formula>
    </cfRule>
    <cfRule type="expression" dxfId="6205" priority="7645">
      <formula>AND(AE226&lt;S226,AE226&gt;=H226)</formula>
    </cfRule>
    <cfRule type="expression" dxfId="6204" priority="7646">
      <formula>AE226&gt;=S226</formula>
    </cfRule>
  </conditionalFormatting>
  <conditionalFormatting sqref="AF226">
    <cfRule type="expression" dxfId="6203" priority="7641">
      <formula>AF226&lt;I226</formula>
    </cfRule>
    <cfRule type="expression" dxfId="6202" priority="7642">
      <formula>AND(AF226&lt;T226,AF226&gt;=I226)</formula>
    </cfRule>
    <cfRule type="expression" dxfId="6201" priority="7643">
      <formula>AF226&gt;=T226</formula>
    </cfRule>
  </conditionalFormatting>
  <conditionalFormatting sqref="AG226">
    <cfRule type="expression" dxfId="6200" priority="7638">
      <formula>AG226&lt;J226</formula>
    </cfRule>
    <cfRule type="expression" dxfId="6199" priority="7639">
      <formula>AND(AG226&lt;U226,AG226&gt;=J226)</formula>
    </cfRule>
    <cfRule type="expression" dxfId="6198" priority="7640">
      <formula>AG226&gt;=U226</formula>
    </cfRule>
  </conditionalFormatting>
  <conditionalFormatting sqref="AH226">
    <cfRule type="expression" dxfId="6197" priority="7635">
      <formula>AH226&lt;K226</formula>
    </cfRule>
    <cfRule type="expression" dxfId="6196" priority="7636">
      <formula>AND(AH226&lt;V226,AH226&gt;=K226)</formula>
    </cfRule>
    <cfRule type="expression" dxfId="6195" priority="7637">
      <formula>AH226&gt;=V226</formula>
    </cfRule>
  </conditionalFormatting>
  <conditionalFormatting sqref="AI226">
    <cfRule type="expression" dxfId="6194" priority="7632">
      <formula>AI226&lt;L226</formula>
    </cfRule>
    <cfRule type="expression" dxfId="6193" priority="7633">
      <formula>AND(AI226&lt;W226,AI226&gt;=L226)</formula>
    </cfRule>
    <cfRule type="expression" dxfId="6192" priority="7634">
      <formula>AI226&gt;=W226</formula>
    </cfRule>
  </conditionalFormatting>
  <conditionalFormatting sqref="AJ226">
    <cfRule type="expression" dxfId="6191" priority="7629">
      <formula>AJ226&lt;M226</formula>
    </cfRule>
    <cfRule type="expression" dxfId="6190" priority="7630">
      <formula>AND(AJ226&lt;X226,AJ226&gt;=M226)</formula>
    </cfRule>
    <cfRule type="expression" dxfId="6189" priority="7631">
      <formula>AJ226&gt;=X226</formula>
    </cfRule>
  </conditionalFormatting>
  <conditionalFormatting sqref="AK226">
    <cfRule type="expression" dxfId="6188" priority="7626">
      <formula>AK226&lt;N226</formula>
    </cfRule>
    <cfRule type="expression" dxfId="6187" priority="7627">
      <formula>AND(AK226&lt;Y226,AK226&gt;=N226)</formula>
    </cfRule>
    <cfRule type="expression" dxfId="6186" priority="7628">
      <formula>AK226&gt;=Y226</formula>
    </cfRule>
  </conditionalFormatting>
  <conditionalFormatting sqref="AC226:AK226">
    <cfRule type="cellIs" dxfId="6185" priority="7623" operator="equal">
      <formula>0</formula>
    </cfRule>
  </conditionalFormatting>
  <conditionalFormatting sqref="AC227">
    <cfRule type="expression" dxfId="6184" priority="7617">
      <formula>AC227&lt;F227</formula>
    </cfRule>
    <cfRule type="expression" dxfId="6183" priority="7618">
      <formula>AND(AC227&lt;Q227,AC227&gt;=F227)</formula>
    </cfRule>
    <cfRule type="expression" dxfId="6182" priority="7619">
      <formula>AC227&gt;=Q227</formula>
    </cfRule>
  </conditionalFormatting>
  <conditionalFormatting sqref="AD227">
    <cfRule type="expression" dxfId="6181" priority="7614">
      <formula>AD227&lt;G227</formula>
    </cfRule>
    <cfRule type="expression" dxfId="6180" priority="7615">
      <formula>AND(AD227&lt;R227,AD227&gt;=G227)</formula>
    </cfRule>
    <cfRule type="expression" dxfId="6179" priority="7616">
      <formula>AD227&gt;=R227</formula>
    </cfRule>
  </conditionalFormatting>
  <conditionalFormatting sqref="AE227">
    <cfRule type="expression" dxfId="6178" priority="7611">
      <formula>AE227&lt;H227</formula>
    </cfRule>
    <cfRule type="expression" dxfId="6177" priority="7612">
      <formula>AND(AE227&lt;S227,AE227&gt;=H227)</formula>
    </cfRule>
    <cfRule type="expression" dxfId="6176" priority="7613">
      <formula>AE227&gt;=S227</formula>
    </cfRule>
  </conditionalFormatting>
  <conditionalFormatting sqref="AF227">
    <cfRule type="expression" dxfId="6175" priority="7608">
      <formula>AF227&lt;I227</formula>
    </cfRule>
    <cfRule type="expression" dxfId="6174" priority="7609">
      <formula>AND(AF227&lt;T227,AF227&gt;=I227)</formula>
    </cfRule>
    <cfRule type="expression" dxfId="6173" priority="7610">
      <formula>AF227&gt;=T227</formula>
    </cfRule>
  </conditionalFormatting>
  <conditionalFormatting sqref="AG227">
    <cfRule type="expression" dxfId="6172" priority="7605">
      <formula>AG227&lt;J227</formula>
    </cfRule>
    <cfRule type="expression" dxfId="6171" priority="7606">
      <formula>AND(AG227&lt;U227,AG227&gt;=J227)</formula>
    </cfRule>
    <cfRule type="expression" dxfId="6170" priority="7607">
      <formula>AG227&gt;=U227</formula>
    </cfRule>
  </conditionalFormatting>
  <conditionalFormatting sqref="AH227">
    <cfRule type="expression" dxfId="6169" priority="7602">
      <formula>AH227&lt;K227</formula>
    </cfRule>
    <cfRule type="expression" dxfId="6168" priority="7603">
      <formula>AND(AH227&lt;V227,AH227&gt;=K227)</formula>
    </cfRule>
    <cfRule type="expression" dxfId="6167" priority="7604">
      <formula>AH227&gt;=V227</formula>
    </cfRule>
  </conditionalFormatting>
  <conditionalFormatting sqref="AI227">
    <cfRule type="expression" dxfId="6166" priority="7599">
      <formula>AI227&lt;L227</formula>
    </cfRule>
    <cfRule type="expression" dxfId="6165" priority="7600">
      <formula>AND(AI227&lt;W227,AI227&gt;=L227)</formula>
    </cfRule>
    <cfRule type="expression" dxfId="6164" priority="7601">
      <formula>AI227&gt;=W227</formula>
    </cfRule>
  </conditionalFormatting>
  <conditionalFormatting sqref="AJ227">
    <cfRule type="expression" dxfId="6163" priority="7596">
      <formula>AJ227&lt;M227</formula>
    </cfRule>
    <cfRule type="expression" dxfId="6162" priority="7597">
      <formula>AND(AJ227&lt;X227,AJ227&gt;=M227)</formula>
    </cfRule>
    <cfRule type="expression" dxfId="6161" priority="7598">
      <formula>AJ227&gt;=X227</formula>
    </cfRule>
  </conditionalFormatting>
  <conditionalFormatting sqref="AK227">
    <cfRule type="expression" dxfId="6160" priority="7593">
      <formula>AK227&lt;N227</formula>
    </cfRule>
    <cfRule type="expression" dxfId="6159" priority="7594">
      <formula>AND(AK227&lt;Y227,AK227&gt;=N227)</formula>
    </cfRule>
    <cfRule type="expression" dxfId="6158" priority="7595">
      <formula>AK227&gt;=Y227</formula>
    </cfRule>
  </conditionalFormatting>
  <conditionalFormatting sqref="AC227:AK227">
    <cfRule type="cellIs" dxfId="6157" priority="7590" operator="equal">
      <formula>0</formula>
    </cfRule>
  </conditionalFormatting>
  <conditionalFormatting sqref="AC228">
    <cfRule type="expression" dxfId="6156" priority="7584">
      <formula>AC228&lt;F228</formula>
    </cfRule>
    <cfRule type="expression" dxfId="6155" priority="7585">
      <formula>AND(AC228&lt;Q228,AC228&gt;=F228)</formula>
    </cfRule>
    <cfRule type="expression" dxfId="6154" priority="7586">
      <formula>AC228&gt;=Q228</formula>
    </cfRule>
  </conditionalFormatting>
  <conditionalFormatting sqref="AD228">
    <cfRule type="expression" dxfId="6153" priority="7581">
      <formula>AD228&lt;G228</formula>
    </cfRule>
    <cfRule type="expression" dxfId="6152" priority="7582">
      <formula>AND(AD228&lt;R228,AD228&gt;=G228)</formula>
    </cfRule>
    <cfRule type="expression" dxfId="6151" priority="7583">
      <formula>AD228&gt;=R228</formula>
    </cfRule>
  </conditionalFormatting>
  <conditionalFormatting sqref="AE228">
    <cfRule type="expression" dxfId="6150" priority="7578">
      <formula>AE228&lt;H228</formula>
    </cfRule>
    <cfRule type="expression" dxfId="6149" priority="7579">
      <formula>AND(AE228&lt;S228,AE228&gt;=H228)</formula>
    </cfRule>
    <cfRule type="expression" dxfId="6148" priority="7580">
      <formula>AE228&gt;=S228</formula>
    </cfRule>
  </conditionalFormatting>
  <conditionalFormatting sqref="AF228">
    <cfRule type="expression" dxfId="6147" priority="7575">
      <formula>AF228&lt;I228</formula>
    </cfRule>
    <cfRule type="expression" dxfId="6146" priority="7576">
      <formula>AND(AF228&lt;T228,AF228&gt;=I228)</formula>
    </cfRule>
    <cfRule type="expression" dxfId="6145" priority="7577">
      <formula>AF228&gt;=T228</formula>
    </cfRule>
  </conditionalFormatting>
  <conditionalFormatting sqref="AG228">
    <cfRule type="expression" dxfId="6144" priority="7572">
      <formula>AG228&lt;J228</formula>
    </cfRule>
    <cfRule type="expression" dxfId="6143" priority="7573">
      <formula>AND(AG228&lt;U228,AG228&gt;=J228)</formula>
    </cfRule>
    <cfRule type="expression" dxfId="6142" priority="7574">
      <formula>AG228&gt;=U228</formula>
    </cfRule>
  </conditionalFormatting>
  <conditionalFormatting sqref="AH228">
    <cfRule type="expression" dxfId="6141" priority="7569">
      <formula>AH228&lt;K228</formula>
    </cfRule>
    <cfRule type="expression" dxfId="6140" priority="7570">
      <formula>AND(AH228&lt;V228,AH228&gt;=K228)</formula>
    </cfRule>
    <cfRule type="expression" dxfId="6139" priority="7571">
      <formula>AH228&gt;=V228</formula>
    </cfRule>
  </conditionalFormatting>
  <conditionalFormatting sqref="AI228">
    <cfRule type="expression" dxfId="6138" priority="7566">
      <formula>AI228&lt;L228</formula>
    </cfRule>
    <cfRule type="expression" dxfId="6137" priority="7567">
      <formula>AND(AI228&lt;W228,AI228&gt;=L228)</formula>
    </cfRule>
    <cfRule type="expression" dxfId="6136" priority="7568">
      <formula>AI228&gt;=W228</formula>
    </cfRule>
  </conditionalFormatting>
  <conditionalFormatting sqref="AJ228">
    <cfRule type="expression" dxfId="6135" priority="7563">
      <formula>AJ228&lt;M228</formula>
    </cfRule>
    <cfRule type="expression" dxfId="6134" priority="7564">
      <formula>AND(AJ228&lt;X228,AJ228&gt;=M228)</formula>
    </cfRule>
    <cfRule type="expression" dxfId="6133" priority="7565">
      <formula>AJ228&gt;=X228</formula>
    </cfRule>
  </conditionalFormatting>
  <conditionalFormatting sqref="AK228">
    <cfRule type="expression" dxfId="6132" priority="7560">
      <formula>AK228&lt;N228</formula>
    </cfRule>
    <cfRule type="expression" dxfId="6131" priority="7561">
      <formula>AND(AK228&lt;Y228,AK228&gt;=N228)</formula>
    </cfRule>
    <cfRule type="expression" dxfId="6130" priority="7562">
      <formula>AK228&gt;=Y228</formula>
    </cfRule>
  </conditionalFormatting>
  <conditionalFormatting sqref="AC228:AK228">
    <cfRule type="cellIs" dxfId="6129" priority="7557" operator="equal">
      <formula>0</formula>
    </cfRule>
  </conditionalFormatting>
  <conditionalFormatting sqref="AC240">
    <cfRule type="expression" dxfId="6128" priority="7551">
      <formula>AC240&lt;F240</formula>
    </cfRule>
    <cfRule type="expression" dxfId="6127" priority="7552">
      <formula>AND(AC240&lt;Q240,AC240&gt;=F240)</formula>
    </cfRule>
    <cfRule type="expression" dxfId="6126" priority="7553">
      <formula>AC240&gt;=Q240</formula>
    </cfRule>
  </conditionalFormatting>
  <conditionalFormatting sqref="AD240">
    <cfRule type="expression" dxfId="6125" priority="7548">
      <formula>AD240&lt;G240</formula>
    </cfRule>
    <cfRule type="expression" dxfId="6124" priority="7549">
      <formula>AND(AD240&lt;R240,AD240&gt;=G240)</formula>
    </cfRule>
    <cfRule type="expression" dxfId="6123" priority="7550">
      <formula>AD240&gt;=R240</formula>
    </cfRule>
  </conditionalFormatting>
  <conditionalFormatting sqref="AE240">
    <cfRule type="expression" dxfId="6122" priority="7545">
      <formula>AE240&lt;H240</formula>
    </cfRule>
    <cfRule type="expression" dxfId="6121" priority="7546">
      <formula>AND(AE240&lt;S240,AE240&gt;=H240)</formula>
    </cfRule>
    <cfRule type="expression" dxfId="6120" priority="7547">
      <formula>AE240&gt;=S240</formula>
    </cfRule>
  </conditionalFormatting>
  <conditionalFormatting sqref="AF240">
    <cfRule type="expression" dxfId="6119" priority="7542">
      <formula>AF240&lt;I240</formula>
    </cfRule>
    <cfRule type="expression" dxfId="6118" priority="7543">
      <formula>AND(AF240&lt;T240,AF240&gt;=I240)</formula>
    </cfRule>
    <cfRule type="expression" dxfId="6117" priority="7544">
      <formula>AF240&gt;=T240</formula>
    </cfRule>
  </conditionalFormatting>
  <conditionalFormatting sqref="AG240">
    <cfRule type="expression" dxfId="6116" priority="7539">
      <formula>AG240&lt;J240</formula>
    </cfRule>
    <cfRule type="expression" dxfId="6115" priority="7540">
      <formula>AND(AG240&lt;U240,AG240&gt;=J240)</formula>
    </cfRule>
    <cfRule type="expression" dxfId="6114" priority="7541">
      <formula>AG240&gt;=U240</formula>
    </cfRule>
  </conditionalFormatting>
  <conditionalFormatting sqref="AH240">
    <cfRule type="expression" dxfId="6113" priority="7536">
      <formula>AH240&lt;K240</formula>
    </cfRule>
    <cfRule type="expression" dxfId="6112" priority="7537">
      <formula>AND(AH240&lt;V240,AH240&gt;=K240)</formula>
    </cfRule>
    <cfRule type="expression" dxfId="6111" priority="7538">
      <formula>AH240&gt;=V240</formula>
    </cfRule>
  </conditionalFormatting>
  <conditionalFormatting sqref="AI240">
    <cfRule type="expression" dxfId="6110" priority="7533">
      <formula>AI240&lt;L240</formula>
    </cfRule>
    <cfRule type="expression" dxfId="6109" priority="7534">
      <formula>AND(AI240&lt;W240,AI240&gt;=L240)</formula>
    </cfRule>
    <cfRule type="expression" dxfId="6108" priority="7535">
      <formula>AI240&gt;=W240</formula>
    </cfRule>
  </conditionalFormatting>
  <conditionalFormatting sqref="AJ240">
    <cfRule type="expression" dxfId="6107" priority="7530">
      <formula>AJ240&lt;M240</formula>
    </cfRule>
    <cfRule type="expression" dxfId="6106" priority="7531">
      <formula>AND(AJ240&lt;X240,AJ240&gt;=M240)</formula>
    </cfRule>
    <cfRule type="expression" dxfId="6105" priority="7532">
      <formula>AJ240&gt;=X240</formula>
    </cfRule>
  </conditionalFormatting>
  <conditionalFormatting sqref="AK240">
    <cfRule type="expression" dxfId="6104" priority="7527">
      <formula>AK240&lt;N240</formula>
    </cfRule>
    <cfRule type="expression" dxfId="6103" priority="7528">
      <formula>AND(AK240&lt;Y240,AK240&gt;=N240)</formula>
    </cfRule>
    <cfRule type="expression" dxfId="6102" priority="7529">
      <formula>AK240&gt;=Y240</formula>
    </cfRule>
  </conditionalFormatting>
  <conditionalFormatting sqref="AC240:AK240">
    <cfRule type="cellIs" dxfId="6101" priority="7524" operator="equal">
      <formula>0</formula>
    </cfRule>
  </conditionalFormatting>
  <conditionalFormatting sqref="AC229">
    <cfRule type="expression" dxfId="6100" priority="7518">
      <formula>AC229&lt;F229</formula>
    </cfRule>
    <cfRule type="expression" dxfId="6099" priority="7519">
      <formula>AND(AC229&lt;Q229,AC229&gt;=F229)</formula>
    </cfRule>
    <cfRule type="expression" dxfId="6098" priority="7520">
      <formula>AC229&gt;=Q229</formula>
    </cfRule>
  </conditionalFormatting>
  <conditionalFormatting sqref="AD229">
    <cfRule type="expression" dxfId="6097" priority="7515">
      <formula>AD229&lt;G229</formula>
    </cfRule>
    <cfRule type="expression" dxfId="6096" priority="7516">
      <formula>AND(AD229&lt;R229,AD229&gt;=G229)</formula>
    </cfRule>
    <cfRule type="expression" dxfId="6095" priority="7517">
      <formula>AD229&gt;=R229</formula>
    </cfRule>
  </conditionalFormatting>
  <conditionalFormatting sqref="AE229">
    <cfRule type="expression" dxfId="6094" priority="7512">
      <formula>AE229&lt;H229</formula>
    </cfRule>
    <cfRule type="expression" dxfId="6093" priority="7513">
      <formula>AND(AE229&lt;S229,AE229&gt;=H229)</formula>
    </cfRule>
    <cfRule type="expression" dxfId="6092" priority="7514">
      <formula>AE229&gt;=S229</formula>
    </cfRule>
  </conditionalFormatting>
  <conditionalFormatting sqref="AF229">
    <cfRule type="expression" dxfId="6091" priority="7509">
      <formula>AF229&lt;I229</formula>
    </cfRule>
    <cfRule type="expression" dxfId="6090" priority="7510">
      <formula>AND(AF229&lt;T229,AF229&gt;=I229)</formula>
    </cfRule>
    <cfRule type="expression" dxfId="6089" priority="7511">
      <formula>AF229&gt;=T229</formula>
    </cfRule>
  </conditionalFormatting>
  <conditionalFormatting sqref="AG229">
    <cfRule type="expression" dxfId="6088" priority="7506">
      <formula>AG229&lt;J229</formula>
    </cfRule>
    <cfRule type="expression" dxfId="6087" priority="7507">
      <formula>AND(AG229&lt;U229,AG229&gt;=J229)</formula>
    </cfRule>
    <cfRule type="expression" dxfId="6086" priority="7508">
      <formula>AG229&gt;=U229</formula>
    </cfRule>
  </conditionalFormatting>
  <conditionalFormatting sqref="AH229">
    <cfRule type="expression" dxfId="6085" priority="7503">
      <formula>AH229&lt;K229</formula>
    </cfRule>
    <cfRule type="expression" dxfId="6084" priority="7504">
      <formula>AND(AH229&lt;V229,AH229&gt;=K229)</formula>
    </cfRule>
    <cfRule type="expression" dxfId="6083" priority="7505">
      <formula>AH229&gt;=V229</formula>
    </cfRule>
  </conditionalFormatting>
  <conditionalFormatting sqref="AI229">
    <cfRule type="expression" dxfId="6082" priority="7500">
      <formula>AI229&lt;L229</formula>
    </cfRule>
    <cfRule type="expression" dxfId="6081" priority="7501">
      <formula>AND(AI229&lt;W229,AI229&gt;=L229)</formula>
    </cfRule>
    <cfRule type="expression" dxfId="6080" priority="7502">
      <formula>AI229&gt;=W229</formula>
    </cfRule>
  </conditionalFormatting>
  <conditionalFormatting sqref="AJ229">
    <cfRule type="expression" dxfId="6079" priority="7497">
      <formula>AJ229&lt;M229</formula>
    </cfRule>
    <cfRule type="expression" dxfId="6078" priority="7498">
      <formula>AND(AJ229&lt;X229,AJ229&gt;=M229)</formula>
    </cfRule>
    <cfRule type="expression" dxfId="6077" priority="7499">
      <formula>AJ229&gt;=X229</formula>
    </cfRule>
  </conditionalFormatting>
  <conditionalFormatting sqref="AK229">
    <cfRule type="expression" dxfId="6076" priority="7494">
      <formula>AK229&lt;N229</formula>
    </cfRule>
    <cfRule type="expression" dxfId="6075" priority="7495">
      <formula>AND(AK229&lt;Y229,AK229&gt;=N229)</formula>
    </cfRule>
    <cfRule type="expression" dxfId="6074" priority="7496">
      <formula>AK229&gt;=Y229</formula>
    </cfRule>
  </conditionalFormatting>
  <conditionalFormatting sqref="AC229:AK229">
    <cfRule type="cellIs" dxfId="6073" priority="7491" operator="equal">
      <formula>0</formula>
    </cfRule>
  </conditionalFormatting>
  <conditionalFormatting sqref="AC230">
    <cfRule type="expression" dxfId="6072" priority="7485">
      <formula>AC230&lt;F230</formula>
    </cfRule>
    <cfRule type="expression" dxfId="6071" priority="7486">
      <formula>AND(AC230&lt;Q230,AC230&gt;=F230)</formula>
    </cfRule>
    <cfRule type="expression" dxfId="6070" priority="7487">
      <formula>AC230&gt;=Q230</formula>
    </cfRule>
  </conditionalFormatting>
  <conditionalFormatting sqref="AD230">
    <cfRule type="expression" dxfId="6069" priority="7482">
      <formula>AD230&lt;G230</formula>
    </cfRule>
    <cfRule type="expression" dxfId="6068" priority="7483">
      <formula>AND(AD230&lt;R230,AD230&gt;=G230)</formula>
    </cfRule>
    <cfRule type="expression" dxfId="6067" priority="7484">
      <formula>AD230&gt;=R230</formula>
    </cfRule>
  </conditionalFormatting>
  <conditionalFormatting sqref="AE230">
    <cfRule type="expression" dxfId="6066" priority="7479">
      <formula>AE230&lt;H230</formula>
    </cfRule>
    <cfRule type="expression" dxfId="6065" priority="7480">
      <formula>AND(AE230&lt;S230,AE230&gt;=H230)</formula>
    </cfRule>
    <cfRule type="expression" dxfId="6064" priority="7481">
      <formula>AE230&gt;=S230</formula>
    </cfRule>
  </conditionalFormatting>
  <conditionalFormatting sqref="AF230">
    <cfRule type="expression" dxfId="6063" priority="7476">
      <formula>AF230&lt;I230</formula>
    </cfRule>
    <cfRule type="expression" dxfId="6062" priority="7477">
      <formula>AND(AF230&lt;T230,AF230&gt;=I230)</formula>
    </cfRule>
    <cfRule type="expression" dxfId="6061" priority="7478">
      <formula>AF230&gt;=T230</formula>
    </cfRule>
  </conditionalFormatting>
  <conditionalFormatting sqref="AG230">
    <cfRule type="expression" dxfId="6060" priority="7473">
      <formula>AG230&lt;J230</formula>
    </cfRule>
    <cfRule type="expression" dxfId="6059" priority="7474">
      <formula>AND(AG230&lt;U230,AG230&gt;=J230)</formula>
    </cfRule>
    <cfRule type="expression" dxfId="6058" priority="7475">
      <formula>AG230&gt;=U230</formula>
    </cfRule>
  </conditionalFormatting>
  <conditionalFormatting sqref="AH230">
    <cfRule type="expression" dxfId="6057" priority="7470">
      <formula>AH230&lt;K230</formula>
    </cfRule>
    <cfRule type="expression" dxfId="6056" priority="7471">
      <formula>AND(AH230&lt;V230,AH230&gt;=K230)</formula>
    </cfRule>
    <cfRule type="expression" dxfId="6055" priority="7472">
      <formula>AH230&gt;=V230</formula>
    </cfRule>
  </conditionalFormatting>
  <conditionalFormatting sqref="AI230">
    <cfRule type="expression" dxfId="6054" priority="7467">
      <formula>AI230&lt;L230</formula>
    </cfRule>
    <cfRule type="expression" dxfId="6053" priority="7468">
      <formula>AND(AI230&lt;W230,AI230&gt;=L230)</formula>
    </cfRule>
    <cfRule type="expression" dxfId="6052" priority="7469">
      <formula>AI230&gt;=W230</formula>
    </cfRule>
  </conditionalFormatting>
  <conditionalFormatting sqref="AJ230">
    <cfRule type="expression" dxfId="6051" priority="7464">
      <formula>AJ230&lt;M230</formula>
    </cfRule>
    <cfRule type="expression" dxfId="6050" priority="7465">
      <formula>AND(AJ230&lt;X230,AJ230&gt;=M230)</formula>
    </cfRule>
    <cfRule type="expression" dxfId="6049" priority="7466">
      <formula>AJ230&gt;=X230</formula>
    </cfRule>
  </conditionalFormatting>
  <conditionalFormatting sqref="AK230">
    <cfRule type="expression" dxfId="6048" priority="7461">
      <formula>AK230&lt;N230</formula>
    </cfRule>
    <cfRule type="expression" dxfId="6047" priority="7462">
      <formula>AND(AK230&lt;Y230,AK230&gt;=N230)</formula>
    </cfRule>
    <cfRule type="expression" dxfId="6046" priority="7463">
      <formula>AK230&gt;=Y230</formula>
    </cfRule>
  </conditionalFormatting>
  <conditionalFormatting sqref="AC230:AK230">
    <cfRule type="cellIs" dxfId="6045" priority="7458" operator="equal">
      <formula>0</formula>
    </cfRule>
  </conditionalFormatting>
  <conditionalFormatting sqref="AC231">
    <cfRule type="expression" dxfId="6044" priority="7452">
      <formula>AC231&lt;F231</formula>
    </cfRule>
    <cfRule type="expression" dxfId="6043" priority="7453">
      <formula>AND(AC231&lt;Q231,AC231&gt;=F231)</formula>
    </cfRule>
    <cfRule type="expression" dxfId="6042" priority="7454">
      <formula>AC231&gt;=Q231</formula>
    </cfRule>
  </conditionalFormatting>
  <conditionalFormatting sqref="AD231">
    <cfRule type="expression" dxfId="6041" priority="7449">
      <formula>AD231&lt;G231</formula>
    </cfRule>
    <cfRule type="expression" dxfId="6040" priority="7450">
      <formula>AND(AD231&lt;R231,AD231&gt;=G231)</formula>
    </cfRule>
    <cfRule type="expression" dxfId="6039" priority="7451">
      <formula>AD231&gt;=R231</formula>
    </cfRule>
  </conditionalFormatting>
  <conditionalFormatting sqref="AE231">
    <cfRule type="expression" dxfId="6038" priority="7446">
      <formula>AE231&lt;H231</formula>
    </cfRule>
    <cfRule type="expression" dxfId="6037" priority="7447">
      <formula>AND(AE231&lt;S231,AE231&gt;=H231)</formula>
    </cfRule>
    <cfRule type="expression" dxfId="6036" priority="7448">
      <formula>AE231&gt;=S231</formula>
    </cfRule>
  </conditionalFormatting>
  <conditionalFormatting sqref="AF231">
    <cfRule type="expression" dxfId="6035" priority="7443">
      <formula>AF231&lt;I231</formula>
    </cfRule>
    <cfRule type="expression" dxfId="6034" priority="7444">
      <formula>AND(AF231&lt;T231,AF231&gt;=I231)</formula>
    </cfRule>
    <cfRule type="expression" dxfId="6033" priority="7445">
      <formula>AF231&gt;=T231</formula>
    </cfRule>
  </conditionalFormatting>
  <conditionalFormatting sqref="AG231">
    <cfRule type="expression" dxfId="6032" priority="7440">
      <formula>AG231&lt;J231</formula>
    </cfRule>
    <cfRule type="expression" dxfId="6031" priority="7441">
      <formula>AND(AG231&lt;U231,AG231&gt;=J231)</formula>
    </cfRule>
    <cfRule type="expression" dxfId="6030" priority="7442">
      <formula>AG231&gt;=U231</formula>
    </cfRule>
  </conditionalFormatting>
  <conditionalFormatting sqref="AH231">
    <cfRule type="expression" dxfId="6029" priority="7437">
      <formula>AH231&lt;K231</formula>
    </cfRule>
    <cfRule type="expression" dxfId="6028" priority="7438">
      <formula>AND(AH231&lt;V231,AH231&gt;=K231)</formula>
    </cfRule>
    <cfRule type="expression" dxfId="6027" priority="7439">
      <formula>AH231&gt;=V231</formula>
    </cfRule>
  </conditionalFormatting>
  <conditionalFormatting sqref="AI231">
    <cfRule type="expression" dxfId="6026" priority="7434">
      <formula>AI231&lt;L231</formula>
    </cfRule>
    <cfRule type="expression" dxfId="6025" priority="7435">
      <formula>AND(AI231&lt;W231,AI231&gt;=L231)</formula>
    </cfRule>
    <cfRule type="expression" dxfId="6024" priority="7436">
      <formula>AI231&gt;=W231</formula>
    </cfRule>
  </conditionalFormatting>
  <conditionalFormatting sqref="AJ231">
    <cfRule type="expression" dxfId="6023" priority="7431">
      <formula>AJ231&lt;M231</formula>
    </cfRule>
    <cfRule type="expression" dxfId="6022" priority="7432">
      <formula>AND(AJ231&lt;X231,AJ231&gt;=M231)</formula>
    </cfRule>
    <cfRule type="expression" dxfId="6021" priority="7433">
      <formula>AJ231&gt;=X231</formula>
    </cfRule>
  </conditionalFormatting>
  <conditionalFormatting sqref="AK231">
    <cfRule type="expression" dxfId="6020" priority="7428">
      <formula>AK231&lt;N231</formula>
    </cfRule>
    <cfRule type="expression" dxfId="6019" priority="7429">
      <formula>AND(AK231&lt;Y231,AK231&gt;=N231)</formula>
    </cfRule>
    <cfRule type="expression" dxfId="6018" priority="7430">
      <formula>AK231&gt;=Y231</formula>
    </cfRule>
  </conditionalFormatting>
  <conditionalFormatting sqref="AC231:AK231">
    <cfRule type="cellIs" dxfId="6017" priority="7425" operator="equal">
      <formula>0</formula>
    </cfRule>
  </conditionalFormatting>
  <conditionalFormatting sqref="AA232">
    <cfRule type="expression" dxfId="6016" priority="7422">
      <formula>AA232&lt;E232</formula>
    </cfRule>
    <cfRule type="expression" dxfId="6015" priority="7423">
      <formula>AND(AA232&lt;P232,AA232&gt;=E232)</formula>
    </cfRule>
    <cfRule type="expression" dxfId="6014" priority="7424">
      <formula>AA232&gt;=P232</formula>
    </cfRule>
  </conditionalFormatting>
  <conditionalFormatting sqref="AC232">
    <cfRule type="expression" dxfId="6013" priority="7419">
      <formula>AC232&lt;F232</formula>
    </cfRule>
    <cfRule type="expression" dxfId="6012" priority="7420">
      <formula>AND(AC232&lt;Q232,AC232&gt;=F232)</formula>
    </cfRule>
    <cfRule type="expression" dxfId="6011" priority="7421">
      <formula>AC232&gt;=Q232</formula>
    </cfRule>
  </conditionalFormatting>
  <conditionalFormatting sqref="AD232">
    <cfRule type="expression" dxfId="6010" priority="7416">
      <formula>AD232&lt;G232</formula>
    </cfRule>
    <cfRule type="expression" dxfId="6009" priority="7417">
      <formula>AND(AD232&lt;R232,AD232&gt;=G232)</formula>
    </cfRule>
    <cfRule type="expression" dxfId="6008" priority="7418">
      <formula>AD232&gt;=R232</formula>
    </cfRule>
  </conditionalFormatting>
  <conditionalFormatting sqref="AE232">
    <cfRule type="expression" dxfId="6007" priority="7413">
      <formula>AE232&lt;H232</formula>
    </cfRule>
    <cfRule type="expression" dxfId="6006" priority="7414">
      <formula>AND(AE232&lt;S232,AE232&gt;=H232)</formula>
    </cfRule>
    <cfRule type="expression" dxfId="6005" priority="7415">
      <formula>AE232&gt;=S232</formula>
    </cfRule>
  </conditionalFormatting>
  <conditionalFormatting sqref="AF232">
    <cfRule type="expression" dxfId="6004" priority="7410">
      <formula>AF232&lt;I232</formula>
    </cfRule>
    <cfRule type="expression" dxfId="6003" priority="7411">
      <formula>AND(AF232&lt;T232,AF232&gt;=I232)</formula>
    </cfRule>
    <cfRule type="expression" dxfId="6002" priority="7412">
      <formula>AF232&gt;=T232</formula>
    </cfRule>
  </conditionalFormatting>
  <conditionalFormatting sqref="AG232">
    <cfRule type="expression" dxfId="6001" priority="7407">
      <formula>AG232&lt;J232</formula>
    </cfRule>
    <cfRule type="expression" dxfId="6000" priority="7408">
      <formula>AND(AG232&lt;U232,AG232&gt;=J232)</formula>
    </cfRule>
    <cfRule type="expression" dxfId="5999" priority="7409">
      <formula>AG232&gt;=U232</formula>
    </cfRule>
  </conditionalFormatting>
  <conditionalFormatting sqref="AH232">
    <cfRule type="expression" dxfId="5998" priority="7404">
      <formula>AH232&lt;K232</formula>
    </cfRule>
    <cfRule type="expression" dxfId="5997" priority="7405">
      <formula>AND(AH232&lt;V232,AH232&gt;=K232)</formula>
    </cfRule>
    <cfRule type="expression" dxfId="5996" priority="7406">
      <formula>AH232&gt;=V232</formula>
    </cfRule>
  </conditionalFormatting>
  <conditionalFormatting sqref="AI232">
    <cfRule type="expression" dxfId="5995" priority="7401">
      <formula>AI232&lt;L232</formula>
    </cfRule>
    <cfRule type="expression" dxfId="5994" priority="7402">
      <formula>AND(AI232&lt;W232,AI232&gt;=L232)</formula>
    </cfRule>
    <cfRule type="expression" dxfId="5993" priority="7403">
      <formula>AI232&gt;=W232</formula>
    </cfRule>
  </conditionalFormatting>
  <conditionalFormatting sqref="AJ232">
    <cfRule type="expression" dxfId="5992" priority="7398">
      <formula>AJ232&lt;M232</formula>
    </cfRule>
    <cfRule type="expression" dxfId="5991" priority="7399">
      <formula>AND(AJ232&lt;X232,AJ232&gt;=M232)</formula>
    </cfRule>
    <cfRule type="expression" dxfId="5990" priority="7400">
      <formula>AJ232&gt;=X232</formula>
    </cfRule>
  </conditionalFormatting>
  <conditionalFormatting sqref="AK232">
    <cfRule type="expression" dxfId="5989" priority="7395">
      <formula>AK232&lt;N232</formula>
    </cfRule>
    <cfRule type="expression" dxfId="5988" priority="7396">
      <formula>AND(AK232&lt;Y232,AK232&gt;=N232)</formula>
    </cfRule>
    <cfRule type="expression" dxfId="5987" priority="7397">
      <formula>AK232&gt;=Y232</formula>
    </cfRule>
  </conditionalFormatting>
  <conditionalFormatting sqref="AA232 AC232:AK232">
    <cfRule type="cellIs" dxfId="5986" priority="7392" operator="equal">
      <formula>0</formula>
    </cfRule>
  </conditionalFormatting>
  <conditionalFormatting sqref="AC233">
    <cfRule type="expression" dxfId="5985" priority="7386">
      <formula>AC233&lt;F233</formula>
    </cfRule>
    <cfRule type="expression" dxfId="5984" priority="7387">
      <formula>AND(AC233&lt;Q233,AC233&gt;=F233)</formula>
    </cfRule>
    <cfRule type="expression" dxfId="5983" priority="7388">
      <formula>AC233&gt;=Q233</formula>
    </cfRule>
  </conditionalFormatting>
  <conditionalFormatting sqref="AD233">
    <cfRule type="expression" dxfId="5982" priority="7383">
      <formula>AD233&lt;G233</formula>
    </cfRule>
    <cfRule type="expression" dxfId="5981" priority="7384">
      <formula>AND(AD233&lt;R233,AD233&gt;=G233)</formula>
    </cfRule>
    <cfRule type="expression" dxfId="5980" priority="7385">
      <formula>AD233&gt;=R233</formula>
    </cfRule>
  </conditionalFormatting>
  <conditionalFormatting sqref="AE233">
    <cfRule type="expression" dxfId="5979" priority="7380">
      <formula>AE233&lt;H233</formula>
    </cfRule>
    <cfRule type="expression" dxfId="5978" priority="7381">
      <formula>AND(AE233&lt;S233,AE233&gt;=H233)</formula>
    </cfRule>
    <cfRule type="expression" dxfId="5977" priority="7382">
      <formula>AE233&gt;=S233</formula>
    </cfRule>
  </conditionalFormatting>
  <conditionalFormatting sqref="AF233">
    <cfRule type="expression" dxfId="5976" priority="7377">
      <formula>AF233&lt;I233</formula>
    </cfRule>
    <cfRule type="expression" dxfId="5975" priority="7378">
      <formula>AND(AF233&lt;T233,AF233&gt;=I233)</formula>
    </cfRule>
    <cfRule type="expression" dxfId="5974" priority="7379">
      <formula>AF233&gt;=T233</formula>
    </cfRule>
  </conditionalFormatting>
  <conditionalFormatting sqref="AG233">
    <cfRule type="expression" dxfId="5973" priority="7374">
      <formula>AG233&lt;J233</formula>
    </cfRule>
    <cfRule type="expression" dxfId="5972" priority="7375">
      <formula>AND(AG233&lt;U233,AG233&gt;=J233)</formula>
    </cfRule>
    <cfRule type="expression" dxfId="5971" priority="7376">
      <formula>AG233&gt;=U233</formula>
    </cfRule>
  </conditionalFormatting>
  <conditionalFormatting sqref="AH233">
    <cfRule type="expression" dxfId="5970" priority="7371">
      <formula>AH233&lt;K233</formula>
    </cfRule>
    <cfRule type="expression" dxfId="5969" priority="7372">
      <formula>AND(AH233&lt;V233,AH233&gt;=K233)</formula>
    </cfRule>
    <cfRule type="expression" dxfId="5968" priority="7373">
      <formula>AH233&gt;=V233</formula>
    </cfRule>
  </conditionalFormatting>
  <conditionalFormatting sqref="AI233">
    <cfRule type="expression" dxfId="5967" priority="7368">
      <formula>AI233&lt;L233</formula>
    </cfRule>
    <cfRule type="expression" dxfId="5966" priority="7369">
      <formula>AND(AI233&lt;W233,AI233&gt;=L233)</formula>
    </cfRule>
    <cfRule type="expression" dxfId="5965" priority="7370">
      <formula>AI233&gt;=W233</formula>
    </cfRule>
  </conditionalFormatting>
  <conditionalFormatting sqref="AJ233">
    <cfRule type="expression" dxfId="5964" priority="7365">
      <formula>AJ233&lt;M233</formula>
    </cfRule>
    <cfRule type="expression" dxfId="5963" priority="7366">
      <formula>AND(AJ233&lt;X233,AJ233&gt;=M233)</formula>
    </cfRule>
    <cfRule type="expression" dxfId="5962" priority="7367">
      <formula>AJ233&gt;=X233</formula>
    </cfRule>
  </conditionalFormatting>
  <conditionalFormatting sqref="AK233">
    <cfRule type="expression" dxfId="5961" priority="7362">
      <formula>AK233&lt;N233</formula>
    </cfRule>
    <cfRule type="expression" dxfId="5960" priority="7363">
      <formula>AND(AK233&lt;Y233,AK233&gt;=N233)</formula>
    </cfRule>
    <cfRule type="expression" dxfId="5959" priority="7364">
      <formula>AK233&gt;=Y233</formula>
    </cfRule>
  </conditionalFormatting>
  <conditionalFormatting sqref="AC233:AK233">
    <cfRule type="cellIs" dxfId="5958" priority="7359" operator="equal">
      <formula>0</formula>
    </cfRule>
  </conditionalFormatting>
  <conditionalFormatting sqref="AC234">
    <cfRule type="expression" dxfId="5957" priority="7353">
      <formula>AC234&lt;F234</formula>
    </cfRule>
    <cfRule type="expression" dxfId="5956" priority="7354">
      <formula>AND(AC234&lt;Q234,AC234&gt;=F234)</formula>
    </cfRule>
    <cfRule type="expression" dxfId="5955" priority="7355">
      <formula>AC234&gt;=Q234</formula>
    </cfRule>
  </conditionalFormatting>
  <conditionalFormatting sqref="AD234">
    <cfRule type="expression" dxfId="5954" priority="7350">
      <formula>AD234&lt;G234</formula>
    </cfRule>
    <cfRule type="expression" dxfId="5953" priority="7351">
      <formula>AND(AD234&lt;R234,AD234&gt;=G234)</formula>
    </cfRule>
    <cfRule type="expression" dxfId="5952" priority="7352">
      <formula>AD234&gt;=R234</formula>
    </cfRule>
  </conditionalFormatting>
  <conditionalFormatting sqref="AE234">
    <cfRule type="expression" dxfId="5951" priority="7347">
      <formula>AE234&lt;H234</formula>
    </cfRule>
    <cfRule type="expression" dxfId="5950" priority="7348">
      <formula>AND(AE234&lt;S234,AE234&gt;=H234)</formula>
    </cfRule>
    <cfRule type="expression" dxfId="5949" priority="7349">
      <formula>AE234&gt;=S234</formula>
    </cfRule>
  </conditionalFormatting>
  <conditionalFormatting sqref="AF234">
    <cfRule type="expression" dxfId="5948" priority="7344">
      <formula>AF234&lt;I234</formula>
    </cfRule>
    <cfRule type="expression" dxfId="5947" priority="7345">
      <formula>AND(AF234&lt;T234,AF234&gt;=I234)</formula>
    </cfRule>
    <cfRule type="expression" dxfId="5946" priority="7346">
      <formula>AF234&gt;=T234</formula>
    </cfRule>
  </conditionalFormatting>
  <conditionalFormatting sqref="AG234">
    <cfRule type="expression" dxfId="5945" priority="7341">
      <formula>AG234&lt;J234</formula>
    </cfRule>
    <cfRule type="expression" dxfId="5944" priority="7342">
      <formula>AND(AG234&lt;U234,AG234&gt;=J234)</formula>
    </cfRule>
    <cfRule type="expression" dxfId="5943" priority="7343">
      <formula>AG234&gt;=U234</formula>
    </cfRule>
  </conditionalFormatting>
  <conditionalFormatting sqref="AH234">
    <cfRule type="expression" dxfId="5942" priority="7338">
      <formula>AH234&lt;K234</formula>
    </cfRule>
    <cfRule type="expression" dxfId="5941" priority="7339">
      <formula>AND(AH234&lt;V234,AH234&gt;=K234)</formula>
    </cfRule>
    <cfRule type="expression" dxfId="5940" priority="7340">
      <formula>AH234&gt;=V234</formula>
    </cfRule>
  </conditionalFormatting>
  <conditionalFormatting sqref="AI234">
    <cfRule type="expression" dxfId="5939" priority="7335">
      <formula>AI234&lt;L234</formula>
    </cfRule>
    <cfRule type="expression" dxfId="5938" priority="7336">
      <formula>AND(AI234&lt;W234,AI234&gt;=L234)</formula>
    </cfRule>
    <cfRule type="expression" dxfId="5937" priority="7337">
      <formula>AI234&gt;=W234</formula>
    </cfRule>
  </conditionalFormatting>
  <conditionalFormatting sqref="AJ234">
    <cfRule type="expression" dxfId="5936" priority="7332">
      <formula>AJ234&lt;M234</formula>
    </cfRule>
    <cfRule type="expression" dxfId="5935" priority="7333">
      <formula>AND(AJ234&lt;X234,AJ234&gt;=M234)</formula>
    </cfRule>
    <cfRule type="expression" dxfId="5934" priority="7334">
      <formula>AJ234&gt;=X234</formula>
    </cfRule>
  </conditionalFormatting>
  <conditionalFormatting sqref="AK234">
    <cfRule type="expression" dxfId="5933" priority="7329">
      <formula>AK234&lt;N234</formula>
    </cfRule>
    <cfRule type="expression" dxfId="5932" priority="7330">
      <formula>AND(AK234&lt;Y234,AK234&gt;=N234)</formula>
    </cfRule>
    <cfRule type="expression" dxfId="5931" priority="7331">
      <formula>AK234&gt;=Y234</formula>
    </cfRule>
  </conditionalFormatting>
  <conditionalFormatting sqref="AC234:AK234">
    <cfRule type="cellIs" dxfId="5930" priority="7326" operator="equal">
      <formula>0</formula>
    </cfRule>
  </conditionalFormatting>
  <conditionalFormatting sqref="AC235">
    <cfRule type="expression" dxfId="5929" priority="7320">
      <formula>AC235&lt;F235</formula>
    </cfRule>
    <cfRule type="expression" dxfId="5928" priority="7321">
      <formula>AND(AC235&lt;Q235,AC235&gt;=F235)</formula>
    </cfRule>
    <cfRule type="expression" dxfId="5927" priority="7322">
      <formula>AC235&gt;=Q235</formula>
    </cfRule>
  </conditionalFormatting>
  <conditionalFormatting sqref="AD235">
    <cfRule type="expression" dxfId="5926" priority="7317">
      <formula>AD235&lt;G235</formula>
    </cfRule>
    <cfRule type="expression" dxfId="5925" priority="7318">
      <formula>AND(AD235&lt;R235,AD235&gt;=G235)</formula>
    </cfRule>
    <cfRule type="expression" dxfId="5924" priority="7319">
      <formula>AD235&gt;=R235</formula>
    </cfRule>
  </conditionalFormatting>
  <conditionalFormatting sqref="AE235">
    <cfRule type="expression" dxfId="5923" priority="7314">
      <formula>AE235&lt;H235</formula>
    </cfRule>
    <cfRule type="expression" dxfId="5922" priority="7315">
      <formula>AND(AE235&lt;S235,AE235&gt;=H235)</formula>
    </cfRule>
    <cfRule type="expression" dxfId="5921" priority="7316">
      <formula>AE235&gt;=S235</formula>
    </cfRule>
  </conditionalFormatting>
  <conditionalFormatting sqref="AF235">
    <cfRule type="expression" dxfId="5920" priority="7311">
      <formula>AF235&lt;I235</formula>
    </cfRule>
    <cfRule type="expression" dxfId="5919" priority="7312">
      <formula>AND(AF235&lt;T235,AF235&gt;=I235)</formula>
    </cfRule>
    <cfRule type="expression" dxfId="5918" priority="7313">
      <formula>AF235&gt;=T235</formula>
    </cfRule>
  </conditionalFormatting>
  <conditionalFormatting sqref="AG235">
    <cfRule type="expression" dxfId="5917" priority="7308">
      <formula>AG235&lt;J235</formula>
    </cfRule>
    <cfRule type="expression" dxfId="5916" priority="7309">
      <formula>AND(AG235&lt;U235,AG235&gt;=J235)</formula>
    </cfRule>
    <cfRule type="expression" dxfId="5915" priority="7310">
      <formula>AG235&gt;=U235</formula>
    </cfRule>
  </conditionalFormatting>
  <conditionalFormatting sqref="AH235">
    <cfRule type="expression" dxfId="5914" priority="7305">
      <formula>AH235&lt;K235</formula>
    </cfRule>
    <cfRule type="expression" dxfId="5913" priority="7306">
      <formula>AND(AH235&lt;V235,AH235&gt;=K235)</formula>
    </cfRule>
    <cfRule type="expression" dxfId="5912" priority="7307">
      <formula>AH235&gt;=V235</formula>
    </cfRule>
  </conditionalFormatting>
  <conditionalFormatting sqref="AI235">
    <cfRule type="expression" dxfId="5911" priority="7302">
      <formula>AI235&lt;L235</formula>
    </cfRule>
    <cfRule type="expression" dxfId="5910" priority="7303">
      <formula>AND(AI235&lt;W235,AI235&gt;=L235)</formula>
    </cfRule>
    <cfRule type="expression" dxfId="5909" priority="7304">
      <formula>AI235&gt;=W235</formula>
    </cfRule>
  </conditionalFormatting>
  <conditionalFormatting sqref="AJ235">
    <cfRule type="expression" dxfId="5908" priority="7299">
      <formula>AJ235&lt;M235</formula>
    </cfRule>
    <cfRule type="expression" dxfId="5907" priority="7300">
      <formula>AND(AJ235&lt;X235,AJ235&gt;=M235)</formula>
    </cfRule>
    <cfRule type="expression" dxfId="5906" priority="7301">
      <formula>AJ235&gt;=X235</formula>
    </cfRule>
  </conditionalFormatting>
  <conditionalFormatting sqref="AK235">
    <cfRule type="expression" dxfId="5905" priority="7296">
      <formula>AK235&lt;N235</formula>
    </cfRule>
    <cfRule type="expression" dxfId="5904" priority="7297">
      <formula>AND(AK235&lt;Y235,AK235&gt;=N235)</formula>
    </cfRule>
    <cfRule type="expression" dxfId="5903" priority="7298">
      <formula>AK235&gt;=Y235</formula>
    </cfRule>
  </conditionalFormatting>
  <conditionalFormatting sqref="AC235:AK235">
    <cfRule type="cellIs" dxfId="5902" priority="7293" operator="equal">
      <formula>0</formula>
    </cfRule>
  </conditionalFormatting>
  <conditionalFormatting sqref="AA236">
    <cfRule type="expression" dxfId="5901" priority="7290">
      <formula>AA236&lt;E236</formula>
    </cfRule>
    <cfRule type="expression" dxfId="5900" priority="7291">
      <formula>AND(AA236&lt;P236,AA236&gt;=E236)</formula>
    </cfRule>
    <cfRule type="expression" dxfId="5899" priority="7292">
      <formula>AA236&gt;=P236</formula>
    </cfRule>
  </conditionalFormatting>
  <conditionalFormatting sqref="AC236">
    <cfRule type="expression" dxfId="5898" priority="7287">
      <formula>AC236&lt;F236</formula>
    </cfRule>
    <cfRule type="expression" dxfId="5897" priority="7288">
      <formula>AND(AC236&lt;Q236,AC236&gt;=F236)</formula>
    </cfRule>
    <cfRule type="expression" dxfId="5896" priority="7289">
      <formula>AC236&gt;=Q236</formula>
    </cfRule>
  </conditionalFormatting>
  <conditionalFormatting sqref="AD236">
    <cfRule type="expression" dxfId="5895" priority="7284">
      <formula>AD236&lt;G236</formula>
    </cfRule>
    <cfRule type="expression" dxfId="5894" priority="7285">
      <formula>AND(AD236&lt;R236,AD236&gt;=G236)</formula>
    </cfRule>
    <cfRule type="expression" dxfId="5893" priority="7286">
      <formula>AD236&gt;=R236</formula>
    </cfRule>
  </conditionalFormatting>
  <conditionalFormatting sqref="AE236">
    <cfRule type="expression" dxfId="5892" priority="7281">
      <formula>AE236&lt;H236</formula>
    </cfRule>
    <cfRule type="expression" dxfId="5891" priority="7282">
      <formula>AND(AE236&lt;S236,AE236&gt;=H236)</formula>
    </cfRule>
    <cfRule type="expression" dxfId="5890" priority="7283">
      <formula>AE236&gt;=S236</formula>
    </cfRule>
  </conditionalFormatting>
  <conditionalFormatting sqref="AF236">
    <cfRule type="expression" dxfId="5889" priority="7278">
      <formula>AF236&lt;I236</formula>
    </cfRule>
    <cfRule type="expression" dxfId="5888" priority="7279">
      <formula>AND(AF236&lt;T236,AF236&gt;=I236)</formula>
    </cfRule>
    <cfRule type="expression" dxfId="5887" priority="7280">
      <formula>AF236&gt;=T236</formula>
    </cfRule>
  </conditionalFormatting>
  <conditionalFormatting sqref="AG236">
    <cfRule type="expression" dxfId="5886" priority="7275">
      <formula>AG236&lt;J236</formula>
    </cfRule>
    <cfRule type="expression" dxfId="5885" priority="7276">
      <formula>AND(AG236&lt;U236,AG236&gt;=J236)</formula>
    </cfRule>
    <cfRule type="expression" dxfId="5884" priority="7277">
      <formula>AG236&gt;=U236</formula>
    </cfRule>
  </conditionalFormatting>
  <conditionalFormatting sqref="AH236">
    <cfRule type="expression" dxfId="5883" priority="7272">
      <formula>AH236&lt;K236</formula>
    </cfRule>
    <cfRule type="expression" dxfId="5882" priority="7273">
      <formula>AND(AH236&lt;V236,AH236&gt;=K236)</formula>
    </cfRule>
    <cfRule type="expression" dxfId="5881" priority="7274">
      <formula>AH236&gt;=V236</formula>
    </cfRule>
  </conditionalFormatting>
  <conditionalFormatting sqref="AI236">
    <cfRule type="expression" dxfId="5880" priority="7269">
      <formula>AI236&lt;L236</formula>
    </cfRule>
    <cfRule type="expression" dxfId="5879" priority="7270">
      <formula>AND(AI236&lt;W236,AI236&gt;=L236)</formula>
    </cfRule>
    <cfRule type="expression" dxfId="5878" priority="7271">
      <formula>AI236&gt;=W236</formula>
    </cfRule>
  </conditionalFormatting>
  <conditionalFormatting sqref="AJ236">
    <cfRule type="expression" dxfId="5877" priority="7266">
      <formula>AJ236&lt;M236</formula>
    </cfRule>
    <cfRule type="expression" dxfId="5876" priority="7267">
      <formula>AND(AJ236&lt;X236,AJ236&gt;=M236)</formula>
    </cfRule>
    <cfRule type="expression" dxfId="5875" priority="7268">
      <formula>AJ236&gt;=X236</formula>
    </cfRule>
  </conditionalFormatting>
  <conditionalFormatting sqref="AK236">
    <cfRule type="expression" dxfId="5874" priority="7263">
      <formula>AK236&lt;N236</formula>
    </cfRule>
    <cfRule type="expression" dxfId="5873" priority="7264">
      <formula>AND(AK236&lt;Y236,AK236&gt;=N236)</formula>
    </cfRule>
    <cfRule type="expression" dxfId="5872" priority="7265">
      <formula>AK236&gt;=Y236</formula>
    </cfRule>
  </conditionalFormatting>
  <conditionalFormatting sqref="AA236 AC236:AK236">
    <cfRule type="cellIs" dxfId="5871" priority="7260" operator="equal">
      <formula>0</formula>
    </cfRule>
  </conditionalFormatting>
  <conditionalFormatting sqref="AC237">
    <cfRule type="expression" dxfId="5870" priority="7254">
      <formula>AC237&lt;F237</formula>
    </cfRule>
    <cfRule type="expression" dxfId="5869" priority="7255">
      <formula>AND(AC237&lt;Q237,AC237&gt;=F237)</formula>
    </cfRule>
    <cfRule type="expression" dxfId="5868" priority="7256">
      <formula>AC237&gt;=Q237</formula>
    </cfRule>
  </conditionalFormatting>
  <conditionalFormatting sqref="AD237">
    <cfRule type="expression" dxfId="5867" priority="7251">
      <formula>AD237&lt;G237</formula>
    </cfRule>
    <cfRule type="expression" dxfId="5866" priority="7252">
      <formula>AND(AD237&lt;R237,AD237&gt;=G237)</formula>
    </cfRule>
    <cfRule type="expression" dxfId="5865" priority="7253">
      <formula>AD237&gt;=R237</formula>
    </cfRule>
  </conditionalFormatting>
  <conditionalFormatting sqref="AE237">
    <cfRule type="expression" dxfId="5864" priority="7248">
      <formula>AE237&lt;H237</formula>
    </cfRule>
    <cfRule type="expression" dxfId="5863" priority="7249">
      <formula>AND(AE237&lt;S237,AE237&gt;=H237)</formula>
    </cfRule>
    <cfRule type="expression" dxfId="5862" priority="7250">
      <formula>AE237&gt;=S237</formula>
    </cfRule>
  </conditionalFormatting>
  <conditionalFormatting sqref="AF237">
    <cfRule type="expression" dxfId="5861" priority="7245">
      <formula>AF237&lt;I237</formula>
    </cfRule>
    <cfRule type="expression" dxfId="5860" priority="7246">
      <formula>AND(AF237&lt;T237,AF237&gt;=I237)</formula>
    </cfRule>
    <cfRule type="expression" dxfId="5859" priority="7247">
      <formula>AF237&gt;=T237</formula>
    </cfRule>
  </conditionalFormatting>
  <conditionalFormatting sqref="AG237">
    <cfRule type="expression" dxfId="5858" priority="7242">
      <formula>AG237&lt;J237</formula>
    </cfRule>
    <cfRule type="expression" dxfId="5857" priority="7243">
      <formula>AND(AG237&lt;U237,AG237&gt;=J237)</formula>
    </cfRule>
    <cfRule type="expression" dxfId="5856" priority="7244">
      <formula>AG237&gt;=U237</formula>
    </cfRule>
  </conditionalFormatting>
  <conditionalFormatting sqref="AH237">
    <cfRule type="expression" dxfId="5855" priority="7239">
      <formula>AH237&lt;K237</formula>
    </cfRule>
    <cfRule type="expression" dxfId="5854" priority="7240">
      <formula>AND(AH237&lt;V237,AH237&gt;=K237)</formula>
    </cfRule>
    <cfRule type="expression" dxfId="5853" priority="7241">
      <formula>AH237&gt;=V237</formula>
    </cfRule>
  </conditionalFormatting>
  <conditionalFormatting sqref="AI237">
    <cfRule type="expression" dxfId="5852" priority="7236">
      <formula>AI237&lt;L237</formula>
    </cfRule>
    <cfRule type="expression" dxfId="5851" priority="7237">
      <formula>AND(AI237&lt;W237,AI237&gt;=L237)</formula>
    </cfRule>
    <cfRule type="expression" dxfId="5850" priority="7238">
      <formula>AI237&gt;=W237</formula>
    </cfRule>
  </conditionalFormatting>
  <conditionalFormatting sqref="AJ237">
    <cfRule type="expression" dxfId="5849" priority="7233">
      <formula>AJ237&lt;M237</formula>
    </cfRule>
    <cfRule type="expression" dxfId="5848" priority="7234">
      <formula>AND(AJ237&lt;X237,AJ237&gt;=M237)</formula>
    </cfRule>
    <cfRule type="expression" dxfId="5847" priority="7235">
      <formula>AJ237&gt;=X237</formula>
    </cfRule>
  </conditionalFormatting>
  <conditionalFormatting sqref="AK237">
    <cfRule type="expression" dxfId="5846" priority="7230">
      <formula>AK237&lt;N237</formula>
    </cfRule>
    <cfRule type="expression" dxfId="5845" priority="7231">
      <formula>AND(AK237&lt;Y237,AK237&gt;=N237)</formula>
    </cfRule>
    <cfRule type="expression" dxfId="5844" priority="7232">
      <formula>AK237&gt;=Y237</formula>
    </cfRule>
  </conditionalFormatting>
  <conditionalFormatting sqref="AC237:AK237">
    <cfRule type="cellIs" dxfId="5843" priority="7227" operator="equal">
      <formula>0</formula>
    </cfRule>
  </conditionalFormatting>
  <conditionalFormatting sqref="AC238">
    <cfRule type="expression" dxfId="5842" priority="7221">
      <formula>AC238&lt;F238</formula>
    </cfRule>
    <cfRule type="expression" dxfId="5841" priority="7222">
      <formula>AND(AC238&lt;Q238,AC238&gt;=F238)</formula>
    </cfRule>
    <cfRule type="expression" dxfId="5840" priority="7223">
      <formula>AC238&gt;=Q238</formula>
    </cfRule>
  </conditionalFormatting>
  <conditionalFormatting sqref="AD238">
    <cfRule type="expression" dxfId="5839" priority="7218">
      <formula>AD238&lt;G238</formula>
    </cfRule>
    <cfRule type="expression" dxfId="5838" priority="7219">
      <formula>AND(AD238&lt;R238,AD238&gt;=G238)</formula>
    </cfRule>
    <cfRule type="expression" dxfId="5837" priority="7220">
      <formula>AD238&gt;=R238</formula>
    </cfRule>
  </conditionalFormatting>
  <conditionalFormatting sqref="AE238">
    <cfRule type="expression" dxfId="5836" priority="7215">
      <formula>AE238&lt;H238</formula>
    </cfRule>
    <cfRule type="expression" dxfId="5835" priority="7216">
      <formula>AND(AE238&lt;S238,AE238&gt;=H238)</formula>
    </cfRule>
    <cfRule type="expression" dxfId="5834" priority="7217">
      <formula>AE238&gt;=S238</formula>
    </cfRule>
  </conditionalFormatting>
  <conditionalFormatting sqref="AF238">
    <cfRule type="expression" dxfId="5833" priority="7212">
      <formula>AF238&lt;I238</formula>
    </cfRule>
    <cfRule type="expression" dxfId="5832" priority="7213">
      <formula>AND(AF238&lt;T238,AF238&gt;=I238)</formula>
    </cfRule>
    <cfRule type="expression" dxfId="5831" priority="7214">
      <formula>AF238&gt;=T238</formula>
    </cfRule>
  </conditionalFormatting>
  <conditionalFormatting sqref="AG238">
    <cfRule type="expression" dxfId="5830" priority="7209">
      <formula>AG238&lt;J238</formula>
    </cfRule>
    <cfRule type="expression" dxfId="5829" priority="7210">
      <formula>AND(AG238&lt;U238,AG238&gt;=J238)</formula>
    </cfRule>
    <cfRule type="expression" dxfId="5828" priority="7211">
      <formula>AG238&gt;=U238</formula>
    </cfRule>
  </conditionalFormatting>
  <conditionalFormatting sqref="AH238">
    <cfRule type="expression" dxfId="5827" priority="7206">
      <formula>AH238&lt;K238</formula>
    </cfRule>
    <cfRule type="expression" dxfId="5826" priority="7207">
      <formula>AND(AH238&lt;V238,AH238&gt;=K238)</formula>
    </cfRule>
    <cfRule type="expression" dxfId="5825" priority="7208">
      <formula>AH238&gt;=V238</formula>
    </cfRule>
  </conditionalFormatting>
  <conditionalFormatting sqref="AI238">
    <cfRule type="expression" dxfId="5824" priority="7203">
      <formula>AI238&lt;L238</formula>
    </cfRule>
    <cfRule type="expression" dxfId="5823" priority="7204">
      <formula>AND(AI238&lt;W238,AI238&gt;=L238)</formula>
    </cfRule>
    <cfRule type="expression" dxfId="5822" priority="7205">
      <formula>AI238&gt;=W238</formula>
    </cfRule>
  </conditionalFormatting>
  <conditionalFormatting sqref="AJ238">
    <cfRule type="expression" dxfId="5821" priority="7200">
      <formula>AJ238&lt;M238</formula>
    </cfRule>
    <cfRule type="expression" dxfId="5820" priority="7201">
      <formula>AND(AJ238&lt;X238,AJ238&gt;=M238)</formula>
    </cfRule>
    <cfRule type="expression" dxfId="5819" priority="7202">
      <formula>AJ238&gt;=X238</formula>
    </cfRule>
  </conditionalFormatting>
  <conditionalFormatting sqref="AK238">
    <cfRule type="expression" dxfId="5818" priority="7197">
      <formula>AK238&lt;N238</formula>
    </cfRule>
    <cfRule type="expression" dxfId="5817" priority="7198">
      <formula>AND(AK238&lt;Y238,AK238&gt;=N238)</formula>
    </cfRule>
    <cfRule type="expression" dxfId="5816" priority="7199">
      <formula>AK238&gt;=Y238</formula>
    </cfRule>
  </conditionalFormatting>
  <conditionalFormatting sqref="AC238:AK238">
    <cfRule type="cellIs" dxfId="5815" priority="7194" operator="equal">
      <formula>0</formula>
    </cfRule>
  </conditionalFormatting>
  <conditionalFormatting sqref="AC239">
    <cfRule type="expression" dxfId="5814" priority="7188">
      <formula>AC239&lt;F239</formula>
    </cfRule>
    <cfRule type="expression" dxfId="5813" priority="7189">
      <formula>AND(AC239&lt;Q239,AC239&gt;=F239)</formula>
    </cfRule>
    <cfRule type="expression" dxfId="5812" priority="7190">
      <formula>AC239&gt;=Q239</formula>
    </cfRule>
  </conditionalFormatting>
  <conditionalFormatting sqref="AD239">
    <cfRule type="expression" dxfId="5811" priority="7185">
      <formula>AD239&lt;G239</formula>
    </cfRule>
    <cfRule type="expression" dxfId="5810" priority="7186">
      <formula>AND(AD239&lt;R239,AD239&gt;=G239)</formula>
    </cfRule>
    <cfRule type="expression" dxfId="5809" priority="7187">
      <formula>AD239&gt;=R239</formula>
    </cfRule>
  </conditionalFormatting>
  <conditionalFormatting sqref="AE239">
    <cfRule type="expression" dxfId="5808" priority="7182">
      <formula>AE239&lt;H239</formula>
    </cfRule>
    <cfRule type="expression" dxfId="5807" priority="7183">
      <formula>AND(AE239&lt;S239,AE239&gt;=H239)</formula>
    </cfRule>
    <cfRule type="expression" dxfId="5806" priority="7184">
      <formula>AE239&gt;=S239</formula>
    </cfRule>
  </conditionalFormatting>
  <conditionalFormatting sqref="AF239">
    <cfRule type="expression" dxfId="5805" priority="7179">
      <formula>AF239&lt;I239</formula>
    </cfRule>
    <cfRule type="expression" dxfId="5804" priority="7180">
      <formula>AND(AF239&lt;T239,AF239&gt;=I239)</formula>
    </cfRule>
    <cfRule type="expression" dxfId="5803" priority="7181">
      <formula>AF239&gt;=T239</formula>
    </cfRule>
  </conditionalFormatting>
  <conditionalFormatting sqref="AG239">
    <cfRule type="expression" dxfId="5802" priority="7176">
      <formula>AG239&lt;J239</formula>
    </cfRule>
    <cfRule type="expression" dxfId="5801" priority="7177">
      <formula>AND(AG239&lt;U239,AG239&gt;=J239)</formula>
    </cfRule>
    <cfRule type="expression" dxfId="5800" priority="7178">
      <formula>AG239&gt;=U239</formula>
    </cfRule>
  </conditionalFormatting>
  <conditionalFormatting sqref="AH239">
    <cfRule type="expression" dxfId="5799" priority="7173">
      <formula>AH239&lt;K239</formula>
    </cfRule>
    <cfRule type="expression" dxfId="5798" priority="7174">
      <formula>AND(AH239&lt;V239,AH239&gt;=K239)</formula>
    </cfRule>
    <cfRule type="expression" dxfId="5797" priority="7175">
      <formula>AH239&gt;=V239</formula>
    </cfRule>
  </conditionalFormatting>
  <conditionalFormatting sqref="AI239">
    <cfRule type="expression" dxfId="5796" priority="7170">
      <formula>AI239&lt;L239</formula>
    </cfRule>
    <cfRule type="expression" dxfId="5795" priority="7171">
      <formula>AND(AI239&lt;W239,AI239&gt;=L239)</formula>
    </cfRule>
    <cfRule type="expression" dxfId="5794" priority="7172">
      <formula>AI239&gt;=W239</formula>
    </cfRule>
  </conditionalFormatting>
  <conditionalFormatting sqref="AJ239">
    <cfRule type="expression" dxfId="5793" priority="7167">
      <formula>AJ239&lt;M239</formula>
    </cfRule>
    <cfRule type="expression" dxfId="5792" priority="7168">
      <formula>AND(AJ239&lt;X239,AJ239&gt;=M239)</formula>
    </cfRule>
    <cfRule type="expression" dxfId="5791" priority="7169">
      <formula>AJ239&gt;=X239</formula>
    </cfRule>
  </conditionalFormatting>
  <conditionalFormatting sqref="AK239">
    <cfRule type="expression" dxfId="5790" priority="7164">
      <formula>AK239&lt;N239</formula>
    </cfRule>
    <cfRule type="expression" dxfId="5789" priority="7165">
      <formula>AND(AK239&lt;Y239,AK239&gt;=N239)</formula>
    </cfRule>
    <cfRule type="expression" dxfId="5788" priority="7166">
      <formula>AK239&gt;=Y239</formula>
    </cfRule>
  </conditionalFormatting>
  <conditionalFormatting sqref="AC239:AK239">
    <cfRule type="cellIs" dxfId="5787" priority="7161" operator="equal">
      <formula>0</formula>
    </cfRule>
  </conditionalFormatting>
  <conditionalFormatting sqref="AC241">
    <cfRule type="expression" dxfId="5786" priority="7122">
      <formula>AC241&lt;F241</formula>
    </cfRule>
    <cfRule type="expression" dxfId="5785" priority="7123">
      <formula>AND(AC241&lt;Q241,AC241&gt;=F241)</formula>
    </cfRule>
    <cfRule type="expression" dxfId="5784" priority="7124">
      <formula>AC241&gt;=Q241</formula>
    </cfRule>
  </conditionalFormatting>
  <conditionalFormatting sqref="AD241">
    <cfRule type="expression" dxfId="5783" priority="7119">
      <formula>AD241&lt;G241</formula>
    </cfRule>
    <cfRule type="expression" dxfId="5782" priority="7120">
      <formula>AND(AD241&lt;R241,AD241&gt;=G241)</formula>
    </cfRule>
    <cfRule type="expression" dxfId="5781" priority="7121">
      <formula>AD241&gt;=R241</formula>
    </cfRule>
  </conditionalFormatting>
  <conditionalFormatting sqref="AE241">
    <cfRule type="expression" dxfId="5780" priority="7116">
      <formula>AE241&lt;H241</formula>
    </cfRule>
    <cfRule type="expression" dxfId="5779" priority="7117">
      <formula>AND(AE241&lt;S241,AE241&gt;=H241)</formula>
    </cfRule>
    <cfRule type="expression" dxfId="5778" priority="7118">
      <formula>AE241&gt;=S241</formula>
    </cfRule>
  </conditionalFormatting>
  <conditionalFormatting sqref="AF241">
    <cfRule type="expression" dxfId="5777" priority="7113">
      <formula>AF241&lt;I241</formula>
    </cfRule>
    <cfRule type="expression" dxfId="5776" priority="7114">
      <formula>AND(AF241&lt;T241,AF241&gt;=I241)</formula>
    </cfRule>
    <cfRule type="expression" dxfId="5775" priority="7115">
      <formula>AF241&gt;=T241</formula>
    </cfRule>
  </conditionalFormatting>
  <conditionalFormatting sqref="AG241">
    <cfRule type="expression" dxfId="5774" priority="7110">
      <formula>AG241&lt;J241</formula>
    </cfRule>
    <cfRule type="expression" dxfId="5773" priority="7111">
      <formula>AND(AG241&lt;U241,AG241&gt;=J241)</formula>
    </cfRule>
    <cfRule type="expression" dxfId="5772" priority="7112">
      <formula>AG241&gt;=U241</formula>
    </cfRule>
  </conditionalFormatting>
  <conditionalFormatting sqref="AH241">
    <cfRule type="expression" dxfId="5771" priority="7107">
      <formula>AH241&lt;K241</formula>
    </cfRule>
    <cfRule type="expression" dxfId="5770" priority="7108">
      <formula>AND(AH241&lt;V241,AH241&gt;=K241)</formula>
    </cfRule>
    <cfRule type="expression" dxfId="5769" priority="7109">
      <formula>AH241&gt;=V241</formula>
    </cfRule>
  </conditionalFormatting>
  <conditionalFormatting sqref="AI241">
    <cfRule type="expression" dxfId="5768" priority="7104">
      <formula>AI241&lt;L241</formula>
    </cfRule>
    <cfRule type="expression" dxfId="5767" priority="7105">
      <formula>AND(AI241&lt;W241,AI241&gt;=L241)</formula>
    </cfRule>
    <cfRule type="expression" dxfId="5766" priority="7106">
      <formula>AI241&gt;=W241</formula>
    </cfRule>
  </conditionalFormatting>
  <conditionalFormatting sqref="AJ241">
    <cfRule type="expression" dxfId="5765" priority="7101">
      <formula>AJ241&lt;M241</formula>
    </cfRule>
    <cfRule type="expression" dxfId="5764" priority="7102">
      <formula>AND(AJ241&lt;X241,AJ241&gt;=M241)</formula>
    </cfRule>
    <cfRule type="expression" dxfId="5763" priority="7103">
      <formula>AJ241&gt;=X241</formula>
    </cfRule>
  </conditionalFormatting>
  <conditionalFormatting sqref="AK241">
    <cfRule type="expression" dxfId="5762" priority="7098">
      <formula>AK241&lt;N241</formula>
    </cfRule>
    <cfRule type="expression" dxfId="5761" priority="7099">
      <formula>AND(AK241&lt;Y241,AK241&gt;=N241)</formula>
    </cfRule>
    <cfRule type="expression" dxfId="5760" priority="7100">
      <formula>AK241&gt;=Y241</formula>
    </cfRule>
  </conditionalFormatting>
  <conditionalFormatting sqref="AC241:AK241">
    <cfRule type="cellIs" dxfId="5759" priority="7095" operator="equal">
      <formula>0</formula>
    </cfRule>
  </conditionalFormatting>
  <conditionalFormatting sqref="AC242">
    <cfRule type="expression" dxfId="5758" priority="7089">
      <formula>AC242&lt;F242</formula>
    </cfRule>
    <cfRule type="expression" dxfId="5757" priority="7090">
      <formula>AND(AC242&lt;Q242,AC242&gt;=F242)</formula>
    </cfRule>
    <cfRule type="expression" dxfId="5756" priority="7091">
      <formula>AC242&gt;=Q242</formula>
    </cfRule>
  </conditionalFormatting>
  <conditionalFormatting sqref="AD242">
    <cfRule type="expression" dxfId="5755" priority="7086">
      <formula>AD242&lt;G242</formula>
    </cfRule>
    <cfRule type="expression" dxfId="5754" priority="7087">
      <formula>AND(AD242&lt;R242,AD242&gt;=G242)</formula>
    </cfRule>
    <cfRule type="expression" dxfId="5753" priority="7088">
      <formula>AD242&gt;=R242</formula>
    </cfRule>
  </conditionalFormatting>
  <conditionalFormatting sqref="AE242">
    <cfRule type="expression" dxfId="5752" priority="7083">
      <formula>AE242&lt;H242</formula>
    </cfRule>
    <cfRule type="expression" dxfId="5751" priority="7084">
      <formula>AND(AE242&lt;S242,AE242&gt;=H242)</formula>
    </cfRule>
    <cfRule type="expression" dxfId="5750" priority="7085">
      <formula>AE242&gt;=S242</formula>
    </cfRule>
  </conditionalFormatting>
  <conditionalFormatting sqref="AF242">
    <cfRule type="expression" dxfId="5749" priority="7080">
      <formula>AF242&lt;I242</formula>
    </cfRule>
    <cfRule type="expression" dxfId="5748" priority="7081">
      <formula>AND(AF242&lt;T242,AF242&gt;=I242)</formula>
    </cfRule>
    <cfRule type="expression" dxfId="5747" priority="7082">
      <formula>AF242&gt;=T242</formula>
    </cfRule>
  </conditionalFormatting>
  <conditionalFormatting sqref="AG242">
    <cfRule type="expression" dxfId="5746" priority="7077">
      <formula>AG242&lt;J242</formula>
    </cfRule>
    <cfRule type="expression" dxfId="5745" priority="7078">
      <formula>AND(AG242&lt;U242,AG242&gt;=J242)</formula>
    </cfRule>
    <cfRule type="expression" dxfId="5744" priority="7079">
      <formula>AG242&gt;=U242</formula>
    </cfRule>
  </conditionalFormatting>
  <conditionalFormatting sqref="AH242">
    <cfRule type="expression" dxfId="5743" priority="7074">
      <formula>AH242&lt;K242</formula>
    </cfRule>
    <cfRule type="expression" dxfId="5742" priority="7075">
      <formula>AND(AH242&lt;V242,AH242&gt;=K242)</formula>
    </cfRule>
    <cfRule type="expression" dxfId="5741" priority="7076">
      <formula>AH242&gt;=V242</formula>
    </cfRule>
  </conditionalFormatting>
  <conditionalFormatting sqref="AI242">
    <cfRule type="expression" dxfId="5740" priority="7071">
      <formula>AI242&lt;L242</formula>
    </cfRule>
    <cfRule type="expression" dxfId="5739" priority="7072">
      <formula>AND(AI242&lt;W242,AI242&gt;=L242)</formula>
    </cfRule>
    <cfRule type="expression" dxfId="5738" priority="7073">
      <formula>AI242&gt;=W242</formula>
    </cfRule>
  </conditionalFormatting>
  <conditionalFormatting sqref="AJ242">
    <cfRule type="expression" dxfId="5737" priority="7068">
      <formula>AJ242&lt;M242</formula>
    </cfRule>
    <cfRule type="expression" dxfId="5736" priority="7069">
      <formula>AND(AJ242&lt;X242,AJ242&gt;=M242)</formula>
    </cfRule>
    <cfRule type="expression" dxfId="5735" priority="7070">
      <formula>AJ242&gt;=X242</formula>
    </cfRule>
  </conditionalFormatting>
  <conditionalFormatting sqref="AK242">
    <cfRule type="expression" dxfId="5734" priority="7065">
      <formula>AK242&lt;N242</formula>
    </cfRule>
    <cfRule type="expression" dxfId="5733" priority="7066">
      <formula>AND(AK242&lt;Y242,AK242&gt;=N242)</formula>
    </cfRule>
    <cfRule type="expression" dxfId="5732" priority="7067">
      <formula>AK242&gt;=Y242</formula>
    </cfRule>
  </conditionalFormatting>
  <conditionalFormatting sqref="AC242:AK242">
    <cfRule type="cellIs" dxfId="5731" priority="7062" operator="equal">
      <formula>0</formula>
    </cfRule>
  </conditionalFormatting>
  <conditionalFormatting sqref="AA243">
    <cfRule type="expression" dxfId="5730" priority="7059">
      <formula>AA243&lt;E243</formula>
    </cfRule>
    <cfRule type="expression" dxfId="5729" priority="7060">
      <formula>AND(AA243&lt;P243,AA243&gt;=E243)</formula>
    </cfRule>
    <cfRule type="expression" dxfId="5728" priority="7061">
      <formula>AA243&gt;=P243</formula>
    </cfRule>
  </conditionalFormatting>
  <conditionalFormatting sqref="AC243">
    <cfRule type="expression" dxfId="5727" priority="7056">
      <formula>AC243&lt;F243</formula>
    </cfRule>
    <cfRule type="expression" dxfId="5726" priority="7057">
      <formula>AND(AC243&lt;Q243,AC243&gt;=F243)</formula>
    </cfRule>
    <cfRule type="expression" dxfId="5725" priority="7058">
      <formula>AC243&gt;=Q243</formula>
    </cfRule>
  </conditionalFormatting>
  <conditionalFormatting sqref="AD243">
    <cfRule type="expression" dxfId="5724" priority="7053">
      <formula>AD243&lt;G243</formula>
    </cfRule>
    <cfRule type="expression" dxfId="5723" priority="7054">
      <formula>AND(AD243&lt;R243,AD243&gt;=G243)</formula>
    </cfRule>
    <cfRule type="expression" dxfId="5722" priority="7055">
      <formula>AD243&gt;=R243</formula>
    </cfRule>
  </conditionalFormatting>
  <conditionalFormatting sqref="AE243">
    <cfRule type="expression" dxfId="5721" priority="7050">
      <formula>AE243&lt;H243</formula>
    </cfRule>
    <cfRule type="expression" dxfId="5720" priority="7051">
      <formula>AND(AE243&lt;S243,AE243&gt;=H243)</formula>
    </cfRule>
    <cfRule type="expression" dxfId="5719" priority="7052">
      <formula>AE243&gt;=S243</formula>
    </cfRule>
  </conditionalFormatting>
  <conditionalFormatting sqref="AF243">
    <cfRule type="expression" dxfId="5718" priority="7047">
      <formula>AF243&lt;I243</formula>
    </cfRule>
    <cfRule type="expression" dxfId="5717" priority="7048">
      <formula>AND(AF243&lt;T243,AF243&gt;=I243)</formula>
    </cfRule>
    <cfRule type="expression" dxfId="5716" priority="7049">
      <formula>AF243&gt;=T243</formula>
    </cfRule>
  </conditionalFormatting>
  <conditionalFormatting sqref="AG243">
    <cfRule type="expression" dxfId="5715" priority="7044">
      <formula>AG243&lt;J243</formula>
    </cfRule>
    <cfRule type="expression" dxfId="5714" priority="7045">
      <formula>AND(AG243&lt;U243,AG243&gt;=J243)</formula>
    </cfRule>
    <cfRule type="expression" dxfId="5713" priority="7046">
      <formula>AG243&gt;=U243</formula>
    </cfRule>
  </conditionalFormatting>
  <conditionalFormatting sqref="AH243">
    <cfRule type="expression" dxfId="5712" priority="7041">
      <formula>AH243&lt;K243</formula>
    </cfRule>
    <cfRule type="expression" dxfId="5711" priority="7042">
      <formula>AND(AH243&lt;V243,AH243&gt;=K243)</formula>
    </cfRule>
    <cfRule type="expression" dxfId="5710" priority="7043">
      <formula>AH243&gt;=V243</formula>
    </cfRule>
  </conditionalFormatting>
  <conditionalFormatting sqref="AI243">
    <cfRule type="expression" dxfId="5709" priority="7038">
      <formula>AI243&lt;L243</formula>
    </cfRule>
    <cfRule type="expression" dxfId="5708" priority="7039">
      <formula>AND(AI243&lt;W243,AI243&gt;=L243)</formula>
    </cfRule>
    <cfRule type="expression" dxfId="5707" priority="7040">
      <formula>AI243&gt;=W243</formula>
    </cfRule>
  </conditionalFormatting>
  <conditionalFormatting sqref="AJ243">
    <cfRule type="expression" dxfId="5706" priority="7035">
      <formula>AJ243&lt;M243</formula>
    </cfRule>
    <cfRule type="expression" dxfId="5705" priority="7036">
      <formula>AND(AJ243&lt;X243,AJ243&gt;=M243)</formula>
    </cfRule>
    <cfRule type="expression" dxfId="5704" priority="7037">
      <formula>AJ243&gt;=X243</formula>
    </cfRule>
  </conditionalFormatting>
  <conditionalFormatting sqref="AK243">
    <cfRule type="expression" dxfId="5703" priority="7032">
      <formula>AK243&lt;N243</formula>
    </cfRule>
    <cfRule type="expression" dxfId="5702" priority="7033">
      <formula>AND(AK243&lt;Y243,AK243&gt;=N243)</formula>
    </cfRule>
    <cfRule type="expression" dxfId="5701" priority="7034">
      <formula>AK243&gt;=Y243</formula>
    </cfRule>
  </conditionalFormatting>
  <conditionalFormatting sqref="AA243 AC243:AK243">
    <cfRule type="cellIs" dxfId="5700" priority="7029" operator="equal">
      <formula>0</formula>
    </cfRule>
  </conditionalFormatting>
  <conditionalFormatting sqref="AC244">
    <cfRule type="expression" dxfId="5699" priority="7023">
      <formula>AC244&lt;F244</formula>
    </cfRule>
    <cfRule type="expression" dxfId="5698" priority="7024">
      <formula>AND(AC244&lt;Q244,AC244&gt;=F244)</formula>
    </cfRule>
    <cfRule type="expression" dxfId="5697" priority="7025">
      <formula>AC244&gt;=Q244</formula>
    </cfRule>
  </conditionalFormatting>
  <conditionalFormatting sqref="AD244">
    <cfRule type="expression" dxfId="5696" priority="7020">
      <formula>AD244&lt;G244</formula>
    </cfRule>
    <cfRule type="expression" dxfId="5695" priority="7021">
      <formula>AND(AD244&lt;R244,AD244&gt;=G244)</formula>
    </cfRule>
    <cfRule type="expression" dxfId="5694" priority="7022">
      <formula>AD244&gt;=R244</formula>
    </cfRule>
  </conditionalFormatting>
  <conditionalFormatting sqref="AE244">
    <cfRule type="expression" dxfId="5693" priority="7017">
      <formula>AE244&lt;H244</formula>
    </cfRule>
    <cfRule type="expression" dxfId="5692" priority="7018">
      <formula>AND(AE244&lt;S244,AE244&gt;=H244)</formula>
    </cfRule>
    <cfRule type="expression" dxfId="5691" priority="7019">
      <formula>AE244&gt;=S244</formula>
    </cfRule>
  </conditionalFormatting>
  <conditionalFormatting sqref="AF244">
    <cfRule type="expression" dxfId="5690" priority="7014">
      <formula>AF244&lt;I244</formula>
    </cfRule>
    <cfRule type="expression" dxfId="5689" priority="7015">
      <formula>AND(AF244&lt;T244,AF244&gt;=I244)</formula>
    </cfRule>
    <cfRule type="expression" dxfId="5688" priority="7016">
      <formula>AF244&gt;=T244</formula>
    </cfRule>
  </conditionalFormatting>
  <conditionalFormatting sqref="AG244">
    <cfRule type="expression" dxfId="5687" priority="7011">
      <formula>AG244&lt;J244</formula>
    </cfRule>
    <cfRule type="expression" dxfId="5686" priority="7012">
      <formula>AND(AG244&lt;U244,AG244&gt;=J244)</formula>
    </cfRule>
    <cfRule type="expression" dxfId="5685" priority="7013">
      <formula>AG244&gt;=U244</formula>
    </cfRule>
  </conditionalFormatting>
  <conditionalFormatting sqref="AH244">
    <cfRule type="expression" dxfId="5684" priority="7008">
      <formula>AH244&lt;K244</formula>
    </cfRule>
    <cfRule type="expression" dxfId="5683" priority="7009">
      <formula>AND(AH244&lt;V244,AH244&gt;=K244)</formula>
    </cfRule>
    <cfRule type="expression" dxfId="5682" priority="7010">
      <formula>AH244&gt;=V244</formula>
    </cfRule>
  </conditionalFormatting>
  <conditionalFormatting sqref="AI244">
    <cfRule type="expression" dxfId="5681" priority="7005">
      <formula>AI244&lt;L244</formula>
    </cfRule>
    <cfRule type="expression" dxfId="5680" priority="7006">
      <formula>AND(AI244&lt;W244,AI244&gt;=L244)</formula>
    </cfRule>
    <cfRule type="expression" dxfId="5679" priority="7007">
      <formula>AI244&gt;=W244</formula>
    </cfRule>
  </conditionalFormatting>
  <conditionalFormatting sqref="AJ244">
    <cfRule type="expression" dxfId="5678" priority="7002">
      <formula>AJ244&lt;M244</formula>
    </cfRule>
    <cfRule type="expression" dxfId="5677" priority="7003">
      <formula>AND(AJ244&lt;X244,AJ244&gt;=M244)</formula>
    </cfRule>
    <cfRule type="expression" dxfId="5676" priority="7004">
      <formula>AJ244&gt;=X244</formula>
    </cfRule>
  </conditionalFormatting>
  <conditionalFormatting sqref="AK244">
    <cfRule type="expression" dxfId="5675" priority="6999">
      <formula>AK244&lt;N244</formula>
    </cfRule>
    <cfRule type="expression" dxfId="5674" priority="7000">
      <formula>AND(AK244&lt;Y244,AK244&gt;=N244)</formula>
    </cfRule>
    <cfRule type="expression" dxfId="5673" priority="7001">
      <formula>AK244&gt;=Y244</formula>
    </cfRule>
  </conditionalFormatting>
  <conditionalFormatting sqref="AC244:AK244">
    <cfRule type="cellIs" dxfId="5672" priority="6996" operator="equal">
      <formula>0</formula>
    </cfRule>
  </conditionalFormatting>
  <conditionalFormatting sqref="AC245">
    <cfRule type="expression" dxfId="5671" priority="6990">
      <formula>AC245&lt;F245</formula>
    </cfRule>
    <cfRule type="expression" dxfId="5670" priority="6991">
      <formula>AND(AC245&lt;Q245,AC245&gt;=F245)</formula>
    </cfRule>
    <cfRule type="expression" dxfId="5669" priority="6992">
      <formula>AC245&gt;=Q245</formula>
    </cfRule>
  </conditionalFormatting>
  <conditionalFormatting sqref="AD245">
    <cfRule type="expression" dxfId="5668" priority="6987">
      <formula>AD245&lt;G245</formula>
    </cfRule>
    <cfRule type="expression" dxfId="5667" priority="6988">
      <formula>AND(AD245&lt;R245,AD245&gt;=G245)</formula>
    </cfRule>
    <cfRule type="expression" dxfId="5666" priority="6989">
      <formula>AD245&gt;=R245</formula>
    </cfRule>
  </conditionalFormatting>
  <conditionalFormatting sqref="AE245">
    <cfRule type="expression" dxfId="5665" priority="6984">
      <formula>AE245&lt;H245</formula>
    </cfRule>
    <cfRule type="expression" dxfId="5664" priority="6985">
      <formula>AND(AE245&lt;S245,AE245&gt;=H245)</formula>
    </cfRule>
    <cfRule type="expression" dxfId="5663" priority="6986">
      <formula>AE245&gt;=S245</formula>
    </cfRule>
  </conditionalFormatting>
  <conditionalFormatting sqref="AF245">
    <cfRule type="expression" dxfId="5662" priority="6981">
      <formula>AF245&lt;I245</formula>
    </cfRule>
    <cfRule type="expression" dxfId="5661" priority="6982">
      <formula>AND(AF245&lt;T245,AF245&gt;=I245)</formula>
    </cfRule>
    <cfRule type="expression" dxfId="5660" priority="6983">
      <formula>AF245&gt;=T245</formula>
    </cfRule>
  </conditionalFormatting>
  <conditionalFormatting sqref="AG245">
    <cfRule type="expression" dxfId="5659" priority="6978">
      <formula>AG245&lt;J245</formula>
    </cfRule>
    <cfRule type="expression" dxfId="5658" priority="6979">
      <formula>AND(AG245&lt;U245,AG245&gt;=J245)</formula>
    </cfRule>
    <cfRule type="expression" dxfId="5657" priority="6980">
      <formula>AG245&gt;=U245</formula>
    </cfRule>
  </conditionalFormatting>
  <conditionalFormatting sqref="AH245">
    <cfRule type="expression" dxfId="5656" priority="6975">
      <formula>AH245&lt;K245</formula>
    </cfRule>
    <cfRule type="expression" dxfId="5655" priority="6976">
      <formula>AND(AH245&lt;V245,AH245&gt;=K245)</formula>
    </cfRule>
    <cfRule type="expression" dxfId="5654" priority="6977">
      <formula>AH245&gt;=V245</formula>
    </cfRule>
  </conditionalFormatting>
  <conditionalFormatting sqref="AI245">
    <cfRule type="expression" dxfId="5653" priority="6972">
      <formula>AI245&lt;L245</formula>
    </cfRule>
    <cfRule type="expression" dxfId="5652" priority="6973">
      <formula>AND(AI245&lt;W245,AI245&gt;=L245)</formula>
    </cfRule>
    <cfRule type="expression" dxfId="5651" priority="6974">
      <formula>AI245&gt;=W245</formula>
    </cfRule>
  </conditionalFormatting>
  <conditionalFormatting sqref="AJ245">
    <cfRule type="expression" dxfId="5650" priority="6969">
      <formula>AJ245&lt;M245</formula>
    </cfRule>
    <cfRule type="expression" dxfId="5649" priority="6970">
      <formula>AND(AJ245&lt;X245,AJ245&gt;=M245)</formula>
    </cfRule>
    <cfRule type="expression" dxfId="5648" priority="6971">
      <formula>AJ245&gt;=X245</formula>
    </cfRule>
  </conditionalFormatting>
  <conditionalFormatting sqref="AK245">
    <cfRule type="expression" dxfId="5647" priority="6966">
      <formula>AK245&lt;N245</formula>
    </cfRule>
    <cfRule type="expression" dxfId="5646" priority="6967">
      <formula>AND(AK245&lt;Y245,AK245&gt;=N245)</formula>
    </cfRule>
    <cfRule type="expression" dxfId="5645" priority="6968">
      <formula>AK245&gt;=Y245</formula>
    </cfRule>
  </conditionalFormatting>
  <conditionalFormatting sqref="AC245:AK245">
    <cfRule type="cellIs" dxfId="5644" priority="6963" operator="equal">
      <formula>0</formula>
    </cfRule>
  </conditionalFormatting>
  <conditionalFormatting sqref="AC246">
    <cfRule type="expression" dxfId="5643" priority="6957">
      <formula>AC246&lt;F246</formula>
    </cfRule>
    <cfRule type="expression" dxfId="5642" priority="6958">
      <formula>AND(AC246&lt;Q246,AC246&gt;=F246)</formula>
    </cfRule>
    <cfRule type="expression" dxfId="5641" priority="6959">
      <formula>AC246&gt;=Q246</formula>
    </cfRule>
  </conditionalFormatting>
  <conditionalFormatting sqref="AD246">
    <cfRule type="expression" dxfId="5640" priority="6954">
      <formula>AD246&lt;G246</formula>
    </cfRule>
    <cfRule type="expression" dxfId="5639" priority="6955">
      <formula>AND(AD246&lt;R246,AD246&gt;=G246)</formula>
    </cfRule>
    <cfRule type="expression" dxfId="5638" priority="6956">
      <formula>AD246&gt;=R246</formula>
    </cfRule>
  </conditionalFormatting>
  <conditionalFormatting sqref="AE246">
    <cfRule type="expression" dxfId="5637" priority="6951">
      <formula>AE246&lt;H246</formula>
    </cfRule>
    <cfRule type="expression" dxfId="5636" priority="6952">
      <formula>AND(AE246&lt;S246,AE246&gt;=H246)</formula>
    </cfRule>
    <cfRule type="expression" dxfId="5635" priority="6953">
      <formula>AE246&gt;=S246</formula>
    </cfRule>
  </conditionalFormatting>
  <conditionalFormatting sqref="AF246">
    <cfRule type="expression" dxfId="5634" priority="6948">
      <formula>AF246&lt;I246</formula>
    </cfRule>
    <cfRule type="expression" dxfId="5633" priority="6949">
      <formula>AND(AF246&lt;T246,AF246&gt;=I246)</formula>
    </cfRule>
    <cfRule type="expression" dxfId="5632" priority="6950">
      <formula>AF246&gt;=T246</formula>
    </cfRule>
  </conditionalFormatting>
  <conditionalFormatting sqref="AG246">
    <cfRule type="expression" dxfId="5631" priority="6945">
      <formula>AG246&lt;J246</formula>
    </cfRule>
    <cfRule type="expression" dxfId="5630" priority="6946">
      <formula>AND(AG246&lt;U246,AG246&gt;=J246)</formula>
    </cfRule>
    <cfRule type="expression" dxfId="5629" priority="6947">
      <formula>AG246&gt;=U246</formula>
    </cfRule>
  </conditionalFormatting>
  <conditionalFormatting sqref="AH246">
    <cfRule type="expression" dxfId="5628" priority="6942">
      <formula>AH246&lt;K246</formula>
    </cfRule>
    <cfRule type="expression" dxfId="5627" priority="6943">
      <formula>AND(AH246&lt;V246,AH246&gt;=K246)</formula>
    </cfRule>
    <cfRule type="expression" dxfId="5626" priority="6944">
      <formula>AH246&gt;=V246</formula>
    </cfRule>
  </conditionalFormatting>
  <conditionalFormatting sqref="AI246">
    <cfRule type="expression" dxfId="5625" priority="6939">
      <formula>AI246&lt;L246</formula>
    </cfRule>
    <cfRule type="expression" dxfId="5624" priority="6940">
      <formula>AND(AI246&lt;W246,AI246&gt;=L246)</formula>
    </cfRule>
    <cfRule type="expression" dxfId="5623" priority="6941">
      <formula>AI246&gt;=W246</formula>
    </cfRule>
  </conditionalFormatting>
  <conditionalFormatting sqref="AJ246">
    <cfRule type="expression" dxfId="5622" priority="6936">
      <formula>AJ246&lt;M246</formula>
    </cfRule>
    <cfRule type="expression" dxfId="5621" priority="6937">
      <formula>AND(AJ246&lt;X246,AJ246&gt;=M246)</formula>
    </cfRule>
    <cfRule type="expression" dxfId="5620" priority="6938">
      <formula>AJ246&gt;=X246</formula>
    </cfRule>
  </conditionalFormatting>
  <conditionalFormatting sqref="AK246">
    <cfRule type="expression" dxfId="5619" priority="6933">
      <formula>AK246&lt;N246</formula>
    </cfRule>
    <cfRule type="expression" dxfId="5618" priority="6934">
      <formula>AND(AK246&lt;Y246,AK246&gt;=N246)</formula>
    </cfRule>
    <cfRule type="expression" dxfId="5617" priority="6935">
      <formula>AK246&gt;=Y246</formula>
    </cfRule>
  </conditionalFormatting>
  <conditionalFormatting sqref="AC246:AK246">
    <cfRule type="cellIs" dxfId="5616" priority="6930" operator="equal">
      <formula>0</formula>
    </cfRule>
  </conditionalFormatting>
  <conditionalFormatting sqref="AC247">
    <cfRule type="expression" dxfId="5615" priority="6924">
      <formula>AC247&lt;F247</formula>
    </cfRule>
    <cfRule type="expression" dxfId="5614" priority="6925">
      <formula>AND(AC247&lt;Q247,AC247&gt;=F247)</formula>
    </cfRule>
    <cfRule type="expression" dxfId="5613" priority="6926">
      <formula>AC247&gt;=Q247</formula>
    </cfRule>
  </conditionalFormatting>
  <conditionalFormatting sqref="AD247">
    <cfRule type="expression" dxfId="5612" priority="6921">
      <formula>AD247&lt;G247</formula>
    </cfRule>
    <cfRule type="expression" dxfId="5611" priority="6922">
      <formula>AND(AD247&lt;R247,AD247&gt;=G247)</formula>
    </cfRule>
    <cfRule type="expression" dxfId="5610" priority="6923">
      <formula>AD247&gt;=R247</formula>
    </cfRule>
  </conditionalFormatting>
  <conditionalFormatting sqref="AE247">
    <cfRule type="expression" dxfId="5609" priority="6918">
      <formula>AE247&lt;H247</formula>
    </cfRule>
    <cfRule type="expression" dxfId="5608" priority="6919">
      <formula>AND(AE247&lt;S247,AE247&gt;=H247)</formula>
    </cfRule>
    <cfRule type="expression" dxfId="5607" priority="6920">
      <formula>AE247&gt;=S247</formula>
    </cfRule>
  </conditionalFormatting>
  <conditionalFormatting sqref="AF247">
    <cfRule type="expression" dxfId="5606" priority="6915">
      <formula>AF247&lt;I247</formula>
    </cfRule>
    <cfRule type="expression" dxfId="5605" priority="6916">
      <formula>AND(AF247&lt;T247,AF247&gt;=I247)</formula>
    </cfRule>
    <cfRule type="expression" dxfId="5604" priority="6917">
      <formula>AF247&gt;=T247</formula>
    </cfRule>
  </conditionalFormatting>
  <conditionalFormatting sqref="AG247">
    <cfRule type="expression" dxfId="5603" priority="6912">
      <formula>AG247&lt;J247</formula>
    </cfRule>
    <cfRule type="expression" dxfId="5602" priority="6913">
      <formula>AND(AG247&lt;U247,AG247&gt;=J247)</formula>
    </cfRule>
    <cfRule type="expression" dxfId="5601" priority="6914">
      <formula>AG247&gt;=U247</formula>
    </cfRule>
  </conditionalFormatting>
  <conditionalFormatting sqref="AH247">
    <cfRule type="expression" dxfId="5600" priority="6909">
      <formula>AH247&lt;K247</formula>
    </cfRule>
    <cfRule type="expression" dxfId="5599" priority="6910">
      <formula>AND(AH247&lt;V247,AH247&gt;=K247)</formula>
    </cfRule>
    <cfRule type="expression" dxfId="5598" priority="6911">
      <formula>AH247&gt;=V247</formula>
    </cfRule>
  </conditionalFormatting>
  <conditionalFormatting sqref="AI247">
    <cfRule type="expression" dxfId="5597" priority="6906">
      <formula>AI247&lt;L247</formula>
    </cfRule>
    <cfRule type="expression" dxfId="5596" priority="6907">
      <formula>AND(AI247&lt;W247,AI247&gt;=L247)</formula>
    </cfRule>
    <cfRule type="expression" dxfId="5595" priority="6908">
      <formula>AI247&gt;=W247</formula>
    </cfRule>
  </conditionalFormatting>
  <conditionalFormatting sqref="AJ247">
    <cfRule type="expression" dxfId="5594" priority="6903">
      <formula>AJ247&lt;M247</formula>
    </cfRule>
    <cfRule type="expression" dxfId="5593" priority="6904">
      <formula>AND(AJ247&lt;X247,AJ247&gt;=M247)</formula>
    </cfRule>
    <cfRule type="expression" dxfId="5592" priority="6905">
      <formula>AJ247&gt;=X247</formula>
    </cfRule>
  </conditionalFormatting>
  <conditionalFormatting sqref="AK247">
    <cfRule type="expression" dxfId="5591" priority="6900">
      <formula>AK247&lt;N247</formula>
    </cfRule>
    <cfRule type="expression" dxfId="5590" priority="6901">
      <formula>AND(AK247&lt;Y247,AK247&gt;=N247)</formula>
    </cfRule>
    <cfRule type="expression" dxfId="5589" priority="6902">
      <formula>AK247&gt;=Y247</formula>
    </cfRule>
  </conditionalFormatting>
  <conditionalFormatting sqref="AC247:AK247">
    <cfRule type="cellIs" dxfId="5588" priority="6897" operator="equal">
      <formula>0</formula>
    </cfRule>
  </conditionalFormatting>
  <conditionalFormatting sqref="AC248">
    <cfRule type="expression" dxfId="5587" priority="6891">
      <formula>AC248&lt;F248</formula>
    </cfRule>
    <cfRule type="expression" dxfId="5586" priority="6892">
      <formula>AND(AC248&lt;Q248,AC248&gt;=F248)</formula>
    </cfRule>
    <cfRule type="expression" dxfId="5585" priority="6893">
      <formula>AC248&gt;=Q248</formula>
    </cfRule>
  </conditionalFormatting>
  <conditionalFormatting sqref="AD248">
    <cfRule type="expression" dxfId="5584" priority="6888">
      <formula>AD248&lt;G248</formula>
    </cfRule>
    <cfRule type="expression" dxfId="5583" priority="6889">
      <formula>AND(AD248&lt;R248,AD248&gt;=G248)</formula>
    </cfRule>
    <cfRule type="expression" dxfId="5582" priority="6890">
      <formula>AD248&gt;=R248</formula>
    </cfRule>
  </conditionalFormatting>
  <conditionalFormatting sqref="AE248">
    <cfRule type="expression" dxfId="5581" priority="6885">
      <formula>AE248&lt;H248</formula>
    </cfRule>
    <cfRule type="expression" dxfId="5580" priority="6886">
      <formula>AND(AE248&lt;S248,AE248&gt;=H248)</formula>
    </cfRule>
    <cfRule type="expression" dxfId="5579" priority="6887">
      <formula>AE248&gt;=S248</formula>
    </cfRule>
  </conditionalFormatting>
  <conditionalFormatting sqref="AF248">
    <cfRule type="expression" dxfId="5578" priority="6882">
      <formula>AF248&lt;I248</formula>
    </cfRule>
    <cfRule type="expression" dxfId="5577" priority="6883">
      <formula>AND(AF248&lt;T248,AF248&gt;=I248)</formula>
    </cfRule>
    <cfRule type="expression" dxfId="5576" priority="6884">
      <formula>AF248&gt;=T248</formula>
    </cfRule>
  </conditionalFormatting>
  <conditionalFormatting sqref="AG248">
    <cfRule type="expression" dxfId="5575" priority="6879">
      <formula>AG248&lt;J248</formula>
    </cfRule>
    <cfRule type="expression" dxfId="5574" priority="6880">
      <formula>AND(AG248&lt;U248,AG248&gt;=J248)</formula>
    </cfRule>
    <cfRule type="expression" dxfId="5573" priority="6881">
      <formula>AG248&gt;=U248</formula>
    </cfRule>
  </conditionalFormatting>
  <conditionalFormatting sqref="AH248">
    <cfRule type="expression" dxfId="5572" priority="6876">
      <formula>AH248&lt;K248</formula>
    </cfRule>
    <cfRule type="expression" dxfId="5571" priority="6877">
      <formula>AND(AH248&lt;V248,AH248&gt;=K248)</formula>
    </cfRule>
    <cfRule type="expression" dxfId="5570" priority="6878">
      <formula>AH248&gt;=V248</formula>
    </cfRule>
  </conditionalFormatting>
  <conditionalFormatting sqref="AI248">
    <cfRule type="expression" dxfId="5569" priority="6873">
      <formula>AI248&lt;L248</formula>
    </cfRule>
    <cfRule type="expression" dxfId="5568" priority="6874">
      <formula>AND(AI248&lt;W248,AI248&gt;=L248)</formula>
    </cfRule>
    <cfRule type="expression" dxfId="5567" priority="6875">
      <formula>AI248&gt;=W248</formula>
    </cfRule>
  </conditionalFormatting>
  <conditionalFormatting sqref="AJ248">
    <cfRule type="expression" dxfId="5566" priority="6870">
      <formula>AJ248&lt;M248</formula>
    </cfRule>
    <cfRule type="expression" dxfId="5565" priority="6871">
      <formula>AND(AJ248&lt;X248,AJ248&gt;=M248)</formula>
    </cfRule>
    <cfRule type="expression" dxfId="5564" priority="6872">
      <formula>AJ248&gt;=X248</formula>
    </cfRule>
  </conditionalFormatting>
  <conditionalFormatting sqref="AK248">
    <cfRule type="expression" dxfId="5563" priority="6867">
      <formula>AK248&lt;N248</formula>
    </cfRule>
    <cfRule type="expression" dxfId="5562" priority="6868">
      <formula>AND(AK248&lt;Y248,AK248&gt;=N248)</formula>
    </cfRule>
    <cfRule type="expression" dxfId="5561" priority="6869">
      <formula>AK248&gt;=Y248</formula>
    </cfRule>
  </conditionalFormatting>
  <conditionalFormatting sqref="AC248:AK248">
    <cfRule type="cellIs" dxfId="5560" priority="6864" operator="equal">
      <formula>0</formula>
    </cfRule>
  </conditionalFormatting>
  <conditionalFormatting sqref="AC249">
    <cfRule type="expression" dxfId="5559" priority="6858">
      <formula>AC249&lt;F249</formula>
    </cfRule>
    <cfRule type="expression" dxfId="5558" priority="6859">
      <formula>AND(AC249&lt;Q249,AC249&gt;=F249)</formula>
    </cfRule>
    <cfRule type="expression" dxfId="5557" priority="6860">
      <formula>AC249&gt;=Q249</formula>
    </cfRule>
  </conditionalFormatting>
  <conditionalFormatting sqref="AD249">
    <cfRule type="expression" dxfId="5556" priority="6855">
      <formula>AD249&lt;G249</formula>
    </cfRule>
    <cfRule type="expression" dxfId="5555" priority="6856">
      <formula>AND(AD249&lt;R249,AD249&gt;=G249)</formula>
    </cfRule>
    <cfRule type="expression" dxfId="5554" priority="6857">
      <formula>AD249&gt;=R249</formula>
    </cfRule>
  </conditionalFormatting>
  <conditionalFormatting sqref="AE249">
    <cfRule type="expression" dxfId="5553" priority="6852">
      <formula>AE249&lt;H249</formula>
    </cfRule>
    <cfRule type="expression" dxfId="5552" priority="6853">
      <formula>AND(AE249&lt;S249,AE249&gt;=H249)</formula>
    </cfRule>
    <cfRule type="expression" dxfId="5551" priority="6854">
      <formula>AE249&gt;=S249</formula>
    </cfRule>
  </conditionalFormatting>
  <conditionalFormatting sqref="AF249">
    <cfRule type="expression" dxfId="5550" priority="6849">
      <formula>AF249&lt;I249</formula>
    </cfRule>
    <cfRule type="expression" dxfId="5549" priority="6850">
      <formula>AND(AF249&lt;T249,AF249&gt;=I249)</formula>
    </cfRule>
    <cfRule type="expression" dxfId="5548" priority="6851">
      <formula>AF249&gt;=T249</formula>
    </cfRule>
  </conditionalFormatting>
  <conditionalFormatting sqref="AG249">
    <cfRule type="expression" dxfId="5547" priority="6846">
      <formula>AG249&lt;J249</formula>
    </cfRule>
    <cfRule type="expression" dxfId="5546" priority="6847">
      <formula>AND(AG249&lt;U249,AG249&gt;=J249)</formula>
    </cfRule>
    <cfRule type="expression" dxfId="5545" priority="6848">
      <formula>AG249&gt;=U249</formula>
    </cfRule>
  </conditionalFormatting>
  <conditionalFormatting sqref="AH249">
    <cfRule type="expression" dxfId="5544" priority="6843">
      <formula>AH249&lt;K249</formula>
    </cfRule>
    <cfRule type="expression" dxfId="5543" priority="6844">
      <formula>AND(AH249&lt;V249,AH249&gt;=K249)</formula>
    </cfRule>
    <cfRule type="expression" dxfId="5542" priority="6845">
      <formula>AH249&gt;=V249</formula>
    </cfRule>
  </conditionalFormatting>
  <conditionalFormatting sqref="AI249">
    <cfRule type="expression" dxfId="5541" priority="6840">
      <formula>AI249&lt;L249</formula>
    </cfRule>
    <cfRule type="expression" dxfId="5540" priority="6841">
      <formula>AND(AI249&lt;W249,AI249&gt;=L249)</formula>
    </cfRule>
    <cfRule type="expression" dxfId="5539" priority="6842">
      <formula>AI249&gt;=W249</formula>
    </cfRule>
  </conditionalFormatting>
  <conditionalFormatting sqref="AJ249">
    <cfRule type="expression" dxfId="5538" priority="6837">
      <formula>AJ249&lt;M249</formula>
    </cfRule>
    <cfRule type="expression" dxfId="5537" priority="6838">
      <formula>AND(AJ249&lt;X249,AJ249&gt;=M249)</formula>
    </cfRule>
    <cfRule type="expression" dxfId="5536" priority="6839">
      <formula>AJ249&gt;=X249</formula>
    </cfRule>
  </conditionalFormatting>
  <conditionalFormatting sqref="AK249">
    <cfRule type="expression" dxfId="5535" priority="6834">
      <formula>AK249&lt;N249</formula>
    </cfRule>
    <cfRule type="expression" dxfId="5534" priority="6835">
      <formula>AND(AK249&lt;Y249,AK249&gt;=N249)</formula>
    </cfRule>
    <cfRule type="expression" dxfId="5533" priority="6836">
      <formula>AK249&gt;=Y249</formula>
    </cfRule>
  </conditionalFormatting>
  <conditionalFormatting sqref="AC249:AK249">
    <cfRule type="cellIs" dxfId="5532" priority="6831" operator="equal">
      <formula>0</formula>
    </cfRule>
  </conditionalFormatting>
  <conditionalFormatting sqref="AC250">
    <cfRule type="expression" dxfId="5531" priority="6825">
      <formula>AC250&lt;F250</formula>
    </cfRule>
    <cfRule type="expression" dxfId="5530" priority="6826">
      <formula>AND(AC250&lt;Q250,AC250&gt;=F250)</formula>
    </cfRule>
    <cfRule type="expression" dxfId="5529" priority="6827">
      <formula>AC250&gt;=Q250</formula>
    </cfRule>
  </conditionalFormatting>
  <conditionalFormatting sqref="AD250">
    <cfRule type="expression" dxfId="5528" priority="6822">
      <formula>AD250&lt;G250</formula>
    </cfRule>
    <cfRule type="expression" dxfId="5527" priority="6823">
      <formula>AND(AD250&lt;R250,AD250&gt;=G250)</formula>
    </cfRule>
    <cfRule type="expression" dxfId="5526" priority="6824">
      <formula>AD250&gt;=R250</formula>
    </cfRule>
  </conditionalFormatting>
  <conditionalFormatting sqref="AE250">
    <cfRule type="expression" dxfId="5525" priority="6819">
      <formula>AE250&lt;H250</formula>
    </cfRule>
    <cfRule type="expression" dxfId="5524" priority="6820">
      <formula>AND(AE250&lt;S250,AE250&gt;=H250)</formula>
    </cfRule>
    <cfRule type="expression" dxfId="5523" priority="6821">
      <formula>AE250&gt;=S250</formula>
    </cfRule>
  </conditionalFormatting>
  <conditionalFormatting sqref="AF250">
    <cfRule type="expression" dxfId="5522" priority="6816">
      <formula>AF250&lt;I250</formula>
    </cfRule>
    <cfRule type="expression" dxfId="5521" priority="6817">
      <formula>AND(AF250&lt;T250,AF250&gt;=I250)</formula>
    </cfRule>
    <cfRule type="expression" dxfId="5520" priority="6818">
      <formula>AF250&gt;=T250</formula>
    </cfRule>
  </conditionalFormatting>
  <conditionalFormatting sqref="AG250">
    <cfRule type="expression" dxfId="5519" priority="6813">
      <formula>AG250&lt;J250</formula>
    </cfRule>
    <cfRule type="expression" dxfId="5518" priority="6814">
      <formula>AND(AG250&lt;U250,AG250&gt;=J250)</formula>
    </cfRule>
    <cfRule type="expression" dxfId="5517" priority="6815">
      <formula>AG250&gt;=U250</formula>
    </cfRule>
  </conditionalFormatting>
  <conditionalFormatting sqref="AH250">
    <cfRule type="expression" dxfId="5516" priority="6810">
      <formula>AH250&lt;K250</formula>
    </cfRule>
    <cfRule type="expression" dxfId="5515" priority="6811">
      <formula>AND(AH250&lt;V250,AH250&gt;=K250)</formula>
    </cfRule>
    <cfRule type="expression" dxfId="5514" priority="6812">
      <formula>AH250&gt;=V250</formula>
    </cfRule>
  </conditionalFormatting>
  <conditionalFormatting sqref="AI250">
    <cfRule type="expression" dxfId="5513" priority="6807">
      <formula>AI250&lt;L250</formula>
    </cfRule>
    <cfRule type="expression" dxfId="5512" priority="6808">
      <formula>AND(AI250&lt;W250,AI250&gt;=L250)</formula>
    </cfRule>
    <cfRule type="expression" dxfId="5511" priority="6809">
      <formula>AI250&gt;=W250</formula>
    </cfRule>
  </conditionalFormatting>
  <conditionalFormatting sqref="AJ250">
    <cfRule type="expression" dxfId="5510" priority="6804">
      <formula>AJ250&lt;M250</formula>
    </cfRule>
    <cfRule type="expression" dxfId="5509" priority="6805">
      <formula>AND(AJ250&lt;X250,AJ250&gt;=M250)</formula>
    </cfRule>
    <cfRule type="expression" dxfId="5508" priority="6806">
      <formula>AJ250&gt;=X250</formula>
    </cfRule>
  </conditionalFormatting>
  <conditionalFormatting sqref="AK250">
    <cfRule type="expression" dxfId="5507" priority="6801">
      <formula>AK250&lt;N250</formula>
    </cfRule>
    <cfRule type="expression" dxfId="5506" priority="6802">
      <formula>AND(AK250&lt;Y250,AK250&gt;=N250)</formula>
    </cfRule>
    <cfRule type="expression" dxfId="5505" priority="6803">
      <formula>AK250&gt;=Y250</formula>
    </cfRule>
  </conditionalFormatting>
  <conditionalFormatting sqref="AC250:AK250">
    <cfRule type="cellIs" dxfId="5504" priority="6798" operator="equal">
      <formula>0</formula>
    </cfRule>
  </conditionalFormatting>
  <conditionalFormatting sqref="AA251">
    <cfRule type="expression" dxfId="5503" priority="6795">
      <formula>AA251&lt;E251</formula>
    </cfRule>
    <cfRule type="expression" dxfId="5502" priority="6796">
      <formula>AND(AA251&lt;P251,AA251&gt;=E251)</formula>
    </cfRule>
    <cfRule type="expression" dxfId="5501" priority="6797">
      <formula>AA251&gt;=P251</formula>
    </cfRule>
  </conditionalFormatting>
  <conditionalFormatting sqref="AC251">
    <cfRule type="expression" dxfId="5500" priority="6792">
      <formula>AC251&lt;F251</formula>
    </cfRule>
    <cfRule type="expression" dxfId="5499" priority="6793">
      <formula>AND(AC251&lt;Q251,AC251&gt;=F251)</formula>
    </cfRule>
    <cfRule type="expression" dxfId="5498" priority="6794">
      <formula>AC251&gt;=Q251</formula>
    </cfRule>
  </conditionalFormatting>
  <conditionalFormatting sqref="AD251">
    <cfRule type="expression" dxfId="5497" priority="6789">
      <formula>AD251&lt;G251</formula>
    </cfRule>
    <cfRule type="expression" dxfId="5496" priority="6790">
      <formula>AND(AD251&lt;R251,AD251&gt;=G251)</formula>
    </cfRule>
    <cfRule type="expression" dxfId="5495" priority="6791">
      <formula>AD251&gt;=R251</formula>
    </cfRule>
  </conditionalFormatting>
  <conditionalFormatting sqref="AE251">
    <cfRule type="expression" dxfId="5494" priority="6786">
      <formula>AE251&lt;H251</formula>
    </cfRule>
    <cfRule type="expression" dxfId="5493" priority="6787">
      <formula>AND(AE251&lt;S251,AE251&gt;=H251)</formula>
    </cfRule>
    <cfRule type="expression" dxfId="5492" priority="6788">
      <formula>AE251&gt;=S251</formula>
    </cfRule>
  </conditionalFormatting>
  <conditionalFormatting sqref="AF251">
    <cfRule type="expression" dxfId="5491" priority="6783">
      <formula>AF251&lt;I251</formula>
    </cfRule>
    <cfRule type="expression" dxfId="5490" priority="6784">
      <formula>AND(AF251&lt;T251,AF251&gt;=I251)</formula>
    </cfRule>
    <cfRule type="expression" dxfId="5489" priority="6785">
      <formula>AF251&gt;=T251</formula>
    </cfRule>
  </conditionalFormatting>
  <conditionalFormatting sqref="AG251">
    <cfRule type="expression" dxfId="5488" priority="6780">
      <formula>AG251&lt;J251</formula>
    </cfRule>
    <cfRule type="expression" dxfId="5487" priority="6781">
      <formula>AND(AG251&lt;U251,AG251&gt;=J251)</formula>
    </cfRule>
    <cfRule type="expression" dxfId="5486" priority="6782">
      <formula>AG251&gt;=U251</formula>
    </cfRule>
  </conditionalFormatting>
  <conditionalFormatting sqref="AH251">
    <cfRule type="expression" dxfId="5485" priority="6777">
      <formula>AH251&lt;K251</formula>
    </cfRule>
    <cfRule type="expression" dxfId="5484" priority="6778">
      <formula>AND(AH251&lt;V251,AH251&gt;=K251)</formula>
    </cfRule>
    <cfRule type="expression" dxfId="5483" priority="6779">
      <formula>AH251&gt;=V251</formula>
    </cfRule>
  </conditionalFormatting>
  <conditionalFormatting sqref="AI251">
    <cfRule type="expression" dxfId="5482" priority="6774">
      <formula>AI251&lt;L251</formula>
    </cfRule>
    <cfRule type="expression" dxfId="5481" priority="6775">
      <formula>AND(AI251&lt;W251,AI251&gt;=L251)</formula>
    </cfRule>
    <cfRule type="expression" dxfId="5480" priority="6776">
      <formula>AI251&gt;=W251</formula>
    </cfRule>
  </conditionalFormatting>
  <conditionalFormatting sqref="AJ251">
    <cfRule type="expression" dxfId="5479" priority="6771">
      <formula>AJ251&lt;M251</formula>
    </cfRule>
    <cfRule type="expression" dxfId="5478" priority="6772">
      <formula>AND(AJ251&lt;X251,AJ251&gt;=M251)</formula>
    </cfRule>
    <cfRule type="expression" dxfId="5477" priority="6773">
      <formula>AJ251&gt;=X251</formula>
    </cfRule>
  </conditionalFormatting>
  <conditionalFormatting sqref="AK251">
    <cfRule type="expression" dxfId="5476" priority="6768">
      <formula>AK251&lt;N251</formula>
    </cfRule>
    <cfRule type="expression" dxfId="5475" priority="6769">
      <formula>AND(AK251&lt;Y251,AK251&gt;=N251)</formula>
    </cfRule>
    <cfRule type="expression" dxfId="5474" priority="6770">
      <formula>AK251&gt;=Y251</formula>
    </cfRule>
  </conditionalFormatting>
  <conditionalFormatting sqref="AA251 AC251:AK251">
    <cfRule type="cellIs" dxfId="5473" priority="6765" operator="equal">
      <formula>0</formula>
    </cfRule>
  </conditionalFormatting>
  <conditionalFormatting sqref="AC252">
    <cfRule type="expression" dxfId="5472" priority="6759">
      <formula>AC252&lt;F252</formula>
    </cfRule>
    <cfRule type="expression" dxfId="5471" priority="6760">
      <formula>AND(AC252&lt;Q252,AC252&gt;=F252)</formula>
    </cfRule>
    <cfRule type="expression" dxfId="5470" priority="6761">
      <formula>AC252&gt;=Q252</formula>
    </cfRule>
  </conditionalFormatting>
  <conditionalFormatting sqref="AD252">
    <cfRule type="expression" dxfId="5469" priority="6756">
      <formula>AD252&lt;G252</formula>
    </cfRule>
    <cfRule type="expression" dxfId="5468" priority="6757">
      <formula>AND(AD252&lt;R252,AD252&gt;=G252)</formula>
    </cfRule>
    <cfRule type="expression" dxfId="5467" priority="6758">
      <formula>AD252&gt;=R252</formula>
    </cfRule>
  </conditionalFormatting>
  <conditionalFormatting sqref="AE252">
    <cfRule type="expression" dxfId="5466" priority="6753">
      <formula>AE252&lt;H252</formula>
    </cfRule>
    <cfRule type="expression" dxfId="5465" priority="6754">
      <formula>AND(AE252&lt;S252,AE252&gt;=H252)</formula>
    </cfRule>
    <cfRule type="expression" dxfId="5464" priority="6755">
      <formula>AE252&gt;=S252</formula>
    </cfRule>
  </conditionalFormatting>
  <conditionalFormatting sqref="AF252">
    <cfRule type="expression" dxfId="5463" priority="6750">
      <formula>AF252&lt;I252</formula>
    </cfRule>
    <cfRule type="expression" dxfId="5462" priority="6751">
      <formula>AND(AF252&lt;T252,AF252&gt;=I252)</formula>
    </cfRule>
    <cfRule type="expression" dxfId="5461" priority="6752">
      <formula>AF252&gt;=T252</formula>
    </cfRule>
  </conditionalFormatting>
  <conditionalFormatting sqref="AG252">
    <cfRule type="expression" dxfId="5460" priority="6747">
      <formula>AG252&lt;J252</formula>
    </cfRule>
    <cfRule type="expression" dxfId="5459" priority="6748">
      <formula>AND(AG252&lt;U252,AG252&gt;=J252)</formula>
    </cfRule>
    <cfRule type="expression" dxfId="5458" priority="6749">
      <formula>AG252&gt;=U252</formula>
    </cfRule>
  </conditionalFormatting>
  <conditionalFormatting sqref="AH252">
    <cfRule type="expression" dxfId="5457" priority="6744">
      <formula>AH252&lt;K252</formula>
    </cfRule>
    <cfRule type="expression" dxfId="5456" priority="6745">
      <formula>AND(AH252&lt;V252,AH252&gt;=K252)</formula>
    </cfRule>
    <cfRule type="expression" dxfId="5455" priority="6746">
      <formula>AH252&gt;=V252</formula>
    </cfRule>
  </conditionalFormatting>
  <conditionalFormatting sqref="AI252">
    <cfRule type="expression" dxfId="5454" priority="6741">
      <formula>AI252&lt;L252</formula>
    </cfRule>
    <cfRule type="expression" dxfId="5453" priority="6742">
      <formula>AND(AI252&lt;W252,AI252&gt;=L252)</formula>
    </cfRule>
    <cfRule type="expression" dxfId="5452" priority="6743">
      <formula>AI252&gt;=W252</formula>
    </cfRule>
  </conditionalFormatting>
  <conditionalFormatting sqref="AJ252">
    <cfRule type="expression" dxfId="5451" priority="6738">
      <formula>AJ252&lt;M252</formula>
    </cfRule>
    <cfRule type="expression" dxfId="5450" priority="6739">
      <formula>AND(AJ252&lt;X252,AJ252&gt;=M252)</formula>
    </cfRule>
    <cfRule type="expression" dxfId="5449" priority="6740">
      <formula>AJ252&gt;=X252</formula>
    </cfRule>
  </conditionalFormatting>
  <conditionalFormatting sqref="AK252">
    <cfRule type="expression" dxfId="5448" priority="6735">
      <formula>AK252&lt;N252</formula>
    </cfRule>
    <cfRule type="expression" dxfId="5447" priority="6736">
      <formula>AND(AK252&lt;Y252,AK252&gt;=N252)</formula>
    </cfRule>
    <cfRule type="expression" dxfId="5446" priority="6737">
      <formula>AK252&gt;=Y252</formula>
    </cfRule>
  </conditionalFormatting>
  <conditionalFormatting sqref="AC252:AK252">
    <cfRule type="cellIs" dxfId="5445" priority="6732" operator="equal">
      <formula>0</formula>
    </cfRule>
  </conditionalFormatting>
  <conditionalFormatting sqref="AC253">
    <cfRule type="expression" dxfId="5444" priority="6726">
      <formula>AC253&lt;F253</formula>
    </cfRule>
    <cfRule type="expression" dxfId="5443" priority="6727">
      <formula>AND(AC253&lt;Q253,AC253&gt;=F253)</formula>
    </cfRule>
    <cfRule type="expression" dxfId="5442" priority="6728">
      <formula>AC253&gt;=Q253</formula>
    </cfRule>
  </conditionalFormatting>
  <conditionalFormatting sqref="AD253">
    <cfRule type="expression" dxfId="5441" priority="6723">
      <formula>AD253&lt;G253</formula>
    </cfRule>
    <cfRule type="expression" dxfId="5440" priority="6724">
      <formula>AND(AD253&lt;R253,AD253&gt;=G253)</formula>
    </cfRule>
    <cfRule type="expression" dxfId="5439" priority="6725">
      <formula>AD253&gt;=R253</formula>
    </cfRule>
  </conditionalFormatting>
  <conditionalFormatting sqref="AE253">
    <cfRule type="expression" dxfId="5438" priority="6720">
      <formula>AE253&lt;H253</formula>
    </cfRule>
    <cfRule type="expression" dxfId="5437" priority="6721">
      <formula>AND(AE253&lt;S253,AE253&gt;=H253)</formula>
    </cfRule>
    <cfRule type="expression" dxfId="5436" priority="6722">
      <formula>AE253&gt;=S253</formula>
    </cfRule>
  </conditionalFormatting>
  <conditionalFormatting sqref="AF253">
    <cfRule type="expression" dxfId="5435" priority="6717">
      <formula>AF253&lt;I253</formula>
    </cfRule>
    <cfRule type="expression" dxfId="5434" priority="6718">
      <formula>AND(AF253&lt;T253,AF253&gt;=I253)</formula>
    </cfRule>
    <cfRule type="expression" dxfId="5433" priority="6719">
      <formula>AF253&gt;=T253</formula>
    </cfRule>
  </conditionalFormatting>
  <conditionalFormatting sqref="AG253">
    <cfRule type="expression" dxfId="5432" priority="6714">
      <formula>AG253&lt;J253</formula>
    </cfRule>
    <cfRule type="expression" dxfId="5431" priority="6715">
      <formula>AND(AG253&lt;U253,AG253&gt;=J253)</formula>
    </cfRule>
    <cfRule type="expression" dxfId="5430" priority="6716">
      <formula>AG253&gt;=U253</formula>
    </cfRule>
  </conditionalFormatting>
  <conditionalFormatting sqref="AH253">
    <cfRule type="expression" dxfId="5429" priority="6711">
      <formula>AH253&lt;K253</formula>
    </cfRule>
    <cfRule type="expression" dxfId="5428" priority="6712">
      <formula>AND(AH253&lt;V253,AH253&gt;=K253)</formula>
    </cfRule>
    <cfRule type="expression" dxfId="5427" priority="6713">
      <formula>AH253&gt;=V253</formula>
    </cfRule>
  </conditionalFormatting>
  <conditionalFormatting sqref="AI253">
    <cfRule type="expression" dxfId="5426" priority="6708">
      <formula>AI253&lt;L253</formula>
    </cfRule>
    <cfRule type="expression" dxfId="5425" priority="6709">
      <formula>AND(AI253&lt;W253,AI253&gt;=L253)</formula>
    </cfRule>
    <cfRule type="expression" dxfId="5424" priority="6710">
      <formula>AI253&gt;=W253</formula>
    </cfRule>
  </conditionalFormatting>
  <conditionalFormatting sqref="AJ253">
    <cfRule type="expression" dxfId="5423" priority="6705">
      <formula>AJ253&lt;M253</formula>
    </cfRule>
    <cfRule type="expression" dxfId="5422" priority="6706">
      <formula>AND(AJ253&lt;X253,AJ253&gt;=M253)</formula>
    </cfRule>
    <cfRule type="expression" dxfId="5421" priority="6707">
      <formula>AJ253&gt;=X253</formula>
    </cfRule>
  </conditionalFormatting>
  <conditionalFormatting sqref="AK253">
    <cfRule type="expression" dxfId="5420" priority="6702">
      <formula>AK253&lt;N253</formula>
    </cfRule>
    <cfRule type="expression" dxfId="5419" priority="6703">
      <formula>AND(AK253&lt;Y253,AK253&gt;=N253)</formula>
    </cfRule>
    <cfRule type="expression" dxfId="5418" priority="6704">
      <formula>AK253&gt;=Y253</formula>
    </cfRule>
  </conditionalFormatting>
  <conditionalFormatting sqref="AC253:AK253">
    <cfRule type="cellIs" dxfId="5417" priority="6699" operator="equal">
      <formula>0</formula>
    </cfRule>
  </conditionalFormatting>
  <conditionalFormatting sqref="AC254">
    <cfRule type="expression" dxfId="5416" priority="6693">
      <formula>AC254&lt;F254</formula>
    </cfRule>
    <cfRule type="expression" dxfId="5415" priority="6694">
      <formula>AND(AC254&lt;Q254,AC254&gt;=F254)</formula>
    </cfRule>
    <cfRule type="expression" dxfId="5414" priority="6695">
      <formula>AC254&gt;=Q254</formula>
    </cfRule>
  </conditionalFormatting>
  <conditionalFormatting sqref="AD254">
    <cfRule type="expression" dxfId="5413" priority="6690">
      <formula>AD254&lt;G254</formula>
    </cfRule>
    <cfRule type="expression" dxfId="5412" priority="6691">
      <formula>AND(AD254&lt;R254,AD254&gt;=G254)</formula>
    </cfRule>
    <cfRule type="expression" dxfId="5411" priority="6692">
      <formula>AD254&gt;=R254</formula>
    </cfRule>
  </conditionalFormatting>
  <conditionalFormatting sqref="AE254">
    <cfRule type="expression" dxfId="5410" priority="6687">
      <formula>AE254&lt;H254</formula>
    </cfRule>
    <cfRule type="expression" dxfId="5409" priority="6688">
      <formula>AND(AE254&lt;S254,AE254&gt;=H254)</formula>
    </cfRule>
    <cfRule type="expression" dxfId="5408" priority="6689">
      <formula>AE254&gt;=S254</formula>
    </cfRule>
  </conditionalFormatting>
  <conditionalFormatting sqref="AF254">
    <cfRule type="expression" dxfId="5407" priority="6684">
      <formula>AF254&lt;I254</formula>
    </cfRule>
    <cfRule type="expression" dxfId="5406" priority="6685">
      <formula>AND(AF254&lt;T254,AF254&gt;=I254)</formula>
    </cfRule>
    <cfRule type="expression" dxfId="5405" priority="6686">
      <formula>AF254&gt;=T254</formula>
    </cfRule>
  </conditionalFormatting>
  <conditionalFormatting sqref="AG254">
    <cfRule type="expression" dxfId="5404" priority="6681">
      <formula>AG254&lt;J254</formula>
    </cfRule>
    <cfRule type="expression" dxfId="5403" priority="6682">
      <formula>AND(AG254&lt;U254,AG254&gt;=J254)</formula>
    </cfRule>
    <cfRule type="expression" dxfId="5402" priority="6683">
      <formula>AG254&gt;=U254</formula>
    </cfRule>
  </conditionalFormatting>
  <conditionalFormatting sqref="AH254">
    <cfRule type="expression" dxfId="5401" priority="6678">
      <formula>AH254&lt;K254</formula>
    </cfRule>
    <cfRule type="expression" dxfId="5400" priority="6679">
      <formula>AND(AH254&lt;V254,AH254&gt;=K254)</formula>
    </cfRule>
    <cfRule type="expression" dxfId="5399" priority="6680">
      <formula>AH254&gt;=V254</formula>
    </cfRule>
  </conditionalFormatting>
  <conditionalFormatting sqref="AI254">
    <cfRule type="expression" dxfId="5398" priority="6675">
      <formula>AI254&lt;L254</formula>
    </cfRule>
    <cfRule type="expression" dxfId="5397" priority="6676">
      <formula>AND(AI254&lt;W254,AI254&gt;=L254)</formula>
    </cfRule>
    <cfRule type="expression" dxfId="5396" priority="6677">
      <formula>AI254&gt;=W254</formula>
    </cfRule>
  </conditionalFormatting>
  <conditionalFormatting sqref="AJ254">
    <cfRule type="expression" dxfId="5395" priority="6672">
      <formula>AJ254&lt;M254</formula>
    </cfRule>
    <cfRule type="expression" dxfId="5394" priority="6673">
      <formula>AND(AJ254&lt;X254,AJ254&gt;=M254)</formula>
    </cfRule>
    <cfRule type="expression" dxfId="5393" priority="6674">
      <formula>AJ254&gt;=X254</formula>
    </cfRule>
  </conditionalFormatting>
  <conditionalFormatting sqref="AK254">
    <cfRule type="expression" dxfId="5392" priority="6669">
      <formula>AK254&lt;N254</formula>
    </cfRule>
    <cfRule type="expression" dxfId="5391" priority="6670">
      <formula>AND(AK254&lt;Y254,AK254&gt;=N254)</formula>
    </cfRule>
    <cfRule type="expression" dxfId="5390" priority="6671">
      <formula>AK254&gt;=Y254</formula>
    </cfRule>
  </conditionalFormatting>
  <conditionalFormatting sqref="AC254:AK254">
    <cfRule type="cellIs" dxfId="5389" priority="6666" operator="equal">
      <formula>0</formula>
    </cfRule>
  </conditionalFormatting>
  <conditionalFormatting sqref="AC255">
    <cfRule type="expression" dxfId="5388" priority="6660">
      <formula>AC255&lt;F255</formula>
    </cfRule>
    <cfRule type="expression" dxfId="5387" priority="6661">
      <formula>AND(AC255&lt;Q255,AC255&gt;=F255)</formula>
    </cfRule>
    <cfRule type="expression" dxfId="5386" priority="6662">
      <formula>AC255&gt;=Q255</formula>
    </cfRule>
  </conditionalFormatting>
  <conditionalFormatting sqref="AD255">
    <cfRule type="expression" dxfId="5385" priority="6657">
      <formula>AD255&lt;G255</formula>
    </cfRule>
    <cfRule type="expression" dxfId="5384" priority="6658">
      <formula>AND(AD255&lt;R255,AD255&gt;=G255)</formula>
    </cfRule>
    <cfRule type="expression" dxfId="5383" priority="6659">
      <formula>AD255&gt;=R255</formula>
    </cfRule>
  </conditionalFormatting>
  <conditionalFormatting sqref="AE255">
    <cfRule type="expression" dxfId="5382" priority="6654">
      <formula>AE255&lt;H255</formula>
    </cfRule>
    <cfRule type="expression" dxfId="5381" priority="6655">
      <formula>AND(AE255&lt;S255,AE255&gt;=H255)</formula>
    </cfRule>
    <cfRule type="expression" dxfId="5380" priority="6656">
      <formula>AE255&gt;=S255</formula>
    </cfRule>
  </conditionalFormatting>
  <conditionalFormatting sqref="AF255">
    <cfRule type="expression" dxfId="5379" priority="6651">
      <formula>AF255&lt;I255</formula>
    </cfRule>
    <cfRule type="expression" dxfId="5378" priority="6652">
      <formula>AND(AF255&lt;T255,AF255&gt;=I255)</formula>
    </cfRule>
    <cfRule type="expression" dxfId="5377" priority="6653">
      <formula>AF255&gt;=T255</formula>
    </cfRule>
  </conditionalFormatting>
  <conditionalFormatting sqref="AG255">
    <cfRule type="expression" dxfId="5376" priority="6648">
      <formula>AG255&lt;J255</formula>
    </cfRule>
    <cfRule type="expression" dxfId="5375" priority="6649">
      <formula>AND(AG255&lt;U255,AG255&gt;=J255)</formula>
    </cfRule>
    <cfRule type="expression" dxfId="5374" priority="6650">
      <formula>AG255&gt;=U255</formula>
    </cfRule>
  </conditionalFormatting>
  <conditionalFormatting sqref="AH255">
    <cfRule type="expression" dxfId="5373" priority="6645">
      <formula>AH255&lt;K255</formula>
    </cfRule>
    <cfRule type="expression" dxfId="5372" priority="6646">
      <formula>AND(AH255&lt;V255,AH255&gt;=K255)</formula>
    </cfRule>
    <cfRule type="expression" dxfId="5371" priority="6647">
      <formula>AH255&gt;=V255</formula>
    </cfRule>
  </conditionalFormatting>
  <conditionalFormatting sqref="AI255">
    <cfRule type="expression" dxfId="5370" priority="6642">
      <formula>AI255&lt;L255</formula>
    </cfRule>
    <cfRule type="expression" dxfId="5369" priority="6643">
      <formula>AND(AI255&lt;W255,AI255&gt;=L255)</formula>
    </cfRule>
    <cfRule type="expression" dxfId="5368" priority="6644">
      <formula>AI255&gt;=W255</formula>
    </cfRule>
  </conditionalFormatting>
  <conditionalFormatting sqref="AJ255">
    <cfRule type="expression" dxfId="5367" priority="6639">
      <formula>AJ255&lt;M255</formula>
    </cfRule>
    <cfRule type="expression" dxfId="5366" priority="6640">
      <formula>AND(AJ255&lt;X255,AJ255&gt;=M255)</formula>
    </cfRule>
    <cfRule type="expression" dxfId="5365" priority="6641">
      <formula>AJ255&gt;=X255</formula>
    </cfRule>
  </conditionalFormatting>
  <conditionalFormatting sqref="AK255">
    <cfRule type="expression" dxfId="5364" priority="6636">
      <formula>AK255&lt;N255</formula>
    </cfRule>
    <cfRule type="expression" dxfId="5363" priority="6637">
      <formula>AND(AK255&lt;Y255,AK255&gt;=N255)</formula>
    </cfRule>
    <cfRule type="expression" dxfId="5362" priority="6638">
      <formula>AK255&gt;=Y255</formula>
    </cfRule>
  </conditionalFormatting>
  <conditionalFormatting sqref="AC255:AK255">
    <cfRule type="cellIs" dxfId="5361" priority="6633" operator="equal">
      <formula>0</formula>
    </cfRule>
  </conditionalFormatting>
  <conditionalFormatting sqref="AC256">
    <cfRule type="expression" dxfId="5360" priority="6627">
      <formula>AC256&lt;F256</formula>
    </cfRule>
    <cfRule type="expression" dxfId="5359" priority="6628">
      <formula>AND(AC256&lt;Q256,AC256&gt;=F256)</formula>
    </cfRule>
    <cfRule type="expression" dxfId="5358" priority="6629">
      <formula>AC256&gt;=Q256</formula>
    </cfRule>
  </conditionalFormatting>
  <conditionalFormatting sqref="AD256">
    <cfRule type="expression" dxfId="5357" priority="6624">
      <formula>AD256&lt;G256</formula>
    </cfRule>
    <cfRule type="expression" dxfId="5356" priority="6625">
      <formula>AND(AD256&lt;R256,AD256&gt;=G256)</formula>
    </cfRule>
    <cfRule type="expression" dxfId="5355" priority="6626">
      <formula>AD256&gt;=R256</formula>
    </cfRule>
  </conditionalFormatting>
  <conditionalFormatting sqref="AE256">
    <cfRule type="expression" dxfId="5354" priority="6621">
      <formula>AE256&lt;H256</formula>
    </cfRule>
    <cfRule type="expression" dxfId="5353" priority="6622">
      <formula>AND(AE256&lt;S256,AE256&gt;=H256)</formula>
    </cfRule>
    <cfRule type="expression" dxfId="5352" priority="6623">
      <formula>AE256&gt;=S256</formula>
    </cfRule>
  </conditionalFormatting>
  <conditionalFormatting sqref="AF256">
    <cfRule type="expression" dxfId="5351" priority="6618">
      <formula>AF256&lt;I256</formula>
    </cfRule>
    <cfRule type="expression" dxfId="5350" priority="6619">
      <formula>AND(AF256&lt;T256,AF256&gt;=I256)</formula>
    </cfRule>
    <cfRule type="expression" dxfId="5349" priority="6620">
      <formula>AF256&gt;=T256</formula>
    </cfRule>
  </conditionalFormatting>
  <conditionalFormatting sqref="AG256">
    <cfRule type="expression" dxfId="5348" priority="6615">
      <formula>AG256&lt;J256</formula>
    </cfRule>
    <cfRule type="expression" dxfId="5347" priority="6616">
      <formula>AND(AG256&lt;U256,AG256&gt;=J256)</formula>
    </cfRule>
    <cfRule type="expression" dxfId="5346" priority="6617">
      <formula>AG256&gt;=U256</formula>
    </cfRule>
  </conditionalFormatting>
  <conditionalFormatting sqref="AH256">
    <cfRule type="expression" dxfId="5345" priority="6612">
      <formula>AH256&lt;K256</formula>
    </cfRule>
    <cfRule type="expression" dxfId="5344" priority="6613">
      <formula>AND(AH256&lt;V256,AH256&gt;=K256)</formula>
    </cfRule>
    <cfRule type="expression" dxfId="5343" priority="6614">
      <formula>AH256&gt;=V256</formula>
    </cfRule>
  </conditionalFormatting>
  <conditionalFormatting sqref="AI256">
    <cfRule type="expression" dxfId="5342" priority="6609">
      <formula>AI256&lt;L256</formula>
    </cfRule>
    <cfRule type="expression" dxfId="5341" priority="6610">
      <formula>AND(AI256&lt;W256,AI256&gt;=L256)</formula>
    </cfRule>
    <cfRule type="expression" dxfId="5340" priority="6611">
      <formula>AI256&gt;=W256</formula>
    </cfRule>
  </conditionalFormatting>
  <conditionalFormatting sqref="AJ256">
    <cfRule type="expression" dxfId="5339" priority="6606">
      <formula>AJ256&lt;M256</formula>
    </cfRule>
    <cfRule type="expression" dxfId="5338" priority="6607">
      <formula>AND(AJ256&lt;X256,AJ256&gt;=M256)</formula>
    </cfRule>
    <cfRule type="expression" dxfId="5337" priority="6608">
      <formula>AJ256&gt;=X256</formula>
    </cfRule>
  </conditionalFormatting>
  <conditionalFormatting sqref="AK256">
    <cfRule type="expression" dxfId="5336" priority="6603">
      <formula>AK256&lt;N256</formula>
    </cfRule>
    <cfRule type="expression" dxfId="5335" priority="6604">
      <formula>AND(AK256&lt;Y256,AK256&gt;=N256)</formula>
    </cfRule>
    <cfRule type="expression" dxfId="5334" priority="6605">
      <formula>AK256&gt;=Y256</formula>
    </cfRule>
  </conditionalFormatting>
  <conditionalFormatting sqref="AC256:AK256">
    <cfRule type="cellIs" dxfId="5333" priority="6600" operator="equal">
      <formula>0</formula>
    </cfRule>
  </conditionalFormatting>
  <conditionalFormatting sqref="AC257">
    <cfRule type="expression" dxfId="5332" priority="6594">
      <formula>AC257&lt;F257</formula>
    </cfRule>
    <cfRule type="expression" dxfId="5331" priority="6595">
      <formula>AND(AC257&lt;Q257,AC257&gt;=F257)</formula>
    </cfRule>
    <cfRule type="expression" dxfId="5330" priority="6596">
      <formula>AC257&gt;=Q257</formula>
    </cfRule>
  </conditionalFormatting>
  <conditionalFormatting sqref="AD257">
    <cfRule type="expression" dxfId="5329" priority="6591">
      <formula>AD257&lt;G257</formula>
    </cfRule>
    <cfRule type="expression" dxfId="5328" priority="6592">
      <formula>AND(AD257&lt;R257,AD257&gt;=G257)</formula>
    </cfRule>
    <cfRule type="expression" dxfId="5327" priority="6593">
      <formula>AD257&gt;=R257</formula>
    </cfRule>
  </conditionalFormatting>
  <conditionalFormatting sqref="AE257">
    <cfRule type="expression" dxfId="5326" priority="6588">
      <formula>AE257&lt;H257</formula>
    </cfRule>
    <cfRule type="expression" dxfId="5325" priority="6589">
      <formula>AND(AE257&lt;S257,AE257&gt;=H257)</formula>
    </cfRule>
    <cfRule type="expression" dxfId="5324" priority="6590">
      <formula>AE257&gt;=S257</formula>
    </cfRule>
  </conditionalFormatting>
  <conditionalFormatting sqref="AF257">
    <cfRule type="expression" dxfId="5323" priority="6585">
      <formula>AF257&lt;I257</formula>
    </cfRule>
    <cfRule type="expression" dxfId="5322" priority="6586">
      <formula>AND(AF257&lt;T257,AF257&gt;=I257)</formula>
    </cfRule>
    <cfRule type="expression" dxfId="5321" priority="6587">
      <formula>AF257&gt;=T257</formula>
    </cfRule>
  </conditionalFormatting>
  <conditionalFormatting sqref="AG257">
    <cfRule type="expression" dxfId="5320" priority="6582">
      <formula>AG257&lt;J257</formula>
    </cfRule>
    <cfRule type="expression" dxfId="5319" priority="6583">
      <formula>AND(AG257&lt;U257,AG257&gt;=J257)</formula>
    </cfRule>
    <cfRule type="expression" dxfId="5318" priority="6584">
      <formula>AG257&gt;=U257</formula>
    </cfRule>
  </conditionalFormatting>
  <conditionalFormatting sqref="AH257">
    <cfRule type="expression" dxfId="5317" priority="6579">
      <formula>AH257&lt;K257</formula>
    </cfRule>
    <cfRule type="expression" dxfId="5316" priority="6580">
      <formula>AND(AH257&lt;V257,AH257&gt;=K257)</formula>
    </cfRule>
    <cfRule type="expression" dxfId="5315" priority="6581">
      <formula>AH257&gt;=V257</formula>
    </cfRule>
  </conditionalFormatting>
  <conditionalFormatting sqref="AI257">
    <cfRule type="expression" dxfId="5314" priority="6576">
      <formula>AI257&lt;L257</formula>
    </cfRule>
    <cfRule type="expression" dxfId="5313" priority="6577">
      <formula>AND(AI257&lt;W257,AI257&gt;=L257)</formula>
    </cfRule>
    <cfRule type="expression" dxfId="5312" priority="6578">
      <formula>AI257&gt;=W257</formula>
    </cfRule>
  </conditionalFormatting>
  <conditionalFormatting sqref="AJ257">
    <cfRule type="expression" dxfId="5311" priority="6573">
      <formula>AJ257&lt;M257</formula>
    </cfRule>
    <cfRule type="expression" dxfId="5310" priority="6574">
      <formula>AND(AJ257&lt;X257,AJ257&gt;=M257)</formula>
    </cfRule>
    <cfRule type="expression" dxfId="5309" priority="6575">
      <formula>AJ257&gt;=X257</formula>
    </cfRule>
  </conditionalFormatting>
  <conditionalFormatting sqref="AK257">
    <cfRule type="expression" dxfId="5308" priority="6570">
      <formula>AK257&lt;N257</formula>
    </cfRule>
    <cfRule type="expression" dxfId="5307" priority="6571">
      <formula>AND(AK257&lt;Y257,AK257&gt;=N257)</formula>
    </cfRule>
    <cfRule type="expression" dxfId="5306" priority="6572">
      <formula>AK257&gt;=Y257</formula>
    </cfRule>
  </conditionalFormatting>
  <conditionalFormatting sqref="AC257:AK257">
    <cfRule type="cellIs" dxfId="5305" priority="6567" operator="equal">
      <formula>0</formula>
    </cfRule>
  </conditionalFormatting>
  <conditionalFormatting sqref="AC259">
    <cfRule type="expression" dxfId="5304" priority="6561">
      <formula>AC259&lt;F259</formula>
    </cfRule>
    <cfRule type="expression" dxfId="5303" priority="6562">
      <formula>AND(AC259&lt;Q259,AC259&gt;=F259)</formula>
    </cfRule>
    <cfRule type="expression" dxfId="5302" priority="6563">
      <formula>AC259&gt;=Q259</formula>
    </cfRule>
  </conditionalFormatting>
  <conditionalFormatting sqref="AD259">
    <cfRule type="expression" dxfId="5301" priority="6558">
      <formula>AD259&lt;G259</formula>
    </cfRule>
    <cfRule type="expression" dxfId="5300" priority="6559">
      <formula>AND(AD259&lt;R259,AD259&gt;=G259)</formula>
    </cfRule>
    <cfRule type="expression" dxfId="5299" priority="6560">
      <formula>AD259&gt;=R259</formula>
    </cfRule>
  </conditionalFormatting>
  <conditionalFormatting sqref="AE259">
    <cfRule type="expression" dxfId="5298" priority="6555">
      <formula>AE259&lt;H259</formula>
    </cfRule>
    <cfRule type="expression" dxfId="5297" priority="6556">
      <formula>AND(AE259&lt;S259,AE259&gt;=H259)</formula>
    </cfRule>
    <cfRule type="expression" dxfId="5296" priority="6557">
      <formula>AE259&gt;=S259</formula>
    </cfRule>
  </conditionalFormatting>
  <conditionalFormatting sqref="AF259">
    <cfRule type="expression" dxfId="5295" priority="6552">
      <formula>AF259&lt;I259</formula>
    </cfRule>
    <cfRule type="expression" dxfId="5294" priority="6553">
      <formula>AND(AF259&lt;T259,AF259&gt;=I259)</formula>
    </cfRule>
    <cfRule type="expression" dxfId="5293" priority="6554">
      <formula>AF259&gt;=T259</formula>
    </cfRule>
  </conditionalFormatting>
  <conditionalFormatting sqref="AG259">
    <cfRule type="expression" dxfId="5292" priority="6549">
      <formula>AG259&lt;J259</formula>
    </cfRule>
    <cfRule type="expression" dxfId="5291" priority="6550">
      <formula>AND(AG259&lt;U259,AG259&gt;=J259)</formula>
    </cfRule>
    <cfRule type="expression" dxfId="5290" priority="6551">
      <formula>AG259&gt;=U259</formula>
    </cfRule>
  </conditionalFormatting>
  <conditionalFormatting sqref="AH259">
    <cfRule type="expression" dxfId="5289" priority="6546">
      <formula>AH259&lt;K259</formula>
    </cfRule>
    <cfRule type="expression" dxfId="5288" priority="6547">
      <formula>AND(AH259&lt;V259,AH259&gt;=K259)</formula>
    </cfRule>
    <cfRule type="expression" dxfId="5287" priority="6548">
      <formula>AH259&gt;=V259</formula>
    </cfRule>
  </conditionalFormatting>
  <conditionalFormatting sqref="AI259">
    <cfRule type="expression" dxfId="5286" priority="6543">
      <formula>AI259&lt;L259</formula>
    </cfRule>
    <cfRule type="expression" dxfId="5285" priority="6544">
      <formula>AND(AI259&lt;W259,AI259&gt;=L259)</formula>
    </cfRule>
    <cfRule type="expression" dxfId="5284" priority="6545">
      <formula>AI259&gt;=W259</formula>
    </cfRule>
  </conditionalFormatting>
  <conditionalFormatting sqref="AJ259">
    <cfRule type="expression" dxfId="5283" priority="6540">
      <formula>AJ259&lt;M259</formula>
    </cfRule>
    <cfRule type="expression" dxfId="5282" priority="6541">
      <formula>AND(AJ259&lt;X259,AJ259&gt;=M259)</formula>
    </cfRule>
    <cfRule type="expression" dxfId="5281" priority="6542">
      <formula>AJ259&gt;=X259</formula>
    </cfRule>
  </conditionalFormatting>
  <conditionalFormatting sqref="AK259">
    <cfRule type="expression" dxfId="5280" priority="6537">
      <formula>AK259&lt;N259</formula>
    </cfRule>
    <cfRule type="expression" dxfId="5279" priority="6538">
      <formula>AND(AK259&lt;Y259,AK259&gt;=N259)</formula>
    </cfRule>
    <cfRule type="expression" dxfId="5278" priority="6539">
      <formula>AK259&gt;=Y259</formula>
    </cfRule>
  </conditionalFormatting>
  <conditionalFormatting sqref="AC259:AK259">
    <cfRule type="cellIs" dxfId="5277" priority="6534" operator="equal">
      <formula>0</formula>
    </cfRule>
  </conditionalFormatting>
  <conditionalFormatting sqref="AA260">
    <cfRule type="expression" dxfId="5276" priority="6531">
      <formula>AA260&lt;E260</formula>
    </cfRule>
    <cfRule type="expression" dxfId="5275" priority="6532">
      <formula>AND(AA260&lt;P260,AA260&gt;=E260)</formula>
    </cfRule>
    <cfRule type="expression" dxfId="5274" priority="6533">
      <formula>AA260&gt;=P260</formula>
    </cfRule>
  </conditionalFormatting>
  <conditionalFormatting sqref="AC260">
    <cfRule type="expression" dxfId="5273" priority="6528">
      <formula>AC260&lt;F260</formula>
    </cfRule>
    <cfRule type="expression" dxfId="5272" priority="6529">
      <formula>AND(AC260&lt;Q260,AC260&gt;=F260)</formula>
    </cfRule>
    <cfRule type="expression" dxfId="5271" priority="6530">
      <formula>AC260&gt;=Q260</formula>
    </cfRule>
  </conditionalFormatting>
  <conditionalFormatting sqref="AD260">
    <cfRule type="expression" dxfId="5270" priority="6525">
      <formula>AD260&lt;G260</formula>
    </cfRule>
    <cfRule type="expression" dxfId="5269" priority="6526">
      <formula>AND(AD260&lt;R260,AD260&gt;=G260)</formula>
    </cfRule>
    <cfRule type="expression" dxfId="5268" priority="6527">
      <formula>AD260&gt;=R260</formula>
    </cfRule>
  </conditionalFormatting>
  <conditionalFormatting sqref="AE260">
    <cfRule type="expression" dxfId="5267" priority="6522">
      <formula>AE260&lt;H260</formula>
    </cfRule>
    <cfRule type="expression" dxfId="5266" priority="6523">
      <formula>AND(AE260&lt;S260,AE260&gt;=H260)</formula>
    </cfRule>
    <cfRule type="expression" dxfId="5265" priority="6524">
      <formula>AE260&gt;=S260</formula>
    </cfRule>
  </conditionalFormatting>
  <conditionalFormatting sqref="AF260">
    <cfRule type="expression" dxfId="5264" priority="6519">
      <formula>AF260&lt;I260</formula>
    </cfRule>
    <cfRule type="expression" dxfId="5263" priority="6520">
      <formula>AND(AF260&lt;T260,AF260&gt;=I260)</formula>
    </cfRule>
    <cfRule type="expression" dxfId="5262" priority="6521">
      <formula>AF260&gt;=T260</formula>
    </cfRule>
  </conditionalFormatting>
  <conditionalFormatting sqref="AG260">
    <cfRule type="expression" dxfId="5261" priority="6516">
      <formula>AG260&lt;J260</formula>
    </cfRule>
    <cfRule type="expression" dxfId="5260" priority="6517">
      <formula>AND(AG260&lt;U260,AG260&gt;=J260)</formula>
    </cfRule>
    <cfRule type="expression" dxfId="5259" priority="6518">
      <formula>AG260&gt;=U260</formula>
    </cfRule>
  </conditionalFormatting>
  <conditionalFormatting sqref="AH260">
    <cfRule type="expression" dxfId="5258" priority="6513">
      <formula>AH260&lt;K260</formula>
    </cfRule>
    <cfRule type="expression" dxfId="5257" priority="6514">
      <formula>AND(AH260&lt;V260,AH260&gt;=K260)</formula>
    </cfRule>
    <cfRule type="expression" dxfId="5256" priority="6515">
      <formula>AH260&gt;=V260</formula>
    </cfRule>
  </conditionalFormatting>
  <conditionalFormatting sqref="AI260">
    <cfRule type="expression" dxfId="5255" priority="6510">
      <formula>AI260&lt;L260</formula>
    </cfRule>
    <cfRule type="expression" dxfId="5254" priority="6511">
      <formula>AND(AI260&lt;W260,AI260&gt;=L260)</formula>
    </cfRule>
    <cfRule type="expression" dxfId="5253" priority="6512">
      <formula>AI260&gt;=W260</formula>
    </cfRule>
  </conditionalFormatting>
  <conditionalFormatting sqref="AJ260">
    <cfRule type="expression" dxfId="5252" priority="6507">
      <formula>AJ260&lt;M260</formula>
    </cfRule>
    <cfRule type="expression" dxfId="5251" priority="6508">
      <formula>AND(AJ260&lt;X260,AJ260&gt;=M260)</formula>
    </cfRule>
    <cfRule type="expression" dxfId="5250" priority="6509">
      <formula>AJ260&gt;=X260</formula>
    </cfRule>
  </conditionalFormatting>
  <conditionalFormatting sqref="AK260">
    <cfRule type="expression" dxfId="5249" priority="6504">
      <formula>AK260&lt;N260</formula>
    </cfRule>
    <cfRule type="expression" dxfId="5248" priority="6505">
      <formula>AND(AK260&lt;Y260,AK260&gt;=N260)</formula>
    </cfRule>
    <cfRule type="expression" dxfId="5247" priority="6506">
      <formula>AK260&gt;=Y260</formula>
    </cfRule>
  </conditionalFormatting>
  <conditionalFormatting sqref="AA260 AC260:AK260">
    <cfRule type="cellIs" dxfId="5246" priority="6501" operator="equal">
      <formula>0</formula>
    </cfRule>
  </conditionalFormatting>
  <conditionalFormatting sqref="AC261">
    <cfRule type="expression" dxfId="5245" priority="6495">
      <formula>AC261&lt;F261</formula>
    </cfRule>
    <cfRule type="expression" dxfId="5244" priority="6496">
      <formula>AND(AC261&lt;Q261,AC261&gt;=F261)</formula>
    </cfRule>
    <cfRule type="expression" dxfId="5243" priority="6497">
      <formula>AC261&gt;=Q261</formula>
    </cfRule>
  </conditionalFormatting>
  <conditionalFormatting sqref="AD261">
    <cfRule type="expression" dxfId="5242" priority="6492">
      <formula>AD261&lt;G261</formula>
    </cfRule>
    <cfRule type="expression" dxfId="5241" priority="6493">
      <formula>AND(AD261&lt;R261,AD261&gt;=G261)</formula>
    </cfRule>
    <cfRule type="expression" dxfId="5240" priority="6494">
      <formula>AD261&gt;=R261</formula>
    </cfRule>
  </conditionalFormatting>
  <conditionalFormatting sqref="AE261">
    <cfRule type="expression" dxfId="5239" priority="6489">
      <formula>AE261&lt;H261</formula>
    </cfRule>
    <cfRule type="expression" dxfId="5238" priority="6490">
      <formula>AND(AE261&lt;S261,AE261&gt;=H261)</formula>
    </cfRule>
    <cfRule type="expression" dxfId="5237" priority="6491">
      <formula>AE261&gt;=S261</formula>
    </cfRule>
  </conditionalFormatting>
  <conditionalFormatting sqref="AF261">
    <cfRule type="expression" dxfId="5236" priority="6486">
      <formula>AF261&lt;I261</formula>
    </cfRule>
    <cfRule type="expression" dxfId="5235" priority="6487">
      <formula>AND(AF261&lt;T261,AF261&gt;=I261)</formula>
    </cfRule>
    <cfRule type="expression" dxfId="5234" priority="6488">
      <formula>AF261&gt;=T261</formula>
    </cfRule>
  </conditionalFormatting>
  <conditionalFormatting sqref="AG261">
    <cfRule type="expression" dxfId="5233" priority="6483">
      <formula>AG261&lt;J261</formula>
    </cfRule>
    <cfRule type="expression" dxfId="5232" priority="6484">
      <formula>AND(AG261&lt;U261,AG261&gt;=J261)</formula>
    </cfRule>
    <cfRule type="expression" dxfId="5231" priority="6485">
      <formula>AG261&gt;=U261</formula>
    </cfRule>
  </conditionalFormatting>
  <conditionalFormatting sqref="AH261">
    <cfRule type="expression" dxfId="5230" priority="6480">
      <formula>AH261&lt;K261</formula>
    </cfRule>
    <cfRule type="expression" dxfId="5229" priority="6481">
      <formula>AND(AH261&lt;V261,AH261&gt;=K261)</formula>
    </cfRule>
    <cfRule type="expression" dxfId="5228" priority="6482">
      <formula>AH261&gt;=V261</formula>
    </cfRule>
  </conditionalFormatting>
  <conditionalFormatting sqref="AI261">
    <cfRule type="expression" dxfId="5227" priority="6477">
      <formula>AI261&lt;L261</formula>
    </cfRule>
    <cfRule type="expression" dxfId="5226" priority="6478">
      <formula>AND(AI261&lt;W261,AI261&gt;=L261)</formula>
    </cfRule>
    <cfRule type="expression" dxfId="5225" priority="6479">
      <formula>AI261&gt;=W261</formula>
    </cfRule>
  </conditionalFormatting>
  <conditionalFormatting sqref="AJ261">
    <cfRule type="expression" dxfId="5224" priority="6474">
      <formula>AJ261&lt;M261</formula>
    </cfRule>
    <cfRule type="expression" dxfId="5223" priority="6475">
      <formula>AND(AJ261&lt;X261,AJ261&gt;=M261)</formula>
    </cfRule>
    <cfRule type="expression" dxfId="5222" priority="6476">
      <formula>AJ261&gt;=X261</formula>
    </cfRule>
  </conditionalFormatting>
  <conditionalFormatting sqref="AK261">
    <cfRule type="expression" dxfId="5221" priority="6471">
      <formula>AK261&lt;N261</formula>
    </cfRule>
    <cfRule type="expression" dxfId="5220" priority="6472">
      <formula>AND(AK261&lt;Y261,AK261&gt;=N261)</formula>
    </cfRule>
    <cfRule type="expression" dxfId="5219" priority="6473">
      <formula>AK261&gt;=Y261</formula>
    </cfRule>
  </conditionalFormatting>
  <conditionalFormatting sqref="AC261:AK261">
    <cfRule type="cellIs" dxfId="5218" priority="6468" operator="equal">
      <formula>0</formula>
    </cfRule>
  </conditionalFormatting>
  <conditionalFormatting sqref="AC262">
    <cfRule type="expression" dxfId="5217" priority="6462">
      <formula>AC262&lt;F262</formula>
    </cfRule>
    <cfRule type="expression" dxfId="5216" priority="6463">
      <formula>AND(AC262&lt;Q262,AC262&gt;=F262)</formula>
    </cfRule>
    <cfRule type="expression" dxfId="5215" priority="6464">
      <formula>AC262&gt;=Q262</formula>
    </cfRule>
  </conditionalFormatting>
  <conditionalFormatting sqref="AD262">
    <cfRule type="expression" dxfId="5214" priority="6459">
      <formula>AD262&lt;G262</formula>
    </cfRule>
    <cfRule type="expression" dxfId="5213" priority="6460">
      <formula>AND(AD262&lt;R262,AD262&gt;=G262)</formula>
    </cfRule>
    <cfRule type="expression" dxfId="5212" priority="6461">
      <formula>AD262&gt;=R262</formula>
    </cfRule>
  </conditionalFormatting>
  <conditionalFormatting sqref="AE262">
    <cfRule type="expression" dxfId="5211" priority="6456">
      <formula>AE262&lt;H262</formula>
    </cfRule>
    <cfRule type="expression" dxfId="5210" priority="6457">
      <formula>AND(AE262&lt;S262,AE262&gt;=H262)</formula>
    </cfRule>
    <cfRule type="expression" dxfId="5209" priority="6458">
      <formula>AE262&gt;=S262</formula>
    </cfRule>
  </conditionalFormatting>
  <conditionalFormatting sqref="AF262">
    <cfRule type="expression" dxfId="5208" priority="6453">
      <formula>AF262&lt;I262</formula>
    </cfRule>
    <cfRule type="expression" dxfId="5207" priority="6454">
      <formula>AND(AF262&lt;T262,AF262&gt;=I262)</formula>
    </cfRule>
    <cfRule type="expression" dxfId="5206" priority="6455">
      <formula>AF262&gt;=T262</formula>
    </cfRule>
  </conditionalFormatting>
  <conditionalFormatting sqref="AG262">
    <cfRule type="expression" dxfId="5205" priority="6450">
      <formula>AG262&lt;J262</formula>
    </cfRule>
    <cfRule type="expression" dxfId="5204" priority="6451">
      <formula>AND(AG262&lt;U262,AG262&gt;=J262)</formula>
    </cfRule>
    <cfRule type="expression" dxfId="5203" priority="6452">
      <formula>AG262&gt;=U262</formula>
    </cfRule>
  </conditionalFormatting>
  <conditionalFormatting sqref="AH262">
    <cfRule type="expression" dxfId="5202" priority="6447">
      <formula>AH262&lt;K262</formula>
    </cfRule>
    <cfRule type="expression" dxfId="5201" priority="6448">
      <formula>AND(AH262&lt;V262,AH262&gt;=K262)</formula>
    </cfRule>
    <cfRule type="expression" dxfId="5200" priority="6449">
      <formula>AH262&gt;=V262</formula>
    </cfRule>
  </conditionalFormatting>
  <conditionalFormatting sqref="AI262">
    <cfRule type="expression" dxfId="5199" priority="6444">
      <formula>AI262&lt;L262</formula>
    </cfRule>
    <cfRule type="expression" dxfId="5198" priority="6445">
      <formula>AND(AI262&lt;W262,AI262&gt;=L262)</formula>
    </cfRule>
    <cfRule type="expression" dxfId="5197" priority="6446">
      <formula>AI262&gt;=W262</formula>
    </cfRule>
  </conditionalFormatting>
  <conditionalFormatting sqref="AJ262">
    <cfRule type="expression" dxfId="5196" priority="6441">
      <formula>AJ262&lt;M262</formula>
    </cfRule>
    <cfRule type="expression" dxfId="5195" priority="6442">
      <formula>AND(AJ262&lt;X262,AJ262&gt;=M262)</formula>
    </cfRule>
    <cfRule type="expression" dxfId="5194" priority="6443">
      <formula>AJ262&gt;=X262</formula>
    </cfRule>
  </conditionalFormatting>
  <conditionalFormatting sqref="AK262">
    <cfRule type="expression" dxfId="5193" priority="6438">
      <formula>AK262&lt;N262</formula>
    </cfRule>
    <cfRule type="expression" dxfId="5192" priority="6439">
      <formula>AND(AK262&lt;Y262,AK262&gt;=N262)</formula>
    </cfRule>
    <cfRule type="expression" dxfId="5191" priority="6440">
      <formula>AK262&gt;=Y262</formula>
    </cfRule>
  </conditionalFormatting>
  <conditionalFormatting sqref="AC262:AK262">
    <cfRule type="cellIs" dxfId="5190" priority="6435" operator="equal">
      <formula>0</formula>
    </cfRule>
  </conditionalFormatting>
  <conditionalFormatting sqref="AC263">
    <cfRule type="expression" dxfId="5189" priority="6429">
      <formula>AC263&lt;F263</formula>
    </cfRule>
    <cfRule type="expression" dxfId="5188" priority="6430">
      <formula>AND(AC263&lt;Q263,AC263&gt;=F263)</formula>
    </cfRule>
    <cfRule type="expression" dxfId="5187" priority="6431">
      <formula>AC263&gt;=Q263</formula>
    </cfRule>
  </conditionalFormatting>
  <conditionalFormatting sqref="AD263">
    <cfRule type="expression" dxfId="5186" priority="6426">
      <formula>AD263&lt;G263</formula>
    </cfRule>
    <cfRule type="expression" dxfId="5185" priority="6427">
      <formula>AND(AD263&lt;R263,AD263&gt;=G263)</formula>
    </cfRule>
    <cfRule type="expression" dxfId="5184" priority="6428">
      <formula>AD263&gt;=R263</formula>
    </cfRule>
  </conditionalFormatting>
  <conditionalFormatting sqref="AE263">
    <cfRule type="expression" dxfId="5183" priority="6423">
      <formula>AE263&lt;H263</formula>
    </cfRule>
    <cfRule type="expression" dxfId="5182" priority="6424">
      <formula>AND(AE263&lt;S263,AE263&gt;=H263)</formula>
    </cfRule>
    <cfRule type="expression" dxfId="5181" priority="6425">
      <formula>AE263&gt;=S263</formula>
    </cfRule>
  </conditionalFormatting>
  <conditionalFormatting sqref="AF263">
    <cfRule type="expression" dxfId="5180" priority="6420">
      <formula>AF263&lt;I263</formula>
    </cfRule>
    <cfRule type="expression" dxfId="5179" priority="6421">
      <formula>AND(AF263&lt;T263,AF263&gt;=I263)</formula>
    </cfRule>
    <cfRule type="expression" dxfId="5178" priority="6422">
      <formula>AF263&gt;=T263</formula>
    </cfRule>
  </conditionalFormatting>
  <conditionalFormatting sqref="AG263">
    <cfRule type="expression" dxfId="5177" priority="6417">
      <formula>AG263&lt;J263</formula>
    </cfRule>
    <cfRule type="expression" dxfId="5176" priority="6418">
      <formula>AND(AG263&lt;U263,AG263&gt;=J263)</formula>
    </cfRule>
    <cfRule type="expression" dxfId="5175" priority="6419">
      <formula>AG263&gt;=U263</formula>
    </cfRule>
  </conditionalFormatting>
  <conditionalFormatting sqref="AH263">
    <cfRule type="expression" dxfId="5174" priority="6414">
      <formula>AH263&lt;K263</formula>
    </cfRule>
    <cfRule type="expression" dxfId="5173" priority="6415">
      <formula>AND(AH263&lt;V263,AH263&gt;=K263)</formula>
    </cfRule>
    <cfRule type="expression" dxfId="5172" priority="6416">
      <formula>AH263&gt;=V263</formula>
    </cfRule>
  </conditionalFormatting>
  <conditionalFormatting sqref="AI263">
    <cfRule type="expression" dxfId="5171" priority="6411">
      <formula>AI263&lt;L263</formula>
    </cfRule>
    <cfRule type="expression" dxfId="5170" priority="6412">
      <formula>AND(AI263&lt;W263,AI263&gt;=L263)</formula>
    </cfRule>
    <cfRule type="expression" dxfId="5169" priority="6413">
      <formula>AI263&gt;=W263</formula>
    </cfRule>
  </conditionalFormatting>
  <conditionalFormatting sqref="AJ263">
    <cfRule type="expression" dxfId="5168" priority="6408">
      <formula>AJ263&lt;M263</formula>
    </cfRule>
    <cfRule type="expression" dxfId="5167" priority="6409">
      <formula>AND(AJ263&lt;X263,AJ263&gt;=M263)</formula>
    </cfRule>
    <cfRule type="expression" dxfId="5166" priority="6410">
      <formula>AJ263&gt;=X263</formula>
    </cfRule>
  </conditionalFormatting>
  <conditionalFormatting sqref="AK263">
    <cfRule type="expression" dxfId="5165" priority="6405">
      <formula>AK263&lt;N263</formula>
    </cfRule>
    <cfRule type="expression" dxfId="5164" priority="6406">
      <formula>AND(AK263&lt;Y263,AK263&gt;=N263)</formula>
    </cfRule>
    <cfRule type="expression" dxfId="5163" priority="6407">
      <formula>AK263&gt;=Y263</formula>
    </cfRule>
  </conditionalFormatting>
  <conditionalFormatting sqref="AC263:AK263">
    <cfRule type="cellIs" dxfId="5162" priority="6402" operator="equal">
      <formula>0</formula>
    </cfRule>
  </conditionalFormatting>
  <conditionalFormatting sqref="AC264">
    <cfRule type="expression" dxfId="5161" priority="6396">
      <formula>AC264&lt;F264</formula>
    </cfRule>
    <cfRule type="expression" dxfId="5160" priority="6397">
      <formula>AND(AC264&lt;Q264,AC264&gt;=F264)</formula>
    </cfRule>
    <cfRule type="expression" dxfId="5159" priority="6398">
      <formula>AC264&gt;=Q264</formula>
    </cfRule>
  </conditionalFormatting>
  <conditionalFormatting sqref="AD264">
    <cfRule type="expression" dxfId="5158" priority="6393">
      <formula>AD264&lt;G264</formula>
    </cfRule>
    <cfRule type="expression" dxfId="5157" priority="6394">
      <formula>AND(AD264&lt;R264,AD264&gt;=G264)</formula>
    </cfRule>
    <cfRule type="expression" dxfId="5156" priority="6395">
      <formula>AD264&gt;=R264</formula>
    </cfRule>
  </conditionalFormatting>
  <conditionalFormatting sqref="AE264">
    <cfRule type="expression" dxfId="5155" priority="6390">
      <formula>AE264&lt;H264</formula>
    </cfRule>
    <cfRule type="expression" dxfId="5154" priority="6391">
      <formula>AND(AE264&lt;S264,AE264&gt;=H264)</formula>
    </cfRule>
    <cfRule type="expression" dxfId="5153" priority="6392">
      <formula>AE264&gt;=S264</formula>
    </cfRule>
  </conditionalFormatting>
  <conditionalFormatting sqref="AF264">
    <cfRule type="expression" dxfId="5152" priority="6387">
      <formula>AF264&lt;I264</formula>
    </cfRule>
    <cfRule type="expression" dxfId="5151" priority="6388">
      <formula>AND(AF264&lt;T264,AF264&gt;=I264)</formula>
    </cfRule>
    <cfRule type="expression" dxfId="5150" priority="6389">
      <formula>AF264&gt;=T264</formula>
    </cfRule>
  </conditionalFormatting>
  <conditionalFormatting sqref="AG264">
    <cfRule type="expression" dxfId="5149" priority="6384">
      <formula>AG264&lt;J264</formula>
    </cfRule>
    <cfRule type="expression" dxfId="5148" priority="6385">
      <formula>AND(AG264&lt;U264,AG264&gt;=J264)</formula>
    </cfRule>
    <cfRule type="expression" dxfId="5147" priority="6386">
      <formula>AG264&gt;=U264</formula>
    </cfRule>
  </conditionalFormatting>
  <conditionalFormatting sqref="AH264">
    <cfRule type="expression" dxfId="5146" priority="6381">
      <formula>AH264&lt;K264</formula>
    </cfRule>
    <cfRule type="expression" dxfId="5145" priority="6382">
      <formula>AND(AH264&lt;V264,AH264&gt;=K264)</formula>
    </cfRule>
    <cfRule type="expression" dxfId="5144" priority="6383">
      <formula>AH264&gt;=V264</formula>
    </cfRule>
  </conditionalFormatting>
  <conditionalFormatting sqref="AI264">
    <cfRule type="expression" dxfId="5143" priority="6378">
      <formula>AI264&lt;L264</formula>
    </cfRule>
    <cfRule type="expression" dxfId="5142" priority="6379">
      <formula>AND(AI264&lt;W264,AI264&gt;=L264)</formula>
    </cfRule>
    <cfRule type="expression" dxfId="5141" priority="6380">
      <formula>AI264&gt;=W264</formula>
    </cfRule>
  </conditionalFormatting>
  <conditionalFormatting sqref="AJ264">
    <cfRule type="expression" dxfId="5140" priority="6375">
      <formula>AJ264&lt;M264</formula>
    </cfRule>
    <cfRule type="expression" dxfId="5139" priority="6376">
      <formula>AND(AJ264&lt;X264,AJ264&gt;=M264)</formula>
    </cfRule>
    <cfRule type="expression" dxfId="5138" priority="6377">
      <formula>AJ264&gt;=X264</formula>
    </cfRule>
  </conditionalFormatting>
  <conditionalFormatting sqref="AK264">
    <cfRule type="expression" dxfId="5137" priority="6372">
      <formula>AK264&lt;N264</formula>
    </cfRule>
    <cfRule type="expression" dxfId="5136" priority="6373">
      <formula>AND(AK264&lt;Y264,AK264&gt;=N264)</formula>
    </cfRule>
    <cfRule type="expression" dxfId="5135" priority="6374">
      <formula>AK264&gt;=Y264</formula>
    </cfRule>
  </conditionalFormatting>
  <conditionalFormatting sqref="AC264:AK264">
    <cfRule type="cellIs" dxfId="5134" priority="6369" operator="equal">
      <formula>0</formula>
    </cfRule>
  </conditionalFormatting>
  <conditionalFormatting sqref="AC265">
    <cfRule type="expression" dxfId="5133" priority="6363">
      <formula>AC265&lt;F265</formula>
    </cfRule>
    <cfRule type="expression" dxfId="5132" priority="6364">
      <formula>AND(AC265&lt;Q265,AC265&gt;=F265)</formula>
    </cfRule>
    <cfRule type="expression" dxfId="5131" priority="6365">
      <formula>AC265&gt;=Q265</formula>
    </cfRule>
  </conditionalFormatting>
  <conditionalFormatting sqref="AD265">
    <cfRule type="expression" dxfId="5130" priority="6360">
      <formula>AD265&lt;G265</formula>
    </cfRule>
    <cfRule type="expression" dxfId="5129" priority="6361">
      <formula>AND(AD265&lt;R265,AD265&gt;=G265)</formula>
    </cfRule>
    <cfRule type="expression" dxfId="5128" priority="6362">
      <formula>AD265&gt;=R265</formula>
    </cfRule>
  </conditionalFormatting>
  <conditionalFormatting sqref="AE265">
    <cfRule type="expression" dxfId="5127" priority="6357">
      <formula>AE265&lt;H265</formula>
    </cfRule>
    <cfRule type="expression" dxfId="5126" priority="6358">
      <formula>AND(AE265&lt;S265,AE265&gt;=H265)</formula>
    </cfRule>
    <cfRule type="expression" dxfId="5125" priority="6359">
      <formula>AE265&gt;=S265</formula>
    </cfRule>
  </conditionalFormatting>
  <conditionalFormatting sqref="AF265">
    <cfRule type="expression" dxfId="5124" priority="6354">
      <formula>AF265&lt;I265</formula>
    </cfRule>
    <cfRule type="expression" dxfId="5123" priority="6355">
      <formula>AND(AF265&lt;T265,AF265&gt;=I265)</formula>
    </cfRule>
    <cfRule type="expression" dxfId="5122" priority="6356">
      <formula>AF265&gt;=T265</formula>
    </cfRule>
  </conditionalFormatting>
  <conditionalFormatting sqref="AG265">
    <cfRule type="expression" dxfId="5121" priority="6351">
      <formula>AG265&lt;J265</formula>
    </cfRule>
    <cfRule type="expression" dxfId="5120" priority="6352">
      <formula>AND(AG265&lt;U265,AG265&gt;=J265)</formula>
    </cfRule>
    <cfRule type="expression" dxfId="5119" priority="6353">
      <formula>AG265&gt;=U265</formula>
    </cfRule>
  </conditionalFormatting>
  <conditionalFormatting sqref="AH265">
    <cfRule type="expression" dxfId="5118" priority="6348">
      <formula>AH265&lt;K265</formula>
    </cfRule>
    <cfRule type="expression" dxfId="5117" priority="6349">
      <formula>AND(AH265&lt;V265,AH265&gt;=K265)</formula>
    </cfRule>
    <cfRule type="expression" dxfId="5116" priority="6350">
      <formula>AH265&gt;=V265</formula>
    </cfRule>
  </conditionalFormatting>
  <conditionalFormatting sqref="AI265">
    <cfRule type="expression" dxfId="5115" priority="6345">
      <formula>AI265&lt;L265</formula>
    </cfRule>
    <cfRule type="expression" dxfId="5114" priority="6346">
      <formula>AND(AI265&lt;W265,AI265&gt;=L265)</formula>
    </cfRule>
    <cfRule type="expression" dxfId="5113" priority="6347">
      <formula>AI265&gt;=W265</formula>
    </cfRule>
  </conditionalFormatting>
  <conditionalFormatting sqref="AJ265">
    <cfRule type="expression" dxfId="5112" priority="6342">
      <formula>AJ265&lt;M265</formula>
    </cfRule>
    <cfRule type="expression" dxfId="5111" priority="6343">
      <formula>AND(AJ265&lt;X265,AJ265&gt;=M265)</formula>
    </cfRule>
    <cfRule type="expression" dxfId="5110" priority="6344">
      <formula>AJ265&gt;=X265</formula>
    </cfRule>
  </conditionalFormatting>
  <conditionalFormatting sqref="AK265">
    <cfRule type="expression" dxfId="5109" priority="6339">
      <formula>AK265&lt;N265</formula>
    </cfRule>
    <cfRule type="expression" dxfId="5108" priority="6340">
      <formula>AND(AK265&lt;Y265,AK265&gt;=N265)</formula>
    </cfRule>
    <cfRule type="expression" dxfId="5107" priority="6341">
      <formula>AK265&gt;=Y265</formula>
    </cfRule>
  </conditionalFormatting>
  <conditionalFormatting sqref="AC265:AK265">
    <cfRule type="cellIs" dxfId="5106" priority="6336" operator="equal">
      <formula>0</formula>
    </cfRule>
  </conditionalFormatting>
  <conditionalFormatting sqref="AC266">
    <cfRule type="expression" dxfId="5105" priority="6330">
      <formula>AC266&lt;F266</formula>
    </cfRule>
    <cfRule type="expression" dxfId="5104" priority="6331">
      <formula>AND(AC266&lt;Q266,AC266&gt;=F266)</formula>
    </cfRule>
    <cfRule type="expression" dxfId="5103" priority="6332">
      <formula>AC266&gt;=Q266</formula>
    </cfRule>
  </conditionalFormatting>
  <conditionalFormatting sqref="AD266">
    <cfRule type="expression" dxfId="5102" priority="6327">
      <formula>AD266&lt;G266</formula>
    </cfRule>
    <cfRule type="expression" dxfId="5101" priority="6328">
      <formula>AND(AD266&lt;R266,AD266&gt;=G266)</formula>
    </cfRule>
    <cfRule type="expression" dxfId="5100" priority="6329">
      <formula>AD266&gt;=R266</formula>
    </cfRule>
  </conditionalFormatting>
  <conditionalFormatting sqref="AE266">
    <cfRule type="expression" dxfId="5099" priority="6324">
      <formula>AE266&lt;H266</formula>
    </cfRule>
    <cfRule type="expression" dxfId="5098" priority="6325">
      <formula>AND(AE266&lt;S266,AE266&gt;=H266)</formula>
    </cfRule>
    <cfRule type="expression" dxfId="5097" priority="6326">
      <formula>AE266&gt;=S266</formula>
    </cfRule>
  </conditionalFormatting>
  <conditionalFormatting sqref="AF266">
    <cfRule type="expression" dxfId="5096" priority="6321">
      <formula>AF266&lt;I266</formula>
    </cfRule>
    <cfRule type="expression" dxfId="5095" priority="6322">
      <formula>AND(AF266&lt;T266,AF266&gt;=I266)</formula>
    </cfRule>
    <cfRule type="expression" dxfId="5094" priority="6323">
      <formula>AF266&gt;=T266</formula>
    </cfRule>
  </conditionalFormatting>
  <conditionalFormatting sqref="AG266">
    <cfRule type="expression" dxfId="5093" priority="6318">
      <formula>AG266&lt;J266</formula>
    </cfRule>
    <cfRule type="expression" dxfId="5092" priority="6319">
      <formula>AND(AG266&lt;U266,AG266&gt;=J266)</formula>
    </cfRule>
    <cfRule type="expression" dxfId="5091" priority="6320">
      <formula>AG266&gt;=U266</formula>
    </cfRule>
  </conditionalFormatting>
  <conditionalFormatting sqref="AH266">
    <cfRule type="expression" dxfId="5090" priority="6315">
      <formula>AH266&lt;K266</formula>
    </cfRule>
    <cfRule type="expression" dxfId="5089" priority="6316">
      <formula>AND(AH266&lt;V266,AH266&gt;=K266)</formula>
    </cfRule>
    <cfRule type="expression" dxfId="5088" priority="6317">
      <formula>AH266&gt;=V266</formula>
    </cfRule>
  </conditionalFormatting>
  <conditionalFormatting sqref="AI266">
    <cfRule type="expression" dxfId="5087" priority="6312">
      <formula>AI266&lt;L266</formula>
    </cfRule>
    <cfRule type="expression" dxfId="5086" priority="6313">
      <formula>AND(AI266&lt;W266,AI266&gt;=L266)</formula>
    </cfRule>
    <cfRule type="expression" dxfId="5085" priority="6314">
      <formula>AI266&gt;=W266</formula>
    </cfRule>
  </conditionalFormatting>
  <conditionalFormatting sqref="AJ266">
    <cfRule type="expression" dxfId="5084" priority="6309">
      <formula>AJ266&lt;M266</formula>
    </cfRule>
    <cfRule type="expression" dxfId="5083" priority="6310">
      <formula>AND(AJ266&lt;X266,AJ266&gt;=M266)</formula>
    </cfRule>
    <cfRule type="expression" dxfId="5082" priority="6311">
      <formula>AJ266&gt;=X266</formula>
    </cfRule>
  </conditionalFormatting>
  <conditionalFormatting sqref="AK266">
    <cfRule type="expression" dxfId="5081" priority="6306">
      <formula>AK266&lt;N266</formula>
    </cfRule>
    <cfRule type="expression" dxfId="5080" priority="6307">
      <formula>AND(AK266&lt;Y266,AK266&gt;=N266)</formula>
    </cfRule>
    <cfRule type="expression" dxfId="5079" priority="6308">
      <formula>AK266&gt;=Y266</formula>
    </cfRule>
  </conditionalFormatting>
  <conditionalFormatting sqref="AC266:AK266">
    <cfRule type="cellIs" dxfId="5078" priority="6303" operator="equal">
      <formula>0</formula>
    </cfRule>
  </conditionalFormatting>
  <conditionalFormatting sqref="AC267">
    <cfRule type="expression" dxfId="5077" priority="6297">
      <formula>AC267&lt;F267</formula>
    </cfRule>
    <cfRule type="expression" dxfId="5076" priority="6298">
      <formula>AND(AC267&lt;Q267,AC267&gt;=F267)</formula>
    </cfRule>
    <cfRule type="expression" dxfId="5075" priority="6299">
      <formula>AC267&gt;=Q267</formula>
    </cfRule>
  </conditionalFormatting>
  <conditionalFormatting sqref="AD267">
    <cfRule type="expression" dxfId="5074" priority="6294">
      <formula>AD267&lt;G267</formula>
    </cfRule>
    <cfRule type="expression" dxfId="5073" priority="6295">
      <formula>AND(AD267&lt;R267,AD267&gt;=G267)</formula>
    </cfRule>
    <cfRule type="expression" dxfId="5072" priority="6296">
      <formula>AD267&gt;=R267</formula>
    </cfRule>
  </conditionalFormatting>
  <conditionalFormatting sqref="AE267">
    <cfRule type="expression" dxfId="5071" priority="6291">
      <formula>AE267&lt;H267</formula>
    </cfRule>
    <cfRule type="expression" dxfId="5070" priority="6292">
      <formula>AND(AE267&lt;S267,AE267&gt;=H267)</formula>
    </cfRule>
    <cfRule type="expression" dxfId="5069" priority="6293">
      <formula>AE267&gt;=S267</formula>
    </cfRule>
  </conditionalFormatting>
  <conditionalFormatting sqref="AF267">
    <cfRule type="expression" dxfId="5068" priority="6288">
      <formula>AF267&lt;I267</formula>
    </cfRule>
    <cfRule type="expression" dxfId="5067" priority="6289">
      <formula>AND(AF267&lt;T267,AF267&gt;=I267)</formula>
    </cfRule>
    <cfRule type="expression" dxfId="5066" priority="6290">
      <formula>AF267&gt;=T267</formula>
    </cfRule>
  </conditionalFormatting>
  <conditionalFormatting sqref="AG267">
    <cfRule type="expression" dxfId="5065" priority="6285">
      <formula>AG267&lt;J267</formula>
    </cfRule>
    <cfRule type="expression" dxfId="5064" priority="6286">
      <formula>AND(AG267&lt;U267,AG267&gt;=J267)</formula>
    </cfRule>
    <cfRule type="expression" dxfId="5063" priority="6287">
      <formula>AG267&gt;=U267</formula>
    </cfRule>
  </conditionalFormatting>
  <conditionalFormatting sqref="AH267">
    <cfRule type="expression" dxfId="5062" priority="6282">
      <formula>AH267&lt;K267</formula>
    </cfRule>
    <cfRule type="expression" dxfId="5061" priority="6283">
      <formula>AND(AH267&lt;V267,AH267&gt;=K267)</formula>
    </cfRule>
    <cfRule type="expression" dxfId="5060" priority="6284">
      <formula>AH267&gt;=V267</formula>
    </cfRule>
  </conditionalFormatting>
  <conditionalFormatting sqref="AI267">
    <cfRule type="expression" dxfId="5059" priority="6279">
      <formula>AI267&lt;L267</formula>
    </cfRule>
    <cfRule type="expression" dxfId="5058" priority="6280">
      <formula>AND(AI267&lt;W267,AI267&gt;=L267)</formula>
    </cfRule>
    <cfRule type="expression" dxfId="5057" priority="6281">
      <formula>AI267&gt;=W267</formula>
    </cfRule>
  </conditionalFormatting>
  <conditionalFormatting sqref="AJ267">
    <cfRule type="expression" dxfId="5056" priority="6276">
      <formula>AJ267&lt;M267</formula>
    </cfRule>
    <cfRule type="expression" dxfId="5055" priority="6277">
      <formula>AND(AJ267&lt;X267,AJ267&gt;=M267)</formula>
    </cfRule>
    <cfRule type="expression" dxfId="5054" priority="6278">
      <formula>AJ267&gt;=X267</formula>
    </cfRule>
  </conditionalFormatting>
  <conditionalFormatting sqref="AK267">
    <cfRule type="expression" dxfId="5053" priority="6273">
      <formula>AK267&lt;N267</formula>
    </cfRule>
    <cfRule type="expression" dxfId="5052" priority="6274">
      <formula>AND(AK267&lt;Y267,AK267&gt;=N267)</formula>
    </cfRule>
    <cfRule type="expression" dxfId="5051" priority="6275">
      <formula>AK267&gt;=Y267</formula>
    </cfRule>
  </conditionalFormatting>
  <conditionalFormatting sqref="AC267:AK267">
    <cfRule type="cellIs" dxfId="5050" priority="6270" operator="equal">
      <formula>0</formula>
    </cfRule>
  </conditionalFormatting>
  <conditionalFormatting sqref="AC268">
    <cfRule type="expression" dxfId="5049" priority="6264">
      <formula>AC268&lt;F268</formula>
    </cfRule>
    <cfRule type="expression" dxfId="5048" priority="6265">
      <formula>AND(AC268&lt;Q268,AC268&gt;=F268)</formula>
    </cfRule>
    <cfRule type="expression" dxfId="5047" priority="6266">
      <formula>AC268&gt;=Q268</formula>
    </cfRule>
  </conditionalFormatting>
  <conditionalFormatting sqref="AD268">
    <cfRule type="expression" dxfId="5046" priority="6261">
      <formula>AD268&lt;G268</formula>
    </cfRule>
    <cfRule type="expression" dxfId="5045" priority="6262">
      <formula>AND(AD268&lt;R268,AD268&gt;=G268)</formula>
    </cfRule>
    <cfRule type="expression" dxfId="5044" priority="6263">
      <formula>AD268&gt;=R268</formula>
    </cfRule>
  </conditionalFormatting>
  <conditionalFormatting sqref="AE268">
    <cfRule type="expression" dxfId="5043" priority="6258">
      <formula>AE268&lt;H268</formula>
    </cfRule>
    <cfRule type="expression" dxfId="5042" priority="6259">
      <formula>AND(AE268&lt;S268,AE268&gt;=H268)</formula>
    </cfRule>
    <cfRule type="expression" dxfId="5041" priority="6260">
      <formula>AE268&gt;=S268</formula>
    </cfRule>
  </conditionalFormatting>
  <conditionalFormatting sqref="AF268">
    <cfRule type="expression" dxfId="5040" priority="6255">
      <formula>AF268&lt;I268</formula>
    </cfRule>
    <cfRule type="expression" dxfId="5039" priority="6256">
      <formula>AND(AF268&lt;T268,AF268&gt;=I268)</formula>
    </cfRule>
    <cfRule type="expression" dxfId="5038" priority="6257">
      <formula>AF268&gt;=T268</formula>
    </cfRule>
  </conditionalFormatting>
  <conditionalFormatting sqref="AG268">
    <cfRule type="expression" dxfId="5037" priority="6252">
      <formula>AG268&lt;J268</formula>
    </cfRule>
    <cfRule type="expression" dxfId="5036" priority="6253">
      <formula>AND(AG268&lt;U268,AG268&gt;=J268)</formula>
    </cfRule>
    <cfRule type="expression" dxfId="5035" priority="6254">
      <formula>AG268&gt;=U268</formula>
    </cfRule>
  </conditionalFormatting>
  <conditionalFormatting sqref="AH268">
    <cfRule type="expression" dxfId="5034" priority="6249">
      <formula>AH268&lt;K268</formula>
    </cfRule>
    <cfRule type="expression" dxfId="5033" priority="6250">
      <formula>AND(AH268&lt;V268,AH268&gt;=K268)</formula>
    </cfRule>
    <cfRule type="expression" dxfId="5032" priority="6251">
      <formula>AH268&gt;=V268</formula>
    </cfRule>
  </conditionalFormatting>
  <conditionalFormatting sqref="AI268">
    <cfRule type="expression" dxfId="5031" priority="6246">
      <formula>AI268&lt;L268</formula>
    </cfRule>
    <cfRule type="expression" dxfId="5030" priority="6247">
      <formula>AND(AI268&lt;W268,AI268&gt;=L268)</formula>
    </cfRule>
    <cfRule type="expression" dxfId="5029" priority="6248">
      <formula>AI268&gt;=W268</formula>
    </cfRule>
  </conditionalFormatting>
  <conditionalFormatting sqref="AJ268">
    <cfRule type="expression" dxfId="5028" priority="6243">
      <formula>AJ268&lt;M268</formula>
    </cfRule>
    <cfRule type="expression" dxfId="5027" priority="6244">
      <formula>AND(AJ268&lt;X268,AJ268&gt;=M268)</formula>
    </cfRule>
    <cfRule type="expression" dxfId="5026" priority="6245">
      <formula>AJ268&gt;=X268</formula>
    </cfRule>
  </conditionalFormatting>
  <conditionalFormatting sqref="AK268">
    <cfRule type="expression" dxfId="5025" priority="6240">
      <formula>AK268&lt;N268</formula>
    </cfRule>
    <cfRule type="expression" dxfId="5024" priority="6241">
      <formula>AND(AK268&lt;Y268,AK268&gt;=N268)</formula>
    </cfRule>
    <cfRule type="expression" dxfId="5023" priority="6242">
      <formula>AK268&gt;=Y268</formula>
    </cfRule>
  </conditionalFormatting>
  <conditionalFormatting sqref="AC268:AK268">
    <cfRule type="cellIs" dxfId="5022" priority="6237" operator="equal">
      <formula>0</formula>
    </cfRule>
  </conditionalFormatting>
  <conditionalFormatting sqref="AC269">
    <cfRule type="expression" dxfId="5021" priority="6231">
      <formula>AC269&lt;F269</formula>
    </cfRule>
    <cfRule type="expression" dxfId="5020" priority="6232">
      <formula>AND(AC269&lt;Q269,AC269&gt;=F269)</formula>
    </cfRule>
    <cfRule type="expression" dxfId="5019" priority="6233">
      <formula>AC269&gt;=Q269</formula>
    </cfRule>
  </conditionalFormatting>
  <conditionalFormatting sqref="AD269">
    <cfRule type="expression" dxfId="5018" priority="6228">
      <formula>AD269&lt;G269</formula>
    </cfRule>
    <cfRule type="expression" dxfId="5017" priority="6229">
      <formula>AND(AD269&lt;R269,AD269&gt;=G269)</formula>
    </cfRule>
    <cfRule type="expression" dxfId="5016" priority="6230">
      <formula>AD269&gt;=R269</formula>
    </cfRule>
  </conditionalFormatting>
  <conditionalFormatting sqref="AE269">
    <cfRule type="expression" dxfId="5015" priority="6225">
      <formula>AE269&lt;H269</formula>
    </cfRule>
    <cfRule type="expression" dxfId="5014" priority="6226">
      <formula>AND(AE269&lt;S269,AE269&gt;=H269)</formula>
    </cfRule>
    <cfRule type="expression" dxfId="5013" priority="6227">
      <formula>AE269&gt;=S269</formula>
    </cfRule>
  </conditionalFormatting>
  <conditionalFormatting sqref="AF269">
    <cfRule type="expression" dxfId="5012" priority="6222">
      <formula>AF269&lt;I269</formula>
    </cfRule>
    <cfRule type="expression" dxfId="5011" priority="6223">
      <formula>AND(AF269&lt;T269,AF269&gt;=I269)</formula>
    </cfRule>
    <cfRule type="expression" dxfId="5010" priority="6224">
      <formula>AF269&gt;=T269</formula>
    </cfRule>
  </conditionalFormatting>
  <conditionalFormatting sqref="AG269">
    <cfRule type="expression" dxfId="5009" priority="6219">
      <formula>AG269&lt;J269</formula>
    </cfRule>
    <cfRule type="expression" dxfId="5008" priority="6220">
      <formula>AND(AG269&lt;U269,AG269&gt;=J269)</formula>
    </cfRule>
    <cfRule type="expression" dxfId="5007" priority="6221">
      <formula>AG269&gt;=U269</formula>
    </cfRule>
  </conditionalFormatting>
  <conditionalFormatting sqref="AH269">
    <cfRule type="expression" dxfId="5006" priority="6216">
      <formula>AH269&lt;K269</formula>
    </cfRule>
    <cfRule type="expression" dxfId="5005" priority="6217">
      <formula>AND(AH269&lt;V269,AH269&gt;=K269)</formula>
    </cfRule>
    <cfRule type="expression" dxfId="5004" priority="6218">
      <formula>AH269&gt;=V269</formula>
    </cfRule>
  </conditionalFormatting>
  <conditionalFormatting sqref="AI269">
    <cfRule type="expression" dxfId="5003" priority="6213">
      <formula>AI269&lt;L269</formula>
    </cfRule>
    <cfRule type="expression" dxfId="5002" priority="6214">
      <formula>AND(AI269&lt;W269,AI269&gt;=L269)</formula>
    </cfRule>
    <cfRule type="expression" dxfId="5001" priority="6215">
      <formula>AI269&gt;=W269</formula>
    </cfRule>
  </conditionalFormatting>
  <conditionalFormatting sqref="AJ269">
    <cfRule type="expression" dxfId="5000" priority="6210">
      <formula>AJ269&lt;M269</formula>
    </cfRule>
    <cfRule type="expression" dxfId="4999" priority="6211">
      <formula>AND(AJ269&lt;X269,AJ269&gt;=M269)</formula>
    </cfRule>
    <cfRule type="expression" dxfId="4998" priority="6212">
      <formula>AJ269&gt;=X269</formula>
    </cfRule>
  </conditionalFormatting>
  <conditionalFormatting sqref="AK269">
    <cfRule type="expression" dxfId="4997" priority="6207">
      <formula>AK269&lt;N269</formula>
    </cfRule>
    <cfRule type="expression" dxfId="4996" priority="6208">
      <formula>AND(AK269&lt;Y269,AK269&gt;=N269)</formula>
    </cfRule>
    <cfRule type="expression" dxfId="4995" priority="6209">
      <formula>AK269&gt;=Y269</formula>
    </cfRule>
  </conditionalFormatting>
  <conditionalFormatting sqref="AC269:AK269">
    <cfRule type="cellIs" dxfId="4994" priority="6204" operator="equal">
      <formula>0</formula>
    </cfRule>
  </conditionalFormatting>
  <conditionalFormatting sqref="AC270">
    <cfRule type="expression" dxfId="4993" priority="6198">
      <formula>AC270&lt;F270</formula>
    </cfRule>
    <cfRule type="expression" dxfId="4992" priority="6199">
      <formula>AND(AC270&lt;Q270,AC270&gt;=F270)</formula>
    </cfRule>
    <cfRule type="expression" dxfId="4991" priority="6200">
      <formula>AC270&gt;=Q270</formula>
    </cfRule>
  </conditionalFormatting>
  <conditionalFormatting sqref="AD270">
    <cfRule type="expression" dxfId="4990" priority="6195">
      <formula>AD270&lt;G270</formula>
    </cfRule>
    <cfRule type="expression" dxfId="4989" priority="6196">
      <formula>AND(AD270&lt;R270,AD270&gt;=G270)</formula>
    </cfRule>
    <cfRule type="expression" dxfId="4988" priority="6197">
      <formula>AD270&gt;=R270</formula>
    </cfRule>
  </conditionalFormatting>
  <conditionalFormatting sqref="AE270">
    <cfRule type="expression" dxfId="4987" priority="6192">
      <formula>AE270&lt;H270</formula>
    </cfRule>
    <cfRule type="expression" dxfId="4986" priority="6193">
      <formula>AND(AE270&lt;S270,AE270&gt;=H270)</formula>
    </cfRule>
    <cfRule type="expression" dxfId="4985" priority="6194">
      <formula>AE270&gt;=S270</formula>
    </cfRule>
  </conditionalFormatting>
  <conditionalFormatting sqref="AF270">
    <cfRule type="expression" dxfId="4984" priority="6189">
      <formula>AF270&lt;I270</formula>
    </cfRule>
    <cfRule type="expression" dxfId="4983" priority="6190">
      <formula>AND(AF270&lt;T270,AF270&gt;=I270)</formula>
    </cfRule>
    <cfRule type="expression" dxfId="4982" priority="6191">
      <formula>AF270&gt;=T270</formula>
    </cfRule>
  </conditionalFormatting>
  <conditionalFormatting sqref="AG270">
    <cfRule type="expression" dxfId="4981" priority="6186">
      <formula>AG270&lt;J270</formula>
    </cfRule>
    <cfRule type="expression" dxfId="4980" priority="6187">
      <formula>AND(AG270&lt;U270,AG270&gt;=J270)</formula>
    </cfRule>
    <cfRule type="expression" dxfId="4979" priority="6188">
      <formula>AG270&gt;=U270</formula>
    </cfRule>
  </conditionalFormatting>
  <conditionalFormatting sqref="AH270">
    <cfRule type="expression" dxfId="4978" priority="6183">
      <formula>AH270&lt;K270</formula>
    </cfRule>
    <cfRule type="expression" dxfId="4977" priority="6184">
      <formula>AND(AH270&lt;V270,AH270&gt;=K270)</formula>
    </cfRule>
    <cfRule type="expression" dxfId="4976" priority="6185">
      <formula>AH270&gt;=V270</formula>
    </cfRule>
  </conditionalFormatting>
  <conditionalFormatting sqref="AI270">
    <cfRule type="expression" dxfId="4975" priority="6180">
      <formula>AI270&lt;L270</formula>
    </cfRule>
    <cfRule type="expression" dxfId="4974" priority="6181">
      <formula>AND(AI270&lt;W270,AI270&gt;=L270)</formula>
    </cfRule>
    <cfRule type="expression" dxfId="4973" priority="6182">
      <formula>AI270&gt;=W270</formula>
    </cfRule>
  </conditionalFormatting>
  <conditionalFormatting sqref="AJ270">
    <cfRule type="expression" dxfId="4972" priority="6177">
      <formula>AJ270&lt;M270</formula>
    </cfRule>
    <cfRule type="expression" dxfId="4971" priority="6178">
      <formula>AND(AJ270&lt;X270,AJ270&gt;=M270)</formula>
    </cfRule>
    <cfRule type="expression" dxfId="4970" priority="6179">
      <formula>AJ270&gt;=X270</formula>
    </cfRule>
  </conditionalFormatting>
  <conditionalFormatting sqref="AK270">
    <cfRule type="expression" dxfId="4969" priority="6174">
      <formula>AK270&lt;N270</formula>
    </cfRule>
    <cfRule type="expression" dxfId="4968" priority="6175">
      <formula>AND(AK270&lt;Y270,AK270&gt;=N270)</formula>
    </cfRule>
    <cfRule type="expression" dxfId="4967" priority="6176">
      <formula>AK270&gt;=Y270</formula>
    </cfRule>
  </conditionalFormatting>
  <conditionalFormatting sqref="AC270:AK270">
    <cfRule type="cellIs" dxfId="4966" priority="6171" operator="equal">
      <formula>0</formula>
    </cfRule>
  </conditionalFormatting>
  <conditionalFormatting sqref="AC271">
    <cfRule type="expression" dxfId="4965" priority="6165">
      <formula>AC271&lt;F271</formula>
    </cfRule>
    <cfRule type="expression" dxfId="4964" priority="6166">
      <formula>AND(AC271&lt;Q271,AC271&gt;=F271)</formula>
    </cfRule>
    <cfRule type="expression" dxfId="4963" priority="6167">
      <formula>AC271&gt;=Q271</formula>
    </cfRule>
  </conditionalFormatting>
  <conditionalFormatting sqref="AD271">
    <cfRule type="expression" dxfId="4962" priority="6162">
      <formula>AD271&lt;G271</formula>
    </cfRule>
    <cfRule type="expression" dxfId="4961" priority="6163">
      <formula>AND(AD271&lt;R271,AD271&gt;=G271)</formula>
    </cfRule>
    <cfRule type="expression" dxfId="4960" priority="6164">
      <formula>AD271&gt;=R271</formula>
    </cfRule>
  </conditionalFormatting>
  <conditionalFormatting sqref="AE271">
    <cfRule type="expression" dxfId="4959" priority="6159">
      <formula>AE271&lt;H271</formula>
    </cfRule>
    <cfRule type="expression" dxfId="4958" priority="6160">
      <formula>AND(AE271&lt;S271,AE271&gt;=H271)</formula>
    </cfRule>
    <cfRule type="expression" dxfId="4957" priority="6161">
      <formula>AE271&gt;=S271</formula>
    </cfRule>
  </conditionalFormatting>
  <conditionalFormatting sqref="AF271">
    <cfRule type="expression" dxfId="4956" priority="6156">
      <formula>AF271&lt;I271</formula>
    </cfRule>
    <cfRule type="expression" dxfId="4955" priority="6157">
      <formula>AND(AF271&lt;T271,AF271&gt;=I271)</formula>
    </cfRule>
    <cfRule type="expression" dxfId="4954" priority="6158">
      <formula>AF271&gt;=T271</formula>
    </cfRule>
  </conditionalFormatting>
  <conditionalFormatting sqref="AG271">
    <cfRule type="expression" dxfId="4953" priority="6153">
      <formula>AG271&lt;J271</formula>
    </cfRule>
    <cfRule type="expression" dxfId="4952" priority="6154">
      <formula>AND(AG271&lt;U271,AG271&gt;=J271)</formula>
    </cfRule>
    <cfRule type="expression" dxfId="4951" priority="6155">
      <formula>AG271&gt;=U271</formula>
    </cfRule>
  </conditionalFormatting>
  <conditionalFormatting sqref="AH271">
    <cfRule type="expression" dxfId="4950" priority="6150">
      <formula>AH271&lt;K271</formula>
    </cfRule>
    <cfRule type="expression" dxfId="4949" priority="6151">
      <formula>AND(AH271&lt;V271,AH271&gt;=K271)</formula>
    </cfRule>
    <cfRule type="expression" dxfId="4948" priority="6152">
      <formula>AH271&gt;=V271</formula>
    </cfRule>
  </conditionalFormatting>
  <conditionalFormatting sqref="AI271">
    <cfRule type="expression" dxfId="4947" priority="6147">
      <formula>AI271&lt;L271</formula>
    </cfRule>
    <cfRule type="expression" dxfId="4946" priority="6148">
      <formula>AND(AI271&lt;W271,AI271&gt;=L271)</formula>
    </cfRule>
    <cfRule type="expression" dxfId="4945" priority="6149">
      <formula>AI271&gt;=W271</formula>
    </cfRule>
  </conditionalFormatting>
  <conditionalFormatting sqref="AJ271">
    <cfRule type="expression" dxfId="4944" priority="6144">
      <formula>AJ271&lt;M271</formula>
    </cfRule>
    <cfRule type="expression" dxfId="4943" priority="6145">
      <formula>AND(AJ271&lt;X271,AJ271&gt;=M271)</formula>
    </cfRule>
    <cfRule type="expression" dxfId="4942" priority="6146">
      <formula>AJ271&gt;=X271</formula>
    </cfRule>
  </conditionalFormatting>
  <conditionalFormatting sqref="AK271">
    <cfRule type="expression" dxfId="4941" priority="6141">
      <formula>AK271&lt;N271</formula>
    </cfRule>
    <cfRule type="expression" dxfId="4940" priority="6142">
      <formula>AND(AK271&lt;Y271,AK271&gt;=N271)</formula>
    </cfRule>
    <cfRule type="expression" dxfId="4939" priority="6143">
      <formula>AK271&gt;=Y271</formula>
    </cfRule>
  </conditionalFormatting>
  <conditionalFormatting sqref="AC271:AK271">
    <cfRule type="cellIs" dxfId="4938" priority="6138" operator="equal">
      <formula>0</formula>
    </cfRule>
  </conditionalFormatting>
  <conditionalFormatting sqref="AA272">
    <cfRule type="expression" dxfId="4937" priority="6135">
      <formula>AA272&lt;E272</formula>
    </cfRule>
    <cfRule type="expression" dxfId="4936" priority="6136">
      <formula>AND(AA272&lt;P272,AA272&gt;=E272)</formula>
    </cfRule>
    <cfRule type="expression" dxfId="4935" priority="6137">
      <formula>AA272&gt;=P272</formula>
    </cfRule>
  </conditionalFormatting>
  <conditionalFormatting sqref="AC272">
    <cfRule type="expression" dxfId="4934" priority="6132">
      <formula>AC272&lt;F272</formula>
    </cfRule>
    <cfRule type="expression" dxfId="4933" priority="6133">
      <formula>AND(AC272&lt;Q272,AC272&gt;=F272)</formula>
    </cfRule>
    <cfRule type="expression" dxfId="4932" priority="6134">
      <formula>AC272&gt;=Q272</formula>
    </cfRule>
  </conditionalFormatting>
  <conditionalFormatting sqref="AD272">
    <cfRule type="expression" dxfId="4931" priority="6129">
      <formula>AD272&lt;G272</formula>
    </cfRule>
    <cfRule type="expression" dxfId="4930" priority="6130">
      <formula>AND(AD272&lt;R272,AD272&gt;=G272)</formula>
    </cfRule>
    <cfRule type="expression" dxfId="4929" priority="6131">
      <formula>AD272&gt;=R272</formula>
    </cfRule>
  </conditionalFormatting>
  <conditionalFormatting sqref="AE272">
    <cfRule type="expression" dxfId="4928" priority="6126">
      <formula>AE272&lt;H272</formula>
    </cfRule>
    <cfRule type="expression" dxfId="4927" priority="6127">
      <formula>AND(AE272&lt;S272,AE272&gt;=H272)</formula>
    </cfRule>
    <cfRule type="expression" dxfId="4926" priority="6128">
      <formula>AE272&gt;=S272</formula>
    </cfRule>
  </conditionalFormatting>
  <conditionalFormatting sqref="AF272">
    <cfRule type="expression" dxfId="4925" priority="6123">
      <formula>AF272&lt;I272</formula>
    </cfRule>
    <cfRule type="expression" dxfId="4924" priority="6124">
      <formula>AND(AF272&lt;T272,AF272&gt;=I272)</formula>
    </cfRule>
    <cfRule type="expression" dxfId="4923" priority="6125">
      <formula>AF272&gt;=T272</formula>
    </cfRule>
  </conditionalFormatting>
  <conditionalFormatting sqref="AG272">
    <cfRule type="expression" dxfId="4922" priority="6120">
      <formula>AG272&lt;J272</formula>
    </cfRule>
    <cfRule type="expression" dxfId="4921" priority="6121">
      <formula>AND(AG272&lt;U272,AG272&gt;=J272)</formula>
    </cfRule>
    <cfRule type="expression" dxfId="4920" priority="6122">
      <formula>AG272&gt;=U272</formula>
    </cfRule>
  </conditionalFormatting>
  <conditionalFormatting sqref="AH272">
    <cfRule type="expression" dxfId="4919" priority="6117">
      <formula>AH272&lt;K272</formula>
    </cfRule>
    <cfRule type="expression" dxfId="4918" priority="6118">
      <formula>AND(AH272&lt;V272,AH272&gt;=K272)</formula>
    </cfRule>
    <cfRule type="expression" dxfId="4917" priority="6119">
      <formula>AH272&gt;=V272</formula>
    </cfRule>
  </conditionalFormatting>
  <conditionalFormatting sqref="AI272">
    <cfRule type="expression" dxfId="4916" priority="6114">
      <formula>AI272&lt;L272</formula>
    </cfRule>
    <cfRule type="expression" dxfId="4915" priority="6115">
      <formula>AND(AI272&lt;W272,AI272&gt;=L272)</formula>
    </cfRule>
    <cfRule type="expression" dxfId="4914" priority="6116">
      <formula>AI272&gt;=W272</formula>
    </cfRule>
  </conditionalFormatting>
  <conditionalFormatting sqref="AJ272">
    <cfRule type="expression" dxfId="4913" priority="6111">
      <formula>AJ272&lt;M272</formula>
    </cfRule>
    <cfRule type="expression" dxfId="4912" priority="6112">
      <formula>AND(AJ272&lt;X272,AJ272&gt;=M272)</formula>
    </cfRule>
    <cfRule type="expression" dxfId="4911" priority="6113">
      <formula>AJ272&gt;=X272</formula>
    </cfRule>
  </conditionalFormatting>
  <conditionalFormatting sqref="AK272">
    <cfRule type="expression" dxfId="4910" priority="6108">
      <formula>AK272&lt;N272</formula>
    </cfRule>
    <cfRule type="expression" dxfId="4909" priority="6109">
      <formula>AND(AK272&lt;Y272,AK272&gt;=N272)</formula>
    </cfRule>
    <cfRule type="expression" dxfId="4908" priority="6110">
      <formula>AK272&gt;=Y272</formula>
    </cfRule>
  </conditionalFormatting>
  <conditionalFormatting sqref="AA272 AC272:AK272">
    <cfRule type="cellIs" dxfId="4907" priority="6105" operator="equal">
      <formula>0</formula>
    </cfRule>
  </conditionalFormatting>
  <conditionalFormatting sqref="AC273">
    <cfRule type="expression" dxfId="4906" priority="6099">
      <formula>AC273&lt;F273</formula>
    </cfRule>
    <cfRule type="expression" dxfId="4905" priority="6100">
      <formula>AND(AC273&lt;Q273,AC273&gt;=F273)</formula>
    </cfRule>
    <cfRule type="expression" dxfId="4904" priority="6101">
      <formula>AC273&gt;=Q273</formula>
    </cfRule>
  </conditionalFormatting>
  <conditionalFormatting sqref="AD273">
    <cfRule type="expression" dxfId="4903" priority="6096">
      <formula>AD273&lt;G273</formula>
    </cfRule>
    <cfRule type="expression" dxfId="4902" priority="6097">
      <formula>AND(AD273&lt;R273,AD273&gt;=G273)</formula>
    </cfRule>
    <cfRule type="expression" dxfId="4901" priority="6098">
      <formula>AD273&gt;=R273</formula>
    </cfRule>
  </conditionalFormatting>
  <conditionalFormatting sqref="AE273">
    <cfRule type="expression" dxfId="4900" priority="6093">
      <formula>AE273&lt;H273</formula>
    </cfRule>
    <cfRule type="expression" dxfId="4899" priority="6094">
      <formula>AND(AE273&lt;S273,AE273&gt;=H273)</formula>
    </cfRule>
    <cfRule type="expression" dxfId="4898" priority="6095">
      <formula>AE273&gt;=S273</formula>
    </cfRule>
  </conditionalFormatting>
  <conditionalFormatting sqref="AF273">
    <cfRule type="expression" dxfId="4897" priority="6090">
      <formula>AF273&lt;I273</formula>
    </cfRule>
    <cfRule type="expression" dxfId="4896" priority="6091">
      <formula>AND(AF273&lt;T273,AF273&gt;=I273)</formula>
    </cfRule>
    <cfRule type="expression" dxfId="4895" priority="6092">
      <formula>AF273&gt;=T273</formula>
    </cfRule>
  </conditionalFormatting>
  <conditionalFormatting sqref="AG273">
    <cfRule type="expression" dxfId="4894" priority="6087">
      <formula>AG273&lt;J273</formula>
    </cfRule>
    <cfRule type="expression" dxfId="4893" priority="6088">
      <formula>AND(AG273&lt;U273,AG273&gt;=J273)</formula>
    </cfRule>
    <cfRule type="expression" dxfId="4892" priority="6089">
      <formula>AG273&gt;=U273</formula>
    </cfRule>
  </conditionalFormatting>
  <conditionalFormatting sqref="AH273">
    <cfRule type="expression" dxfId="4891" priority="6084">
      <formula>AH273&lt;K273</formula>
    </cfRule>
    <cfRule type="expression" dxfId="4890" priority="6085">
      <formula>AND(AH273&lt;V273,AH273&gt;=K273)</formula>
    </cfRule>
    <cfRule type="expression" dxfId="4889" priority="6086">
      <formula>AH273&gt;=V273</formula>
    </cfRule>
  </conditionalFormatting>
  <conditionalFormatting sqref="AI273">
    <cfRule type="expression" dxfId="4888" priority="6081">
      <formula>AI273&lt;L273</formula>
    </cfRule>
    <cfRule type="expression" dxfId="4887" priority="6082">
      <formula>AND(AI273&lt;W273,AI273&gt;=L273)</formula>
    </cfRule>
    <cfRule type="expression" dxfId="4886" priority="6083">
      <formula>AI273&gt;=W273</formula>
    </cfRule>
  </conditionalFormatting>
  <conditionalFormatting sqref="AJ273">
    <cfRule type="expression" dxfId="4885" priority="6078">
      <formula>AJ273&lt;M273</formula>
    </cfRule>
    <cfRule type="expression" dxfId="4884" priority="6079">
      <formula>AND(AJ273&lt;X273,AJ273&gt;=M273)</formula>
    </cfRule>
    <cfRule type="expression" dxfId="4883" priority="6080">
      <formula>AJ273&gt;=X273</formula>
    </cfRule>
  </conditionalFormatting>
  <conditionalFormatting sqref="AK273">
    <cfRule type="expression" dxfId="4882" priority="6075">
      <formula>AK273&lt;N273</formula>
    </cfRule>
    <cfRule type="expression" dxfId="4881" priority="6076">
      <formula>AND(AK273&lt;Y273,AK273&gt;=N273)</formula>
    </cfRule>
    <cfRule type="expression" dxfId="4880" priority="6077">
      <formula>AK273&gt;=Y273</formula>
    </cfRule>
  </conditionalFormatting>
  <conditionalFormatting sqref="AC273:AK273">
    <cfRule type="cellIs" dxfId="4879" priority="6072" operator="equal">
      <formula>0</formula>
    </cfRule>
  </conditionalFormatting>
  <conditionalFormatting sqref="AC274">
    <cfRule type="expression" dxfId="4878" priority="6066">
      <formula>AC274&lt;F274</formula>
    </cfRule>
    <cfRule type="expression" dxfId="4877" priority="6067">
      <formula>AND(AC274&lt;Q274,AC274&gt;=F274)</formula>
    </cfRule>
    <cfRule type="expression" dxfId="4876" priority="6068">
      <formula>AC274&gt;=Q274</formula>
    </cfRule>
  </conditionalFormatting>
  <conditionalFormatting sqref="AD274">
    <cfRule type="expression" dxfId="4875" priority="6063">
      <formula>AD274&lt;G274</formula>
    </cfRule>
    <cfRule type="expression" dxfId="4874" priority="6064">
      <formula>AND(AD274&lt;R274,AD274&gt;=G274)</formula>
    </cfRule>
    <cfRule type="expression" dxfId="4873" priority="6065">
      <formula>AD274&gt;=R274</formula>
    </cfRule>
  </conditionalFormatting>
  <conditionalFormatting sqref="AE274">
    <cfRule type="expression" dxfId="4872" priority="6060">
      <formula>AE274&lt;H274</formula>
    </cfRule>
    <cfRule type="expression" dxfId="4871" priority="6061">
      <formula>AND(AE274&lt;S274,AE274&gt;=H274)</formula>
    </cfRule>
    <cfRule type="expression" dxfId="4870" priority="6062">
      <formula>AE274&gt;=S274</formula>
    </cfRule>
  </conditionalFormatting>
  <conditionalFormatting sqref="AF274">
    <cfRule type="expression" dxfId="4869" priority="6057">
      <formula>AF274&lt;I274</formula>
    </cfRule>
    <cfRule type="expression" dxfId="4868" priority="6058">
      <formula>AND(AF274&lt;T274,AF274&gt;=I274)</formula>
    </cfRule>
    <cfRule type="expression" dxfId="4867" priority="6059">
      <formula>AF274&gt;=T274</formula>
    </cfRule>
  </conditionalFormatting>
  <conditionalFormatting sqref="AG274">
    <cfRule type="expression" dxfId="4866" priority="6054">
      <formula>AG274&lt;J274</formula>
    </cfRule>
    <cfRule type="expression" dxfId="4865" priority="6055">
      <formula>AND(AG274&lt;U274,AG274&gt;=J274)</formula>
    </cfRule>
    <cfRule type="expression" dxfId="4864" priority="6056">
      <formula>AG274&gt;=U274</formula>
    </cfRule>
  </conditionalFormatting>
  <conditionalFormatting sqref="AH274">
    <cfRule type="expression" dxfId="4863" priority="6051">
      <formula>AH274&lt;K274</formula>
    </cfRule>
    <cfRule type="expression" dxfId="4862" priority="6052">
      <formula>AND(AH274&lt;V274,AH274&gt;=K274)</formula>
    </cfRule>
    <cfRule type="expression" dxfId="4861" priority="6053">
      <formula>AH274&gt;=V274</formula>
    </cfRule>
  </conditionalFormatting>
  <conditionalFormatting sqref="AI274">
    <cfRule type="expression" dxfId="4860" priority="6048">
      <formula>AI274&lt;L274</formula>
    </cfRule>
    <cfRule type="expression" dxfId="4859" priority="6049">
      <formula>AND(AI274&lt;W274,AI274&gt;=L274)</formula>
    </cfRule>
    <cfRule type="expression" dxfId="4858" priority="6050">
      <formula>AI274&gt;=W274</formula>
    </cfRule>
  </conditionalFormatting>
  <conditionalFormatting sqref="AJ274">
    <cfRule type="expression" dxfId="4857" priority="6045">
      <formula>AJ274&lt;M274</formula>
    </cfRule>
    <cfRule type="expression" dxfId="4856" priority="6046">
      <formula>AND(AJ274&lt;X274,AJ274&gt;=M274)</formula>
    </cfRule>
    <cfRule type="expression" dxfId="4855" priority="6047">
      <formula>AJ274&gt;=X274</formula>
    </cfRule>
  </conditionalFormatting>
  <conditionalFormatting sqref="AK274">
    <cfRule type="expression" dxfId="4854" priority="6042">
      <formula>AK274&lt;N274</formula>
    </cfRule>
    <cfRule type="expression" dxfId="4853" priority="6043">
      <formula>AND(AK274&lt;Y274,AK274&gt;=N274)</formula>
    </cfRule>
    <cfRule type="expression" dxfId="4852" priority="6044">
      <formula>AK274&gt;=Y274</formula>
    </cfRule>
  </conditionalFormatting>
  <conditionalFormatting sqref="AC274:AK274">
    <cfRule type="cellIs" dxfId="4851" priority="6039" operator="equal">
      <formula>0</formula>
    </cfRule>
  </conditionalFormatting>
  <conditionalFormatting sqref="AC275">
    <cfRule type="expression" dxfId="4850" priority="6033">
      <formula>AC275&lt;F275</formula>
    </cfRule>
    <cfRule type="expression" dxfId="4849" priority="6034">
      <formula>AND(AC275&lt;Q275,AC275&gt;=F275)</formula>
    </cfRule>
    <cfRule type="expression" dxfId="4848" priority="6035">
      <formula>AC275&gt;=Q275</formula>
    </cfRule>
  </conditionalFormatting>
  <conditionalFormatting sqref="AD275">
    <cfRule type="expression" dxfId="4847" priority="6030">
      <formula>AD275&lt;G275</formula>
    </cfRule>
    <cfRule type="expression" dxfId="4846" priority="6031">
      <formula>AND(AD275&lt;R275,AD275&gt;=G275)</formula>
    </cfRule>
    <cfRule type="expression" dxfId="4845" priority="6032">
      <formula>AD275&gt;=R275</formula>
    </cfRule>
  </conditionalFormatting>
  <conditionalFormatting sqref="AE275">
    <cfRule type="expression" dxfId="4844" priority="6027">
      <formula>AE275&lt;H275</formula>
    </cfRule>
    <cfRule type="expression" dxfId="4843" priority="6028">
      <formula>AND(AE275&lt;S275,AE275&gt;=H275)</formula>
    </cfRule>
    <cfRule type="expression" dxfId="4842" priority="6029">
      <formula>AE275&gt;=S275</formula>
    </cfRule>
  </conditionalFormatting>
  <conditionalFormatting sqref="AF275">
    <cfRule type="expression" dxfId="4841" priority="6024">
      <formula>AF275&lt;I275</formula>
    </cfRule>
    <cfRule type="expression" dxfId="4840" priority="6025">
      <formula>AND(AF275&lt;T275,AF275&gt;=I275)</formula>
    </cfRule>
    <cfRule type="expression" dxfId="4839" priority="6026">
      <formula>AF275&gt;=T275</formula>
    </cfRule>
  </conditionalFormatting>
  <conditionalFormatting sqref="AG275">
    <cfRule type="expression" dxfId="4838" priority="6021">
      <formula>AG275&lt;J275</formula>
    </cfRule>
    <cfRule type="expression" dxfId="4837" priority="6022">
      <formula>AND(AG275&lt;U275,AG275&gt;=J275)</formula>
    </cfRule>
    <cfRule type="expression" dxfId="4836" priority="6023">
      <formula>AG275&gt;=U275</formula>
    </cfRule>
  </conditionalFormatting>
  <conditionalFormatting sqref="AH275">
    <cfRule type="expression" dxfId="4835" priority="6018">
      <formula>AH275&lt;K275</formula>
    </cfRule>
    <cfRule type="expression" dxfId="4834" priority="6019">
      <formula>AND(AH275&lt;V275,AH275&gt;=K275)</formula>
    </cfRule>
    <cfRule type="expression" dxfId="4833" priority="6020">
      <formula>AH275&gt;=V275</formula>
    </cfRule>
  </conditionalFormatting>
  <conditionalFormatting sqref="AI275">
    <cfRule type="expression" dxfId="4832" priority="6015">
      <formula>AI275&lt;L275</formula>
    </cfRule>
    <cfRule type="expression" dxfId="4831" priority="6016">
      <formula>AND(AI275&lt;W275,AI275&gt;=L275)</formula>
    </cfRule>
    <cfRule type="expression" dxfId="4830" priority="6017">
      <formula>AI275&gt;=W275</formula>
    </cfRule>
  </conditionalFormatting>
  <conditionalFormatting sqref="AJ275">
    <cfRule type="expression" dxfId="4829" priority="6012">
      <formula>AJ275&lt;M275</formula>
    </cfRule>
    <cfRule type="expression" dxfId="4828" priority="6013">
      <formula>AND(AJ275&lt;X275,AJ275&gt;=M275)</formula>
    </cfRule>
    <cfRule type="expression" dxfId="4827" priority="6014">
      <formula>AJ275&gt;=X275</formula>
    </cfRule>
  </conditionalFormatting>
  <conditionalFormatting sqref="AK275">
    <cfRule type="expression" dxfId="4826" priority="6009">
      <formula>AK275&lt;N275</formula>
    </cfRule>
    <cfRule type="expression" dxfId="4825" priority="6010">
      <formula>AND(AK275&lt;Y275,AK275&gt;=N275)</formula>
    </cfRule>
    <cfRule type="expression" dxfId="4824" priority="6011">
      <formula>AK275&gt;=Y275</formula>
    </cfRule>
  </conditionalFormatting>
  <conditionalFormatting sqref="AC275:AK275">
    <cfRule type="cellIs" dxfId="4823" priority="6006" operator="equal">
      <formula>0</formula>
    </cfRule>
  </conditionalFormatting>
  <conditionalFormatting sqref="AC276">
    <cfRule type="expression" dxfId="4822" priority="6000">
      <formula>AC276&lt;F276</formula>
    </cfRule>
    <cfRule type="expression" dxfId="4821" priority="6001">
      <formula>AND(AC276&lt;Q276,AC276&gt;=F276)</formula>
    </cfRule>
    <cfRule type="expression" dxfId="4820" priority="6002">
      <formula>AC276&gt;=Q276</formula>
    </cfRule>
  </conditionalFormatting>
  <conditionalFormatting sqref="AD276">
    <cfRule type="expression" dxfId="4819" priority="5997">
      <formula>AD276&lt;G276</formula>
    </cfRule>
    <cfRule type="expression" dxfId="4818" priority="5998">
      <formula>AND(AD276&lt;R276,AD276&gt;=G276)</formula>
    </cfRule>
    <cfRule type="expression" dxfId="4817" priority="5999">
      <formula>AD276&gt;=R276</formula>
    </cfRule>
  </conditionalFormatting>
  <conditionalFormatting sqref="AE276">
    <cfRule type="expression" dxfId="4816" priority="5994">
      <formula>AE276&lt;H276</formula>
    </cfRule>
    <cfRule type="expression" dxfId="4815" priority="5995">
      <formula>AND(AE276&lt;S276,AE276&gt;=H276)</formula>
    </cfRule>
    <cfRule type="expression" dxfId="4814" priority="5996">
      <formula>AE276&gt;=S276</formula>
    </cfRule>
  </conditionalFormatting>
  <conditionalFormatting sqref="AF276">
    <cfRule type="expression" dxfId="4813" priority="5991">
      <formula>AF276&lt;I276</formula>
    </cfRule>
    <cfRule type="expression" dxfId="4812" priority="5992">
      <formula>AND(AF276&lt;T276,AF276&gt;=I276)</formula>
    </cfRule>
    <cfRule type="expression" dxfId="4811" priority="5993">
      <formula>AF276&gt;=T276</formula>
    </cfRule>
  </conditionalFormatting>
  <conditionalFormatting sqref="AG276">
    <cfRule type="expression" dxfId="4810" priority="5988">
      <formula>AG276&lt;J276</formula>
    </cfRule>
    <cfRule type="expression" dxfId="4809" priority="5989">
      <formula>AND(AG276&lt;U276,AG276&gt;=J276)</formula>
    </cfRule>
    <cfRule type="expression" dxfId="4808" priority="5990">
      <formula>AG276&gt;=U276</formula>
    </cfRule>
  </conditionalFormatting>
  <conditionalFormatting sqref="AH276">
    <cfRule type="expression" dxfId="4807" priority="5985">
      <formula>AH276&lt;K276</formula>
    </cfRule>
    <cfRule type="expression" dxfId="4806" priority="5986">
      <formula>AND(AH276&lt;V276,AH276&gt;=K276)</formula>
    </cfRule>
    <cfRule type="expression" dxfId="4805" priority="5987">
      <formula>AH276&gt;=V276</formula>
    </cfRule>
  </conditionalFormatting>
  <conditionalFormatting sqref="AI276">
    <cfRule type="expression" dxfId="4804" priority="5982">
      <formula>AI276&lt;L276</formula>
    </cfRule>
    <cfRule type="expression" dxfId="4803" priority="5983">
      <formula>AND(AI276&lt;W276,AI276&gt;=L276)</formula>
    </cfRule>
    <cfRule type="expression" dxfId="4802" priority="5984">
      <formula>AI276&gt;=W276</formula>
    </cfRule>
  </conditionalFormatting>
  <conditionalFormatting sqref="AJ276">
    <cfRule type="expression" dxfId="4801" priority="5979">
      <formula>AJ276&lt;M276</formula>
    </cfRule>
    <cfRule type="expression" dxfId="4800" priority="5980">
      <formula>AND(AJ276&lt;X276,AJ276&gt;=M276)</formula>
    </cfRule>
    <cfRule type="expression" dxfId="4799" priority="5981">
      <formula>AJ276&gt;=X276</formula>
    </cfRule>
  </conditionalFormatting>
  <conditionalFormatting sqref="AK276">
    <cfRule type="expression" dxfId="4798" priority="5976">
      <formula>AK276&lt;N276</formula>
    </cfRule>
    <cfRule type="expression" dxfId="4797" priority="5977">
      <formula>AND(AK276&lt;Y276,AK276&gt;=N276)</formula>
    </cfRule>
    <cfRule type="expression" dxfId="4796" priority="5978">
      <formula>AK276&gt;=Y276</formula>
    </cfRule>
  </conditionalFormatting>
  <conditionalFormatting sqref="AC276:AK276">
    <cfRule type="cellIs" dxfId="4795" priority="5973" operator="equal">
      <formula>0</formula>
    </cfRule>
  </conditionalFormatting>
  <conditionalFormatting sqref="AC277">
    <cfRule type="expression" dxfId="4794" priority="5967">
      <formula>AC277&lt;F277</formula>
    </cfRule>
    <cfRule type="expression" dxfId="4793" priority="5968">
      <formula>AND(AC277&lt;Q277,AC277&gt;=F277)</formula>
    </cfRule>
    <cfRule type="expression" dxfId="4792" priority="5969">
      <formula>AC277&gt;=Q277</formula>
    </cfRule>
  </conditionalFormatting>
  <conditionalFormatting sqref="AD277">
    <cfRule type="expression" dxfId="4791" priority="5964">
      <formula>AD277&lt;G277</formula>
    </cfRule>
    <cfRule type="expression" dxfId="4790" priority="5965">
      <formula>AND(AD277&lt;R277,AD277&gt;=G277)</formula>
    </cfRule>
    <cfRule type="expression" dxfId="4789" priority="5966">
      <formula>AD277&gt;=R277</formula>
    </cfRule>
  </conditionalFormatting>
  <conditionalFormatting sqref="AE277">
    <cfRule type="expression" dxfId="4788" priority="5961">
      <formula>AE277&lt;H277</formula>
    </cfRule>
    <cfRule type="expression" dxfId="4787" priority="5962">
      <formula>AND(AE277&lt;S277,AE277&gt;=H277)</formula>
    </cfRule>
    <cfRule type="expression" dxfId="4786" priority="5963">
      <formula>AE277&gt;=S277</formula>
    </cfRule>
  </conditionalFormatting>
  <conditionalFormatting sqref="AF277">
    <cfRule type="expression" dxfId="4785" priority="5958">
      <formula>AF277&lt;I277</formula>
    </cfRule>
    <cfRule type="expression" dxfId="4784" priority="5959">
      <formula>AND(AF277&lt;T277,AF277&gt;=I277)</formula>
    </cfRule>
    <cfRule type="expression" dxfId="4783" priority="5960">
      <formula>AF277&gt;=T277</formula>
    </cfRule>
  </conditionalFormatting>
  <conditionalFormatting sqref="AG277">
    <cfRule type="expression" dxfId="4782" priority="5955">
      <formula>AG277&lt;J277</formula>
    </cfRule>
    <cfRule type="expression" dxfId="4781" priority="5956">
      <formula>AND(AG277&lt;U277,AG277&gt;=J277)</formula>
    </cfRule>
    <cfRule type="expression" dxfId="4780" priority="5957">
      <formula>AG277&gt;=U277</formula>
    </cfRule>
  </conditionalFormatting>
  <conditionalFormatting sqref="AH277">
    <cfRule type="expression" dxfId="4779" priority="5952">
      <formula>AH277&lt;K277</formula>
    </cfRule>
    <cfRule type="expression" dxfId="4778" priority="5953">
      <formula>AND(AH277&lt;V277,AH277&gt;=K277)</formula>
    </cfRule>
    <cfRule type="expression" dxfId="4777" priority="5954">
      <formula>AH277&gt;=V277</formula>
    </cfRule>
  </conditionalFormatting>
  <conditionalFormatting sqref="AI277">
    <cfRule type="expression" dxfId="4776" priority="5949">
      <formula>AI277&lt;L277</formula>
    </cfRule>
    <cfRule type="expression" dxfId="4775" priority="5950">
      <formula>AND(AI277&lt;W277,AI277&gt;=L277)</formula>
    </cfRule>
    <cfRule type="expression" dxfId="4774" priority="5951">
      <formula>AI277&gt;=W277</formula>
    </cfRule>
  </conditionalFormatting>
  <conditionalFormatting sqref="AJ277">
    <cfRule type="expression" dxfId="4773" priority="5946">
      <formula>AJ277&lt;M277</formula>
    </cfRule>
    <cfRule type="expression" dxfId="4772" priority="5947">
      <formula>AND(AJ277&lt;X277,AJ277&gt;=M277)</formula>
    </cfRule>
    <cfRule type="expression" dxfId="4771" priority="5948">
      <formula>AJ277&gt;=X277</formula>
    </cfRule>
  </conditionalFormatting>
  <conditionalFormatting sqref="AK277">
    <cfRule type="expression" dxfId="4770" priority="5943">
      <formula>AK277&lt;N277</formula>
    </cfRule>
    <cfRule type="expression" dxfId="4769" priority="5944">
      <formula>AND(AK277&lt;Y277,AK277&gt;=N277)</formula>
    </cfRule>
    <cfRule type="expression" dxfId="4768" priority="5945">
      <formula>AK277&gt;=Y277</formula>
    </cfRule>
  </conditionalFormatting>
  <conditionalFormatting sqref="AC277:AK277">
    <cfRule type="cellIs" dxfId="4767" priority="5940" operator="equal">
      <formula>0</formula>
    </cfRule>
  </conditionalFormatting>
  <conditionalFormatting sqref="AA278">
    <cfRule type="expression" dxfId="4766" priority="5937">
      <formula>AA278&lt;E278</formula>
    </cfRule>
    <cfRule type="expression" dxfId="4765" priority="5938">
      <formula>AND(AA278&lt;P278,AA278&gt;=E278)</formula>
    </cfRule>
    <cfRule type="expression" dxfId="4764" priority="5939">
      <formula>AA278&gt;=P278</formula>
    </cfRule>
  </conditionalFormatting>
  <conditionalFormatting sqref="AC278">
    <cfRule type="expression" dxfId="4763" priority="5934">
      <formula>AC278&lt;F278</formula>
    </cfRule>
    <cfRule type="expression" dxfId="4762" priority="5935">
      <formula>AND(AC278&lt;Q278,AC278&gt;=F278)</formula>
    </cfRule>
    <cfRule type="expression" dxfId="4761" priority="5936">
      <formula>AC278&gt;=Q278</formula>
    </cfRule>
  </conditionalFormatting>
  <conditionalFormatting sqref="AD278">
    <cfRule type="expression" dxfId="4760" priority="5931">
      <formula>AD278&lt;G278</formula>
    </cfRule>
    <cfRule type="expression" dxfId="4759" priority="5932">
      <formula>AND(AD278&lt;R278,AD278&gt;=G278)</formula>
    </cfRule>
    <cfRule type="expression" dxfId="4758" priority="5933">
      <formula>AD278&gt;=R278</formula>
    </cfRule>
  </conditionalFormatting>
  <conditionalFormatting sqref="AE278">
    <cfRule type="expression" dxfId="4757" priority="5928">
      <formula>AE278&lt;H278</formula>
    </cfRule>
    <cfRule type="expression" dxfId="4756" priority="5929">
      <formula>AND(AE278&lt;S278,AE278&gt;=H278)</formula>
    </cfRule>
    <cfRule type="expression" dxfId="4755" priority="5930">
      <formula>AE278&gt;=S278</formula>
    </cfRule>
  </conditionalFormatting>
  <conditionalFormatting sqref="AF278">
    <cfRule type="expression" dxfId="4754" priority="5925">
      <formula>AF278&lt;I278</formula>
    </cfRule>
    <cfRule type="expression" dxfId="4753" priority="5926">
      <formula>AND(AF278&lt;T278,AF278&gt;=I278)</formula>
    </cfRule>
    <cfRule type="expression" dxfId="4752" priority="5927">
      <formula>AF278&gt;=T278</formula>
    </cfRule>
  </conditionalFormatting>
  <conditionalFormatting sqref="AG278">
    <cfRule type="expression" dxfId="4751" priority="5922">
      <formula>AG278&lt;J278</formula>
    </cfRule>
    <cfRule type="expression" dxfId="4750" priority="5923">
      <formula>AND(AG278&lt;U278,AG278&gt;=J278)</formula>
    </cfRule>
    <cfRule type="expression" dxfId="4749" priority="5924">
      <formula>AG278&gt;=U278</formula>
    </cfRule>
  </conditionalFormatting>
  <conditionalFormatting sqref="AH278">
    <cfRule type="expression" dxfId="4748" priority="5919">
      <formula>AH278&lt;K278</formula>
    </cfRule>
    <cfRule type="expression" dxfId="4747" priority="5920">
      <formula>AND(AH278&lt;V278,AH278&gt;=K278)</formula>
    </cfRule>
    <cfRule type="expression" dxfId="4746" priority="5921">
      <formula>AH278&gt;=V278</formula>
    </cfRule>
  </conditionalFormatting>
  <conditionalFormatting sqref="AI278">
    <cfRule type="expression" dxfId="4745" priority="5916">
      <formula>AI278&lt;L278</formula>
    </cfRule>
    <cfRule type="expression" dxfId="4744" priority="5917">
      <formula>AND(AI278&lt;W278,AI278&gt;=L278)</formula>
    </cfRule>
    <cfRule type="expression" dxfId="4743" priority="5918">
      <formula>AI278&gt;=W278</formula>
    </cfRule>
  </conditionalFormatting>
  <conditionalFormatting sqref="AJ278">
    <cfRule type="expression" dxfId="4742" priority="5913">
      <formula>AJ278&lt;M278</formula>
    </cfRule>
    <cfRule type="expression" dxfId="4741" priority="5914">
      <formula>AND(AJ278&lt;X278,AJ278&gt;=M278)</formula>
    </cfRule>
    <cfRule type="expression" dxfId="4740" priority="5915">
      <formula>AJ278&gt;=X278</formula>
    </cfRule>
  </conditionalFormatting>
  <conditionalFormatting sqref="AK278">
    <cfRule type="expression" dxfId="4739" priority="5910">
      <formula>AK278&lt;N278</formula>
    </cfRule>
    <cfRule type="expression" dxfId="4738" priority="5911">
      <formula>AND(AK278&lt;Y278,AK278&gt;=N278)</formula>
    </cfRule>
    <cfRule type="expression" dxfId="4737" priority="5912">
      <formula>AK278&gt;=Y278</formula>
    </cfRule>
  </conditionalFormatting>
  <conditionalFormatting sqref="AA278 AC278:AK278">
    <cfRule type="cellIs" dxfId="4736" priority="5907" operator="equal">
      <formula>0</formula>
    </cfRule>
  </conditionalFormatting>
  <conditionalFormatting sqref="AC279">
    <cfRule type="expression" dxfId="4735" priority="5901">
      <formula>AC279&lt;F279</formula>
    </cfRule>
    <cfRule type="expression" dxfId="4734" priority="5902">
      <formula>AND(AC279&lt;Q279,AC279&gt;=F279)</formula>
    </cfRule>
    <cfRule type="expression" dxfId="4733" priority="5903">
      <formula>AC279&gt;=Q279</formula>
    </cfRule>
  </conditionalFormatting>
  <conditionalFormatting sqref="AD279">
    <cfRule type="expression" dxfId="4732" priority="5898">
      <formula>AD279&lt;G279</formula>
    </cfRule>
    <cfRule type="expression" dxfId="4731" priority="5899">
      <formula>AND(AD279&lt;R279,AD279&gt;=G279)</formula>
    </cfRule>
    <cfRule type="expression" dxfId="4730" priority="5900">
      <formula>AD279&gt;=R279</formula>
    </cfRule>
  </conditionalFormatting>
  <conditionalFormatting sqref="AE279">
    <cfRule type="expression" dxfId="4729" priority="5895">
      <formula>AE279&lt;H279</formula>
    </cfRule>
    <cfRule type="expression" dxfId="4728" priority="5896">
      <formula>AND(AE279&lt;S279,AE279&gt;=H279)</formula>
    </cfRule>
    <cfRule type="expression" dxfId="4727" priority="5897">
      <formula>AE279&gt;=S279</formula>
    </cfRule>
  </conditionalFormatting>
  <conditionalFormatting sqref="AF279">
    <cfRule type="expression" dxfId="4726" priority="5892">
      <formula>AF279&lt;I279</formula>
    </cfRule>
    <cfRule type="expression" dxfId="4725" priority="5893">
      <formula>AND(AF279&lt;T279,AF279&gt;=I279)</formula>
    </cfRule>
    <cfRule type="expression" dxfId="4724" priority="5894">
      <formula>AF279&gt;=T279</formula>
    </cfRule>
  </conditionalFormatting>
  <conditionalFormatting sqref="AG279">
    <cfRule type="expression" dxfId="4723" priority="5889">
      <formula>AG279&lt;J279</formula>
    </cfRule>
    <cfRule type="expression" dxfId="4722" priority="5890">
      <formula>AND(AG279&lt;U279,AG279&gt;=J279)</formula>
    </cfRule>
    <cfRule type="expression" dxfId="4721" priority="5891">
      <formula>AG279&gt;=U279</formula>
    </cfRule>
  </conditionalFormatting>
  <conditionalFormatting sqref="AH279">
    <cfRule type="expression" dxfId="4720" priority="5886">
      <formula>AH279&lt;K279</formula>
    </cfRule>
    <cfRule type="expression" dxfId="4719" priority="5887">
      <formula>AND(AH279&lt;V279,AH279&gt;=K279)</formula>
    </cfRule>
    <cfRule type="expression" dxfId="4718" priority="5888">
      <formula>AH279&gt;=V279</formula>
    </cfRule>
  </conditionalFormatting>
  <conditionalFormatting sqref="AI279">
    <cfRule type="expression" dxfId="4717" priority="5883">
      <formula>AI279&lt;L279</formula>
    </cfRule>
    <cfRule type="expression" dxfId="4716" priority="5884">
      <formula>AND(AI279&lt;W279,AI279&gt;=L279)</formula>
    </cfRule>
    <cfRule type="expression" dxfId="4715" priority="5885">
      <formula>AI279&gt;=W279</formula>
    </cfRule>
  </conditionalFormatting>
  <conditionalFormatting sqref="AJ279">
    <cfRule type="expression" dxfId="4714" priority="5880">
      <formula>AJ279&lt;M279</formula>
    </cfRule>
    <cfRule type="expression" dxfId="4713" priority="5881">
      <formula>AND(AJ279&lt;X279,AJ279&gt;=M279)</formula>
    </cfRule>
    <cfRule type="expression" dxfId="4712" priority="5882">
      <formula>AJ279&gt;=X279</formula>
    </cfRule>
  </conditionalFormatting>
  <conditionalFormatting sqref="AK279">
    <cfRule type="expression" dxfId="4711" priority="5877">
      <formula>AK279&lt;N279</formula>
    </cfRule>
    <cfRule type="expression" dxfId="4710" priority="5878">
      <formula>AND(AK279&lt;Y279,AK279&gt;=N279)</formula>
    </cfRule>
    <cfRule type="expression" dxfId="4709" priority="5879">
      <formula>AK279&gt;=Y279</formula>
    </cfRule>
  </conditionalFormatting>
  <conditionalFormatting sqref="AC279:AK279">
    <cfRule type="cellIs" dxfId="4708" priority="5874" operator="equal">
      <formula>0</formula>
    </cfRule>
  </conditionalFormatting>
  <conditionalFormatting sqref="AC280">
    <cfRule type="expression" dxfId="4707" priority="5868">
      <formula>AC280&lt;F280</formula>
    </cfRule>
    <cfRule type="expression" dxfId="4706" priority="5869">
      <formula>AND(AC280&lt;Q280,AC280&gt;=F280)</formula>
    </cfRule>
    <cfRule type="expression" dxfId="4705" priority="5870">
      <formula>AC280&gt;=Q280</formula>
    </cfRule>
  </conditionalFormatting>
  <conditionalFormatting sqref="AD280">
    <cfRule type="expression" dxfId="4704" priority="5865">
      <formula>AD280&lt;G280</formula>
    </cfRule>
    <cfRule type="expression" dxfId="4703" priority="5866">
      <formula>AND(AD280&lt;R280,AD280&gt;=G280)</formula>
    </cfRule>
    <cfRule type="expression" dxfId="4702" priority="5867">
      <formula>AD280&gt;=R280</formula>
    </cfRule>
  </conditionalFormatting>
  <conditionalFormatting sqref="AE280">
    <cfRule type="expression" dxfId="4701" priority="5862">
      <formula>AE280&lt;H280</formula>
    </cfRule>
    <cfRule type="expression" dxfId="4700" priority="5863">
      <formula>AND(AE280&lt;S280,AE280&gt;=H280)</formula>
    </cfRule>
    <cfRule type="expression" dxfId="4699" priority="5864">
      <formula>AE280&gt;=S280</formula>
    </cfRule>
  </conditionalFormatting>
  <conditionalFormatting sqref="AF280">
    <cfRule type="expression" dxfId="4698" priority="5859">
      <formula>AF280&lt;I280</formula>
    </cfRule>
    <cfRule type="expression" dxfId="4697" priority="5860">
      <formula>AND(AF280&lt;T280,AF280&gt;=I280)</formula>
    </cfRule>
    <cfRule type="expression" dxfId="4696" priority="5861">
      <formula>AF280&gt;=T280</formula>
    </cfRule>
  </conditionalFormatting>
  <conditionalFormatting sqref="AG280">
    <cfRule type="expression" dxfId="4695" priority="5856">
      <formula>AG280&lt;J280</formula>
    </cfRule>
    <cfRule type="expression" dxfId="4694" priority="5857">
      <formula>AND(AG280&lt;U280,AG280&gt;=J280)</formula>
    </cfRule>
    <cfRule type="expression" dxfId="4693" priority="5858">
      <formula>AG280&gt;=U280</formula>
    </cfRule>
  </conditionalFormatting>
  <conditionalFormatting sqref="AH280">
    <cfRule type="expression" dxfId="4692" priority="5853">
      <formula>AH280&lt;K280</formula>
    </cfRule>
    <cfRule type="expression" dxfId="4691" priority="5854">
      <formula>AND(AH280&lt;V280,AH280&gt;=K280)</formula>
    </cfRule>
    <cfRule type="expression" dxfId="4690" priority="5855">
      <formula>AH280&gt;=V280</formula>
    </cfRule>
  </conditionalFormatting>
  <conditionalFormatting sqref="AI280">
    <cfRule type="expression" dxfId="4689" priority="5850">
      <formula>AI280&lt;L280</formula>
    </cfRule>
    <cfRule type="expression" dxfId="4688" priority="5851">
      <formula>AND(AI280&lt;W280,AI280&gt;=L280)</formula>
    </cfRule>
    <cfRule type="expression" dxfId="4687" priority="5852">
      <formula>AI280&gt;=W280</formula>
    </cfRule>
  </conditionalFormatting>
  <conditionalFormatting sqref="AJ280">
    <cfRule type="expression" dxfId="4686" priority="5847">
      <formula>AJ280&lt;M280</formula>
    </cfRule>
    <cfRule type="expression" dxfId="4685" priority="5848">
      <formula>AND(AJ280&lt;X280,AJ280&gt;=M280)</formula>
    </cfRule>
    <cfRule type="expression" dxfId="4684" priority="5849">
      <formula>AJ280&gt;=X280</formula>
    </cfRule>
  </conditionalFormatting>
  <conditionalFormatting sqref="AK280">
    <cfRule type="expression" dxfId="4683" priority="5844">
      <formula>AK280&lt;N280</formula>
    </cfRule>
    <cfRule type="expression" dxfId="4682" priority="5845">
      <formula>AND(AK280&lt;Y280,AK280&gt;=N280)</formula>
    </cfRule>
    <cfRule type="expression" dxfId="4681" priority="5846">
      <formula>AK280&gt;=Y280</formula>
    </cfRule>
  </conditionalFormatting>
  <conditionalFormatting sqref="AC280:AK280">
    <cfRule type="cellIs" dxfId="4680" priority="5841" operator="equal">
      <formula>0</formula>
    </cfRule>
  </conditionalFormatting>
  <conditionalFormatting sqref="AC281">
    <cfRule type="expression" dxfId="4679" priority="5835">
      <formula>AC281&lt;F281</formula>
    </cfRule>
    <cfRule type="expression" dxfId="4678" priority="5836">
      <formula>AND(AC281&lt;Q281,AC281&gt;=F281)</formula>
    </cfRule>
    <cfRule type="expression" dxfId="4677" priority="5837">
      <formula>AC281&gt;=Q281</formula>
    </cfRule>
  </conditionalFormatting>
  <conditionalFormatting sqref="AD281">
    <cfRule type="expression" dxfId="4676" priority="5832">
      <formula>AD281&lt;G281</formula>
    </cfRule>
    <cfRule type="expression" dxfId="4675" priority="5833">
      <formula>AND(AD281&lt;R281,AD281&gt;=G281)</formula>
    </cfRule>
    <cfRule type="expression" dxfId="4674" priority="5834">
      <formula>AD281&gt;=R281</formula>
    </cfRule>
  </conditionalFormatting>
  <conditionalFormatting sqref="AE281">
    <cfRule type="expression" dxfId="4673" priority="5829">
      <formula>AE281&lt;H281</formula>
    </cfRule>
    <cfRule type="expression" dxfId="4672" priority="5830">
      <formula>AND(AE281&lt;S281,AE281&gt;=H281)</formula>
    </cfRule>
    <cfRule type="expression" dxfId="4671" priority="5831">
      <formula>AE281&gt;=S281</formula>
    </cfRule>
  </conditionalFormatting>
  <conditionalFormatting sqref="AF281">
    <cfRule type="expression" dxfId="4670" priority="5826">
      <formula>AF281&lt;I281</formula>
    </cfRule>
    <cfRule type="expression" dxfId="4669" priority="5827">
      <formula>AND(AF281&lt;T281,AF281&gt;=I281)</formula>
    </cfRule>
    <cfRule type="expression" dxfId="4668" priority="5828">
      <formula>AF281&gt;=T281</formula>
    </cfRule>
  </conditionalFormatting>
  <conditionalFormatting sqref="AG281">
    <cfRule type="expression" dxfId="4667" priority="5823">
      <formula>AG281&lt;J281</formula>
    </cfRule>
    <cfRule type="expression" dxfId="4666" priority="5824">
      <formula>AND(AG281&lt;U281,AG281&gt;=J281)</formula>
    </cfRule>
    <cfRule type="expression" dxfId="4665" priority="5825">
      <formula>AG281&gt;=U281</formula>
    </cfRule>
  </conditionalFormatting>
  <conditionalFormatting sqref="AH281">
    <cfRule type="expression" dxfId="4664" priority="5820">
      <formula>AH281&lt;K281</formula>
    </cfRule>
    <cfRule type="expression" dxfId="4663" priority="5821">
      <formula>AND(AH281&lt;V281,AH281&gt;=K281)</formula>
    </cfRule>
    <cfRule type="expression" dxfId="4662" priority="5822">
      <formula>AH281&gt;=V281</formula>
    </cfRule>
  </conditionalFormatting>
  <conditionalFormatting sqref="AI281">
    <cfRule type="expression" dxfId="4661" priority="5817">
      <formula>AI281&lt;L281</formula>
    </cfRule>
    <cfRule type="expression" dxfId="4660" priority="5818">
      <formula>AND(AI281&lt;W281,AI281&gt;=L281)</formula>
    </cfRule>
    <cfRule type="expression" dxfId="4659" priority="5819">
      <formula>AI281&gt;=W281</formula>
    </cfRule>
  </conditionalFormatting>
  <conditionalFormatting sqref="AJ281">
    <cfRule type="expression" dxfId="4658" priority="5814">
      <formula>AJ281&lt;M281</formula>
    </cfRule>
    <cfRule type="expression" dxfId="4657" priority="5815">
      <formula>AND(AJ281&lt;X281,AJ281&gt;=M281)</formula>
    </cfRule>
    <cfRule type="expression" dxfId="4656" priority="5816">
      <formula>AJ281&gt;=X281</formula>
    </cfRule>
  </conditionalFormatting>
  <conditionalFormatting sqref="AK281">
    <cfRule type="expression" dxfId="4655" priority="5811">
      <formula>AK281&lt;N281</formula>
    </cfRule>
    <cfRule type="expression" dxfId="4654" priority="5812">
      <formula>AND(AK281&lt;Y281,AK281&gt;=N281)</formula>
    </cfRule>
    <cfRule type="expression" dxfId="4653" priority="5813">
      <formula>AK281&gt;=Y281</formula>
    </cfRule>
  </conditionalFormatting>
  <conditionalFormatting sqref="AC281:AK281">
    <cfRule type="cellIs" dxfId="4652" priority="5808" operator="equal">
      <formula>0</formula>
    </cfRule>
  </conditionalFormatting>
  <conditionalFormatting sqref="AC282">
    <cfRule type="expression" dxfId="4651" priority="5802">
      <formula>AC282&lt;F282</formula>
    </cfRule>
    <cfRule type="expression" dxfId="4650" priority="5803">
      <formula>AND(AC282&lt;Q282,AC282&gt;=F282)</formula>
    </cfRule>
    <cfRule type="expression" dxfId="4649" priority="5804">
      <formula>AC282&gt;=Q282</formula>
    </cfRule>
  </conditionalFormatting>
  <conditionalFormatting sqref="AD282">
    <cfRule type="expression" dxfId="4648" priority="5799">
      <formula>AD282&lt;G282</formula>
    </cfRule>
    <cfRule type="expression" dxfId="4647" priority="5800">
      <formula>AND(AD282&lt;R282,AD282&gt;=G282)</formula>
    </cfRule>
    <cfRule type="expression" dxfId="4646" priority="5801">
      <formula>AD282&gt;=R282</formula>
    </cfRule>
  </conditionalFormatting>
  <conditionalFormatting sqref="AE282">
    <cfRule type="expression" dxfId="4645" priority="5796">
      <formula>AE282&lt;H282</formula>
    </cfRule>
    <cfRule type="expression" dxfId="4644" priority="5797">
      <formula>AND(AE282&lt;S282,AE282&gt;=H282)</formula>
    </cfRule>
    <cfRule type="expression" dxfId="4643" priority="5798">
      <formula>AE282&gt;=S282</formula>
    </cfRule>
  </conditionalFormatting>
  <conditionalFormatting sqref="AF282">
    <cfRule type="expression" dxfId="4642" priority="5793">
      <formula>AF282&lt;I282</formula>
    </cfRule>
    <cfRule type="expression" dxfId="4641" priority="5794">
      <formula>AND(AF282&lt;T282,AF282&gt;=I282)</formula>
    </cfRule>
    <cfRule type="expression" dxfId="4640" priority="5795">
      <formula>AF282&gt;=T282</formula>
    </cfRule>
  </conditionalFormatting>
  <conditionalFormatting sqref="AG282">
    <cfRule type="expression" dxfId="4639" priority="5790">
      <formula>AG282&lt;J282</formula>
    </cfRule>
    <cfRule type="expression" dxfId="4638" priority="5791">
      <formula>AND(AG282&lt;U282,AG282&gt;=J282)</formula>
    </cfRule>
    <cfRule type="expression" dxfId="4637" priority="5792">
      <formula>AG282&gt;=U282</formula>
    </cfRule>
  </conditionalFormatting>
  <conditionalFormatting sqref="AH282">
    <cfRule type="expression" dxfId="4636" priority="5787">
      <formula>AH282&lt;K282</formula>
    </cfRule>
    <cfRule type="expression" dxfId="4635" priority="5788">
      <formula>AND(AH282&lt;V282,AH282&gt;=K282)</formula>
    </cfRule>
    <cfRule type="expression" dxfId="4634" priority="5789">
      <formula>AH282&gt;=V282</formula>
    </cfRule>
  </conditionalFormatting>
  <conditionalFormatting sqref="AI282">
    <cfRule type="expression" dxfId="4633" priority="5784">
      <formula>AI282&lt;L282</formula>
    </cfRule>
    <cfRule type="expression" dxfId="4632" priority="5785">
      <formula>AND(AI282&lt;W282,AI282&gt;=L282)</formula>
    </cfRule>
    <cfRule type="expression" dxfId="4631" priority="5786">
      <formula>AI282&gt;=W282</formula>
    </cfRule>
  </conditionalFormatting>
  <conditionalFormatting sqref="AJ282">
    <cfRule type="expression" dxfId="4630" priority="5781">
      <formula>AJ282&lt;M282</formula>
    </cfRule>
    <cfRule type="expression" dxfId="4629" priority="5782">
      <formula>AND(AJ282&lt;X282,AJ282&gt;=M282)</formula>
    </cfRule>
    <cfRule type="expression" dxfId="4628" priority="5783">
      <formula>AJ282&gt;=X282</formula>
    </cfRule>
  </conditionalFormatting>
  <conditionalFormatting sqref="AK282">
    <cfRule type="expression" dxfId="4627" priority="5778">
      <formula>AK282&lt;N282</formula>
    </cfRule>
    <cfRule type="expression" dxfId="4626" priority="5779">
      <formula>AND(AK282&lt;Y282,AK282&gt;=N282)</formula>
    </cfRule>
    <cfRule type="expression" dxfId="4625" priority="5780">
      <formula>AK282&gt;=Y282</formula>
    </cfRule>
  </conditionalFormatting>
  <conditionalFormatting sqref="AC282:AK282">
    <cfRule type="cellIs" dxfId="4624" priority="5775" operator="equal">
      <formula>0</formula>
    </cfRule>
  </conditionalFormatting>
  <conditionalFormatting sqref="AC283">
    <cfRule type="expression" dxfId="4623" priority="5769">
      <formula>AC283&lt;F283</formula>
    </cfRule>
    <cfRule type="expression" dxfId="4622" priority="5770">
      <formula>AND(AC283&lt;Q283,AC283&gt;=F283)</formula>
    </cfRule>
    <cfRule type="expression" dxfId="4621" priority="5771">
      <formula>AC283&gt;=Q283</formula>
    </cfRule>
  </conditionalFormatting>
  <conditionalFormatting sqref="AD283">
    <cfRule type="expression" dxfId="4620" priority="5766">
      <formula>AD283&lt;G283</formula>
    </cfRule>
    <cfRule type="expression" dxfId="4619" priority="5767">
      <formula>AND(AD283&lt;R283,AD283&gt;=G283)</formula>
    </cfRule>
    <cfRule type="expression" dxfId="4618" priority="5768">
      <formula>AD283&gt;=R283</formula>
    </cfRule>
  </conditionalFormatting>
  <conditionalFormatting sqref="AE283">
    <cfRule type="expression" dxfId="4617" priority="5763">
      <formula>AE283&lt;H283</formula>
    </cfRule>
    <cfRule type="expression" dxfId="4616" priority="5764">
      <formula>AND(AE283&lt;S283,AE283&gt;=H283)</formula>
    </cfRule>
    <cfRule type="expression" dxfId="4615" priority="5765">
      <formula>AE283&gt;=S283</formula>
    </cfRule>
  </conditionalFormatting>
  <conditionalFormatting sqref="AF283">
    <cfRule type="expression" dxfId="4614" priority="5760">
      <formula>AF283&lt;I283</formula>
    </cfRule>
    <cfRule type="expression" dxfId="4613" priority="5761">
      <formula>AND(AF283&lt;T283,AF283&gt;=I283)</formula>
    </cfRule>
    <cfRule type="expression" dxfId="4612" priority="5762">
      <formula>AF283&gt;=T283</formula>
    </cfRule>
  </conditionalFormatting>
  <conditionalFormatting sqref="AG283">
    <cfRule type="expression" dxfId="4611" priority="5757">
      <formula>AG283&lt;J283</formula>
    </cfRule>
    <cfRule type="expression" dxfId="4610" priority="5758">
      <formula>AND(AG283&lt;U283,AG283&gt;=J283)</formula>
    </cfRule>
    <cfRule type="expression" dxfId="4609" priority="5759">
      <formula>AG283&gt;=U283</formula>
    </cfRule>
  </conditionalFormatting>
  <conditionalFormatting sqref="AH283">
    <cfRule type="expression" dxfId="4608" priority="5754">
      <formula>AH283&lt;K283</formula>
    </cfRule>
    <cfRule type="expression" dxfId="4607" priority="5755">
      <formula>AND(AH283&lt;V283,AH283&gt;=K283)</formula>
    </cfRule>
    <cfRule type="expression" dxfId="4606" priority="5756">
      <formula>AH283&gt;=V283</formula>
    </cfRule>
  </conditionalFormatting>
  <conditionalFormatting sqref="AI283">
    <cfRule type="expression" dxfId="4605" priority="5751">
      <formula>AI283&lt;L283</formula>
    </cfRule>
    <cfRule type="expression" dxfId="4604" priority="5752">
      <formula>AND(AI283&lt;W283,AI283&gt;=L283)</formula>
    </cfRule>
    <cfRule type="expression" dxfId="4603" priority="5753">
      <formula>AI283&gt;=W283</formula>
    </cfRule>
  </conditionalFormatting>
  <conditionalFormatting sqref="AJ283">
    <cfRule type="expression" dxfId="4602" priority="5748">
      <formula>AJ283&lt;M283</formula>
    </cfRule>
    <cfRule type="expression" dxfId="4601" priority="5749">
      <formula>AND(AJ283&lt;X283,AJ283&gt;=M283)</formula>
    </cfRule>
    <cfRule type="expression" dxfId="4600" priority="5750">
      <formula>AJ283&gt;=X283</formula>
    </cfRule>
  </conditionalFormatting>
  <conditionalFormatting sqref="AK283">
    <cfRule type="expression" dxfId="4599" priority="5745">
      <formula>AK283&lt;N283</formula>
    </cfRule>
    <cfRule type="expression" dxfId="4598" priority="5746">
      <formula>AND(AK283&lt;Y283,AK283&gt;=N283)</formula>
    </cfRule>
    <cfRule type="expression" dxfId="4597" priority="5747">
      <formula>AK283&gt;=Y283</formula>
    </cfRule>
  </conditionalFormatting>
  <conditionalFormatting sqref="AC283:AK283">
    <cfRule type="cellIs" dxfId="4596" priority="5742" operator="equal">
      <formula>0</formula>
    </cfRule>
  </conditionalFormatting>
  <conditionalFormatting sqref="AC284">
    <cfRule type="expression" dxfId="4595" priority="5703">
      <formula>AC284&lt;F284</formula>
    </cfRule>
    <cfRule type="expression" dxfId="4594" priority="5704">
      <formula>AND(AC284&lt;Q284,AC284&gt;=F284)</formula>
    </cfRule>
    <cfRule type="expression" dxfId="4593" priority="5705">
      <formula>AC284&gt;=Q284</formula>
    </cfRule>
  </conditionalFormatting>
  <conditionalFormatting sqref="AD284">
    <cfRule type="expression" dxfId="4592" priority="5700">
      <formula>AD284&lt;G284</formula>
    </cfRule>
    <cfRule type="expression" dxfId="4591" priority="5701">
      <formula>AND(AD284&lt;R284,AD284&gt;=G284)</formula>
    </cfRule>
    <cfRule type="expression" dxfId="4590" priority="5702">
      <formula>AD284&gt;=R284</formula>
    </cfRule>
  </conditionalFormatting>
  <conditionalFormatting sqref="AE284">
    <cfRule type="expression" dxfId="4589" priority="5697">
      <formula>AE284&lt;H284</formula>
    </cfRule>
    <cfRule type="expression" dxfId="4588" priority="5698">
      <formula>AND(AE284&lt;S284,AE284&gt;=H284)</formula>
    </cfRule>
    <cfRule type="expression" dxfId="4587" priority="5699">
      <formula>AE284&gt;=S284</formula>
    </cfRule>
  </conditionalFormatting>
  <conditionalFormatting sqref="AF284">
    <cfRule type="expression" dxfId="4586" priority="5694">
      <formula>AF284&lt;I284</formula>
    </cfRule>
    <cfRule type="expression" dxfId="4585" priority="5695">
      <formula>AND(AF284&lt;T284,AF284&gt;=I284)</formula>
    </cfRule>
    <cfRule type="expression" dxfId="4584" priority="5696">
      <formula>AF284&gt;=T284</formula>
    </cfRule>
  </conditionalFormatting>
  <conditionalFormatting sqref="AG284">
    <cfRule type="expression" dxfId="4583" priority="5691">
      <formula>AG284&lt;J284</formula>
    </cfRule>
    <cfRule type="expression" dxfId="4582" priority="5692">
      <formula>AND(AG284&lt;U284,AG284&gt;=J284)</formula>
    </cfRule>
    <cfRule type="expression" dxfId="4581" priority="5693">
      <formula>AG284&gt;=U284</formula>
    </cfRule>
  </conditionalFormatting>
  <conditionalFormatting sqref="AH284">
    <cfRule type="expression" dxfId="4580" priority="5688">
      <formula>AH284&lt;K284</formula>
    </cfRule>
    <cfRule type="expression" dxfId="4579" priority="5689">
      <formula>AND(AH284&lt;V284,AH284&gt;=K284)</formula>
    </cfRule>
    <cfRule type="expression" dxfId="4578" priority="5690">
      <formula>AH284&gt;=V284</formula>
    </cfRule>
  </conditionalFormatting>
  <conditionalFormatting sqref="AI284">
    <cfRule type="expression" dxfId="4577" priority="5685">
      <formula>AI284&lt;L284</formula>
    </cfRule>
    <cfRule type="expression" dxfId="4576" priority="5686">
      <formula>AND(AI284&lt;W284,AI284&gt;=L284)</formula>
    </cfRule>
    <cfRule type="expression" dxfId="4575" priority="5687">
      <formula>AI284&gt;=W284</formula>
    </cfRule>
  </conditionalFormatting>
  <conditionalFormatting sqref="AJ284">
    <cfRule type="expression" dxfId="4574" priority="5682">
      <formula>AJ284&lt;M284</formula>
    </cfRule>
    <cfRule type="expression" dxfId="4573" priority="5683">
      <formula>AND(AJ284&lt;X284,AJ284&gt;=M284)</formula>
    </cfRule>
    <cfRule type="expression" dxfId="4572" priority="5684">
      <formula>AJ284&gt;=X284</formula>
    </cfRule>
  </conditionalFormatting>
  <conditionalFormatting sqref="AK284">
    <cfRule type="expression" dxfId="4571" priority="5679">
      <formula>AK284&lt;N284</formula>
    </cfRule>
    <cfRule type="expression" dxfId="4570" priority="5680">
      <formula>AND(AK284&lt;Y284,AK284&gt;=N284)</formula>
    </cfRule>
    <cfRule type="expression" dxfId="4569" priority="5681">
      <formula>AK284&gt;=Y284</formula>
    </cfRule>
  </conditionalFormatting>
  <conditionalFormatting sqref="AC284:AK284">
    <cfRule type="cellIs" dxfId="4568" priority="5676" operator="equal">
      <formula>0</formula>
    </cfRule>
  </conditionalFormatting>
  <conditionalFormatting sqref="AC285">
    <cfRule type="expression" dxfId="4567" priority="5670">
      <formula>AC285&lt;F285</formula>
    </cfRule>
    <cfRule type="expression" dxfId="4566" priority="5671">
      <formula>AND(AC285&lt;Q285,AC285&gt;=F285)</formula>
    </cfRule>
    <cfRule type="expression" dxfId="4565" priority="5672">
      <formula>AC285&gt;=Q285</formula>
    </cfRule>
  </conditionalFormatting>
  <conditionalFormatting sqref="AD285">
    <cfRule type="expression" dxfId="4564" priority="5667">
      <formula>AD285&lt;G285</formula>
    </cfRule>
    <cfRule type="expression" dxfId="4563" priority="5668">
      <formula>AND(AD285&lt;R285,AD285&gt;=G285)</formula>
    </cfRule>
    <cfRule type="expression" dxfId="4562" priority="5669">
      <formula>AD285&gt;=R285</formula>
    </cfRule>
  </conditionalFormatting>
  <conditionalFormatting sqref="AE285">
    <cfRule type="expression" dxfId="4561" priority="5664">
      <formula>AE285&lt;H285</formula>
    </cfRule>
    <cfRule type="expression" dxfId="4560" priority="5665">
      <formula>AND(AE285&lt;S285,AE285&gt;=H285)</formula>
    </cfRule>
    <cfRule type="expression" dxfId="4559" priority="5666">
      <formula>AE285&gt;=S285</formula>
    </cfRule>
  </conditionalFormatting>
  <conditionalFormatting sqref="AF285">
    <cfRule type="expression" dxfId="4558" priority="5661">
      <formula>AF285&lt;I285</formula>
    </cfRule>
    <cfRule type="expression" dxfId="4557" priority="5662">
      <formula>AND(AF285&lt;T285,AF285&gt;=I285)</formula>
    </cfRule>
    <cfRule type="expression" dxfId="4556" priority="5663">
      <formula>AF285&gt;=T285</formula>
    </cfRule>
  </conditionalFormatting>
  <conditionalFormatting sqref="AG285">
    <cfRule type="expression" dxfId="4555" priority="5658">
      <formula>AG285&lt;J285</formula>
    </cfRule>
    <cfRule type="expression" dxfId="4554" priority="5659">
      <formula>AND(AG285&lt;U285,AG285&gt;=J285)</formula>
    </cfRule>
    <cfRule type="expression" dxfId="4553" priority="5660">
      <formula>AG285&gt;=U285</formula>
    </cfRule>
  </conditionalFormatting>
  <conditionalFormatting sqref="AH285">
    <cfRule type="expression" dxfId="4552" priority="5655">
      <formula>AH285&lt;K285</formula>
    </cfRule>
    <cfRule type="expression" dxfId="4551" priority="5656">
      <formula>AND(AH285&lt;V285,AH285&gt;=K285)</formula>
    </cfRule>
    <cfRule type="expression" dxfId="4550" priority="5657">
      <formula>AH285&gt;=V285</formula>
    </cfRule>
  </conditionalFormatting>
  <conditionalFormatting sqref="AI285">
    <cfRule type="expression" dxfId="4549" priority="5652">
      <formula>AI285&lt;L285</formula>
    </cfRule>
    <cfRule type="expression" dxfId="4548" priority="5653">
      <formula>AND(AI285&lt;W285,AI285&gt;=L285)</formula>
    </cfRule>
    <cfRule type="expression" dxfId="4547" priority="5654">
      <formula>AI285&gt;=W285</formula>
    </cfRule>
  </conditionalFormatting>
  <conditionalFormatting sqref="AJ285">
    <cfRule type="expression" dxfId="4546" priority="5649">
      <formula>AJ285&lt;M285</formula>
    </cfRule>
    <cfRule type="expression" dxfId="4545" priority="5650">
      <formula>AND(AJ285&lt;X285,AJ285&gt;=M285)</formula>
    </cfRule>
    <cfRule type="expression" dxfId="4544" priority="5651">
      <formula>AJ285&gt;=X285</formula>
    </cfRule>
  </conditionalFormatting>
  <conditionalFormatting sqref="AK285">
    <cfRule type="expression" dxfId="4543" priority="5646">
      <formula>AK285&lt;N285</formula>
    </cfRule>
    <cfRule type="expression" dxfId="4542" priority="5647">
      <formula>AND(AK285&lt;Y285,AK285&gt;=N285)</formula>
    </cfRule>
    <cfRule type="expression" dxfId="4541" priority="5648">
      <formula>AK285&gt;=Y285</formula>
    </cfRule>
  </conditionalFormatting>
  <conditionalFormatting sqref="AC285:AK285">
    <cfRule type="cellIs" dxfId="4540" priority="5643" operator="equal">
      <formula>0</formula>
    </cfRule>
  </conditionalFormatting>
  <conditionalFormatting sqref="AC286">
    <cfRule type="expression" dxfId="4539" priority="5637">
      <formula>AC286&lt;F286</formula>
    </cfRule>
    <cfRule type="expression" dxfId="4538" priority="5638">
      <formula>AND(AC286&lt;Q286,AC286&gt;=F286)</formula>
    </cfRule>
    <cfRule type="expression" dxfId="4537" priority="5639">
      <formula>AC286&gt;=Q286</formula>
    </cfRule>
  </conditionalFormatting>
  <conditionalFormatting sqref="AD286">
    <cfRule type="expression" dxfId="4536" priority="5634">
      <formula>AD286&lt;G286</formula>
    </cfRule>
    <cfRule type="expression" dxfId="4535" priority="5635">
      <formula>AND(AD286&lt;R286,AD286&gt;=G286)</formula>
    </cfRule>
    <cfRule type="expression" dxfId="4534" priority="5636">
      <formula>AD286&gt;=R286</formula>
    </cfRule>
  </conditionalFormatting>
  <conditionalFormatting sqref="AE286">
    <cfRule type="expression" dxfId="4533" priority="5631">
      <formula>AE286&lt;H286</formula>
    </cfRule>
    <cfRule type="expression" dxfId="4532" priority="5632">
      <formula>AND(AE286&lt;S286,AE286&gt;=H286)</formula>
    </cfRule>
    <cfRule type="expression" dxfId="4531" priority="5633">
      <formula>AE286&gt;=S286</formula>
    </cfRule>
  </conditionalFormatting>
  <conditionalFormatting sqref="AF286">
    <cfRule type="expression" dxfId="4530" priority="5628">
      <formula>AF286&lt;I286</formula>
    </cfRule>
    <cfRule type="expression" dxfId="4529" priority="5629">
      <formula>AND(AF286&lt;T286,AF286&gt;=I286)</formula>
    </cfRule>
    <cfRule type="expression" dxfId="4528" priority="5630">
      <formula>AF286&gt;=T286</formula>
    </cfRule>
  </conditionalFormatting>
  <conditionalFormatting sqref="AG286">
    <cfRule type="expression" dxfId="4527" priority="5625">
      <formula>AG286&lt;J286</formula>
    </cfRule>
    <cfRule type="expression" dxfId="4526" priority="5626">
      <formula>AND(AG286&lt;U286,AG286&gt;=J286)</formula>
    </cfRule>
    <cfRule type="expression" dxfId="4525" priority="5627">
      <formula>AG286&gt;=U286</formula>
    </cfRule>
  </conditionalFormatting>
  <conditionalFormatting sqref="AH286">
    <cfRule type="expression" dxfId="4524" priority="5622">
      <formula>AH286&lt;K286</formula>
    </cfRule>
    <cfRule type="expression" dxfId="4523" priority="5623">
      <formula>AND(AH286&lt;V286,AH286&gt;=K286)</formula>
    </cfRule>
    <cfRule type="expression" dxfId="4522" priority="5624">
      <formula>AH286&gt;=V286</formula>
    </cfRule>
  </conditionalFormatting>
  <conditionalFormatting sqref="AI286">
    <cfRule type="expression" dxfId="4521" priority="5619">
      <formula>AI286&lt;L286</formula>
    </cfRule>
    <cfRule type="expression" dxfId="4520" priority="5620">
      <formula>AND(AI286&lt;W286,AI286&gt;=L286)</formula>
    </cfRule>
    <cfRule type="expression" dxfId="4519" priority="5621">
      <formula>AI286&gt;=W286</formula>
    </cfRule>
  </conditionalFormatting>
  <conditionalFormatting sqref="AJ286">
    <cfRule type="expression" dxfId="4518" priority="5616">
      <formula>AJ286&lt;M286</formula>
    </cfRule>
    <cfRule type="expression" dxfId="4517" priority="5617">
      <formula>AND(AJ286&lt;X286,AJ286&gt;=M286)</formula>
    </cfRule>
    <cfRule type="expression" dxfId="4516" priority="5618">
      <formula>AJ286&gt;=X286</formula>
    </cfRule>
  </conditionalFormatting>
  <conditionalFormatting sqref="AK286">
    <cfRule type="expression" dxfId="4515" priority="5613">
      <formula>AK286&lt;N286</formula>
    </cfRule>
    <cfRule type="expression" dxfId="4514" priority="5614">
      <formula>AND(AK286&lt;Y286,AK286&gt;=N286)</formula>
    </cfRule>
    <cfRule type="expression" dxfId="4513" priority="5615">
      <formula>AK286&gt;=Y286</formula>
    </cfRule>
  </conditionalFormatting>
  <conditionalFormatting sqref="AC286:AK286">
    <cfRule type="cellIs" dxfId="4512" priority="5610" operator="equal">
      <formula>0</formula>
    </cfRule>
  </conditionalFormatting>
  <conditionalFormatting sqref="AA287">
    <cfRule type="expression" dxfId="4511" priority="5607">
      <formula>AA287&lt;E287</formula>
    </cfRule>
    <cfRule type="expression" dxfId="4510" priority="5608">
      <formula>AND(AA287&lt;P287,AA287&gt;=E287)</formula>
    </cfRule>
    <cfRule type="expression" dxfId="4509" priority="5609">
      <formula>AA287&gt;=P287</formula>
    </cfRule>
  </conditionalFormatting>
  <conditionalFormatting sqref="AC287">
    <cfRule type="expression" dxfId="4508" priority="5604">
      <formula>AC287&lt;F287</formula>
    </cfRule>
    <cfRule type="expression" dxfId="4507" priority="5605">
      <formula>AND(AC287&lt;Q287,AC287&gt;=F287)</formula>
    </cfRule>
    <cfRule type="expression" dxfId="4506" priority="5606">
      <formula>AC287&gt;=Q287</formula>
    </cfRule>
  </conditionalFormatting>
  <conditionalFormatting sqref="AD287">
    <cfRule type="expression" dxfId="4505" priority="5601">
      <formula>AD287&lt;G287</formula>
    </cfRule>
    <cfRule type="expression" dxfId="4504" priority="5602">
      <formula>AND(AD287&lt;R287,AD287&gt;=G287)</formula>
    </cfRule>
    <cfRule type="expression" dxfId="4503" priority="5603">
      <formula>AD287&gt;=R287</formula>
    </cfRule>
  </conditionalFormatting>
  <conditionalFormatting sqref="AE287">
    <cfRule type="expression" dxfId="4502" priority="5598">
      <formula>AE287&lt;H287</formula>
    </cfRule>
    <cfRule type="expression" dxfId="4501" priority="5599">
      <formula>AND(AE287&lt;S287,AE287&gt;=H287)</formula>
    </cfRule>
    <cfRule type="expression" dxfId="4500" priority="5600">
      <formula>AE287&gt;=S287</formula>
    </cfRule>
  </conditionalFormatting>
  <conditionalFormatting sqref="AF287">
    <cfRule type="expression" dxfId="4499" priority="5595">
      <formula>AF287&lt;I287</formula>
    </cfRule>
    <cfRule type="expression" dxfId="4498" priority="5596">
      <formula>AND(AF287&lt;T287,AF287&gt;=I287)</formula>
    </cfRule>
    <cfRule type="expression" dxfId="4497" priority="5597">
      <formula>AF287&gt;=T287</formula>
    </cfRule>
  </conditionalFormatting>
  <conditionalFormatting sqref="AG287">
    <cfRule type="expression" dxfId="4496" priority="5592">
      <formula>AG287&lt;J287</formula>
    </cfRule>
    <cfRule type="expression" dxfId="4495" priority="5593">
      <formula>AND(AG287&lt;U287,AG287&gt;=J287)</formula>
    </cfRule>
    <cfRule type="expression" dxfId="4494" priority="5594">
      <formula>AG287&gt;=U287</formula>
    </cfRule>
  </conditionalFormatting>
  <conditionalFormatting sqref="AH287">
    <cfRule type="expression" dxfId="4493" priority="5589">
      <formula>AH287&lt;K287</formula>
    </cfRule>
    <cfRule type="expression" dxfId="4492" priority="5590">
      <formula>AND(AH287&lt;V287,AH287&gt;=K287)</formula>
    </cfRule>
    <cfRule type="expression" dxfId="4491" priority="5591">
      <formula>AH287&gt;=V287</formula>
    </cfRule>
  </conditionalFormatting>
  <conditionalFormatting sqref="AI287">
    <cfRule type="expression" dxfId="4490" priority="5586">
      <formula>AI287&lt;L287</formula>
    </cfRule>
    <cfRule type="expression" dxfId="4489" priority="5587">
      <formula>AND(AI287&lt;W287,AI287&gt;=L287)</formula>
    </cfRule>
    <cfRule type="expression" dxfId="4488" priority="5588">
      <formula>AI287&gt;=W287</formula>
    </cfRule>
  </conditionalFormatting>
  <conditionalFormatting sqref="AJ287">
    <cfRule type="expression" dxfId="4487" priority="5583">
      <formula>AJ287&lt;M287</formula>
    </cfRule>
    <cfRule type="expression" dxfId="4486" priority="5584">
      <formula>AND(AJ287&lt;X287,AJ287&gt;=M287)</formula>
    </cfRule>
    <cfRule type="expression" dxfId="4485" priority="5585">
      <formula>AJ287&gt;=X287</formula>
    </cfRule>
  </conditionalFormatting>
  <conditionalFormatting sqref="AK287">
    <cfRule type="expression" dxfId="4484" priority="5580">
      <formula>AK287&lt;N287</formula>
    </cfRule>
    <cfRule type="expression" dxfId="4483" priority="5581">
      <formula>AND(AK287&lt;Y287,AK287&gt;=N287)</formula>
    </cfRule>
    <cfRule type="expression" dxfId="4482" priority="5582">
      <formula>AK287&gt;=Y287</formula>
    </cfRule>
  </conditionalFormatting>
  <conditionalFormatting sqref="AA287 AC287:AK287">
    <cfRule type="cellIs" dxfId="4481" priority="5577" operator="equal">
      <formula>0</formula>
    </cfRule>
  </conditionalFormatting>
  <conditionalFormatting sqref="AC288">
    <cfRule type="expression" dxfId="4480" priority="5571">
      <formula>AC288&lt;F288</formula>
    </cfRule>
    <cfRule type="expression" dxfId="4479" priority="5572">
      <formula>AND(AC288&lt;Q288,AC288&gt;=F288)</formula>
    </cfRule>
    <cfRule type="expression" dxfId="4478" priority="5573">
      <formula>AC288&gt;=Q288</formula>
    </cfRule>
  </conditionalFormatting>
  <conditionalFormatting sqref="AD288">
    <cfRule type="expression" dxfId="4477" priority="5568">
      <formula>AD288&lt;G288</formula>
    </cfRule>
    <cfRule type="expression" dxfId="4476" priority="5569">
      <formula>AND(AD288&lt;R288,AD288&gt;=G288)</formula>
    </cfRule>
    <cfRule type="expression" dxfId="4475" priority="5570">
      <formula>AD288&gt;=R288</formula>
    </cfRule>
  </conditionalFormatting>
  <conditionalFormatting sqref="AE288">
    <cfRule type="expression" dxfId="4474" priority="5565">
      <formula>AE288&lt;H288</formula>
    </cfRule>
    <cfRule type="expression" dxfId="4473" priority="5566">
      <formula>AND(AE288&lt;S288,AE288&gt;=H288)</formula>
    </cfRule>
    <cfRule type="expression" dxfId="4472" priority="5567">
      <formula>AE288&gt;=S288</formula>
    </cfRule>
  </conditionalFormatting>
  <conditionalFormatting sqref="AF288">
    <cfRule type="expression" dxfId="4471" priority="5562">
      <formula>AF288&lt;I288</formula>
    </cfRule>
    <cfRule type="expression" dxfId="4470" priority="5563">
      <formula>AND(AF288&lt;T288,AF288&gt;=I288)</formula>
    </cfRule>
    <cfRule type="expression" dxfId="4469" priority="5564">
      <formula>AF288&gt;=T288</formula>
    </cfRule>
  </conditionalFormatting>
  <conditionalFormatting sqref="AG288">
    <cfRule type="expression" dxfId="4468" priority="5559">
      <formula>AG288&lt;J288</formula>
    </cfRule>
    <cfRule type="expression" dxfId="4467" priority="5560">
      <formula>AND(AG288&lt;U288,AG288&gt;=J288)</formula>
    </cfRule>
    <cfRule type="expression" dxfId="4466" priority="5561">
      <formula>AG288&gt;=U288</formula>
    </cfRule>
  </conditionalFormatting>
  <conditionalFormatting sqref="AH288">
    <cfRule type="expression" dxfId="4465" priority="5556">
      <formula>AH288&lt;K288</formula>
    </cfRule>
    <cfRule type="expression" dxfId="4464" priority="5557">
      <formula>AND(AH288&lt;V288,AH288&gt;=K288)</formula>
    </cfRule>
    <cfRule type="expression" dxfId="4463" priority="5558">
      <formula>AH288&gt;=V288</formula>
    </cfRule>
  </conditionalFormatting>
  <conditionalFormatting sqref="AI288">
    <cfRule type="expression" dxfId="4462" priority="5553">
      <formula>AI288&lt;L288</formula>
    </cfRule>
    <cfRule type="expression" dxfId="4461" priority="5554">
      <formula>AND(AI288&lt;W288,AI288&gt;=L288)</formula>
    </cfRule>
    <cfRule type="expression" dxfId="4460" priority="5555">
      <formula>AI288&gt;=W288</formula>
    </cfRule>
  </conditionalFormatting>
  <conditionalFormatting sqref="AJ288">
    <cfRule type="expression" dxfId="4459" priority="5550">
      <formula>AJ288&lt;M288</formula>
    </cfRule>
    <cfRule type="expression" dxfId="4458" priority="5551">
      <formula>AND(AJ288&lt;X288,AJ288&gt;=M288)</formula>
    </cfRule>
    <cfRule type="expression" dxfId="4457" priority="5552">
      <formula>AJ288&gt;=X288</formula>
    </cfRule>
  </conditionalFormatting>
  <conditionalFormatting sqref="AK288">
    <cfRule type="expression" dxfId="4456" priority="5547">
      <formula>AK288&lt;N288</formula>
    </cfRule>
    <cfRule type="expression" dxfId="4455" priority="5548">
      <formula>AND(AK288&lt;Y288,AK288&gt;=N288)</formula>
    </cfRule>
    <cfRule type="expression" dxfId="4454" priority="5549">
      <formula>AK288&gt;=Y288</formula>
    </cfRule>
  </conditionalFormatting>
  <conditionalFormatting sqref="AC288:AK288">
    <cfRule type="cellIs" dxfId="4453" priority="5544" operator="equal">
      <formula>0</formula>
    </cfRule>
  </conditionalFormatting>
  <conditionalFormatting sqref="AC289">
    <cfRule type="expression" dxfId="4452" priority="5538">
      <formula>AC289&lt;F289</formula>
    </cfRule>
    <cfRule type="expression" dxfId="4451" priority="5539">
      <formula>AND(AC289&lt;Q289,AC289&gt;=F289)</formula>
    </cfRule>
    <cfRule type="expression" dxfId="4450" priority="5540">
      <formula>AC289&gt;=Q289</formula>
    </cfRule>
  </conditionalFormatting>
  <conditionalFormatting sqref="AD289">
    <cfRule type="expression" dxfId="4449" priority="5535">
      <formula>AD289&lt;G289</formula>
    </cfRule>
    <cfRule type="expression" dxfId="4448" priority="5536">
      <formula>AND(AD289&lt;R289,AD289&gt;=G289)</formula>
    </cfRule>
    <cfRule type="expression" dxfId="4447" priority="5537">
      <formula>AD289&gt;=R289</formula>
    </cfRule>
  </conditionalFormatting>
  <conditionalFormatting sqref="AE289">
    <cfRule type="expression" dxfId="4446" priority="5532">
      <formula>AE289&lt;H289</formula>
    </cfRule>
    <cfRule type="expression" dxfId="4445" priority="5533">
      <formula>AND(AE289&lt;S289,AE289&gt;=H289)</formula>
    </cfRule>
    <cfRule type="expression" dxfId="4444" priority="5534">
      <formula>AE289&gt;=S289</formula>
    </cfRule>
  </conditionalFormatting>
  <conditionalFormatting sqref="AF289">
    <cfRule type="expression" dxfId="4443" priority="5529">
      <formula>AF289&lt;I289</formula>
    </cfRule>
    <cfRule type="expression" dxfId="4442" priority="5530">
      <formula>AND(AF289&lt;T289,AF289&gt;=I289)</formula>
    </cfRule>
    <cfRule type="expression" dxfId="4441" priority="5531">
      <formula>AF289&gt;=T289</formula>
    </cfRule>
  </conditionalFormatting>
  <conditionalFormatting sqref="AG289">
    <cfRule type="expression" dxfId="4440" priority="5526">
      <formula>AG289&lt;J289</formula>
    </cfRule>
    <cfRule type="expression" dxfId="4439" priority="5527">
      <formula>AND(AG289&lt;U289,AG289&gt;=J289)</formula>
    </cfRule>
    <cfRule type="expression" dxfId="4438" priority="5528">
      <formula>AG289&gt;=U289</formula>
    </cfRule>
  </conditionalFormatting>
  <conditionalFormatting sqref="AH289">
    <cfRule type="expression" dxfId="4437" priority="5523">
      <formula>AH289&lt;K289</formula>
    </cfRule>
    <cfRule type="expression" dxfId="4436" priority="5524">
      <formula>AND(AH289&lt;V289,AH289&gt;=K289)</formula>
    </cfRule>
    <cfRule type="expression" dxfId="4435" priority="5525">
      <formula>AH289&gt;=V289</formula>
    </cfRule>
  </conditionalFormatting>
  <conditionalFormatting sqref="AI289">
    <cfRule type="expression" dxfId="4434" priority="5520">
      <formula>AI289&lt;L289</formula>
    </cfRule>
    <cfRule type="expression" dxfId="4433" priority="5521">
      <formula>AND(AI289&lt;W289,AI289&gt;=L289)</formula>
    </cfRule>
    <cfRule type="expression" dxfId="4432" priority="5522">
      <formula>AI289&gt;=W289</formula>
    </cfRule>
  </conditionalFormatting>
  <conditionalFormatting sqref="AJ289">
    <cfRule type="expression" dxfId="4431" priority="5517">
      <formula>AJ289&lt;M289</formula>
    </cfRule>
    <cfRule type="expression" dxfId="4430" priority="5518">
      <formula>AND(AJ289&lt;X289,AJ289&gt;=M289)</formula>
    </cfRule>
    <cfRule type="expression" dxfId="4429" priority="5519">
      <formula>AJ289&gt;=X289</formula>
    </cfRule>
  </conditionalFormatting>
  <conditionalFormatting sqref="AK289">
    <cfRule type="expression" dxfId="4428" priority="5514">
      <formula>AK289&lt;N289</formula>
    </cfRule>
    <cfRule type="expression" dxfId="4427" priority="5515">
      <formula>AND(AK289&lt;Y289,AK289&gt;=N289)</formula>
    </cfRule>
    <cfRule type="expression" dxfId="4426" priority="5516">
      <formula>AK289&gt;=Y289</formula>
    </cfRule>
  </conditionalFormatting>
  <conditionalFormatting sqref="AC289:AK289">
    <cfRule type="cellIs" dxfId="4425" priority="5511" operator="equal">
      <formula>0</formula>
    </cfRule>
  </conditionalFormatting>
  <conditionalFormatting sqref="AC290">
    <cfRule type="expression" dxfId="4424" priority="5505">
      <formula>AC290&lt;F290</formula>
    </cfRule>
    <cfRule type="expression" dxfId="4423" priority="5506">
      <formula>AND(AC290&lt;Q290,AC290&gt;=F290)</formula>
    </cfRule>
    <cfRule type="expression" dxfId="4422" priority="5507">
      <formula>AC290&gt;=Q290</formula>
    </cfRule>
  </conditionalFormatting>
  <conditionalFormatting sqref="AD290">
    <cfRule type="expression" dxfId="4421" priority="5502">
      <formula>AD290&lt;G290</formula>
    </cfRule>
    <cfRule type="expression" dxfId="4420" priority="5503">
      <formula>AND(AD290&lt;R290,AD290&gt;=G290)</formula>
    </cfRule>
    <cfRule type="expression" dxfId="4419" priority="5504">
      <formula>AD290&gt;=R290</formula>
    </cfRule>
  </conditionalFormatting>
  <conditionalFormatting sqref="AE290">
    <cfRule type="expression" dxfId="4418" priority="5499">
      <formula>AE290&lt;H290</formula>
    </cfRule>
    <cfRule type="expression" dxfId="4417" priority="5500">
      <formula>AND(AE290&lt;S290,AE290&gt;=H290)</formula>
    </cfRule>
    <cfRule type="expression" dxfId="4416" priority="5501">
      <formula>AE290&gt;=S290</formula>
    </cfRule>
  </conditionalFormatting>
  <conditionalFormatting sqref="AF290">
    <cfRule type="expression" dxfId="4415" priority="5496">
      <formula>AF290&lt;I290</formula>
    </cfRule>
    <cfRule type="expression" dxfId="4414" priority="5497">
      <formula>AND(AF290&lt;T290,AF290&gt;=I290)</formula>
    </cfRule>
    <cfRule type="expression" dxfId="4413" priority="5498">
      <formula>AF290&gt;=T290</formula>
    </cfRule>
  </conditionalFormatting>
  <conditionalFormatting sqref="AG290">
    <cfRule type="expression" dxfId="4412" priority="5493">
      <formula>AG290&lt;J290</formula>
    </cfRule>
    <cfRule type="expression" dxfId="4411" priority="5494">
      <formula>AND(AG290&lt;U290,AG290&gt;=J290)</formula>
    </cfRule>
    <cfRule type="expression" dxfId="4410" priority="5495">
      <formula>AG290&gt;=U290</formula>
    </cfRule>
  </conditionalFormatting>
  <conditionalFormatting sqref="AH290">
    <cfRule type="expression" dxfId="4409" priority="5490">
      <formula>AH290&lt;K290</formula>
    </cfRule>
    <cfRule type="expression" dxfId="4408" priority="5491">
      <formula>AND(AH290&lt;V290,AH290&gt;=K290)</formula>
    </cfRule>
    <cfRule type="expression" dxfId="4407" priority="5492">
      <formula>AH290&gt;=V290</formula>
    </cfRule>
  </conditionalFormatting>
  <conditionalFormatting sqref="AI290">
    <cfRule type="expression" dxfId="4406" priority="5487">
      <formula>AI290&lt;L290</formula>
    </cfRule>
    <cfRule type="expression" dxfId="4405" priority="5488">
      <formula>AND(AI290&lt;W290,AI290&gt;=L290)</formula>
    </cfRule>
    <cfRule type="expression" dxfId="4404" priority="5489">
      <formula>AI290&gt;=W290</formula>
    </cfRule>
  </conditionalFormatting>
  <conditionalFormatting sqref="AJ290">
    <cfRule type="expression" dxfId="4403" priority="5484">
      <formula>AJ290&lt;M290</formula>
    </cfRule>
    <cfRule type="expression" dxfId="4402" priority="5485">
      <formula>AND(AJ290&lt;X290,AJ290&gt;=M290)</formula>
    </cfRule>
    <cfRule type="expression" dxfId="4401" priority="5486">
      <formula>AJ290&gt;=X290</formula>
    </cfRule>
  </conditionalFormatting>
  <conditionalFormatting sqref="AK290">
    <cfRule type="expression" dxfId="4400" priority="5481">
      <formula>AK290&lt;N290</formula>
    </cfRule>
    <cfRule type="expression" dxfId="4399" priority="5482">
      <formula>AND(AK290&lt;Y290,AK290&gt;=N290)</formula>
    </cfRule>
    <cfRule type="expression" dxfId="4398" priority="5483">
      <formula>AK290&gt;=Y290</formula>
    </cfRule>
  </conditionalFormatting>
  <conditionalFormatting sqref="AC290:AK290">
    <cfRule type="cellIs" dxfId="4397" priority="5478" operator="equal">
      <formula>0</formula>
    </cfRule>
  </conditionalFormatting>
  <conditionalFormatting sqref="AC291">
    <cfRule type="expression" dxfId="4396" priority="5472">
      <formula>AC291&lt;F291</formula>
    </cfRule>
    <cfRule type="expression" dxfId="4395" priority="5473">
      <formula>AND(AC291&lt;Q291,AC291&gt;=F291)</formula>
    </cfRule>
    <cfRule type="expression" dxfId="4394" priority="5474">
      <formula>AC291&gt;=Q291</formula>
    </cfRule>
  </conditionalFormatting>
  <conditionalFormatting sqref="AD291">
    <cfRule type="expression" dxfId="4393" priority="5469">
      <formula>AD291&lt;G291</formula>
    </cfRule>
    <cfRule type="expression" dxfId="4392" priority="5470">
      <formula>AND(AD291&lt;R291,AD291&gt;=G291)</formula>
    </cfRule>
    <cfRule type="expression" dxfId="4391" priority="5471">
      <formula>AD291&gt;=R291</formula>
    </cfRule>
  </conditionalFormatting>
  <conditionalFormatting sqref="AE291">
    <cfRule type="expression" dxfId="4390" priority="5466">
      <formula>AE291&lt;H291</formula>
    </cfRule>
    <cfRule type="expression" dxfId="4389" priority="5467">
      <formula>AND(AE291&lt;S291,AE291&gt;=H291)</formula>
    </cfRule>
    <cfRule type="expression" dxfId="4388" priority="5468">
      <formula>AE291&gt;=S291</formula>
    </cfRule>
  </conditionalFormatting>
  <conditionalFormatting sqref="AF291">
    <cfRule type="expression" dxfId="4387" priority="5463">
      <formula>AF291&lt;I291</formula>
    </cfRule>
    <cfRule type="expression" dxfId="4386" priority="5464">
      <formula>AND(AF291&lt;T291,AF291&gt;=I291)</formula>
    </cfRule>
    <cfRule type="expression" dxfId="4385" priority="5465">
      <formula>AF291&gt;=T291</formula>
    </cfRule>
  </conditionalFormatting>
  <conditionalFormatting sqref="AG291">
    <cfRule type="expression" dxfId="4384" priority="5460">
      <formula>AG291&lt;J291</formula>
    </cfRule>
    <cfRule type="expression" dxfId="4383" priority="5461">
      <formula>AND(AG291&lt;U291,AG291&gt;=J291)</formula>
    </cfRule>
    <cfRule type="expression" dxfId="4382" priority="5462">
      <formula>AG291&gt;=U291</formula>
    </cfRule>
  </conditionalFormatting>
  <conditionalFormatting sqref="AH291">
    <cfRule type="expression" dxfId="4381" priority="5457">
      <formula>AH291&lt;K291</formula>
    </cfRule>
    <cfRule type="expression" dxfId="4380" priority="5458">
      <formula>AND(AH291&lt;V291,AH291&gt;=K291)</formula>
    </cfRule>
    <cfRule type="expression" dxfId="4379" priority="5459">
      <formula>AH291&gt;=V291</formula>
    </cfRule>
  </conditionalFormatting>
  <conditionalFormatting sqref="AI291">
    <cfRule type="expression" dxfId="4378" priority="5454">
      <formula>AI291&lt;L291</formula>
    </cfRule>
    <cfRule type="expression" dxfId="4377" priority="5455">
      <formula>AND(AI291&lt;W291,AI291&gt;=L291)</formula>
    </cfRule>
    <cfRule type="expression" dxfId="4376" priority="5456">
      <formula>AI291&gt;=W291</formula>
    </cfRule>
  </conditionalFormatting>
  <conditionalFormatting sqref="AJ291">
    <cfRule type="expression" dxfId="4375" priority="5451">
      <formula>AJ291&lt;M291</formula>
    </cfRule>
    <cfRule type="expression" dxfId="4374" priority="5452">
      <formula>AND(AJ291&lt;X291,AJ291&gt;=M291)</formula>
    </cfRule>
    <cfRule type="expression" dxfId="4373" priority="5453">
      <formula>AJ291&gt;=X291</formula>
    </cfRule>
  </conditionalFormatting>
  <conditionalFormatting sqref="AK291">
    <cfRule type="expression" dxfId="4372" priority="5448">
      <formula>AK291&lt;N291</formula>
    </cfRule>
    <cfRule type="expression" dxfId="4371" priority="5449">
      <formula>AND(AK291&lt;Y291,AK291&gt;=N291)</formula>
    </cfRule>
    <cfRule type="expression" dxfId="4370" priority="5450">
      <formula>AK291&gt;=Y291</formula>
    </cfRule>
  </conditionalFormatting>
  <conditionalFormatting sqref="AC291:AK291">
    <cfRule type="cellIs" dxfId="4369" priority="5445" operator="equal">
      <formula>0</formula>
    </cfRule>
  </conditionalFormatting>
  <conditionalFormatting sqref="AC292">
    <cfRule type="expression" dxfId="4368" priority="5439">
      <formula>AC292&lt;F292</formula>
    </cfRule>
    <cfRule type="expression" dxfId="4367" priority="5440">
      <formula>AND(AC292&lt;Q292,AC292&gt;=F292)</formula>
    </cfRule>
    <cfRule type="expression" dxfId="4366" priority="5441">
      <formula>AC292&gt;=Q292</formula>
    </cfRule>
  </conditionalFormatting>
  <conditionalFormatting sqref="AD292">
    <cfRule type="expression" dxfId="4365" priority="5436">
      <formula>AD292&lt;G292</formula>
    </cfRule>
    <cfRule type="expression" dxfId="4364" priority="5437">
      <formula>AND(AD292&lt;R292,AD292&gt;=G292)</formula>
    </cfRule>
    <cfRule type="expression" dxfId="4363" priority="5438">
      <formula>AD292&gt;=R292</formula>
    </cfRule>
  </conditionalFormatting>
  <conditionalFormatting sqref="AE292">
    <cfRule type="expression" dxfId="4362" priority="5433">
      <formula>AE292&lt;H292</formula>
    </cfRule>
    <cfRule type="expression" dxfId="4361" priority="5434">
      <formula>AND(AE292&lt;S292,AE292&gt;=H292)</formula>
    </cfRule>
    <cfRule type="expression" dxfId="4360" priority="5435">
      <formula>AE292&gt;=S292</formula>
    </cfRule>
  </conditionalFormatting>
  <conditionalFormatting sqref="AF292">
    <cfRule type="expression" dxfId="4359" priority="5430">
      <formula>AF292&lt;I292</formula>
    </cfRule>
    <cfRule type="expression" dxfId="4358" priority="5431">
      <formula>AND(AF292&lt;T292,AF292&gt;=I292)</formula>
    </cfRule>
    <cfRule type="expression" dxfId="4357" priority="5432">
      <formula>AF292&gt;=T292</formula>
    </cfRule>
  </conditionalFormatting>
  <conditionalFormatting sqref="AG292">
    <cfRule type="expression" dxfId="4356" priority="5427">
      <formula>AG292&lt;J292</formula>
    </cfRule>
    <cfRule type="expression" dxfId="4355" priority="5428">
      <formula>AND(AG292&lt;U292,AG292&gt;=J292)</formula>
    </cfRule>
    <cfRule type="expression" dxfId="4354" priority="5429">
      <formula>AG292&gt;=U292</formula>
    </cfRule>
  </conditionalFormatting>
  <conditionalFormatting sqref="AH292">
    <cfRule type="expression" dxfId="4353" priority="5424">
      <formula>AH292&lt;K292</formula>
    </cfRule>
    <cfRule type="expression" dxfId="4352" priority="5425">
      <formula>AND(AH292&lt;V292,AH292&gt;=K292)</formula>
    </cfRule>
    <cfRule type="expression" dxfId="4351" priority="5426">
      <formula>AH292&gt;=V292</formula>
    </cfRule>
  </conditionalFormatting>
  <conditionalFormatting sqref="AI292">
    <cfRule type="expression" dxfId="4350" priority="5421">
      <formula>AI292&lt;L292</formula>
    </cfRule>
    <cfRule type="expression" dxfId="4349" priority="5422">
      <formula>AND(AI292&lt;W292,AI292&gt;=L292)</formula>
    </cfRule>
    <cfRule type="expression" dxfId="4348" priority="5423">
      <formula>AI292&gt;=W292</formula>
    </cfRule>
  </conditionalFormatting>
  <conditionalFormatting sqref="AJ292">
    <cfRule type="expression" dxfId="4347" priority="5418">
      <formula>AJ292&lt;M292</formula>
    </cfRule>
    <cfRule type="expression" dxfId="4346" priority="5419">
      <formula>AND(AJ292&lt;X292,AJ292&gt;=M292)</formula>
    </cfRule>
    <cfRule type="expression" dxfId="4345" priority="5420">
      <formula>AJ292&gt;=X292</formula>
    </cfRule>
  </conditionalFormatting>
  <conditionalFormatting sqref="AK292">
    <cfRule type="expression" dxfId="4344" priority="5415">
      <formula>AK292&lt;N292</formula>
    </cfRule>
    <cfRule type="expression" dxfId="4343" priority="5416">
      <formula>AND(AK292&lt;Y292,AK292&gt;=N292)</formula>
    </cfRule>
    <cfRule type="expression" dxfId="4342" priority="5417">
      <formula>AK292&gt;=Y292</formula>
    </cfRule>
  </conditionalFormatting>
  <conditionalFormatting sqref="AC292:AK292">
    <cfRule type="cellIs" dxfId="4341" priority="5412" operator="equal">
      <formula>0</formula>
    </cfRule>
  </conditionalFormatting>
  <conditionalFormatting sqref="AC293">
    <cfRule type="expression" dxfId="4340" priority="5406">
      <formula>AC293&lt;F293</formula>
    </cfRule>
    <cfRule type="expression" dxfId="4339" priority="5407">
      <formula>AND(AC293&lt;Q293,AC293&gt;=F293)</formula>
    </cfRule>
    <cfRule type="expression" dxfId="4338" priority="5408">
      <formula>AC293&gt;=Q293</formula>
    </cfRule>
  </conditionalFormatting>
  <conditionalFormatting sqref="AD293">
    <cfRule type="expression" dxfId="4337" priority="5403">
      <formula>AD293&lt;G293</formula>
    </cfRule>
    <cfRule type="expression" dxfId="4336" priority="5404">
      <formula>AND(AD293&lt;R293,AD293&gt;=G293)</formula>
    </cfRule>
    <cfRule type="expression" dxfId="4335" priority="5405">
      <formula>AD293&gt;=R293</formula>
    </cfRule>
  </conditionalFormatting>
  <conditionalFormatting sqref="AE293">
    <cfRule type="expression" dxfId="4334" priority="5400">
      <formula>AE293&lt;H293</formula>
    </cfRule>
    <cfRule type="expression" dxfId="4333" priority="5401">
      <formula>AND(AE293&lt;S293,AE293&gt;=H293)</formula>
    </cfRule>
    <cfRule type="expression" dxfId="4332" priority="5402">
      <formula>AE293&gt;=S293</formula>
    </cfRule>
  </conditionalFormatting>
  <conditionalFormatting sqref="AF293">
    <cfRule type="expression" dxfId="4331" priority="5397">
      <formula>AF293&lt;I293</formula>
    </cfRule>
    <cfRule type="expression" dxfId="4330" priority="5398">
      <formula>AND(AF293&lt;T293,AF293&gt;=I293)</formula>
    </cfRule>
    <cfRule type="expression" dxfId="4329" priority="5399">
      <formula>AF293&gt;=T293</formula>
    </cfRule>
  </conditionalFormatting>
  <conditionalFormatting sqref="AG293">
    <cfRule type="expression" dxfId="4328" priority="5394">
      <formula>AG293&lt;J293</formula>
    </cfRule>
    <cfRule type="expression" dxfId="4327" priority="5395">
      <formula>AND(AG293&lt;U293,AG293&gt;=J293)</formula>
    </cfRule>
    <cfRule type="expression" dxfId="4326" priority="5396">
      <formula>AG293&gt;=U293</formula>
    </cfRule>
  </conditionalFormatting>
  <conditionalFormatting sqref="AH293">
    <cfRule type="expression" dxfId="4325" priority="5391">
      <formula>AH293&lt;K293</formula>
    </cfRule>
    <cfRule type="expression" dxfId="4324" priority="5392">
      <formula>AND(AH293&lt;V293,AH293&gt;=K293)</formula>
    </cfRule>
    <cfRule type="expression" dxfId="4323" priority="5393">
      <formula>AH293&gt;=V293</formula>
    </cfRule>
  </conditionalFormatting>
  <conditionalFormatting sqref="AI293">
    <cfRule type="expression" dxfId="4322" priority="5388">
      <formula>AI293&lt;L293</formula>
    </cfRule>
    <cfRule type="expression" dxfId="4321" priority="5389">
      <formula>AND(AI293&lt;W293,AI293&gt;=L293)</formula>
    </cfRule>
    <cfRule type="expression" dxfId="4320" priority="5390">
      <formula>AI293&gt;=W293</formula>
    </cfRule>
  </conditionalFormatting>
  <conditionalFormatting sqref="AJ293">
    <cfRule type="expression" dxfId="4319" priority="5385">
      <formula>AJ293&lt;M293</formula>
    </cfRule>
    <cfRule type="expression" dxfId="4318" priority="5386">
      <formula>AND(AJ293&lt;X293,AJ293&gt;=M293)</formula>
    </cfRule>
    <cfRule type="expression" dxfId="4317" priority="5387">
      <formula>AJ293&gt;=X293</formula>
    </cfRule>
  </conditionalFormatting>
  <conditionalFormatting sqref="AK293">
    <cfRule type="expression" dxfId="4316" priority="5382">
      <formula>AK293&lt;N293</formula>
    </cfRule>
    <cfRule type="expression" dxfId="4315" priority="5383">
      <formula>AND(AK293&lt;Y293,AK293&gt;=N293)</formula>
    </cfRule>
    <cfRule type="expression" dxfId="4314" priority="5384">
      <formula>AK293&gt;=Y293</formula>
    </cfRule>
  </conditionalFormatting>
  <conditionalFormatting sqref="AC293:AK293">
    <cfRule type="cellIs" dxfId="4313" priority="5379" operator="equal">
      <formula>0</formula>
    </cfRule>
  </conditionalFormatting>
  <conditionalFormatting sqref="AC294">
    <cfRule type="expression" dxfId="4312" priority="5373">
      <formula>AC294&lt;F294</formula>
    </cfRule>
    <cfRule type="expression" dxfId="4311" priority="5374">
      <formula>AND(AC294&lt;Q294,AC294&gt;=F294)</formula>
    </cfRule>
    <cfRule type="expression" dxfId="4310" priority="5375">
      <formula>AC294&gt;=Q294</formula>
    </cfRule>
  </conditionalFormatting>
  <conditionalFormatting sqref="AD294">
    <cfRule type="expression" dxfId="4309" priority="5370">
      <formula>AD294&lt;G294</formula>
    </cfRule>
    <cfRule type="expression" dxfId="4308" priority="5371">
      <formula>AND(AD294&lt;R294,AD294&gt;=G294)</formula>
    </cfRule>
    <cfRule type="expression" dxfId="4307" priority="5372">
      <formula>AD294&gt;=R294</formula>
    </cfRule>
  </conditionalFormatting>
  <conditionalFormatting sqref="AE294">
    <cfRule type="expression" dxfId="4306" priority="5367">
      <formula>AE294&lt;H294</formula>
    </cfRule>
    <cfRule type="expression" dxfId="4305" priority="5368">
      <formula>AND(AE294&lt;S294,AE294&gt;=H294)</formula>
    </cfRule>
    <cfRule type="expression" dxfId="4304" priority="5369">
      <formula>AE294&gt;=S294</formula>
    </cfRule>
  </conditionalFormatting>
  <conditionalFormatting sqref="AF294">
    <cfRule type="expression" dxfId="4303" priority="5364">
      <formula>AF294&lt;I294</formula>
    </cfRule>
    <cfRule type="expression" dxfId="4302" priority="5365">
      <formula>AND(AF294&lt;T294,AF294&gt;=I294)</formula>
    </cfRule>
    <cfRule type="expression" dxfId="4301" priority="5366">
      <formula>AF294&gt;=T294</formula>
    </cfRule>
  </conditionalFormatting>
  <conditionalFormatting sqref="AG294">
    <cfRule type="expression" dxfId="4300" priority="5361">
      <formula>AG294&lt;J294</formula>
    </cfRule>
    <cfRule type="expression" dxfId="4299" priority="5362">
      <formula>AND(AG294&lt;U294,AG294&gt;=J294)</formula>
    </cfRule>
    <cfRule type="expression" dxfId="4298" priority="5363">
      <formula>AG294&gt;=U294</formula>
    </cfRule>
  </conditionalFormatting>
  <conditionalFormatting sqref="AH294">
    <cfRule type="expression" dxfId="4297" priority="5358">
      <formula>AH294&lt;K294</formula>
    </cfRule>
    <cfRule type="expression" dxfId="4296" priority="5359">
      <formula>AND(AH294&lt;V294,AH294&gt;=K294)</formula>
    </cfRule>
    <cfRule type="expression" dxfId="4295" priority="5360">
      <formula>AH294&gt;=V294</formula>
    </cfRule>
  </conditionalFormatting>
  <conditionalFormatting sqref="AI294">
    <cfRule type="expression" dxfId="4294" priority="5355">
      <formula>AI294&lt;L294</formula>
    </cfRule>
    <cfRule type="expression" dxfId="4293" priority="5356">
      <formula>AND(AI294&lt;W294,AI294&gt;=L294)</formula>
    </cfRule>
    <cfRule type="expression" dxfId="4292" priority="5357">
      <formula>AI294&gt;=W294</formula>
    </cfRule>
  </conditionalFormatting>
  <conditionalFormatting sqref="AJ294">
    <cfRule type="expression" dxfId="4291" priority="5352">
      <formula>AJ294&lt;M294</formula>
    </cfRule>
    <cfRule type="expression" dxfId="4290" priority="5353">
      <formula>AND(AJ294&lt;X294,AJ294&gt;=M294)</formula>
    </cfRule>
    <cfRule type="expression" dxfId="4289" priority="5354">
      <formula>AJ294&gt;=X294</formula>
    </cfRule>
  </conditionalFormatting>
  <conditionalFormatting sqref="AK294">
    <cfRule type="expression" dxfId="4288" priority="5349">
      <formula>AK294&lt;N294</formula>
    </cfRule>
    <cfRule type="expression" dxfId="4287" priority="5350">
      <formula>AND(AK294&lt;Y294,AK294&gt;=N294)</formula>
    </cfRule>
    <cfRule type="expression" dxfId="4286" priority="5351">
      <formula>AK294&gt;=Y294</formula>
    </cfRule>
  </conditionalFormatting>
  <conditionalFormatting sqref="AC294:AK294">
    <cfRule type="cellIs" dxfId="4285" priority="5346" operator="equal">
      <formula>0</formula>
    </cfRule>
  </conditionalFormatting>
  <conditionalFormatting sqref="AA295">
    <cfRule type="expression" dxfId="4284" priority="5343">
      <formula>AA295&lt;E295</formula>
    </cfRule>
    <cfRule type="expression" dxfId="4283" priority="5344">
      <formula>AND(AA295&lt;P295,AA295&gt;=E295)</formula>
    </cfRule>
    <cfRule type="expression" dxfId="4282" priority="5345">
      <formula>AA295&gt;=P295</formula>
    </cfRule>
  </conditionalFormatting>
  <conditionalFormatting sqref="AC295">
    <cfRule type="expression" dxfId="4281" priority="5340">
      <formula>AC295&lt;F295</formula>
    </cfRule>
    <cfRule type="expression" dxfId="4280" priority="5341">
      <formula>AND(AC295&lt;Q295,AC295&gt;=F295)</formula>
    </cfRule>
    <cfRule type="expression" dxfId="4279" priority="5342">
      <formula>AC295&gt;=Q295</formula>
    </cfRule>
  </conditionalFormatting>
  <conditionalFormatting sqref="AD295">
    <cfRule type="expression" dxfId="4278" priority="5337">
      <formula>AD295&lt;G295</formula>
    </cfRule>
    <cfRule type="expression" dxfId="4277" priority="5338">
      <formula>AND(AD295&lt;R295,AD295&gt;=G295)</formula>
    </cfRule>
    <cfRule type="expression" dxfId="4276" priority="5339">
      <formula>AD295&gt;=R295</formula>
    </cfRule>
  </conditionalFormatting>
  <conditionalFormatting sqref="AE295">
    <cfRule type="expression" dxfId="4275" priority="5334">
      <formula>AE295&lt;H295</formula>
    </cfRule>
    <cfRule type="expression" dxfId="4274" priority="5335">
      <formula>AND(AE295&lt;S295,AE295&gt;=H295)</formula>
    </cfRule>
    <cfRule type="expression" dxfId="4273" priority="5336">
      <formula>AE295&gt;=S295</formula>
    </cfRule>
  </conditionalFormatting>
  <conditionalFormatting sqref="AF295">
    <cfRule type="expression" dxfId="4272" priority="5331">
      <formula>AF295&lt;I295</formula>
    </cfRule>
    <cfRule type="expression" dxfId="4271" priority="5332">
      <formula>AND(AF295&lt;T295,AF295&gt;=I295)</formula>
    </cfRule>
    <cfRule type="expression" dxfId="4270" priority="5333">
      <formula>AF295&gt;=T295</formula>
    </cfRule>
  </conditionalFormatting>
  <conditionalFormatting sqref="AG295">
    <cfRule type="expression" dxfId="4269" priority="5328">
      <formula>AG295&lt;J295</formula>
    </cfRule>
    <cfRule type="expression" dxfId="4268" priority="5329">
      <formula>AND(AG295&lt;U295,AG295&gt;=J295)</formula>
    </cfRule>
    <cfRule type="expression" dxfId="4267" priority="5330">
      <formula>AG295&gt;=U295</formula>
    </cfRule>
  </conditionalFormatting>
  <conditionalFormatting sqref="AH295">
    <cfRule type="expression" dxfId="4266" priority="5325">
      <formula>AH295&lt;K295</formula>
    </cfRule>
    <cfRule type="expression" dxfId="4265" priority="5326">
      <formula>AND(AH295&lt;V295,AH295&gt;=K295)</formula>
    </cfRule>
    <cfRule type="expression" dxfId="4264" priority="5327">
      <formula>AH295&gt;=V295</formula>
    </cfRule>
  </conditionalFormatting>
  <conditionalFormatting sqref="AI295">
    <cfRule type="expression" dxfId="4263" priority="5322">
      <formula>AI295&lt;L295</formula>
    </cfRule>
    <cfRule type="expression" dxfId="4262" priority="5323">
      <formula>AND(AI295&lt;W295,AI295&gt;=L295)</formula>
    </cfRule>
    <cfRule type="expression" dxfId="4261" priority="5324">
      <formula>AI295&gt;=W295</formula>
    </cfRule>
  </conditionalFormatting>
  <conditionalFormatting sqref="AJ295">
    <cfRule type="expression" dxfId="4260" priority="5319">
      <formula>AJ295&lt;M295</formula>
    </cfRule>
    <cfRule type="expression" dxfId="4259" priority="5320">
      <formula>AND(AJ295&lt;X295,AJ295&gt;=M295)</formula>
    </cfRule>
    <cfRule type="expression" dxfId="4258" priority="5321">
      <formula>AJ295&gt;=X295</formula>
    </cfRule>
  </conditionalFormatting>
  <conditionalFormatting sqref="AK295">
    <cfRule type="expression" dxfId="4257" priority="5316">
      <formula>AK295&lt;N295</formula>
    </cfRule>
    <cfRule type="expression" dxfId="4256" priority="5317">
      <formula>AND(AK295&lt;Y295,AK295&gt;=N295)</formula>
    </cfRule>
    <cfRule type="expression" dxfId="4255" priority="5318">
      <formula>AK295&gt;=Y295</formula>
    </cfRule>
  </conditionalFormatting>
  <conditionalFormatting sqref="AA295 AC295:AK295">
    <cfRule type="cellIs" dxfId="4254" priority="5313" operator="equal">
      <formula>0</formula>
    </cfRule>
  </conditionalFormatting>
  <conditionalFormatting sqref="AC296">
    <cfRule type="expression" dxfId="4253" priority="5307">
      <formula>AC296&lt;F296</formula>
    </cfRule>
    <cfRule type="expression" dxfId="4252" priority="5308">
      <formula>AND(AC296&lt;Q296,AC296&gt;=F296)</formula>
    </cfRule>
    <cfRule type="expression" dxfId="4251" priority="5309">
      <formula>AC296&gt;=Q296</formula>
    </cfRule>
  </conditionalFormatting>
  <conditionalFormatting sqref="AD296">
    <cfRule type="expression" dxfId="4250" priority="5304">
      <formula>AD296&lt;G296</formula>
    </cfRule>
    <cfRule type="expression" dxfId="4249" priority="5305">
      <formula>AND(AD296&lt;R296,AD296&gt;=G296)</formula>
    </cfRule>
    <cfRule type="expression" dxfId="4248" priority="5306">
      <formula>AD296&gt;=R296</formula>
    </cfRule>
  </conditionalFormatting>
  <conditionalFormatting sqref="AE296">
    <cfRule type="expression" dxfId="4247" priority="5301">
      <formula>AE296&lt;H296</formula>
    </cfRule>
    <cfRule type="expression" dxfId="4246" priority="5302">
      <formula>AND(AE296&lt;S296,AE296&gt;=H296)</formula>
    </cfRule>
    <cfRule type="expression" dxfId="4245" priority="5303">
      <formula>AE296&gt;=S296</formula>
    </cfRule>
  </conditionalFormatting>
  <conditionalFormatting sqref="AF296">
    <cfRule type="expression" dxfId="4244" priority="5298">
      <formula>AF296&lt;I296</formula>
    </cfRule>
    <cfRule type="expression" dxfId="4243" priority="5299">
      <formula>AND(AF296&lt;T296,AF296&gt;=I296)</formula>
    </cfRule>
    <cfRule type="expression" dxfId="4242" priority="5300">
      <formula>AF296&gt;=T296</formula>
    </cfRule>
  </conditionalFormatting>
  <conditionalFormatting sqref="AG296">
    <cfRule type="expression" dxfId="4241" priority="5295">
      <formula>AG296&lt;J296</formula>
    </cfRule>
    <cfRule type="expression" dxfId="4240" priority="5296">
      <formula>AND(AG296&lt;U296,AG296&gt;=J296)</formula>
    </cfRule>
    <cfRule type="expression" dxfId="4239" priority="5297">
      <formula>AG296&gt;=U296</formula>
    </cfRule>
  </conditionalFormatting>
  <conditionalFormatting sqref="AH296">
    <cfRule type="expression" dxfId="4238" priority="5292">
      <formula>AH296&lt;K296</formula>
    </cfRule>
    <cfRule type="expression" dxfId="4237" priority="5293">
      <formula>AND(AH296&lt;V296,AH296&gt;=K296)</formula>
    </cfRule>
    <cfRule type="expression" dxfId="4236" priority="5294">
      <formula>AH296&gt;=V296</formula>
    </cfRule>
  </conditionalFormatting>
  <conditionalFormatting sqref="AI296">
    <cfRule type="expression" dxfId="4235" priority="5289">
      <formula>AI296&lt;L296</formula>
    </cfRule>
    <cfRule type="expression" dxfId="4234" priority="5290">
      <formula>AND(AI296&lt;W296,AI296&gt;=L296)</formula>
    </cfRule>
    <cfRule type="expression" dxfId="4233" priority="5291">
      <formula>AI296&gt;=W296</formula>
    </cfRule>
  </conditionalFormatting>
  <conditionalFormatting sqref="AJ296">
    <cfRule type="expression" dxfId="4232" priority="5286">
      <formula>AJ296&lt;M296</formula>
    </cfRule>
    <cfRule type="expression" dxfId="4231" priority="5287">
      <formula>AND(AJ296&lt;X296,AJ296&gt;=M296)</formula>
    </cfRule>
    <cfRule type="expression" dxfId="4230" priority="5288">
      <formula>AJ296&gt;=X296</formula>
    </cfRule>
  </conditionalFormatting>
  <conditionalFormatting sqref="AK296">
    <cfRule type="expression" dxfId="4229" priority="5283">
      <formula>AK296&lt;N296</formula>
    </cfRule>
    <cfRule type="expression" dxfId="4228" priority="5284">
      <formula>AND(AK296&lt;Y296,AK296&gt;=N296)</formula>
    </cfRule>
    <cfRule type="expression" dxfId="4227" priority="5285">
      <formula>AK296&gt;=Y296</formula>
    </cfRule>
  </conditionalFormatting>
  <conditionalFormatting sqref="AC296:AK296">
    <cfRule type="cellIs" dxfId="4226" priority="5280" operator="equal">
      <formula>0</formula>
    </cfRule>
  </conditionalFormatting>
  <conditionalFormatting sqref="AC297">
    <cfRule type="expression" dxfId="4225" priority="5274">
      <formula>AC297&lt;F297</formula>
    </cfRule>
    <cfRule type="expression" dxfId="4224" priority="5275">
      <formula>AND(AC297&lt;Q297,AC297&gt;=F297)</formula>
    </cfRule>
    <cfRule type="expression" dxfId="4223" priority="5276">
      <formula>AC297&gt;=Q297</formula>
    </cfRule>
  </conditionalFormatting>
  <conditionalFormatting sqref="AD297">
    <cfRule type="expression" dxfId="4222" priority="5271">
      <formula>AD297&lt;G297</formula>
    </cfRule>
    <cfRule type="expression" dxfId="4221" priority="5272">
      <formula>AND(AD297&lt;R297,AD297&gt;=G297)</formula>
    </cfRule>
    <cfRule type="expression" dxfId="4220" priority="5273">
      <formula>AD297&gt;=R297</formula>
    </cfRule>
  </conditionalFormatting>
  <conditionalFormatting sqref="AE297">
    <cfRule type="expression" dxfId="4219" priority="5268">
      <formula>AE297&lt;H297</formula>
    </cfRule>
    <cfRule type="expression" dxfId="4218" priority="5269">
      <formula>AND(AE297&lt;S297,AE297&gt;=H297)</formula>
    </cfRule>
    <cfRule type="expression" dxfId="4217" priority="5270">
      <formula>AE297&gt;=S297</formula>
    </cfRule>
  </conditionalFormatting>
  <conditionalFormatting sqref="AF297">
    <cfRule type="expression" dxfId="4216" priority="5265">
      <formula>AF297&lt;I297</formula>
    </cfRule>
    <cfRule type="expression" dxfId="4215" priority="5266">
      <formula>AND(AF297&lt;T297,AF297&gt;=I297)</formula>
    </cfRule>
    <cfRule type="expression" dxfId="4214" priority="5267">
      <formula>AF297&gt;=T297</formula>
    </cfRule>
  </conditionalFormatting>
  <conditionalFormatting sqref="AG297">
    <cfRule type="expression" dxfId="4213" priority="5262">
      <formula>AG297&lt;J297</formula>
    </cfRule>
    <cfRule type="expression" dxfId="4212" priority="5263">
      <formula>AND(AG297&lt;U297,AG297&gt;=J297)</formula>
    </cfRule>
    <cfRule type="expression" dxfId="4211" priority="5264">
      <formula>AG297&gt;=U297</formula>
    </cfRule>
  </conditionalFormatting>
  <conditionalFormatting sqref="AH297">
    <cfRule type="expression" dxfId="4210" priority="5259">
      <formula>AH297&lt;K297</formula>
    </cfRule>
    <cfRule type="expression" dxfId="4209" priority="5260">
      <formula>AND(AH297&lt;V297,AH297&gt;=K297)</formula>
    </cfRule>
    <cfRule type="expression" dxfId="4208" priority="5261">
      <formula>AH297&gt;=V297</formula>
    </cfRule>
  </conditionalFormatting>
  <conditionalFormatting sqref="AI297">
    <cfRule type="expression" dxfId="4207" priority="5256">
      <formula>AI297&lt;L297</formula>
    </cfRule>
    <cfRule type="expression" dxfId="4206" priority="5257">
      <formula>AND(AI297&lt;W297,AI297&gt;=L297)</formula>
    </cfRule>
    <cfRule type="expression" dxfId="4205" priority="5258">
      <formula>AI297&gt;=W297</formula>
    </cfRule>
  </conditionalFormatting>
  <conditionalFormatting sqref="AJ297">
    <cfRule type="expression" dxfId="4204" priority="5253">
      <formula>AJ297&lt;M297</formula>
    </cfRule>
    <cfRule type="expression" dxfId="4203" priority="5254">
      <formula>AND(AJ297&lt;X297,AJ297&gt;=M297)</formula>
    </cfRule>
    <cfRule type="expression" dxfId="4202" priority="5255">
      <formula>AJ297&gt;=X297</formula>
    </cfRule>
  </conditionalFormatting>
  <conditionalFormatting sqref="AK297">
    <cfRule type="expression" dxfId="4201" priority="5250">
      <formula>AK297&lt;N297</formula>
    </cfRule>
    <cfRule type="expression" dxfId="4200" priority="5251">
      <formula>AND(AK297&lt;Y297,AK297&gt;=N297)</formula>
    </cfRule>
    <cfRule type="expression" dxfId="4199" priority="5252">
      <formula>AK297&gt;=Y297</formula>
    </cfRule>
  </conditionalFormatting>
  <conditionalFormatting sqref="AC297:AK297">
    <cfRule type="cellIs" dxfId="4198" priority="5247" operator="equal">
      <formula>0</formula>
    </cfRule>
  </conditionalFormatting>
  <conditionalFormatting sqref="AC298">
    <cfRule type="expression" dxfId="4197" priority="5241">
      <formula>AC298&lt;F298</formula>
    </cfRule>
    <cfRule type="expression" dxfId="4196" priority="5242">
      <formula>AND(AC298&lt;Q298,AC298&gt;=F298)</formula>
    </cfRule>
    <cfRule type="expression" dxfId="4195" priority="5243">
      <formula>AC298&gt;=Q298</formula>
    </cfRule>
  </conditionalFormatting>
  <conditionalFormatting sqref="AD298">
    <cfRule type="expression" dxfId="4194" priority="5238">
      <formula>AD298&lt;G298</formula>
    </cfRule>
    <cfRule type="expression" dxfId="4193" priority="5239">
      <formula>AND(AD298&lt;R298,AD298&gt;=G298)</formula>
    </cfRule>
    <cfRule type="expression" dxfId="4192" priority="5240">
      <formula>AD298&gt;=R298</formula>
    </cfRule>
  </conditionalFormatting>
  <conditionalFormatting sqref="AE298">
    <cfRule type="expression" dxfId="4191" priority="5235">
      <formula>AE298&lt;H298</formula>
    </cfRule>
    <cfRule type="expression" dxfId="4190" priority="5236">
      <formula>AND(AE298&lt;S298,AE298&gt;=H298)</formula>
    </cfRule>
    <cfRule type="expression" dxfId="4189" priority="5237">
      <formula>AE298&gt;=S298</formula>
    </cfRule>
  </conditionalFormatting>
  <conditionalFormatting sqref="AF298">
    <cfRule type="expression" dxfId="4188" priority="5232">
      <formula>AF298&lt;I298</formula>
    </cfRule>
    <cfRule type="expression" dxfId="4187" priority="5233">
      <formula>AND(AF298&lt;T298,AF298&gt;=I298)</formula>
    </cfRule>
    <cfRule type="expression" dxfId="4186" priority="5234">
      <formula>AF298&gt;=T298</formula>
    </cfRule>
  </conditionalFormatting>
  <conditionalFormatting sqref="AG298">
    <cfRule type="expression" dxfId="4185" priority="5229">
      <formula>AG298&lt;J298</formula>
    </cfRule>
    <cfRule type="expression" dxfId="4184" priority="5230">
      <formula>AND(AG298&lt;U298,AG298&gt;=J298)</formula>
    </cfRule>
    <cfRule type="expression" dxfId="4183" priority="5231">
      <formula>AG298&gt;=U298</formula>
    </cfRule>
  </conditionalFormatting>
  <conditionalFormatting sqref="AH298">
    <cfRule type="expression" dxfId="4182" priority="5226">
      <formula>AH298&lt;K298</formula>
    </cfRule>
    <cfRule type="expression" dxfId="4181" priority="5227">
      <formula>AND(AH298&lt;V298,AH298&gt;=K298)</formula>
    </cfRule>
    <cfRule type="expression" dxfId="4180" priority="5228">
      <formula>AH298&gt;=V298</formula>
    </cfRule>
  </conditionalFormatting>
  <conditionalFormatting sqref="AI298">
    <cfRule type="expression" dxfId="4179" priority="5223">
      <formula>AI298&lt;L298</formula>
    </cfRule>
    <cfRule type="expression" dxfId="4178" priority="5224">
      <formula>AND(AI298&lt;W298,AI298&gt;=L298)</formula>
    </cfRule>
    <cfRule type="expression" dxfId="4177" priority="5225">
      <formula>AI298&gt;=W298</formula>
    </cfRule>
  </conditionalFormatting>
  <conditionalFormatting sqref="AJ298">
    <cfRule type="expression" dxfId="4176" priority="5220">
      <formula>AJ298&lt;M298</formula>
    </cfRule>
    <cfRule type="expression" dxfId="4175" priority="5221">
      <formula>AND(AJ298&lt;X298,AJ298&gt;=M298)</formula>
    </cfRule>
    <cfRule type="expression" dxfId="4174" priority="5222">
      <formula>AJ298&gt;=X298</formula>
    </cfRule>
  </conditionalFormatting>
  <conditionalFormatting sqref="AK298">
    <cfRule type="expression" dxfId="4173" priority="5217">
      <formula>AK298&lt;N298</formula>
    </cfRule>
    <cfRule type="expression" dxfId="4172" priority="5218">
      <formula>AND(AK298&lt;Y298,AK298&gt;=N298)</formula>
    </cfRule>
    <cfRule type="expression" dxfId="4171" priority="5219">
      <formula>AK298&gt;=Y298</formula>
    </cfRule>
  </conditionalFormatting>
  <conditionalFormatting sqref="AC298:AK298">
    <cfRule type="cellIs" dxfId="4170" priority="5214" operator="equal">
      <formula>0</formula>
    </cfRule>
  </conditionalFormatting>
  <conditionalFormatting sqref="AC299">
    <cfRule type="expression" dxfId="4169" priority="5208">
      <formula>AC299&lt;F299</formula>
    </cfRule>
    <cfRule type="expression" dxfId="4168" priority="5209">
      <formula>AND(AC299&lt;Q299,AC299&gt;=F299)</formula>
    </cfRule>
    <cfRule type="expression" dxfId="4167" priority="5210">
      <formula>AC299&gt;=Q299</formula>
    </cfRule>
  </conditionalFormatting>
  <conditionalFormatting sqref="AD299">
    <cfRule type="expression" dxfId="4166" priority="5205">
      <formula>AD299&lt;G299</formula>
    </cfRule>
    <cfRule type="expression" dxfId="4165" priority="5206">
      <formula>AND(AD299&lt;R299,AD299&gt;=G299)</formula>
    </cfRule>
    <cfRule type="expression" dxfId="4164" priority="5207">
      <formula>AD299&gt;=R299</formula>
    </cfRule>
  </conditionalFormatting>
  <conditionalFormatting sqref="AE299">
    <cfRule type="expression" dxfId="4163" priority="5202">
      <formula>AE299&lt;H299</formula>
    </cfRule>
    <cfRule type="expression" dxfId="4162" priority="5203">
      <formula>AND(AE299&lt;S299,AE299&gt;=H299)</formula>
    </cfRule>
    <cfRule type="expression" dxfId="4161" priority="5204">
      <formula>AE299&gt;=S299</formula>
    </cfRule>
  </conditionalFormatting>
  <conditionalFormatting sqref="AF299">
    <cfRule type="expression" dxfId="4160" priority="5199">
      <formula>AF299&lt;I299</formula>
    </cfRule>
    <cfRule type="expression" dxfId="4159" priority="5200">
      <formula>AND(AF299&lt;T299,AF299&gt;=I299)</formula>
    </cfRule>
    <cfRule type="expression" dxfId="4158" priority="5201">
      <formula>AF299&gt;=T299</formula>
    </cfRule>
  </conditionalFormatting>
  <conditionalFormatting sqref="AG299">
    <cfRule type="expression" dxfId="4157" priority="5196">
      <formula>AG299&lt;J299</formula>
    </cfRule>
    <cfRule type="expression" dxfId="4156" priority="5197">
      <formula>AND(AG299&lt;U299,AG299&gt;=J299)</formula>
    </cfRule>
    <cfRule type="expression" dxfId="4155" priority="5198">
      <formula>AG299&gt;=U299</formula>
    </cfRule>
  </conditionalFormatting>
  <conditionalFormatting sqref="AH299">
    <cfRule type="expression" dxfId="4154" priority="5193">
      <formula>AH299&lt;K299</formula>
    </cfRule>
    <cfRule type="expression" dxfId="4153" priority="5194">
      <formula>AND(AH299&lt;V299,AH299&gt;=K299)</formula>
    </cfRule>
    <cfRule type="expression" dxfId="4152" priority="5195">
      <formula>AH299&gt;=V299</formula>
    </cfRule>
  </conditionalFormatting>
  <conditionalFormatting sqref="AI299">
    <cfRule type="expression" dxfId="4151" priority="5190">
      <formula>AI299&lt;L299</formula>
    </cfRule>
    <cfRule type="expression" dxfId="4150" priority="5191">
      <formula>AND(AI299&lt;W299,AI299&gt;=L299)</formula>
    </cfRule>
    <cfRule type="expression" dxfId="4149" priority="5192">
      <formula>AI299&gt;=W299</formula>
    </cfRule>
  </conditionalFormatting>
  <conditionalFormatting sqref="AJ299">
    <cfRule type="expression" dxfId="4148" priority="5187">
      <formula>AJ299&lt;M299</formula>
    </cfRule>
    <cfRule type="expression" dxfId="4147" priority="5188">
      <formula>AND(AJ299&lt;X299,AJ299&gt;=M299)</formula>
    </cfRule>
    <cfRule type="expression" dxfId="4146" priority="5189">
      <formula>AJ299&gt;=X299</formula>
    </cfRule>
  </conditionalFormatting>
  <conditionalFormatting sqref="AK299">
    <cfRule type="expression" dxfId="4145" priority="5184">
      <formula>AK299&lt;N299</formula>
    </cfRule>
    <cfRule type="expression" dxfId="4144" priority="5185">
      <formula>AND(AK299&lt;Y299,AK299&gt;=N299)</formula>
    </cfRule>
    <cfRule type="expression" dxfId="4143" priority="5186">
      <formula>AK299&gt;=Y299</formula>
    </cfRule>
  </conditionalFormatting>
  <conditionalFormatting sqref="AC299:AK299">
    <cfRule type="cellIs" dxfId="4142" priority="5181" operator="equal">
      <formula>0</formula>
    </cfRule>
  </conditionalFormatting>
  <conditionalFormatting sqref="AC300">
    <cfRule type="expression" dxfId="4141" priority="5175">
      <formula>AC300&lt;F300</formula>
    </cfRule>
    <cfRule type="expression" dxfId="4140" priority="5176">
      <formula>AND(AC300&lt;Q300,AC300&gt;=F300)</formula>
    </cfRule>
    <cfRule type="expression" dxfId="4139" priority="5177">
      <formula>AC300&gt;=Q300</formula>
    </cfRule>
  </conditionalFormatting>
  <conditionalFormatting sqref="AD300">
    <cfRule type="expression" dxfId="4138" priority="5172">
      <formula>AD300&lt;G300</formula>
    </cfRule>
    <cfRule type="expression" dxfId="4137" priority="5173">
      <formula>AND(AD300&lt;R300,AD300&gt;=G300)</formula>
    </cfRule>
    <cfRule type="expression" dxfId="4136" priority="5174">
      <formula>AD300&gt;=R300</formula>
    </cfRule>
  </conditionalFormatting>
  <conditionalFormatting sqref="AE300">
    <cfRule type="expression" dxfId="4135" priority="5169">
      <formula>AE300&lt;H300</formula>
    </cfRule>
    <cfRule type="expression" dxfId="4134" priority="5170">
      <formula>AND(AE300&lt;S300,AE300&gt;=H300)</formula>
    </cfRule>
    <cfRule type="expression" dxfId="4133" priority="5171">
      <formula>AE300&gt;=S300</formula>
    </cfRule>
  </conditionalFormatting>
  <conditionalFormatting sqref="AF300">
    <cfRule type="expression" dxfId="4132" priority="5166">
      <formula>AF300&lt;I300</formula>
    </cfRule>
    <cfRule type="expression" dxfId="4131" priority="5167">
      <formula>AND(AF300&lt;T300,AF300&gt;=I300)</formula>
    </cfRule>
    <cfRule type="expression" dxfId="4130" priority="5168">
      <formula>AF300&gt;=T300</formula>
    </cfRule>
  </conditionalFormatting>
  <conditionalFormatting sqref="AG300">
    <cfRule type="expression" dxfId="4129" priority="5163">
      <formula>AG300&lt;J300</formula>
    </cfRule>
    <cfRule type="expression" dxfId="4128" priority="5164">
      <formula>AND(AG300&lt;U300,AG300&gt;=J300)</formula>
    </cfRule>
    <cfRule type="expression" dxfId="4127" priority="5165">
      <formula>AG300&gt;=U300</formula>
    </cfRule>
  </conditionalFormatting>
  <conditionalFormatting sqref="AH300">
    <cfRule type="expression" dxfId="4126" priority="5160">
      <formula>AH300&lt;K300</formula>
    </cfRule>
    <cfRule type="expression" dxfId="4125" priority="5161">
      <formula>AND(AH300&lt;V300,AH300&gt;=K300)</formula>
    </cfRule>
    <cfRule type="expression" dxfId="4124" priority="5162">
      <formula>AH300&gt;=V300</formula>
    </cfRule>
  </conditionalFormatting>
  <conditionalFormatting sqref="AI300">
    <cfRule type="expression" dxfId="4123" priority="5157">
      <formula>AI300&lt;L300</formula>
    </cfRule>
    <cfRule type="expression" dxfId="4122" priority="5158">
      <formula>AND(AI300&lt;W300,AI300&gt;=L300)</formula>
    </cfRule>
    <cfRule type="expression" dxfId="4121" priority="5159">
      <formula>AI300&gt;=W300</formula>
    </cfRule>
  </conditionalFormatting>
  <conditionalFormatting sqref="AJ300">
    <cfRule type="expression" dxfId="4120" priority="5154">
      <formula>AJ300&lt;M300</formula>
    </cfRule>
    <cfRule type="expression" dxfId="4119" priority="5155">
      <formula>AND(AJ300&lt;X300,AJ300&gt;=M300)</formula>
    </cfRule>
    <cfRule type="expression" dxfId="4118" priority="5156">
      <formula>AJ300&gt;=X300</formula>
    </cfRule>
  </conditionalFormatting>
  <conditionalFormatting sqref="AK300">
    <cfRule type="expression" dxfId="4117" priority="5151">
      <formula>AK300&lt;N300</formula>
    </cfRule>
    <cfRule type="expression" dxfId="4116" priority="5152">
      <formula>AND(AK300&lt;Y300,AK300&gt;=N300)</formula>
    </cfRule>
    <cfRule type="expression" dxfId="4115" priority="5153">
      <formula>AK300&gt;=Y300</formula>
    </cfRule>
  </conditionalFormatting>
  <conditionalFormatting sqref="AC300:AK300">
    <cfRule type="cellIs" dxfId="4114" priority="5148" operator="equal">
      <formula>0</formula>
    </cfRule>
  </conditionalFormatting>
  <conditionalFormatting sqref="AC301">
    <cfRule type="expression" dxfId="4113" priority="5142">
      <formula>AC301&lt;F301</formula>
    </cfRule>
    <cfRule type="expression" dxfId="4112" priority="5143">
      <formula>AND(AC301&lt;Q301,AC301&gt;=F301)</formula>
    </cfRule>
    <cfRule type="expression" dxfId="4111" priority="5144">
      <formula>AC301&gt;=Q301</formula>
    </cfRule>
  </conditionalFormatting>
  <conditionalFormatting sqref="AD301">
    <cfRule type="expression" dxfId="4110" priority="5139">
      <formula>AD301&lt;G301</formula>
    </cfRule>
    <cfRule type="expression" dxfId="4109" priority="5140">
      <formula>AND(AD301&lt;R301,AD301&gt;=G301)</formula>
    </cfRule>
    <cfRule type="expression" dxfId="4108" priority="5141">
      <formula>AD301&gt;=R301</formula>
    </cfRule>
  </conditionalFormatting>
  <conditionalFormatting sqref="AE301">
    <cfRule type="expression" dxfId="4107" priority="5136">
      <formula>AE301&lt;H301</formula>
    </cfRule>
    <cfRule type="expression" dxfId="4106" priority="5137">
      <formula>AND(AE301&lt;S301,AE301&gt;=H301)</formula>
    </cfRule>
    <cfRule type="expression" dxfId="4105" priority="5138">
      <formula>AE301&gt;=S301</formula>
    </cfRule>
  </conditionalFormatting>
  <conditionalFormatting sqref="AF301">
    <cfRule type="expression" dxfId="4104" priority="5133">
      <formula>AF301&lt;I301</formula>
    </cfRule>
    <cfRule type="expression" dxfId="4103" priority="5134">
      <formula>AND(AF301&lt;T301,AF301&gt;=I301)</formula>
    </cfRule>
    <cfRule type="expression" dxfId="4102" priority="5135">
      <formula>AF301&gt;=T301</formula>
    </cfRule>
  </conditionalFormatting>
  <conditionalFormatting sqref="AG301">
    <cfRule type="expression" dxfId="4101" priority="5130">
      <formula>AG301&lt;J301</formula>
    </cfRule>
    <cfRule type="expression" dxfId="4100" priority="5131">
      <formula>AND(AG301&lt;U301,AG301&gt;=J301)</formula>
    </cfRule>
    <cfRule type="expression" dxfId="4099" priority="5132">
      <formula>AG301&gt;=U301</formula>
    </cfRule>
  </conditionalFormatting>
  <conditionalFormatting sqref="AH301">
    <cfRule type="expression" dxfId="4098" priority="5127">
      <formula>AH301&lt;K301</formula>
    </cfRule>
    <cfRule type="expression" dxfId="4097" priority="5128">
      <formula>AND(AH301&lt;V301,AH301&gt;=K301)</formula>
    </cfRule>
    <cfRule type="expression" dxfId="4096" priority="5129">
      <formula>AH301&gt;=V301</formula>
    </cfRule>
  </conditionalFormatting>
  <conditionalFormatting sqref="AI301">
    <cfRule type="expression" dxfId="4095" priority="5124">
      <formula>AI301&lt;L301</formula>
    </cfRule>
    <cfRule type="expression" dxfId="4094" priority="5125">
      <formula>AND(AI301&lt;W301,AI301&gt;=L301)</formula>
    </cfRule>
    <cfRule type="expression" dxfId="4093" priority="5126">
      <formula>AI301&gt;=W301</formula>
    </cfRule>
  </conditionalFormatting>
  <conditionalFormatting sqref="AJ301">
    <cfRule type="expression" dxfId="4092" priority="5121">
      <formula>AJ301&lt;M301</formula>
    </cfRule>
    <cfRule type="expression" dxfId="4091" priority="5122">
      <formula>AND(AJ301&lt;X301,AJ301&gt;=M301)</formula>
    </cfRule>
    <cfRule type="expression" dxfId="4090" priority="5123">
      <formula>AJ301&gt;=X301</formula>
    </cfRule>
  </conditionalFormatting>
  <conditionalFormatting sqref="AK301">
    <cfRule type="expression" dxfId="4089" priority="5118">
      <formula>AK301&lt;N301</formula>
    </cfRule>
    <cfRule type="expression" dxfId="4088" priority="5119">
      <formula>AND(AK301&lt;Y301,AK301&gt;=N301)</formula>
    </cfRule>
    <cfRule type="expression" dxfId="4087" priority="5120">
      <formula>AK301&gt;=Y301</formula>
    </cfRule>
  </conditionalFormatting>
  <conditionalFormatting sqref="AC301:AK301">
    <cfRule type="cellIs" dxfId="4086" priority="5115" operator="equal">
      <formula>0</formula>
    </cfRule>
  </conditionalFormatting>
  <conditionalFormatting sqref="AC302">
    <cfRule type="expression" dxfId="4085" priority="5109">
      <formula>AC302&lt;F302</formula>
    </cfRule>
    <cfRule type="expression" dxfId="4084" priority="5110">
      <formula>AND(AC302&lt;Q302,AC302&gt;=F302)</formula>
    </cfRule>
    <cfRule type="expression" dxfId="4083" priority="5111">
      <formula>AC302&gt;=Q302</formula>
    </cfRule>
  </conditionalFormatting>
  <conditionalFormatting sqref="AD302">
    <cfRule type="expression" dxfId="4082" priority="5106">
      <formula>AD302&lt;G302</formula>
    </cfRule>
    <cfRule type="expression" dxfId="4081" priority="5107">
      <formula>AND(AD302&lt;R302,AD302&gt;=G302)</formula>
    </cfRule>
    <cfRule type="expression" dxfId="4080" priority="5108">
      <formula>AD302&gt;=R302</formula>
    </cfRule>
  </conditionalFormatting>
  <conditionalFormatting sqref="AE302">
    <cfRule type="expression" dxfId="4079" priority="5103">
      <formula>AE302&lt;H302</formula>
    </cfRule>
    <cfRule type="expression" dxfId="4078" priority="5104">
      <formula>AND(AE302&lt;S302,AE302&gt;=H302)</formula>
    </cfRule>
    <cfRule type="expression" dxfId="4077" priority="5105">
      <formula>AE302&gt;=S302</formula>
    </cfRule>
  </conditionalFormatting>
  <conditionalFormatting sqref="AF302">
    <cfRule type="expression" dxfId="4076" priority="5100">
      <formula>AF302&lt;I302</formula>
    </cfRule>
    <cfRule type="expression" dxfId="4075" priority="5101">
      <formula>AND(AF302&lt;T302,AF302&gt;=I302)</formula>
    </cfRule>
    <cfRule type="expression" dxfId="4074" priority="5102">
      <formula>AF302&gt;=T302</formula>
    </cfRule>
  </conditionalFormatting>
  <conditionalFormatting sqref="AG302">
    <cfRule type="expression" dxfId="4073" priority="5097">
      <formula>AG302&lt;J302</formula>
    </cfRule>
    <cfRule type="expression" dxfId="4072" priority="5098">
      <formula>AND(AG302&lt;U302,AG302&gt;=J302)</formula>
    </cfRule>
    <cfRule type="expression" dxfId="4071" priority="5099">
      <formula>AG302&gt;=U302</formula>
    </cfRule>
  </conditionalFormatting>
  <conditionalFormatting sqref="AH302">
    <cfRule type="expression" dxfId="4070" priority="5094">
      <formula>AH302&lt;K302</formula>
    </cfRule>
    <cfRule type="expression" dxfId="4069" priority="5095">
      <formula>AND(AH302&lt;V302,AH302&gt;=K302)</formula>
    </cfRule>
    <cfRule type="expression" dxfId="4068" priority="5096">
      <formula>AH302&gt;=V302</formula>
    </cfRule>
  </conditionalFormatting>
  <conditionalFormatting sqref="AI302">
    <cfRule type="expression" dxfId="4067" priority="5091">
      <formula>AI302&lt;L302</formula>
    </cfRule>
    <cfRule type="expression" dxfId="4066" priority="5092">
      <formula>AND(AI302&lt;W302,AI302&gt;=L302)</formula>
    </cfRule>
    <cfRule type="expression" dxfId="4065" priority="5093">
      <formula>AI302&gt;=W302</formula>
    </cfRule>
  </conditionalFormatting>
  <conditionalFormatting sqref="AJ302">
    <cfRule type="expression" dxfId="4064" priority="5088">
      <formula>AJ302&lt;M302</formula>
    </cfRule>
    <cfRule type="expression" dxfId="4063" priority="5089">
      <formula>AND(AJ302&lt;X302,AJ302&gt;=M302)</formula>
    </cfRule>
    <cfRule type="expression" dxfId="4062" priority="5090">
      <formula>AJ302&gt;=X302</formula>
    </cfRule>
  </conditionalFormatting>
  <conditionalFormatting sqref="AK302">
    <cfRule type="expression" dxfId="4061" priority="5085">
      <formula>AK302&lt;N302</formula>
    </cfRule>
    <cfRule type="expression" dxfId="4060" priority="5086">
      <formula>AND(AK302&lt;Y302,AK302&gt;=N302)</formula>
    </cfRule>
    <cfRule type="expression" dxfId="4059" priority="5087">
      <formula>AK302&gt;=Y302</formula>
    </cfRule>
  </conditionalFormatting>
  <conditionalFormatting sqref="AC302:AK302">
    <cfRule type="cellIs" dxfId="4058" priority="5082" operator="equal">
      <formula>0</formula>
    </cfRule>
  </conditionalFormatting>
  <conditionalFormatting sqref="AA303">
    <cfRule type="expression" dxfId="4057" priority="5079">
      <formula>AA303&lt;E303</formula>
    </cfRule>
    <cfRule type="expression" dxfId="4056" priority="5080">
      <formula>AND(AA303&lt;P303,AA303&gt;=E303)</formula>
    </cfRule>
    <cfRule type="expression" dxfId="4055" priority="5081">
      <formula>AA303&gt;=P303</formula>
    </cfRule>
  </conditionalFormatting>
  <conditionalFormatting sqref="AC303">
    <cfRule type="expression" dxfId="4054" priority="5076">
      <formula>AC303&lt;F303</formula>
    </cfRule>
    <cfRule type="expression" dxfId="4053" priority="5077">
      <formula>AND(AC303&lt;Q303,AC303&gt;=F303)</formula>
    </cfRule>
    <cfRule type="expression" dxfId="4052" priority="5078">
      <formula>AC303&gt;=Q303</formula>
    </cfRule>
  </conditionalFormatting>
  <conditionalFormatting sqref="AD303">
    <cfRule type="expression" dxfId="4051" priority="5073">
      <formula>AD303&lt;G303</formula>
    </cfRule>
    <cfRule type="expression" dxfId="4050" priority="5074">
      <formula>AND(AD303&lt;R303,AD303&gt;=G303)</formula>
    </cfRule>
    <cfRule type="expression" dxfId="4049" priority="5075">
      <formula>AD303&gt;=R303</formula>
    </cfRule>
  </conditionalFormatting>
  <conditionalFormatting sqref="AE303">
    <cfRule type="expression" dxfId="4048" priority="5070">
      <formula>AE303&lt;H303</formula>
    </cfRule>
    <cfRule type="expression" dxfId="4047" priority="5071">
      <formula>AND(AE303&lt;S303,AE303&gt;=H303)</formula>
    </cfRule>
    <cfRule type="expression" dxfId="4046" priority="5072">
      <formula>AE303&gt;=S303</formula>
    </cfRule>
  </conditionalFormatting>
  <conditionalFormatting sqref="AF303">
    <cfRule type="expression" dxfId="4045" priority="5067">
      <formula>AF303&lt;I303</formula>
    </cfRule>
    <cfRule type="expression" dxfId="4044" priority="5068">
      <formula>AND(AF303&lt;T303,AF303&gt;=I303)</formula>
    </cfRule>
    <cfRule type="expression" dxfId="4043" priority="5069">
      <formula>AF303&gt;=T303</formula>
    </cfRule>
  </conditionalFormatting>
  <conditionalFormatting sqref="AG303">
    <cfRule type="expression" dxfId="4042" priority="5064">
      <formula>AG303&lt;J303</formula>
    </cfRule>
    <cfRule type="expression" dxfId="4041" priority="5065">
      <formula>AND(AG303&lt;U303,AG303&gt;=J303)</formula>
    </cfRule>
    <cfRule type="expression" dxfId="4040" priority="5066">
      <formula>AG303&gt;=U303</formula>
    </cfRule>
  </conditionalFormatting>
  <conditionalFormatting sqref="AH303">
    <cfRule type="expression" dxfId="4039" priority="5061">
      <formula>AH303&lt;K303</formula>
    </cfRule>
    <cfRule type="expression" dxfId="4038" priority="5062">
      <formula>AND(AH303&lt;V303,AH303&gt;=K303)</formula>
    </cfRule>
    <cfRule type="expression" dxfId="4037" priority="5063">
      <formula>AH303&gt;=V303</formula>
    </cfRule>
  </conditionalFormatting>
  <conditionalFormatting sqref="AI303">
    <cfRule type="expression" dxfId="4036" priority="5058">
      <formula>AI303&lt;L303</formula>
    </cfRule>
    <cfRule type="expression" dxfId="4035" priority="5059">
      <formula>AND(AI303&lt;W303,AI303&gt;=L303)</formula>
    </cfRule>
    <cfRule type="expression" dxfId="4034" priority="5060">
      <formula>AI303&gt;=W303</formula>
    </cfRule>
  </conditionalFormatting>
  <conditionalFormatting sqref="AJ303">
    <cfRule type="expression" dxfId="4033" priority="5055">
      <formula>AJ303&lt;M303</formula>
    </cfRule>
    <cfRule type="expression" dxfId="4032" priority="5056">
      <formula>AND(AJ303&lt;X303,AJ303&gt;=M303)</formula>
    </cfRule>
    <cfRule type="expression" dxfId="4031" priority="5057">
      <formula>AJ303&gt;=X303</formula>
    </cfRule>
  </conditionalFormatting>
  <conditionalFormatting sqref="AK303">
    <cfRule type="expression" dxfId="4030" priority="5052">
      <formula>AK303&lt;N303</formula>
    </cfRule>
    <cfRule type="expression" dxfId="4029" priority="5053">
      <formula>AND(AK303&lt;Y303,AK303&gt;=N303)</formula>
    </cfRule>
    <cfRule type="expression" dxfId="4028" priority="5054">
      <formula>AK303&gt;=Y303</formula>
    </cfRule>
  </conditionalFormatting>
  <conditionalFormatting sqref="AA303 AC303:AK303">
    <cfRule type="cellIs" dxfId="4027" priority="5049" operator="equal">
      <formula>0</formula>
    </cfRule>
  </conditionalFormatting>
  <conditionalFormatting sqref="AC304">
    <cfRule type="expression" dxfId="4026" priority="5043">
      <formula>AC304&lt;F304</formula>
    </cfRule>
    <cfRule type="expression" dxfId="4025" priority="5044">
      <formula>AND(AC304&lt;Q304,AC304&gt;=F304)</formula>
    </cfRule>
    <cfRule type="expression" dxfId="4024" priority="5045">
      <formula>AC304&gt;=Q304</formula>
    </cfRule>
  </conditionalFormatting>
  <conditionalFormatting sqref="AD304">
    <cfRule type="expression" dxfId="4023" priority="5040">
      <formula>AD304&lt;G304</formula>
    </cfRule>
    <cfRule type="expression" dxfId="4022" priority="5041">
      <formula>AND(AD304&lt;R304,AD304&gt;=G304)</formula>
    </cfRule>
    <cfRule type="expression" dxfId="4021" priority="5042">
      <formula>AD304&gt;=R304</formula>
    </cfRule>
  </conditionalFormatting>
  <conditionalFormatting sqref="AE304">
    <cfRule type="expression" dxfId="4020" priority="5037">
      <formula>AE304&lt;H304</formula>
    </cfRule>
    <cfRule type="expression" dxfId="4019" priority="5038">
      <formula>AND(AE304&lt;S304,AE304&gt;=H304)</formula>
    </cfRule>
    <cfRule type="expression" dxfId="4018" priority="5039">
      <formula>AE304&gt;=S304</formula>
    </cfRule>
  </conditionalFormatting>
  <conditionalFormatting sqref="AF304">
    <cfRule type="expression" dxfId="4017" priority="5034">
      <formula>AF304&lt;I304</formula>
    </cfRule>
    <cfRule type="expression" dxfId="4016" priority="5035">
      <formula>AND(AF304&lt;T304,AF304&gt;=I304)</formula>
    </cfRule>
    <cfRule type="expression" dxfId="4015" priority="5036">
      <formula>AF304&gt;=T304</formula>
    </cfRule>
  </conditionalFormatting>
  <conditionalFormatting sqref="AG304">
    <cfRule type="expression" dxfId="4014" priority="5031">
      <formula>AG304&lt;J304</formula>
    </cfRule>
    <cfRule type="expression" dxfId="4013" priority="5032">
      <formula>AND(AG304&lt;U304,AG304&gt;=J304)</formula>
    </cfRule>
    <cfRule type="expression" dxfId="4012" priority="5033">
      <formula>AG304&gt;=U304</formula>
    </cfRule>
  </conditionalFormatting>
  <conditionalFormatting sqref="AH304">
    <cfRule type="expression" dxfId="4011" priority="5028">
      <formula>AH304&lt;K304</formula>
    </cfRule>
    <cfRule type="expression" dxfId="4010" priority="5029">
      <formula>AND(AH304&lt;V304,AH304&gt;=K304)</formula>
    </cfRule>
    <cfRule type="expression" dxfId="4009" priority="5030">
      <formula>AH304&gt;=V304</formula>
    </cfRule>
  </conditionalFormatting>
  <conditionalFormatting sqref="AI304">
    <cfRule type="expression" dxfId="4008" priority="5025">
      <formula>AI304&lt;L304</formula>
    </cfRule>
    <cfRule type="expression" dxfId="4007" priority="5026">
      <formula>AND(AI304&lt;W304,AI304&gt;=L304)</formula>
    </cfRule>
    <cfRule type="expression" dxfId="4006" priority="5027">
      <formula>AI304&gt;=W304</formula>
    </cfRule>
  </conditionalFormatting>
  <conditionalFormatting sqref="AJ304">
    <cfRule type="expression" dxfId="4005" priority="5022">
      <formula>AJ304&lt;M304</formula>
    </cfRule>
    <cfRule type="expression" dxfId="4004" priority="5023">
      <formula>AND(AJ304&lt;X304,AJ304&gt;=M304)</formula>
    </cfRule>
    <cfRule type="expression" dxfId="4003" priority="5024">
      <formula>AJ304&gt;=X304</formula>
    </cfRule>
  </conditionalFormatting>
  <conditionalFormatting sqref="AK304">
    <cfRule type="expression" dxfId="4002" priority="5019">
      <formula>AK304&lt;N304</formula>
    </cfRule>
    <cfRule type="expression" dxfId="4001" priority="5020">
      <formula>AND(AK304&lt;Y304,AK304&gt;=N304)</formula>
    </cfRule>
    <cfRule type="expression" dxfId="4000" priority="5021">
      <formula>AK304&gt;=Y304</formula>
    </cfRule>
  </conditionalFormatting>
  <conditionalFormatting sqref="AC304:AK304">
    <cfRule type="cellIs" dxfId="3999" priority="5016" operator="equal">
      <formula>0</formula>
    </cfRule>
  </conditionalFormatting>
  <conditionalFormatting sqref="AC305">
    <cfRule type="expression" dxfId="3998" priority="5010">
      <formula>AC305&lt;F305</formula>
    </cfRule>
    <cfRule type="expression" dxfId="3997" priority="5011">
      <formula>AND(AC305&lt;Q305,AC305&gt;=F305)</formula>
    </cfRule>
    <cfRule type="expression" dxfId="3996" priority="5012">
      <formula>AC305&gt;=Q305</formula>
    </cfRule>
  </conditionalFormatting>
  <conditionalFormatting sqref="AD305">
    <cfRule type="expression" dxfId="3995" priority="5007">
      <formula>AD305&lt;G305</formula>
    </cfRule>
    <cfRule type="expression" dxfId="3994" priority="5008">
      <formula>AND(AD305&lt;R305,AD305&gt;=G305)</formula>
    </cfRule>
    <cfRule type="expression" dxfId="3993" priority="5009">
      <formula>AD305&gt;=R305</formula>
    </cfRule>
  </conditionalFormatting>
  <conditionalFormatting sqref="AE305">
    <cfRule type="expression" dxfId="3992" priority="5004">
      <formula>AE305&lt;H305</formula>
    </cfRule>
    <cfRule type="expression" dxfId="3991" priority="5005">
      <formula>AND(AE305&lt;S305,AE305&gt;=H305)</formula>
    </cfRule>
    <cfRule type="expression" dxfId="3990" priority="5006">
      <formula>AE305&gt;=S305</formula>
    </cfRule>
  </conditionalFormatting>
  <conditionalFormatting sqref="AF305">
    <cfRule type="expression" dxfId="3989" priority="5001">
      <formula>AF305&lt;I305</formula>
    </cfRule>
    <cfRule type="expression" dxfId="3988" priority="5002">
      <formula>AND(AF305&lt;T305,AF305&gt;=I305)</formula>
    </cfRule>
    <cfRule type="expression" dxfId="3987" priority="5003">
      <formula>AF305&gt;=T305</formula>
    </cfRule>
  </conditionalFormatting>
  <conditionalFormatting sqref="AG305">
    <cfRule type="expression" dxfId="3986" priority="4998">
      <formula>AG305&lt;J305</formula>
    </cfRule>
    <cfRule type="expression" dxfId="3985" priority="4999">
      <formula>AND(AG305&lt;U305,AG305&gt;=J305)</formula>
    </cfRule>
    <cfRule type="expression" dxfId="3984" priority="5000">
      <formula>AG305&gt;=U305</formula>
    </cfRule>
  </conditionalFormatting>
  <conditionalFormatting sqref="AH305">
    <cfRule type="expression" dxfId="3983" priority="4995">
      <formula>AH305&lt;K305</formula>
    </cfRule>
    <cfRule type="expression" dxfId="3982" priority="4996">
      <formula>AND(AH305&lt;V305,AH305&gt;=K305)</formula>
    </cfRule>
    <cfRule type="expression" dxfId="3981" priority="4997">
      <formula>AH305&gt;=V305</formula>
    </cfRule>
  </conditionalFormatting>
  <conditionalFormatting sqref="AI305">
    <cfRule type="expression" dxfId="3980" priority="4992">
      <formula>AI305&lt;L305</formula>
    </cfRule>
    <cfRule type="expression" dxfId="3979" priority="4993">
      <formula>AND(AI305&lt;W305,AI305&gt;=L305)</formula>
    </cfRule>
    <cfRule type="expression" dxfId="3978" priority="4994">
      <formula>AI305&gt;=W305</formula>
    </cfRule>
  </conditionalFormatting>
  <conditionalFormatting sqref="AJ305">
    <cfRule type="expression" dxfId="3977" priority="4989">
      <formula>AJ305&lt;M305</formula>
    </cfRule>
    <cfRule type="expression" dxfId="3976" priority="4990">
      <formula>AND(AJ305&lt;X305,AJ305&gt;=M305)</formula>
    </cfRule>
    <cfRule type="expression" dxfId="3975" priority="4991">
      <formula>AJ305&gt;=X305</formula>
    </cfRule>
  </conditionalFormatting>
  <conditionalFormatting sqref="AK305">
    <cfRule type="expression" dxfId="3974" priority="4986">
      <formula>AK305&lt;N305</formula>
    </cfRule>
    <cfRule type="expression" dxfId="3973" priority="4987">
      <formula>AND(AK305&lt;Y305,AK305&gt;=N305)</formula>
    </cfRule>
    <cfRule type="expression" dxfId="3972" priority="4988">
      <formula>AK305&gt;=Y305</formula>
    </cfRule>
  </conditionalFormatting>
  <conditionalFormatting sqref="AC305:AK305">
    <cfRule type="cellIs" dxfId="3971" priority="4983" operator="equal">
      <formula>0</formula>
    </cfRule>
  </conditionalFormatting>
  <conditionalFormatting sqref="AC306">
    <cfRule type="expression" dxfId="3970" priority="4977">
      <formula>AC306&lt;F306</formula>
    </cfRule>
    <cfRule type="expression" dxfId="3969" priority="4978">
      <formula>AND(AC306&lt;Q306,AC306&gt;=F306)</formula>
    </cfRule>
    <cfRule type="expression" dxfId="3968" priority="4979">
      <formula>AC306&gt;=Q306</formula>
    </cfRule>
  </conditionalFormatting>
  <conditionalFormatting sqref="AD306">
    <cfRule type="expression" dxfId="3967" priority="4974">
      <formula>AD306&lt;G306</formula>
    </cfRule>
    <cfRule type="expression" dxfId="3966" priority="4975">
      <formula>AND(AD306&lt;R306,AD306&gt;=G306)</formula>
    </cfRule>
    <cfRule type="expression" dxfId="3965" priority="4976">
      <formula>AD306&gt;=R306</formula>
    </cfRule>
  </conditionalFormatting>
  <conditionalFormatting sqref="AE306">
    <cfRule type="expression" dxfId="3964" priority="4971">
      <formula>AE306&lt;H306</formula>
    </cfRule>
    <cfRule type="expression" dxfId="3963" priority="4972">
      <formula>AND(AE306&lt;S306,AE306&gt;=H306)</formula>
    </cfRule>
    <cfRule type="expression" dxfId="3962" priority="4973">
      <formula>AE306&gt;=S306</formula>
    </cfRule>
  </conditionalFormatting>
  <conditionalFormatting sqref="AF306">
    <cfRule type="expression" dxfId="3961" priority="4968">
      <formula>AF306&lt;I306</formula>
    </cfRule>
    <cfRule type="expression" dxfId="3960" priority="4969">
      <formula>AND(AF306&lt;T306,AF306&gt;=I306)</formula>
    </cfRule>
    <cfRule type="expression" dxfId="3959" priority="4970">
      <formula>AF306&gt;=T306</formula>
    </cfRule>
  </conditionalFormatting>
  <conditionalFormatting sqref="AG306">
    <cfRule type="expression" dxfId="3958" priority="4965">
      <formula>AG306&lt;J306</formula>
    </cfRule>
    <cfRule type="expression" dxfId="3957" priority="4966">
      <formula>AND(AG306&lt;U306,AG306&gt;=J306)</formula>
    </cfRule>
    <cfRule type="expression" dxfId="3956" priority="4967">
      <formula>AG306&gt;=U306</formula>
    </cfRule>
  </conditionalFormatting>
  <conditionalFormatting sqref="AH306">
    <cfRule type="expression" dxfId="3955" priority="4962">
      <formula>AH306&lt;K306</formula>
    </cfRule>
    <cfRule type="expression" dxfId="3954" priority="4963">
      <formula>AND(AH306&lt;V306,AH306&gt;=K306)</formula>
    </cfRule>
    <cfRule type="expression" dxfId="3953" priority="4964">
      <formula>AH306&gt;=V306</formula>
    </cfRule>
  </conditionalFormatting>
  <conditionalFormatting sqref="AI306">
    <cfRule type="expression" dxfId="3952" priority="4959">
      <formula>AI306&lt;L306</formula>
    </cfRule>
    <cfRule type="expression" dxfId="3951" priority="4960">
      <formula>AND(AI306&lt;W306,AI306&gt;=L306)</formula>
    </cfRule>
    <cfRule type="expression" dxfId="3950" priority="4961">
      <formula>AI306&gt;=W306</formula>
    </cfRule>
  </conditionalFormatting>
  <conditionalFormatting sqref="AJ306">
    <cfRule type="expression" dxfId="3949" priority="4956">
      <formula>AJ306&lt;M306</formula>
    </cfRule>
    <cfRule type="expression" dxfId="3948" priority="4957">
      <formula>AND(AJ306&lt;X306,AJ306&gt;=M306)</formula>
    </cfRule>
    <cfRule type="expression" dxfId="3947" priority="4958">
      <formula>AJ306&gt;=X306</formula>
    </cfRule>
  </conditionalFormatting>
  <conditionalFormatting sqref="AK306">
    <cfRule type="expression" dxfId="3946" priority="4953">
      <formula>AK306&lt;N306</formula>
    </cfRule>
    <cfRule type="expression" dxfId="3945" priority="4954">
      <formula>AND(AK306&lt;Y306,AK306&gt;=N306)</formula>
    </cfRule>
    <cfRule type="expression" dxfId="3944" priority="4955">
      <formula>AK306&gt;=Y306</formula>
    </cfRule>
  </conditionalFormatting>
  <conditionalFormatting sqref="AC306:AK306">
    <cfRule type="cellIs" dxfId="3943" priority="4950" operator="equal">
      <formula>0</formula>
    </cfRule>
  </conditionalFormatting>
  <conditionalFormatting sqref="AC307">
    <cfRule type="expression" dxfId="3942" priority="4944">
      <formula>AC307&lt;F307</formula>
    </cfRule>
    <cfRule type="expression" dxfId="3941" priority="4945">
      <formula>AND(AC307&lt;Q307,AC307&gt;=F307)</formula>
    </cfRule>
    <cfRule type="expression" dxfId="3940" priority="4946">
      <formula>AC307&gt;=Q307</formula>
    </cfRule>
  </conditionalFormatting>
  <conditionalFormatting sqref="AD307">
    <cfRule type="expression" dxfId="3939" priority="4941">
      <formula>AD307&lt;G307</formula>
    </cfRule>
    <cfRule type="expression" dxfId="3938" priority="4942">
      <formula>AND(AD307&lt;R307,AD307&gt;=G307)</formula>
    </cfRule>
    <cfRule type="expression" dxfId="3937" priority="4943">
      <formula>AD307&gt;=R307</formula>
    </cfRule>
  </conditionalFormatting>
  <conditionalFormatting sqref="AE307">
    <cfRule type="expression" dxfId="3936" priority="4938">
      <formula>AE307&lt;H307</formula>
    </cfRule>
    <cfRule type="expression" dxfId="3935" priority="4939">
      <formula>AND(AE307&lt;S307,AE307&gt;=H307)</formula>
    </cfRule>
    <cfRule type="expression" dxfId="3934" priority="4940">
      <formula>AE307&gt;=S307</formula>
    </cfRule>
  </conditionalFormatting>
  <conditionalFormatting sqref="AF307">
    <cfRule type="expression" dxfId="3933" priority="4935">
      <formula>AF307&lt;I307</formula>
    </cfRule>
    <cfRule type="expression" dxfId="3932" priority="4936">
      <formula>AND(AF307&lt;T307,AF307&gt;=I307)</formula>
    </cfRule>
    <cfRule type="expression" dxfId="3931" priority="4937">
      <formula>AF307&gt;=T307</formula>
    </cfRule>
  </conditionalFormatting>
  <conditionalFormatting sqref="AG307">
    <cfRule type="expression" dxfId="3930" priority="4932">
      <formula>AG307&lt;J307</formula>
    </cfRule>
    <cfRule type="expression" dxfId="3929" priority="4933">
      <formula>AND(AG307&lt;U307,AG307&gt;=J307)</formula>
    </cfRule>
    <cfRule type="expression" dxfId="3928" priority="4934">
      <formula>AG307&gt;=U307</formula>
    </cfRule>
  </conditionalFormatting>
  <conditionalFormatting sqref="AH307">
    <cfRule type="expression" dxfId="3927" priority="4929">
      <formula>AH307&lt;K307</formula>
    </cfRule>
    <cfRule type="expression" dxfId="3926" priority="4930">
      <formula>AND(AH307&lt;V307,AH307&gt;=K307)</formula>
    </cfRule>
    <cfRule type="expression" dxfId="3925" priority="4931">
      <formula>AH307&gt;=V307</formula>
    </cfRule>
  </conditionalFormatting>
  <conditionalFormatting sqref="AI307">
    <cfRule type="expression" dxfId="3924" priority="4926">
      <formula>AI307&lt;L307</formula>
    </cfRule>
    <cfRule type="expression" dxfId="3923" priority="4927">
      <formula>AND(AI307&lt;W307,AI307&gt;=L307)</formula>
    </cfRule>
    <cfRule type="expression" dxfId="3922" priority="4928">
      <formula>AI307&gt;=W307</formula>
    </cfRule>
  </conditionalFormatting>
  <conditionalFormatting sqref="AJ307">
    <cfRule type="expression" dxfId="3921" priority="4923">
      <formula>AJ307&lt;M307</formula>
    </cfRule>
    <cfRule type="expression" dxfId="3920" priority="4924">
      <formula>AND(AJ307&lt;X307,AJ307&gt;=M307)</formula>
    </cfRule>
    <cfRule type="expression" dxfId="3919" priority="4925">
      <formula>AJ307&gt;=X307</formula>
    </cfRule>
  </conditionalFormatting>
  <conditionalFormatting sqref="AK307">
    <cfRule type="expression" dxfId="3918" priority="4920">
      <formula>AK307&lt;N307</formula>
    </cfRule>
    <cfRule type="expression" dxfId="3917" priority="4921">
      <formula>AND(AK307&lt;Y307,AK307&gt;=N307)</formula>
    </cfRule>
    <cfRule type="expression" dxfId="3916" priority="4922">
      <formula>AK307&gt;=Y307</formula>
    </cfRule>
  </conditionalFormatting>
  <conditionalFormatting sqref="AC307:AK307">
    <cfRule type="cellIs" dxfId="3915" priority="4917" operator="equal">
      <formula>0</formula>
    </cfRule>
  </conditionalFormatting>
  <conditionalFormatting sqref="AC309">
    <cfRule type="expression" dxfId="3914" priority="4911">
      <formula>AC309&lt;F309</formula>
    </cfRule>
    <cfRule type="expression" dxfId="3913" priority="4912">
      <formula>AND(AC309&lt;Q309,AC309&gt;=F309)</formula>
    </cfRule>
    <cfRule type="expression" dxfId="3912" priority="4913">
      <formula>AC309&gt;=Q309</formula>
    </cfRule>
  </conditionalFormatting>
  <conditionalFormatting sqref="AD309">
    <cfRule type="expression" dxfId="3911" priority="4908">
      <formula>AD309&lt;G309</formula>
    </cfRule>
    <cfRule type="expression" dxfId="3910" priority="4909">
      <formula>AND(AD309&lt;R309,AD309&gt;=G309)</formula>
    </cfRule>
    <cfRule type="expression" dxfId="3909" priority="4910">
      <formula>AD309&gt;=R309</formula>
    </cfRule>
  </conditionalFormatting>
  <conditionalFormatting sqref="AE309">
    <cfRule type="expression" dxfId="3908" priority="4905">
      <formula>AE309&lt;H309</formula>
    </cfRule>
    <cfRule type="expression" dxfId="3907" priority="4906">
      <formula>AND(AE309&lt;S309,AE309&gt;=H309)</formula>
    </cfRule>
    <cfRule type="expression" dxfId="3906" priority="4907">
      <formula>AE309&gt;=S309</formula>
    </cfRule>
  </conditionalFormatting>
  <conditionalFormatting sqref="AF309">
    <cfRule type="expression" dxfId="3905" priority="4902">
      <formula>AF309&lt;I309</formula>
    </cfRule>
    <cfRule type="expression" dxfId="3904" priority="4903">
      <formula>AND(AF309&lt;T309,AF309&gt;=I309)</formula>
    </cfRule>
    <cfRule type="expression" dxfId="3903" priority="4904">
      <formula>AF309&gt;=T309</formula>
    </cfRule>
  </conditionalFormatting>
  <conditionalFormatting sqref="AG309">
    <cfRule type="expression" dxfId="3902" priority="4899">
      <formula>AG309&lt;J309</formula>
    </cfRule>
    <cfRule type="expression" dxfId="3901" priority="4900">
      <formula>AND(AG309&lt;U309,AG309&gt;=J309)</formula>
    </cfRule>
    <cfRule type="expression" dxfId="3900" priority="4901">
      <formula>AG309&gt;=U309</formula>
    </cfRule>
  </conditionalFormatting>
  <conditionalFormatting sqref="AH309">
    <cfRule type="expression" dxfId="3899" priority="4896">
      <formula>AH309&lt;K309</formula>
    </cfRule>
    <cfRule type="expression" dxfId="3898" priority="4897">
      <formula>AND(AH309&lt;V309,AH309&gt;=K309)</formula>
    </cfRule>
    <cfRule type="expression" dxfId="3897" priority="4898">
      <formula>AH309&gt;=V309</formula>
    </cfRule>
  </conditionalFormatting>
  <conditionalFormatting sqref="AI309">
    <cfRule type="expression" dxfId="3896" priority="4893">
      <formula>AI309&lt;L309</formula>
    </cfRule>
    <cfRule type="expression" dxfId="3895" priority="4894">
      <formula>AND(AI309&lt;W309,AI309&gt;=L309)</formula>
    </cfRule>
    <cfRule type="expression" dxfId="3894" priority="4895">
      <formula>AI309&gt;=W309</formula>
    </cfRule>
  </conditionalFormatting>
  <conditionalFormatting sqref="AJ309">
    <cfRule type="expression" dxfId="3893" priority="4890">
      <formula>AJ309&lt;M309</formula>
    </cfRule>
    <cfRule type="expression" dxfId="3892" priority="4891">
      <formula>AND(AJ309&lt;X309,AJ309&gt;=M309)</formula>
    </cfRule>
    <cfRule type="expression" dxfId="3891" priority="4892">
      <formula>AJ309&gt;=X309</formula>
    </cfRule>
  </conditionalFormatting>
  <conditionalFormatting sqref="AK309">
    <cfRule type="expression" dxfId="3890" priority="4887">
      <formula>AK309&lt;N309</formula>
    </cfRule>
    <cfRule type="expression" dxfId="3889" priority="4888">
      <formula>AND(AK309&lt;Y309,AK309&gt;=N309)</formula>
    </cfRule>
    <cfRule type="expression" dxfId="3888" priority="4889">
      <formula>AK309&gt;=Y309</formula>
    </cfRule>
  </conditionalFormatting>
  <conditionalFormatting sqref="AC309:AK309">
    <cfRule type="cellIs" dxfId="3887" priority="4884" operator="equal">
      <formula>0</formula>
    </cfRule>
  </conditionalFormatting>
  <conditionalFormatting sqref="AA310">
    <cfRule type="expression" dxfId="3886" priority="4881">
      <formula>AA310&lt;E310</formula>
    </cfRule>
    <cfRule type="expression" dxfId="3885" priority="4882">
      <formula>AND(AA310&lt;P310,AA310&gt;=E310)</formula>
    </cfRule>
    <cfRule type="expression" dxfId="3884" priority="4883">
      <formula>AA310&gt;=P310</formula>
    </cfRule>
  </conditionalFormatting>
  <conditionalFormatting sqref="AC310">
    <cfRule type="expression" dxfId="3883" priority="4878">
      <formula>AC310&lt;F310</formula>
    </cfRule>
    <cfRule type="expression" dxfId="3882" priority="4879">
      <formula>AND(AC310&lt;Q310,AC310&gt;=F310)</formula>
    </cfRule>
    <cfRule type="expression" dxfId="3881" priority="4880">
      <formula>AC310&gt;=Q310</formula>
    </cfRule>
  </conditionalFormatting>
  <conditionalFormatting sqref="AD310">
    <cfRule type="expression" dxfId="3880" priority="4875">
      <formula>AD310&lt;G310</formula>
    </cfRule>
    <cfRule type="expression" dxfId="3879" priority="4876">
      <formula>AND(AD310&lt;R310,AD310&gt;=G310)</formula>
    </cfRule>
    <cfRule type="expression" dxfId="3878" priority="4877">
      <formula>AD310&gt;=R310</formula>
    </cfRule>
  </conditionalFormatting>
  <conditionalFormatting sqref="AE310">
    <cfRule type="expression" dxfId="3877" priority="4872">
      <formula>AE310&lt;H310</formula>
    </cfRule>
    <cfRule type="expression" dxfId="3876" priority="4873">
      <formula>AND(AE310&lt;S310,AE310&gt;=H310)</formula>
    </cfRule>
    <cfRule type="expression" dxfId="3875" priority="4874">
      <formula>AE310&gt;=S310</formula>
    </cfRule>
  </conditionalFormatting>
  <conditionalFormatting sqref="AF310">
    <cfRule type="expression" dxfId="3874" priority="4869">
      <formula>AF310&lt;I310</formula>
    </cfRule>
    <cfRule type="expression" dxfId="3873" priority="4870">
      <formula>AND(AF310&lt;T310,AF310&gt;=I310)</formula>
    </cfRule>
    <cfRule type="expression" dxfId="3872" priority="4871">
      <formula>AF310&gt;=T310</formula>
    </cfRule>
  </conditionalFormatting>
  <conditionalFormatting sqref="AG310">
    <cfRule type="expression" dxfId="3871" priority="4866">
      <formula>AG310&lt;J310</formula>
    </cfRule>
    <cfRule type="expression" dxfId="3870" priority="4867">
      <formula>AND(AG310&lt;U310,AG310&gt;=J310)</formula>
    </cfRule>
    <cfRule type="expression" dxfId="3869" priority="4868">
      <formula>AG310&gt;=U310</formula>
    </cfRule>
  </conditionalFormatting>
  <conditionalFormatting sqref="AH310">
    <cfRule type="expression" dxfId="3868" priority="4863">
      <formula>AH310&lt;K310</formula>
    </cfRule>
    <cfRule type="expression" dxfId="3867" priority="4864">
      <formula>AND(AH310&lt;V310,AH310&gt;=K310)</formula>
    </cfRule>
    <cfRule type="expression" dxfId="3866" priority="4865">
      <formula>AH310&gt;=V310</formula>
    </cfRule>
  </conditionalFormatting>
  <conditionalFormatting sqref="AI310">
    <cfRule type="expression" dxfId="3865" priority="4860">
      <formula>AI310&lt;L310</formula>
    </cfRule>
    <cfRule type="expression" dxfId="3864" priority="4861">
      <formula>AND(AI310&lt;W310,AI310&gt;=L310)</formula>
    </cfRule>
    <cfRule type="expression" dxfId="3863" priority="4862">
      <formula>AI310&gt;=W310</formula>
    </cfRule>
  </conditionalFormatting>
  <conditionalFormatting sqref="AJ310">
    <cfRule type="expression" dxfId="3862" priority="4857">
      <formula>AJ310&lt;M310</formula>
    </cfRule>
    <cfRule type="expression" dxfId="3861" priority="4858">
      <formula>AND(AJ310&lt;X310,AJ310&gt;=M310)</formula>
    </cfRule>
    <cfRule type="expression" dxfId="3860" priority="4859">
      <formula>AJ310&gt;=X310</formula>
    </cfRule>
  </conditionalFormatting>
  <conditionalFormatting sqref="AK310">
    <cfRule type="expression" dxfId="3859" priority="4854">
      <formula>AK310&lt;N310</formula>
    </cfRule>
    <cfRule type="expression" dxfId="3858" priority="4855">
      <formula>AND(AK310&lt;Y310,AK310&gt;=N310)</formula>
    </cfRule>
    <cfRule type="expression" dxfId="3857" priority="4856">
      <formula>AK310&gt;=Y310</formula>
    </cfRule>
  </conditionalFormatting>
  <conditionalFormatting sqref="AA310 AC310:AK310">
    <cfRule type="cellIs" dxfId="3856" priority="4851" operator="equal">
      <formula>0</formula>
    </cfRule>
  </conditionalFormatting>
  <conditionalFormatting sqref="AC311">
    <cfRule type="expression" dxfId="3855" priority="4845">
      <formula>AC311&lt;F311</formula>
    </cfRule>
    <cfRule type="expression" dxfId="3854" priority="4846">
      <formula>AND(AC311&lt;Q311,AC311&gt;=F311)</formula>
    </cfRule>
    <cfRule type="expression" dxfId="3853" priority="4847">
      <formula>AC311&gt;=Q311</formula>
    </cfRule>
  </conditionalFormatting>
  <conditionalFormatting sqref="AD311">
    <cfRule type="expression" dxfId="3852" priority="4842">
      <formula>AD311&lt;G311</formula>
    </cfRule>
    <cfRule type="expression" dxfId="3851" priority="4843">
      <formula>AND(AD311&lt;R311,AD311&gt;=G311)</formula>
    </cfRule>
    <cfRule type="expression" dxfId="3850" priority="4844">
      <formula>AD311&gt;=R311</formula>
    </cfRule>
  </conditionalFormatting>
  <conditionalFormatting sqref="AE311">
    <cfRule type="expression" dxfId="3849" priority="4839">
      <formula>AE311&lt;H311</formula>
    </cfRule>
    <cfRule type="expression" dxfId="3848" priority="4840">
      <formula>AND(AE311&lt;S311,AE311&gt;=H311)</formula>
    </cfRule>
    <cfRule type="expression" dxfId="3847" priority="4841">
      <formula>AE311&gt;=S311</formula>
    </cfRule>
  </conditionalFormatting>
  <conditionalFormatting sqref="AF311">
    <cfRule type="expression" dxfId="3846" priority="4836">
      <formula>AF311&lt;I311</formula>
    </cfRule>
    <cfRule type="expression" dxfId="3845" priority="4837">
      <formula>AND(AF311&lt;T311,AF311&gt;=I311)</formula>
    </cfRule>
    <cfRule type="expression" dxfId="3844" priority="4838">
      <formula>AF311&gt;=T311</formula>
    </cfRule>
  </conditionalFormatting>
  <conditionalFormatting sqref="AG311">
    <cfRule type="expression" dxfId="3843" priority="4833">
      <formula>AG311&lt;J311</formula>
    </cfRule>
    <cfRule type="expression" dxfId="3842" priority="4834">
      <formula>AND(AG311&lt;U311,AG311&gt;=J311)</formula>
    </cfRule>
    <cfRule type="expression" dxfId="3841" priority="4835">
      <formula>AG311&gt;=U311</formula>
    </cfRule>
  </conditionalFormatting>
  <conditionalFormatting sqref="AH311">
    <cfRule type="expression" dxfId="3840" priority="4830">
      <formula>AH311&lt;K311</formula>
    </cfRule>
    <cfRule type="expression" dxfId="3839" priority="4831">
      <formula>AND(AH311&lt;V311,AH311&gt;=K311)</formula>
    </cfRule>
    <cfRule type="expression" dxfId="3838" priority="4832">
      <formula>AH311&gt;=V311</formula>
    </cfRule>
  </conditionalFormatting>
  <conditionalFormatting sqref="AI311">
    <cfRule type="expression" dxfId="3837" priority="4827">
      <formula>AI311&lt;L311</formula>
    </cfRule>
    <cfRule type="expression" dxfId="3836" priority="4828">
      <formula>AND(AI311&lt;W311,AI311&gt;=L311)</formula>
    </cfRule>
    <cfRule type="expression" dxfId="3835" priority="4829">
      <formula>AI311&gt;=W311</formula>
    </cfRule>
  </conditionalFormatting>
  <conditionalFormatting sqref="AJ311">
    <cfRule type="expression" dxfId="3834" priority="4824">
      <formula>AJ311&lt;M311</formula>
    </cfRule>
    <cfRule type="expression" dxfId="3833" priority="4825">
      <formula>AND(AJ311&lt;X311,AJ311&gt;=M311)</formula>
    </cfRule>
    <cfRule type="expression" dxfId="3832" priority="4826">
      <formula>AJ311&gt;=X311</formula>
    </cfRule>
  </conditionalFormatting>
  <conditionalFormatting sqref="AK311">
    <cfRule type="expression" dxfId="3831" priority="4821">
      <formula>AK311&lt;N311</formula>
    </cfRule>
    <cfRule type="expression" dxfId="3830" priority="4822">
      <formula>AND(AK311&lt;Y311,AK311&gt;=N311)</formula>
    </cfRule>
    <cfRule type="expression" dxfId="3829" priority="4823">
      <formula>AK311&gt;=Y311</formula>
    </cfRule>
  </conditionalFormatting>
  <conditionalFormatting sqref="AC311:AK311">
    <cfRule type="cellIs" dxfId="3828" priority="4818" operator="equal">
      <formula>0</formula>
    </cfRule>
  </conditionalFormatting>
  <conditionalFormatting sqref="AC312">
    <cfRule type="expression" dxfId="3827" priority="4812">
      <formula>AC312&lt;F312</formula>
    </cfRule>
    <cfRule type="expression" dxfId="3826" priority="4813">
      <formula>AND(AC312&lt;Q312,AC312&gt;=F312)</formula>
    </cfRule>
    <cfRule type="expression" dxfId="3825" priority="4814">
      <formula>AC312&gt;=Q312</formula>
    </cfRule>
  </conditionalFormatting>
  <conditionalFormatting sqref="AD312">
    <cfRule type="expression" dxfId="3824" priority="4809">
      <formula>AD312&lt;G312</formula>
    </cfRule>
    <cfRule type="expression" dxfId="3823" priority="4810">
      <formula>AND(AD312&lt;R312,AD312&gt;=G312)</formula>
    </cfRule>
    <cfRule type="expression" dxfId="3822" priority="4811">
      <formula>AD312&gt;=R312</formula>
    </cfRule>
  </conditionalFormatting>
  <conditionalFormatting sqref="AE312">
    <cfRule type="expression" dxfId="3821" priority="4806">
      <formula>AE312&lt;H312</formula>
    </cfRule>
    <cfRule type="expression" dxfId="3820" priority="4807">
      <formula>AND(AE312&lt;S312,AE312&gt;=H312)</formula>
    </cfRule>
    <cfRule type="expression" dxfId="3819" priority="4808">
      <formula>AE312&gt;=S312</formula>
    </cfRule>
  </conditionalFormatting>
  <conditionalFormatting sqref="AF312">
    <cfRule type="expression" dxfId="3818" priority="4803">
      <formula>AF312&lt;I312</formula>
    </cfRule>
    <cfRule type="expression" dxfId="3817" priority="4804">
      <formula>AND(AF312&lt;T312,AF312&gt;=I312)</formula>
    </cfRule>
    <cfRule type="expression" dxfId="3816" priority="4805">
      <formula>AF312&gt;=T312</formula>
    </cfRule>
  </conditionalFormatting>
  <conditionalFormatting sqref="AG312">
    <cfRule type="expression" dxfId="3815" priority="4800">
      <formula>AG312&lt;J312</formula>
    </cfRule>
    <cfRule type="expression" dxfId="3814" priority="4801">
      <formula>AND(AG312&lt;U312,AG312&gt;=J312)</formula>
    </cfRule>
    <cfRule type="expression" dxfId="3813" priority="4802">
      <formula>AG312&gt;=U312</formula>
    </cfRule>
  </conditionalFormatting>
  <conditionalFormatting sqref="AH312">
    <cfRule type="expression" dxfId="3812" priority="4797">
      <formula>AH312&lt;K312</formula>
    </cfRule>
    <cfRule type="expression" dxfId="3811" priority="4798">
      <formula>AND(AH312&lt;V312,AH312&gt;=K312)</formula>
    </cfRule>
    <cfRule type="expression" dxfId="3810" priority="4799">
      <formula>AH312&gt;=V312</formula>
    </cfRule>
  </conditionalFormatting>
  <conditionalFormatting sqref="AI312">
    <cfRule type="expression" dxfId="3809" priority="4794">
      <formula>AI312&lt;L312</formula>
    </cfRule>
    <cfRule type="expression" dxfId="3808" priority="4795">
      <formula>AND(AI312&lt;W312,AI312&gt;=L312)</formula>
    </cfRule>
    <cfRule type="expression" dxfId="3807" priority="4796">
      <formula>AI312&gt;=W312</formula>
    </cfRule>
  </conditionalFormatting>
  <conditionalFormatting sqref="AJ312">
    <cfRule type="expression" dxfId="3806" priority="4791">
      <formula>AJ312&lt;M312</formula>
    </cfRule>
    <cfRule type="expression" dxfId="3805" priority="4792">
      <formula>AND(AJ312&lt;X312,AJ312&gt;=M312)</formula>
    </cfRule>
    <cfRule type="expression" dxfId="3804" priority="4793">
      <formula>AJ312&gt;=X312</formula>
    </cfRule>
  </conditionalFormatting>
  <conditionalFormatting sqref="AK312">
    <cfRule type="expression" dxfId="3803" priority="4788">
      <formula>AK312&lt;N312</formula>
    </cfRule>
    <cfRule type="expression" dxfId="3802" priority="4789">
      <formula>AND(AK312&lt;Y312,AK312&gt;=N312)</formula>
    </cfRule>
    <cfRule type="expression" dxfId="3801" priority="4790">
      <formula>AK312&gt;=Y312</formula>
    </cfRule>
  </conditionalFormatting>
  <conditionalFormatting sqref="AC312:AK312">
    <cfRule type="cellIs" dxfId="3800" priority="4785" operator="equal">
      <formula>0</formula>
    </cfRule>
  </conditionalFormatting>
  <conditionalFormatting sqref="AC313">
    <cfRule type="expression" dxfId="3799" priority="4779">
      <formula>AC313&lt;F313</formula>
    </cfRule>
    <cfRule type="expression" dxfId="3798" priority="4780">
      <formula>AND(AC313&lt;Q313,AC313&gt;=F313)</formula>
    </cfRule>
    <cfRule type="expression" dxfId="3797" priority="4781">
      <formula>AC313&gt;=Q313</formula>
    </cfRule>
  </conditionalFormatting>
  <conditionalFormatting sqref="AD313">
    <cfRule type="expression" dxfId="3796" priority="4776">
      <formula>AD313&lt;G313</formula>
    </cfRule>
    <cfRule type="expression" dxfId="3795" priority="4777">
      <formula>AND(AD313&lt;R313,AD313&gt;=G313)</formula>
    </cfRule>
    <cfRule type="expression" dxfId="3794" priority="4778">
      <formula>AD313&gt;=R313</formula>
    </cfRule>
  </conditionalFormatting>
  <conditionalFormatting sqref="AE313">
    <cfRule type="expression" dxfId="3793" priority="4773">
      <formula>AE313&lt;H313</formula>
    </cfRule>
    <cfRule type="expression" dxfId="3792" priority="4774">
      <formula>AND(AE313&lt;S313,AE313&gt;=H313)</formula>
    </cfRule>
    <cfRule type="expression" dxfId="3791" priority="4775">
      <formula>AE313&gt;=S313</formula>
    </cfRule>
  </conditionalFormatting>
  <conditionalFormatting sqref="AF313">
    <cfRule type="expression" dxfId="3790" priority="4770">
      <formula>AF313&lt;I313</formula>
    </cfRule>
    <cfRule type="expression" dxfId="3789" priority="4771">
      <formula>AND(AF313&lt;T313,AF313&gt;=I313)</formula>
    </cfRule>
    <cfRule type="expression" dxfId="3788" priority="4772">
      <formula>AF313&gt;=T313</formula>
    </cfRule>
  </conditionalFormatting>
  <conditionalFormatting sqref="AG313">
    <cfRule type="expression" dxfId="3787" priority="4767">
      <formula>AG313&lt;J313</formula>
    </cfRule>
    <cfRule type="expression" dxfId="3786" priority="4768">
      <formula>AND(AG313&lt;U313,AG313&gt;=J313)</formula>
    </cfRule>
    <cfRule type="expression" dxfId="3785" priority="4769">
      <formula>AG313&gt;=U313</formula>
    </cfRule>
  </conditionalFormatting>
  <conditionalFormatting sqref="AH313">
    <cfRule type="expression" dxfId="3784" priority="4764">
      <formula>AH313&lt;K313</formula>
    </cfRule>
    <cfRule type="expression" dxfId="3783" priority="4765">
      <formula>AND(AH313&lt;V313,AH313&gt;=K313)</formula>
    </cfRule>
    <cfRule type="expression" dxfId="3782" priority="4766">
      <formula>AH313&gt;=V313</formula>
    </cfRule>
  </conditionalFormatting>
  <conditionalFormatting sqref="AI313">
    <cfRule type="expression" dxfId="3781" priority="4761">
      <formula>AI313&lt;L313</formula>
    </cfRule>
    <cfRule type="expression" dxfId="3780" priority="4762">
      <formula>AND(AI313&lt;W313,AI313&gt;=L313)</formula>
    </cfRule>
    <cfRule type="expression" dxfId="3779" priority="4763">
      <formula>AI313&gt;=W313</formula>
    </cfRule>
  </conditionalFormatting>
  <conditionalFormatting sqref="AJ313">
    <cfRule type="expression" dxfId="3778" priority="4758">
      <formula>AJ313&lt;M313</formula>
    </cfRule>
    <cfRule type="expression" dxfId="3777" priority="4759">
      <formula>AND(AJ313&lt;X313,AJ313&gt;=M313)</formula>
    </cfRule>
    <cfRule type="expression" dxfId="3776" priority="4760">
      <formula>AJ313&gt;=X313</formula>
    </cfRule>
  </conditionalFormatting>
  <conditionalFormatting sqref="AK313">
    <cfRule type="expression" dxfId="3775" priority="4755">
      <formula>AK313&lt;N313</formula>
    </cfRule>
    <cfRule type="expression" dxfId="3774" priority="4756">
      <formula>AND(AK313&lt;Y313,AK313&gt;=N313)</formula>
    </cfRule>
    <cfRule type="expression" dxfId="3773" priority="4757">
      <formula>AK313&gt;=Y313</formula>
    </cfRule>
  </conditionalFormatting>
  <conditionalFormatting sqref="AC313:AK313">
    <cfRule type="cellIs" dxfId="3772" priority="4752" operator="equal">
      <formula>0</formula>
    </cfRule>
  </conditionalFormatting>
  <conditionalFormatting sqref="AC314">
    <cfRule type="expression" dxfId="3771" priority="4746">
      <formula>AC314&lt;F314</formula>
    </cfRule>
    <cfRule type="expression" dxfId="3770" priority="4747">
      <formula>AND(AC314&lt;Q314,AC314&gt;=F314)</formula>
    </cfRule>
    <cfRule type="expression" dxfId="3769" priority="4748">
      <formula>AC314&gt;=Q314</formula>
    </cfRule>
  </conditionalFormatting>
  <conditionalFormatting sqref="AD314">
    <cfRule type="expression" dxfId="3768" priority="4743">
      <formula>AD314&lt;G314</formula>
    </cfRule>
    <cfRule type="expression" dxfId="3767" priority="4744">
      <formula>AND(AD314&lt;R314,AD314&gt;=G314)</formula>
    </cfRule>
    <cfRule type="expression" dxfId="3766" priority="4745">
      <formula>AD314&gt;=R314</formula>
    </cfRule>
  </conditionalFormatting>
  <conditionalFormatting sqref="AE314">
    <cfRule type="expression" dxfId="3765" priority="4740">
      <formula>AE314&lt;H314</formula>
    </cfRule>
    <cfRule type="expression" dxfId="3764" priority="4741">
      <formula>AND(AE314&lt;S314,AE314&gt;=H314)</formula>
    </cfRule>
    <cfRule type="expression" dxfId="3763" priority="4742">
      <formula>AE314&gt;=S314</formula>
    </cfRule>
  </conditionalFormatting>
  <conditionalFormatting sqref="AF314">
    <cfRule type="expression" dxfId="3762" priority="4737">
      <formula>AF314&lt;I314</formula>
    </cfRule>
    <cfRule type="expression" dxfId="3761" priority="4738">
      <formula>AND(AF314&lt;T314,AF314&gt;=I314)</formula>
    </cfRule>
    <cfRule type="expression" dxfId="3760" priority="4739">
      <formula>AF314&gt;=T314</formula>
    </cfRule>
  </conditionalFormatting>
  <conditionalFormatting sqref="AG314">
    <cfRule type="expression" dxfId="3759" priority="4734">
      <formula>AG314&lt;J314</formula>
    </cfRule>
    <cfRule type="expression" dxfId="3758" priority="4735">
      <formula>AND(AG314&lt;U314,AG314&gt;=J314)</formula>
    </cfRule>
    <cfRule type="expression" dxfId="3757" priority="4736">
      <formula>AG314&gt;=U314</formula>
    </cfRule>
  </conditionalFormatting>
  <conditionalFormatting sqref="AH314">
    <cfRule type="expression" dxfId="3756" priority="4731">
      <formula>AH314&lt;K314</formula>
    </cfRule>
    <cfRule type="expression" dxfId="3755" priority="4732">
      <formula>AND(AH314&lt;V314,AH314&gt;=K314)</formula>
    </cfRule>
    <cfRule type="expression" dxfId="3754" priority="4733">
      <formula>AH314&gt;=V314</formula>
    </cfRule>
  </conditionalFormatting>
  <conditionalFormatting sqref="AI314">
    <cfRule type="expression" dxfId="3753" priority="4728">
      <formula>AI314&lt;L314</formula>
    </cfRule>
    <cfRule type="expression" dxfId="3752" priority="4729">
      <formula>AND(AI314&lt;W314,AI314&gt;=L314)</formula>
    </cfRule>
    <cfRule type="expression" dxfId="3751" priority="4730">
      <formula>AI314&gt;=W314</formula>
    </cfRule>
  </conditionalFormatting>
  <conditionalFormatting sqref="AJ314">
    <cfRule type="expression" dxfId="3750" priority="4725">
      <formula>AJ314&lt;M314</formula>
    </cfRule>
    <cfRule type="expression" dxfId="3749" priority="4726">
      <formula>AND(AJ314&lt;X314,AJ314&gt;=M314)</formula>
    </cfRule>
    <cfRule type="expression" dxfId="3748" priority="4727">
      <formula>AJ314&gt;=X314</formula>
    </cfRule>
  </conditionalFormatting>
  <conditionalFormatting sqref="AK314">
    <cfRule type="expression" dxfId="3747" priority="4722">
      <formula>AK314&lt;N314</formula>
    </cfRule>
    <cfRule type="expression" dxfId="3746" priority="4723">
      <formula>AND(AK314&lt;Y314,AK314&gt;=N314)</formula>
    </cfRule>
    <cfRule type="expression" dxfId="3745" priority="4724">
      <formula>AK314&gt;=Y314</formula>
    </cfRule>
  </conditionalFormatting>
  <conditionalFormatting sqref="AC314:AK314">
    <cfRule type="cellIs" dxfId="3744" priority="4719" operator="equal">
      <formula>0</formula>
    </cfRule>
  </conditionalFormatting>
  <conditionalFormatting sqref="AC315">
    <cfRule type="expression" dxfId="3743" priority="4713">
      <formula>AC315&lt;F315</formula>
    </cfRule>
    <cfRule type="expression" dxfId="3742" priority="4714">
      <formula>AND(AC315&lt;Q315,AC315&gt;=F315)</formula>
    </cfRule>
    <cfRule type="expression" dxfId="3741" priority="4715">
      <formula>AC315&gt;=Q315</formula>
    </cfRule>
  </conditionalFormatting>
  <conditionalFormatting sqref="AD315">
    <cfRule type="expression" dxfId="3740" priority="4710">
      <formula>AD315&lt;G315</formula>
    </cfRule>
    <cfRule type="expression" dxfId="3739" priority="4711">
      <formula>AND(AD315&lt;R315,AD315&gt;=G315)</formula>
    </cfRule>
    <cfRule type="expression" dxfId="3738" priority="4712">
      <formula>AD315&gt;=R315</formula>
    </cfRule>
  </conditionalFormatting>
  <conditionalFormatting sqref="AE315">
    <cfRule type="expression" dxfId="3737" priority="4707">
      <formula>AE315&lt;H315</formula>
    </cfRule>
    <cfRule type="expression" dxfId="3736" priority="4708">
      <formula>AND(AE315&lt;S315,AE315&gt;=H315)</formula>
    </cfRule>
    <cfRule type="expression" dxfId="3735" priority="4709">
      <formula>AE315&gt;=S315</formula>
    </cfRule>
  </conditionalFormatting>
  <conditionalFormatting sqref="AF315">
    <cfRule type="expression" dxfId="3734" priority="4704">
      <formula>AF315&lt;I315</formula>
    </cfRule>
    <cfRule type="expression" dxfId="3733" priority="4705">
      <formula>AND(AF315&lt;T315,AF315&gt;=I315)</formula>
    </cfRule>
    <cfRule type="expression" dxfId="3732" priority="4706">
      <formula>AF315&gt;=T315</formula>
    </cfRule>
  </conditionalFormatting>
  <conditionalFormatting sqref="AG315">
    <cfRule type="expression" dxfId="3731" priority="4701">
      <formula>AG315&lt;J315</formula>
    </cfRule>
    <cfRule type="expression" dxfId="3730" priority="4702">
      <formula>AND(AG315&lt;U315,AG315&gt;=J315)</formula>
    </cfRule>
    <cfRule type="expression" dxfId="3729" priority="4703">
      <formula>AG315&gt;=U315</formula>
    </cfRule>
  </conditionalFormatting>
  <conditionalFormatting sqref="AH315">
    <cfRule type="expression" dxfId="3728" priority="4698">
      <formula>AH315&lt;K315</formula>
    </cfRule>
    <cfRule type="expression" dxfId="3727" priority="4699">
      <formula>AND(AH315&lt;V315,AH315&gt;=K315)</formula>
    </cfRule>
    <cfRule type="expression" dxfId="3726" priority="4700">
      <formula>AH315&gt;=V315</formula>
    </cfRule>
  </conditionalFormatting>
  <conditionalFormatting sqref="AI315">
    <cfRule type="expression" dxfId="3725" priority="4695">
      <formula>AI315&lt;L315</formula>
    </cfRule>
    <cfRule type="expression" dxfId="3724" priority="4696">
      <formula>AND(AI315&lt;W315,AI315&gt;=L315)</formula>
    </cfRule>
    <cfRule type="expression" dxfId="3723" priority="4697">
      <formula>AI315&gt;=W315</formula>
    </cfRule>
  </conditionalFormatting>
  <conditionalFormatting sqref="AJ315">
    <cfRule type="expression" dxfId="3722" priority="4692">
      <formula>AJ315&lt;M315</formula>
    </cfRule>
    <cfRule type="expression" dxfId="3721" priority="4693">
      <formula>AND(AJ315&lt;X315,AJ315&gt;=M315)</formula>
    </cfRule>
    <cfRule type="expression" dxfId="3720" priority="4694">
      <formula>AJ315&gt;=X315</formula>
    </cfRule>
  </conditionalFormatting>
  <conditionalFormatting sqref="AK315">
    <cfRule type="expression" dxfId="3719" priority="4689">
      <formula>AK315&lt;N315</formula>
    </cfRule>
    <cfRule type="expression" dxfId="3718" priority="4690">
      <formula>AND(AK315&lt;Y315,AK315&gt;=N315)</formula>
    </cfRule>
    <cfRule type="expression" dxfId="3717" priority="4691">
      <formula>AK315&gt;=Y315</formula>
    </cfRule>
  </conditionalFormatting>
  <conditionalFormatting sqref="AC315:AK315">
    <cfRule type="cellIs" dxfId="3716" priority="4686" operator="equal">
      <formula>0</formula>
    </cfRule>
  </conditionalFormatting>
  <conditionalFormatting sqref="AC316">
    <cfRule type="expression" dxfId="3715" priority="4680">
      <formula>AC316&lt;F316</formula>
    </cfRule>
    <cfRule type="expression" dxfId="3714" priority="4681">
      <formula>AND(AC316&lt;Q316,AC316&gt;=F316)</formula>
    </cfRule>
    <cfRule type="expression" dxfId="3713" priority="4682">
      <formula>AC316&gt;=Q316</formula>
    </cfRule>
  </conditionalFormatting>
  <conditionalFormatting sqref="AD316">
    <cfRule type="expression" dxfId="3712" priority="4677">
      <formula>AD316&lt;G316</formula>
    </cfRule>
    <cfRule type="expression" dxfId="3711" priority="4678">
      <formula>AND(AD316&lt;R316,AD316&gt;=G316)</formula>
    </cfRule>
    <cfRule type="expression" dxfId="3710" priority="4679">
      <formula>AD316&gt;=R316</formula>
    </cfRule>
  </conditionalFormatting>
  <conditionalFormatting sqref="AE316">
    <cfRule type="expression" dxfId="3709" priority="4674">
      <formula>AE316&lt;H316</formula>
    </cfRule>
    <cfRule type="expression" dxfId="3708" priority="4675">
      <formula>AND(AE316&lt;S316,AE316&gt;=H316)</formula>
    </cfRule>
    <cfRule type="expression" dxfId="3707" priority="4676">
      <formula>AE316&gt;=S316</formula>
    </cfRule>
  </conditionalFormatting>
  <conditionalFormatting sqref="AF316">
    <cfRule type="expression" dxfId="3706" priority="4671">
      <formula>AF316&lt;I316</formula>
    </cfRule>
    <cfRule type="expression" dxfId="3705" priority="4672">
      <formula>AND(AF316&lt;T316,AF316&gt;=I316)</formula>
    </cfRule>
    <cfRule type="expression" dxfId="3704" priority="4673">
      <formula>AF316&gt;=T316</formula>
    </cfRule>
  </conditionalFormatting>
  <conditionalFormatting sqref="AG316">
    <cfRule type="expression" dxfId="3703" priority="4668">
      <formula>AG316&lt;J316</formula>
    </cfRule>
    <cfRule type="expression" dxfId="3702" priority="4669">
      <formula>AND(AG316&lt;U316,AG316&gt;=J316)</formula>
    </cfRule>
    <cfRule type="expression" dxfId="3701" priority="4670">
      <formula>AG316&gt;=U316</formula>
    </cfRule>
  </conditionalFormatting>
  <conditionalFormatting sqref="AH316">
    <cfRule type="expression" dxfId="3700" priority="4665">
      <formula>AH316&lt;K316</formula>
    </cfRule>
    <cfRule type="expression" dxfId="3699" priority="4666">
      <formula>AND(AH316&lt;V316,AH316&gt;=K316)</formula>
    </cfRule>
    <cfRule type="expression" dxfId="3698" priority="4667">
      <formula>AH316&gt;=V316</formula>
    </cfRule>
  </conditionalFormatting>
  <conditionalFormatting sqref="AI316">
    <cfRule type="expression" dxfId="3697" priority="4662">
      <formula>AI316&lt;L316</formula>
    </cfRule>
    <cfRule type="expression" dxfId="3696" priority="4663">
      <formula>AND(AI316&lt;W316,AI316&gt;=L316)</formula>
    </cfRule>
    <cfRule type="expression" dxfId="3695" priority="4664">
      <formula>AI316&gt;=W316</formula>
    </cfRule>
  </conditionalFormatting>
  <conditionalFormatting sqref="AJ316">
    <cfRule type="expression" dxfId="3694" priority="4659">
      <formula>AJ316&lt;M316</formula>
    </cfRule>
    <cfRule type="expression" dxfId="3693" priority="4660">
      <formula>AND(AJ316&lt;X316,AJ316&gt;=M316)</formula>
    </cfRule>
    <cfRule type="expression" dxfId="3692" priority="4661">
      <formula>AJ316&gt;=X316</formula>
    </cfRule>
  </conditionalFormatting>
  <conditionalFormatting sqref="AK316">
    <cfRule type="expression" dxfId="3691" priority="4656">
      <formula>AK316&lt;N316</formula>
    </cfRule>
    <cfRule type="expression" dxfId="3690" priority="4657">
      <formula>AND(AK316&lt;Y316,AK316&gt;=N316)</formula>
    </cfRule>
    <cfRule type="expression" dxfId="3689" priority="4658">
      <formula>AK316&gt;=Y316</formula>
    </cfRule>
  </conditionalFormatting>
  <conditionalFormatting sqref="AC316:AK316">
    <cfRule type="cellIs" dxfId="3688" priority="4653" operator="equal">
      <formula>0</formula>
    </cfRule>
  </conditionalFormatting>
  <conditionalFormatting sqref="AC317">
    <cfRule type="expression" dxfId="3687" priority="4647">
      <formula>AC317&lt;F317</formula>
    </cfRule>
    <cfRule type="expression" dxfId="3686" priority="4648">
      <formula>AND(AC317&lt;Q317,AC317&gt;=F317)</formula>
    </cfRule>
    <cfRule type="expression" dxfId="3685" priority="4649">
      <formula>AC317&gt;=Q317</formula>
    </cfRule>
  </conditionalFormatting>
  <conditionalFormatting sqref="AD317">
    <cfRule type="expression" dxfId="3684" priority="4644">
      <formula>AD317&lt;G317</formula>
    </cfRule>
    <cfRule type="expression" dxfId="3683" priority="4645">
      <formula>AND(AD317&lt;R317,AD317&gt;=G317)</formula>
    </cfRule>
    <cfRule type="expression" dxfId="3682" priority="4646">
      <formula>AD317&gt;=R317</formula>
    </cfRule>
  </conditionalFormatting>
  <conditionalFormatting sqref="AE317">
    <cfRule type="expression" dxfId="3681" priority="4641">
      <formula>AE317&lt;H317</formula>
    </cfRule>
    <cfRule type="expression" dxfId="3680" priority="4642">
      <formula>AND(AE317&lt;S317,AE317&gt;=H317)</formula>
    </cfRule>
    <cfRule type="expression" dxfId="3679" priority="4643">
      <formula>AE317&gt;=S317</formula>
    </cfRule>
  </conditionalFormatting>
  <conditionalFormatting sqref="AF317">
    <cfRule type="expression" dxfId="3678" priority="4638">
      <formula>AF317&lt;I317</formula>
    </cfRule>
    <cfRule type="expression" dxfId="3677" priority="4639">
      <formula>AND(AF317&lt;T317,AF317&gt;=I317)</formula>
    </cfRule>
    <cfRule type="expression" dxfId="3676" priority="4640">
      <formula>AF317&gt;=T317</formula>
    </cfRule>
  </conditionalFormatting>
  <conditionalFormatting sqref="AG317">
    <cfRule type="expression" dxfId="3675" priority="4635">
      <formula>AG317&lt;J317</formula>
    </cfRule>
    <cfRule type="expression" dxfId="3674" priority="4636">
      <formula>AND(AG317&lt;U317,AG317&gt;=J317)</formula>
    </cfRule>
    <cfRule type="expression" dxfId="3673" priority="4637">
      <formula>AG317&gt;=U317</formula>
    </cfRule>
  </conditionalFormatting>
  <conditionalFormatting sqref="AH317">
    <cfRule type="expression" dxfId="3672" priority="4632">
      <formula>AH317&lt;K317</formula>
    </cfRule>
    <cfRule type="expression" dxfId="3671" priority="4633">
      <formula>AND(AH317&lt;V317,AH317&gt;=K317)</formula>
    </cfRule>
    <cfRule type="expression" dxfId="3670" priority="4634">
      <formula>AH317&gt;=V317</formula>
    </cfRule>
  </conditionalFormatting>
  <conditionalFormatting sqref="AI317">
    <cfRule type="expression" dxfId="3669" priority="4629">
      <formula>AI317&lt;L317</formula>
    </cfRule>
    <cfRule type="expression" dxfId="3668" priority="4630">
      <formula>AND(AI317&lt;W317,AI317&gt;=L317)</formula>
    </cfRule>
    <cfRule type="expression" dxfId="3667" priority="4631">
      <formula>AI317&gt;=W317</formula>
    </cfRule>
  </conditionalFormatting>
  <conditionalFormatting sqref="AJ317">
    <cfRule type="expression" dxfId="3666" priority="4626">
      <formula>AJ317&lt;M317</formula>
    </cfRule>
    <cfRule type="expression" dxfId="3665" priority="4627">
      <formula>AND(AJ317&lt;X317,AJ317&gt;=M317)</formula>
    </cfRule>
    <cfRule type="expression" dxfId="3664" priority="4628">
      <formula>AJ317&gt;=X317</formula>
    </cfRule>
  </conditionalFormatting>
  <conditionalFormatting sqref="AK317">
    <cfRule type="expression" dxfId="3663" priority="4623">
      <formula>AK317&lt;N317</formula>
    </cfRule>
    <cfRule type="expression" dxfId="3662" priority="4624">
      <formula>AND(AK317&lt;Y317,AK317&gt;=N317)</formula>
    </cfRule>
    <cfRule type="expression" dxfId="3661" priority="4625">
      <formula>AK317&gt;=Y317</formula>
    </cfRule>
  </conditionalFormatting>
  <conditionalFormatting sqref="AC317:AK317">
    <cfRule type="cellIs" dxfId="3660" priority="4620" operator="equal">
      <formula>0</formula>
    </cfRule>
  </conditionalFormatting>
  <conditionalFormatting sqref="AA318">
    <cfRule type="expression" dxfId="3659" priority="4617">
      <formula>AA318&lt;E318</formula>
    </cfRule>
    <cfRule type="expression" dxfId="3658" priority="4618">
      <formula>AND(AA318&lt;P318,AA318&gt;=E318)</formula>
    </cfRule>
    <cfRule type="expression" dxfId="3657" priority="4619">
      <formula>AA318&gt;=P318</formula>
    </cfRule>
  </conditionalFormatting>
  <conditionalFormatting sqref="AC318">
    <cfRule type="expression" dxfId="3656" priority="4614">
      <formula>AC318&lt;F318</formula>
    </cfRule>
    <cfRule type="expression" dxfId="3655" priority="4615">
      <formula>AND(AC318&lt;Q318,AC318&gt;=F318)</formula>
    </cfRule>
    <cfRule type="expression" dxfId="3654" priority="4616">
      <formula>AC318&gt;=Q318</formula>
    </cfRule>
  </conditionalFormatting>
  <conditionalFormatting sqref="AD318">
    <cfRule type="expression" dxfId="3653" priority="4611">
      <formula>AD318&lt;G318</formula>
    </cfRule>
    <cfRule type="expression" dxfId="3652" priority="4612">
      <formula>AND(AD318&lt;R318,AD318&gt;=G318)</formula>
    </cfRule>
    <cfRule type="expression" dxfId="3651" priority="4613">
      <formula>AD318&gt;=R318</formula>
    </cfRule>
  </conditionalFormatting>
  <conditionalFormatting sqref="AE318">
    <cfRule type="expression" dxfId="3650" priority="4608">
      <formula>AE318&lt;H318</formula>
    </cfRule>
    <cfRule type="expression" dxfId="3649" priority="4609">
      <formula>AND(AE318&lt;S318,AE318&gt;=H318)</formula>
    </cfRule>
    <cfRule type="expression" dxfId="3648" priority="4610">
      <formula>AE318&gt;=S318</formula>
    </cfRule>
  </conditionalFormatting>
  <conditionalFormatting sqref="AF318">
    <cfRule type="expression" dxfId="3647" priority="4605">
      <formula>AF318&lt;I318</formula>
    </cfRule>
    <cfRule type="expression" dxfId="3646" priority="4606">
      <formula>AND(AF318&lt;T318,AF318&gt;=I318)</formula>
    </cfRule>
    <cfRule type="expression" dxfId="3645" priority="4607">
      <formula>AF318&gt;=T318</formula>
    </cfRule>
  </conditionalFormatting>
  <conditionalFormatting sqref="AG318">
    <cfRule type="expression" dxfId="3644" priority="4602">
      <formula>AG318&lt;J318</formula>
    </cfRule>
    <cfRule type="expression" dxfId="3643" priority="4603">
      <formula>AND(AG318&lt;U318,AG318&gt;=J318)</formula>
    </cfRule>
    <cfRule type="expression" dxfId="3642" priority="4604">
      <formula>AG318&gt;=U318</formula>
    </cfRule>
  </conditionalFormatting>
  <conditionalFormatting sqref="AH318">
    <cfRule type="expression" dxfId="3641" priority="4599">
      <formula>AH318&lt;K318</formula>
    </cfRule>
    <cfRule type="expression" dxfId="3640" priority="4600">
      <formula>AND(AH318&lt;V318,AH318&gt;=K318)</formula>
    </cfRule>
    <cfRule type="expression" dxfId="3639" priority="4601">
      <formula>AH318&gt;=V318</formula>
    </cfRule>
  </conditionalFormatting>
  <conditionalFormatting sqref="AI318">
    <cfRule type="expression" dxfId="3638" priority="4596">
      <formula>AI318&lt;L318</formula>
    </cfRule>
    <cfRule type="expression" dxfId="3637" priority="4597">
      <formula>AND(AI318&lt;W318,AI318&gt;=L318)</formula>
    </cfRule>
    <cfRule type="expression" dxfId="3636" priority="4598">
      <formula>AI318&gt;=W318</formula>
    </cfRule>
  </conditionalFormatting>
  <conditionalFormatting sqref="AJ318">
    <cfRule type="expression" dxfId="3635" priority="4593">
      <formula>AJ318&lt;M318</formula>
    </cfRule>
    <cfRule type="expression" dxfId="3634" priority="4594">
      <formula>AND(AJ318&lt;X318,AJ318&gt;=M318)</formula>
    </cfRule>
    <cfRule type="expression" dxfId="3633" priority="4595">
      <formula>AJ318&gt;=X318</formula>
    </cfRule>
  </conditionalFormatting>
  <conditionalFormatting sqref="AK318">
    <cfRule type="expression" dxfId="3632" priority="4590">
      <formula>AK318&lt;N318</formula>
    </cfRule>
    <cfRule type="expression" dxfId="3631" priority="4591">
      <formula>AND(AK318&lt;Y318,AK318&gt;=N318)</formula>
    </cfRule>
    <cfRule type="expression" dxfId="3630" priority="4592">
      <formula>AK318&gt;=Y318</formula>
    </cfRule>
  </conditionalFormatting>
  <conditionalFormatting sqref="AA318 AC318:AK318">
    <cfRule type="cellIs" dxfId="3629" priority="4587" operator="equal">
      <formula>0</formula>
    </cfRule>
  </conditionalFormatting>
  <conditionalFormatting sqref="AC319">
    <cfRule type="expression" dxfId="3628" priority="4548">
      <formula>AC319&lt;F319</formula>
    </cfRule>
    <cfRule type="expression" dxfId="3627" priority="4549">
      <formula>AND(AC319&lt;Q319,AC319&gt;=F319)</formula>
    </cfRule>
    <cfRule type="expression" dxfId="3626" priority="4550">
      <formula>AC319&gt;=Q319</formula>
    </cfRule>
  </conditionalFormatting>
  <conditionalFormatting sqref="AD319">
    <cfRule type="expression" dxfId="3625" priority="4545">
      <formula>AD319&lt;G319</formula>
    </cfRule>
    <cfRule type="expression" dxfId="3624" priority="4546">
      <formula>AND(AD319&lt;R319,AD319&gt;=G319)</formula>
    </cfRule>
    <cfRule type="expression" dxfId="3623" priority="4547">
      <formula>AD319&gt;=R319</formula>
    </cfRule>
  </conditionalFormatting>
  <conditionalFormatting sqref="AE319">
    <cfRule type="expression" dxfId="3622" priority="4542">
      <formula>AE319&lt;H319</formula>
    </cfRule>
    <cfRule type="expression" dxfId="3621" priority="4543">
      <formula>AND(AE319&lt;S319,AE319&gt;=H319)</formula>
    </cfRule>
    <cfRule type="expression" dxfId="3620" priority="4544">
      <formula>AE319&gt;=S319</formula>
    </cfRule>
  </conditionalFormatting>
  <conditionalFormatting sqref="AF319">
    <cfRule type="expression" dxfId="3619" priority="4539">
      <formula>AF319&lt;I319</formula>
    </cfRule>
    <cfRule type="expression" dxfId="3618" priority="4540">
      <formula>AND(AF319&lt;T319,AF319&gt;=I319)</formula>
    </cfRule>
    <cfRule type="expression" dxfId="3617" priority="4541">
      <formula>AF319&gt;=T319</formula>
    </cfRule>
  </conditionalFormatting>
  <conditionalFormatting sqref="AG319">
    <cfRule type="expression" dxfId="3616" priority="4536">
      <formula>AG319&lt;J319</formula>
    </cfRule>
    <cfRule type="expression" dxfId="3615" priority="4537">
      <formula>AND(AG319&lt;U319,AG319&gt;=J319)</formula>
    </cfRule>
    <cfRule type="expression" dxfId="3614" priority="4538">
      <formula>AG319&gt;=U319</formula>
    </cfRule>
  </conditionalFormatting>
  <conditionalFormatting sqref="AH319">
    <cfRule type="expression" dxfId="3613" priority="4533">
      <formula>AH319&lt;K319</formula>
    </cfRule>
    <cfRule type="expression" dxfId="3612" priority="4534">
      <formula>AND(AH319&lt;V319,AH319&gt;=K319)</formula>
    </cfRule>
    <cfRule type="expression" dxfId="3611" priority="4535">
      <formula>AH319&gt;=V319</formula>
    </cfRule>
  </conditionalFormatting>
  <conditionalFormatting sqref="AI319">
    <cfRule type="expression" dxfId="3610" priority="4530">
      <formula>AI319&lt;L319</formula>
    </cfRule>
    <cfRule type="expression" dxfId="3609" priority="4531">
      <formula>AND(AI319&lt;W319,AI319&gt;=L319)</formula>
    </cfRule>
    <cfRule type="expression" dxfId="3608" priority="4532">
      <formula>AI319&gt;=W319</formula>
    </cfRule>
  </conditionalFormatting>
  <conditionalFormatting sqref="AJ319">
    <cfRule type="expression" dxfId="3607" priority="4527">
      <formula>AJ319&lt;M319</formula>
    </cfRule>
    <cfRule type="expression" dxfId="3606" priority="4528">
      <formula>AND(AJ319&lt;X319,AJ319&gt;=M319)</formula>
    </cfRule>
    <cfRule type="expression" dxfId="3605" priority="4529">
      <formula>AJ319&gt;=X319</formula>
    </cfRule>
  </conditionalFormatting>
  <conditionalFormatting sqref="AK319">
    <cfRule type="expression" dxfId="3604" priority="4524">
      <formula>AK319&lt;N319</formula>
    </cfRule>
    <cfRule type="expression" dxfId="3603" priority="4525">
      <formula>AND(AK319&lt;Y319,AK319&gt;=N319)</formula>
    </cfRule>
    <cfRule type="expression" dxfId="3602" priority="4526">
      <formula>AK319&gt;=Y319</formula>
    </cfRule>
  </conditionalFormatting>
  <conditionalFormatting sqref="AC319:AK319">
    <cfRule type="cellIs" dxfId="3601" priority="4521" operator="equal">
      <formula>0</formula>
    </cfRule>
  </conditionalFormatting>
  <conditionalFormatting sqref="AC320">
    <cfRule type="expression" dxfId="3600" priority="4515">
      <formula>AC320&lt;F320</formula>
    </cfRule>
    <cfRule type="expression" dxfId="3599" priority="4516">
      <formula>AND(AC320&lt;Q320,AC320&gt;=F320)</formula>
    </cfRule>
    <cfRule type="expression" dxfId="3598" priority="4517">
      <formula>AC320&gt;=Q320</formula>
    </cfRule>
  </conditionalFormatting>
  <conditionalFormatting sqref="AD320">
    <cfRule type="expression" dxfId="3597" priority="4512">
      <formula>AD320&lt;G320</formula>
    </cfRule>
    <cfRule type="expression" dxfId="3596" priority="4513">
      <formula>AND(AD320&lt;R320,AD320&gt;=G320)</formula>
    </cfRule>
    <cfRule type="expression" dxfId="3595" priority="4514">
      <formula>AD320&gt;=R320</formula>
    </cfRule>
  </conditionalFormatting>
  <conditionalFormatting sqref="AE320">
    <cfRule type="expression" dxfId="3594" priority="4509">
      <formula>AE320&lt;H320</formula>
    </cfRule>
    <cfRule type="expression" dxfId="3593" priority="4510">
      <formula>AND(AE320&lt;S320,AE320&gt;=H320)</formula>
    </cfRule>
    <cfRule type="expression" dxfId="3592" priority="4511">
      <formula>AE320&gt;=S320</formula>
    </cfRule>
  </conditionalFormatting>
  <conditionalFormatting sqref="AF320">
    <cfRule type="expression" dxfId="3591" priority="4506">
      <formula>AF320&lt;I320</formula>
    </cfRule>
    <cfRule type="expression" dxfId="3590" priority="4507">
      <formula>AND(AF320&lt;T320,AF320&gt;=I320)</formula>
    </cfRule>
    <cfRule type="expression" dxfId="3589" priority="4508">
      <formula>AF320&gt;=T320</formula>
    </cfRule>
  </conditionalFormatting>
  <conditionalFormatting sqref="AG320">
    <cfRule type="expression" dxfId="3588" priority="4503">
      <formula>AG320&lt;J320</formula>
    </cfRule>
    <cfRule type="expression" dxfId="3587" priority="4504">
      <formula>AND(AG320&lt;U320,AG320&gt;=J320)</formula>
    </cfRule>
    <cfRule type="expression" dxfId="3586" priority="4505">
      <formula>AG320&gt;=U320</formula>
    </cfRule>
  </conditionalFormatting>
  <conditionalFormatting sqref="AH320">
    <cfRule type="expression" dxfId="3585" priority="4500">
      <formula>AH320&lt;K320</formula>
    </cfRule>
    <cfRule type="expression" dxfId="3584" priority="4501">
      <formula>AND(AH320&lt;V320,AH320&gt;=K320)</formula>
    </cfRule>
    <cfRule type="expression" dxfId="3583" priority="4502">
      <formula>AH320&gt;=V320</formula>
    </cfRule>
  </conditionalFormatting>
  <conditionalFormatting sqref="AI320">
    <cfRule type="expression" dxfId="3582" priority="4497">
      <formula>AI320&lt;L320</formula>
    </cfRule>
    <cfRule type="expression" dxfId="3581" priority="4498">
      <formula>AND(AI320&lt;W320,AI320&gt;=L320)</formula>
    </cfRule>
    <cfRule type="expression" dxfId="3580" priority="4499">
      <formula>AI320&gt;=W320</formula>
    </cfRule>
  </conditionalFormatting>
  <conditionalFormatting sqref="AJ320">
    <cfRule type="expression" dxfId="3579" priority="4494">
      <formula>AJ320&lt;M320</formula>
    </cfRule>
    <cfRule type="expression" dxfId="3578" priority="4495">
      <formula>AND(AJ320&lt;X320,AJ320&gt;=M320)</formula>
    </cfRule>
    <cfRule type="expression" dxfId="3577" priority="4496">
      <formula>AJ320&gt;=X320</formula>
    </cfRule>
  </conditionalFormatting>
  <conditionalFormatting sqref="AK320">
    <cfRule type="expression" dxfId="3576" priority="4491">
      <formula>AK320&lt;N320</formula>
    </cfRule>
    <cfRule type="expression" dxfId="3575" priority="4492">
      <formula>AND(AK320&lt;Y320,AK320&gt;=N320)</formula>
    </cfRule>
    <cfRule type="expression" dxfId="3574" priority="4493">
      <formula>AK320&gt;=Y320</formula>
    </cfRule>
  </conditionalFormatting>
  <conditionalFormatting sqref="AC320:AK320">
    <cfRule type="cellIs" dxfId="3573" priority="4488" operator="equal">
      <formula>0</formula>
    </cfRule>
  </conditionalFormatting>
  <conditionalFormatting sqref="AC321">
    <cfRule type="expression" dxfId="3572" priority="4482">
      <formula>AC321&lt;F321</formula>
    </cfRule>
    <cfRule type="expression" dxfId="3571" priority="4483">
      <formula>AND(AC321&lt;Q321,AC321&gt;=F321)</formula>
    </cfRule>
    <cfRule type="expression" dxfId="3570" priority="4484">
      <formula>AC321&gt;=Q321</formula>
    </cfRule>
  </conditionalFormatting>
  <conditionalFormatting sqref="AD321">
    <cfRule type="expression" dxfId="3569" priority="4479">
      <formula>AD321&lt;G321</formula>
    </cfRule>
    <cfRule type="expression" dxfId="3568" priority="4480">
      <formula>AND(AD321&lt;R321,AD321&gt;=G321)</formula>
    </cfRule>
    <cfRule type="expression" dxfId="3567" priority="4481">
      <formula>AD321&gt;=R321</formula>
    </cfRule>
  </conditionalFormatting>
  <conditionalFormatting sqref="AE321">
    <cfRule type="expression" dxfId="3566" priority="4476">
      <formula>AE321&lt;H321</formula>
    </cfRule>
    <cfRule type="expression" dxfId="3565" priority="4477">
      <formula>AND(AE321&lt;S321,AE321&gt;=H321)</formula>
    </cfRule>
    <cfRule type="expression" dxfId="3564" priority="4478">
      <formula>AE321&gt;=S321</formula>
    </cfRule>
  </conditionalFormatting>
  <conditionalFormatting sqref="AF321">
    <cfRule type="expression" dxfId="3563" priority="4473">
      <formula>AF321&lt;I321</formula>
    </cfRule>
    <cfRule type="expression" dxfId="3562" priority="4474">
      <formula>AND(AF321&lt;T321,AF321&gt;=I321)</formula>
    </cfRule>
    <cfRule type="expression" dxfId="3561" priority="4475">
      <formula>AF321&gt;=T321</formula>
    </cfRule>
  </conditionalFormatting>
  <conditionalFormatting sqref="AG321">
    <cfRule type="expression" dxfId="3560" priority="4470">
      <formula>AG321&lt;J321</formula>
    </cfRule>
    <cfRule type="expression" dxfId="3559" priority="4471">
      <formula>AND(AG321&lt;U321,AG321&gt;=J321)</formula>
    </cfRule>
    <cfRule type="expression" dxfId="3558" priority="4472">
      <formula>AG321&gt;=U321</formula>
    </cfRule>
  </conditionalFormatting>
  <conditionalFormatting sqref="AH321">
    <cfRule type="expression" dxfId="3557" priority="4467">
      <formula>AH321&lt;K321</formula>
    </cfRule>
    <cfRule type="expression" dxfId="3556" priority="4468">
      <formula>AND(AH321&lt;V321,AH321&gt;=K321)</formula>
    </cfRule>
    <cfRule type="expression" dxfId="3555" priority="4469">
      <formula>AH321&gt;=V321</formula>
    </cfRule>
  </conditionalFormatting>
  <conditionalFormatting sqref="AI321">
    <cfRule type="expression" dxfId="3554" priority="4464">
      <formula>AI321&lt;L321</formula>
    </cfRule>
    <cfRule type="expression" dxfId="3553" priority="4465">
      <formula>AND(AI321&lt;W321,AI321&gt;=L321)</formula>
    </cfRule>
    <cfRule type="expression" dxfId="3552" priority="4466">
      <formula>AI321&gt;=W321</formula>
    </cfRule>
  </conditionalFormatting>
  <conditionalFormatting sqref="AJ321">
    <cfRule type="expression" dxfId="3551" priority="4461">
      <formula>AJ321&lt;M321</formula>
    </cfRule>
    <cfRule type="expression" dxfId="3550" priority="4462">
      <formula>AND(AJ321&lt;X321,AJ321&gt;=M321)</formula>
    </cfRule>
    <cfRule type="expression" dxfId="3549" priority="4463">
      <formula>AJ321&gt;=X321</formula>
    </cfRule>
  </conditionalFormatting>
  <conditionalFormatting sqref="AK321">
    <cfRule type="expression" dxfId="3548" priority="4458">
      <formula>AK321&lt;N321</formula>
    </cfRule>
    <cfRule type="expression" dxfId="3547" priority="4459">
      <formula>AND(AK321&lt;Y321,AK321&gt;=N321)</formula>
    </cfRule>
    <cfRule type="expression" dxfId="3546" priority="4460">
      <formula>AK321&gt;=Y321</formula>
    </cfRule>
  </conditionalFormatting>
  <conditionalFormatting sqref="AC321:AK321">
    <cfRule type="cellIs" dxfId="3545" priority="4455" operator="equal">
      <formula>0</formula>
    </cfRule>
  </conditionalFormatting>
  <conditionalFormatting sqref="AC322">
    <cfRule type="expression" dxfId="3544" priority="4449">
      <formula>AC322&lt;F322</formula>
    </cfRule>
    <cfRule type="expression" dxfId="3543" priority="4450">
      <formula>AND(AC322&lt;Q322,AC322&gt;=F322)</formula>
    </cfRule>
    <cfRule type="expression" dxfId="3542" priority="4451">
      <formula>AC322&gt;=Q322</formula>
    </cfRule>
  </conditionalFormatting>
  <conditionalFormatting sqref="AD322">
    <cfRule type="expression" dxfId="3541" priority="4446">
      <formula>AD322&lt;G322</formula>
    </cfRule>
    <cfRule type="expression" dxfId="3540" priority="4447">
      <formula>AND(AD322&lt;R322,AD322&gt;=G322)</formula>
    </cfRule>
    <cfRule type="expression" dxfId="3539" priority="4448">
      <formula>AD322&gt;=R322</formula>
    </cfRule>
  </conditionalFormatting>
  <conditionalFormatting sqref="AE322">
    <cfRule type="expression" dxfId="3538" priority="4443">
      <formula>AE322&lt;H322</formula>
    </cfRule>
    <cfRule type="expression" dxfId="3537" priority="4444">
      <formula>AND(AE322&lt;S322,AE322&gt;=H322)</formula>
    </cfRule>
    <cfRule type="expression" dxfId="3536" priority="4445">
      <formula>AE322&gt;=S322</formula>
    </cfRule>
  </conditionalFormatting>
  <conditionalFormatting sqref="AF322">
    <cfRule type="expression" dxfId="3535" priority="4440">
      <formula>AF322&lt;I322</formula>
    </cfRule>
    <cfRule type="expression" dxfId="3534" priority="4441">
      <formula>AND(AF322&lt;T322,AF322&gt;=I322)</formula>
    </cfRule>
    <cfRule type="expression" dxfId="3533" priority="4442">
      <formula>AF322&gt;=T322</formula>
    </cfRule>
  </conditionalFormatting>
  <conditionalFormatting sqref="AG322">
    <cfRule type="expression" dxfId="3532" priority="4437">
      <formula>AG322&lt;J322</formula>
    </cfRule>
    <cfRule type="expression" dxfId="3531" priority="4438">
      <formula>AND(AG322&lt;U322,AG322&gt;=J322)</formula>
    </cfRule>
    <cfRule type="expression" dxfId="3530" priority="4439">
      <formula>AG322&gt;=U322</formula>
    </cfRule>
  </conditionalFormatting>
  <conditionalFormatting sqref="AH322">
    <cfRule type="expression" dxfId="3529" priority="4434">
      <formula>AH322&lt;K322</formula>
    </cfRule>
    <cfRule type="expression" dxfId="3528" priority="4435">
      <formula>AND(AH322&lt;V322,AH322&gt;=K322)</formula>
    </cfRule>
    <cfRule type="expression" dxfId="3527" priority="4436">
      <formula>AH322&gt;=V322</formula>
    </cfRule>
  </conditionalFormatting>
  <conditionalFormatting sqref="AI322">
    <cfRule type="expression" dxfId="3526" priority="4431">
      <formula>AI322&lt;L322</formula>
    </cfRule>
    <cfRule type="expression" dxfId="3525" priority="4432">
      <formula>AND(AI322&lt;W322,AI322&gt;=L322)</formula>
    </cfRule>
    <cfRule type="expression" dxfId="3524" priority="4433">
      <formula>AI322&gt;=W322</formula>
    </cfRule>
  </conditionalFormatting>
  <conditionalFormatting sqref="AJ322">
    <cfRule type="expression" dxfId="3523" priority="4428">
      <formula>AJ322&lt;M322</formula>
    </cfRule>
    <cfRule type="expression" dxfId="3522" priority="4429">
      <formula>AND(AJ322&lt;X322,AJ322&gt;=M322)</formula>
    </cfRule>
    <cfRule type="expression" dxfId="3521" priority="4430">
      <formula>AJ322&gt;=X322</formula>
    </cfRule>
  </conditionalFormatting>
  <conditionalFormatting sqref="AK322">
    <cfRule type="expression" dxfId="3520" priority="4425">
      <formula>AK322&lt;N322</formula>
    </cfRule>
    <cfRule type="expression" dxfId="3519" priority="4426">
      <formula>AND(AK322&lt;Y322,AK322&gt;=N322)</formula>
    </cfRule>
    <cfRule type="expression" dxfId="3518" priority="4427">
      <formula>AK322&gt;=Y322</formula>
    </cfRule>
  </conditionalFormatting>
  <conditionalFormatting sqref="AC322:AK322">
    <cfRule type="cellIs" dxfId="3517" priority="4422" operator="equal">
      <formula>0</formula>
    </cfRule>
  </conditionalFormatting>
  <conditionalFormatting sqref="AC323">
    <cfRule type="expression" dxfId="3516" priority="4416">
      <formula>AC323&lt;F323</formula>
    </cfRule>
    <cfRule type="expression" dxfId="3515" priority="4417">
      <formula>AND(AC323&lt;Q323,AC323&gt;=F323)</formula>
    </cfRule>
    <cfRule type="expression" dxfId="3514" priority="4418">
      <formula>AC323&gt;=Q323</formula>
    </cfRule>
  </conditionalFormatting>
  <conditionalFormatting sqref="AD323">
    <cfRule type="expression" dxfId="3513" priority="4413">
      <formula>AD323&lt;G323</formula>
    </cfRule>
    <cfRule type="expression" dxfId="3512" priority="4414">
      <formula>AND(AD323&lt;R323,AD323&gt;=G323)</formula>
    </cfRule>
    <cfRule type="expression" dxfId="3511" priority="4415">
      <formula>AD323&gt;=R323</formula>
    </cfRule>
  </conditionalFormatting>
  <conditionalFormatting sqref="AE323">
    <cfRule type="expression" dxfId="3510" priority="4410">
      <formula>AE323&lt;H323</formula>
    </cfRule>
    <cfRule type="expression" dxfId="3509" priority="4411">
      <formula>AND(AE323&lt;S323,AE323&gt;=H323)</formula>
    </cfRule>
    <cfRule type="expression" dxfId="3508" priority="4412">
      <formula>AE323&gt;=S323</formula>
    </cfRule>
  </conditionalFormatting>
  <conditionalFormatting sqref="AF323">
    <cfRule type="expression" dxfId="3507" priority="4407">
      <formula>AF323&lt;I323</formula>
    </cfRule>
    <cfRule type="expression" dxfId="3506" priority="4408">
      <formula>AND(AF323&lt;T323,AF323&gt;=I323)</formula>
    </cfRule>
    <cfRule type="expression" dxfId="3505" priority="4409">
      <formula>AF323&gt;=T323</formula>
    </cfRule>
  </conditionalFormatting>
  <conditionalFormatting sqref="AG323">
    <cfRule type="expression" dxfId="3504" priority="4404">
      <formula>AG323&lt;J323</formula>
    </cfRule>
    <cfRule type="expression" dxfId="3503" priority="4405">
      <formula>AND(AG323&lt;U323,AG323&gt;=J323)</formula>
    </cfRule>
    <cfRule type="expression" dxfId="3502" priority="4406">
      <formula>AG323&gt;=U323</formula>
    </cfRule>
  </conditionalFormatting>
  <conditionalFormatting sqref="AH323">
    <cfRule type="expression" dxfId="3501" priority="4401">
      <formula>AH323&lt;K323</formula>
    </cfRule>
    <cfRule type="expression" dxfId="3500" priority="4402">
      <formula>AND(AH323&lt;V323,AH323&gt;=K323)</formula>
    </cfRule>
    <cfRule type="expression" dxfId="3499" priority="4403">
      <formula>AH323&gt;=V323</formula>
    </cfRule>
  </conditionalFormatting>
  <conditionalFormatting sqref="AI323">
    <cfRule type="expression" dxfId="3498" priority="4398">
      <formula>AI323&lt;L323</formula>
    </cfRule>
    <cfRule type="expression" dxfId="3497" priority="4399">
      <formula>AND(AI323&lt;W323,AI323&gt;=L323)</formula>
    </cfRule>
    <cfRule type="expression" dxfId="3496" priority="4400">
      <formula>AI323&gt;=W323</formula>
    </cfRule>
  </conditionalFormatting>
  <conditionalFormatting sqref="AJ323">
    <cfRule type="expression" dxfId="3495" priority="4395">
      <formula>AJ323&lt;M323</formula>
    </cfRule>
    <cfRule type="expression" dxfId="3494" priority="4396">
      <formula>AND(AJ323&lt;X323,AJ323&gt;=M323)</formula>
    </cfRule>
    <cfRule type="expression" dxfId="3493" priority="4397">
      <formula>AJ323&gt;=X323</formula>
    </cfRule>
  </conditionalFormatting>
  <conditionalFormatting sqref="AK323">
    <cfRule type="expression" dxfId="3492" priority="4392">
      <formula>AK323&lt;N323</formula>
    </cfRule>
    <cfRule type="expression" dxfId="3491" priority="4393">
      <formula>AND(AK323&lt;Y323,AK323&gt;=N323)</formula>
    </cfRule>
    <cfRule type="expression" dxfId="3490" priority="4394">
      <formula>AK323&gt;=Y323</formula>
    </cfRule>
  </conditionalFormatting>
  <conditionalFormatting sqref="AC323:AK323">
    <cfRule type="cellIs" dxfId="3489" priority="4389" operator="equal">
      <formula>0</formula>
    </cfRule>
  </conditionalFormatting>
  <conditionalFormatting sqref="AC324">
    <cfRule type="expression" dxfId="3488" priority="4350">
      <formula>AC324&lt;F324</formula>
    </cfRule>
    <cfRule type="expression" dxfId="3487" priority="4351">
      <formula>AND(AC324&lt;Q324,AC324&gt;=F324)</formula>
    </cfRule>
    <cfRule type="expression" dxfId="3486" priority="4352">
      <formula>AC324&gt;=Q324</formula>
    </cfRule>
  </conditionalFormatting>
  <conditionalFormatting sqref="AD324">
    <cfRule type="expression" dxfId="3485" priority="4347">
      <formula>AD324&lt;G324</formula>
    </cfRule>
    <cfRule type="expression" dxfId="3484" priority="4348">
      <formula>AND(AD324&lt;R324,AD324&gt;=G324)</formula>
    </cfRule>
    <cfRule type="expression" dxfId="3483" priority="4349">
      <formula>AD324&gt;=R324</formula>
    </cfRule>
  </conditionalFormatting>
  <conditionalFormatting sqref="AE324">
    <cfRule type="expression" dxfId="3482" priority="4344">
      <formula>AE324&lt;H324</formula>
    </cfRule>
    <cfRule type="expression" dxfId="3481" priority="4345">
      <formula>AND(AE324&lt;S324,AE324&gt;=H324)</formula>
    </cfRule>
    <cfRule type="expression" dxfId="3480" priority="4346">
      <formula>AE324&gt;=S324</formula>
    </cfRule>
  </conditionalFormatting>
  <conditionalFormatting sqref="AF324">
    <cfRule type="expression" dxfId="3479" priority="4341">
      <formula>AF324&lt;I324</formula>
    </cfRule>
    <cfRule type="expression" dxfId="3478" priority="4342">
      <formula>AND(AF324&lt;T324,AF324&gt;=I324)</formula>
    </cfRule>
    <cfRule type="expression" dxfId="3477" priority="4343">
      <formula>AF324&gt;=T324</formula>
    </cfRule>
  </conditionalFormatting>
  <conditionalFormatting sqref="AG324">
    <cfRule type="expression" dxfId="3476" priority="4338">
      <formula>AG324&lt;J324</formula>
    </cfRule>
    <cfRule type="expression" dxfId="3475" priority="4339">
      <formula>AND(AG324&lt;U324,AG324&gt;=J324)</formula>
    </cfRule>
    <cfRule type="expression" dxfId="3474" priority="4340">
      <formula>AG324&gt;=U324</formula>
    </cfRule>
  </conditionalFormatting>
  <conditionalFormatting sqref="AH324">
    <cfRule type="expression" dxfId="3473" priority="4335">
      <formula>AH324&lt;K324</formula>
    </cfRule>
    <cfRule type="expression" dxfId="3472" priority="4336">
      <formula>AND(AH324&lt;V324,AH324&gt;=K324)</formula>
    </cfRule>
    <cfRule type="expression" dxfId="3471" priority="4337">
      <formula>AH324&gt;=V324</formula>
    </cfRule>
  </conditionalFormatting>
  <conditionalFormatting sqref="AI324">
    <cfRule type="expression" dxfId="3470" priority="4332">
      <formula>AI324&lt;L324</formula>
    </cfRule>
    <cfRule type="expression" dxfId="3469" priority="4333">
      <formula>AND(AI324&lt;W324,AI324&gt;=L324)</formula>
    </cfRule>
    <cfRule type="expression" dxfId="3468" priority="4334">
      <formula>AI324&gt;=W324</formula>
    </cfRule>
  </conditionalFormatting>
  <conditionalFormatting sqref="AJ324">
    <cfRule type="expression" dxfId="3467" priority="4329">
      <formula>AJ324&lt;M324</formula>
    </cfRule>
    <cfRule type="expression" dxfId="3466" priority="4330">
      <formula>AND(AJ324&lt;X324,AJ324&gt;=M324)</formula>
    </cfRule>
    <cfRule type="expression" dxfId="3465" priority="4331">
      <formula>AJ324&gt;=X324</formula>
    </cfRule>
  </conditionalFormatting>
  <conditionalFormatting sqref="AK324">
    <cfRule type="expression" dxfId="3464" priority="4326">
      <formula>AK324&lt;N324</formula>
    </cfRule>
    <cfRule type="expression" dxfId="3463" priority="4327">
      <formula>AND(AK324&lt;Y324,AK324&gt;=N324)</formula>
    </cfRule>
    <cfRule type="expression" dxfId="3462" priority="4328">
      <formula>AK324&gt;=Y324</formula>
    </cfRule>
  </conditionalFormatting>
  <conditionalFormatting sqref="AC324:AK324">
    <cfRule type="cellIs" dxfId="3461" priority="4323" operator="equal">
      <formula>0</formula>
    </cfRule>
  </conditionalFormatting>
  <conditionalFormatting sqref="AA325">
    <cfRule type="expression" dxfId="3460" priority="4320">
      <formula>AA325&lt;E325</formula>
    </cfRule>
    <cfRule type="expression" dxfId="3459" priority="4321">
      <formula>AND(AA325&lt;P325,AA325&gt;=E325)</formula>
    </cfRule>
    <cfRule type="expression" dxfId="3458" priority="4322">
      <formula>AA325&gt;=P325</formula>
    </cfRule>
  </conditionalFormatting>
  <conditionalFormatting sqref="AC325">
    <cfRule type="expression" dxfId="3457" priority="4317">
      <formula>AC325&lt;F325</formula>
    </cfRule>
    <cfRule type="expression" dxfId="3456" priority="4318">
      <formula>AND(AC325&lt;Q325,AC325&gt;=F325)</formula>
    </cfRule>
    <cfRule type="expression" dxfId="3455" priority="4319">
      <formula>AC325&gt;=Q325</formula>
    </cfRule>
  </conditionalFormatting>
  <conditionalFormatting sqref="AD325">
    <cfRule type="expression" dxfId="3454" priority="4314">
      <formula>AD325&lt;G325</formula>
    </cfRule>
    <cfRule type="expression" dxfId="3453" priority="4315">
      <formula>AND(AD325&lt;R325,AD325&gt;=G325)</formula>
    </cfRule>
    <cfRule type="expression" dxfId="3452" priority="4316">
      <formula>AD325&gt;=R325</formula>
    </cfRule>
  </conditionalFormatting>
  <conditionalFormatting sqref="AE325">
    <cfRule type="expression" dxfId="3451" priority="4311">
      <formula>AE325&lt;H325</formula>
    </cfRule>
    <cfRule type="expression" dxfId="3450" priority="4312">
      <formula>AND(AE325&lt;S325,AE325&gt;=H325)</formula>
    </cfRule>
    <cfRule type="expression" dxfId="3449" priority="4313">
      <formula>AE325&gt;=S325</formula>
    </cfRule>
  </conditionalFormatting>
  <conditionalFormatting sqref="AF325">
    <cfRule type="expression" dxfId="3448" priority="4308">
      <formula>AF325&lt;I325</formula>
    </cfRule>
    <cfRule type="expression" dxfId="3447" priority="4309">
      <formula>AND(AF325&lt;T325,AF325&gt;=I325)</formula>
    </cfRule>
    <cfRule type="expression" dxfId="3446" priority="4310">
      <formula>AF325&gt;=T325</formula>
    </cfRule>
  </conditionalFormatting>
  <conditionalFormatting sqref="AG325">
    <cfRule type="expression" dxfId="3445" priority="4305">
      <formula>AG325&lt;J325</formula>
    </cfRule>
    <cfRule type="expression" dxfId="3444" priority="4306">
      <formula>AND(AG325&lt;U325,AG325&gt;=J325)</formula>
    </cfRule>
    <cfRule type="expression" dxfId="3443" priority="4307">
      <formula>AG325&gt;=U325</formula>
    </cfRule>
  </conditionalFormatting>
  <conditionalFormatting sqref="AH325">
    <cfRule type="expression" dxfId="3442" priority="4302">
      <formula>AH325&lt;K325</formula>
    </cfRule>
    <cfRule type="expression" dxfId="3441" priority="4303">
      <formula>AND(AH325&lt;V325,AH325&gt;=K325)</formula>
    </cfRule>
    <cfRule type="expression" dxfId="3440" priority="4304">
      <formula>AH325&gt;=V325</formula>
    </cfRule>
  </conditionalFormatting>
  <conditionalFormatting sqref="AI325">
    <cfRule type="expression" dxfId="3439" priority="4299">
      <formula>AI325&lt;L325</formula>
    </cfRule>
    <cfRule type="expression" dxfId="3438" priority="4300">
      <formula>AND(AI325&lt;W325,AI325&gt;=L325)</formula>
    </cfRule>
    <cfRule type="expression" dxfId="3437" priority="4301">
      <formula>AI325&gt;=W325</formula>
    </cfRule>
  </conditionalFormatting>
  <conditionalFormatting sqref="AJ325">
    <cfRule type="expression" dxfId="3436" priority="4296">
      <formula>AJ325&lt;M325</formula>
    </cfRule>
    <cfRule type="expression" dxfId="3435" priority="4297">
      <formula>AND(AJ325&lt;X325,AJ325&gt;=M325)</formula>
    </cfRule>
    <cfRule type="expression" dxfId="3434" priority="4298">
      <formula>AJ325&gt;=X325</formula>
    </cfRule>
  </conditionalFormatting>
  <conditionalFormatting sqref="AK325">
    <cfRule type="expression" dxfId="3433" priority="4293">
      <formula>AK325&lt;N325</formula>
    </cfRule>
    <cfRule type="expression" dxfId="3432" priority="4294">
      <formula>AND(AK325&lt;Y325,AK325&gt;=N325)</formula>
    </cfRule>
    <cfRule type="expression" dxfId="3431" priority="4295">
      <formula>AK325&gt;=Y325</formula>
    </cfRule>
  </conditionalFormatting>
  <conditionalFormatting sqref="AA325 AC325:AK325">
    <cfRule type="cellIs" dxfId="3430" priority="4290" operator="equal">
      <formula>0</formula>
    </cfRule>
  </conditionalFormatting>
  <conditionalFormatting sqref="AC326">
    <cfRule type="expression" dxfId="3429" priority="4284">
      <formula>AC326&lt;F326</formula>
    </cfRule>
    <cfRule type="expression" dxfId="3428" priority="4285">
      <formula>AND(AC326&lt;Q326,AC326&gt;=F326)</formula>
    </cfRule>
    <cfRule type="expression" dxfId="3427" priority="4286">
      <formula>AC326&gt;=Q326</formula>
    </cfRule>
  </conditionalFormatting>
  <conditionalFormatting sqref="AD326">
    <cfRule type="expression" dxfId="3426" priority="4281">
      <formula>AD326&lt;G326</formula>
    </cfRule>
    <cfRule type="expression" dxfId="3425" priority="4282">
      <formula>AND(AD326&lt;R326,AD326&gt;=G326)</formula>
    </cfRule>
    <cfRule type="expression" dxfId="3424" priority="4283">
      <formula>AD326&gt;=R326</formula>
    </cfRule>
  </conditionalFormatting>
  <conditionalFormatting sqref="AE326">
    <cfRule type="expression" dxfId="3423" priority="4278">
      <formula>AE326&lt;H326</formula>
    </cfRule>
    <cfRule type="expression" dxfId="3422" priority="4279">
      <formula>AND(AE326&lt;S326,AE326&gt;=H326)</formula>
    </cfRule>
    <cfRule type="expression" dxfId="3421" priority="4280">
      <formula>AE326&gt;=S326</formula>
    </cfRule>
  </conditionalFormatting>
  <conditionalFormatting sqref="AF326">
    <cfRule type="expression" dxfId="3420" priority="4275">
      <formula>AF326&lt;I326</formula>
    </cfRule>
    <cfRule type="expression" dxfId="3419" priority="4276">
      <formula>AND(AF326&lt;T326,AF326&gt;=I326)</formula>
    </cfRule>
    <cfRule type="expression" dxfId="3418" priority="4277">
      <formula>AF326&gt;=T326</formula>
    </cfRule>
  </conditionalFormatting>
  <conditionalFormatting sqref="AG326">
    <cfRule type="expression" dxfId="3417" priority="4272">
      <formula>AG326&lt;J326</formula>
    </cfRule>
    <cfRule type="expression" dxfId="3416" priority="4273">
      <formula>AND(AG326&lt;U326,AG326&gt;=J326)</formula>
    </cfRule>
    <cfRule type="expression" dxfId="3415" priority="4274">
      <formula>AG326&gt;=U326</formula>
    </cfRule>
  </conditionalFormatting>
  <conditionalFormatting sqref="AH326">
    <cfRule type="expression" dxfId="3414" priority="4269">
      <formula>AH326&lt;K326</formula>
    </cfRule>
    <cfRule type="expression" dxfId="3413" priority="4270">
      <formula>AND(AH326&lt;V326,AH326&gt;=K326)</formula>
    </cfRule>
    <cfRule type="expression" dxfId="3412" priority="4271">
      <formula>AH326&gt;=V326</formula>
    </cfRule>
  </conditionalFormatting>
  <conditionalFormatting sqref="AI326">
    <cfRule type="expression" dxfId="3411" priority="4266">
      <formula>AI326&lt;L326</formula>
    </cfRule>
    <cfRule type="expression" dxfId="3410" priority="4267">
      <formula>AND(AI326&lt;W326,AI326&gt;=L326)</formula>
    </cfRule>
    <cfRule type="expression" dxfId="3409" priority="4268">
      <formula>AI326&gt;=W326</formula>
    </cfRule>
  </conditionalFormatting>
  <conditionalFormatting sqref="AJ326">
    <cfRule type="expression" dxfId="3408" priority="4263">
      <formula>AJ326&lt;M326</formula>
    </cfRule>
    <cfRule type="expression" dxfId="3407" priority="4264">
      <formula>AND(AJ326&lt;X326,AJ326&gt;=M326)</formula>
    </cfRule>
    <cfRule type="expression" dxfId="3406" priority="4265">
      <formula>AJ326&gt;=X326</formula>
    </cfRule>
  </conditionalFormatting>
  <conditionalFormatting sqref="AK326">
    <cfRule type="expression" dxfId="3405" priority="4260">
      <formula>AK326&lt;N326</formula>
    </cfRule>
    <cfRule type="expression" dxfId="3404" priority="4261">
      <formula>AND(AK326&lt;Y326,AK326&gt;=N326)</formula>
    </cfRule>
    <cfRule type="expression" dxfId="3403" priority="4262">
      <formula>AK326&gt;=Y326</formula>
    </cfRule>
  </conditionalFormatting>
  <conditionalFormatting sqref="AC326:AK326">
    <cfRule type="cellIs" dxfId="3402" priority="4257" operator="equal">
      <formula>0</formula>
    </cfRule>
  </conditionalFormatting>
  <conditionalFormatting sqref="AC327">
    <cfRule type="expression" dxfId="3401" priority="4251">
      <formula>AC327&lt;F327</formula>
    </cfRule>
    <cfRule type="expression" dxfId="3400" priority="4252">
      <formula>AND(AC327&lt;Q327,AC327&gt;=F327)</formula>
    </cfRule>
    <cfRule type="expression" dxfId="3399" priority="4253">
      <formula>AC327&gt;=Q327</formula>
    </cfRule>
  </conditionalFormatting>
  <conditionalFormatting sqref="AD327">
    <cfRule type="expression" dxfId="3398" priority="4248">
      <formula>AD327&lt;G327</formula>
    </cfRule>
    <cfRule type="expression" dxfId="3397" priority="4249">
      <formula>AND(AD327&lt;R327,AD327&gt;=G327)</formula>
    </cfRule>
    <cfRule type="expression" dxfId="3396" priority="4250">
      <formula>AD327&gt;=R327</formula>
    </cfRule>
  </conditionalFormatting>
  <conditionalFormatting sqref="AE327">
    <cfRule type="expression" dxfId="3395" priority="4245">
      <formula>AE327&lt;H327</formula>
    </cfRule>
    <cfRule type="expression" dxfId="3394" priority="4246">
      <formula>AND(AE327&lt;S327,AE327&gt;=H327)</formula>
    </cfRule>
    <cfRule type="expression" dxfId="3393" priority="4247">
      <formula>AE327&gt;=S327</formula>
    </cfRule>
  </conditionalFormatting>
  <conditionalFormatting sqref="AF327">
    <cfRule type="expression" dxfId="3392" priority="4242">
      <formula>AF327&lt;I327</formula>
    </cfRule>
    <cfRule type="expression" dxfId="3391" priority="4243">
      <formula>AND(AF327&lt;T327,AF327&gt;=I327)</formula>
    </cfRule>
    <cfRule type="expression" dxfId="3390" priority="4244">
      <formula>AF327&gt;=T327</formula>
    </cfRule>
  </conditionalFormatting>
  <conditionalFormatting sqref="AG327">
    <cfRule type="expression" dxfId="3389" priority="4239">
      <formula>AG327&lt;J327</formula>
    </cfRule>
    <cfRule type="expression" dxfId="3388" priority="4240">
      <formula>AND(AG327&lt;U327,AG327&gt;=J327)</formula>
    </cfRule>
    <cfRule type="expression" dxfId="3387" priority="4241">
      <formula>AG327&gt;=U327</formula>
    </cfRule>
  </conditionalFormatting>
  <conditionalFormatting sqref="AH327">
    <cfRule type="expression" dxfId="3386" priority="4236">
      <formula>AH327&lt;K327</formula>
    </cfRule>
    <cfRule type="expression" dxfId="3385" priority="4237">
      <formula>AND(AH327&lt;V327,AH327&gt;=K327)</formula>
    </cfRule>
    <cfRule type="expression" dxfId="3384" priority="4238">
      <formula>AH327&gt;=V327</formula>
    </cfRule>
  </conditionalFormatting>
  <conditionalFormatting sqref="AI327">
    <cfRule type="expression" dxfId="3383" priority="4233">
      <formula>AI327&lt;L327</formula>
    </cfRule>
    <cfRule type="expression" dxfId="3382" priority="4234">
      <formula>AND(AI327&lt;W327,AI327&gt;=L327)</formula>
    </cfRule>
    <cfRule type="expression" dxfId="3381" priority="4235">
      <formula>AI327&gt;=W327</formula>
    </cfRule>
  </conditionalFormatting>
  <conditionalFormatting sqref="AJ327">
    <cfRule type="expression" dxfId="3380" priority="4230">
      <formula>AJ327&lt;M327</formula>
    </cfRule>
    <cfRule type="expression" dxfId="3379" priority="4231">
      <formula>AND(AJ327&lt;X327,AJ327&gt;=M327)</formula>
    </cfRule>
    <cfRule type="expression" dxfId="3378" priority="4232">
      <formula>AJ327&gt;=X327</formula>
    </cfRule>
  </conditionalFormatting>
  <conditionalFormatting sqref="AK327">
    <cfRule type="expression" dxfId="3377" priority="4227">
      <formula>AK327&lt;N327</formula>
    </cfRule>
    <cfRule type="expression" dxfId="3376" priority="4228">
      <formula>AND(AK327&lt;Y327,AK327&gt;=N327)</formula>
    </cfRule>
    <cfRule type="expression" dxfId="3375" priority="4229">
      <formula>AK327&gt;=Y327</formula>
    </cfRule>
  </conditionalFormatting>
  <conditionalFormatting sqref="AC327:AK327">
    <cfRule type="cellIs" dxfId="3374" priority="4224" operator="equal">
      <formula>0</formula>
    </cfRule>
  </conditionalFormatting>
  <conditionalFormatting sqref="AC328">
    <cfRule type="expression" dxfId="3373" priority="4218">
      <formula>AC328&lt;F328</formula>
    </cfRule>
    <cfRule type="expression" dxfId="3372" priority="4219">
      <formula>AND(AC328&lt;Q328,AC328&gt;=F328)</formula>
    </cfRule>
    <cfRule type="expression" dxfId="3371" priority="4220">
      <formula>AC328&gt;=Q328</formula>
    </cfRule>
  </conditionalFormatting>
  <conditionalFormatting sqref="AD328">
    <cfRule type="expression" dxfId="3370" priority="4215">
      <formula>AD328&lt;G328</formula>
    </cfRule>
    <cfRule type="expression" dxfId="3369" priority="4216">
      <formula>AND(AD328&lt;R328,AD328&gt;=G328)</formula>
    </cfRule>
    <cfRule type="expression" dxfId="3368" priority="4217">
      <formula>AD328&gt;=R328</formula>
    </cfRule>
  </conditionalFormatting>
  <conditionalFormatting sqref="AE328">
    <cfRule type="expression" dxfId="3367" priority="4212">
      <formula>AE328&lt;H328</formula>
    </cfRule>
    <cfRule type="expression" dxfId="3366" priority="4213">
      <formula>AND(AE328&lt;S328,AE328&gt;=H328)</formula>
    </cfRule>
    <cfRule type="expression" dxfId="3365" priority="4214">
      <formula>AE328&gt;=S328</formula>
    </cfRule>
  </conditionalFormatting>
  <conditionalFormatting sqref="AF328">
    <cfRule type="expression" dxfId="3364" priority="4209">
      <formula>AF328&lt;I328</formula>
    </cfRule>
    <cfRule type="expression" dxfId="3363" priority="4210">
      <formula>AND(AF328&lt;T328,AF328&gt;=I328)</formula>
    </cfRule>
    <cfRule type="expression" dxfId="3362" priority="4211">
      <formula>AF328&gt;=T328</formula>
    </cfRule>
  </conditionalFormatting>
  <conditionalFormatting sqref="AG328">
    <cfRule type="expression" dxfId="3361" priority="4206">
      <formula>AG328&lt;J328</formula>
    </cfRule>
    <cfRule type="expression" dxfId="3360" priority="4207">
      <formula>AND(AG328&lt;U328,AG328&gt;=J328)</formula>
    </cfRule>
    <cfRule type="expression" dxfId="3359" priority="4208">
      <formula>AG328&gt;=U328</formula>
    </cfRule>
  </conditionalFormatting>
  <conditionalFormatting sqref="AH328">
    <cfRule type="expression" dxfId="3358" priority="4203">
      <formula>AH328&lt;K328</formula>
    </cfRule>
    <cfRule type="expression" dxfId="3357" priority="4204">
      <formula>AND(AH328&lt;V328,AH328&gt;=K328)</formula>
    </cfRule>
    <cfRule type="expression" dxfId="3356" priority="4205">
      <formula>AH328&gt;=V328</formula>
    </cfRule>
  </conditionalFormatting>
  <conditionalFormatting sqref="AI328">
    <cfRule type="expression" dxfId="3355" priority="4200">
      <formula>AI328&lt;L328</formula>
    </cfRule>
    <cfRule type="expression" dxfId="3354" priority="4201">
      <formula>AND(AI328&lt;W328,AI328&gt;=L328)</formula>
    </cfRule>
    <cfRule type="expression" dxfId="3353" priority="4202">
      <formula>AI328&gt;=W328</formula>
    </cfRule>
  </conditionalFormatting>
  <conditionalFormatting sqref="AJ328">
    <cfRule type="expression" dxfId="3352" priority="4197">
      <formula>AJ328&lt;M328</formula>
    </cfRule>
    <cfRule type="expression" dxfId="3351" priority="4198">
      <formula>AND(AJ328&lt;X328,AJ328&gt;=M328)</formula>
    </cfRule>
    <cfRule type="expression" dxfId="3350" priority="4199">
      <formula>AJ328&gt;=X328</formula>
    </cfRule>
  </conditionalFormatting>
  <conditionalFormatting sqref="AK328">
    <cfRule type="expression" dxfId="3349" priority="4194">
      <formula>AK328&lt;N328</formula>
    </cfRule>
    <cfRule type="expression" dxfId="3348" priority="4195">
      <formula>AND(AK328&lt;Y328,AK328&gt;=N328)</formula>
    </cfRule>
    <cfRule type="expression" dxfId="3347" priority="4196">
      <formula>AK328&gt;=Y328</formula>
    </cfRule>
  </conditionalFormatting>
  <conditionalFormatting sqref="AC328:AK328">
    <cfRule type="cellIs" dxfId="3346" priority="4191" operator="equal">
      <formula>0</formula>
    </cfRule>
  </conditionalFormatting>
  <conditionalFormatting sqref="AC329">
    <cfRule type="expression" dxfId="3345" priority="4185">
      <formula>AC329&lt;F329</formula>
    </cfRule>
    <cfRule type="expression" dxfId="3344" priority="4186">
      <formula>AND(AC329&lt;Q329,AC329&gt;=F329)</formula>
    </cfRule>
    <cfRule type="expression" dxfId="3343" priority="4187">
      <formula>AC329&gt;=Q329</formula>
    </cfRule>
  </conditionalFormatting>
  <conditionalFormatting sqref="AD329">
    <cfRule type="expression" dxfId="3342" priority="4182">
      <formula>AD329&lt;G329</formula>
    </cfRule>
    <cfRule type="expression" dxfId="3341" priority="4183">
      <formula>AND(AD329&lt;R329,AD329&gt;=G329)</formula>
    </cfRule>
    <cfRule type="expression" dxfId="3340" priority="4184">
      <formula>AD329&gt;=R329</formula>
    </cfRule>
  </conditionalFormatting>
  <conditionalFormatting sqref="AE329">
    <cfRule type="expression" dxfId="3339" priority="4179">
      <formula>AE329&lt;H329</formula>
    </cfRule>
    <cfRule type="expression" dxfId="3338" priority="4180">
      <formula>AND(AE329&lt;S329,AE329&gt;=H329)</formula>
    </cfRule>
    <cfRule type="expression" dxfId="3337" priority="4181">
      <formula>AE329&gt;=S329</formula>
    </cfRule>
  </conditionalFormatting>
  <conditionalFormatting sqref="AF329">
    <cfRule type="expression" dxfId="3336" priority="4176">
      <formula>AF329&lt;I329</formula>
    </cfRule>
    <cfRule type="expression" dxfId="3335" priority="4177">
      <formula>AND(AF329&lt;T329,AF329&gt;=I329)</formula>
    </cfRule>
    <cfRule type="expression" dxfId="3334" priority="4178">
      <formula>AF329&gt;=T329</formula>
    </cfRule>
  </conditionalFormatting>
  <conditionalFormatting sqref="AG329">
    <cfRule type="expression" dxfId="3333" priority="4173">
      <formula>AG329&lt;J329</formula>
    </cfRule>
    <cfRule type="expression" dxfId="3332" priority="4174">
      <formula>AND(AG329&lt;U329,AG329&gt;=J329)</formula>
    </cfRule>
    <cfRule type="expression" dxfId="3331" priority="4175">
      <formula>AG329&gt;=U329</formula>
    </cfRule>
  </conditionalFormatting>
  <conditionalFormatting sqref="AH329">
    <cfRule type="expression" dxfId="3330" priority="4170">
      <formula>AH329&lt;K329</formula>
    </cfRule>
    <cfRule type="expression" dxfId="3329" priority="4171">
      <formula>AND(AH329&lt;V329,AH329&gt;=K329)</formula>
    </cfRule>
    <cfRule type="expression" dxfId="3328" priority="4172">
      <formula>AH329&gt;=V329</formula>
    </cfRule>
  </conditionalFormatting>
  <conditionalFormatting sqref="AI329">
    <cfRule type="expression" dxfId="3327" priority="4167">
      <formula>AI329&lt;L329</formula>
    </cfRule>
    <cfRule type="expression" dxfId="3326" priority="4168">
      <formula>AND(AI329&lt;W329,AI329&gt;=L329)</formula>
    </cfRule>
    <cfRule type="expression" dxfId="3325" priority="4169">
      <formula>AI329&gt;=W329</formula>
    </cfRule>
  </conditionalFormatting>
  <conditionalFormatting sqref="AJ329">
    <cfRule type="expression" dxfId="3324" priority="4164">
      <formula>AJ329&lt;M329</formula>
    </cfRule>
    <cfRule type="expression" dxfId="3323" priority="4165">
      <formula>AND(AJ329&lt;X329,AJ329&gt;=M329)</formula>
    </cfRule>
    <cfRule type="expression" dxfId="3322" priority="4166">
      <formula>AJ329&gt;=X329</formula>
    </cfRule>
  </conditionalFormatting>
  <conditionalFormatting sqref="AK329">
    <cfRule type="expression" dxfId="3321" priority="4161">
      <formula>AK329&lt;N329</formula>
    </cfRule>
    <cfRule type="expression" dxfId="3320" priority="4162">
      <formula>AND(AK329&lt;Y329,AK329&gt;=N329)</formula>
    </cfRule>
    <cfRule type="expression" dxfId="3319" priority="4163">
      <formula>AK329&gt;=Y329</formula>
    </cfRule>
  </conditionalFormatting>
  <conditionalFormatting sqref="AC329:AK329">
    <cfRule type="cellIs" dxfId="3318" priority="4158" operator="equal">
      <formula>0</formula>
    </cfRule>
  </conditionalFormatting>
  <conditionalFormatting sqref="AC330">
    <cfRule type="expression" dxfId="3317" priority="4152">
      <formula>AC330&lt;F330</formula>
    </cfRule>
    <cfRule type="expression" dxfId="3316" priority="4153">
      <formula>AND(AC330&lt;Q330,AC330&gt;=F330)</formula>
    </cfRule>
    <cfRule type="expression" dxfId="3315" priority="4154">
      <formula>AC330&gt;=Q330</formula>
    </cfRule>
  </conditionalFormatting>
  <conditionalFormatting sqref="AD330">
    <cfRule type="expression" dxfId="3314" priority="4149">
      <formula>AD330&lt;G330</formula>
    </cfRule>
    <cfRule type="expression" dxfId="3313" priority="4150">
      <formula>AND(AD330&lt;R330,AD330&gt;=G330)</formula>
    </cfRule>
    <cfRule type="expression" dxfId="3312" priority="4151">
      <formula>AD330&gt;=R330</formula>
    </cfRule>
  </conditionalFormatting>
  <conditionalFormatting sqref="AE330">
    <cfRule type="expression" dxfId="3311" priority="4146">
      <formula>AE330&lt;H330</formula>
    </cfRule>
    <cfRule type="expression" dxfId="3310" priority="4147">
      <formula>AND(AE330&lt;S330,AE330&gt;=H330)</formula>
    </cfRule>
    <cfRule type="expression" dxfId="3309" priority="4148">
      <formula>AE330&gt;=S330</formula>
    </cfRule>
  </conditionalFormatting>
  <conditionalFormatting sqref="AF330">
    <cfRule type="expression" dxfId="3308" priority="4143">
      <formula>AF330&lt;I330</formula>
    </cfRule>
    <cfRule type="expression" dxfId="3307" priority="4144">
      <formula>AND(AF330&lt;T330,AF330&gt;=I330)</formula>
    </cfRule>
    <cfRule type="expression" dxfId="3306" priority="4145">
      <formula>AF330&gt;=T330</formula>
    </cfRule>
  </conditionalFormatting>
  <conditionalFormatting sqref="AG330">
    <cfRule type="expression" dxfId="3305" priority="4140">
      <formula>AG330&lt;J330</formula>
    </cfRule>
    <cfRule type="expression" dxfId="3304" priority="4141">
      <formula>AND(AG330&lt;U330,AG330&gt;=J330)</formula>
    </cfRule>
    <cfRule type="expression" dxfId="3303" priority="4142">
      <formula>AG330&gt;=U330</formula>
    </cfRule>
  </conditionalFormatting>
  <conditionalFormatting sqref="AH330">
    <cfRule type="expression" dxfId="3302" priority="4137">
      <formula>AH330&lt;K330</formula>
    </cfRule>
    <cfRule type="expression" dxfId="3301" priority="4138">
      <formula>AND(AH330&lt;V330,AH330&gt;=K330)</formula>
    </cfRule>
    <cfRule type="expression" dxfId="3300" priority="4139">
      <formula>AH330&gt;=V330</formula>
    </cfRule>
  </conditionalFormatting>
  <conditionalFormatting sqref="AI330">
    <cfRule type="expression" dxfId="3299" priority="4134">
      <formula>AI330&lt;L330</formula>
    </cfRule>
    <cfRule type="expression" dxfId="3298" priority="4135">
      <formula>AND(AI330&lt;W330,AI330&gt;=L330)</formula>
    </cfRule>
    <cfRule type="expression" dxfId="3297" priority="4136">
      <formula>AI330&gt;=W330</formula>
    </cfRule>
  </conditionalFormatting>
  <conditionalFormatting sqref="AJ330">
    <cfRule type="expression" dxfId="3296" priority="4131">
      <formula>AJ330&lt;M330</formula>
    </cfRule>
    <cfRule type="expression" dxfId="3295" priority="4132">
      <formula>AND(AJ330&lt;X330,AJ330&gt;=M330)</formula>
    </cfRule>
    <cfRule type="expression" dxfId="3294" priority="4133">
      <formula>AJ330&gt;=X330</formula>
    </cfRule>
  </conditionalFormatting>
  <conditionalFormatting sqref="AK330">
    <cfRule type="expression" dxfId="3293" priority="4128">
      <formula>AK330&lt;N330</formula>
    </cfRule>
    <cfRule type="expression" dxfId="3292" priority="4129">
      <formula>AND(AK330&lt;Y330,AK330&gt;=N330)</formula>
    </cfRule>
    <cfRule type="expression" dxfId="3291" priority="4130">
      <formula>AK330&gt;=Y330</formula>
    </cfRule>
  </conditionalFormatting>
  <conditionalFormatting sqref="AC330:AK330">
    <cfRule type="cellIs" dxfId="3290" priority="4125" operator="equal">
      <formula>0</formula>
    </cfRule>
  </conditionalFormatting>
  <conditionalFormatting sqref="AC331">
    <cfRule type="expression" dxfId="3289" priority="4119">
      <formula>AC331&lt;F331</formula>
    </cfRule>
    <cfRule type="expression" dxfId="3288" priority="4120">
      <formula>AND(AC331&lt;Q331,AC331&gt;=F331)</formula>
    </cfRule>
    <cfRule type="expression" dxfId="3287" priority="4121">
      <formula>AC331&gt;=Q331</formula>
    </cfRule>
  </conditionalFormatting>
  <conditionalFormatting sqref="AD331">
    <cfRule type="expression" dxfId="3286" priority="4116">
      <formula>AD331&lt;G331</formula>
    </cfRule>
    <cfRule type="expression" dxfId="3285" priority="4117">
      <formula>AND(AD331&lt;R331,AD331&gt;=G331)</formula>
    </cfRule>
    <cfRule type="expression" dxfId="3284" priority="4118">
      <formula>AD331&gt;=R331</formula>
    </cfRule>
  </conditionalFormatting>
  <conditionalFormatting sqref="AE331">
    <cfRule type="expression" dxfId="3283" priority="4113">
      <formula>AE331&lt;H331</formula>
    </cfRule>
    <cfRule type="expression" dxfId="3282" priority="4114">
      <formula>AND(AE331&lt;S331,AE331&gt;=H331)</formula>
    </cfRule>
    <cfRule type="expression" dxfId="3281" priority="4115">
      <formula>AE331&gt;=S331</formula>
    </cfRule>
  </conditionalFormatting>
  <conditionalFormatting sqref="AF331">
    <cfRule type="expression" dxfId="3280" priority="4110">
      <formula>AF331&lt;I331</formula>
    </cfRule>
    <cfRule type="expression" dxfId="3279" priority="4111">
      <formula>AND(AF331&lt;T331,AF331&gt;=I331)</formula>
    </cfRule>
    <cfRule type="expression" dxfId="3278" priority="4112">
      <formula>AF331&gt;=T331</formula>
    </cfRule>
  </conditionalFormatting>
  <conditionalFormatting sqref="AG331">
    <cfRule type="expression" dxfId="3277" priority="4107">
      <formula>AG331&lt;J331</formula>
    </cfRule>
    <cfRule type="expression" dxfId="3276" priority="4108">
      <formula>AND(AG331&lt;U331,AG331&gt;=J331)</formula>
    </cfRule>
    <cfRule type="expression" dxfId="3275" priority="4109">
      <formula>AG331&gt;=U331</formula>
    </cfRule>
  </conditionalFormatting>
  <conditionalFormatting sqref="AH331">
    <cfRule type="expression" dxfId="3274" priority="4104">
      <formula>AH331&lt;K331</formula>
    </cfRule>
    <cfRule type="expression" dxfId="3273" priority="4105">
      <formula>AND(AH331&lt;V331,AH331&gt;=K331)</formula>
    </cfRule>
    <cfRule type="expression" dxfId="3272" priority="4106">
      <formula>AH331&gt;=V331</formula>
    </cfRule>
  </conditionalFormatting>
  <conditionalFormatting sqref="AI331">
    <cfRule type="expression" dxfId="3271" priority="4101">
      <formula>AI331&lt;L331</formula>
    </cfRule>
    <cfRule type="expression" dxfId="3270" priority="4102">
      <formula>AND(AI331&lt;W331,AI331&gt;=L331)</formula>
    </cfRule>
    <cfRule type="expression" dxfId="3269" priority="4103">
      <formula>AI331&gt;=W331</formula>
    </cfRule>
  </conditionalFormatting>
  <conditionalFormatting sqref="AJ331">
    <cfRule type="expression" dxfId="3268" priority="4098">
      <formula>AJ331&lt;M331</formula>
    </cfRule>
    <cfRule type="expression" dxfId="3267" priority="4099">
      <formula>AND(AJ331&lt;X331,AJ331&gt;=M331)</formula>
    </cfRule>
    <cfRule type="expression" dxfId="3266" priority="4100">
      <formula>AJ331&gt;=X331</formula>
    </cfRule>
  </conditionalFormatting>
  <conditionalFormatting sqref="AK331">
    <cfRule type="expression" dxfId="3265" priority="4095">
      <formula>AK331&lt;N331</formula>
    </cfRule>
    <cfRule type="expression" dxfId="3264" priority="4096">
      <formula>AND(AK331&lt;Y331,AK331&gt;=N331)</formula>
    </cfRule>
    <cfRule type="expression" dxfId="3263" priority="4097">
      <formula>AK331&gt;=Y331</formula>
    </cfRule>
  </conditionalFormatting>
  <conditionalFormatting sqref="AC331:AK331">
    <cfRule type="cellIs" dxfId="3262" priority="4092" operator="equal">
      <formula>0</formula>
    </cfRule>
  </conditionalFormatting>
  <conditionalFormatting sqref="AC332">
    <cfRule type="expression" dxfId="3261" priority="4086">
      <formula>AC332&lt;F332</formula>
    </cfRule>
    <cfRule type="expression" dxfId="3260" priority="4087">
      <formula>AND(AC332&lt;Q332,AC332&gt;=F332)</formula>
    </cfRule>
    <cfRule type="expression" dxfId="3259" priority="4088">
      <formula>AC332&gt;=Q332</formula>
    </cfRule>
  </conditionalFormatting>
  <conditionalFormatting sqref="AD332">
    <cfRule type="expression" dxfId="3258" priority="4083">
      <formula>AD332&lt;G332</formula>
    </cfRule>
    <cfRule type="expression" dxfId="3257" priority="4084">
      <formula>AND(AD332&lt;R332,AD332&gt;=G332)</formula>
    </cfRule>
    <cfRule type="expression" dxfId="3256" priority="4085">
      <formula>AD332&gt;=R332</formula>
    </cfRule>
  </conditionalFormatting>
  <conditionalFormatting sqref="AE332">
    <cfRule type="expression" dxfId="3255" priority="4080">
      <formula>AE332&lt;H332</formula>
    </cfRule>
    <cfRule type="expression" dxfId="3254" priority="4081">
      <formula>AND(AE332&lt;S332,AE332&gt;=H332)</formula>
    </cfRule>
    <cfRule type="expression" dxfId="3253" priority="4082">
      <formula>AE332&gt;=S332</formula>
    </cfRule>
  </conditionalFormatting>
  <conditionalFormatting sqref="AF332">
    <cfRule type="expression" dxfId="3252" priority="4077">
      <formula>AF332&lt;I332</formula>
    </cfRule>
    <cfRule type="expression" dxfId="3251" priority="4078">
      <formula>AND(AF332&lt;T332,AF332&gt;=I332)</formula>
    </cfRule>
    <cfRule type="expression" dxfId="3250" priority="4079">
      <formula>AF332&gt;=T332</formula>
    </cfRule>
  </conditionalFormatting>
  <conditionalFormatting sqref="AG332">
    <cfRule type="expression" dxfId="3249" priority="4074">
      <formula>AG332&lt;J332</formula>
    </cfRule>
    <cfRule type="expression" dxfId="3248" priority="4075">
      <formula>AND(AG332&lt;U332,AG332&gt;=J332)</formula>
    </cfRule>
    <cfRule type="expression" dxfId="3247" priority="4076">
      <formula>AG332&gt;=U332</formula>
    </cfRule>
  </conditionalFormatting>
  <conditionalFormatting sqref="AH332">
    <cfRule type="expression" dxfId="3246" priority="4071">
      <formula>AH332&lt;K332</formula>
    </cfRule>
    <cfRule type="expression" dxfId="3245" priority="4072">
      <formula>AND(AH332&lt;V332,AH332&gt;=K332)</formula>
    </cfRule>
    <cfRule type="expression" dxfId="3244" priority="4073">
      <formula>AH332&gt;=V332</formula>
    </cfRule>
  </conditionalFormatting>
  <conditionalFormatting sqref="AI332">
    <cfRule type="expression" dxfId="3243" priority="4068">
      <formula>AI332&lt;L332</formula>
    </cfRule>
    <cfRule type="expression" dxfId="3242" priority="4069">
      <formula>AND(AI332&lt;W332,AI332&gt;=L332)</formula>
    </cfRule>
    <cfRule type="expression" dxfId="3241" priority="4070">
      <formula>AI332&gt;=W332</formula>
    </cfRule>
  </conditionalFormatting>
  <conditionalFormatting sqref="AJ332">
    <cfRule type="expression" dxfId="3240" priority="4065">
      <formula>AJ332&lt;M332</formula>
    </cfRule>
    <cfRule type="expression" dxfId="3239" priority="4066">
      <formula>AND(AJ332&lt;X332,AJ332&gt;=M332)</formula>
    </cfRule>
    <cfRule type="expression" dxfId="3238" priority="4067">
      <formula>AJ332&gt;=X332</formula>
    </cfRule>
  </conditionalFormatting>
  <conditionalFormatting sqref="AK332">
    <cfRule type="expression" dxfId="3237" priority="4062">
      <formula>AK332&lt;N332</formula>
    </cfRule>
    <cfRule type="expression" dxfId="3236" priority="4063">
      <formula>AND(AK332&lt;Y332,AK332&gt;=N332)</formula>
    </cfRule>
    <cfRule type="expression" dxfId="3235" priority="4064">
      <formula>AK332&gt;=Y332</formula>
    </cfRule>
  </conditionalFormatting>
  <conditionalFormatting sqref="AC332:AK332">
    <cfRule type="cellIs" dxfId="3234" priority="4059" operator="equal">
      <formula>0</formula>
    </cfRule>
  </conditionalFormatting>
  <conditionalFormatting sqref="AC333">
    <cfRule type="expression" dxfId="3233" priority="4053">
      <formula>AC333&lt;F333</formula>
    </cfRule>
    <cfRule type="expression" dxfId="3232" priority="4054">
      <formula>AND(AC333&lt;Q333,AC333&gt;=F333)</formula>
    </cfRule>
    <cfRule type="expression" dxfId="3231" priority="4055">
      <formula>AC333&gt;=Q333</formula>
    </cfRule>
  </conditionalFormatting>
  <conditionalFormatting sqref="AD333">
    <cfRule type="expression" dxfId="3230" priority="4050">
      <formula>AD333&lt;G333</formula>
    </cfRule>
    <cfRule type="expression" dxfId="3229" priority="4051">
      <formula>AND(AD333&lt;R333,AD333&gt;=G333)</formula>
    </cfRule>
    <cfRule type="expression" dxfId="3228" priority="4052">
      <formula>AD333&gt;=R333</formula>
    </cfRule>
  </conditionalFormatting>
  <conditionalFormatting sqref="AE333">
    <cfRule type="expression" dxfId="3227" priority="4047">
      <formula>AE333&lt;H333</formula>
    </cfRule>
    <cfRule type="expression" dxfId="3226" priority="4048">
      <formula>AND(AE333&lt;S333,AE333&gt;=H333)</formula>
    </cfRule>
    <cfRule type="expression" dxfId="3225" priority="4049">
      <formula>AE333&gt;=S333</formula>
    </cfRule>
  </conditionalFormatting>
  <conditionalFormatting sqref="AF333">
    <cfRule type="expression" dxfId="3224" priority="4044">
      <formula>AF333&lt;I333</formula>
    </cfRule>
    <cfRule type="expression" dxfId="3223" priority="4045">
      <formula>AND(AF333&lt;T333,AF333&gt;=I333)</formula>
    </cfRule>
    <cfRule type="expression" dxfId="3222" priority="4046">
      <formula>AF333&gt;=T333</formula>
    </cfRule>
  </conditionalFormatting>
  <conditionalFormatting sqref="AG333">
    <cfRule type="expression" dxfId="3221" priority="4041">
      <formula>AG333&lt;J333</formula>
    </cfRule>
    <cfRule type="expression" dxfId="3220" priority="4042">
      <formula>AND(AG333&lt;U333,AG333&gt;=J333)</formula>
    </cfRule>
    <cfRule type="expression" dxfId="3219" priority="4043">
      <formula>AG333&gt;=U333</formula>
    </cfRule>
  </conditionalFormatting>
  <conditionalFormatting sqref="AH333">
    <cfRule type="expression" dxfId="3218" priority="4038">
      <formula>AH333&lt;K333</formula>
    </cfRule>
    <cfRule type="expression" dxfId="3217" priority="4039">
      <formula>AND(AH333&lt;V333,AH333&gt;=K333)</formula>
    </cfRule>
    <cfRule type="expression" dxfId="3216" priority="4040">
      <formula>AH333&gt;=V333</formula>
    </cfRule>
  </conditionalFormatting>
  <conditionalFormatting sqref="AI333">
    <cfRule type="expression" dxfId="3215" priority="4035">
      <formula>AI333&lt;L333</formula>
    </cfRule>
    <cfRule type="expression" dxfId="3214" priority="4036">
      <formula>AND(AI333&lt;W333,AI333&gt;=L333)</formula>
    </cfRule>
    <cfRule type="expression" dxfId="3213" priority="4037">
      <formula>AI333&gt;=W333</formula>
    </cfRule>
  </conditionalFormatting>
  <conditionalFormatting sqref="AJ333">
    <cfRule type="expression" dxfId="3212" priority="4032">
      <formula>AJ333&lt;M333</formula>
    </cfRule>
    <cfRule type="expression" dxfId="3211" priority="4033">
      <formula>AND(AJ333&lt;X333,AJ333&gt;=M333)</formula>
    </cfRule>
    <cfRule type="expression" dxfId="3210" priority="4034">
      <formula>AJ333&gt;=X333</formula>
    </cfRule>
  </conditionalFormatting>
  <conditionalFormatting sqref="AK333">
    <cfRule type="expression" dxfId="3209" priority="4029">
      <formula>AK333&lt;N333</formula>
    </cfRule>
    <cfRule type="expression" dxfId="3208" priority="4030">
      <formula>AND(AK333&lt;Y333,AK333&gt;=N333)</formula>
    </cfRule>
    <cfRule type="expression" dxfId="3207" priority="4031">
      <formula>AK333&gt;=Y333</formula>
    </cfRule>
  </conditionalFormatting>
  <conditionalFormatting sqref="AC333:AK333">
    <cfRule type="cellIs" dxfId="3206" priority="4026" operator="equal">
      <formula>0</formula>
    </cfRule>
  </conditionalFormatting>
  <conditionalFormatting sqref="AC334">
    <cfRule type="expression" dxfId="3205" priority="4020">
      <formula>AC334&lt;F334</formula>
    </cfRule>
    <cfRule type="expression" dxfId="3204" priority="4021">
      <formula>AND(AC334&lt;Q334,AC334&gt;=F334)</formula>
    </cfRule>
    <cfRule type="expression" dxfId="3203" priority="4022">
      <formula>AC334&gt;=Q334</formula>
    </cfRule>
  </conditionalFormatting>
  <conditionalFormatting sqref="AD334">
    <cfRule type="expression" dxfId="3202" priority="4017">
      <formula>AD334&lt;G334</formula>
    </cfRule>
    <cfRule type="expression" dxfId="3201" priority="4018">
      <formula>AND(AD334&lt;R334,AD334&gt;=G334)</formula>
    </cfRule>
    <cfRule type="expression" dxfId="3200" priority="4019">
      <formula>AD334&gt;=R334</formula>
    </cfRule>
  </conditionalFormatting>
  <conditionalFormatting sqref="AE334">
    <cfRule type="expression" dxfId="3199" priority="4014">
      <formula>AE334&lt;H334</formula>
    </cfRule>
    <cfRule type="expression" dxfId="3198" priority="4015">
      <formula>AND(AE334&lt;S334,AE334&gt;=H334)</formula>
    </cfRule>
    <cfRule type="expression" dxfId="3197" priority="4016">
      <formula>AE334&gt;=S334</formula>
    </cfRule>
  </conditionalFormatting>
  <conditionalFormatting sqref="AF334">
    <cfRule type="expression" dxfId="3196" priority="4011">
      <formula>AF334&lt;I334</formula>
    </cfRule>
    <cfRule type="expression" dxfId="3195" priority="4012">
      <formula>AND(AF334&lt;T334,AF334&gt;=I334)</formula>
    </cfRule>
    <cfRule type="expression" dxfId="3194" priority="4013">
      <formula>AF334&gt;=T334</formula>
    </cfRule>
  </conditionalFormatting>
  <conditionalFormatting sqref="AG334">
    <cfRule type="expression" dxfId="3193" priority="4008">
      <formula>AG334&lt;J334</formula>
    </cfRule>
    <cfRule type="expression" dxfId="3192" priority="4009">
      <formula>AND(AG334&lt;U334,AG334&gt;=J334)</formula>
    </cfRule>
    <cfRule type="expression" dxfId="3191" priority="4010">
      <formula>AG334&gt;=U334</formula>
    </cfRule>
  </conditionalFormatting>
  <conditionalFormatting sqref="AH334">
    <cfRule type="expression" dxfId="3190" priority="4005">
      <formula>AH334&lt;K334</formula>
    </cfRule>
    <cfRule type="expression" dxfId="3189" priority="4006">
      <formula>AND(AH334&lt;V334,AH334&gt;=K334)</formula>
    </cfRule>
    <cfRule type="expression" dxfId="3188" priority="4007">
      <formula>AH334&gt;=V334</formula>
    </cfRule>
  </conditionalFormatting>
  <conditionalFormatting sqref="AI334">
    <cfRule type="expression" dxfId="3187" priority="4002">
      <formula>AI334&lt;L334</formula>
    </cfRule>
    <cfRule type="expression" dxfId="3186" priority="4003">
      <formula>AND(AI334&lt;W334,AI334&gt;=L334)</formula>
    </cfRule>
    <cfRule type="expression" dxfId="3185" priority="4004">
      <formula>AI334&gt;=W334</formula>
    </cfRule>
  </conditionalFormatting>
  <conditionalFormatting sqref="AJ334">
    <cfRule type="expression" dxfId="3184" priority="3999">
      <formula>AJ334&lt;M334</formula>
    </cfRule>
    <cfRule type="expression" dxfId="3183" priority="4000">
      <formula>AND(AJ334&lt;X334,AJ334&gt;=M334)</formula>
    </cfRule>
    <cfRule type="expression" dxfId="3182" priority="4001">
      <formula>AJ334&gt;=X334</formula>
    </cfRule>
  </conditionalFormatting>
  <conditionalFormatting sqref="AK334">
    <cfRule type="expression" dxfId="3181" priority="3996">
      <formula>AK334&lt;N334</formula>
    </cfRule>
    <cfRule type="expression" dxfId="3180" priority="3997">
      <formula>AND(AK334&lt;Y334,AK334&gt;=N334)</formula>
    </cfRule>
    <cfRule type="expression" dxfId="3179" priority="3998">
      <formula>AK334&gt;=Y334</formula>
    </cfRule>
  </conditionalFormatting>
  <conditionalFormatting sqref="AC334:AK334">
    <cfRule type="cellIs" dxfId="3178" priority="3993" operator="equal">
      <formula>0</formula>
    </cfRule>
  </conditionalFormatting>
  <conditionalFormatting sqref="AC335">
    <cfRule type="expression" dxfId="3177" priority="3987">
      <formula>AC335&lt;F335</formula>
    </cfRule>
    <cfRule type="expression" dxfId="3176" priority="3988">
      <formula>AND(AC335&lt;Q335,AC335&gt;=F335)</formula>
    </cfRule>
    <cfRule type="expression" dxfId="3175" priority="3989">
      <formula>AC335&gt;=Q335</formula>
    </cfRule>
  </conditionalFormatting>
  <conditionalFormatting sqref="AD335">
    <cfRule type="expression" dxfId="3174" priority="3984">
      <formula>AD335&lt;G335</formula>
    </cfRule>
    <cfRule type="expression" dxfId="3173" priority="3985">
      <formula>AND(AD335&lt;R335,AD335&gt;=G335)</formula>
    </cfRule>
    <cfRule type="expression" dxfId="3172" priority="3986">
      <formula>AD335&gt;=R335</formula>
    </cfRule>
  </conditionalFormatting>
  <conditionalFormatting sqref="AE335">
    <cfRule type="expression" dxfId="3171" priority="3981">
      <formula>AE335&lt;H335</formula>
    </cfRule>
    <cfRule type="expression" dxfId="3170" priority="3982">
      <formula>AND(AE335&lt;S335,AE335&gt;=H335)</formula>
    </cfRule>
    <cfRule type="expression" dxfId="3169" priority="3983">
      <formula>AE335&gt;=S335</formula>
    </cfRule>
  </conditionalFormatting>
  <conditionalFormatting sqref="AF335">
    <cfRule type="expression" dxfId="3168" priority="3978">
      <formula>AF335&lt;I335</formula>
    </cfRule>
    <cfRule type="expression" dxfId="3167" priority="3979">
      <formula>AND(AF335&lt;T335,AF335&gt;=I335)</formula>
    </cfRule>
    <cfRule type="expression" dxfId="3166" priority="3980">
      <formula>AF335&gt;=T335</formula>
    </cfRule>
  </conditionalFormatting>
  <conditionalFormatting sqref="AG335">
    <cfRule type="expression" dxfId="3165" priority="3975">
      <formula>AG335&lt;J335</formula>
    </cfRule>
    <cfRule type="expression" dxfId="3164" priority="3976">
      <formula>AND(AG335&lt;U335,AG335&gt;=J335)</formula>
    </cfRule>
    <cfRule type="expression" dxfId="3163" priority="3977">
      <formula>AG335&gt;=U335</formula>
    </cfRule>
  </conditionalFormatting>
  <conditionalFormatting sqref="AH335">
    <cfRule type="expression" dxfId="3162" priority="3972">
      <formula>AH335&lt;K335</formula>
    </cfRule>
    <cfRule type="expression" dxfId="3161" priority="3973">
      <formula>AND(AH335&lt;V335,AH335&gt;=K335)</formula>
    </cfRule>
    <cfRule type="expression" dxfId="3160" priority="3974">
      <formula>AH335&gt;=V335</formula>
    </cfRule>
  </conditionalFormatting>
  <conditionalFormatting sqref="AI335">
    <cfRule type="expression" dxfId="3159" priority="3969">
      <formula>AI335&lt;L335</formula>
    </cfRule>
    <cfRule type="expression" dxfId="3158" priority="3970">
      <formula>AND(AI335&lt;W335,AI335&gt;=L335)</formula>
    </cfRule>
    <cfRule type="expression" dxfId="3157" priority="3971">
      <formula>AI335&gt;=W335</formula>
    </cfRule>
  </conditionalFormatting>
  <conditionalFormatting sqref="AJ335">
    <cfRule type="expression" dxfId="3156" priority="3966">
      <formula>AJ335&lt;M335</formula>
    </cfRule>
    <cfRule type="expression" dxfId="3155" priority="3967">
      <formula>AND(AJ335&lt;X335,AJ335&gt;=M335)</formula>
    </cfRule>
    <cfRule type="expression" dxfId="3154" priority="3968">
      <formula>AJ335&gt;=X335</formula>
    </cfRule>
  </conditionalFormatting>
  <conditionalFormatting sqref="AK335">
    <cfRule type="expression" dxfId="3153" priority="3963">
      <formula>AK335&lt;N335</formula>
    </cfRule>
    <cfRule type="expression" dxfId="3152" priority="3964">
      <formula>AND(AK335&lt;Y335,AK335&gt;=N335)</formula>
    </cfRule>
    <cfRule type="expression" dxfId="3151" priority="3965">
      <formula>AK335&gt;=Y335</formula>
    </cfRule>
  </conditionalFormatting>
  <conditionalFormatting sqref="AC335:AK335">
    <cfRule type="cellIs" dxfId="3150" priority="3960" operator="equal">
      <formula>0</formula>
    </cfRule>
  </conditionalFormatting>
  <conditionalFormatting sqref="AC336">
    <cfRule type="expression" dxfId="3149" priority="3954">
      <formula>AC336&lt;F336</formula>
    </cfRule>
    <cfRule type="expression" dxfId="3148" priority="3955">
      <formula>AND(AC336&lt;Q336,AC336&gt;=F336)</formula>
    </cfRule>
    <cfRule type="expression" dxfId="3147" priority="3956">
      <formula>AC336&gt;=Q336</formula>
    </cfRule>
  </conditionalFormatting>
  <conditionalFormatting sqref="AD336">
    <cfRule type="expression" dxfId="3146" priority="3951">
      <formula>AD336&lt;G336</formula>
    </cfRule>
    <cfRule type="expression" dxfId="3145" priority="3952">
      <formula>AND(AD336&lt;R336,AD336&gt;=G336)</formula>
    </cfRule>
    <cfRule type="expression" dxfId="3144" priority="3953">
      <formula>AD336&gt;=R336</formula>
    </cfRule>
  </conditionalFormatting>
  <conditionalFormatting sqref="AE336">
    <cfRule type="expression" dxfId="3143" priority="3948">
      <formula>AE336&lt;H336</formula>
    </cfRule>
    <cfRule type="expression" dxfId="3142" priority="3949">
      <formula>AND(AE336&lt;S336,AE336&gt;=H336)</formula>
    </cfRule>
    <cfRule type="expression" dxfId="3141" priority="3950">
      <formula>AE336&gt;=S336</formula>
    </cfRule>
  </conditionalFormatting>
  <conditionalFormatting sqref="AF336">
    <cfRule type="expression" dxfId="3140" priority="3945">
      <formula>AF336&lt;I336</formula>
    </cfRule>
    <cfRule type="expression" dxfId="3139" priority="3946">
      <formula>AND(AF336&lt;T336,AF336&gt;=I336)</formula>
    </cfRule>
    <cfRule type="expression" dxfId="3138" priority="3947">
      <formula>AF336&gt;=T336</formula>
    </cfRule>
  </conditionalFormatting>
  <conditionalFormatting sqref="AG336">
    <cfRule type="expression" dxfId="3137" priority="3942">
      <formula>AG336&lt;J336</formula>
    </cfRule>
    <cfRule type="expression" dxfId="3136" priority="3943">
      <formula>AND(AG336&lt;U336,AG336&gt;=J336)</formula>
    </cfRule>
    <cfRule type="expression" dxfId="3135" priority="3944">
      <formula>AG336&gt;=U336</formula>
    </cfRule>
  </conditionalFormatting>
  <conditionalFormatting sqref="AH336">
    <cfRule type="expression" dxfId="3134" priority="3939">
      <formula>AH336&lt;K336</formula>
    </cfRule>
    <cfRule type="expression" dxfId="3133" priority="3940">
      <formula>AND(AH336&lt;V336,AH336&gt;=K336)</formula>
    </cfRule>
    <cfRule type="expression" dxfId="3132" priority="3941">
      <formula>AH336&gt;=V336</formula>
    </cfRule>
  </conditionalFormatting>
  <conditionalFormatting sqref="AI336">
    <cfRule type="expression" dxfId="3131" priority="3936">
      <formula>AI336&lt;L336</formula>
    </cfRule>
    <cfRule type="expression" dxfId="3130" priority="3937">
      <formula>AND(AI336&lt;W336,AI336&gt;=L336)</formula>
    </cfRule>
    <cfRule type="expression" dxfId="3129" priority="3938">
      <formula>AI336&gt;=W336</formula>
    </cfRule>
  </conditionalFormatting>
  <conditionalFormatting sqref="AJ336">
    <cfRule type="expression" dxfId="3128" priority="3933">
      <formula>AJ336&lt;M336</formula>
    </cfRule>
    <cfRule type="expression" dxfId="3127" priority="3934">
      <formula>AND(AJ336&lt;X336,AJ336&gt;=M336)</formula>
    </cfRule>
    <cfRule type="expression" dxfId="3126" priority="3935">
      <formula>AJ336&gt;=X336</formula>
    </cfRule>
  </conditionalFormatting>
  <conditionalFormatting sqref="AK336">
    <cfRule type="expression" dxfId="3125" priority="3930">
      <formula>AK336&lt;N336</formula>
    </cfRule>
    <cfRule type="expression" dxfId="3124" priority="3931">
      <formula>AND(AK336&lt;Y336,AK336&gt;=N336)</formula>
    </cfRule>
    <cfRule type="expression" dxfId="3123" priority="3932">
      <formula>AK336&gt;=Y336</formula>
    </cfRule>
  </conditionalFormatting>
  <conditionalFormatting sqref="AC336:AK336">
    <cfRule type="cellIs" dxfId="3122" priority="3927" operator="equal">
      <formula>0</formula>
    </cfRule>
  </conditionalFormatting>
  <conditionalFormatting sqref="AC337">
    <cfRule type="expression" dxfId="3121" priority="3921">
      <formula>AC337&lt;F337</formula>
    </cfRule>
    <cfRule type="expression" dxfId="3120" priority="3922">
      <formula>AND(AC337&lt;Q337,AC337&gt;=F337)</formula>
    </cfRule>
    <cfRule type="expression" dxfId="3119" priority="3923">
      <formula>AC337&gt;=Q337</formula>
    </cfRule>
  </conditionalFormatting>
  <conditionalFormatting sqref="AD337">
    <cfRule type="expression" dxfId="3118" priority="3918">
      <formula>AD337&lt;G337</formula>
    </cfRule>
    <cfRule type="expression" dxfId="3117" priority="3919">
      <formula>AND(AD337&lt;R337,AD337&gt;=G337)</formula>
    </cfRule>
    <cfRule type="expression" dxfId="3116" priority="3920">
      <formula>AD337&gt;=R337</formula>
    </cfRule>
  </conditionalFormatting>
  <conditionalFormatting sqref="AE337">
    <cfRule type="expression" dxfId="3115" priority="3915">
      <formula>AE337&lt;H337</formula>
    </cfRule>
    <cfRule type="expression" dxfId="3114" priority="3916">
      <formula>AND(AE337&lt;S337,AE337&gt;=H337)</formula>
    </cfRule>
    <cfRule type="expression" dxfId="3113" priority="3917">
      <formula>AE337&gt;=S337</formula>
    </cfRule>
  </conditionalFormatting>
  <conditionalFormatting sqref="AF337">
    <cfRule type="expression" dxfId="3112" priority="3912">
      <formula>AF337&lt;I337</formula>
    </cfRule>
    <cfRule type="expression" dxfId="3111" priority="3913">
      <formula>AND(AF337&lt;T337,AF337&gt;=I337)</formula>
    </cfRule>
    <cfRule type="expression" dxfId="3110" priority="3914">
      <formula>AF337&gt;=T337</formula>
    </cfRule>
  </conditionalFormatting>
  <conditionalFormatting sqref="AG337">
    <cfRule type="expression" dxfId="3109" priority="3909">
      <formula>AG337&lt;J337</formula>
    </cfRule>
    <cfRule type="expression" dxfId="3108" priority="3910">
      <formula>AND(AG337&lt;U337,AG337&gt;=J337)</formula>
    </cfRule>
    <cfRule type="expression" dxfId="3107" priority="3911">
      <formula>AG337&gt;=U337</formula>
    </cfRule>
  </conditionalFormatting>
  <conditionalFormatting sqref="AH337">
    <cfRule type="expression" dxfId="3106" priority="3906">
      <formula>AH337&lt;K337</formula>
    </cfRule>
    <cfRule type="expression" dxfId="3105" priority="3907">
      <formula>AND(AH337&lt;V337,AH337&gt;=K337)</formula>
    </cfRule>
    <cfRule type="expression" dxfId="3104" priority="3908">
      <formula>AH337&gt;=V337</formula>
    </cfRule>
  </conditionalFormatting>
  <conditionalFormatting sqref="AI337">
    <cfRule type="expression" dxfId="3103" priority="3903">
      <formula>AI337&lt;L337</formula>
    </cfRule>
    <cfRule type="expression" dxfId="3102" priority="3904">
      <formula>AND(AI337&lt;W337,AI337&gt;=L337)</formula>
    </cfRule>
    <cfRule type="expression" dxfId="3101" priority="3905">
      <formula>AI337&gt;=W337</formula>
    </cfRule>
  </conditionalFormatting>
  <conditionalFormatting sqref="AJ337">
    <cfRule type="expression" dxfId="3100" priority="3900">
      <formula>AJ337&lt;M337</formula>
    </cfRule>
    <cfRule type="expression" dxfId="3099" priority="3901">
      <formula>AND(AJ337&lt;X337,AJ337&gt;=M337)</formula>
    </cfRule>
    <cfRule type="expression" dxfId="3098" priority="3902">
      <formula>AJ337&gt;=X337</formula>
    </cfRule>
  </conditionalFormatting>
  <conditionalFormatting sqref="AK337">
    <cfRule type="expression" dxfId="3097" priority="3897">
      <formula>AK337&lt;N337</formula>
    </cfRule>
    <cfRule type="expression" dxfId="3096" priority="3898">
      <formula>AND(AK337&lt;Y337,AK337&gt;=N337)</formula>
    </cfRule>
    <cfRule type="expression" dxfId="3095" priority="3899">
      <formula>AK337&gt;=Y337</formula>
    </cfRule>
  </conditionalFormatting>
  <conditionalFormatting sqref="AC337:AK337">
    <cfRule type="cellIs" dxfId="3094" priority="3894" operator="equal">
      <formula>0</formula>
    </cfRule>
  </conditionalFormatting>
  <conditionalFormatting sqref="AC338">
    <cfRule type="expression" dxfId="3093" priority="3888">
      <formula>AC338&lt;F338</formula>
    </cfRule>
    <cfRule type="expression" dxfId="3092" priority="3889">
      <formula>AND(AC338&lt;Q338,AC338&gt;=F338)</formula>
    </cfRule>
    <cfRule type="expression" dxfId="3091" priority="3890">
      <formula>AC338&gt;=Q338</formula>
    </cfRule>
  </conditionalFormatting>
  <conditionalFormatting sqref="AD338">
    <cfRule type="expression" dxfId="3090" priority="3885">
      <formula>AD338&lt;G338</formula>
    </cfRule>
    <cfRule type="expression" dxfId="3089" priority="3886">
      <formula>AND(AD338&lt;R338,AD338&gt;=G338)</formula>
    </cfRule>
    <cfRule type="expression" dxfId="3088" priority="3887">
      <formula>AD338&gt;=R338</formula>
    </cfRule>
  </conditionalFormatting>
  <conditionalFormatting sqref="AE338">
    <cfRule type="expression" dxfId="3087" priority="3882">
      <formula>AE338&lt;H338</formula>
    </cfRule>
    <cfRule type="expression" dxfId="3086" priority="3883">
      <formula>AND(AE338&lt;S338,AE338&gt;=H338)</formula>
    </cfRule>
    <cfRule type="expression" dxfId="3085" priority="3884">
      <formula>AE338&gt;=S338</formula>
    </cfRule>
  </conditionalFormatting>
  <conditionalFormatting sqref="AF338">
    <cfRule type="expression" dxfId="3084" priority="3879">
      <formula>AF338&lt;I338</formula>
    </cfRule>
    <cfRule type="expression" dxfId="3083" priority="3880">
      <formula>AND(AF338&lt;T338,AF338&gt;=I338)</formula>
    </cfRule>
    <cfRule type="expression" dxfId="3082" priority="3881">
      <formula>AF338&gt;=T338</formula>
    </cfRule>
  </conditionalFormatting>
  <conditionalFormatting sqref="AG338">
    <cfRule type="expression" dxfId="3081" priority="3876">
      <formula>AG338&lt;J338</formula>
    </cfRule>
    <cfRule type="expression" dxfId="3080" priority="3877">
      <formula>AND(AG338&lt;U338,AG338&gt;=J338)</formula>
    </cfRule>
    <cfRule type="expression" dxfId="3079" priority="3878">
      <formula>AG338&gt;=U338</formula>
    </cfRule>
  </conditionalFormatting>
  <conditionalFormatting sqref="AH338">
    <cfRule type="expression" dxfId="3078" priority="3873">
      <formula>AH338&lt;K338</formula>
    </cfRule>
    <cfRule type="expression" dxfId="3077" priority="3874">
      <formula>AND(AH338&lt;V338,AH338&gt;=K338)</formula>
    </cfRule>
    <cfRule type="expression" dxfId="3076" priority="3875">
      <formula>AH338&gt;=V338</formula>
    </cfRule>
  </conditionalFormatting>
  <conditionalFormatting sqref="AI338">
    <cfRule type="expression" dxfId="3075" priority="3870">
      <formula>AI338&lt;L338</formula>
    </cfRule>
    <cfRule type="expression" dxfId="3074" priority="3871">
      <formula>AND(AI338&lt;W338,AI338&gt;=L338)</formula>
    </cfRule>
    <cfRule type="expression" dxfId="3073" priority="3872">
      <formula>AI338&gt;=W338</formula>
    </cfRule>
  </conditionalFormatting>
  <conditionalFormatting sqref="AJ338">
    <cfRule type="expression" dxfId="3072" priority="3867">
      <formula>AJ338&lt;M338</formula>
    </cfRule>
    <cfRule type="expression" dxfId="3071" priority="3868">
      <formula>AND(AJ338&lt;X338,AJ338&gt;=M338)</formula>
    </cfRule>
    <cfRule type="expression" dxfId="3070" priority="3869">
      <formula>AJ338&gt;=X338</formula>
    </cfRule>
  </conditionalFormatting>
  <conditionalFormatting sqref="AK338">
    <cfRule type="expression" dxfId="3069" priority="3864">
      <formula>AK338&lt;N338</formula>
    </cfRule>
    <cfRule type="expression" dxfId="3068" priority="3865">
      <formula>AND(AK338&lt;Y338,AK338&gt;=N338)</formula>
    </cfRule>
    <cfRule type="expression" dxfId="3067" priority="3866">
      <formula>AK338&gt;=Y338</formula>
    </cfRule>
  </conditionalFormatting>
  <conditionalFormatting sqref="AC338:AK338">
    <cfRule type="cellIs" dxfId="3066" priority="3861" operator="equal">
      <formula>0</formula>
    </cfRule>
  </conditionalFormatting>
  <conditionalFormatting sqref="AA339">
    <cfRule type="expression" dxfId="3065" priority="3858">
      <formula>AA339&lt;E339</formula>
    </cfRule>
    <cfRule type="expression" dxfId="3064" priority="3859">
      <formula>AND(AA339&lt;P339,AA339&gt;=E339)</formula>
    </cfRule>
    <cfRule type="expression" dxfId="3063" priority="3860">
      <formula>AA339&gt;=P339</formula>
    </cfRule>
  </conditionalFormatting>
  <conditionalFormatting sqref="AC339">
    <cfRule type="expression" dxfId="3062" priority="3855">
      <formula>AC339&lt;F339</formula>
    </cfRule>
    <cfRule type="expression" dxfId="3061" priority="3856">
      <formula>AND(AC339&lt;Q339,AC339&gt;=F339)</formula>
    </cfRule>
    <cfRule type="expression" dxfId="3060" priority="3857">
      <formula>AC339&gt;=Q339</formula>
    </cfRule>
  </conditionalFormatting>
  <conditionalFormatting sqref="AD339">
    <cfRule type="expression" dxfId="3059" priority="3852">
      <formula>AD339&lt;G339</formula>
    </cfRule>
    <cfRule type="expression" dxfId="3058" priority="3853">
      <formula>AND(AD339&lt;R339,AD339&gt;=G339)</formula>
    </cfRule>
    <cfRule type="expression" dxfId="3057" priority="3854">
      <formula>AD339&gt;=R339</formula>
    </cfRule>
  </conditionalFormatting>
  <conditionalFormatting sqref="AE339">
    <cfRule type="expression" dxfId="3056" priority="3849">
      <formula>AE339&lt;H339</formula>
    </cfRule>
    <cfRule type="expression" dxfId="3055" priority="3850">
      <formula>AND(AE339&lt;S339,AE339&gt;=H339)</formula>
    </cfRule>
    <cfRule type="expression" dxfId="3054" priority="3851">
      <formula>AE339&gt;=S339</formula>
    </cfRule>
  </conditionalFormatting>
  <conditionalFormatting sqref="AF339">
    <cfRule type="expression" dxfId="3053" priority="3846">
      <formula>AF339&lt;I339</formula>
    </cfRule>
    <cfRule type="expression" dxfId="3052" priority="3847">
      <formula>AND(AF339&lt;T339,AF339&gt;=I339)</formula>
    </cfRule>
    <cfRule type="expression" dxfId="3051" priority="3848">
      <formula>AF339&gt;=T339</formula>
    </cfRule>
  </conditionalFormatting>
  <conditionalFormatting sqref="AG339">
    <cfRule type="expression" dxfId="3050" priority="3843">
      <formula>AG339&lt;J339</formula>
    </cfRule>
    <cfRule type="expression" dxfId="3049" priority="3844">
      <formula>AND(AG339&lt;U339,AG339&gt;=J339)</formula>
    </cfRule>
    <cfRule type="expression" dxfId="3048" priority="3845">
      <formula>AG339&gt;=U339</formula>
    </cfRule>
  </conditionalFormatting>
  <conditionalFormatting sqref="AH339">
    <cfRule type="expression" dxfId="3047" priority="3840">
      <formula>AH339&lt;K339</formula>
    </cfRule>
    <cfRule type="expression" dxfId="3046" priority="3841">
      <formula>AND(AH339&lt;V339,AH339&gt;=K339)</formula>
    </cfRule>
    <cfRule type="expression" dxfId="3045" priority="3842">
      <formula>AH339&gt;=V339</formula>
    </cfRule>
  </conditionalFormatting>
  <conditionalFormatting sqref="AI339">
    <cfRule type="expression" dxfId="3044" priority="3837">
      <formula>AI339&lt;L339</formula>
    </cfRule>
    <cfRule type="expression" dxfId="3043" priority="3838">
      <formula>AND(AI339&lt;W339,AI339&gt;=L339)</formula>
    </cfRule>
    <cfRule type="expression" dxfId="3042" priority="3839">
      <formula>AI339&gt;=W339</formula>
    </cfRule>
  </conditionalFormatting>
  <conditionalFormatting sqref="AJ339">
    <cfRule type="expression" dxfId="3041" priority="3834">
      <formula>AJ339&lt;M339</formula>
    </cfRule>
    <cfRule type="expression" dxfId="3040" priority="3835">
      <formula>AND(AJ339&lt;X339,AJ339&gt;=M339)</formula>
    </cfRule>
    <cfRule type="expression" dxfId="3039" priority="3836">
      <formula>AJ339&gt;=X339</formula>
    </cfRule>
  </conditionalFormatting>
  <conditionalFormatting sqref="AK339">
    <cfRule type="expression" dxfId="3038" priority="3831">
      <formula>AK339&lt;N339</formula>
    </cfRule>
    <cfRule type="expression" dxfId="3037" priority="3832">
      <formula>AND(AK339&lt;Y339,AK339&gt;=N339)</formula>
    </cfRule>
    <cfRule type="expression" dxfId="3036" priority="3833">
      <formula>AK339&gt;=Y339</formula>
    </cfRule>
  </conditionalFormatting>
  <conditionalFormatting sqref="AA339 AC339:AK339">
    <cfRule type="cellIs" dxfId="3035" priority="3828" operator="equal">
      <formula>0</formula>
    </cfRule>
  </conditionalFormatting>
  <conditionalFormatting sqref="AC340">
    <cfRule type="expression" dxfId="3034" priority="3822">
      <formula>AC340&lt;F340</formula>
    </cfRule>
    <cfRule type="expression" dxfId="3033" priority="3823">
      <formula>AND(AC340&lt;Q340,AC340&gt;=F340)</formula>
    </cfRule>
    <cfRule type="expression" dxfId="3032" priority="3824">
      <formula>AC340&gt;=Q340</formula>
    </cfRule>
  </conditionalFormatting>
  <conditionalFormatting sqref="AD340">
    <cfRule type="expression" dxfId="3031" priority="3819">
      <formula>AD340&lt;G340</formula>
    </cfRule>
    <cfRule type="expression" dxfId="3030" priority="3820">
      <formula>AND(AD340&lt;R340,AD340&gt;=G340)</formula>
    </cfRule>
    <cfRule type="expression" dxfId="3029" priority="3821">
      <formula>AD340&gt;=R340</formula>
    </cfRule>
  </conditionalFormatting>
  <conditionalFormatting sqref="AE340">
    <cfRule type="expression" dxfId="3028" priority="3816">
      <formula>AE340&lt;H340</formula>
    </cfRule>
    <cfRule type="expression" dxfId="3027" priority="3817">
      <formula>AND(AE340&lt;S340,AE340&gt;=H340)</formula>
    </cfRule>
    <cfRule type="expression" dxfId="3026" priority="3818">
      <formula>AE340&gt;=S340</formula>
    </cfRule>
  </conditionalFormatting>
  <conditionalFormatting sqref="AF340">
    <cfRule type="expression" dxfId="3025" priority="3813">
      <formula>AF340&lt;I340</formula>
    </cfRule>
    <cfRule type="expression" dxfId="3024" priority="3814">
      <formula>AND(AF340&lt;T340,AF340&gt;=I340)</formula>
    </cfRule>
    <cfRule type="expression" dxfId="3023" priority="3815">
      <formula>AF340&gt;=T340</formula>
    </cfRule>
  </conditionalFormatting>
  <conditionalFormatting sqref="AG340">
    <cfRule type="expression" dxfId="3022" priority="3810">
      <formula>AG340&lt;J340</formula>
    </cfRule>
    <cfRule type="expression" dxfId="3021" priority="3811">
      <formula>AND(AG340&lt;U340,AG340&gt;=J340)</formula>
    </cfRule>
    <cfRule type="expression" dxfId="3020" priority="3812">
      <formula>AG340&gt;=U340</formula>
    </cfRule>
  </conditionalFormatting>
  <conditionalFormatting sqref="AH340">
    <cfRule type="expression" dxfId="3019" priority="3807">
      <formula>AH340&lt;K340</formula>
    </cfRule>
    <cfRule type="expression" dxfId="3018" priority="3808">
      <formula>AND(AH340&lt;V340,AH340&gt;=K340)</formula>
    </cfRule>
    <cfRule type="expression" dxfId="3017" priority="3809">
      <formula>AH340&gt;=V340</formula>
    </cfRule>
  </conditionalFormatting>
  <conditionalFormatting sqref="AI340">
    <cfRule type="expression" dxfId="3016" priority="3804">
      <formula>AI340&lt;L340</formula>
    </cfRule>
    <cfRule type="expression" dxfId="3015" priority="3805">
      <formula>AND(AI340&lt;W340,AI340&gt;=L340)</formula>
    </cfRule>
    <cfRule type="expression" dxfId="3014" priority="3806">
      <formula>AI340&gt;=W340</formula>
    </cfRule>
  </conditionalFormatting>
  <conditionalFormatting sqref="AJ340">
    <cfRule type="expression" dxfId="3013" priority="3801">
      <formula>AJ340&lt;M340</formula>
    </cfRule>
    <cfRule type="expression" dxfId="3012" priority="3802">
      <formula>AND(AJ340&lt;X340,AJ340&gt;=M340)</formula>
    </cfRule>
    <cfRule type="expression" dxfId="3011" priority="3803">
      <formula>AJ340&gt;=X340</formula>
    </cfRule>
  </conditionalFormatting>
  <conditionalFormatting sqref="AK340">
    <cfRule type="expression" dxfId="3010" priority="3798">
      <formula>AK340&lt;N340</formula>
    </cfRule>
    <cfRule type="expression" dxfId="3009" priority="3799">
      <formula>AND(AK340&lt;Y340,AK340&gt;=N340)</formula>
    </cfRule>
    <cfRule type="expression" dxfId="3008" priority="3800">
      <formula>AK340&gt;=Y340</formula>
    </cfRule>
  </conditionalFormatting>
  <conditionalFormatting sqref="AC340:AK340">
    <cfRule type="cellIs" dxfId="3007" priority="3795" operator="equal">
      <formula>0</formula>
    </cfRule>
  </conditionalFormatting>
  <conditionalFormatting sqref="AC341">
    <cfRule type="expression" dxfId="3006" priority="3789">
      <formula>AC341&lt;F341</formula>
    </cfRule>
    <cfRule type="expression" dxfId="3005" priority="3790">
      <formula>AND(AC341&lt;Q341,AC341&gt;=F341)</formula>
    </cfRule>
    <cfRule type="expression" dxfId="3004" priority="3791">
      <formula>AC341&gt;=Q341</formula>
    </cfRule>
  </conditionalFormatting>
  <conditionalFormatting sqref="AD341">
    <cfRule type="expression" dxfId="3003" priority="3786">
      <formula>AD341&lt;G341</formula>
    </cfRule>
    <cfRule type="expression" dxfId="3002" priority="3787">
      <formula>AND(AD341&lt;R341,AD341&gt;=G341)</formula>
    </cfRule>
    <cfRule type="expression" dxfId="3001" priority="3788">
      <formula>AD341&gt;=R341</formula>
    </cfRule>
  </conditionalFormatting>
  <conditionalFormatting sqref="AE341">
    <cfRule type="expression" dxfId="3000" priority="3783">
      <formula>AE341&lt;H341</formula>
    </cfRule>
    <cfRule type="expression" dxfId="2999" priority="3784">
      <formula>AND(AE341&lt;S341,AE341&gt;=H341)</formula>
    </cfRule>
    <cfRule type="expression" dxfId="2998" priority="3785">
      <formula>AE341&gt;=S341</formula>
    </cfRule>
  </conditionalFormatting>
  <conditionalFormatting sqref="AF341">
    <cfRule type="expression" dxfId="2997" priority="3780">
      <formula>AF341&lt;I341</formula>
    </cfRule>
    <cfRule type="expression" dxfId="2996" priority="3781">
      <formula>AND(AF341&lt;T341,AF341&gt;=I341)</formula>
    </cfRule>
    <cfRule type="expression" dxfId="2995" priority="3782">
      <formula>AF341&gt;=T341</formula>
    </cfRule>
  </conditionalFormatting>
  <conditionalFormatting sqref="AG341">
    <cfRule type="expression" dxfId="2994" priority="3777">
      <formula>AG341&lt;J341</formula>
    </cfRule>
    <cfRule type="expression" dxfId="2993" priority="3778">
      <formula>AND(AG341&lt;U341,AG341&gt;=J341)</formula>
    </cfRule>
    <cfRule type="expression" dxfId="2992" priority="3779">
      <formula>AG341&gt;=U341</formula>
    </cfRule>
  </conditionalFormatting>
  <conditionalFormatting sqref="AH341">
    <cfRule type="expression" dxfId="2991" priority="3774">
      <formula>AH341&lt;K341</formula>
    </cfRule>
    <cfRule type="expression" dxfId="2990" priority="3775">
      <formula>AND(AH341&lt;V341,AH341&gt;=K341)</formula>
    </cfRule>
    <cfRule type="expression" dxfId="2989" priority="3776">
      <formula>AH341&gt;=V341</formula>
    </cfRule>
  </conditionalFormatting>
  <conditionalFormatting sqref="AI341">
    <cfRule type="expression" dxfId="2988" priority="3771">
      <formula>AI341&lt;L341</formula>
    </cfRule>
    <cfRule type="expression" dxfId="2987" priority="3772">
      <formula>AND(AI341&lt;W341,AI341&gt;=L341)</formula>
    </cfRule>
    <cfRule type="expression" dxfId="2986" priority="3773">
      <formula>AI341&gt;=W341</formula>
    </cfRule>
  </conditionalFormatting>
  <conditionalFormatting sqref="AJ341">
    <cfRule type="expression" dxfId="2985" priority="3768">
      <formula>AJ341&lt;M341</formula>
    </cfRule>
    <cfRule type="expression" dxfId="2984" priority="3769">
      <formula>AND(AJ341&lt;X341,AJ341&gt;=M341)</formula>
    </cfRule>
    <cfRule type="expression" dxfId="2983" priority="3770">
      <formula>AJ341&gt;=X341</formula>
    </cfRule>
  </conditionalFormatting>
  <conditionalFormatting sqref="AK341">
    <cfRule type="expression" dxfId="2982" priority="3765">
      <formula>AK341&lt;N341</formula>
    </cfRule>
    <cfRule type="expression" dxfId="2981" priority="3766">
      <formula>AND(AK341&lt;Y341,AK341&gt;=N341)</formula>
    </cfRule>
    <cfRule type="expression" dxfId="2980" priority="3767">
      <formula>AK341&gt;=Y341</formula>
    </cfRule>
  </conditionalFormatting>
  <conditionalFormatting sqref="AC341:AK341">
    <cfRule type="cellIs" dxfId="2979" priority="3762" operator="equal">
      <formula>0</formula>
    </cfRule>
  </conditionalFormatting>
  <conditionalFormatting sqref="AC342">
    <cfRule type="expression" dxfId="2978" priority="3756">
      <formula>AC342&lt;F342</formula>
    </cfRule>
    <cfRule type="expression" dxfId="2977" priority="3757">
      <formula>AND(AC342&lt;Q342,AC342&gt;=F342)</formula>
    </cfRule>
    <cfRule type="expression" dxfId="2976" priority="3758">
      <formula>AC342&gt;=Q342</formula>
    </cfRule>
  </conditionalFormatting>
  <conditionalFormatting sqref="AD342">
    <cfRule type="expression" dxfId="2975" priority="3753">
      <formula>AD342&lt;G342</formula>
    </cfRule>
    <cfRule type="expression" dxfId="2974" priority="3754">
      <formula>AND(AD342&lt;R342,AD342&gt;=G342)</formula>
    </cfRule>
    <cfRule type="expression" dxfId="2973" priority="3755">
      <formula>AD342&gt;=R342</formula>
    </cfRule>
  </conditionalFormatting>
  <conditionalFormatting sqref="AE342">
    <cfRule type="expression" dxfId="2972" priority="3750">
      <formula>AE342&lt;H342</formula>
    </cfRule>
    <cfRule type="expression" dxfId="2971" priority="3751">
      <formula>AND(AE342&lt;S342,AE342&gt;=H342)</formula>
    </cfRule>
    <cfRule type="expression" dxfId="2970" priority="3752">
      <formula>AE342&gt;=S342</formula>
    </cfRule>
  </conditionalFormatting>
  <conditionalFormatting sqref="AF342">
    <cfRule type="expression" dxfId="2969" priority="3747">
      <formula>AF342&lt;I342</formula>
    </cfRule>
    <cfRule type="expression" dxfId="2968" priority="3748">
      <formula>AND(AF342&lt;T342,AF342&gt;=I342)</formula>
    </cfRule>
    <cfRule type="expression" dxfId="2967" priority="3749">
      <formula>AF342&gt;=T342</formula>
    </cfRule>
  </conditionalFormatting>
  <conditionalFormatting sqref="AG342">
    <cfRule type="expression" dxfId="2966" priority="3744">
      <formula>AG342&lt;J342</formula>
    </cfRule>
    <cfRule type="expression" dxfId="2965" priority="3745">
      <formula>AND(AG342&lt;U342,AG342&gt;=J342)</formula>
    </cfRule>
    <cfRule type="expression" dxfId="2964" priority="3746">
      <formula>AG342&gt;=U342</formula>
    </cfRule>
  </conditionalFormatting>
  <conditionalFormatting sqref="AH342">
    <cfRule type="expression" dxfId="2963" priority="3741">
      <formula>AH342&lt;K342</formula>
    </cfRule>
    <cfRule type="expression" dxfId="2962" priority="3742">
      <formula>AND(AH342&lt;V342,AH342&gt;=K342)</formula>
    </cfRule>
    <cfRule type="expression" dxfId="2961" priority="3743">
      <formula>AH342&gt;=V342</formula>
    </cfRule>
  </conditionalFormatting>
  <conditionalFormatting sqref="AI342">
    <cfRule type="expression" dxfId="2960" priority="3738">
      <formula>AI342&lt;L342</formula>
    </cfRule>
    <cfRule type="expression" dxfId="2959" priority="3739">
      <formula>AND(AI342&lt;W342,AI342&gt;=L342)</formula>
    </cfRule>
    <cfRule type="expression" dxfId="2958" priority="3740">
      <formula>AI342&gt;=W342</formula>
    </cfRule>
  </conditionalFormatting>
  <conditionalFormatting sqref="AJ342">
    <cfRule type="expression" dxfId="2957" priority="3735">
      <formula>AJ342&lt;M342</formula>
    </cfRule>
    <cfRule type="expression" dxfId="2956" priority="3736">
      <formula>AND(AJ342&lt;X342,AJ342&gt;=M342)</formula>
    </cfRule>
    <cfRule type="expression" dxfId="2955" priority="3737">
      <formula>AJ342&gt;=X342</formula>
    </cfRule>
  </conditionalFormatting>
  <conditionalFormatting sqref="AK342">
    <cfRule type="expression" dxfId="2954" priority="3732">
      <formula>AK342&lt;N342</formula>
    </cfRule>
    <cfRule type="expression" dxfId="2953" priority="3733">
      <formula>AND(AK342&lt;Y342,AK342&gt;=N342)</formula>
    </cfRule>
    <cfRule type="expression" dxfId="2952" priority="3734">
      <formula>AK342&gt;=Y342</formula>
    </cfRule>
  </conditionalFormatting>
  <conditionalFormatting sqref="AC342:AK342">
    <cfRule type="cellIs" dxfId="2951" priority="3729" operator="equal">
      <formula>0</formula>
    </cfRule>
  </conditionalFormatting>
  <conditionalFormatting sqref="AC343">
    <cfRule type="expression" dxfId="2950" priority="3690">
      <formula>AC343&lt;F343</formula>
    </cfRule>
    <cfRule type="expression" dxfId="2949" priority="3691">
      <formula>AND(AC343&lt;Q343,AC343&gt;=F343)</formula>
    </cfRule>
    <cfRule type="expression" dxfId="2948" priority="3692">
      <formula>AC343&gt;=Q343</formula>
    </cfRule>
  </conditionalFormatting>
  <conditionalFormatting sqref="AD343">
    <cfRule type="expression" dxfId="2947" priority="3687">
      <formula>AD343&lt;G343</formula>
    </cfRule>
    <cfRule type="expression" dxfId="2946" priority="3688">
      <formula>AND(AD343&lt;R343,AD343&gt;=G343)</formula>
    </cfRule>
    <cfRule type="expression" dxfId="2945" priority="3689">
      <formula>AD343&gt;=R343</formula>
    </cfRule>
  </conditionalFormatting>
  <conditionalFormatting sqref="AE343">
    <cfRule type="expression" dxfId="2944" priority="3684">
      <formula>AE343&lt;H343</formula>
    </cfRule>
    <cfRule type="expression" dxfId="2943" priority="3685">
      <formula>AND(AE343&lt;S343,AE343&gt;=H343)</formula>
    </cfRule>
    <cfRule type="expression" dxfId="2942" priority="3686">
      <formula>AE343&gt;=S343</formula>
    </cfRule>
  </conditionalFormatting>
  <conditionalFormatting sqref="AF343">
    <cfRule type="expression" dxfId="2941" priority="3681">
      <formula>AF343&lt;I343</formula>
    </cfRule>
    <cfRule type="expression" dxfId="2940" priority="3682">
      <formula>AND(AF343&lt;T343,AF343&gt;=I343)</formula>
    </cfRule>
    <cfRule type="expression" dxfId="2939" priority="3683">
      <formula>AF343&gt;=T343</formula>
    </cfRule>
  </conditionalFormatting>
  <conditionalFormatting sqref="AG343">
    <cfRule type="expression" dxfId="2938" priority="3678">
      <formula>AG343&lt;J343</formula>
    </cfRule>
    <cfRule type="expression" dxfId="2937" priority="3679">
      <formula>AND(AG343&lt;U343,AG343&gt;=J343)</formula>
    </cfRule>
    <cfRule type="expression" dxfId="2936" priority="3680">
      <formula>AG343&gt;=U343</formula>
    </cfRule>
  </conditionalFormatting>
  <conditionalFormatting sqref="AH343">
    <cfRule type="expression" dxfId="2935" priority="3675">
      <formula>AH343&lt;K343</formula>
    </cfRule>
    <cfRule type="expression" dxfId="2934" priority="3676">
      <formula>AND(AH343&lt;V343,AH343&gt;=K343)</formula>
    </cfRule>
    <cfRule type="expression" dxfId="2933" priority="3677">
      <formula>AH343&gt;=V343</formula>
    </cfRule>
  </conditionalFormatting>
  <conditionalFormatting sqref="AI343">
    <cfRule type="expression" dxfId="2932" priority="3672">
      <formula>AI343&lt;L343</formula>
    </cfRule>
    <cfRule type="expression" dxfId="2931" priority="3673">
      <formula>AND(AI343&lt;W343,AI343&gt;=L343)</formula>
    </cfRule>
    <cfRule type="expression" dxfId="2930" priority="3674">
      <formula>AI343&gt;=W343</formula>
    </cfRule>
  </conditionalFormatting>
  <conditionalFormatting sqref="AJ343">
    <cfRule type="expression" dxfId="2929" priority="3669">
      <formula>AJ343&lt;M343</formula>
    </cfRule>
    <cfRule type="expression" dxfId="2928" priority="3670">
      <formula>AND(AJ343&lt;X343,AJ343&gt;=M343)</formula>
    </cfRule>
    <cfRule type="expression" dxfId="2927" priority="3671">
      <formula>AJ343&gt;=X343</formula>
    </cfRule>
  </conditionalFormatting>
  <conditionalFormatting sqref="AK343">
    <cfRule type="expression" dxfId="2926" priority="3666">
      <formula>AK343&lt;N343</formula>
    </cfRule>
    <cfRule type="expression" dxfId="2925" priority="3667">
      <formula>AND(AK343&lt;Y343,AK343&gt;=N343)</formula>
    </cfRule>
    <cfRule type="expression" dxfId="2924" priority="3668">
      <formula>AK343&gt;=Y343</formula>
    </cfRule>
  </conditionalFormatting>
  <conditionalFormatting sqref="AC343:AK343">
    <cfRule type="cellIs" dxfId="2923" priority="3663" operator="equal">
      <formula>0</formula>
    </cfRule>
  </conditionalFormatting>
  <conditionalFormatting sqref="AC344">
    <cfRule type="expression" dxfId="2922" priority="3657">
      <formula>AC344&lt;F344</formula>
    </cfRule>
    <cfRule type="expression" dxfId="2921" priority="3658">
      <formula>AND(AC344&lt;Q344,AC344&gt;=F344)</formula>
    </cfRule>
    <cfRule type="expression" dxfId="2920" priority="3659">
      <formula>AC344&gt;=Q344</formula>
    </cfRule>
  </conditionalFormatting>
  <conditionalFormatting sqref="AD344">
    <cfRule type="expression" dxfId="2919" priority="3654">
      <formula>AD344&lt;G344</formula>
    </cfRule>
    <cfRule type="expression" dxfId="2918" priority="3655">
      <formula>AND(AD344&lt;R344,AD344&gt;=G344)</formula>
    </cfRule>
    <cfRule type="expression" dxfId="2917" priority="3656">
      <formula>AD344&gt;=R344</formula>
    </cfRule>
  </conditionalFormatting>
  <conditionalFormatting sqref="AE344">
    <cfRule type="expression" dxfId="2916" priority="3651">
      <formula>AE344&lt;H344</formula>
    </cfRule>
    <cfRule type="expression" dxfId="2915" priority="3652">
      <formula>AND(AE344&lt;S344,AE344&gt;=H344)</formula>
    </cfRule>
    <cfRule type="expression" dxfId="2914" priority="3653">
      <formula>AE344&gt;=S344</formula>
    </cfRule>
  </conditionalFormatting>
  <conditionalFormatting sqref="AF344">
    <cfRule type="expression" dxfId="2913" priority="3648">
      <formula>AF344&lt;I344</formula>
    </cfRule>
    <cfRule type="expression" dxfId="2912" priority="3649">
      <formula>AND(AF344&lt;T344,AF344&gt;=I344)</formula>
    </cfRule>
    <cfRule type="expression" dxfId="2911" priority="3650">
      <formula>AF344&gt;=T344</formula>
    </cfRule>
  </conditionalFormatting>
  <conditionalFormatting sqref="AG344">
    <cfRule type="expression" dxfId="2910" priority="3645">
      <formula>AG344&lt;J344</formula>
    </cfRule>
    <cfRule type="expression" dxfId="2909" priority="3646">
      <formula>AND(AG344&lt;U344,AG344&gt;=J344)</formula>
    </cfRule>
    <cfRule type="expression" dxfId="2908" priority="3647">
      <formula>AG344&gt;=U344</formula>
    </cfRule>
  </conditionalFormatting>
  <conditionalFormatting sqref="AH344">
    <cfRule type="expression" dxfId="2907" priority="3642">
      <formula>AH344&lt;K344</formula>
    </cfRule>
    <cfRule type="expression" dxfId="2906" priority="3643">
      <formula>AND(AH344&lt;V344,AH344&gt;=K344)</formula>
    </cfRule>
    <cfRule type="expression" dxfId="2905" priority="3644">
      <formula>AH344&gt;=V344</formula>
    </cfRule>
  </conditionalFormatting>
  <conditionalFormatting sqref="AI344">
    <cfRule type="expression" dxfId="2904" priority="3639">
      <formula>AI344&lt;L344</formula>
    </cfRule>
    <cfRule type="expression" dxfId="2903" priority="3640">
      <formula>AND(AI344&lt;W344,AI344&gt;=L344)</formula>
    </cfRule>
    <cfRule type="expression" dxfId="2902" priority="3641">
      <formula>AI344&gt;=W344</formula>
    </cfRule>
  </conditionalFormatting>
  <conditionalFormatting sqref="AJ344">
    <cfRule type="expression" dxfId="2901" priority="3636">
      <formula>AJ344&lt;M344</formula>
    </cfRule>
    <cfRule type="expression" dxfId="2900" priority="3637">
      <formula>AND(AJ344&lt;X344,AJ344&gt;=M344)</formula>
    </cfRule>
    <cfRule type="expression" dxfId="2899" priority="3638">
      <formula>AJ344&gt;=X344</formula>
    </cfRule>
  </conditionalFormatting>
  <conditionalFormatting sqref="AK344">
    <cfRule type="expression" dxfId="2898" priority="3633">
      <formula>AK344&lt;N344</formula>
    </cfRule>
    <cfRule type="expression" dxfId="2897" priority="3634">
      <formula>AND(AK344&lt;Y344,AK344&gt;=N344)</formula>
    </cfRule>
    <cfRule type="expression" dxfId="2896" priority="3635">
      <formula>AK344&gt;=Y344</formula>
    </cfRule>
  </conditionalFormatting>
  <conditionalFormatting sqref="AC344:AK344">
    <cfRule type="cellIs" dxfId="2895" priority="3630" operator="equal">
      <formula>0</formula>
    </cfRule>
  </conditionalFormatting>
  <conditionalFormatting sqref="AC345">
    <cfRule type="expression" dxfId="2894" priority="3624">
      <formula>AC345&lt;F345</formula>
    </cfRule>
    <cfRule type="expression" dxfId="2893" priority="3625">
      <formula>AND(AC345&lt;Q345,AC345&gt;=F345)</formula>
    </cfRule>
    <cfRule type="expression" dxfId="2892" priority="3626">
      <formula>AC345&gt;=Q345</formula>
    </cfRule>
  </conditionalFormatting>
  <conditionalFormatting sqref="AD345">
    <cfRule type="expression" dxfId="2891" priority="3621">
      <formula>AD345&lt;G345</formula>
    </cfRule>
    <cfRule type="expression" dxfId="2890" priority="3622">
      <formula>AND(AD345&lt;R345,AD345&gt;=G345)</formula>
    </cfRule>
    <cfRule type="expression" dxfId="2889" priority="3623">
      <formula>AD345&gt;=R345</formula>
    </cfRule>
  </conditionalFormatting>
  <conditionalFormatting sqref="AE345">
    <cfRule type="expression" dxfId="2888" priority="3618">
      <formula>AE345&lt;H345</formula>
    </cfRule>
    <cfRule type="expression" dxfId="2887" priority="3619">
      <formula>AND(AE345&lt;S345,AE345&gt;=H345)</formula>
    </cfRule>
    <cfRule type="expression" dxfId="2886" priority="3620">
      <formula>AE345&gt;=S345</formula>
    </cfRule>
  </conditionalFormatting>
  <conditionalFormatting sqref="AF345">
    <cfRule type="expression" dxfId="2885" priority="3615">
      <formula>AF345&lt;I345</formula>
    </cfRule>
    <cfRule type="expression" dxfId="2884" priority="3616">
      <formula>AND(AF345&lt;T345,AF345&gt;=I345)</formula>
    </cfRule>
    <cfRule type="expression" dxfId="2883" priority="3617">
      <formula>AF345&gt;=T345</formula>
    </cfRule>
  </conditionalFormatting>
  <conditionalFormatting sqref="AG345">
    <cfRule type="expression" dxfId="2882" priority="3612">
      <formula>AG345&lt;J345</formula>
    </cfRule>
    <cfRule type="expression" dxfId="2881" priority="3613">
      <formula>AND(AG345&lt;U345,AG345&gt;=J345)</formula>
    </cfRule>
    <cfRule type="expression" dxfId="2880" priority="3614">
      <formula>AG345&gt;=U345</formula>
    </cfRule>
  </conditionalFormatting>
  <conditionalFormatting sqref="AH345">
    <cfRule type="expression" dxfId="2879" priority="3609">
      <formula>AH345&lt;K345</formula>
    </cfRule>
    <cfRule type="expression" dxfId="2878" priority="3610">
      <formula>AND(AH345&lt;V345,AH345&gt;=K345)</formula>
    </cfRule>
    <cfRule type="expression" dxfId="2877" priority="3611">
      <formula>AH345&gt;=V345</formula>
    </cfRule>
  </conditionalFormatting>
  <conditionalFormatting sqref="AI345">
    <cfRule type="expression" dxfId="2876" priority="3606">
      <formula>AI345&lt;L345</formula>
    </cfRule>
    <cfRule type="expression" dxfId="2875" priority="3607">
      <formula>AND(AI345&lt;W345,AI345&gt;=L345)</formula>
    </cfRule>
    <cfRule type="expression" dxfId="2874" priority="3608">
      <formula>AI345&gt;=W345</formula>
    </cfRule>
  </conditionalFormatting>
  <conditionalFormatting sqref="AJ345">
    <cfRule type="expression" dxfId="2873" priority="3603">
      <formula>AJ345&lt;M345</formula>
    </cfRule>
    <cfRule type="expression" dxfId="2872" priority="3604">
      <formula>AND(AJ345&lt;X345,AJ345&gt;=M345)</formula>
    </cfRule>
    <cfRule type="expression" dxfId="2871" priority="3605">
      <formula>AJ345&gt;=X345</formula>
    </cfRule>
  </conditionalFormatting>
  <conditionalFormatting sqref="AK345">
    <cfRule type="expression" dxfId="2870" priority="3600">
      <formula>AK345&lt;N345</formula>
    </cfRule>
    <cfRule type="expression" dxfId="2869" priority="3601">
      <formula>AND(AK345&lt;Y345,AK345&gt;=N345)</formula>
    </cfRule>
    <cfRule type="expression" dxfId="2868" priority="3602">
      <formula>AK345&gt;=Y345</formula>
    </cfRule>
  </conditionalFormatting>
  <conditionalFormatting sqref="AC345:AK345">
    <cfRule type="cellIs" dxfId="2867" priority="3597" operator="equal">
      <formula>0</formula>
    </cfRule>
  </conditionalFormatting>
  <conditionalFormatting sqref="AC347">
    <cfRule type="expression" dxfId="2866" priority="3591">
      <formula>AC347&lt;F347</formula>
    </cfRule>
    <cfRule type="expression" dxfId="2865" priority="3592">
      <formula>AND(AC347&lt;Q347,AC347&gt;=F347)</formula>
    </cfRule>
    <cfRule type="expression" dxfId="2864" priority="3593">
      <formula>AC347&gt;=Q347</formula>
    </cfRule>
  </conditionalFormatting>
  <conditionalFormatting sqref="AD347">
    <cfRule type="expression" dxfId="2863" priority="3588">
      <formula>AD347&lt;G347</formula>
    </cfRule>
    <cfRule type="expression" dxfId="2862" priority="3589">
      <formula>AND(AD347&lt;R347,AD347&gt;=G347)</formula>
    </cfRule>
    <cfRule type="expression" dxfId="2861" priority="3590">
      <formula>AD347&gt;=R347</formula>
    </cfRule>
  </conditionalFormatting>
  <conditionalFormatting sqref="AE347">
    <cfRule type="expression" dxfId="2860" priority="3585">
      <formula>AE347&lt;H347</formula>
    </cfRule>
    <cfRule type="expression" dxfId="2859" priority="3586">
      <formula>AND(AE347&lt;S347,AE347&gt;=H347)</formula>
    </cfRule>
    <cfRule type="expression" dxfId="2858" priority="3587">
      <formula>AE347&gt;=S347</formula>
    </cfRule>
  </conditionalFormatting>
  <conditionalFormatting sqref="AF347">
    <cfRule type="expression" dxfId="2857" priority="3582">
      <formula>AF347&lt;I347</formula>
    </cfRule>
    <cfRule type="expression" dxfId="2856" priority="3583">
      <formula>AND(AF347&lt;T347,AF347&gt;=I347)</formula>
    </cfRule>
    <cfRule type="expression" dxfId="2855" priority="3584">
      <formula>AF347&gt;=T347</formula>
    </cfRule>
  </conditionalFormatting>
  <conditionalFormatting sqref="AG347">
    <cfRule type="expression" dxfId="2854" priority="3579">
      <formula>AG347&lt;J347</formula>
    </cfRule>
    <cfRule type="expression" dxfId="2853" priority="3580">
      <formula>AND(AG347&lt;U347,AG347&gt;=J347)</formula>
    </cfRule>
    <cfRule type="expression" dxfId="2852" priority="3581">
      <formula>AG347&gt;=U347</formula>
    </cfRule>
  </conditionalFormatting>
  <conditionalFormatting sqref="AH347">
    <cfRule type="expression" dxfId="2851" priority="3576">
      <formula>AH347&lt;K347</formula>
    </cfRule>
    <cfRule type="expression" dxfId="2850" priority="3577">
      <formula>AND(AH347&lt;V347,AH347&gt;=K347)</formula>
    </cfRule>
    <cfRule type="expression" dxfId="2849" priority="3578">
      <formula>AH347&gt;=V347</formula>
    </cfRule>
  </conditionalFormatting>
  <conditionalFormatting sqref="AI347">
    <cfRule type="expression" dxfId="2848" priority="3573">
      <formula>AI347&lt;L347</formula>
    </cfRule>
    <cfRule type="expression" dxfId="2847" priority="3574">
      <formula>AND(AI347&lt;W347,AI347&gt;=L347)</formula>
    </cfRule>
    <cfRule type="expression" dxfId="2846" priority="3575">
      <formula>AI347&gt;=W347</formula>
    </cfRule>
  </conditionalFormatting>
  <conditionalFormatting sqref="AJ347">
    <cfRule type="expression" dxfId="2845" priority="3570">
      <formula>AJ347&lt;M347</formula>
    </cfRule>
    <cfRule type="expression" dxfId="2844" priority="3571">
      <formula>AND(AJ347&lt;X347,AJ347&gt;=M347)</formula>
    </cfRule>
    <cfRule type="expression" dxfId="2843" priority="3572">
      <formula>AJ347&gt;=X347</formula>
    </cfRule>
  </conditionalFormatting>
  <conditionalFormatting sqref="AK347">
    <cfRule type="expression" dxfId="2842" priority="3567">
      <formula>AK347&lt;N347</formula>
    </cfRule>
    <cfRule type="expression" dxfId="2841" priority="3568">
      <formula>AND(AK347&lt;Y347,AK347&gt;=N347)</formula>
    </cfRule>
    <cfRule type="expression" dxfId="2840" priority="3569">
      <formula>AK347&gt;=Y347</formula>
    </cfRule>
  </conditionalFormatting>
  <conditionalFormatting sqref="AC347:AK347">
    <cfRule type="cellIs" dxfId="2839" priority="3564" operator="equal">
      <formula>0</formula>
    </cfRule>
  </conditionalFormatting>
  <conditionalFormatting sqref="AA348">
    <cfRule type="expression" dxfId="2838" priority="3561">
      <formula>AA348&lt;E348</formula>
    </cfRule>
    <cfRule type="expression" dxfId="2837" priority="3562">
      <formula>AND(AA348&lt;P348,AA348&gt;=E348)</formula>
    </cfRule>
    <cfRule type="expression" dxfId="2836" priority="3563">
      <formula>AA348&gt;=P348</formula>
    </cfRule>
  </conditionalFormatting>
  <conditionalFormatting sqref="AC348">
    <cfRule type="expression" dxfId="2835" priority="3558">
      <formula>AC348&lt;F348</formula>
    </cfRule>
    <cfRule type="expression" dxfId="2834" priority="3559">
      <formula>AND(AC348&lt;Q348,AC348&gt;=F348)</formula>
    </cfRule>
    <cfRule type="expression" dxfId="2833" priority="3560">
      <formula>AC348&gt;=Q348</formula>
    </cfRule>
  </conditionalFormatting>
  <conditionalFormatting sqref="AD348">
    <cfRule type="expression" dxfId="2832" priority="3555">
      <formula>AD348&lt;G348</formula>
    </cfRule>
    <cfRule type="expression" dxfId="2831" priority="3556">
      <formula>AND(AD348&lt;R348,AD348&gt;=G348)</formula>
    </cfRule>
    <cfRule type="expression" dxfId="2830" priority="3557">
      <formula>AD348&gt;=R348</formula>
    </cfRule>
  </conditionalFormatting>
  <conditionalFormatting sqref="AE348">
    <cfRule type="expression" dxfId="2829" priority="3552">
      <formula>AE348&lt;H348</formula>
    </cfRule>
    <cfRule type="expression" dxfId="2828" priority="3553">
      <formula>AND(AE348&lt;S348,AE348&gt;=H348)</formula>
    </cfRule>
    <cfRule type="expression" dxfId="2827" priority="3554">
      <formula>AE348&gt;=S348</formula>
    </cfRule>
  </conditionalFormatting>
  <conditionalFormatting sqref="AF348">
    <cfRule type="expression" dxfId="2826" priority="3549">
      <formula>AF348&lt;I348</formula>
    </cfRule>
    <cfRule type="expression" dxfId="2825" priority="3550">
      <formula>AND(AF348&lt;T348,AF348&gt;=I348)</formula>
    </cfRule>
    <cfRule type="expression" dxfId="2824" priority="3551">
      <formula>AF348&gt;=T348</formula>
    </cfRule>
  </conditionalFormatting>
  <conditionalFormatting sqref="AG348">
    <cfRule type="expression" dxfId="2823" priority="3546">
      <formula>AG348&lt;J348</formula>
    </cfRule>
    <cfRule type="expression" dxfId="2822" priority="3547">
      <formula>AND(AG348&lt;U348,AG348&gt;=J348)</formula>
    </cfRule>
    <cfRule type="expression" dxfId="2821" priority="3548">
      <formula>AG348&gt;=U348</formula>
    </cfRule>
  </conditionalFormatting>
  <conditionalFormatting sqref="AH348">
    <cfRule type="expression" dxfId="2820" priority="3543">
      <formula>AH348&lt;K348</formula>
    </cfRule>
    <cfRule type="expression" dxfId="2819" priority="3544">
      <formula>AND(AH348&lt;V348,AH348&gt;=K348)</formula>
    </cfRule>
    <cfRule type="expression" dxfId="2818" priority="3545">
      <formula>AH348&gt;=V348</formula>
    </cfRule>
  </conditionalFormatting>
  <conditionalFormatting sqref="AI348">
    <cfRule type="expression" dxfId="2817" priority="3540">
      <formula>AI348&lt;L348</formula>
    </cfRule>
    <cfRule type="expression" dxfId="2816" priority="3541">
      <formula>AND(AI348&lt;W348,AI348&gt;=L348)</formula>
    </cfRule>
    <cfRule type="expression" dxfId="2815" priority="3542">
      <formula>AI348&gt;=W348</formula>
    </cfRule>
  </conditionalFormatting>
  <conditionalFormatting sqref="AJ348">
    <cfRule type="expression" dxfId="2814" priority="3537">
      <formula>AJ348&lt;M348</formula>
    </cfRule>
    <cfRule type="expression" dxfId="2813" priority="3538">
      <formula>AND(AJ348&lt;X348,AJ348&gt;=M348)</formula>
    </cfRule>
    <cfRule type="expression" dxfId="2812" priority="3539">
      <formula>AJ348&gt;=X348</formula>
    </cfRule>
  </conditionalFormatting>
  <conditionalFormatting sqref="AK348">
    <cfRule type="expression" dxfId="2811" priority="3534">
      <formula>AK348&lt;N348</formula>
    </cfRule>
    <cfRule type="expression" dxfId="2810" priority="3535">
      <formula>AND(AK348&lt;Y348,AK348&gt;=N348)</formula>
    </cfRule>
    <cfRule type="expression" dxfId="2809" priority="3536">
      <formula>AK348&gt;=Y348</formula>
    </cfRule>
  </conditionalFormatting>
  <conditionalFormatting sqref="AA348 AC348:AK348">
    <cfRule type="cellIs" dxfId="2808" priority="3531" operator="equal">
      <formula>0</formula>
    </cfRule>
  </conditionalFormatting>
  <conditionalFormatting sqref="AC349">
    <cfRule type="expression" dxfId="2807" priority="3525">
      <formula>AC349&lt;F349</formula>
    </cfRule>
    <cfRule type="expression" dxfId="2806" priority="3526">
      <formula>AND(AC349&lt;Q349,AC349&gt;=F349)</formula>
    </cfRule>
    <cfRule type="expression" dxfId="2805" priority="3527">
      <formula>AC349&gt;=Q349</formula>
    </cfRule>
  </conditionalFormatting>
  <conditionalFormatting sqref="AD349">
    <cfRule type="expression" dxfId="2804" priority="3522">
      <formula>AD349&lt;G349</formula>
    </cfRule>
    <cfRule type="expression" dxfId="2803" priority="3523">
      <formula>AND(AD349&lt;R349,AD349&gt;=G349)</formula>
    </cfRule>
    <cfRule type="expression" dxfId="2802" priority="3524">
      <formula>AD349&gt;=R349</formula>
    </cfRule>
  </conditionalFormatting>
  <conditionalFormatting sqref="AE349">
    <cfRule type="expression" dxfId="2801" priority="3519">
      <formula>AE349&lt;H349</formula>
    </cfRule>
    <cfRule type="expression" dxfId="2800" priority="3520">
      <formula>AND(AE349&lt;S349,AE349&gt;=H349)</formula>
    </cfRule>
    <cfRule type="expression" dxfId="2799" priority="3521">
      <formula>AE349&gt;=S349</formula>
    </cfRule>
  </conditionalFormatting>
  <conditionalFormatting sqref="AF349">
    <cfRule type="expression" dxfId="2798" priority="3516">
      <formula>AF349&lt;I349</formula>
    </cfRule>
    <cfRule type="expression" dxfId="2797" priority="3517">
      <formula>AND(AF349&lt;T349,AF349&gt;=I349)</formula>
    </cfRule>
    <cfRule type="expression" dxfId="2796" priority="3518">
      <formula>AF349&gt;=T349</formula>
    </cfRule>
  </conditionalFormatting>
  <conditionalFormatting sqref="AG349">
    <cfRule type="expression" dxfId="2795" priority="3513">
      <formula>AG349&lt;J349</formula>
    </cfRule>
    <cfRule type="expression" dxfId="2794" priority="3514">
      <formula>AND(AG349&lt;U349,AG349&gt;=J349)</formula>
    </cfRule>
    <cfRule type="expression" dxfId="2793" priority="3515">
      <formula>AG349&gt;=U349</formula>
    </cfRule>
  </conditionalFormatting>
  <conditionalFormatting sqref="AH349">
    <cfRule type="expression" dxfId="2792" priority="3510">
      <formula>AH349&lt;K349</formula>
    </cfRule>
    <cfRule type="expression" dxfId="2791" priority="3511">
      <formula>AND(AH349&lt;V349,AH349&gt;=K349)</formula>
    </cfRule>
    <cfRule type="expression" dxfId="2790" priority="3512">
      <formula>AH349&gt;=V349</formula>
    </cfRule>
  </conditionalFormatting>
  <conditionalFormatting sqref="AI349">
    <cfRule type="expression" dxfId="2789" priority="3507">
      <formula>AI349&lt;L349</formula>
    </cfRule>
    <cfRule type="expression" dxfId="2788" priority="3508">
      <formula>AND(AI349&lt;W349,AI349&gt;=L349)</formula>
    </cfRule>
    <cfRule type="expression" dxfId="2787" priority="3509">
      <formula>AI349&gt;=W349</formula>
    </cfRule>
  </conditionalFormatting>
  <conditionalFormatting sqref="AJ349">
    <cfRule type="expression" dxfId="2786" priority="3504">
      <formula>AJ349&lt;M349</formula>
    </cfRule>
    <cfRule type="expression" dxfId="2785" priority="3505">
      <formula>AND(AJ349&lt;X349,AJ349&gt;=M349)</formula>
    </cfRule>
    <cfRule type="expression" dxfId="2784" priority="3506">
      <formula>AJ349&gt;=X349</formula>
    </cfRule>
  </conditionalFormatting>
  <conditionalFormatting sqref="AK349">
    <cfRule type="expression" dxfId="2783" priority="3501">
      <formula>AK349&lt;N349</formula>
    </cfRule>
    <cfRule type="expression" dxfId="2782" priority="3502">
      <formula>AND(AK349&lt;Y349,AK349&gt;=N349)</formula>
    </cfRule>
    <cfRule type="expression" dxfId="2781" priority="3503">
      <formula>AK349&gt;=Y349</formula>
    </cfRule>
  </conditionalFormatting>
  <conditionalFormatting sqref="AC349:AK349">
    <cfRule type="cellIs" dxfId="2780" priority="3498" operator="equal">
      <formula>0</formula>
    </cfRule>
  </conditionalFormatting>
  <conditionalFormatting sqref="AC350">
    <cfRule type="expression" dxfId="2779" priority="3492">
      <formula>AC350&lt;F350</formula>
    </cfRule>
    <cfRule type="expression" dxfId="2778" priority="3493">
      <formula>AND(AC350&lt;Q350,AC350&gt;=F350)</formula>
    </cfRule>
    <cfRule type="expression" dxfId="2777" priority="3494">
      <formula>AC350&gt;=Q350</formula>
    </cfRule>
  </conditionalFormatting>
  <conditionalFormatting sqref="AD350">
    <cfRule type="expression" dxfId="2776" priority="3489">
      <formula>AD350&lt;G350</formula>
    </cfRule>
    <cfRule type="expression" dxfId="2775" priority="3490">
      <formula>AND(AD350&lt;R350,AD350&gt;=G350)</formula>
    </cfRule>
    <cfRule type="expression" dxfId="2774" priority="3491">
      <formula>AD350&gt;=R350</formula>
    </cfRule>
  </conditionalFormatting>
  <conditionalFormatting sqref="AE350">
    <cfRule type="expression" dxfId="2773" priority="3486">
      <formula>AE350&lt;H350</formula>
    </cfRule>
    <cfRule type="expression" dxfId="2772" priority="3487">
      <formula>AND(AE350&lt;S350,AE350&gt;=H350)</formula>
    </cfRule>
    <cfRule type="expression" dxfId="2771" priority="3488">
      <formula>AE350&gt;=S350</formula>
    </cfRule>
  </conditionalFormatting>
  <conditionalFormatting sqref="AF350">
    <cfRule type="expression" dxfId="2770" priority="3483">
      <formula>AF350&lt;I350</formula>
    </cfRule>
    <cfRule type="expression" dxfId="2769" priority="3484">
      <formula>AND(AF350&lt;T350,AF350&gt;=I350)</formula>
    </cfRule>
    <cfRule type="expression" dxfId="2768" priority="3485">
      <formula>AF350&gt;=T350</formula>
    </cfRule>
  </conditionalFormatting>
  <conditionalFormatting sqref="AG350">
    <cfRule type="expression" dxfId="2767" priority="3480">
      <formula>AG350&lt;J350</formula>
    </cfRule>
    <cfRule type="expression" dxfId="2766" priority="3481">
      <formula>AND(AG350&lt;U350,AG350&gt;=J350)</formula>
    </cfRule>
    <cfRule type="expression" dxfId="2765" priority="3482">
      <formula>AG350&gt;=U350</formula>
    </cfRule>
  </conditionalFormatting>
  <conditionalFormatting sqref="AH350">
    <cfRule type="expression" dxfId="2764" priority="3477">
      <formula>AH350&lt;K350</formula>
    </cfRule>
    <cfRule type="expression" dxfId="2763" priority="3478">
      <formula>AND(AH350&lt;V350,AH350&gt;=K350)</formula>
    </cfRule>
    <cfRule type="expression" dxfId="2762" priority="3479">
      <formula>AH350&gt;=V350</formula>
    </cfRule>
  </conditionalFormatting>
  <conditionalFormatting sqref="AI350">
    <cfRule type="expression" dxfId="2761" priority="3474">
      <formula>AI350&lt;L350</formula>
    </cfRule>
    <cfRule type="expression" dxfId="2760" priority="3475">
      <formula>AND(AI350&lt;W350,AI350&gt;=L350)</formula>
    </cfRule>
    <cfRule type="expression" dxfId="2759" priority="3476">
      <formula>AI350&gt;=W350</formula>
    </cfRule>
  </conditionalFormatting>
  <conditionalFormatting sqref="AJ350">
    <cfRule type="expression" dxfId="2758" priority="3471">
      <formula>AJ350&lt;M350</formula>
    </cfRule>
    <cfRule type="expression" dxfId="2757" priority="3472">
      <formula>AND(AJ350&lt;X350,AJ350&gt;=M350)</formula>
    </cfRule>
    <cfRule type="expression" dxfId="2756" priority="3473">
      <formula>AJ350&gt;=X350</formula>
    </cfRule>
  </conditionalFormatting>
  <conditionalFormatting sqref="AK350">
    <cfRule type="expression" dxfId="2755" priority="3468">
      <formula>AK350&lt;N350</formula>
    </cfRule>
    <cfRule type="expression" dxfId="2754" priority="3469">
      <formula>AND(AK350&lt;Y350,AK350&gt;=N350)</formula>
    </cfRule>
    <cfRule type="expression" dxfId="2753" priority="3470">
      <formula>AK350&gt;=Y350</formula>
    </cfRule>
  </conditionalFormatting>
  <conditionalFormatting sqref="AC350:AK350">
    <cfRule type="cellIs" dxfId="2752" priority="3465" operator="equal">
      <formula>0</formula>
    </cfRule>
  </conditionalFormatting>
  <conditionalFormatting sqref="AC351">
    <cfRule type="expression" dxfId="2751" priority="3459">
      <formula>AC351&lt;F351</formula>
    </cfRule>
    <cfRule type="expression" dxfId="2750" priority="3460">
      <formula>AND(AC351&lt;Q351,AC351&gt;=F351)</formula>
    </cfRule>
    <cfRule type="expression" dxfId="2749" priority="3461">
      <formula>AC351&gt;=Q351</formula>
    </cfRule>
  </conditionalFormatting>
  <conditionalFormatting sqref="AD351">
    <cfRule type="expression" dxfId="2748" priority="3456">
      <formula>AD351&lt;G351</formula>
    </cfRule>
    <cfRule type="expression" dxfId="2747" priority="3457">
      <formula>AND(AD351&lt;R351,AD351&gt;=G351)</formula>
    </cfRule>
    <cfRule type="expression" dxfId="2746" priority="3458">
      <formula>AD351&gt;=R351</formula>
    </cfRule>
  </conditionalFormatting>
  <conditionalFormatting sqref="AE351">
    <cfRule type="expression" dxfId="2745" priority="3453">
      <formula>AE351&lt;H351</formula>
    </cfRule>
    <cfRule type="expression" dxfId="2744" priority="3454">
      <formula>AND(AE351&lt;S351,AE351&gt;=H351)</formula>
    </cfRule>
    <cfRule type="expression" dxfId="2743" priority="3455">
      <formula>AE351&gt;=S351</formula>
    </cfRule>
  </conditionalFormatting>
  <conditionalFormatting sqref="AF351">
    <cfRule type="expression" dxfId="2742" priority="3450">
      <formula>AF351&lt;I351</formula>
    </cfRule>
    <cfRule type="expression" dxfId="2741" priority="3451">
      <formula>AND(AF351&lt;T351,AF351&gt;=I351)</formula>
    </cfRule>
    <cfRule type="expression" dxfId="2740" priority="3452">
      <formula>AF351&gt;=T351</formula>
    </cfRule>
  </conditionalFormatting>
  <conditionalFormatting sqref="AG351">
    <cfRule type="expression" dxfId="2739" priority="3447">
      <formula>AG351&lt;J351</formula>
    </cfRule>
    <cfRule type="expression" dxfId="2738" priority="3448">
      <formula>AND(AG351&lt;U351,AG351&gt;=J351)</formula>
    </cfRule>
    <cfRule type="expression" dxfId="2737" priority="3449">
      <formula>AG351&gt;=U351</formula>
    </cfRule>
  </conditionalFormatting>
  <conditionalFormatting sqref="AH351">
    <cfRule type="expression" dxfId="2736" priority="3444">
      <formula>AH351&lt;K351</formula>
    </cfRule>
    <cfRule type="expression" dxfId="2735" priority="3445">
      <formula>AND(AH351&lt;V351,AH351&gt;=K351)</formula>
    </cfRule>
    <cfRule type="expression" dxfId="2734" priority="3446">
      <formula>AH351&gt;=V351</formula>
    </cfRule>
  </conditionalFormatting>
  <conditionalFormatting sqref="AI351">
    <cfRule type="expression" dxfId="2733" priority="3441">
      <formula>AI351&lt;L351</formula>
    </cfRule>
    <cfRule type="expression" dxfId="2732" priority="3442">
      <formula>AND(AI351&lt;W351,AI351&gt;=L351)</formula>
    </cfRule>
    <cfRule type="expression" dxfId="2731" priority="3443">
      <formula>AI351&gt;=W351</formula>
    </cfRule>
  </conditionalFormatting>
  <conditionalFormatting sqref="AJ351">
    <cfRule type="expression" dxfId="2730" priority="3438">
      <formula>AJ351&lt;M351</formula>
    </cfRule>
    <cfRule type="expression" dxfId="2729" priority="3439">
      <formula>AND(AJ351&lt;X351,AJ351&gt;=M351)</formula>
    </cfRule>
    <cfRule type="expression" dxfId="2728" priority="3440">
      <formula>AJ351&gt;=X351</formula>
    </cfRule>
  </conditionalFormatting>
  <conditionalFormatting sqref="AK351">
    <cfRule type="expression" dxfId="2727" priority="3435">
      <formula>AK351&lt;N351</formula>
    </cfRule>
    <cfRule type="expression" dxfId="2726" priority="3436">
      <formula>AND(AK351&lt;Y351,AK351&gt;=N351)</formula>
    </cfRule>
    <cfRule type="expression" dxfId="2725" priority="3437">
      <formula>AK351&gt;=Y351</formula>
    </cfRule>
  </conditionalFormatting>
  <conditionalFormatting sqref="AC351:AK351">
    <cfRule type="cellIs" dxfId="2724" priority="3432" operator="equal">
      <formula>0</formula>
    </cfRule>
  </conditionalFormatting>
  <conditionalFormatting sqref="AC352">
    <cfRule type="expression" dxfId="2723" priority="3426">
      <formula>AC352&lt;F352</formula>
    </cfRule>
    <cfRule type="expression" dxfId="2722" priority="3427">
      <formula>AND(AC352&lt;Q352,AC352&gt;=F352)</formula>
    </cfRule>
    <cfRule type="expression" dxfId="2721" priority="3428">
      <formula>AC352&gt;=Q352</formula>
    </cfRule>
  </conditionalFormatting>
  <conditionalFormatting sqref="AD352">
    <cfRule type="expression" dxfId="2720" priority="3423">
      <formula>AD352&lt;G352</formula>
    </cfRule>
    <cfRule type="expression" dxfId="2719" priority="3424">
      <formula>AND(AD352&lt;R352,AD352&gt;=G352)</formula>
    </cfRule>
    <cfRule type="expression" dxfId="2718" priority="3425">
      <formula>AD352&gt;=R352</formula>
    </cfRule>
  </conditionalFormatting>
  <conditionalFormatting sqref="AE352">
    <cfRule type="expression" dxfId="2717" priority="3420">
      <formula>AE352&lt;H352</formula>
    </cfRule>
    <cfRule type="expression" dxfId="2716" priority="3421">
      <formula>AND(AE352&lt;S352,AE352&gt;=H352)</formula>
    </cfRule>
    <cfRule type="expression" dxfId="2715" priority="3422">
      <formula>AE352&gt;=S352</formula>
    </cfRule>
  </conditionalFormatting>
  <conditionalFormatting sqref="AF352">
    <cfRule type="expression" dxfId="2714" priority="3417">
      <formula>AF352&lt;I352</formula>
    </cfRule>
    <cfRule type="expression" dxfId="2713" priority="3418">
      <formula>AND(AF352&lt;T352,AF352&gt;=I352)</formula>
    </cfRule>
    <cfRule type="expression" dxfId="2712" priority="3419">
      <formula>AF352&gt;=T352</formula>
    </cfRule>
  </conditionalFormatting>
  <conditionalFormatting sqref="AG352">
    <cfRule type="expression" dxfId="2711" priority="3414">
      <formula>AG352&lt;J352</formula>
    </cfRule>
    <cfRule type="expression" dxfId="2710" priority="3415">
      <formula>AND(AG352&lt;U352,AG352&gt;=J352)</formula>
    </cfRule>
    <cfRule type="expression" dxfId="2709" priority="3416">
      <formula>AG352&gt;=U352</formula>
    </cfRule>
  </conditionalFormatting>
  <conditionalFormatting sqref="AH352">
    <cfRule type="expression" dxfId="2708" priority="3411">
      <formula>AH352&lt;K352</formula>
    </cfRule>
    <cfRule type="expression" dxfId="2707" priority="3412">
      <formula>AND(AH352&lt;V352,AH352&gt;=K352)</formula>
    </cfRule>
    <cfRule type="expression" dxfId="2706" priority="3413">
      <formula>AH352&gt;=V352</formula>
    </cfRule>
  </conditionalFormatting>
  <conditionalFormatting sqref="AI352">
    <cfRule type="expression" dxfId="2705" priority="3408">
      <formula>AI352&lt;L352</formula>
    </cfRule>
    <cfRule type="expression" dxfId="2704" priority="3409">
      <formula>AND(AI352&lt;W352,AI352&gt;=L352)</formula>
    </cfRule>
    <cfRule type="expression" dxfId="2703" priority="3410">
      <formula>AI352&gt;=W352</formula>
    </cfRule>
  </conditionalFormatting>
  <conditionalFormatting sqref="AJ352">
    <cfRule type="expression" dxfId="2702" priority="3405">
      <formula>AJ352&lt;M352</formula>
    </cfRule>
    <cfRule type="expression" dxfId="2701" priority="3406">
      <formula>AND(AJ352&lt;X352,AJ352&gt;=M352)</formula>
    </cfRule>
    <cfRule type="expression" dxfId="2700" priority="3407">
      <formula>AJ352&gt;=X352</formula>
    </cfRule>
  </conditionalFormatting>
  <conditionalFormatting sqref="AK352">
    <cfRule type="expression" dxfId="2699" priority="3402">
      <formula>AK352&lt;N352</formula>
    </cfRule>
    <cfRule type="expression" dxfId="2698" priority="3403">
      <formula>AND(AK352&lt;Y352,AK352&gt;=N352)</formula>
    </cfRule>
    <cfRule type="expression" dxfId="2697" priority="3404">
      <formula>AK352&gt;=Y352</formula>
    </cfRule>
  </conditionalFormatting>
  <conditionalFormatting sqref="AC352:AK352">
    <cfRule type="cellIs" dxfId="2696" priority="3399" operator="equal">
      <formula>0</formula>
    </cfRule>
  </conditionalFormatting>
  <conditionalFormatting sqref="AC353">
    <cfRule type="expression" dxfId="2695" priority="3393">
      <formula>AC353&lt;F353</formula>
    </cfRule>
    <cfRule type="expression" dxfId="2694" priority="3394">
      <formula>AND(AC353&lt;Q353,AC353&gt;=F353)</formula>
    </cfRule>
    <cfRule type="expression" dxfId="2693" priority="3395">
      <formula>AC353&gt;=Q353</formula>
    </cfRule>
  </conditionalFormatting>
  <conditionalFormatting sqref="AD353">
    <cfRule type="expression" dxfId="2692" priority="3390">
      <formula>AD353&lt;G353</formula>
    </cfRule>
    <cfRule type="expression" dxfId="2691" priority="3391">
      <formula>AND(AD353&lt;R353,AD353&gt;=G353)</formula>
    </cfRule>
    <cfRule type="expression" dxfId="2690" priority="3392">
      <formula>AD353&gt;=R353</formula>
    </cfRule>
  </conditionalFormatting>
  <conditionalFormatting sqref="AE353">
    <cfRule type="expression" dxfId="2689" priority="3387">
      <formula>AE353&lt;H353</formula>
    </cfRule>
    <cfRule type="expression" dxfId="2688" priority="3388">
      <formula>AND(AE353&lt;S353,AE353&gt;=H353)</formula>
    </cfRule>
    <cfRule type="expression" dxfId="2687" priority="3389">
      <formula>AE353&gt;=S353</formula>
    </cfRule>
  </conditionalFormatting>
  <conditionalFormatting sqref="AF353">
    <cfRule type="expression" dxfId="2686" priority="3384">
      <formula>AF353&lt;I353</formula>
    </cfRule>
    <cfRule type="expression" dxfId="2685" priority="3385">
      <formula>AND(AF353&lt;T353,AF353&gt;=I353)</formula>
    </cfRule>
    <cfRule type="expression" dxfId="2684" priority="3386">
      <formula>AF353&gt;=T353</formula>
    </cfRule>
  </conditionalFormatting>
  <conditionalFormatting sqref="AG353">
    <cfRule type="expression" dxfId="2683" priority="3381">
      <formula>AG353&lt;J353</formula>
    </cfRule>
    <cfRule type="expression" dxfId="2682" priority="3382">
      <formula>AND(AG353&lt;U353,AG353&gt;=J353)</formula>
    </cfRule>
    <cfRule type="expression" dxfId="2681" priority="3383">
      <formula>AG353&gt;=U353</formula>
    </cfRule>
  </conditionalFormatting>
  <conditionalFormatting sqref="AH353">
    <cfRule type="expression" dxfId="2680" priority="3378">
      <formula>AH353&lt;K353</formula>
    </cfRule>
    <cfRule type="expression" dxfId="2679" priority="3379">
      <formula>AND(AH353&lt;V353,AH353&gt;=K353)</formula>
    </cfRule>
    <cfRule type="expression" dxfId="2678" priority="3380">
      <formula>AH353&gt;=V353</formula>
    </cfRule>
  </conditionalFormatting>
  <conditionalFormatting sqref="AI353">
    <cfRule type="expression" dxfId="2677" priority="3375">
      <formula>AI353&lt;L353</formula>
    </cfRule>
    <cfRule type="expression" dxfId="2676" priority="3376">
      <formula>AND(AI353&lt;W353,AI353&gt;=L353)</formula>
    </cfRule>
    <cfRule type="expression" dxfId="2675" priority="3377">
      <formula>AI353&gt;=W353</formula>
    </cfRule>
  </conditionalFormatting>
  <conditionalFormatting sqref="AJ353">
    <cfRule type="expression" dxfId="2674" priority="3372">
      <formula>AJ353&lt;M353</formula>
    </cfRule>
    <cfRule type="expression" dxfId="2673" priority="3373">
      <formula>AND(AJ353&lt;X353,AJ353&gt;=M353)</formula>
    </cfRule>
    <cfRule type="expression" dxfId="2672" priority="3374">
      <formula>AJ353&gt;=X353</formula>
    </cfRule>
  </conditionalFormatting>
  <conditionalFormatting sqref="AK353">
    <cfRule type="expression" dxfId="2671" priority="3369">
      <formula>AK353&lt;N353</formula>
    </cfRule>
    <cfRule type="expression" dxfId="2670" priority="3370">
      <formula>AND(AK353&lt;Y353,AK353&gt;=N353)</formula>
    </cfRule>
    <cfRule type="expression" dxfId="2669" priority="3371">
      <formula>AK353&gt;=Y353</formula>
    </cfRule>
  </conditionalFormatting>
  <conditionalFormatting sqref="AC353:AK353">
    <cfRule type="cellIs" dxfId="2668" priority="3366" operator="equal">
      <formula>0</formula>
    </cfRule>
  </conditionalFormatting>
  <conditionalFormatting sqref="AC354">
    <cfRule type="expression" dxfId="2667" priority="3360">
      <formula>AC354&lt;F354</formula>
    </cfRule>
    <cfRule type="expression" dxfId="2666" priority="3361">
      <formula>AND(AC354&lt;Q354,AC354&gt;=F354)</formula>
    </cfRule>
    <cfRule type="expression" dxfId="2665" priority="3362">
      <formula>AC354&gt;=Q354</formula>
    </cfRule>
  </conditionalFormatting>
  <conditionalFormatting sqref="AD354">
    <cfRule type="expression" dxfId="2664" priority="3357">
      <formula>AD354&lt;G354</formula>
    </cfRule>
    <cfRule type="expression" dxfId="2663" priority="3358">
      <formula>AND(AD354&lt;R354,AD354&gt;=G354)</formula>
    </cfRule>
    <cfRule type="expression" dxfId="2662" priority="3359">
      <formula>AD354&gt;=R354</formula>
    </cfRule>
  </conditionalFormatting>
  <conditionalFormatting sqref="AE354">
    <cfRule type="expression" dxfId="2661" priority="3354">
      <formula>AE354&lt;H354</formula>
    </cfRule>
    <cfRule type="expression" dxfId="2660" priority="3355">
      <formula>AND(AE354&lt;S354,AE354&gt;=H354)</formula>
    </cfRule>
    <cfRule type="expression" dxfId="2659" priority="3356">
      <formula>AE354&gt;=S354</formula>
    </cfRule>
  </conditionalFormatting>
  <conditionalFormatting sqref="AF354">
    <cfRule type="expression" dxfId="2658" priority="3351">
      <formula>AF354&lt;I354</formula>
    </cfRule>
    <cfRule type="expression" dxfId="2657" priority="3352">
      <formula>AND(AF354&lt;T354,AF354&gt;=I354)</formula>
    </cfRule>
    <cfRule type="expression" dxfId="2656" priority="3353">
      <formula>AF354&gt;=T354</formula>
    </cfRule>
  </conditionalFormatting>
  <conditionalFormatting sqref="AG354">
    <cfRule type="expression" dxfId="2655" priority="3348">
      <formula>AG354&lt;J354</formula>
    </cfRule>
    <cfRule type="expression" dxfId="2654" priority="3349">
      <formula>AND(AG354&lt;U354,AG354&gt;=J354)</formula>
    </cfRule>
    <cfRule type="expression" dxfId="2653" priority="3350">
      <formula>AG354&gt;=U354</formula>
    </cfRule>
  </conditionalFormatting>
  <conditionalFormatting sqref="AH354">
    <cfRule type="expression" dxfId="2652" priority="3345">
      <formula>AH354&lt;K354</formula>
    </cfRule>
    <cfRule type="expression" dxfId="2651" priority="3346">
      <formula>AND(AH354&lt;V354,AH354&gt;=K354)</formula>
    </cfRule>
    <cfRule type="expression" dxfId="2650" priority="3347">
      <formula>AH354&gt;=V354</formula>
    </cfRule>
  </conditionalFormatting>
  <conditionalFormatting sqref="AI354">
    <cfRule type="expression" dxfId="2649" priority="3342">
      <formula>AI354&lt;L354</formula>
    </cfRule>
    <cfRule type="expression" dxfId="2648" priority="3343">
      <formula>AND(AI354&lt;W354,AI354&gt;=L354)</formula>
    </cfRule>
    <cfRule type="expression" dxfId="2647" priority="3344">
      <formula>AI354&gt;=W354</formula>
    </cfRule>
  </conditionalFormatting>
  <conditionalFormatting sqref="AJ354">
    <cfRule type="expression" dxfId="2646" priority="3339">
      <formula>AJ354&lt;M354</formula>
    </cfRule>
    <cfRule type="expression" dxfId="2645" priority="3340">
      <formula>AND(AJ354&lt;X354,AJ354&gt;=M354)</formula>
    </cfRule>
    <cfRule type="expression" dxfId="2644" priority="3341">
      <formula>AJ354&gt;=X354</formula>
    </cfRule>
  </conditionalFormatting>
  <conditionalFormatting sqref="AK354">
    <cfRule type="expression" dxfId="2643" priority="3336">
      <formula>AK354&lt;N354</formula>
    </cfRule>
    <cfRule type="expression" dxfId="2642" priority="3337">
      <formula>AND(AK354&lt;Y354,AK354&gt;=N354)</formula>
    </cfRule>
    <cfRule type="expression" dxfId="2641" priority="3338">
      <formula>AK354&gt;=Y354</formula>
    </cfRule>
  </conditionalFormatting>
  <conditionalFormatting sqref="AC354:AK354">
    <cfRule type="cellIs" dxfId="2640" priority="3333" operator="equal">
      <formula>0</formula>
    </cfRule>
  </conditionalFormatting>
  <conditionalFormatting sqref="AC355">
    <cfRule type="expression" dxfId="2639" priority="3327">
      <formula>AC355&lt;F355</formula>
    </cfRule>
    <cfRule type="expression" dxfId="2638" priority="3328">
      <formula>AND(AC355&lt;Q355,AC355&gt;=F355)</formula>
    </cfRule>
    <cfRule type="expression" dxfId="2637" priority="3329">
      <formula>AC355&gt;=Q355</formula>
    </cfRule>
  </conditionalFormatting>
  <conditionalFormatting sqref="AD355">
    <cfRule type="expression" dxfId="2636" priority="3324">
      <formula>AD355&lt;G355</formula>
    </cfRule>
    <cfRule type="expression" dxfId="2635" priority="3325">
      <formula>AND(AD355&lt;R355,AD355&gt;=G355)</formula>
    </cfRule>
    <cfRule type="expression" dxfId="2634" priority="3326">
      <formula>AD355&gt;=R355</formula>
    </cfRule>
  </conditionalFormatting>
  <conditionalFormatting sqref="AE355">
    <cfRule type="expression" dxfId="2633" priority="3321">
      <formula>AE355&lt;H355</formula>
    </cfRule>
    <cfRule type="expression" dxfId="2632" priority="3322">
      <formula>AND(AE355&lt;S355,AE355&gt;=H355)</formula>
    </cfRule>
    <cfRule type="expression" dxfId="2631" priority="3323">
      <formula>AE355&gt;=S355</formula>
    </cfRule>
  </conditionalFormatting>
  <conditionalFormatting sqref="AF355">
    <cfRule type="expression" dxfId="2630" priority="3318">
      <formula>AF355&lt;I355</formula>
    </cfRule>
    <cfRule type="expression" dxfId="2629" priority="3319">
      <formula>AND(AF355&lt;T355,AF355&gt;=I355)</formula>
    </cfRule>
    <cfRule type="expression" dxfId="2628" priority="3320">
      <formula>AF355&gt;=T355</formula>
    </cfRule>
  </conditionalFormatting>
  <conditionalFormatting sqref="AG355">
    <cfRule type="expression" dxfId="2627" priority="3315">
      <formula>AG355&lt;J355</formula>
    </cfRule>
    <cfRule type="expression" dxfId="2626" priority="3316">
      <formula>AND(AG355&lt;U355,AG355&gt;=J355)</formula>
    </cfRule>
    <cfRule type="expression" dxfId="2625" priority="3317">
      <formula>AG355&gt;=U355</formula>
    </cfRule>
  </conditionalFormatting>
  <conditionalFormatting sqref="AH355">
    <cfRule type="expression" dxfId="2624" priority="3312">
      <formula>AH355&lt;K355</formula>
    </cfRule>
    <cfRule type="expression" dxfId="2623" priority="3313">
      <formula>AND(AH355&lt;V355,AH355&gt;=K355)</formula>
    </cfRule>
    <cfRule type="expression" dxfId="2622" priority="3314">
      <formula>AH355&gt;=V355</formula>
    </cfRule>
  </conditionalFormatting>
  <conditionalFormatting sqref="AI355">
    <cfRule type="expression" dxfId="2621" priority="3309">
      <formula>AI355&lt;L355</formula>
    </cfRule>
    <cfRule type="expression" dxfId="2620" priority="3310">
      <formula>AND(AI355&lt;W355,AI355&gt;=L355)</formula>
    </cfRule>
    <cfRule type="expression" dxfId="2619" priority="3311">
      <formula>AI355&gt;=W355</formula>
    </cfRule>
  </conditionalFormatting>
  <conditionalFormatting sqref="AJ355">
    <cfRule type="expression" dxfId="2618" priority="3306">
      <formula>AJ355&lt;M355</formula>
    </cfRule>
    <cfRule type="expression" dxfId="2617" priority="3307">
      <formula>AND(AJ355&lt;X355,AJ355&gt;=M355)</formula>
    </cfRule>
    <cfRule type="expression" dxfId="2616" priority="3308">
      <formula>AJ355&gt;=X355</formula>
    </cfRule>
  </conditionalFormatting>
  <conditionalFormatting sqref="AK355">
    <cfRule type="expression" dxfId="2615" priority="3303">
      <formula>AK355&lt;N355</formula>
    </cfRule>
    <cfRule type="expression" dxfId="2614" priority="3304">
      <formula>AND(AK355&lt;Y355,AK355&gt;=N355)</formula>
    </cfRule>
    <cfRule type="expression" dxfId="2613" priority="3305">
      <formula>AK355&gt;=Y355</formula>
    </cfRule>
  </conditionalFormatting>
  <conditionalFormatting sqref="AC355:AK355">
    <cfRule type="cellIs" dxfId="2612" priority="3300" operator="equal">
      <formula>0</formula>
    </cfRule>
  </conditionalFormatting>
  <conditionalFormatting sqref="AC356">
    <cfRule type="expression" dxfId="2611" priority="3294">
      <formula>AC356&lt;F356</formula>
    </cfRule>
    <cfRule type="expression" dxfId="2610" priority="3295">
      <formula>AND(AC356&lt;Q356,AC356&gt;=F356)</formula>
    </cfRule>
    <cfRule type="expression" dxfId="2609" priority="3296">
      <formula>AC356&gt;=Q356</formula>
    </cfRule>
  </conditionalFormatting>
  <conditionalFormatting sqref="AD356">
    <cfRule type="expression" dxfId="2608" priority="3291">
      <formula>AD356&lt;G356</formula>
    </cfRule>
    <cfRule type="expression" dxfId="2607" priority="3292">
      <formula>AND(AD356&lt;R356,AD356&gt;=G356)</formula>
    </cfRule>
    <cfRule type="expression" dxfId="2606" priority="3293">
      <formula>AD356&gt;=R356</formula>
    </cfRule>
  </conditionalFormatting>
  <conditionalFormatting sqref="AE356">
    <cfRule type="expression" dxfId="2605" priority="3288">
      <formula>AE356&lt;H356</formula>
    </cfRule>
    <cfRule type="expression" dxfId="2604" priority="3289">
      <formula>AND(AE356&lt;S356,AE356&gt;=H356)</formula>
    </cfRule>
    <cfRule type="expression" dxfId="2603" priority="3290">
      <formula>AE356&gt;=S356</formula>
    </cfRule>
  </conditionalFormatting>
  <conditionalFormatting sqref="AF356">
    <cfRule type="expression" dxfId="2602" priority="3285">
      <formula>AF356&lt;I356</formula>
    </cfRule>
    <cfRule type="expression" dxfId="2601" priority="3286">
      <formula>AND(AF356&lt;T356,AF356&gt;=I356)</formula>
    </cfRule>
    <cfRule type="expression" dxfId="2600" priority="3287">
      <formula>AF356&gt;=T356</formula>
    </cfRule>
  </conditionalFormatting>
  <conditionalFormatting sqref="AG356">
    <cfRule type="expression" dxfId="2599" priority="3282">
      <formula>AG356&lt;J356</formula>
    </cfRule>
    <cfRule type="expression" dxfId="2598" priority="3283">
      <formula>AND(AG356&lt;U356,AG356&gt;=J356)</formula>
    </cfRule>
    <cfRule type="expression" dxfId="2597" priority="3284">
      <formula>AG356&gt;=U356</formula>
    </cfRule>
  </conditionalFormatting>
  <conditionalFormatting sqref="AH356">
    <cfRule type="expression" dxfId="2596" priority="3279">
      <formula>AH356&lt;K356</formula>
    </cfRule>
    <cfRule type="expression" dxfId="2595" priority="3280">
      <formula>AND(AH356&lt;V356,AH356&gt;=K356)</formula>
    </cfRule>
    <cfRule type="expression" dxfId="2594" priority="3281">
      <formula>AH356&gt;=V356</formula>
    </cfRule>
  </conditionalFormatting>
  <conditionalFormatting sqref="AI356">
    <cfRule type="expression" dxfId="2593" priority="3276">
      <formula>AI356&lt;L356</formula>
    </cfRule>
    <cfRule type="expression" dxfId="2592" priority="3277">
      <formula>AND(AI356&lt;W356,AI356&gt;=L356)</formula>
    </cfRule>
    <cfRule type="expression" dxfId="2591" priority="3278">
      <formula>AI356&gt;=W356</formula>
    </cfRule>
  </conditionalFormatting>
  <conditionalFormatting sqref="AJ356">
    <cfRule type="expression" dxfId="2590" priority="3273">
      <formula>AJ356&lt;M356</formula>
    </cfRule>
    <cfRule type="expression" dxfId="2589" priority="3274">
      <formula>AND(AJ356&lt;X356,AJ356&gt;=M356)</formula>
    </cfRule>
    <cfRule type="expression" dxfId="2588" priority="3275">
      <formula>AJ356&gt;=X356</formula>
    </cfRule>
  </conditionalFormatting>
  <conditionalFormatting sqref="AK356">
    <cfRule type="expression" dxfId="2587" priority="3270">
      <formula>AK356&lt;N356</formula>
    </cfRule>
    <cfRule type="expression" dxfId="2586" priority="3271">
      <formula>AND(AK356&lt;Y356,AK356&gt;=N356)</formula>
    </cfRule>
    <cfRule type="expression" dxfId="2585" priority="3272">
      <formula>AK356&gt;=Y356</formula>
    </cfRule>
  </conditionalFormatting>
  <conditionalFormatting sqref="AC356:AK356">
    <cfRule type="cellIs" dxfId="2584" priority="3267" operator="equal">
      <formula>0</formula>
    </cfRule>
  </conditionalFormatting>
  <conditionalFormatting sqref="AC357">
    <cfRule type="expression" dxfId="2583" priority="3261">
      <formula>AC357&lt;F357</formula>
    </cfRule>
    <cfRule type="expression" dxfId="2582" priority="3262">
      <formula>AND(AC357&lt;Q357,AC357&gt;=F357)</formula>
    </cfRule>
    <cfRule type="expression" dxfId="2581" priority="3263">
      <formula>AC357&gt;=Q357</formula>
    </cfRule>
  </conditionalFormatting>
  <conditionalFormatting sqref="AD357">
    <cfRule type="expression" dxfId="2580" priority="3258">
      <formula>AD357&lt;G357</formula>
    </cfRule>
    <cfRule type="expression" dxfId="2579" priority="3259">
      <formula>AND(AD357&lt;R357,AD357&gt;=G357)</formula>
    </cfRule>
    <cfRule type="expression" dxfId="2578" priority="3260">
      <formula>AD357&gt;=R357</formula>
    </cfRule>
  </conditionalFormatting>
  <conditionalFormatting sqref="AE357">
    <cfRule type="expression" dxfId="2577" priority="3255">
      <formula>AE357&lt;H357</formula>
    </cfRule>
    <cfRule type="expression" dxfId="2576" priority="3256">
      <formula>AND(AE357&lt;S357,AE357&gt;=H357)</formula>
    </cfRule>
    <cfRule type="expression" dxfId="2575" priority="3257">
      <formula>AE357&gt;=S357</formula>
    </cfRule>
  </conditionalFormatting>
  <conditionalFormatting sqref="AF357">
    <cfRule type="expression" dxfId="2574" priority="3252">
      <formula>AF357&lt;I357</formula>
    </cfRule>
    <cfRule type="expression" dxfId="2573" priority="3253">
      <formula>AND(AF357&lt;T357,AF357&gt;=I357)</formula>
    </cfRule>
    <cfRule type="expression" dxfId="2572" priority="3254">
      <formula>AF357&gt;=T357</formula>
    </cfRule>
  </conditionalFormatting>
  <conditionalFormatting sqref="AG357">
    <cfRule type="expression" dxfId="2571" priority="3249">
      <formula>AG357&lt;J357</formula>
    </cfRule>
    <cfRule type="expression" dxfId="2570" priority="3250">
      <formula>AND(AG357&lt;U357,AG357&gt;=J357)</formula>
    </cfRule>
    <cfRule type="expression" dxfId="2569" priority="3251">
      <formula>AG357&gt;=U357</formula>
    </cfRule>
  </conditionalFormatting>
  <conditionalFormatting sqref="AH357">
    <cfRule type="expression" dxfId="2568" priority="3246">
      <formula>AH357&lt;K357</formula>
    </cfRule>
    <cfRule type="expression" dxfId="2567" priority="3247">
      <formula>AND(AH357&lt;V357,AH357&gt;=K357)</formula>
    </cfRule>
    <cfRule type="expression" dxfId="2566" priority="3248">
      <formula>AH357&gt;=V357</formula>
    </cfRule>
  </conditionalFormatting>
  <conditionalFormatting sqref="AI357">
    <cfRule type="expression" dxfId="2565" priority="3243">
      <formula>AI357&lt;L357</formula>
    </cfRule>
    <cfRule type="expression" dxfId="2564" priority="3244">
      <formula>AND(AI357&lt;W357,AI357&gt;=L357)</formula>
    </cfRule>
    <cfRule type="expression" dxfId="2563" priority="3245">
      <formula>AI357&gt;=W357</formula>
    </cfRule>
  </conditionalFormatting>
  <conditionalFormatting sqref="AJ357">
    <cfRule type="expression" dxfId="2562" priority="3240">
      <formula>AJ357&lt;M357</formula>
    </cfRule>
    <cfRule type="expression" dxfId="2561" priority="3241">
      <formula>AND(AJ357&lt;X357,AJ357&gt;=M357)</formula>
    </cfRule>
    <cfRule type="expression" dxfId="2560" priority="3242">
      <formula>AJ357&gt;=X357</formula>
    </cfRule>
  </conditionalFormatting>
  <conditionalFormatting sqref="AK357">
    <cfRule type="expression" dxfId="2559" priority="3237">
      <formula>AK357&lt;N357</formula>
    </cfRule>
    <cfRule type="expression" dxfId="2558" priority="3238">
      <formula>AND(AK357&lt;Y357,AK357&gt;=N357)</formula>
    </cfRule>
    <cfRule type="expression" dxfId="2557" priority="3239">
      <formula>AK357&gt;=Y357</formula>
    </cfRule>
  </conditionalFormatting>
  <conditionalFormatting sqref="AC357:AK357">
    <cfRule type="cellIs" dxfId="2556" priority="3234" operator="equal">
      <formula>0</formula>
    </cfRule>
  </conditionalFormatting>
  <conditionalFormatting sqref="AC358">
    <cfRule type="expression" dxfId="2555" priority="3228">
      <formula>AC358&lt;F358</formula>
    </cfRule>
    <cfRule type="expression" dxfId="2554" priority="3229">
      <formula>AND(AC358&lt;Q358,AC358&gt;=F358)</formula>
    </cfRule>
    <cfRule type="expression" dxfId="2553" priority="3230">
      <formula>AC358&gt;=Q358</formula>
    </cfRule>
  </conditionalFormatting>
  <conditionalFormatting sqref="AD358">
    <cfRule type="expression" dxfId="2552" priority="3225">
      <formula>AD358&lt;G358</formula>
    </cfRule>
    <cfRule type="expression" dxfId="2551" priority="3226">
      <formula>AND(AD358&lt;R358,AD358&gt;=G358)</formula>
    </cfRule>
    <cfRule type="expression" dxfId="2550" priority="3227">
      <formula>AD358&gt;=R358</formula>
    </cfRule>
  </conditionalFormatting>
  <conditionalFormatting sqref="AE358">
    <cfRule type="expression" dxfId="2549" priority="3222">
      <formula>AE358&lt;H358</formula>
    </cfRule>
    <cfRule type="expression" dxfId="2548" priority="3223">
      <formula>AND(AE358&lt;S358,AE358&gt;=H358)</formula>
    </cfRule>
    <cfRule type="expression" dxfId="2547" priority="3224">
      <formula>AE358&gt;=S358</formula>
    </cfRule>
  </conditionalFormatting>
  <conditionalFormatting sqref="AF358">
    <cfRule type="expression" dxfId="2546" priority="3219">
      <formula>AF358&lt;I358</formula>
    </cfRule>
    <cfRule type="expression" dxfId="2545" priority="3220">
      <formula>AND(AF358&lt;T358,AF358&gt;=I358)</formula>
    </cfRule>
    <cfRule type="expression" dxfId="2544" priority="3221">
      <formula>AF358&gt;=T358</formula>
    </cfRule>
  </conditionalFormatting>
  <conditionalFormatting sqref="AG358">
    <cfRule type="expression" dxfId="2543" priority="3216">
      <formula>AG358&lt;J358</formula>
    </cfRule>
    <cfRule type="expression" dxfId="2542" priority="3217">
      <formula>AND(AG358&lt;U358,AG358&gt;=J358)</formula>
    </cfRule>
    <cfRule type="expression" dxfId="2541" priority="3218">
      <formula>AG358&gt;=U358</formula>
    </cfRule>
  </conditionalFormatting>
  <conditionalFormatting sqref="AH358">
    <cfRule type="expression" dxfId="2540" priority="3213">
      <formula>AH358&lt;K358</formula>
    </cfRule>
    <cfRule type="expression" dxfId="2539" priority="3214">
      <formula>AND(AH358&lt;V358,AH358&gt;=K358)</formula>
    </cfRule>
    <cfRule type="expression" dxfId="2538" priority="3215">
      <formula>AH358&gt;=V358</formula>
    </cfRule>
  </conditionalFormatting>
  <conditionalFormatting sqref="AI358">
    <cfRule type="expression" dxfId="2537" priority="3210">
      <formula>AI358&lt;L358</formula>
    </cfRule>
    <cfRule type="expression" dxfId="2536" priority="3211">
      <formula>AND(AI358&lt;W358,AI358&gt;=L358)</formula>
    </cfRule>
    <cfRule type="expression" dxfId="2535" priority="3212">
      <formula>AI358&gt;=W358</formula>
    </cfRule>
  </conditionalFormatting>
  <conditionalFormatting sqref="AJ358">
    <cfRule type="expression" dxfId="2534" priority="3207">
      <formula>AJ358&lt;M358</formula>
    </cfRule>
    <cfRule type="expression" dxfId="2533" priority="3208">
      <formula>AND(AJ358&lt;X358,AJ358&gt;=M358)</formula>
    </cfRule>
    <cfRule type="expression" dxfId="2532" priority="3209">
      <formula>AJ358&gt;=X358</formula>
    </cfRule>
  </conditionalFormatting>
  <conditionalFormatting sqref="AK358">
    <cfRule type="expression" dxfId="2531" priority="3204">
      <formula>AK358&lt;N358</formula>
    </cfRule>
    <cfRule type="expression" dxfId="2530" priority="3205">
      <formula>AND(AK358&lt;Y358,AK358&gt;=N358)</formula>
    </cfRule>
    <cfRule type="expression" dxfId="2529" priority="3206">
      <formula>AK358&gt;=Y358</formula>
    </cfRule>
  </conditionalFormatting>
  <conditionalFormatting sqref="AC358:AK358">
    <cfRule type="cellIs" dxfId="2528" priority="3201" operator="equal">
      <formula>0</formula>
    </cfRule>
  </conditionalFormatting>
  <conditionalFormatting sqref="AC360">
    <cfRule type="expression" dxfId="2527" priority="3195">
      <formula>AC360&lt;F360</formula>
    </cfRule>
    <cfRule type="expression" dxfId="2526" priority="3196">
      <formula>AND(AC360&lt;Q360,AC360&gt;=F360)</formula>
    </cfRule>
    <cfRule type="expression" dxfId="2525" priority="3197">
      <formula>AC360&gt;=Q360</formula>
    </cfRule>
  </conditionalFormatting>
  <conditionalFormatting sqref="AD360">
    <cfRule type="expression" dxfId="2524" priority="3192">
      <formula>AD360&lt;G360</formula>
    </cfRule>
    <cfRule type="expression" dxfId="2523" priority="3193">
      <formula>AND(AD360&lt;R360,AD360&gt;=G360)</formula>
    </cfRule>
    <cfRule type="expression" dxfId="2522" priority="3194">
      <formula>AD360&gt;=R360</formula>
    </cfRule>
  </conditionalFormatting>
  <conditionalFormatting sqref="AE360">
    <cfRule type="expression" dxfId="2521" priority="3189">
      <formula>AE360&lt;H360</formula>
    </cfRule>
    <cfRule type="expression" dxfId="2520" priority="3190">
      <formula>AND(AE360&lt;S360,AE360&gt;=H360)</formula>
    </cfRule>
    <cfRule type="expression" dxfId="2519" priority="3191">
      <formula>AE360&gt;=S360</formula>
    </cfRule>
  </conditionalFormatting>
  <conditionalFormatting sqref="AF360">
    <cfRule type="expression" dxfId="2518" priority="3186">
      <formula>AF360&lt;I360</formula>
    </cfRule>
    <cfRule type="expression" dxfId="2517" priority="3187">
      <formula>AND(AF360&lt;T360,AF360&gt;=I360)</formula>
    </cfRule>
    <cfRule type="expression" dxfId="2516" priority="3188">
      <formula>AF360&gt;=T360</formula>
    </cfRule>
  </conditionalFormatting>
  <conditionalFormatting sqref="AG360">
    <cfRule type="expression" dxfId="2515" priority="3183">
      <formula>AG360&lt;J360</formula>
    </cfRule>
    <cfRule type="expression" dxfId="2514" priority="3184">
      <formula>AND(AG360&lt;U360,AG360&gt;=J360)</formula>
    </cfRule>
    <cfRule type="expression" dxfId="2513" priority="3185">
      <formula>AG360&gt;=U360</formula>
    </cfRule>
  </conditionalFormatting>
  <conditionalFormatting sqref="AH360">
    <cfRule type="expression" dxfId="2512" priority="3180">
      <formula>AH360&lt;K360</formula>
    </cfRule>
    <cfRule type="expression" dxfId="2511" priority="3181">
      <formula>AND(AH360&lt;V360,AH360&gt;=K360)</formula>
    </cfRule>
    <cfRule type="expression" dxfId="2510" priority="3182">
      <formula>AH360&gt;=V360</formula>
    </cfRule>
  </conditionalFormatting>
  <conditionalFormatting sqref="AI360">
    <cfRule type="expression" dxfId="2509" priority="3177">
      <formula>AI360&lt;L360</formula>
    </cfRule>
    <cfRule type="expression" dxfId="2508" priority="3178">
      <formula>AND(AI360&lt;W360,AI360&gt;=L360)</formula>
    </cfRule>
    <cfRule type="expression" dxfId="2507" priority="3179">
      <formula>AI360&gt;=W360</formula>
    </cfRule>
  </conditionalFormatting>
  <conditionalFormatting sqref="AJ360">
    <cfRule type="expression" dxfId="2506" priority="3174">
      <formula>AJ360&lt;M360</formula>
    </cfRule>
    <cfRule type="expression" dxfId="2505" priority="3175">
      <formula>AND(AJ360&lt;X360,AJ360&gt;=M360)</formula>
    </cfRule>
    <cfRule type="expression" dxfId="2504" priority="3176">
      <formula>AJ360&gt;=X360</formula>
    </cfRule>
  </conditionalFormatting>
  <conditionalFormatting sqref="AK360">
    <cfRule type="expression" dxfId="2503" priority="3171">
      <formula>AK360&lt;N360</formula>
    </cfRule>
    <cfRule type="expression" dxfId="2502" priority="3172">
      <formula>AND(AK360&lt;Y360,AK360&gt;=N360)</formula>
    </cfRule>
    <cfRule type="expression" dxfId="2501" priority="3173">
      <formula>AK360&gt;=Y360</formula>
    </cfRule>
  </conditionalFormatting>
  <conditionalFormatting sqref="AC360:AK360">
    <cfRule type="cellIs" dxfId="2500" priority="3168" operator="equal">
      <formula>0</formula>
    </cfRule>
  </conditionalFormatting>
  <conditionalFormatting sqref="AA361">
    <cfRule type="expression" dxfId="2499" priority="3165">
      <formula>AA361&lt;E361</formula>
    </cfRule>
    <cfRule type="expression" dxfId="2498" priority="3166">
      <formula>AND(AA361&lt;P361,AA361&gt;=E361)</formula>
    </cfRule>
    <cfRule type="expression" dxfId="2497" priority="3167">
      <formula>AA361&gt;=P361</formula>
    </cfRule>
  </conditionalFormatting>
  <conditionalFormatting sqref="AC361">
    <cfRule type="expression" dxfId="2496" priority="3162">
      <formula>AC361&lt;F361</formula>
    </cfRule>
    <cfRule type="expression" dxfId="2495" priority="3163">
      <formula>AND(AC361&lt;Q361,AC361&gt;=F361)</formula>
    </cfRule>
    <cfRule type="expression" dxfId="2494" priority="3164">
      <formula>AC361&gt;=Q361</formula>
    </cfRule>
  </conditionalFormatting>
  <conditionalFormatting sqref="AD361">
    <cfRule type="expression" dxfId="2493" priority="3159">
      <formula>AD361&lt;G361</formula>
    </cfRule>
    <cfRule type="expression" dxfId="2492" priority="3160">
      <formula>AND(AD361&lt;R361,AD361&gt;=G361)</formula>
    </cfRule>
    <cfRule type="expression" dxfId="2491" priority="3161">
      <formula>AD361&gt;=R361</formula>
    </cfRule>
  </conditionalFormatting>
  <conditionalFormatting sqref="AE361">
    <cfRule type="expression" dxfId="2490" priority="3156">
      <formula>AE361&lt;H361</formula>
    </cfRule>
    <cfRule type="expression" dxfId="2489" priority="3157">
      <formula>AND(AE361&lt;S361,AE361&gt;=H361)</formula>
    </cfRule>
    <cfRule type="expression" dxfId="2488" priority="3158">
      <formula>AE361&gt;=S361</formula>
    </cfRule>
  </conditionalFormatting>
  <conditionalFormatting sqref="AF361">
    <cfRule type="expression" dxfId="2487" priority="3153">
      <formula>AF361&lt;I361</formula>
    </cfRule>
    <cfRule type="expression" dxfId="2486" priority="3154">
      <formula>AND(AF361&lt;T361,AF361&gt;=I361)</formula>
    </cfRule>
    <cfRule type="expression" dxfId="2485" priority="3155">
      <formula>AF361&gt;=T361</formula>
    </cfRule>
  </conditionalFormatting>
  <conditionalFormatting sqref="AG361">
    <cfRule type="expression" dxfId="2484" priority="3150">
      <formula>AG361&lt;J361</formula>
    </cfRule>
    <cfRule type="expression" dxfId="2483" priority="3151">
      <formula>AND(AG361&lt;U361,AG361&gt;=J361)</formula>
    </cfRule>
    <cfRule type="expression" dxfId="2482" priority="3152">
      <formula>AG361&gt;=U361</formula>
    </cfRule>
  </conditionalFormatting>
  <conditionalFormatting sqref="AH361">
    <cfRule type="expression" dxfId="2481" priority="3147">
      <formula>AH361&lt;K361</formula>
    </cfRule>
    <cfRule type="expression" dxfId="2480" priority="3148">
      <formula>AND(AH361&lt;V361,AH361&gt;=K361)</formula>
    </cfRule>
    <cfRule type="expression" dxfId="2479" priority="3149">
      <formula>AH361&gt;=V361</formula>
    </cfRule>
  </conditionalFormatting>
  <conditionalFormatting sqref="AI361">
    <cfRule type="expression" dxfId="2478" priority="3144">
      <formula>AI361&lt;L361</formula>
    </cfRule>
    <cfRule type="expression" dxfId="2477" priority="3145">
      <formula>AND(AI361&lt;W361,AI361&gt;=L361)</formula>
    </cfRule>
    <cfRule type="expression" dxfId="2476" priority="3146">
      <formula>AI361&gt;=W361</formula>
    </cfRule>
  </conditionalFormatting>
  <conditionalFormatting sqref="AJ361">
    <cfRule type="expression" dxfId="2475" priority="3141">
      <formula>AJ361&lt;M361</formula>
    </cfRule>
    <cfRule type="expression" dxfId="2474" priority="3142">
      <formula>AND(AJ361&lt;X361,AJ361&gt;=M361)</formula>
    </cfRule>
    <cfRule type="expression" dxfId="2473" priority="3143">
      <formula>AJ361&gt;=X361</formula>
    </cfRule>
  </conditionalFormatting>
  <conditionalFormatting sqref="AK361">
    <cfRule type="expression" dxfId="2472" priority="3138">
      <formula>AK361&lt;N361</formula>
    </cfRule>
    <cfRule type="expression" dxfId="2471" priority="3139">
      <formula>AND(AK361&lt;Y361,AK361&gt;=N361)</formula>
    </cfRule>
    <cfRule type="expression" dxfId="2470" priority="3140">
      <formula>AK361&gt;=Y361</formula>
    </cfRule>
  </conditionalFormatting>
  <conditionalFormatting sqref="AA361 AC361:AK361">
    <cfRule type="cellIs" dxfId="2469" priority="3135" operator="equal">
      <formula>0</formula>
    </cfRule>
  </conditionalFormatting>
  <conditionalFormatting sqref="AC363">
    <cfRule type="expression" dxfId="2468" priority="3129">
      <formula>AC363&lt;F363</formula>
    </cfRule>
    <cfRule type="expression" dxfId="2467" priority="3130">
      <formula>AND(AC363&lt;Q363,AC363&gt;=F363)</formula>
    </cfRule>
    <cfRule type="expression" dxfId="2466" priority="3131">
      <formula>AC363&gt;=Q363</formula>
    </cfRule>
  </conditionalFormatting>
  <conditionalFormatting sqref="AD363">
    <cfRule type="expression" dxfId="2465" priority="3126">
      <formula>AD363&lt;G363</formula>
    </cfRule>
    <cfRule type="expression" dxfId="2464" priority="3127">
      <formula>AND(AD363&lt;R363,AD363&gt;=G363)</formula>
    </cfRule>
    <cfRule type="expression" dxfId="2463" priority="3128">
      <formula>AD363&gt;=R363</formula>
    </cfRule>
  </conditionalFormatting>
  <conditionalFormatting sqref="AE363">
    <cfRule type="expression" dxfId="2462" priority="3123">
      <formula>AE363&lt;H363</formula>
    </cfRule>
    <cfRule type="expression" dxfId="2461" priority="3124">
      <formula>AND(AE363&lt;S363,AE363&gt;=H363)</formula>
    </cfRule>
    <cfRule type="expression" dxfId="2460" priority="3125">
      <formula>AE363&gt;=S363</formula>
    </cfRule>
  </conditionalFormatting>
  <conditionalFormatting sqref="AF363">
    <cfRule type="expression" dxfId="2459" priority="3120">
      <formula>AF363&lt;I363</formula>
    </cfRule>
    <cfRule type="expression" dxfId="2458" priority="3121">
      <formula>AND(AF363&lt;T363,AF363&gt;=I363)</formula>
    </cfRule>
    <cfRule type="expression" dxfId="2457" priority="3122">
      <formula>AF363&gt;=T363</formula>
    </cfRule>
  </conditionalFormatting>
  <conditionalFormatting sqref="AG363">
    <cfRule type="expression" dxfId="2456" priority="3117">
      <formula>AG363&lt;J363</formula>
    </cfRule>
    <cfRule type="expression" dxfId="2455" priority="3118">
      <formula>AND(AG363&lt;U363,AG363&gt;=J363)</formula>
    </cfRule>
    <cfRule type="expression" dxfId="2454" priority="3119">
      <formula>AG363&gt;=U363</formula>
    </cfRule>
  </conditionalFormatting>
  <conditionalFormatting sqref="AH363">
    <cfRule type="expression" dxfId="2453" priority="3114">
      <formula>AH363&lt;K363</formula>
    </cfRule>
    <cfRule type="expression" dxfId="2452" priority="3115">
      <formula>AND(AH363&lt;V363,AH363&gt;=K363)</formula>
    </cfRule>
    <cfRule type="expression" dxfId="2451" priority="3116">
      <formula>AH363&gt;=V363</formula>
    </cfRule>
  </conditionalFormatting>
  <conditionalFormatting sqref="AI363">
    <cfRule type="expression" dxfId="2450" priority="3111">
      <formula>AI363&lt;L363</formula>
    </cfRule>
    <cfRule type="expression" dxfId="2449" priority="3112">
      <formula>AND(AI363&lt;W363,AI363&gt;=L363)</formula>
    </cfRule>
    <cfRule type="expression" dxfId="2448" priority="3113">
      <formula>AI363&gt;=W363</formula>
    </cfRule>
  </conditionalFormatting>
  <conditionalFormatting sqref="AJ363">
    <cfRule type="expression" dxfId="2447" priority="3108">
      <formula>AJ363&lt;M363</formula>
    </cfRule>
    <cfRule type="expression" dxfId="2446" priority="3109">
      <formula>AND(AJ363&lt;X363,AJ363&gt;=M363)</formula>
    </cfRule>
    <cfRule type="expression" dxfId="2445" priority="3110">
      <formula>AJ363&gt;=X363</formula>
    </cfRule>
  </conditionalFormatting>
  <conditionalFormatting sqref="AK363">
    <cfRule type="expression" dxfId="2444" priority="3105">
      <formula>AK363&lt;N363</formula>
    </cfRule>
    <cfRule type="expression" dxfId="2443" priority="3106">
      <formula>AND(AK363&lt;Y363,AK363&gt;=N363)</formula>
    </cfRule>
    <cfRule type="expression" dxfId="2442" priority="3107">
      <formula>AK363&gt;=Y363</formula>
    </cfRule>
  </conditionalFormatting>
  <conditionalFormatting sqref="AC363:AK363">
    <cfRule type="cellIs" dxfId="2441" priority="3102" operator="equal">
      <formula>0</formula>
    </cfRule>
  </conditionalFormatting>
  <conditionalFormatting sqref="AC364">
    <cfRule type="expression" dxfId="2440" priority="3096">
      <formula>AC364&lt;F364</formula>
    </cfRule>
    <cfRule type="expression" dxfId="2439" priority="3097">
      <formula>AND(AC364&lt;Q364,AC364&gt;=F364)</formula>
    </cfRule>
    <cfRule type="expression" dxfId="2438" priority="3098">
      <formula>AC364&gt;=Q364</formula>
    </cfRule>
  </conditionalFormatting>
  <conditionalFormatting sqref="AD364">
    <cfRule type="expression" dxfId="2437" priority="3093">
      <formula>AD364&lt;G364</formula>
    </cfRule>
    <cfRule type="expression" dxfId="2436" priority="3094">
      <formula>AND(AD364&lt;R364,AD364&gt;=G364)</formula>
    </cfRule>
    <cfRule type="expression" dxfId="2435" priority="3095">
      <formula>AD364&gt;=R364</formula>
    </cfRule>
  </conditionalFormatting>
  <conditionalFormatting sqref="AE364">
    <cfRule type="expression" dxfId="2434" priority="3090">
      <formula>AE364&lt;H364</formula>
    </cfRule>
    <cfRule type="expression" dxfId="2433" priority="3091">
      <formula>AND(AE364&lt;S364,AE364&gt;=H364)</formula>
    </cfRule>
    <cfRule type="expression" dxfId="2432" priority="3092">
      <formula>AE364&gt;=S364</formula>
    </cfRule>
  </conditionalFormatting>
  <conditionalFormatting sqref="AF364">
    <cfRule type="expression" dxfId="2431" priority="3087">
      <formula>AF364&lt;I364</formula>
    </cfRule>
    <cfRule type="expression" dxfId="2430" priority="3088">
      <formula>AND(AF364&lt;T364,AF364&gt;=I364)</formula>
    </cfRule>
    <cfRule type="expression" dxfId="2429" priority="3089">
      <formula>AF364&gt;=T364</formula>
    </cfRule>
  </conditionalFormatting>
  <conditionalFormatting sqref="AG364">
    <cfRule type="expression" dxfId="2428" priority="3084">
      <formula>AG364&lt;J364</formula>
    </cfRule>
    <cfRule type="expression" dxfId="2427" priority="3085">
      <formula>AND(AG364&lt;U364,AG364&gt;=J364)</formula>
    </cfRule>
    <cfRule type="expression" dxfId="2426" priority="3086">
      <formula>AG364&gt;=U364</formula>
    </cfRule>
  </conditionalFormatting>
  <conditionalFormatting sqref="AH364">
    <cfRule type="expression" dxfId="2425" priority="3081">
      <formula>AH364&lt;K364</formula>
    </cfRule>
    <cfRule type="expression" dxfId="2424" priority="3082">
      <formula>AND(AH364&lt;V364,AH364&gt;=K364)</formula>
    </cfRule>
    <cfRule type="expression" dxfId="2423" priority="3083">
      <formula>AH364&gt;=V364</formula>
    </cfRule>
  </conditionalFormatting>
  <conditionalFormatting sqref="AI364">
    <cfRule type="expression" dxfId="2422" priority="3078">
      <formula>AI364&lt;L364</formula>
    </cfRule>
    <cfRule type="expression" dxfId="2421" priority="3079">
      <formula>AND(AI364&lt;W364,AI364&gt;=L364)</formula>
    </cfRule>
    <cfRule type="expression" dxfId="2420" priority="3080">
      <formula>AI364&gt;=W364</formula>
    </cfRule>
  </conditionalFormatting>
  <conditionalFormatting sqref="AJ364">
    <cfRule type="expression" dxfId="2419" priority="3075">
      <formula>AJ364&lt;M364</formula>
    </cfRule>
    <cfRule type="expression" dxfId="2418" priority="3076">
      <formula>AND(AJ364&lt;X364,AJ364&gt;=M364)</formula>
    </cfRule>
    <cfRule type="expression" dxfId="2417" priority="3077">
      <formula>AJ364&gt;=X364</formula>
    </cfRule>
  </conditionalFormatting>
  <conditionalFormatting sqref="AK364">
    <cfRule type="expression" dxfId="2416" priority="3072">
      <formula>AK364&lt;N364</formula>
    </cfRule>
    <cfRule type="expression" dxfId="2415" priority="3073">
      <formula>AND(AK364&lt;Y364,AK364&gt;=N364)</formula>
    </cfRule>
    <cfRule type="expression" dxfId="2414" priority="3074">
      <formula>AK364&gt;=Y364</formula>
    </cfRule>
  </conditionalFormatting>
  <conditionalFormatting sqref="AC364:AK364">
    <cfRule type="cellIs" dxfId="2413" priority="3069" operator="equal">
      <formula>0</formula>
    </cfRule>
  </conditionalFormatting>
  <conditionalFormatting sqref="AC366">
    <cfRule type="expression" dxfId="2412" priority="3063">
      <formula>AC366&lt;F366</formula>
    </cfRule>
    <cfRule type="expression" dxfId="2411" priority="3064">
      <formula>AND(AC366&lt;Q366,AC366&gt;=F366)</formula>
    </cfRule>
    <cfRule type="expression" dxfId="2410" priority="3065">
      <formula>AC366&gt;=Q366</formula>
    </cfRule>
  </conditionalFormatting>
  <conditionalFormatting sqref="AD366">
    <cfRule type="expression" dxfId="2409" priority="3060">
      <formula>AD366&lt;G366</formula>
    </cfRule>
    <cfRule type="expression" dxfId="2408" priority="3061">
      <formula>AND(AD366&lt;R366,AD366&gt;=G366)</formula>
    </cfRule>
    <cfRule type="expression" dxfId="2407" priority="3062">
      <formula>AD366&gt;=R366</formula>
    </cfRule>
  </conditionalFormatting>
  <conditionalFormatting sqref="AE366">
    <cfRule type="expression" dxfId="2406" priority="3057">
      <formula>AE366&lt;H366</formula>
    </cfRule>
    <cfRule type="expression" dxfId="2405" priority="3058">
      <formula>AND(AE366&lt;S366,AE366&gt;=H366)</formula>
    </cfRule>
    <cfRule type="expression" dxfId="2404" priority="3059">
      <formula>AE366&gt;=S366</formula>
    </cfRule>
  </conditionalFormatting>
  <conditionalFormatting sqref="AF366">
    <cfRule type="expression" dxfId="2403" priority="3054">
      <formula>AF366&lt;I366</formula>
    </cfRule>
    <cfRule type="expression" dxfId="2402" priority="3055">
      <formula>AND(AF366&lt;T366,AF366&gt;=I366)</formula>
    </cfRule>
    <cfRule type="expression" dxfId="2401" priority="3056">
      <formula>AF366&gt;=T366</formula>
    </cfRule>
  </conditionalFormatting>
  <conditionalFormatting sqref="AG366">
    <cfRule type="expression" dxfId="2400" priority="3051">
      <formula>AG366&lt;J366</formula>
    </cfRule>
    <cfRule type="expression" dxfId="2399" priority="3052">
      <formula>AND(AG366&lt;U366,AG366&gt;=J366)</formula>
    </cfRule>
    <cfRule type="expression" dxfId="2398" priority="3053">
      <formula>AG366&gt;=U366</formula>
    </cfRule>
  </conditionalFormatting>
  <conditionalFormatting sqref="AH366">
    <cfRule type="expression" dxfId="2397" priority="3048">
      <formula>AH366&lt;K366</formula>
    </cfRule>
    <cfRule type="expression" dxfId="2396" priority="3049">
      <formula>AND(AH366&lt;V366,AH366&gt;=K366)</formula>
    </cfRule>
    <cfRule type="expression" dxfId="2395" priority="3050">
      <formula>AH366&gt;=V366</formula>
    </cfRule>
  </conditionalFormatting>
  <conditionalFormatting sqref="AI366">
    <cfRule type="expression" dxfId="2394" priority="3045">
      <formula>AI366&lt;L366</formula>
    </cfRule>
    <cfRule type="expression" dxfId="2393" priority="3046">
      <formula>AND(AI366&lt;W366,AI366&gt;=L366)</formula>
    </cfRule>
    <cfRule type="expression" dxfId="2392" priority="3047">
      <formula>AI366&gt;=W366</formula>
    </cfRule>
  </conditionalFormatting>
  <conditionalFormatting sqref="AJ366">
    <cfRule type="expression" dxfId="2391" priority="3042">
      <formula>AJ366&lt;M366</formula>
    </cfRule>
    <cfRule type="expression" dxfId="2390" priority="3043">
      <formula>AND(AJ366&lt;X366,AJ366&gt;=M366)</formula>
    </cfRule>
    <cfRule type="expression" dxfId="2389" priority="3044">
      <formula>AJ366&gt;=X366</formula>
    </cfRule>
  </conditionalFormatting>
  <conditionalFormatting sqref="AK366">
    <cfRule type="expression" dxfId="2388" priority="3039">
      <formula>AK366&lt;N366</formula>
    </cfRule>
    <cfRule type="expression" dxfId="2387" priority="3040">
      <formula>AND(AK366&lt;Y366,AK366&gt;=N366)</formula>
    </cfRule>
    <cfRule type="expression" dxfId="2386" priority="3041">
      <formula>AK366&gt;=Y366</formula>
    </cfRule>
  </conditionalFormatting>
  <conditionalFormatting sqref="AC366:AK366">
    <cfRule type="cellIs" dxfId="2385" priority="3036" operator="equal">
      <formula>0</formula>
    </cfRule>
  </conditionalFormatting>
  <conditionalFormatting sqref="AC367">
    <cfRule type="expression" dxfId="2384" priority="3030">
      <formula>AC367&lt;F367</formula>
    </cfRule>
    <cfRule type="expression" dxfId="2383" priority="3031">
      <formula>AND(AC367&lt;Q367,AC367&gt;=F367)</formula>
    </cfRule>
    <cfRule type="expression" dxfId="2382" priority="3032">
      <formula>AC367&gt;=Q367</formula>
    </cfRule>
  </conditionalFormatting>
  <conditionalFormatting sqref="AD367">
    <cfRule type="expression" dxfId="2381" priority="3027">
      <formula>AD367&lt;G367</formula>
    </cfRule>
    <cfRule type="expression" dxfId="2380" priority="3028">
      <formula>AND(AD367&lt;R367,AD367&gt;=G367)</formula>
    </cfRule>
    <cfRule type="expression" dxfId="2379" priority="3029">
      <formula>AD367&gt;=R367</formula>
    </cfRule>
  </conditionalFormatting>
  <conditionalFormatting sqref="AE367">
    <cfRule type="expression" dxfId="2378" priority="3024">
      <formula>AE367&lt;H367</formula>
    </cfRule>
    <cfRule type="expression" dxfId="2377" priority="3025">
      <formula>AND(AE367&lt;S367,AE367&gt;=H367)</formula>
    </cfRule>
    <cfRule type="expression" dxfId="2376" priority="3026">
      <formula>AE367&gt;=S367</formula>
    </cfRule>
  </conditionalFormatting>
  <conditionalFormatting sqref="AF367">
    <cfRule type="expression" dxfId="2375" priority="3021">
      <formula>AF367&lt;I367</formula>
    </cfRule>
    <cfRule type="expression" dxfId="2374" priority="3022">
      <formula>AND(AF367&lt;T367,AF367&gt;=I367)</formula>
    </cfRule>
    <cfRule type="expression" dxfId="2373" priority="3023">
      <formula>AF367&gt;=T367</formula>
    </cfRule>
  </conditionalFormatting>
  <conditionalFormatting sqref="AG367">
    <cfRule type="expression" dxfId="2372" priority="3018">
      <formula>AG367&lt;J367</formula>
    </cfRule>
    <cfRule type="expression" dxfId="2371" priority="3019">
      <formula>AND(AG367&lt;U367,AG367&gt;=J367)</formula>
    </cfRule>
    <cfRule type="expression" dxfId="2370" priority="3020">
      <formula>AG367&gt;=U367</formula>
    </cfRule>
  </conditionalFormatting>
  <conditionalFormatting sqref="AH367">
    <cfRule type="expression" dxfId="2369" priority="3015">
      <formula>AH367&lt;K367</formula>
    </cfRule>
    <cfRule type="expression" dxfId="2368" priority="3016">
      <formula>AND(AH367&lt;V367,AH367&gt;=K367)</formula>
    </cfRule>
    <cfRule type="expression" dxfId="2367" priority="3017">
      <formula>AH367&gt;=V367</formula>
    </cfRule>
  </conditionalFormatting>
  <conditionalFormatting sqref="AI367">
    <cfRule type="expression" dxfId="2366" priority="3012">
      <formula>AI367&lt;L367</formula>
    </cfRule>
    <cfRule type="expression" dxfId="2365" priority="3013">
      <formula>AND(AI367&lt;W367,AI367&gt;=L367)</formula>
    </cfRule>
    <cfRule type="expression" dxfId="2364" priority="3014">
      <formula>AI367&gt;=W367</formula>
    </cfRule>
  </conditionalFormatting>
  <conditionalFormatting sqref="AJ367">
    <cfRule type="expression" dxfId="2363" priority="3009">
      <formula>AJ367&lt;M367</formula>
    </cfRule>
    <cfRule type="expression" dxfId="2362" priority="3010">
      <formula>AND(AJ367&lt;X367,AJ367&gt;=M367)</formula>
    </cfRule>
    <cfRule type="expression" dxfId="2361" priority="3011">
      <formula>AJ367&gt;=X367</formula>
    </cfRule>
  </conditionalFormatting>
  <conditionalFormatting sqref="AK367">
    <cfRule type="expression" dxfId="2360" priority="3006">
      <formula>AK367&lt;N367</formula>
    </cfRule>
    <cfRule type="expression" dxfId="2359" priority="3007">
      <formula>AND(AK367&lt;Y367,AK367&gt;=N367)</formula>
    </cfRule>
    <cfRule type="expression" dxfId="2358" priority="3008">
      <formula>AK367&gt;=Y367</formula>
    </cfRule>
  </conditionalFormatting>
  <conditionalFormatting sqref="AC367:AK367">
    <cfRule type="cellIs" dxfId="2357" priority="3003" operator="equal">
      <formula>0</formula>
    </cfRule>
  </conditionalFormatting>
  <conditionalFormatting sqref="AC368">
    <cfRule type="expression" dxfId="2356" priority="2997">
      <formula>AC368&lt;F368</formula>
    </cfRule>
    <cfRule type="expression" dxfId="2355" priority="2998">
      <formula>AND(AC368&lt;Q368,AC368&gt;=F368)</formula>
    </cfRule>
    <cfRule type="expression" dxfId="2354" priority="2999">
      <formula>AC368&gt;=Q368</formula>
    </cfRule>
  </conditionalFormatting>
  <conditionalFormatting sqref="AD368">
    <cfRule type="expression" dxfId="2353" priority="2994">
      <formula>AD368&lt;G368</formula>
    </cfRule>
    <cfRule type="expression" dxfId="2352" priority="2995">
      <formula>AND(AD368&lt;R368,AD368&gt;=G368)</formula>
    </cfRule>
    <cfRule type="expression" dxfId="2351" priority="2996">
      <formula>AD368&gt;=R368</formula>
    </cfRule>
  </conditionalFormatting>
  <conditionalFormatting sqref="AE368">
    <cfRule type="expression" dxfId="2350" priority="2991">
      <formula>AE368&lt;H368</formula>
    </cfRule>
    <cfRule type="expression" dxfId="2349" priority="2992">
      <formula>AND(AE368&lt;S368,AE368&gt;=H368)</formula>
    </cfRule>
    <cfRule type="expression" dxfId="2348" priority="2993">
      <formula>AE368&gt;=S368</formula>
    </cfRule>
  </conditionalFormatting>
  <conditionalFormatting sqref="AF368">
    <cfRule type="expression" dxfId="2347" priority="2988">
      <formula>AF368&lt;I368</formula>
    </cfRule>
    <cfRule type="expression" dxfId="2346" priority="2989">
      <formula>AND(AF368&lt;T368,AF368&gt;=I368)</formula>
    </cfRule>
    <cfRule type="expression" dxfId="2345" priority="2990">
      <formula>AF368&gt;=T368</formula>
    </cfRule>
  </conditionalFormatting>
  <conditionalFormatting sqref="AG368">
    <cfRule type="expression" dxfId="2344" priority="2985">
      <formula>AG368&lt;J368</formula>
    </cfRule>
    <cfRule type="expression" dxfId="2343" priority="2986">
      <formula>AND(AG368&lt;U368,AG368&gt;=J368)</formula>
    </cfRule>
    <cfRule type="expression" dxfId="2342" priority="2987">
      <formula>AG368&gt;=U368</formula>
    </cfRule>
  </conditionalFormatting>
  <conditionalFormatting sqref="AH368">
    <cfRule type="expression" dxfId="2341" priority="2982">
      <formula>AH368&lt;K368</formula>
    </cfRule>
    <cfRule type="expression" dxfId="2340" priority="2983">
      <formula>AND(AH368&lt;V368,AH368&gt;=K368)</formula>
    </cfRule>
    <cfRule type="expression" dxfId="2339" priority="2984">
      <formula>AH368&gt;=V368</formula>
    </cfRule>
  </conditionalFormatting>
  <conditionalFormatting sqref="AI368">
    <cfRule type="expression" dxfId="2338" priority="2979">
      <formula>AI368&lt;L368</formula>
    </cfRule>
    <cfRule type="expression" dxfId="2337" priority="2980">
      <formula>AND(AI368&lt;W368,AI368&gt;=L368)</formula>
    </cfRule>
    <cfRule type="expression" dxfId="2336" priority="2981">
      <formula>AI368&gt;=W368</formula>
    </cfRule>
  </conditionalFormatting>
  <conditionalFormatting sqref="AJ368">
    <cfRule type="expression" dxfId="2335" priority="2976">
      <formula>AJ368&lt;M368</formula>
    </cfRule>
    <cfRule type="expression" dxfId="2334" priority="2977">
      <formula>AND(AJ368&lt;X368,AJ368&gt;=M368)</formula>
    </cfRule>
    <cfRule type="expression" dxfId="2333" priority="2978">
      <formula>AJ368&gt;=X368</formula>
    </cfRule>
  </conditionalFormatting>
  <conditionalFormatting sqref="AK368">
    <cfRule type="expression" dxfId="2332" priority="2973">
      <formula>AK368&lt;N368</formula>
    </cfRule>
    <cfRule type="expression" dxfId="2331" priority="2974">
      <formula>AND(AK368&lt;Y368,AK368&gt;=N368)</formula>
    </cfRule>
    <cfRule type="expression" dxfId="2330" priority="2975">
      <formula>AK368&gt;=Y368</formula>
    </cfRule>
  </conditionalFormatting>
  <conditionalFormatting sqref="AC368:AK368">
    <cfRule type="cellIs" dxfId="2329" priority="2970" operator="equal">
      <formula>0</formula>
    </cfRule>
  </conditionalFormatting>
  <conditionalFormatting sqref="AC369">
    <cfRule type="expression" dxfId="2328" priority="2964">
      <formula>AC369&lt;F369</formula>
    </cfRule>
    <cfRule type="expression" dxfId="2327" priority="2965">
      <formula>AND(AC369&lt;Q369,AC369&gt;=F369)</formula>
    </cfRule>
    <cfRule type="expression" dxfId="2326" priority="2966">
      <formula>AC369&gt;=Q369</formula>
    </cfRule>
  </conditionalFormatting>
  <conditionalFormatting sqref="AD369">
    <cfRule type="expression" dxfId="2325" priority="2961">
      <formula>AD369&lt;G369</formula>
    </cfRule>
    <cfRule type="expression" dxfId="2324" priority="2962">
      <formula>AND(AD369&lt;R369,AD369&gt;=G369)</formula>
    </cfRule>
    <cfRule type="expression" dxfId="2323" priority="2963">
      <formula>AD369&gt;=R369</formula>
    </cfRule>
  </conditionalFormatting>
  <conditionalFormatting sqref="AE369">
    <cfRule type="expression" dxfId="2322" priority="2958">
      <formula>AE369&lt;H369</formula>
    </cfRule>
    <cfRule type="expression" dxfId="2321" priority="2959">
      <formula>AND(AE369&lt;S369,AE369&gt;=H369)</formula>
    </cfRule>
    <cfRule type="expression" dxfId="2320" priority="2960">
      <formula>AE369&gt;=S369</formula>
    </cfRule>
  </conditionalFormatting>
  <conditionalFormatting sqref="AF369">
    <cfRule type="expression" dxfId="2319" priority="2955">
      <formula>AF369&lt;I369</formula>
    </cfRule>
    <cfRule type="expression" dxfId="2318" priority="2956">
      <formula>AND(AF369&lt;T369,AF369&gt;=I369)</formula>
    </cfRule>
    <cfRule type="expression" dxfId="2317" priority="2957">
      <formula>AF369&gt;=T369</formula>
    </cfRule>
  </conditionalFormatting>
  <conditionalFormatting sqref="AG369">
    <cfRule type="expression" dxfId="2316" priority="2952">
      <formula>AG369&lt;J369</formula>
    </cfRule>
    <cfRule type="expression" dxfId="2315" priority="2953">
      <formula>AND(AG369&lt;U369,AG369&gt;=J369)</formula>
    </cfRule>
    <cfRule type="expression" dxfId="2314" priority="2954">
      <formula>AG369&gt;=U369</formula>
    </cfRule>
  </conditionalFormatting>
  <conditionalFormatting sqref="AH369">
    <cfRule type="expression" dxfId="2313" priority="2949">
      <formula>AH369&lt;K369</formula>
    </cfRule>
    <cfRule type="expression" dxfId="2312" priority="2950">
      <formula>AND(AH369&lt;V369,AH369&gt;=K369)</formula>
    </cfRule>
    <cfRule type="expression" dxfId="2311" priority="2951">
      <formula>AH369&gt;=V369</formula>
    </cfRule>
  </conditionalFormatting>
  <conditionalFormatting sqref="AI369">
    <cfRule type="expression" dxfId="2310" priority="2946">
      <formula>AI369&lt;L369</formula>
    </cfRule>
    <cfRule type="expression" dxfId="2309" priority="2947">
      <formula>AND(AI369&lt;W369,AI369&gt;=L369)</formula>
    </cfRule>
    <cfRule type="expression" dxfId="2308" priority="2948">
      <formula>AI369&gt;=W369</formula>
    </cfRule>
  </conditionalFormatting>
  <conditionalFormatting sqref="AJ369">
    <cfRule type="expression" dxfId="2307" priority="2943">
      <formula>AJ369&lt;M369</formula>
    </cfRule>
    <cfRule type="expression" dxfId="2306" priority="2944">
      <formula>AND(AJ369&lt;X369,AJ369&gt;=M369)</formula>
    </cfRule>
    <cfRule type="expression" dxfId="2305" priority="2945">
      <formula>AJ369&gt;=X369</formula>
    </cfRule>
  </conditionalFormatting>
  <conditionalFormatting sqref="AK369">
    <cfRule type="expression" dxfId="2304" priority="2940">
      <formula>AK369&lt;N369</formula>
    </cfRule>
    <cfRule type="expression" dxfId="2303" priority="2941">
      <formula>AND(AK369&lt;Y369,AK369&gt;=N369)</formula>
    </cfRule>
    <cfRule type="expression" dxfId="2302" priority="2942">
      <formula>AK369&gt;=Y369</formula>
    </cfRule>
  </conditionalFormatting>
  <conditionalFormatting sqref="AC369:AK369">
    <cfRule type="cellIs" dxfId="2301" priority="2937" operator="equal">
      <formula>0</formula>
    </cfRule>
  </conditionalFormatting>
  <conditionalFormatting sqref="AC370">
    <cfRule type="expression" dxfId="2300" priority="2931">
      <formula>AC370&lt;F370</formula>
    </cfRule>
    <cfRule type="expression" dxfId="2299" priority="2932">
      <formula>AND(AC370&lt;Q370,AC370&gt;=F370)</formula>
    </cfRule>
    <cfRule type="expression" dxfId="2298" priority="2933">
      <formula>AC370&gt;=Q370</formula>
    </cfRule>
  </conditionalFormatting>
  <conditionalFormatting sqref="AD370">
    <cfRule type="expression" dxfId="2297" priority="2928">
      <formula>AD370&lt;G370</formula>
    </cfRule>
    <cfRule type="expression" dxfId="2296" priority="2929">
      <formula>AND(AD370&lt;R370,AD370&gt;=G370)</formula>
    </cfRule>
    <cfRule type="expression" dxfId="2295" priority="2930">
      <formula>AD370&gt;=R370</formula>
    </cfRule>
  </conditionalFormatting>
  <conditionalFormatting sqref="AE370">
    <cfRule type="expression" dxfId="2294" priority="2925">
      <formula>AE370&lt;H370</formula>
    </cfRule>
    <cfRule type="expression" dxfId="2293" priority="2926">
      <formula>AND(AE370&lt;S370,AE370&gt;=H370)</formula>
    </cfRule>
    <cfRule type="expression" dxfId="2292" priority="2927">
      <formula>AE370&gt;=S370</formula>
    </cfRule>
  </conditionalFormatting>
  <conditionalFormatting sqref="AF370">
    <cfRule type="expression" dxfId="2291" priority="2922">
      <formula>AF370&lt;I370</formula>
    </cfRule>
    <cfRule type="expression" dxfId="2290" priority="2923">
      <formula>AND(AF370&lt;T370,AF370&gt;=I370)</formula>
    </cfRule>
    <cfRule type="expression" dxfId="2289" priority="2924">
      <formula>AF370&gt;=T370</formula>
    </cfRule>
  </conditionalFormatting>
  <conditionalFormatting sqref="AG370">
    <cfRule type="expression" dxfId="2288" priority="2919">
      <formula>AG370&lt;J370</formula>
    </cfRule>
    <cfRule type="expression" dxfId="2287" priority="2920">
      <formula>AND(AG370&lt;U370,AG370&gt;=J370)</formula>
    </cfRule>
    <cfRule type="expression" dxfId="2286" priority="2921">
      <formula>AG370&gt;=U370</formula>
    </cfRule>
  </conditionalFormatting>
  <conditionalFormatting sqref="AH370">
    <cfRule type="expression" dxfId="2285" priority="2916">
      <formula>AH370&lt;K370</formula>
    </cfRule>
    <cfRule type="expression" dxfId="2284" priority="2917">
      <formula>AND(AH370&lt;V370,AH370&gt;=K370)</formula>
    </cfRule>
    <cfRule type="expression" dxfId="2283" priority="2918">
      <formula>AH370&gt;=V370</formula>
    </cfRule>
  </conditionalFormatting>
  <conditionalFormatting sqref="AI370">
    <cfRule type="expression" dxfId="2282" priority="2913">
      <formula>AI370&lt;L370</formula>
    </cfRule>
    <cfRule type="expression" dxfId="2281" priority="2914">
      <formula>AND(AI370&lt;W370,AI370&gt;=L370)</formula>
    </cfRule>
    <cfRule type="expression" dxfId="2280" priority="2915">
      <formula>AI370&gt;=W370</formula>
    </cfRule>
  </conditionalFormatting>
  <conditionalFormatting sqref="AJ370">
    <cfRule type="expression" dxfId="2279" priority="2910">
      <formula>AJ370&lt;M370</formula>
    </cfRule>
    <cfRule type="expression" dxfId="2278" priority="2911">
      <formula>AND(AJ370&lt;X370,AJ370&gt;=M370)</formula>
    </cfRule>
    <cfRule type="expression" dxfId="2277" priority="2912">
      <formula>AJ370&gt;=X370</formula>
    </cfRule>
  </conditionalFormatting>
  <conditionalFormatting sqref="AK370">
    <cfRule type="expression" dxfId="2276" priority="2907">
      <formula>AK370&lt;N370</formula>
    </cfRule>
    <cfRule type="expression" dxfId="2275" priority="2908">
      <formula>AND(AK370&lt;Y370,AK370&gt;=N370)</formula>
    </cfRule>
    <cfRule type="expression" dxfId="2274" priority="2909">
      <formula>AK370&gt;=Y370</formula>
    </cfRule>
  </conditionalFormatting>
  <conditionalFormatting sqref="AC370:AK370">
    <cfRule type="cellIs" dxfId="2273" priority="2904" operator="equal">
      <formula>0</formula>
    </cfRule>
  </conditionalFormatting>
  <conditionalFormatting sqref="AC371">
    <cfRule type="expression" dxfId="2272" priority="2898">
      <formula>AC371&lt;F371</formula>
    </cfRule>
    <cfRule type="expression" dxfId="2271" priority="2899">
      <formula>AND(AC371&lt;Q371,AC371&gt;=F371)</formula>
    </cfRule>
    <cfRule type="expression" dxfId="2270" priority="2900">
      <formula>AC371&gt;=Q371</formula>
    </cfRule>
  </conditionalFormatting>
  <conditionalFormatting sqref="AD371">
    <cfRule type="expression" dxfId="2269" priority="2895">
      <formula>AD371&lt;G371</formula>
    </cfRule>
    <cfRule type="expression" dxfId="2268" priority="2896">
      <formula>AND(AD371&lt;R371,AD371&gt;=G371)</formula>
    </cfRule>
    <cfRule type="expression" dxfId="2267" priority="2897">
      <formula>AD371&gt;=R371</formula>
    </cfRule>
  </conditionalFormatting>
  <conditionalFormatting sqref="AE371">
    <cfRule type="expression" dxfId="2266" priority="2892">
      <formula>AE371&lt;H371</formula>
    </cfRule>
    <cfRule type="expression" dxfId="2265" priority="2893">
      <formula>AND(AE371&lt;S371,AE371&gt;=H371)</formula>
    </cfRule>
    <cfRule type="expression" dxfId="2264" priority="2894">
      <formula>AE371&gt;=S371</formula>
    </cfRule>
  </conditionalFormatting>
  <conditionalFormatting sqref="AF371">
    <cfRule type="expression" dxfId="2263" priority="2889">
      <formula>AF371&lt;I371</formula>
    </cfRule>
    <cfRule type="expression" dxfId="2262" priority="2890">
      <formula>AND(AF371&lt;T371,AF371&gt;=I371)</formula>
    </cfRule>
    <cfRule type="expression" dxfId="2261" priority="2891">
      <formula>AF371&gt;=T371</formula>
    </cfRule>
  </conditionalFormatting>
  <conditionalFormatting sqref="AG371">
    <cfRule type="expression" dxfId="2260" priority="2886">
      <formula>AG371&lt;J371</formula>
    </cfRule>
    <cfRule type="expression" dxfId="2259" priority="2887">
      <formula>AND(AG371&lt;U371,AG371&gt;=J371)</formula>
    </cfRule>
    <cfRule type="expression" dxfId="2258" priority="2888">
      <formula>AG371&gt;=U371</formula>
    </cfRule>
  </conditionalFormatting>
  <conditionalFormatting sqref="AH371">
    <cfRule type="expression" dxfId="2257" priority="2883">
      <formula>AH371&lt;K371</formula>
    </cfRule>
    <cfRule type="expression" dxfId="2256" priority="2884">
      <formula>AND(AH371&lt;V371,AH371&gt;=K371)</formula>
    </cfRule>
    <cfRule type="expression" dxfId="2255" priority="2885">
      <formula>AH371&gt;=V371</formula>
    </cfRule>
  </conditionalFormatting>
  <conditionalFormatting sqref="AI371">
    <cfRule type="expression" dxfId="2254" priority="2880">
      <formula>AI371&lt;L371</formula>
    </cfRule>
    <cfRule type="expression" dxfId="2253" priority="2881">
      <formula>AND(AI371&lt;W371,AI371&gt;=L371)</formula>
    </cfRule>
    <cfRule type="expression" dxfId="2252" priority="2882">
      <formula>AI371&gt;=W371</formula>
    </cfRule>
  </conditionalFormatting>
  <conditionalFormatting sqref="AJ371">
    <cfRule type="expression" dxfId="2251" priority="2877">
      <formula>AJ371&lt;M371</formula>
    </cfRule>
    <cfRule type="expression" dxfId="2250" priority="2878">
      <formula>AND(AJ371&lt;X371,AJ371&gt;=M371)</formula>
    </cfRule>
    <cfRule type="expression" dxfId="2249" priority="2879">
      <formula>AJ371&gt;=X371</formula>
    </cfRule>
  </conditionalFormatting>
  <conditionalFormatting sqref="AK371">
    <cfRule type="expression" dxfId="2248" priority="2874">
      <formula>AK371&lt;N371</formula>
    </cfRule>
    <cfRule type="expression" dxfId="2247" priority="2875">
      <formula>AND(AK371&lt;Y371,AK371&gt;=N371)</formula>
    </cfRule>
    <cfRule type="expression" dxfId="2246" priority="2876">
      <formula>AK371&gt;=Y371</formula>
    </cfRule>
  </conditionalFormatting>
  <conditionalFormatting sqref="AC371:AK371">
    <cfRule type="cellIs" dxfId="2245" priority="2871" operator="equal">
      <formula>0</formula>
    </cfRule>
  </conditionalFormatting>
  <conditionalFormatting sqref="AC372">
    <cfRule type="expression" dxfId="2244" priority="2865">
      <formula>AC372&lt;F372</formula>
    </cfRule>
    <cfRule type="expression" dxfId="2243" priority="2866">
      <formula>AND(AC372&lt;Q372,AC372&gt;=F372)</formula>
    </cfRule>
    <cfRule type="expression" dxfId="2242" priority="2867">
      <formula>AC372&gt;=Q372</formula>
    </cfRule>
  </conditionalFormatting>
  <conditionalFormatting sqref="AD372">
    <cfRule type="expression" dxfId="2241" priority="2862">
      <formula>AD372&lt;G372</formula>
    </cfRule>
    <cfRule type="expression" dxfId="2240" priority="2863">
      <formula>AND(AD372&lt;R372,AD372&gt;=G372)</formula>
    </cfRule>
    <cfRule type="expression" dxfId="2239" priority="2864">
      <formula>AD372&gt;=R372</formula>
    </cfRule>
  </conditionalFormatting>
  <conditionalFormatting sqref="AE372">
    <cfRule type="expression" dxfId="2238" priority="2859">
      <formula>AE372&lt;H372</formula>
    </cfRule>
    <cfRule type="expression" dxfId="2237" priority="2860">
      <formula>AND(AE372&lt;S372,AE372&gt;=H372)</formula>
    </cfRule>
    <cfRule type="expression" dxfId="2236" priority="2861">
      <formula>AE372&gt;=S372</formula>
    </cfRule>
  </conditionalFormatting>
  <conditionalFormatting sqref="AF372">
    <cfRule type="expression" dxfId="2235" priority="2856">
      <formula>AF372&lt;I372</formula>
    </cfRule>
    <cfRule type="expression" dxfId="2234" priority="2857">
      <formula>AND(AF372&lt;T372,AF372&gt;=I372)</formula>
    </cfRule>
    <cfRule type="expression" dxfId="2233" priority="2858">
      <formula>AF372&gt;=T372</formula>
    </cfRule>
  </conditionalFormatting>
  <conditionalFormatting sqref="AG372">
    <cfRule type="expression" dxfId="2232" priority="2853">
      <formula>AG372&lt;J372</formula>
    </cfRule>
    <cfRule type="expression" dxfId="2231" priority="2854">
      <formula>AND(AG372&lt;U372,AG372&gt;=J372)</formula>
    </cfRule>
    <cfRule type="expression" dxfId="2230" priority="2855">
      <formula>AG372&gt;=U372</formula>
    </cfRule>
  </conditionalFormatting>
  <conditionalFormatting sqref="AH372">
    <cfRule type="expression" dxfId="2229" priority="2850">
      <formula>AH372&lt;K372</formula>
    </cfRule>
    <cfRule type="expression" dxfId="2228" priority="2851">
      <formula>AND(AH372&lt;V372,AH372&gt;=K372)</formula>
    </cfRule>
    <cfRule type="expression" dxfId="2227" priority="2852">
      <formula>AH372&gt;=V372</formula>
    </cfRule>
  </conditionalFormatting>
  <conditionalFormatting sqref="AI372">
    <cfRule type="expression" dxfId="2226" priority="2847">
      <formula>AI372&lt;L372</formula>
    </cfRule>
    <cfRule type="expression" dxfId="2225" priority="2848">
      <formula>AND(AI372&lt;W372,AI372&gt;=L372)</formula>
    </cfRule>
    <cfRule type="expression" dxfId="2224" priority="2849">
      <formula>AI372&gt;=W372</formula>
    </cfRule>
  </conditionalFormatting>
  <conditionalFormatting sqref="AJ372">
    <cfRule type="expression" dxfId="2223" priority="2844">
      <formula>AJ372&lt;M372</formula>
    </cfRule>
    <cfRule type="expression" dxfId="2222" priority="2845">
      <formula>AND(AJ372&lt;X372,AJ372&gt;=M372)</formula>
    </cfRule>
    <cfRule type="expression" dxfId="2221" priority="2846">
      <formula>AJ372&gt;=X372</formula>
    </cfRule>
  </conditionalFormatting>
  <conditionalFormatting sqref="AK372">
    <cfRule type="expression" dxfId="2220" priority="2841">
      <formula>AK372&lt;N372</formula>
    </cfRule>
    <cfRule type="expression" dxfId="2219" priority="2842">
      <formula>AND(AK372&lt;Y372,AK372&gt;=N372)</formula>
    </cfRule>
    <cfRule type="expression" dxfId="2218" priority="2843">
      <formula>AK372&gt;=Y372</formula>
    </cfRule>
  </conditionalFormatting>
  <conditionalFormatting sqref="AC372:AK372">
    <cfRule type="cellIs" dxfId="2217" priority="2838" operator="equal">
      <formula>0</formula>
    </cfRule>
  </conditionalFormatting>
  <conditionalFormatting sqref="AC373">
    <cfRule type="expression" dxfId="2216" priority="2832">
      <formula>AC373&lt;F373</formula>
    </cfRule>
    <cfRule type="expression" dxfId="2215" priority="2833">
      <formula>AND(AC373&lt;Q373,AC373&gt;=F373)</formula>
    </cfRule>
    <cfRule type="expression" dxfId="2214" priority="2834">
      <formula>AC373&gt;=Q373</formula>
    </cfRule>
  </conditionalFormatting>
  <conditionalFormatting sqref="AD373">
    <cfRule type="expression" dxfId="2213" priority="2829">
      <formula>AD373&lt;G373</formula>
    </cfRule>
    <cfRule type="expression" dxfId="2212" priority="2830">
      <formula>AND(AD373&lt;R373,AD373&gt;=G373)</formula>
    </cfRule>
    <cfRule type="expression" dxfId="2211" priority="2831">
      <formula>AD373&gt;=R373</formula>
    </cfRule>
  </conditionalFormatting>
  <conditionalFormatting sqref="AE373">
    <cfRule type="expression" dxfId="2210" priority="2826">
      <formula>AE373&lt;H373</formula>
    </cfRule>
    <cfRule type="expression" dxfId="2209" priority="2827">
      <formula>AND(AE373&lt;S373,AE373&gt;=H373)</formula>
    </cfRule>
    <cfRule type="expression" dxfId="2208" priority="2828">
      <formula>AE373&gt;=S373</formula>
    </cfRule>
  </conditionalFormatting>
  <conditionalFormatting sqref="AF373">
    <cfRule type="expression" dxfId="2207" priority="2823">
      <formula>AF373&lt;I373</formula>
    </cfRule>
    <cfRule type="expression" dxfId="2206" priority="2824">
      <formula>AND(AF373&lt;T373,AF373&gt;=I373)</formula>
    </cfRule>
    <cfRule type="expression" dxfId="2205" priority="2825">
      <formula>AF373&gt;=T373</formula>
    </cfRule>
  </conditionalFormatting>
  <conditionalFormatting sqref="AG373">
    <cfRule type="expression" dxfId="2204" priority="2820">
      <formula>AG373&lt;J373</formula>
    </cfRule>
    <cfRule type="expression" dxfId="2203" priority="2821">
      <formula>AND(AG373&lt;U373,AG373&gt;=J373)</formula>
    </cfRule>
    <cfRule type="expression" dxfId="2202" priority="2822">
      <formula>AG373&gt;=U373</formula>
    </cfRule>
  </conditionalFormatting>
  <conditionalFormatting sqref="AH373">
    <cfRule type="expression" dxfId="2201" priority="2817">
      <formula>AH373&lt;K373</formula>
    </cfRule>
    <cfRule type="expression" dxfId="2200" priority="2818">
      <formula>AND(AH373&lt;V373,AH373&gt;=K373)</formula>
    </cfRule>
    <cfRule type="expression" dxfId="2199" priority="2819">
      <formula>AH373&gt;=V373</formula>
    </cfRule>
  </conditionalFormatting>
  <conditionalFormatting sqref="AI373">
    <cfRule type="expression" dxfId="2198" priority="2814">
      <formula>AI373&lt;L373</formula>
    </cfRule>
    <cfRule type="expression" dxfId="2197" priority="2815">
      <formula>AND(AI373&lt;W373,AI373&gt;=L373)</formula>
    </cfRule>
    <cfRule type="expression" dxfId="2196" priority="2816">
      <formula>AI373&gt;=W373</formula>
    </cfRule>
  </conditionalFormatting>
  <conditionalFormatting sqref="AJ373">
    <cfRule type="expression" dxfId="2195" priority="2811">
      <formula>AJ373&lt;M373</formula>
    </cfRule>
    <cfRule type="expression" dxfId="2194" priority="2812">
      <formula>AND(AJ373&lt;X373,AJ373&gt;=M373)</formula>
    </cfRule>
    <cfRule type="expression" dxfId="2193" priority="2813">
      <formula>AJ373&gt;=X373</formula>
    </cfRule>
  </conditionalFormatting>
  <conditionalFormatting sqref="AK373">
    <cfRule type="expression" dxfId="2192" priority="2808">
      <formula>AK373&lt;N373</formula>
    </cfRule>
    <cfRule type="expression" dxfId="2191" priority="2809">
      <formula>AND(AK373&lt;Y373,AK373&gt;=N373)</formula>
    </cfRule>
    <cfRule type="expression" dxfId="2190" priority="2810">
      <formula>AK373&gt;=Y373</formula>
    </cfRule>
  </conditionalFormatting>
  <conditionalFormatting sqref="AC373:AK373">
    <cfRule type="cellIs" dxfId="2189" priority="2805" operator="equal">
      <formula>0</formula>
    </cfRule>
  </conditionalFormatting>
  <conditionalFormatting sqref="AA374">
    <cfRule type="expression" dxfId="2188" priority="2802">
      <formula>AA374&lt;E374</formula>
    </cfRule>
    <cfRule type="expression" dxfId="2187" priority="2803">
      <formula>AND(AA374&lt;P374,AA374&gt;=E374)</formula>
    </cfRule>
    <cfRule type="expression" dxfId="2186" priority="2804">
      <formula>AA374&gt;=P374</formula>
    </cfRule>
  </conditionalFormatting>
  <conditionalFormatting sqref="AC374">
    <cfRule type="expression" dxfId="2185" priority="2799">
      <formula>AC374&lt;F374</formula>
    </cfRule>
    <cfRule type="expression" dxfId="2184" priority="2800">
      <formula>AND(AC374&lt;Q374,AC374&gt;=F374)</formula>
    </cfRule>
    <cfRule type="expression" dxfId="2183" priority="2801">
      <formula>AC374&gt;=Q374</formula>
    </cfRule>
  </conditionalFormatting>
  <conditionalFormatting sqref="AD374">
    <cfRule type="expression" dxfId="2182" priority="2796">
      <formula>AD374&lt;G374</formula>
    </cfRule>
    <cfRule type="expression" dxfId="2181" priority="2797">
      <formula>AND(AD374&lt;R374,AD374&gt;=G374)</formula>
    </cfRule>
    <cfRule type="expression" dxfId="2180" priority="2798">
      <formula>AD374&gt;=R374</formula>
    </cfRule>
  </conditionalFormatting>
  <conditionalFormatting sqref="AE374">
    <cfRule type="expression" dxfId="2179" priority="2793">
      <formula>AE374&lt;H374</formula>
    </cfRule>
    <cfRule type="expression" dxfId="2178" priority="2794">
      <formula>AND(AE374&lt;S374,AE374&gt;=H374)</formula>
    </cfRule>
    <cfRule type="expression" dxfId="2177" priority="2795">
      <formula>AE374&gt;=S374</formula>
    </cfRule>
  </conditionalFormatting>
  <conditionalFormatting sqref="AF374">
    <cfRule type="expression" dxfId="2176" priority="2790">
      <formula>AF374&lt;I374</formula>
    </cfRule>
    <cfRule type="expression" dxfId="2175" priority="2791">
      <formula>AND(AF374&lt;T374,AF374&gt;=I374)</formula>
    </cfRule>
    <cfRule type="expression" dxfId="2174" priority="2792">
      <formula>AF374&gt;=T374</formula>
    </cfRule>
  </conditionalFormatting>
  <conditionalFormatting sqref="AG374">
    <cfRule type="expression" dxfId="2173" priority="2787">
      <formula>AG374&lt;J374</formula>
    </cfRule>
    <cfRule type="expression" dxfId="2172" priority="2788">
      <formula>AND(AG374&lt;U374,AG374&gt;=J374)</formula>
    </cfRule>
    <cfRule type="expression" dxfId="2171" priority="2789">
      <formula>AG374&gt;=U374</formula>
    </cfRule>
  </conditionalFormatting>
  <conditionalFormatting sqref="AH374">
    <cfRule type="expression" dxfId="2170" priority="2784">
      <formula>AH374&lt;K374</formula>
    </cfRule>
    <cfRule type="expression" dxfId="2169" priority="2785">
      <formula>AND(AH374&lt;V374,AH374&gt;=K374)</formula>
    </cfRule>
    <cfRule type="expression" dxfId="2168" priority="2786">
      <formula>AH374&gt;=V374</formula>
    </cfRule>
  </conditionalFormatting>
  <conditionalFormatting sqref="AI374">
    <cfRule type="expression" dxfId="2167" priority="2781">
      <formula>AI374&lt;L374</formula>
    </cfRule>
    <cfRule type="expression" dxfId="2166" priority="2782">
      <formula>AND(AI374&lt;W374,AI374&gt;=L374)</formula>
    </cfRule>
    <cfRule type="expression" dxfId="2165" priority="2783">
      <formula>AI374&gt;=W374</formula>
    </cfRule>
  </conditionalFormatting>
  <conditionalFormatting sqref="AJ374">
    <cfRule type="expression" dxfId="2164" priority="2778">
      <formula>AJ374&lt;M374</formula>
    </cfRule>
    <cfRule type="expression" dxfId="2163" priority="2779">
      <formula>AND(AJ374&lt;X374,AJ374&gt;=M374)</formula>
    </cfRule>
    <cfRule type="expression" dxfId="2162" priority="2780">
      <formula>AJ374&gt;=X374</formula>
    </cfRule>
  </conditionalFormatting>
  <conditionalFormatting sqref="AK374">
    <cfRule type="expression" dxfId="2161" priority="2775">
      <formula>AK374&lt;N374</formula>
    </cfRule>
    <cfRule type="expression" dxfId="2160" priority="2776">
      <formula>AND(AK374&lt;Y374,AK374&gt;=N374)</formula>
    </cfRule>
    <cfRule type="expression" dxfId="2159" priority="2777">
      <formula>AK374&gt;=Y374</formula>
    </cfRule>
  </conditionalFormatting>
  <conditionalFormatting sqref="AA374 AC374:AK374">
    <cfRule type="cellIs" dxfId="2158" priority="2772" operator="equal">
      <formula>0</formula>
    </cfRule>
  </conditionalFormatting>
  <conditionalFormatting sqref="AC375">
    <cfRule type="expression" dxfId="2157" priority="2766">
      <formula>AC375&lt;F375</formula>
    </cfRule>
    <cfRule type="expression" dxfId="2156" priority="2767">
      <formula>AND(AC375&lt;Q375,AC375&gt;=F375)</formula>
    </cfRule>
    <cfRule type="expression" dxfId="2155" priority="2768">
      <formula>AC375&gt;=Q375</formula>
    </cfRule>
  </conditionalFormatting>
  <conditionalFormatting sqref="AD375">
    <cfRule type="expression" dxfId="2154" priority="2763">
      <formula>AD375&lt;G375</formula>
    </cfRule>
    <cfRule type="expression" dxfId="2153" priority="2764">
      <formula>AND(AD375&lt;R375,AD375&gt;=G375)</formula>
    </cfRule>
    <cfRule type="expression" dxfId="2152" priority="2765">
      <formula>AD375&gt;=R375</formula>
    </cfRule>
  </conditionalFormatting>
  <conditionalFormatting sqref="AE375">
    <cfRule type="expression" dxfId="2151" priority="2760">
      <formula>AE375&lt;H375</formula>
    </cfRule>
    <cfRule type="expression" dxfId="2150" priority="2761">
      <formula>AND(AE375&lt;S375,AE375&gt;=H375)</formula>
    </cfRule>
    <cfRule type="expression" dxfId="2149" priority="2762">
      <formula>AE375&gt;=S375</formula>
    </cfRule>
  </conditionalFormatting>
  <conditionalFormatting sqref="AF375">
    <cfRule type="expression" dxfId="2148" priority="2757">
      <formula>AF375&lt;I375</formula>
    </cfRule>
    <cfRule type="expression" dxfId="2147" priority="2758">
      <formula>AND(AF375&lt;T375,AF375&gt;=I375)</formula>
    </cfRule>
    <cfRule type="expression" dxfId="2146" priority="2759">
      <formula>AF375&gt;=T375</formula>
    </cfRule>
  </conditionalFormatting>
  <conditionalFormatting sqref="AG375">
    <cfRule type="expression" dxfId="2145" priority="2754">
      <formula>AG375&lt;J375</formula>
    </cfRule>
    <cfRule type="expression" dxfId="2144" priority="2755">
      <formula>AND(AG375&lt;U375,AG375&gt;=J375)</formula>
    </cfRule>
    <cfRule type="expression" dxfId="2143" priority="2756">
      <formula>AG375&gt;=U375</formula>
    </cfRule>
  </conditionalFormatting>
  <conditionalFormatting sqref="AH375">
    <cfRule type="expression" dxfId="2142" priority="2751">
      <formula>AH375&lt;K375</formula>
    </cfRule>
    <cfRule type="expression" dxfId="2141" priority="2752">
      <formula>AND(AH375&lt;V375,AH375&gt;=K375)</formula>
    </cfRule>
    <cfRule type="expression" dxfId="2140" priority="2753">
      <formula>AH375&gt;=V375</formula>
    </cfRule>
  </conditionalFormatting>
  <conditionalFormatting sqref="AI375">
    <cfRule type="expression" dxfId="2139" priority="2748">
      <formula>AI375&lt;L375</formula>
    </cfRule>
    <cfRule type="expression" dxfId="2138" priority="2749">
      <formula>AND(AI375&lt;W375,AI375&gt;=L375)</formula>
    </cfRule>
    <cfRule type="expression" dxfId="2137" priority="2750">
      <formula>AI375&gt;=W375</formula>
    </cfRule>
  </conditionalFormatting>
  <conditionalFormatting sqref="AJ375">
    <cfRule type="expression" dxfId="2136" priority="2745">
      <formula>AJ375&lt;M375</formula>
    </cfRule>
    <cfRule type="expression" dxfId="2135" priority="2746">
      <formula>AND(AJ375&lt;X375,AJ375&gt;=M375)</formula>
    </cfRule>
    <cfRule type="expression" dxfId="2134" priority="2747">
      <formula>AJ375&gt;=X375</formula>
    </cfRule>
  </conditionalFormatting>
  <conditionalFormatting sqref="AK375">
    <cfRule type="expression" dxfId="2133" priority="2742">
      <formula>AK375&lt;N375</formula>
    </cfRule>
    <cfRule type="expression" dxfId="2132" priority="2743">
      <formula>AND(AK375&lt;Y375,AK375&gt;=N375)</formula>
    </cfRule>
    <cfRule type="expression" dxfId="2131" priority="2744">
      <formula>AK375&gt;=Y375</formula>
    </cfRule>
  </conditionalFormatting>
  <conditionalFormatting sqref="AC375:AK375">
    <cfRule type="cellIs" dxfId="2130" priority="2739" operator="equal">
      <formula>0</formula>
    </cfRule>
  </conditionalFormatting>
  <conditionalFormatting sqref="AC376">
    <cfRule type="expression" dxfId="2129" priority="2733">
      <formula>AC376&lt;F376</formula>
    </cfRule>
    <cfRule type="expression" dxfId="2128" priority="2734">
      <formula>AND(AC376&lt;Q376,AC376&gt;=F376)</formula>
    </cfRule>
    <cfRule type="expression" dxfId="2127" priority="2735">
      <formula>AC376&gt;=Q376</formula>
    </cfRule>
  </conditionalFormatting>
  <conditionalFormatting sqref="AD376">
    <cfRule type="expression" dxfId="2126" priority="2730">
      <formula>AD376&lt;G376</formula>
    </cfRule>
    <cfRule type="expression" dxfId="2125" priority="2731">
      <formula>AND(AD376&lt;R376,AD376&gt;=G376)</formula>
    </cfRule>
    <cfRule type="expression" dxfId="2124" priority="2732">
      <formula>AD376&gt;=R376</formula>
    </cfRule>
  </conditionalFormatting>
  <conditionalFormatting sqref="AE376">
    <cfRule type="expression" dxfId="2123" priority="2727">
      <formula>AE376&lt;H376</formula>
    </cfRule>
    <cfRule type="expression" dxfId="2122" priority="2728">
      <formula>AND(AE376&lt;S376,AE376&gt;=H376)</formula>
    </cfRule>
    <cfRule type="expression" dxfId="2121" priority="2729">
      <formula>AE376&gt;=S376</formula>
    </cfRule>
  </conditionalFormatting>
  <conditionalFormatting sqref="AF376">
    <cfRule type="expression" dxfId="2120" priority="2724">
      <formula>AF376&lt;I376</formula>
    </cfRule>
    <cfRule type="expression" dxfId="2119" priority="2725">
      <formula>AND(AF376&lt;T376,AF376&gt;=I376)</formula>
    </cfRule>
    <cfRule type="expression" dxfId="2118" priority="2726">
      <formula>AF376&gt;=T376</formula>
    </cfRule>
  </conditionalFormatting>
  <conditionalFormatting sqref="AG376">
    <cfRule type="expression" dxfId="2117" priority="2721">
      <formula>AG376&lt;J376</formula>
    </cfRule>
    <cfRule type="expression" dxfId="2116" priority="2722">
      <formula>AND(AG376&lt;U376,AG376&gt;=J376)</formula>
    </cfRule>
    <cfRule type="expression" dxfId="2115" priority="2723">
      <formula>AG376&gt;=U376</formula>
    </cfRule>
  </conditionalFormatting>
  <conditionalFormatting sqref="AH376">
    <cfRule type="expression" dxfId="2114" priority="2718">
      <formula>AH376&lt;K376</formula>
    </cfRule>
    <cfRule type="expression" dxfId="2113" priority="2719">
      <formula>AND(AH376&lt;V376,AH376&gt;=K376)</formula>
    </cfRule>
    <cfRule type="expression" dxfId="2112" priority="2720">
      <formula>AH376&gt;=V376</formula>
    </cfRule>
  </conditionalFormatting>
  <conditionalFormatting sqref="AI376">
    <cfRule type="expression" dxfId="2111" priority="2715">
      <formula>AI376&lt;L376</formula>
    </cfRule>
    <cfRule type="expression" dxfId="2110" priority="2716">
      <formula>AND(AI376&lt;W376,AI376&gt;=L376)</formula>
    </cfRule>
    <cfRule type="expression" dxfId="2109" priority="2717">
      <formula>AI376&gt;=W376</formula>
    </cfRule>
  </conditionalFormatting>
  <conditionalFormatting sqref="AJ376">
    <cfRule type="expression" dxfId="2108" priority="2712">
      <formula>AJ376&lt;M376</formula>
    </cfRule>
    <cfRule type="expression" dxfId="2107" priority="2713">
      <formula>AND(AJ376&lt;X376,AJ376&gt;=M376)</formula>
    </cfRule>
    <cfRule type="expression" dxfId="2106" priority="2714">
      <formula>AJ376&gt;=X376</formula>
    </cfRule>
  </conditionalFormatting>
  <conditionalFormatting sqref="AK376">
    <cfRule type="expression" dxfId="2105" priority="2709">
      <formula>AK376&lt;N376</formula>
    </cfRule>
    <cfRule type="expression" dxfId="2104" priority="2710">
      <formula>AND(AK376&lt;Y376,AK376&gt;=N376)</formula>
    </cfRule>
    <cfRule type="expression" dxfId="2103" priority="2711">
      <formula>AK376&gt;=Y376</formula>
    </cfRule>
  </conditionalFormatting>
  <conditionalFormatting sqref="AC376:AK376">
    <cfRule type="cellIs" dxfId="2102" priority="2706" operator="equal">
      <formula>0</formula>
    </cfRule>
  </conditionalFormatting>
  <conditionalFormatting sqref="AC377">
    <cfRule type="expression" dxfId="2101" priority="2700">
      <formula>AC377&lt;F377</formula>
    </cfRule>
    <cfRule type="expression" dxfId="2100" priority="2701">
      <formula>AND(AC377&lt;Q377,AC377&gt;=F377)</formula>
    </cfRule>
    <cfRule type="expression" dxfId="2099" priority="2702">
      <formula>AC377&gt;=Q377</formula>
    </cfRule>
  </conditionalFormatting>
  <conditionalFormatting sqref="AD377">
    <cfRule type="expression" dxfId="2098" priority="2697">
      <formula>AD377&lt;G377</formula>
    </cfRule>
    <cfRule type="expression" dxfId="2097" priority="2698">
      <formula>AND(AD377&lt;R377,AD377&gt;=G377)</formula>
    </cfRule>
    <cfRule type="expression" dxfId="2096" priority="2699">
      <formula>AD377&gt;=R377</formula>
    </cfRule>
  </conditionalFormatting>
  <conditionalFormatting sqref="AE377">
    <cfRule type="expression" dxfId="2095" priority="2694">
      <formula>AE377&lt;H377</formula>
    </cfRule>
    <cfRule type="expression" dxfId="2094" priority="2695">
      <formula>AND(AE377&lt;S377,AE377&gt;=H377)</formula>
    </cfRule>
    <cfRule type="expression" dxfId="2093" priority="2696">
      <formula>AE377&gt;=S377</formula>
    </cfRule>
  </conditionalFormatting>
  <conditionalFormatting sqref="AF377">
    <cfRule type="expression" dxfId="2092" priority="2691">
      <formula>AF377&lt;I377</formula>
    </cfRule>
    <cfRule type="expression" dxfId="2091" priority="2692">
      <formula>AND(AF377&lt;T377,AF377&gt;=I377)</formula>
    </cfRule>
    <cfRule type="expression" dxfId="2090" priority="2693">
      <formula>AF377&gt;=T377</formula>
    </cfRule>
  </conditionalFormatting>
  <conditionalFormatting sqref="AG377">
    <cfRule type="expression" dxfId="2089" priority="2688">
      <formula>AG377&lt;J377</formula>
    </cfRule>
    <cfRule type="expression" dxfId="2088" priority="2689">
      <formula>AND(AG377&lt;U377,AG377&gt;=J377)</formula>
    </cfRule>
    <cfRule type="expression" dxfId="2087" priority="2690">
      <formula>AG377&gt;=U377</formula>
    </cfRule>
  </conditionalFormatting>
  <conditionalFormatting sqref="AH377">
    <cfRule type="expression" dxfId="2086" priority="2685">
      <formula>AH377&lt;K377</formula>
    </cfRule>
    <cfRule type="expression" dxfId="2085" priority="2686">
      <formula>AND(AH377&lt;V377,AH377&gt;=K377)</formula>
    </cfRule>
    <cfRule type="expression" dxfId="2084" priority="2687">
      <formula>AH377&gt;=V377</formula>
    </cfRule>
  </conditionalFormatting>
  <conditionalFormatting sqref="AI377">
    <cfRule type="expression" dxfId="2083" priority="2682">
      <formula>AI377&lt;L377</formula>
    </cfRule>
    <cfRule type="expression" dxfId="2082" priority="2683">
      <formula>AND(AI377&lt;W377,AI377&gt;=L377)</formula>
    </cfRule>
    <cfRule type="expression" dxfId="2081" priority="2684">
      <formula>AI377&gt;=W377</formula>
    </cfRule>
  </conditionalFormatting>
  <conditionalFormatting sqref="AJ377">
    <cfRule type="expression" dxfId="2080" priority="2679">
      <formula>AJ377&lt;M377</formula>
    </cfRule>
    <cfRule type="expression" dxfId="2079" priority="2680">
      <formula>AND(AJ377&lt;X377,AJ377&gt;=M377)</formula>
    </cfRule>
    <cfRule type="expression" dxfId="2078" priority="2681">
      <formula>AJ377&gt;=X377</formula>
    </cfRule>
  </conditionalFormatting>
  <conditionalFormatting sqref="AK377">
    <cfRule type="expression" dxfId="2077" priority="2676">
      <formula>AK377&lt;N377</formula>
    </cfRule>
    <cfRule type="expression" dxfId="2076" priority="2677">
      <formula>AND(AK377&lt;Y377,AK377&gt;=N377)</formula>
    </cfRule>
    <cfRule type="expression" dxfId="2075" priority="2678">
      <formula>AK377&gt;=Y377</formula>
    </cfRule>
  </conditionalFormatting>
  <conditionalFormatting sqref="AC377:AK377">
    <cfRule type="cellIs" dxfId="2074" priority="2673" operator="equal">
      <formula>0</formula>
    </cfRule>
  </conditionalFormatting>
  <conditionalFormatting sqref="AC378">
    <cfRule type="expression" dxfId="2073" priority="2667">
      <formula>AC378&lt;F378</formula>
    </cfRule>
    <cfRule type="expression" dxfId="2072" priority="2668">
      <formula>AND(AC378&lt;Q378,AC378&gt;=F378)</formula>
    </cfRule>
    <cfRule type="expression" dxfId="2071" priority="2669">
      <formula>AC378&gt;=Q378</formula>
    </cfRule>
  </conditionalFormatting>
  <conditionalFormatting sqref="AD378">
    <cfRule type="expression" dxfId="2070" priority="2664">
      <formula>AD378&lt;G378</formula>
    </cfRule>
    <cfRule type="expression" dxfId="2069" priority="2665">
      <formula>AND(AD378&lt;R378,AD378&gt;=G378)</formula>
    </cfRule>
    <cfRule type="expression" dxfId="2068" priority="2666">
      <formula>AD378&gt;=R378</formula>
    </cfRule>
  </conditionalFormatting>
  <conditionalFormatting sqref="AE378">
    <cfRule type="expression" dxfId="2067" priority="2661">
      <formula>AE378&lt;H378</formula>
    </cfRule>
    <cfRule type="expression" dxfId="2066" priority="2662">
      <formula>AND(AE378&lt;S378,AE378&gt;=H378)</formula>
    </cfRule>
    <cfRule type="expression" dxfId="2065" priority="2663">
      <formula>AE378&gt;=S378</formula>
    </cfRule>
  </conditionalFormatting>
  <conditionalFormatting sqref="AF378">
    <cfRule type="expression" dxfId="2064" priority="2658">
      <formula>AF378&lt;I378</formula>
    </cfRule>
    <cfRule type="expression" dxfId="2063" priority="2659">
      <formula>AND(AF378&lt;T378,AF378&gt;=I378)</formula>
    </cfRule>
    <cfRule type="expression" dxfId="2062" priority="2660">
      <formula>AF378&gt;=T378</formula>
    </cfRule>
  </conditionalFormatting>
  <conditionalFormatting sqref="AG378">
    <cfRule type="expression" dxfId="2061" priority="2655">
      <formula>AG378&lt;J378</formula>
    </cfRule>
    <cfRule type="expression" dxfId="2060" priority="2656">
      <formula>AND(AG378&lt;U378,AG378&gt;=J378)</formula>
    </cfRule>
    <cfRule type="expression" dxfId="2059" priority="2657">
      <formula>AG378&gt;=U378</formula>
    </cfRule>
  </conditionalFormatting>
  <conditionalFormatting sqref="AH378">
    <cfRule type="expression" dxfId="2058" priority="2652">
      <formula>AH378&lt;K378</formula>
    </cfRule>
    <cfRule type="expression" dxfId="2057" priority="2653">
      <formula>AND(AH378&lt;V378,AH378&gt;=K378)</formula>
    </cfRule>
    <cfRule type="expression" dxfId="2056" priority="2654">
      <formula>AH378&gt;=V378</formula>
    </cfRule>
  </conditionalFormatting>
  <conditionalFormatting sqref="AI378">
    <cfRule type="expression" dxfId="2055" priority="2649">
      <formula>AI378&lt;L378</formula>
    </cfRule>
    <cfRule type="expression" dxfId="2054" priority="2650">
      <formula>AND(AI378&lt;W378,AI378&gt;=L378)</formula>
    </cfRule>
    <cfRule type="expression" dxfId="2053" priority="2651">
      <formula>AI378&gt;=W378</formula>
    </cfRule>
  </conditionalFormatting>
  <conditionalFormatting sqref="AJ378">
    <cfRule type="expression" dxfId="2052" priority="2646">
      <formula>AJ378&lt;M378</formula>
    </cfRule>
    <cfRule type="expression" dxfId="2051" priority="2647">
      <formula>AND(AJ378&lt;X378,AJ378&gt;=M378)</formula>
    </cfRule>
    <cfRule type="expression" dxfId="2050" priority="2648">
      <formula>AJ378&gt;=X378</formula>
    </cfRule>
  </conditionalFormatting>
  <conditionalFormatting sqref="AK378">
    <cfRule type="expression" dxfId="2049" priority="2643">
      <formula>AK378&lt;N378</formula>
    </cfRule>
    <cfRule type="expression" dxfId="2048" priority="2644">
      <formula>AND(AK378&lt;Y378,AK378&gt;=N378)</formula>
    </cfRule>
    <cfRule type="expression" dxfId="2047" priority="2645">
      <formula>AK378&gt;=Y378</formula>
    </cfRule>
  </conditionalFormatting>
  <conditionalFormatting sqref="AC378:AK378">
    <cfRule type="cellIs" dxfId="2046" priority="2640" operator="equal">
      <formula>0</formula>
    </cfRule>
  </conditionalFormatting>
  <conditionalFormatting sqref="AC379">
    <cfRule type="expression" dxfId="2045" priority="2634">
      <formula>AC379&lt;F379</formula>
    </cfRule>
    <cfRule type="expression" dxfId="2044" priority="2635">
      <formula>AND(AC379&lt;Q379,AC379&gt;=F379)</formula>
    </cfRule>
    <cfRule type="expression" dxfId="2043" priority="2636">
      <formula>AC379&gt;=Q379</formula>
    </cfRule>
  </conditionalFormatting>
  <conditionalFormatting sqref="AD379">
    <cfRule type="expression" dxfId="2042" priority="2631">
      <formula>AD379&lt;G379</formula>
    </cfRule>
    <cfRule type="expression" dxfId="2041" priority="2632">
      <formula>AND(AD379&lt;R379,AD379&gt;=G379)</formula>
    </cfRule>
    <cfRule type="expression" dxfId="2040" priority="2633">
      <formula>AD379&gt;=R379</formula>
    </cfRule>
  </conditionalFormatting>
  <conditionalFormatting sqref="AE379">
    <cfRule type="expression" dxfId="2039" priority="2628">
      <formula>AE379&lt;H379</formula>
    </cfRule>
    <cfRule type="expression" dxfId="2038" priority="2629">
      <formula>AND(AE379&lt;S379,AE379&gt;=H379)</formula>
    </cfRule>
    <cfRule type="expression" dxfId="2037" priority="2630">
      <formula>AE379&gt;=S379</formula>
    </cfRule>
  </conditionalFormatting>
  <conditionalFormatting sqref="AF379">
    <cfRule type="expression" dxfId="2036" priority="2625">
      <formula>AF379&lt;I379</formula>
    </cfRule>
    <cfRule type="expression" dxfId="2035" priority="2626">
      <formula>AND(AF379&lt;T379,AF379&gt;=I379)</formula>
    </cfRule>
    <cfRule type="expression" dxfId="2034" priority="2627">
      <formula>AF379&gt;=T379</formula>
    </cfRule>
  </conditionalFormatting>
  <conditionalFormatting sqref="AG379">
    <cfRule type="expression" dxfId="2033" priority="2622">
      <formula>AG379&lt;J379</formula>
    </cfRule>
    <cfRule type="expression" dxfId="2032" priority="2623">
      <formula>AND(AG379&lt;U379,AG379&gt;=J379)</formula>
    </cfRule>
    <cfRule type="expression" dxfId="2031" priority="2624">
      <formula>AG379&gt;=U379</formula>
    </cfRule>
  </conditionalFormatting>
  <conditionalFormatting sqref="AH379">
    <cfRule type="expression" dxfId="2030" priority="2619">
      <formula>AH379&lt;K379</formula>
    </cfRule>
    <cfRule type="expression" dxfId="2029" priority="2620">
      <formula>AND(AH379&lt;V379,AH379&gt;=K379)</formula>
    </cfRule>
    <cfRule type="expression" dxfId="2028" priority="2621">
      <formula>AH379&gt;=V379</formula>
    </cfRule>
  </conditionalFormatting>
  <conditionalFormatting sqref="AI379">
    <cfRule type="expression" dxfId="2027" priority="2616">
      <formula>AI379&lt;L379</formula>
    </cfRule>
    <cfRule type="expression" dxfId="2026" priority="2617">
      <formula>AND(AI379&lt;W379,AI379&gt;=L379)</formula>
    </cfRule>
    <cfRule type="expression" dxfId="2025" priority="2618">
      <formula>AI379&gt;=W379</formula>
    </cfRule>
  </conditionalFormatting>
  <conditionalFormatting sqref="AJ379">
    <cfRule type="expression" dxfId="2024" priority="2613">
      <formula>AJ379&lt;M379</formula>
    </cfRule>
    <cfRule type="expression" dxfId="2023" priority="2614">
      <formula>AND(AJ379&lt;X379,AJ379&gt;=M379)</formula>
    </cfRule>
    <cfRule type="expression" dxfId="2022" priority="2615">
      <formula>AJ379&gt;=X379</formula>
    </cfRule>
  </conditionalFormatting>
  <conditionalFormatting sqref="AK379">
    <cfRule type="expression" dxfId="2021" priority="2610">
      <formula>AK379&lt;N379</formula>
    </cfRule>
    <cfRule type="expression" dxfId="2020" priority="2611">
      <formula>AND(AK379&lt;Y379,AK379&gt;=N379)</formula>
    </cfRule>
    <cfRule type="expression" dxfId="2019" priority="2612">
      <formula>AK379&gt;=Y379</formula>
    </cfRule>
  </conditionalFormatting>
  <conditionalFormatting sqref="AC379:AK379">
    <cfRule type="cellIs" dxfId="2018" priority="2607" operator="equal">
      <formula>0</formula>
    </cfRule>
  </conditionalFormatting>
  <conditionalFormatting sqref="AC380">
    <cfRule type="expression" dxfId="2017" priority="2601">
      <formula>AC380&lt;F380</formula>
    </cfRule>
    <cfRule type="expression" dxfId="2016" priority="2602">
      <formula>AND(AC380&lt;Q380,AC380&gt;=F380)</formula>
    </cfRule>
    <cfRule type="expression" dxfId="2015" priority="2603">
      <formula>AC380&gt;=Q380</formula>
    </cfRule>
  </conditionalFormatting>
  <conditionalFormatting sqref="AD380">
    <cfRule type="expression" dxfId="2014" priority="2598">
      <formula>AD380&lt;G380</formula>
    </cfRule>
    <cfRule type="expression" dxfId="2013" priority="2599">
      <formula>AND(AD380&lt;R380,AD380&gt;=G380)</formula>
    </cfRule>
    <cfRule type="expression" dxfId="2012" priority="2600">
      <formula>AD380&gt;=R380</formula>
    </cfRule>
  </conditionalFormatting>
  <conditionalFormatting sqref="AE380">
    <cfRule type="expression" dxfId="2011" priority="2595">
      <formula>AE380&lt;H380</formula>
    </cfRule>
    <cfRule type="expression" dxfId="2010" priority="2596">
      <formula>AND(AE380&lt;S380,AE380&gt;=H380)</formula>
    </cfRule>
    <cfRule type="expression" dxfId="2009" priority="2597">
      <formula>AE380&gt;=S380</formula>
    </cfRule>
  </conditionalFormatting>
  <conditionalFormatting sqref="AF380">
    <cfRule type="expression" dxfId="2008" priority="2592">
      <formula>AF380&lt;I380</formula>
    </cfRule>
    <cfRule type="expression" dxfId="2007" priority="2593">
      <formula>AND(AF380&lt;T380,AF380&gt;=I380)</formula>
    </cfRule>
    <cfRule type="expression" dxfId="2006" priority="2594">
      <formula>AF380&gt;=T380</formula>
    </cfRule>
  </conditionalFormatting>
  <conditionalFormatting sqref="AG380">
    <cfRule type="expression" dxfId="2005" priority="2589">
      <formula>AG380&lt;J380</formula>
    </cfRule>
    <cfRule type="expression" dxfId="2004" priority="2590">
      <formula>AND(AG380&lt;U380,AG380&gt;=J380)</formula>
    </cfRule>
    <cfRule type="expression" dxfId="2003" priority="2591">
      <formula>AG380&gt;=U380</formula>
    </cfRule>
  </conditionalFormatting>
  <conditionalFormatting sqref="AH380">
    <cfRule type="expression" dxfId="2002" priority="2586">
      <formula>AH380&lt;K380</formula>
    </cfRule>
    <cfRule type="expression" dxfId="2001" priority="2587">
      <formula>AND(AH380&lt;V380,AH380&gt;=K380)</formula>
    </cfRule>
    <cfRule type="expression" dxfId="2000" priority="2588">
      <formula>AH380&gt;=V380</formula>
    </cfRule>
  </conditionalFormatting>
  <conditionalFormatting sqref="AI380">
    <cfRule type="expression" dxfId="1999" priority="2583">
      <formula>AI380&lt;L380</formula>
    </cfRule>
    <cfRule type="expression" dxfId="1998" priority="2584">
      <formula>AND(AI380&lt;W380,AI380&gt;=L380)</formula>
    </cfRule>
    <cfRule type="expression" dxfId="1997" priority="2585">
      <formula>AI380&gt;=W380</formula>
    </cfRule>
  </conditionalFormatting>
  <conditionalFormatting sqref="AJ380">
    <cfRule type="expression" dxfId="1996" priority="2580">
      <formula>AJ380&lt;M380</formula>
    </cfRule>
    <cfRule type="expression" dxfId="1995" priority="2581">
      <formula>AND(AJ380&lt;X380,AJ380&gt;=M380)</formula>
    </cfRule>
    <cfRule type="expression" dxfId="1994" priority="2582">
      <formula>AJ380&gt;=X380</formula>
    </cfRule>
  </conditionalFormatting>
  <conditionalFormatting sqref="AK380">
    <cfRule type="expression" dxfId="1993" priority="2577">
      <formula>AK380&lt;N380</formula>
    </cfRule>
    <cfRule type="expression" dxfId="1992" priority="2578">
      <formula>AND(AK380&lt;Y380,AK380&gt;=N380)</formula>
    </cfRule>
    <cfRule type="expression" dxfId="1991" priority="2579">
      <formula>AK380&gt;=Y380</formula>
    </cfRule>
  </conditionalFormatting>
  <conditionalFormatting sqref="AC380:AK380">
    <cfRule type="cellIs" dxfId="1990" priority="2574" operator="equal">
      <formula>0</formula>
    </cfRule>
  </conditionalFormatting>
  <conditionalFormatting sqref="AC381">
    <cfRule type="expression" dxfId="1989" priority="2568">
      <formula>AC381&lt;F381</formula>
    </cfRule>
    <cfRule type="expression" dxfId="1988" priority="2569">
      <formula>AND(AC381&lt;Q381,AC381&gt;=F381)</formula>
    </cfRule>
    <cfRule type="expression" dxfId="1987" priority="2570">
      <formula>AC381&gt;=Q381</formula>
    </cfRule>
  </conditionalFormatting>
  <conditionalFormatting sqref="AD381">
    <cfRule type="expression" dxfId="1986" priority="2565">
      <formula>AD381&lt;G381</formula>
    </cfRule>
    <cfRule type="expression" dxfId="1985" priority="2566">
      <formula>AND(AD381&lt;R381,AD381&gt;=G381)</formula>
    </cfRule>
    <cfRule type="expression" dxfId="1984" priority="2567">
      <formula>AD381&gt;=R381</formula>
    </cfRule>
  </conditionalFormatting>
  <conditionalFormatting sqref="AE381">
    <cfRule type="expression" dxfId="1983" priority="2562">
      <formula>AE381&lt;H381</formula>
    </cfRule>
    <cfRule type="expression" dxfId="1982" priority="2563">
      <formula>AND(AE381&lt;S381,AE381&gt;=H381)</formula>
    </cfRule>
    <cfRule type="expression" dxfId="1981" priority="2564">
      <formula>AE381&gt;=S381</formula>
    </cfRule>
  </conditionalFormatting>
  <conditionalFormatting sqref="AF381">
    <cfRule type="expression" dxfId="1980" priority="2559">
      <formula>AF381&lt;I381</formula>
    </cfRule>
    <cfRule type="expression" dxfId="1979" priority="2560">
      <formula>AND(AF381&lt;T381,AF381&gt;=I381)</formula>
    </cfRule>
    <cfRule type="expression" dxfId="1978" priority="2561">
      <formula>AF381&gt;=T381</formula>
    </cfRule>
  </conditionalFormatting>
  <conditionalFormatting sqref="AG381">
    <cfRule type="expression" dxfId="1977" priority="2556">
      <formula>AG381&lt;J381</formula>
    </cfRule>
    <cfRule type="expression" dxfId="1976" priority="2557">
      <formula>AND(AG381&lt;U381,AG381&gt;=J381)</formula>
    </cfRule>
    <cfRule type="expression" dxfId="1975" priority="2558">
      <formula>AG381&gt;=U381</formula>
    </cfRule>
  </conditionalFormatting>
  <conditionalFormatting sqref="AH381">
    <cfRule type="expression" dxfId="1974" priority="2553">
      <formula>AH381&lt;K381</formula>
    </cfRule>
    <cfRule type="expression" dxfId="1973" priority="2554">
      <formula>AND(AH381&lt;V381,AH381&gt;=K381)</formula>
    </cfRule>
    <cfRule type="expression" dxfId="1972" priority="2555">
      <formula>AH381&gt;=V381</formula>
    </cfRule>
  </conditionalFormatting>
  <conditionalFormatting sqref="AI381">
    <cfRule type="expression" dxfId="1971" priority="2550">
      <formula>AI381&lt;L381</formula>
    </cfRule>
    <cfRule type="expression" dxfId="1970" priority="2551">
      <formula>AND(AI381&lt;W381,AI381&gt;=L381)</formula>
    </cfRule>
    <cfRule type="expression" dxfId="1969" priority="2552">
      <formula>AI381&gt;=W381</formula>
    </cfRule>
  </conditionalFormatting>
  <conditionalFormatting sqref="AJ381">
    <cfRule type="expression" dxfId="1968" priority="2547">
      <formula>AJ381&lt;M381</formula>
    </cfRule>
    <cfRule type="expression" dxfId="1967" priority="2548">
      <formula>AND(AJ381&lt;X381,AJ381&gt;=M381)</formula>
    </cfRule>
    <cfRule type="expression" dxfId="1966" priority="2549">
      <formula>AJ381&gt;=X381</formula>
    </cfRule>
  </conditionalFormatting>
  <conditionalFormatting sqref="AK381">
    <cfRule type="expression" dxfId="1965" priority="2544">
      <formula>AK381&lt;N381</formula>
    </cfRule>
    <cfRule type="expression" dxfId="1964" priority="2545">
      <formula>AND(AK381&lt;Y381,AK381&gt;=N381)</formula>
    </cfRule>
    <cfRule type="expression" dxfId="1963" priority="2546">
      <formula>AK381&gt;=Y381</formula>
    </cfRule>
  </conditionalFormatting>
  <conditionalFormatting sqref="AC381:AK381">
    <cfRule type="cellIs" dxfId="1962" priority="2541" operator="equal">
      <formula>0</formula>
    </cfRule>
  </conditionalFormatting>
  <conditionalFormatting sqref="AA382">
    <cfRule type="expression" dxfId="1961" priority="2538">
      <formula>AA382&lt;E382</formula>
    </cfRule>
    <cfRule type="expression" dxfId="1960" priority="2539">
      <formula>AND(AA382&lt;P382,AA382&gt;=E382)</formula>
    </cfRule>
    <cfRule type="expression" dxfId="1959" priority="2540">
      <formula>AA382&gt;=P382</formula>
    </cfRule>
  </conditionalFormatting>
  <conditionalFormatting sqref="AC382">
    <cfRule type="expression" dxfId="1958" priority="2535">
      <formula>AC382&lt;F382</formula>
    </cfRule>
    <cfRule type="expression" dxfId="1957" priority="2536">
      <formula>AND(AC382&lt;Q382,AC382&gt;=F382)</formula>
    </cfRule>
    <cfRule type="expression" dxfId="1956" priority="2537">
      <formula>AC382&gt;=Q382</formula>
    </cfRule>
  </conditionalFormatting>
  <conditionalFormatting sqref="AD382">
    <cfRule type="expression" dxfId="1955" priority="2532">
      <formula>AD382&lt;G382</formula>
    </cfRule>
    <cfRule type="expression" dxfId="1954" priority="2533">
      <formula>AND(AD382&lt;R382,AD382&gt;=G382)</formula>
    </cfRule>
    <cfRule type="expression" dxfId="1953" priority="2534">
      <formula>AD382&gt;=R382</formula>
    </cfRule>
  </conditionalFormatting>
  <conditionalFormatting sqref="AE382">
    <cfRule type="expression" dxfId="1952" priority="2529">
      <formula>AE382&lt;H382</formula>
    </cfRule>
    <cfRule type="expression" dxfId="1951" priority="2530">
      <formula>AND(AE382&lt;S382,AE382&gt;=H382)</formula>
    </cfRule>
    <cfRule type="expression" dxfId="1950" priority="2531">
      <formula>AE382&gt;=S382</formula>
    </cfRule>
  </conditionalFormatting>
  <conditionalFormatting sqref="AF382">
    <cfRule type="expression" dxfId="1949" priority="2526">
      <formula>AF382&lt;I382</formula>
    </cfRule>
    <cfRule type="expression" dxfId="1948" priority="2527">
      <formula>AND(AF382&lt;T382,AF382&gt;=I382)</formula>
    </cfRule>
    <cfRule type="expression" dxfId="1947" priority="2528">
      <formula>AF382&gt;=T382</formula>
    </cfRule>
  </conditionalFormatting>
  <conditionalFormatting sqref="AG382">
    <cfRule type="expression" dxfId="1946" priority="2523">
      <formula>AG382&lt;J382</formula>
    </cfRule>
    <cfRule type="expression" dxfId="1945" priority="2524">
      <formula>AND(AG382&lt;U382,AG382&gt;=J382)</formula>
    </cfRule>
    <cfRule type="expression" dxfId="1944" priority="2525">
      <formula>AG382&gt;=U382</formula>
    </cfRule>
  </conditionalFormatting>
  <conditionalFormatting sqref="AH382">
    <cfRule type="expression" dxfId="1943" priority="2520">
      <formula>AH382&lt;K382</formula>
    </cfRule>
    <cfRule type="expression" dxfId="1942" priority="2521">
      <formula>AND(AH382&lt;V382,AH382&gt;=K382)</formula>
    </cfRule>
    <cfRule type="expression" dxfId="1941" priority="2522">
      <formula>AH382&gt;=V382</formula>
    </cfRule>
  </conditionalFormatting>
  <conditionalFormatting sqref="AI382">
    <cfRule type="expression" dxfId="1940" priority="2517">
      <formula>AI382&lt;L382</formula>
    </cfRule>
    <cfRule type="expression" dxfId="1939" priority="2518">
      <formula>AND(AI382&lt;W382,AI382&gt;=L382)</formula>
    </cfRule>
    <cfRule type="expression" dxfId="1938" priority="2519">
      <formula>AI382&gt;=W382</formula>
    </cfRule>
  </conditionalFormatting>
  <conditionalFormatting sqref="AJ382">
    <cfRule type="expression" dxfId="1937" priority="2514">
      <formula>AJ382&lt;M382</formula>
    </cfRule>
    <cfRule type="expression" dxfId="1936" priority="2515">
      <formula>AND(AJ382&lt;X382,AJ382&gt;=M382)</formula>
    </cfRule>
    <cfRule type="expression" dxfId="1935" priority="2516">
      <formula>AJ382&gt;=X382</formula>
    </cfRule>
  </conditionalFormatting>
  <conditionalFormatting sqref="AK382">
    <cfRule type="expression" dxfId="1934" priority="2511">
      <formula>AK382&lt;N382</formula>
    </cfRule>
    <cfRule type="expression" dxfId="1933" priority="2512">
      <formula>AND(AK382&lt;Y382,AK382&gt;=N382)</formula>
    </cfRule>
    <cfRule type="expression" dxfId="1932" priority="2513">
      <formula>AK382&gt;=Y382</formula>
    </cfRule>
  </conditionalFormatting>
  <conditionalFormatting sqref="AA382 AC382:AK382">
    <cfRule type="cellIs" dxfId="1931" priority="2508" operator="equal">
      <formula>0</formula>
    </cfRule>
  </conditionalFormatting>
  <conditionalFormatting sqref="AC383">
    <cfRule type="expression" dxfId="1930" priority="2502">
      <formula>AC383&lt;F383</formula>
    </cfRule>
    <cfRule type="expression" dxfId="1929" priority="2503">
      <formula>AND(AC383&lt;Q383,AC383&gt;=F383)</formula>
    </cfRule>
    <cfRule type="expression" dxfId="1928" priority="2504">
      <formula>AC383&gt;=Q383</formula>
    </cfRule>
  </conditionalFormatting>
  <conditionalFormatting sqref="AD383">
    <cfRule type="expression" dxfId="1927" priority="2499">
      <formula>AD383&lt;G383</formula>
    </cfRule>
    <cfRule type="expression" dxfId="1926" priority="2500">
      <formula>AND(AD383&lt;R383,AD383&gt;=G383)</formula>
    </cfRule>
    <cfRule type="expression" dxfId="1925" priority="2501">
      <formula>AD383&gt;=R383</formula>
    </cfRule>
  </conditionalFormatting>
  <conditionalFormatting sqref="AE383">
    <cfRule type="expression" dxfId="1924" priority="2496">
      <formula>AE383&lt;H383</formula>
    </cfRule>
    <cfRule type="expression" dxfId="1923" priority="2497">
      <formula>AND(AE383&lt;S383,AE383&gt;=H383)</formula>
    </cfRule>
    <cfRule type="expression" dxfId="1922" priority="2498">
      <formula>AE383&gt;=S383</formula>
    </cfRule>
  </conditionalFormatting>
  <conditionalFormatting sqref="AF383">
    <cfRule type="expression" dxfId="1921" priority="2493">
      <formula>AF383&lt;I383</formula>
    </cfRule>
    <cfRule type="expression" dxfId="1920" priority="2494">
      <formula>AND(AF383&lt;T383,AF383&gt;=I383)</formula>
    </cfRule>
    <cfRule type="expression" dxfId="1919" priority="2495">
      <formula>AF383&gt;=T383</formula>
    </cfRule>
  </conditionalFormatting>
  <conditionalFormatting sqref="AG383">
    <cfRule type="expression" dxfId="1918" priority="2490">
      <formula>AG383&lt;J383</formula>
    </cfRule>
    <cfRule type="expression" dxfId="1917" priority="2491">
      <formula>AND(AG383&lt;U383,AG383&gt;=J383)</formula>
    </cfRule>
    <cfRule type="expression" dxfId="1916" priority="2492">
      <formula>AG383&gt;=U383</formula>
    </cfRule>
  </conditionalFormatting>
  <conditionalFormatting sqref="AH383">
    <cfRule type="expression" dxfId="1915" priority="2487">
      <formula>AH383&lt;K383</formula>
    </cfRule>
    <cfRule type="expression" dxfId="1914" priority="2488">
      <formula>AND(AH383&lt;V383,AH383&gt;=K383)</formula>
    </cfRule>
    <cfRule type="expression" dxfId="1913" priority="2489">
      <formula>AH383&gt;=V383</formula>
    </cfRule>
  </conditionalFormatting>
  <conditionalFormatting sqref="AI383">
    <cfRule type="expression" dxfId="1912" priority="2484">
      <formula>AI383&lt;L383</formula>
    </cfRule>
    <cfRule type="expression" dxfId="1911" priority="2485">
      <formula>AND(AI383&lt;W383,AI383&gt;=L383)</formula>
    </cfRule>
    <cfRule type="expression" dxfId="1910" priority="2486">
      <formula>AI383&gt;=W383</formula>
    </cfRule>
  </conditionalFormatting>
  <conditionalFormatting sqref="AJ383">
    <cfRule type="expression" dxfId="1909" priority="2481">
      <formula>AJ383&lt;M383</formula>
    </cfRule>
    <cfRule type="expression" dxfId="1908" priority="2482">
      <formula>AND(AJ383&lt;X383,AJ383&gt;=M383)</formula>
    </cfRule>
    <cfRule type="expression" dxfId="1907" priority="2483">
      <formula>AJ383&gt;=X383</formula>
    </cfRule>
  </conditionalFormatting>
  <conditionalFormatting sqref="AK383">
    <cfRule type="expression" dxfId="1906" priority="2478">
      <formula>AK383&lt;N383</formula>
    </cfRule>
    <cfRule type="expression" dxfId="1905" priority="2479">
      <formula>AND(AK383&lt;Y383,AK383&gt;=N383)</formula>
    </cfRule>
    <cfRule type="expression" dxfId="1904" priority="2480">
      <formula>AK383&gt;=Y383</formula>
    </cfRule>
  </conditionalFormatting>
  <conditionalFormatting sqref="AC383:AK383">
    <cfRule type="cellIs" dxfId="1903" priority="2475" operator="equal">
      <formula>0</formula>
    </cfRule>
  </conditionalFormatting>
  <conditionalFormatting sqref="AC384">
    <cfRule type="expression" dxfId="1902" priority="2469">
      <formula>AC384&lt;F384</formula>
    </cfRule>
    <cfRule type="expression" dxfId="1901" priority="2470">
      <formula>AND(AC384&lt;Q384,AC384&gt;=F384)</formula>
    </cfRule>
    <cfRule type="expression" dxfId="1900" priority="2471">
      <formula>AC384&gt;=Q384</formula>
    </cfRule>
  </conditionalFormatting>
  <conditionalFormatting sqref="AD384">
    <cfRule type="expression" dxfId="1899" priority="2466">
      <formula>AD384&lt;G384</formula>
    </cfRule>
    <cfRule type="expression" dxfId="1898" priority="2467">
      <formula>AND(AD384&lt;R384,AD384&gt;=G384)</formula>
    </cfRule>
    <cfRule type="expression" dxfId="1897" priority="2468">
      <formula>AD384&gt;=R384</formula>
    </cfRule>
  </conditionalFormatting>
  <conditionalFormatting sqref="AE384">
    <cfRule type="expression" dxfId="1896" priority="2463">
      <formula>AE384&lt;H384</formula>
    </cfRule>
    <cfRule type="expression" dxfId="1895" priority="2464">
      <formula>AND(AE384&lt;S384,AE384&gt;=H384)</formula>
    </cfRule>
    <cfRule type="expression" dxfId="1894" priority="2465">
      <formula>AE384&gt;=S384</formula>
    </cfRule>
  </conditionalFormatting>
  <conditionalFormatting sqref="AF384">
    <cfRule type="expression" dxfId="1893" priority="2460">
      <formula>AF384&lt;I384</formula>
    </cfRule>
    <cfRule type="expression" dxfId="1892" priority="2461">
      <formula>AND(AF384&lt;T384,AF384&gt;=I384)</formula>
    </cfRule>
    <cfRule type="expression" dxfId="1891" priority="2462">
      <formula>AF384&gt;=T384</formula>
    </cfRule>
  </conditionalFormatting>
  <conditionalFormatting sqref="AG384">
    <cfRule type="expression" dxfId="1890" priority="2457">
      <formula>AG384&lt;J384</formula>
    </cfRule>
    <cfRule type="expression" dxfId="1889" priority="2458">
      <formula>AND(AG384&lt;U384,AG384&gt;=J384)</formula>
    </cfRule>
    <cfRule type="expression" dxfId="1888" priority="2459">
      <formula>AG384&gt;=U384</formula>
    </cfRule>
  </conditionalFormatting>
  <conditionalFormatting sqref="AH384">
    <cfRule type="expression" dxfId="1887" priority="2454">
      <formula>AH384&lt;K384</formula>
    </cfRule>
    <cfRule type="expression" dxfId="1886" priority="2455">
      <formula>AND(AH384&lt;V384,AH384&gt;=K384)</formula>
    </cfRule>
    <cfRule type="expression" dxfId="1885" priority="2456">
      <formula>AH384&gt;=V384</formula>
    </cfRule>
  </conditionalFormatting>
  <conditionalFormatting sqref="AI384">
    <cfRule type="expression" dxfId="1884" priority="2451">
      <formula>AI384&lt;L384</formula>
    </cfRule>
    <cfRule type="expression" dxfId="1883" priority="2452">
      <formula>AND(AI384&lt;W384,AI384&gt;=L384)</formula>
    </cfRule>
    <cfRule type="expression" dxfId="1882" priority="2453">
      <formula>AI384&gt;=W384</formula>
    </cfRule>
  </conditionalFormatting>
  <conditionalFormatting sqref="AJ384">
    <cfRule type="expression" dxfId="1881" priority="2448">
      <formula>AJ384&lt;M384</formula>
    </cfRule>
    <cfRule type="expression" dxfId="1880" priority="2449">
      <formula>AND(AJ384&lt;X384,AJ384&gt;=M384)</formula>
    </cfRule>
    <cfRule type="expression" dxfId="1879" priority="2450">
      <formula>AJ384&gt;=X384</formula>
    </cfRule>
  </conditionalFormatting>
  <conditionalFormatting sqref="AK384">
    <cfRule type="expression" dxfId="1878" priority="2445">
      <formula>AK384&lt;N384</formula>
    </cfRule>
    <cfRule type="expression" dxfId="1877" priority="2446">
      <formula>AND(AK384&lt;Y384,AK384&gt;=N384)</formula>
    </cfRule>
    <cfRule type="expression" dxfId="1876" priority="2447">
      <formula>AK384&gt;=Y384</formula>
    </cfRule>
  </conditionalFormatting>
  <conditionalFormatting sqref="AC384:AK384">
    <cfRule type="cellIs" dxfId="1875" priority="2442" operator="equal">
      <formula>0</formula>
    </cfRule>
  </conditionalFormatting>
  <conditionalFormatting sqref="AC385">
    <cfRule type="expression" dxfId="1874" priority="2436">
      <formula>AC385&lt;F385</formula>
    </cfRule>
    <cfRule type="expression" dxfId="1873" priority="2437">
      <formula>AND(AC385&lt;Q385,AC385&gt;=F385)</formula>
    </cfRule>
    <cfRule type="expression" dxfId="1872" priority="2438">
      <formula>AC385&gt;=Q385</formula>
    </cfRule>
  </conditionalFormatting>
  <conditionalFormatting sqref="AD385">
    <cfRule type="expression" dxfId="1871" priority="2433">
      <formula>AD385&lt;G385</formula>
    </cfRule>
    <cfRule type="expression" dxfId="1870" priority="2434">
      <formula>AND(AD385&lt;R385,AD385&gt;=G385)</formula>
    </cfRule>
    <cfRule type="expression" dxfId="1869" priority="2435">
      <formula>AD385&gt;=R385</formula>
    </cfRule>
  </conditionalFormatting>
  <conditionalFormatting sqref="AE385">
    <cfRule type="expression" dxfId="1868" priority="2430">
      <formula>AE385&lt;H385</formula>
    </cfRule>
    <cfRule type="expression" dxfId="1867" priority="2431">
      <formula>AND(AE385&lt;S385,AE385&gt;=H385)</formula>
    </cfRule>
    <cfRule type="expression" dxfId="1866" priority="2432">
      <formula>AE385&gt;=S385</formula>
    </cfRule>
  </conditionalFormatting>
  <conditionalFormatting sqref="AF385">
    <cfRule type="expression" dxfId="1865" priority="2427">
      <formula>AF385&lt;I385</formula>
    </cfRule>
    <cfRule type="expression" dxfId="1864" priority="2428">
      <formula>AND(AF385&lt;T385,AF385&gt;=I385)</formula>
    </cfRule>
    <cfRule type="expression" dxfId="1863" priority="2429">
      <formula>AF385&gt;=T385</formula>
    </cfRule>
  </conditionalFormatting>
  <conditionalFormatting sqref="AG385">
    <cfRule type="expression" dxfId="1862" priority="2424">
      <formula>AG385&lt;J385</formula>
    </cfRule>
    <cfRule type="expression" dxfId="1861" priority="2425">
      <formula>AND(AG385&lt;U385,AG385&gt;=J385)</formula>
    </cfRule>
    <cfRule type="expression" dxfId="1860" priority="2426">
      <formula>AG385&gt;=U385</formula>
    </cfRule>
  </conditionalFormatting>
  <conditionalFormatting sqref="AH385">
    <cfRule type="expression" dxfId="1859" priority="2421">
      <formula>AH385&lt;K385</formula>
    </cfRule>
    <cfRule type="expression" dxfId="1858" priority="2422">
      <formula>AND(AH385&lt;V385,AH385&gt;=K385)</formula>
    </cfRule>
    <cfRule type="expression" dxfId="1857" priority="2423">
      <formula>AH385&gt;=V385</formula>
    </cfRule>
  </conditionalFormatting>
  <conditionalFormatting sqref="AI385">
    <cfRule type="expression" dxfId="1856" priority="2418">
      <formula>AI385&lt;L385</formula>
    </cfRule>
    <cfRule type="expression" dxfId="1855" priority="2419">
      <formula>AND(AI385&lt;W385,AI385&gt;=L385)</formula>
    </cfRule>
    <cfRule type="expression" dxfId="1854" priority="2420">
      <formula>AI385&gt;=W385</formula>
    </cfRule>
  </conditionalFormatting>
  <conditionalFormatting sqref="AJ385">
    <cfRule type="expression" dxfId="1853" priority="2415">
      <formula>AJ385&lt;M385</formula>
    </cfRule>
    <cfRule type="expression" dxfId="1852" priority="2416">
      <formula>AND(AJ385&lt;X385,AJ385&gt;=M385)</formula>
    </cfRule>
    <cfRule type="expression" dxfId="1851" priority="2417">
      <formula>AJ385&gt;=X385</formula>
    </cfRule>
  </conditionalFormatting>
  <conditionalFormatting sqref="AK385">
    <cfRule type="expression" dxfId="1850" priority="2412">
      <formula>AK385&lt;N385</formula>
    </cfRule>
    <cfRule type="expression" dxfId="1849" priority="2413">
      <formula>AND(AK385&lt;Y385,AK385&gt;=N385)</formula>
    </cfRule>
    <cfRule type="expression" dxfId="1848" priority="2414">
      <formula>AK385&gt;=Y385</formula>
    </cfRule>
  </conditionalFormatting>
  <conditionalFormatting sqref="AC385:AK385">
    <cfRule type="cellIs" dxfId="1847" priority="2409" operator="equal">
      <formula>0</formula>
    </cfRule>
  </conditionalFormatting>
  <conditionalFormatting sqref="AC362">
    <cfRule type="expression" dxfId="1846" priority="2403">
      <formula>AC362&lt;F362</formula>
    </cfRule>
    <cfRule type="expression" dxfId="1845" priority="2404">
      <formula>AND(AC362&lt;Q362,AC362&gt;=F362)</formula>
    </cfRule>
    <cfRule type="expression" dxfId="1844" priority="2405">
      <formula>AC362&gt;=Q362</formula>
    </cfRule>
  </conditionalFormatting>
  <conditionalFormatting sqref="AD362">
    <cfRule type="expression" dxfId="1843" priority="2400">
      <formula>AD362&lt;G362</formula>
    </cfRule>
    <cfRule type="expression" dxfId="1842" priority="2401">
      <formula>AND(AD362&lt;R362,AD362&gt;=G362)</formula>
    </cfRule>
    <cfRule type="expression" dxfId="1841" priority="2402">
      <formula>AD362&gt;=R362</formula>
    </cfRule>
  </conditionalFormatting>
  <conditionalFormatting sqref="AE362">
    <cfRule type="expression" dxfId="1840" priority="2397">
      <formula>AE362&lt;H362</formula>
    </cfRule>
    <cfRule type="expression" dxfId="1839" priority="2398">
      <formula>AND(AE362&lt;S362,AE362&gt;=H362)</formula>
    </cfRule>
    <cfRule type="expression" dxfId="1838" priority="2399">
      <formula>AE362&gt;=S362</formula>
    </cfRule>
  </conditionalFormatting>
  <conditionalFormatting sqref="AF362">
    <cfRule type="expression" dxfId="1837" priority="2394">
      <formula>AF362&lt;I362</formula>
    </cfRule>
    <cfRule type="expression" dxfId="1836" priority="2395">
      <formula>AND(AF362&lt;T362,AF362&gt;=I362)</formula>
    </cfRule>
    <cfRule type="expression" dxfId="1835" priority="2396">
      <formula>AF362&gt;=T362</formula>
    </cfRule>
  </conditionalFormatting>
  <conditionalFormatting sqref="AG362">
    <cfRule type="expression" dxfId="1834" priority="2391">
      <formula>AG362&lt;J362</formula>
    </cfRule>
    <cfRule type="expression" dxfId="1833" priority="2392">
      <formula>AND(AG362&lt;U362,AG362&gt;=J362)</formula>
    </cfRule>
    <cfRule type="expression" dxfId="1832" priority="2393">
      <formula>AG362&gt;=U362</formula>
    </cfRule>
  </conditionalFormatting>
  <conditionalFormatting sqref="AH362">
    <cfRule type="expression" dxfId="1831" priority="2388">
      <formula>AH362&lt;K362</formula>
    </cfRule>
    <cfRule type="expression" dxfId="1830" priority="2389">
      <formula>AND(AH362&lt;V362,AH362&gt;=K362)</formula>
    </cfRule>
    <cfRule type="expression" dxfId="1829" priority="2390">
      <formula>AH362&gt;=V362</formula>
    </cfRule>
  </conditionalFormatting>
  <conditionalFormatting sqref="AI362">
    <cfRule type="expression" dxfId="1828" priority="2385">
      <formula>AI362&lt;L362</formula>
    </cfRule>
    <cfRule type="expression" dxfId="1827" priority="2386">
      <formula>AND(AI362&lt;W362,AI362&gt;=L362)</formula>
    </cfRule>
    <cfRule type="expression" dxfId="1826" priority="2387">
      <formula>AI362&gt;=W362</formula>
    </cfRule>
  </conditionalFormatting>
  <conditionalFormatting sqref="AJ362">
    <cfRule type="expression" dxfId="1825" priority="2382">
      <formula>AJ362&lt;M362</formula>
    </cfRule>
    <cfRule type="expression" dxfId="1824" priority="2383">
      <formula>AND(AJ362&lt;X362,AJ362&gt;=M362)</formula>
    </cfRule>
    <cfRule type="expression" dxfId="1823" priority="2384">
      <formula>AJ362&gt;=X362</formula>
    </cfRule>
  </conditionalFormatting>
  <conditionalFormatting sqref="AK362">
    <cfRule type="expression" dxfId="1822" priority="2379">
      <formula>AK362&lt;N362</formula>
    </cfRule>
    <cfRule type="expression" dxfId="1821" priority="2380">
      <formula>AND(AK362&lt;Y362,AK362&gt;=N362)</formula>
    </cfRule>
    <cfRule type="expression" dxfId="1820" priority="2381">
      <formula>AK362&gt;=Y362</formula>
    </cfRule>
  </conditionalFormatting>
  <conditionalFormatting sqref="AC362:AK362">
    <cfRule type="cellIs" dxfId="1819" priority="2376" operator="equal">
      <formula>0</formula>
    </cfRule>
  </conditionalFormatting>
  <conditionalFormatting sqref="AC365">
    <cfRule type="expression" dxfId="1818" priority="2370">
      <formula>AC365&lt;F365</formula>
    </cfRule>
    <cfRule type="expression" dxfId="1817" priority="2371">
      <formula>AND(AC365&lt;Q365,AC365&gt;=F365)</formula>
    </cfRule>
    <cfRule type="expression" dxfId="1816" priority="2372">
      <formula>AC365&gt;=Q365</formula>
    </cfRule>
  </conditionalFormatting>
  <conditionalFormatting sqref="AD365">
    <cfRule type="expression" dxfId="1815" priority="2367">
      <formula>AD365&lt;G365</formula>
    </cfRule>
    <cfRule type="expression" dxfId="1814" priority="2368">
      <formula>AND(AD365&lt;R365,AD365&gt;=G365)</formula>
    </cfRule>
    <cfRule type="expression" dxfId="1813" priority="2369">
      <formula>AD365&gt;=R365</formula>
    </cfRule>
  </conditionalFormatting>
  <conditionalFormatting sqref="AE365">
    <cfRule type="expression" dxfId="1812" priority="2364">
      <formula>AE365&lt;H365</formula>
    </cfRule>
    <cfRule type="expression" dxfId="1811" priority="2365">
      <formula>AND(AE365&lt;S365,AE365&gt;=H365)</formula>
    </cfRule>
    <cfRule type="expression" dxfId="1810" priority="2366">
      <formula>AE365&gt;=S365</formula>
    </cfRule>
  </conditionalFormatting>
  <conditionalFormatting sqref="AF365">
    <cfRule type="expression" dxfId="1809" priority="2361">
      <formula>AF365&lt;I365</formula>
    </cfRule>
    <cfRule type="expression" dxfId="1808" priority="2362">
      <formula>AND(AF365&lt;T365,AF365&gt;=I365)</formula>
    </cfRule>
    <cfRule type="expression" dxfId="1807" priority="2363">
      <formula>AF365&gt;=T365</formula>
    </cfRule>
  </conditionalFormatting>
  <conditionalFormatting sqref="AG365">
    <cfRule type="expression" dxfId="1806" priority="2358">
      <formula>AG365&lt;J365</formula>
    </cfRule>
    <cfRule type="expression" dxfId="1805" priority="2359">
      <formula>AND(AG365&lt;U365,AG365&gt;=J365)</formula>
    </cfRule>
    <cfRule type="expression" dxfId="1804" priority="2360">
      <formula>AG365&gt;=U365</formula>
    </cfRule>
  </conditionalFormatting>
  <conditionalFormatting sqref="AH365">
    <cfRule type="expression" dxfId="1803" priority="2355">
      <formula>AH365&lt;K365</formula>
    </cfRule>
    <cfRule type="expression" dxfId="1802" priority="2356">
      <formula>AND(AH365&lt;V365,AH365&gt;=K365)</formula>
    </cfRule>
    <cfRule type="expression" dxfId="1801" priority="2357">
      <formula>AH365&gt;=V365</formula>
    </cfRule>
  </conditionalFormatting>
  <conditionalFormatting sqref="AI365">
    <cfRule type="expression" dxfId="1800" priority="2352">
      <formula>AI365&lt;L365</formula>
    </cfRule>
    <cfRule type="expression" dxfId="1799" priority="2353">
      <formula>AND(AI365&lt;W365,AI365&gt;=L365)</formula>
    </cfRule>
    <cfRule type="expression" dxfId="1798" priority="2354">
      <formula>AI365&gt;=W365</formula>
    </cfRule>
  </conditionalFormatting>
  <conditionalFormatting sqref="AJ365">
    <cfRule type="expression" dxfId="1797" priority="2349">
      <formula>AJ365&lt;M365</formula>
    </cfRule>
    <cfRule type="expression" dxfId="1796" priority="2350">
      <formula>AND(AJ365&lt;X365,AJ365&gt;=M365)</formula>
    </cfRule>
    <cfRule type="expression" dxfId="1795" priority="2351">
      <formula>AJ365&gt;=X365</formula>
    </cfRule>
  </conditionalFormatting>
  <conditionalFormatting sqref="AK365">
    <cfRule type="expression" dxfId="1794" priority="2346">
      <formula>AK365&lt;N365</formula>
    </cfRule>
    <cfRule type="expression" dxfId="1793" priority="2347">
      <formula>AND(AK365&lt;Y365,AK365&gt;=N365)</formula>
    </cfRule>
    <cfRule type="expression" dxfId="1792" priority="2348">
      <formula>AK365&gt;=Y365</formula>
    </cfRule>
  </conditionalFormatting>
  <conditionalFormatting sqref="AC365:AK365">
    <cfRule type="cellIs" dxfId="1791" priority="2343" operator="equal">
      <formula>0</formula>
    </cfRule>
  </conditionalFormatting>
  <conditionalFormatting sqref="AC386">
    <cfRule type="expression" dxfId="1790" priority="2337">
      <formula>AC386&lt;F386</formula>
    </cfRule>
    <cfRule type="expression" dxfId="1789" priority="2338">
      <formula>AND(AC386&lt;Q386,AC386&gt;=F386)</formula>
    </cfRule>
    <cfRule type="expression" dxfId="1788" priority="2339">
      <formula>AC386&gt;=Q386</formula>
    </cfRule>
  </conditionalFormatting>
  <conditionalFormatting sqref="AD386">
    <cfRule type="expression" dxfId="1787" priority="2334">
      <formula>AD386&lt;G386</formula>
    </cfRule>
    <cfRule type="expression" dxfId="1786" priority="2335">
      <formula>AND(AD386&lt;R386,AD386&gt;=G386)</formula>
    </cfRule>
    <cfRule type="expression" dxfId="1785" priority="2336">
      <formula>AD386&gt;=R386</formula>
    </cfRule>
  </conditionalFormatting>
  <conditionalFormatting sqref="AE386">
    <cfRule type="expression" dxfId="1784" priority="2331">
      <formula>AE386&lt;H386</formula>
    </cfRule>
    <cfRule type="expression" dxfId="1783" priority="2332">
      <formula>AND(AE386&lt;S386,AE386&gt;=H386)</formula>
    </cfRule>
    <cfRule type="expression" dxfId="1782" priority="2333">
      <formula>AE386&gt;=S386</formula>
    </cfRule>
  </conditionalFormatting>
  <conditionalFormatting sqref="AF386">
    <cfRule type="expression" dxfId="1781" priority="2328">
      <formula>AF386&lt;I386</formula>
    </cfRule>
    <cfRule type="expression" dxfId="1780" priority="2329">
      <formula>AND(AF386&lt;T386,AF386&gt;=I386)</formula>
    </cfRule>
    <cfRule type="expression" dxfId="1779" priority="2330">
      <formula>AF386&gt;=T386</formula>
    </cfRule>
  </conditionalFormatting>
  <conditionalFormatting sqref="AG386">
    <cfRule type="expression" dxfId="1778" priority="2325">
      <formula>AG386&lt;J386</formula>
    </cfRule>
    <cfRule type="expression" dxfId="1777" priority="2326">
      <formula>AND(AG386&lt;U386,AG386&gt;=J386)</formula>
    </cfRule>
    <cfRule type="expression" dxfId="1776" priority="2327">
      <formula>AG386&gt;=U386</formula>
    </cfRule>
  </conditionalFormatting>
  <conditionalFormatting sqref="AH386">
    <cfRule type="expression" dxfId="1775" priority="2322">
      <formula>AH386&lt;K386</formula>
    </cfRule>
    <cfRule type="expression" dxfId="1774" priority="2323">
      <formula>AND(AH386&lt;V386,AH386&gt;=K386)</formula>
    </cfRule>
    <cfRule type="expression" dxfId="1773" priority="2324">
      <formula>AH386&gt;=V386</formula>
    </cfRule>
  </conditionalFormatting>
  <conditionalFormatting sqref="AI386">
    <cfRule type="expression" dxfId="1772" priority="2319">
      <formula>AI386&lt;L386</formula>
    </cfRule>
    <cfRule type="expression" dxfId="1771" priority="2320">
      <formula>AND(AI386&lt;W386,AI386&gt;=L386)</formula>
    </cfRule>
    <cfRule type="expression" dxfId="1770" priority="2321">
      <formula>AI386&gt;=W386</formula>
    </cfRule>
  </conditionalFormatting>
  <conditionalFormatting sqref="AJ386">
    <cfRule type="expression" dxfId="1769" priority="2316">
      <formula>AJ386&lt;M386</formula>
    </cfRule>
    <cfRule type="expression" dxfId="1768" priority="2317">
      <formula>AND(AJ386&lt;X386,AJ386&gt;=M386)</formula>
    </cfRule>
    <cfRule type="expression" dxfId="1767" priority="2318">
      <formula>AJ386&gt;=X386</formula>
    </cfRule>
  </conditionalFormatting>
  <conditionalFormatting sqref="AK386">
    <cfRule type="expression" dxfId="1766" priority="2313">
      <formula>AK386&lt;N386</formula>
    </cfRule>
    <cfRule type="expression" dxfId="1765" priority="2314">
      <formula>AND(AK386&lt;Y386,AK386&gt;=N386)</formula>
    </cfRule>
    <cfRule type="expression" dxfId="1764" priority="2315">
      <formula>AK386&gt;=Y386</formula>
    </cfRule>
  </conditionalFormatting>
  <conditionalFormatting sqref="AC386:AK386">
    <cfRule type="cellIs" dxfId="1763" priority="2310" operator="equal">
      <formula>0</formula>
    </cfRule>
  </conditionalFormatting>
  <conditionalFormatting sqref="AC387">
    <cfRule type="expression" dxfId="1762" priority="2304">
      <formula>AC387&lt;F387</formula>
    </cfRule>
    <cfRule type="expression" dxfId="1761" priority="2305">
      <formula>AND(AC387&lt;Q387,AC387&gt;=F387)</formula>
    </cfRule>
    <cfRule type="expression" dxfId="1760" priority="2306">
      <formula>AC387&gt;=Q387</formula>
    </cfRule>
  </conditionalFormatting>
  <conditionalFormatting sqref="AD387">
    <cfRule type="expression" dxfId="1759" priority="2301">
      <formula>AD387&lt;G387</formula>
    </cfRule>
    <cfRule type="expression" dxfId="1758" priority="2302">
      <formula>AND(AD387&lt;R387,AD387&gt;=G387)</formula>
    </cfRule>
    <cfRule type="expression" dxfId="1757" priority="2303">
      <formula>AD387&gt;=R387</formula>
    </cfRule>
  </conditionalFormatting>
  <conditionalFormatting sqref="AE387">
    <cfRule type="expression" dxfId="1756" priority="2298">
      <formula>AE387&lt;H387</formula>
    </cfRule>
    <cfRule type="expression" dxfId="1755" priority="2299">
      <formula>AND(AE387&lt;S387,AE387&gt;=H387)</formula>
    </cfRule>
    <cfRule type="expression" dxfId="1754" priority="2300">
      <formula>AE387&gt;=S387</formula>
    </cfRule>
  </conditionalFormatting>
  <conditionalFormatting sqref="AF387">
    <cfRule type="expression" dxfId="1753" priority="2295">
      <formula>AF387&lt;I387</formula>
    </cfRule>
    <cfRule type="expression" dxfId="1752" priority="2296">
      <formula>AND(AF387&lt;T387,AF387&gt;=I387)</formula>
    </cfRule>
    <cfRule type="expression" dxfId="1751" priority="2297">
      <formula>AF387&gt;=T387</formula>
    </cfRule>
  </conditionalFormatting>
  <conditionalFormatting sqref="AG387">
    <cfRule type="expression" dxfId="1750" priority="2292">
      <formula>AG387&lt;J387</formula>
    </cfRule>
    <cfRule type="expression" dxfId="1749" priority="2293">
      <formula>AND(AG387&lt;U387,AG387&gt;=J387)</formula>
    </cfRule>
    <cfRule type="expression" dxfId="1748" priority="2294">
      <formula>AG387&gt;=U387</formula>
    </cfRule>
  </conditionalFormatting>
  <conditionalFormatting sqref="AH387">
    <cfRule type="expression" dxfId="1747" priority="2289">
      <formula>AH387&lt;K387</formula>
    </cfRule>
    <cfRule type="expression" dxfId="1746" priority="2290">
      <formula>AND(AH387&lt;V387,AH387&gt;=K387)</formula>
    </cfRule>
    <cfRule type="expression" dxfId="1745" priority="2291">
      <formula>AH387&gt;=V387</formula>
    </cfRule>
  </conditionalFormatting>
  <conditionalFormatting sqref="AI387">
    <cfRule type="expression" dxfId="1744" priority="2286">
      <formula>AI387&lt;L387</formula>
    </cfRule>
    <cfRule type="expression" dxfId="1743" priority="2287">
      <formula>AND(AI387&lt;W387,AI387&gt;=L387)</formula>
    </cfRule>
    <cfRule type="expression" dxfId="1742" priority="2288">
      <formula>AI387&gt;=W387</formula>
    </cfRule>
  </conditionalFormatting>
  <conditionalFormatting sqref="AJ387">
    <cfRule type="expression" dxfId="1741" priority="2283">
      <formula>AJ387&lt;M387</formula>
    </cfRule>
    <cfRule type="expression" dxfId="1740" priority="2284">
      <formula>AND(AJ387&lt;X387,AJ387&gt;=M387)</formula>
    </cfRule>
    <cfRule type="expression" dxfId="1739" priority="2285">
      <formula>AJ387&gt;=X387</formula>
    </cfRule>
  </conditionalFormatting>
  <conditionalFormatting sqref="AK387">
    <cfRule type="expression" dxfId="1738" priority="2280">
      <formula>AK387&lt;N387</formula>
    </cfRule>
    <cfRule type="expression" dxfId="1737" priority="2281">
      <formula>AND(AK387&lt;Y387,AK387&gt;=N387)</formula>
    </cfRule>
    <cfRule type="expression" dxfId="1736" priority="2282">
      <formula>AK387&gt;=Y387</formula>
    </cfRule>
  </conditionalFormatting>
  <conditionalFormatting sqref="AC387:AK387">
    <cfRule type="cellIs" dxfId="1735" priority="2277" operator="equal">
      <formula>0</formula>
    </cfRule>
  </conditionalFormatting>
  <conditionalFormatting sqref="AA388">
    <cfRule type="expression" dxfId="1734" priority="2274">
      <formula>AA388&lt;E388</formula>
    </cfRule>
    <cfRule type="expression" dxfId="1733" priority="2275">
      <formula>AND(AA388&lt;P388,AA388&gt;=E388)</formula>
    </cfRule>
    <cfRule type="expression" dxfId="1732" priority="2276">
      <formula>AA388&gt;=P388</formula>
    </cfRule>
  </conditionalFormatting>
  <conditionalFormatting sqref="AC388">
    <cfRule type="expression" dxfId="1731" priority="2271">
      <formula>AC388&lt;F388</formula>
    </cfRule>
    <cfRule type="expression" dxfId="1730" priority="2272">
      <formula>AND(AC388&lt;Q388,AC388&gt;=F388)</formula>
    </cfRule>
    <cfRule type="expression" dxfId="1729" priority="2273">
      <formula>AC388&gt;=Q388</formula>
    </cfRule>
  </conditionalFormatting>
  <conditionalFormatting sqref="AD388">
    <cfRule type="expression" dxfId="1728" priority="2268">
      <formula>AD388&lt;G388</formula>
    </cfRule>
    <cfRule type="expression" dxfId="1727" priority="2269">
      <formula>AND(AD388&lt;R388,AD388&gt;=G388)</formula>
    </cfRule>
    <cfRule type="expression" dxfId="1726" priority="2270">
      <formula>AD388&gt;=R388</formula>
    </cfRule>
  </conditionalFormatting>
  <conditionalFormatting sqref="AE388">
    <cfRule type="expression" dxfId="1725" priority="2265">
      <formula>AE388&lt;H388</formula>
    </cfRule>
    <cfRule type="expression" dxfId="1724" priority="2266">
      <formula>AND(AE388&lt;S388,AE388&gt;=H388)</formula>
    </cfRule>
    <cfRule type="expression" dxfId="1723" priority="2267">
      <formula>AE388&gt;=S388</formula>
    </cfRule>
  </conditionalFormatting>
  <conditionalFormatting sqref="AF388">
    <cfRule type="expression" dxfId="1722" priority="2262">
      <formula>AF388&lt;I388</formula>
    </cfRule>
    <cfRule type="expression" dxfId="1721" priority="2263">
      <formula>AND(AF388&lt;T388,AF388&gt;=I388)</formula>
    </cfRule>
    <cfRule type="expression" dxfId="1720" priority="2264">
      <formula>AF388&gt;=T388</formula>
    </cfRule>
  </conditionalFormatting>
  <conditionalFormatting sqref="AG388">
    <cfRule type="expression" dxfId="1719" priority="2259">
      <formula>AG388&lt;J388</formula>
    </cfRule>
    <cfRule type="expression" dxfId="1718" priority="2260">
      <formula>AND(AG388&lt;U388,AG388&gt;=J388)</formula>
    </cfRule>
    <cfRule type="expression" dxfId="1717" priority="2261">
      <formula>AG388&gt;=U388</formula>
    </cfRule>
  </conditionalFormatting>
  <conditionalFormatting sqref="AH388">
    <cfRule type="expression" dxfId="1716" priority="2256">
      <formula>AH388&lt;K388</formula>
    </cfRule>
    <cfRule type="expression" dxfId="1715" priority="2257">
      <formula>AND(AH388&lt;V388,AH388&gt;=K388)</formula>
    </cfRule>
    <cfRule type="expression" dxfId="1714" priority="2258">
      <formula>AH388&gt;=V388</formula>
    </cfRule>
  </conditionalFormatting>
  <conditionalFormatting sqref="AI388">
    <cfRule type="expression" dxfId="1713" priority="2253">
      <formula>AI388&lt;L388</formula>
    </cfRule>
    <cfRule type="expression" dxfId="1712" priority="2254">
      <formula>AND(AI388&lt;W388,AI388&gt;=L388)</formula>
    </cfRule>
    <cfRule type="expression" dxfId="1711" priority="2255">
      <formula>AI388&gt;=W388</formula>
    </cfRule>
  </conditionalFormatting>
  <conditionalFormatting sqref="AJ388">
    <cfRule type="expression" dxfId="1710" priority="2250">
      <formula>AJ388&lt;M388</formula>
    </cfRule>
    <cfRule type="expression" dxfId="1709" priority="2251">
      <formula>AND(AJ388&lt;X388,AJ388&gt;=M388)</formula>
    </cfRule>
    <cfRule type="expression" dxfId="1708" priority="2252">
      <formula>AJ388&gt;=X388</formula>
    </cfRule>
  </conditionalFormatting>
  <conditionalFormatting sqref="AK388">
    <cfRule type="expression" dxfId="1707" priority="2247">
      <formula>AK388&lt;N388</formula>
    </cfRule>
    <cfRule type="expression" dxfId="1706" priority="2248">
      <formula>AND(AK388&lt;Y388,AK388&gt;=N388)</formula>
    </cfRule>
    <cfRule type="expression" dxfId="1705" priority="2249">
      <formula>AK388&gt;=Y388</formula>
    </cfRule>
  </conditionalFormatting>
  <conditionalFormatting sqref="AA388 AC388:AK388">
    <cfRule type="cellIs" dxfId="1704" priority="2244" operator="equal">
      <formula>0</formula>
    </cfRule>
  </conditionalFormatting>
  <conditionalFormatting sqref="AC389">
    <cfRule type="expression" dxfId="1703" priority="2205">
      <formula>AC389&lt;F389</formula>
    </cfRule>
    <cfRule type="expression" dxfId="1702" priority="2206">
      <formula>AND(AC389&lt;Q389,AC389&gt;=F389)</formula>
    </cfRule>
    <cfRule type="expression" dxfId="1701" priority="2207">
      <formula>AC389&gt;=Q389</formula>
    </cfRule>
  </conditionalFormatting>
  <conditionalFormatting sqref="AD389">
    <cfRule type="expression" dxfId="1700" priority="2202">
      <formula>AD389&lt;G389</formula>
    </cfRule>
    <cfRule type="expression" dxfId="1699" priority="2203">
      <formula>AND(AD389&lt;R389,AD389&gt;=G389)</formula>
    </cfRule>
    <cfRule type="expression" dxfId="1698" priority="2204">
      <formula>AD389&gt;=R389</formula>
    </cfRule>
  </conditionalFormatting>
  <conditionalFormatting sqref="AE389">
    <cfRule type="expression" dxfId="1697" priority="2199">
      <formula>AE389&lt;H389</formula>
    </cfRule>
    <cfRule type="expression" dxfId="1696" priority="2200">
      <formula>AND(AE389&lt;S389,AE389&gt;=H389)</formula>
    </cfRule>
    <cfRule type="expression" dxfId="1695" priority="2201">
      <formula>AE389&gt;=S389</formula>
    </cfRule>
  </conditionalFormatting>
  <conditionalFormatting sqref="AF389">
    <cfRule type="expression" dxfId="1694" priority="2196">
      <formula>AF389&lt;I389</formula>
    </cfRule>
    <cfRule type="expression" dxfId="1693" priority="2197">
      <formula>AND(AF389&lt;T389,AF389&gt;=I389)</formula>
    </cfRule>
    <cfRule type="expression" dxfId="1692" priority="2198">
      <formula>AF389&gt;=T389</formula>
    </cfRule>
  </conditionalFormatting>
  <conditionalFormatting sqref="AG389">
    <cfRule type="expression" dxfId="1691" priority="2193">
      <formula>AG389&lt;J389</formula>
    </cfRule>
    <cfRule type="expression" dxfId="1690" priority="2194">
      <formula>AND(AG389&lt;U389,AG389&gt;=J389)</formula>
    </cfRule>
    <cfRule type="expression" dxfId="1689" priority="2195">
      <formula>AG389&gt;=U389</formula>
    </cfRule>
  </conditionalFormatting>
  <conditionalFormatting sqref="AH389">
    <cfRule type="expression" dxfId="1688" priority="2190">
      <formula>AH389&lt;K389</formula>
    </cfRule>
    <cfRule type="expression" dxfId="1687" priority="2191">
      <formula>AND(AH389&lt;V389,AH389&gt;=K389)</formula>
    </cfRule>
    <cfRule type="expression" dxfId="1686" priority="2192">
      <formula>AH389&gt;=V389</formula>
    </cfRule>
  </conditionalFormatting>
  <conditionalFormatting sqref="AI389">
    <cfRule type="expression" dxfId="1685" priority="2187">
      <formula>AI389&lt;L389</formula>
    </cfRule>
    <cfRule type="expression" dxfId="1684" priority="2188">
      <formula>AND(AI389&lt;W389,AI389&gt;=L389)</formula>
    </cfRule>
    <cfRule type="expression" dxfId="1683" priority="2189">
      <formula>AI389&gt;=W389</formula>
    </cfRule>
  </conditionalFormatting>
  <conditionalFormatting sqref="AJ389">
    <cfRule type="expression" dxfId="1682" priority="2184">
      <formula>AJ389&lt;M389</formula>
    </cfRule>
    <cfRule type="expression" dxfId="1681" priority="2185">
      <formula>AND(AJ389&lt;X389,AJ389&gt;=M389)</formula>
    </cfRule>
    <cfRule type="expression" dxfId="1680" priority="2186">
      <formula>AJ389&gt;=X389</formula>
    </cfRule>
  </conditionalFormatting>
  <conditionalFormatting sqref="AK389">
    <cfRule type="expression" dxfId="1679" priority="2181">
      <formula>AK389&lt;N389</formula>
    </cfRule>
    <cfRule type="expression" dxfId="1678" priority="2182">
      <formula>AND(AK389&lt;Y389,AK389&gt;=N389)</formula>
    </cfRule>
    <cfRule type="expression" dxfId="1677" priority="2183">
      <formula>AK389&gt;=Y389</formula>
    </cfRule>
  </conditionalFormatting>
  <conditionalFormatting sqref="AC389:AK389">
    <cfRule type="cellIs" dxfId="1676" priority="2178" operator="equal">
      <formula>0</formula>
    </cfRule>
  </conditionalFormatting>
  <conditionalFormatting sqref="AC390">
    <cfRule type="expression" dxfId="1675" priority="2172">
      <formula>AC390&lt;F390</formula>
    </cfRule>
    <cfRule type="expression" dxfId="1674" priority="2173">
      <formula>AND(AC390&lt;Q390,AC390&gt;=F390)</formula>
    </cfRule>
    <cfRule type="expression" dxfId="1673" priority="2174">
      <formula>AC390&gt;=Q390</formula>
    </cfRule>
  </conditionalFormatting>
  <conditionalFormatting sqref="AD390">
    <cfRule type="expression" dxfId="1672" priority="2169">
      <formula>AD390&lt;G390</formula>
    </cfRule>
    <cfRule type="expression" dxfId="1671" priority="2170">
      <formula>AND(AD390&lt;R390,AD390&gt;=G390)</formula>
    </cfRule>
    <cfRule type="expression" dxfId="1670" priority="2171">
      <formula>AD390&gt;=R390</formula>
    </cfRule>
  </conditionalFormatting>
  <conditionalFormatting sqref="AE390">
    <cfRule type="expression" dxfId="1669" priority="2166">
      <formula>AE390&lt;H390</formula>
    </cfRule>
    <cfRule type="expression" dxfId="1668" priority="2167">
      <formula>AND(AE390&lt;S390,AE390&gt;=H390)</formula>
    </cfRule>
    <cfRule type="expression" dxfId="1667" priority="2168">
      <formula>AE390&gt;=S390</formula>
    </cfRule>
  </conditionalFormatting>
  <conditionalFormatting sqref="AF390">
    <cfRule type="expression" dxfId="1666" priority="2163">
      <formula>AF390&lt;I390</formula>
    </cfRule>
    <cfRule type="expression" dxfId="1665" priority="2164">
      <formula>AND(AF390&lt;T390,AF390&gt;=I390)</formula>
    </cfRule>
    <cfRule type="expression" dxfId="1664" priority="2165">
      <formula>AF390&gt;=T390</formula>
    </cfRule>
  </conditionalFormatting>
  <conditionalFormatting sqref="AG390">
    <cfRule type="expression" dxfId="1663" priority="2160">
      <formula>AG390&lt;J390</formula>
    </cfRule>
    <cfRule type="expression" dxfId="1662" priority="2161">
      <formula>AND(AG390&lt;U390,AG390&gt;=J390)</formula>
    </cfRule>
    <cfRule type="expression" dxfId="1661" priority="2162">
      <formula>AG390&gt;=U390</formula>
    </cfRule>
  </conditionalFormatting>
  <conditionalFormatting sqref="AH390">
    <cfRule type="expression" dxfId="1660" priority="2157">
      <formula>AH390&lt;K390</formula>
    </cfRule>
    <cfRule type="expression" dxfId="1659" priority="2158">
      <formula>AND(AH390&lt;V390,AH390&gt;=K390)</formula>
    </cfRule>
    <cfRule type="expression" dxfId="1658" priority="2159">
      <formula>AH390&gt;=V390</formula>
    </cfRule>
  </conditionalFormatting>
  <conditionalFormatting sqref="AI390">
    <cfRule type="expression" dxfId="1657" priority="2154">
      <formula>AI390&lt;L390</formula>
    </cfRule>
    <cfRule type="expression" dxfId="1656" priority="2155">
      <formula>AND(AI390&lt;W390,AI390&gt;=L390)</formula>
    </cfRule>
    <cfRule type="expression" dxfId="1655" priority="2156">
      <formula>AI390&gt;=W390</formula>
    </cfRule>
  </conditionalFormatting>
  <conditionalFormatting sqref="AJ390">
    <cfRule type="expression" dxfId="1654" priority="2151">
      <formula>AJ390&lt;M390</formula>
    </cfRule>
    <cfRule type="expression" dxfId="1653" priority="2152">
      <formula>AND(AJ390&lt;X390,AJ390&gt;=M390)</formula>
    </cfRule>
    <cfRule type="expression" dxfId="1652" priority="2153">
      <formula>AJ390&gt;=X390</formula>
    </cfRule>
  </conditionalFormatting>
  <conditionalFormatting sqref="AK390">
    <cfRule type="expression" dxfId="1651" priority="2148">
      <formula>AK390&lt;N390</formula>
    </cfRule>
    <cfRule type="expression" dxfId="1650" priority="2149">
      <formula>AND(AK390&lt;Y390,AK390&gt;=N390)</formula>
    </cfRule>
    <cfRule type="expression" dxfId="1649" priority="2150">
      <formula>AK390&gt;=Y390</formula>
    </cfRule>
  </conditionalFormatting>
  <conditionalFormatting sqref="AC390:AK390">
    <cfRule type="cellIs" dxfId="1648" priority="2145" operator="equal">
      <formula>0</formula>
    </cfRule>
  </conditionalFormatting>
  <conditionalFormatting sqref="AC399">
    <cfRule type="expression" dxfId="1647" priority="2139">
      <formula>AC399&lt;F399</formula>
    </cfRule>
    <cfRule type="expression" dxfId="1646" priority="2140">
      <formula>AND(AC399&lt;Q399,AC399&gt;=F399)</formula>
    </cfRule>
    <cfRule type="expression" dxfId="1645" priority="2141">
      <formula>AC399&gt;=Q399</formula>
    </cfRule>
  </conditionalFormatting>
  <conditionalFormatting sqref="AD399">
    <cfRule type="expression" dxfId="1644" priority="2136">
      <formula>AD399&lt;G399</formula>
    </cfRule>
    <cfRule type="expression" dxfId="1643" priority="2137">
      <formula>AND(AD399&lt;R399,AD399&gt;=G399)</formula>
    </cfRule>
    <cfRule type="expression" dxfId="1642" priority="2138">
      <formula>AD399&gt;=R399</formula>
    </cfRule>
  </conditionalFormatting>
  <conditionalFormatting sqref="AE399">
    <cfRule type="expression" dxfId="1641" priority="2133">
      <formula>AE399&lt;H399</formula>
    </cfRule>
    <cfRule type="expression" dxfId="1640" priority="2134">
      <formula>AND(AE399&lt;S399,AE399&gt;=H399)</formula>
    </cfRule>
    <cfRule type="expression" dxfId="1639" priority="2135">
      <formula>AE399&gt;=S399</formula>
    </cfRule>
  </conditionalFormatting>
  <conditionalFormatting sqref="AF399">
    <cfRule type="expression" dxfId="1638" priority="2130">
      <formula>AF399&lt;I399</formula>
    </cfRule>
    <cfRule type="expression" dxfId="1637" priority="2131">
      <formula>AND(AF399&lt;T399,AF399&gt;=I399)</formula>
    </cfRule>
    <cfRule type="expression" dxfId="1636" priority="2132">
      <formula>AF399&gt;=T399</formula>
    </cfRule>
  </conditionalFormatting>
  <conditionalFormatting sqref="AG399">
    <cfRule type="expression" dxfId="1635" priority="2127">
      <formula>AG399&lt;J399</formula>
    </cfRule>
    <cfRule type="expression" dxfId="1634" priority="2128">
      <formula>AND(AG399&lt;U399,AG399&gt;=J399)</formula>
    </cfRule>
    <cfRule type="expression" dxfId="1633" priority="2129">
      <formula>AG399&gt;=U399</formula>
    </cfRule>
  </conditionalFormatting>
  <conditionalFormatting sqref="AH399">
    <cfRule type="expression" dxfId="1632" priority="2124">
      <formula>AH399&lt;K399</formula>
    </cfRule>
    <cfRule type="expression" dxfId="1631" priority="2125">
      <formula>AND(AH399&lt;V399,AH399&gt;=K399)</formula>
    </cfRule>
    <cfRule type="expression" dxfId="1630" priority="2126">
      <formula>AH399&gt;=V399</formula>
    </cfRule>
  </conditionalFormatting>
  <conditionalFormatting sqref="AI399">
    <cfRule type="expression" dxfId="1629" priority="2121">
      <formula>AI399&lt;L399</formula>
    </cfRule>
    <cfRule type="expression" dxfId="1628" priority="2122">
      <formula>AND(AI399&lt;W399,AI399&gt;=L399)</formula>
    </cfRule>
    <cfRule type="expression" dxfId="1627" priority="2123">
      <formula>AI399&gt;=W399</formula>
    </cfRule>
  </conditionalFormatting>
  <conditionalFormatting sqref="AJ399">
    <cfRule type="expression" dxfId="1626" priority="2118">
      <formula>AJ399&lt;M399</formula>
    </cfRule>
    <cfRule type="expression" dxfId="1625" priority="2119">
      <formula>AND(AJ399&lt;X399,AJ399&gt;=M399)</formula>
    </cfRule>
    <cfRule type="expression" dxfId="1624" priority="2120">
      <formula>AJ399&gt;=X399</formula>
    </cfRule>
  </conditionalFormatting>
  <conditionalFormatting sqref="AK399">
    <cfRule type="expression" dxfId="1623" priority="2115">
      <formula>AK399&lt;N399</formula>
    </cfRule>
    <cfRule type="expression" dxfId="1622" priority="2116">
      <formula>AND(AK399&lt;Y399,AK399&gt;=N399)</formula>
    </cfRule>
    <cfRule type="expression" dxfId="1621" priority="2117">
      <formula>AK399&gt;=Y399</formula>
    </cfRule>
  </conditionalFormatting>
  <conditionalFormatting sqref="AC399:AK399">
    <cfRule type="cellIs" dxfId="1620" priority="2112" operator="equal">
      <formula>0</formula>
    </cfRule>
  </conditionalFormatting>
  <conditionalFormatting sqref="AC391">
    <cfRule type="expression" dxfId="1619" priority="2106">
      <formula>AC391&lt;F391</formula>
    </cfRule>
    <cfRule type="expression" dxfId="1618" priority="2107">
      <formula>AND(AC391&lt;Q391,AC391&gt;=F391)</formula>
    </cfRule>
    <cfRule type="expression" dxfId="1617" priority="2108">
      <formula>AC391&gt;=Q391</formula>
    </cfRule>
  </conditionalFormatting>
  <conditionalFormatting sqref="AD391">
    <cfRule type="expression" dxfId="1616" priority="2103">
      <formula>AD391&lt;G391</formula>
    </cfRule>
    <cfRule type="expression" dxfId="1615" priority="2104">
      <formula>AND(AD391&lt;R391,AD391&gt;=G391)</formula>
    </cfRule>
    <cfRule type="expression" dxfId="1614" priority="2105">
      <formula>AD391&gt;=R391</formula>
    </cfRule>
  </conditionalFormatting>
  <conditionalFormatting sqref="AE391">
    <cfRule type="expression" dxfId="1613" priority="2100">
      <formula>AE391&lt;H391</formula>
    </cfRule>
    <cfRule type="expression" dxfId="1612" priority="2101">
      <formula>AND(AE391&lt;S391,AE391&gt;=H391)</formula>
    </cfRule>
    <cfRule type="expression" dxfId="1611" priority="2102">
      <formula>AE391&gt;=S391</formula>
    </cfRule>
  </conditionalFormatting>
  <conditionalFormatting sqref="AF391">
    <cfRule type="expression" dxfId="1610" priority="2097">
      <formula>AF391&lt;I391</formula>
    </cfRule>
    <cfRule type="expression" dxfId="1609" priority="2098">
      <formula>AND(AF391&lt;T391,AF391&gt;=I391)</formula>
    </cfRule>
    <cfRule type="expression" dxfId="1608" priority="2099">
      <formula>AF391&gt;=T391</formula>
    </cfRule>
  </conditionalFormatting>
  <conditionalFormatting sqref="AG391">
    <cfRule type="expression" dxfId="1607" priority="2094">
      <formula>AG391&lt;J391</formula>
    </cfRule>
    <cfRule type="expression" dxfId="1606" priority="2095">
      <formula>AND(AG391&lt;U391,AG391&gt;=J391)</formula>
    </cfRule>
    <cfRule type="expression" dxfId="1605" priority="2096">
      <formula>AG391&gt;=U391</formula>
    </cfRule>
  </conditionalFormatting>
  <conditionalFormatting sqref="AH391">
    <cfRule type="expression" dxfId="1604" priority="2091">
      <formula>AH391&lt;K391</formula>
    </cfRule>
    <cfRule type="expression" dxfId="1603" priority="2092">
      <formula>AND(AH391&lt;V391,AH391&gt;=K391)</formula>
    </cfRule>
    <cfRule type="expression" dxfId="1602" priority="2093">
      <formula>AH391&gt;=V391</formula>
    </cfRule>
  </conditionalFormatting>
  <conditionalFormatting sqref="AI391">
    <cfRule type="expression" dxfId="1601" priority="2088">
      <formula>AI391&lt;L391</formula>
    </cfRule>
    <cfRule type="expression" dxfId="1600" priority="2089">
      <formula>AND(AI391&lt;W391,AI391&gt;=L391)</formula>
    </cfRule>
    <cfRule type="expression" dxfId="1599" priority="2090">
      <formula>AI391&gt;=W391</formula>
    </cfRule>
  </conditionalFormatting>
  <conditionalFormatting sqref="AJ391">
    <cfRule type="expression" dxfId="1598" priority="2085">
      <formula>AJ391&lt;M391</formula>
    </cfRule>
    <cfRule type="expression" dxfId="1597" priority="2086">
      <formula>AND(AJ391&lt;X391,AJ391&gt;=M391)</formula>
    </cfRule>
    <cfRule type="expression" dxfId="1596" priority="2087">
      <formula>AJ391&gt;=X391</formula>
    </cfRule>
  </conditionalFormatting>
  <conditionalFormatting sqref="AK391">
    <cfRule type="expression" dxfId="1595" priority="2082">
      <formula>AK391&lt;N391</formula>
    </cfRule>
    <cfRule type="expression" dxfId="1594" priority="2083">
      <formula>AND(AK391&lt;Y391,AK391&gt;=N391)</formula>
    </cfRule>
    <cfRule type="expression" dxfId="1593" priority="2084">
      <formula>AK391&gt;=Y391</formula>
    </cfRule>
  </conditionalFormatting>
  <conditionalFormatting sqref="AC391:AK391">
    <cfRule type="cellIs" dxfId="1592" priority="2079" operator="equal">
      <formula>0</formula>
    </cfRule>
  </conditionalFormatting>
  <conditionalFormatting sqref="AC392">
    <cfRule type="expression" dxfId="1591" priority="2073">
      <formula>AC392&lt;F392</formula>
    </cfRule>
    <cfRule type="expression" dxfId="1590" priority="2074">
      <formula>AND(AC392&lt;Q392,AC392&gt;=F392)</formula>
    </cfRule>
    <cfRule type="expression" dxfId="1589" priority="2075">
      <formula>AC392&gt;=Q392</formula>
    </cfRule>
  </conditionalFormatting>
  <conditionalFormatting sqref="AD392">
    <cfRule type="expression" dxfId="1588" priority="2070">
      <formula>AD392&lt;G392</formula>
    </cfRule>
    <cfRule type="expression" dxfId="1587" priority="2071">
      <formula>AND(AD392&lt;R392,AD392&gt;=G392)</formula>
    </cfRule>
    <cfRule type="expression" dxfId="1586" priority="2072">
      <formula>AD392&gt;=R392</formula>
    </cfRule>
  </conditionalFormatting>
  <conditionalFormatting sqref="AE392">
    <cfRule type="expression" dxfId="1585" priority="2067">
      <formula>AE392&lt;H392</formula>
    </cfRule>
    <cfRule type="expression" dxfId="1584" priority="2068">
      <formula>AND(AE392&lt;S392,AE392&gt;=H392)</formula>
    </cfRule>
    <cfRule type="expression" dxfId="1583" priority="2069">
      <formula>AE392&gt;=S392</formula>
    </cfRule>
  </conditionalFormatting>
  <conditionalFormatting sqref="AF392">
    <cfRule type="expression" dxfId="1582" priority="2064">
      <formula>AF392&lt;I392</formula>
    </cfRule>
    <cfRule type="expression" dxfId="1581" priority="2065">
      <formula>AND(AF392&lt;T392,AF392&gt;=I392)</formula>
    </cfRule>
    <cfRule type="expression" dxfId="1580" priority="2066">
      <formula>AF392&gt;=T392</formula>
    </cfRule>
  </conditionalFormatting>
  <conditionalFormatting sqref="AG392">
    <cfRule type="expression" dxfId="1579" priority="2061">
      <formula>AG392&lt;J392</formula>
    </cfRule>
    <cfRule type="expression" dxfId="1578" priority="2062">
      <formula>AND(AG392&lt;U392,AG392&gt;=J392)</formula>
    </cfRule>
    <cfRule type="expression" dxfId="1577" priority="2063">
      <formula>AG392&gt;=U392</formula>
    </cfRule>
  </conditionalFormatting>
  <conditionalFormatting sqref="AH392">
    <cfRule type="expression" dxfId="1576" priority="2058">
      <formula>AH392&lt;K392</formula>
    </cfRule>
    <cfRule type="expression" dxfId="1575" priority="2059">
      <formula>AND(AH392&lt;V392,AH392&gt;=K392)</formula>
    </cfRule>
    <cfRule type="expression" dxfId="1574" priority="2060">
      <formula>AH392&gt;=V392</formula>
    </cfRule>
  </conditionalFormatting>
  <conditionalFormatting sqref="AI392">
    <cfRule type="expression" dxfId="1573" priority="2055">
      <formula>AI392&lt;L392</formula>
    </cfRule>
    <cfRule type="expression" dxfId="1572" priority="2056">
      <formula>AND(AI392&lt;W392,AI392&gt;=L392)</formula>
    </cfRule>
    <cfRule type="expression" dxfId="1571" priority="2057">
      <formula>AI392&gt;=W392</formula>
    </cfRule>
  </conditionalFormatting>
  <conditionalFormatting sqref="AJ392">
    <cfRule type="expression" dxfId="1570" priority="2052">
      <formula>AJ392&lt;M392</formula>
    </cfRule>
    <cfRule type="expression" dxfId="1569" priority="2053">
      <formula>AND(AJ392&lt;X392,AJ392&gt;=M392)</formula>
    </cfRule>
    <cfRule type="expression" dxfId="1568" priority="2054">
      <formula>AJ392&gt;=X392</formula>
    </cfRule>
  </conditionalFormatting>
  <conditionalFormatting sqref="AK392">
    <cfRule type="expression" dxfId="1567" priority="2049">
      <formula>AK392&lt;N392</formula>
    </cfRule>
    <cfRule type="expression" dxfId="1566" priority="2050">
      <formula>AND(AK392&lt;Y392,AK392&gt;=N392)</formula>
    </cfRule>
    <cfRule type="expression" dxfId="1565" priority="2051">
      <formula>AK392&gt;=Y392</formula>
    </cfRule>
  </conditionalFormatting>
  <conditionalFormatting sqref="AC392:AK392">
    <cfRule type="cellIs" dxfId="1564" priority="2046" operator="equal">
      <formula>0</formula>
    </cfRule>
  </conditionalFormatting>
  <conditionalFormatting sqref="AC393">
    <cfRule type="expression" dxfId="1563" priority="2040">
      <formula>AC393&lt;F393</formula>
    </cfRule>
    <cfRule type="expression" dxfId="1562" priority="2041">
      <formula>AND(AC393&lt;Q393,AC393&gt;=F393)</formula>
    </cfRule>
    <cfRule type="expression" dxfId="1561" priority="2042">
      <formula>AC393&gt;=Q393</formula>
    </cfRule>
  </conditionalFormatting>
  <conditionalFormatting sqref="AD393">
    <cfRule type="expression" dxfId="1560" priority="2037">
      <formula>AD393&lt;G393</formula>
    </cfRule>
    <cfRule type="expression" dxfId="1559" priority="2038">
      <formula>AND(AD393&lt;R393,AD393&gt;=G393)</formula>
    </cfRule>
    <cfRule type="expression" dxfId="1558" priority="2039">
      <formula>AD393&gt;=R393</formula>
    </cfRule>
  </conditionalFormatting>
  <conditionalFormatting sqref="AE393">
    <cfRule type="expression" dxfId="1557" priority="2034">
      <formula>AE393&lt;H393</formula>
    </cfRule>
    <cfRule type="expression" dxfId="1556" priority="2035">
      <formula>AND(AE393&lt;S393,AE393&gt;=H393)</formula>
    </cfRule>
    <cfRule type="expression" dxfId="1555" priority="2036">
      <formula>AE393&gt;=S393</formula>
    </cfRule>
  </conditionalFormatting>
  <conditionalFormatting sqref="AF393">
    <cfRule type="expression" dxfId="1554" priority="2031">
      <formula>AF393&lt;I393</formula>
    </cfRule>
    <cfRule type="expression" dxfId="1553" priority="2032">
      <formula>AND(AF393&lt;T393,AF393&gt;=I393)</formula>
    </cfRule>
    <cfRule type="expression" dxfId="1552" priority="2033">
      <formula>AF393&gt;=T393</formula>
    </cfRule>
  </conditionalFormatting>
  <conditionalFormatting sqref="AG393">
    <cfRule type="expression" dxfId="1551" priority="2028">
      <formula>AG393&lt;J393</formula>
    </cfRule>
    <cfRule type="expression" dxfId="1550" priority="2029">
      <formula>AND(AG393&lt;U393,AG393&gt;=J393)</formula>
    </cfRule>
    <cfRule type="expression" dxfId="1549" priority="2030">
      <formula>AG393&gt;=U393</formula>
    </cfRule>
  </conditionalFormatting>
  <conditionalFormatting sqref="AH393">
    <cfRule type="expression" dxfId="1548" priority="2025">
      <formula>AH393&lt;K393</formula>
    </cfRule>
    <cfRule type="expression" dxfId="1547" priority="2026">
      <formula>AND(AH393&lt;V393,AH393&gt;=K393)</formula>
    </cfRule>
    <cfRule type="expression" dxfId="1546" priority="2027">
      <formula>AH393&gt;=V393</formula>
    </cfRule>
  </conditionalFormatting>
  <conditionalFormatting sqref="AI393">
    <cfRule type="expression" dxfId="1545" priority="2022">
      <formula>AI393&lt;L393</formula>
    </cfRule>
    <cfRule type="expression" dxfId="1544" priority="2023">
      <formula>AND(AI393&lt;W393,AI393&gt;=L393)</formula>
    </cfRule>
    <cfRule type="expression" dxfId="1543" priority="2024">
      <formula>AI393&gt;=W393</formula>
    </cfRule>
  </conditionalFormatting>
  <conditionalFormatting sqref="AJ393">
    <cfRule type="expression" dxfId="1542" priority="2019">
      <formula>AJ393&lt;M393</formula>
    </cfRule>
    <cfRule type="expression" dxfId="1541" priority="2020">
      <formula>AND(AJ393&lt;X393,AJ393&gt;=M393)</formula>
    </cfRule>
    <cfRule type="expression" dxfId="1540" priority="2021">
      <formula>AJ393&gt;=X393</formula>
    </cfRule>
  </conditionalFormatting>
  <conditionalFormatting sqref="AK393">
    <cfRule type="expression" dxfId="1539" priority="2016">
      <formula>AK393&lt;N393</formula>
    </cfRule>
    <cfRule type="expression" dxfId="1538" priority="2017">
      <formula>AND(AK393&lt;Y393,AK393&gt;=N393)</formula>
    </cfRule>
    <cfRule type="expression" dxfId="1537" priority="2018">
      <formula>AK393&gt;=Y393</formula>
    </cfRule>
  </conditionalFormatting>
  <conditionalFormatting sqref="AC393:AK393">
    <cfRule type="cellIs" dxfId="1536" priority="2013" operator="equal">
      <formula>0</formula>
    </cfRule>
  </conditionalFormatting>
  <conditionalFormatting sqref="AC394">
    <cfRule type="expression" dxfId="1535" priority="2007">
      <formula>AC394&lt;F394</formula>
    </cfRule>
    <cfRule type="expression" dxfId="1534" priority="2008">
      <formula>AND(AC394&lt;Q394,AC394&gt;=F394)</formula>
    </cfRule>
    <cfRule type="expression" dxfId="1533" priority="2009">
      <formula>AC394&gt;=Q394</formula>
    </cfRule>
  </conditionalFormatting>
  <conditionalFormatting sqref="AD394">
    <cfRule type="expression" dxfId="1532" priority="2004">
      <formula>AD394&lt;G394</formula>
    </cfRule>
    <cfRule type="expression" dxfId="1531" priority="2005">
      <formula>AND(AD394&lt;R394,AD394&gt;=G394)</formula>
    </cfRule>
    <cfRule type="expression" dxfId="1530" priority="2006">
      <formula>AD394&gt;=R394</formula>
    </cfRule>
  </conditionalFormatting>
  <conditionalFormatting sqref="AE394">
    <cfRule type="expression" dxfId="1529" priority="2001">
      <formula>AE394&lt;H394</formula>
    </cfRule>
    <cfRule type="expression" dxfId="1528" priority="2002">
      <formula>AND(AE394&lt;S394,AE394&gt;=H394)</formula>
    </cfRule>
    <cfRule type="expression" dxfId="1527" priority="2003">
      <formula>AE394&gt;=S394</formula>
    </cfRule>
  </conditionalFormatting>
  <conditionalFormatting sqref="AF394">
    <cfRule type="expression" dxfId="1526" priority="1998">
      <formula>AF394&lt;I394</formula>
    </cfRule>
    <cfRule type="expression" dxfId="1525" priority="1999">
      <formula>AND(AF394&lt;T394,AF394&gt;=I394)</formula>
    </cfRule>
    <cfRule type="expression" dxfId="1524" priority="2000">
      <formula>AF394&gt;=T394</formula>
    </cfRule>
  </conditionalFormatting>
  <conditionalFormatting sqref="AG394">
    <cfRule type="expression" dxfId="1523" priority="1995">
      <formula>AG394&lt;J394</formula>
    </cfRule>
    <cfRule type="expression" dxfId="1522" priority="1996">
      <formula>AND(AG394&lt;U394,AG394&gt;=J394)</formula>
    </cfRule>
    <cfRule type="expression" dxfId="1521" priority="1997">
      <formula>AG394&gt;=U394</formula>
    </cfRule>
  </conditionalFormatting>
  <conditionalFormatting sqref="AH394">
    <cfRule type="expression" dxfId="1520" priority="1992">
      <formula>AH394&lt;K394</formula>
    </cfRule>
    <cfRule type="expression" dxfId="1519" priority="1993">
      <formula>AND(AH394&lt;V394,AH394&gt;=K394)</formula>
    </cfRule>
    <cfRule type="expression" dxfId="1518" priority="1994">
      <formula>AH394&gt;=V394</formula>
    </cfRule>
  </conditionalFormatting>
  <conditionalFormatting sqref="AI394">
    <cfRule type="expression" dxfId="1517" priority="1989">
      <formula>AI394&lt;L394</formula>
    </cfRule>
    <cfRule type="expression" dxfId="1516" priority="1990">
      <formula>AND(AI394&lt;W394,AI394&gt;=L394)</formula>
    </cfRule>
    <cfRule type="expression" dxfId="1515" priority="1991">
      <formula>AI394&gt;=W394</formula>
    </cfRule>
  </conditionalFormatting>
  <conditionalFormatting sqref="AJ394">
    <cfRule type="expression" dxfId="1514" priority="1986">
      <formula>AJ394&lt;M394</formula>
    </cfRule>
    <cfRule type="expression" dxfId="1513" priority="1987">
      <formula>AND(AJ394&lt;X394,AJ394&gt;=M394)</formula>
    </cfRule>
    <cfRule type="expression" dxfId="1512" priority="1988">
      <formula>AJ394&gt;=X394</formula>
    </cfRule>
  </conditionalFormatting>
  <conditionalFormatting sqref="AK394">
    <cfRule type="expression" dxfId="1511" priority="1983">
      <formula>AK394&lt;N394</formula>
    </cfRule>
    <cfRule type="expression" dxfId="1510" priority="1984">
      <formula>AND(AK394&lt;Y394,AK394&gt;=N394)</formula>
    </cfRule>
    <cfRule type="expression" dxfId="1509" priority="1985">
      <formula>AK394&gt;=Y394</formula>
    </cfRule>
  </conditionalFormatting>
  <conditionalFormatting sqref="AC394:AK394">
    <cfRule type="cellIs" dxfId="1508" priority="1980" operator="equal">
      <formula>0</formula>
    </cfRule>
  </conditionalFormatting>
  <conditionalFormatting sqref="AC402">
    <cfRule type="expression" dxfId="1507" priority="1974">
      <formula>AC402&lt;F402</formula>
    </cfRule>
    <cfRule type="expression" dxfId="1506" priority="1975">
      <formula>AND(AC402&lt;Q402,AC402&gt;=F402)</formula>
    </cfRule>
    <cfRule type="expression" dxfId="1505" priority="1976">
      <formula>AC402&gt;=Q402</formula>
    </cfRule>
  </conditionalFormatting>
  <conditionalFormatting sqref="AD402">
    <cfRule type="expression" dxfId="1504" priority="1971">
      <formula>AD402&lt;G402</formula>
    </cfRule>
    <cfRule type="expression" dxfId="1503" priority="1972">
      <formula>AND(AD402&lt;R402,AD402&gt;=G402)</formula>
    </cfRule>
    <cfRule type="expression" dxfId="1502" priority="1973">
      <formula>AD402&gt;=R402</formula>
    </cfRule>
  </conditionalFormatting>
  <conditionalFormatting sqref="AE402">
    <cfRule type="expression" dxfId="1501" priority="1968">
      <formula>AE402&lt;H402</formula>
    </cfRule>
    <cfRule type="expression" dxfId="1500" priority="1969">
      <formula>AND(AE402&lt;S402,AE402&gt;=H402)</formula>
    </cfRule>
    <cfRule type="expression" dxfId="1499" priority="1970">
      <formula>AE402&gt;=S402</formula>
    </cfRule>
  </conditionalFormatting>
  <conditionalFormatting sqref="AF402">
    <cfRule type="expression" dxfId="1498" priority="1965">
      <formula>AF402&lt;I402</formula>
    </cfRule>
    <cfRule type="expression" dxfId="1497" priority="1966">
      <formula>AND(AF402&lt;T402,AF402&gt;=I402)</formula>
    </cfRule>
    <cfRule type="expression" dxfId="1496" priority="1967">
      <formula>AF402&gt;=T402</formula>
    </cfRule>
  </conditionalFormatting>
  <conditionalFormatting sqref="AG402">
    <cfRule type="expression" dxfId="1495" priority="1962">
      <formula>AG402&lt;J402</formula>
    </cfRule>
    <cfRule type="expression" dxfId="1494" priority="1963">
      <formula>AND(AG402&lt;U402,AG402&gt;=J402)</formula>
    </cfRule>
    <cfRule type="expression" dxfId="1493" priority="1964">
      <formula>AG402&gt;=U402</formula>
    </cfRule>
  </conditionalFormatting>
  <conditionalFormatting sqref="AH402">
    <cfRule type="expression" dxfId="1492" priority="1959">
      <formula>AH402&lt;K402</formula>
    </cfRule>
    <cfRule type="expression" dxfId="1491" priority="1960">
      <formula>AND(AH402&lt;V402,AH402&gt;=K402)</formula>
    </cfRule>
    <cfRule type="expression" dxfId="1490" priority="1961">
      <formula>AH402&gt;=V402</formula>
    </cfRule>
  </conditionalFormatting>
  <conditionalFormatting sqref="AI402">
    <cfRule type="expression" dxfId="1489" priority="1956">
      <formula>AI402&lt;L402</formula>
    </cfRule>
    <cfRule type="expression" dxfId="1488" priority="1957">
      <formula>AND(AI402&lt;W402,AI402&gt;=L402)</formula>
    </cfRule>
    <cfRule type="expression" dxfId="1487" priority="1958">
      <formula>AI402&gt;=W402</formula>
    </cfRule>
  </conditionalFormatting>
  <conditionalFormatting sqref="AJ402">
    <cfRule type="expression" dxfId="1486" priority="1953">
      <formula>AJ402&lt;M402</formula>
    </cfRule>
    <cfRule type="expression" dxfId="1485" priority="1954">
      <formula>AND(AJ402&lt;X402,AJ402&gt;=M402)</formula>
    </cfRule>
    <cfRule type="expression" dxfId="1484" priority="1955">
      <formula>AJ402&gt;=X402</formula>
    </cfRule>
  </conditionalFormatting>
  <conditionalFormatting sqref="AK402">
    <cfRule type="expression" dxfId="1483" priority="1950">
      <formula>AK402&lt;N402</formula>
    </cfRule>
    <cfRule type="expression" dxfId="1482" priority="1951">
      <formula>AND(AK402&lt;Y402,AK402&gt;=N402)</formula>
    </cfRule>
    <cfRule type="expression" dxfId="1481" priority="1952">
      <formula>AK402&gt;=Y402</formula>
    </cfRule>
  </conditionalFormatting>
  <conditionalFormatting sqref="AC402:AK402">
    <cfRule type="cellIs" dxfId="1480" priority="1947" operator="equal">
      <formula>0</formula>
    </cfRule>
  </conditionalFormatting>
  <conditionalFormatting sqref="AA395">
    <cfRule type="expression" dxfId="1479" priority="1944">
      <formula>AA395&lt;E395</formula>
    </cfRule>
    <cfRule type="expression" dxfId="1478" priority="1945">
      <formula>AND(AA395&lt;P395,AA395&gt;=E395)</formula>
    </cfRule>
    <cfRule type="expression" dxfId="1477" priority="1946">
      <formula>AA395&gt;=P395</formula>
    </cfRule>
  </conditionalFormatting>
  <conditionalFormatting sqref="AC395">
    <cfRule type="expression" dxfId="1476" priority="1941">
      <formula>AC395&lt;F395</formula>
    </cfRule>
    <cfRule type="expression" dxfId="1475" priority="1942">
      <formula>AND(AC395&lt;Q395,AC395&gt;=F395)</formula>
    </cfRule>
    <cfRule type="expression" dxfId="1474" priority="1943">
      <formula>AC395&gt;=Q395</formula>
    </cfRule>
  </conditionalFormatting>
  <conditionalFormatting sqref="AD395">
    <cfRule type="expression" dxfId="1473" priority="1938">
      <formula>AD395&lt;G395</formula>
    </cfRule>
    <cfRule type="expression" dxfId="1472" priority="1939">
      <formula>AND(AD395&lt;R395,AD395&gt;=G395)</formula>
    </cfRule>
    <cfRule type="expression" dxfId="1471" priority="1940">
      <formula>AD395&gt;=R395</formula>
    </cfRule>
  </conditionalFormatting>
  <conditionalFormatting sqref="AE395">
    <cfRule type="expression" dxfId="1470" priority="1935">
      <formula>AE395&lt;H395</formula>
    </cfRule>
    <cfRule type="expression" dxfId="1469" priority="1936">
      <formula>AND(AE395&lt;S395,AE395&gt;=H395)</formula>
    </cfRule>
    <cfRule type="expression" dxfId="1468" priority="1937">
      <formula>AE395&gt;=S395</formula>
    </cfRule>
  </conditionalFormatting>
  <conditionalFormatting sqref="AF395">
    <cfRule type="expression" dxfId="1467" priority="1932">
      <formula>AF395&lt;I395</formula>
    </cfRule>
    <cfRule type="expression" dxfId="1466" priority="1933">
      <formula>AND(AF395&lt;T395,AF395&gt;=I395)</formula>
    </cfRule>
    <cfRule type="expression" dxfId="1465" priority="1934">
      <formula>AF395&gt;=T395</formula>
    </cfRule>
  </conditionalFormatting>
  <conditionalFormatting sqref="AG395">
    <cfRule type="expression" dxfId="1464" priority="1929">
      <formula>AG395&lt;J395</formula>
    </cfRule>
    <cfRule type="expression" dxfId="1463" priority="1930">
      <formula>AND(AG395&lt;U395,AG395&gt;=J395)</formula>
    </cfRule>
    <cfRule type="expression" dxfId="1462" priority="1931">
      <formula>AG395&gt;=U395</formula>
    </cfRule>
  </conditionalFormatting>
  <conditionalFormatting sqref="AH395">
    <cfRule type="expression" dxfId="1461" priority="1926">
      <formula>AH395&lt;K395</formula>
    </cfRule>
    <cfRule type="expression" dxfId="1460" priority="1927">
      <formula>AND(AH395&lt;V395,AH395&gt;=K395)</formula>
    </cfRule>
    <cfRule type="expression" dxfId="1459" priority="1928">
      <formula>AH395&gt;=V395</formula>
    </cfRule>
  </conditionalFormatting>
  <conditionalFormatting sqref="AI395">
    <cfRule type="expression" dxfId="1458" priority="1923">
      <formula>AI395&lt;L395</formula>
    </cfRule>
    <cfRule type="expression" dxfId="1457" priority="1924">
      <formula>AND(AI395&lt;W395,AI395&gt;=L395)</formula>
    </cfRule>
    <cfRule type="expression" dxfId="1456" priority="1925">
      <formula>AI395&gt;=W395</formula>
    </cfRule>
  </conditionalFormatting>
  <conditionalFormatting sqref="AJ395">
    <cfRule type="expression" dxfId="1455" priority="1920">
      <formula>AJ395&lt;M395</formula>
    </cfRule>
    <cfRule type="expression" dxfId="1454" priority="1921">
      <formula>AND(AJ395&lt;X395,AJ395&gt;=M395)</formula>
    </cfRule>
    <cfRule type="expression" dxfId="1453" priority="1922">
      <formula>AJ395&gt;=X395</formula>
    </cfRule>
  </conditionalFormatting>
  <conditionalFormatting sqref="AK395">
    <cfRule type="expression" dxfId="1452" priority="1917">
      <formula>AK395&lt;N395</formula>
    </cfRule>
    <cfRule type="expression" dxfId="1451" priority="1918">
      <formula>AND(AK395&lt;Y395,AK395&gt;=N395)</formula>
    </cfRule>
    <cfRule type="expression" dxfId="1450" priority="1919">
      <formula>AK395&gt;=Y395</formula>
    </cfRule>
  </conditionalFormatting>
  <conditionalFormatting sqref="AA395 AC395:AK395">
    <cfRule type="cellIs" dxfId="1449" priority="1914" operator="equal">
      <formula>0</formula>
    </cfRule>
  </conditionalFormatting>
  <conditionalFormatting sqref="AC396">
    <cfRule type="expression" dxfId="1448" priority="1908">
      <formula>AC396&lt;F396</formula>
    </cfRule>
    <cfRule type="expression" dxfId="1447" priority="1909">
      <formula>AND(AC396&lt;Q396,AC396&gt;=F396)</formula>
    </cfRule>
    <cfRule type="expression" dxfId="1446" priority="1910">
      <formula>AC396&gt;=Q396</formula>
    </cfRule>
  </conditionalFormatting>
  <conditionalFormatting sqref="AD396">
    <cfRule type="expression" dxfId="1445" priority="1905">
      <formula>AD396&lt;G396</formula>
    </cfRule>
    <cfRule type="expression" dxfId="1444" priority="1906">
      <formula>AND(AD396&lt;R396,AD396&gt;=G396)</formula>
    </cfRule>
    <cfRule type="expression" dxfId="1443" priority="1907">
      <formula>AD396&gt;=R396</formula>
    </cfRule>
  </conditionalFormatting>
  <conditionalFormatting sqref="AE396">
    <cfRule type="expression" dxfId="1442" priority="1902">
      <formula>AE396&lt;H396</formula>
    </cfRule>
    <cfRule type="expression" dxfId="1441" priority="1903">
      <formula>AND(AE396&lt;S396,AE396&gt;=H396)</formula>
    </cfRule>
    <cfRule type="expression" dxfId="1440" priority="1904">
      <formula>AE396&gt;=S396</formula>
    </cfRule>
  </conditionalFormatting>
  <conditionalFormatting sqref="AF396">
    <cfRule type="expression" dxfId="1439" priority="1899">
      <formula>AF396&lt;I396</formula>
    </cfRule>
    <cfRule type="expression" dxfId="1438" priority="1900">
      <formula>AND(AF396&lt;T396,AF396&gt;=I396)</formula>
    </cfRule>
    <cfRule type="expression" dxfId="1437" priority="1901">
      <formula>AF396&gt;=T396</formula>
    </cfRule>
  </conditionalFormatting>
  <conditionalFormatting sqref="AG396">
    <cfRule type="expression" dxfId="1436" priority="1896">
      <formula>AG396&lt;J396</formula>
    </cfRule>
    <cfRule type="expression" dxfId="1435" priority="1897">
      <formula>AND(AG396&lt;U396,AG396&gt;=J396)</formula>
    </cfRule>
    <cfRule type="expression" dxfId="1434" priority="1898">
      <formula>AG396&gt;=U396</formula>
    </cfRule>
  </conditionalFormatting>
  <conditionalFormatting sqref="AH396">
    <cfRule type="expression" dxfId="1433" priority="1893">
      <formula>AH396&lt;K396</formula>
    </cfRule>
    <cfRule type="expression" dxfId="1432" priority="1894">
      <formula>AND(AH396&lt;V396,AH396&gt;=K396)</formula>
    </cfRule>
    <cfRule type="expression" dxfId="1431" priority="1895">
      <formula>AH396&gt;=V396</formula>
    </cfRule>
  </conditionalFormatting>
  <conditionalFormatting sqref="AI396">
    <cfRule type="expression" dxfId="1430" priority="1890">
      <formula>AI396&lt;L396</formula>
    </cfRule>
    <cfRule type="expression" dxfId="1429" priority="1891">
      <formula>AND(AI396&lt;W396,AI396&gt;=L396)</formula>
    </cfRule>
    <cfRule type="expression" dxfId="1428" priority="1892">
      <formula>AI396&gt;=W396</formula>
    </cfRule>
  </conditionalFormatting>
  <conditionalFormatting sqref="AJ396">
    <cfRule type="expression" dxfId="1427" priority="1887">
      <formula>AJ396&lt;M396</formula>
    </cfRule>
    <cfRule type="expression" dxfId="1426" priority="1888">
      <formula>AND(AJ396&lt;X396,AJ396&gt;=M396)</formula>
    </cfRule>
    <cfRule type="expression" dxfId="1425" priority="1889">
      <formula>AJ396&gt;=X396</formula>
    </cfRule>
  </conditionalFormatting>
  <conditionalFormatting sqref="AK396">
    <cfRule type="expression" dxfId="1424" priority="1884">
      <formula>AK396&lt;N396</formula>
    </cfRule>
    <cfRule type="expression" dxfId="1423" priority="1885">
      <formula>AND(AK396&lt;Y396,AK396&gt;=N396)</formula>
    </cfRule>
    <cfRule type="expression" dxfId="1422" priority="1886">
      <formula>AK396&gt;=Y396</formula>
    </cfRule>
  </conditionalFormatting>
  <conditionalFormatting sqref="AC396:AK396">
    <cfRule type="cellIs" dxfId="1421" priority="1881" operator="equal">
      <formula>0</formula>
    </cfRule>
  </conditionalFormatting>
  <conditionalFormatting sqref="AC397">
    <cfRule type="expression" dxfId="1420" priority="1875">
      <formula>AC397&lt;F397</formula>
    </cfRule>
    <cfRule type="expression" dxfId="1419" priority="1876">
      <formula>AND(AC397&lt;Q397,AC397&gt;=F397)</formula>
    </cfRule>
    <cfRule type="expression" dxfId="1418" priority="1877">
      <formula>AC397&gt;=Q397</formula>
    </cfRule>
  </conditionalFormatting>
  <conditionalFormatting sqref="AD397">
    <cfRule type="expression" dxfId="1417" priority="1872">
      <formula>AD397&lt;G397</formula>
    </cfRule>
    <cfRule type="expression" dxfId="1416" priority="1873">
      <formula>AND(AD397&lt;R397,AD397&gt;=G397)</formula>
    </cfRule>
    <cfRule type="expression" dxfId="1415" priority="1874">
      <formula>AD397&gt;=R397</formula>
    </cfRule>
  </conditionalFormatting>
  <conditionalFormatting sqref="AE397">
    <cfRule type="expression" dxfId="1414" priority="1869">
      <formula>AE397&lt;H397</formula>
    </cfRule>
    <cfRule type="expression" dxfId="1413" priority="1870">
      <formula>AND(AE397&lt;S397,AE397&gt;=H397)</formula>
    </cfRule>
    <cfRule type="expression" dxfId="1412" priority="1871">
      <formula>AE397&gt;=S397</formula>
    </cfRule>
  </conditionalFormatting>
  <conditionalFormatting sqref="AF397">
    <cfRule type="expression" dxfId="1411" priority="1866">
      <formula>AF397&lt;I397</formula>
    </cfRule>
    <cfRule type="expression" dxfId="1410" priority="1867">
      <formula>AND(AF397&lt;T397,AF397&gt;=I397)</formula>
    </cfRule>
    <cfRule type="expression" dxfId="1409" priority="1868">
      <formula>AF397&gt;=T397</formula>
    </cfRule>
  </conditionalFormatting>
  <conditionalFormatting sqref="AG397">
    <cfRule type="expression" dxfId="1408" priority="1863">
      <formula>AG397&lt;J397</formula>
    </cfRule>
    <cfRule type="expression" dxfId="1407" priority="1864">
      <formula>AND(AG397&lt;U397,AG397&gt;=J397)</formula>
    </cfRule>
    <cfRule type="expression" dxfId="1406" priority="1865">
      <formula>AG397&gt;=U397</formula>
    </cfRule>
  </conditionalFormatting>
  <conditionalFormatting sqref="AH397">
    <cfRule type="expression" dxfId="1405" priority="1860">
      <formula>AH397&lt;K397</formula>
    </cfRule>
    <cfRule type="expression" dxfId="1404" priority="1861">
      <formula>AND(AH397&lt;V397,AH397&gt;=K397)</formula>
    </cfRule>
    <cfRule type="expression" dxfId="1403" priority="1862">
      <formula>AH397&gt;=V397</formula>
    </cfRule>
  </conditionalFormatting>
  <conditionalFormatting sqref="AI397">
    <cfRule type="expression" dxfId="1402" priority="1857">
      <formula>AI397&lt;L397</formula>
    </cfRule>
    <cfRule type="expression" dxfId="1401" priority="1858">
      <formula>AND(AI397&lt;W397,AI397&gt;=L397)</formula>
    </cfRule>
    <cfRule type="expression" dxfId="1400" priority="1859">
      <formula>AI397&gt;=W397</formula>
    </cfRule>
  </conditionalFormatting>
  <conditionalFormatting sqref="AJ397">
    <cfRule type="expression" dxfId="1399" priority="1854">
      <formula>AJ397&lt;M397</formula>
    </cfRule>
    <cfRule type="expression" dxfId="1398" priority="1855">
      <formula>AND(AJ397&lt;X397,AJ397&gt;=M397)</formula>
    </cfRule>
    <cfRule type="expression" dxfId="1397" priority="1856">
      <formula>AJ397&gt;=X397</formula>
    </cfRule>
  </conditionalFormatting>
  <conditionalFormatting sqref="AK397">
    <cfRule type="expression" dxfId="1396" priority="1851">
      <formula>AK397&lt;N397</formula>
    </cfRule>
    <cfRule type="expression" dxfId="1395" priority="1852">
      <formula>AND(AK397&lt;Y397,AK397&gt;=N397)</formula>
    </cfRule>
    <cfRule type="expression" dxfId="1394" priority="1853">
      <formula>AK397&gt;=Y397</formula>
    </cfRule>
  </conditionalFormatting>
  <conditionalFormatting sqref="AC397:AK397">
    <cfRule type="cellIs" dxfId="1393" priority="1848" operator="equal">
      <formula>0</formula>
    </cfRule>
  </conditionalFormatting>
  <conditionalFormatting sqref="AC398">
    <cfRule type="expression" dxfId="1392" priority="1842">
      <formula>AC398&lt;F398</formula>
    </cfRule>
    <cfRule type="expression" dxfId="1391" priority="1843">
      <formula>AND(AC398&lt;Q398,AC398&gt;=F398)</formula>
    </cfRule>
    <cfRule type="expression" dxfId="1390" priority="1844">
      <formula>AC398&gt;=Q398</formula>
    </cfRule>
  </conditionalFormatting>
  <conditionalFormatting sqref="AD398">
    <cfRule type="expression" dxfId="1389" priority="1839">
      <formula>AD398&lt;G398</formula>
    </cfRule>
    <cfRule type="expression" dxfId="1388" priority="1840">
      <formula>AND(AD398&lt;R398,AD398&gt;=G398)</formula>
    </cfRule>
    <cfRule type="expression" dxfId="1387" priority="1841">
      <formula>AD398&gt;=R398</formula>
    </cfRule>
  </conditionalFormatting>
  <conditionalFormatting sqref="AE398">
    <cfRule type="expression" dxfId="1386" priority="1836">
      <formula>AE398&lt;H398</formula>
    </cfRule>
    <cfRule type="expression" dxfId="1385" priority="1837">
      <formula>AND(AE398&lt;S398,AE398&gt;=H398)</formula>
    </cfRule>
    <cfRule type="expression" dxfId="1384" priority="1838">
      <formula>AE398&gt;=S398</formula>
    </cfRule>
  </conditionalFormatting>
  <conditionalFormatting sqref="AF398">
    <cfRule type="expression" dxfId="1383" priority="1833">
      <formula>AF398&lt;I398</formula>
    </cfRule>
    <cfRule type="expression" dxfId="1382" priority="1834">
      <formula>AND(AF398&lt;T398,AF398&gt;=I398)</formula>
    </cfRule>
    <cfRule type="expression" dxfId="1381" priority="1835">
      <formula>AF398&gt;=T398</formula>
    </cfRule>
  </conditionalFormatting>
  <conditionalFormatting sqref="AG398">
    <cfRule type="expression" dxfId="1380" priority="1830">
      <formula>AG398&lt;J398</formula>
    </cfRule>
    <cfRule type="expression" dxfId="1379" priority="1831">
      <formula>AND(AG398&lt;U398,AG398&gt;=J398)</formula>
    </cfRule>
    <cfRule type="expression" dxfId="1378" priority="1832">
      <formula>AG398&gt;=U398</formula>
    </cfRule>
  </conditionalFormatting>
  <conditionalFormatting sqref="AH398">
    <cfRule type="expression" dxfId="1377" priority="1827">
      <formula>AH398&lt;K398</formula>
    </cfRule>
    <cfRule type="expression" dxfId="1376" priority="1828">
      <formula>AND(AH398&lt;V398,AH398&gt;=K398)</formula>
    </cfRule>
    <cfRule type="expression" dxfId="1375" priority="1829">
      <formula>AH398&gt;=V398</formula>
    </cfRule>
  </conditionalFormatting>
  <conditionalFormatting sqref="AI398">
    <cfRule type="expression" dxfId="1374" priority="1824">
      <formula>AI398&lt;L398</formula>
    </cfRule>
    <cfRule type="expression" dxfId="1373" priority="1825">
      <formula>AND(AI398&lt;W398,AI398&gt;=L398)</formula>
    </cfRule>
    <cfRule type="expression" dxfId="1372" priority="1826">
      <formula>AI398&gt;=W398</formula>
    </cfRule>
  </conditionalFormatting>
  <conditionalFormatting sqref="AJ398">
    <cfRule type="expression" dxfId="1371" priority="1821">
      <formula>AJ398&lt;M398</formula>
    </cfRule>
    <cfRule type="expression" dxfId="1370" priority="1822">
      <formula>AND(AJ398&lt;X398,AJ398&gt;=M398)</formula>
    </cfRule>
    <cfRule type="expression" dxfId="1369" priority="1823">
      <formula>AJ398&gt;=X398</formula>
    </cfRule>
  </conditionalFormatting>
  <conditionalFormatting sqref="AK398">
    <cfRule type="expression" dxfId="1368" priority="1818">
      <formula>AK398&lt;N398</formula>
    </cfRule>
    <cfRule type="expression" dxfId="1367" priority="1819">
      <formula>AND(AK398&lt;Y398,AK398&gt;=N398)</formula>
    </cfRule>
    <cfRule type="expression" dxfId="1366" priority="1820">
      <formula>AK398&gt;=Y398</formula>
    </cfRule>
  </conditionalFormatting>
  <conditionalFormatting sqref="AC398:AK398">
    <cfRule type="cellIs" dxfId="1365" priority="1815" operator="equal">
      <formula>0</formula>
    </cfRule>
  </conditionalFormatting>
  <conditionalFormatting sqref="AC400">
    <cfRule type="expression" dxfId="1364" priority="1809">
      <formula>AC400&lt;F400</formula>
    </cfRule>
    <cfRule type="expression" dxfId="1363" priority="1810">
      <formula>AND(AC400&lt;Q400,AC400&gt;=F400)</formula>
    </cfRule>
    <cfRule type="expression" dxfId="1362" priority="1811">
      <formula>AC400&gt;=Q400</formula>
    </cfRule>
  </conditionalFormatting>
  <conditionalFormatting sqref="AD400">
    <cfRule type="expression" dxfId="1361" priority="1806">
      <formula>AD400&lt;G400</formula>
    </cfRule>
    <cfRule type="expression" dxfId="1360" priority="1807">
      <formula>AND(AD400&lt;R400,AD400&gt;=G400)</formula>
    </cfRule>
    <cfRule type="expression" dxfId="1359" priority="1808">
      <formula>AD400&gt;=R400</formula>
    </cfRule>
  </conditionalFormatting>
  <conditionalFormatting sqref="AE400">
    <cfRule type="expression" dxfId="1358" priority="1803">
      <formula>AE400&lt;H400</formula>
    </cfRule>
    <cfRule type="expression" dxfId="1357" priority="1804">
      <formula>AND(AE400&lt;S400,AE400&gt;=H400)</formula>
    </cfRule>
    <cfRule type="expression" dxfId="1356" priority="1805">
      <formula>AE400&gt;=S400</formula>
    </cfRule>
  </conditionalFormatting>
  <conditionalFormatting sqref="AF400">
    <cfRule type="expression" dxfId="1355" priority="1800">
      <formula>AF400&lt;I400</formula>
    </cfRule>
    <cfRule type="expression" dxfId="1354" priority="1801">
      <formula>AND(AF400&lt;T400,AF400&gt;=I400)</formula>
    </cfRule>
    <cfRule type="expression" dxfId="1353" priority="1802">
      <formula>AF400&gt;=T400</formula>
    </cfRule>
  </conditionalFormatting>
  <conditionalFormatting sqref="AG400">
    <cfRule type="expression" dxfId="1352" priority="1797">
      <formula>AG400&lt;J400</formula>
    </cfRule>
    <cfRule type="expression" dxfId="1351" priority="1798">
      <formula>AND(AG400&lt;U400,AG400&gt;=J400)</formula>
    </cfRule>
    <cfRule type="expression" dxfId="1350" priority="1799">
      <formula>AG400&gt;=U400</formula>
    </cfRule>
  </conditionalFormatting>
  <conditionalFormatting sqref="AH400">
    <cfRule type="expression" dxfId="1349" priority="1794">
      <formula>AH400&lt;K400</formula>
    </cfRule>
    <cfRule type="expression" dxfId="1348" priority="1795">
      <formula>AND(AH400&lt;V400,AH400&gt;=K400)</formula>
    </cfRule>
    <cfRule type="expression" dxfId="1347" priority="1796">
      <formula>AH400&gt;=V400</formula>
    </cfRule>
  </conditionalFormatting>
  <conditionalFormatting sqref="AI400">
    <cfRule type="expression" dxfId="1346" priority="1791">
      <formula>AI400&lt;L400</formula>
    </cfRule>
    <cfRule type="expression" dxfId="1345" priority="1792">
      <formula>AND(AI400&lt;W400,AI400&gt;=L400)</formula>
    </cfRule>
    <cfRule type="expression" dxfId="1344" priority="1793">
      <formula>AI400&gt;=W400</formula>
    </cfRule>
  </conditionalFormatting>
  <conditionalFormatting sqref="AJ400">
    <cfRule type="expression" dxfId="1343" priority="1788">
      <formula>AJ400&lt;M400</formula>
    </cfRule>
    <cfRule type="expression" dxfId="1342" priority="1789">
      <formula>AND(AJ400&lt;X400,AJ400&gt;=M400)</formula>
    </cfRule>
    <cfRule type="expression" dxfId="1341" priority="1790">
      <formula>AJ400&gt;=X400</formula>
    </cfRule>
  </conditionalFormatting>
  <conditionalFormatting sqref="AK400">
    <cfRule type="expression" dxfId="1340" priority="1785">
      <formula>AK400&lt;N400</formula>
    </cfRule>
    <cfRule type="expression" dxfId="1339" priority="1786">
      <formula>AND(AK400&lt;Y400,AK400&gt;=N400)</formula>
    </cfRule>
    <cfRule type="expression" dxfId="1338" priority="1787">
      <formula>AK400&gt;=Y400</formula>
    </cfRule>
  </conditionalFormatting>
  <conditionalFormatting sqref="AC400:AK400">
    <cfRule type="cellIs" dxfId="1337" priority="1782" operator="equal">
      <formula>0</formula>
    </cfRule>
  </conditionalFormatting>
  <conditionalFormatting sqref="AC401">
    <cfRule type="expression" dxfId="1336" priority="1776">
      <formula>AC401&lt;F401</formula>
    </cfRule>
    <cfRule type="expression" dxfId="1335" priority="1777">
      <formula>AND(AC401&lt;Q401,AC401&gt;=F401)</formula>
    </cfRule>
    <cfRule type="expression" dxfId="1334" priority="1778">
      <formula>AC401&gt;=Q401</formula>
    </cfRule>
  </conditionalFormatting>
  <conditionalFormatting sqref="AD401">
    <cfRule type="expression" dxfId="1333" priority="1773">
      <formula>AD401&lt;G401</formula>
    </cfRule>
    <cfRule type="expression" dxfId="1332" priority="1774">
      <formula>AND(AD401&lt;R401,AD401&gt;=G401)</formula>
    </cfRule>
    <cfRule type="expression" dxfId="1331" priority="1775">
      <formula>AD401&gt;=R401</formula>
    </cfRule>
  </conditionalFormatting>
  <conditionalFormatting sqref="AE401">
    <cfRule type="expression" dxfId="1330" priority="1770">
      <formula>AE401&lt;H401</formula>
    </cfRule>
    <cfRule type="expression" dxfId="1329" priority="1771">
      <formula>AND(AE401&lt;S401,AE401&gt;=H401)</formula>
    </cfRule>
    <cfRule type="expression" dxfId="1328" priority="1772">
      <formula>AE401&gt;=S401</formula>
    </cfRule>
  </conditionalFormatting>
  <conditionalFormatting sqref="AF401">
    <cfRule type="expression" dxfId="1327" priority="1767">
      <formula>AF401&lt;I401</formula>
    </cfRule>
    <cfRule type="expression" dxfId="1326" priority="1768">
      <formula>AND(AF401&lt;T401,AF401&gt;=I401)</formula>
    </cfRule>
    <cfRule type="expression" dxfId="1325" priority="1769">
      <formula>AF401&gt;=T401</formula>
    </cfRule>
  </conditionalFormatting>
  <conditionalFormatting sqref="AG401">
    <cfRule type="expression" dxfId="1324" priority="1764">
      <formula>AG401&lt;J401</formula>
    </cfRule>
    <cfRule type="expression" dxfId="1323" priority="1765">
      <formula>AND(AG401&lt;U401,AG401&gt;=J401)</formula>
    </cfRule>
    <cfRule type="expression" dxfId="1322" priority="1766">
      <formula>AG401&gt;=U401</formula>
    </cfRule>
  </conditionalFormatting>
  <conditionalFormatting sqref="AH401">
    <cfRule type="expression" dxfId="1321" priority="1761">
      <formula>AH401&lt;K401</formula>
    </cfRule>
    <cfRule type="expression" dxfId="1320" priority="1762">
      <formula>AND(AH401&lt;V401,AH401&gt;=K401)</formula>
    </cfRule>
    <cfRule type="expression" dxfId="1319" priority="1763">
      <formula>AH401&gt;=V401</formula>
    </cfRule>
  </conditionalFormatting>
  <conditionalFormatting sqref="AI401">
    <cfRule type="expression" dxfId="1318" priority="1758">
      <formula>AI401&lt;L401</formula>
    </cfRule>
    <cfRule type="expression" dxfId="1317" priority="1759">
      <formula>AND(AI401&lt;W401,AI401&gt;=L401)</formula>
    </cfRule>
    <cfRule type="expression" dxfId="1316" priority="1760">
      <formula>AI401&gt;=W401</formula>
    </cfRule>
  </conditionalFormatting>
  <conditionalFormatting sqref="AJ401">
    <cfRule type="expression" dxfId="1315" priority="1755">
      <formula>AJ401&lt;M401</formula>
    </cfRule>
    <cfRule type="expression" dxfId="1314" priority="1756">
      <formula>AND(AJ401&lt;X401,AJ401&gt;=M401)</formula>
    </cfRule>
    <cfRule type="expression" dxfId="1313" priority="1757">
      <formula>AJ401&gt;=X401</formula>
    </cfRule>
  </conditionalFormatting>
  <conditionalFormatting sqref="AK401">
    <cfRule type="expression" dxfId="1312" priority="1752">
      <formula>AK401&lt;N401</formula>
    </cfRule>
    <cfRule type="expression" dxfId="1311" priority="1753">
      <formula>AND(AK401&lt;Y401,AK401&gt;=N401)</formula>
    </cfRule>
    <cfRule type="expression" dxfId="1310" priority="1754">
      <formula>AK401&gt;=Y401</formula>
    </cfRule>
  </conditionalFormatting>
  <conditionalFormatting sqref="AC401:AK401">
    <cfRule type="cellIs" dxfId="1309" priority="1749" operator="equal">
      <formula>0</formula>
    </cfRule>
  </conditionalFormatting>
  <conditionalFormatting sqref="AC403">
    <cfRule type="expression" dxfId="1308" priority="1743">
      <formula>AC403&lt;F403</formula>
    </cfRule>
    <cfRule type="expression" dxfId="1307" priority="1744">
      <formula>AND(AC403&lt;Q403,AC403&gt;=F403)</formula>
    </cfRule>
    <cfRule type="expression" dxfId="1306" priority="1745">
      <formula>AC403&gt;=Q403</formula>
    </cfRule>
  </conditionalFormatting>
  <conditionalFormatting sqref="AD403">
    <cfRule type="expression" dxfId="1305" priority="1740">
      <formula>AD403&lt;G403</formula>
    </cfRule>
    <cfRule type="expression" dxfId="1304" priority="1741">
      <formula>AND(AD403&lt;R403,AD403&gt;=G403)</formula>
    </cfRule>
    <cfRule type="expression" dxfId="1303" priority="1742">
      <formula>AD403&gt;=R403</formula>
    </cfRule>
  </conditionalFormatting>
  <conditionalFormatting sqref="AE403">
    <cfRule type="expression" dxfId="1302" priority="1737">
      <formula>AE403&lt;H403</formula>
    </cfRule>
    <cfRule type="expression" dxfId="1301" priority="1738">
      <formula>AND(AE403&lt;S403,AE403&gt;=H403)</formula>
    </cfRule>
    <cfRule type="expression" dxfId="1300" priority="1739">
      <formula>AE403&gt;=S403</formula>
    </cfRule>
  </conditionalFormatting>
  <conditionalFormatting sqref="AF403">
    <cfRule type="expression" dxfId="1299" priority="1734">
      <formula>AF403&lt;I403</formula>
    </cfRule>
    <cfRule type="expression" dxfId="1298" priority="1735">
      <formula>AND(AF403&lt;T403,AF403&gt;=I403)</formula>
    </cfRule>
    <cfRule type="expression" dxfId="1297" priority="1736">
      <formula>AF403&gt;=T403</formula>
    </cfRule>
  </conditionalFormatting>
  <conditionalFormatting sqref="AG403">
    <cfRule type="expression" dxfId="1296" priority="1731">
      <formula>AG403&lt;J403</formula>
    </cfRule>
    <cfRule type="expression" dxfId="1295" priority="1732">
      <formula>AND(AG403&lt;U403,AG403&gt;=J403)</formula>
    </cfRule>
    <cfRule type="expression" dxfId="1294" priority="1733">
      <formula>AG403&gt;=U403</formula>
    </cfRule>
  </conditionalFormatting>
  <conditionalFormatting sqref="AH403">
    <cfRule type="expression" dxfId="1293" priority="1728">
      <formula>AH403&lt;K403</formula>
    </cfRule>
    <cfRule type="expression" dxfId="1292" priority="1729">
      <formula>AND(AH403&lt;V403,AH403&gt;=K403)</formula>
    </cfRule>
    <cfRule type="expression" dxfId="1291" priority="1730">
      <formula>AH403&gt;=V403</formula>
    </cfRule>
  </conditionalFormatting>
  <conditionalFormatting sqref="AI403">
    <cfRule type="expression" dxfId="1290" priority="1725">
      <formula>AI403&lt;L403</formula>
    </cfRule>
    <cfRule type="expression" dxfId="1289" priority="1726">
      <formula>AND(AI403&lt;W403,AI403&gt;=L403)</formula>
    </cfRule>
    <cfRule type="expression" dxfId="1288" priority="1727">
      <formula>AI403&gt;=W403</formula>
    </cfRule>
  </conditionalFormatting>
  <conditionalFormatting sqref="AJ403">
    <cfRule type="expression" dxfId="1287" priority="1722">
      <formula>AJ403&lt;M403</formula>
    </cfRule>
    <cfRule type="expression" dxfId="1286" priority="1723">
      <formula>AND(AJ403&lt;X403,AJ403&gt;=M403)</formula>
    </cfRule>
    <cfRule type="expression" dxfId="1285" priority="1724">
      <formula>AJ403&gt;=X403</formula>
    </cfRule>
  </conditionalFormatting>
  <conditionalFormatting sqref="AK403">
    <cfRule type="expression" dxfId="1284" priority="1719">
      <formula>AK403&lt;N403</formula>
    </cfRule>
    <cfRule type="expression" dxfId="1283" priority="1720">
      <formula>AND(AK403&lt;Y403,AK403&gt;=N403)</formula>
    </cfRule>
    <cfRule type="expression" dxfId="1282" priority="1721">
      <formula>AK403&gt;=Y403</formula>
    </cfRule>
  </conditionalFormatting>
  <conditionalFormatting sqref="AC403:AK403">
    <cfRule type="cellIs" dxfId="1281" priority="1716" operator="equal">
      <formula>0</formula>
    </cfRule>
  </conditionalFormatting>
  <conditionalFormatting sqref="AC404">
    <cfRule type="expression" dxfId="1280" priority="1710">
      <formula>AC404&lt;F404</formula>
    </cfRule>
    <cfRule type="expression" dxfId="1279" priority="1711">
      <formula>AND(AC404&lt;Q404,AC404&gt;=F404)</formula>
    </cfRule>
    <cfRule type="expression" dxfId="1278" priority="1712">
      <formula>AC404&gt;=Q404</formula>
    </cfRule>
  </conditionalFormatting>
  <conditionalFormatting sqref="AD404">
    <cfRule type="expression" dxfId="1277" priority="1707">
      <formula>AD404&lt;G404</formula>
    </cfRule>
    <cfRule type="expression" dxfId="1276" priority="1708">
      <formula>AND(AD404&lt;R404,AD404&gt;=G404)</formula>
    </cfRule>
    <cfRule type="expression" dxfId="1275" priority="1709">
      <formula>AD404&gt;=R404</formula>
    </cfRule>
  </conditionalFormatting>
  <conditionalFormatting sqref="AE404">
    <cfRule type="expression" dxfId="1274" priority="1704">
      <formula>AE404&lt;H404</formula>
    </cfRule>
    <cfRule type="expression" dxfId="1273" priority="1705">
      <formula>AND(AE404&lt;S404,AE404&gt;=H404)</formula>
    </cfRule>
    <cfRule type="expression" dxfId="1272" priority="1706">
      <formula>AE404&gt;=S404</formula>
    </cfRule>
  </conditionalFormatting>
  <conditionalFormatting sqref="AF404">
    <cfRule type="expression" dxfId="1271" priority="1701">
      <formula>AF404&lt;I404</formula>
    </cfRule>
    <cfRule type="expression" dxfId="1270" priority="1702">
      <formula>AND(AF404&lt;T404,AF404&gt;=I404)</formula>
    </cfRule>
    <cfRule type="expression" dxfId="1269" priority="1703">
      <formula>AF404&gt;=T404</formula>
    </cfRule>
  </conditionalFormatting>
  <conditionalFormatting sqref="AG404">
    <cfRule type="expression" dxfId="1268" priority="1698">
      <formula>AG404&lt;J404</formula>
    </cfRule>
    <cfRule type="expression" dxfId="1267" priority="1699">
      <formula>AND(AG404&lt;U404,AG404&gt;=J404)</formula>
    </cfRule>
    <cfRule type="expression" dxfId="1266" priority="1700">
      <formula>AG404&gt;=U404</formula>
    </cfRule>
  </conditionalFormatting>
  <conditionalFormatting sqref="AH404">
    <cfRule type="expression" dxfId="1265" priority="1695">
      <formula>AH404&lt;K404</formula>
    </cfRule>
    <cfRule type="expression" dxfId="1264" priority="1696">
      <formula>AND(AH404&lt;V404,AH404&gt;=K404)</formula>
    </cfRule>
    <cfRule type="expression" dxfId="1263" priority="1697">
      <formula>AH404&gt;=V404</formula>
    </cfRule>
  </conditionalFormatting>
  <conditionalFormatting sqref="AI404">
    <cfRule type="expression" dxfId="1262" priority="1692">
      <formula>AI404&lt;L404</formula>
    </cfRule>
    <cfRule type="expression" dxfId="1261" priority="1693">
      <formula>AND(AI404&lt;W404,AI404&gt;=L404)</formula>
    </cfRule>
    <cfRule type="expression" dxfId="1260" priority="1694">
      <formula>AI404&gt;=W404</formula>
    </cfRule>
  </conditionalFormatting>
  <conditionalFormatting sqref="AJ404">
    <cfRule type="expression" dxfId="1259" priority="1689">
      <formula>AJ404&lt;M404</formula>
    </cfRule>
    <cfRule type="expression" dxfId="1258" priority="1690">
      <formula>AND(AJ404&lt;X404,AJ404&gt;=M404)</formula>
    </cfRule>
    <cfRule type="expression" dxfId="1257" priority="1691">
      <formula>AJ404&gt;=X404</formula>
    </cfRule>
  </conditionalFormatting>
  <conditionalFormatting sqref="AK404">
    <cfRule type="expression" dxfId="1256" priority="1686">
      <formula>AK404&lt;N404</formula>
    </cfRule>
    <cfRule type="expression" dxfId="1255" priority="1687">
      <formula>AND(AK404&lt;Y404,AK404&gt;=N404)</formula>
    </cfRule>
    <cfRule type="expression" dxfId="1254" priority="1688">
      <formula>AK404&gt;=Y404</formula>
    </cfRule>
  </conditionalFormatting>
  <conditionalFormatting sqref="AC404:AK404">
    <cfRule type="cellIs" dxfId="1253" priority="1683" operator="equal">
      <formula>0</formula>
    </cfRule>
  </conditionalFormatting>
  <conditionalFormatting sqref="AC406">
    <cfRule type="expression" dxfId="1252" priority="1644">
      <formula>AC406&lt;F406</formula>
    </cfRule>
    <cfRule type="expression" dxfId="1251" priority="1645">
      <formula>AND(AC406&lt;Q406,AC406&gt;=F406)</formula>
    </cfRule>
    <cfRule type="expression" dxfId="1250" priority="1646">
      <formula>AC406&gt;=Q406</formula>
    </cfRule>
  </conditionalFormatting>
  <conditionalFormatting sqref="AD406">
    <cfRule type="expression" dxfId="1249" priority="1641">
      <formula>AD406&lt;G406</formula>
    </cfRule>
    <cfRule type="expression" dxfId="1248" priority="1642">
      <formula>AND(AD406&lt;R406,AD406&gt;=G406)</formula>
    </cfRule>
    <cfRule type="expression" dxfId="1247" priority="1643">
      <formula>AD406&gt;=R406</formula>
    </cfRule>
  </conditionalFormatting>
  <conditionalFormatting sqref="AE406">
    <cfRule type="expression" dxfId="1246" priority="1638">
      <formula>AE406&lt;H406</formula>
    </cfRule>
    <cfRule type="expression" dxfId="1245" priority="1639">
      <formula>AND(AE406&lt;S406,AE406&gt;=H406)</formula>
    </cfRule>
    <cfRule type="expression" dxfId="1244" priority="1640">
      <formula>AE406&gt;=S406</formula>
    </cfRule>
  </conditionalFormatting>
  <conditionalFormatting sqref="AF406">
    <cfRule type="expression" dxfId="1243" priority="1635">
      <formula>AF406&lt;I406</formula>
    </cfRule>
    <cfRule type="expression" dxfId="1242" priority="1636">
      <formula>AND(AF406&lt;T406,AF406&gt;=I406)</formula>
    </cfRule>
    <cfRule type="expression" dxfId="1241" priority="1637">
      <formula>AF406&gt;=T406</formula>
    </cfRule>
  </conditionalFormatting>
  <conditionalFormatting sqref="AG406">
    <cfRule type="expression" dxfId="1240" priority="1632">
      <formula>AG406&lt;J406</formula>
    </cfRule>
    <cfRule type="expression" dxfId="1239" priority="1633">
      <formula>AND(AG406&lt;U406,AG406&gt;=J406)</formula>
    </cfRule>
    <cfRule type="expression" dxfId="1238" priority="1634">
      <formula>AG406&gt;=U406</formula>
    </cfRule>
  </conditionalFormatting>
  <conditionalFormatting sqref="AH406">
    <cfRule type="expression" dxfId="1237" priority="1629">
      <formula>AH406&lt;K406</formula>
    </cfRule>
    <cfRule type="expression" dxfId="1236" priority="1630">
      <formula>AND(AH406&lt;V406,AH406&gt;=K406)</formula>
    </cfRule>
    <cfRule type="expression" dxfId="1235" priority="1631">
      <formula>AH406&gt;=V406</formula>
    </cfRule>
  </conditionalFormatting>
  <conditionalFormatting sqref="AI406">
    <cfRule type="expression" dxfId="1234" priority="1626">
      <formula>AI406&lt;L406</formula>
    </cfRule>
    <cfRule type="expression" dxfId="1233" priority="1627">
      <formula>AND(AI406&lt;W406,AI406&gt;=L406)</formula>
    </cfRule>
    <cfRule type="expression" dxfId="1232" priority="1628">
      <formula>AI406&gt;=W406</formula>
    </cfRule>
  </conditionalFormatting>
  <conditionalFormatting sqref="AJ406">
    <cfRule type="expression" dxfId="1231" priority="1623">
      <formula>AJ406&lt;M406</formula>
    </cfRule>
    <cfRule type="expression" dxfId="1230" priority="1624">
      <formula>AND(AJ406&lt;X406,AJ406&gt;=M406)</formula>
    </cfRule>
    <cfRule type="expression" dxfId="1229" priority="1625">
      <formula>AJ406&gt;=X406</formula>
    </cfRule>
  </conditionalFormatting>
  <conditionalFormatting sqref="AK406">
    <cfRule type="expression" dxfId="1228" priority="1620">
      <formula>AK406&lt;N406</formula>
    </cfRule>
    <cfRule type="expression" dxfId="1227" priority="1621">
      <formula>AND(AK406&lt;Y406,AK406&gt;=N406)</formula>
    </cfRule>
    <cfRule type="expression" dxfId="1226" priority="1622">
      <formula>AK406&gt;=Y406</formula>
    </cfRule>
  </conditionalFormatting>
  <conditionalFormatting sqref="AC406:AK406">
    <cfRule type="cellIs" dxfId="1225" priority="1617" operator="equal">
      <formula>0</formula>
    </cfRule>
  </conditionalFormatting>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R407"/>
  <sheetViews>
    <sheetView showGridLines="0" zoomScale="80" zoomScaleNormal="80" workbookViewId="0">
      <pane xSplit="3" ySplit="7" topLeftCell="D8" activePane="bottomRight" state="frozen"/>
      <selection activeCell="AQ3" sqref="AQ3:BA3"/>
      <selection pane="topRight" activeCell="AQ3" sqref="AQ3:BA3"/>
      <selection pane="bottomLeft" activeCell="AQ3" sqref="AQ3:BA3"/>
      <selection pane="bottomRight" activeCell="B1" sqref="B1"/>
    </sheetView>
  </sheetViews>
  <sheetFormatPr defaultRowHeight="14.25" x14ac:dyDescent="0.45"/>
  <cols>
    <col min="1" max="1" width="49.265625" hidden="1" customWidth="1"/>
    <col min="2" max="2" width="60.265625" customWidth="1"/>
    <col min="3" max="3" width="9.265625" customWidth="1"/>
    <col min="4" max="4" width="6.73046875" style="113" customWidth="1"/>
    <col min="6" max="6" width="8.1328125" style="113" bestFit="1" customWidth="1"/>
    <col min="7" max="7" width="9.1328125" style="293"/>
    <col min="13" max="13" width="9.59765625" style="113" bestFit="1" customWidth="1"/>
    <col min="14" max="14" width="6.73046875" style="113" customWidth="1"/>
    <col min="15" max="15" width="9.59765625" style="293" bestFit="1" customWidth="1"/>
    <col min="16" max="16" width="9.59765625" style="113" bestFit="1" customWidth="1"/>
    <col min="17" max="17" width="6.73046875" style="113" bestFit="1" customWidth="1"/>
    <col min="18" max="18" width="9.59765625" style="293" bestFit="1" customWidth="1"/>
  </cols>
  <sheetData>
    <row r="1" spans="1:18" ht="33.4" x14ac:dyDescent="1">
      <c r="A1" s="39"/>
      <c r="B1" s="109" t="s">
        <v>1206</v>
      </c>
      <c r="C1" s="113"/>
      <c r="D1" s="208" t="s">
        <v>1358</v>
      </c>
      <c r="M1" s="208"/>
      <c r="O1" s="292"/>
      <c r="P1" s="208"/>
      <c r="R1" s="292"/>
    </row>
    <row r="3" spans="1:18" ht="14.65" thickBot="1" x14ac:dyDescent="0.5">
      <c r="D3"/>
      <c r="F3"/>
      <c r="M3"/>
      <c r="N3"/>
      <c r="P3"/>
      <c r="Q3"/>
    </row>
    <row r="4" spans="1:18" ht="14.65" thickBot="1" x14ac:dyDescent="0.5">
      <c r="D4"/>
      <c r="E4" s="611" t="s">
        <v>1207</v>
      </c>
      <c r="F4" s="612"/>
      <c r="G4" s="613"/>
      <c r="H4" s="611" t="s">
        <v>1214</v>
      </c>
      <c r="I4" s="612"/>
      <c r="J4" s="612"/>
      <c r="K4" s="612"/>
      <c r="L4" s="613"/>
      <c r="M4" s="611" t="s">
        <v>1218</v>
      </c>
      <c r="N4" s="612"/>
      <c r="O4" s="613"/>
      <c r="P4" s="611" t="s">
        <v>1219</v>
      </c>
      <c r="Q4" s="612"/>
      <c r="R4" s="613"/>
    </row>
    <row r="5" spans="1:18" ht="150" customHeight="1" thickBot="1" x14ac:dyDescent="0.5">
      <c r="A5" s="3"/>
      <c r="B5" s="42" t="s">
        <v>810</v>
      </c>
      <c r="C5" s="494" t="s">
        <v>695</v>
      </c>
      <c r="D5" s="495" t="s">
        <v>1208</v>
      </c>
      <c r="E5" s="342" t="s">
        <v>1146</v>
      </c>
      <c r="F5" s="340" t="s">
        <v>1202</v>
      </c>
      <c r="G5" s="341" t="s">
        <v>1203</v>
      </c>
      <c r="H5" s="342" t="s">
        <v>1209</v>
      </c>
      <c r="I5" s="342" t="s">
        <v>1210</v>
      </c>
      <c r="J5" s="340" t="s">
        <v>1211</v>
      </c>
      <c r="K5" s="340" t="s">
        <v>1212</v>
      </c>
      <c r="L5" s="341" t="s">
        <v>1213</v>
      </c>
      <c r="M5" s="340" t="s">
        <v>1215</v>
      </c>
      <c r="N5" s="340" t="s">
        <v>1216</v>
      </c>
      <c r="O5" s="341" t="s">
        <v>1217</v>
      </c>
      <c r="P5" s="340" t="s">
        <v>1220</v>
      </c>
      <c r="Q5" s="340" t="s">
        <v>1202</v>
      </c>
      <c r="R5" s="341" t="s">
        <v>1221</v>
      </c>
    </row>
    <row r="6" spans="1:18" ht="14.65" thickBot="1" x14ac:dyDescent="0.5">
      <c r="A6" s="3"/>
      <c r="B6" s="553" t="s">
        <v>1152</v>
      </c>
      <c r="C6" s="570"/>
      <c r="D6" s="423"/>
      <c r="E6" s="571"/>
      <c r="F6" s="572"/>
      <c r="G6" s="295">
        <v>0.9</v>
      </c>
      <c r="H6" s="343"/>
      <c r="I6" s="344"/>
      <c r="J6" s="571"/>
      <c r="K6" s="572"/>
      <c r="L6" s="295"/>
      <c r="M6" s="571"/>
      <c r="N6" s="572"/>
      <c r="O6" s="295">
        <v>0.9</v>
      </c>
      <c r="P6" s="571"/>
      <c r="Q6" s="572"/>
      <c r="R6" s="295">
        <v>0.9</v>
      </c>
    </row>
    <row r="7" spans="1:18" ht="6.75" customHeight="1" x14ac:dyDescent="0.45">
      <c r="A7" s="19"/>
      <c r="B7" s="50"/>
      <c r="C7" s="49"/>
      <c r="D7" s="132"/>
      <c r="E7" s="294"/>
      <c r="F7" s="294"/>
      <c r="G7" s="294"/>
      <c r="H7" s="294"/>
      <c r="I7" s="294"/>
      <c r="J7" s="132"/>
      <c r="K7" s="132"/>
      <c r="L7" s="294"/>
      <c r="M7" s="132"/>
      <c r="N7" s="132"/>
      <c r="O7" s="294"/>
      <c r="P7" s="132"/>
      <c r="Q7" s="132"/>
      <c r="R7" s="294"/>
    </row>
    <row r="8" spans="1:18" x14ac:dyDescent="0.45">
      <c r="A8" s="19" t="s">
        <v>0</v>
      </c>
      <c r="B8" s="25" t="s">
        <v>811</v>
      </c>
      <c r="C8" s="46"/>
      <c r="D8" s="314">
        <v>0</v>
      </c>
      <c r="E8" s="347">
        <v>0</v>
      </c>
      <c r="F8" s="139">
        <v>10</v>
      </c>
      <c r="G8" s="64">
        <v>0</v>
      </c>
      <c r="H8" s="346">
        <v>13</v>
      </c>
      <c r="I8" s="348">
        <v>0</v>
      </c>
      <c r="J8" s="138">
        <v>8</v>
      </c>
      <c r="K8" s="139">
        <v>11</v>
      </c>
      <c r="L8" s="349">
        <v>0.72729999999999995</v>
      </c>
      <c r="M8" s="138">
        <v>0</v>
      </c>
      <c r="N8" s="139">
        <v>1</v>
      </c>
      <c r="O8" s="103">
        <v>0</v>
      </c>
      <c r="P8" s="138">
        <v>1</v>
      </c>
      <c r="Q8" s="139">
        <v>10</v>
      </c>
      <c r="R8" s="103">
        <v>0.1</v>
      </c>
    </row>
    <row r="9" spans="1:18" x14ac:dyDescent="0.45">
      <c r="A9" s="19" t="s">
        <v>1363</v>
      </c>
      <c r="B9" s="25" t="s">
        <v>823</v>
      </c>
      <c r="C9" s="46"/>
      <c r="D9" s="315">
        <v>0</v>
      </c>
      <c r="E9" s="350">
        <v>0</v>
      </c>
      <c r="F9" s="352">
        <v>1</v>
      </c>
      <c r="G9" s="64">
        <v>0</v>
      </c>
      <c r="H9" s="350">
        <v>2</v>
      </c>
      <c r="I9" s="352">
        <v>0</v>
      </c>
      <c r="J9" s="147">
        <v>0</v>
      </c>
      <c r="K9" s="148">
        <v>1</v>
      </c>
      <c r="L9" s="353">
        <v>0</v>
      </c>
      <c r="M9" s="147">
        <v>0</v>
      </c>
      <c r="N9" s="148">
        <v>0</v>
      </c>
      <c r="O9" s="103" t="s">
        <v>1367</v>
      </c>
      <c r="P9" s="147">
        <v>0</v>
      </c>
      <c r="Q9" s="148">
        <v>1</v>
      </c>
      <c r="R9" s="103">
        <v>0</v>
      </c>
    </row>
    <row r="10" spans="1:18" x14ac:dyDescent="0.45">
      <c r="A10" s="19" t="s">
        <v>1365</v>
      </c>
      <c r="B10" s="23" t="s">
        <v>53</v>
      </c>
      <c r="C10" s="17" t="s">
        <v>54</v>
      </c>
      <c r="D10" s="316">
        <v>0</v>
      </c>
      <c r="E10" s="355">
        <v>0</v>
      </c>
      <c r="F10" s="154">
        <v>0</v>
      </c>
      <c r="G10" s="64" t="s">
        <v>1367</v>
      </c>
      <c r="H10" s="354">
        <v>0</v>
      </c>
      <c r="I10" s="356">
        <v>0</v>
      </c>
      <c r="J10" s="153">
        <v>0</v>
      </c>
      <c r="K10" s="154">
        <v>0</v>
      </c>
      <c r="L10" s="345" t="s">
        <v>1367</v>
      </c>
      <c r="M10" s="153">
        <v>0</v>
      </c>
      <c r="N10" s="154">
        <v>0</v>
      </c>
      <c r="O10" s="64" t="s">
        <v>1367</v>
      </c>
      <c r="P10" s="153">
        <v>0</v>
      </c>
      <c r="Q10" s="154">
        <v>0</v>
      </c>
      <c r="R10" s="64" t="s">
        <v>1367</v>
      </c>
    </row>
    <row r="11" spans="1:18" x14ac:dyDescent="0.45">
      <c r="A11" s="19" t="s">
        <v>1365</v>
      </c>
      <c r="B11" s="23" t="s">
        <v>55</v>
      </c>
      <c r="C11" s="17" t="s">
        <v>56</v>
      </c>
      <c r="D11" s="316">
        <v>0</v>
      </c>
      <c r="E11" s="355">
        <v>0</v>
      </c>
      <c r="F11" s="154">
        <v>0</v>
      </c>
      <c r="G11" s="64" t="s">
        <v>1367</v>
      </c>
      <c r="H11" s="354">
        <v>1</v>
      </c>
      <c r="I11" s="356">
        <v>0</v>
      </c>
      <c r="J11" s="153">
        <v>0</v>
      </c>
      <c r="K11" s="154">
        <v>0</v>
      </c>
      <c r="L11" s="345" t="s">
        <v>1367</v>
      </c>
      <c r="M11" s="153">
        <v>0</v>
      </c>
      <c r="N11" s="154">
        <v>0</v>
      </c>
      <c r="O11" s="64" t="s">
        <v>1367</v>
      </c>
      <c r="P11" s="153">
        <v>0</v>
      </c>
      <c r="Q11" s="154">
        <v>0</v>
      </c>
      <c r="R11" s="64" t="s">
        <v>1367</v>
      </c>
    </row>
    <row r="12" spans="1:18" x14ac:dyDescent="0.45">
      <c r="A12" s="19" t="s">
        <v>1365</v>
      </c>
      <c r="B12" s="23" t="s">
        <v>57</v>
      </c>
      <c r="C12" s="17" t="s">
        <v>58</v>
      </c>
      <c r="D12" s="316">
        <v>0</v>
      </c>
      <c r="E12" s="355">
        <v>0</v>
      </c>
      <c r="F12" s="154">
        <v>0</v>
      </c>
      <c r="G12" s="64" t="s">
        <v>1367</v>
      </c>
      <c r="H12" s="354">
        <v>0</v>
      </c>
      <c r="I12" s="356">
        <v>0</v>
      </c>
      <c r="J12" s="153">
        <v>0</v>
      </c>
      <c r="K12" s="154">
        <v>0</v>
      </c>
      <c r="L12" s="345" t="s">
        <v>1367</v>
      </c>
      <c r="M12" s="153">
        <v>0</v>
      </c>
      <c r="N12" s="154">
        <v>0</v>
      </c>
      <c r="O12" s="64" t="s">
        <v>1367</v>
      </c>
      <c r="P12" s="153">
        <v>0</v>
      </c>
      <c r="Q12" s="154">
        <v>0</v>
      </c>
      <c r="R12" s="64" t="s">
        <v>1367</v>
      </c>
    </row>
    <row r="13" spans="1:18" x14ac:dyDescent="0.45">
      <c r="A13" s="19" t="s">
        <v>1365</v>
      </c>
      <c r="B13" s="23" t="s">
        <v>1039</v>
      </c>
      <c r="C13" s="17" t="s">
        <v>70</v>
      </c>
      <c r="D13" s="316">
        <v>0</v>
      </c>
      <c r="E13" s="355">
        <v>0</v>
      </c>
      <c r="F13" s="154">
        <v>0</v>
      </c>
      <c r="G13" s="64" t="s">
        <v>1367</v>
      </c>
      <c r="H13" s="354">
        <v>0</v>
      </c>
      <c r="I13" s="356">
        <v>0</v>
      </c>
      <c r="J13" s="153">
        <v>0</v>
      </c>
      <c r="K13" s="154">
        <v>1</v>
      </c>
      <c r="L13" s="345">
        <v>0</v>
      </c>
      <c r="M13" s="153">
        <v>0</v>
      </c>
      <c r="N13" s="154">
        <v>0</v>
      </c>
      <c r="O13" s="64" t="s">
        <v>1367</v>
      </c>
      <c r="P13" s="153">
        <v>0</v>
      </c>
      <c r="Q13" s="154">
        <v>0</v>
      </c>
      <c r="R13" s="64" t="s">
        <v>1367</v>
      </c>
    </row>
    <row r="14" spans="1:18" x14ac:dyDescent="0.45">
      <c r="A14" s="19" t="s">
        <v>1365</v>
      </c>
      <c r="B14" s="23" t="s">
        <v>59</v>
      </c>
      <c r="C14" s="17" t="s">
        <v>60</v>
      </c>
      <c r="D14" s="316">
        <v>0</v>
      </c>
      <c r="E14" s="355">
        <v>0</v>
      </c>
      <c r="F14" s="154">
        <v>0</v>
      </c>
      <c r="G14" s="64" t="s">
        <v>1367</v>
      </c>
      <c r="H14" s="354">
        <v>0</v>
      </c>
      <c r="I14" s="356">
        <v>0</v>
      </c>
      <c r="J14" s="153">
        <v>0</v>
      </c>
      <c r="K14" s="154">
        <v>0</v>
      </c>
      <c r="L14" s="345" t="s">
        <v>1367</v>
      </c>
      <c r="M14" s="153">
        <v>0</v>
      </c>
      <c r="N14" s="154">
        <v>0</v>
      </c>
      <c r="O14" s="64" t="s">
        <v>1367</v>
      </c>
      <c r="P14" s="153">
        <v>0</v>
      </c>
      <c r="Q14" s="154">
        <v>0</v>
      </c>
      <c r="R14" s="64" t="s">
        <v>1367</v>
      </c>
    </row>
    <row r="15" spans="1:18" x14ac:dyDescent="0.45">
      <c r="A15" s="19" t="s">
        <v>1365</v>
      </c>
      <c r="B15" s="23" t="s">
        <v>819</v>
      </c>
      <c r="C15" s="17" t="s">
        <v>820</v>
      </c>
      <c r="D15" s="316">
        <v>0</v>
      </c>
      <c r="E15" s="355">
        <v>0</v>
      </c>
      <c r="F15" s="154">
        <v>0</v>
      </c>
      <c r="G15" s="64" t="s">
        <v>1367</v>
      </c>
      <c r="H15" s="354">
        <v>0</v>
      </c>
      <c r="I15" s="356">
        <v>0</v>
      </c>
      <c r="J15" s="153">
        <v>0</v>
      </c>
      <c r="K15" s="154">
        <v>0</v>
      </c>
      <c r="L15" s="345" t="s">
        <v>1367</v>
      </c>
      <c r="M15" s="153">
        <v>0</v>
      </c>
      <c r="N15" s="154">
        <v>0</v>
      </c>
      <c r="O15" s="64" t="s">
        <v>1367</v>
      </c>
      <c r="P15" s="153">
        <v>0</v>
      </c>
      <c r="Q15" s="154">
        <v>0</v>
      </c>
      <c r="R15" s="64" t="s">
        <v>1367</v>
      </c>
    </row>
    <row r="16" spans="1:18" x14ac:dyDescent="0.45">
      <c r="A16" s="19" t="s">
        <v>1365</v>
      </c>
      <c r="B16" s="23" t="s">
        <v>63</v>
      </c>
      <c r="C16" s="17" t="s">
        <v>64</v>
      </c>
      <c r="D16" s="316">
        <v>0</v>
      </c>
      <c r="E16" s="355">
        <v>0</v>
      </c>
      <c r="F16" s="154">
        <v>0</v>
      </c>
      <c r="G16" s="64" t="s">
        <v>1367</v>
      </c>
      <c r="H16" s="354">
        <v>0</v>
      </c>
      <c r="I16" s="356">
        <v>0</v>
      </c>
      <c r="J16" s="153">
        <v>0</v>
      </c>
      <c r="K16" s="154">
        <v>0</v>
      </c>
      <c r="L16" s="345" t="s">
        <v>1367</v>
      </c>
      <c r="M16" s="153">
        <v>0</v>
      </c>
      <c r="N16" s="154">
        <v>0</v>
      </c>
      <c r="O16" s="64" t="s">
        <v>1367</v>
      </c>
      <c r="P16" s="153">
        <v>0</v>
      </c>
      <c r="Q16" s="154">
        <v>0</v>
      </c>
      <c r="R16" s="64" t="s">
        <v>1367</v>
      </c>
    </row>
    <row r="17" spans="1:18" x14ac:dyDescent="0.45">
      <c r="A17" s="19" t="s">
        <v>1365</v>
      </c>
      <c r="B17" s="23" t="s">
        <v>65</v>
      </c>
      <c r="C17" s="17" t="s">
        <v>66</v>
      </c>
      <c r="D17" s="316">
        <v>0</v>
      </c>
      <c r="E17" s="355">
        <v>0</v>
      </c>
      <c r="F17" s="154">
        <v>0</v>
      </c>
      <c r="G17" s="64" t="s">
        <v>1367</v>
      </c>
      <c r="H17" s="354">
        <v>0</v>
      </c>
      <c r="I17" s="356">
        <v>0</v>
      </c>
      <c r="J17" s="153">
        <v>0</v>
      </c>
      <c r="K17" s="154">
        <v>0</v>
      </c>
      <c r="L17" s="345" t="s">
        <v>1367</v>
      </c>
      <c r="M17" s="153">
        <v>0</v>
      </c>
      <c r="N17" s="154">
        <v>0</v>
      </c>
      <c r="O17" s="64" t="s">
        <v>1367</v>
      </c>
      <c r="P17" s="153">
        <v>0</v>
      </c>
      <c r="Q17" s="154">
        <v>0</v>
      </c>
      <c r="R17" s="64" t="s">
        <v>1367</v>
      </c>
    </row>
    <row r="18" spans="1:18" x14ac:dyDescent="0.45">
      <c r="A18" s="19" t="s">
        <v>1365</v>
      </c>
      <c r="B18" s="23" t="s">
        <v>821</v>
      </c>
      <c r="C18" s="17" t="s">
        <v>822</v>
      </c>
      <c r="D18" s="316">
        <v>0</v>
      </c>
      <c r="E18" s="355">
        <v>0</v>
      </c>
      <c r="F18" s="154">
        <v>1</v>
      </c>
      <c r="G18" s="64">
        <v>0</v>
      </c>
      <c r="H18" s="354">
        <v>1</v>
      </c>
      <c r="I18" s="356">
        <v>0</v>
      </c>
      <c r="J18" s="153">
        <v>0</v>
      </c>
      <c r="K18" s="154">
        <v>0</v>
      </c>
      <c r="L18" s="345" t="s">
        <v>1367</v>
      </c>
      <c r="M18" s="153">
        <v>0</v>
      </c>
      <c r="N18" s="154">
        <v>0</v>
      </c>
      <c r="O18" s="64" t="s">
        <v>1367</v>
      </c>
      <c r="P18" s="153">
        <v>0</v>
      </c>
      <c r="Q18" s="154">
        <v>1</v>
      </c>
      <c r="R18" s="64">
        <v>0</v>
      </c>
    </row>
    <row r="19" spans="1:18" x14ac:dyDescent="0.45">
      <c r="A19" s="19" t="s">
        <v>1365</v>
      </c>
      <c r="B19" s="23" t="s">
        <v>67</v>
      </c>
      <c r="C19" s="17" t="s">
        <v>68</v>
      </c>
      <c r="D19" s="316">
        <v>0</v>
      </c>
      <c r="E19" s="355">
        <v>0</v>
      </c>
      <c r="F19" s="154">
        <v>0</v>
      </c>
      <c r="G19" s="64" t="s">
        <v>1367</v>
      </c>
      <c r="H19" s="354">
        <v>0</v>
      </c>
      <c r="I19" s="356">
        <v>0</v>
      </c>
      <c r="J19" s="153">
        <v>0</v>
      </c>
      <c r="K19" s="154">
        <v>0</v>
      </c>
      <c r="L19" s="345" t="s">
        <v>1367</v>
      </c>
      <c r="M19" s="153">
        <v>0</v>
      </c>
      <c r="N19" s="154">
        <v>0</v>
      </c>
      <c r="O19" s="64" t="s">
        <v>1367</v>
      </c>
      <c r="P19" s="153">
        <v>0</v>
      </c>
      <c r="Q19" s="154">
        <v>0</v>
      </c>
      <c r="R19" s="64" t="s">
        <v>1367</v>
      </c>
    </row>
    <row r="20" spans="1:18" x14ac:dyDescent="0.45">
      <c r="A20" s="19" t="s">
        <v>1363</v>
      </c>
      <c r="B20" s="25" t="s">
        <v>826</v>
      </c>
      <c r="C20" s="17"/>
      <c r="D20" s="315">
        <v>0</v>
      </c>
      <c r="E20" s="351">
        <v>0</v>
      </c>
      <c r="F20" s="148">
        <v>1</v>
      </c>
      <c r="G20" s="64">
        <v>0</v>
      </c>
      <c r="H20" s="350">
        <v>0</v>
      </c>
      <c r="I20" s="352">
        <v>0</v>
      </c>
      <c r="J20" s="147">
        <v>0</v>
      </c>
      <c r="K20" s="148">
        <v>2</v>
      </c>
      <c r="L20" s="353">
        <v>0</v>
      </c>
      <c r="M20" s="147">
        <v>0</v>
      </c>
      <c r="N20" s="148">
        <v>0</v>
      </c>
      <c r="O20" s="103" t="s">
        <v>1367</v>
      </c>
      <c r="P20" s="147">
        <v>0</v>
      </c>
      <c r="Q20" s="148">
        <v>1</v>
      </c>
      <c r="R20" s="103">
        <v>0</v>
      </c>
    </row>
    <row r="21" spans="1:18" x14ac:dyDescent="0.45">
      <c r="A21" s="19" t="s">
        <v>1365</v>
      </c>
      <c r="B21" s="23" t="s">
        <v>824</v>
      </c>
      <c r="C21" s="17" t="s">
        <v>825</v>
      </c>
      <c r="D21" s="316">
        <v>0</v>
      </c>
      <c r="E21" s="355">
        <v>0</v>
      </c>
      <c r="F21" s="154">
        <v>0</v>
      </c>
      <c r="G21" s="64" t="s">
        <v>1367</v>
      </c>
      <c r="H21" s="354">
        <v>0</v>
      </c>
      <c r="I21" s="356">
        <v>0</v>
      </c>
      <c r="J21" s="153">
        <v>0</v>
      </c>
      <c r="K21" s="154">
        <v>0</v>
      </c>
      <c r="L21" s="345" t="s">
        <v>1367</v>
      </c>
      <c r="M21" s="153">
        <v>0</v>
      </c>
      <c r="N21" s="154">
        <v>0</v>
      </c>
      <c r="O21" s="64" t="s">
        <v>1367</v>
      </c>
      <c r="P21" s="153">
        <v>0</v>
      </c>
      <c r="Q21" s="154">
        <v>0</v>
      </c>
      <c r="R21" s="64" t="s">
        <v>1367</v>
      </c>
    </row>
    <row r="22" spans="1:18" x14ac:dyDescent="0.45">
      <c r="A22" s="19" t="s">
        <v>1365</v>
      </c>
      <c r="B22" s="23" t="s">
        <v>71</v>
      </c>
      <c r="C22" s="17" t="s">
        <v>72</v>
      </c>
      <c r="D22" s="316">
        <v>0</v>
      </c>
      <c r="E22" s="355">
        <v>0</v>
      </c>
      <c r="F22" s="154">
        <v>0</v>
      </c>
      <c r="G22" s="64" t="s">
        <v>1367</v>
      </c>
      <c r="H22" s="354">
        <v>0</v>
      </c>
      <c r="I22" s="356">
        <v>0</v>
      </c>
      <c r="J22" s="153">
        <v>0</v>
      </c>
      <c r="K22" s="154">
        <v>0</v>
      </c>
      <c r="L22" s="345" t="s">
        <v>1367</v>
      </c>
      <c r="M22" s="153">
        <v>0</v>
      </c>
      <c r="N22" s="154">
        <v>0</v>
      </c>
      <c r="O22" s="64" t="s">
        <v>1367</v>
      </c>
      <c r="P22" s="153">
        <v>0</v>
      </c>
      <c r="Q22" s="154">
        <v>0</v>
      </c>
      <c r="R22" s="64" t="s">
        <v>1367</v>
      </c>
    </row>
    <row r="23" spans="1:18" x14ac:dyDescent="0.45">
      <c r="A23" s="19" t="s">
        <v>1365</v>
      </c>
      <c r="B23" s="23" t="s">
        <v>73</v>
      </c>
      <c r="C23" s="17" t="s">
        <v>74</v>
      </c>
      <c r="D23" s="316">
        <v>0</v>
      </c>
      <c r="E23" s="355">
        <v>0</v>
      </c>
      <c r="F23" s="154">
        <v>0</v>
      </c>
      <c r="G23" s="64" t="s">
        <v>1367</v>
      </c>
      <c r="H23" s="354">
        <v>0</v>
      </c>
      <c r="I23" s="356">
        <v>0</v>
      </c>
      <c r="J23" s="153">
        <v>0</v>
      </c>
      <c r="K23" s="154">
        <v>0</v>
      </c>
      <c r="L23" s="345" t="s">
        <v>1367</v>
      </c>
      <c r="M23" s="153">
        <v>0</v>
      </c>
      <c r="N23" s="154">
        <v>0</v>
      </c>
      <c r="O23" s="64" t="s">
        <v>1367</v>
      </c>
      <c r="P23" s="153">
        <v>0</v>
      </c>
      <c r="Q23" s="154">
        <v>0</v>
      </c>
      <c r="R23" s="64" t="s">
        <v>1367</v>
      </c>
    </row>
    <row r="24" spans="1:18" x14ac:dyDescent="0.45">
      <c r="A24" s="19" t="s">
        <v>1365</v>
      </c>
      <c r="B24" s="23" t="s">
        <v>92</v>
      </c>
      <c r="C24" s="17" t="s">
        <v>93</v>
      </c>
      <c r="D24" s="316">
        <v>0</v>
      </c>
      <c r="E24" s="355">
        <v>0</v>
      </c>
      <c r="F24" s="154">
        <v>0</v>
      </c>
      <c r="G24" s="64" t="s">
        <v>1367</v>
      </c>
      <c r="H24" s="354">
        <v>0</v>
      </c>
      <c r="I24" s="356">
        <v>0</v>
      </c>
      <c r="J24" s="153">
        <v>0</v>
      </c>
      <c r="K24" s="154">
        <v>1</v>
      </c>
      <c r="L24" s="345">
        <v>0</v>
      </c>
      <c r="M24" s="153">
        <v>0</v>
      </c>
      <c r="N24" s="154">
        <v>0</v>
      </c>
      <c r="O24" s="64" t="s">
        <v>1367</v>
      </c>
      <c r="P24" s="153">
        <v>0</v>
      </c>
      <c r="Q24" s="154">
        <v>0</v>
      </c>
      <c r="R24" s="64" t="s">
        <v>1367</v>
      </c>
    </row>
    <row r="25" spans="1:18" x14ac:dyDescent="0.45">
      <c r="A25" s="19" t="s">
        <v>1365</v>
      </c>
      <c r="B25" s="23" t="s">
        <v>75</v>
      </c>
      <c r="C25" s="17" t="s">
        <v>76</v>
      </c>
      <c r="D25" s="316">
        <v>0</v>
      </c>
      <c r="E25" s="355">
        <v>0</v>
      </c>
      <c r="F25" s="154">
        <v>0</v>
      </c>
      <c r="G25" s="64" t="s">
        <v>1367</v>
      </c>
      <c r="H25" s="354">
        <v>0</v>
      </c>
      <c r="I25" s="356">
        <v>0</v>
      </c>
      <c r="J25" s="153">
        <v>0</v>
      </c>
      <c r="K25" s="154">
        <v>1</v>
      </c>
      <c r="L25" s="345">
        <v>0</v>
      </c>
      <c r="M25" s="153">
        <v>0</v>
      </c>
      <c r="N25" s="154">
        <v>0</v>
      </c>
      <c r="O25" s="64" t="s">
        <v>1367</v>
      </c>
      <c r="P25" s="153">
        <v>0</v>
      </c>
      <c r="Q25" s="154">
        <v>0</v>
      </c>
      <c r="R25" s="64" t="s">
        <v>1367</v>
      </c>
    </row>
    <row r="26" spans="1:18" x14ac:dyDescent="0.45">
      <c r="A26" s="19" t="s">
        <v>1365</v>
      </c>
      <c r="B26" s="23" t="s">
        <v>77</v>
      </c>
      <c r="C26" s="17" t="s">
        <v>78</v>
      </c>
      <c r="D26" s="316">
        <v>0</v>
      </c>
      <c r="E26" s="355">
        <v>0</v>
      </c>
      <c r="F26" s="154">
        <v>0</v>
      </c>
      <c r="G26" s="64" t="s">
        <v>1367</v>
      </c>
      <c r="H26" s="354">
        <v>0</v>
      </c>
      <c r="I26" s="356">
        <v>0</v>
      </c>
      <c r="J26" s="153">
        <v>0</v>
      </c>
      <c r="K26" s="154">
        <v>0</v>
      </c>
      <c r="L26" s="345" t="s">
        <v>1367</v>
      </c>
      <c r="M26" s="153">
        <v>0</v>
      </c>
      <c r="N26" s="154">
        <v>0</v>
      </c>
      <c r="O26" s="64" t="s">
        <v>1367</v>
      </c>
      <c r="P26" s="153">
        <v>0</v>
      </c>
      <c r="Q26" s="154">
        <v>0</v>
      </c>
      <c r="R26" s="64" t="s">
        <v>1367</v>
      </c>
    </row>
    <row r="27" spans="1:18" x14ac:dyDescent="0.45">
      <c r="A27" s="19" t="s">
        <v>1365</v>
      </c>
      <c r="B27" s="23" t="s">
        <v>79</v>
      </c>
      <c r="C27" s="17" t="s">
        <v>80</v>
      </c>
      <c r="D27" s="316">
        <v>0</v>
      </c>
      <c r="E27" s="355">
        <v>0</v>
      </c>
      <c r="F27" s="154">
        <v>0</v>
      </c>
      <c r="G27" s="64" t="s">
        <v>1367</v>
      </c>
      <c r="H27" s="354">
        <v>0</v>
      </c>
      <c r="I27" s="356">
        <v>0</v>
      </c>
      <c r="J27" s="153">
        <v>0</v>
      </c>
      <c r="K27" s="154">
        <v>0</v>
      </c>
      <c r="L27" s="345" t="s">
        <v>1367</v>
      </c>
      <c r="M27" s="153">
        <v>0</v>
      </c>
      <c r="N27" s="154">
        <v>0</v>
      </c>
      <c r="O27" s="64" t="s">
        <v>1367</v>
      </c>
      <c r="P27" s="153">
        <v>0</v>
      </c>
      <c r="Q27" s="154">
        <v>0</v>
      </c>
      <c r="R27" s="64" t="s">
        <v>1367</v>
      </c>
    </row>
    <row r="28" spans="1:18" x14ac:dyDescent="0.45">
      <c r="A28" s="19" t="s">
        <v>1365</v>
      </c>
      <c r="B28" s="23" t="s">
        <v>81</v>
      </c>
      <c r="C28" s="17" t="s">
        <v>82</v>
      </c>
      <c r="D28" s="316">
        <v>0</v>
      </c>
      <c r="E28" s="355">
        <v>0</v>
      </c>
      <c r="F28" s="154">
        <v>1</v>
      </c>
      <c r="G28" s="64">
        <v>0</v>
      </c>
      <c r="H28" s="354">
        <v>0</v>
      </c>
      <c r="I28" s="356">
        <v>0</v>
      </c>
      <c r="J28" s="153">
        <v>0</v>
      </c>
      <c r="K28" s="154">
        <v>0</v>
      </c>
      <c r="L28" s="345" t="s">
        <v>1367</v>
      </c>
      <c r="M28" s="153">
        <v>0</v>
      </c>
      <c r="N28" s="154">
        <v>0</v>
      </c>
      <c r="O28" s="64" t="s">
        <v>1367</v>
      </c>
      <c r="P28" s="153">
        <v>0</v>
      </c>
      <c r="Q28" s="154">
        <v>1</v>
      </c>
      <c r="R28" s="64">
        <v>0</v>
      </c>
    </row>
    <row r="29" spans="1:18" x14ac:dyDescent="0.45">
      <c r="A29" s="19" t="s">
        <v>1365</v>
      </c>
      <c r="B29" s="23" t="s">
        <v>83</v>
      </c>
      <c r="C29" s="17" t="s">
        <v>84</v>
      </c>
      <c r="D29" s="316">
        <v>0</v>
      </c>
      <c r="E29" s="355">
        <v>0</v>
      </c>
      <c r="F29" s="154">
        <v>0</v>
      </c>
      <c r="G29" s="64" t="s">
        <v>1367</v>
      </c>
      <c r="H29" s="354">
        <v>0</v>
      </c>
      <c r="I29" s="356">
        <v>0</v>
      </c>
      <c r="J29" s="153">
        <v>0</v>
      </c>
      <c r="K29" s="154">
        <v>0</v>
      </c>
      <c r="L29" s="345" t="s">
        <v>1367</v>
      </c>
      <c r="M29" s="153">
        <v>0</v>
      </c>
      <c r="N29" s="154">
        <v>0</v>
      </c>
      <c r="O29" s="64" t="s">
        <v>1367</v>
      </c>
      <c r="P29" s="153">
        <v>0</v>
      </c>
      <c r="Q29" s="154">
        <v>0</v>
      </c>
      <c r="R29" s="64" t="s">
        <v>1367</v>
      </c>
    </row>
    <row r="30" spans="1:18" x14ac:dyDescent="0.45">
      <c r="A30" s="19" t="s">
        <v>1365</v>
      </c>
      <c r="B30" s="23" t="s">
        <v>85</v>
      </c>
      <c r="C30" s="17" t="s">
        <v>86</v>
      </c>
      <c r="D30" s="316">
        <v>0</v>
      </c>
      <c r="E30" s="355">
        <v>0</v>
      </c>
      <c r="F30" s="154">
        <v>0</v>
      </c>
      <c r="G30" s="64" t="s">
        <v>1367</v>
      </c>
      <c r="H30" s="354">
        <v>0</v>
      </c>
      <c r="I30" s="356">
        <v>0</v>
      </c>
      <c r="J30" s="153">
        <v>0</v>
      </c>
      <c r="K30" s="154">
        <v>0</v>
      </c>
      <c r="L30" s="345" t="s">
        <v>1367</v>
      </c>
      <c r="M30" s="153">
        <v>0</v>
      </c>
      <c r="N30" s="154">
        <v>0</v>
      </c>
      <c r="O30" s="64" t="s">
        <v>1367</v>
      </c>
      <c r="P30" s="153">
        <v>0</v>
      </c>
      <c r="Q30" s="154">
        <v>0</v>
      </c>
      <c r="R30" s="64" t="s">
        <v>1367</v>
      </c>
    </row>
    <row r="31" spans="1:18" x14ac:dyDescent="0.45">
      <c r="A31" s="19" t="s">
        <v>1363</v>
      </c>
      <c r="B31" s="25" t="s">
        <v>827</v>
      </c>
      <c r="C31" s="17"/>
      <c r="D31" s="315">
        <v>0</v>
      </c>
      <c r="E31" s="351">
        <v>0</v>
      </c>
      <c r="F31" s="148">
        <v>1</v>
      </c>
      <c r="G31" s="64">
        <v>0</v>
      </c>
      <c r="H31" s="350">
        <v>0</v>
      </c>
      <c r="I31" s="352">
        <v>0</v>
      </c>
      <c r="J31" s="147">
        <v>0</v>
      </c>
      <c r="K31" s="148">
        <v>0</v>
      </c>
      <c r="L31" s="353" t="s">
        <v>1367</v>
      </c>
      <c r="M31" s="147">
        <v>0</v>
      </c>
      <c r="N31" s="148">
        <v>0</v>
      </c>
      <c r="O31" s="103" t="s">
        <v>1367</v>
      </c>
      <c r="P31" s="147">
        <v>0</v>
      </c>
      <c r="Q31" s="148">
        <v>1</v>
      </c>
      <c r="R31" s="103">
        <v>0</v>
      </c>
    </row>
    <row r="32" spans="1:18" x14ac:dyDescent="0.45">
      <c r="A32" s="19" t="s">
        <v>1365</v>
      </c>
      <c r="B32" s="23" t="s">
        <v>88</v>
      </c>
      <c r="C32" s="17" t="s">
        <v>89</v>
      </c>
      <c r="D32" s="316">
        <v>0</v>
      </c>
      <c r="E32" s="355">
        <v>0</v>
      </c>
      <c r="F32" s="154">
        <v>0</v>
      </c>
      <c r="G32" s="64" t="s">
        <v>1367</v>
      </c>
      <c r="H32" s="354">
        <v>0</v>
      </c>
      <c r="I32" s="356">
        <v>0</v>
      </c>
      <c r="J32" s="153">
        <v>0</v>
      </c>
      <c r="K32" s="154">
        <v>0</v>
      </c>
      <c r="L32" s="345" t="s">
        <v>1367</v>
      </c>
      <c r="M32" s="153">
        <v>0</v>
      </c>
      <c r="N32" s="154">
        <v>0</v>
      </c>
      <c r="O32" s="64" t="s">
        <v>1367</v>
      </c>
      <c r="P32" s="153">
        <v>0</v>
      </c>
      <c r="Q32" s="154">
        <v>0</v>
      </c>
      <c r="R32" s="64" t="s">
        <v>1367</v>
      </c>
    </row>
    <row r="33" spans="1:18" x14ac:dyDescent="0.45">
      <c r="A33" s="19" t="s">
        <v>1365</v>
      </c>
      <c r="B33" s="23" t="s">
        <v>90</v>
      </c>
      <c r="C33" s="17" t="s">
        <v>91</v>
      </c>
      <c r="D33" s="316">
        <v>0</v>
      </c>
      <c r="E33" s="355">
        <v>0</v>
      </c>
      <c r="F33" s="154">
        <v>0</v>
      </c>
      <c r="G33" s="64" t="s">
        <v>1367</v>
      </c>
      <c r="H33" s="354">
        <v>0</v>
      </c>
      <c r="I33" s="356">
        <v>0</v>
      </c>
      <c r="J33" s="153">
        <v>0</v>
      </c>
      <c r="K33" s="154">
        <v>0</v>
      </c>
      <c r="L33" s="345" t="s">
        <v>1367</v>
      </c>
      <c r="M33" s="153">
        <v>0</v>
      </c>
      <c r="N33" s="154">
        <v>0</v>
      </c>
      <c r="O33" s="64" t="s">
        <v>1367</v>
      </c>
      <c r="P33" s="153">
        <v>0</v>
      </c>
      <c r="Q33" s="154">
        <v>0</v>
      </c>
      <c r="R33" s="64" t="s">
        <v>1367</v>
      </c>
    </row>
    <row r="34" spans="1:18" x14ac:dyDescent="0.45">
      <c r="A34" s="19" t="s">
        <v>1365</v>
      </c>
      <c r="B34" s="23" t="s">
        <v>94</v>
      </c>
      <c r="C34" s="17" t="s">
        <v>95</v>
      </c>
      <c r="D34" s="316">
        <v>0</v>
      </c>
      <c r="E34" s="355">
        <v>0</v>
      </c>
      <c r="F34" s="154">
        <v>0</v>
      </c>
      <c r="G34" s="64" t="s">
        <v>1367</v>
      </c>
      <c r="H34" s="354">
        <v>0</v>
      </c>
      <c r="I34" s="356">
        <v>0</v>
      </c>
      <c r="J34" s="153">
        <v>0</v>
      </c>
      <c r="K34" s="154">
        <v>0</v>
      </c>
      <c r="L34" s="345" t="s">
        <v>1367</v>
      </c>
      <c r="M34" s="153">
        <v>0</v>
      </c>
      <c r="N34" s="154">
        <v>0</v>
      </c>
      <c r="O34" s="64" t="s">
        <v>1367</v>
      </c>
      <c r="P34" s="153">
        <v>0</v>
      </c>
      <c r="Q34" s="154">
        <v>0</v>
      </c>
      <c r="R34" s="64" t="s">
        <v>1367</v>
      </c>
    </row>
    <row r="35" spans="1:18" x14ac:dyDescent="0.45">
      <c r="A35" s="19" t="s">
        <v>1365</v>
      </c>
      <c r="B35" s="23" t="s">
        <v>96</v>
      </c>
      <c r="C35" s="17" t="s">
        <v>97</v>
      </c>
      <c r="D35" s="316">
        <v>0</v>
      </c>
      <c r="E35" s="355">
        <v>0</v>
      </c>
      <c r="F35" s="154">
        <v>1</v>
      </c>
      <c r="G35" s="64">
        <v>0</v>
      </c>
      <c r="H35" s="354">
        <v>0</v>
      </c>
      <c r="I35" s="356">
        <v>0</v>
      </c>
      <c r="J35" s="153">
        <v>0</v>
      </c>
      <c r="K35" s="154">
        <v>0</v>
      </c>
      <c r="L35" s="345" t="s">
        <v>1367</v>
      </c>
      <c r="M35" s="153">
        <v>0</v>
      </c>
      <c r="N35" s="154">
        <v>0</v>
      </c>
      <c r="O35" s="64" t="s">
        <v>1367</v>
      </c>
      <c r="P35" s="153">
        <v>0</v>
      </c>
      <c r="Q35" s="154">
        <v>1</v>
      </c>
      <c r="R35" s="64">
        <v>0</v>
      </c>
    </row>
    <row r="36" spans="1:18" x14ac:dyDescent="0.45">
      <c r="A36" s="19" t="s">
        <v>1365</v>
      </c>
      <c r="B36" s="23" t="s">
        <v>98</v>
      </c>
      <c r="C36" s="17" t="s">
        <v>99</v>
      </c>
      <c r="D36" s="316">
        <v>0</v>
      </c>
      <c r="E36" s="355">
        <v>0</v>
      </c>
      <c r="F36" s="154">
        <v>0</v>
      </c>
      <c r="G36" s="64" t="s">
        <v>1367</v>
      </c>
      <c r="H36" s="354">
        <v>0</v>
      </c>
      <c r="I36" s="356">
        <v>0</v>
      </c>
      <c r="J36" s="153">
        <v>0</v>
      </c>
      <c r="K36" s="154">
        <v>0</v>
      </c>
      <c r="L36" s="345" t="s">
        <v>1367</v>
      </c>
      <c r="M36" s="153">
        <v>0</v>
      </c>
      <c r="N36" s="154">
        <v>0</v>
      </c>
      <c r="O36" s="64" t="s">
        <v>1367</v>
      </c>
      <c r="P36" s="153">
        <v>0</v>
      </c>
      <c r="Q36" s="154">
        <v>0</v>
      </c>
      <c r="R36" s="64" t="s">
        <v>1367</v>
      </c>
    </row>
    <row r="37" spans="1:18" x14ac:dyDescent="0.45">
      <c r="A37" s="19" t="s">
        <v>1363</v>
      </c>
      <c r="B37" s="25" t="s">
        <v>828</v>
      </c>
      <c r="C37" s="17"/>
      <c r="D37" s="315">
        <v>0</v>
      </c>
      <c r="E37" s="351">
        <v>0</v>
      </c>
      <c r="F37" s="148">
        <v>0</v>
      </c>
      <c r="G37" s="64" t="s">
        <v>1367</v>
      </c>
      <c r="H37" s="350">
        <v>1</v>
      </c>
      <c r="I37" s="352">
        <v>0</v>
      </c>
      <c r="J37" s="147">
        <v>0</v>
      </c>
      <c r="K37" s="148">
        <v>0</v>
      </c>
      <c r="L37" s="353" t="s">
        <v>1367</v>
      </c>
      <c r="M37" s="147">
        <v>0</v>
      </c>
      <c r="N37" s="148">
        <v>0</v>
      </c>
      <c r="O37" s="103" t="s">
        <v>1367</v>
      </c>
      <c r="P37" s="147">
        <v>0</v>
      </c>
      <c r="Q37" s="148">
        <v>0</v>
      </c>
      <c r="R37" s="103" t="s">
        <v>1367</v>
      </c>
    </row>
    <row r="38" spans="1:18" x14ac:dyDescent="0.45">
      <c r="A38" s="19" t="s">
        <v>1365</v>
      </c>
      <c r="B38" s="23" t="s">
        <v>101</v>
      </c>
      <c r="C38" s="17" t="s">
        <v>102</v>
      </c>
      <c r="D38" s="316">
        <v>0</v>
      </c>
      <c r="E38" s="355">
        <v>0</v>
      </c>
      <c r="F38" s="154">
        <v>0</v>
      </c>
      <c r="G38" s="64" t="s">
        <v>1367</v>
      </c>
      <c r="H38" s="354">
        <v>1</v>
      </c>
      <c r="I38" s="356">
        <v>0</v>
      </c>
      <c r="J38" s="153">
        <v>0</v>
      </c>
      <c r="K38" s="154">
        <v>0</v>
      </c>
      <c r="L38" s="345" t="s">
        <v>1367</v>
      </c>
      <c r="M38" s="153">
        <v>0</v>
      </c>
      <c r="N38" s="154">
        <v>0</v>
      </c>
      <c r="O38" s="64" t="s">
        <v>1367</v>
      </c>
      <c r="P38" s="153">
        <v>0</v>
      </c>
      <c r="Q38" s="154">
        <v>0</v>
      </c>
      <c r="R38" s="64" t="s">
        <v>1367</v>
      </c>
    </row>
    <row r="39" spans="1:18" x14ac:dyDescent="0.45">
      <c r="A39" s="19" t="s">
        <v>1365</v>
      </c>
      <c r="B39" s="23" t="s">
        <v>103</v>
      </c>
      <c r="C39" s="17" t="s">
        <v>104</v>
      </c>
      <c r="D39" s="316">
        <v>0</v>
      </c>
      <c r="E39" s="355">
        <v>0</v>
      </c>
      <c r="F39" s="154">
        <v>0</v>
      </c>
      <c r="G39" s="64" t="s">
        <v>1367</v>
      </c>
      <c r="H39" s="354">
        <v>0</v>
      </c>
      <c r="I39" s="356">
        <v>0</v>
      </c>
      <c r="J39" s="153">
        <v>0</v>
      </c>
      <c r="K39" s="154">
        <v>0</v>
      </c>
      <c r="L39" s="345" t="s">
        <v>1367</v>
      </c>
      <c r="M39" s="153">
        <v>0</v>
      </c>
      <c r="N39" s="154">
        <v>0</v>
      </c>
      <c r="O39" s="64" t="s">
        <v>1367</v>
      </c>
      <c r="P39" s="153">
        <v>0</v>
      </c>
      <c r="Q39" s="154">
        <v>0</v>
      </c>
      <c r="R39" s="64" t="s">
        <v>1367</v>
      </c>
    </row>
    <row r="40" spans="1:18" x14ac:dyDescent="0.45">
      <c r="A40" s="19" t="s">
        <v>1365</v>
      </c>
      <c r="B40" s="23" t="s">
        <v>105</v>
      </c>
      <c r="C40" s="17" t="s">
        <v>106</v>
      </c>
      <c r="D40" s="316">
        <v>0</v>
      </c>
      <c r="E40" s="355">
        <v>0</v>
      </c>
      <c r="F40" s="154">
        <v>0</v>
      </c>
      <c r="G40" s="64" t="s">
        <v>1367</v>
      </c>
      <c r="H40" s="354">
        <v>0</v>
      </c>
      <c r="I40" s="356">
        <v>0</v>
      </c>
      <c r="J40" s="153">
        <v>0</v>
      </c>
      <c r="K40" s="154">
        <v>0</v>
      </c>
      <c r="L40" s="345" t="s">
        <v>1367</v>
      </c>
      <c r="M40" s="153">
        <v>0</v>
      </c>
      <c r="N40" s="154">
        <v>0</v>
      </c>
      <c r="O40" s="64" t="s">
        <v>1367</v>
      </c>
      <c r="P40" s="153">
        <v>0</v>
      </c>
      <c r="Q40" s="154">
        <v>0</v>
      </c>
      <c r="R40" s="64" t="s">
        <v>1367</v>
      </c>
    </row>
    <row r="41" spans="1:18" x14ac:dyDescent="0.45">
      <c r="A41" s="19" t="s">
        <v>1365</v>
      </c>
      <c r="B41" s="23" t="s">
        <v>107</v>
      </c>
      <c r="C41" s="17" t="s">
        <v>108</v>
      </c>
      <c r="D41" s="316">
        <v>0</v>
      </c>
      <c r="E41" s="355">
        <v>0</v>
      </c>
      <c r="F41" s="154">
        <v>0</v>
      </c>
      <c r="G41" s="64" t="s">
        <v>1367</v>
      </c>
      <c r="H41" s="354">
        <v>0</v>
      </c>
      <c r="I41" s="356">
        <v>0</v>
      </c>
      <c r="J41" s="153">
        <v>0</v>
      </c>
      <c r="K41" s="154">
        <v>0</v>
      </c>
      <c r="L41" s="345" t="s">
        <v>1367</v>
      </c>
      <c r="M41" s="153">
        <v>0</v>
      </c>
      <c r="N41" s="154">
        <v>0</v>
      </c>
      <c r="O41" s="64" t="s">
        <v>1367</v>
      </c>
      <c r="P41" s="153">
        <v>0</v>
      </c>
      <c r="Q41" s="154">
        <v>0</v>
      </c>
      <c r="R41" s="64" t="s">
        <v>1367</v>
      </c>
    </row>
    <row r="42" spans="1:18" x14ac:dyDescent="0.45">
      <c r="A42" s="19" t="s">
        <v>1365</v>
      </c>
      <c r="B42" s="23" t="s">
        <v>109</v>
      </c>
      <c r="C42" s="17" t="s">
        <v>110</v>
      </c>
      <c r="D42" s="316">
        <v>0</v>
      </c>
      <c r="E42" s="355">
        <v>0</v>
      </c>
      <c r="F42" s="154">
        <v>0</v>
      </c>
      <c r="G42" s="64" t="s">
        <v>1367</v>
      </c>
      <c r="H42" s="354">
        <v>0</v>
      </c>
      <c r="I42" s="356">
        <v>0</v>
      </c>
      <c r="J42" s="153">
        <v>0</v>
      </c>
      <c r="K42" s="154">
        <v>0</v>
      </c>
      <c r="L42" s="345" t="s">
        <v>1367</v>
      </c>
      <c r="M42" s="153">
        <v>0</v>
      </c>
      <c r="N42" s="154">
        <v>0</v>
      </c>
      <c r="O42" s="64" t="s">
        <v>1367</v>
      </c>
      <c r="P42" s="153">
        <v>0</v>
      </c>
      <c r="Q42" s="154">
        <v>0</v>
      </c>
      <c r="R42" s="64" t="s">
        <v>1367</v>
      </c>
    </row>
    <row r="43" spans="1:18" x14ac:dyDescent="0.45">
      <c r="A43" s="19" t="s">
        <v>1365</v>
      </c>
      <c r="B43" s="23" t="s">
        <v>111</v>
      </c>
      <c r="C43" s="17" t="s">
        <v>112</v>
      </c>
      <c r="D43" s="316">
        <v>0</v>
      </c>
      <c r="E43" s="355">
        <v>0</v>
      </c>
      <c r="F43" s="154">
        <v>0</v>
      </c>
      <c r="G43" s="64" t="s">
        <v>1367</v>
      </c>
      <c r="H43" s="354">
        <v>0</v>
      </c>
      <c r="I43" s="356">
        <v>0</v>
      </c>
      <c r="J43" s="153">
        <v>0</v>
      </c>
      <c r="K43" s="154">
        <v>0</v>
      </c>
      <c r="L43" s="345" t="s">
        <v>1367</v>
      </c>
      <c r="M43" s="153">
        <v>0</v>
      </c>
      <c r="N43" s="154">
        <v>0</v>
      </c>
      <c r="O43" s="64" t="s">
        <v>1367</v>
      </c>
      <c r="P43" s="153">
        <v>0</v>
      </c>
      <c r="Q43" s="154">
        <v>0</v>
      </c>
      <c r="R43" s="64" t="s">
        <v>1367</v>
      </c>
    </row>
    <row r="44" spans="1:18" x14ac:dyDescent="0.45">
      <c r="A44" s="19" t="s">
        <v>1365</v>
      </c>
      <c r="B44" s="23" t="s">
        <v>113</v>
      </c>
      <c r="C44" s="17" t="s">
        <v>114</v>
      </c>
      <c r="D44" s="316">
        <v>0</v>
      </c>
      <c r="E44" s="355">
        <v>0</v>
      </c>
      <c r="F44" s="154">
        <v>0</v>
      </c>
      <c r="G44" s="64" t="s">
        <v>1367</v>
      </c>
      <c r="H44" s="354">
        <v>0</v>
      </c>
      <c r="I44" s="356">
        <v>0</v>
      </c>
      <c r="J44" s="153">
        <v>0</v>
      </c>
      <c r="K44" s="154">
        <v>0</v>
      </c>
      <c r="L44" s="345" t="s">
        <v>1367</v>
      </c>
      <c r="M44" s="153">
        <v>0</v>
      </c>
      <c r="N44" s="154">
        <v>0</v>
      </c>
      <c r="O44" s="64" t="s">
        <v>1367</v>
      </c>
      <c r="P44" s="153">
        <v>0</v>
      </c>
      <c r="Q44" s="154">
        <v>0</v>
      </c>
      <c r="R44" s="64" t="s">
        <v>1367</v>
      </c>
    </row>
    <row r="45" spans="1:18" x14ac:dyDescent="0.45">
      <c r="A45" s="19" t="s">
        <v>1363</v>
      </c>
      <c r="B45" s="25" t="s">
        <v>829</v>
      </c>
      <c r="C45" s="17"/>
      <c r="D45" s="315">
        <v>0</v>
      </c>
      <c r="E45" s="351">
        <v>0</v>
      </c>
      <c r="F45" s="148">
        <v>7</v>
      </c>
      <c r="G45" s="64">
        <v>0</v>
      </c>
      <c r="H45" s="350">
        <v>10</v>
      </c>
      <c r="I45" s="352">
        <v>0</v>
      </c>
      <c r="J45" s="147">
        <v>7</v>
      </c>
      <c r="K45" s="148">
        <v>7</v>
      </c>
      <c r="L45" s="353">
        <v>1</v>
      </c>
      <c r="M45" s="147">
        <v>0</v>
      </c>
      <c r="N45" s="148">
        <v>0</v>
      </c>
      <c r="O45" s="103" t="s">
        <v>1367</v>
      </c>
      <c r="P45" s="147">
        <v>1</v>
      </c>
      <c r="Q45" s="148">
        <v>7</v>
      </c>
      <c r="R45" s="103">
        <v>0.1429</v>
      </c>
    </row>
    <row r="46" spans="1:18" ht="15" x14ac:dyDescent="0.25">
      <c r="A46" s="19" t="s">
        <v>1365</v>
      </c>
      <c r="B46" s="23" t="s">
        <v>116</v>
      </c>
      <c r="C46" s="17" t="s">
        <v>117</v>
      </c>
      <c r="D46" s="316">
        <v>0</v>
      </c>
      <c r="E46" s="355">
        <v>0</v>
      </c>
      <c r="F46" s="154">
        <v>0</v>
      </c>
      <c r="G46" s="64" t="s">
        <v>1367</v>
      </c>
      <c r="H46" s="354">
        <v>0</v>
      </c>
      <c r="I46" s="356">
        <v>0</v>
      </c>
      <c r="J46" s="153">
        <v>0</v>
      </c>
      <c r="K46" s="154">
        <v>0</v>
      </c>
      <c r="L46" s="345" t="s">
        <v>1367</v>
      </c>
      <c r="M46" s="153">
        <v>0</v>
      </c>
      <c r="N46" s="154">
        <v>0</v>
      </c>
      <c r="O46" s="64" t="s">
        <v>1367</v>
      </c>
      <c r="P46" s="153">
        <v>0</v>
      </c>
      <c r="Q46" s="154">
        <v>0</v>
      </c>
      <c r="R46" s="64" t="s">
        <v>1367</v>
      </c>
    </row>
    <row r="47" spans="1:18" ht="15" x14ac:dyDescent="0.25">
      <c r="A47" s="19" t="s">
        <v>1365</v>
      </c>
      <c r="B47" s="23" t="s">
        <v>118</v>
      </c>
      <c r="C47" s="17" t="s">
        <v>119</v>
      </c>
      <c r="D47" s="316">
        <v>0</v>
      </c>
      <c r="E47" s="355">
        <v>0</v>
      </c>
      <c r="F47" s="154">
        <v>4</v>
      </c>
      <c r="G47" s="64">
        <v>0</v>
      </c>
      <c r="H47" s="354">
        <v>0</v>
      </c>
      <c r="I47" s="356">
        <v>0</v>
      </c>
      <c r="J47" s="153">
        <v>0</v>
      </c>
      <c r="K47" s="154">
        <v>0</v>
      </c>
      <c r="L47" s="345" t="s">
        <v>1367</v>
      </c>
      <c r="M47" s="153">
        <v>0</v>
      </c>
      <c r="N47" s="154">
        <v>0</v>
      </c>
      <c r="O47" s="64" t="s">
        <v>1367</v>
      </c>
      <c r="P47" s="153">
        <v>0</v>
      </c>
      <c r="Q47" s="154">
        <v>4</v>
      </c>
      <c r="R47" s="64">
        <v>0</v>
      </c>
    </row>
    <row r="48" spans="1:18" ht="15" x14ac:dyDescent="0.25">
      <c r="A48" s="19" t="s">
        <v>1365</v>
      </c>
      <c r="B48" s="23" t="s">
        <v>120</v>
      </c>
      <c r="C48" s="17" t="s">
        <v>121</v>
      </c>
      <c r="D48" s="316">
        <v>0</v>
      </c>
      <c r="E48" s="355">
        <v>0</v>
      </c>
      <c r="F48" s="154">
        <v>0</v>
      </c>
      <c r="G48" s="64" t="s">
        <v>1367</v>
      </c>
      <c r="H48" s="354">
        <v>0</v>
      </c>
      <c r="I48" s="356">
        <v>0</v>
      </c>
      <c r="J48" s="153">
        <v>0</v>
      </c>
      <c r="K48" s="154">
        <v>0</v>
      </c>
      <c r="L48" s="345" t="s">
        <v>1367</v>
      </c>
      <c r="M48" s="153">
        <v>0</v>
      </c>
      <c r="N48" s="154">
        <v>0</v>
      </c>
      <c r="O48" s="64" t="s">
        <v>1367</v>
      </c>
      <c r="P48" s="153">
        <v>0</v>
      </c>
      <c r="Q48" s="154">
        <v>0</v>
      </c>
      <c r="R48" s="64" t="s">
        <v>1367</v>
      </c>
    </row>
    <row r="49" spans="1:18" x14ac:dyDescent="0.45">
      <c r="A49" s="19" t="s">
        <v>1365</v>
      </c>
      <c r="B49" s="23" t="s">
        <v>122</v>
      </c>
      <c r="C49" s="17" t="s">
        <v>123</v>
      </c>
      <c r="D49" s="316">
        <v>0</v>
      </c>
      <c r="E49" s="355">
        <v>0</v>
      </c>
      <c r="F49" s="154">
        <v>0</v>
      </c>
      <c r="G49" s="64" t="s">
        <v>1367</v>
      </c>
      <c r="H49" s="354">
        <v>0</v>
      </c>
      <c r="I49" s="356">
        <v>0</v>
      </c>
      <c r="J49" s="153">
        <v>0</v>
      </c>
      <c r="K49" s="154">
        <v>0</v>
      </c>
      <c r="L49" s="345" t="s">
        <v>1367</v>
      </c>
      <c r="M49" s="153">
        <v>0</v>
      </c>
      <c r="N49" s="154">
        <v>0</v>
      </c>
      <c r="O49" s="64" t="s">
        <v>1367</v>
      </c>
      <c r="P49" s="153">
        <v>0</v>
      </c>
      <c r="Q49" s="154">
        <v>0</v>
      </c>
      <c r="R49" s="64" t="s">
        <v>1367</v>
      </c>
    </row>
    <row r="50" spans="1:18" x14ac:dyDescent="0.45">
      <c r="A50" s="19" t="s">
        <v>1365</v>
      </c>
      <c r="B50" s="23" t="s">
        <v>124</v>
      </c>
      <c r="C50" s="17" t="s">
        <v>125</v>
      </c>
      <c r="D50" s="316">
        <v>0</v>
      </c>
      <c r="E50" s="355">
        <v>0</v>
      </c>
      <c r="F50" s="154">
        <v>0</v>
      </c>
      <c r="G50" s="64" t="s">
        <v>1367</v>
      </c>
      <c r="H50" s="354">
        <v>0</v>
      </c>
      <c r="I50" s="356">
        <v>0</v>
      </c>
      <c r="J50" s="153">
        <v>0</v>
      </c>
      <c r="K50" s="154">
        <v>0</v>
      </c>
      <c r="L50" s="345" t="s">
        <v>1367</v>
      </c>
      <c r="M50" s="153">
        <v>0</v>
      </c>
      <c r="N50" s="154">
        <v>0</v>
      </c>
      <c r="O50" s="64" t="s">
        <v>1367</v>
      </c>
      <c r="P50" s="153">
        <v>0</v>
      </c>
      <c r="Q50" s="154">
        <v>0</v>
      </c>
      <c r="R50" s="64" t="s">
        <v>1367</v>
      </c>
    </row>
    <row r="51" spans="1:18" x14ac:dyDescent="0.45">
      <c r="A51" s="19" t="s">
        <v>1365</v>
      </c>
      <c r="B51" s="23" t="s">
        <v>126</v>
      </c>
      <c r="C51" s="17" t="s">
        <v>127</v>
      </c>
      <c r="D51" s="316">
        <v>0</v>
      </c>
      <c r="E51" s="355">
        <v>0</v>
      </c>
      <c r="F51" s="154">
        <v>1</v>
      </c>
      <c r="G51" s="64">
        <v>0</v>
      </c>
      <c r="H51" s="354">
        <v>0</v>
      </c>
      <c r="I51" s="356">
        <v>0</v>
      </c>
      <c r="J51" s="153">
        <v>0</v>
      </c>
      <c r="K51" s="154">
        <v>0</v>
      </c>
      <c r="L51" s="345" t="s">
        <v>1367</v>
      </c>
      <c r="M51" s="153">
        <v>0</v>
      </c>
      <c r="N51" s="154">
        <v>0</v>
      </c>
      <c r="O51" s="64" t="s">
        <v>1367</v>
      </c>
      <c r="P51" s="153">
        <v>1</v>
      </c>
      <c r="Q51" s="154">
        <v>1</v>
      </c>
      <c r="R51" s="64">
        <v>1</v>
      </c>
    </row>
    <row r="52" spans="1:18" x14ac:dyDescent="0.45">
      <c r="A52" s="19" t="s">
        <v>1365</v>
      </c>
      <c r="B52" s="23" t="s">
        <v>152</v>
      </c>
      <c r="C52" s="17" t="s">
        <v>153</v>
      </c>
      <c r="D52" s="316">
        <v>0</v>
      </c>
      <c r="E52" s="355">
        <v>0</v>
      </c>
      <c r="F52" s="154">
        <v>2</v>
      </c>
      <c r="G52" s="64">
        <v>0</v>
      </c>
      <c r="H52" s="354">
        <v>10</v>
      </c>
      <c r="I52" s="356">
        <v>0</v>
      </c>
      <c r="J52" s="153">
        <v>7</v>
      </c>
      <c r="K52" s="154">
        <v>7</v>
      </c>
      <c r="L52" s="345">
        <v>1</v>
      </c>
      <c r="M52" s="153">
        <v>0</v>
      </c>
      <c r="N52" s="154">
        <v>0</v>
      </c>
      <c r="O52" s="64" t="s">
        <v>1367</v>
      </c>
      <c r="P52" s="153">
        <v>0</v>
      </c>
      <c r="Q52" s="154">
        <v>2</v>
      </c>
      <c r="R52" s="64">
        <v>0</v>
      </c>
    </row>
    <row r="53" spans="1:18" x14ac:dyDescent="0.45">
      <c r="A53" s="19" t="s">
        <v>1363</v>
      </c>
      <c r="B53" s="25" t="s">
        <v>830</v>
      </c>
      <c r="C53" s="17"/>
      <c r="D53" s="315">
        <v>0</v>
      </c>
      <c r="E53" s="351">
        <v>0</v>
      </c>
      <c r="F53" s="148">
        <v>0</v>
      </c>
      <c r="G53" s="64" t="s">
        <v>1367</v>
      </c>
      <c r="H53" s="350">
        <v>0</v>
      </c>
      <c r="I53" s="352">
        <v>0</v>
      </c>
      <c r="J53" s="147">
        <v>1</v>
      </c>
      <c r="K53" s="148">
        <v>1</v>
      </c>
      <c r="L53" s="353">
        <v>1</v>
      </c>
      <c r="M53" s="147">
        <v>0</v>
      </c>
      <c r="N53" s="148">
        <v>1</v>
      </c>
      <c r="O53" s="103">
        <v>0</v>
      </c>
      <c r="P53" s="147">
        <v>0</v>
      </c>
      <c r="Q53" s="148">
        <v>0</v>
      </c>
      <c r="R53" s="103" t="s">
        <v>1367</v>
      </c>
    </row>
    <row r="54" spans="1:18" x14ac:dyDescent="0.45">
      <c r="A54" s="19" t="s">
        <v>1365</v>
      </c>
      <c r="B54" s="23" t="s">
        <v>129</v>
      </c>
      <c r="C54" s="17" t="s">
        <v>130</v>
      </c>
      <c r="D54" s="316">
        <v>0</v>
      </c>
      <c r="E54" s="355">
        <v>0</v>
      </c>
      <c r="F54" s="154">
        <v>0</v>
      </c>
      <c r="G54" s="64" t="s">
        <v>1367</v>
      </c>
      <c r="H54" s="354">
        <v>0</v>
      </c>
      <c r="I54" s="356">
        <v>0</v>
      </c>
      <c r="J54" s="153">
        <v>0</v>
      </c>
      <c r="K54" s="154">
        <v>0</v>
      </c>
      <c r="L54" s="345" t="s">
        <v>1367</v>
      </c>
      <c r="M54" s="153">
        <v>0</v>
      </c>
      <c r="N54" s="154">
        <v>0</v>
      </c>
      <c r="O54" s="64" t="s">
        <v>1367</v>
      </c>
      <c r="P54" s="153">
        <v>0</v>
      </c>
      <c r="Q54" s="154">
        <v>0</v>
      </c>
      <c r="R54" s="64" t="s">
        <v>1367</v>
      </c>
    </row>
    <row r="55" spans="1:18" x14ac:dyDescent="0.45">
      <c r="A55" s="19" t="s">
        <v>1365</v>
      </c>
      <c r="B55" s="23" t="s">
        <v>131</v>
      </c>
      <c r="C55" s="17" t="s">
        <v>132</v>
      </c>
      <c r="D55" s="316">
        <v>0</v>
      </c>
      <c r="E55" s="355">
        <v>0</v>
      </c>
      <c r="F55" s="154">
        <v>0</v>
      </c>
      <c r="G55" s="64" t="s">
        <v>1367</v>
      </c>
      <c r="H55" s="354">
        <v>0</v>
      </c>
      <c r="I55" s="356">
        <v>0</v>
      </c>
      <c r="J55" s="153">
        <v>0</v>
      </c>
      <c r="K55" s="154">
        <v>0</v>
      </c>
      <c r="L55" s="345" t="s">
        <v>1367</v>
      </c>
      <c r="M55" s="153">
        <v>0</v>
      </c>
      <c r="N55" s="154">
        <v>0</v>
      </c>
      <c r="O55" s="64" t="s">
        <v>1367</v>
      </c>
      <c r="P55" s="153">
        <v>0</v>
      </c>
      <c r="Q55" s="154">
        <v>0</v>
      </c>
      <c r="R55" s="64" t="s">
        <v>1367</v>
      </c>
    </row>
    <row r="56" spans="1:18" x14ac:dyDescent="0.45">
      <c r="A56" s="19" t="s">
        <v>1365</v>
      </c>
      <c r="B56" s="23" t="s">
        <v>133</v>
      </c>
      <c r="C56" s="17" t="s">
        <v>134</v>
      </c>
      <c r="D56" s="316">
        <v>0</v>
      </c>
      <c r="E56" s="355">
        <v>0</v>
      </c>
      <c r="F56" s="154">
        <v>0</v>
      </c>
      <c r="G56" s="64" t="s">
        <v>1367</v>
      </c>
      <c r="H56" s="354">
        <v>0</v>
      </c>
      <c r="I56" s="356">
        <v>0</v>
      </c>
      <c r="J56" s="153">
        <v>0</v>
      </c>
      <c r="K56" s="154">
        <v>0</v>
      </c>
      <c r="L56" s="345" t="s">
        <v>1367</v>
      </c>
      <c r="M56" s="153">
        <v>0</v>
      </c>
      <c r="N56" s="154">
        <v>0</v>
      </c>
      <c r="O56" s="64" t="s">
        <v>1367</v>
      </c>
      <c r="P56" s="153">
        <v>0</v>
      </c>
      <c r="Q56" s="154">
        <v>0</v>
      </c>
      <c r="R56" s="64" t="s">
        <v>1367</v>
      </c>
    </row>
    <row r="57" spans="1:18" x14ac:dyDescent="0.45">
      <c r="A57" s="19" t="s">
        <v>1365</v>
      </c>
      <c r="B57" s="23" t="s">
        <v>135</v>
      </c>
      <c r="C57" s="17" t="s">
        <v>136</v>
      </c>
      <c r="D57" s="316">
        <v>0</v>
      </c>
      <c r="E57" s="355">
        <v>0</v>
      </c>
      <c r="F57" s="154">
        <v>0</v>
      </c>
      <c r="G57" s="64" t="s">
        <v>1367</v>
      </c>
      <c r="H57" s="354">
        <v>0</v>
      </c>
      <c r="I57" s="356">
        <v>0</v>
      </c>
      <c r="J57" s="153">
        <v>1</v>
      </c>
      <c r="K57" s="154">
        <v>1</v>
      </c>
      <c r="L57" s="345">
        <v>1</v>
      </c>
      <c r="M57" s="153">
        <v>0</v>
      </c>
      <c r="N57" s="154">
        <v>0</v>
      </c>
      <c r="O57" s="64" t="s">
        <v>1367</v>
      </c>
      <c r="P57" s="153">
        <v>0</v>
      </c>
      <c r="Q57" s="154">
        <v>0</v>
      </c>
      <c r="R57" s="64" t="s">
        <v>1367</v>
      </c>
    </row>
    <row r="58" spans="1:18" x14ac:dyDescent="0.45">
      <c r="A58" s="19" t="s">
        <v>1365</v>
      </c>
      <c r="B58" s="23" t="s">
        <v>137</v>
      </c>
      <c r="C58" s="17" t="s">
        <v>138</v>
      </c>
      <c r="D58" s="316">
        <v>0</v>
      </c>
      <c r="E58" s="355">
        <v>0</v>
      </c>
      <c r="F58" s="154">
        <v>0</v>
      </c>
      <c r="G58" s="64" t="s">
        <v>1367</v>
      </c>
      <c r="H58" s="354">
        <v>0</v>
      </c>
      <c r="I58" s="356">
        <v>0</v>
      </c>
      <c r="J58" s="153">
        <v>0</v>
      </c>
      <c r="K58" s="154">
        <v>0</v>
      </c>
      <c r="L58" s="345" t="s">
        <v>1367</v>
      </c>
      <c r="M58" s="153">
        <v>0</v>
      </c>
      <c r="N58" s="154">
        <v>0</v>
      </c>
      <c r="O58" s="64" t="s">
        <v>1367</v>
      </c>
      <c r="P58" s="153">
        <v>0</v>
      </c>
      <c r="Q58" s="154">
        <v>0</v>
      </c>
      <c r="R58" s="64" t="s">
        <v>1367</v>
      </c>
    </row>
    <row r="59" spans="1:18" x14ac:dyDescent="0.45">
      <c r="A59" s="19" t="s">
        <v>1365</v>
      </c>
      <c r="B59" s="23" t="s">
        <v>61</v>
      </c>
      <c r="C59" s="17" t="s">
        <v>62</v>
      </c>
      <c r="D59" s="316">
        <v>0</v>
      </c>
      <c r="E59" s="355">
        <v>0</v>
      </c>
      <c r="F59" s="154">
        <v>0</v>
      </c>
      <c r="G59" s="64" t="s">
        <v>1367</v>
      </c>
      <c r="H59" s="354">
        <v>0</v>
      </c>
      <c r="I59" s="356">
        <v>0</v>
      </c>
      <c r="J59" s="153">
        <v>0</v>
      </c>
      <c r="K59" s="154">
        <v>0</v>
      </c>
      <c r="L59" s="345" t="s">
        <v>1367</v>
      </c>
      <c r="M59" s="153">
        <v>0</v>
      </c>
      <c r="N59" s="154">
        <v>0</v>
      </c>
      <c r="O59" s="64" t="s">
        <v>1367</v>
      </c>
      <c r="P59" s="153">
        <v>0</v>
      </c>
      <c r="Q59" s="154">
        <v>0</v>
      </c>
      <c r="R59" s="64" t="s">
        <v>1367</v>
      </c>
    </row>
    <row r="60" spans="1:18" x14ac:dyDescent="0.45">
      <c r="A60" s="19" t="s">
        <v>1365</v>
      </c>
      <c r="B60" s="23" t="s">
        <v>150</v>
      </c>
      <c r="C60" s="17" t="s">
        <v>151</v>
      </c>
      <c r="D60" s="316">
        <v>0</v>
      </c>
      <c r="E60" s="355">
        <v>0</v>
      </c>
      <c r="F60" s="154">
        <v>0</v>
      </c>
      <c r="G60" s="64" t="s">
        <v>1367</v>
      </c>
      <c r="H60" s="354">
        <v>0</v>
      </c>
      <c r="I60" s="356">
        <v>0</v>
      </c>
      <c r="J60" s="153">
        <v>0</v>
      </c>
      <c r="K60" s="154">
        <v>0</v>
      </c>
      <c r="L60" s="345" t="s">
        <v>1367</v>
      </c>
      <c r="M60" s="153">
        <v>0</v>
      </c>
      <c r="N60" s="154">
        <v>1</v>
      </c>
      <c r="O60" s="64">
        <v>0</v>
      </c>
      <c r="P60" s="153">
        <v>0</v>
      </c>
      <c r="Q60" s="154">
        <v>0</v>
      </c>
      <c r="R60" s="64" t="s">
        <v>1367</v>
      </c>
    </row>
    <row r="61" spans="1:18" x14ac:dyDescent="0.45">
      <c r="A61" s="19" t="s">
        <v>1365</v>
      </c>
      <c r="B61" s="23" t="s">
        <v>139</v>
      </c>
      <c r="C61" s="17" t="s">
        <v>140</v>
      </c>
      <c r="D61" s="316">
        <v>0</v>
      </c>
      <c r="E61" s="355">
        <v>0</v>
      </c>
      <c r="F61" s="154">
        <v>0</v>
      </c>
      <c r="G61" s="64" t="s">
        <v>1367</v>
      </c>
      <c r="H61" s="354">
        <v>0</v>
      </c>
      <c r="I61" s="356">
        <v>0</v>
      </c>
      <c r="J61" s="153">
        <v>0</v>
      </c>
      <c r="K61" s="154">
        <v>0</v>
      </c>
      <c r="L61" s="345" t="s">
        <v>1367</v>
      </c>
      <c r="M61" s="153">
        <v>0</v>
      </c>
      <c r="N61" s="154">
        <v>0</v>
      </c>
      <c r="O61" s="64" t="s">
        <v>1367</v>
      </c>
      <c r="P61" s="153">
        <v>0</v>
      </c>
      <c r="Q61" s="154">
        <v>0</v>
      </c>
      <c r="R61" s="64" t="s">
        <v>1367</v>
      </c>
    </row>
    <row r="62" spans="1:18" x14ac:dyDescent="0.45">
      <c r="A62" s="19" t="s">
        <v>1363</v>
      </c>
      <c r="B62" s="25" t="s">
        <v>831</v>
      </c>
      <c r="C62" s="17"/>
      <c r="D62" s="315">
        <v>0</v>
      </c>
      <c r="E62" s="351">
        <v>0</v>
      </c>
      <c r="F62" s="148">
        <v>0</v>
      </c>
      <c r="G62" s="64" t="s">
        <v>1367</v>
      </c>
      <c r="H62" s="350">
        <v>0</v>
      </c>
      <c r="I62" s="352">
        <v>0</v>
      </c>
      <c r="J62" s="147">
        <v>0</v>
      </c>
      <c r="K62" s="148">
        <v>0</v>
      </c>
      <c r="L62" s="353" t="s">
        <v>1367</v>
      </c>
      <c r="M62" s="147">
        <v>0</v>
      </c>
      <c r="N62" s="148">
        <v>0</v>
      </c>
      <c r="O62" s="103" t="s">
        <v>1367</v>
      </c>
      <c r="P62" s="147">
        <v>0</v>
      </c>
      <c r="Q62" s="148">
        <v>0</v>
      </c>
      <c r="R62" s="103" t="s">
        <v>1367</v>
      </c>
    </row>
    <row r="63" spans="1:18" x14ac:dyDescent="0.45">
      <c r="A63" s="19" t="s">
        <v>1365</v>
      </c>
      <c r="B63" s="23" t="s">
        <v>142</v>
      </c>
      <c r="C63" s="17" t="s">
        <v>143</v>
      </c>
      <c r="D63" s="316">
        <v>0</v>
      </c>
      <c r="E63" s="355">
        <v>0</v>
      </c>
      <c r="F63" s="154">
        <v>0</v>
      </c>
      <c r="G63" s="64" t="s">
        <v>1367</v>
      </c>
      <c r="H63" s="354">
        <v>0</v>
      </c>
      <c r="I63" s="356">
        <v>0</v>
      </c>
      <c r="J63" s="153">
        <v>0</v>
      </c>
      <c r="K63" s="154">
        <v>0</v>
      </c>
      <c r="L63" s="345" t="s">
        <v>1367</v>
      </c>
      <c r="M63" s="153">
        <v>0</v>
      </c>
      <c r="N63" s="154">
        <v>0</v>
      </c>
      <c r="O63" s="64" t="s">
        <v>1367</v>
      </c>
      <c r="P63" s="153">
        <v>0</v>
      </c>
      <c r="Q63" s="154">
        <v>0</v>
      </c>
      <c r="R63" s="64" t="s">
        <v>1367</v>
      </c>
    </row>
    <row r="64" spans="1:18" x14ac:dyDescent="0.45">
      <c r="A64" s="19" t="s">
        <v>1365</v>
      </c>
      <c r="B64" s="23" t="s">
        <v>144</v>
      </c>
      <c r="C64" s="17" t="s">
        <v>145</v>
      </c>
      <c r="D64" s="316">
        <v>0</v>
      </c>
      <c r="E64" s="355">
        <v>0</v>
      </c>
      <c r="F64" s="154">
        <v>0</v>
      </c>
      <c r="G64" s="64" t="s">
        <v>1367</v>
      </c>
      <c r="H64" s="354">
        <v>0</v>
      </c>
      <c r="I64" s="356">
        <v>0</v>
      </c>
      <c r="J64" s="153">
        <v>0</v>
      </c>
      <c r="K64" s="154">
        <v>0</v>
      </c>
      <c r="L64" s="345" t="s">
        <v>1367</v>
      </c>
      <c r="M64" s="153">
        <v>0</v>
      </c>
      <c r="N64" s="154">
        <v>0</v>
      </c>
      <c r="O64" s="64" t="s">
        <v>1367</v>
      </c>
      <c r="P64" s="153">
        <v>0</v>
      </c>
      <c r="Q64" s="154">
        <v>0</v>
      </c>
      <c r="R64" s="64" t="s">
        <v>1367</v>
      </c>
    </row>
    <row r="65" spans="1:18" x14ac:dyDescent="0.45">
      <c r="A65" s="19" t="s">
        <v>1365</v>
      </c>
      <c r="B65" s="23" t="s">
        <v>146</v>
      </c>
      <c r="C65" s="17" t="s">
        <v>147</v>
      </c>
      <c r="D65" s="316">
        <v>0</v>
      </c>
      <c r="E65" s="355">
        <v>0</v>
      </c>
      <c r="F65" s="154">
        <v>0</v>
      </c>
      <c r="G65" s="64" t="s">
        <v>1367</v>
      </c>
      <c r="H65" s="354">
        <v>0</v>
      </c>
      <c r="I65" s="356">
        <v>0</v>
      </c>
      <c r="J65" s="153">
        <v>0</v>
      </c>
      <c r="K65" s="154">
        <v>0</v>
      </c>
      <c r="L65" s="345" t="s">
        <v>1367</v>
      </c>
      <c r="M65" s="153">
        <v>0</v>
      </c>
      <c r="N65" s="154">
        <v>0</v>
      </c>
      <c r="O65" s="64" t="s">
        <v>1367</v>
      </c>
      <c r="P65" s="153">
        <v>0</v>
      </c>
      <c r="Q65" s="154">
        <v>0</v>
      </c>
      <c r="R65" s="64" t="s">
        <v>1367</v>
      </c>
    </row>
    <row r="66" spans="1:18" x14ac:dyDescent="0.45">
      <c r="A66" s="19" t="s">
        <v>1365</v>
      </c>
      <c r="B66" s="23" t="s">
        <v>148</v>
      </c>
      <c r="C66" s="17" t="s">
        <v>149</v>
      </c>
      <c r="D66" s="316">
        <v>0</v>
      </c>
      <c r="E66" s="355">
        <v>0</v>
      </c>
      <c r="F66" s="154">
        <v>0</v>
      </c>
      <c r="G66" s="64" t="s">
        <v>1367</v>
      </c>
      <c r="H66" s="354">
        <v>0</v>
      </c>
      <c r="I66" s="356">
        <v>0</v>
      </c>
      <c r="J66" s="153">
        <v>0</v>
      </c>
      <c r="K66" s="154">
        <v>0</v>
      </c>
      <c r="L66" s="345" t="s">
        <v>1367</v>
      </c>
      <c r="M66" s="153">
        <v>0</v>
      </c>
      <c r="N66" s="154">
        <v>0</v>
      </c>
      <c r="O66" s="64" t="s">
        <v>1367</v>
      </c>
      <c r="P66" s="153">
        <v>0</v>
      </c>
      <c r="Q66" s="154">
        <v>0</v>
      </c>
      <c r="R66" s="64" t="s">
        <v>1367</v>
      </c>
    </row>
    <row r="67" spans="1:18" ht="6.75" customHeight="1" x14ac:dyDescent="0.45">
      <c r="A67" s="19"/>
      <c r="B67" s="50"/>
      <c r="C67" s="49"/>
      <c r="D67" s="357"/>
      <c r="E67" s="358"/>
      <c r="F67" s="358"/>
      <c r="G67" s="358"/>
      <c r="H67" s="358"/>
      <c r="I67" s="358"/>
      <c r="J67" s="357"/>
      <c r="K67" s="357"/>
      <c r="L67" s="358"/>
      <c r="M67" s="357"/>
      <c r="N67" s="357"/>
      <c r="O67" s="358"/>
      <c r="P67" s="357"/>
      <c r="Q67" s="357"/>
      <c r="R67" s="358"/>
    </row>
    <row r="68" spans="1:18" x14ac:dyDescent="0.45">
      <c r="A68" s="19" t="s">
        <v>0</v>
      </c>
      <c r="B68" s="25" t="s">
        <v>812</v>
      </c>
      <c r="C68" s="17"/>
      <c r="D68" s="314">
        <v>4</v>
      </c>
      <c r="E68" s="347">
        <v>0</v>
      </c>
      <c r="F68" s="139">
        <v>3</v>
      </c>
      <c r="G68" s="64">
        <v>0</v>
      </c>
      <c r="H68" s="346">
        <v>0</v>
      </c>
      <c r="I68" s="348">
        <v>1</v>
      </c>
      <c r="J68" s="138">
        <v>4</v>
      </c>
      <c r="K68" s="139">
        <v>6</v>
      </c>
      <c r="L68" s="349">
        <v>0.66669999999999996</v>
      </c>
      <c r="M68" s="138">
        <v>0</v>
      </c>
      <c r="N68" s="139">
        <v>0</v>
      </c>
      <c r="O68" s="103" t="s">
        <v>1367</v>
      </c>
      <c r="P68" s="138">
        <v>0</v>
      </c>
      <c r="Q68" s="139">
        <v>3</v>
      </c>
      <c r="R68" s="103">
        <v>0</v>
      </c>
    </row>
    <row r="69" spans="1:18" x14ac:dyDescent="0.45">
      <c r="A69" s="19" t="s">
        <v>1363</v>
      </c>
      <c r="B69" s="25" t="s">
        <v>832</v>
      </c>
      <c r="C69" s="17"/>
      <c r="D69" s="315">
        <v>3</v>
      </c>
      <c r="E69" s="351">
        <v>0</v>
      </c>
      <c r="F69" s="148">
        <v>1</v>
      </c>
      <c r="G69" s="64">
        <v>0</v>
      </c>
      <c r="H69" s="350">
        <v>0</v>
      </c>
      <c r="I69" s="352">
        <v>1</v>
      </c>
      <c r="J69" s="147">
        <v>2</v>
      </c>
      <c r="K69" s="148">
        <v>3</v>
      </c>
      <c r="L69" s="353">
        <v>0.66669999999999996</v>
      </c>
      <c r="M69" s="147">
        <v>0</v>
      </c>
      <c r="N69" s="148">
        <v>0</v>
      </c>
      <c r="O69" s="103" t="s">
        <v>1367</v>
      </c>
      <c r="P69" s="147">
        <v>0</v>
      </c>
      <c r="Q69" s="148">
        <v>1</v>
      </c>
      <c r="R69" s="103">
        <v>0</v>
      </c>
    </row>
    <row r="70" spans="1:18" x14ac:dyDescent="0.45">
      <c r="A70" s="19" t="s">
        <v>1365</v>
      </c>
      <c r="B70" s="23" t="s">
        <v>156</v>
      </c>
      <c r="C70" s="17" t="s">
        <v>157</v>
      </c>
      <c r="D70" s="316">
        <v>0</v>
      </c>
      <c r="E70" s="355">
        <v>0</v>
      </c>
      <c r="F70" s="154">
        <v>0</v>
      </c>
      <c r="G70" s="64" t="s">
        <v>1367</v>
      </c>
      <c r="H70" s="354">
        <v>0</v>
      </c>
      <c r="I70" s="356">
        <v>0</v>
      </c>
      <c r="J70" s="153">
        <v>0</v>
      </c>
      <c r="K70" s="154">
        <v>0</v>
      </c>
      <c r="L70" s="345" t="s">
        <v>1367</v>
      </c>
      <c r="M70" s="153">
        <v>0</v>
      </c>
      <c r="N70" s="154">
        <v>0</v>
      </c>
      <c r="O70" s="64" t="s">
        <v>1367</v>
      </c>
      <c r="P70" s="153">
        <v>0</v>
      </c>
      <c r="Q70" s="154">
        <v>0</v>
      </c>
      <c r="R70" s="64" t="s">
        <v>1367</v>
      </c>
    </row>
    <row r="71" spans="1:18" x14ac:dyDescent="0.45">
      <c r="A71" s="19" t="s">
        <v>1365</v>
      </c>
      <c r="B71" s="23" t="s">
        <v>158</v>
      </c>
      <c r="C71" s="17" t="s">
        <v>159</v>
      </c>
      <c r="D71" s="316">
        <v>0</v>
      </c>
      <c r="E71" s="355">
        <v>0</v>
      </c>
      <c r="F71" s="154">
        <v>0</v>
      </c>
      <c r="G71" s="64" t="s">
        <v>1367</v>
      </c>
      <c r="H71" s="354">
        <v>0</v>
      </c>
      <c r="I71" s="356">
        <v>0</v>
      </c>
      <c r="J71" s="153">
        <v>0</v>
      </c>
      <c r="K71" s="154">
        <v>0</v>
      </c>
      <c r="L71" s="345" t="s">
        <v>1367</v>
      </c>
      <c r="M71" s="153">
        <v>0</v>
      </c>
      <c r="N71" s="154">
        <v>0</v>
      </c>
      <c r="O71" s="64" t="s">
        <v>1367</v>
      </c>
      <c r="P71" s="153">
        <v>0</v>
      </c>
      <c r="Q71" s="154">
        <v>0</v>
      </c>
      <c r="R71" s="64" t="s">
        <v>1367</v>
      </c>
    </row>
    <row r="72" spans="1:18" x14ac:dyDescent="0.45">
      <c r="A72" s="19" t="s">
        <v>1365</v>
      </c>
      <c r="B72" s="23" t="s">
        <v>160</v>
      </c>
      <c r="C72" s="17" t="s">
        <v>161</v>
      </c>
      <c r="D72" s="316">
        <v>0</v>
      </c>
      <c r="E72" s="355">
        <v>0</v>
      </c>
      <c r="F72" s="154">
        <v>0</v>
      </c>
      <c r="G72" s="64" t="s">
        <v>1367</v>
      </c>
      <c r="H72" s="354">
        <v>0</v>
      </c>
      <c r="I72" s="356">
        <v>0</v>
      </c>
      <c r="J72" s="153">
        <v>0</v>
      </c>
      <c r="K72" s="154">
        <v>0</v>
      </c>
      <c r="L72" s="345" t="s">
        <v>1367</v>
      </c>
      <c r="M72" s="153">
        <v>0</v>
      </c>
      <c r="N72" s="154">
        <v>0</v>
      </c>
      <c r="O72" s="64" t="s">
        <v>1367</v>
      </c>
      <c r="P72" s="153">
        <v>0</v>
      </c>
      <c r="Q72" s="154">
        <v>0</v>
      </c>
      <c r="R72" s="64" t="s">
        <v>1367</v>
      </c>
    </row>
    <row r="73" spans="1:18" x14ac:dyDescent="0.45">
      <c r="A73" s="19" t="s">
        <v>1365</v>
      </c>
      <c r="B73" s="23" t="s">
        <v>162</v>
      </c>
      <c r="C73" s="17" t="s">
        <v>163</v>
      </c>
      <c r="D73" s="316">
        <v>1</v>
      </c>
      <c r="E73" s="355">
        <v>0</v>
      </c>
      <c r="F73" s="154">
        <v>1</v>
      </c>
      <c r="G73" s="64">
        <v>0</v>
      </c>
      <c r="H73" s="354">
        <v>0</v>
      </c>
      <c r="I73" s="356">
        <v>0</v>
      </c>
      <c r="J73" s="153">
        <v>2</v>
      </c>
      <c r="K73" s="154">
        <v>3</v>
      </c>
      <c r="L73" s="345">
        <v>0.66669999999999996</v>
      </c>
      <c r="M73" s="153">
        <v>0</v>
      </c>
      <c r="N73" s="154">
        <v>0</v>
      </c>
      <c r="O73" s="64" t="s">
        <v>1367</v>
      </c>
      <c r="P73" s="153">
        <v>0</v>
      </c>
      <c r="Q73" s="154">
        <v>1</v>
      </c>
      <c r="R73" s="64">
        <v>0</v>
      </c>
    </row>
    <row r="74" spans="1:18" x14ac:dyDescent="0.45">
      <c r="A74" s="19" t="s">
        <v>1365</v>
      </c>
      <c r="B74" s="23" t="s">
        <v>164</v>
      </c>
      <c r="C74" s="17" t="s">
        <v>165</v>
      </c>
      <c r="D74" s="316">
        <v>1</v>
      </c>
      <c r="E74" s="355">
        <v>0</v>
      </c>
      <c r="F74" s="154">
        <v>0</v>
      </c>
      <c r="G74" s="64" t="s">
        <v>1367</v>
      </c>
      <c r="H74" s="354">
        <v>0</v>
      </c>
      <c r="I74" s="356">
        <v>0</v>
      </c>
      <c r="J74" s="153">
        <v>0</v>
      </c>
      <c r="K74" s="154">
        <v>0</v>
      </c>
      <c r="L74" s="345" t="s">
        <v>1367</v>
      </c>
      <c r="M74" s="153">
        <v>0</v>
      </c>
      <c r="N74" s="154">
        <v>0</v>
      </c>
      <c r="O74" s="64" t="s">
        <v>1367</v>
      </c>
      <c r="P74" s="153">
        <v>0</v>
      </c>
      <c r="Q74" s="154">
        <v>0</v>
      </c>
      <c r="R74" s="64" t="s">
        <v>1367</v>
      </c>
    </row>
    <row r="75" spans="1:18" x14ac:dyDescent="0.45">
      <c r="A75" s="19" t="s">
        <v>1365</v>
      </c>
      <c r="B75" s="23" t="s">
        <v>166</v>
      </c>
      <c r="C75" s="17" t="s">
        <v>167</v>
      </c>
      <c r="D75" s="316">
        <v>1</v>
      </c>
      <c r="E75" s="355">
        <v>0</v>
      </c>
      <c r="F75" s="154">
        <v>0</v>
      </c>
      <c r="G75" s="64" t="s">
        <v>1367</v>
      </c>
      <c r="H75" s="354">
        <v>0</v>
      </c>
      <c r="I75" s="356">
        <v>1</v>
      </c>
      <c r="J75" s="153">
        <v>0</v>
      </c>
      <c r="K75" s="154">
        <v>0</v>
      </c>
      <c r="L75" s="345" t="s">
        <v>1367</v>
      </c>
      <c r="M75" s="153">
        <v>0</v>
      </c>
      <c r="N75" s="154">
        <v>0</v>
      </c>
      <c r="O75" s="64" t="s">
        <v>1367</v>
      </c>
      <c r="P75" s="153">
        <v>0</v>
      </c>
      <c r="Q75" s="154">
        <v>0</v>
      </c>
      <c r="R75" s="64" t="s">
        <v>1367</v>
      </c>
    </row>
    <row r="76" spans="1:18" x14ac:dyDescent="0.45">
      <c r="A76" s="19" t="s">
        <v>1365</v>
      </c>
      <c r="B76" s="23" t="s">
        <v>168</v>
      </c>
      <c r="C76" s="17" t="s">
        <v>169</v>
      </c>
      <c r="D76" s="316">
        <v>0</v>
      </c>
      <c r="E76" s="355">
        <v>0</v>
      </c>
      <c r="F76" s="154">
        <v>0</v>
      </c>
      <c r="G76" s="64" t="s">
        <v>1367</v>
      </c>
      <c r="H76" s="354">
        <v>0</v>
      </c>
      <c r="I76" s="356">
        <v>0</v>
      </c>
      <c r="J76" s="153">
        <v>0</v>
      </c>
      <c r="K76" s="154">
        <v>0</v>
      </c>
      <c r="L76" s="345" t="s">
        <v>1367</v>
      </c>
      <c r="M76" s="153">
        <v>0</v>
      </c>
      <c r="N76" s="154">
        <v>0</v>
      </c>
      <c r="O76" s="64" t="s">
        <v>1367</v>
      </c>
      <c r="P76" s="153">
        <v>0</v>
      </c>
      <c r="Q76" s="154">
        <v>0</v>
      </c>
      <c r="R76" s="64" t="s">
        <v>1367</v>
      </c>
    </row>
    <row r="77" spans="1:18" x14ac:dyDescent="0.45">
      <c r="A77" s="19" t="s">
        <v>1365</v>
      </c>
      <c r="B77" s="23" t="s">
        <v>170</v>
      </c>
      <c r="C77" s="17" t="s">
        <v>171</v>
      </c>
      <c r="D77" s="316">
        <v>0</v>
      </c>
      <c r="E77" s="355">
        <v>0</v>
      </c>
      <c r="F77" s="154">
        <v>0</v>
      </c>
      <c r="G77" s="64" t="s">
        <v>1367</v>
      </c>
      <c r="H77" s="354">
        <v>0</v>
      </c>
      <c r="I77" s="356">
        <v>0</v>
      </c>
      <c r="J77" s="153">
        <v>0</v>
      </c>
      <c r="K77" s="154">
        <v>0</v>
      </c>
      <c r="L77" s="345" t="s">
        <v>1367</v>
      </c>
      <c r="M77" s="153">
        <v>0</v>
      </c>
      <c r="N77" s="154">
        <v>0</v>
      </c>
      <c r="O77" s="64" t="s">
        <v>1367</v>
      </c>
      <c r="P77" s="153">
        <v>0</v>
      </c>
      <c r="Q77" s="154">
        <v>0</v>
      </c>
      <c r="R77" s="64" t="s">
        <v>1367</v>
      </c>
    </row>
    <row r="78" spans="1:18" x14ac:dyDescent="0.45">
      <c r="A78" s="19" t="s">
        <v>1363</v>
      </c>
      <c r="B78" s="25" t="s">
        <v>833</v>
      </c>
      <c r="C78" s="17"/>
      <c r="D78" s="315">
        <v>0</v>
      </c>
      <c r="E78" s="351">
        <v>0</v>
      </c>
      <c r="F78" s="148">
        <v>0</v>
      </c>
      <c r="G78" s="64" t="s">
        <v>1367</v>
      </c>
      <c r="H78" s="350">
        <v>0</v>
      </c>
      <c r="I78" s="352">
        <v>0</v>
      </c>
      <c r="J78" s="147">
        <v>0</v>
      </c>
      <c r="K78" s="148">
        <v>1</v>
      </c>
      <c r="L78" s="353">
        <v>0</v>
      </c>
      <c r="M78" s="147">
        <v>0</v>
      </c>
      <c r="N78" s="148">
        <v>0</v>
      </c>
      <c r="O78" s="103" t="s">
        <v>1367</v>
      </c>
      <c r="P78" s="147">
        <v>0</v>
      </c>
      <c r="Q78" s="148">
        <v>0</v>
      </c>
      <c r="R78" s="103" t="s">
        <v>1367</v>
      </c>
    </row>
    <row r="79" spans="1:18" x14ac:dyDescent="0.45">
      <c r="A79" s="19" t="s">
        <v>1365</v>
      </c>
      <c r="B79" s="23" t="s">
        <v>173</v>
      </c>
      <c r="C79" s="17" t="s">
        <v>174</v>
      </c>
      <c r="D79" s="316">
        <v>0</v>
      </c>
      <c r="E79" s="355">
        <v>0</v>
      </c>
      <c r="F79" s="154">
        <v>0</v>
      </c>
      <c r="G79" s="64" t="s">
        <v>1367</v>
      </c>
      <c r="H79" s="354">
        <v>0</v>
      </c>
      <c r="I79" s="356">
        <v>0</v>
      </c>
      <c r="J79" s="153">
        <v>0</v>
      </c>
      <c r="K79" s="154">
        <v>0</v>
      </c>
      <c r="L79" s="345" t="s">
        <v>1367</v>
      </c>
      <c r="M79" s="153">
        <v>0</v>
      </c>
      <c r="N79" s="154">
        <v>0</v>
      </c>
      <c r="O79" s="64" t="s">
        <v>1367</v>
      </c>
      <c r="P79" s="153">
        <v>0</v>
      </c>
      <c r="Q79" s="154">
        <v>0</v>
      </c>
      <c r="R79" s="64" t="s">
        <v>1367</v>
      </c>
    </row>
    <row r="80" spans="1:18" x14ac:dyDescent="0.45">
      <c r="A80" s="19" t="s">
        <v>1365</v>
      </c>
      <c r="B80" s="23" t="s">
        <v>1150</v>
      </c>
      <c r="C80" s="17" t="s">
        <v>176</v>
      </c>
      <c r="D80" s="316">
        <v>0</v>
      </c>
      <c r="E80" s="355">
        <v>0</v>
      </c>
      <c r="F80" s="154">
        <v>0</v>
      </c>
      <c r="G80" s="64" t="s">
        <v>1367</v>
      </c>
      <c r="H80" s="354">
        <v>0</v>
      </c>
      <c r="I80" s="356">
        <v>0</v>
      </c>
      <c r="J80" s="153">
        <v>0</v>
      </c>
      <c r="K80" s="154">
        <v>0</v>
      </c>
      <c r="L80" s="345" t="s">
        <v>1367</v>
      </c>
      <c r="M80" s="153">
        <v>0</v>
      </c>
      <c r="N80" s="154">
        <v>0</v>
      </c>
      <c r="O80" s="64" t="s">
        <v>1367</v>
      </c>
      <c r="P80" s="153">
        <v>0</v>
      </c>
      <c r="Q80" s="154">
        <v>0</v>
      </c>
      <c r="R80" s="64" t="s">
        <v>1367</v>
      </c>
    </row>
    <row r="81" spans="1:18" x14ac:dyDescent="0.45">
      <c r="A81" s="19" t="s">
        <v>1365</v>
      </c>
      <c r="B81" s="23" t="s">
        <v>177</v>
      </c>
      <c r="C81" s="17" t="s">
        <v>178</v>
      </c>
      <c r="D81" s="316">
        <v>0</v>
      </c>
      <c r="E81" s="355">
        <v>0</v>
      </c>
      <c r="F81" s="154">
        <v>0</v>
      </c>
      <c r="G81" s="64" t="s">
        <v>1367</v>
      </c>
      <c r="H81" s="354">
        <v>0</v>
      </c>
      <c r="I81" s="356">
        <v>0</v>
      </c>
      <c r="J81" s="153">
        <v>0</v>
      </c>
      <c r="K81" s="154">
        <v>0</v>
      </c>
      <c r="L81" s="345" t="s">
        <v>1367</v>
      </c>
      <c r="M81" s="153">
        <v>0</v>
      </c>
      <c r="N81" s="154">
        <v>0</v>
      </c>
      <c r="O81" s="64" t="s">
        <v>1367</v>
      </c>
      <c r="P81" s="153">
        <v>0</v>
      </c>
      <c r="Q81" s="154">
        <v>0</v>
      </c>
      <c r="R81" s="64" t="s">
        <v>1367</v>
      </c>
    </row>
    <row r="82" spans="1:18" x14ac:dyDescent="0.45">
      <c r="A82" s="19" t="s">
        <v>1365</v>
      </c>
      <c r="B82" s="23" t="s">
        <v>179</v>
      </c>
      <c r="C82" s="17" t="s">
        <v>180</v>
      </c>
      <c r="D82" s="316">
        <v>0</v>
      </c>
      <c r="E82" s="355">
        <v>0</v>
      </c>
      <c r="F82" s="154">
        <v>0</v>
      </c>
      <c r="G82" s="64" t="s">
        <v>1367</v>
      </c>
      <c r="H82" s="354">
        <v>0</v>
      </c>
      <c r="I82" s="356">
        <v>0</v>
      </c>
      <c r="J82" s="153">
        <v>0</v>
      </c>
      <c r="K82" s="154">
        <v>1</v>
      </c>
      <c r="L82" s="345">
        <v>0</v>
      </c>
      <c r="M82" s="153">
        <v>0</v>
      </c>
      <c r="N82" s="154">
        <v>0</v>
      </c>
      <c r="O82" s="64" t="s">
        <v>1367</v>
      </c>
      <c r="P82" s="153">
        <v>0</v>
      </c>
      <c r="Q82" s="154">
        <v>0</v>
      </c>
      <c r="R82" s="64" t="s">
        <v>1367</v>
      </c>
    </row>
    <row r="83" spans="1:18" x14ac:dyDescent="0.45">
      <c r="A83" s="19" t="s">
        <v>1365</v>
      </c>
      <c r="B83" s="23" t="s">
        <v>181</v>
      </c>
      <c r="C83" s="17" t="s">
        <v>182</v>
      </c>
      <c r="D83" s="316">
        <v>0</v>
      </c>
      <c r="E83" s="355">
        <v>0</v>
      </c>
      <c r="F83" s="154">
        <v>0</v>
      </c>
      <c r="G83" s="64" t="s">
        <v>1367</v>
      </c>
      <c r="H83" s="354">
        <v>0</v>
      </c>
      <c r="I83" s="356">
        <v>0</v>
      </c>
      <c r="J83" s="153">
        <v>0</v>
      </c>
      <c r="K83" s="154">
        <v>0</v>
      </c>
      <c r="L83" s="345" t="s">
        <v>1367</v>
      </c>
      <c r="M83" s="153">
        <v>0</v>
      </c>
      <c r="N83" s="154">
        <v>0</v>
      </c>
      <c r="O83" s="64" t="s">
        <v>1367</v>
      </c>
      <c r="P83" s="153">
        <v>0</v>
      </c>
      <c r="Q83" s="154">
        <v>0</v>
      </c>
      <c r="R83" s="64" t="s">
        <v>1367</v>
      </c>
    </row>
    <row r="84" spans="1:18" x14ac:dyDescent="0.45">
      <c r="A84" s="19" t="s">
        <v>1365</v>
      </c>
      <c r="B84" s="23" t="s">
        <v>183</v>
      </c>
      <c r="C84" s="17" t="s">
        <v>184</v>
      </c>
      <c r="D84" s="316">
        <v>0</v>
      </c>
      <c r="E84" s="355">
        <v>0</v>
      </c>
      <c r="F84" s="154">
        <v>0</v>
      </c>
      <c r="G84" s="64" t="s">
        <v>1367</v>
      </c>
      <c r="H84" s="354">
        <v>0</v>
      </c>
      <c r="I84" s="356">
        <v>0</v>
      </c>
      <c r="J84" s="153">
        <v>0</v>
      </c>
      <c r="K84" s="154">
        <v>0</v>
      </c>
      <c r="L84" s="345" t="s">
        <v>1367</v>
      </c>
      <c r="M84" s="153">
        <v>0</v>
      </c>
      <c r="N84" s="154">
        <v>0</v>
      </c>
      <c r="O84" s="64" t="s">
        <v>1367</v>
      </c>
      <c r="P84" s="153">
        <v>0</v>
      </c>
      <c r="Q84" s="154">
        <v>0</v>
      </c>
      <c r="R84" s="64" t="s">
        <v>1367</v>
      </c>
    </row>
    <row r="85" spans="1:18" x14ac:dyDescent="0.45">
      <c r="A85" s="19" t="s">
        <v>1365</v>
      </c>
      <c r="B85" s="23" t="s">
        <v>836</v>
      </c>
      <c r="C85" s="17" t="s">
        <v>837</v>
      </c>
      <c r="D85" s="316">
        <v>0</v>
      </c>
      <c r="E85" s="355">
        <v>0</v>
      </c>
      <c r="F85" s="154">
        <v>0</v>
      </c>
      <c r="G85" s="64" t="s">
        <v>1367</v>
      </c>
      <c r="H85" s="354">
        <v>0</v>
      </c>
      <c r="I85" s="356">
        <v>0</v>
      </c>
      <c r="J85" s="153">
        <v>0</v>
      </c>
      <c r="K85" s="154">
        <v>0</v>
      </c>
      <c r="L85" s="345" t="s">
        <v>1367</v>
      </c>
      <c r="M85" s="153">
        <v>0</v>
      </c>
      <c r="N85" s="154">
        <v>0</v>
      </c>
      <c r="O85" s="64" t="s">
        <v>1367</v>
      </c>
      <c r="P85" s="153">
        <v>0</v>
      </c>
      <c r="Q85" s="154">
        <v>0</v>
      </c>
      <c r="R85" s="64" t="s">
        <v>1367</v>
      </c>
    </row>
    <row r="86" spans="1:18" x14ac:dyDescent="0.45">
      <c r="A86" s="19" t="s">
        <v>1365</v>
      </c>
      <c r="B86" s="23" t="s">
        <v>185</v>
      </c>
      <c r="C86" s="17" t="s">
        <v>186</v>
      </c>
      <c r="D86" s="316">
        <v>0</v>
      </c>
      <c r="E86" s="355">
        <v>0</v>
      </c>
      <c r="F86" s="154">
        <v>0</v>
      </c>
      <c r="G86" s="64" t="s">
        <v>1367</v>
      </c>
      <c r="H86" s="354">
        <v>0</v>
      </c>
      <c r="I86" s="356">
        <v>0</v>
      </c>
      <c r="J86" s="153">
        <v>0</v>
      </c>
      <c r="K86" s="154">
        <v>0</v>
      </c>
      <c r="L86" s="345" t="s">
        <v>1367</v>
      </c>
      <c r="M86" s="153">
        <v>0</v>
      </c>
      <c r="N86" s="154">
        <v>0</v>
      </c>
      <c r="O86" s="64" t="s">
        <v>1367</v>
      </c>
      <c r="P86" s="153">
        <v>0</v>
      </c>
      <c r="Q86" s="154">
        <v>0</v>
      </c>
      <c r="R86" s="64" t="s">
        <v>1367</v>
      </c>
    </row>
    <row r="87" spans="1:18" x14ac:dyDescent="0.45">
      <c r="A87" s="19" t="s">
        <v>1365</v>
      </c>
      <c r="B87" s="23" t="s">
        <v>838</v>
      </c>
      <c r="C87" s="17" t="s">
        <v>839</v>
      </c>
      <c r="D87" s="316">
        <v>0</v>
      </c>
      <c r="E87" s="355">
        <v>0</v>
      </c>
      <c r="F87" s="154">
        <v>0</v>
      </c>
      <c r="G87" s="64" t="s">
        <v>1367</v>
      </c>
      <c r="H87" s="354">
        <v>0</v>
      </c>
      <c r="I87" s="356">
        <v>0</v>
      </c>
      <c r="J87" s="153">
        <v>0</v>
      </c>
      <c r="K87" s="154">
        <v>0</v>
      </c>
      <c r="L87" s="345" t="s">
        <v>1367</v>
      </c>
      <c r="M87" s="153">
        <v>0</v>
      </c>
      <c r="N87" s="154">
        <v>0</v>
      </c>
      <c r="O87" s="64" t="s">
        <v>1367</v>
      </c>
      <c r="P87" s="153">
        <v>0</v>
      </c>
      <c r="Q87" s="154">
        <v>0</v>
      </c>
      <c r="R87" s="64" t="s">
        <v>1367</v>
      </c>
    </row>
    <row r="88" spans="1:18" x14ac:dyDescent="0.45">
      <c r="A88" s="19" t="s">
        <v>1363</v>
      </c>
      <c r="B88" s="25" t="s">
        <v>834</v>
      </c>
      <c r="C88" s="17"/>
      <c r="D88" s="315">
        <v>0</v>
      </c>
      <c r="E88" s="351">
        <v>0</v>
      </c>
      <c r="F88" s="148">
        <v>0</v>
      </c>
      <c r="G88" s="64" t="s">
        <v>1367</v>
      </c>
      <c r="H88" s="350">
        <v>0</v>
      </c>
      <c r="I88" s="352">
        <v>0</v>
      </c>
      <c r="J88" s="147">
        <v>0</v>
      </c>
      <c r="K88" s="148">
        <v>0</v>
      </c>
      <c r="L88" s="353" t="s">
        <v>1367</v>
      </c>
      <c r="M88" s="147">
        <v>0</v>
      </c>
      <c r="N88" s="148">
        <v>0</v>
      </c>
      <c r="O88" s="103" t="s">
        <v>1367</v>
      </c>
      <c r="P88" s="147">
        <v>0</v>
      </c>
      <c r="Q88" s="148">
        <v>0</v>
      </c>
      <c r="R88" s="103" t="s">
        <v>1367</v>
      </c>
    </row>
    <row r="89" spans="1:18" x14ac:dyDescent="0.45">
      <c r="A89" s="19" t="s">
        <v>1365</v>
      </c>
      <c r="B89" s="23" t="s">
        <v>188</v>
      </c>
      <c r="C89" s="17" t="s">
        <v>189</v>
      </c>
      <c r="D89" s="316">
        <v>0</v>
      </c>
      <c r="E89" s="355">
        <v>0</v>
      </c>
      <c r="F89" s="154">
        <v>0</v>
      </c>
      <c r="G89" s="64" t="s">
        <v>1367</v>
      </c>
      <c r="H89" s="354">
        <v>0</v>
      </c>
      <c r="I89" s="356">
        <v>0</v>
      </c>
      <c r="J89" s="153">
        <v>0</v>
      </c>
      <c r="K89" s="154">
        <v>0</v>
      </c>
      <c r="L89" s="345" t="s">
        <v>1367</v>
      </c>
      <c r="M89" s="153">
        <v>0</v>
      </c>
      <c r="N89" s="154">
        <v>0</v>
      </c>
      <c r="O89" s="64" t="s">
        <v>1367</v>
      </c>
      <c r="P89" s="153">
        <v>0</v>
      </c>
      <c r="Q89" s="154">
        <v>0</v>
      </c>
      <c r="R89" s="64" t="s">
        <v>1367</v>
      </c>
    </row>
    <row r="90" spans="1:18" x14ac:dyDescent="0.45">
      <c r="A90" s="19" t="s">
        <v>1365</v>
      </c>
      <c r="B90" s="23" t="s">
        <v>190</v>
      </c>
      <c r="C90" s="17" t="s">
        <v>191</v>
      </c>
      <c r="D90" s="316">
        <v>0</v>
      </c>
      <c r="E90" s="355">
        <v>0</v>
      </c>
      <c r="F90" s="154">
        <v>0</v>
      </c>
      <c r="G90" s="64" t="s">
        <v>1367</v>
      </c>
      <c r="H90" s="354">
        <v>0</v>
      </c>
      <c r="I90" s="356">
        <v>0</v>
      </c>
      <c r="J90" s="153">
        <v>0</v>
      </c>
      <c r="K90" s="154">
        <v>0</v>
      </c>
      <c r="L90" s="345" t="s">
        <v>1367</v>
      </c>
      <c r="M90" s="153">
        <v>0</v>
      </c>
      <c r="N90" s="154">
        <v>0</v>
      </c>
      <c r="O90" s="64" t="s">
        <v>1367</v>
      </c>
      <c r="P90" s="153">
        <v>0</v>
      </c>
      <c r="Q90" s="154">
        <v>0</v>
      </c>
      <c r="R90" s="64" t="s">
        <v>1367</v>
      </c>
    </row>
    <row r="91" spans="1:18" x14ac:dyDescent="0.45">
      <c r="A91" s="19" t="s">
        <v>1365</v>
      </c>
      <c r="B91" s="23" t="s">
        <v>192</v>
      </c>
      <c r="C91" s="17" t="s">
        <v>193</v>
      </c>
      <c r="D91" s="316">
        <v>0</v>
      </c>
      <c r="E91" s="355">
        <v>0</v>
      </c>
      <c r="F91" s="154">
        <v>0</v>
      </c>
      <c r="G91" s="64" t="s">
        <v>1367</v>
      </c>
      <c r="H91" s="354">
        <v>0</v>
      </c>
      <c r="I91" s="356">
        <v>0</v>
      </c>
      <c r="J91" s="153">
        <v>0</v>
      </c>
      <c r="K91" s="154">
        <v>0</v>
      </c>
      <c r="L91" s="345" t="s">
        <v>1367</v>
      </c>
      <c r="M91" s="153">
        <v>0</v>
      </c>
      <c r="N91" s="154">
        <v>0</v>
      </c>
      <c r="O91" s="64" t="s">
        <v>1367</v>
      </c>
      <c r="P91" s="153">
        <v>0</v>
      </c>
      <c r="Q91" s="154">
        <v>0</v>
      </c>
      <c r="R91" s="64" t="s">
        <v>1367</v>
      </c>
    </row>
    <row r="92" spans="1:18" x14ac:dyDescent="0.45">
      <c r="A92" s="19" t="s">
        <v>1365</v>
      </c>
      <c r="B92" s="23" t="s">
        <v>194</v>
      </c>
      <c r="C92" s="17" t="s">
        <v>195</v>
      </c>
      <c r="D92" s="316">
        <v>0</v>
      </c>
      <c r="E92" s="355">
        <v>0</v>
      </c>
      <c r="F92" s="154">
        <v>0</v>
      </c>
      <c r="G92" s="64" t="s">
        <v>1367</v>
      </c>
      <c r="H92" s="354">
        <v>0</v>
      </c>
      <c r="I92" s="356">
        <v>0</v>
      </c>
      <c r="J92" s="153">
        <v>0</v>
      </c>
      <c r="K92" s="154">
        <v>0</v>
      </c>
      <c r="L92" s="345" t="s">
        <v>1367</v>
      </c>
      <c r="M92" s="153">
        <v>0</v>
      </c>
      <c r="N92" s="154">
        <v>0</v>
      </c>
      <c r="O92" s="64" t="s">
        <v>1367</v>
      </c>
      <c r="P92" s="153">
        <v>0</v>
      </c>
      <c r="Q92" s="154">
        <v>0</v>
      </c>
      <c r="R92" s="64" t="s">
        <v>1367</v>
      </c>
    </row>
    <row r="93" spans="1:18" x14ac:dyDescent="0.45">
      <c r="A93" s="19" t="s">
        <v>1365</v>
      </c>
      <c r="B93" s="23" t="s">
        <v>196</v>
      </c>
      <c r="C93" s="17" t="s">
        <v>197</v>
      </c>
      <c r="D93" s="316">
        <v>0</v>
      </c>
      <c r="E93" s="355">
        <v>0</v>
      </c>
      <c r="F93" s="154">
        <v>0</v>
      </c>
      <c r="G93" s="64" t="s">
        <v>1367</v>
      </c>
      <c r="H93" s="354">
        <v>0</v>
      </c>
      <c r="I93" s="356">
        <v>0</v>
      </c>
      <c r="J93" s="153">
        <v>0</v>
      </c>
      <c r="K93" s="154">
        <v>0</v>
      </c>
      <c r="L93" s="345" t="s">
        <v>1367</v>
      </c>
      <c r="M93" s="153">
        <v>0</v>
      </c>
      <c r="N93" s="154">
        <v>0</v>
      </c>
      <c r="O93" s="64" t="s">
        <v>1367</v>
      </c>
      <c r="P93" s="153">
        <v>0</v>
      </c>
      <c r="Q93" s="154">
        <v>0</v>
      </c>
      <c r="R93" s="64" t="s">
        <v>1367</v>
      </c>
    </row>
    <row r="94" spans="1:18" x14ac:dyDescent="0.45">
      <c r="A94" s="19" t="s">
        <v>1365</v>
      </c>
      <c r="B94" s="23" t="s">
        <v>198</v>
      </c>
      <c r="C94" s="17" t="s">
        <v>199</v>
      </c>
      <c r="D94" s="316">
        <v>0</v>
      </c>
      <c r="E94" s="355">
        <v>0</v>
      </c>
      <c r="F94" s="154">
        <v>0</v>
      </c>
      <c r="G94" s="64" t="s">
        <v>1367</v>
      </c>
      <c r="H94" s="354">
        <v>0</v>
      </c>
      <c r="I94" s="356">
        <v>0</v>
      </c>
      <c r="J94" s="153">
        <v>0</v>
      </c>
      <c r="K94" s="154">
        <v>0</v>
      </c>
      <c r="L94" s="345" t="s">
        <v>1367</v>
      </c>
      <c r="M94" s="153">
        <v>0</v>
      </c>
      <c r="N94" s="154">
        <v>0</v>
      </c>
      <c r="O94" s="64" t="s">
        <v>1367</v>
      </c>
      <c r="P94" s="153">
        <v>0</v>
      </c>
      <c r="Q94" s="154">
        <v>0</v>
      </c>
      <c r="R94" s="64" t="s">
        <v>1367</v>
      </c>
    </row>
    <row r="95" spans="1:18" x14ac:dyDescent="0.45">
      <c r="A95" s="19" t="s">
        <v>1365</v>
      </c>
      <c r="B95" s="23" t="s">
        <v>200</v>
      </c>
      <c r="C95" s="17" t="s">
        <v>201</v>
      </c>
      <c r="D95" s="316">
        <v>0</v>
      </c>
      <c r="E95" s="355">
        <v>0</v>
      </c>
      <c r="F95" s="154">
        <v>0</v>
      </c>
      <c r="G95" s="64" t="s">
        <v>1367</v>
      </c>
      <c r="H95" s="354">
        <v>0</v>
      </c>
      <c r="I95" s="356">
        <v>0</v>
      </c>
      <c r="J95" s="153">
        <v>0</v>
      </c>
      <c r="K95" s="154">
        <v>0</v>
      </c>
      <c r="L95" s="345" t="s">
        <v>1367</v>
      </c>
      <c r="M95" s="153">
        <v>0</v>
      </c>
      <c r="N95" s="154">
        <v>0</v>
      </c>
      <c r="O95" s="64" t="s">
        <v>1367</v>
      </c>
      <c r="P95" s="153">
        <v>0</v>
      </c>
      <c r="Q95" s="154">
        <v>0</v>
      </c>
      <c r="R95" s="64" t="s">
        <v>1367</v>
      </c>
    </row>
    <row r="96" spans="1:18" x14ac:dyDescent="0.45">
      <c r="A96" s="19" t="s">
        <v>1363</v>
      </c>
      <c r="B96" s="25" t="s">
        <v>835</v>
      </c>
      <c r="C96" s="17"/>
      <c r="D96" s="315">
        <v>1</v>
      </c>
      <c r="E96" s="351">
        <v>0</v>
      </c>
      <c r="F96" s="148">
        <v>2</v>
      </c>
      <c r="G96" s="64">
        <v>0</v>
      </c>
      <c r="H96" s="350">
        <v>0</v>
      </c>
      <c r="I96" s="352">
        <v>0</v>
      </c>
      <c r="J96" s="147">
        <v>2</v>
      </c>
      <c r="K96" s="148">
        <v>2</v>
      </c>
      <c r="L96" s="353">
        <v>1</v>
      </c>
      <c r="M96" s="147">
        <v>0</v>
      </c>
      <c r="N96" s="148">
        <v>0</v>
      </c>
      <c r="O96" s="103" t="s">
        <v>1367</v>
      </c>
      <c r="P96" s="147">
        <v>0</v>
      </c>
      <c r="Q96" s="148">
        <v>2</v>
      </c>
      <c r="R96" s="103">
        <v>0</v>
      </c>
    </row>
    <row r="97" spans="1:18" x14ac:dyDescent="0.45">
      <c r="A97" s="19" t="s">
        <v>1365</v>
      </c>
      <c r="B97" s="23" t="s">
        <v>203</v>
      </c>
      <c r="C97" s="17" t="s">
        <v>204</v>
      </c>
      <c r="D97" s="316">
        <v>0</v>
      </c>
      <c r="E97" s="355">
        <v>0</v>
      </c>
      <c r="F97" s="154">
        <v>0</v>
      </c>
      <c r="G97" s="64" t="s">
        <v>1367</v>
      </c>
      <c r="H97" s="354">
        <v>0</v>
      </c>
      <c r="I97" s="356">
        <v>0</v>
      </c>
      <c r="J97" s="153">
        <v>0</v>
      </c>
      <c r="K97" s="154">
        <v>0</v>
      </c>
      <c r="L97" s="345" t="s">
        <v>1367</v>
      </c>
      <c r="M97" s="153">
        <v>0</v>
      </c>
      <c r="N97" s="154">
        <v>0</v>
      </c>
      <c r="O97" s="64" t="s">
        <v>1367</v>
      </c>
      <c r="P97" s="153">
        <v>0</v>
      </c>
      <c r="Q97" s="154">
        <v>0</v>
      </c>
      <c r="R97" s="64" t="s">
        <v>1367</v>
      </c>
    </row>
    <row r="98" spans="1:18" x14ac:dyDescent="0.45">
      <c r="A98" s="19" t="s">
        <v>1365</v>
      </c>
      <c r="B98" s="23" t="s">
        <v>205</v>
      </c>
      <c r="C98" s="17" t="s">
        <v>206</v>
      </c>
      <c r="D98" s="316">
        <v>0</v>
      </c>
      <c r="E98" s="355">
        <v>0</v>
      </c>
      <c r="F98" s="154">
        <v>1</v>
      </c>
      <c r="G98" s="64">
        <v>0</v>
      </c>
      <c r="H98" s="354">
        <v>0</v>
      </c>
      <c r="I98" s="356">
        <v>0</v>
      </c>
      <c r="J98" s="153">
        <v>1</v>
      </c>
      <c r="K98" s="154">
        <v>1</v>
      </c>
      <c r="L98" s="345">
        <v>1</v>
      </c>
      <c r="M98" s="153">
        <v>0</v>
      </c>
      <c r="N98" s="154">
        <v>0</v>
      </c>
      <c r="O98" s="64" t="s">
        <v>1367</v>
      </c>
      <c r="P98" s="153">
        <v>0</v>
      </c>
      <c r="Q98" s="154">
        <v>1</v>
      </c>
      <c r="R98" s="64">
        <v>0</v>
      </c>
    </row>
    <row r="99" spans="1:18" x14ac:dyDescent="0.45">
      <c r="A99" s="19" t="s">
        <v>1365</v>
      </c>
      <c r="B99" s="23" t="s">
        <v>207</v>
      </c>
      <c r="C99" s="17" t="s">
        <v>208</v>
      </c>
      <c r="D99" s="316">
        <v>0</v>
      </c>
      <c r="E99" s="355">
        <v>0</v>
      </c>
      <c r="F99" s="154">
        <v>0</v>
      </c>
      <c r="G99" s="64" t="s">
        <v>1367</v>
      </c>
      <c r="H99" s="354">
        <v>0</v>
      </c>
      <c r="I99" s="356">
        <v>0</v>
      </c>
      <c r="J99" s="153">
        <v>0</v>
      </c>
      <c r="K99" s="154">
        <v>0</v>
      </c>
      <c r="L99" s="345" t="s">
        <v>1367</v>
      </c>
      <c r="M99" s="153">
        <v>0</v>
      </c>
      <c r="N99" s="154">
        <v>0</v>
      </c>
      <c r="O99" s="64" t="s">
        <v>1367</v>
      </c>
      <c r="P99" s="153">
        <v>0</v>
      </c>
      <c r="Q99" s="154">
        <v>0</v>
      </c>
      <c r="R99" s="64" t="s">
        <v>1367</v>
      </c>
    </row>
    <row r="100" spans="1:18" x14ac:dyDescent="0.45">
      <c r="A100" s="19" t="s">
        <v>1365</v>
      </c>
      <c r="B100" s="23" t="s">
        <v>209</v>
      </c>
      <c r="C100" s="17" t="s">
        <v>210</v>
      </c>
      <c r="D100" s="316">
        <v>0</v>
      </c>
      <c r="E100" s="355">
        <v>0</v>
      </c>
      <c r="F100" s="154">
        <v>0</v>
      </c>
      <c r="G100" s="64" t="s">
        <v>1367</v>
      </c>
      <c r="H100" s="354">
        <v>0</v>
      </c>
      <c r="I100" s="356">
        <v>0</v>
      </c>
      <c r="J100" s="153">
        <v>0</v>
      </c>
      <c r="K100" s="154">
        <v>0</v>
      </c>
      <c r="L100" s="345" t="s">
        <v>1367</v>
      </c>
      <c r="M100" s="153">
        <v>0</v>
      </c>
      <c r="N100" s="154">
        <v>0</v>
      </c>
      <c r="O100" s="64" t="s">
        <v>1367</v>
      </c>
      <c r="P100" s="153">
        <v>0</v>
      </c>
      <c r="Q100" s="154">
        <v>0</v>
      </c>
      <c r="R100" s="64" t="s">
        <v>1367</v>
      </c>
    </row>
    <row r="101" spans="1:18" x14ac:dyDescent="0.45">
      <c r="A101" s="19" t="s">
        <v>1365</v>
      </c>
      <c r="B101" s="23" t="s">
        <v>211</v>
      </c>
      <c r="C101" s="17" t="s">
        <v>212</v>
      </c>
      <c r="D101" s="316">
        <v>0</v>
      </c>
      <c r="E101" s="355">
        <v>0</v>
      </c>
      <c r="F101" s="154">
        <v>0</v>
      </c>
      <c r="G101" s="64" t="s">
        <v>1367</v>
      </c>
      <c r="H101" s="354">
        <v>0</v>
      </c>
      <c r="I101" s="356">
        <v>0</v>
      </c>
      <c r="J101" s="153">
        <v>0</v>
      </c>
      <c r="K101" s="154">
        <v>0</v>
      </c>
      <c r="L101" s="345" t="s">
        <v>1367</v>
      </c>
      <c r="M101" s="153">
        <v>0</v>
      </c>
      <c r="N101" s="154">
        <v>0</v>
      </c>
      <c r="O101" s="64" t="s">
        <v>1367</v>
      </c>
      <c r="P101" s="153">
        <v>0</v>
      </c>
      <c r="Q101" s="154">
        <v>0</v>
      </c>
      <c r="R101" s="64" t="s">
        <v>1367</v>
      </c>
    </row>
    <row r="102" spans="1:18" x14ac:dyDescent="0.45">
      <c r="A102" s="19" t="s">
        <v>1365</v>
      </c>
      <c r="B102" s="23" t="s">
        <v>213</v>
      </c>
      <c r="C102" s="17" t="s">
        <v>214</v>
      </c>
      <c r="D102" s="316">
        <v>0</v>
      </c>
      <c r="E102" s="355">
        <v>0</v>
      </c>
      <c r="F102" s="154">
        <v>0</v>
      </c>
      <c r="G102" s="64" t="s">
        <v>1367</v>
      </c>
      <c r="H102" s="354">
        <v>0</v>
      </c>
      <c r="I102" s="356">
        <v>0</v>
      </c>
      <c r="J102" s="153">
        <v>0</v>
      </c>
      <c r="K102" s="154">
        <v>0</v>
      </c>
      <c r="L102" s="345" t="s">
        <v>1367</v>
      </c>
      <c r="M102" s="153">
        <v>0</v>
      </c>
      <c r="N102" s="154">
        <v>0</v>
      </c>
      <c r="O102" s="64" t="s">
        <v>1367</v>
      </c>
      <c r="P102" s="153">
        <v>0</v>
      </c>
      <c r="Q102" s="154">
        <v>0</v>
      </c>
      <c r="R102" s="64" t="s">
        <v>1367</v>
      </c>
    </row>
    <row r="103" spans="1:18" x14ac:dyDescent="0.45">
      <c r="A103" s="19" t="s">
        <v>1365</v>
      </c>
      <c r="B103" s="23" t="s">
        <v>215</v>
      </c>
      <c r="C103" s="17" t="s">
        <v>216</v>
      </c>
      <c r="D103" s="316">
        <v>0</v>
      </c>
      <c r="E103" s="355">
        <v>0</v>
      </c>
      <c r="F103" s="154">
        <v>0</v>
      </c>
      <c r="G103" s="64" t="s">
        <v>1367</v>
      </c>
      <c r="H103" s="354">
        <v>0</v>
      </c>
      <c r="I103" s="356">
        <v>0</v>
      </c>
      <c r="J103" s="153">
        <v>0</v>
      </c>
      <c r="K103" s="154">
        <v>0</v>
      </c>
      <c r="L103" s="345" t="s">
        <v>1367</v>
      </c>
      <c r="M103" s="153">
        <v>0</v>
      </c>
      <c r="N103" s="154">
        <v>0</v>
      </c>
      <c r="O103" s="64" t="s">
        <v>1367</v>
      </c>
      <c r="P103" s="153">
        <v>0</v>
      </c>
      <c r="Q103" s="154">
        <v>0</v>
      </c>
      <c r="R103" s="64" t="s">
        <v>1367</v>
      </c>
    </row>
    <row r="104" spans="1:18" x14ac:dyDescent="0.45">
      <c r="A104" s="19" t="s">
        <v>1365</v>
      </c>
      <c r="B104" s="23" t="s">
        <v>217</v>
      </c>
      <c r="C104" s="17" t="s">
        <v>218</v>
      </c>
      <c r="D104" s="316">
        <v>1</v>
      </c>
      <c r="E104" s="355">
        <v>0</v>
      </c>
      <c r="F104" s="154">
        <v>0</v>
      </c>
      <c r="G104" s="64" t="s">
        <v>1367</v>
      </c>
      <c r="H104" s="354">
        <v>0</v>
      </c>
      <c r="I104" s="356">
        <v>0</v>
      </c>
      <c r="J104" s="153">
        <v>1</v>
      </c>
      <c r="K104" s="154">
        <v>1</v>
      </c>
      <c r="L104" s="345">
        <v>1</v>
      </c>
      <c r="M104" s="153">
        <v>0</v>
      </c>
      <c r="N104" s="154">
        <v>0</v>
      </c>
      <c r="O104" s="64" t="s">
        <v>1367</v>
      </c>
      <c r="P104" s="153">
        <v>0</v>
      </c>
      <c r="Q104" s="154">
        <v>0</v>
      </c>
      <c r="R104" s="64" t="s">
        <v>1367</v>
      </c>
    </row>
    <row r="105" spans="1:18" x14ac:dyDescent="0.45">
      <c r="A105" s="19" t="s">
        <v>1365</v>
      </c>
      <c r="B105" s="23" t="s">
        <v>219</v>
      </c>
      <c r="C105" s="17" t="s">
        <v>220</v>
      </c>
      <c r="D105" s="316">
        <v>0</v>
      </c>
      <c r="E105" s="355">
        <v>0</v>
      </c>
      <c r="F105" s="154">
        <v>1</v>
      </c>
      <c r="G105" s="64">
        <v>0</v>
      </c>
      <c r="H105" s="354">
        <v>0</v>
      </c>
      <c r="I105" s="356">
        <v>0</v>
      </c>
      <c r="J105" s="153">
        <v>0</v>
      </c>
      <c r="K105" s="154">
        <v>0</v>
      </c>
      <c r="L105" s="345" t="s">
        <v>1367</v>
      </c>
      <c r="M105" s="153">
        <v>0</v>
      </c>
      <c r="N105" s="154">
        <v>0</v>
      </c>
      <c r="O105" s="64" t="s">
        <v>1367</v>
      </c>
      <c r="P105" s="153">
        <v>0</v>
      </c>
      <c r="Q105" s="154">
        <v>1</v>
      </c>
      <c r="R105" s="64">
        <v>0</v>
      </c>
    </row>
    <row r="106" spans="1:18" ht="6.75" customHeight="1" x14ac:dyDescent="0.45">
      <c r="A106" s="19"/>
      <c r="B106" s="50"/>
      <c r="C106" s="49"/>
      <c r="D106" s="357"/>
      <c r="E106" s="358"/>
      <c r="F106" s="358"/>
      <c r="G106" s="358"/>
      <c r="H106" s="358"/>
      <c r="I106" s="358"/>
      <c r="J106" s="357"/>
      <c r="K106" s="357"/>
      <c r="L106" s="358"/>
      <c r="M106" s="357"/>
      <c r="N106" s="357"/>
      <c r="O106" s="358"/>
      <c r="P106" s="357"/>
      <c r="Q106" s="357"/>
      <c r="R106" s="358"/>
    </row>
    <row r="107" spans="1:18" x14ac:dyDescent="0.45">
      <c r="A107" s="19" t="s">
        <v>0</v>
      </c>
      <c r="B107" s="25" t="s">
        <v>813</v>
      </c>
      <c r="C107" s="17"/>
      <c r="D107" s="314">
        <v>4</v>
      </c>
      <c r="E107" s="347">
        <v>1</v>
      </c>
      <c r="F107" s="139">
        <v>3</v>
      </c>
      <c r="G107" s="64">
        <v>0.33329999999999999</v>
      </c>
      <c r="H107" s="346">
        <v>1</v>
      </c>
      <c r="I107" s="348">
        <v>4</v>
      </c>
      <c r="J107" s="138">
        <v>2</v>
      </c>
      <c r="K107" s="139">
        <v>7</v>
      </c>
      <c r="L107" s="349">
        <v>0.28570000000000001</v>
      </c>
      <c r="M107" s="138">
        <v>0</v>
      </c>
      <c r="N107" s="139">
        <v>0</v>
      </c>
      <c r="O107" s="103" t="s">
        <v>1367</v>
      </c>
      <c r="P107" s="138">
        <v>1</v>
      </c>
      <c r="Q107" s="139">
        <v>3</v>
      </c>
      <c r="R107" s="103">
        <v>0.33329999999999999</v>
      </c>
    </row>
    <row r="108" spans="1:18" x14ac:dyDescent="0.45">
      <c r="A108" s="19" t="s">
        <v>1363</v>
      </c>
      <c r="B108" s="25" t="s">
        <v>840</v>
      </c>
      <c r="C108" s="17"/>
      <c r="D108" s="315">
        <v>1</v>
      </c>
      <c r="E108" s="351">
        <v>1</v>
      </c>
      <c r="F108" s="148">
        <v>1</v>
      </c>
      <c r="G108" s="64">
        <v>1</v>
      </c>
      <c r="H108" s="350">
        <v>1</v>
      </c>
      <c r="I108" s="352">
        <v>1</v>
      </c>
      <c r="J108" s="147">
        <v>1</v>
      </c>
      <c r="K108" s="148">
        <v>3</v>
      </c>
      <c r="L108" s="353">
        <v>0.33329999999999999</v>
      </c>
      <c r="M108" s="147">
        <v>0</v>
      </c>
      <c r="N108" s="148">
        <v>0</v>
      </c>
      <c r="O108" s="103" t="s">
        <v>1367</v>
      </c>
      <c r="P108" s="147">
        <v>1</v>
      </c>
      <c r="Q108" s="148">
        <v>1</v>
      </c>
      <c r="R108" s="103">
        <v>1</v>
      </c>
    </row>
    <row r="109" spans="1:18" x14ac:dyDescent="0.45">
      <c r="A109" s="19" t="s">
        <v>1365</v>
      </c>
      <c r="B109" s="23" t="s">
        <v>223</v>
      </c>
      <c r="C109" s="17" t="s">
        <v>224</v>
      </c>
      <c r="D109" s="316">
        <v>0</v>
      </c>
      <c r="E109" s="355">
        <v>0</v>
      </c>
      <c r="F109" s="154">
        <v>0</v>
      </c>
      <c r="G109" s="64" t="s">
        <v>1367</v>
      </c>
      <c r="H109" s="354">
        <v>0</v>
      </c>
      <c r="I109" s="356">
        <v>0</v>
      </c>
      <c r="J109" s="153">
        <v>0</v>
      </c>
      <c r="K109" s="154">
        <v>0</v>
      </c>
      <c r="L109" s="345" t="s">
        <v>1367</v>
      </c>
      <c r="M109" s="153">
        <v>0</v>
      </c>
      <c r="N109" s="154">
        <v>0</v>
      </c>
      <c r="O109" s="64" t="s">
        <v>1367</v>
      </c>
      <c r="P109" s="153">
        <v>0</v>
      </c>
      <c r="Q109" s="154">
        <v>0</v>
      </c>
      <c r="R109" s="64" t="s">
        <v>1367</v>
      </c>
    </row>
    <row r="110" spans="1:18" x14ac:dyDescent="0.45">
      <c r="A110" s="19" t="s">
        <v>1365</v>
      </c>
      <c r="B110" s="23" t="s">
        <v>225</v>
      </c>
      <c r="C110" s="17" t="s">
        <v>226</v>
      </c>
      <c r="D110" s="316">
        <v>0</v>
      </c>
      <c r="E110" s="355">
        <v>0</v>
      </c>
      <c r="F110" s="154">
        <v>0</v>
      </c>
      <c r="G110" s="64" t="s">
        <v>1367</v>
      </c>
      <c r="H110" s="354">
        <v>0</v>
      </c>
      <c r="I110" s="356">
        <v>0</v>
      </c>
      <c r="J110" s="153">
        <v>0</v>
      </c>
      <c r="K110" s="154">
        <v>0</v>
      </c>
      <c r="L110" s="345" t="s">
        <v>1367</v>
      </c>
      <c r="M110" s="153">
        <v>0</v>
      </c>
      <c r="N110" s="154">
        <v>0</v>
      </c>
      <c r="O110" s="64" t="s">
        <v>1367</v>
      </c>
      <c r="P110" s="153">
        <v>0</v>
      </c>
      <c r="Q110" s="154">
        <v>0</v>
      </c>
      <c r="R110" s="64" t="s">
        <v>1367</v>
      </c>
    </row>
    <row r="111" spans="1:18" x14ac:dyDescent="0.45">
      <c r="A111" s="19" t="s">
        <v>1365</v>
      </c>
      <c r="B111" s="23" t="s">
        <v>227</v>
      </c>
      <c r="C111" s="17" t="s">
        <v>228</v>
      </c>
      <c r="D111" s="316">
        <v>0</v>
      </c>
      <c r="E111" s="355">
        <v>0</v>
      </c>
      <c r="F111" s="154">
        <v>0</v>
      </c>
      <c r="G111" s="64" t="s">
        <v>1367</v>
      </c>
      <c r="H111" s="354">
        <v>0</v>
      </c>
      <c r="I111" s="356">
        <v>0</v>
      </c>
      <c r="J111" s="153">
        <v>0</v>
      </c>
      <c r="K111" s="154">
        <v>0</v>
      </c>
      <c r="L111" s="345" t="s">
        <v>1367</v>
      </c>
      <c r="M111" s="153">
        <v>0</v>
      </c>
      <c r="N111" s="154">
        <v>0</v>
      </c>
      <c r="O111" s="64" t="s">
        <v>1367</v>
      </c>
      <c r="P111" s="153">
        <v>0</v>
      </c>
      <c r="Q111" s="154">
        <v>0</v>
      </c>
      <c r="R111" s="64" t="s">
        <v>1367</v>
      </c>
    </row>
    <row r="112" spans="1:18" x14ac:dyDescent="0.45">
      <c r="A112" s="19" t="s">
        <v>1365</v>
      </c>
      <c r="B112" s="23" t="s">
        <v>229</v>
      </c>
      <c r="C112" s="17" t="s">
        <v>230</v>
      </c>
      <c r="D112" s="316">
        <v>0</v>
      </c>
      <c r="E112" s="355">
        <v>0</v>
      </c>
      <c r="F112" s="154">
        <v>0</v>
      </c>
      <c r="G112" s="64" t="s">
        <v>1367</v>
      </c>
      <c r="H112" s="354">
        <v>0</v>
      </c>
      <c r="I112" s="356">
        <v>0</v>
      </c>
      <c r="J112" s="153">
        <v>0</v>
      </c>
      <c r="K112" s="154">
        <v>0</v>
      </c>
      <c r="L112" s="345" t="s">
        <v>1367</v>
      </c>
      <c r="M112" s="153">
        <v>0</v>
      </c>
      <c r="N112" s="154">
        <v>0</v>
      </c>
      <c r="O112" s="64" t="s">
        <v>1367</v>
      </c>
      <c r="P112" s="153">
        <v>0</v>
      </c>
      <c r="Q112" s="154">
        <v>0</v>
      </c>
      <c r="R112" s="64" t="s">
        <v>1367</v>
      </c>
    </row>
    <row r="113" spans="1:18" x14ac:dyDescent="0.45">
      <c r="A113" s="19" t="s">
        <v>1365</v>
      </c>
      <c r="B113" s="23" t="s">
        <v>231</v>
      </c>
      <c r="C113" s="17" t="s">
        <v>232</v>
      </c>
      <c r="D113" s="316">
        <v>0</v>
      </c>
      <c r="E113" s="355">
        <v>0</v>
      </c>
      <c r="F113" s="154">
        <v>0</v>
      </c>
      <c r="G113" s="64" t="s">
        <v>1367</v>
      </c>
      <c r="H113" s="354">
        <v>0</v>
      </c>
      <c r="I113" s="356">
        <v>0</v>
      </c>
      <c r="J113" s="153">
        <v>0</v>
      </c>
      <c r="K113" s="154">
        <v>0</v>
      </c>
      <c r="L113" s="345" t="s">
        <v>1367</v>
      </c>
      <c r="M113" s="153">
        <v>0</v>
      </c>
      <c r="N113" s="154">
        <v>0</v>
      </c>
      <c r="O113" s="64" t="s">
        <v>1367</v>
      </c>
      <c r="P113" s="153">
        <v>0</v>
      </c>
      <c r="Q113" s="154">
        <v>0</v>
      </c>
      <c r="R113" s="64" t="s">
        <v>1367</v>
      </c>
    </row>
    <row r="114" spans="1:18" x14ac:dyDescent="0.45">
      <c r="A114" s="19" t="s">
        <v>1365</v>
      </c>
      <c r="B114" s="23" t="s">
        <v>233</v>
      </c>
      <c r="C114" s="17" t="s">
        <v>234</v>
      </c>
      <c r="D114" s="316">
        <v>0</v>
      </c>
      <c r="E114" s="355">
        <v>0</v>
      </c>
      <c r="F114" s="154">
        <v>0</v>
      </c>
      <c r="G114" s="64" t="s">
        <v>1367</v>
      </c>
      <c r="H114" s="354">
        <v>0</v>
      </c>
      <c r="I114" s="356">
        <v>0</v>
      </c>
      <c r="J114" s="153">
        <v>0</v>
      </c>
      <c r="K114" s="154">
        <v>0</v>
      </c>
      <c r="L114" s="345" t="s">
        <v>1367</v>
      </c>
      <c r="M114" s="153">
        <v>0</v>
      </c>
      <c r="N114" s="154">
        <v>0</v>
      </c>
      <c r="O114" s="64" t="s">
        <v>1367</v>
      </c>
      <c r="P114" s="153">
        <v>0</v>
      </c>
      <c r="Q114" s="154">
        <v>0</v>
      </c>
      <c r="R114" s="64" t="s">
        <v>1367</v>
      </c>
    </row>
    <row r="115" spans="1:18" x14ac:dyDescent="0.45">
      <c r="A115" s="19" t="s">
        <v>1365</v>
      </c>
      <c r="B115" s="23" t="s">
        <v>235</v>
      </c>
      <c r="C115" s="17" t="s">
        <v>236</v>
      </c>
      <c r="D115" s="316">
        <v>0</v>
      </c>
      <c r="E115" s="355">
        <v>0</v>
      </c>
      <c r="F115" s="154">
        <v>0</v>
      </c>
      <c r="G115" s="64" t="s">
        <v>1367</v>
      </c>
      <c r="H115" s="354">
        <v>0</v>
      </c>
      <c r="I115" s="356">
        <v>0</v>
      </c>
      <c r="J115" s="153">
        <v>0</v>
      </c>
      <c r="K115" s="154">
        <v>0</v>
      </c>
      <c r="L115" s="345" t="s">
        <v>1367</v>
      </c>
      <c r="M115" s="153">
        <v>0</v>
      </c>
      <c r="N115" s="154">
        <v>0</v>
      </c>
      <c r="O115" s="64" t="s">
        <v>1367</v>
      </c>
      <c r="P115" s="153">
        <v>0</v>
      </c>
      <c r="Q115" s="154">
        <v>0</v>
      </c>
      <c r="R115" s="64" t="s">
        <v>1367</v>
      </c>
    </row>
    <row r="116" spans="1:18" x14ac:dyDescent="0.45">
      <c r="A116" s="19" t="s">
        <v>1365</v>
      </c>
      <c r="B116" s="23" t="s">
        <v>237</v>
      </c>
      <c r="C116" s="17" t="s">
        <v>238</v>
      </c>
      <c r="D116" s="316">
        <v>0</v>
      </c>
      <c r="E116" s="355">
        <v>0</v>
      </c>
      <c r="F116" s="154">
        <v>0</v>
      </c>
      <c r="G116" s="64" t="s">
        <v>1367</v>
      </c>
      <c r="H116" s="354">
        <v>0</v>
      </c>
      <c r="I116" s="356">
        <v>0</v>
      </c>
      <c r="J116" s="153">
        <v>0</v>
      </c>
      <c r="K116" s="154">
        <v>0</v>
      </c>
      <c r="L116" s="345" t="s">
        <v>1367</v>
      </c>
      <c r="M116" s="153">
        <v>0</v>
      </c>
      <c r="N116" s="154">
        <v>0</v>
      </c>
      <c r="O116" s="64" t="s">
        <v>1367</v>
      </c>
      <c r="P116" s="153">
        <v>0</v>
      </c>
      <c r="Q116" s="154">
        <v>0</v>
      </c>
      <c r="R116" s="64" t="s">
        <v>1367</v>
      </c>
    </row>
    <row r="117" spans="1:18" x14ac:dyDescent="0.45">
      <c r="A117" s="19" t="s">
        <v>1365</v>
      </c>
      <c r="B117" s="23" t="s">
        <v>239</v>
      </c>
      <c r="C117" s="17" t="s">
        <v>240</v>
      </c>
      <c r="D117" s="316">
        <v>0</v>
      </c>
      <c r="E117" s="355">
        <v>0</v>
      </c>
      <c r="F117" s="154">
        <v>0</v>
      </c>
      <c r="G117" s="64" t="s">
        <v>1367</v>
      </c>
      <c r="H117" s="354">
        <v>0</v>
      </c>
      <c r="I117" s="356">
        <v>0</v>
      </c>
      <c r="J117" s="153">
        <v>0</v>
      </c>
      <c r="K117" s="154">
        <v>0</v>
      </c>
      <c r="L117" s="345" t="s">
        <v>1367</v>
      </c>
      <c r="M117" s="153">
        <v>0</v>
      </c>
      <c r="N117" s="154">
        <v>0</v>
      </c>
      <c r="O117" s="64" t="s">
        <v>1367</v>
      </c>
      <c r="P117" s="153">
        <v>0</v>
      </c>
      <c r="Q117" s="154">
        <v>0</v>
      </c>
      <c r="R117" s="64" t="s">
        <v>1367</v>
      </c>
    </row>
    <row r="118" spans="1:18" x14ac:dyDescent="0.45">
      <c r="A118" s="19" t="s">
        <v>1365</v>
      </c>
      <c r="B118" s="23" t="s">
        <v>241</v>
      </c>
      <c r="C118" s="17" t="s">
        <v>242</v>
      </c>
      <c r="D118" s="316">
        <v>0</v>
      </c>
      <c r="E118" s="355">
        <v>0</v>
      </c>
      <c r="F118" s="154">
        <v>0</v>
      </c>
      <c r="G118" s="64" t="s">
        <v>1367</v>
      </c>
      <c r="H118" s="354">
        <v>0</v>
      </c>
      <c r="I118" s="356">
        <v>0</v>
      </c>
      <c r="J118" s="153">
        <v>0</v>
      </c>
      <c r="K118" s="154">
        <v>0</v>
      </c>
      <c r="L118" s="345" t="s">
        <v>1367</v>
      </c>
      <c r="M118" s="153">
        <v>0</v>
      </c>
      <c r="N118" s="154">
        <v>0</v>
      </c>
      <c r="O118" s="64" t="s">
        <v>1367</v>
      </c>
      <c r="P118" s="153">
        <v>0</v>
      </c>
      <c r="Q118" s="154">
        <v>0</v>
      </c>
      <c r="R118" s="64" t="s">
        <v>1367</v>
      </c>
    </row>
    <row r="119" spans="1:18" x14ac:dyDescent="0.45">
      <c r="A119" s="19" t="s">
        <v>1365</v>
      </c>
      <c r="B119" s="23" t="s">
        <v>243</v>
      </c>
      <c r="C119" s="17" t="s">
        <v>244</v>
      </c>
      <c r="D119" s="316">
        <v>0</v>
      </c>
      <c r="E119" s="355">
        <v>0</v>
      </c>
      <c r="F119" s="154">
        <v>0</v>
      </c>
      <c r="G119" s="64" t="s">
        <v>1367</v>
      </c>
      <c r="H119" s="354">
        <v>0</v>
      </c>
      <c r="I119" s="356">
        <v>0</v>
      </c>
      <c r="J119" s="153">
        <v>0</v>
      </c>
      <c r="K119" s="154">
        <v>0</v>
      </c>
      <c r="L119" s="345" t="s">
        <v>1367</v>
      </c>
      <c r="M119" s="153">
        <v>0</v>
      </c>
      <c r="N119" s="154">
        <v>0</v>
      </c>
      <c r="O119" s="64" t="s">
        <v>1367</v>
      </c>
      <c r="P119" s="153">
        <v>0</v>
      </c>
      <c r="Q119" s="154">
        <v>0</v>
      </c>
      <c r="R119" s="64" t="s">
        <v>1367</v>
      </c>
    </row>
    <row r="120" spans="1:18" x14ac:dyDescent="0.45">
      <c r="A120" s="19" t="s">
        <v>1365</v>
      </c>
      <c r="B120" s="23" t="s">
        <v>245</v>
      </c>
      <c r="C120" s="17" t="s">
        <v>246</v>
      </c>
      <c r="D120" s="316">
        <v>0</v>
      </c>
      <c r="E120" s="355">
        <v>0</v>
      </c>
      <c r="F120" s="154">
        <v>0</v>
      </c>
      <c r="G120" s="64" t="s">
        <v>1367</v>
      </c>
      <c r="H120" s="354">
        <v>0</v>
      </c>
      <c r="I120" s="356">
        <v>1</v>
      </c>
      <c r="J120" s="153">
        <v>1</v>
      </c>
      <c r="K120" s="154">
        <v>2</v>
      </c>
      <c r="L120" s="345">
        <v>0.5</v>
      </c>
      <c r="M120" s="153">
        <v>0</v>
      </c>
      <c r="N120" s="154">
        <v>0</v>
      </c>
      <c r="O120" s="64" t="s">
        <v>1367</v>
      </c>
      <c r="P120" s="153">
        <v>0</v>
      </c>
      <c r="Q120" s="154">
        <v>0</v>
      </c>
      <c r="R120" s="64" t="s">
        <v>1367</v>
      </c>
    </row>
    <row r="121" spans="1:18" x14ac:dyDescent="0.45">
      <c r="A121" s="19" t="s">
        <v>1365</v>
      </c>
      <c r="B121" s="23" t="s">
        <v>247</v>
      </c>
      <c r="C121" s="17" t="s">
        <v>248</v>
      </c>
      <c r="D121" s="316">
        <v>1</v>
      </c>
      <c r="E121" s="355">
        <v>1</v>
      </c>
      <c r="F121" s="154">
        <v>1</v>
      </c>
      <c r="G121" s="64">
        <v>1</v>
      </c>
      <c r="H121" s="354">
        <v>1</v>
      </c>
      <c r="I121" s="356">
        <v>0</v>
      </c>
      <c r="J121" s="153">
        <v>0</v>
      </c>
      <c r="K121" s="154">
        <v>1</v>
      </c>
      <c r="L121" s="345">
        <v>0</v>
      </c>
      <c r="M121" s="153">
        <v>0</v>
      </c>
      <c r="N121" s="154">
        <v>0</v>
      </c>
      <c r="O121" s="64" t="s">
        <v>1367</v>
      </c>
      <c r="P121" s="153">
        <v>1</v>
      </c>
      <c r="Q121" s="154">
        <v>1</v>
      </c>
      <c r="R121" s="64">
        <v>1</v>
      </c>
    </row>
    <row r="122" spans="1:18" x14ac:dyDescent="0.45">
      <c r="A122" s="19" t="s">
        <v>1365</v>
      </c>
      <c r="B122" s="23" t="s">
        <v>249</v>
      </c>
      <c r="C122" s="17" t="s">
        <v>250</v>
      </c>
      <c r="D122" s="316">
        <v>0</v>
      </c>
      <c r="E122" s="355">
        <v>0</v>
      </c>
      <c r="F122" s="154">
        <v>0</v>
      </c>
      <c r="G122" s="64" t="s">
        <v>1367</v>
      </c>
      <c r="H122" s="354">
        <v>0</v>
      </c>
      <c r="I122" s="356">
        <v>0</v>
      </c>
      <c r="J122" s="153">
        <v>0</v>
      </c>
      <c r="K122" s="154">
        <v>0</v>
      </c>
      <c r="L122" s="345" t="s">
        <v>1367</v>
      </c>
      <c r="M122" s="153">
        <v>0</v>
      </c>
      <c r="N122" s="154">
        <v>0</v>
      </c>
      <c r="O122" s="64" t="s">
        <v>1367</v>
      </c>
      <c r="P122" s="153">
        <v>0</v>
      </c>
      <c r="Q122" s="154">
        <v>0</v>
      </c>
      <c r="R122" s="64" t="s">
        <v>1367</v>
      </c>
    </row>
    <row r="123" spans="1:18" x14ac:dyDescent="0.45">
      <c r="A123" s="19" t="s">
        <v>1363</v>
      </c>
      <c r="B123" s="25" t="s">
        <v>841</v>
      </c>
      <c r="C123" s="17"/>
      <c r="D123" s="315">
        <v>1</v>
      </c>
      <c r="E123" s="351">
        <v>0</v>
      </c>
      <c r="F123" s="148">
        <v>1</v>
      </c>
      <c r="G123" s="64">
        <v>0</v>
      </c>
      <c r="H123" s="350">
        <v>0</v>
      </c>
      <c r="I123" s="352">
        <v>1</v>
      </c>
      <c r="J123" s="147">
        <v>0</v>
      </c>
      <c r="K123" s="148">
        <v>1</v>
      </c>
      <c r="L123" s="353">
        <v>0</v>
      </c>
      <c r="M123" s="147">
        <v>0</v>
      </c>
      <c r="N123" s="148">
        <v>0</v>
      </c>
      <c r="O123" s="103" t="s">
        <v>1367</v>
      </c>
      <c r="P123" s="147">
        <v>0</v>
      </c>
      <c r="Q123" s="148">
        <v>1</v>
      </c>
      <c r="R123" s="103">
        <v>0</v>
      </c>
    </row>
    <row r="124" spans="1:18" x14ac:dyDescent="0.45">
      <c r="A124" s="19" t="s">
        <v>1365</v>
      </c>
      <c r="B124" s="23" t="s">
        <v>252</v>
      </c>
      <c r="C124" s="17" t="s">
        <v>253</v>
      </c>
      <c r="D124" s="316">
        <v>0</v>
      </c>
      <c r="E124" s="355">
        <v>0</v>
      </c>
      <c r="F124" s="154">
        <v>0</v>
      </c>
      <c r="G124" s="64" t="s">
        <v>1367</v>
      </c>
      <c r="H124" s="354">
        <v>0</v>
      </c>
      <c r="I124" s="356">
        <v>0</v>
      </c>
      <c r="J124" s="153">
        <v>0</v>
      </c>
      <c r="K124" s="154">
        <v>1</v>
      </c>
      <c r="L124" s="345">
        <v>0</v>
      </c>
      <c r="M124" s="153">
        <v>0</v>
      </c>
      <c r="N124" s="154">
        <v>0</v>
      </c>
      <c r="O124" s="64" t="s">
        <v>1367</v>
      </c>
      <c r="P124" s="153">
        <v>0</v>
      </c>
      <c r="Q124" s="154">
        <v>0</v>
      </c>
      <c r="R124" s="64" t="s">
        <v>1367</v>
      </c>
    </row>
    <row r="125" spans="1:18" x14ac:dyDescent="0.45">
      <c r="A125" s="19" t="s">
        <v>1365</v>
      </c>
      <c r="B125" s="23" t="s">
        <v>254</v>
      </c>
      <c r="C125" s="17" t="s">
        <v>255</v>
      </c>
      <c r="D125" s="316">
        <v>0</v>
      </c>
      <c r="E125" s="355">
        <v>0</v>
      </c>
      <c r="F125" s="154">
        <v>1</v>
      </c>
      <c r="G125" s="64">
        <v>0</v>
      </c>
      <c r="H125" s="354">
        <v>0</v>
      </c>
      <c r="I125" s="356">
        <v>0</v>
      </c>
      <c r="J125" s="153">
        <v>0</v>
      </c>
      <c r="K125" s="154">
        <v>0</v>
      </c>
      <c r="L125" s="345" t="s">
        <v>1367</v>
      </c>
      <c r="M125" s="153">
        <v>0</v>
      </c>
      <c r="N125" s="154">
        <v>0</v>
      </c>
      <c r="O125" s="64" t="s">
        <v>1367</v>
      </c>
      <c r="P125" s="153">
        <v>0</v>
      </c>
      <c r="Q125" s="154">
        <v>1</v>
      </c>
      <c r="R125" s="64">
        <v>0</v>
      </c>
    </row>
    <row r="126" spans="1:18" x14ac:dyDescent="0.45">
      <c r="A126" s="19" t="s">
        <v>1365</v>
      </c>
      <c r="B126" s="23" t="s">
        <v>256</v>
      </c>
      <c r="C126" s="17" t="s">
        <v>257</v>
      </c>
      <c r="D126" s="316">
        <v>1</v>
      </c>
      <c r="E126" s="355">
        <v>0</v>
      </c>
      <c r="F126" s="154">
        <v>0</v>
      </c>
      <c r="G126" s="64" t="s">
        <v>1367</v>
      </c>
      <c r="H126" s="354">
        <v>0</v>
      </c>
      <c r="I126" s="356">
        <v>0</v>
      </c>
      <c r="J126" s="153">
        <v>0</v>
      </c>
      <c r="K126" s="154">
        <v>0</v>
      </c>
      <c r="L126" s="345" t="s">
        <v>1367</v>
      </c>
      <c r="M126" s="153">
        <v>0</v>
      </c>
      <c r="N126" s="154">
        <v>0</v>
      </c>
      <c r="O126" s="64" t="s">
        <v>1367</v>
      </c>
      <c r="P126" s="153">
        <v>0</v>
      </c>
      <c r="Q126" s="154">
        <v>0</v>
      </c>
      <c r="R126" s="64" t="s">
        <v>1367</v>
      </c>
    </row>
    <row r="127" spans="1:18" x14ac:dyDescent="0.45">
      <c r="A127" s="19" t="s">
        <v>1365</v>
      </c>
      <c r="B127" s="23" t="s">
        <v>258</v>
      </c>
      <c r="C127" s="17" t="s">
        <v>259</v>
      </c>
      <c r="D127" s="316">
        <v>0</v>
      </c>
      <c r="E127" s="355">
        <v>0</v>
      </c>
      <c r="F127" s="154">
        <v>0</v>
      </c>
      <c r="G127" s="64" t="s">
        <v>1367</v>
      </c>
      <c r="H127" s="354">
        <v>0</v>
      </c>
      <c r="I127" s="356">
        <v>0</v>
      </c>
      <c r="J127" s="153">
        <v>0</v>
      </c>
      <c r="K127" s="154">
        <v>0</v>
      </c>
      <c r="L127" s="345" t="s">
        <v>1367</v>
      </c>
      <c r="M127" s="153">
        <v>0</v>
      </c>
      <c r="N127" s="154">
        <v>0</v>
      </c>
      <c r="O127" s="64" t="s">
        <v>1367</v>
      </c>
      <c r="P127" s="153">
        <v>0</v>
      </c>
      <c r="Q127" s="154">
        <v>0</v>
      </c>
      <c r="R127" s="64" t="s">
        <v>1367</v>
      </c>
    </row>
    <row r="128" spans="1:18" x14ac:dyDescent="0.45">
      <c r="A128" s="19" t="s">
        <v>1365</v>
      </c>
      <c r="B128" s="23" t="s">
        <v>260</v>
      </c>
      <c r="C128" s="17" t="s">
        <v>261</v>
      </c>
      <c r="D128" s="316">
        <v>0</v>
      </c>
      <c r="E128" s="355">
        <v>0</v>
      </c>
      <c r="F128" s="154">
        <v>0</v>
      </c>
      <c r="G128" s="64" t="s">
        <v>1367</v>
      </c>
      <c r="H128" s="354">
        <v>0</v>
      </c>
      <c r="I128" s="356">
        <v>0</v>
      </c>
      <c r="J128" s="153">
        <v>0</v>
      </c>
      <c r="K128" s="154">
        <v>0</v>
      </c>
      <c r="L128" s="345" t="s">
        <v>1367</v>
      </c>
      <c r="M128" s="153">
        <v>0</v>
      </c>
      <c r="N128" s="154">
        <v>0</v>
      </c>
      <c r="O128" s="64" t="s">
        <v>1367</v>
      </c>
      <c r="P128" s="153">
        <v>0</v>
      </c>
      <c r="Q128" s="154">
        <v>0</v>
      </c>
      <c r="R128" s="64" t="s">
        <v>1367</v>
      </c>
    </row>
    <row r="129" spans="1:18" x14ac:dyDescent="0.45">
      <c r="A129" s="19" t="s">
        <v>1365</v>
      </c>
      <c r="B129" s="23" t="s">
        <v>262</v>
      </c>
      <c r="C129" s="17" t="s">
        <v>263</v>
      </c>
      <c r="D129" s="316">
        <v>0</v>
      </c>
      <c r="E129" s="355">
        <v>0</v>
      </c>
      <c r="F129" s="154">
        <v>0</v>
      </c>
      <c r="G129" s="64" t="s">
        <v>1367</v>
      </c>
      <c r="H129" s="354">
        <v>0</v>
      </c>
      <c r="I129" s="356">
        <v>0</v>
      </c>
      <c r="J129" s="153">
        <v>0</v>
      </c>
      <c r="K129" s="154">
        <v>0</v>
      </c>
      <c r="L129" s="345" t="s">
        <v>1367</v>
      </c>
      <c r="M129" s="153">
        <v>0</v>
      </c>
      <c r="N129" s="154">
        <v>0</v>
      </c>
      <c r="O129" s="64" t="s">
        <v>1367</v>
      </c>
      <c r="P129" s="153">
        <v>0</v>
      </c>
      <c r="Q129" s="154">
        <v>0</v>
      </c>
      <c r="R129" s="64" t="s">
        <v>1367</v>
      </c>
    </row>
    <row r="130" spans="1:18" x14ac:dyDescent="0.45">
      <c r="A130" s="19" t="s">
        <v>1365</v>
      </c>
      <c r="B130" s="23" t="s">
        <v>264</v>
      </c>
      <c r="C130" s="17" t="s">
        <v>265</v>
      </c>
      <c r="D130" s="316">
        <v>0</v>
      </c>
      <c r="E130" s="355">
        <v>0</v>
      </c>
      <c r="F130" s="154">
        <v>0</v>
      </c>
      <c r="G130" s="64" t="s">
        <v>1367</v>
      </c>
      <c r="H130" s="354">
        <v>0</v>
      </c>
      <c r="I130" s="356">
        <v>1</v>
      </c>
      <c r="J130" s="153">
        <v>0</v>
      </c>
      <c r="K130" s="154">
        <v>0</v>
      </c>
      <c r="L130" s="345" t="s">
        <v>1367</v>
      </c>
      <c r="M130" s="153">
        <v>0</v>
      </c>
      <c r="N130" s="154">
        <v>0</v>
      </c>
      <c r="O130" s="64" t="s">
        <v>1367</v>
      </c>
      <c r="P130" s="153">
        <v>0</v>
      </c>
      <c r="Q130" s="154">
        <v>0</v>
      </c>
      <c r="R130" s="64" t="s">
        <v>1367</v>
      </c>
    </row>
    <row r="131" spans="1:18" x14ac:dyDescent="0.45">
      <c r="A131" s="19" t="s">
        <v>1363</v>
      </c>
      <c r="B131" s="25" t="s">
        <v>266</v>
      </c>
      <c r="C131" s="17"/>
      <c r="D131" s="315">
        <v>2</v>
      </c>
      <c r="E131" s="351">
        <v>0</v>
      </c>
      <c r="F131" s="148">
        <v>0</v>
      </c>
      <c r="G131" s="64" t="s">
        <v>1367</v>
      </c>
      <c r="H131" s="350">
        <v>0</v>
      </c>
      <c r="I131" s="352">
        <v>0</v>
      </c>
      <c r="J131" s="147">
        <v>0</v>
      </c>
      <c r="K131" s="148">
        <v>1</v>
      </c>
      <c r="L131" s="353">
        <v>0</v>
      </c>
      <c r="M131" s="147">
        <v>0</v>
      </c>
      <c r="N131" s="148">
        <v>0</v>
      </c>
      <c r="O131" s="103" t="s">
        <v>1367</v>
      </c>
      <c r="P131" s="147">
        <v>0</v>
      </c>
      <c r="Q131" s="148">
        <v>0</v>
      </c>
      <c r="R131" s="103" t="s">
        <v>1367</v>
      </c>
    </row>
    <row r="132" spans="1:18" x14ac:dyDescent="0.45">
      <c r="A132" s="19" t="s">
        <v>1365</v>
      </c>
      <c r="B132" s="23" t="s">
        <v>267</v>
      </c>
      <c r="C132" s="17" t="s">
        <v>268</v>
      </c>
      <c r="D132" s="316">
        <v>0</v>
      </c>
      <c r="E132" s="355">
        <v>0</v>
      </c>
      <c r="F132" s="154">
        <v>0</v>
      </c>
      <c r="G132" s="64" t="s">
        <v>1367</v>
      </c>
      <c r="H132" s="354">
        <v>0</v>
      </c>
      <c r="I132" s="356">
        <v>0</v>
      </c>
      <c r="J132" s="153">
        <v>0</v>
      </c>
      <c r="K132" s="154">
        <v>0</v>
      </c>
      <c r="L132" s="345" t="s">
        <v>1367</v>
      </c>
      <c r="M132" s="153">
        <v>0</v>
      </c>
      <c r="N132" s="154">
        <v>0</v>
      </c>
      <c r="O132" s="64" t="s">
        <v>1367</v>
      </c>
      <c r="P132" s="153">
        <v>0</v>
      </c>
      <c r="Q132" s="154">
        <v>0</v>
      </c>
      <c r="R132" s="64" t="s">
        <v>1367</v>
      </c>
    </row>
    <row r="133" spans="1:18" x14ac:dyDescent="0.45">
      <c r="A133" s="19" t="s">
        <v>1365</v>
      </c>
      <c r="B133" s="23" t="s">
        <v>269</v>
      </c>
      <c r="C133" s="17" t="s">
        <v>270</v>
      </c>
      <c r="D133" s="316">
        <v>0</v>
      </c>
      <c r="E133" s="355">
        <v>0</v>
      </c>
      <c r="F133" s="154">
        <v>0</v>
      </c>
      <c r="G133" s="64" t="s">
        <v>1367</v>
      </c>
      <c r="H133" s="354">
        <v>0</v>
      </c>
      <c r="I133" s="356">
        <v>0</v>
      </c>
      <c r="J133" s="153">
        <v>0</v>
      </c>
      <c r="K133" s="154">
        <v>0</v>
      </c>
      <c r="L133" s="345" t="s">
        <v>1367</v>
      </c>
      <c r="M133" s="153">
        <v>0</v>
      </c>
      <c r="N133" s="154">
        <v>0</v>
      </c>
      <c r="O133" s="64" t="s">
        <v>1367</v>
      </c>
      <c r="P133" s="153">
        <v>0</v>
      </c>
      <c r="Q133" s="154">
        <v>0</v>
      </c>
      <c r="R133" s="64" t="s">
        <v>1367</v>
      </c>
    </row>
    <row r="134" spans="1:18" x14ac:dyDescent="0.45">
      <c r="A134" s="19" t="s">
        <v>1365</v>
      </c>
      <c r="B134" s="23" t="s">
        <v>271</v>
      </c>
      <c r="C134" s="17" t="s">
        <v>272</v>
      </c>
      <c r="D134" s="316">
        <v>0</v>
      </c>
      <c r="E134" s="355">
        <v>0</v>
      </c>
      <c r="F134" s="154">
        <v>0</v>
      </c>
      <c r="G134" s="64" t="s">
        <v>1367</v>
      </c>
      <c r="H134" s="354">
        <v>0</v>
      </c>
      <c r="I134" s="356">
        <v>0</v>
      </c>
      <c r="J134" s="153">
        <v>0</v>
      </c>
      <c r="K134" s="154">
        <v>0</v>
      </c>
      <c r="L134" s="345" t="s">
        <v>1367</v>
      </c>
      <c r="M134" s="153">
        <v>0</v>
      </c>
      <c r="N134" s="154">
        <v>0</v>
      </c>
      <c r="O134" s="64" t="s">
        <v>1367</v>
      </c>
      <c r="P134" s="153">
        <v>0</v>
      </c>
      <c r="Q134" s="154">
        <v>0</v>
      </c>
      <c r="R134" s="64" t="s">
        <v>1367</v>
      </c>
    </row>
    <row r="135" spans="1:18" x14ac:dyDescent="0.45">
      <c r="A135" s="19" t="s">
        <v>1365</v>
      </c>
      <c r="B135" s="23" t="s">
        <v>273</v>
      </c>
      <c r="C135" s="17" t="s">
        <v>274</v>
      </c>
      <c r="D135" s="316">
        <v>0</v>
      </c>
      <c r="E135" s="355">
        <v>0</v>
      </c>
      <c r="F135" s="154">
        <v>0</v>
      </c>
      <c r="G135" s="64" t="s">
        <v>1367</v>
      </c>
      <c r="H135" s="354">
        <v>0</v>
      </c>
      <c r="I135" s="356">
        <v>0</v>
      </c>
      <c r="J135" s="153">
        <v>0</v>
      </c>
      <c r="K135" s="154">
        <v>0</v>
      </c>
      <c r="L135" s="345" t="s">
        <v>1367</v>
      </c>
      <c r="M135" s="153">
        <v>0</v>
      </c>
      <c r="N135" s="154">
        <v>0</v>
      </c>
      <c r="O135" s="64" t="s">
        <v>1367</v>
      </c>
      <c r="P135" s="153">
        <v>0</v>
      </c>
      <c r="Q135" s="154">
        <v>0</v>
      </c>
      <c r="R135" s="64" t="s">
        <v>1367</v>
      </c>
    </row>
    <row r="136" spans="1:18" x14ac:dyDescent="0.45">
      <c r="A136" s="19" t="s">
        <v>1365</v>
      </c>
      <c r="B136" s="23" t="s">
        <v>275</v>
      </c>
      <c r="C136" s="17" t="s">
        <v>276</v>
      </c>
      <c r="D136" s="316">
        <v>0</v>
      </c>
      <c r="E136" s="355">
        <v>0</v>
      </c>
      <c r="F136" s="154">
        <v>0</v>
      </c>
      <c r="G136" s="64" t="s">
        <v>1367</v>
      </c>
      <c r="H136" s="354">
        <v>0</v>
      </c>
      <c r="I136" s="356">
        <v>0</v>
      </c>
      <c r="J136" s="153">
        <v>0</v>
      </c>
      <c r="K136" s="154">
        <v>0</v>
      </c>
      <c r="L136" s="345" t="s">
        <v>1367</v>
      </c>
      <c r="M136" s="153">
        <v>0</v>
      </c>
      <c r="N136" s="154">
        <v>0</v>
      </c>
      <c r="O136" s="64" t="s">
        <v>1367</v>
      </c>
      <c r="P136" s="153">
        <v>0</v>
      </c>
      <c r="Q136" s="154">
        <v>0</v>
      </c>
      <c r="R136" s="64" t="s">
        <v>1367</v>
      </c>
    </row>
    <row r="137" spans="1:18" x14ac:dyDescent="0.45">
      <c r="A137" s="19" t="s">
        <v>1365</v>
      </c>
      <c r="B137" s="23" t="s">
        <v>277</v>
      </c>
      <c r="C137" s="17" t="s">
        <v>278</v>
      </c>
      <c r="D137" s="316">
        <v>0</v>
      </c>
      <c r="E137" s="355">
        <v>0</v>
      </c>
      <c r="F137" s="154">
        <v>0</v>
      </c>
      <c r="G137" s="64" t="s">
        <v>1367</v>
      </c>
      <c r="H137" s="354">
        <v>0</v>
      </c>
      <c r="I137" s="356">
        <v>0</v>
      </c>
      <c r="J137" s="153">
        <v>0</v>
      </c>
      <c r="K137" s="154">
        <v>0</v>
      </c>
      <c r="L137" s="345" t="s">
        <v>1367</v>
      </c>
      <c r="M137" s="153">
        <v>0</v>
      </c>
      <c r="N137" s="154">
        <v>0</v>
      </c>
      <c r="O137" s="64" t="s">
        <v>1367</v>
      </c>
      <c r="P137" s="153">
        <v>0</v>
      </c>
      <c r="Q137" s="154">
        <v>0</v>
      </c>
      <c r="R137" s="64" t="s">
        <v>1367</v>
      </c>
    </row>
    <row r="138" spans="1:18" x14ac:dyDescent="0.45">
      <c r="A138" s="19" t="s">
        <v>1365</v>
      </c>
      <c r="B138" s="23" t="s">
        <v>279</v>
      </c>
      <c r="C138" s="17" t="s">
        <v>280</v>
      </c>
      <c r="D138" s="316">
        <v>2</v>
      </c>
      <c r="E138" s="355">
        <v>0</v>
      </c>
      <c r="F138" s="154">
        <v>0</v>
      </c>
      <c r="G138" s="64" t="s">
        <v>1367</v>
      </c>
      <c r="H138" s="354">
        <v>0</v>
      </c>
      <c r="I138" s="356">
        <v>0</v>
      </c>
      <c r="J138" s="153">
        <v>0</v>
      </c>
      <c r="K138" s="154">
        <v>1</v>
      </c>
      <c r="L138" s="345">
        <v>0</v>
      </c>
      <c r="M138" s="153">
        <v>0</v>
      </c>
      <c r="N138" s="154">
        <v>0</v>
      </c>
      <c r="O138" s="64" t="s">
        <v>1367</v>
      </c>
      <c r="P138" s="153">
        <v>0</v>
      </c>
      <c r="Q138" s="154">
        <v>0</v>
      </c>
      <c r="R138" s="64" t="s">
        <v>1367</v>
      </c>
    </row>
    <row r="139" spans="1:18" x14ac:dyDescent="0.45">
      <c r="A139" s="19" t="s">
        <v>1365</v>
      </c>
      <c r="B139" s="23" t="s">
        <v>281</v>
      </c>
      <c r="C139" s="17" t="s">
        <v>282</v>
      </c>
      <c r="D139" s="316">
        <v>0</v>
      </c>
      <c r="E139" s="355">
        <v>0</v>
      </c>
      <c r="F139" s="154">
        <v>0</v>
      </c>
      <c r="G139" s="64" t="s">
        <v>1367</v>
      </c>
      <c r="H139" s="354">
        <v>0</v>
      </c>
      <c r="I139" s="356">
        <v>0</v>
      </c>
      <c r="J139" s="153">
        <v>0</v>
      </c>
      <c r="K139" s="154">
        <v>0</v>
      </c>
      <c r="L139" s="345" t="s">
        <v>1367</v>
      </c>
      <c r="M139" s="153">
        <v>0</v>
      </c>
      <c r="N139" s="154">
        <v>0</v>
      </c>
      <c r="O139" s="64" t="s">
        <v>1367</v>
      </c>
      <c r="P139" s="153">
        <v>0</v>
      </c>
      <c r="Q139" s="154">
        <v>0</v>
      </c>
      <c r="R139" s="64" t="s">
        <v>1367</v>
      </c>
    </row>
    <row r="140" spans="1:18" x14ac:dyDescent="0.45">
      <c r="A140" s="19" t="s">
        <v>1365</v>
      </c>
      <c r="B140" s="23" t="s">
        <v>283</v>
      </c>
      <c r="C140" s="17" t="s">
        <v>284</v>
      </c>
      <c r="D140" s="316">
        <v>0</v>
      </c>
      <c r="E140" s="355">
        <v>0</v>
      </c>
      <c r="F140" s="154">
        <v>0</v>
      </c>
      <c r="G140" s="64" t="s">
        <v>1367</v>
      </c>
      <c r="H140" s="354">
        <v>0</v>
      </c>
      <c r="I140" s="356">
        <v>0</v>
      </c>
      <c r="J140" s="153">
        <v>0</v>
      </c>
      <c r="K140" s="154">
        <v>0</v>
      </c>
      <c r="L140" s="345" t="s">
        <v>1367</v>
      </c>
      <c r="M140" s="153">
        <v>0</v>
      </c>
      <c r="N140" s="154">
        <v>0</v>
      </c>
      <c r="O140" s="64" t="s">
        <v>1367</v>
      </c>
      <c r="P140" s="153">
        <v>0</v>
      </c>
      <c r="Q140" s="154">
        <v>0</v>
      </c>
      <c r="R140" s="64" t="s">
        <v>1367</v>
      </c>
    </row>
    <row r="141" spans="1:18" x14ac:dyDescent="0.45">
      <c r="A141" s="19" t="s">
        <v>1365</v>
      </c>
      <c r="B141" s="23" t="s">
        <v>285</v>
      </c>
      <c r="C141" s="17" t="s">
        <v>286</v>
      </c>
      <c r="D141" s="316">
        <v>0</v>
      </c>
      <c r="E141" s="355">
        <v>0</v>
      </c>
      <c r="F141" s="154">
        <v>0</v>
      </c>
      <c r="G141" s="64" t="s">
        <v>1367</v>
      </c>
      <c r="H141" s="354">
        <v>0</v>
      </c>
      <c r="I141" s="356">
        <v>0</v>
      </c>
      <c r="J141" s="153">
        <v>0</v>
      </c>
      <c r="K141" s="154">
        <v>0</v>
      </c>
      <c r="L141" s="345" t="s">
        <v>1367</v>
      </c>
      <c r="M141" s="153">
        <v>0</v>
      </c>
      <c r="N141" s="154">
        <v>0</v>
      </c>
      <c r="O141" s="64" t="s">
        <v>1367</v>
      </c>
      <c r="P141" s="153">
        <v>0</v>
      </c>
      <c r="Q141" s="154">
        <v>0</v>
      </c>
      <c r="R141" s="64" t="s">
        <v>1367</v>
      </c>
    </row>
    <row r="142" spans="1:18" x14ac:dyDescent="0.45">
      <c r="A142" s="19" t="s">
        <v>1365</v>
      </c>
      <c r="B142" s="23" t="s">
        <v>287</v>
      </c>
      <c r="C142" s="17" t="s">
        <v>288</v>
      </c>
      <c r="D142" s="316">
        <v>0</v>
      </c>
      <c r="E142" s="355">
        <v>0</v>
      </c>
      <c r="F142" s="154">
        <v>0</v>
      </c>
      <c r="G142" s="64" t="s">
        <v>1367</v>
      </c>
      <c r="H142" s="354">
        <v>0</v>
      </c>
      <c r="I142" s="356">
        <v>0</v>
      </c>
      <c r="J142" s="153">
        <v>0</v>
      </c>
      <c r="K142" s="154">
        <v>0</v>
      </c>
      <c r="L142" s="345" t="s">
        <v>1367</v>
      </c>
      <c r="M142" s="153">
        <v>0</v>
      </c>
      <c r="N142" s="154">
        <v>0</v>
      </c>
      <c r="O142" s="64" t="s">
        <v>1367</v>
      </c>
      <c r="P142" s="153">
        <v>0</v>
      </c>
      <c r="Q142" s="154">
        <v>0</v>
      </c>
      <c r="R142" s="64" t="s">
        <v>1367</v>
      </c>
    </row>
    <row r="143" spans="1:18" x14ac:dyDescent="0.45">
      <c r="A143" s="19" t="s">
        <v>1363</v>
      </c>
      <c r="B143" s="25" t="s">
        <v>842</v>
      </c>
      <c r="C143" s="17"/>
      <c r="D143" s="315">
        <v>0</v>
      </c>
      <c r="E143" s="351">
        <v>0</v>
      </c>
      <c r="F143" s="148">
        <v>0</v>
      </c>
      <c r="G143" s="64" t="s">
        <v>1367</v>
      </c>
      <c r="H143" s="350">
        <v>0</v>
      </c>
      <c r="I143" s="352">
        <v>0</v>
      </c>
      <c r="J143" s="147">
        <v>0</v>
      </c>
      <c r="K143" s="148">
        <v>0</v>
      </c>
      <c r="L143" s="353" t="s">
        <v>1367</v>
      </c>
      <c r="M143" s="147">
        <v>0</v>
      </c>
      <c r="N143" s="148">
        <v>0</v>
      </c>
      <c r="O143" s="103" t="s">
        <v>1367</v>
      </c>
      <c r="P143" s="147">
        <v>0</v>
      </c>
      <c r="Q143" s="148">
        <v>0</v>
      </c>
      <c r="R143" s="103" t="s">
        <v>1367</v>
      </c>
    </row>
    <row r="144" spans="1:18" x14ac:dyDescent="0.45">
      <c r="A144" s="19" t="s">
        <v>1365</v>
      </c>
      <c r="B144" s="23" t="s">
        <v>290</v>
      </c>
      <c r="C144" s="17" t="s">
        <v>291</v>
      </c>
      <c r="D144" s="316">
        <v>0</v>
      </c>
      <c r="E144" s="355">
        <v>0</v>
      </c>
      <c r="F144" s="154">
        <v>0</v>
      </c>
      <c r="G144" s="64" t="s">
        <v>1367</v>
      </c>
      <c r="H144" s="354">
        <v>0</v>
      </c>
      <c r="I144" s="356">
        <v>0</v>
      </c>
      <c r="J144" s="153">
        <v>0</v>
      </c>
      <c r="K144" s="154">
        <v>0</v>
      </c>
      <c r="L144" s="345" t="s">
        <v>1367</v>
      </c>
      <c r="M144" s="153">
        <v>0</v>
      </c>
      <c r="N144" s="154">
        <v>0</v>
      </c>
      <c r="O144" s="64" t="s">
        <v>1367</v>
      </c>
      <c r="P144" s="153">
        <v>0</v>
      </c>
      <c r="Q144" s="154">
        <v>0</v>
      </c>
      <c r="R144" s="64" t="s">
        <v>1367</v>
      </c>
    </row>
    <row r="145" spans="1:18" x14ac:dyDescent="0.45">
      <c r="A145" s="19" t="s">
        <v>1365</v>
      </c>
      <c r="B145" s="23" t="s">
        <v>292</v>
      </c>
      <c r="C145" s="17" t="s">
        <v>293</v>
      </c>
      <c r="D145" s="316">
        <v>0</v>
      </c>
      <c r="E145" s="355">
        <v>0</v>
      </c>
      <c r="F145" s="154">
        <v>0</v>
      </c>
      <c r="G145" s="64" t="s">
        <v>1367</v>
      </c>
      <c r="H145" s="354">
        <v>0</v>
      </c>
      <c r="I145" s="356">
        <v>0</v>
      </c>
      <c r="J145" s="153">
        <v>0</v>
      </c>
      <c r="K145" s="154">
        <v>0</v>
      </c>
      <c r="L145" s="345" t="s">
        <v>1367</v>
      </c>
      <c r="M145" s="153">
        <v>0</v>
      </c>
      <c r="N145" s="154">
        <v>0</v>
      </c>
      <c r="O145" s="64" t="s">
        <v>1367</v>
      </c>
      <c r="P145" s="153">
        <v>0</v>
      </c>
      <c r="Q145" s="154">
        <v>0</v>
      </c>
      <c r="R145" s="64" t="s">
        <v>1367</v>
      </c>
    </row>
    <row r="146" spans="1:18" x14ac:dyDescent="0.45">
      <c r="A146" s="19" t="s">
        <v>1365</v>
      </c>
      <c r="B146" s="23" t="s">
        <v>294</v>
      </c>
      <c r="C146" s="17" t="s">
        <v>295</v>
      </c>
      <c r="D146" s="316">
        <v>0</v>
      </c>
      <c r="E146" s="355">
        <v>0</v>
      </c>
      <c r="F146" s="154">
        <v>0</v>
      </c>
      <c r="G146" s="64" t="s">
        <v>1367</v>
      </c>
      <c r="H146" s="354">
        <v>0</v>
      </c>
      <c r="I146" s="356">
        <v>0</v>
      </c>
      <c r="J146" s="153">
        <v>0</v>
      </c>
      <c r="K146" s="154">
        <v>0</v>
      </c>
      <c r="L146" s="345" t="s">
        <v>1367</v>
      </c>
      <c r="M146" s="153">
        <v>0</v>
      </c>
      <c r="N146" s="154">
        <v>0</v>
      </c>
      <c r="O146" s="64" t="s">
        <v>1367</v>
      </c>
      <c r="P146" s="153">
        <v>0</v>
      </c>
      <c r="Q146" s="154">
        <v>0</v>
      </c>
      <c r="R146" s="64" t="s">
        <v>1367</v>
      </c>
    </row>
    <row r="147" spans="1:18" x14ac:dyDescent="0.45">
      <c r="A147" s="19" t="s">
        <v>1365</v>
      </c>
      <c r="B147" s="23" t="s">
        <v>296</v>
      </c>
      <c r="C147" s="17" t="s">
        <v>297</v>
      </c>
      <c r="D147" s="316">
        <v>0</v>
      </c>
      <c r="E147" s="355">
        <v>0</v>
      </c>
      <c r="F147" s="154">
        <v>0</v>
      </c>
      <c r="G147" s="64" t="s">
        <v>1367</v>
      </c>
      <c r="H147" s="354">
        <v>0</v>
      </c>
      <c r="I147" s="356">
        <v>0</v>
      </c>
      <c r="J147" s="153">
        <v>0</v>
      </c>
      <c r="K147" s="154">
        <v>0</v>
      </c>
      <c r="L147" s="345" t="s">
        <v>1367</v>
      </c>
      <c r="M147" s="153">
        <v>0</v>
      </c>
      <c r="N147" s="154">
        <v>0</v>
      </c>
      <c r="O147" s="64" t="s">
        <v>1367</v>
      </c>
      <c r="P147" s="153">
        <v>0</v>
      </c>
      <c r="Q147" s="154">
        <v>0</v>
      </c>
      <c r="R147" s="64" t="s">
        <v>1367</v>
      </c>
    </row>
    <row r="148" spans="1:18" x14ac:dyDescent="0.45">
      <c r="A148" s="19" t="s">
        <v>1365</v>
      </c>
      <c r="B148" s="23" t="s">
        <v>298</v>
      </c>
      <c r="C148" s="17" t="s">
        <v>299</v>
      </c>
      <c r="D148" s="316">
        <v>0</v>
      </c>
      <c r="E148" s="355">
        <v>0</v>
      </c>
      <c r="F148" s="154">
        <v>0</v>
      </c>
      <c r="G148" s="64" t="s">
        <v>1367</v>
      </c>
      <c r="H148" s="354">
        <v>0</v>
      </c>
      <c r="I148" s="356">
        <v>0</v>
      </c>
      <c r="J148" s="153">
        <v>0</v>
      </c>
      <c r="K148" s="154">
        <v>0</v>
      </c>
      <c r="L148" s="345" t="s">
        <v>1367</v>
      </c>
      <c r="M148" s="153">
        <v>0</v>
      </c>
      <c r="N148" s="154">
        <v>0</v>
      </c>
      <c r="O148" s="64" t="s">
        <v>1367</v>
      </c>
      <c r="P148" s="153">
        <v>0</v>
      </c>
      <c r="Q148" s="154">
        <v>0</v>
      </c>
      <c r="R148" s="64" t="s">
        <v>1367</v>
      </c>
    </row>
    <row r="149" spans="1:18" x14ac:dyDescent="0.45">
      <c r="A149" s="19" t="s">
        <v>1365</v>
      </c>
      <c r="B149" s="23" t="s">
        <v>122</v>
      </c>
      <c r="C149" s="17" t="s">
        <v>300</v>
      </c>
      <c r="D149" s="316">
        <v>0</v>
      </c>
      <c r="E149" s="355">
        <v>0</v>
      </c>
      <c r="F149" s="154">
        <v>0</v>
      </c>
      <c r="G149" s="64" t="s">
        <v>1367</v>
      </c>
      <c r="H149" s="354">
        <v>0</v>
      </c>
      <c r="I149" s="356">
        <v>0</v>
      </c>
      <c r="J149" s="153">
        <v>0</v>
      </c>
      <c r="K149" s="154">
        <v>0</v>
      </c>
      <c r="L149" s="345" t="s">
        <v>1367</v>
      </c>
      <c r="M149" s="153">
        <v>0</v>
      </c>
      <c r="N149" s="154">
        <v>0</v>
      </c>
      <c r="O149" s="64" t="s">
        <v>1367</v>
      </c>
      <c r="P149" s="153">
        <v>0</v>
      </c>
      <c r="Q149" s="154">
        <v>0</v>
      </c>
      <c r="R149" s="64" t="s">
        <v>1367</v>
      </c>
    </row>
    <row r="150" spans="1:18" x14ac:dyDescent="0.45">
      <c r="A150" s="19" t="s">
        <v>1365</v>
      </c>
      <c r="B150" s="23" t="s">
        <v>301</v>
      </c>
      <c r="C150" s="17" t="s">
        <v>302</v>
      </c>
      <c r="D150" s="316">
        <v>0</v>
      </c>
      <c r="E150" s="355">
        <v>0</v>
      </c>
      <c r="F150" s="154">
        <v>0</v>
      </c>
      <c r="G150" s="64" t="s">
        <v>1367</v>
      </c>
      <c r="H150" s="354">
        <v>0</v>
      </c>
      <c r="I150" s="356">
        <v>0</v>
      </c>
      <c r="J150" s="153">
        <v>0</v>
      </c>
      <c r="K150" s="154">
        <v>0</v>
      </c>
      <c r="L150" s="345" t="s">
        <v>1367</v>
      </c>
      <c r="M150" s="153">
        <v>0</v>
      </c>
      <c r="N150" s="154">
        <v>0</v>
      </c>
      <c r="O150" s="64" t="s">
        <v>1367</v>
      </c>
      <c r="P150" s="153">
        <v>0</v>
      </c>
      <c r="Q150" s="154">
        <v>0</v>
      </c>
      <c r="R150" s="64" t="s">
        <v>1367</v>
      </c>
    </row>
    <row r="151" spans="1:18" x14ac:dyDescent="0.45">
      <c r="A151" s="19" t="s">
        <v>1365</v>
      </c>
      <c r="B151" s="23" t="s">
        <v>303</v>
      </c>
      <c r="C151" s="17" t="s">
        <v>304</v>
      </c>
      <c r="D151" s="316">
        <v>0</v>
      </c>
      <c r="E151" s="355">
        <v>0</v>
      </c>
      <c r="F151" s="154">
        <v>0</v>
      </c>
      <c r="G151" s="64" t="s">
        <v>1367</v>
      </c>
      <c r="H151" s="354">
        <v>0</v>
      </c>
      <c r="I151" s="356">
        <v>0</v>
      </c>
      <c r="J151" s="153">
        <v>0</v>
      </c>
      <c r="K151" s="154">
        <v>0</v>
      </c>
      <c r="L151" s="345" t="s">
        <v>1367</v>
      </c>
      <c r="M151" s="153">
        <v>0</v>
      </c>
      <c r="N151" s="154">
        <v>0</v>
      </c>
      <c r="O151" s="64" t="s">
        <v>1367</v>
      </c>
      <c r="P151" s="153">
        <v>0</v>
      </c>
      <c r="Q151" s="154">
        <v>0</v>
      </c>
      <c r="R151" s="64" t="s">
        <v>1367</v>
      </c>
    </row>
    <row r="152" spans="1:18" x14ac:dyDescent="0.45">
      <c r="A152" s="19" t="s">
        <v>1365</v>
      </c>
      <c r="B152" s="23" t="s">
        <v>305</v>
      </c>
      <c r="C152" s="17" t="s">
        <v>306</v>
      </c>
      <c r="D152" s="316">
        <v>0</v>
      </c>
      <c r="E152" s="355">
        <v>0</v>
      </c>
      <c r="F152" s="154">
        <v>0</v>
      </c>
      <c r="G152" s="64" t="s">
        <v>1367</v>
      </c>
      <c r="H152" s="354">
        <v>0</v>
      </c>
      <c r="I152" s="356">
        <v>0</v>
      </c>
      <c r="J152" s="153">
        <v>0</v>
      </c>
      <c r="K152" s="154">
        <v>0</v>
      </c>
      <c r="L152" s="345" t="s">
        <v>1367</v>
      </c>
      <c r="M152" s="153">
        <v>0</v>
      </c>
      <c r="N152" s="154">
        <v>0</v>
      </c>
      <c r="O152" s="64" t="s">
        <v>1367</v>
      </c>
      <c r="P152" s="153">
        <v>0</v>
      </c>
      <c r="Q152" s="154">
        <v>0</v>
      </c>
      <c r="R152" s="64" t="s">
        <v>1367</v>
      </c>
    </row>
    <row r="153" spans="1:18" x14ac:dyDescent="0.45">
      <c r="A153" s="19" t="s">
        <v>1365</v>
      </c>
      <c r="B153" s="23" t="s">
        <v>307</v>
      </c>
      <c r="C153" s="17" t="s">
        <v>308</v>
      </c>
      <c r="D153" s="316">
        <v>0</v>
      </c>
      <c r="E153" s="355">
        <v>0</v>
      </c>
      <c r="F153" s="154">
        <v>0</v>
      </c>
      <c r="G153" s="64" t="s">
        <v>1367</v>
      </c>
      <c r="H153" s="354">
        <v>0</v>
      </c>
      <c r="I153" s="356">
        <v>0</v>
      </c>
      <c r="J153" s="153">
        <v>0</v>
      </c>
      <c r="K153" s="154">
        <v>0</v>
      </c>
      <c r="L153" s="345" t="s">
        <v>1367</v>
      </c>
      <c r="M153" s="153">
        <v>0</v>
      </c>
      <c r="N153" s="154">
        <v>0</v>
      </c>
      <c r="O153" s="64" t="s">
        <v>1367</v>
      </c>
      <c r="P153" s="153">
        <v>0</v>
      </c>
      <c r="Q153" s="154">
        <v>0</v>
      </c>
      <c r="R153" s="64" t="s">
        <v>1367</v>
      </c>
    </row>
    <row r="154" spans="1:18" x14ac:dyDescent="0.45">
      <c r="A154" s="19" t="s">
        <v>1363</v>
      </c>
      <c r="B154" s="25" t="s">
        <v>843</v>
      </c>
      <c r="C154" s="17"/>
      <c r="D154" s="315">
        <v>0</v>
      </c>
      <c r="E154" s="351">
        <v>0</v>
      </c>
      <c r="F154" s="148">
        <v>0</v>
      </c>
      <c r="G154" s="64" t="s">
        <v>1367</v>
      </c>
      <c r="H154" s="350">
        <v>0</v>
      </c>
      <c r="I154" s="352">
        <v>1</v>
      </c>
      <c r="J154" s="147">
        <v>0</v>
      </c>
      <c r="K154" s="148">
        <v>0</v>
      </c>
      <c r="L154" s="353" t="s">
        <v>1367</v>
      </c>
      <c r="M154" s="147">
        <v>0</v>
      </c>
      <c r="N154" s="148">
        <v>0</v>
      </c>
      <c r="O154" s="103" t="s">
        <v>1367</v>
      </c>
      <c r="P154" s="147">
        <v>0</v>
      </c>
      <c r="Q154" s="148">
        <v>0</v>
      </c>
      <c r="R154" s="103" t="s">
        <v>1367</v>
      </c>
    </row>
    <row r="155" spans="1:18" x14ac:dyDescent="0.45">
      <c r="A155" s="19" t="s">
        <v>1365</v>
      </c>
      <c r="B155" s="23" t="s">
        <v>310</v>
      </c>
      <c r="C155" s="17" t="s">
        <v>311</v>
      </c>
      <c r="D155" s="316">
        <v>0</v>
      </c>
      <c r="E155" s="355">
        <v>0</v>
      </c>
      <c r="F155" s="154">
        <v>0</v>
      </c>
      <c r="G155" s="64" t="s">
        <v>1367</v>
      </c>
      <c r="H155" s="354">
        <v>0</v>
      </c>
      <c r="I155" s="356">
        <v>0</v>
      </c>
      <c r="J155" s="153">
        <v>0</v>
      </c>
      <c r="K155" s="154">
        <v>0</v>
      </c>
      <c r="L155" s="345" t="s">
        <v>1367</v>
      </c>
      <c r="M155" s="153">
        <v>0</v>
      </c>
      <c r="N155" s="154">
        <v>0</v>
      </c>
      <c r="O155" s="64" t="s">
        <v>1367</v>
      </c>
      <c r="P155" s="153">
        <v>0</v>
      </c>
      <c r="Q155" s="154">
        <v>0</v>
      </c>
      <c r="R155" s="64" t="s">
        <v>1367</v>
      </c>
    </row>
    <row r="156" spans="1:18" x14ac:dyDescent="0.45">
      <c r="A156" s="19" t="s">
        <v>1365</v>
      </c>
      <c r="B156" s="23" t="s">
        <v>312</v>
      </c>
      <c r="C156" s="17" t="s">
        <v>313</v>
      </c>
      <c r="D156" s="316">
        <v>0</v>
      </c>
      <c r="E156" s="355">
        <v>0</v>
      </c>
      <c r="F156" s="154">
        <v>0</v>
      </c>
      <c r="G156" s="64" t="s">
        <v>1367</v>
      </c>
      <c r="H156" s="354">
        <v>0</v>
      </c>
      <c r="I156" s="356">
        <v>0</v>
      </c>
      <c r="J156" s="153">
        <v>0</v>
      </c>
      <c r="K156" s="154">
        <v>0</v>
      </c>
      <c r="L156" s="345" t="s">
        <v>1367</v>
      </c>
      <c r="M156" s="153">
        <v>0</v>
      </c>
      <c r="N156" s="154">
        <v>0</v>
      </c>
      <c r="O156" s="64" t="s">
        <v>1367</v>
      </c>
      <c r="P156" s="153">
        <v>0</v>
      </c>
      <c r="Q156" s="154">
        <v>0</v>
      </c>
      <c r="R156" s="64" t="s">
        <v>1367</v>
      </c>
    </row>
    <row r="157" spans="1:18" x14ac:dyDescent="0.45">
      <c r="A157" s="19" t="s">
        <v>1365</v>
      </c>
      <c r="B157" s="23" t="s">
        <v>314</v>
      </c>
      <c r="C157" s="17" t="s">
        <v>315</v>
      </c>
      <c r="D157" s="316">
        <v>0</v>
      </c>
      <c r="E157" s="355">
        <v>0</v>
      </c>
      <c r="F157" s="154">
        <v>0</v>
      </c>
      <c r="G157" s="64" t="s">
        <v>1367</v>
      </c>
      <c r="H157" s="354">
        <v>0</v>
      </c>
      <c r="I157" s="356">
        <v>0</v>
      </c>
      <c r="J157" s="153">
        <v>0</v>
      </c>
      <c r="K157" s="154">
        <v>0</v>
      </c>
      <c r="L157" s="345" t="s">
        <v>1367</v>
      </c>
      <c r="M157" s="153">
        <v>0</v>
      </c>
      <c r="N157" s="154">
        <v>0</v>
      </c>
      <c r="O157" s="64" t="s">
        <v>1367</v>
      </c>
      <c r="P157" s="153">
        <v>0</v>
      </c>
      <c r="Q157" s="154">
        <v>0</v>
      </c>
      <c r="R157" s="64" t="s">
        <v>1367</v>
      </c>
    </row>
    <row r="158" spans="1:18" x14ac:dyDescent="0.45">
      <c r="A158" s="19" t="s">
        <v>1365</v>
      </c>
      <c r="B158" s="23" t="s">
        <v>316</v>
      </c>
      <c r="C158" s="17" t="s">
        <v>317</v>
      </c>
      <c r="D158" s="316">
        <v>0</v>
      </c>
      <c r="E158" s="355">
        <v>0</v>
      </c>
      <c r="F158" s="154">
        <v>0</v>
      </c>
      <c r="G158" s="64" t="s">
        <v>1367</v>
      </c>
      <c r="H158" s="354">
        <v>0</v>
      </c>
      <c r="I158" s="356">
        <v>0</v>
      </c>
      <c r="J158" s="153">
        <v>0</v>
      </c>
      <c r="K158" s="154">
        <v>0</v>
      </c>
      <c r="L158" s="345" t="s">
        <v>1367</v>
      </c>
      <c r="M158" s="153">
        <v>0</v>
      </c>
      <c r="N158" s="154">
        <v>0</v>
      </c>
      <c r="O158" s="64" t="s">
        <v>1367</v>
      </c>
      <c r="P158" s="153">
        <v>0</v>
      </c>
      <c r="Q158" s="154">
        <v>0</v>
      </c>
      <c r="R158" s="64" t="s">
        <v>1367</v>
      </c>
    </row>
    <row r="159" spans="1:18" x14ac:dyDescent="0.45">
      <c r="A159" s="19" t="s">
        <v>1365</v>
      </c>
      <c r="B159" s="23" t="s">
        <v>318</v>
      </c>
      <c r="C159" s="17" t="s">
        <v>319</v>
      </c>
      <c r="D159" s="316">
        <v>0</v>
      </c>
      <c r="E159" s="355">
        <v>0</v>
      </c>
      <c r="F159" s="154">
        <v>0</v>
      </c>
      <c r="G159" s="64" t="s">
        <v>1367</v>
      </c>
      <c r="H159" s="354">
        <v>0</v>
      </c>
      <c r="I159" s="356">
        <v>1</v>
      </c>
      <c r="J159" s="153">
        <v>0</v>
      </c>
      <c r="K159" s="154">
        <v>0</v>
      </c>
      <c r="L159" s="345" t="s">
        <v>1367</v>
      </c>
      <c r="M159" s="153">
        <v>0</v>
      </c>
      <c r="N159" s="154">
        <v>0</v>
      </c>
      <c r="O159" s="64" t="s">
        <v>1367</v>
      </c>
      <c r="P159" s="153">
        <v>0</v>
      </c>
      <c r="Q159" s="154">
        <v>0</v>
      </c>
      <c r="R159" s="64" t="s">
        <v>1367</v>
      </c>
    </row>
    <row r="160" spans="1:18" x14ac:dyDescent="0.45">
      <c r="A160" s="19" t="s">
        <v>1365</v>
      </c>
      <c r="B160" s="23" t="s">
        <v>320</v>
      </c>
      <c r="C160" s="17" t="s">
        <v>321</v>
      </c>
      <c r="D160" s="316">
        <v>0</v>
      </c>
      <c r="E160" s="355">
        <v>0</v>
      </c>
      <c r="F160" s="154">
        <v>0</v>
      </c>
      <c r="G160" s="64" t="s">
        <v>1367</v>
      </c>
      <c r="H160" s="354">
        <v>0</v>
      </c>
      <c r="I160" s="356">
        <v>0</v>
      </c>
      <c r="J160" s="153">
        <v>0</v>
      </c>
      <c r="K160" s="154">
        <v>0</v>
      </c>
      <c r="L160" s="345" t="s">
        <v>1367</v>
      </c>
      <c r="M160" s="153">
        <v>0</v>
      </c>
      <c r="N160" s="154">
        <v>0</v>
      </c>
      <c r="O160" s="64" t="s">
        <v>1367</v>
      </c>
      <c r="P160" s="153">
        <v>0</v>
      </c>
      <c r="Q160" s="154">
        <v>0</v>
      </c>
      <c r="R160" s="64" t="s">
        <v>1367</v>
      </c>
    </row>
    <row r="161" spans="1:18" x14ac:dyDescent="0.45">
      <c r="A161" s="19" t="s">
        <v>1363</v>
      </c>
      <c r="B161" s="25" t="s">
        <v>844</v>
      </c>
      <c r="C161" s="17"/>
      <c r="D161" s="315">
        <v>0</v>
      </c>
      <c r="E161" s="351">
        <v>0</v>
      </c>
      <c r="F161" s="148">
        <v>0</v>
      </c>
      <c r="G161" s="64" t="s">
        <v>1367</v>
      </c>
      <c r="H161" s="350">
        <v>0</v>
      </c>
      <c r="I161" s="352">
        <v>1</v>
      </c>
      <c r="J161" s="147">
        <v>1</v>
      </c>
      <c r="K161" s="148">
        <v>1</v>
      </c>
      <c r="L161" s="353">
        <v>1</v>
      </c>
      <c r="M161" s="147">
        <v>0</v>
      </c>
      <c r="N161" s="148">
        <v>0</v>
      </c>
      <c r="O161" s="103" t="s">
        <v>1367</v>
      </c>
      <c r="P161" s="147">
        <v>0</v>
      </c>
      <c r="Q161" s="148">
        <v>0</v>
      </c>
      <c r="R161" s="103" t="s">
        <v>1367</v>
      </c>
    </row>
    <row r="162" spans="1:18" x14ac:dyDescent="0.45">
      <c r="A162" s="19" t="s">
        <v>1365</v>
      </c>
      <c r="B162" s="23" t="s">
        <v>323</v>
      </c>
      <c r="C162" s="17" t="s">
        <v>324</v>
      </c>
      <c r="D162" s="316">
        <v>0</v>
      </c>
      <c r="E162" s="355">
        <v>0</v>
      </c>
      <c r="F162" s="154">
        <v>0</v>
      </c>
      <c r="G162" s="64" t="s">
        <v>1367</v>
      </c>
      <c r="H162" s="354">
        <v>0</v>
      </c>
      <c r="I162" s="356">
        <v>1</v>
      </c>
      <c r="J162" s="153">
        <v>1</v>
      </c>
      <c r="K162" s="154">
        <v>1</v>
      </c>
      <c r="L162" s="345">
        <v>1</v>
      </c>
      <c r="M162" s="153">
        <v>0</v>
      </c>
      <c r="N162" s="154">
        <v>0</v>
      </c>
      <c r="O162" s="64" t="s">
        <v>1367</v>
      </c>
      <c r="P162" s="153">
        <v>0</v>
      </c>
      <c r="Q162" s="154">
        <v>0</v>
      </c>
      <c r="R162" s="64" t="s">
        <v>1367</v>
      </c>
    </row>
    <row r="163" spans="1:18" x14ac:dyDescent="0.45">
      <c r="A163" s="19" t="s">
        <v>1365</v>
      </c>
      <c r="B163" s="23" t="s">
        <v>325</v>
      </c>
      <c r="C163" s="17" t="s">
        <v>326</v>
      </c>
      <c r="D163" s="316">
        <v>0</v>
      </c>
      <c r="E163" s="355">
        <v>0</v>
      </c>
      <c r="F163" s="154">
        <v>0</v>
      </c>
      <c r="G163" s="64" t="s">
        <v>1367</v>
      </c>
      <c r="H163" s="354">
        <v>0</v>
      </c>
      <c r="I163" s="356">
        <v>0</v>
      </c>
      <c r="J163" s="153">
        <v>0</v>
      </c>
      <c r="K163" s="154">
        <v>0</v>
      </c>
      <c r="L163" s="345" t="s">
        <v>1367</v>
      </c>
      <c r="M163" s="153">
        <v>0</v>
      </c>
      <c r="N163" s="154">
        <v>0</v>
      </c>
      <c r="O163" s="64" t="s">
        <v>1367</v>
      </c>
      <c r="P163" s="153">
        <v>0</v>
      </c>
      <c r="Q163" s="154">
        <v>0</v>
      </c>
      <c r="R163" s="64" t="s">
        <v>1367</v>
      </c>
    </row>
    <row r="164" spans="1:18" x14ac:dyDescent="0.45">
      <c r="A164" s="19" t="s">
        <v>1365</v>
      </c>
      <c r="B164" s="23" t="s">
        <v>327</v>
      </c>
      <c r="C164" s="17" t="s">
        <v>328</v>
      </c>
      <c r="D164" s="316">
        <v>0</v>
      </c>
      <c r="E164" s="355">
        <v>0</v>
      </c>
      <c r="F164" s="154">
        <v>0</v>
      </c>
      <c r="G164" s="64" t="s">
        <v>1367</v>
      </c>
      <c r="H164" s="354">
        <v>0</v>
      </c>
      <c r="I164" s="356">
        <v>0</v>
      </c>
      <c r="J164" s="153">
        <v>0</v>
      </c>
      <c r="K164" s="154">
        <v>0</v>
      </c>
      <c r="L164" s="345" t="s">
        <v>1367</v>
      </c>
      <c r="M164" s="153">
        <v>0</v>
      </c>
      <c r="N164" s="154">
        <v>0</v>
      </c>
      <c r="O164" s="64" t="s">
        <v>1367</v>
      </c>
      <c r="P164" s="153">
        <v>0</v>
      </c>
      <c r="Q164" s="154">
        <v>0</v>
      </c>
      <c r="R164" s="64" t="s">
        <v>1367</v>
      </c>
    </row>
    <row r="165" spans="1:18" x14ac:dyDescent="0.45">
      <c r="A165" s="19" t="s">
        <v>1365</v>
      </c>
      <c r="B165" s="23" t="s">
        <v>329</v>
      </c>
      <c r="C165" s="17" t="s">
        <v>330</v>
      </c>
      <c r="D165" s="316">
        <v>0</v>
      </c>
      <c r="E165" s="355">
        <v>0</v>
      </c>
      <c r="F165" s="154">
        <v>0</v>
      </c>
      <c r="G165" s="64" t="s">
        <v>1367</v>
      </c>
      <c r="H165" s="354">
        <v>0</v>
      </c>
      <c r="I165" s="356">
        <v>0</v>
      </c>
      <c r="J165" s="153">
        <v>0</v>
      </c>
      <c r="K165" s="154">
        <v>0</v>
      </c>
      <c r="L165" s="345" t="s">
        <v>1367</v>
      </c>
      <c r="M165" s="153">
        <v>0</v>
      </c>
      <c r="N165" s="154">
        <v>0</v>
      </c>
      <c r="O165" s="64" t="s">
        <v>1367</v>
      </c>
      <c r="P165" s="153">
        <v>0</v>
      </c>
      <c r="Q165" s="154">
        <v>0</v>
      </c>
      <c r="R165" s="64" t="s">
        <v>1367</v>
      </c>
    </row>
    <row r="166" spans="1:18" x14ac:dyDescent="0.45">
      <c r="A166" s="19" t="s">
        <v>1365</v>
      </c>
      <c r="B166" s="23" t="s">
        <v>331</v>
      </c>
      <c r="C166" s="17" t="s">
        <v>332</v>
      </c>
      <c r="D166" s="316">
        <v>0</v>
      </c>
      <c r="E166" s="355">
        <v>0</v>
      </c>
      <c r="F166" s="154">
        <v>0</v>
      </c>
      <c r="G166" s="64" t="s">
        <v>1367</v>
      </c>
      <c r="H166" s="354">
        <v>0</v>
      </c>
      <c r="I166" s="356">
        <v>0</v>
      </c>
      <c r="J166" s="153">
        <v>0</v>
      </c>
      <c r="K166" s="154">
        <v>0</v>
      </c>
      <c r="L166" s="345" t="s">
        <v>1367</v>
      </c>
      <c r="M166" s="153">
        <v>0</v>
      </c>
      <c r="N166" s="154">
        <v>0</v>
      </c>
      <c r="O166" s="64" t="s">
        <v>1367</v>
      </c>
      <c r="P166" s="153">
        <v>0</v>
      </c>
      <c r="Q166" s="154">
        <v>0</v>
      </c>
      <c r="R166" s="64" t="s">
        <v>1367</v>
      </c>
    </row>
    <row r="167" spans="1:18" x14ac:dyDescent="0.45">
      <c r="A167" s="19" t="s">
        <v>1363</v>
      </c>
      <c r="B167" s="25" t="s">
        <v>845</v>
      </c>
      <c r="C167" s="17"/>
      <c r="D167" s="315">
        <v>0</v>
      </c>
      <c r="E167" s="351">
        <v>0</v>
      </c>
      <c r="F167" s="148">
        <v>0</v>
      </c>
      <c r="G167" s="64" t="s">
        <v>1367</v>
      </c>
      <c r="H167" s="350">
        <v>0</v>
      </c>
      <c r="I167" s="352">
        <v>0</v>
      </c>
      <c r="J167" s="147">
        <v>0</v>
      </c>
      <c r="K167" s="148">
        <v>1</v>
      </c>
      <c r="L167" s="353">
        <v>0</v>
      </c>
      <c r="M167" s="147">
        <v>0</v>
      </c>
      <c r="N167" s="148">
        <v>0</v>
      </c>
      <c r="O167" s="103" t="s">
        <v>1367</v>
      </c>
      <c r="P167" s="147">
        <v>0</v>
      </c>
      <c r="Q167" s="148">
        <v>0</v>
      </c>
      <c r="R167" s="103" t="s">
        <v>1367</v>
      </c>
    </row>
    <row r="168" spans="1:18" x14ac:dyDescent="0.45">
      <c r="A168" s="19" t="s">
        <v>1365</v>
      </c>
      <c r="B168" s="23" t="s">
        <v>334</v>
      </c>
      <c r="C168" s="17" t="s">
        <v>335</v>
      </c>
      <c r="D168" s="316">
        <v>0</v>
      </c>
      <c r="E168" s="355">
        <v>0</v>
      </c>
      <c r="F168" s="154">
        <v>0</v>
      </c>
      <c r="G168" s="64" t="s">
        <v>1367</v>
      </c>
      <c r="H168" s="354">
        <v>0</v>
      </c>
      <c r="I168" s="356">
        <v>0</v>
      </c>
      <c r="J168" s="153">
        <v>0</v>
      </c>
      <c r="K168" s="154">
        <v>1</v>
      </c>
      <c r="L168" s="345">
        <v>0</v>
      </c>
      <c r="M168" s="153">
        <v>0</v>
      </c>
      <c r="N168" s="154">
        <v>0</v>
      </c>
      <c r="O168" s="64" t="s">
        <v>1367</v>
      </c>
      <c r="P168" s="153">
        <v>0</v>
      </c>
      <c r="Q168" s="154">
        <v>0</v>
      </c>
      <c r="R168" s="64" t="s">
        <v>1367</v>
      </c>
    </row>
    <row r="169" spans="1:18" x14ac:dyDescent="0.45">
      <c r="A169" s="19" t="s">
        <v>1365</v>
      </c>
      <c r="B169" s="23" t="s">
        <v>336</v>
      </c>
      <c r="C169" s="17" t="s">
        <v>337</v>
      </c>
      <c r="D169" s="316">
        <v>0</v>
      </c>
      <c r="E169" s="355">
        <v>0</v>
      </c>
      <c r="F169" s="154">
        <v>0</v>
      </c>
      <c r="G169" s="64" t="s">
        <v>1367</v>
      </c>
      <c r="H169" s="354">
        <v>0</v>
      </c>
      <c r="I169" s="356">
        <v>0</v>
      </c>
      <c r="J169" s="153">
        <v>0</v>
      </c>
      <c r="K169" s="154">
        <v>0</v>
      </c>
      <c r="L169" s="345" t="s">
        <v>1367</v>
      </c>
      <c r="M169" s="153">
        <v>0</v>
      </c>
      <c r="N169" s="154">
        <v>0</v>
      </c>
      <c r="O169" s="64" t="s">
        <v>1367</v>
      </c>
      <c r="P169" s="153">
        <v>0</v>
      </c>
      <c r="Q169" s="154">
        <v>0</v>
      </c>
      <c r="R169" s="64" t="s">
        <v>1367</v>
      </c>
    </row>
    <row r="170" spans="1:18" x14ac:dyDescent="0.45">
      <c r="A170" s="19" t="s">
        <v>1365</v>
      </c>
      <c r="B170" s="23" t="s">
        <v>338</v>
      </c>
      <c r="C170" s="17" t="s">
        <v>339</v>
      </c>
      <c r="D170" s="316">
        <v>0</v>
      </c>
      <c r="E170" s="355">
        <v>0</v>
      </c>
      <c r="F170" s="154">
        <v>0</v>
      </c>
      <c r="G170" s="64" t="s">
        <v>1367</v>
      </c>
      <c r="H170" s="354">
        <v>0</v>
      </c>
      <c r="I170" s="356">
        <v>0</v>
      </c>
      <c r="J170" s="153">
        <v>0</v>
      </c>
      <c r="K170" s="154">
        <v>0</v>
      </c>
      <c r="L170" s="345" t="s">
        <v>1367</v>
      </c>
      <c r="M170" s="153">
        <v>0</v>
      </c>
      <c r="N170" s="154">
        <v>0</v>
      </c>
      <c r="O170" s="64" t="s">
        <v>1367</v>
      </c>
      <c r="P170" s="153">
        <v>0</v>
      </c>
      <c r="Q170" s="154">
        <v>0</v>
      </c>
      <c r="R170" s="64" t="s">
        <v>1367</v>
      </c>
    </row>
    <row r="171" spans="1:18" x14ac:dyDescent="0.45">
      <c r="A171" s="19" t="s">
        <v>1365</v>
      </c>
      <c r="B171" s="23" t="s">
        <v>340</v>
      </c>
      <c r="C171" s="17" t="s">
        <v>341</v>
      </c>
      <c r="D171" s="316">
        <v>0</v>
      </c>
      <c r="E171" s="355">
        <v>0</v>
      </c>
      <c r="F171" s="154">
        <v>0</v>
      </c>
      <c r="G171" s="64" t="s">
        <v>1367</v>
      </c>
      <c r="H171" s="354">
        <v>0</v>
      </c>
      <c r="I171" s="356">
        <v>0</v>
      </c>
      <c r="J171" s="153">
        <v>0</v>
      </c>
      <c r="K171" s="154">
        <v>0</v>
      </c>
      <c r="L171" s="345" t="s">
        <v>1367</v>
      </c>
      <c r="M171" s="153">
        <v>0</v>
      </c>
      <c r="N171" s="154">
        <v>0</v>
      </c>
      <c r="O171" s="64" t="s">
        <v>1367</v>
      </c>
      <c r="P171" s="153">
        <v>0</v>
      </c>
      <c r="Q171" s="154">
        <v>0</v>
      </c>
      <c r="R171" s="64" t="s">
        <v>1367</v>
      </c>
    </row>
    <row r="172" spans="1:18" x14ac:dyDescent="0.45">
      <c r="A172" s="19" t="s">
        <v>1365</v>
      </c>
      <c r="B172" s="23" t="s">
        <v>344</v>
      </c>
      <c r="C172" s="17" t="s">
        <v>345</v>
      </c>
      <c r="D172" s="316">
        <v>0</v>
      </c>
      <c r="E172" s="355">
        <v>0</v>
      </c>
      <c r="F172" s="154">
        <v>0</v>
      </c>
      <c r="G172" s="64" t="s">
        <v>1367</v>
      </c>
      <c r="H172" s="354">
        <v>0</v>
      </c>
      <c r="I172" s="356">
        <v>0</v>
      </c>
      <c r="J172" s="153">
        <v>0</v>
      </c>
      <c r="K172" s="154">
        <v>0</v>
      </c>
      <c r="L172" s="345" t="s">
        <v>1367</v>
      </c>
      <c r="M172" s="153">
        <v>0</v>
      </c>
      <c r="N172" s="154">
        <v>0</v>
      </c>
      <c r="O172" s="64" t="s">
        <v>1367</v>
      </c>
      <c r="P172" s="153">
        <v>0</v>
      </c>
      <c r="Q172" s="154">
        <v>0</v>
      </c>
      <c r="R172" s="64" t="s">
        <v>1367</v>
      </c>
    </row>
    <row r="173" spans="1:18" x14ac:dyDescent="0.45">
      <c r="A173" s="19" t="s">
        <v>1365</v>
      </c>
      <c r="B173" s="23" t="s">
        <v>346</v>
      </c>
      <c r="C173" s="17" t="s">
        <v>347</v>
      </c>
      <c r="D173" s="316">
        <v>0</v>
      </c>
      <c r="E173" s="355">
        <v>0</v>
      </c>
      <c r="F173" s="154">
        <v>0</v>
      </c>
      <c r="G173" s="64" t="s">
        <v>1367</v>
      </c>
      <c r="H173" s="354">
        <v>0</v>
      </c>
      <c r="I173" s="356">
        <v>0</v>
      </c>
      <c r="J173" s="153">
        <v>0</v>
      </c>
      <c r="K173" s="154">
        <v>0</v>
      </c>
      <c r="L173" s="345" t="s">
        <v>1367</v>
      </c>
      <c r="M173" s="153">
        <v>0</v>
      </c>
      <c r="N173" s="154">
        <v>0</v>
      </c>
      <c r="O173" s="64" t="s">
        <v>1367</v>
      </c>
      <c r="P173" s="153">
        <v>0</v>
      </c>
      <c r="Q173" s="154">
        <v>0</v>
      </c>
      <c r="R173" s="64" t="s">
        <v>1367</v>
      </c>
    </row>
    <row r="174" spans="1:18" x14ac:dyDescent="0.45">
      <c r="A174" s="19" t="s">
        <v>1365</v>
      </c>
      <c r="B174" s="23" t="s">
        <v>348</v>
      </c>
      <c r="C174" s="17" t="s">
        <v>349</v>
      </c>
      <c r="D174" s="316">
        <v>0</v>
      </c>
      <c r="E174" s="355">
        <v>0</v>
      </c>
      <c r="F174" s="154">
        <v>0</v>
      </c>
      <c r="G174" s="64" t="s">
        <v>1367</v>
      </c>
      <c r="H174" s="354">
        <v>0</v>
      </c>
      <c r="I174" s="356">
        <v>0</v>
      </c>
      <c r="J174" s="153">
        <v>0</v>
      </c>
      <c r="K174" s="154">
        <v>0</v>
      </c>
      <c r="L174" s="345" t="s">
        <v>1367</v>
      </c>
      <c r="M174" s="153">
        <v>0</v>
      </c>
      <c r="N174" s="154">
        <v>0</v>
      </c>
      <c r="O174" s="64" t="s">
        <v>1367</v>
      </c>
      <c r="P174" s="153">
        <v>0</v>
      </c>
      <c r="Q174" s="154">
        <v>0</v>
      </c>
      <c r="R174" s="64" t="s">
        <v>1367</v>
      </c>
    </row>
    <row r="175" spans="1:18" x14ac:dyDescent="0.45">
      <c r="A175" s="19" t="s">
        <v>1365</v>
      </c>
      <c r="B175" s="23" t="s">
        <v>350</v>
      </c>
      <c r="C175" s="17" t="s">
        <v>351</v>
      </c>
      <c r="D175" s="316">
        <v>0</v>
      </c>
      <c r="E175" s="355">
        <v>0</v>
      </c>
      <c r="F175" s="154">
        <v>0</v>
      </c>
      <c r="G175" s="64" t="s">
        <v>1367</v>
      </c>
      <c r="H175" s="354">
        <v>0</v>
      </c>
      <c r="I175" s="356">
        <v>0</v>
      </c>
      <c r="J175" s="153">
        <v>0</v>
      </c>
      <c r="K175" s="154">
        <v>0</v>
      </c>
      <c r="L175" s="345" t="s">
        <v>1367</v>
      </c>
      <c r="M175" s="153">
        <v>0</v>
      </c>
      <c r="N175" s="154">
        <v>0</v>
      </c>
      <c r="O175" s="64" t="s">
        <v>1367</v>
      </c>
      <c r="P175" s="153">
        <v>0</v>
      </c>
      <c r="Q175" s="154">
        <v>0</v>
      </c>
      <c r="R175" s="64" t="s">
        <v>1367</v>
      </c>
    </row>
    <row r="176" spans="1:18" x14ac:dyDescent="0.45">
      <c r="A176" s="19" t="s">
        <v>1363</v>
      </c>
      <c r="B176" s="25" t="s">
        <v>846</v>
      </c>
      <c r="C176" s="17"/>
      <c r="D176" s="315">
        <v>0</v>
      </c>
      <c r="E176" s="351">
        <v>0</v>
      </c>
      <c r="F176" s="148">
        <v>1</v>
      </c>
      <c r="G176" s="64">
        <v>0</v>
      </c>
      <c r="H176" s="350">
        <v>0</v>
      </c>
      <c r="I176" s="352">
        <v>0</v>
      </c>
      <c r="J176" s="147">
        <v>0</v>
      </c>
      <c r="K176" s="148">
        <v>0</v>
      </c>
      <c r="L176" s="353" t="s">
        <v>1367</v>
      </c>
      <c r="M176" s="147">
        <v>0</v>
      </c>
      <c r="N176" s="148">
        <v>0</v>
      </c>
      <c r="O176" s="103" t="s">
        <v>1367</v>
      </c>
      <c r="P176" s="147">
        <v>0</v>
      </c>
      <c r="Q176" s="148">
        <v>1</v>
      </c>
      <c r="R176" s="103">
        <v>0</v>
      </c>
    </row>
    <row r="177" spans="1:18" x14ac:dyDescent="0.45">
      <c r="A177" s="19" t="s">
        <v>1365</v>
      </c>
      <c r="B177" s="23" t="s">
        <v>353</v>
      </c>
      <c r="C177" s="17" t="s">
        <v>354</v>
      </c>
      <c r="D177" s="316">
        <v>0</v>
      </c>
      <c r="E177" s="355">
        <v>0</v>
      </c>
      <c r="F177" s="154">
        <v>0</v>
      </c>
      <c r="G177" s="64" t="s">
        <v>1367</v>
      </c>
      <c r="H177" s="354">
        <v>0</v>
      </c>
      <c r="I177" s="356">
        <v>0</v>
      </c>
      <c r="J177" s="153">
        <v>0</v>
      </c>
      <c r="K177" s="154">
        <v>0</v>
      </c>
      <c r="L177" s="345" t="s">
        <v>1367</v>
      </c>
      <c r="M177" s="153">
        <v>0</v>
      </c>
      <c r="N177" s="154">
        <v>0</v>
      </c>
      <c r="O177" s="64" t="s">
        <v>1367</v>
      </c>
      <c r="P177" s="153">
        <v>0</v>
      </c>
      <c r="Q177" s="154">
        <v>0</v>
      </c>
      <c r="R177" s="64" t="s">
        <v>1367</v>
      </c>
    </row>
    <row r="178" spans="1:18" x14ac:dyDescent="0.45">
      <c r="A178" s="19" t="s">
        <v>1365</v>
      </c>
      <c r="B178" s="23" t="s">
        <v>355</v>
      </c>
      <c r="C178" s="17" t="s">
        <v>356</v>
      </c>
      <c r="D178" s="316">
        <v>0</v>
      </c>
      <c r="E178" s="355">
        <v>0</v>
      </c>
      <c r="F178" s="154">
        <v>0</v>
      </c>
      <c r="G178" s="64" t="s">
        <v>1367</v>
      </c>
      <c r="H178" s="354">
        <v>0</v>
      </c>
      <c r="I178" s="356">
        <v>0</v>
      </c>
      <c r="J178" s="153">
        <v>0</v>
      </c>
      <c r="K178" s="154">
        <v>0</v>
      </c>
      <c r="L178" s="345" t="s">
        <v>1367</v>
      </c>
      <c r="M178" s="153">
        <v>0</v>
      </c>
      <c r="N178" s="154">
        <v>0</v>
      </c>
      <c r="O178" s="64" t="s">
        <v>1367</v>
      </c>
      <c r="P178" s="153">
        <v>0</v>
      </c>
      <c r="Q178" s="154">
        <v>0</v>
      </c>
      <c r="R178" s="64" t="s">
        <v>1367</v>
      </c>
    </row>
    <row r="179" spans="1:18" x14ac:dyDescent="0.45">
      <c r="A179" s="19" t="s">
        <v>1365</v>
      </c>
      <c r="B179" s="23" t="s">
        <v>357</v>
      </c>
      <c r="C179" s="17" t="s">
        <v>358</v>
      </c>
      <c r="D179" s="316">
        <v>0</v>
      </c>
      <c r="E179" s="355">
        <v>0</v>
      </c>
      <c r="F179" s="154">
        <v>0</v>
      </c>
      <c r="G179" s="64" t="s">
        <v>1367</v>
      </c>
      <c r="H179" s="354">
        <v>0</v>
      </c>
      <c r="I179" s="356">
        <v>0</v>
      </c>
      <c r="J179" s="153">
        <v>0</v>
      </c>
      <c r="K179" s="154">
        <v>0</v>
      </c>
      <c r="L179" s="345" t="s">
        <v>1367</v>
      </c>
      <c r="M179" s="153">
        <v>0</v>
      </c>
      <c r="N179" s="154">
        <v>0</v>
      </c>
      <c r="O179" s="64" t="s">
        <v>1367</v>
      </c>
      <c r="P179" s="153">
        <v>0</v>
      </c>
      <c r="Q179" s="154">
        <v>0</v>
      </c>
      <c r="R179" s="64" t="s">
        <v>1367</v>
      </c>
    </row>
    <row r="180" spans="1:18" x14ac:dyDescent="0.45">
      <c r="A180" s="19" t="s">
        <v>1365</v>
      </c>
      <c r="B180" s="23" t="s">
        <v>359</v>
      </c>
      <c r="C180" s="17" t="s">
        <v>360</v>
      </c>
      <c r="D180" s="316">
        <v>0</v>
      </c>
      <c r="E180" s="355">
        <v>0</v>
      </c>
      <c r="F180" s="154">
        <v>0</v>
      </c>
      <c r="G180" s="64" t="s">
        <v>1367</v>
      </c>
      <c r="H180" s="354">
        <v>0</v>
      </c>
      <c r="I180" s="356">
        <v>0</v>
      </c>
      <c r="J180" s="153">
        <v>0</v>
      </c>
      <c r="K180" s="154">
        <v>0</v>
      </c>
      <c r="L180" s="345" t="s">
        <v>1367</v>
      </c>
      <c r="M180" s="153">
        <v>0</v>
      </c>
      <c r="N180" s="154">
        <v>0</v>
      </c>
      <c r="O180" s="64" t="s">
        <v>1367</v>
      </c>
      <c r="P180" s="153">
        <v>0</v>
      </c>
      <c r="Q180" s="154">
        <v>0</v>
      </c>
      <c r="R180" s="64" t="s">
        <v>1367</v>
      </c>
    </row>
    <row r="181" spans="1:18" x14ac:dyDescent="0.45">
      <c r="A181" s="19" t="s">
        <v>1365</v>
      </c>
      <c r="B181" s="23" t="s">
        <v>361</v>
      </c>
      <c r="C181" s="17" t="s">
        <v>362</v>
      </c>
      <c r="D181" s="316">
        <v>0</v>
      </c>
      <c r="E181" s="355">
        <v>0</v>
      </c>
      <c r="F181" s="154">
        <v>0</v>
      </c>
      <c r="G181" s="64" t="s">
        <v>1367</v>
      </c>
      <c r="H181" s="354">
        <v>0</v>
      </c>
      <c r="I181" s="356">
        <v>0</v>
      </c>
      <c r="J181" s="153">
        <v>0</v>
      </c>
      <c r="K181" s="154">
        <v>0</v>
      </c>
      <c r="L181" s="345" t="s">
        <v>1367</v>
      </c>
      <c r="M181" s="153">
        <v>0</v>
      </c>
      <c r="N181" s="154">
        <v>0</v>
      </c>
      <c r="O181" s="64" t="s">
        <v>1367</v>
      </c>
      <c r="P181" s="153">
        <v>0</v>
      </c>
      <c r="Q181" s="154">
        <v>0</v>
      </c>
      <c r="R181" s="64" t="s">
        <v>1367</v>
      </c>
    </row>
    <row r="182" spans="1:18" x14ac:dyDescent="0.45">
      <c r="A182" s="19" t="s">
        <v>1365</v>
      </c>
      <c r="B182" s="23" t="s">
        <v>363</v>
      </c>
      <c r="C182" s="17" t="s">
        <v>364</v>
      </c>
      <c r="D182" s="316">
        <v>0</v>
      </c>
      <c r="E182" s="355">
        <v>0</v>
      </c>
      <c r="F182" s="154">
        <v>1</v>
      </c>
      <c r="G182" s="64">
        <v>0</v>
      </c>
      <c r="H182" s="354">
        <v>0</v>
      </c>
      <c r="I182" s="356">
        <v>0</v>
      </c>
      <c r="J182" s="153">
        <v>0</v>
      </c>
      <c r="K182" s="154">
        <v>0</v>
      </c>
      <c r="L182" s="345" t="s">
        <v>1367</v>
      </c>
      <c r="M182" s="153">
        <v>0</v>
      </c>
      <c r="N182" s="154">
        <v>0</v>
      </c>
      <c r="O182" s="64" t="s">
        <v>1367</v>
      </c>
      <c r="P182" s="153">
        <v>0</v>
      </c>
      <c r="Q182" s="154">
        <v>1</v>
      </c>
      <c r="R182" s="64">
        <v>0</v>
      </c>
    </row>
    <row r="183" spans="1:18" x14ac:dyDescent="0.45">
      <c r="A183" s="19" t="s">
        <v>1365</v>
      </c>
      <c r="B183" s="23" t="s">
        <v>365</v>
      </c>
      <c r="C183" s="17" t="s">
        <v>366</v>
      </c>
      <c r="D183" s="316">
        <v>0</v>
      </c>
      <c r="E183" s="355">
        <v>0</v>
      </c>
      <c r="F183" s="154">
        <v>0</v>
      </c>
      <c r="G183" s="64" t="s">
        <v>1367</v>
      </c>
      <c r="H183" s="354">
        <v>0</v>
      </c>
      <c r="I183" s="356">
        <v>0</v>
      </c>
      <c r="J183" s="153">
        <v>0</v>
      </c>
      <c r="K183" s="154">
        <v>0</v>
      </c>
      <c r="L183" s="345" t="s">
        <v>1367</v>
      </c>
      <c r="M183" s="153">
        <v>0</v>
      </c>
      <c r="N183" s="154">
        <v>0</v>
      </c>
      <c r="O183" s="64" t="s">
        <v>1367</v>
      </c>
      <c r="P183" s="153">
        <v>0</v>
      </c>
      <c r="Q183" s="154">
        <v>0</v>
      </c>
      <c r="R183" s="64" t="s">
        <v>1367</v>
      </c>
    </row>
    <row r="184" spans="1:18" x14ac:dyDescent="0.45">
      <c r="A184" s="19" t="s">
        <v>1365</v>
      </c>
      <c r="B184" s="23" t="s">
        <v>367</v>
      </c>
      <c r="C184" s="17" t="s">
        <v>368</v>
      </c>
      <c r="D184" s="316">
        <v>0</v>
      </c>
      <c r="E184" s="355">
        <v>0</v>
      </c>
      <c r="F184" s="154">
        <v>0</v>
      </c>
      <c r="G184" s="64" t="s">
        <v>1367</v>
      </c>
      <c r="H184" s="354">
        <v>0</v>
      </c>
      <c r="I184" s="356">
        <v>0</v>
      </c>
      <c r="J184" s="153">
        <v>0</v>
      </c>
      <c r="K184" s="154">
        <v>0</v>
      </c>
      <c r="L184" s="345" t="s">
        <v>1367</v>
      </c>
      <c r="M184" s="153">
        <v>0</v>
      </c>
      <c r="N184" s="154">
        <v>0</v>
      </c>
      <c r="O184" s="64" t="s">
        <v>1367</v>
      </c>
      <c r="P184" s="153">
        <v>0</v>
      </c>
      <c r="Q184" s="154">
        <v>0</v>
      </c>
      <c r="R184" s="64" t="s">
        <v>1367</v>
      </c>
    </row>
    <row r="185" spans="1:18" ht="6.75" customHeight="1" x14ac:dyDescent="0.45">
      <c r="A185" s="19"/>
      <c r="B185" s="50"/>
      <c r="C185" s="49"/>
      <c r="D185" s="357"/>
      <c r="E185" s="358"/>
      <c r="F185" s="358"/>
      <c r="G185" s="358"/>
      <c r="H185" s="358"/>
      <c r="I185" s="358"/>
      <c r="J185" s="357"/>
      <c r="K185" s="357"/>
      <c r="L185" s="358"/>
      <c r="M185" s="357"/>
      <c r="N185" s="357"/>
      <c r="O185" s="358"/>
      <c r="P185" s="357"/>
      <c r="Q185" s="357"/>
      <c r="R185" s="358"/>
    </row>
    <row r="186" spans="1:18" x14ac:dyDescent="0.45">
      <c r="A186" s="19" t="s">
        <v>0</v>
      </c>
      <c r="B186" s="25" t="s">
        <v>814</v>
      </c>
      <c r="C186" s="17"/>
      <c r="D186" s="314">
        <v>6</v>
      </c>
      <c r="E186" s="347">
        <v>0</v>
      </c>
      <c r="F186" s="139">
        <v>2</v>
      </c>
      <c r="G186" s="64">
        <v>0</v>
      </c>
      <c r="H186" s="346">
        <v>0</v>
      </c>
      <c r="I186" s="348">
        <v>0</v>
      </c>
      <c r="J186" s="138">
        <v>4</v>
      </c>
      <c r="K186" s="139">
        <v>5</v>
      </c>
      <c r="L186" s="349">
        <v>0.8</v>
      </c>
      <c r="M186" s="138">
        <v>0</v>
      </c>
      <c r="N186" s="139">
        <v>0</v>
      </c>
      <c r="O186" s="103" t="s">
        <v>1367</v>
      </c>
      <c r="P186" s="138">
        <v>1</v>
      </c>
      <c r="Q186" s="139">
        <v>2</v>
      </c>
      <c r="R186" s="103">
        <v>0.5</v>
      </c>
    </row>
    <row r="187" spans="1:18" x14ac:dyDescent="0.45">
      <c r="A187" s="19" t="s">
        <v>1363</v>
      </c>
      <c r="B187" s="25" t="s">
        <v>847</v>
      </c>
      <c r="C187" s="17"/>
      <c r="D187" s="315">
        <v>2</v>
      </c>
      <c r="E187" s="351">
        <v>0</v>
      </c>
      <c r="F187" s="148">
        <v>0</v>
      </c>
      <c r="G187" s="64" t="s">
        <v>1367</v>
      </c>
      <c r="H187" s="350">
        <v>0</v>
      </c>
      <c r="I187" s="352">
        <v>0</v>
      </c>
      <c r="J187" s="147">
        <v>1</v>
      </c>
      <c r="K187" s="148">
        <v>2</v>
      </c>
      <c r="L187" s="353">
        <v>0.5</v>
      </c>
      <c r="M187" s="147">
        <v>0</v>
      </c>
      <c r="N187" s="148">
        <v>0</v>
      </c>
      <c r="O187" s="103" t="s">
        <v>1367</v>
      </c>
      <c r="P187" s="147">
        <v>0</v>
      </c>
      <c r="Q187" s="148">
        <v>0</v>
      </c>
      <c r="R187" s="103" t="s">
        <v>1367</v>
      </c>
    </row>
    <row r="188" spans="1:18" x14ac:dyDescent="0.45">
      <c r="A188" s="19" t="s">
        <v>1365</v>
      </c>
      <c r="B188" s="23" t="s">
        <v>848</v>
      </c>
      <c r="C188" s="17" t="s">
        <v>372</v>
      </c>
      <c r="D188" s="316">
        <v>1</v>
      </c>
      <c r="E188" s="355">
        <v>0</v>
      </c>
      <c r="F188" s="154">
        <v>0</v>
      </c>
      <c r="G188" s="64" t="s">
        <v>1367</v>
      </c>
      <c r="H188" s="354">
        <v>0</v>
      </c>
      <c r="I188" s="356">
        <v>0</v>
      </c>
      <c r="J188" s="153">
        <v>0</v>
      </c>
      <c r="K188" s="154">
        <v>0</v>
      </c>
      <c r="L188" s="345" t="s">
        <v>1367</v>
      </c>
      <c r="M188" s="153">
        <v>0</v>
      </c>
      <c r="N188" s="154">
        <v>0</v>
      </c>
      <c r="O188" s="64" t="s">
        <v>1367</v>
      </c>
      <c r="P188" s="153">
        <v>0</v>
      </c>
      <c r="Q188" s="154">
        <v>0</v>
      </c>
      <c r="R188" s="64" t="s">
        <v>1367</v>
      </c>
    </row>
    <row r="189" spans="1:18" x14ac:dyDescent="0.45">
      <c r="A189" s="19" t="s">
        <v>1365</v>
      </c>
      <c r="B189" s="23" t="s">
        <v>849</v>
      </c>
      <c r="C189" s="17" t="s">
        <v>374</v>
      </c>
      <c r="D189" s="316">
        <v>1</v>
      </c>
      <c r="E189" s="355">
        <v>0</v>
      </c>
      <c r="F189" s="154">
        <v>0</v>
      </c>
      <c r="G189" s="64" t="s">
        <v>1367</v>
      </c>
      <c r="H189" s="354">
        <v>0</v>
      </c>
      <c r="I189" s="356">
        <v>0</v>
      </c>
      <c r="J189" s="153">
        <v>1</v>
      </c>
      <c r="K189" s="154">
        <v>2</v>
      </c>
      <c r="L189" s="345">
        <v>0.5</v>
      </c>
      <c r="M189" s="153">
        <v>0</v>
      </c>
      <c r="N189" s="154">
        <v>0</v>
      </c>
      <c r="O189" s="64" t="s">
        <v>1367</v>
      </c>
      <c r="P189" s="153">
        <v>0</v>
      </c>
      <c r="Q189" s="154">
        <v>0</v>
      </c>
      <c r="R189" s="64" t="s">
        <v>1367</v>
      </c>
    </row>
    <row r="190" spans="1:18" x14ac:dyDescent="0.45">
      <c r="A190" s="19" t="s">
        <v>1363</v>
      </c>
      <c r="B190" s="25" t="s">
        <v>850</v>
      </c>
      <c r="C190" s="17"/>
      <c r="D190" s="315">
        <v>1</v>
      </c>
      <c r="E190" s="351">
        <v>0</v>
      </c>
      <c r="F190" s="148">
        <v>1</v>
      </c>
      <c r="G190" s="64">
        <v>0</v>
      </c>
      <c r="H190" s="350">
        <v>0</v>
      </c>
      <c r="I190" s="352">
        <v>0</v>
      </c>
      <c r="J190" s="147">
        <v>2</v>
      </c>
      <c r="K190" s="148">
        <v>2</v>
      </c>
      <c r="L190" s="353">
        <v>1</v>
      </c>
      <c r="M190" s="147">
        <v>0</v>
      </c>
      <c r="N190" s="148">
        <v>0</v>
      </c>
      <c r="O190" s="103" t="s">
        <v>1367</v>
      </c>
      <c r="P190" s="147">
        <v>1</v>
      </c>
      <c r="Q190" s="148">
        <v>1</v>
      </c>
      <c r="R190" s="103">
        <v>1</v>
      </c>
    </row>
    <row r="191" spans="1:18" x14ac:dyDescent="0.45">
      <c r="A191" s="19" t="s">
        <v>1365</v>
      </c>
      <c r="B191" s="23" t="s">
        <v>851</v>
      </c>
      <c r="C191" s="17" t="s">
        <v>377</v>
      </c>
      <c r="D191" s="316">
        <v>0</v>
      </c>
      <c r="E191" s="355">
        <v>0</v>
      </c>
      <c r="F191" s="154">
        <v>0</v>
      </c>
      <c r="G191" s="64" t="s">
        <v>1367</v>
      </c>
      <c r="H191" s="354">
        <v>0</v>
      </c>
      <c r="I191" s="356">
        <v>0</v>
      </c>
      <c r="J191" s="153">
        <v>0</v>
      </c>
      <c r="K191" s="154">
        <v>0</v>
      </c>
      <c r="L191" s="345" t="s">
        <v>1367</v>
      </c>
      <c r="M191" s="153">
        <v>0</v>
      </c>
      <c r="N191" s="154">
        <v>0</v>
      </c>
      <c r="O191" s="64" t="s">
        <v>1367</v>
      </c>
      <c r="P191" s="153">
        <v>0</v>
      </c>
      <c r="Q191" s="154">
        <v>0</v>
      </c>
      <c r="R191" s="64" t="s">
        <v>1367</v>
      </c>
    </row>
    <row r="192" spans="1:18" x14ac:dyDescent="0.45">
      <c r="A192" s="19" t="s">
        <v>1365</v>
      </c>
      <c r="B192" s="23" t="s">
        <v>852</v>
      </c>
      <c r="C192" s="17" t="s">
        <v>379</v>
      </c>
      <c r="D192" s="316">
        <v>0</v>
      </c>
      <c r="E192" s="355">
        <v>0</v>
      </c>
      <c r="F192" s="154">
        <v>0</v>
      </c>
      <c r="G192" s="64" t="s">
        <v>1367</v>
      </c>
      <c r="H192" s="354">
        <v>0</v>
      </c>
      <c r="I192" s="356">
        <v>0</v>
      </c>
      <c r="J192" s="153">
        <v>0</v>
      </c>
      <c r="K192" s="154">
        <v>0</v>
      </c>
      <c r="L192" s="345" t="s">
        <v>1367</v>
      </c>
      <c r="M192" s="153">
        <v>0</v>
      </c>
      <c r="N192" s="154">
        <v>0</v>
      </c>
      <c r="O192" s="64" t="s">
        <v>1367</v>
      </c>
      <c r="P192" s="153">
        <v>0</v>
      </c>
      <c r="Q192" s="154">
        <v>0</v>
      </c>
      <c r="R192" s="64" t="s">
        <v>1367</v>
      </c>
    </row>
    <row r="193" spans="1:18" x14ac:dyDescent="0.45">
      <c r="A193" s="19" t="s">
        <v>1365</v>
      </c>
      <c r="B193" s="23" t="s">
        <v>853</v>
      </c>
      <c r="C193" s="17" t="s">
        <v>381</v>
      </c>
      <c r="D193" s="316">
        <v>1</v>
      </c>
      <c r="E193" s="355">
        <v>0</v>
      </c>
      <c r="F193" s="154">
        <v>0</v>
      </c>
      <c r="G193" s="64" t="s">
        <v>1367</v>
      </c>
      <c r="H193" s="354">
        <v>0</v>
      </c>
      <c r="I193" s="356">
        <v>0</v>
      </c>
      <c r="J193" s="153">
        <v>2</v>
      </c>
      <c r="K193" s="154">
        <v>2</v>
      </c>
      <c r="L193" s="345">
        <v>1</v>
      </c>
      <c r="M193" s="153">
        <v>0</v>
      </c>
      <c r="N193" s="154">
        <v>0</v>
      </c>
      <c r="O193" s="64" t="s">
        <v>1367</v>
      </c>
      <c r="P193" s="153">
        <v>0</v>
      </c>
      <c r="Q193" s="154">
        <v>0</v>
      </c>
      <c r="R193" s="64" t="s">
        <v>1367</v>
      </c>
    </row>
    <row r="194" spans="1:18" x14ac:dyDescent="0.45">
      <c r="A194" s="19" t="s">
        <v>1365</v>
      </c>
      <c r="B194" s="23" t="s">
        <v>854</v>
      </c>
      <c r="C194" s="17" t="s">
        <v>383</v>
      </c>
      <c r="D194" s="316">
        <v>0</v>
      </c>
      <c r="E194" s="355">
        <v>0</v>
      </c>
      <c r="F194" s="154">
        <v>1</v>
      </c>
      <c r="G194" s="64">
        <v>0</v>
      </c>
      <c r="H194" s="354">
        <v>0</v>
      </c>
      <c r="I194" s="356">
        <v>0</v>
      </c>
      <c r="J194" s="153">
        <v>0</v>
      </c>
      <c r="K194" s="154">
        <v>0</v>
      </c>
      <c r="L194" s="345" t="s">
        <v>1367</v>
      </c>
      <c r="M194" s="153">
        <v>0</v>
      </c>
      <c r="N194" s="154">
        <v>0</v>
      </c>
      <c r="O194" s="64" t="s">
        <v>1367</v>
      </c>
      <c r="P194" s="153">
        <v>1</v>
      </c>
      <c r="Q194" s="154">
        <v>1</v>
      </c>
      <c r="R194" s="64">
        <v>1</v>
      </c>
    </row>
    <row r="195" spans="1:18" x14ac:dyDescent="0.45">
      <c r="A195" s="19" t="s">
        <v>1365</v>
      </c>
      <c r="B195" s="23" t="s">
        <v>855</v>
      </c>
      <c r="C195" s="17" t="s">
        <v>385</v>
      </c>
      <c r="D195" s="316">
        <v>0</v>
      </c>
      <c r="E195" s="355">
        <v>0</v>
      </c>
      <c r="F195" s="154">
        <v>0</v>
      </c>
      <c r="G195" s="64" t="s">
        <v>1367</v>
      </c>
      <c r="H195" s="354">
        <v>0</v>
      </c>
      <c r="I195" s="356">
        <v>0</v>
      </c>
      <c r="J195" s="153">
        <v>0</v>
      </c>
      <c r="K195" s="154">
        <v>0</v>
      </c>
      <c r="L195" s="345" t="s">
        <v>1367</v>
      </c>
      <c r="M195" s="153">
        <v>0</v>
      </c>
      <c r="N195" s="154">
        <v>0</v>
      </c>
      <c r="O195" s="64" t="s">
        <v>1367</v>
      </c>
      <c r="P195" s="153">
        <v>0</v>
      </c>
      <c r="Q195" s="154">
        <v>0</v>
      </c>
      <c r="R195" s="64" t="s">
        <v>1367</v>
      </c>
    </row>
    <row r="196" spans="1:18" x14ac:dyDescent="0.45">
      <c r="A196" s="19" t="s">
        <v>1363</v>
      </c>
      <c r="B196" s="25" t="s">
        <v>856</v>
      </c>
      <c r="C196" s="17"/>
      <c r="D196" s="315">
        <v>2</v>
      </c>
      <c r="E196" s="351">
        <v>0</v>
      </c>
      <c r="F196" s="148">
        <v>0</v>
      </c>
      <c r="G196" s="64" t="s">
        <v>1367</v>
      </c>
      <c r="H196" s="350">
        <v>0</v>
      </c>
      <c r="I196" s="352">
        <v>0</v>
      </c>
      <c r="J196" s="147">
        <v>1</v>
      </c>
      <c r="K196" s="148">
        <v>1</v>
      </c>
      <c r="L196" s="353">
        <v>1</v>
      </c>
      <c r="M196" s="147">
        <v>0</v>
      </c>
      <c r="N196" s="148">
        <v>0</v>
      </c>
      <c r="O196" s="103" t="s">
        <v>1367</v>
      </c>
      <c r="P196" s="147">
        <v>0</v>
      </c>
      <c r="Q196" s="148">
        <v>0</v>
      </c>
      <c r="R196" s="103" t="s">
        <v>1367</v>
      </c>
    </row>
    <row r="197" spans="1:18" x14ac:dyDescent="0.45">
      <c r="A197" s="19" t="s">
        <v>1365</v>
      </c>
      <c r="B197" s="23" t="s">
        <v>857</v>
      </c>
      <c r="C197" s="17" t="s">
        <v>388</v>
      </c>
      <c r="D197" s="316">
        <v>0</v>
      </c>
      <c r="E197" s="355">
        <v>0</v>
      </c>
      <c r="F197" s="154">
        <v>0</v>
      </c>
      <c r="G197" s="64" t="s">
        <v>1367</v>
      </c>
      <c r="H197" s="354">
        <v>0</v>
      </c>
      <c r="I197" s="356">
        <v>0</v>
      </c>
      <c r="J197" s="153">
        <v>0</v>
      </c>
      <c r="K197" s="154">
        <v>0</v>
      </c>
      <c r="L197" s="345" t="s">
        <v>1367</v>
      </c>
      <c r="M197" s="153">
        <v>0</v>
      </c>
      <c r="N197" s="154">
        <v>0</v>
      </c>
      <c r="O197" s="64" t="s">
        <v>1367</v>
      </c>
      <c r="P197" s="153">
        <v>0</v>
      </c>
      <c r="Q197" s="154">
        <v>0</v>
      </c>
      <c r="R197" s="64" t="s">
        <v>1367</v>
      </c>
    </row>
    <row r="198" spans="1:18" x14ac:dyDescent="0.45">
      <c r="A198" s="19" t="s">
        <v>1365</v>
      </c>
      <c r="B198" s="23" t="s">
        <v>858</v>
      </c>
      <c r="C198" s="17" t="s">
        <v>390</v>
      </c>
      <c r="D198" s="316">
        <v>0</v>
      </c>
      <c r="E198" s="355">
        <v>0</v>
      </c>
      <c r="F198" s="154">
        <v>0</v>
      </c>
      <c r="G198" s="64" t="s">
        <v>1367</v>
      </c>
      <c r="H198" s="354">
        <v>0</v>
      </c>
      <c r="I198" s="356">
        <v>0</v>
      </c>
      <c r="J198" s="153">
        <v>0</v>
      </c>
      <c r="K198" s="154">
        <v>0</v>
      </c>
      <c r="L198" s="345" t="s">
        <v>1367</v>
      </c>
      <c r="M198" s="153">
        <v>0</v>
      </c>
      <c r="N198" s="154">
        <v>0</v>
      </c>
      <c r="O198" s="64" t="s">
        <v>1367</v>
      </c>
      <c r="P198" s="153">
        <v>0</v>
      </c>
      <c r="Q198" s="154">
        <v>0</v>
      </c>
      <c r="R198" s="64" t="s">
        <v>1367</v>
      </c>
    </row>
    <row r="199" spans="1:18" x14ac:dyDescent="0.45">
      <c r="A199" s="19" t="s">
        <v>1365</v>
      </c>
      <c r="B199" s="23" t="s">
        <v>859</v>
      </c>
      <c r="C199" s="17" t="s">
        <v>392</v>
      </c>
      <c r="D199" s="316">
        <v>0</v>
      </c>
      <c r="E199" s="355">
        <v>0</v>
      </c>
      <c r="F199" s="154">
        <v>0</v>
      </c>
      <c r="G199" s="64" t="s">
        <v>1367</v>
      </c>
      <c r="H199" s="354">
        <v>0</v>
      </c>
      <c r="I199" s="356">
        <v>0</v>
      </c>
      <c r="J199" s="153">
        <v>1</v>
      </c>
      <c r="K199" s="154">
        <v>1</v>
      </c>
      <c r="L199" s="345">
        <v>1</v>
      </c>
      <c r="M199" s="153">
        <v>0</v>
      </c>
      <c r="N199" s="154">
        <v>0</v>
      </c>
      <c r="O199" s="64" t="s">
        <v>1367</v>
      </c>
      <c r="P199" s="153">
        <v>0</v>
      </c>
      <c r="Q199" s="154">
        <v>0</v>
      </c>
      <c r="R199" s="64" t="s">
        <v>1367</v>
      </c>
    </row>
    <row r="200" spans="1:18" x14ac:dyDescent="0.45">
      <c r="A200" s="19" t="s">
        <v>1365</v>
      </c>
      <c r="B200" s="23" t="s">
        <v>860</v>
      </c>
      <c r="C200" s="17" t="s">
        <v>394</v>
      </c>
      <c r="D200" s="316">
        <v>1</v>
      </c>
      <c r="E200" s="355">
        <v>0</v>
      </c>
      <c r="F200" s="154">
        <v>0</v>
      </c>
      <c r="G200" s="64" t="s">
        <v>1367</v>
      </c>
      <c r="H200" s="354">
        <v>0</v>
      </c>
      <c r="I200" s="356">
        <v>0</v>
      </c>
      <c r="J200" s="153">
        <v>0</v>
      </c>
      <c r="K200" s="154">
        <v>0</v>
      </c>
      <c r="L200" s="345" t="s">
        <v>1367</v>
      </c>
      <c r="M200" s="153">
        <v>0</v>
      </c>
      <c r="N200" s="154">
        <v>0</v>
      </c>
      <c r="O200" s="64" t="s">
        <v>1367</v>
      </c>
      <c r="P200" s="153">
        <v>0</v>
      </c>
      <c r="Q200" s="154">
        <v>0</v>
      </c>
      <c r="R200" s="64" t="s">
        <v>1367</v>
      </c>
    </row>
    <row r="201" spans="1:18" x14ac:dyDescent="0.45">
      <c r="A201" s="19" t="s">
        <v>1365</v>
      </c>
      <c r="B201" s="23" t="s">
        <v>861</v>
      </c>
      <c r="C201" s="17" t="s">
        <v>396</v>
      </c>
      <c r="D201" s="316">
        <v>1</v>
      </c>
      <c r="E201" s="355">
        <v>0</v>
      </c>
      <c r="F201" s="154">
        <v>0</v>
      </c>
      <c r="G201" s="64" t="s">
        <v>1367</v>
      </c>
      <c r="H201" s="354">
        <v>0</v>
      </c>
      <c r="I201" s="356">
        <v>0</v>
      </c>
      <c r="J201" s="153">
        <v>0</v>
      </c>
      <c r="K201" s="154">
        <v>0</v>
      </c>
      <c r="L201" s="345" t="s">
        <v>1367</v>
      </c>
      <c r="M201" s="153">
        <v>0</v>
      </c>
      <c r="N201" s="154">
        <v>0</v>
      </c>
      <c r="O201" s="64" t="s">
        <v>1367</v>
      </c>
      <c r="P201" s="153">
        <v>0</v>
      </c>
      <c r="Q201" s="154">
        <v>0</v>
      </c>
      <c r="R201" s="64" t="s">
        <v>1367</v>
      </c>
    </row>
    <row r="202" spans="1:18" x14ac:dyDescent="0.45">
      <c r="A202" s="19" t="s">
        <v>1363</v>
      </c>
      <c r="B202" s="25" t="s">
        <v>862</v>
      </c>
      <c r="C202" s="17"/>
      <c r="D202" s="315">
        <v>0</v>
      </c>
      <c r="E202" s="351">
        <v>0</v>
      </c>
      <c r="F202" s="148">
        <v>0</v>
      </c>
      <c r="G202" s="64" t="s">
        <v>1367</v>
      </c>
      <c r="H202" s="350">
        <v>0</v>
      </c>
      <c r="I202" s="352">
        <v>0</v>
      </c>
      <c r="J202" s="147">
        <v>0</v>
      </c>
      <c r="K202" s="148">
        <v>0</v>
      </c>
      <c r="L202" s="353" t="s">
        <v>1367</v>
      </c>
      <c r="M202" s="147">
        <v>0</v>
      </c>
      <c r="N202" s="148">
        <v>0</v>
      </c>
      <c r="O202" s="103" t="s">
        <v>1367</v>
      </c>
      <c r="P202" s="147">
        <v>0</v>
      </c>
      <c r="Q202" s="148">
        <v>0</v>
      </c>
      <c r="R202" s="103" t="s">
        <v>1367</v>
      </c>
    </row>
    <row r="203" spans="1:18" x14ac:dyDescent="0.45">
      <c r="A203" s="19" t="s">
        <v>1365</v>
      </c>
      <c r="B203" s="23" t="s">
        <v>863</v>
      </c>
      <c r="C203" s="17" t="s">
        <v>399</v>
      </c>
      <c r="D203" s="316">
        <v>0</v>
      </c>
      <c r="E203" s="355">
        <v>0</v>
      </c>
      <c r="F203" s="154">
        <v>0</v>
      </c>
      <c r="G203" s="64" t="s">
        <v>1367</v>
      </c>
      <c r="H203" s="354">
        <v>0</v>
      </c>
      <c r="I203" s="356">
        <v>0</v>
      </c>
      <c r="J203" s="153">
        <v>0</v>
      </c>
      <c r="K203" s="154">
        <v>0</v>
      </c>
      <c r="L203" s="345" t="s">
        <v>1367</v>
      </c>
      <c r="M203" s="153">
        <v>0</v>
      </c>
      <c r="N203" s="154">
        <v>0</v>
      </c>
      <c r="O203" s="64" t="s">
        <v>1367</v>
      </c>
      <c r="P203" s="153">
        <v>0</v>
      </c>
      <c r="Q203" s="154">
        <v>0</v>
      </c>
      <c r="R203" s="64" t="s">
        <v>1367</v>
      </c>
    </row>
    <row r="204" spans="1:18" x14ac:dyDescent="0.45">
      <c r="A204" s="19" t="s">
        <v>1365</v>
      </c>
      <c r="B204" s="23" t="s">
        <v>864</v>
      </c>
      <c r="C204" s="17" t="s">
        <v>401</v>
      </c>
      <c r="D204" s="316">
        <v>0</v>
      </c>
      <c r="E204" s="355">
        <v>0</v>
      </c>
      <c r="F204" s="154">
        <v>0</v>
      </c>
      <c r="G204" s="64" t="s">
        <v>1367</v>
      </c>
      <c r="H204" s="354">
        <v>0</v>
      </c>
      <c r="I204" s="356">
        <v>0</v>
      </c>
      <c r="J204" s="153">
        <v>0</v>
      </c>
      <c r="K204" s="154">
        <v>0</v>
      </c>
      <c r="L204" s="345" t="s">
        <v>1367</v>
      </c>
      <c r="M204" s="153">
        <v>0</v>
      </c>
      <c r="N204" s="154">
        <v>0</v>
      </c>
      <c r="O204" s="64" t="s">
        <v>1367</v>
      </c>
      <c r="P204" s="153">
        <v>0</v>
      </c>
      <c r="Q204" s="154">
        <v>0</v>
      </c>
      <c r="R204" s="64" t="s">
        <v>1367</v>
      </c>
    </row>
    <row r="205" spans="1:18" x14ac:dyDescent="0.45">
      <c r="A205" s="19" t="s">
        <v>1365</v>
      </c>
      <c r="B205" s="23" t="s">
        <v>865</v>
      </c>
      <c r="C205" s="17" t="s">
        <v>403</v>
      </c>
      <c r="D205" s="316">
        <v>0</v>
      </c>
      <c r="E205" s="355">
        <v>0</v>
      </c>
      <c r="F205" s="154">
        <v>0</v>
      </c>
      <c r="G205" s="64" t="s">
        <v>1367</v>
      </c>
      <c r="H205" s="354">
        <v>0</v>
      </c>
      <c r="I205" s="356">
        <v>0</v>
      </c>
      <c r="J205" s="153">
        <v>0</v>
      </c>
      <c r="K205" s="154">
        <v>0</v>
      </c>
      <c r="L205" s="345" t="s">
        <v>1367</v>
      </c>
      <c r="M205" s="153">
        <v>0</v>
      </c>
      <c r="N205" s="154">
        <v>0</v>
      </c>
      <c r="O205" s="64" t="s">
        <v>1367</v>
      </c>
      <c r="P205" s="153">
        <v>0</v>
      </c>
      <c r="Q205" s="154">
        <v>0</v>
      </c>
      <c r="R205" s="64" t="s">
        <v>1367</v>
      </c>
    </row>
    <row r="206" spans="1:18" x14ac:dyDescent="0.45">
      <c r="A206" s="19" t="s">
        <v>1365</v>
      </c>
      <c r="B206" s="23" t="s">
        <v>866</v>
      </c>
      <c r="C206" s="17" t="s">
        <v>405</v>
      </c>
      <c r="D206" s="316">
        <v>0</v>
      </c>
      <c r="E206" s="355">
        <v>0</v>
      </c>
      <c r="F206" s="154">
        <v>0</v>
      </c>
      <c r="G206" s="64" t="s">
        <v>1367</v>
      </c>
      <c r="H206" s="354">
        <v>0</v>
      </c>
      <c r="I206" s="356">
        <v>0</v>
      </c>
      <c r="J206" s="153">
        <v>0</v>
      </c>
      <c r="K206" s="154">
        <v>0</v>
      </c>
      <c r="L206" s="345" t="s">
        <v>1367</v>
      </c>
      <c r="M206" s="153">
        <v>0</v>
      </c>
      <c r="N206" s="154">
        <v>0</v>
      </c>
      <c r="O206" s="64" t="s">
        <v>1367</v>
      </c>
      <c r="P206" s="153">
        <v>0</v>
      </c>
      <c r="Q206" s="154">
        <v>0</v>
      </c>
      <c r="R206" s="64" t="s">
        <v>1367</v>
      </c>
    </row>
    <row r="207" spans="1:18" x14ac:dyDescent="0.45">
      <c r="A207" s="19" t="s">
        <v>1365</v>
      </c>
      <c r="B207" s="23" t="s">
        <v>867</v>
      </c>
      <c r="C207" s="17" t="s">
        <v>407</v>
      </c>
      <c r="D207" s="316">
        <v>0</v>
      </c>
      <c r="E207" s="355">
        <v>0</v>
      </c>
      <c r="F207" s="154">
        <v>0</v>
      </c>
      <c r="G207" s="64" t="s">
        <v>1367</v>
      </c>
      <c r="H207" s="354">
        <v>0</v>
      </c>
      <c r="I207" s="356">
        <v>0</v>
      </c>
      <c r="J207" s="153">
        <v>0</v>
      </c>
      <c r="K207" s="154">
        <v>0</v>
      </c>
      <c r="L207" s="345" t="s">
        <v>1367</v>
      </c>
      <c r="M207" s="153">
        <v>0</v>
      </c>
      <c r="N207" s="154">
        <v>0</v>
      </c>
      <c r="O207" s="64" t="s">
        <v>1367</v>
      </c>
      <c r="P207" s="153">
        <v>0</v>
      </c>
      <c r="Q207" s="154">
        <v>0</v>
      </c>
      <c r="R207" s="64" t="s">
        <v>1367</v>
      </c>
    </row>
    <row r="208" spans="1:18" x14ac:dyDescent="0.45">
      <c r="A208" s="19" t="s">
        <v>1365</v>
      </c>
      <c r="B208" s="23" t="s">
        <v>868</v>
      </c>
      <c r="C208" s="17" t="s">
        <v>409</v>
      </c>
      <c r="D208" s="316">
        <v>0</v>
      </c>
      <c r="E208" s="355">
        <v>0</v>
      </c>
      <c r="F208" s="154">
        <v>0</v>
      </c>
      <c r="G208" s="64" t="s">
        <v>1367</v>
      </c>
      <c r="H208" s="354">
        <v>0</v>
      </c>
      <c r="I208" s="356">
        <v>0</v>
      </c>
      <c r="J208" s="153">
        <v>0</v>
      </c>
      <c r="K208" s="154">
        <v>0</v>
      </c>
      <c r="L208" s="345" t="s">
        <v>1367</v>
      </c>
      <c r="M208" s="153">
        <v>0</v>
      </c>
      <c r="N208" s="154">
        <v>0</v>
      </c>
      <c r="O208" s="64" t="s">
        <v>1367</v>
      </c>
      <c r="P208" s="153">
        <v>0</v>
      </c>
      <c r="Q208" s="154">
        <v>0</v>
      </c>
      <c r="R208" s="64" t="s">
        <v>1367</v>
      </c>
    </row>
    <row r="209" spans="1:18" x14ac:dyDescent="0.45">
      <c r="A209" s="19" t="s">
        <v>1365</v>
      </c>
      <c r="B209" s="23" t="s">
        <v>869</v>
      </c>
      <c r="C209" s="17" t="s">
        <v>411</v>
      </c>
      <c r="D209" s="316">
        <v>0</v>
      </c>
      <c r="E209" s="355">
        <v>0</v>
      </c>
      <c r="F209" s="154">
        <v>0</v>
      </c>
      <c r="G209" s="64" t="s">
        <v>1367</v>
      </c>
      <c r="H209" s="354">
        <v>0</v>
      </c>
      <c r="I209" s="356">
        <v>0</v>
      </c>
      <c r="J209" s="153">
        <v>0</v>
      </c>
      <c r="K209" s="154">
        <v>0</v>
      </c>
      <c r="L209" s="345" t="s">
        <v>1367</v>
      </c>
      <c r="M209" s="153">
        <v>0</v>
      </c>
      <c r="N209" s="154">
        <v>0</v>
      </c>
      <c r="O209" s="64" t="s">
        <v>1367</v>
      </c>
      <c r="P209" s="153">
        <v>0</v>
      </c>
      <c r="Q209" s="154">
        <v>0</v>
      </c>
      <c r="R209" s="64" t="s">
        <v>1367</v>
      </c>
    </row>
    <row r="210" spans="1:18" x14ac:dyDescent="0.45">
      <c r="A210" s="19" t="s">
        <v>1365</v>
      </c>
      <c r="B210" s="23" t="s">
        <v>870</v>
      </c>
      <c r="C210" s="17" t="s">
        <v>413</v>
      </c>
      <c r="D210" s="316">
        <v>0</v>
      </c>
      <c r="E210" s="355">
        <v>0</v>
      </c>
      <c r="F210" s="154">
        <v>0</v>
      </c>
      <c r="G210" s="64" t="s">
        <v>1367</v>
      </c>
      <c r="H210" s="354">
        <v>0</v>
      </c>
      <c r="I210" s="356">
        <v>0</v>
      </c>
      <c r="J210" s="153">
        <v>0</v>
      </c>
      <c r="K210" s="154">
        <v>0</v>
      </c>
      <c r="L210" s="345" t="s">
        <v>1367</v>
      </c>
      <c r="M210" s="153">
        <v>0</v>
      </c>
      <c r="N210" s="154">
        <v>0</v>
      </c>
      <c r="O210" s="64" t="s">
        <v>1367</v>
      </c>
      <c r="P210" s="153">
        <v>0</v>
      </c>
      <c r="Q210" s="154">
        <v>0</v>
      </c>
      <c r="R210" s="64" t="s">
        <v>1367</v>
      </c>
    </row>
    <row r="211" spans="1:18" x14ac:dyDescent="0.45">
      <c r="A211" s="19" t="s">
        <v>1365</v>
      </c>
      <c r="B211" s="23" t="s">
        <v>871</v>
      </c>
      <c r="C211" s="17" t="s">
        <v>415</v>
      </c>
      <c r="D211" s="316">
        <v>0</v>
      </c>
      <c r="E211" s="355">
        <v>0</v>
      </c>
      <c r="F211" s="154">
        <v>0</v>
      </c>
      <c r="G211" s="64" t="s">
        <v>1367</v>
      </c>
      <c r="H211" s="354">
        <v>0</v>
      </c>
      <c r="I211" s="356">
        <v>0</v>
      </c>
      <c r="J211" s="153">
        <v>0</v>
      </c>
      <c r="K211" s="154">
        <v>0</v>
      </c>
      <c r="L211" s="345" t="s">
        <v>1367</v>
      </c>
      <c r="M211" s="153">
        <v>0</v>
      </c>
      <c r="N211" s="154">
        <v>0</v>
      </c>
      <c r="O211" s="64" t="s">
        <v>1367</v>
      </c>
      <c r="P211" s="153">
        <v>0</v>
      </c>
      <c r="Q211" s="154">
        <v>0</v>
      </c>
      <c r="R211" s="64" t="s">
        <v>1367</v>
      </c>
    </row>
    <row r="212" spans="1:18" x14ac:dyDescent="0.45">
      <c r="A212" s="19" t="s">
        <v>1363</v>
      </c>
      <c r="B212" s="25" t="s">
        <v>872</v>
      </c>
      <c r="C212" s="17"/>
      <c r="D212" s="315">
        <v>1</v>
      </c>
      <c r="E212" s="351">
        <v>0</v>
      </c>
      <c r="F212" s="148">
        <v>1</v>
      </c>
      <c r="G212" s="64">
        <v>0</v>
      </c>
      <c r="H212" s="350">
        <v>0</v>
      </c>
      <c r="I212" s="352">
        <v>0</v>
      </c>
      <c r="J212" s="147">
        <v>0</v>
      </c>
      <c r="K212" s="148">
        <v>0</v>
      </c>
      <c r="L212" s="353" t="s">
        <v>1367</v>
      </c>
      <c r="M212" s="147">
        <v>0</v>
      </c>
      <c r="N212" s="148">
        <v>0</v>
      </c>
      <c r="O212" s="103" t="s">
        <v>1367</v>
      </c>
      <c r="P212" s="147">
        <v>0</v>
      </c>
      <c r="Q212" s="148">
        <v>1</v>
      </c>
      <c r="R212" s="103">
        <v>0</v>
      </c>
    </row>
    <row r="213" spans="1:18" x14ac:dyDescent="0.45">
      <c r="A213" s="19" t="s">
        <v>1365</v>
      </c>
      <c r="B213" s="23" t="s">
        <v>873</v>
      </c>
      <c r="C213" s="17" t="s">
        <v>418</v>
      </c>
      <c r="D213" s="316">
        <v>0</v>
      </c>
      <c r="E213" s="355">
        <v>0</v>
      </c>
      <c r="F213" s="154">
        <v>0</v>
      </c>
      <c r="G213" s="64" t="s">
        <v>1367</v>
      </c>
      <c r="H213" s="354">
        <v>0</v>
      </c>
      <c r="I213" s="356">
        <v>0</v>
      </c>
      <c r="J213" s="153">
        <v>0</v>
      </c>
      <c r="K213" s="154">
        <v>0</v>
      </c>
      <c r="L213" s="345" t="s">
        <v>1367</v>
      </c>
      <c r="M213" s="153">
        <v>0</v>
      </c>
      <c r="N213" s="154">
        <v>0</v>
      </c>
      <c r="O213" s="64" t="s">
        <v>1367</v>
      </c>
      <c r="P213" s="153">
        <v>0</v>
      </c>
      <c r="Q213" s="154">
        <v>0</v>
      </c>
      <c r="R213" s="64" t="s">
        <v>1367</v>
      </c>
    </row>
    <row r="214" spans="1:18" x14ac:dyDescent="0.45">
      <c r="A214" s="19" t="s">
        <v>1365</v>
      </c>
      <c r="B214" s="23" t="s">
        <v>874</v>
      </c>
      <c r="C214" s="17" t="s">
        <v>420</v>
      </c>
      <c r="D214" s="316">
        <v>1</v>
      </c>
      <c r="E214" s="355">
        <v>0</v>
      </c>
      <c r="F214" s="154">
        <v>0</v>
      </c>
      <c r="G214" s="64" t="s">
        <v>1367</v>
      </c>
      <c r="H214" s="354">
        <v>0</v>
      </c>
      <c r="I214" s="356">
        <v>0</v>
      </c>
      <c r="J214" s="153">
        <v>0</v>
      </c>
      <c r="K214" s="154">
        <v>0</v>
      </c>
      <c r="L214" s="345" t="s">
        <v>1367</v>
      </c>
      <c r="M214" s="153">
        <v>0</v>
      </c>
      <c r="N214" s="154">
        <v>0</v>
      </c>
      <c r="O214" s="64" t="s">
        <v>1367</v>
      </c>
      <c r="P214" s="153">
        <v>0</v>
      </c>
      <c r="Q214" s="154">
        <v>0</v>
      </c>
      <c r="R214" s="64" t="s">
        <v>1367</v>
      </c>
    </row>
    <row r="215" spans="1:18" x14ac:dyDescent="0.45">
      <c r="A215" s="19" t="s">
        <v>1365</v>
      </c>
      <c r="B215" s="23" t="s">
        <v>875</v>
      </c>
      <c r="C215" s="17" t="s">
        <v>422</v>
      </c>
      <c r="D215" s="316">
        <v>0</v>
      </c>
      <c r="E215" s="355">
        <v>0</v>
      </c>
      <c r="F215" s="154">
        <v>0</v>
      </c>
      <c r="G215" s="64" t="s">
        <v>1367</v>
      </c>
      <c r="H215" s="354">
        <v>0</v>
      </c>
      <c r="I215" s="356">
        <v>0</v>
      </c>
      <c r="J215" s="153">
        <v>0</v>
      </c>
      <c r="K215" s="154">
        <v>0</v>
      </c>
      <c r="L215" s="345" t="s">
        <v>1367</v>
      </c>
      <c r="M215" s="153">
        <v>0</v>
      </c>
      <c r="N215" s="154">
        <v>0</v>
      </c>
      <c r="O215" s="64" t="s">
        <v>1367</v>
      </c>
      <c r="P215" s="153">
        <v>0</v>
      </c>
      <c r="Q215" s="154">
        <v>0</v>
      </c>
      <c r="R215" s="64" t="s">
        <v>1367</v>
      </c>
    </row>
    <row r="216" spans="1:18" x14ac:dyDescent="0.45">
      <c r="A216" s="19" t="s">
        <v>1365</v>
      </c>
      <c r="B216" s="23" t="s">
        <v>876</v>
      </c>
      <c r="C216" s="17" t="s">
        <v>424</v>
      </c>
      <c r="D216" s="316">
        <v>0</v>
      </c>
      <c r="E216" s="355">
        <v>0</v>
      </c>
      <c r="F216" s="154">
        <v>0</v>
      </c>
      <c r="G216" s="64" t="s">
        <v>1367</v>
      </c>
      <c r="H216" s="354">
        <v>0</v>
      </c>
      <c r="I216" s="356">
        <v>0</v>
      </c>
      <c r="J216" s="153">
        <v>0</v>
      </c>
      <c r="K216" s="154">
        <v>0</v>
      </c>
      <c r="L216" s="345" t="s">
        <v>1367</v>
      </c>
      <c r="M216" s="153">
        <v>0</v>
      </c>
      <c r="N216" s="154">
        <v>0</v>
      </c>
      <c r="O216" s="64" t="s">
        <v>1367</v>
      </c>
      <c r="P216" s="153">
        <v>0</v>
      </c>
      <c r="Q216" s="154">
        <v>0</v>
      </c>
      <c r="R216" s="64" t="s">
        <v>1367</v>
      </c>
    </row>
    <row r="217" spans="1:18" x14ac:dyDescent="0.45">
      <c r="A217" s="19" t="s">
        <v>1365</v>
      </c>
      <c r="B217" s="23" t="s">
        <v>877</v>
      </c>
      <c r="C217" s="17" t="s">
        <v>426</v>
      </c>
      <c r="D217" s="316">
        <v>0</v>
      </c>
      <c r="E217" s="355">
        <v>0</v>
      </c>
      <c r="F217" s="154">
        <v>0</v>
      </c>
      <c r="G217" s="64" t="s">
        <v>1367</v>
      </c>
      <c r="H217" s="354">
        <v>0</v>
      </c>
      <c r="I217" s="356">
        <v>0</v>
      </c>
      <c r="J217" s="153">
        <v>0</v>
      </c>
      <c r="K217" s="154">
        <v>0</v>
      </c>
      <c r="L217" s="345" t="s">
        <v>1367</v>
      </c>
      <c r="M217" s="153">
        <v>0</v>
      </c>
      <c r="N217" s="154">
        <v>0</v>
      </c>
      <c r="O217" s="64" t="s">
        <v>1367</v>
      </c>
      <c r="P217" s="153">
        <v>0</v>
      </c>
      <c r="Q217" s="154">
        <v>0</v>
      </c>
      <c r="R217" s="64" t="s">
        <v>1367</v>
      </c>
    </row>
    <row r="218" spans="1:18" x14ac:dyDescent="0.45">
      <c r="A218" s="19" t="s">
        <v>1365</v>
      </c>
      <c r="B218" s="23" t="s">
        <v>878</v>
      </c>
      <c r="C218" s="17" t="s">
        <v>428</v>
      </c>
      <c r="D218" s="316">
        <v>0</v>
      </c>
      <c r="E218" s="355">
        <v>0</v>
      </c>
      <c r="F218" s="154">
        <v>0</v>
      </c>
      <c r="G218" s="64" t="s">
        <v>1367</v>
      </c>
      <c r="H218" s="354">
        <v>0</v>
      </c>
      <c r="I218" s="356">
        <v>0</v>
      </c>
      <c r="J218" s="153">
        <v>0</v>
      </c>
      <c r="K218" s="154">
        <v>0</v>
      </c>
      <c r="L218" s="345" t="s">
        <v>1367</v>
      </c>
      <c r="M218" s="153">
        <v>0</v>
      </c>
      <c r="N218" s="154">
        <v>0</v>
      </c>
      <c r="O218" s="64" t="s">
        <v>1367</v>
      </c>
      <c r="P218" s="153">
        <v>0</v>
      </c>
      <c r="Q218" s="154">
        <v>0</v>
      </c>
      <c r="R218" s="64" t="s">
        <v>1367</v>
      </c>
    </row>
    <row r="219" spans="1:18" x14ac:dyDescent="0.45">
      <c r="A219" s="19" t="s">
        <v>1365</v>
      </c>
      <c r="B219" s="23" t="s">
        <v>879</v>
      </c>
      <c r="C219" s="17" t="s">
        <v>430</v>
      </c>
      <c r="D219" s="316">
        <v>0</v>
      </c>
      <c r="E219" s="355">
        <v>0</v>
      </c>
      <c r="F219" s="154">
        <v>1</v>
      </c>
      <c r="G219" s="64">
        <v>0</v>
      </c>
      <c r="H219" s="354">
        <v>0</v>
      </c>
      <c r="I219" s="356">
        <v>0</v>
      </c>
      <c r="J219" s="153">
        <v>0</v>
      </c>
      <c r="K219" s="154">
        <v>0</v>
      </c>
      <c r="L219" s="345" t="s">
        <v>1367</v>
      </c>
      <c r="M219" s="153">
        <v>0</v>
      </c>
      <c r="N219" s="154">
        <v>0</v>
      </c>
      <c r="O219" s="64" t="s">
        <v>1367</v>
      </c>
      <c r="P219" s="153">
        <v>0</v>
      </c>
      <c r="Q219" s="154">
        <v>1</v>
      </c>
      <c r="R219" s="64">
        <v>0</v>
      </c>
    </row>
    <row r="220" spans="1:18" ht="6.75" customHeight="1" x14ac:dyDescent="0.45">
      <c r="A220" s="19"/>
      <c r="B220" s="50"/>
      <c r="C220" s="49"/>
      <c r="D220" s="357"/>
      <c r="E220" s="358"/>
      <c r="F220" s="358"/>
      <c r="G220" s="358"/>
      <c r="H220" s="358"/>
      <c r="I220" s="358"/>
      <c r="J220" s="357"/>
      <c r="K220" s="357"/>
      <c r="L220" s="358"/>
      <c r="M220" s="357"/>
      <c r="N220" s="357"/>
      <c r="O220" s="358"/>
      <c r="P220" s="357"/>
      <c r="Q220" s="357"/>
      <c r="R220" s="358"/>
    </row>
    <row r="221" spans="1:18" x14ac:dyDescent="0.45">
      <c r="A221" s="19" t="s">
        <v>0</v>
      </c>
      <c r="B221" s="25" t="s">
        <v>815</v>
      </c>
      <c r="C221" s="17"/>
      <c r="D221" s="314">
        <v>0</v>
      </c>
      <c r="E221" s="347">
        <v>0</v>
      </c>
      <c r="F221" s="139">
        <v>3</v>
      </c>
      <c r="G221" s="64">
        <v>0</v>
      </c>
      <c r="H221" s="346">
        <v>2</v>
      </c>
      <c r="I221" s="348">
        <v>2</v>
      </c>
      <c r="J221" s="138">
        <v>6</v>
      </c>
      <c r="K221" s="139">
        <v>9</v>
      </c>
      <c r="L221" s="349">
        <v>0.66669999999999996</v>
      </c>
      <c r="M221" s="138">
        <v>0</v>
      </c>
      <c r="N221" s="139">
        <v>1</v>
      </c>
      <c r="O221" s="103">
        <v>0</v>
      </c>
      <c r="P221" s="138">
        <v>0</v>
      </c>
      <c r="Q221" s="139">
        <v>3</v>
      </c>
      <c r="R221" s="103">
        <v>0</v>
      </c>
    </row>
    <row r="222" spans="1:18" x14ac:dyDescent="0.45">
      <c r="A222" s="19" t="s">
        <v>1363</v>
      </c>
      <c r="B222" s="25" t="s">
        <v>880</v>
      </c>
      <c r="C222" s="17"/>
      <c r="D222" s="315">
        <v>0</v>
      </c>
      <c r="E222" s="351">
        <v>0</v>
      </c>
      <c r="F222" s="148">
        <v>0</v>
      </c>
      <c r="G222" s="64" t="s">
        <v>1367</v>
      </c>
      <c r="H222" s="350">
        <v>0</v>
      </c>
      <c r="I222" s="352">
        <v>1</v>
      </c>
      <c r="J222" s="147">
        <v>1</v>
      </c>
      <c r="K222" s="148">
        <v>1</v>
      </c>
      <c r="L222" s="353">
        <v>1</v>
      </c>
      <c r="M222" s="147">
        <v>0</v>
      </c>
      <c r="N222" s="148">
        <v>1</v>
      </c>
      <c r="O222" s="103">
        <v>0</v>
      </c>
      <c r="P222" s="147">
        <v>0</v>
      </c>
      <c r="Q222" s="148">
        <v>0</v>
      </c>
      <c r="R222" s="103" t="s">
        <v>1367</v>
      </c>
    </row>
    <row r="223" spans="1:18" x14ac:dyDescent="0.45">
      <c r="A223" s="19" t="s">
        <v>1365</v>
      </c>
      <c r="B223" s="23" t="s">
        <v>746</v>
      </c>
      <c r="C223" s="17" t="s">
        <v>757</v>
      </c>
      <c r="D223" s="316">
        <v>0</v>
      </c>
      <c r="E223" s="355">
        <v>0</v>
      </c>
      <c r="F223" s="154">
        <v>0</v>
      </c>
      <c r="G223" s="64" t="s">
        <v>1367</v>
      </c>
      <c r="H223" s="354">
        <v>0</v>
      </c>
      <c r="I223" s="356">
        <v>0</v>
      </c>
      <c r="J223" s="153">
        <v>0</v>
      </c>
      <c r="K223" s="154">
        <v>0</v>
      </c>
      <c r="L223" s="345" t="s">
        <v>1367</v>
      </c>
      <c r="M223" s="153">
        <v>0</v>
      </c>
      <c r="N223" s="154">
        <v>0</v>
      </c>
      <c r="O223" s="64" t="s">
        <v>1367</v>
      </c>
      <c r="P223" s="153">
        <v>0</v>
      </c>
      <c r="Q223" s="154">
        <v>0</v>
      </c>
      <c r="R223" s="64" t="s">
        <v>1367</v>
      </c>
    </row>
    <row r="224" spans="1:18" x14ac:dyDescent="0.45">
      <c r="A224" s="19" t="s">
        <v>1365</v>
      </c>
      <c r="B224" s="23" t="s">
        <v>747</v>
      </c>
      <c r="C224" s="17" t="s">
        <v>758</v>
      </c>
      <c r="D224" s="316">
        <v>0</v>
      </c>
      <c r="E224" s="355">
        <v>0</v>
      </c>
      <c r="F224" s="154">
        <v>0</v>
      </c>
      <c r="G224" s="64" t="s">
        <v>1367</v>
      </c>
      <c r="H224" s="354">
        <v>0</v>
      </c>
      <c r="I224" s="356">
        <v>0</v>
      </c>
      <c r="J224" s="153">
        <v>0</v>
      </c>
      <c r="K224" s="154">
        <v>0</v>
      </c>
      <c r="L224" s="345" t="s">
        <v>1367</v>
      </c>
      <c r="M224" s="153">
        <v>0</v>
      </c>
      <c r="N224" s="154">
        <v>0</v>
      </c>
      <c r="O224" s="64" t="s">
        <v>1367</v>
      </c>
      <c r="P224" s="153">
        <v>0</v>
      </c>
      <c r="Q224" s="154">
        <v>0</v>
      </c>
      <c r="R224" s="64" t="s">
        <v>1367</v>
      </c>
    </row>
    <row r="225" spans="1:18" x14ac:dyDescent="0.45">
      <c r="A225" s="19" t="s">
        <v>1365</v>
      </c>
      <c r="B225" s="23" t="s">
        <v>748</v>
      </c>
      <c r="C225" s="17" t="s">
        <v>759</v>
      </c>
      <c r="D225" s="316">
        <v>0</v>
      </c>
      <c r="E225" s="355">
        <v>0</v>
      </c>
      <c r="F225" s="154">
        <v>0</v>
      </c>
      <c r="G225" s="64" t="s">
        <v>1367</v>
      </c>
      <c r="H225" s="354">
        <v>0</v>
      </c>
      <c r="I225" s="356">
        <v>0</v>
      </c>
      <c r="J225" s="153">
        <v>0</v>
      </c>
      <c r="K225" s="154">
        <v>0</v>
      </c>
      <c r="L225" s="345" t="s">
        <v>1367</v>
      </c>
      <c r="M225" s="153">
        <v>0</v>
      </c>
      <c r="N225" s="154">
        <v>0</v>
      </c>
      <c r="O225" s="64" t="s">
        <v>1367</v>
      </c>
      <c r="P225" s="153">
        <v>0</v>
      </c>
      <c r="Q225" s="154">
        <v>0</v>
      </c>
      <c r="R225" s="64" t="s">
        <v>1367</v>
      </c>
    </row>
    <row r="226" spans="1:18" x14ac:dyDescent="0.45">
      <c r="A226" s="19" t="s">
        <v>1365</v>
      </c>
      <c r="B226" s="23" t="s">
        <v>749</v>
      </c>
      <c r="C226" s="17" t="s">
        <v>760</v>
      </c>
      <c r="D226" s="316">
        <v>0</v>
      </c>
      <c r="E226" s="355">
        <v>0</v>
      </c>
      <c r="F226" s="154">
        <v>0</v>
      </c>
      <c r="G226" s="64" t="s">
        <v>1367</v>
      </c>
      <c r="H226" s="354">
        <v>0</v>
      </c>
      <c r="I226" s="356">
        <v>0</v>
      </c>
      <c r="J226" s="153">
        <v>0</v>
      </c>
      <c r="K226" s="154">
        <v>0</v>
      </c>
      <c r="L226" s="345" t="s">
        <v>1367</v>
      </c>
      <c r="M226" s="153">
        <v>0</v>
      </c>
      <c r="N226" s="154">
        <v>0</v>
      </c>
      <c r="O226" s="64" t="s">
        <v>1367</v>
      </c>
      <c r="P226" s="153">
        <v>0</v>
      </c>
      <c r="Q226" s="154">
        <v>0</v>
      </c>
      <c r="R226" s="64" t="s">
        <v>1367</v>
      </c>
    </row>
    <row r="227" spans="1:18" x14ac:dyDescent="0.45">
      <c r="A227" s="19" t="s">
        <v>1365</v>
      </c>
      <c r="B227" s="23" t="s">
        <v>750</v>
      </c>
      <c r="C227" s="17" t="s">
        <v>761</v>
      </c>
      <c r="D227" s="316">
        <v>0</v>
      </c>
      <c r="E227" s="355">
        <v>0</v>
      </c>
      <c r="F227" s="154">
        <v>0</v>
      </c>
      <c r="G227" s="64" t="s">
        <v>1367</v>
      </c>
      <c r="H227" s="354">
        <v>0</v>
      </c>
      <c r="I227" s="356">
        <v>0</v>
      </c>
      <c r="J227" s="153">
        <v>0</v>
      </c>
      <c r="K227" s="154">
        <v>0</v>
      </c>
      <c r="L227" s="345" t="s">
        <v>1367</v>
      </c>
      <c r="M227" s="153">
        <v>0</v>
      </c>
      <c r="N227" s="154">
        <v>0</v>
      </c>
      <c r="O227" s="64" t="s">
        <v>1367</v>
      </c>
      <c r="P227" s="153">
        <v>0</v>
      </c>
      <c r="Q227" s="154">
        <v>0</v>
      </c>
      <c r="R227" s="64" t="s">
        <v>1367</v>
      </c>
    </row>
    <row r="228" spans="1:18" x14ac:dyDescent="0.45">
      <c r="A228" s="19" t="s">
        <v>1365</v>
      </c>
      <c r="B228" s="23" t="s">
        <v>751</v>
      </c>
      <c r="C228" s="17" t="s">
        <v>762</v>
      </c>
      <c r="D228" s="316">
        <v>0</v>
      </c>
      <c r="E228" s="355">
        <v>0</v>
      </c>
      <c r="F228" s="154">
        <v>0</v>
      </c>
      <c r="G228" s="64" t="s">
        <v>1367</v>
      </c>
      <c r="H228" s="354">
        <v>0</v>
      </c>
      <c r="I228" s="356">
        <v>0</v>
      </c>
      <c r="J228" s="153">
        <v>0</v>
      </c>
      <c r="K228" s="154">
        <v>0</v>
      </c>
      <c r="L228" s="345" t="s">
        <v>1367</v>
      </c>
      <c r="M228" s="153">
        <v>0</v>
      </c>
      <c r="N228" s="154">
        <v>0</v>
      </c>
      <c r="O228" s="64" t="s">
        <v>1367</v>
      </c>
      <c r="P228" s="153">
        <v>0</v>
      </c>
      <c r="Q228" s="154">
        <v>0</v>
      </c>
      <c r="R228" s="64" t="s">
        <v>1367</v>
      </c>
    </row>
    <row r="229" spans="1:18" x14ac:dyDescent="0.45">
      <c r="A229" s="19" t="s">
        <v>1365</v>
      </c>
      <c r="B229" s="23" t="s">
        <v>752</v>
      </c>
      <c r="C229" s="17" t="s">
        <v>763</v>
      </c>
      <c r="D229" s="316">
        <v>0</v>
      </c>
      <c r="E229" s="355">
        <v>0</v>
      </c>
      <c r="F229" s="154">
        <v>0</v>
      </c>
      <c r="G229" s="64" t="s">
        <v>1367</v>
      </c>
      <c r="H229" s="354">
        <v>0</v>
      </c>
      <c r="I229" s="356">
        <v>0</v>
      </c>
      <c r="J229" s="153">
        <v>1</v>
      </c>
      <c r="K229" s="154">
        <v>1</v>
      </c>
      <c r="L229" s="345">
        <v>1</v>
      </c>
      <c r="M229" s="153">
        <v>0</v>
      </c>
      <c r="N229" s="154">
        <v>0</v>
      </c>
      <c r="O229" s="64" t="s">
        <v>1367</v>
      </c>
      <c r="P229" s="153">
        <v>0</v>
      </c>
      <c r="Q229" s="154">
        <v>0</v>
      </c>
      <c r="R229" s="64" t="s">
        <v>1367</v>
      </c>
    </row>
    <row r="230" spans="1:18" x14ac:dyDescent="0.45">
      <c r="A230" s="19" t="s">
        <v>1365</v>
      </c>
      <c r="B230" s="23" t="s">
        <v>754</v>
      </c>
      <c r="C230" s="17" t="s">
        <v>765</v>
      </c>
      <c r="D230" s="316">
        <v>0</v>
      </c>
      <c r="E230" s="355">
        <v>0</v>
      </c>
      <c r="F230" s="154">
        <v>0</v>
      </c>
      <c r="G230" s="64" t="s">
        <v>1367</v>
      </c>
      <c r="H230" s="354">
        <v>0</v>
      </c>
      <c r="I230" s="356">
        <v>1</v>
      </c>
      <c r="J230" s="153">
        <v>0</v>
      </c>
      <c r="K230" s="154">
        <v>0</v>
      </c>
      <c r="L230" s="345" t="s">
        <v>1367</v>
      </c>
      <c r="M230" s="153">
        <v>0</v>
      </c>
      <c r="N230" s="154">
        <v>0</v>
      </c>
      <c r="O230" s="64" t="s">
        <v>1367</v>
      </c>
      <c r="P230" s="153">
        <v>0</v>
      </c>
      <c r="Q230" s="154">
        <v>0</v>
      </c>
      <c r="R230" s="64" t="s">
        <v>1367</v>
      </c>
    </row>
    <row r="231" spans="1:18" x14ac:dyDescent="0.45">
      <c r="A231" s="19" t="s">
        <v>1365</v>
      </c>
      <c r="B231" s="23" t="s">
        <v>755</v>
      </c>
      <c r="C231" s="17" t="s">
        <v>766</v>
      </c>
      <c r="D231" s="316">
        <v>0</v>
      </c>
      <c r="E231" s="355">
        <v>0</v>
      </c>
      <c r="F231" s="154">
        <v>0</v>
      </c>
      <c r="G231" s="64" t="s">
        <v>1367</v>
      </c>
      <c r="H231" s="354">
        <v>0</v>
      </c>
      <c r="I231" s="356">
        <v>0</v>
      </c>
      <c r="J231" s="153">
        <v>0</v>
      </c>
      <c r="K231" s="154">
        <v>0</v>
      </c>
      <c r="L231" s="345" t="s">
        <v>1367</v>
      </c>
      <c r="M231" s="153">
        <v>0</v>
      </c>
      <c r="N231" s="154">
        <v>0</v>
      </c>
      <c r="O231" s="64" t="s">
        <v>1367</v>
      </c>
      <c r="P231" s="153">
        <v>0</v>
      </c>
      <c r="Q231" s="154">
        <v>0</v>
      </c>
      <c r="R231" s="64" t="s">
        <v>1367</v>
      </c>
    </row>
    <row r="232" spans="1:18" x14ac:dyDescent="0.45">
      <c r="A232" s="19" t="s">
        <v>1365</v>
      </c>
      <c r="B232" s="23" t="s">
        <v>756</v>
      </c>
      <c r="C232" s="17" t="s">
        <v>767</v>
      </c>
      <c r="D232" s="316">
        <v>0</v>
      </c>
      <c r="E232" s="355">
        <v>0</v>
      </c>
      <c r="F232" s="154">
        <v>0</v>
      </c>
      <c r="G232" s="64" t="s">
        <v>1367</v>
      </c>
      <c r="H232" s="354">
        <v>0</v>
      </c>
      <c r="I232" s="356">
        <v>0</v>
      </c>
      <c r="J232" s="153">
        <v>0</v>
      </c>
      <c r="K232" s="154">
        <v>0</v>
      </c>
      <c r="L232" s="345" t="s">
        <v>1367</v>
      </c>
      <c r="M232" s="153">
        <v>0</v>
      </c>
      <c r="N232" s="154">
        <v>1</v>
      </c>
      <c r="O232" s="64">
        <v>0</v>
      </c>
      <c r="P232" s="153">
        <v>0</v>
      </c>
      <c r="Q232" s="154">
        <v>0</v>
      </c>
      <c r="R232" s="64" t="s">
        <v>1367</v>
      </c>
    </row>
    <row r="233" spans="1:18" x14ac:dyDescent="0.45">
      <c r="A233" s="19" t="s">
        <v>1363</v>
      </c>
      <c r="B233" s="25" t="s">
        <v>881</v>
      </c>
      <c r="C233" s="17"/>
      <c r="D233" s="315">
        <v>0</v>
      </c>
      <c r="E233" s="351">
        <v>0</v>
      </c>
      <c r="F233" s="148">
        <v>1</v>
      </c>
      <c r="G233" s="64">
        <v>0</v>
      </c>
      <c r="H233" s="350">
        <v>0</v>
      </c>
      <c r="I233" s="352">
        <v>0</v>
      </c>
      <c r="J233" s="147">
        <v>0</v>
      </c>
      <c r="K233" s="148">
        <v>0</v>
      </c>
      <c r="L233" s="353" t="s">
        <v>1367</v>
      </c>
      <c r="M233" s="147">
        <v>0</v>
      </c>
      <c r="N233" s="148">
        <v>0</v>
      </c>
      <c r="O233" s="103" t="s">
        <v>1367</v>
      </c>
      <c r="P233" s="147">
        <v>0</v>
      </c>
      <c r="Q233" s="148">
        <v>1</v>
      </c>
      <c r="R233" s="103">
        <v>0</v>
      </c>
    </row>
    <row r="234" spans="1:18" x14ac:dyDescent="0.45">
      <c r="A234" s="19" t="s">
        <v>1365</v>
      </c>
      <c r="B234" s="23" t="s">
        <v>768</v>
      </c>
      <c r="C234" s="17" t="s">
        <v>771</v>
      </c>
      <c r="D234" s="316">
        <v>0</v>
      </c>
      <c r="E234" s="355">
        <v>0</v>
      </c>
      <c r="F234" s="154">
        <v>1</v>
      </c>
      <c r="G234" s="64">
        <v>0</v>
      </c>
      <c r="H234" s="354">
        <v>0</v>
      </c>
      <c r="I234" s="356">
        <v>0</v>
      </c>
      <c r="J234" s="153">
        <v>0</v>
      </c>
      <c r="K234" s="154">
        <v>0</v>
      </c>
      <c r="L234" s="345" t="s">
        <v>1367</v>
      </c>
      <c r="M234" s="153">
        <v>0</v>
      </c>
      <c r="N234" s="154">
        <v>0</v>
      </c>
      <c r="O234" s="64" t="s">
        <v>1367</v>
      </c>
      <c r="P234" s="153">
        <v>0</v>
      </c>
      <c r="Q234" s="154">
        <v>1</v>
      </c>
      <c r="R234" s="64">
        <v>0</v>
      </c>
    </row>
    <row r="235" spans="1:18" x14ac:dyDescent="0.45">
      <c r="A235" s="19" t="s">
        <v>1365</v>
      </c>
      <c r="B235" s="23" t="s">
        <v>769</v>
      </c>
      <c r="C235" s="17" t="s">
        <v>772</v>
      </c>
      <c r="D235" s="316">
        <v>0</v>
      </c>
      <c r="E235" s="355">
        <v>0</v>
      </c>
      <c r="F235" s="154">
        <v>0</v>
      </c>
      <c r="G235" s="64" t="s">
        <v>1367</v>
      </c>
      <c r="H235" s="354">
        <v>0</v>
      </c>
      <c r="I235" s="356">
        <v>0</v>
      </c>
      <c r="J235" s="153">
        <v>0</v>
      </c>
      <c r="K235" s="154">
        <v>0</v>
      </c>
      <c r="L235" s="345" t="s">
        <v>1367</v>
      </c>
      <c r="M235" s="153">
        <v>0</v>
      </c>
      <c r="N235" s="154">
        <v>0</v>
      </c>
      <c r="O235" s="64" t="s">
        <v>1367</v>
      </c>
      <c r="P235" s="153">
        <v>0</v>
      </c>
      <c r="Q235" s="154">
        <v>0</v>
      </c>
      <c r="R235" s="64" t="s">
        <v>1367</v>
      </c>
    </row>
    <row r="236" spans="1:18" x14ac:dyDescent="0.45">
      <c r="A236" s="19" t="s">
        <v>1365</v>
      </c>
      <c r="B236" s="23" t="s">
        <v>770</v>
      </c>
      <c r="C236" s="17" t="s">
        <v>773</v>
      </c>
      <c r="D236" s="316">
        <v>0</v>
      </c>
      <c r="E236" s="355">
        <v>0</v>
      </c>
      <c r="F236" s="154">
        <v>0</v>
      </c>
      <c r="G236" s="64" t="s">
        <v>1367</v>
      </c>
      <c r="H236" s="354">
        <v>0</v>
      </c>
      <c r="I236" s="356">
        <v>0</v>
      </c>
      <c r="J236" s="153">
        <v>0</v>
      </c>
      <c r="K236" s="154">
        <v>0</v>
      </c>
      <c r="L236" s="345" t="s">
        <v>1367</v>
      </c>
      <c r="M236" s="153">
        <v>0</v>
      </c>
      <c r="N236" s="154">
        <v>0</v>
      </c>
      <c r="O236" s="64" t="s">
        <v>1367</v>
      </c>
      <c r="P236" s="153">
        <v>0</v>
      </c>
      <c r="Q236" s="154">
        <v>0</v>
      </c>
      <c r="R236" s="64" t="s">
        <v>1367</v>
      </c>
    </row>
    <row r="237" spans="1:18" x14ac:dyDescent="0.45">
      <c r="A237" s="19" t="s">
        <v>1363</v>
      </c>
      <c r="B237" s="25" t="s">
        <v>882</v>
      </c>
      <c r="C237" s="17"/>
      <c r="D237" s="315">
        <v>0</v>
      </c>
      <c r="E237" s="351">
        <v>0</v>
      </c>
      <c r="F237" s="148">
        <v>1</v>
      </c>
      <c r="G237" s="64">
        <v>0</v>
      </c>
      <c r="H237" s="350">
        <v>0</v>
      </c>
      <c r="I237" s="352">
        <v>0</v>
      </c>
      <c r="J237" s="147">
        <v>0</v>
      </c>
      <c r="K237" s="148">
        <v>0</v>
      </c>
      <c r="L237" s="353" t="s">
        <v>1367</v>
      </c>
      <c r="M237" s="147">
        <v>0</v>
      </c>
      <c r="N237" s="148">
        <v>0</v>
      </c>
      <c r="O237" s="103" t="s">
        <v>1367</v>
      </c>
      <c r="P237" s="147">
        <v>0</v>
      </c>
      <c r="Q237" s="148">
        <v>1</v>
      </c>
      <c r="R237" s="103">
        <v>0</v>
      </c>
    </row>
    <row r="238" spans="1:18" x14ac:dyDescent="0.45">
      <c r="A238" s="19" t="s">
        <v>1365</v>
      </c>
      <c r="B238" s="23" t="s">
        <v>774</v>
      </c>
      <c r="C238" s="17" t="s">
        <v>779</v>
      </c>
      <c r="D238" s="316">
        <v>0</v>
      </c>
      <c r="E238" s="355">
        <v>0</v>
      </c>
      <c r="F238" s="154">
        <v>0</v>
      </c>
      <c r="G238" s="64" t="s">
        <v>1367</v>
      </c>
      <c r="H238" s="354">
        <v>0</v>
      </c>
      <c r="I238" s="356">
        <v>0</v>
      </c>
      <c r="J238" s="153">
        <v>0</v>
      </c>
      <c r="K238" s="154">
        <v>0</v>
      </c>
      <c r="L238" s="345" t="s">
        <v>1367</v>
      </c>
      <c r="M238" s="153">
        <v>0</v>
      </c>
      <c r="N238" s="154">
        <v>0</v>
      </c>
      <c r="O238" s="64" t="s">
        <v>1367</v>
      </c>
      <c r="P238" s="153">
        <v>0</v>
      </c>
      <c r="Q238" s="154">
        <v>0</v>
      </c>
      <c r="R238" s="64" t="s">
        <v>1367</v>
      </c>
    </row>
    <row r="239" spans="1:18" x14ac:dyDescent="0.45">
      <c r="A239" s="19" t="s">
        <v>1365</v>
      </c>
      <c r="B239" s="23" t="s">
        <v>775</v>
      </c>
      <c r="C239" s="17" t="s">
        <v>780</v>
      </c>
      <c r="D239" s="316">
        <v>0</v>
      </c>
      <c r="E239" s="355">
        <v>0</v>
      </c>
      <c r="F239" s="154">
        <v>1</v>
      </c>
      <c r="G239" s="64">
        <v>0</v>
      </c>
      <c r="H239" s="354">
        <v>0</v>
      </c>
      <c r="I239" s="356">
        <v>0</v>
      </c>
      <c r="J239" s="153">
        <v>0</v>
      </c>
      <c r="K239" s="154">
        <v>0</v>
      </c>
      <c r="L239" s="345" t="s">
        <v>1367</v>
      </c>
      <c r="M239" s="153">
        <v>0</v>
      </c>
      <c r="N239" s="154">
        <v>0</v>
      </c>
      <c r="O239" s="64" t="s">
        <v>1367</v>
      </c>
      <c r="P239" s="153">
        <v>0</v>
      </c>
      <c r="Q239" s="154">
        <v>1</v>
      </c>
      <c r="R239" s="64">
        <v>0</v>
      </c>
    </row>
    <row r="240" spans="1:18" x14ac:dyDescent="0.45">
      <c r="A240" s="19" t="s">
        <v>1365</v>
      </c>
      <c r="B240" s="23" t="s">
        <v>776</v>
      </c>
      <c r="C240" s="17" t="s">
        <v>781</v>
      </c>
      <c r="D240" s="316">
        <v>0</v>
      </c>
      <c r="E240" s="355">
        <v>0</v>
      </c>
      <c r="F240" s="154">
        <v>0</v>
      </c>
      <c r="G240" s="64" t="s">
        <v>1367</v>
      </c>
      <c r="H240" s="354">
        <v>0</v>
      </c>
      <c r="I240" s="356">
        <v>0</v>
      </c>
      <c r="J240" s="153">
        <v>0</v>
      </c>
      <c r="K240" s="154">
        <v>0</v>
      </c>
      <c r="L240" s="345" t="s">
        <v>1367</v>
      </c>
      <c r="M240" s="153">
        <v>0</v>
      </c>
      <c r="N240" s="154">
        <v>0</v>
      </c>
      <c r="O240" s="64" t="s">
        <v>1367</v>
      </c>
      <c r="P240" s="153">
        <v>0</v>
      </c>
      <c r="Q240" s="154">
        <v>0</v>
      </c>
      <c r="R240" s="64" t="s">
        <v>1367</v>
      </c>
    </row>
    <row r="241" spans="1:18" x14ac:dyDescent="0.45">
      <c r="A241" s="19" t="s">
        <v>1365</v>
      </c>
      <c r="B241" s="23" t="s">
        <v>753</v>
      </c>
      <c r="C241" s="17" t="s">
        <v>764</v>
      </c>
      <c r="D241" s="316">
        <v>0</v>
      </c>
      <c r="E241" s="355">
        <v>0</v>
      </c>
      <c r="F241" s="154">
        <v>0</v>
      </c>
      <c r="G241" s="64" t="s">
        <v>1367</v>
      </c>
      <c r="H241" s="354">
        <v>0</v>
      </c>
      <c r="I241" s="356">
        <v>0</v>
      </c>
      <c r="J241" s="153">
        <v>0</v>
      </c>
      <c r="K241" s="154">
        <v>0</v>
      </c>
      <c r="L241" s="345" t="s">
        <v>1367</v>
      </c>
      <c r="M241" s="153">
        <v>0</v>
      </c>
      <c r="N241" s="154">
        <v>0</v>
      </c>
      <c r="O241" s="64" t="s">
        <v>1367</v>
      </c>
      <c r="P241" s="153">
        <v>0</v>
      </c>
      <c r="Q241" s="154">
        <v>0</v>
      </c>
      <c r="R241" s="64" t="s">
        <v>1367</v>
      </c>
    </row>
    <row r="242" spans="1:18" x14ac:dyDescent="0.45">
      <c r="A242" s="19" t="s">
        <v>1365</v>
      </c>
      <c r="B242" s="23" t="s">
        <v>777</v>
      </c>
      <c r="C242" s="17" t="s">
        <v>782</v>
      </c>
      <c r="D242" s="316">
        <v>0</v>
      </c>
      <c r="E242" s="355">
        <v>0</v>
      </c>
      <c r="F242" s="154">
        <v>0</v>
      </c>
      <c r="G242" s="64" t="s">
        <v>1367</v>
      </c>
      <c r="H242" s="354">
        <v>0</v>
      </c>
      <c r="I242" s="356">
        <v>0</v>
      </c>
      <c r="J242" s="153">
        <v>0</v>
      </c>
      <c r="K242" s="154">
        <v>0</v>
      </c>
      <c r="L242" s="345" t="s">
        <v>1367</v>
      </c>
      <c r="M242" s="153">
        <v>0</v>
      </c>
      <c r="N242" s="154">
        <v>0</v>
      </c>
      <c r="O242" s="64" t="s">
        <v>1367</v>
      </c>
      <c r="P242" s="153">
        <v>0</v>
      </c>
      <c r="Q242" s="154">
        <v>0</v>
      </c>
      <c r="R242" s="64" t="s">
        <v>1367</v>
      </c>
    </row>
    <row r="243" spans="1:18" x14ac:dyDescent="0.45">
      <c r="A243" s="19" t="s">
        <v>1365</v>
      </c>
      <c r="B243" s="23" t="s">
        <v>778</v>
      </c>
      <c r="C243" s="17" t="s">
        <v>783</v>
      </c>
      <c r="D243" s="316">
        <v>0</v>
      </c>
      <c r="E243" s="355">
        <v>0</v>
      </c>
      <c r="F243" s="154">
        <v>0</v>
      </c>
      <c r="G243" s="64" t="s">
        <v>1367</v>
      </c>
      <c r="H243" s="354">
        <v>0</v>
      </c>
      <c r="I243" s="356">
        <v>0</v>
      </c>
      <c r="J243" s="153">
        <v>0</v>
      </c>
      <c r="K243" s="154">
        <v>0</v>
      </c>
      <c r="L243" s="345" t="s">
        <v>1367</v>
      </c>
      <c r="M243" s="153">
        <v>0</v>
      </c>
      <c r="N243" s="154">
        <v>0</v>
      </c>
      <c r="O243" s="64" t="s">
        <v>1367</v>
      </c>
      <c r="P243" s="153">
        <v>0</v>
      </c>
      <c r="Q243" s="154">
        <v>0</v>
      </c>
      <c r="R243" s="64" t="s">
        <v>1367</v>
      </c>
    </row>
    <row r="244" spans="1:18" x14ac:dyDescent="0.45">
      <c r="A244" s="19" t="s">
        <v>1363</v>
      </c>
      <c r="B244" s="25" t="s">
        <v>883</v>
      </c>
      <c r="C244" s="17"/>
      <c r="D244" s="315">
        <v>0</v>
      </c>
      <c r="E244" s="351">
        <v>0</v>
      </c>
      <c r="F244" s="148">
        <v>0</v>
      </c>
      <c r="G244" s="64" t="s">
        <v>1367</v>
      </c>
      <c r="H244" s="350">
        <v>1</v>
      </c>
      <c r="I244" s="352">
        <v>0</v>
      </c>
      <c r="J244" s="147">
        <v>2</v>
      </c>
      <c r="K244" s="148">
        <v>4</v>
      </c>
      <c r="L244" s="353">
        <v>0.5</v>
      </c>
      <c r="M244" s="147">
        <v>0</v>
      </c>
      <c r="N244" s="148">
        <v>0</v>
      </c>
      <c r="O244" s="103" t="s">
        <v>1367</v>
      </c>
      <c r="P244" s="147">
        <v>0</v>
      </c>
      <c r="Q244" s="148">
        <v>0</v>
      </c>
      <c r="R244" s="103" t="s">
        <v>1367</v>
      </c>
    </row>
    <row r="245" spans="1:18" x14ac:dyDescent="0.45">
      <c r="A245" s="19" t="s">
        <v>1365</v>
      </c>
      <c r="B245" s="23" t="s">
        <v>784</v>
      </c>
      <c r="C245" s="17" t="s">
        <v>791</v>
      </c>
      <c r="D245" s="316">
        <v>0</v>
      </c>
      <c r="E245" s="355">
        <v>0</v>
      </c>
      <c r="F245" s="154">
        <v>0</v>
      </c>
      <c r="G245" s="64" t="s">
        <v>1367</v>
      </c>
      <c r="H245" s="354">
        <v>0</v>
      </c>
      <c r="I245" s="356">
        <v>0</v>
      </c>
      <c r="J245" s="153">
        <v>0</v>
      </c>
      <c r="K245" s="154">
        <v>0</v>
      </c>
      <c r="L245" s="345" t="s">
        <v>1367</v>
      </c>
      <c r="M245" s="153">
        <v>0</v>
      </c>
      <c r="N245" s="154">
        <v>0</v>
      </c>
      <c r="O245" s="64" t="s">
        <v>1367</v>
      </c>
      <c r="P245" s="153">
        <v>0</v>
      </c>
      <c r="Q245" s="154">
        <v>0</v>
      </c>
      <c r="R245" s="64" t="s">
        <v>1367</v>
      </c>
    </row>
    <row r="246" spans="1:18" x14ac:dyDescent="0.45">
      <c r="A246" s="19" t="s">
        <v>1365</v>
      </c>
      <c r="B246" s="23" t="s">
        <v>785</v>
      </c>
      <c r="C246" s="17" t="s">
        <v>792</v>
      </c>
      <c r="D246" s="316">
        <v>0</v>
      </c>
      <c r="E246" s="355">
        <v>0</v>
      </c>
      <c r="F246" s="154">
        <v>0</v>
      </c>
      <c r="G246" s="64" t="s">
        <v>1367</v>
      </c>
      <c r="H246" s="354">
        <v>1</v>
      </c>
      <c r="I246" s="356">
        <v>0</v>
      </c>
      <c r="J246" s="153">
        <v>0</v>
      </c>
      <c r="K246" s="154">
        <v>0</v>
      </c>
      <c r="L246" s="345" t="s">
        <v>1367</v>
      </c>
      <c r="M246" s="153">
        <v>0</v>
      </c>
      <c r="N246" s="154">
        <v>0</v>
      </c>
      <c r="O246" s="64" t="s">
        <v>1367</v>
      </c>
      <c r="P246" s="153">
        <v>0</v>
      </c>
      <c r="Q246" s="154">
        <v>0</v>
      </c>
      <c r="R246" s="64" t="s">
        <v>1367</v>
      </c>
    </row>
    <row r="247" spans="1:18" x14ac:dyDescent="0.45">
      <c r="A247" s="19" t="s">
        <v>1365</v>
      </c>
      <c r="B247" s="23" t="s">
        <v>786</v>
      </c>
      <c r="C247" s="17" t="s">
        <v>793</v>
      </c>
      <c r="D247" s="316">
        <v>0</v>
      </c>
      <c r="E247" s="355">
        <v>0</v>
      </c>
      <c r="F247" s="154">
        <v>0</v>
      </c>
      <c r="G247" s="64" t="s">
        <v>1367</v>
      </c>
      <c r="H247" s="354">
        <v>0</v>
      </c>
      <c r="I247" s="356">
        <v>0</v>
      </c>
      <c r="J247" s="153">
        <v>2</v>
      </c>
      <c r="K247" s="154">
        <v>3</v>
      </c>
      <c r="L247" s="345">
        <v>0.66669999999999996</v>
      </c>
      <c r="M247" s="153">
        <v>0</v>
      </c>
      <c r="N247" s="154">
        <v>0</v>
      </c>
      <c r="O247" s="64" t="s">
        <v>1367</v>
      </c>
      <c r="P247" s="153">
        <v>0</v>
      </c>
      <c r="Q247" s="154">
        <v>0</v>
      </c>
      <c r="R247" s="64" t="s">
        <v>1367</v>
      </c>
    </row>
    <row r="248" spans="1:18" x14ac:dyDescent="0.45">
      <c r="A248" s="19" t="s">
        <v>1365</v>
      </c>
      <c r="B248" s="23" t="s">
        <v>787</v>
      </c>
      <c r="C248" s="17" t="s">
        <v>794</v>
      </c>
      <c r="D248" s="316">
        <v>0</v>
      </c>
      <c r="E248" s="355">
        <v>0</v>
      </c>
      <c r="F248" s="154">
        <v>0</v>
      </c>
      <c r="G248" s="64" t="s">
        <v>1367</v>
      </c>
      <c r="H248" s="354">
        <v>0</v>
      </c>
      <c r="I248" s="356">
        <v>0</v>
      </c>
      <c r="J248" s="153">
        <v>0</v>
      </c>
      <c r="K248" s="154">
        <v>0</v>
      </c>
      <c r="L248" s="345" t="s">
        <v>1367</v>
      </c>
      <c r="M248" s="153">
        <v>0</v>
      </c>
      <c r="N248" s="154">
        <v>0</v>
      </c>
      <c r="O248" s="64" t="s">
        <v>1367</v>
      </c>
      <c r="P248" s="153">
        <v>0</v>
      </c>
      <c r="Q248" s="154">
        <v>0</v>
      </c>
      <c r="R248" s="64" t="s">
        <v>1367</v>
      </c>
    </row>
    <row r="249" spans="1:18" x14ac:dyDescent="0.45">
      <c r="A249" s="19" t="s">
        <v>1365</v>
      </c>
      <c r="B249" s="23" t="s">
        <v>788</v>
      </c>
      <c r="C249" s="17" t="s">
        <v>795</v>
      </c>
      <c r="D249" s="316">
        <v>0</v>
      </c>
      <c r="E249" s="355">
        <v>0</v>
      </c>
      <c r="F249" s="154">
        <v>0</v>
      </c>
      <c r="G249" s="64" t="s">
        <v>1367</v>
      </c>
      <c r="H249" s="354">
        <v>0</v>
      </c>
      <c r="I249" s="356">
        <v>0</v>
      </c>
      <c r="J249" s="153">
        <v>0</v>
      </c>
      <c r="K249" s="154">
        <v>0</v>
      </c>
      <c r="L249" s="345" t="s">
        <v>1367</v>
      </c>
      <c r="M249" s="153">
        <v>0</v>
      </c>
      <c r="N249" s="154">
        <v>0</v>
      </c>
      <c r="O249" s="64" t="s">
        <v>1367</v>
      </c>
      <c r="P249" s="153">
        <v>0</v>
      </c>
      <c r="Q249" s="154">
        <v>0</v>
      </c>
      <c r="R249" s="64" t="s">
        <v>1367</v>
      </c>
    </row>
    <row r="250" spans="1:18" x14ac:dyDescent="0.45">
      <c r="A250" s="19" t="s">
        <v>1365</v>
      </c>
      <c r="B250" s="23" t="s">
        <v>789</v>
      </c>
      <c r="C250" s="17" t="s">
        <v>796</v>
      </c>
      <c r="D250" s="316">
        <v>0</v>
      </c>
      <c r="E250" s="355">
        <v>0</v>
      </c>
      <c r="F250" s="154">
        <v>0</v>
      </c>
      <c r="G250" s="64" t="s">
        <v>1367</v>
      </c>
      <c r="H250" s="354">
        <v>0</v>
      </c>
      <c r="I250" s="356">
        <v>0</v>
      </c>
      <c r="J250" s="153">
        <v>0</v>
      </c>
      <c r="K250" s="154">
        <v>0</v>
      </c>
      <c r="L250" s="345" t="s">
        <v>1367</v>
      </c>
      <c r="M250" s="153">
        <v>0</v>
      </c>
      <c r="N250" s="154">
        <v>0</v>
      </c>
      <c r="O250" s="64" t="s">
        <v>1367</v>
      </c>
      <c r="P250" s="153">
        <v>0</v>
      </c>
      <c r="Q250" s="154">
        <v>0</v>
      </c>
      <c r="R250" s="64" t="s">
        <v>1367</v>
      </c>
    </row>
    <row r="251" spans="1:18" x14ac:dyDescent="0.45">
      <c r="A251" s="19" t="s">
        <v>1365</v>
      </c>
      <c r="B251" s="23" t="s">
        <v>790</v>
      </c>
      <c r="C251" s="17" t="s">
        <v>797</v>
      </c>
      <c r="D251" s="316">
        <v>0</v>
      </c>
      <c r="E251" s="355">
        <v>0</v>
      </c>
      <c r="F251" s="154">
        <v>0</v>
      </c>
      <c r="G251" s="64" t="s">
        <v>1367</v>
      </c>
      <c r="H251" s="354">
        <v>0</v>
      </c>
      <c r="I251" s="356">
        <v>0</v>
      </c>
      <c r="J251" s="153">
        <v>0</v>
      </c>
      <c r="K251" s="154">
        <v>1</v>
      </c>
      <c r="L251" s="345">
        <v>0</v>
      </c>
      <c r="M251" s="153">
        <v>0</v>
      </c>
      <c r="N251" s="154">
        <v>0</v>
      </c>
      <c r="O251" s="64" t="s">
        <v>1367</v>
      </c>
      <c r="P251" s="153">
        <v>0</v>
      </c>
      <c r="Q251" s="154">
        <v>0</v>
      </c>
      <c r="R251" s="64" t="s">
        <v>1367</v>
      </c>
    </row>
    <row r="252" spans="1:18" x14ac:dyDescent="0.45">
      <c r="A252" s="19" t="s">
        <v>1363</v>
      </c>
      <c r="B252" s="25" t="s">
        <v>884</v>
      </c>
      <c r="C252" s="17"/>
      <c r="D252" s="315">
        <v>0</v>
      </c>
      <c r="E252" s="351">
        <v>0</v>
      </c>
      <c r="F252" s="148">
        <v>1</v>
      </c>
      <c r="G252" s="64">
        <v>0</v>
      </c>
      <c r="H252" s="350">
        <v>1</v>
      </c>
      <c r="I252" s="352">
        <v>1</v>
      </c>
      <c r="J252" s="147">
        <v>3</v>
      </c>
      <c r="K252" s="148">
        <v>4</v>
      </c>
      <c r="L252" s="353">
        <v>0.75</v>
      </c>
      <c r="M252" s="147">
        <v>0</v>
      </c>
      <c r="N252" s="148">
        <v>0</v>
      </c>
      <c r="O252" s="103" t="s">
        <v>1367</v>
      </c>
      <c r="P252" s="147">
        <v>0</v>
      </c>
      <c r="Q252" s="148">
        <v>1</v>
      </c>
      <c r="R252" s="103">
        <v>0</v>
      </c>
    </row>
    <row r="253" spans="1:18" x14ac:dyDescent="0.45">
      <c r="A253" s="19" t="s">
        <v>1365</v>
      </c>
      <c r="B253" s="23" t="s">
        <v>798</v>
      </c>
      <c r="C253" s="17" t="s">
        <v>804</v>
      </c>
      <c r="D253" s="316">
        <v>0</v>
      </c>
      <c r="E253" s="355">
        <v>0</v>
      </c>
      <c r="F253" s="154">
        <v>0</v>
      </c>
      <c r="G253" s="64" t="s">
        <v>1367</v>
      </c>
      <c r="H253" s="354">
        <v>0</v>
      </c>
      <c r="I253" s="356">
        <v>0</v>
      </c>
      <c r="J253" s="153">
        <v>3</v>
      </c>
      <c r="K253" s="154">
        <v>4</v>
      </c>
      <c r="L253" s="345">
        <v>0.75</v>
      </c>
      <c r="M253" s="153">
        <v>0</v>
      </c>
      <c r="N253" s="154">
        <v>0</v>
      </c>
      <c r="O253" s="64" t="s">
        <v>1367</v>
      </c>
      <c r="P253" s="153">
        <v>0</v>
      </c>
      <c r="Q253" s="154">
        <v>0</v>
      </c>
      <c r="R253" s="64" t="s">
        <v>1367</v>
      </c>
    </row>
    <row r="254" spans="1:18" x14ac:dyDescent="0.45">
      <c r="A254" s="19" t="s">
        <v>1365</v>
      </c>
      <c r="B254" s="23" t="s">
        <v>799</v>
      </c>
      <c r="C254" s="17" t="s">
        <v>805</v>
      </c>
      <c r="D254" s="316">
        <v>0</v>
      </c>
      <c r="E254" s="355">
        <v>0</v>
      </c>
      <c r="F254" s="154">
        <v>0</v>
      </c>
      <c r="G254" s="64" t="s">
        <v>1367</v>
      </c>
      <c r="H254" s="354">
        <v>0</v>
      </c>
      <c r="I254" s="356">
        <v>0</v>
      </c>
      <c r="J254" s="153">
        <v>0</v>
      </c>
      <c r="K254" s="154">
        <v>0</v>
      </c>
      <c r="L254" s="345" t="s">
        <v>1367</v>
      </c>
      <c r="M254" s="153">
        <v>0</v>
      </c>
      <c r="N254" s="154">
        <v>0</v>
      </c>
      <c r="O254" s="64" t="s">
        <v>1367</v>
      </c>
      <c r="P254" s="153">
        <v>0</v>
      </c>
      <c r="Q254" s="154">
        <v>0</v>
      </c>
      <c r="R254" s="64" t="s">
        <v>1367</v>
      </c>
    </row>
    <row r="255" spans="1:18" x14ac:dyDescent="0.45">
      <c r="A255" s="19" t="s">
        <v>1365</v>
      </c>
      <c r="B255" s="23" t="s">
        <v>800</v>
      </c>
      <c r="C255" s="17" t="s">
        <v>806</v>
      </c>
      <c r="D255" s="316">
        <v>0</v>
      </c>
      <c r="E255" s="355">
        <v>0</v>
      </c>
      <c r="F255" s="154">
        <v>0</v>
      </c>
      <c r="G255" s="64" t="s">
        <v>1367</v>
      </c>
      <c r="H255" s="354">
        <v>0</v>
      </c>
      <c r="I255" s="356">
        <v>0</v>
      </c>
      <c r="J255" s="153">
        <v>0</v>
      </c>
      <c r="K255" s="154">
        <v>0</v>
      </c>
      <c r="L255" s="345" t="s">
        <v>1367</v>
      </c>
      <c r="M255" s="153">
        <v>0</v>
      </c>
      <c r="N255" s="154">
        <v>0</v>
      </c>
      <c r="O255" s="64" t="s">
        <v>1367</v>
      </c>
      <c r="P255" s="153">
        <v>0</v>
      </c>
      <c r="Q255" s="154">
        <v>0</v>
      </c>
      <c r="R255" s="64" t="s">
        <v>1367</v>
      </c>
    </row>
    <row r="256" spans="1:18" x14ac:dyDescent="0.45">
      <c r="A256" s="19" t="s">
        <v>1365</v>
      </c>
      <c r="B256" s="23" t="s">
        <v>801</v>
      </c>
      <c r="C256" s="17" t="s">
        <v>807</v>
      </c>
      <c r="D256" s="316">
        <v>0</v>
      </c>
      <c r="E256" s="355">
        <v>0</v>
      </c>
      <c r="F256" s="154">
        <v>0</v>
      </c>
      <c r="G256" s="64" t="s">
        <v>1367</v>
      </c>
      <c r="H256" s="354">
        <v>1</v>
      </c>
      <c r="I256" s="356">
        <v>0</v>
      </c>
      <c r="J256" s="153">
        <v>0</v>
      </c>
      <c r="K256" s="154">
        <v>0</v>
      </c>
      <c r="L256" s="345" t="s">
        <v>1367</v>
      </c>
      <c r="M256" s="153">
        <v>0</v>
      </c>
      <c r="N256" s="154">
        <v>0</v>
      </c>
      <c r="O256" s="64" t="s">
        <v>1367</v>
      </c>
      <c r="P256" s="153">
        <v>0</v>
      </c>
      <c r="Q256" s="154">
        <v>0</v>
      </c>
      <c r="R256" s="64" t="s">
        <v>1367</v>
      </c>
    </row>
    <row r="257" spans="1:18" x14ac:dyDescent="0.45">
      <c r="A257" s="19" t="s">
        <v>1365</v>
      </c>
      <c r="B257" s="23" t="s">
        <v>802</v>
      </c>
      <c r="C257" s="17" t="s">
        <v>808</v>
      </c>
      <c r="D257" s="316">
        <v>0</v>
      </c>
      <c r="E257" s="355">
        <v>0</v>
      </c>
      <c r="F257" s="154">
        <v>1</v>
      </c>
      <c r="G257" s="64">
        <v>0</v>
      </c>
      <c r="H257" s="354">
        <v>0</v>
      </c>
      <c r="I257" s="356">
        <v>1</v>
      </c>
      <c r="J257" s="153">
        <v>0</v>
      </c>
      <c r="K257" s="154">
        <v>0</v>
      </c>
      <c r="L257" s="345" t="s">
        <v>1367</v>
      </c>
      <c r="M257" s="153">
        <v>0</v>
      </c>
      <c r="N257" s="154">
        <v>0</v>
      </c>
      <c r="O257" s="64" t="s">
        <v>1367</v>
      </c>
      <c r="P257" s="153">
        <v>0</v>
      </c>
      <c r="Q257" s="154">
        <v>1</v>
      </c>
      <c r="R257" s="64">
        <v>0</v>
      </c>
    </row>
    <row r="258" spans="1:18" x14ac:dyDescent="0.45">
      <c r="A258" s="19" t="s">
        <v>1365</v>
      </c>
      <c r="B258" s="23" t="s">
        <v>803</v>
      </c>
      <c r="C258" s="17" t="s">
        <v>809</v>
      </c>
      <c r="D258" s="316">
        <v>0</v>
      </c>
      <c r="E258" s="355">
        <v>0</v>
      </c>
      <c r="F258" s="154">
        <v>0</v>
      </c>
      <c r="G258" s="64" t="s">
        <v>1367</v>
      </c>
      <c r="H258" s="354">
        <v>0</v>
      </c>
      <c r="I258" s="356">
        <v>0</v>
      </c>
      <c r="J258" s="153">
        <v>0</v>
      </c>
      <c r="K258" s="154">
        <v>0</v>
      </c>
      <c r="L258" s="345" t="s">
        <v>1367</v>
      </c>
      <c r="M258" s="153">
        <v>0</v>
      </c>
      <c r="N258" s="154">
        <v>0</v>
      </c>
      <c r="O258" s="64" t="s">
        <v>1367</v>
      </c>
      <c r="P258" s="153">
        <v>0</v>
      </c>
      <c r="Q258" s="154">
        <v>0</v>
      </c>
      <c r="R258" s="64" t="s">
        <v>1367</v>
      </c>
    </row>
    <row r="259" spans="1:18" ht="6.75" customHeight="1" x14ac:dyDescent="0.45">
      <c r="A259" s="19"/>
      <c r="B259" s="50"/>
      <c r="C259" s="49"/>
      <c r="D259" s="357"/>
      <c r="E259" s="358"/>
      <c r="F259" s="358"/>
      <c r="G259" s="358"/>
      <c r="H259" s="358"/>
      <c r="I259" s="358"/>
      <c r="J259" s="357"/>
      <c r="K259" s="357"/>
      <c r="L259" s="358"/>
      <c r="M259" s="357"/>
      <c r="N259" s="357"/>
      <c r="O259" s="358"/>
      <c r="P259" s="357"/>
      <c r="Q259" s="357"/>
      <c r="R259" s="358"/>
    </row>
    <row r="260" spans="1:18" x14ac:dyDescent="0.45">
      <c r="A260" s="19" t="s">
        <v>0</v>
      </c>
      <c r="B260" s="25" t="s">
        <v>816</v>
      </c>
      <c r="C260" s="17"/>
      <c r="D260" s="314">
        <v>0</v>
      </c>
      <c r="E260" s="347">
        <v>0</v>
      </c>
      <c r="F260" s="139">
        <v>6</v>
      </c>
      <c r="G260" s="64">
        <v>0</v>
      </c>
      <c r="H260" s="346">
        <v>4</v>
      </c>
      <c r="I260" s="348">
        <v>10</v>
      </c>
      <c r="J260" s="138">
        <v>6</v>
      </c>
      <c r="K260" s="139">
        <v>12</v>
      </c>
      <c r="L260" s="349">
        <v>0.5</v>
      </c>
      <c r="M260" s="138">
        <v>0</v>
      </c>
      <c r="N260" s="139">
        <v>0</v>
      </c>
      <c r="O260" s="103" t="s">
        <v>1367</v>
      </c>
      <c r="P260" s="138">
        <v>0</v>
      </c>
      <c r="Q260" s="139">
        <v>6</v>
      </c>
      <c r="R260" s="103">
        <v>0</v>
      </c>
    </row>
    <row r="261" spans="1:18" x14ac:dyDescent="0.45">
      <c r="A261" s="19" t="s">
        <v>1363</v>
      </c>
      <c r="B261" s="25" t="s">
        <v>885</v>
      </c>
      <c r="C261" s="17"/>
      <c r="D261" s="315">
        <v>0</v>
      </c>
      <c r="E261" s="351">
        <v>0</v>
      </c>
      <c r="F261" s="148">
        <v>2</v>
      </c>
      <c r="G261" s="64">
        <v>0</v>
      </c>
      <c r="H261" s="350">
        <v>1</v>
      </c>
      <c r="I261" s="352">
        <v>2</v>
      </c>
      <c r="J261" s="147">
        <v>0</v>
      </c>
      <c r="K261" s="148">
        <v>3</v>
      </c>
      <c r="L261" s="353">
        <v>0</v>
      </c>
      <c r="M261" s="147">
        <v>0</v>
      </c>
      <c r="N261" s="148">
        <v>0</v>
      </c>
      <c r="O261" s="103" t="s">
        <v>1367</v>
      </c>
      <c r="P261" s="147">
        <v>0</v>
      </c>
      <c r="Q261" s="148">
        <v>2</v>
      </c>
      <c r="R261" s="103">
        <v>0</v>
      </c>
    </row>
    <row r="262" spans="1:18" x14ac:dyDescent="0.45">
      <c r="A262" s="19" t="s">
        <v>1365</v>
      </c>
      <c r="B262" s="23" t="s">
        <v>433</v>
      </c>
      <c r="C262" s="17" t="s">
        <v>434</v>
      </c>
      <c r="D262" s="316">
        <v>0</v>
      </c>
      <c r="E262" s="355">
        <v>0</v>
      </c>
      <c r="F262" s="154">
        <v>0</v>
      </c>
      <c r="G262" s="64" t="s">
        <v>1367</v>
      </c>
      <c r="H262" s="354">
        <v>0</v>
      </c>
      <c r="I262" s="356">
        <v>1</v>
      </c>
      <c r="J262" s="153">
        <v>0</v>
      </c>
      <c r="K262" s="154">
        <v>0</v>
      </c>
      <c r="L262" s="345" t="s">
        <v>1367</v>
      </c>
      <c r="M262" s="153">
        <v>0</v>
      </c>
      <c r="N262" s="154">
        <v>0</v>
      </c>
      <c r="O262" s="64" t="s">
        <v>1367</v>
      </c>
      <c r="P262" s="153">
        <v>0</v>
      </c>
      <c r="Q262" s="154">
        <v>0</v>
      </c>
      <c r="R262" s="64" t="s">
        <v>1367</v>
      </c>
    </row>
    <row r="263" spans="1:18" x14ac:dyDescent="0.45">
      <c r="A263" s="19" t="s">
        <v>1365</v>
      </c>
      <c r="B263" s="23" t="s">
        <v>435</v>
      </c>
      <c r="C263" s="17" t="s">
        <v>436</v>
      </c>
      <c r="D263" s="316">
        <v>0</v>
      </c>
      <c r="E263" s="355">
        <v>0</v>
      </c>
      <c r="F263" s="154">
        <v>0</v>
      </c>
      <c r="G263" s="64" t="s">
        <v>1367</v>
      </c>
      <c r="H263" s="354">
        <v>0</v>
      </c>
      <c r="I263" s="356">
        <v>0</v>
      </c>
      <c r="J263" s="153">
        <v>0</v>
      </c>
      <c r="K263" s="154">
        <v>2</v>
      </c>
      <c r="L263" s="345">
        <v>0</v>
      </c>
      <c r="M263" s="153">
        <v>0</v>
      </c>
      <c r="N263" s="154">
        <v>0</v>
      </c>
      <c r="O263" s="64" t="s">
        <v>1367</v>
      </c>
      <c r="P263" s="153">
        <v>0</v>
      </c>
      <c r="Q263" s="154">
        <v>0</v>
      </c>
      <c r="R263" s="64" t="s">
        <v>1367</v>
      </c>
    </row>
    <row r="264" spans="1:18" x14ac:dyDescent="0.45">
      <c r="A264" s="19" t="s">
        <v>1365</v>
      </c>
      <c r="B264" s="23" t="s">
        <v>437</v>
      </c>
      <c r="C264" s="17" t="s">
        <v>438</v>
      </c>
      <c r="D264" s="316">
        <v>0</v>
      </c>
      <c r="E264" s="355">
        <v>0</v>
      </c>
      <c r="F264" s="154">
        <v>0</v>
      </c>
      <c r="G264" s="64" t="s">
        <v>1367</v>
      </c>
      <c r="H264" s="354">
        <v>0</v>
      </c>
      <c r="I264" s="356">
        <v>0</v>
      </c>
      <c r="J264" s="153">
        <v>0</v>
      </c>
      <c r="K264" s="154">
        <v>0</v>
      </c>
      <c r="L264" s="345" t="s">
        <v>1367</v>
      </c>
      <c r="M264" s="153">
        <v>0</v>
      </c>
      <c r="N264" s="154">
        <v>0</v>
      </c>
      <c r="O264" s="64" t="s">
        <v>1367</v>
      </c>
      <c r="P264" s="153">
        <v>0</v>
      </c>
      <c r="Q264" s="154">
        <v>0</v>
      </c>
      <c r="R264" s="64" t="s">
        <v>1367</v>
      </c>
    </row>
    <row r="265" spans="1:18" x14ac:dyDescent="0.45">
      <c r="A265" s="19" t="s">
        <v>1365</v>
      </c>
      <c r="B265" s="23" t="s">
        <v>439</v>
      </c>
      <c r="C265" s="17" t="s">
        <v>440</v>
      </c>
      <c r="D265" s="316">
        <v>0</v>
      </c>
      <c r="E265" s="355">
        <v>0</v>
      </c>
      <c r="F265" s="154">
        <v>0</v>
      </c>
      <c r="G265" s="64" t="s">
        <v>1367</v>
      </c>
      <c r="H265" s="354">
        <v>1</v>
      </c>
      <c r="I265" s="356">
        <v>0</v>
      </c>
      <c r="J265" s="153">
        <v>0</v>
      </c>
      <c r="K265" s="154">
        <v>0</v>
      </c>
      <c r="L265" s="345" t="s">
        <v>1367</v>
      </c>
      <c r="M265" s="153">
        <v>0</v>
      </c>
      <c r="N265" s="154">
        <v>0</v>
      </c>
      <c r="O265" s="64" t="s">
        <v>1367</v>
      </c>
      <c r="P265" s="153">
        <v>0</v>
      </c>
      <c r="Q265" s="154">
        <v>0</v>
      </c>
      <c r="R265" s="64" t="s">
        <v>1367</v>
      </c>
    </row>
    <row r="266" spans="1:18" x14ac:dyDescent="0.45">
      <c r="A266" s="19" t="s">
        <v>1365</v>
      </c>
      <c r="B266" s="23" t="s">
        <v>441</v>
      </c>
      <c r="C266" s="17" t="s">
        <v>442</v>
      </c>
      <c r="D266" s="316">
        <v>0</v>
      </c>
      <c r="E266" s="355">
        <v>0</v>
      </c>
      <c r="F266" s="154">
        <v>0</v>
      </c>
      <c r="G266" s="64" t="s">
        <v>1367</v>
      </c>
      <c r="H266" s="354">
        <v>0</v>
      </c>
      <c r="I266" s="356">
        <v>0</v>
      </c>
      <c r="J266" s="153">
        <v>0</v>
      </c>
      <c r="K266" s="154">
        <v>0</v>
      </c>
      <c r="L266" s="345" t="s">
        <v>1367</v>
      </c>
      <c r="M266" s="153">
        <v>0</v>
      </c>
      <c r="N266" s="154">
        <v>0</v>
      </c>
      <c r="O266" s="64" t="s">
        <v>1367</v>
      </c>
      <c r="P266" s="153">
        <v>0</v>
      </c>
      <c r="Q266" s="154">
        <v>0</v>
      </c>
      <c r="R266" s="64" t="s">
        <v>1367</v>
      </c>
    </row>
    <row r="267" spans="1:18" x14ac:dyDescent="0.45">
      <c r="A267" s="19" t="s">
        <v>1365</v>
      </c>
      <c r="B267" s="23" t="s">
        <v>443</v>
      </c>
      <c r="C267" s="17" t="s">
        <v>444</v>
      </c>
      <c r="D267" s="316">
        <v>0</v>
      </c>
      <c r="E267" s="355">
        <v>0</v>
      </c>
      <c r="F267" s="154">
        <v>0</v>
      </c>
      <c r="G267" s="64" t="s">
        <v>1367</v>
      </c>
      <c r="H267" s="354">
        <v>0</v>
      </c>
      <c r="I267" s="356">
        <v>0</v>
      </c>
      <c r="J267" s="153">
        <v>0</v>
      </c>
      <c r="K267" s="154">
        <v>0</v>
      </c>
      <c r="L267" s="345" t="s">
        <v>1367</v>
      </c>
      <c r="M267" s="153">
        <v>0</v>
      </c>
      <c r="N267" s="154">
        <v>0</v>
      </c>
      <c r="O267" s="64" t="s">
        <v>1367</v>
      </c>
      <c r="P267" s="153">
        <v>0</v>
      </c>
      <c r="Q267" s="154">
        <v>0</v>
      </c>
      <c r="R267" s="64" t="s">
        <v>1367</v>
      </c>
    </row>
    <row r="268" spans="1:18" x14ac:dyDescent="0.45">
      <c r="A268" s="19" t="s">
        <v>1365</v>
      </c>
      <c r="B268" s="23" t="s">
        <v>445</v>
      </c>
      <c r="C268" s="17" t="s">
        <v>446</v>
      </c>
      <c r="D268" s="316">
        <v>0</v>
      </c>
      <c r="E268" s="355">
        <v>0</v>
      </c>
      <c r="F268" s="154">
        <v>1</v>
      </c>
      <c r="G268" s="64">
        <v>0</v>
      </c>
      <c r="H268" s="354">
        <v>0</v>
      </c>
      <c r="I268" s="356">
        <v>0</v>
      </c>
      <c r="J268" s="153">
        <v>0</v>
      </c>
      <c r="K268" s="154">
        <v>0</v>
      </c>
      <c r="L268" s="345" t="s">
        <v>1367</v>
      </c>
      <c r="M268" s="153">
        <v>0</v>
      </c>
      <c r="N268" s="154">
        <v>0</v>
      </c>
      <c r="O268" s="64" t="s">
        <v>1367</v>
      </c>
      <c r="P268" s="153">
        <v>0</v>
      </c>
      <c r="Q268" s="154">
        <v>1</v>
      </c>
      <c r="R268" s="64">
        <v>0</v>
      </c>
    </row>
    <row r="269" spans="1:18" x14ac:dyDescent="0.45">
      <c r="A269" s="19" t="s">
        <v>1365</v>
      </c>
      <c r="B269" s="23" t="s">
        <v>447</v>
      </c>
      <c r="C269" s="17" t="s">
        <v>448</v>
      </c>
      <c r="D269" s="316">
        <v>0</v>
      </c>
      <c r="E269" s="355">
        <v>0</v>
      </c>
      <c r="F269" s="154">
        <v>0</v>
      </c>
      <c r="G269" s="64" t="s">
        <v>1367</v>
      </c>
      <c r="H269" s="354">
        <v>0</v>
      </c>
      <c r="I269" s="356">
        <v>0</v>
      </c>
      <c r="J269" s="153">
        <v>0</v>
      </c>
      <c r="K269" s="154">
        <v>0</v>
      </c>
      <c r="L269" s="345" t="s">
        <v>1367</v>
      </c>
      <c r="M269" s="153">
        <v>0</v>
      </c>
      <c r="N269" s="154">
        <v>0</v>
      </c>
      <c r="O269" s="64" t="s">
        <v>1367</v>
      </c>
      <c r="P269" s="153">
        <v>0</v>
      </c>
      <c r="Q269" s="154">
        <v>0</v>
      </c>
      <c r="R269" s="64" t="s">
        <v>1367</v>
      </c>
    </row>
    <row r="270" spans="1:18" x14ac:dyDescent="0.45">
      <c r="A270" s="19" t="s">
        <v>1365</v>
      </c>
      <c r="B270" s="23" t="s">
        <v>449</v>
      </c>
      <c r="C270" s="17" t="s">
        <v>450</v>
      </c>
      <c r="D270" s="316">
        <v>0</v>
      </c>
      <c r="E270" s="355">
        <v>0</v>
      </c>
      <c r="F270" s="154">
        <v>0</v>
      </c>
      <c r="G270" s="64" t="s">
        <v>1367</v>
      </c>
      <c r="H270" s="354">
        <v>0</v>
      </c>
      <c r="I270" s="356">
        <v>0</v>
      </c>
      <c r="J270" s="153">
        <v>0</v>
      </c>
      <c r="K270" s="154">
        <v>1</v>
      </c>
      <c r="L270" s="345">
        <v>0</v>
      </c>
      <c r="M270" s="153">
        <v>0</v>
      </c>
      <c r="N270" s="154">
        <v>0</v>
      </c>
      <c r="O270" s="64" t="s">
        <v>1367</v>
      </c>
      <c r="P270" s="153">
        <v>0</v>
      </c>
      <c r="Q270" s="154">
        <v>0</v>
      </c>
      <c r="R270" s="64" t="s">
        <v>1367</v>
      </c>
    </row>
    <row r="271" spans="1:18" x14ac:dyDescent="0.45">
      <c r="A271" s="19" t="s">
        <v>1365</v>
      </c>
      <c r="B271" s="23" t="s">
        <v>451</v>
      </c>
      <c r="C271" s="17" t="s">
        <v>452</v>
      </c>
      <c r="D271" s="316">
        <v>0</v>
      </c>
      <c r="E271" s="355">
        <v>0</v>
      </c>
      <c r="F271" s="154">
        <v>0</v>
      </c>
      <c r="G271" s="64" t="s">
        <v>1367</v>
      </c>
      <c r="H271" s="354">
        <v>0</v>
      </c>
      <c r="I271" s="356">
        <v>0</v>
      </c>
      <c r="J271" s="153">
        <v>0</v>
      </c>
      <c r="K271" s="154">
        <v>0</v>
      </c>
      <c r="L271" s="345" t="s">
        <v>1367</v>
      </c>
      <c r="M271" s="153">
        <v>0</v>
      </c>
      <c r="N271" s="154">
        <v>0</v>
      </c>
      <c r="O271" s="64" t="s">
        <v>1367</v>
      </c>
      <c r="P271" s="153">
        <v>0</v>
      </c>
      <c r="Q271" s="154">
        <v>0</v>
      </c>
      <c r="R271" s="64" t="s">
        <v>1367</v>
      </c>
    </row>
    <row r="272" spans="1:18" x14ac:dyDescent="0.45">
      <c r="A272" s="19" t="s">
        <v>1365</v>
      </c>
      <c r="B272" s="23" t="s">
        <v>453</v>
      </c>
      <c r="C272" s="17" t="s">
        <v>454</v>
      </c>
      <c r="D272" s="316">
        <v>0</v>
      </c>
      <c r="E272" s="355">
        <v>0</v>
      </c>
      <c r="F272" s="154">
        <v>1</v>
      </c>
      <c r="G272" s="64">
        <v>0</v>
      </c>
      <c r="H272" s="354">
        <v>0</v>
      </c>
      <c r="I272" s="356">
        <v>1</v>
      </c>
      <c r="J272" s="153">
        <v>0</v>
      </c>
      <c r="K272" s="154">
        <v>0</v>
      </c>
      <c r="L272" s="345" t="s">
        <v>1367</v>
      </c>
      <c r="M272" s="153">
        <v>0</v>
      </c>
      <c r="N272" s="154">
        <v>0</v>
      </c>
      <c r="O272" s="64" t="s">
        <v>1367</v>
      </c>
      <c r="P272" s="153">
        <v>0</v>
      </c>
      <c r="Q272" s="154">
        <v>1</v>
      </c>
      <c r="R272" s="64">
        <v>0</v>
      </c>
    </row>
    <row r="273" spans="1:18" x14ac:dyDescent="0.45">
      <c r="A273" s="19" t="s">
        <v>1363</v>
      </c>
      <c r="B273" s="25" t="s">
        <v>886</v>
      </c>
      <c r="C273" s="17"/>
      <c r="D273" s="315">
        <v>0</v>
      </c>
      <c r="E273" s="351">
        <v>0</v>
      </c>
      <c r="F273" s="148">
        <v>0</v>
      </c>
      <c r="G273" s="64" t="s">
        <v>1367</v>
      </c>
      <c r="H273" s="350">
        <v>0</v>
      </c>
      <c r="I273" s="352">
        <v>1</v>
      </c>
      <c r="J273" s="147">
        <v>2</v>
      </c>
      <c r="K273" s="148">
        <v>2</v>
      </c>
      <c r="L273" s="353">
        <v>1</v>
      </c>
      <c r="M273" s="147">
        <v>0</v>
      </c>
      <c r="N273" s="148">
        <v>0</v>
      </c>
      <c r="O273" s="103" t="s">
        <v>1367</v>
      </c>
      <c r="P273" s="147">
        <v>0</v>
      </c>
      <c r="Q273" s="148">
        <v>0</v>
      </c>
      <c r="R273" s="103" t="s">
        <v>1367</v>
      </c>
    </row>
    <row r="274" spans="1:18" x14ac:dyDescent="0.45">
      <c r="A274" s="19" t="s">
        <v>1365</v>
      </c>
      <c r="B274" s="23" t="s">
        <v>456</v>
      </c>
      <c r="C274" s="17" t="s">
        <v>457</v>
      </c>
      <c r="D274" s="316">
        <v>0</v>
      </c>
      <c r="E274" s="355">
        <v>0</v>
      </c>
      <c r="F274" s="154">
        <v>0</v>
      </c>
      <c r="G274" s="64" t="s">
        <v>1367</v>
      </c>
      <c r="H274" s="354">
        <v>0</v>
      </c>
      <c r="I274" s="356">
        <v>0</v>
      </c>
      <c r="J274" s="153">
        <v>0</v>
      </c>
      <c r="K274" s="154">
        <v>0</v>
      </c>
      <c r="L274" s="345" t="s">
        <v>1367</v>
      </c>
      <c r="M274" s="153">
        <v>0</v>
      </c>
      <c r="N274" s="154">
        <v>0</v>
      </c>
      <c r="O274" s="64" t="s">
        <v>1367</v>
      </c>
      <c r="P274" s="153">
        <v>0</v>
      </c>
      <c r="Q274" s="154">
        <v>0</v>
      </c>
      <c r="R274" s="64" t="s">
        <v>1367</v>
      </c>
    </row>
    <row r="275" spans="1:18" x14ac:dyDescent="0.45">
      <c r="A275" s="19" t="s">
        <v>1365</v>
      </c>
      <c r="B275" s="23" t="s">
        <v>458</v>
      </c>
      <c r="C275" s="17" t="s">
        <v>459</v>
      </c>
      <c r="D275" s="316">
        <v>0</v>
      </c>
      <c r="E275" s="355">
        <v>0</v>
      </c>
      <c r="F275" s="154">
        <v>0</v>
      </c>
      <c r="G275" s="64" t="s">
        <v>1367</v>
      </c>
      <c r="H275" s="354">
        <v>0</v>
      </c>
      <c r="I275" s="356">
        <v>1</v>
      </c>
      <c r="J275" s="153">
        <v>2</v>
      </c>
      <c r="K275" s="154">
        <v>2</v>
      </c>
      <c r="L275" s="345">
        <v>1</v>
      </c>
      <c r="M275" s="153">
        <v>0</v>
      </c>
      <c r="N275" s="154">
        <v>0</v>
      </c>
      <c r="O275" s="64" t="s">
        <v>1367</v>
      </c>
      <c r="P275" s="153">
        <v>0</v>
      </c>
      <c r="Q275" s="154">
        <v>0</v>
      </c>
      <c r="R275" s="64" t="s">
        <v>1367</v>
      </c>
    </row>
    <row r="276" spans="1:18" x14ac:dyDescent="0.45">
      <c r="A276" s="19" t="s">
        <v>1365</v>
      </c>
      <c r="B276" s="23" t="s">
        <v>460</v>
      </c>
      <c r="C276" s="17" t="s">
        <v>461</v>
      </c>
      <c r="D276" s="316">
        <v>0</v>
      </c>
      <c r="E276" s="355">
        <v>0</v>
      </c>
      <c r="F276" s="154">
        <v>0</v>
      </c>
      <c r="G276" s="64" t="s">
        <v>1367</v>
      </c>
      <c r="H276" s="354">
        <v>0</v>
      </c>
      <c r="I276" s="356">
        <v>0</v>
      </c>
      <c r="J276" s="153">
        <v>0</v>
      </c>
      <c r="K276" s="154">
        <v>0</v>
      </c>
      <c r="L276" s="345" t="s">
        <v>1367</v>
      </c>
      <c r="M276" s="153">
        <v>0</v>
      </c>
      <c r="N276" s="154">
        <v>0</v>
      </c>
      <c r="O276" s="64" t="s">
        <v>1367</v>
      </c>
      <c r="P276" s="153">
        <v>0</v>
      </c>
      <c r="Q276" s="154">
        <v>0</v>
      </c>
      <c r="R276" s="64" t="s">
        <v>1367</v>
      </c>
    </row>
    <row r="277" spans="1:18" x14ac:dyDescent="0.45">
      <c r="A277" s="19" t="s">
        <v>1365</v>
      </c>
      <c r="B277" s="23" t="s">
        <v>462</v>
      </c>
      <c r="C277" s="17" t="s">
        <v>463</v>
      </c>
      <c r="D277" s="316">
        <v>0</v>
      </c>
      <c r="E277" s="355">
        <v>0</v>
      </c>
      <c r="F277" s="154">
        <v>0</v>
      </c>
      <c r="G277" s="64" t="s">
        <v>1367</v>
      </c>
      <c r="H277" s="354">
        <v>0</v>
      </c>
      <c r="I277" s="356">
        <v>0</v>
      </c>
      <c r="J277" s="153">
        <v>0</v>
      </c>
      <c r="K277" s="154">
        <v>0</v>
      </c>
      <c r="L277" s="345" t="s">
        <v>1367</v>
      </c>
      <c r="M277" s="153">
        <v>0</v>
      </c>
      <c r="N277" s="154">
        <v>0</v>
      </c>
      <c r="O277" s="64" t="s">
        <v>1367</v>
      </c>
      <c r="P277" s="153">
        <v>0</v>
      </c>
      <c r="Q277" s="154">
        <v>0</v>
      </c>
      <c r="R277" s="64" t="s">
        <v>1367</v>
      </c>
    </row>
    <row r="278" spans="1:18" x14ac:dyDescent="0.45">
      <c r="A278" s="19" t="s">
        <v>1365</v>
      </c>
      <c r="B278" s="23" t="s">
        <v>464</v>
      </c>
      <c r="C278" s="17" t="s">
        <v>465</v>
      </c>
      <c r="D278" s="316">
        <v>0</v>
      </c>
      <c r="E278" s="355">
        <v>0</v>
      </c>
      <c r="F278" s="154">
        <v>0</v>
      </c>
      <c r="G278" s="64" t="s">
        <v>1367</v>
      </c>
      <c r="H278" s="354">
        <v>0</v>
      </c>
      <c r="I278" s="356">
        <v>0</v>
      </c>
      <c r="J278" s="153">
        <v>0</v>
      </c>
      <c r="K278" s="154">
        <v>0</v>
      </c>
      <c r="L278" s="345" t="s">
        <v>1367</v>
      </c>
      <c r="M278" s="153">
        <v>0</v>
      </c>
      <c r="N278" s="154">
        <v>0</v>
      </c>
      <c r="O278" s="64" t="s">
        <v>1367</v>
      </c>
      <c r="P278" s="153">
        <v>0</v>
      </c>
      <c r="Q278" s="154">
        <v>0</v>
      </c>
      <c r="R278" s="64" t="s">
        <v>1367</v>
      </c>
    </row>
    <row r="279" spans="1:18" x14ac:dyDescent="0.45">
      <c r="A279" s="19" t="s">
        <v>1363</v>
      </c>
      <c r="B279" s="25" t="s">
        <v>888</v>
      </c>
      <c r="C279" s="17"/>
      <c r="D279" s="315">
        <v>0</v>
      </c>
      <c r="E279" s="351">
        <v>0</v>
      </c>
      <c r="F279" s="148">
        <v>0</v>
      </c>
      <c r="G279" s="64" t="s">
        <v>1367</v>
      </c>
      <c r="H279" s="350">
        <v>0</v>
      </c>
      <c r="I279" s="352">
        <v>0</v>
      </c>
      <c r="J279" s="147">
        <v>1</v>
      </c>
      <c r="K279" s="148">
        <v>1</v>
      </c>
      <c r="L279" s="353">
        <v>1</v>
      </c>
      <c r="M279" s="147">
        <v>0</v>
      </c>
      <c r="N279" s="148">
        <v>0</v>
      </c>
      <c r="O279" s="103" t="s">
        <v>1367</v>
      </c>
      <c r="P279" s="147">
        <v>0</v>
      </c>
      <c r="Q279" s="148">
        <v>0</v>
      </c>
      <c r="R279" s="103" t="s">
        <v>1367</v>
      </c>
    </row>
    <row r="280" spans="1:18" x14ac:dyDescent="0.45">
      <c r="A280" s="19" t="s">
        <v>1365</v>
      </c>
      <c r="B280" s="23" t="s">
        <v>467</v>
      </c>
      <c r="C280" s="17" t="s">
        <v>468</v>
      </c>
      <c r="D280" s="316">
        <v>0</v>
      </c>
      <c r="E280" s="355">
        <v>0</v>
      </c>
      <c r="F280" s="154">
        <v>0</v>
      </c>
      <c r="G280" s="64" t="s">
        <v>1367</v>
      </c>
      <c r="H280" s="354">
        <v>0</v>
      </c>
      <c r="I280" s="356">
        <v>0</v>
      </c>
      <c r="J280" s="153">
        <v>0</v>
      </c>
      <c r="K280" s="154">
        <v>0</v>
      </c>
      <c r="L280" s="345" t="s">
        <v>1367</v>
      </c>
      <c r="M280" s="153">
        <v>0</v>
      </c>
      <c r="N280" s="154">
        <v>0</v>
      </c>
      <c r="O280" s="64" t="s">
        <v>1367</v>
      </c>
      <c r="P280" s="153">
        <v>0</v>
      </c>
      <c r="Q280" s="154">
        <v>0</v>
      </c>
      <c r="R280" s="64" t="s">
        <v>1367</v>
      </c>
    </row>
    <row r="281" spans="1:18" x14ac:dyDescent="0.45">
      <c r="A281" s="19" t="s">
        <v>1365</v>
      </c>
      <c r="B281" s="23" t="s">
        <v>469</v>
      </c>
      <c r="C281" s="17" t="s">
        <v>470</v>
      </c>
      <c r="D281" s="316">
        <v>0</v>
      </c>
      <c r="E281" s="355">
        <v>0</v>
      </c>
      <c r="F281" s="154">
        <v>0</v>
      </c>
      <c r="G281" s="64" t="s">
        <v>1367</v>
      </c>
      <c r="H281" s="354">
        <v>0</v>
      </c>
      <c r="I281" s="356">
        <v>0</v>
      </c>
      <c r="J281" s="153">
        <v>0</v>
      </c>
      <c r="K281" s="154">
        <v>0</v>
      </c>
      <c r="L281" s="345" t="s">
        <v>1367</v>
      </c>
      <c r="M281" s="153">
        <v>0</v>
      </c>
      <c r="N281" s="154">
        <v>0</v>
      </c>
      <c r="O281" s="64" t="s">
        <v>1367</v>
      </c>
      <c r="P281" s="153">
        <v>0</v>
      </c>
      <c r="Q281" s="154">
        <v>0</v>
      </c>
      <c r="R281" s="64" t="s">
        <v>1367</v>
      </c>
    </row>
    <row r="282" spans="1:18" x14ac:dyDescent="0.45">
      <c r="A282" s="19" t="s">
        <v>1365</v>
      </c>
      <c r="B282" s="23" t="s">
        <v>471</v>
      </c>
      <c r="C282" s="17" t="s">
        <v>472</v>
      </c>
      <c r="D282" s="316">
        <v>0</v>
      </c>
      <c r="E282" s="355">
        <v>0</v>
      </c>
      <c r="F282" s="154">
        <v>0</v>
      </c>
      <c r="G282" s="64" t="s">
        <v>1367</v>
      </c>
      <c r="H282" s="354">
        <v>0</v>
      </c>
      <c r="I282" s="356">
        <v>0</v>
      </c>
      <c r="J282" s="153">
        <v>0</v>
      </c>
      <c r="K282" s="154">
        <v>0</v>
      </c>
      <c r="L282" s="345" t="s">
        <v>1367</v>
      </c>
      <c r="M282" s="153">
        <v>0</v>
      </c>
      <c r="N282" s="154">
        <v>0</v>
      </c>
      <c r="O282" s="64" t="s">
        <v>1367</v>
      </c>
      <c r="P282" s="153">
        <v>0</v>
      </c>
      <c r="Q282" s="154">
        <v>0</v>
      </c>
      <c r="R282" s="64" t="s">
        <v>1367</v>
      </c>
    </row>
    <row r="283" spans="1:18" x14ac:dyDescent="0.45">
      <c r="A283" s="19" t="s">
        <v>1365</v>
      </c>
      <c r="B283" s="23" t="s">
        <v>887</v>
      </c>
      <c r="C283" s="17" t="s">
        <v>473</v>
      </c>
      <c r="D283" s="316">
        <v>0</v>
      </c>
      <c r="E283" s="355">
        <v>0</v>
      </c>
      <c r="F283" s="154">
        <v>0</v>
      </c>
      <c r="G283" s="64" t="s">
        <v>1367</v>
      </c>
      <c r="H283" s="354">
        <v>0</v>
      </c>
      <c r="I283" s="356">
        <v>0</v>
      </c>
      <c r="J283" s="153">
        <v>0</v>
      </c>
      <c r="K283" s="154">
        <v>0</v>
      </c>
      <c r="L283" s="345" t="s">
        <v>1367</v>
      </c>
      <c r="M283" s="153">
        <v>0</v>
      </c>
      <c r="N283" s="154">
        <v>0</v>
      </c>
      <c r="O283" s="64" t="s">
        <v>1367</v>
      </c>
      <c r="P283" s="153">
        <v>0</v>
      </c>
      <c r="Q283" s="154">
        <v>0</v>
      </c>
      <c r="R283" s="64" t="s">
        <v>1367</v>
      </c>
    </row>
    <row r="284" spans="1:18" x14ac:dyDescent="0.45">
      <c r="A284" s="19" t="s">
        <v>1365</v>
      </c>
      <c r="B284" s="23" t="s">
        <v>474</v>
      </c>
      <c r="C284" s="17" t="s">
        <v>475</v>
      </c>
      <c r="D284" s="316">
        <v>0</v>
      </c>
      <c r="E284" s="355">
        <v>0</v>
      </c>
      <c r="F284" s="154">
        <v>0</v>
      </c>
      <c r="G284" s="64" t="s">
        <v>1367</v>
      </c>
      <c r="H284" s="354">
        <v>0</v>
      </c>
      <c r="I284" s="356">
        <v>0</v>
      </c>
      <c r="J284" s="153">
        <v>0</v>
      </c>
      <c r="K284" s="154">
        <v>0</v>
      </c>
      <c r="L284" s="345" t="s">
        <v>1367</v>
      </c>
      <c r="M284" s="153">
        <v>0</v>
      </c>
      <c r="N284" s="154">
        <v>0</v>
      </c>
      <c r="O284" s="64" t="s">
        <v>1367</v>
      </c>
      <c r="P284" s="153">
        <v>0</v>
      </c>
      <c r="Q284" s="154">
        <v>0</v>
      </c>
      <c r="R284" s="64" t="s">
        <v>1367</v>
      </c>
    </row>
    <row r="285" spans="1:18" x14ac:dyDescent="0.45">
      <c r="A285" s="19" t="s">
        <v>1365</v>
      </c>
      <c r="B285" s="23" t="s">
        <v>476</v>
      </c>
      <c r="C285" s="17" t="s">
        <v>477</v>
      </c>
      <c r="D285" s="316">
        <v>0</v>
      </c>
      <c r="E285" s="355">
        <v>0</v>
      </c>
      <c r="F285" s="154">
        <v>0</v>
      </c>
      <c r="G285" s="64" t="s">
        <v>1367</v>
      </c>
      <c r="H285" s="354">
        <v>0</v>
      </c>
      <c r="I285" s="356">
        <v>0</v>
      </c>
      <c r="J285" s="153">
        <v>0</v>
      </c>
      <c r="K285" s="154">
        <v>0</v>
      </c>
      <c r="L285" s="345" t="s">
        <v>1367</v>
      </c>
      <c r="M285" s="153">
        <v>0</v>
      </c>
      <c r="N285" s="154">
        <v>0</v>
      </c>
      <c r="O285" s="64" t="s">
        <v>1367</v>
      </c>
      <c r="P285" s="153">
        <v>0</v>
      </c>
      <c r="Q285" s="154">
        <v>0</v>
      </c>
      <c r="R285" s="64" t="s">
        <v>1367</v>
      </c>
    </row>
    <row r="286" spans="1:18" x14ac:dyDescent="0.45">
      <c r="A286" s="19" t="s">
        <v>1365</v>
      </c>
      <c r="B286" s="23" t="s">
        <v>478</v>
      </c>
      <c r="C286" s="17" t="s">
        <v>479</v>
      </c>
      <c r="D286" s="316">
        <v>0</v>
      </c>
      <c r="E286" s="355">
        <v>0</v>
      </c>
      <c r="F286" s="154">
        <v>0</v>
      </c>
      <c r="G286" s="64" t="s">
        <v>1367</v>
      </c>
      <c r="H286" s="354">
        <v>0</v>
      </c>
      <c r="I286" s="356">
        <v>0</v>
      </c>
      <c r="J286" s="153">
        <v>1</v>
      </c>
      <c r="K286" s="154">
        <v>1</v>
      </c>
      <c r="L286" s="345">
        <v>1</v>
      </c>
      <c r="M286" s="153">
        <v>0</v>
      </c>
      <c r="N286" s="154">
        <v>0</v>
      </c>
      <c r="O286" s="64" t="s">
        <v>1367</v>
      </c>
      <c r="P286" s="153">
        <v>0</v>
      </c>
      <c r="Q286" s="154">
        <v>0</v>
      </c>
      <c r="R286" s="64" t="s">
        <v>1367</v>
      </c>
    </row>
    <row r="287" spans="1:18" x14ac:dyDescent="0.45">
      <c r="A287" s="19" t="s">
        <v>1365</v>
      </c>
      <c r="B287" s="23" t="s">
        <v>480</v>
      </c>
      <c r="C287" s="17" t="s">
        <v>481</v>
      </c>
      <c r="D287" s="316">
        <v>0</v>
      </c>
      <c r="E287" s="355">
        <v>0</v>
      </c>
      <c r="F287" s="154">
        <v>0</v>
      </c>
      <c r="G287" s="64" t="s">
        <v>1367</v>
      </c>
      <c r="H287" s="354">
        <v>0</v>
      </c>
      <c r="I287" s="356">
        <v>0</v>
      </c>
      <c r="J287" s="153">
        <v>0</v>
      </c>
      <c r="K287" s="154">
        <v>0</v>
      </c>
      <c r="L287" s="345" t="s">
        <v>1367</v>
      </c>
      <c r="M287" s="153">
        <v>0</v>
      </c>
      <c r="N287" s="154">
        <v>0</v>
      </c>
      <c r="O287" s="64" t="s">
        <v>1367</v>
      </c>
      <c r="P287" s="153">
        <v>0</v>
      </c>
      <c r="Q287" s="154">
        <v>0</v>
      </c>
      <c r="R287" s="64" t="s">
        <v>1367</v>
      </c>
    </row>
    <row r="288" spans="1:18" x14ac:dyDescent="0.45">
      <c r="A288" s="19" t="s">
        <v>1363</v>
      </c>
      <c r="B288" s="25" t="s">
        <v>889</v>
      </c>
      <c r="C288" s="17"/>
      <c r="D288" s="315">
        <v>0</v>
      </c>
      <c r="E288" s="351">
        <v>0</v>
      </c>
      <c r="F288" s="148">
        <v>3</v>
      </c>
      <c r="G288" s="64">
        <v>0</v>
      </c>
      <c r="H288" s="350">
        <v>1</v>
      </c>
      <c r="I288" s="352">
        <v>1</v>
      </c>
      <c r="J288" s="147">
        <v>1</v>
      </c>
      <c r="K288" s="148">
        <v>2</v>
      </c>
      <c r="L288" s="353">
        <v>0.5</v>
      </c>
      <c r="M288" s="147">
        <v>0</v>
      </c>
      <c r="N288" s="148">
        <v>0</v>
      </c>
      <c r="O288" s="103" t="s">
        <v>1367</v>
      </c>
      <c r="P288" s="147">
        <v>0</v>
      </c>
      <c r="Q288" s="148">
        <v>3</v>
      </c>
      <c r="R288" s="103">
        <v>0</v>
      </c>
    </row>
    <row r="289" spans="1:18" x14ac:dyDescent="0.45">
      <c r="A289" s="19" t="s">
        <v>1365</v>
      </c>
      <c r="B289" s="23" t="s">
        <v>483</v>
      </c>
      <c r="C289" s="17" t="s">
        <v>484</v>
      </c>
      <c r="D289" s="316">
        <v>0</v>
      </c>
      <c r="E289" s="355">
        <v>0</v>
      </c>
      <c r="F289" s="154">
        <v>1</v>
      </c>
      <c r="G289" s="64">
        <v>0</v>
      </c>
      <c r="H289" s="354">
        <v>1</v>
      </c>
      <c r="I289" s="356">
        <v>0</v>
      </c>
      <c r="J289" s="153">
        <v>0</v>
      </c>
      <c r="K289" s="154">
        <v>1</v>
      </c>
      <c r="L289" s="345">
        <v>0</v>
      </c>
      <c r="M289" s="153">
        <v>0</v>
      </c>
      <c r="N289" s="154">
        <v>0</v>
      </c>
      <c r="O289" s="64" t="s">
        <v>1367</v>
      </c>
      <c r="P289" s="153">
        <v>0</v>
      </c>
      <c r="Q289" s="154">
        <v>1</v>
      </c>
      <c r="R289" s="64">
        <v>0</v>
      </c>
    </row>
    <row r="290" spans="1:18" x14ac:dyDescent="0.45">
      <c r="A290" s="19" t="s">
        <v>1365</v>
      </c>
      <c r="B290" s="23" t="s">
        <v>485</v>
      </c>
      <c r="C290" s="17" t="s">
        <v>486</v>
      </c>
      <c r="D290" s="316">
        <v>0</v>
      </c>
      <c r="E290" s="355">
        <v>0</v>
      </c>
      <c r="F290" s="154">
        <v>0</v>
      </c>
      <c r="G290" s="64" t="s">
        <v>1367</v>
      </c>
      <c r="H290" s="354">
        <v>0</v>
      </c>
      <c r="I290" s="356">
        <v>0</v>
      </c>
      <c r="J290" s="153">
        <v>0</v>
      </c>
      <c r="K290" s="154">
        <v>0</v>
      </c>
      <c r="L290" s="345" t="s">
        <v>1367</v>
      </c>
      <c r="M290" s="153">
        <v>0</v>
      </c>
      <c r="N290" s="154">
        <v>0</v>
      </c>
      <c r="O290" s="64" t="s">
        <v>1367</v>
      </c>
      <c r="P290" s="153">
        <v>0</v>
      </c>
      <c r="Q290" s="154">
        <v>0</v>
      </c>
      <c r="R290" s="64" t="s">
        <v>1367</v>
      </c>
    </row>
    <row r="291" spans="1:18" x14ac:dyDescent="0.45">
      <c r="A291" s="19" t="s">
        <v>1365</v>
      </c>
      <c r="B291" s="23" t="s">
        <v>487</v>
      </c>
      <c r="C291" s="17" t="s">
        <v>488</v>
      </c>
      <c r="D291" s="316">
        <v>0</v>
      </c>
      <c r="E291" s="355">
        <v>0</v>
      </c>
      <c r="F291" s="154">
        <v>0</v>
      </c>
      <c r="G291" s="64" t="s">
        <v>1367</v>
      </c>
      <c r="H291" s="354">
        <v>0</v>
      </c>
      <c r="I291" s="356">
        <v>0</v>
      </c>
      <c r="J291" s="153">
        <v>0</v>
      </c>
      <c r="K291" s="154">
        <v>0</v>
      </c>
      <c r="L291" s="345" t="s">
        <v>1367</v>
      </c>
      <c r="M291" s="153">
        <v>0</v>
      </c>
      <c r="N291" s="154">
        <v>0</v>
      </c>
      <c r="O291" s="64" t="s">
        <v>1367</v>
      </c>
      <c r="P291" s="153">
        <v>0</v>
      </c>
      <c r="Q291" s="154">
        <v>0</v>
      </c>
      <c r="R291" s="64" t="s">
        <v>1367</v>
      </c>
    </row>
    <row r="292" spans="1:18" x14ac:dyDescent="0.45">
      <c r="A292" s="19" t="s">
        <v>1365</v>
      </c>
      <c r="B292" s="23" t="s">
        <v>489</v>
      </c>
      <c r="C292" s="17" t="s">
        <v>490</v>
      </c>
      <c r="D292" s="316">
        <v>0</v>
      </c>
      <c r="E292" s="355">
        <v>0</v>
      </c>
      <c r="F292" s="154">
        <v>0</v>
      </c>
      <c r="G292" s="64" t="s">
        <v>1367</v>
      </c>
      <c r="H292" s="354">
        <v>0</v>
      </c>
      <c r="I292" s="356">
        <v>0</v>
      </c>
      <c r="J292" s="153">
        <v>0</v>
      </c>
      <c r="K292" s="154">
        <v>0</v>
      </c>
      <c r="L292" s="345" t="s">
        <v>1367</v>
      </c>
      <c r="M292" s="153">
        <v>0</v>
      </c>
      <c r="N292" s="154">
        <v>0</v>
      </c>
      <c r="O292" s="64" t="s">
        <v>1367</v>
      </c>
      <c r="P292" s="153">
        <v>0</v>
      </c>
      <c r="Q292" s="154">
        <v>0</v>
      </c>
      <c r="R292" s="64" t="s">
        <v>1367</v>
      </c>
    </row>
    <row r="293" spans="1:18" x14ac:dyDescent="0.45">
      <c r="A293" s="19" t="s">
        <v>1365</v>
      </c>
      <c r="B293" s="23" t="s">
        <v>491</v>
      </c>
      <c r="C293" s="17" t="s">
        <v>492</v>
      </c>
      <c r="D293" s="316">
        <v>0</v>
      </c>
      <c r="E293" s="355">
        <v>0</v>
      </c>
      <c r="F293" s="154">
        <v>0</v>
      </c>
      <c r="G293" s="64" t="s">
        <v>1367</v>
      </c>
      <c r="H293" s="354">
        <v>0</v>
      </c>
      <c r="I293" s="356">
        <v>1</v>
      </c>
      <c r="J293" s="153">
        <v>1</v>
      </c>
      <c r="K293" s="154">
        <v>1</v>
      </c>
      <c r="L293" s="345">
        <v>1</v>
      </c>
      <c r="M293" s="153">
        <v>0</v>
      </c>
      <c r="N293" s="154">
        <v>0</v>
      </c>
      <c r="O293" s="64" t="s">
        <v>1367</v>
      </c>
      <c r="P293" s="153">
        <v>0</v>
      </c>
      <c r="Q293" s="154">
        <v>0</v>
      </c>
      <c r="R293" s="64" t="s">
        <v>1367</v>
      </c>
    </row>
    <row r="294" spans="1:18" x14ac:dyDescent="0.45">
      <c r="A294" s="19" t="s">
        <v>1365</v>
      </c>
      <c r="B294" s="23" t="s">
        <v>493</v>
      </c>
      <c r="C294" s="17" t="s">
        <v>494</v>
      </c>
      <c r="D294" s="316">
        <v>0</v>
      </c>
      <c r="E294" s="355">
        <v>0</v>
      </c>
      <c r="F294" s="154">
        <v>0</v>
      </c>
      <c r="G294" s="64" t="s">
        <v>1367</v>
      </c>
      <c r="H294" s="354">
        <v>0</v>
      </c>
      <c r="I294" s="356">
        <v>0</v>
      </c>
      <c r="J294" s="153">
        <v>0</v>
      </c>
      <c r="K294" s="154">
        <v>0</v>
      </c>
      <c r="L294" s="345" t="s">
        <v>1367</v>
      </c>
      <c r="M294" s="153">
        <v>0</v>
      </c>
      <c r="N294" s="154">
        <v>0</v>
      </c>
      <c r="O294" s="64" t="s">
        <v>1367</v>
      </c>
      <c r="P294" s="153">
        <v>0</v>
      </c>
      <c r="Q294" s="154">
        <v>0</v>
      </c>
      <c r="R294" s="64" t="s">
        <v>1367</v>
      </c>
    </row>
    <row r="295" spans="1:18" x14ac:dyDescent="0.45">
      <c r="A295" s="19" t="s">
        <v>1365</v>
      </c>
      <c r="B295" s="23" t="s">
        <v>495</v>
      </c>
      <c r="C295" s="17" t="s">
        <v>496</v>
      </c>
      <c r="D295" s="316">
        <v>0</v>
      </c>
      <c r="E295" s="355">
        <v>0</v>
      </c>
      <c r="F295" s="154">
        <v>2</v>
      </c>
      <c r="G295" s="64">
        <v>0</v>
      </c>
      <c r="H295" s="354">
        <v>0</v>
      </c>
      <c r="I295" s="356">
        <v>0</v>
      </c>
      <c r="J295" s="153">
        <v>0</v>
      </c>
      <c r="K295" s="154">
        <v>0</v>
      </c>
      <c r="L295" s="345" t="s">
        <v>1367</v>
      </c>
      <c r="M295" s="153">
        <v>0</v>
      </c>
      <c r="N295" s="154">
        <v>0</v>
      </c>
      <c r="O295" s="64" t="s">
        <v>1367</v>
      </c>
      <c r="P295" s="153">
        <v>0</v>
      </c>
      <c r="Q295" s="154">
        <v>2</v>
      </c>
      <c r="R295" s="64">
        <v>0</v>
      </c>
    </row>
    <row r="296" spans="1:18" x14ac:dyDescent="0.45">
      <c r="A296" s="19" t="s">
        <v>1363</v>
      </c>
      <c r="B296" s="25" t="s">
        <v>890</v>
      </c>
      <c r="C296" s="17"/>
      <c r="D296" s="315">
        <v>0</v>
      </c>
      <c r="E296" s="351">
        <v>0</v>
      </c>
      <c r="F296" s="148">
        <v>1</v>
      </c>
      <c r="G296" s="64">
        <v>0</v>
      </c>
      <c r="H296" s="350">
        <v>2</v>
      </c>
      <c r="I296" s="352">
        <v>5</v>
      </c>
      <c r="J296" s="147">
        <v>2</v>
      </c>
      <c r="K296" s="148">
        <v>4</v>
      </c>
      <c r="L296" s="353">
        <v>0.5</v>
      </c>
      <c r="M296" s="147">
        <v>0</v>
      </c>
      <c r="N296" s="148">
        <v>0</v>
      </c>
      <c r="O296" s="103" t="s">
        <v>1367</v>
      </c>
      <c r="P296" s="147">
        <v>0</v>
      </c>
      <c r="Q296" s="148">
        <v>1</v>
      </c>
      <c r="R296" s="103">
        <v>0</v>
      </c>
    </row>
    <row r="297" spans="1:18" x14ac:dyDescent="0.45">
      <c r="A297" s="19" t="s">
        <v>1365</v>
      </c>
      <c r="B297" s="23" t="s">
        <v>498</v>
      </c>
      <c r="C297" s="17" t="s">
        <v>499</v>
      </c>
      <c r="D297" s="316">
        <v>0</v>
      </c>
      <c r="E297" s="355">
        <v>0</v>
      </c>
      <c r="F297" s="154">
        <v>0</v>
      </c>
      <c r="G297" s="64" t="s">
        <v>1367</v>
      </c>
      <c r="H297" s="354">
        <v>0</v>
      </c>
      <c r="I297" s="356">
        <v>2</v>
      </c>
      <c r="J297" s="153">
        <v>1</v>
      </c>
      <c r="K297" s="154">
        <v>1</v>
      </c>
      <c r="L297" s="345">
        <v>1</v>
      </c>
      <c r="M297" s="153">
        <v>0</v>
      </c>
      <c r="N297" s="154">
        <v>0</v>
      </c>
      <c r="O297" s="64" t="s">
        <v>1367</v>
      </c>
      <c r="P297" s="153">
        <v>0</v>
      </c>
      <c r="Q297" s="154">
        <v>0</v>
      </c>
      <c r="R297" s="64" t="s">
        <v>1367</v>
      </c>
    </row>
    <row r="298" spans="1:18" x14ac:dyDescent="0.45">
      <c r="A298" s="19" t="s">
        <v>1365</v>
      </c>
      <c r="B298" s="23" t="s">
        <v>500</v>
      </c>
      <c r="C298" s="17" t="s">
        <v>501</v>
      </c>
      <c r="D298" s="316">
        <v>0</v>
      </c>
      <c r="E298" s="355">
        <v>0</v>
      </c>
      <c r="F298" s="154">
        <v>0</v>
      </c>
      <c r="G298" s="64" t="s">
        <v>1367</v>
      </c>
      <c r="H298" s="354">
        <v>0</v>
      </c>
      <c r="I298" s="356">
        <v>0</v>
      </c>
      <c r="J298" s="153">
        <v>0</v>
      </c>
      <c r="K298" s="154">
        <v>0</v>
      </c>
      <c r="L298" s="345" t="s">
        <v>1367</v>
      </c>
      <c r="M298" s="153">
        <v>0</v>
      </c>
      <c r="N298" s="154">
        <v>0</v>
      </c>
      <c r="O298" s="64" t="s">
        <v>1367</v>
      </c>
      <c r="P298" s="153">
        <v>0</v>
      </c>
      <c r="Q298" s="154">
        <v>0</v>
      </c>
      <c r="R298" s="64" t="s">
        <v>1367</v>
      </c>
    </row>
    <row r="299" spans="1:18" x14ac:dyDescent="0.45">
      <c r="A299" s="19" t="s">
        <v>1365</v>
      </c>
      <c r="B299" s="23" t="s">
        <v>502</v>
      </c>
      <c r="C299" s="17" t="s">
        <v>503</v>
      </c>
      <c r="D299" s="316">
        <v>0</v>
      </c>
      <c r="E299" s="355">
        <v>0</v>
      </c>
      <c r="F299" s="154">
        <v>0</v>
      </c>
      <c r="G299" s="64" t="s">
        <v>1367</v>
      </c>
      <c r="H299" s="354">
        <v>0</v>
      </c>
      <c r="I299" s="356">
        <v>1</v>
      </c>
      <c r="J299" s="153">
        <v>0</v>
      </c>
      <c r="K299" s="154">
        <v>1</v>
      </c>
      <c r="L299" s="345">
        <v>0</v>
      </c>
      <c r="M299" s="153">
        <v>0</v>
      </c>
      <c r="N299" s="154">
        <v>0</v>
      </c>
      <c r="O299" s="64" t="s">
        <v>1367</v>
      </c>
      <c r="P299" s="153">
        <v>0</v>
      </c>
      <c r="Q299" s="154">
        <v>0</v>
      </c>
      <c r="R299" s="64" t="s">
        <v>1367</v>
      </c>
    </row>
    <row r="300" spans="1:18" x14ac:dyDescent="0.45">
      <c r="A300" s="19" t="s">
        <v>1365</v>
      </c>
      <c r="B300" s="23" t="s">
        <v>504</v>
      </c>
      <c r="C300" s="17" t="s">
        <v>505</v>
      </c>
      <c r="D300" s="316">
        <v>0</v>
      </c>
      <c r="E300" s="355">
        <v>0</v>
      </c>
      <c r="F300" s="154">
        <v>1</v>
      </c>
      <c r="G300" s="64">
        <v>0</v>
      </c>
      <c r="H300" s="354">
        <v>0</v>
      </c>
      <c r="I300" s="356">
        <v>0</v>
      </c>
      <c r="J300" s="153">
        <v>0</v>
      </c>
      <c r="K300" s="154">
        <v>0</v>
      </c>
      <c r="L300" s="345" t="s">
        <v>1367</v>
      </c>
      <c r="M300" s="153">
        <v>0</v>
      </c>
      <c r="N300" s="154">
        <v>0</v>
      </c>
      <c r="O300" s="64" t="s">
        <v>1367</v>
      </c>
      <c r="P300" s="153">
        <v>0</v>
      </c>
      <c r="Q300" s="154">
        <v>1</v>
      </c>
      <c r="R300" s="64">
        <v>0</v>
      </c>
    </row>
    <row r="301" spans="1:18" x14ac:dyDescent="0.45">
      <c r="A301" s="19" t="s">
        <v>1365</v>
      </c>
      <c r="B301" s="23" t="s">
        <v>506</v>
      </c>
      <c r="C301" s="17" t="s">
        <v>507</v>
      </c>
      <c r="D301" s="316">
        <v>0</v>
      </c>
      <c r="E301" s="355">
        <v>0</v>
      </c>
      <c r="F301" s="154">
        <v>0</v>
      </c>
      <c r="G301" s="64" t="s">
        <v>1367</v>
      </c>
      <c r="H301" s="354">
        <v>1</v>
      </c>
      <c r="I301" s="356">
        <v>0</v>
      </c>
      <c r="J301" s="153">
        <v>0</v>
      </c>
      <c r="K301" s="154">
        <v>1</v>
      </c>
      <c r="L301" s="345">
        <v>0</v>
      </c>
      <c r="M301" s="153">
        <v>0</v>
      </c>
      <c r="N301" s="154">
        <v>0</v>
      </c>
      <c r="O301" s="64" t="s">
        <v>1367</v>
      </c>
      <c r="P301" s="153">
        <v>0</v>
      </c>
      <c r="Q301" s="154">
        <v>0</v>
      </c>
      <c r="R301" s="64" t="s">
        <v>1367</v>
      </c>
    </row>
    <row r="302" spans="1:18" x14ac:dyDescent="0.45">
      <c r="A302" s="19" t="s">
        <v>1365</v>
      </c>
      <c r="B302" s="23" t="s">
        <v>508</v>
      </c>
      <c r="C302" s="17" t="s">
        <v>509</v>
      </c>
      <c r="D302" s="316">
        <v>0</v>
      </c>
      <c r="E302" s="355">
        <v>0</v>
      </c>
      <c r="F302" s="154">
        <v>0</v>
      </c>
      <c r="G302" s="64" t="s">
        <v>1367</v>
      </c>
      <c r="H302" s="354">
        <v>0</v>
      </c>
      <c r="I302" s="356">
        <v>1</v>
      </c>
      <c r="J302" s="153">
        <v>1</v>
      </c>
      <c r="K302" s="154">
        <v>1</v>
      </c>
      <c r="L302" s="345">
        <v>1</v>
      </c>
      <c r="M302" s="153">
        <v>0</v>
      </c>
      <c r="N302" s="154">
        <v>0</v>
      </c>
      <c r="O302" s="64" t="s">
        <v>1367</v>
      </c>
      <c r="P302" s="153">
        <v>0</v>
      </c>
      <c r="Q302" s="154">
        <v>0</v>
      </c>
      <c r="R302" s="64" t="s">
        <v>1367</v>
      </c>
    </row>
    <row r="303" spans="1:18" x14ac:dyDescent="0.45">
      <c r="A303" s="19" t="s">
        <v>1365</v>
      </c>
      <c r="B303" s="23" t="s">
        <v>510</v>
      </c>
      <c r="C303" s="17" t="s">
        <v>511</v>
      </c>
      <c r="D303" s="316">
        <v>0</v>
      </c>
      <c r="E303" s="355">
        <v>0</v>
      </c>
      <c r="F303" s="154">
        <v>0</v>
      </c>
      <c r="G303" s="64" t="s">
        <v>1367</v>
      </c>
      <c r="H303" s="354">
        <v>1</v>
      </c>
      <c r="I303" s="356">
        <v>1</v>
      </c>
      <c r="J303" s="153">
        <v>0</v>
      </c>
      <c r="K303" s="154">
        <v>0</v>
      </c>
      <c r="L303" s="345" t="s">
        <v>1367</v>
      </c>
      <c r="M303" s="153">
        <v>0</v>
      </c>
      <c r="N303" s="154">
        <v>0</v>
      </c>
      <c r="O303" s="64" t="s">
        <v>1367</v>
      </c>
      <c r="P303" s="153">
        <v>0</v>
      </c>
      <c r="Q303" s="154">
        <v>0</v>
      </c>
      <c r="R303" s="64" t="s">
        <v>1367</v>
      </c>
    </row>
    <row r="304" spans="1:18" x14ac:dyDescent="0.45">
      <c r="A304" s="19" t="s">
        <v>1363</v>
      </c>
      <c r="B304" s="25" t="s">
        <v>891</v>
      </c>
      <c r="C304" s="17"/>
      <c r="D304" s="315">
        <v>0</v>
      </c>
      <c r="E304" s="351">
        <v>0</v>
      </c>
      <c r="F304" s="148">
        <v>0</v>
      </c>
      <c r="G304" s="64" t="s">
        <v>1367</v>
      </c>
      <c r="H304" s="350">
        <v>0</v>
      </c>
      <c r="I304" s="352">
        <v>1</v>
      </c>
      <c r="J304" s="147">
        <v>0</v>
      </c>
      <c r="K304" s="148">
        <v>0</v>
      </c>
      <c r="L304" s="353" t="s">
        <v>1367</v>
      </c>
      <c r="M304" s="147">
        <v>0</v>
      </c>
      <c r="N304" s="148">
        <v>0</v>
      </c>
      <c r="O304" s="103" t="s">
        <v>1367</v>
      </c>
      <c r="P304" s="147">
        <v>0</v>
      </c>
      <c r="Q304" s="148">
        <v>0</v>
      </c>
      <c r="R304" s="103" t="s">
        <v>1367</v>
      </c>
    </row>
    <row r="305" spans="1:18" x14ac:dyDescent="0.45">
      <c r="A305" s="19" t="s">
        <v>1365</v>
      </c>
      <c r="B305" s="23" t="s">
        <v>513</v>
      </c>
      <c r="C305" s="17" t="s">
        <v>514</v>
      </c>
      <c r="D305" s="316">
        <v>0</v>
      </c>
      <c r="E305" s="355">
        <v>0</v>
      </c>
      <c r="F305" s="154">
        <v>0</v>
      </c>
      <c r="G305" s="64" t="s">
        <v>1367</v>
      </c>
      <c r="H305" s="354">
        <v>0</v>
      </c>
      <c r="I305" s="356">
        <v>0</v>
      </c>
      <c r="J305" s="153">
        <v>0</v>
      </c>
      <c r="K305" s="154">
        <v>0</v>
      </c>
      <c r="L305" s="345" t="s">
        <v>1367</v>
      </c>
      <c r="M305" s="153">
        <v>0</v>
      </c>
      <c r="N305" s="154">
        <v>0</v>
      </c>
      <c r="O305" s="64" t="s">
        <v>1367</v>
      </c>
      <c r="P305" s="153">
        <v>0</v>
      </c>
      <c r="Q305" s="154">
        <v>0</v>
      </c>
      <c r="R305" s="64" t="s">
        <v>1367</v>
      </c>
    </row>
    <row r="306" spans="1:18" x14ac:dyDescent="0.45">
      <c r="A306" s="19" t="s">
        <v>1365</v>
      </c>
      <c r="B306" s="23" t="s">
        <v>515</v>
      </c>
      <c r="C306" s="17" t="s">
        <v>516</v>
      </c>
      <c r="D306" s="316">
        <v>0</v>
      </c>
      <c r="E306" s="355">
        <v>0</v>
      </c>
      <c r="F306" s="154">
        <v>0</v>
      </c>
      <c r="G306" s="64" t="s">
        <v>1367</v>
      </c>
      <c r="H306" s="354">
        <v>0</v>
      </c>
      <c r="I306" s="356">
        <v>0</v>
      </c>
      <c r="J306" s="153">
        <v>0</v>
      </c>
      <c r="K306" s="154">
        <v>0</v>
      </c>
      <c r="L306" s="345" t="s">
        <v>1367</v>
      </c>
      <c r="M306" s="153">
        <v>0</v>
      </c>
      <c r="N306" s="154">
        <v>0</v>
      </c>
      <c r="O306" s="64" t="s">
        <v>1367</v>
      </c>
      <c r="P306" s="153">
        <v>0</v>
      </c>
      <c r="Q306" s="154">
        <v>0</v>
      </c>
      <c r="R306" s="64" t="s">
        <v>1367</v>
      </c>
    </row>
    <row r="307" spans="1:18" x14ac:dyDescent="0.45">
      <c r="A307" s="19" t="s">
        <v>1365</v>
      </c>
      <c r="B307" s="23" t="s">
        <v>517</v>
      </c>
      <c r="C307" s="17" t="s">
        <v>518</v>
      </c>
      <c r="D307" s="316">
        <v>0</v>
      </c>
      <c r="E307" s="355">
        <v>0</v>
      </c>
      <c r="F307" s="154">
        <v>0</v>
      </c>
      <c r="G307" s="64" t="s">
        <v>1367</v>
      </c>
      <c r="H307" s="354">
        <v>0</v>
      </c>
      <c r="I307" s="356">
        <v>1</v>
      </c>
      <c r="J307" s="153">
        <v>0</v>
      </c>
      <c r="K307" s="154">
        <v>0</v>
      </c>
      <c r="L307" s="345" t="s">
        <v>1367</v>
      </c>
      <c r="M307" s="153">
        <v>0</v>
      </c>
      <c r="N307" s="154">
        <v>0</v>
      </c>
      <c r="O307" s="64" t="s">
        <v>1367</v>
      </c>
      <c r="P307" s="153">
        <v>0</v>
      </c>
      <c r="Q307" s="154">
        <v>0</v>
      </c>
      <c r="R307" s="64" t="s">
        <v>1367</v>
      </c>
    </row>
    <row r="308" spans="1:18" x14ac:dyDescent="0.45">
      <c r="A308" s="19" t="s">
        <v>1365</v>
      </c>
      <c r="B308" s="23" t="s">
        <v>519</v>
      </c>
      <c r="C308" s="17" t="s">
        <v>520</v>
      </c>
      <c r="D308" s="316">
        <v>0</v>
      </c>
      <c r="E308" s="355">
        <v>0</v>
      </c>
      <c r="F308" s="154">
        <v>0</v>
      </c>
      <c r="G308" s="64" t="s">
        <v>1367</v>
      </c>
      <c r="H308" s="354">
        <v>0</v>
      </c>
      <c r="I308" s="356">
        <v>0</v>
      </c>
      <c r="J308" s="153">
        <v>0</v>
      </c>
      <c r="K308" s="154">
        <v>0</v>
      </c>
      <c r="L308" s="345" t="s">
        <v>1367</v>
      </c>
      <c r="M308" s="153">
        <v>0</v>
      </c>
      <c r="N308" s="154">
        <v>0</v>
      </c>
      <c r="O308" s="64" t="s">
        <v>1367</v>
      </c>
      <c r="P308" s="153">
        <v>0</v>
      </c>
      <c r="Q308" s="154">
        <v>0</v>
      </c>
      <c r="R308" s="64" t="s">
        <v>1367</v>
      </c>
    </row>
    <row r="309" spans="1:18" ht="6.75" customHeight="1" x14ac:dyDescent="0.45">
      <c r="A309" s="19"/>
      <c r="B309" s="50"/>
      <c r="C309" s="49"/>
      <c r="D309" s="357"/>
      <c r="E309" s="358"/>
      <c r="F309" s="358"/>
      <c r="G309" s="358"/>
      <c r="H309" s="358"/>
      <c r="I309" s="358"/>
      <c r="J309" s="357"/>
      <c r="K309" s="357"/>
      <c r="L309" s="358"/>
      <c r="M309" s="357"/>
      <c r="N309" s="357"/>
      <c r="O309" s="358"/>
      <c r="P309" s="357"/>
      <c r="Q309" s="357"/>
      <c r="R309" s="358"/>
    </row>
    <row r="310" spans="1:18" x14ac:dyDescent="0.45">
      <c r="A310" s="19" t="s">
        <v>0</v>
      </c>
      <c r="B310" s="25" t="s">
        <v>817</v>
      </c>
      <c r="C310" s="17"/>
      <c r="D310" s="314">
        <v>12</v>
      </c>
      <c r="E310" s="347">
        <v>0</v>
      </c>
      <c r="F310" s="139">
        <v>3</v>
      </c>
      <c r="G310" s="64">
        <v>0</v>
      </c>
      <c r="H310" s="346">
        <v>1</v>
      </c>
      <c r="I310" s="348">
        <v>4</v>
      </c>
      <c r="J310" s="138">
        <v>8</v>
      </c>
      <c r="K310" s="139">
        <v>10</v>
      </c>
      <c r="L310" s="349">
        <v>0.8</v>
      </c>
      <c r="M310" s="138">
        <v>0</v>
      </c>
      <c r="N310" s="139">
        <v>1</v>
      </c>
      <c r="O310" s="103">
        <v>0</v>
      </c>
      <c r="P310" s="138">
        <v>0</v>
      </c>
      <c r="Q310" s="139">
        <v>3</v>
      </c>
      <c r="R310" s="103">
        <v>0</v>
      </c>
    </row>
    <row r="311" spans="1:18" x14ac:dyDescent="0.45">
      <c r="A311" s="19" t="s">
        <v>1363</v>
      </c>
      <c r="B311" s="25" t="s">
        <v>892</v>
      </c>
      <c r="C311" s="17"/>
      <c r="D311" s="315">
        <v>0</v>
      </c>
      <c r="E311" s="351">
        <v>0</v>
      </c>
      <c r="F311" s="148">
        <v>1</v>
      </c>
      <c r="G311" s="64">
        <v>0</v>
      </c>
      <c r="H311" s="350">
        <v>1</v>
      </c>
      <c r="I311" s="352">
        <v>1</v>
      </c>
      <c r="J311" s="147">
        <v>0</v>
      </c>
      <c r="K311" s="148">
        <v>1</v>
      </c>
      <c r="L311" s="353">
        <v>0</v>
      </c>
      <c r="M311" s="147">
        <v>0</v>
      </c>
      <c r="N311" s="148">
        <v>0</v>
      </c>
      <c r="O311" s="103" t="s">
        <v>1367</v>
      </c>
      <c r="P311" s="147">
        <v>0</v>
      </c>
      <c r="Q311" s="148">
        <v>1</v>
      </c>
      <c r="R311" s="103">
        <v>0</v>
      </c>
    </row>
    <row r="312" spans="1:18" x14ac:dyDescent="0.45">
      <c r="A312" s="19" t="s">
        <v>1365</v>
      </c>
      <c r="B312" s="23" t="s">
        <v>893</v>
      </c>
      <c r="C312" s="17" t="s">
        <v>524</v>
      </c>
      <c r="D312" s="316">
        <v>0</v>
      </c>
      <c r="E312" s="355">
        <v>0</v>
      </c>
      <c r="F312" s="154">
        <v>0</v>
      </c>
      <c r="G312" s="64" t="s">
        <v>1367</v>
      </c>
      <c r="H312" s="354">
        <v>0</v>
      </c>
      <c r="I312" s="356">
        <v>1</v>
      </c>
      <c r="J312" s="153">
        <v>0</v>
      </c>
      <c r="K312" s="154">
        <v>0</v>
      </c>
      <c r="L312" s="345" t="s">
        <v>1367</v>
      </c>
      <c r="M312" s="153">
        <v>0</v>
      </c>
      <c r="N312" s="154">
        <v>0</v>
      </c>
      <c r="O312" s="64" t="s">
        <v>1367</v>
      </c>
      <c r="P312" s="153">
        <v>0</v>
      </c>
      <c r="Q312" s="154">
        <v>0</v>
      </c>
      <c r="R312" s="64" t="s">
        <v>1367</v>
      </c>
    </row>
    <row r="313" spans="1:18" x14ac:dyDescent="0.45">
      <c r="A313" s="19" t="s">
        <v>1365</v>
      </c>
      <c r="B313" s="23" t="s">
        <v>894</v>
      </c>
      <c r="C313" s="17" t="s">
        <v>526</v>
      </c>
      <c r="D313" s="316">
        <v>0</v>
      </c>
      <c r="E313" s="355">
        <v>0</v>
      </c>
      <c r="F313" s="154">
        <v>0</v>
      </c>
      <c r="G313" s="64" t="s">
        <v>1367</v>
      </c>
      <c r="H313" s="354">
        <v>0</v>
      </c>
      <c r="I313" s="356">
        <v>0</v>
      </c>
      <c r="J313" s="153">
        <v>0</v>
      </c>
      <c r="K313" s="154">
        <v>0</v>
      </c>
      <c r="L313" s="345" t="s">
        <v>1367</v>
      </c>
      <c r="M313" s="153">
        <v>0</v>
      </c>
      <c r="N313" s="154">
        <v>0</v>
      </c>
      <c r="O313" s="64" t="s">
        <v>1367</v>
      </c>
      <c r="P313" s="153">
        <v>0</v>
      </c>
      <c r="Q313" s="154">
        <v>0</v>
      </c>
      <c r="R313" s="64" t="s">
        <v>1367</v>
      </c>
    </row>
    <row r="314" spans="1:18" x14ac:dyDescent="0.45">
      <c r="A314" s="19" t="s">
        <v>1365</v>
      </c>
      <c r="B314" s="23" t="s">
        <v>895</v>
      </c>
      <c r="C314" s="17" t="s">
        <v>528</v>
      </c>
      <c r="D314" s="316">
        <v>0</v>
      </c>
      <c r="E314" s="355">
        <v>0</v>
      </c>
      <c r="F314" s="154">
        <v>0</v>
      </c>
      <c r="G314" s="64" t="s">
        <v>1367</v>
      </c>
      <c r="H314" s="354">
        <v>0</v>
      </c>
      <c r="I314" s="356">
        <v>0</v>
      </c>
      <c r="J314" s="153">
        <v>0</v>
      </c>
      <c r="K314" s="154">
        <v>1</v>
      </c>
      <c r="L314" s="345">
        <v>0</v>
      </c>
      <c r="M314" s="153">
        <v>0</v>
      </c>
      <c r="N314" s="154">
        <v>0</v>
      </c>
      <c r="O314" s="64" t="s">
        <v>1367</v>
      </c>
      <c r="P314" s="153">
        <v>0</v>
      </c>
      <c r="Q314" s="154">
        <v>0</v>
      </c>
      <c r="R314" s="64" t="s">
        <v>1367</v>
      </c>
    </row>
    <row r="315" spans="1:18" x14ac:dyDescent="0.45">
      <c r="A315" s="19" t="s">
        <v>1365</v>
      </c>
      <c r="B315" s="23" t="s">
        <v>896</v>
      </c>
      <c r="C315" s="17" t="s">
        <v>530</v>
      </c>
      <c r="D315" s="316">
        <v>0</v>
      </c>
      <c r="E315" s="355">
        <v>0</v>
      </c>
      <c r="F315" s="154">
        <v>0</v>
      </c>
      <c r="G315" s="64" t="s">
        <v>1367</v>
      </c>
      <c r="H315" s="354">
        <v>0</v>
      </c>
      <c r="I315" s="356">
        <v>0</v>
      </c>
      <c r="J315" s="153">
        <v>0</v>
      </c>
      <c r="K315" s="154">
        <v>0</v>
      </c>
      <c r="L315" s="345" t="s">
        <v>1367</v>
      </c>
      <c r="M315" s="153">
        <v>0</v>
      </c>
      <c r="N315" s="154">
        <v>0</v>
      </c>
      <c r="O315" s="64" t="s">
        <v>1367</v>
      </c>
      <c r="P315" s="153">
        <v>0</v>
      </c>
      <c r="Q315" s="154">
        <v>0</v>
      </c>
      <c r="R315" s="64" t="s">
        <v>1367</v>
      </c>
    </row>
    <row r="316" spans="1:18" x14ac:dyDescent="0.45">
      <c r="A316" s="19" t="s">
        <v>1365</v>
      </c>
      <c r="B316" s="23" t="s">
        <v>897</v>
      </c>
      <c r="C316" s="17" t="s">
        <v>898</v>
      </c>
      <c r="D316" s="316">
        <v>0</v>
      </c>
      <c r="E316" s="355">
        <v>0</v>
      </c>
      <c r="F316" s="154">
        <v>1</v>
      </c>
      <c r="G316" s="64">
        <v>0</v>
      </c>
      <c r="H316" s="354">
        <v>1</v>
      </c>
      <c r="I316" s="356">
        <v>0</v>
      </c>
      <c r="J316" s="153">
        <v>0</v>
      </c>
      <c r="K316" s="154">
        <v>0</v>
      </c>
      <c r="L316" s="345" t="s">
        <v>1367</v>
      </c>
      <c r="M316" s="153">
        <v>0</v>
      </c>
      <c r="N316" s="154">
        <v>0</v>
      </c>
      <c r="O316" s="64" t="s">
        <v>1367</v>
      </c>
      <c r="P316" s="153">
        <v>0</v>
      </c>
      <c r="Q316" s="154">
        <v>1</v>
      </c>
      <c r="R316" s="64">
        <v>0</v>
      </c>
    </row>
    <row r="317" spans="1:18" x14ac:dyDescent="0.45">
      <c r="A317" s="19" t="s">
        <v>1365</v>
      </c>
      <c r="B317" s="23" t="s">
        <v>899</v>
      </c>
      <c r="C317" s="17" t="s">
        <v>532</v>
      </c>
      <c r="D317" s="316">
        <v>0</v>
      </c>
      <c r="E317" s="355">
        <v>0</v>
      </c>
      <c r="F317" s="154">
        <v>0</v>
      </c>
      <c r="G317" s="64" t="s">
        <v>1367</v>
      </c>
      <c r="H317" s="354">
        <v>0</v>
      </c>
      <c r="I317" s="356">
        <v>0</v>
      </c>
      <c r="J317" s="153">
        <v>0</v>
      </c>
      <c r="K317" s="154">
        <v>0</v>
      </c>
      <c r="L317" s="345" t="s">
        <v>1367</v>
      </c>
      <c r="M317" s="153">
        <v>0</v>
      </c>
      <c r="N317" s="154">
        <v>0</v>
      </c>
      <c r="O317" s="64" t="s">
        <v>1367</v>
      </c>
      <c r="P317" s="153">
        <v>0</v>
      </c>
      <c r="Q317" s="154">
        <v>0</v>
      </c>
      <c r="R317" s="64" t="s">
        <v>1367</v>
      </c>
    </row>
    <row r="318" spans="1:18" x14ac:dyDescent="0.45">
      <c r="A318" s="19" t="s">
        <v>1365</v>
      </c>
      <c r="B318" s="23" t="s">
        <v>900</v>
      </c>
      <c r="C318" s="17" t="s">
        <v>534</v>
      </c>
      <c r="D318" s="316">
        <v>0</v>
      </c>
      <c r="E318" s="355">
        <v>0</v>
      </c>
      <c r="F318" s="154">
        <v>0</v>
      </c>
      <c r="G318" s="64" t="s">
        <v>1367</v>
      </c>
      <c r="H318" s="354">
        <v>0</v>
      </c>
      <c r="I318" s="356">
        <v>0</v>
      </c>
      <c r="J318" s="153">
        <v>0</v>
      </c>
      <c r="K318" s="154">
        <v>0</v>
      </c>
      <c r="L318" s="345" t="s">
        <v>1367</v>
      </c>
      <c r="M318" s="153">
        <v>0</v>
      </c>
      <c r="N318" s="154">
        <v>0</v>
      </c>
      <c r="O318" s="64" t="s">
        <v>1367</v>
      </c>
      <c r="P318" s="153">
        <v>0</v>
      </c>
      <c r="Q318" s="154">
        <v>0</v>
      </c>
      <c r="R318" s="64" t="s">
        <v>1367</v>
      </c>
    </row>
    <row r="319" spans="1:18" x14ac:dyDescent="0.45">
      <c r="A319" s="19" t="s">
        <v>1363</v>
      </c>
      <c r="B319" s="25" t="s">
        <v>901</v>
      </c>
      <c r="C319" s="17"/>
      <c r="D319" s="315">
        <v>4</v>
      </c>
      <c r="E319" s="351">
        <v>0</v>
      </c>
      <c r="F319" s="148">
        <v>0</v>
      </c>
      <c r="G319" s="64" t="s">
        <v>1367</v>
      </c>
      <c r="H319" s="350">
        <v>0</v>
      </c>
      <c r="I319" s="352">
        <v>3</v>
      </c>
      <c r="J319" s="147">
        <v>2</v>
      </c>
      <c r="K319" s="148">
        <v>2</v>
      </c>
      <c r="L319" s="353">
        <v>1</v>
      </c>
      <c r="M319" s="147">
        <v>0</v>
      </c>
      <c r="N319" s="148">
        <v>0</v>
      </c>
      <c r="O319" s="103" t="s">
        <v>1367</v>
      </c>
      <c r="P319" s="147">
        <v>0</v>
      </c>
      <c r="Q319" s="148">
        <v>0</v>
      </c>
      <c r="R319" s="103" t="s">
        <v>1367</v>
      </c>
    </row>
    <row r="320" spans="1:18" x14ac:dyDescent="0.45">
      <c r="A320" s="19" t="s">
        <v>1365</v>
      </c>
      <c r="B320" s="23" t="s">
        <v>902</v>
      </c>
      <c r="C320" s="17" t="s">
        <v>537</v>
      </c>
      <c r="D320" s="316">
        <v>0</v>
      </c>
      <c r="E320" s="355">
        <v>0</v>
      </c>
      <c r="F320" s="154">
        <v>0</v>
      </c>
      <c r="G320" s="64" t="s">
        <v>1367</v>
      </c>
      <c r="H320" s="354">
        <v>0</v>
      </c>
      <c r="I320" s="356">
        <v>0</v>
      </c>
      <c r="J320" s="153">
        <v>0</v>
      </c>
      <c r="K320" s="154">
        <v>0</v>
      </c>
      <c r="L320" s="345" t="s">
        <v>1367</v>
      </c>
      <c r="M320" s="153">
        <v>0</v>
      </c>
      <c r="N320" s="154">
        <v>0</v>
      </c>
      <c r="O320" s="64" t="s">
        <v>1367</v>
      </c>
      <c r="P320" s="153">
        <v>0</v>
      </c>
      <c r="Q320" s="154">
        <v>0</v>
      </c>
      <c r="R320" s="64" t="s">
        <v>1367</v>
      </c>
    </row>
    <row r="321" spans="1:18" x14ac:dyDescent="0.45">
      <c r="A321" s="19" t="s">
        <v>1365</v>
      </c>
      <c r="B321" s="23" t="s">
        <v>903</v>
      </c>
      <c r="C321" s="17" t="s">
        <v>539</v>
      </c>
      <c r="D321" s="316">
        <v>1</v>
      </c>
      <c r="E321" s="355">
        <v>0</v>
      </c>
      <c r="F321" s="154">
        <v>0</v>
      </c>
      <c r="G321" s="64" t="s">
        <v>1367</v>
      </c>
      <c r="H321" s="354">
        <v>0</v>
      </c>
      <c r="I321" s="356">
        <v>0</v>
      </c>
      <c r="J321" s="153">
        <v>0</v>
      </c>
      <c r="K321" s="154">
        <v>0</v>
      </c>
      <c r="L321" s="345" t="s">
        <v>1367</v>
      </c>
      <c r="M321" s="153">
        <v>0</v>
      </c>
      <c r="N321" s="154">
        <v>0</v>
      </c>
      <c r="O321" s="64" t="s">
        <v>1367</v>
      </c>
      <c r="P321" s="153">
        <v>0</v>
      </c>
      <c r="Q321" s="154">
        <v>0</v>
      </c>
      <c r="R321" s="64" t="s">
        <v>1367</v>
      </c>
    </row>
    <row r="322" spans="1:18" x14ac:dyDescent="0.45">
      <c r="A322" s="19" t="s">
        <v>1365</v>
      </c>
      <c r="B322" s="150" t="s">
        <v>1354</v>
      </c>
      <c r="C322" s="17" t="s">
        <v>541</v>
      </c>
      <c r="D322" s="316">
        <v>2</v>
      </c>
      <c r="E322" s="355">
        <v>0</v>
      </c>
      <c r="F322" s="154">
        <v>0</v>
      </c>
      <c r="G322" s="64" t="s">
        <v>1367</v>
      </c>
      <c r="H322" s="354">
        <v>0</v>
      </c>
      <c r="I322" s="356">
        <v>3</v>
      </c>
      <c r="J322" s="153">
        <v>1</v>
      </c>
      <c r="K322" s="154">
        <v>1</v>
      </c>
      <c r="L322" s="345">
        <v>1</v>
      </c>
      <c r="M322" s="153">
        <v>0</v>
      </c>
      <c r="N322" s="154">
        <v>0</v>
      </c>
      <c r="O322" s="64" t="s">
        <v>1367</v>
      </c>
      <c r="P322" s="153">
        <v>0</v>
      </c>
      <c r="Q322" s="154">
        <v>0</v>
      </c>
      <c r="R322" s="64" t="s">
        <v>1367</v>
      </c>
    </row>
    <row r="323" spans="1:18" x14ac:dyDescent="0.45">
      <c r="A323" s="19" t="s">
        <v>1365</v>
      </c>
      <c r="B323" s="23" t="s">
        <v>904</v>
      </c>
      <c r="C323" s="17" t="s">
        <v>543</v>
      </c>
      <c r="D323" s="316">
        <v>1</v>
      </c>
      <c r="E323" s="355">
        <v>0</v>
      </c>
      <c r="F323" s="154">
        <v>0</v>
      </c>
      <c r="G323" s="64" t="s">
        <v>1367</v>
      </c>
      <c r="H323" s="354">
        <v>0</v>
      </c>
      <c r="I323" s="356">
        <v>0</v>
      </c>
      <c r="J323" s="153">
        <v>1</v>
      </c>
      <c r="K323" s="154">
        <v>1</v>
      </c>
      <c r="L323" s="345">
        <v>1</v>
      </c>
      <c r="M323" s="153">
        <v>0</v>
      </c>
      <c r="N323" s="154">
        <v>0</v>
      </c>
      <c r="O323" s="64" t="s">
        <v>1367</v>
      </c>
      <c r="P323" s="153">
        <v>0</v>
      </c>
      <c r="Q323" s="154">
        <v>0</v>
      </c>
      <c r="R323" s="64" t="s">
        <v>1367</v>
      </c>
    </row>
    <row r="324" spans="1:18" x14ac:dyDescent="0.45">
      <c r="A324" s="19" t="s">
        <v>1365</v>
      </c>
      <c r="B324" s="23" t="s">
        <v>905</v>
      </c>
      <c r="C324" s="17" t="s">
        <v>545</v>
      </c>
      <c r="D324" s="316">
        <v>0</v>
      </c>
      <c r="E324" s="355">
        <v>0</v>
      </c>
      <c r="F324" s="154">
        <v>0</v>
      </c>
      <c r="G324" s="64" t="s">
        <v>1367</v>
      </c>
      <c r="H324" s="354">
        <v>0</v>
      </c>
      <c r="I324" s="356">
        <v>0</v>
      </c>
      <c r="J324" s="153">
        <v>0</v>
      </c>
      <c r="K324" s="154">
        <v>0</v>
      </c>
      <c r="L324" s="345" t="s">
        <v>1367</v>
      </c>
      <c r="M324" s="153">
        <v>0</v>
      </c>
      <c r="N324" s="154">
        <v>0</v>
      </c>
      <c r="O324" s="64" t="s">
        <v>1367</v>
      </c>
      <c r="P324" s="153">
        <v>0</v>
      </c>
      <c r="Q324" s="154">
        <v>0</v>
      </c>
      <c r="R324" s="64" t="s">
        <v>1367</v>
      </c>
    </row>
    <row r="325" spans="1:18" x14ac:dyDescent="0.45">
      <c r="A325" s="19" t="s">
        <v>1365</v>
      </c>
      <c r="B325" s="23" t="s">
        <v>906</v>
      </c>
      <c r="C325" s="17" t="s">
        <v>547</v>
      </c>
      <c r="D325" s="316">
        <v>0</v>
      </c>
      <c r="E325" s="355">
        <v>0</v>
      </c>
      <c r="F325" s="154">
        <v>0</v>
      </c>
      <c r="G325" s="64" t="s">
        <v>1367</v>
      </c>
      <c r="H325" s="354">
        <v>0</v>
      </c>
      <c r="I325" s="356">
        <v>0</v>
      </c>
      <c r="J325" s="153">
        <v>0</v>
      </c>
      <c r="K325" s="154">
        <v>0</v>
      </c>
      <c r="L325" s="345" t="s">
        <v>1367</v>
      </c>
      <c r="M325" s="153">
        <v>0</v>
      </c>
      <c r="N325" s="154">
        <v>0</v>
      </c>
      <c r="O325" s="64" t="s">
        <v>1367</v>
      </c>
      <c r="P325" s="153">
        <v>0</v>
      </c>
      <c r="Q325" s="154">
        <v>0</v>
      </c>
      <c r="R325" s="64" t="s">
        <v>1367</v>
      </c>
    </row>
    <row r="326" spans="1:18" x14ac:dyDescent="0.45">
      <c r="A326" s="19" t="s">
        <v>1363</v>
      </c>
      <c r="B326" s="25" t="s">
        <v>907</v>
      </c>
      <c r="C326" s="17"/>
      <c r="D326" s="315">
        <v>3</v>
      </c>
      <c r="E326" s="351">
        <v>0</v>
      </c>
      <c r="F326" s="148">
        <v>0</v>
      </c>
      <c r="G326" s="64" t="s">
        <v>1367</v>
      </c>
      <c r="H326" s="350">
        <v>0</v>
      </c>
      <c r="I326" s="352">
        <v>0</v>
      </c>
      <c r="J326" s="147">
        <v>2</v>
      </c>
      <c r="K326" s="148">
        <v>3</v>
      </c>
      <c r="L326" s="353">
        <v>0.66669999999999996</v>
      </c>
      <c r="M326" s="147">
        <v>0</v>
      </c>
      <c r="N326" s="148">
        <v>0</v>
      </c>
      <c r="O326" s="103" t="s">
        <v>1367</v>
      </c>
      <c r="P326" s="147">
        <v>0</v>
      </c>
      <c r="Q326" s="148">
        <v>0</v>
      </c>
      <c r="R326" s="103" t="s">
        <v>1367</v>
      </c>
    </row>
    <row r="327" spans="1:18" x14ac:dyDescent="0.45">
      <c r="A327" s="19" t="s">
        <v>1365</v>
      </c>
      <c r="B327" s="23" t="s">
        <v>908</v>
      </c>
      <c r="C327" s="17" t="s">
        <v>550</v>
      </c>
      <c r="D327" s="316">
        <v>0</v>
      </c>
      <c r="E327" s="355">
        <v>0</v>
      </c>
      <c r="F327" s="154">
        <v>0</v>
      </c>
      <c r="G327" s="64" t="s">
        <v>1367</v>
      </c>
      <c r="H327" s="354">
        <v>0</v>
      </c>
      <c r="I327" s="356">
        <v>0</v>
      </c>
      <c r="J327" s="153">
        <v>0</v>
      </c>
      <c r="K327" s="154">
        <v>0</v>
      </c>
      <c r="L327" s="345" t="s">
        <v>1367</v>
      </c>
      <c r="M327" s="153">
        <v>0</v>
      </c>
      <c r="N327" s="154">
        <v>0</v>
      </c>
      <c r="O327" s="64" t="s">
        <v>1367</v>
      </c>
      <c r="P327" s="153">
        <v>0</v>
      </c>
      <c r="Q327" s="154">
        <v>0</v>
      </c>
      <c r="R327" s="64" t="s">
        <v>1367</v>
      </c>
    </row>
    <row r="328" spans="1:18" x14ac:dyDescent="0.45">
      <c r="A328" s="19" t="s">
        <v>1365</v>
      </c>
      <c r="B328" s="23" t="s">
        <v>909</v>
      </c>
      <c r="C328" s="17" t="s">
        <v>552</v>
      </c>
      <c r="D328" s="316">
        <v>0</v>
      </c>
      <c r="E328" s="355">
        <v>0</v>
      </c>
      <c r="F328" s="154">
        <v>0</v>
      </c>
      <c r="G328" s="64" t="s">
        <v>1367</v>
      </c>
      <c r="H328" s="354">
        <v>0</v>
      </c>
      <c r="I328" s="356">
        <v>0</v>
      </c>
      <c r="J328" s="153">
        <v>0</v>
      </c>
      <c r="K328" s="154">
        <v>0</v>
      </c>
      <c r="L328" s="345" t="s">
        <v>1367</v>
      </c>
      <c r="M328" s="153">
        <v>0</v>
      </c>
      <c r="N328" s="154">
        <v>0</v>
      </c>
      <c r="O328" s="64" t="s">
        <v>1367</v>
      </c>
      <c r="P328" s="153">
        <v>0</v>
      </c>
      <c r="Q328" s="154">
        <v>0</v>
      </c>
      <c r="R328" s="64" t="s">
        <v>1367</v>
      </c>
    </row>
    <row r="329" spans="1:18" x14ac:dyDescent="0.45">
      <c r="A329" s="19" t="s">
        <v>1365</v>
      </c>
      <c r="B329" s="23" t="s">
        <v>910</v>
      </c>
      <c r="C329" s="17" t="s">
        <v>554</v>
      </c>
      <c r="D329" s="316">
        <v>0</v>
      </c>
      <c r="E329" s="355">
        <v>0</v>
      </c>
      <c r="F329" s="154">
        <v>0</v>
      </c>
      <c r="G329" s="64" t="s">
        <v>1367</v>
      </c>
      <c r="H329" s="354">
        <v>0</v>
      </c>
      <c r="I329" s="356">
        <v>0</v>
      </c>
      <c r="J329" s="153">
        <v>0</v>
      </c>
      <c r="K329" s="154">
        <v>0</v>
      </c>
      <c r="L329" s="345" t="s">
        <v>1367</v>
      </c>
      <c r="M329" s="153">
        <v>0</v>
      </c>
      <c r="N329" s="154">
        <v>0</v>
      </c>
      <c r="O329" s="64" t="s">
        <v>1367</v>
      </c>
      <c r="P329" s="153">
        <v>0</v>
      </c>
      <c r="Q329" s="154">
        <v>0</v>
      </c>
      <c r="R329" s="64" t="s">
        <v>1367</v>
      </c>
    </row>
    <row r="330" spans="1:18" x14ac:dyDescent="0.45">
      <c r="A330" s="19" t="s">
        <v>1365</v>
      </c>
      <c r="B330" s="23" t="s">
        <v>911</v>
      </c>
      <c r="C330" s="17" t="s">
        <v>556</v>
      </c>
      <c r="D330" s="316">
        <v>1</v>
      </c>
      <c r="E330" s="355">
        <v>0</v>
      </c>
      <c r="F330" s="154">
        <v>0</v>
      </c>
      <c r="G330" s="64" t="s">
        <v>1367</v>
      </c>
      <c r="H330" s="354">
        <v>0</v>
      </c>
      <c r="I330" s="356">
        <v>0</v>
      </c>
      <c r="J330" s="153">
        <v>1</v>
      </c>
      <c r="K330" s="154">
        <v>1</v>
      </c>
      <c r="L330" s="345">
        <v>1</v>
      </c>
      <c r="M330" s="153">
        <v>0</v>
      </c>
      <c r="N330" s="154">
        <v>0</v>
      </c>
      <c r="O330" s="64" t="s">
        <v>1367</v>
      </c>
      <c r="P330" s="153">
        <v>0</v>
      </c>
      <c r="Q330" s="154">
        <v>0</v>
      </c>
      <c r="R330" s="64" t="s">
        <v>1367</v>
      </c>
    </row>
    <row r="331" spans="1:18" x14ac:dyDescent="0.45">
      <c r="A331" s="19" t="s">
        <v>1365</v>
      </c>
      <c r="B331" s="23" t="s">
        <v>912</v>
      </c>
      <c r="C331" s="17" t="s">
        <v>558</v>
      </c>
      <c r="D331" s="316">
        <v>1</v>
      </c>
      <c r="E331" s="355">
        <v>0</v>
      </c>
      <c r="F331" s="154">
        <v>0</v>
      </c>
      <c r="G331" s="64" t="s">
        <v>1367</v>
      </c>
      <c r="H331" s="354">
        <v>0</v>
      </c>
      <c r="I331" s="356">
        <v>0</v>
      </c>
      <c r="J331" s="153">
        <v>0</v>
      </c>
      <c r="K331" s="154">
        <v>0</v>
      </c>
      <c r="L331" s="345" t="s">
        <v>1367</v>
      </c>
      <c r="M331" s="153">
        <v>0</v>
      </c>
      <c r="N331" s="154">
        <v>0</v>
      </c>
      <c r="O331" s="64" t="s">
        <v>1367</v>
      </c>
      <c r="P331" s="153">
        <v>0</v>
      </c>
      <c r="Q331" s="154">
        <v>0</v>
      </c>
      <c r="R331" s="64" t="s">
        <v>1367</v>
      </c>
    </row>
    <row r="332" spans="1:18" x14ac:dyDescent="0.45">
      <c r="A332" s="19" t="s">
        <v>1365</v>
      </c>
      <c r="B332" s="23" t="s">
        <v>913</v>
      </c>
      <c r="C332" s="17" t="s">
        <v>560</v>
      </c>
      <c r="D332" s="316">
        <v>0</v>
      </c>
      <c r="E332" s="355">
        <v>0</v>
      </c>
      <c r="F332" s="154">
        <v>0</v>
      </c>
      <c r="G332" s="64" t="s">
        <v>1367</v>
      </c>
      <c r="H332" s="354">
        <v>0</v>
      </c>
      <c r="I332" s="356">
        <v>0</v>
      </c>
      <c r="J332" s="153">
        <v>0</v>
      </c>
      <c r="K332" s="154">
        <v>0</v>
      </c>
      <c r="L332" s="345" t="s">
        <v>1367</v>
      </c>
      <c r="M332" s="153">
        <v>0</v>
      </c>
      <c r="N332" s="154">
        <v>0</v>
      </c>
      <c r="O332" s="64" t="s">
        <v>1367</v>
      </c>
      <c r="P332" s="153">
        <v>0</v>
      </c>
      <c r="Q332" s="154">
        <v>0</v>
      </c>
      <c r="R332" s="64" t="s">
        <v>1367</v>
      </c>
    </row>
    <row r="333" spans="1:18" x14ac:dyDescent="0.45">
      <c r="A333" s="19" t="s">
        <v>1365</v>
      </c>
      <c r="B333" s="23" t="s">
        <v>914</v>
      </c>
      <c r="C333" s="17" t="s">
        <v>562</v>
      </c>
      <c r="D333" s="316">
        <v>0</v>
      </c>
      <c r="E333" s="355">
        <v>0</v>
      </c>
      <c r="F333" s="154">
        <v>0</v>
      </c>
      <c r="G333" s="64" t="s">
        <v>1367</v>
      </c>
      <c r="H333" s="354">
        <v>0</v>
      </c>
      <c r="I333" s="356">
        <v>0</v>
      </c>
      <c r="J333" s="153">
        <v>1</v>
      </c>
      <c r="K333" s="154">
        <v>1</v>
      </c>
      <c r="L333" s="345">
        <v>1</v>
      </c>
      <c r="M333" s="153">
        <v>0</v>
      </c>
      <c r="N333" s="154">
        <v>0</v>
      </c>
      <c r="O333" s="64" t="s">
        <v>1367</v>
      </c>
      <c r="P333" s="153">
        <v>0</v>
      </c>
      <c r="Q333" s="154">
        <v>0</v>
      </c>
      <c r="R333" s="64" t="s">
        <v>1367</v>
      </c>
    </row>
    <row r="334" spans="1:18" x14ac:dyDescent="0.45">
      <c r="A334" s="19" t="s">
        <v>1365</v>
      </c>
      <c r="B334" s="23" t="s">
        <v>915</v>
      </c>
      <c r="C334" s="17" t="s">
        <v>564</v>
      </c>
      <c r="D334" s="316">
        <v>0</v>
      </c>
      <c r="E334" s="355">
        <v>0</v>
      </c>
      <c r="F334" s="154">
        <v>0</v>
      </c>
      <c r="G334" s="64" t="s">
        <v>1367</v>
      </c>
      <c r="H334" s="354">
        <v>0</v>
      </c>
      <c r="I334" s="356">
        <v>0</v>
      </c>
      <c r="J334" s="153">
        <v>0</v>
      </c>
      <c r="K334" s="154">
        <v>0</v>
      </c>
      <c r="L334" s="345" t="s">
        <v>1367</v>
      </c>
      <c r="M334" s="153">
        <v>0</v>
      </c>
      <c r="N334" s="154">
        <v>0</v>
      </c>
      <c r="O334" s="64" t="s">
        <v>1367</v>
      </c>
      <c r="P334" s="153">
        <v>0</v>
      </c>
      <c r="Q334" s="154">
        <v>0</v>
      </c>
      <c r="R334" s="64" t="s">
        <v>1367</v>
      </c>
    </row>
    <row r="335" spans="1:18" x14ac:dyDescent="0.45">
      <c r="A335" s="19" t="s">
        <v>1365</v>
      </c>
      <c r="B335" s="23" t="s">
        <v>916</v>
      </c>
      <c r="C335" s="17" t="s">
        <v>566</v>
      </c>
      <c r="D335" s="316">
        <v>0</v>
      </c>
      <c r="E335" s="355">
        <v>0</v>
      </c>
      <c r="F335" s="154">
        <v>0</v>
      </c>
      <c r="G335" s="64" t="s">
        <v>1367</v>
      </c>
      <c r="H335" s="354">
        <v>0</v>
      </c>
      <c r="I335" s="356">
        <v>0</v>
      </c>
      <c r="J335" s="153">
        <v>0</v>
      </c>
      <c r="K335" s="154">
        <v>0</v>
      </c>
      <c r="L335" s="345" t="s">
        <v>1367</v>
      </c>
      <c r="M335" s="153">
        <v>0</v>
      </c>
      <c r="N335" s="154">
        <v>0</v>
      </c>
      <c r="O335" s="64" t="s">
        <v>1367</v>
      </c>
      <c r="P335" s="153">
        <v>0</v>
      </c>
      <c r="Q335" s="154">
        <v>0</v>
      </c>
      <c r="R335" s="64" t="s">
        <v>1367</v>
      </c>
    </row>
    <row r="336" spans="1:18" x14ac:dyDescent="0.45">
      <c r="A336" s="19" t="s">
        <v>1365</v>
      </c>
      <c r="B336" s="23" t="s">
        <v>917</v>
      </c>
      <c r="C336" s="17" t="s">
        <v>568</v>
      </c>
      <c r="D336" s="316">
        <v>0</v>
      </c>
      <c r="E336" s="355">
        <v>0</v>
      </c>
      <c r="F336" s="154">
        <v>0</v>
      </c>
      <c r="G336" s="64" t="s">
        <v>1367</v>
      </c>
      <c r="H336" s="354">
        <v>0</v>
      </c>
      <c r="I336" s="356">
        <v>0</v>
      </c>
      <c r="J336" s="153">
        <v>0</v>
      </c>
      <c r="K336" s="154">
        <v>1</v>
      </c>
      <c r="L336" s="345">
        <v>0</v>
      </c>
      <c r="M336" s="153">
        <v>0</v>
      </c>
      <c r="N336" s="154">
        <v>0</v>
      </c>
      <c r="O336" s="64" t="s">
        <v>1367</v>
      </c>
      <c r="P336" s="153">
        <v>0</v>
      </c>
      <c r="Q336" s="154">
        <v>0</v>
      </c>
      <c r="R336" s="64" t="s">
        <v>1367</v>
      </c>
    </row>
    <row r="337" spans="1:18" x14ac:dyDescent="0.45">
      <c r="A337" s="19" t="s">
        <v>1365</v>
      </c>
      <c r="B337" s="23" t="s">
        <v>918</v>
      </c>
      <c r="C337" s="17" t="s">
        <v>570</v>
      </c>
      <c r="D337" s="316">
        <v>1</v>
      </c>
      <c r="E337" s="355">
        <v>0</v>
      </c>
      <c r="F337" s="154">
        <v>0</v>
      </c>
      <c r="G337" s="64" t="s">
        <v>1367</v>
      </c>
      <c r="H337" s="354">
        <v>0</v>
      </c>
      <c r="I337" s="356">
        <v>0</v>
      </c>
      <c r="J337" s="153">
        <v>0</v>
      </c>
      <c r="K337" s="154">
        <v>0</v>
      </c>
      <c r="L337" s="345" t="s">
        <v>1367</v>
      </c>
      <c r="M337" s="153">
        <v>0</v>
      </c>
      <c r="N337" s="154">
        <v>0</v>
      </c>
      <c r="O337" s="64" t="s">
        <v>1367</v>
      </c>
      <c r="P337" s="153">
        <v>0</v>
      </c>
      <c r="Q337" s="154">
        <v>0</v>
      </c>
      <c r="R337" s="64" t="s">
        <v>1367</v>
      </c>
    </row>
    <row r="338" spans="1:18" x14ac:dyDescent="0.45">
      <c r="A338" s="19" t="s">
        <v>1365</v>
      </c>
      <c r="B338" s="23" t="s">
        <v>919</v>
      </c>
      <c r="C338" s="17" t="s">
        <v>572</v>
      </c>
      <c r="D338" s="316">
        <v>0</v>
      </c>
      <c r="E338" s="355">
        <v>0</v>
      </c>
      <c r="F338" s="154">
        <v>0</v>
      </c>
      <c r="G338" s="64" t="s">
        <v>1367</v>
      </c>
      <c r="H338" s="354">
        <v>0</v>
      </c>
      <c r="I338" s="356">
        <v>0</v>
      </c>
      <c r="J338" s="153">
        <v>0</v>
      </c>
      <c r="K338" s="154">
        <v>0</v>
      </c>
      <c r="L338" s="345" t="s">
        <v>1367</v>
      </c>
      <c r="M338" s="153">
        <v>0</v>
      </c>
      <c r="N338" s="154">
        <v>0</v>
      </c>
      <c r="O338" s="64" t="s">
        <v>1367</v>
      </c>
      <c r="P338" s="153">
        <v>0</v>
      </c>
      <c r="Q338" s="154">
        <v>0</v>
      </c>
      <c r="R338" s="64" t="s">
        <v>1367</v>
      </c>
    </row>
    <row r="339" spans="1:18" x14ac:dyDescent="0.45">
      <c r="A339" s="19" t="s">
        <v>1365</v>
      </c>
      <c r="B339" s="23" t="s">
        <v>920</v>
      </c>
      <c r="C339" s="17" t="s">
        <v>574</v>
      </c>
      <c r="D339" s="316">
        <v>0</v>
      </c>
      <c r="E339" s="355">
        <v>0</v>
      </c>
      <c r="F339" s="154">
        <v>0</v>
      </c>
      <c r="G339" s="64" t="s">
        <v>1367</v>
      </c>
      <c r="H339" s="354">
        <v>0</v>
      </c>
      <c r="I339" s="356">
        <v>0</v>
      </c>
      <c r="J339" s="153">
        <v>0</v>
      </c>
      <c r="K339" s="154">
        <v>0</v>
      </c>
      <c r="L339" s="345" t="s">
        <v>1367</v>
      </c>
      <c r="M339" s="153">
        <v>0</v>
      </c>
      <c r="N339" s="154">
        <v>0</v>
      </c>
      <c r="O339" s="64" t="s">
        <v>1367</v>
      </c>
      <c r="P339" s="153">
        <v>0</v>
      </c>
      <c r="Q339" s="154">
        <v>0</v>
      </c>
      <c r="R339" s="64" t="s">
        <v>1367</v>
      </c>
    </row>
    <row r="340" spans="1:18" x14ac:dyDescent="0.45">
      <c r="A340" s="19" t="s">
        <v>1363</v>
      </c>
      <c r="B340" s="25" t="s">
        <v>921</v>
      </c>
      <c r="C340" s="17"/>
      <c r="D340" s="315">
        <v>1</v>
      </c>
      <c r="E340" s="351">
        <v>0</v>
      </c>
      <c r="F340" s="148">
        <v>1</v>
      </c>
      <c r="G340" s="64">
        <v>0</v>
      </c>
      <c r="H340" s="350">
        <v>0</v>
      </c>
      <c r="I340" s="352">
        <v>0</v>
      </c>
      <c r="J340" s="147">
        <v>1</v>
      </c>
      <c r="K340" s="148">
        <v>1</v>
      </c>
      <c r="L340" s="353">
        <v>1</v>
      </c>
      <c r="M340" s="147">
        <v>0</v>
      </c>
      <c r="N340" s="148">
        <v>1</v>
      </c>
      <c r="O340" s="103">
        <v>0</v>
      </c>
      <c r="P340" s="147">
        <v>0</v>
      </c>
      <c r="Q340" s="148">
        <v>1</v>
      </c>
      <c r="R340" s="103">
        <v>0</v>
      </c>
    </row>
    <row r="341" spans="1:18" x14ac:dyDescent="0.45">
      <c r="A341" s="19" t="s">
        <v>1365</v>
      </c>
      <c r="B341" s="23" t="s">
        <v>922</v>
      </c>
      <c r="C341" s="17" t="s">
        <v>577</v>
      </c>
      <c r="D341" s="316">
        <v>0</v>
      </c>
      <c r="E341" s="355">
        <v>0</v>
      </c>
      <c r="F341" s="154">
        <v>0</v>
      </c>
      <c r="G341" s="64" t="s">
        <v>1367</v>
      </c>
      <c r="H341" s="354">
        <v>0</v>
      </c>
      <c r="I341" s="356">
        <v>0</v>
      </c>
      <c r="J341" s="153">
        <v>0</v>
      </c>
      <c r="K341" s="154">
        <v>0</v>
      </c>
      <c r="L341" s="345" t="s">
        <v>1367</v>
      </c>
      <c r="M341" s="153">
        <v>0</v>
      </c>
      <c r="N341" s="154">
        <v>0</v>
      </c>
      <c r="O341" s="64" t="s">
        <v>1367</v>
      </c>
      <c r="P341" s="153">
        <v>0</v>
      </c>
      <c r="Q341" s="154">
        <v>0</v>
      </c>
      <c r="R341" s="64" t="s">
        <v>1367</v>
      </c>
    </row>
    <row r="342" spans="1:18" x14ac:dyDescent="0.45">
      <c r="A342" s="19" t="s">
        <v>1365</v>
      </c>
      <c r="B342" s="23" t="s">
        <v>923</v>
      </c>
      <c r="C342" s="17" t="s">
        <v>579</v>
      </c>
      <c r="D342" s="316">
        <v>1</v>
      </c>
      <c r="E342" s="355">
        <v>0</v>
      </c>
      <c r="F342" s="154">
        <v>0</v>
      </c>
      <c r="G342" s="64" t="s">
        <v>1367</v>
      </c>
      <c r="H342" s="354">
        <v>0</v>
      </c>
      <c r="I342" s="356">
        <v>0</v>
      </c>
      <c r="J342" s="153">
        <v>1</v>
      </c>
      <c r="K342" s="154">
        <v>1</v>
      </c>
      <c r="L342" s="345">
        <v>1</v>
      </c>
      <c r="M342" s="153">
        <v>0</v>
      </c>
      <c r="N342" s="154">
        <v>0</v>
      </c>
      <c r="O342" s="64" t="s">
        <v>1367</v>
      </c>
      <c r="P342" s="153">
        <v>0</v>
      </c>
      <c r="Q342" s="154">
        <v>0</v>
      </c>
      <c r="R342" s="64" t="s">
        <v>1367</v>
      </c>
    </row>
    <row r="343" spans="1:18" x14ac:dyDescent="0.45">
      <c r="A343" s="19" t="s">
        <v>1365</v>
      </c>
      <c r="B343" s="23" t="s">
        <v>924</v>
      </c>
      <c r="C343" s="17" t="s">
        <v>581</v>
      </c>
      <c r="D343" s="316">
        <v>0</v>
      </c>
      <c r="E343" s="355">
        <v>0</v>
      </c>
      <c r="F343" s="154">
        <v>0</v>
      </c>
      <c r="G343" s="64" t="s">
        <v>1367</v>
      </c>
      <c r="H343" s="354">
        <v>0</v>
      </c>
      <c r="I343" s="356">
        <v>0</v>
      </c>
      <c r="J343" s="153">
        <v>0</v>
      </c>
      <c r="K343" s="154">
        <v>0</v>
      </c>
      <c r="L343" s="345" t="s">
        <v>1367</v>
      </c>
      <c r="M343" s="153">
        <v>0</v>
      </c>
      <c r="N343" s="154">
        <v>1</v>
      </c>
      <c r="O343" s="64">
        <v>0</v>
      </c>
      <c r="P343" s="153">
        <v>0</v>
      </c>
      <c r="Q343" s="154">
        <v>0</v>
      </c>
      <c r="R343" s="64" t="s">
        <v>1367</v>
      </c>
    </row>
    <row r="344" spans="1:18" x14ac:dyDescent="0.45">
      <c r="A344" s="19" t="s">
        <v>1365</v>
      </c>
      <c r="B344" s="23" t="s">
        <v>925</v>
      </c>
      <c r="C344" s="17" t="s">
        <v>583</v>
      </c>
      <c r="D344" s="316">
        <v>0</v>
      </c>
      <c r="E344" s="355">
        <v>0</v>
      </c>
      <c r="F344" s="154">
        <v>0</v>
      </c>
      <c r="G344" s="64" t="s">
        <v>1367</v>
      </c>
      <c r="H344" s="354">
        <v>0</v>
      </c>
      <c r="I344" s="356">
        <v>0</v>
      </c>
      <c r="J344" s="153">
        <v>0</v>
      </c>
      <c r="K344" s="154">
        <v>0</v>
      </c>
      <c r="L344" s="345" t="s">
        <v>1367</v>
      </c>
      <c r="M344" s="153">
        <v>0</v>
      </c>
      <c r="N344" s="154">
        <v>0</v>
      </c>
      <c r="O344" s="64" t="s">
        <v>1367</v>
      </c>
      <c r="P344" s="153">
        <v>0</v>
      </c>
      <c r="Q344" s="154">
        <v>0</v>
      </c>
      <c r="R344" s="64" t="s">
        <v>1367</v>
      </c>
    </row>
    <row r="345" spans="1:18" x14ac:dyDescent="0.45">
      <c r="A345" s="19" t="s">
        <v>1365</v>
      </c>
      <c r="B345" s="23" t="s">
        <v>926</v>
      </c>
      <c r="C345" s="17" t="s">
        <v>585</v>
      </c>
      <c r="D345" s="316">
        <v>0</v>
      </c>
      <c r="E345" s="355">
        <v>0</v>
      </c>
      <c r="F345" s="154">
        <v>1</v>
      </c>
      <c r="G345" s="64">
        <v>0</v>
      </c>
      <c r="H345" s="354">
        <v>0</v>
      </c>
      <c r="I345" s="356">
        <v>0</v>
      </c>
      <c r="J345" s="153">
        <v>0</v>
      </c>
      <c r="K345" s="154">
        <v>0</v>
      </c>
      <c r="L345" s="345" t="s">
        <v>1367</v>
      </c>
      <c r="M345" s="153">
        <v>0</v>
      </c>
      <c r="N345" s="154">
        <v>0</v>
      </c>
      <c r="O345" s="64" t="s">
        <v>1367</v>
      </c>
      <c r="P345" s="153">
        <v>0</v>
      </c>
      <c r="Q345" s="154">
        <v>1</v>
      </c>
      <c r="R345" s="64">
        <v>0</v>
      </c>
    </row>
    <row r="346" spans="1:18" x14ac:dyDescent="0.45">
      <c r="A346" s="19" t="s">
        <v>1365</v>
      </c>
      <c r="B346" s="23" t="s">
        <v>927</v>
      </c>
      <c r="C346" s="17" t="s">
        <v>587</v>
      </c>
      <c r="D346" s="316">
        <v>0</v>
      </c>
      <c r="E346" s="355">
        <v>0</v>
      </c>
      <c r="F346" s="154">
        <v>0</v>
      </c>
      <c r="G346" s="64" t="s">
        <v>1367</v>
      </c>
      <c r="H346" s="354">
        <v>0</v>
      </c>
      <c r="I346" s="356">
        <v>0</v>
      </c>
      <c r="J346" s="153">
        <v>0</v>
      </c>
      <c r="K346" s="154">
        <v>0</v>
      </c>
      <c r="L346" s="345" t="s">
        <v>1367</v>
      </c>
      <c r="M346" s="153">
        <v>0</v>
      </c>
      <c r="N346" s="154">
        <v>0</v>
      </c>
      <c r="O346" s="64" t="s">
        <v>1367</v>
      </c>
      <c r="P346" s="153">
        <v>0</v>
      </c>
      <c r="Q346" s="154">
        <v>0</v>
      </c>
      <c r="R346" s="64" t="s">
        <v>1367</v>
      </c>
    </row>
    <row r="347" spans="1:18" x14ac:dyDescent="0.45">
      <c r="A347" s="19" t="s">
        <v>1365</v>
      </c>
      <c r="B347" s="23" t="s">
        <v>342</v>
      </c>
      <c r="C347" s="17" t="s">
        <v>343</v>
      </c>
      <c r="D347" s="316">
        <v>0</v>
      </c>
      <c r="E347" s="355">
        <v>0</v>
      </c>
      <c r="F347" s="154">
        <v>0</v>
      </c>
      <c r="G347" s="64" t="s">
        <v>1367</v>
      </c>
      <c r="H347" s="354">
        <v>0</v>
      </c>
      <c r="I347" s="356">
        <v>0</v>
      </c>
      <c r="J347" s="153">
        <v>0</v>
      </c>
      <c r="K347" s="154">
        <v>0</v>
      </c>
      <c r="L347" s="345" t="s">
        <v>1367</v>
      </c>
      <c r="M347" s="153">
        <v>0</v>
      </c>
      <c r="N347" s="154">
        <v>0</v>
      </c>
      <c r="O347" s="64" t="s">
        <v>1367</v>
      </c>
      <c r="P347" s="153">
        <v>0</v>
      </c>
      <c r="Q347" s="154">
        <v>0</v>
      </c>
      <c r="R347" s="64" t="s">
        <v>1367</v>
      </c>
    </row>
    <row r="348" spans="1:18" x14ac:dyDescent="0.45">
      <c r="A348" s="19" t="s">
        <v>1365</v>
      </c>
      <c r="B348" s="23" t="s">
        <v>928</v>
      </c>
      <c r="C348" s="17" t="s">
        <v>589</v>
      </c>
      <c r="D348" s="316">
        <v>0</v>
      </c>
      <c r="E348" s="355">
        <v>0</v>
      </c>
      <c r="F348" s="154">
        <v>0</v>
      </c>
      <c r="G348" s="64" t="s">
        <v>1367</v>
      </c>
      <c r="H348" s="354">
        <v>0</v>
      </c>
      <c r="I348" s="356">
        <v>0</v>
      </c>
      <c r="J348" s="153">
        <v>0</v>
      </c>
      <c r="K348" s="154">
        <v>0</v>
      </c>
      <c r="L348" s="345" t="s">
        <v>1367</v>
      </c>
      <c r="M348" s="153">
        <v>0</v>
      </c>
      <c r="N348" s="154">
        <v>0</v>
      </c>
      <c r="O348" s="64" t="s">
        <v>1367</v>
      </c>
      <c r="P348" s="153">
        <v>0</v>
      </c>
      <c r="Q348" s="154">
        <v>0</v>
      </c>
      <c r="R348" s="64" t="s">
        <v>1367</v>
      </c>
    </row>
    <row r="349" spans="1:18" x14ac:dyDescent="0.45">
      <c r="A349" s="19" t="s">
        <v>1363</v>
      </c>
      <c r="B349" s="25" t="s">
        <v>929</v>
      </c>
      <c r="C349" s="17"/>
      <c r="D349" s="315">
        <v>4</v>
      </c>
      <c r="E349" s="351">
        <v>0</v>
      </c>
      <c r="F349" s="148">
        <v>1</v>
      </c>
      <c r="G349" s="64">
        <v>0</v>
      </c>
      <c r="H349" s="350">
        <v>0</v>
      </c>
      <c r="I349" s="352">
        <v>0</v>
      </c>
      <c r="J349" s="147">
        <v>3</v>
      </c>
      <c r="K349" s="148">
        <v>3</v>
      </c>
      <c r="L349" s="353">
        <v>1</v>
      </c>
      <c r="M349" s="147">
        <v>0</v>
      </c>
      <c r="N349" s="148">
        <v>0</v>
      </c>
      <c r="O349" s="103" t="s">
        <v>1367</v>
      </c>
      <c r="P349" s="147">
        <v>0</v>
      </c>
      <c r="Q349" s="148">
        <v>1</v>
      </c>
      <c r="R349" s="103">
        <v>0</v>
      </c>
    </row>
    <row r="350" spans="1:18" x14ac:dyDescent="0.45">
      <c r="A350" s="19" t="s">
        <v>1365</v>
      </c>
      <c r="B350" s="23" t="s">
        <v>930</v>
      </c>
      <c r="C350" s="17" t="s">
        <v>592</v>
      </c>
      <c r="D350" s="316">
        <v>2</v>
      </c>
      <c r="E350" s="355">
        <v>0</v>
      </c>
      <c r="F350" s="154">
        <v>0</v>
      </c>
      <c r="G350" s="64" t="s">
        <v>1367</v>
      </c>
      <c r="H350" s="354">
        <v>0</v>
      </c>
      <c r="I350" s="356">
        <v>0</v>
      </c>
      <c r="J350" s="153">
        <v>0</v>
      </c>
      <c r="K350" s="154">
        <v>0</v>
      </c>
      <c r="L350" s="345" t="s">
        <v>1367</v>
      </c>
      <c r="M350" s="153">
        <v>0</v>
      </c>
      <c r="N350" s="154">
        <v>0</v>
      </c>
      <c r="O350" s="64" t="s">
        <v>1367</v>
      </c>
      <c r="P350" s="153">
        <v>0</v>
      </c>
      <c r="Q350" s="154">
        <v>0</v>
      </c>
      <c r="R350" s="64" t="s">
        <v>1367</v>
      </c>
    </row>
    <row r="351" spans="1:18" x14ac:dyDescent="0.45">
      <c r="A351" s="19" t="s">
        <v>1365</v>
      </c>
      <c r="B351" s="23" t="s">
        <v>931</v>
      </c>
      <c r="C351" s="17" t="s">
        <v>594</v>
      </c>
      <c r="D351" s="316">
        <v>0</v>
      </c>
      <c r="E351" s="355">
        <v>0</v>
      </c>
      <c r="F351" s="154">
        <v>0</v>
      </c>
      <c r="G351" s="64" t="s">
        <v>1367</v>
      </c>
      <c r="H351" s="354">
        <v>0</v>
      </c>
      <c r="I351" s="356">
        <v>0</v>
      </c>
      <c r="J351" s="153">
        <v>0</v>
      </c>
      <c r="K351" s="154">
        <v>0</v>
      </c>
      <c r="L351" s="345" t="s">
        <v>1367</v>
      </c>
      <c r="M351" s="153">
        <v>0</v>
      </c>
      <c r="N351" s="154">
        <v>0</v>
      </c>
      <c r="O351" s="64" t="s">
        <v>1367</v>
      </c>
      <c r="P351" s="153">
        <v>0</v>
      </c>
      <c r="Q351" s="154">
        <v>0</v>
      </c>
      <c r="R351" s="64" t="s">
        <v>1367</v>
      </c>
    </row>
    <row r="352" spans="1:18" x14ac:dyDescent="0.45">
      <c r="A352" s="19" t="s">
        <v>1365</v>
      </c>
      <c r="B352" s="23" t="s">
        <v>932</v>
      </c>
      <c r="C352" s="17" t="s">
        <v>596</v>
      </c>
      <c r="D352" s="316">
        <v>1</v>
      </c>
      <c r="E352" s="355">
        <v>0</v>
      </c>
      <c r="F352" s="154">
        <v>1</v>
      </c>
      <c r="G352" s="64">
        <v>0</v>
      </c>
      <c r="H352" s="354">
        <v>0</v>
      </c>
      <c r="I352" s="356">
        <v>0</v>
      </c>
      <c r="J352" s="153">
        <v>0</v>
      </c>
      <c r="K352" s="154">
        <v>0</v>
      </c>
      <c r="L352" s="345" t="s">
        <v>1367</v>
      </c>
      <c r="M352" s="153">
        <v>0</v>
      </c>
      <c r="N352" s="154">
        <v>0</v>
      </c>
      <c r="O352" s="64" t="s">
        <v>1367</v>
      </c>
      <c r="P352" s="153">
        <v>0</v>
      </c>
      <c r="Q352" s="154">
        <v>1</v>
      </c>
      <c r="R352" s="64">
        <v>0</v>
      </c>
    </row>
    <row r="353" spans="1:18" x14ac:dyDescent="0.45">
      <c r="A353" s="19" t="s">
        <v>1365</v>
      </c>
      <c r="B353" s="23" t="s">
        <v>933</v>
      </c>
      <c r="C353" s="17" t="s">
        <v>598</v>
      </c>
      <c r="D353" s="316">
        <v>0</v>
      </c>
      <c r="E353" s="355">
        <v>0</v>
      </c>
      <c r="F353" s="154">
        <v>0</v>
      </c>
      <c r="G353" s="64" t="s">
        <v>1367</v>
      </c>
      <c r="H353" s="354">
        <v>0</v>
      </c>
      <c r="I353" s="356">
        <v>0</v>
      </c>
      <c r="J353" s="153">
        <v>0</v>
      </c>
      <c r="K353" s="154">
        <v>0</v>
      </c>
      <c r="L353" s="345" t="s">
        <v>1367</v>
      </c>
      <c r="M353" s="153">
        <v>0</v>
      </c>
      <c r="N353" s="154">
        <v>0</v>
      </c>
      <c r="O353" s="64" t="s">
        <v>1367</v>
      </c>
      <c r="P353" s="153">
        <v>0</v>
      </c>
      <c r="Q353" s="154">
        <v>0</v>
      </c>
      <c r="R353" s="64" t="s">
        <v>1367</v>
      </c>
    </row>
    <row r="354" spans="1:18" x14ac:dyDescent="0.45">
      <c r="A354" s="19" t="s">
        <v>1365</v>
      </c>
      <c r="B354" s="23" t="s">
        <v>934</v>
      </c>
      <c r="C354" s="17" t="s">
        <v>600</v>
      </c>
      <c r="D354" s="316">
        <v>1</v>
      </c>
      <c r="E354" s="355">
        <v>0</v>
      </c>
      <c r="F354" s="154">
        <v>0</v>
      </c>
      <c r="G354" s="64" t="s">
        <v>1367</v>
      </c>
      <c r="H354" s="354">
        <v>0</v>
      </c>
      <c r="I354" s="356">
        <v>0</v>
      </c>
      <c r="J354" s="153">
        <v>1</v>
      </c>
      <c r="K354" s="154">
        <v>1</v>
      </c>
      <c r="L354" s="345">
        <v>1</v>
      </c>
      <c r="M354" s="153">
        <v>0</v>
      </c>
      <c r="N354" s="154">
        <v>0</v>
      </c>
      <c r="O354" s="64" t="s">
        <v>1367</v>
      </c>
      <c r="P354" s="153">
        <v>0</v>
      </c>
      <c r="Q354" s="154">
        <v>0</v>
      </c>
      <c r="R354" s="64" t="s">
        <v>1367</v>
      </c>
    </row>
    <row r="355" spans="1:18" x14ac:dyDescent="0.45">
      <c r="A355" s="19" t="s">
        <v>1365</v>
      </c>
      <c r="B355" s="23" t="s">
        <v>935</v>
      </c>
      <c r="C355" s="17" t="s">
        <v>602</v>
      </c>
      <c r="D355" s="316">
        <v>0</v>
      </c>
      <c r="E355" s="355">
        <v>0</v>
      </c>
      <c r="F355" s="154">
        <v>0</v>
      </c>
      <c r="G355" s="64" t="s">
        <v>1367</v>
      </c>
      <c r="H355" s="354">
        <v>0</v>
      </c>
      <c r="I355" s="356">
        <v>0</v>
      </c>
      <c r="J355" s="153">
        <v>1</v>
      </c>
      <c r="K355" s="154">
        <v>1</v>
      </c>
      <c r="L355" s="345">
        <v>1</v>
      </c>
      <c r="M355" s="153">
        <v>0</v>
      </c>
      <c r="N355" s="154">
        <v>0</v>
      </c>
      <c r="O355" s="64" t="s">
        <v>1367</v>
      </c>
      <c r="P355" s="153">
        <v>0</v>
      </c>
      <c r="Q355" s="154">
        <v>0</v>
      </c>
      <c r="R355" s="64" t="s">
        <v>1367</v>
      </c>
    </row>
    <row r="356" spans="1:18" x14ac:dyDescent="0.45">
      <c r="A356" s="19" t="s">
        <v>1365</v>
      </c>
      <c r="B356" s="23" t="s">
        <v>936</v>
      </c>
      <c r="C356" s="17" t="s">
        <v>604</v>
      </c>
      <c r="D356" s="316">
        <v>0</v>
      </c>
      <c r="E356" s="355">
        <v>0</v>
      </c>
      <c r="F356" s="154">
        <v>0</v>
      </c>
      <c r="G356" s="64" t="s">
        <v>1367</v>
      </c>
      <c r="H356" s="354">
        <v>0</v>
      </c>
      <c r="I356" s="356">
        <v>0</v>
      </c>
      <c r="J356" s="153">
        <v>0</v>
      </c>
      <c r="K356" s="154">
        <v>0</v>
      </c>
      <c r="L356" s="345" t="s">
        <v>1367</v>
      </c>
      <c r="M356" s="153">
        <v>0</v>
      </c>
      <c r="N356" s="154">
        <v>0</v>
      </c>
      <c r="O356" s="64" t="s">
        <v>1367</v>
      </c>
      <c r="P356" s="153">
        <v>0</v>
      </c>
      <c r="Q356" s="154">
        <v>0</v>
      </c>
      <c r="R356" s="64" t="s">
        <v>1367</v>
      </c>
    </row>
    <row r="357" spans="1:18" x14ac:dyDescent="0.45">
      <c r="A357" s="19" t="s">
        <v>1365</v>
      </c>
      <c r="B357" s="23" t="s">
        <v>937</v>
      </c>
      <c r="C357" s="17" t="s">
        <v>606</v>
      </c>
      <c r="D357" s="316">
        <v>0</v>
      </c>
      <c r="E357" s="355">
        <v>0</v>
      </c>
      <c r="F357" s="154">
        <v>0</v>
      </c>
      <c r="G357" s="64" t="s">
        <v>1367</v>
      </c>
      <c r="H357" s="354">
        <v>0</v>
      </c>
      <c r="I357" s="356">
        <v>0</v>
      </c>
      <c r="J357" s="153">
        <v>1</v>
      </c>
      <c r="K357" s="154">
        <v>1</v>
      </c>
      <c r="L357" s="345">
        <v>1</v>
      </c>
      <c r="M357" s="153">
        <v>0</v>
      </c>
      <c r="N357" s="154">
        <v>0</v>
      </c>
      <c r="O357" s="64" t="s">
        <v>1367</v>
      </c>
      <c r="P357" s="153">
        <v>0</v>
      </c>
      <c r="Q357" s="154">
        <v>0</v>
      </c>
      <c r="R357" s="64" t="s">
        <v>1367</v>
      </c>
    </row>
    <row r="358" spans="1:18" x14ac:dyDescent="0.45">
      <c r="A358" s="19" t="s">
        <v>1365</v>
      </c>
      <c r="B358" s="23" t="s">
        <v>938</v>
      </c>
      <c r="C358" s="17" t="s">
        <v>608</v>
      </c>
      <c r="D358" s="316">
        <v>0</v>
      </c>
      <c r="E358" s="355">
        <v>0</v>
      </c>
      <c r="F358" s="154">
        <v>0</v>
      </c>
      <c r="G358" s="64" t="s">
        <v>1367</v>
      </c>
      <c r="H358" s="354">
        <v>0</v>
      </c>
      <c r="I358" s="356">
        <v>0</v>
      </c>
      <c r="J358" s="153">
        <v>0</v>
      </c>
      <c r="K358" s="154">
        <v>0</v>
      </c>
      <c r="L358" s="345" t="s">
        <v>1367</v>
      </c>
      <c r="M358" s="153">
        <v>0</v>
      </c>
      <c r="N358" s="154">
        <v>0</v>
      </c>
      <c r="O358" s="64" t="s">
        <v>1367</v>
      </c>
      <c r="P358" s="153">
        <v>0</v>
      </c>
      <c r="Q358" s="154">
        <v>0</v>
      </c>
      <c r="R358" s="64" t="s">
        <v>1367</v>
      </c>
    </row>
    <row r="359" spans="1:18" x14ac:dyDescent="0.45">
      <c r="A359" s="19" t="s">
        <v>1365</v>
      </c>
      <c r="B359" s="23" t="s">
        <v>939</v>
      </c>
      <c r="C359" s="17" t="s">
        <v>610</v>
      </c>
      <c r="D359" s="316">
        <v>0</v>
      </c>
      <c r="E359" s="355">
        <v>0</v>
      </c>
      <c r="F359" s="154">
        <v>0</v>
      </c>
      <c r="G359" s="64" t="s">
        <v>1367</v>
      </c>
      <c r="H359" s="354">
        <v>0</v>
      </c>
      <c r="I359" s="356">
        <v>0</v>
      </c>
      <c r="J359" s="153">
        <v>0</v>
      </c>
      <c r="K359" s="154">
        <v>0</v>
      </c>
      <c r="L359" s="345" t="s">
        <v>1367</v>
      </c>
      <c r="M359" s="153">
        <v>0</v>
      </c>
      <c r="N359" s="154">
        <v>0</v>
      </c>
      <c r="O359" s="64" t="s">
        <v>1367</v>
      </c>
      <c r="P359" s="153">
        <v>0</v>
      </c>
      <c r="Q359" s="154">
        <v>0</v>
      </c>
      <c r="R359" s="64" t="s">
        <v>1367</v>
      </c>
    </row>
    <row r="360" spans="1:18" ht="6.75" customHeight="1" x14ac:dyDescent="0.45">
      <c r="A360" s="19"/>
      <c r="B360" s="50"/>
      <c r="C360" s="49"/>
      <c r="D360" s="357"/>
      <c r="E360" s="358"/>
      <c r="F360" s="358"/>
      <c r="G360" s="358"/>
      <c r="H360" s="358"/>
      <c r="I360" s="358"/>
      <c r="J360" s="357"/>
      <c r="K360" s="357"/>
      <c r="L360" s="358"/>
      <c r="M360" s="357"/>
      <c r="N360" s="357"/>
      <c r="O360" s="358"/>
      <c r="P360" s="357"/>
      <c r="Q360" s="357"/>
      <c r="R360" s="358"/>
    </row>
    <row r="361" spans="1:18" x14ac:dyDescent="0.45">
      <c r="A361" s="19" t="s">
        <v>0</v>
      </c>
      <c r="B361" s="25" t="s">
        <v>818</v>
      </c>
      <c r="C361" s="17"/>
      <c r="D361" s="314">
        <v>8</v>
      </c>
      <c r="E361" s="347">
        <v>0</v>
      </c>
      <c r="F361" s="139">
        <v>3</v>
      </c>
      <c r="G361" s="64">
        <v>0</v>
      </c>
      <c r="H361" s="346">
        <v>0</v>
      </c>
      <c r="I361" s="348">
        <v>1</v>
      </c>
      <c r="J361" s="138">
        <v>2</v>
      </c>
      <c r="K361" s="139">
        <v>2</v>
      </c>
      <c r="L361" s="349">
        <v>1</v>
      </c>
      <c r="M361" s="138">
        <v>0</v>
      </c>
      <c r="N361" s="139">
        <v>0</v>
      </c>
      <c r="O361" s="103" t="s">
        <v>1367</v>
      </c>
      <c r="P361" s="138">
        <v>0</v>
      </c>
      <c r="Q361" s="139">
        <v>3</v>
      </c>
      <c r="R361" s="103">
        <v>0</v>
      </c>
    </row>
    <row r="362" spans="1:18" x14ac:dyDescent="0.45">
      <c r="A362" s="19" t="s">
        <v>1363</v>
      </c>
      <c r="B362" s="25" t="s">
        <v>940</v>
      </c>
      <c r="C362" s="17"/>
      <c r="D362" s="315">
        <v>2</v>
      </c>
      <c r="E362" s="351">
        <v>0</v>
      </c>
      <c r="F362" s="148">
        <v>1</v>
      </c>
      <c r="G362" s="64">
        <v>0</v>
      </c>
      <c r="H362" s="350">
        <v>0</v>
      </c>
      <c r="I362" s="352">
        <v>0</v>
      </c>
      <c r="J362" s="147">
        <v>0</v>
      </c>
      <c r="K362" s="148">
        <v>0</v>
      </c>
      <c r="L362" s="353" t="s">
        <v>1367</v>
      </c>
      <c r="M362" s="147">
        <v>0</v>
      </c>
      <c r="N362" s="148">
        <v>0</v>
      </c>
      <c r="O362" s="103" t="s">
        <v>1367</v>
      </c>
      <c r="P362" s="147">
        <v>0</v>
      </c>
      <c r="Q362" s="148">
        <v>1</v>
      </c>
      <c r="R362" s="103">
        <v>0</v>
      </c>
    </row>
    <row r="363" spans="1:18" x14ac:dyDescent="0.45">
      <c r="A363" s="19" t="s">
        <v>1365</v>
      </c>
      <c r="B363" s="23" t="s">
        <v>962</v>
      </c>
      <c r="C363" s="17" t="s">
        <v>655</v>
      </c>
      <c r="D363" s="316">
        <v>0</v>
      </c>
      <c r="E363" s="355">
        <v>0</v>
      </c>
      <c r="F363" s="154">
        <v>0</v>
      </c>
      <c r="G363" s="64" t="s">
        <v>1367</v>
      </c>
      <c r="H363" s="354">
        <v>0</v>
      </c>
      <c r="I363" s="356">
        <v>0</v>
      </c>
      <c r="J363" s="153">
        <v>0</v>
      </c>
      <c r="K363" s="154">
        <v>0</v>
      </c>
      <c r="L363" s="345" t="s">
        <v>1367</v>
      </c>
      <c r="M363" s="153">
        <v>0</v>
      </c>
      <c r="N363" s="154">
        <v>0</v>
      </c>
      <c r="O363" s="64" t="s">
        <v>1367</v>
      </c>
      <c r="P363" s="153">
        <v>0</v>
      </c>
      <c r="Q363" s="154">
        <v>0</v>
      </c>
      <c r="R363" s="64" t="s">
        <v>1367</v>
      </c>
    </row>
    <row r="364" spans="1:18" x14ac:dyDescent="0.45">
      <c r="A364" s="19" t="s">
        <v>1365</v>
      </c>
      <c r="B364" s="23" t="s">
        <v>941</v>
      </c>
      <c r="C364" s="17" t="s">
        <v>614</v>
      </c>
      <c r="D364" s="316">
        <v>0</v>
      </c>
      <c r="E364" s="355">
        <v>0</v>
      </c>
      <c r="F364" s="154">
        <v>0</v>
      </c>
      <c r="G364" s="64" t="s">
        <v>1367</v>
      </c>
      <c r="H364" s="354">
        <v>0</v>
      </c>
      <c r="I364" s="356">
        <v>0</v>
      </c>
      <c r="J364" s="153">
        <v>0</v>
      </c>
      <c r="K364" s="154">
        <v>0</v>
      </c>
      <c r="L364" s="345" t="s">
        <v>1367</v>
      </c>
      <c r="M364" s="153">
        <v>0</v>
      </c>
      <c r="N364" s="154">
        <v>0</v>
      </c>
      <c r="O364" s="64" t="s">
        <v>1367</v>
      </c>
      <c r="P364" s="153">
        <v>0</v>
      </c>
      <c r="Q364" s="154">
        <v>0</v>
      </c>
      <c r="R364" s="64" t="s">
        <v>1367</v>
      </c>
    </row>
    <row r="365" spans="1:18" x14ac:dyDescent="0.45">
      <c r="A365" s="19" t="s">
        <v>1365</v>
      </c>
      <c r="B365" s="23" t="s">
        <v>942</v>
      </c>
      <c r="C365" s="17" t="s">
        <v>616</v>
      </c>
      <c r="D365" s="316">
        <v>0</v>
      </c>
      <c r="E365" s="355">
        <v>0</v>
      </c>
      <c r="F365" s="154">
        <v>1</v>
      </c>
      <c r="G365" s="64">
        <v>0</v>
      </c>
      <c r="H365" s="354">
        <v>0</v>
      </c>
      <c r="I365" s="356">
        <v>0</v>
      </c>
      <c r="J365" s="153">
        <v>0</v>
      </c>
      <c r="K365" s="154">
        <v>0</v>
      </c>
      <c r="L365" s="345" t="s">
        <v>1367</v>
      </c>
      <c r="M365" s="153">
        <v>0</v>
      </c>
      <c r="N365" s="154">
        <v>0</v>
      </c>
      <c r="O365" s="64" t="s">
        <v>1367</v>
      </c>
      <c r="P365" s="153">
        <v>0</v>
      </c>
      <c r="Q365" s="154">
        <v>1</v>
      </c>
      <c r="R365" s="64">
        <v>0</v>
      </c>
    </row>
    <row r="366" spans="1:18" x14ac:dyDescent="0.45">
      <c r="A366" s="19" t="s">
        <v>1365</v>
      </c>
      <c r="B366" s="23" t="s">
        <v>963</v>
      </c>
      <c r="C366" s="17" t="s">
        <v>657</v>
      </c>
      <c r="D366" s="316">
        <v>1</v>
      </c>
      <c r="E366" s="355">
        <v>0</v>
      </c>
      <c r="F366" s="154">
        <v>0</v>
      </c>
      <c r="G366" s="64" t="s">
        <v>1367</v>
      </c>
      <c r="H366" s="354">
        <v>0</v>
      </c>
      <c r="I366" s="356">
        <v>0</v>
      </c>
      <c r="J366" s="153">
        <v>0</v>
      </c>
      <c r="K366" s="154">
        <v>0</v>
      </c>
      <c r="L366" s="345" t="s">
        <v>1367</v>
      </c>
      <c r="M366" s="153">
        <v>0</v>
      </c>
      <c r="N366" s="154">
        <v>0</v>
      </c>
      <c r="O366" s="64" t="s">
        <v>1367</v>
      </c>
      <c r="P366" s="153">
        <v>0</v>
      </c>
      <c r="Q366" s="154">
        <v>0</v>
      </c>
      <c r="R366" s="64" t="s">
        <v>1367</v>
      </c>
    </row>
    <row r="367" spans="1:18" x14ac:dyDescent="0.45">
      <c r="A367" s="19" t="s">
        <v>1365</v>
      </c>
      <c r="B367" s="23" t="s">
        <v>943</v>
      </c>
      <c r="C367" s="17" t="s">
        <v>618</v>
      </c>
      <c r="D367" s="316">
        <v>0</v>
      </c>
      <c r="E367" s="355">
        <v>0</v>
      </c>
      <c r="F367" s="154">
        <v>0</v>
      </c>
      <c r="G367" s="64" t="s">
        <v>1367</v>
      </c>
      <c r="H367" s="354">
        <v>0</v>
      </c>
      <c r="I367" s="356">
        <v>0</v>
      </c>
      <c r="J367" s="153">
        <v>0</v>
      </c>
      <c r="K367" s="154">
        <v>0</v>
      </c>
      <c r="L367" s="345" t="s">
        <v>1367</v>
      </c>
      <c r="M367" s="153">
        <v>0</v>
      </c>
      <c r="N367" s="154">
        <v>0</v>
      </c>
      <c r="O367" s="64" t="s">
        <v>1367</v>
      </c>
      <c r="P367" s="153">
        <v>0</v>
      </c>
      <c r="Q367" s="154">
        <v>0</v>
      </c>
      <c r="R367" s="64" t="s">
        <v>1367</v>
      </c>
    </row>
    <row r="368" spans="1:18" x14ac:dyDescent="0.45">
      <c r="A368" s="19" t="s">
        <v>1365</v>
      </c>
      <c r="B368" s="23" t="s">
        <v>1223</v>
      </c>
      <c r="C368" s="17" t="s">
        <v>619</v>
      </c>
      <c r="D368" s="316">
        <v>0</v>
      </c>
      <c r="E368" s="355">
        <v>0</v>
      </c>
      <c r="F368" s="154">
        <v>0</v>
      </c>
      <c r="G368" s="64" t="s">
        <v>1367</v>
      </c>
      <c r="H368" s="354">
        <v>0</v>
      </c>
      <c r="I368" s="356">
        <v>0</v>
      </c>
      <c r="J368" s="153">
        <v>0</v>
      </c>
      <c r="K368" s="154">
        <v>0</v>
      </c>
      <c r="L368" s="345" t="s">
        <v>1367</v>
      </c>
      <c r="M368" s="153">
        <v>0</v>
      </c>
      <c r="N368" s="154">
        <v>0</v>
      </c>
      <c r="O368" s="64" t="s">
        <v>1367</v>
      </c>
      <c r="P368" s="153">
        <v>0</v>
      </c>
      <c r="Q368" s="154">
        <v>0</v>
      </c>
      <c r="R368" s="64" t="s">
        <v>1367</v>
      </c>
    </row>
    <row r="369" spans="1:18" x14ac:dyDescent="0.45">
      <c r="A369" s="19" t="s">
        <v>1365</v>
      </c>
      <c r="B369" s="23" t="s">
        <v>944</v>
      </c>
      <c r="C369" s="17" t="s">
        <v>621</v>
      </c>
      <c r="D369" s="316">
        <v>0</v>
      </c>
      <c r="E369" s="355">
        <v>0</v>
      </c>
      <c r="F369" s="154">
        <v>0</v>
      </c>
      <c r="G369" s="64" t="s">
        <v>1367</v>
      </c>
      <c r="H369" s="354">
        <v>0</v>
      </c>
      <c r="I369" s="356">
        <v>0</v>
      </c>
      <c r="J369" s="153">
        <v>0</v>
      </c>
      <c r="K369" s="154">
        <v>0</v>
      </c>
      <c r="L369" s="345" t="s">
        <v>1367</v>
      </c>
      <c r="M369" s="153">
        <v>0</v>
      </c>
      <c r="N369" s="154">
        <v>0</v>
      </c>
      <c r="O369" s="64" t="s">
        <v>1367</v>
      </c>
      <c r="P369" s="153">
        <v>0</v>
      </c>
      <c r="Q369" s="154">
        <v>0</v>
      </c>
      <c r="R369" s="64" t="s">
        <v>1367</v>
      </c>
    </row>
    <row r="370" spans="1:18" x14ac:dyDescent="0.45">
      <c r="A370" s="19" t="s">
        <v>1365</v>
      </c>
      <c r="B370" s="23" t="s">
        <v>945</v>
      </c>
      <c r="C370" s="17" t="s">
        <v>623</v>
      </c>
      <c r="D370" s="316">
        <v>0</v>
      </c>
      <c r="E370" s="355">
        <v>0</v>
      </c>
      <c r="F370" s="154">
        <v>0</v>
      </c>
      <c r="G370" s="64" t="s">
        <v>1367</v>
      </c>
      <c r="H370" s="354">
        <v>0</v>
      </c>
      <c r="I370" s="356">
        <v>0</v>
      </c>
      <c r="J370" s="153">
        <v>0</v>
      </c>
      <c r="K370" s="154">
        <v>0</v>
      </c>
      <c r="L370" s="345" t="s">
        <v>1367</v>
      </c>
      <c r="M370" s="153">
        <v>0</v>
      </c>
      <c r="N370" s="154">
        <v>0</v>
      </c>
      <c r="O370" s="64" t="s">
        <v>1367</v>
      </c>
      <c r="P370" s="153">
        <v>0</v>
      </c>
      <c r="Q370" s="154">
        <v>0</v>
      </c>
      <c r="R370" s="64" t="s">
        <v>1367</v>
      </c>
    </row>
    <row r="371" spans="1:18" x14ac:dyDescent="0.45">
      <c r="A371" s="19" t="s">
        <v>1365</v>
      </c>
      <c r="B371" s="23" t="s">
        <v>946</v>
      </c>
      <c r="C371" s="17" t="s">
        <v>625</v>
      </c>
      <c r="D371" s="316">
        <v>0</v>
      </c>
      <c r="E371" s="355">
        <v>0</v>
      </c>
      <c r="F371" s="154">
        <v>0</v>
      </c>
      <c r="G371" s="64" t="s">
        <v>1367</v>
      </c>
      <c r="H371" s="354">
        <v>0</v>
      </c>
      <c r="I371" s="356">
        <v>0</v>
      </c>
      <c r="J371" s="153">
        <v>0</v>
      </c>
      <c r="K371" s="154">
        <v>0</v>
      </c>
      <c r="L371" s="345" t="s">
        <v>1367</v>
      </c>
      <c r="M371" s="153">
        <v>0</v>
      </c>
      <c r="N371" s="154">
        <v>0</v>
      </c>
      <c r="O371" s="64" t="s">
        <v>1367</v>
      </c>
      <c r="P371" s="153">
        <v>0</v>
      </c>
      <c r="Q371" s="154">
        <v>0</v>
      </c>
      <c r="R371" s="64" t="s">
        <v>1367</v>
      </c>
    </row>
    <row r="372" spans="1:18" x14ac:dyDescent="0.45">
      <c r="A372" s="19" t="s">
        <v>1365</v>
      </c>
      <c r="B372" s="23" t="s">
        <v>947</v>
      </c>
      <c r="C372" s="17" t="s">
        <v>627</v>
      </c>
      <c r="D372" s="316">
        <v>0</v>
      </c>
      <c r="E372" s="355">
        <v>0</v>
      </c>
      <c r="F372" s="154">
        <v>0</v>
      </c>
      <c r="G372" s="64" t="s">
        <v>1367</v>
      </c>
      <c r="H372" s="354">
        <v>0</v>
      </c>
      <c r="I372" s="356">
        <v>0</v>
      </c>
      <c r="J372" s="153">
        <v>0</v>
      </c>
      <c r="K372" s="154">
        <v>0</v>
      </c>
      <c r="L372" s="345" t="s">
        <v>1367</v>
      </c>
      <c r="M372" s="153">
        <v>0</v>
      </c>
      <c r="N372" s="154">
        <v>0</v>
      </c>
      <c r="O372" s="64" t="s">
        <v>1367</v>
      </c>
      <c r="P372" s="153">
        <v>0</v>
      </c>
      <c r="Q372" s="154">
        <v>0</v>
      </c>
      <c r="R372" s="64" t="s">
        <v>1367</v>
      </c>
    </row>
    <row r="373" spans="1:18" x14ac:dyDescent="0.45">
      <c r="A373" s="19" t="s">
        <v>1365</v>
      </c>
      <c r="B373" s="23" t="s">
        <v>948</v>
      </c>
      <c r="C373" s="17" t="s">
        <v>629</v>
      </c>
      <c r="D373" s="316">
        <v>0</v>
      </c>
      <c r="E373" s="355">
        <v>0</v>
      </c>
      <c r="F373" s="154">
        <v>0</v>
      </c>
      <c r="G373" s="64" t="s">
        <v>1367</v>
      </c>
      <c r="H373" s="354">
        <v>0</v>
      </c>
      <c r="I373" s="356">
        <v>0</v>
      </c>
      <c r="J373" s="153">
        <v>0</v>
      </c>
      <c r="K373" s="154">
        <v>0</v>
      </c>
      <c r="L373" s="345" t="s">
        <v>1367</v>
      </c>
      <c r="M373" s="153">
        <v>0</v>
      </c>
      <c r="N373" s="154">
        <v>0</v>
      </c>
      <c r="O373" s="64" t="s">
        <v>1367</v>
      </c>
      <c r="P373" s="153">
        <v>0</v>
      </c>
      <c r="Q373" s="154">
        <v>0</v>
      </c>
      <c r="R373" s="64" t="s">
        <v>1367</v>
      </c>
    </row>
    <row r="374" spans="1:18" x14ac:dyDescent="0.45">
      <c r="A374" s="19" t="s">
        <v>1365</v>
      </c>
      <c r="B374" s="23" t="s">
        <v>949</v>
      </c>
      <c r="C374" s="17" t="s">
        <v>631</v>
      </c>
      <c r="D374" s="316">
        <v>1</v>
      </c>
      <c r="E374" s="355">
        <v>0</v>
      </c>
      <c r="F374" s="154">
        <v>0</v>
      </c>
      <c r="G374" s="64" t="s">
        <v>1367</v>
      </c>
      <c r="H374" s="354">
        <v>0</v>
      </c>
      <c r="I374" s="356">
        <v>0</v>
      </c>
      <c r="J374" s="153">
        <v>0</v>
      </c>
      <c r="K374" s="154">
        <v>0</v>
      </c>
      <c r="L374" s="345" t="s">
        <v>1367</v>
      </c>
      <c r="M374" s="153">
        <v>0</v>
      </c>
      <c r="N374" s="154">
        <v>0</v>
      </c>
      <c r="O374" s="64" t="s">
        <v>1367</v>
      </c>
      <c r="P374" s="153">
        <v>0</v>
      </c>
      <c r="Q374" s="154">
        <v>0</v>
      </c>
      <c r="R374" s="64" t="s">
        <v>1367</v>
      </c>
    </row>
    <row r="375" spans="1:18" x14ac:dyDescent="0.45">
      <c r="A375" s="19" t="s">
        <v>1363</v>
      </c>
      <c r="B375" s="25" t="s">
        <v>950</v>
      </c>
      <c r="C375" s="17"/>
      <c r="D375" s="315">
        <v>2</v>
      </c>
      <c r="E375" s="351">
        <v>0</v>
      </c>
      <c r="F375" s="148">
        <v>0</v>
      </c>
      <c r="G375" s="64" t="s">
        <v>1367</v>
      </c>
      <c r="H375" s="350">
        <v>0</v>
      </c>
      <c r="I375" s="352">
        <v>0</v>
      </c>
      <c r="J375" s="147">
        <v>1</v>
      </c>
      <c r="K375" s="148">
        <v>1</v>
      </c>
      <c r="L375" s="353">
        <v>1</v>
      </c>
      <c r="M375" s="147">
        <v>0</v>
      </c>
      <c r="N375" s="148">
        <v>0</v>
      </c>
      <c r="O375" s="103" t="s">
        <v>1367</v>
      </c>
      <c r="P375" s="147">
        <v>0</v>
      </c>
      <c r="Q375" s="148">
        <v>0</v>
      </c>
      <c r="R375" s="103" t="s">
        <v>1367</v>
      </c>
    </row>
    <row r="376" spans="1:18" x14ac:dyDescent="0.45">
      <c r="A376" s="19" t="s">
        <v>1365</v>
      </c>
      <c r="B376" s="23" t="s">
        <v>951</v>
      </c>
      <c r="C376" s="17" t="s">
        <v>634</v>
      </c>
      <c r="D376" s="316">
        <v>0</v>
      </c>
      <c r="E376" s="355">
        <v>0</v>
      </c>
      <c r="F376" s="154">
        <v>0</v>
      </c>
      <c r="G376" s="64" t="s">
        <v>1367</v>
      </c>
      <c r="H376" s="354">
        <v>0</v>
      </c>
      <c r="I376" s="356">
        <v>0</v>
      </c>
      <c r="J376" s="153">
        <v>0</v>
      </c>
      <c r="K376" s="154">
        <v>0</v>
      </c>
      <c r="L376" s="345" t="s">
        <v>1367</v>
      </c>
      <c r="M376" s="153">
        <v>0</v>
      </c>
      <c r="N376" s="154">
        <v>0</v>
      </c>
      <c r="O376" s="64" t="s">
        <v>1367</v>
      </c>
      <c r="P376" s="153">
        <v>0</v>
      </c>
      <c r="Q376" s="154">
        <v>0</v>
      </c>
      <c r="R376" s="64" t="s">
        <v>1367</v>
      </c>
    </row>
    <row r="377" spans="1:18" x14ac:dyDescent="0.45">
      <c r="A377" s="19" t="s">
        <v>1365</v>
      </c>
      <c r="B377" s="23" t="s">
        <v>952</v>
      </c>
      <c r="C377" s="17" t="s">
        <v>636</v>
      </c>
      <c r="D377" s="316">
        <v>2</v>
      </c>
      <c r="E377" s="355">
        <v>0</v>
      </c>
      <c r="F377" s="154">
        <v>0</v>
      </c>
      <c r="G377" s="64" t="s">
        <v>1367</v>
      </c>
      <c r="H377" s="354">
        <v>0</v>
      </c>
      <c r="I377" s="356">
        <v>0</v>
      </c>
      <c r="J377" s="153">
        <v>0</v>
      </c>
      <c r="K377" s="154">
        <v>0</v>
      </c>
      <c r="L377" s="345" t="s">
        <v>1367</v>
      </c>
      <c r="M377" s="153">
        <v>0</v>
      </c>
      <c r="N377" s="154">
        <v>0</v>
      </c>
      <c r="O377" s="64" t="s">
        <v>1367</v>
      </c>
      <c r="P377" s="153">
        <v>0</v>
      </c>
      <c r="Q377" s="154">
        <v>0</v>
      </c>
      <c r="R377" s="64" t="s">
        <v>1367</v>
      </c>
    </row>
    <row r="378" spans="1:18" x14ac:dyDescent="0.45">
      <c r="A378" s="19" t="s">
        <v>1365</v>
      </c>
      <c r="B378" s="23" t="s">
        <v>953</v>
      </c>
      <c r="C378" s="17" t="s">
        <v>638</v>
      </c>
      <c r="D378" s="316">
        <v>0</v>
      </c>
      <c r="E378" s="355">
        <v>0</v>
      </c>
      <c r="F378" s="154">
        <v>0</v>
      </c>
      <c r="G378" s="64" t="s">
        <v>1367</v>
      </c>
      <c r="H378" s="354">
        <v>0</v>
      </c>
      <c r="I378" s="356">
        <v>0</v>
      </c>
      <c r="J378" s="153">
        <v>0</v>
      </c>
      <c r="K378" s="154">
        <v>0</v>
      </c>
      <c r="L378" s="345" t="s">
        <v>1367</v>
      </c>
      <c r="M378" s="153">
        <v>0</v>
      </c>
      <c r="N378" s="154">
        <v>0</v>
      </c>
      <c r="O378" s="64" t="s">
        <v>1367</v>
      </c>
      <c r="P378" s="153">
        <v>0</v>
      </c>
      <c r="Q378" s="154">
        <v>0</v>
      </c>
      <c r="R378" s="64" t="s">
        <v>1367</v>
      </c>
    </row>
    <row r="379" spans="1:18" x14ac:dyDescent="0.45">
      <c r="A379" s="19" t="s">
        <v>1365</v>
      </c>
      <c r="B379" s="23" t="s">
        <v>954</v>
      </c>
      <c r="C379" s="17" t="s">
        <v>640</v>
      </c>
      <c r="D379" s="316">
        <v>0</v>
      </c>
      <c r="E379" s="355">
        <v>0</v>
      </c>
      <c r="F379" s="154">
        <v>0</v>
      </c>
      <c r="G379" s="64" t="s">
        <v>1367</v>
      </c>
      <c r="H379" s="354">
        <v>0</v>
      </c>
      <c r="I379" s="356">
        <v>0</v>
      </c>
      <c r="J379" s="153">
        <v>0</v>
      </c>
      <c r="K379" s="154">
        <v>0</v>
      </c>
      <c r="L379" s="345" t="s">
        <v>1367</v>
      </c>
      <c r="M379" s="153">
        <v>0</v>
      </c>
      <c r="N379" s="154">
        <v>0</v>
      </c>
      <c r="O379" s="64" t="s">
        <v>1367</v>
      </c>
      <c r="P379" s="153">
        <v>0</v>
      </c>
      <c r="Q379" s="154">
        <v>0</v>
      </c>
      <c r="R379" s="64" t="s">
        <v>1367</v>
      </c>
    </row>
    <row r="380" spans="1:18" x14ac:dyDescent="0.45">
      <c r="A380" s="19" t="s">
        <v>1365</v>
      </c>
      <c r="B380" s="23" t="s">
        <v>955</v>
      </c>
      <c r="C380" s="17" t="s">
        <v>642</v>
      </c>
      <c r="D380" s="316">
        <v>0</v>
      </c>
      <c r="E380" s="355">
        <v>0</v>
      </c>
      <c r="F380" s="154">
        <v>0</v>
      </c>
      <c r="G380" s="64" t="s">
        <v>1367</v>
      </c>
      <c r="H380" s="354">
        <v>0</v>
      </c>
      <c r="I380" s="356">
        <v>0</v>
      </c>
      <c r="J380" s="153">
        <v>1</v>
      </c>
      <c r="K380" s="154">
        <v>1</v>
      </c>
      <c r="L380" s="345">
        <v>1</v>
      </c>
      <c r="M380" s="153">
        <v>0</v>
      </c>
      <c r="N380" s="154">
        <v>0</v>
      </c>
      <c r="O380" s="64" t="s">
        <v>1367</v>
      </c>
      <c r="P380" s="153">
        <v>0</v>
      </c>
      <c r="Q380" s="154">
        <v>0</v>
      </c>
      <c r="R380" s="64" t="s">
        <v>1367</v>
      </c>
    </row>
    <row r="381" spans="1:18" x14ac:dyDescent="0.45">
      <c r="A381" s="19" t="s">
        <v>1365</v>
      </c>
      <c r="B381" s="23" t="s">
        <v>956</v>
      </c>
      <c r="C381" s="17" t="s">
        <v>644</v>
      </c>
      <c r="D381" s="316">
        <v>0</v>
      </c>
      <c r="E381" s="355">
        <v>0</v>
      </c>
      <c r="F381" s="154">
        <v>0</v>
      </c>
      <c r="G381" s="64" t="s">
        <v>1367</v>
      </c>
      <c r="H381" s="354">
        <v>0</v>
      </c>
      <c r="I381" s="356">
        <v>0</v>
      </c>
      <c r="J381" s="153">
        <v>0</v>
      </c>
      <c r="K381" s="154">
        <v>0</v>
      </c>
      <c r="L381" s="345" t="s">
        <v>1367</v>
      </c>
      <c r="M381" s="153">
        <v>0</v>
      </c>
      <c r="N381" s="154">
        <v>0</v>
      </c>
      <c r="O381" s="64" t="s">
        <v>1367</v>
      </c>
      <c r="P381" s="153">
        <v>0</v>
      </c>
      <c r="Q381" s="154">
        <v>0</v>
      </c>
      <c r="R381" s="64" t="s">
        <v>1367</v>
      </c>
    </row>
    <row r="382" spans="1:18" x14ac:dyDescent="0.45">
      <c r="A382" s="19" t="s">
        <v>1365</v>
      </c>
      <c r="B382" s="23" t="s">
        <v>957</v>
      </c>
      <c r="C382" s="17" t="s">
        <v>646</v>
      </c>
      <c r="D382" s="316">
        <v>0</v>
      </c>
      <c r="E382" s="355">
        <v>0</v>
      </c>
      <c r="F382" s="154">
        <v>0</v>
      </c>
      <c r="G382" s="64" t="s">
        <v>1367</v>
      </c>
      <c r="H382" s="354">
        <v>0</v>
      </c>
      <c r="I382" s="356">
        <v>0</v>
      </c>
      <c r="J382" s="153">
        <v>0</v>
      </c>
      <c r="K382" s="154">
        <v>0</v>
      </c>
      <c r="L382" s="345" t="s">
        <v>1367</v>
      </c>
      <c r="M382" s="153">
        <v>0</v>
      </c>
      <c r="N382" s="154">
        <v>0</v>
      </c>
      <c r="O382" s="64" t="s">
        <v>1367</v>
      </c>
      <c r="P382" s="153">
        <v>0</v>
      </c>
      <c r="Q382" s="154">
        <v>0</v>
      </c>
      <c r="R382" s="64" t="s">
        <v>1367</v>
      </c>
    </row>
    <row r="383" spans="1:18" x14ac:dyDescent="0.45">
      <c r="A383" s="19" t="s">
        <v>1363</v>
      </c>
      <c r="B383" s="25" t="s">
        <v>958</v>
      </c>
      <c r="C383" s="17"/>
      <c r="D383" s="315">
        <v>1</v>
      </c>
      <c r="E383" s="351">
        <v>0</v>
      </c>
      <c r="F383" s="148">
        <v>0</v>
      </c>
      <c r="G383" s="64" t="s">
        <v>1367</v>
      </c>
      <c r="H383" s="350">
        <v>0</v>
      </c>
      <c r="I383" s="352">
        <v>0</v>
      </c>
      <c r="J383" s="147">
        <v>1</v>
      </c>
      <c r="K383" s="148">
        <v>1</v>
      </c>
      <c r="L383" s="353">
        <v>1</v>
      </c>
      <c r="M383" s="147">
        <v>0</v>
      </c>
      <c r="N383" s="148">
        <v>0</v>
      </c>
      <c r="O383" s="103" t="s">
        <v>1367</v>
      </c>
      <c r="P383" s="147">
        <v>0</v>
      </c>
      <c r="Q383" s="148">
        <v>0</v>
      </c>
      <c r="R383" s="103" t="s">
        <v>1367</v>
      </c>
    </row>
    <row r="384" spans="1:18" x14ac:dyDescent="0.45">
      <c r="A384" s="19" t="s">
        <v>1365</v>
      </c>
      <c r="B384" s="23" t="s">
        <v>959</v>
      </c>
      <c r="C384" s="17" t="s">
        <v>649</v>
      </c>
      <c r="D384" s="316">
        <v>1</v>
      </c>
      <c r="E384" s="355">
        <v>0</v>
      </c>
      <c r="F384" s="154">
        <v>0</v>
      </c>
      <c r="G384" s="64" t="s">
        <v>1367</v>
      </c>
      <c r="H384" s="354">
        <v>0</v>
      </c>
      <c r="I384" s="356">
        <v>0</v>
      </c>
      <c r="J384" s="153">
        <v>0</v>
      </c>
      <c r="K384" s="154">
        <v>0</v>
      </c>
      <c r="L384" s="345" t="s">
        <v>1367</v>
      </c>
      <c r="M384" s="153">
        <v>0</v>
      </c>
      <c r="N384" s="154">
        <v>0</v>
      </c>
      <c r="O384" s="64" t="s">
        <v>1367</v>
      </c>
      <c r="P384" s="153">
        <v>0</v>
      </c>
      <c r="Q384" s="154">
        <v>0</v>
      </c>
      <c r="R384" s="64" t="s">
        <v>1367</v>
      </c>
    </row>
    <row r="385" spans="1:18" x14ac:dyDescent="0.45">
      <c r="A385" s="19" t="s">
        <v>1365</v>
      </c>
      <c r="B385" s="23" t="s">
        <v>960</v>
      </c>
      <c r="C385" s="17" t="s">
        <v>651</v>
      </c>
      <c r="D385" s="316">
        <v>0</v>
      </c>
      <c r="E385" s="355">
        <v>0</v>
      </c>
      <c r="F385" s="154">
        <v>0</v>
      </c>
      <c r="G385" s="64" t="s">
        <v>1367</v>
      </c>
      <c r="H385" s="354">
        <v>0</v>
      </c>
      <c r="I385" s="356">
        <v>0</v>
      </c>
      <c r="J385" s="153">
        <v>0</v>
      </c>
      <c r="K385" s="154">
        <v>0</v>
      </c>
      <c r="L385" s="345" t="s">
        <v>1367</v>
      </c>
      <c r="M385" s="153">
        <v>0</v>
      </c>
      <c r="N385" s="154">
        <v>0</v>
      </c>
      <c r="O385" s="64" t="s">
        <v>1367</v>
      </c>
      <c r="P385" s="153">
        <v>0</v>
      </c>
      <c r="Q385" s="154">
        <v>0</v>
      </c>
      <c r="R385" s="64" t="s">
        <v>1367</v>
      </c>
    </row>
    <row r="386" spans="1:18" x14ac:dyDescent="0.45">
      <c r="A386" s="19" t="s">
        <v>1365</v>
      </c>
      <c r="B386" s="23" t="s">
        <v>961</v>
      </c>
      <c r="C386" s="17" t="s">
        <v>653</v>
      </c>
      <c r="D386" s="316">
        <v>0</v>
      </c>
      <c r="E386" s="355">
        <v>0</v>
      </c>
      <c r="F386" s="154">
        <v>0</v>
      </c>
      <c r="G386" s="64" t="s">
        <v>1367</v>
      </c>
      <c r="H386" s="354">
        <v>0</v>
      </c>
      <c r="I386" s="356">
        <v>0</v>
      </c>
      <c r="J386" s="153">
        <v>1</v>
      </c>
      <c r="K386" s="154">
        <v>1</v>
      </c>
      <c r="L386" s="345">
        <v>1</v>
      </c>
      <c r="M386" s="153">
        <v>0</v>
      </c>
      <c r="N386" s="154">
        <v>0</v>
      </c>
      <c r="O386" s="64" t="s">
        <v>1367</v>
      </c>
      <c r="P386" s="153">
        <v>0</v>
      </c>
      <c r="Q386" s="154">
        <v>0</v>
      </c>
      <c r="R386" s="64" t="s">
        <v>1367</v>
      </c>
    </row>
    <row r="387" spans="1:18" x14ac:dyDescent="0.45">
      <c r="A387" s="19" t="s">
        <v>1365</v>
      </c>
      <c r="B387" s="23" t="s">
        <v>964</v>
      </c>
      <c r="C387" s="17" t="s">
        <v>659</v>
      </c>
      <c r="D387" s="316">
        <v>0</v>
      </c>
      <c r="E387" s="355">
        <v>0</v>
      </c>
      <c r="F387" s="154">
        <v>0</v>
      </c>
      <c r="G387" s="64" t="s">
        <v>1367</v>
      </c>
      <c r="H387" s="354">
        <v>0</v>
      </c>
      <c r="I387" s="356">
        <v>0</v>
      </c>
      <c r="J387" s="153">
        <v>0</v>
      </c>
      <c r="K387" s="154">
        <v>0</v>
      </c>
      <c r="L387" s="345" t="s">
        <v>1367</v>
      </c>
      <c r="M387" s="153">
        <v>0</v>
      </c>
      <c r="N387" s="154">
        <v>0</v>
      </c>
      <c r="O387" s="64" t="s">
        <v>1367</v>
      </c>
      <c r="P387" s="153">
        <v>0</v>
      </c>
      <c r="Q387" s="154">
        <v>0</v>
      </c>
      <c r="R387" s="64" t="s">
        <v>1367</v>
      </c>
    </row>
    <row r="388" spans="1:18" x14ac:dyDescent="0.45">
      <c r="A388" s="19" t="s">
        <v>1365</v>
      </c>
      <c r="B388" s="23" t="s">
        <v>965</v>
      </c>
      <c r="C388" s="17" t="s">
        <v>661</v>
      </c>
      <c r="D388" s="316">
        <v>0</v>
      </c>
      <c r="E388" s="355">
        <v>0</v>
      </c>
      <c r="F388" s="154">
        <v>0</v>
      </c>
      <c r="G388" s="64" t="s">
        <v>1367</v>
      </c>
      <c r="H388" s="354">
        <v>0</v>
      </c>
      <c r="I388" s="356">
        <v>0</v>
      </c>
      <c r="J388" s="153">
        <v>0</v>
      </c>
      <c r="K388" s="154">
        <v>0</v>
      </c>
      <c r="L388" s="345" t="s">
        <v>1367</v>
      </c>
      <c r="M388" s="153">
        <v>0</v>
      </c>
      <c r="N388" s="154">
        <v>0</v>
      </c>
      <c r="O388" s="64" t="s">
        <v>1367</v>
      </c>
      <c r="P388" s="153">
        <v>0</v>
      </c>
      <c r="Q388" s="154">
        <v>0</v>
      </c>
      <c r="R388" s="64" t="s">
        <v>1367</v>
      </c>
    </row>
    <row r="389" spans="1:18" x14ac:dyDescent="0.45">
      <c r="A389" s="19" t="s">
        <v>1363</v>
      </c>
      <c r="B389" s="25" t="s">
        <v>966</v>
      </c>
      <c r="C389" s="17"/>
      <c r="D389" s="315">
        <v>1</v>
      </c>
      <c r="E389" s="351">
        <v>0</v>
      </c>
      <c r="F389" s="148">
        <v>0</v>
      </c>
      <c r="G389" s="64" t="s">
        <v>1367</v>
      </c>
      <c r="H389" s="350">
        <v>0</v>
      </c>
      <c r="I389" s="352">
        <v>0</v>
      </c>
      <c r="J389" s="147">
        <v>0</v>
      </c>
      <c r="K389" s="148">
        <v>0</v>
      </c>
      <c r="L389" s="353" t="s">
        <v>1367</v>
      </c>
      <c r="M389" s="147">
        <v>0</v>
      </c>
      <c r="N389" s="148">
        <v>0</v>
      </c>
      <c r="O389" s="103" t="s">
        <v>1367</v>
      </c>
      <c r="P389" s="147">
        <v>0</v>
      </c>
      <c r="Q389" s="148">
        <v>0</v>
      </c>
      <c r="R389" s="103" t="s">
        <v>1367</v>
      </c>
    </row>
    <row r="390" spans="1:18" x14ac:dyDescent="0.45">
      <c r="A390" s="19" t="s">
        <v>1365</v>
      </c>
      <c r="B390" s="23" t="s">
        <v>967</v>
      </c>
      <c r="C390" s="17" t="s">
        <v>664</v>
      </c>
      <c r="D390" s="316">
        <v>0</v>
      </c>
      <c r="E390" s="355">
        <v>0</v>
      </c>
      <c r="F390" s="154">
        <v>0</v>
      </c>
      <c r="G390" s="64" t="s">
        <v>1367</v>
      </c>
      <c r="H390" s="354">
        <v>0</v>
      </c>
      <c r="I390" s="356">
        <v>0</v>
      </c>
      <c r="J390" s="153">
        <v>0</v>
      </c>
      <c r="K390" s="154">
        <v>0</v>
      </c>
      <c r="L390" s="345" t="s">
        <v>1367</v>
      </c>
      <c r="M390" s="153">
        <v>0</v>
      </c>
      <c r="N390" s="154">
        <v>0</v>
      </c>
      <c r="O390" s="64" t="s">
        <v>1367</v>
      </c>
      <c r="P390" s="153">
        <v>0</v>
      </c>
      <c r="Q390" s="154">
        <v>0</v>
      </c>
      <c r="R390" s="64" t="s">
        <v>1367</v>
      </c>
    </row>
    <row r="391" spans="1:18" x14ac:dyDescent="0.45">
      <c r="A391" s="19" t="s">
        <v>1365</v>
      </c>
      <c r="B391" s="23" t="s">
        <v>968</v>
      </c>
      <c r="C391" s="17" t="s">
        <v>666</v>
      </c>
      <c r="D391" s="316">
        <v>0</v>
      </c>
      <c r="E391" s="355">
        <v>0</v>
      </c>
      <c r="F391" s="154">
        <v>0</v>
      </c>
      <c r="G391" s="64" t="s">
        <v>1367</v>
      </c>
      <c r="H391" s="354">
        <v>0</v>
      </c>
      <c r="I391" s="356">
        <v>0</v>
      </c>
      <c r="J391" s="153">
        <v>0</v>
      </c>
      <c r="K391" s="154">
        <v>0</v>
      </c>
      <c r="L391" s="345" t="s">
        <v>1367</v>
      </c>
      <c r="M391" s="153">
        <v>0</v>
      </c>
      <c r="N391" s="154">
        <v>0</v>
      </c>
      <c r="O391" s="64" t="s">
        <v>1367</v>
      </c>
      <c r="P391" s="153">
        <v>0</v>
      </c>
      <c r="Q391" s="154">
        <v>0</v>
      </c>
      <c r="R391" s="64" t="s">
        <v>1367</v>
      </c>
    </row>
    <row r="392" spans="1:18" x14ac:dyDescent="0.45">
      <c r="A392" s="19" t="s">
        <v>1365</v>
      </c>
      <c r="B392" s="23" t="s">
        <v>970</v>
      </c>
      <c r="C392" s="17" t="s">
        <v>670</v>
      </c>
      <c r="D392" s="316">
        <v>0</v>
      </c>
      <c r="E392" s="355">
        <v>0</v>
      </c>
      <c r="F392" s="154">
        <v>0</v>
      </c>
      <c r="G392" s="64" t="s">
        <v>1367</v>
      </c>
      <c r="H392" s="354">
        <v>0</v>
      </c>
      <c r="I392" s="356">
        <v>0</v>
      </c>
      <c r="J392" s="153">
        <v>0</v>
      </c>
      <c r="K392" s="154">
        <v>0</v>
      </c>
      <c r="L392" s="345" t="s">
        <v>1367</v>
      </c>
      <c r="M392" s="153">
        <v>0</v>
      </c>
      <c r="N392" s="154">
        <v>0</v>
      </c>
      <c r="O392" s="64" t="s">
        <v>1367</v>
      </c>
      <c r="P392" s="153">
        <v>0</v>
      </c>
      <c r="Q392" s="154">
        <v>0</v>
      </c>
      <c r="R392" s="64" t="s">
        <v>1367</v>
      </c>
    </row>
    <row r="393" spans="1:18" x14ac:dyDescent="0.45">
      <c r="A393" s="19" t="s">
        <v>1365</v>
      </c>
      <c r="B393" s="23" t="s">
        <v>971</v>
      </c>
      <c r="C393" s="17" t="s">
        <v>672</v>
      </c>
      <c r="D393" s="316">
        <v>0</v>
      </c>
      <c r="E393" s="355">
        <v>0</v>
      </c>
      <c r="F393" s="154">
        <v>0</v>
      </c>
      <c r="G393" s="64" t="s">
        <v>1367</v>
      </c>
      <c r="H393" s="354">
        <v>0</v>
      </c>
      <c r="I393" s="356">
        <v>0</v>
      </c>
      <c r="J393" s="153">
        <v>0</v>
      </c>
      <c r="K393" s="154">
        <v>0</v>
      </c>
      <c r="L393" s="345" t="s">
        <v>1367</v>
      </c>
      <c r="M393" s="153">
        <v>0</v>
      </c>
      <c r="N393" s="154">
        <v>0</v>
      </c>
      <c r="O393" s="64" t="s">
        <v>1367</v>
      </c>
      <c r="P393" s="153">
        <v>0</v>
      </c>
      <c r="Q393" s="154">
        <v>0</v>
      </c>
      <c r="R393" s="64" t="s">
        <v>1367</v>
      </c>
    </row>
    <row r="394" spans="1:18" x14ac:dyDescent="0.45">
      <c r="A394" s="19" t="s">
        <v>1365</v>
      </c>
      <c r="B394" s="23" t="s">
        <v>972</v>
      </c>
      <c r="C394" s="17" t="s">
        <v>674</v>
      </c>
      <c r="D394" s="316">
        <v>0</v>
      </c>
      <c r="E394" s="355">
        <v>0</v>
      </c>
      <c r="F394" s="154">
        <v>0</v>
      </c>
      <c r="G394" s="64" t="s">
        <v>1367</v>
      </c>
      <c r="H394" s="354">
        <v>0</v>
      </c>
      <c r="I394" s="356">
        <v>0</v>
      </c>
      <c r="J394" s="153">
        <v>0</v>
      </c>
      <c r="K394" s="154">
        <v>0</v>
      </c>
      <c r="L394" s="345" t="s">
        <v>1367</v>
      </c>
      <c r="M394" s="153">
        <v>0</v>
      </c>
      <c r="N394" s="154">
        <v>0</v>
      </c>
      <c r="O394" s="64" t="s">
        <v>1367</v>
      </c>
      <c r="P394" s="153">
        <v>0</v>
      </c>
      <c r="Q394" s="154">
        <v>0</v>
      </c>
      <c r="R394" s="64" t="s">
        <v>1367</v>
      </c>
    </row>
    <row r="395" spans="1:18" x14ac:dyDescent="0.45">
      <c r="A395" s="19" t="s">
        <v>1365</v>
      </c>
      <c r="B395" s="23" t="s">
        <v>1224</v>
      </c>
      <c r="C395" s="17" t="s">
        <v>675</v>
      </c>
      <c r="D395" s="316">
        <v>1</v>
      </c>
      <c r="E395" s="355">
        <v>0</v>
      </c>
      <c r="F395" s="154">
        <v>0</v>
      </c>
      <c r="G395" s="64" t="s">
        <v>1367</v>
      </c>
      <c r="H395" s="354">
        <v>0</v>
      </c>
      <c r="I395" s="356">
        <v>0</v>
      </c>
      <c r="J395" s="153">
        <v>0</v>
      </c>
      <c r="K395" s="154">
        <v>0</v>
      </c>
      <c r="L395" s="345" t="s">
        <v>1367</v>
      </c>
      <c r="M395" s="153">
        <v>0</v>
      </c>
      <c r="N395" s="154">
        <v>0</v>
      </c>
      <c r="O395" s="64" t="s">
        <v>1367</v>
      </c>
      <c r="P395" s="153">
        <v>0</v>
      </c>
      <c r="Q395" s="154">
        <v>0</v>
      </c>
      <c r="R395" s="64" t="s">
        <v>1367</v>
      </c>
    </row>
    <row r="396" spans="1:18" x14ac:dyDescent="0.45">
      <c r="A396" s="19" t="s">
        <v>1363</v>
      </c>
      <c r="B396" s="25" t="s">
        <v>974</v>
      </c>
      <c r="C396" s="17"/>
      <c r="D396" s="315">
        <v>2</v>
      </c>
      <c r="E396" s="351">
        <v>0</v>
      </c>
      <c r="F396" s="148">
        <v>2</v>
      </c>
      <c r="G396" s="64">
        <v>0</v>
      </c>
      <c r="H396" s="350">
        <v>0</v>
      </c>
      <c r="I396" s="352">
        <v>1</v>
      </c>
      <c r="J396" s="147">
        <v>0</v>
      </c>
      <c r="K396" s="148">
        <v>0</v>
      </c>
      <c r="L396" s="353" t="s">
        <v>1367</v>
      </c>
      <c r="M396" s="147">
        <v>0</v>
      </c>
      <c r="N396" s="148">
        <v>0</v>
      </c>
      <c r="O396" s="103" t="s">
        <v>1367</v>
      </c>
      <c r="P396" s="147">
        <v>0</v>
      </c>
      <c r="Q396" s="148">
        <v>2</v>
      </c>
      <c r="R396" s="103">
        <v>0</v>
      </c>
    </row>
    <row r="397" spans="1:18" x14ac:dyDescent="0.45">
      <c r="A397" s="19" t="s">
        <v>1365</v>
      </c>
      <c r="B397" s="23" t="s">
        <v>975</v>
      </c>
      <c r="C397" s="17" t="s">
        <v>680</v>
      </c>
      <c r="D397" s="316">
        <v>0</v>
      </c>
      <c r="E397" s="355">
        <v>0</v>
      </c>
      <c r="F397" s="154">
        <v>0</v>
      </c>
      <c r="G397" s="64" t="s">
        <v>1367</v>
      </c>
      <c r="H397" s="354">
        <v>0</v>
      </c>
      <c r="I397" s="356">
        <v>0</v>
      </c>
      <c r="J397" s="153">
        <v>0</v>
      </c>
      <c r="K397" s="154">
        <v>0</v>
      </c>
      <c r="L397" s="345" t="s">
        <v>1367</v>
      </c>
      <c r="M397" s="153">
        <v>0</v>
      </c>
      <c r="N397" s="154">
        <v>0</v>
      </c>
      <c r="O397" s="64" t="s">
        <v>1367</v>
      </c>
      <c r="P397" s="153">
        <v>0</v>
      </c>
      <c r="Q397" s="154">
        <v>0</v>
      </c>
      <c r="R397" s="64" t="s">
        <v>1367</v>
      </c>
    </row>
    <row r="398" spans="1:18" x14ac:dyDescent="0.45">
      <c r="A398" s="19" t="s">
        <v>1365</v>
      </c>
      <c r="B398" s="23" t="s">
        <v>976</v>
      </c>
      <c r="C398" s="17" t="s">
        <v>682</v>
      </c>
      <c r="D398" s="316">
        <v>0</v>
      </c>
      <c r="E398" s="355">
        <v>0</v>
      </c>
      <c r="F398" s="154">
        <v>0</v>
      </c>
      <c r="G398" s="64" t="s">
        <v>1367</v>
      </c>
      <c r="H398" s="354">
        <v>0</v>
      </c>
      <c r="I398" s="356">
        <v>1</v>
      </c>
      <c r="J398" s="153">
        <v>0</v>
      </c>
      <c r="K398" s="154">
        <v>0</v>
      </c>
      <c r="L398" s="345" t="s">
        <v>1367</v>
      </c>
      <c r="M398" s="153">
        <v>0</v>
      </c>
      <c r="N398" s="154">
        <v>0</v>
      </c>
      <c r="O398" s="64" t="s">
        <v>1367</v>
      </c>
      <c r="P398" s="153">
        <v>0</v>
      </c>
      <c r="Q398" s="154">
        <v>0</v>
      </c>
      <c r="R398" s="64" t="s">
        <v>1367</v>
      </c>
    </row>
    <row r="399" spans="1:18" x14ac:dyDescent="0.45">
      <c r="A399" s="19" t="s">
        <v>1365</v>
      </c>
      <c r="B399" s="23" t="s">
        <v>977</v>
      </c>
      <c r="C399" s="17" t="s">
        <v>684</v>
      </c>
      <c r="D399" s="316">
        <v>0</v>
      </c>
      <c r="E399" s="355">
        <v>0</v>
      </c>
      <c r="F399" s="154">
        <v>0</v>
      </c>
      <c r="G399" s="64" t="s">
        <v>1367</v>
      </c>
      <c r="H399" s="354">
        <v>0</v>
      </c>
      <c r="I399" s="356">
        <v>0</v>
      </c>
      <c r="J399" s="153">
        <v>0</v>
      </c>
      <c r="K399" s="154">
        <v>0</v>
      </c>
      <c r="L399" s="345" t="s">
        <v>1367</v>
      </c>
      <c r="M399" s="153">
        <v>0</v>
      </c>
      <c r="N399" s="154">
        <v>0</v>
      </c>
      <c r="O399" s="64" t="s">
        <v>1367</v>
      </c>
      <c r="P399" s="153">
        <v>0</v>
      </c>
      <c r="Q399" s="154">
        <v>0</v>
      </c>
      <c r="R399" s="64" t="s">
        <v>1367</v>
      </c>
    </row>
    <row r="400" spans="1:18" x14ac:dyDescent="0.45">
      <c r="A400" s="19" t="s">
        <v>1365</v>
      </c>
      <c r="B400" s="23" t="s">
        <v>969</v>
      </c>
      <c r="C400" s="17" t="s">
        <v>668</v>
      </c>
      <c r="D400" s="316">
        <v>2</v>
      </c>
      <c r="E400" s="355">
        <v>0</v>
      </c>
      <c r="F400" s="154">
        <v>2</v>
      </c>
      <c r="G400" s="64">
        <v>0</v>
      </c>
      <c r="H400" s="354">
        <v>0</v>
      </c>
      <c r="I400" s="356">
        <v>0</v>
      </c>
      <c r="J400" s="153">
        <v>0</v>
      </c>
      <c r="K400" s="154">
        <v>0</v>
      </c>
      <c r="L400" s="345" t="s">
        <v>1367</v>
      </c>
      <c r="M400" s="153">
        <v>0</v>
      </c>
      <c r="N400" s="154">
        <v>0</v>
      </c>
      <c r="O400" s="64" t="s">
        <v>1367</v>
      </c>
      <c r="P400" s="153">
        <v>0</v>
      </c>
      <c r="Q400" s="154">
        <v>2</v>
      </c>
      <c r="R400" s="64">
        <v>0</v>
      </c>
    </row>
    <row r="401" spans="1:18" x14ac:dyDescent="0.45">
      <c r="A401" s="19" t="s">
        <v>1365</v>
      </c>
      <c r="B401" s="23" t="s">
        <v>978</v>
      </c>
      <c r="C401" s="17" t="s">
        <v>686</v>
      </c>
      <c r="D401" s="316">
        <v>0</v>
      </c>
      <c r="E401" s="355">
        <v>0</v>
      </c>
      <c r="F401" s="154">
        <v>0</v>
      </c>
      <c r="G401" s="64" t="s">
        <v>1367</v>
      </c>
      <c r="H401" s="354">
        <v>0</v>
      </c>
      <c r="I401" s="356">
        <v>0</v>
      </c>
      <c r="J401" s="153">
        <v>0</v>
      </c>
      <c r="K401" s="154">
        <v>0</v>
      </c>
      <c r="L401" s="345" t="s">
        <v>1367</v>
      </c>
      <c r="M401" s="153">
        <v>0</v>
      </c>
      <c r="N401" s="154">
        <v>0</v>
      </c>
      <c r="O401" s="64" t="s">
        <v>1367</v>
      </c>
      <c r="P401" s="153">
        <v>0</v>
      </c>
      <c r="Q401" s="154">
        <v>0</v>
      </c>
      <c r="R401" s="64" t="s">
        <v>1367</v>
      </c>
    </row>
    <row r="402" spans="1:18" x14ac:dyDescent="0.45">
      <c r="A402" s="19" t="s">
        <v>1365</v>
      </c>
      <c r="B402" s="23" t="s">
        <v>979</v>
      </c>
      <c r="C402" s="17" t="s">
        <v>688</v>
      </c>
      <c r="D402" s="316">
        <v>0</v>
      </c>
      <c r="E402" s="355">
        <v>0</v>
      </c>
      <c r="F402" s="154">
        <v>0</v>
      </c>
      <c r="G402" s="64" t="s">
        <v>1367</v>
      </c>
      <c r="H402" s="354">
        <v>0</v>
      </c>
      <c r="I402" s="356">
        <v>0</v>
      </c>
      <c r="J402" s="153">
        <v>0</v>
      </c>
      <c r="K402" s="154">
        <v>0</v>
      </c>
      <c r="L402" s="345" t="s">
        <v>1367</v>
      </c>
      <c r="M402" s="153">
        <v>0</v>
      </c>
      <c r="N402" s="154">
        <v>0</v>
      </c>
      <c r="O402" s="64" t="s">
        <v>1367</v>
      </c>
      <c r="P402" s="153">
        <v>0</v>
      </c>
      <c r="Q402" s="154">
        <v>0</v>
      </c>
      <c r="R402" s="64" t="s">
        <v>1367</v>
      </c>
    </row>
    <row r="403" spans="1:18" x14ac:dyDescent="0.45">
      <c r="A403" s="19" t="s">
        <v>1365</v>
      </c>
      <c r="B403" s="23" t="s">
        <v>973</v>
      </c>
      <c r="C403" s="17" t="s">
        <v>677</v>
      </c>
      <c r="D403" s="316">
        <v>0</v>
      </c>
      <c r="E403" s="355">
        <v>0</v>
      </c>
      <c r="F403" s="154">
        <v>0</v>
      </c>
      <c r="G403" s="64" t="s">
        <v>1367</v>
      </c>
      <c r="H403" s="354">
        <v>0</v>
      </c>
      <c r="I403" s="356">
        <v>0</v>
      </c>
      <c r="J403" s="153">
        <v>0</v>
      </c>
      <c r="K403" s="154">
        <v>0</v>
      </c>
      <c r="L403" s="345" t="s">
        <v>1367</v>
      </c>
      <c r="M403" s="153">
        <v>0</v>
      </c>
      <c r="N403" s="154">
        <v>0</v>
      </c>
      <c r="O403" s="64" t="s">
        <v>1367</v>
      </c>
      <c r="P403" s="153">
        <v>0</v>
      </c>
      <c r="Q403" s="154">
        <v>0</v>
      </c>
      <c r="R403" s="64" t="s">
        <v>1367</v>
      </c>
    </row>
    <row r="404" spans="1:18" x14ac:dyDescent="0.45">
      <c r="A404" s="19" t="s">
        <v>1365</v>
      </c>
      <c r="B404" s="23" t="s">
        <v>980</v>
      </c>
      <c r="C404" s="17" t="s">
        <v>690</v>
      </c>
      <c r="D404" s="316">
        <v>0</v>
      </c>
      <c r="E404" s="355">
        <v>0</v>
      </c>
      <c r="F404" s="154">
        <v>0</v>
      </c>
      <c r="G404" s="64" t="s">
        <v>1367</v>
      </c>
      <c r="H404" s="354">
        <v>0</v>
      </c>
      <c r="I404" s="356">
        <v>0</v>
      </c>
      <c r="J404" s="153">
        <v>0</v>
      </c>
      <c r="K404" s="154">
        <v>0</v>
      </c>
      <c r="L404" s="345" t="s">
        <v>1367</v>
      </c>
      <c r="M404" s="153">
        <v>0</v>
      </c>
      <c r="N404" s="154">
        <v>0</v>
      </c>
      <c r="O404" s="64" t="s">
        <v>1367</v>
      </c>
      <c r="P404" s="153">
        <v>0</v>
      </c>
      <c r="Q404" s="154">
        <v>0</v>
      </c>
      <c r="R404" s="64" t="s">
        <v>1367</v>
      </c>
    </row>
    <row r="405" spans="1:18" x14ac:dyDescent="0.45">
      <c r="A405" s="19" t="s">
        <v>1365</v>
      </c>
      <c r="B405" s="23" t="s">
        <v>981</v>
      </c>
      <c r="C405" s="17" t="s">
        <v>692</v>
      </c>
      <c r="D405" s="316">
        <v>0</v>
      </c>
      <c r="E405" s="355">
        <v>0</v>
      </c>
      <c r="F405" s="154">
        <v>0</v>
      </c>
      <c r="G405" s="64" t="s">
        <v>1367</v>
      </c>
      <c r="H405" s="354">
        <v>0</v>
      </c>
      <c r="I405" s="356">
        <v>0</v>
      </c>
      <c r="J405" s="153">
        <v>0</v>
      </c>
      <c r="K405" s="154">
        <v>0</v>
      </c>
      <c r="L405" s="345" t="s">
        <v>1367</v>
      </c>
      <c r="M405" s="153">
        <v>0</v>
      </c>
      <c r="N405" s="154">
        <v>0</v>
      </c>
      <c r="O405" s="64" t="s">
        <v>1367</v>
      </c>
      <c r="P405" s="153">
        <v>0</v>
      </c>
      <c r="Q405" s="154">
        <v>0</v>
      </c>
      <c r="R405" s="64" t="s">
        <v>1367</v>
      </c>
    </row>
    <row r="406" spans="1:18" ht="6.75" customHeight="1" thickBot="1" x14ac:dyDescent="0.5">
      <c r="A406" s="19" t="s">
        <v>1170</v>
      </c>
      <c r="B406" s="50"/>
      <c r="C406" s="49"/>
      <c r="D406" s="357"/>
      <c r="E406" s="358"/>
      <c r="F406" s="358"/>
      <c r="G406" s="358"/>
      <c r="H406" s="358"/>
      <c r="I406" s="358"/>
      <c r="J406" s="357"/>
      <c r="K406" s="357"/>
      <c r="L406" s="358"/>
      <c r="M406" s="357"/>
      <c r="N406" s="357"/>
      <c r="O406" s="358"/>
      <c r="P406" s="357"/>
      <c r="Q406" s="357"/>
      <c r="R406" s="358"/>
    </row>
    <row r="407" spans="1:18" ht="14.65" thickBot="1" x14ac:dyDescent="0.5">
      <c r="A407" s="20" t="s">
        <v>982</v>
      </c>
      <c r="B407" s="47" t="s">
        <v>983</v>
      </c>
      <c r="C407" s="48"/>
      <c r="D407" s="502">
        <v>34</v>
      </c>
      <c r="E407" s="361">
        <v>1</v>
      </c>
      <c r="F407" s="360">
        <v>33</v>
      </c>
      <c r="G407" s="101">
        <v>3.0300000000000001E-2</v>
      </c>
      <c r="H407" s="359">
        <v>21</v>
      </c>
      <c r="I407" s="362">
        <v>22</v>
      </c>
      <c r="J407" s="361">
        <v>40</v>
      </c>
      <c r="K407" s="360">
        <v>62</v>
      </c>
      <c r="L407" s="363">
        <v>0.6452</v>
      </c>
      <c r="M407" s="361">
        <v>0</v>
      </c>
      <c r="N407" s="360">
        <v>3</v>
      </c>
      <c r="O407" s="101">
        <v>0</v>
      </c>
      <c r="P407" s="361">
        <v>3</v>
      </c>
      <c r="Q407" s="360">
        <v>33</v>
      </c>
      <c r="R407" s="101">
        <v>9.0899999999999995E-2</v>
      </c>
    </row>
  </sheetData>
  <mergeCells count="9">
    <mergeCell ref="P4:R4"/>
    <mergeCell ref="P6:Q6"/>
    <mergeCell ref="M6:N6"/>
    <mergeCell ref="J6:K6"/>
    <mergeCell ref="B6:C6"/>
    <mergeCell ref="E4:G4"/>
    <mergeCell ref="E6:F6"/>
    <mergeCell ref="H4:L4"/>
    <mergeCell ref="M4:O4"/>
  </mergeCells>
  <conditionalFormatting sqref="G8 O310:O359 R310:R359 G310:G359">
    <cfRule type="cellIs" dxfId="1224" priority="177" operator="equal">
      <formula>"-"</formula>
    </cfRule>
    <cfRule type="cellIs" dxfId="1223" priority="1415" operator="equal">
      <formula>0</formula>
    </cfRule>
    <cfRule type="cellIs" dxfId="1222" priority="1416" operator="lessThan">
      <formula>G$6</formula>
    </cfRule>
    <cfRule type="cellIs" dxfId="1221" priority="1417" operator="greaterThanOrEqual">
      <formula>G$6</formula>
    </cfRule>
  </conditionalFormatting>
  <conditionalFormatting sqref="O8">
    <cfRule type="cellIs" dxfId="1220" priority="113" operator="equal">
      <formula>"-"</formula>
    </cfRule>
    <cfRule type="cellIs" dxfId="1219" priority="114" operator="equal">
      <formula>0</formula>
    </cfRule>
    <cfRule type="cellIs" dxfId="1218" priority="115" operator="lessThan">
      <formula>O$6</formula>
    </cfRule>
    <cfRule type="cellIs" dxfId="1217" priority="116" operator="greaterThanOrEqual">
      <formula>O$6</formula>
    </cfRule>
  </conditionalFormatting>
  <conditionalFormatting sqref="O9:O66">
    <cfRule type="cellIs" dxfId="1216" priority="105" operator="equal">
      <formula>"-"</formula>
    </cfRule>
    <cfRule type="cellIs" dxfId="1215" priority="106" operator="equal">
      <formula>0</formula>
    </cfRule>
    <cfRule type="cellIs" dxfId="1214" priority="107" operator="lessThan">
      <formula>O$6</formula>
    </cfRule>
    <cfRule type="cellIs" dxfId="1213" priority="108" operator="greaterThanOrEqual">
      <formula>O$6</formula>
    </cfRule>
  </conditionalFormatting>
  <conditionalFormatting sqref="O68:O105">
    <cfRule type="cellIs" dxfId="1212" priority="101" operator="equal">
      <formula>"-"</formula>
    </cfRule>
    <cfRule type="cellIs" dxfId="1211" priority="102" operator="equal">
      <formula>0</formula>
    </cfRule>
    <cfRule type="cellIs" dxfId="1210" priority="103" operator="lessThan">
      <formula>O$6</formula>
    </cfRule>
    <cfRule type="cellIs" dxfId="1209" priority="104" operator="greaterThanOrEqual">
      <formula>O$6</formula>
    </cfRule>
  </conditionalFormatting>
  <conditionalFormatting sqref="O107:O184">
    <cfRule type="cellIs" dxfId="1208" priority="97" operator="equal">
      <formula>"-"</formula>
    </cfRule>
    <cfRule type="cellIs" dxfId="1207" priority="98" operator="equal">
      <formula>0</formula>
    </cfRule>
    <cfRule type="cellIs" dxfId="1206" priority="99" operator="lessThan">
      <formula>O$6</formula>
    </cfRule>
    <cfRule type="cellIs" dxfId="1205" priority="100" operator="greaterThanOrEqual">
      <formula>O$6</formula>
    </cfRule>
  </conditionalFormatting>
  <conditionalFormatting sqref="O186:O219">
    <cfRule type="cellIs" dxfId="1204" priority="93" operator="equal">
      <formula>"-"</formula>
    </cfRule>
    <cfRule type="cellIs" dxfId="1203" priority="94" operator="equal">
      <formula>0</formula>
    </cfRule>
    <cfRule type="cellIs" dxfId="1202" priority="95" operator="lessThan">
      <formula>O$6</formula>
    </cfRule>
    <cfRule type="cellIs" dxfId="1201" priority="96" operator="greaterThanOrEqual">
      <formula>O$6</formula>
    </cfRule>
  </conditionalFormatting>
  <conditionalFormatting sqref="O221:O258">
    <cfRule type="cellIs" dxfId="1200" priority="89" operator="equal">
      <formula>"-"</formula>
    </cfRule>
    <cfRule type="cellIs" dxfId="1199" priority="90" operator="equal">
      <formula>0</formula>
    </cfRule>
    <cfRule type="cellIs" dxfId="1198" priority="91" operator="lessThan">
      <formula>O$6</formula>
    </cfRule>
    <cfRule type="cellIs" dxfId="1197" priority="92" operator="greaterThanOrEqual">
      <formula>O$6</formula>
    </cfRule>
  </conditionalFormatting>
  <conditionalFormatting sqref="O260:O308">
    <cfRule type="cellIs" dxfId="1196" priority="85" operator="equal">
      <formula>"-"</formula>
    </cfRule>
    <cfRule type="cellIs" dxfId="1195" priority="86" operator="equal">
      <formula>0</formula>
    </cfRule>
    <cfRule type="cellIs" dxfId="1194" priority="87" operator="lessThan">
      <formula>O$6</formula>
    </cfRule>
    <cfRule type="cellIs" dxfId="1193" priority="88" operator="greaterThanOrEqual">
      <formula>O$6</formula>
    </cfRule>
  </conditionalFormatting>
  <conditionalFormatting sqref="O361:O405">
    <cfRule type="cellIs" dxfId="1192" priority="77" operator="equal">
      <formula>"-"</formula>
    </cfRule>
    <cfRule type="cellIs" dxfId="1191" priority="78" operator="equal">
      <formula>0</formula>
    </cfRule>
    <cfRule type="cellIs" dxfId="1190" priority="79" operator="lessThan">
      <formula>O$6</formula>
    </cfRule>
    <cfRule type="cellIs" dxfId="1189" priority="80" operator="greaterThanOrEqual">
      <formula>O$6</formula>
    </cfRule>
  </conditionalFormatting>
  <conditionalFormatting sqref="O407">
    <cfRule type="cellIs" dxfId="1188" priority="73" operator="equal">
      <formula>"-"</formula>
    </cfRule>
    <cfRule type="cellIs" dxfId="1187" priority="74" operator="equal">
      <formula>0</formula>
    </cfRule>
    <cfRule type="cellIs" dxfId="1186" priority="75" operator="lessThan">
      <formula>O$6</formula>
    </cfRule>
    <cfRule type="cellIs" dxfId="1185" priority="76" operator="greaterThanOrEqual">
      <formula>O$6</formula>
    </cfRule>
  </conditionalFormatting>
  <conditionalFormatting sqref="R8">
    <cfRule type="cellIs" dxfId="1184" priority="69" operator="equal">
      <formula>"-"</formula>
    </cfRule>
    <cfRule type="cellIs" dxfId="1183" priority="70" operator="equal">
      <formula>0</formula>
    </cfRule>
    <cfRule type="cellIs" dxfId="1182" priority="71" operator="lessThan">
      <formula>R$6</formula>
    </cfRule>
    <cfRule type="cellIs" dxfId="1181" priority="72" operator="greaterThanOrEqual">
      <formula>R$6</formula>
    </cfRule>
  </conditionalFormatting>
  <conditionalFormatting sqref="R9:R66">
    <cfRule type="cellIs" dxfId="1180" priority="65" operator="equal">
      <formula>"-"</formula>
    </cfRule>
    <cfRule type="cellIs" dxfId="1179" priority="66" operator="equal">
      <formula>0</formula>
    </cfRule>
    <cfRule type="cellIs" dxfId="1178" priority="67" operator="lessThan">
      <formula>R$6</formula>
    </cfRule>
    <cfRule type="cellIs" dxfId="1177" priority="68" operator="greaterThanOrEqual">
      <formula>R$6</formula>
    </cfRule>
  </conditionalFormatting>
  <conditionalFormatting sqref="R68:R105">
    <cfRule type="cellIs" dxfId="1176" priority="61" operator="equal">
      <formula>"-"</formula>
    </cfRule>
    <cfRule type="cellIs" dxfId="1175" priority="62" operator="equal">
      <formula>0</formula>
    </cfRule>
    <cfRule type="cellIs" dxfId="1174" priority="63" operator="lessThan">
      <formula>R$6</formula>
    </cfRule>
    <cfRule type="cellIs" dxfId="1173" priority="64" operator="greaterThanOrEqual">
      <formula>R$6</formula>
    </cfRule>
  </conditionalFormatting>
  <conditionalFormatting sqref="R107:R184">
    <cfRule type="cellIs" dxfId="1172" priority="57" operator="equal">
      <formula>"-"</formula>
    </cfRule>
    <cfRule type="cellIs" dxfId="1171" priority="58" operator="equal">
      <formula>0</formula>
    </cfRule>
    <cfRule type="cellIs" dxfId="1170" priority="59" operator="lessThan">
      <formula>R$6</formula>
    </cfRule>
    <cfRule type="cellIs" dxfId="1169" priority="60" operator="greaterThanOrEqual">
      <formula>R$6</formula>
    </cfRule>
  </conditionalFormatting>
  <conditionalFormatting sqref="R186:R219">
    <cfRule type="cellIs" dxfId="1168" priority="53" operator="equal">
      <formula>"-"</formula>
    </cfRule>
    <cfRule type="cellIs" dxfId="1167" priority="54" operator="equal">
      <formula>0</formula>
    </cfRule>
    <cfRule type="cellIs" dxfId="1166" priority="55" operator="lessThan">
      <formula>R$6</formula>
    </cfRule>
    <cfRule type="cellIs" dxfId="1165" priority="56" operator="greaterThanOrEqual">
      <formula>R$6</formula>
    </cfRule>
  </conditionalFormatting>
  <conditionalFormatting sqref="R221:R258">
    <cfRule type="cellIs" dxfId="1164" priority="49" operator="equal">
      <formula>"-"</formula>
    </cfRule>
    <cfRule type="cellIs" dxfId="1163" priority="50" operator="equal">
      <formula>0</formula>
    </cfRule>
    <cfRule type="cellIs" dxfId="1162" priority="51" operator="lessThan">
      <formula>R$6</formula>
    </cfRule>
    <cfRule type="cellIs" dxfId="1161" priority="52" operator="greaterThanOrEqual">
      <formula>R$6</formula>
    </cfRule>
  </conditionalFormatting>
  <conditionalFormatting sqref="R260:R308">
    <cfRule type="cellIs" dxfId="1160" priority="45" operator="equal">
      <formula>"-"</formula>
    </cfRule>
    <cfRule type="cellIs" dxfId="1159" priority="46" operator="equal">
      <formula>0</formula>
    </cfRule>
    <cfRule type="cellIs" dxfId="1158" priority="47" operator="lessThan">
      <formula>R$6</formula>
    </cfRule>
    <cfRule type="cellIs" dxfId="1157" priority="48" operator="greaterThanOrEqual">
      <formula>R$6</formula>
    </cfRule>
  </conditionalFormatting>
  <conditionalFormatting sqref="R361:R405">
    <cfRule type="cellIs" dxfId="1156" priority="37" operator="equal">
      <formula>"-"</formula>
    </cfRule>
    <cfRule type="cellIs" dxfId="1155" priority="38" operator="equal">
      <formula>0</formula>
    </cfRule>
    <cfRule type="cellIs" dxfId="1154" priority="39" operator="lessThan">
      <formula>R$6</formula>
    </cfRule>
    <cfRule type="cellIs" dxfId="1153" priority="40" operator="greaterThanOrEqual">
      <formula>R$6</formula>
    </cfRule>
  </conditionalFormatting>
  <conditionalFormatting sqref="R407">
    <cfRule type="cellIs" dxfId="1152" priority="33" operator="equal">
      <formula>"-"</formula>
    </cfRule>
    <cfRule type="cellIs" dxfId="1151" priority="34" operator="equal">
      <formula>0</formula>
    </cfRule>
    <cfRule type="cellIs" dxfId="1150" priority="35" operator="lessThan">
      <formula>R$6</formula>
    </cfRule>
    <cfRule type="cellIs" dxfId="1149" priority="36" operator="greaterThanOrEqual">
      <formula>R$6</formula>
    </cfRule>
  </conditionalFormatting>
  <conditionalFormatting sqref="G9:G66">
    <cfRule type="cellIs" dxfId="1148" priority="29" operator="equal">
      <formula>"-"</formula>
    </cfRule>
    <cfRule type="cellIs" dxfId="1147" priority="30" operator="equal">
      <formula>0</formula>
    </cfRule>
    <cfRule type="cellIs" dxfId="1146" priority="31" operator="lessThan">
      <formula>G$6</formula>
    </cfRule>
    <cfRule type="cellIs" dxfId="1145" priority="32" operator="greaterThanOrEqual">
      <formula>G$6</formula>
    </cfRule>
  </conditionalFormatting>
  <conditionalFormatting sqref="G68:G105">
    <cfRule type="cellIs" dxfId="1144" priority="25" operator="equal">
      <formula>"-"</formula>
    </cfRule>
    <cfRule type="cellIs" dxfId="1143" priority="26" operator="equal">
      <formula>0</formula>
    </cfRule>
    <cfRule type="cellIs" dxfId="1142" priority="27" operator="lessThan">
      <formula>G$6</formula>
    </cfRule>
    <cfRule type="cellIs" dxfId="1141" priority="28" operator="greaterThanOrEqual">
      <formula>G$6</formula>
    </cfRule>
  </conditionalFormatting>
  <conditionalFormatting sqref="G107:G184">
    <cfRule type="cellIs" dxfId="1140" priority="21" operator="equal">
      <formula>"-"</formula>
    </cfRule>
    <cfRule type="cellIs" dxfId="1139" priority="22" operator="equal">
      <formula>0</formula>
    </cfRule>
    <cfRule type="cellIs" dxfId="1138" priority="23" operator="lessThan">
      <formula>G$6</formula>
    </cfRule>
    <cfRule type="cellIs" dxfId="1137" priority="24" operator="greaterThanOrEqual">
      <formula>G$6</formula>
    </cfRule>
  </conditionalFormatting>
  <conditionalFormatting sqref="G186:G219">
    <cfRule type="cellIs" dxfId="1136" priority="17" operator="equal">
      <formula>"-"</formula>
    </cfRule>
    <cfRule type="cellIs" dxfId="1135" priority="18" operator="equal">
      <formula>0</formula>
    </cfRule>
    <cfRule type="cellIs" dxfId="1134" priority="19" operator="lessThan">
      <formula>G$6</formula>
    </cfRule>
    <cfRule type="cellIs" dxfId="1133" priority="20" operator="greaterThanOrEqual">
      <formula>G$6</formula>
    </cfRule>
  </conditionalFormatting>
  <conditionalFormatting sqref="G221:G258">
    <cfRule type="cellIs" dxfId="1132" priority="13" operator="equal">
      <formula>"-"</formula>
    </cfRule>
    <cfRule type="cellIs" dxfId="1131" priority="14" operator="equal">
      <formula>0</formula>
    </cfRule>
    <cfRule type="cellIs" dxfId="1130" priority="15" operator="lessThan">
      <formula>G$6</formula>
    </cfRule>
    <cfRule type="cellIs" dxfId="1129" priority="16" operator="greaterThanOrEqual">
      <formula>G$6</formula>
    </cfRule>
  </conditionalFormatting>
  <conditionalFormatting sqref="G260:G308">
    <cfRule type="cellIs" dxfId="1128" priority="9" operator="equal">
      <formula>"-"</formula>
    </cfRule>
    <cfRule type="cellIs" dxfId="1127" priority="10" operator="equal">
      <formula>0</formula>
    </cfRule>
    <cfRule type="cellIs" dxfId="1126" priority="11" operator="lessThan">
      <formula>G$6</formula>
    </cfRule>
    <cfRule type="cellIs" dxfId="1125" priority="12" operator="greaterThanOrEqual">
      <formula>G$6</formula>
    </cfRule>
  </conditionalFormatting>
  <conditionalFormatting sqref="G361:G405">
    <cfRule type="cellIs" dxfId="1124" priority="5" operator="equal">
      <formula>"-"</formula>
    </cfRule>
    <cfRule type="cellIs" dxfId="1123" priority="6" operator="equal">
      <formula>0</formula>
    </cfRule>
    <cfRule type="cellIs" dxfId="1122" priority="7" operator="lessThan">
      <formula>G$6</formula>
    </cfRule>
    <cfRule type="cellIs" dxfId="1121" priority="8" operator="greaterThanOrEqual">
      <formula>G$6</formula>
    </cfRule>
  </conditionalFormatting>
  <conditionalFormatting sqref="G407">
    <cfRule type="cellIs" dxfId="1120" priority="1" operator="equal">
      <formula>"-"</formula>
    </cfRule>
    <cfRule type="cellIs" dxfId="1119" priority="2" operator="equal">
      <formula>0</formula>
    </cfRule>
    <cfRule type="cellIs" dxfId="1118" priority="3" operator="lessThan">
      <formula>G$6</formula>
    </cfRule>
    <cfRule type="cellIs" dxfId="1117" priority="4" operator="greaterThanOrEqual">
      <formula>G$6</formula>
    </cfRule>
  </conditionalFormatting>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JT338"/>
  <sheetViews>
    <sheetView topLeftCell="IY1" workbookViewId="0">
      <selection sqref="A1:JT338"/>
    </sheetView>
  </sheetViews>
  <sheetFormatPr defaultRowHeight="14.25" x14ac:dyDescent="0.45"/>
  <cols>
    <col min="1" max="1" width="20.1328125" bestFit="1" customWidth="1"/>
    <col min="2" max="2" width="39.86328125" bestFit="1" customWidth="1"/>
    <col min="3" max="3" width="48.53125" bestFit="1" customWidth="1"/>
    <col min="4" max="278" width="7.59765625" bestFit="1" customWidth="1"/>
    <col min="279" max="279" width="8.73046875" bestFit="1" customWidth="1"/>
    <col min="280" max="280" width="7.59765625" bestFit="1" customWidth="1"/>
  </cols>
  <sheetData>
    <row r="1" spans="1:280" ht="317.64999999999998" x14ac:dyDescent="0.45">
      <c r="A1" s="433" t="s">
        <v>0</v>
      </c>
      <c r="B1" s="433" t="s">
        <v>1</v>
      </c>
      <c r="C1" s="433" t="s">
        <v>2</v>
      </c>
      <c r="D1" s="433" t="s">
        <v>3</v>
      </c>
      <c r="E1" s="433" t="s">
        <v>4</v>
      </c>
      <c r="F1" s="433" t="s">
        <v>1307</v>
      </c>
      <c r="G1" s="433" t="s">
        <v>1346</v>
      </c>
      <c r="H1" s="433" t="s">
        <v>1308</v>
      </c>
      <c r="I1" s="433" t="s">
        <v>1309</v>
      </c>
      <c r="J1" s="433" t="s">
        <v>1310</v>
      </c>
      <c r="K1" s="433" t="s">
        <v>1055</v>
      </c>
      <c r="L1" s="433" t="s">
        <v>1056</v>
      </c>
      <c r="M1" s="433" t="s">
        <v>5</v>
      </c>
      <c r="N1" s="433" t="s">
        <v>1008</v>
      </c>
      <c r="O1" s="433" t="s">
        <v>728</v>
      </c>
      <c r="P1" s="433" t="s">
        <v>6</v>
      </c>
      <c r="Q1" s="433" t="s">
        <v>1057</v>
      </c>
      <c r="R1" s="433" t="s">
        <v>1058</v>
      </c>
      <c r="S1" s="433" t="s">
        <v>7</v>
      </c>
      <c r="T1" s="433" t="s">
        <v>1009</v>
      </c>
      <c r="U1" s="433" t="s">
        <v>729</v>
      </c>
      <c r="V1" s="433" t="s">
        <v>8</v>
      </c>
      <c r="W1" s="433" t="s">
        <v>1059</v>
      </c>
      <c r="X1" s="433" t="s">
        <v>1060</v>
      </c>
      <c r="Y1" s="433" t="s">
        <v>9</v>
      </c>
      <c r="Z1" s="433" t="s">
        <v>1010</v>
      </c>
      <c r="AA1" s="433" t="s">
        <v>730</v>
      </c>
      <c r="AB1" s="433" t="s">
        <v>10</v>
      </c>
      <c r="AC1" s="433" t="s">
        <v>1061</v>
      </c>
      <c r="AD1" s="433" t="s">
        <v>1062</v>
      </c>
      <c r="AE1" s="433" t="s">
        <v>11</v>
      </c>
      <c r="AF1" s="433" t="s">
        <v>1011</v>
      </c>
      <c r="AG1" s="433" t="s">
        <v>731</v>
      </c>
      <c r="AH1" s="433" t="s">
        <v>12</v>
      </c>
      <c r="AI1" s="433" t="s">
        <v>1063</v>
      </c>
      <c r="AJ1" s="433" t="s">
        <v>1064</v>
      </c>
      <c r="AK1" s="433" t="s">
        <v>13</v>
      </c>
      <c r="AL1" s="433" t="s">
        <v>1012</v>
      </c>
      <c r="AM1" s="433" t="s">
        <v>732</v>
      </c>
      <c r="AN1" s="433" t="s">
        <v>14</v>
      </c>
      <c r="AO1" s="433" t="s">
        <v>1065</v>
      </c>
      <c r="AP1" s="433" t="s">
        <v>1066</v>
      </c>
      <c r="AQ1" s="433" t="s">
        <v>15</v>
      </c>
      <c r="AR1" s="433" t="s">
        <v>1013</v>
      </c>
      <c r="AS1" s="433" t="s">
        <v>733</v>
      </c>
      <c r="AT1" s="433" t="s">
        <v>16</v>
      </c>
      <c r="AU1" s="433" t="s">
        <v>1067</v>
      </c>
      <c r="AV1" s="433" t="s">
        <v>1068</v>
      </c>
      <c r="AW1" s="433" t="s">
        <v>17</v>
      </c>
      <c r="AX1" s="433" t="s">
        <v>1014</v>
      </c>
      <c r="AY1" s="433" t="s">
        <v>734</v>
      </c>
      <c r="AZ1" s="433" t="s">
        <v>18</v>
      </c>
      <c r="BA1" s="433" t="s">
        <v>1069</v>
      </c>
      <c r="BB1" s="433" t="s">
        <v>1070</v>
      </c>
      <c r="BC1" s="433" t="s">
        <v>19</v>
      </c>
      <c r="BD1" s="433" t="s">
        <v>1015</v>
      </c>
      <c r="BE1" s="433" t="s">
        <v>735</v>
      </c>
      <c r="BF1" s="433" t="s">
        <v>20</v>
      </c>
      <c r="BG1" s="433" t="s">
        <v>1071</v>
      </c>
      <c r="BH1" s="433" t="s">
        <v>1072</v>
      </c>
      <c r="BI1" s="433" t="s">
        <v>21</v>
      </c>
      <c r="BJ1" s="433" t="s">
        <v>1016</v>
      </c>
      <c r="BK1" s="433" t="s">
        <v>736</v>
      </c>
      <c r="BL1" s="433" t="s">
        <v>22</v>
      </c>
      <c r="BM1" s="433" t="s">
        <v>1073</v>
      </c>
      <c r="BN1" s="433" t="s">
        <v>1074</v>
      </c>
      <c r="BO1" s="433" t="s">
        <v>23</v>
      </c>
      <c r="BP1" s="433" t="s">
        <v>1017</v>
      </c>
      <c r="BQ1" s="433" t="s">
        <v>1018</v>
      </c>
      <c r="BR1" s="433" t="s">
        <v>24</v>
      </c>
      <c r="BS1" s="433" t="s">
        <v>1311</v>
      </c>
      <c r="BT1" s="433" t="s">
        <v>1312</v>
      </c>
      <c r="BU1" s="433" t="s">
        <v>1313</v>
      </c>
      <c r="BV1" s="433" t="s">
        <v>1314</v>
      </c>
      <c r="BW1" s="433" t="s">
        <v>1315</v>
      </c>
      <c r="BX1" s="433" t="s">
        <v>1316</v>
      </c>
      <c r="BY1" s="433" t="s">
        <v>1317</v>
      </c>
      <c r="BZ1" s="433" t="s">
        <v>1318</v>
      </c>
      <c r="CA1" s="433" t="s">
        <v>1319</v>
      </c>
      <c r="CB1" s="433" t="s">
        <v>1320</v>
      </c>
      <c r="CC1" s="433" t="s">
        <v>1321</v>
      </c>
      <c r="CD1" s="433" t="s">
        <v>1322</v>
      </c>
      <c r="CE1" s="433" t="s">
        <v>1323</v>
      </c>
      <c r="CF1" s="433" t="s">
        <v>1324</v>
      </c>
      <c r="CG1" s="433" t="s">
        <v>1325</v>
      </c>
      <c r="CH1" s="433" t="s">
        <v>1326</v>
      </c>
      <c r="CI1" s="433" t="s">
        <v>1327</v>
      </c>
      <c r="CJ1" s="433" t="s">
        <v>1328</v>
      </c>
      <c r="CK1" s="433" t="s">
        <v>1329</v>
      </c>
      <c r="CL1" s="433" t="s">
        <v>1330</v>
      </c>
      <c r="CM1" s="433" t="s">
        <v>1129</v>
      </c>
      <c r="CN1" s="433" t="s">
        <v>1130</v>
      </c>
      <c r="CO1" s="433" t="s">
        <v>1131</v>
      </c>
      <c r="CP1" s="433" t="s">
        <v>1132</v>
      </c>
      <c r="CQ1" s="433" t="s">
        <v>1133</v>
      </c>
      <c r="CR1" s="433" t="s">
        <v>1134</v>
      </c>
      <c r="CS1" s="433" t="s">
        <v>1331</v>
      </c>
      <c r="CT1" s="433" t="s">
        <v>1332</v>
      </c>
      <c r="CU1" s="433" t="s">
        <v>1333</v>
      </c>
      <c r="CV1" s="433" t="s">
        <v>1334</v>
      </c>
      <c r="CW1" s="433" t="s">
        <v>1075</v>
      </c>
      <c r="CX1" s="433" t="s">
        <v>1076</v>
      </c>
      <c r="CY1" s="433" t="s">
        <v>25</v>
      </c>
      <c r="CZ1" s="433" t="s">
        <v>1019</v>
      </c>
      <c r="DA1" s="433" t="s">
        <v>1020</v>
      </c>
      <c r="DB1" s="433" t="s">
        <v>26</v>
      </c>
      <c r="DC1" s="433" t="s">
        <v>1077</v>
      </c>
      <c r="DD1" s="433" t="s">
        <v>1078</v>
      </c>
      <c r="DE1" s="433" t="s">
        <v>27</v>
      </c>
      <c r="DF1" s="433" t="s">
        <v>1021</v>
      </c>
      <c r="DG1" s="433" t="s">
        <v>737</v>
      </c>
      <c r="DH1" s="433" t="s">
        <v>28</v>
      </c>
      <c r="DI1" s="433" t="s">
        <v>1171</v>
      </c>
      <c r="DJ1" s="433" t="s">
        <v>1172</v>
      </c>
      <c r="DK1" s="433" t="s">
        <v>1173</v>
      </c>
      <c r="DL1" s="433" t="s">
        <v>1174</v>
      </c>
      <c r="DM1" s="433" t="s">
        <v>1175</v>
      </c>
      <c r="DN1" s="433" t="s">
        <v>1176</v>
      </c>
      <c r="DO1" s="433" t="s">
        <v>1177</v>
      </c>
      <c r="DP1" s="433" t="s">
        <v>1350</v>
      </c>
      <c r="DQ1" s="433" t="s">
        <v>1351</v>
      </c>
      <c r="DR1" s="433" t="s">
        <v>29</v>
      </c>
      <c r="DS1" s="433" t="s">
        <v>1348</v>
      </c>
      <c r="DT1" s="433" t="s">
        <v>1349</v>
      </c>
      <c r="DU1" s="433" t="s">
        <v>30</v>
      </c>
      <c r="DV1" s="433" t="s">
        <v>1119</v>
      </c>
      <c r="DW1" s="433" t="s">
        <v>1120</v>
      </c>
      <c r="DX1" s="433" t="s">
        <v>1121</v>
      </c>
      <c r="DY1" s="433" t="s">
        <v>1122</v>
      </c>
      <c r="DZ1" s="433" t="s">
        <v>1135</v>
      </c>
      <c r="EA1" s="433" t="s">
        <v>1136</v>
      </c>
      <c r="EB1" s="433" t="s">
        <v>1137</v>
      </c>
      <c r="EC1" s="433" t="s">
        <v>1138</v>
      </c>
      <c r="ED1" s="433" t="s">
        <v>1123</v>
      </c>
      <c r="EE1" s="433" t="s">
        <v>1124</v>
      </c>
      <c r="EF1" s="433" t="s">
        <v>1125</v>
      </c>
      <c r="EG1" s="433" t="s">
        <v>1126</v>
      </c>
      <c r="EH1" s="433" t="s">
        <v>1335</v>
      </c>
      <c r="EI1" s="433" t="s">
        <v>1336</v>
      </c>
      <c r="EJ1" s="433" t="s">
        <v>1337</v>
      </c>
      <c r="EK1" s="433" t="s">
        <v>1338</v>
      </c>
      <c r="EL1" s="433" t="s">
        <v>1339</v>
      </c>
      <c r="EM1" s="433" t="s">
        <v>1178</v>
      </c>
      <c r="EN1" s="433" t="s">
        <v>1179</v>
      </c>
      <c r="EO1" s="433" t="s">
        <v>1180</v>
      </c>
      <c r="EP1" s="433" t="s">
        <v>1181</v>
      </c>
      <c r="EQ1" s="433" t="s">
        <v>1040</v>
      </c>
      <c r="ER1" s="433" t="s">
        <v>1041</v>
      </c>
      <c r="ES1" s="433" t="s">
        <v>1042</v>
      </c>
      <c r="ET1" s="433" t="s">
        <v>1043</v>
      </c>
      <c r="EU1" s="433" t="s">
        <v>1044</v>
      </c>
      <c r="EV1" s="433" t="s">
        <v>1045</v>
      </c>
      <c r="EW1" s="433" t="s">
        <v>31</v>
      </c>
      <c r="EX1" s="433" t="s">
        <v>32</v>
      </c>
      <c r="EY1" s="433" t="s">
        <v>1079</v>
      </c>
      <c r="EZ1" s="433" t="s">
        <v>1080</v>
      </c>
      <c r="FA1" s="433" t="s">
        <v>33</v>
      </c>
      <c r="FB1" s="433" t="s">
        <v>1127</v>
      </c>
      <c r="FC1" s="433" t="s">
        <v>1022</v>
      </c>
      <c r="FD1" s="433" t="s">
        <v>992</v>
      </c>
      <c r="FE1" s="433" t="s">
        <v>34</v>
      </c>
      <c r="FF1" s="433" t="s">
        <v>1081</v>
      </c>
      <c r="FG1" s="433" t="s">
        <v>1082</v>
      </c>
      <c r="FH1" s="433" t="s">
        <v>35</v>
      </c>
      <c r="FI1" s="433" t="s">
        <v>1023</v>
      </c>
      <c r="FJ1" s="433" t="s">
        <v>738</v>
      </c>
      <c r="FK1" s="433" t="s">
        <v>36</v>
      </c>
      <c r="FL1" s="433" t="s">
        <v>1083</v>
      </c>
      <c r="FM1" s="433" t="s">
        <v>1084</v>
      </c>
      <c r="FN1" s="433" t="s">
        <v>37</v>
      </c>
      <c r="FO1" s="433" t="s">
        <v>1024</v>
      </c>
      <c r="FP1" s="433" t="s">
        <v>739</v>
      </c>
      <c r="FQ1" s="433" t="s">
        <v>38</v>
      </c>
      <c r="FR1" s="433" t="s">
        <v>1085</v>
      </c>
      <c r="FS1" s="433" t="s">
        <v>1086</v>
      </c>
      <c r="FT1" s="433" t="s">
        <v>39</v>
      </c>
      <c r="FU1" s="433" t="s">
        <v>1025</v>
      </c>
      <c r="FV1" s="433" t="s">
        <v>740</v>
      </c>
      <c r="FW1" s="433" t="s">
        <v>40</v>
      </c>
      <c r="FX1" s="433" t="s">
        <v>1087</v>
      </c>
      <c r="FY1" s="433" t="s">
        <v>1088</v>
      </c>
      <c r="FZ1" s="433" t="s">
        <v>994</v>
      </c>
      <c r="GA1" s="433" t="s">
        <v>1026</v>
      </c>
      <c r="GB1" s="433" t="s">
        <v>995</v>
      </c>
      <c r="GC1" s="433" t="s">
        <v>996</v>
      </c>
      <c r="GD1" s="433" t="s">
        <v>1089</v>
      </c>
      <c r="GE1" s="433" t="s">
        <v>1090</v>
      </c>
      <c r="GF1" s="433" t="s">
        <v>41</v>
      </c>
      <c r="GG1" s="433" t="s">
        <v>1027</v>
      </c>
      <c r="GH1" s="433" t="s">
        <v>741</v>
      </c>
      <c r="GI1" s="433" t="s">
        <v>42</v>
      </c>
      <c r="GJ1" s="433" t="s">
        <v>1091</v>
      </c>
      <c r="GK1" s="433" t="s">
        <v>1092</v>
      </c>
      <c r="GL1" s="433" t="s">
        <v>43</v>
      </c>
      <c r="GM1" s="433" t="s">
        <v>1028</v>
      </c>
      <c r="GN1" s="433" t="s">
        <v>742</v>
      </c>
      <c r="GO1" s="433" t="s">
        <v>44</v>
      </c>
      <c r="GP1" s="433" t="s">
        <v>1093</v>
      </c>
      <c r="GQ1" s="433" t="s">
        <v>1094</v>
      </c>
      <c r="GR1" s="433" t="s">
        <v>45</v>
      </c>
      <c r="GS1" s="433" t="s">
        <v>1029</v>
      </c>
      <c r="GT1" s="433" t="s">
        <v>743</v>
      </c>
      <c r="GU1" s="433" t="s">
        <v>46</v>
      </c>
      <c r="GV1" s="433" t="s">
        <v>1095</v>
      </c>
      <c r="GW1" s="433" t="s">
        <v>1096</v>
      </c>
      <c r="GX1" s="433" t="s">
        <v>47</v>
      </c>
      <c r="GY1" s="433" t="s">
        <v>1030</v>
      </c>
      <c r="GZ1" s="433" t="s">
        <v>744</v>
      </c>
      <c r="HA1" s="433" t="s">
        <v>48</v>
      </c>
      <c r="HB1" s="433" t="s">
        <v>1097</v>
      </c>
      <c r="HC1" s="433" t="s">
        <v>1098</v>
      </c>
      <c r="HD1" s="433" t="s">
        <v>1031</v>
      </c>
      <c r="HE1" s="433" t="s">
        <v>1032</v>
      </c>
      <c r="HF1" s="433" t="s">
        <v>1033</v>
      </c>
      <c r="HG1" s="433" t="s">
        <v>993</v>
      </c>
      <c r="HH1" s="433" t="s">
        <v>49</v>
      </c>
      <c r="HI1" s="433" t="s">
        <v>1034</v>
      </c>
      <c r="HJ1" s="433" t="s">
        <v>50</v>
      </c>
      <c r="HK1" s="433" t="s">
        <v>1205</v>
      </c>
      <c r="HL1" s="433" t="s">
        <v>1182</v>
      </c>
      <c r="HM1" s="433" t="s">
        <v>1183</v>
      </c>
      <c r="HN1" s="433" t="s">
        <v>1184</v>
      </c>
      <c r="HO1" s="433" t="s">
        <v>1185</v>
      </c>
      <c r="HP1" s="433" t="s">
        <v>1186</v>
      </c>
      <c r="HQ1" s="433" t="s">
        <v>1187</v>
      </c>
      <c r="HR1" s="433" t="s">
        <v>1188</v>
      </c>
      <c r="HS1" s="433" t="s">
        <v>1189</v>
      </c>
      <c r="HT1" s="433" t="s">
        <v>1190</v>
      </c>
      <c r="HU1" s="433" t="s">
        <v>1191</v>
      </c>
      <c r="HV1" s="433" t="s">
        <v>1192</v>
      </c>
      <c r="HW1" s="433" t="s">
        <v>1193</v>
      </c>
      <c r="HX1" s="433" t="s">
        <v>1194</v>
      </c>
      <c r="HY1" s="433" t="s">
        <v>1195</v>
      </c>
      <c r="HZ1" s="433" t="s">
        <v>1196</v>
      </c>
      <c r="IA1" s="433" t="s">
        <v>1197</v>
      </c>
      <c r="IB1" s="433" t="s">
        <v>1198</v>
      </c>
      <c r="IC1" s="433" t="s">
        <v>1199</v>
      </c>
      <c r="ID1" s="433" t="s">
        <v>1229</v>
      </c>
      <c r="IE1" s="433" t="s">
        <v>1230</v>
      </c>
      <c r="IF1" s="433" t="s">
        <v>1231</v>
      </c>
      <c r="IG1" s="433" t="s">
        <v>1232</v>
      </c>
      <c r="IH1" s="433" t="s">
        <v>1233</v>
      </c>
      <c r="II1" s="433" t="s">
        <v>1234</v>
      </c>
      <c r="IJ1" s="433" t="s">
        <v>1235</v>
      </c>
      <c r="IK1" s="433" t="s">
        <v>1236</v>
      </c>
      <c r="IL1" s="433" t="s">
        <v>1237</v>
      </c>
      <c r="IM1" s="433" t="s">
        <v>1238</v>
      </c>
      <c r="IN1" s="433" t="s">
        <v>1239</v>
      </c>
      <c r="IO1" s="433" t="s">
        <v>1240</v>
      </c>
      <c r="IP1" s="433" t="s">
        <v>1241</v>
      </c>
      <c r="IQ1" s="433" t="s">
        <v>1242</v>
      </c>
      <c r="IR1" s="433" t="s">
        <v>1243</v>
      </c>
      <c r="IS1" s="433" t="s">
        <v>1244</v>
      </c>
      <c r="IT1" s="433" t="s">
        <v>1245</v>
      </c>
      <c r="IU1" s="433" t="s">
        <v>1246</v>
      </c>
      <c r="IV1" s="433" t="s">
        <v>1247</v>
      </c>
      <c r="IW1" s="433" t="s">
        <v>1248</v>
      </c>
      <c r="IX1" s="433" t="s">
        <v>1249</v>
      </c>
      <c r="IY1" s="433" t="s">
        <v>1250</v>
      </c>
      <c r="IZ1" s="433" t="s">
        <v>1251</v>
      </c>
      <c r="JA1" s="433" t="s">
        <v>1288</v>
      </c>
      <c r="JB1" s="433" t="s">
        <v>1289</v>
      </c>
      <c r="JC1" s="433" t="s">
        <v>1290</v>
      </c>
      <c r="JD1" s="433" t="s">
        <v>1252</v>
      </c>
      <c r="JE1" s="433" t="s">
        <v>1253</v>
      </c>
      <c r="JF1" s="433" t="s">
        <v>1291</v>
      </c>
      <c r="JG1" s="433" t="s">
        <v>1292</v>
      </c>
      <c r="JH1" s="433" t="s">
        <v>1254</v>
      </c>
      <c r="JI1" s="433" t="s">
        <v>1255</v>
      </c>
      <c r="JJ1" s="433" t="s">
        <v>1256</v>
      </c>
      <c r="JK1" s="433" t="s">
        <v>1293</v>
      </c>
      <c r="JL1" s="433" t="s">
        <v>1294</v>
      </c>
      <c r="JM1" s="433" t="s">
        <v>1295</v>
      </c>
      <c r="JN1" s="433" t="s">
        <v>1257</v>
      </c>
      <c r="JO1" s="433" t="s">
        <v>1258</v>
      </c>
      <c r="JP1" s="433" t="s">
        <v>1296</v>
      </c>
      <c r="JQ1" s="433" t="s">
        <v>1297</v>
      </c>
      <c r="JR1" s="433" t="s">
        <v>693</v>
      </c>
      <c r="JS1" s="433" t="s">
        <v>1139</v>
      </c>
      <c r="JT1" s="433" t="s">
        <v>1140</v>
      </c>
    </row>
    <row r="2" spans="1:280" x14ac:dyDescent="0.45">
      <c r="A2" s="432" t="s">
        <v>51</v>
      </c>
      <c r="B2" s="432" t="s">
        <v>52</v>
      </c>
      <c r="C2" s="432" t="s">
        <v>53</v>
      </c>
      <c r="D2" s="432" t="s">
        <v>54</v>
      </c>
      <c r="E2" s="432">
        <v>1179</v>
      </c>
      <c r="F2" s="432">
        <v>78</v>
      </c>
      <c r="G2" s="432">
        <v>6.6199999999999995E-2</v>
      </c>
      <c r="H2" s="432">
        <v>77</v>
      </c>
      <c r="I2" s="432">
        <v>1154</v>
      </c>
      <c r="J2" s="432">
        <v>6.6699999999999995E-2</v>
      </c>
      <c r="K2" s="432">
        <v>1088</v>
      </c>
      <c r="L2" s="432">
        <v>1121</v>
      </c>
      <c r="M2" s="432">
        <v>1063</v>
      </c>
      <c r="N2" s="432">
        <v>0.92259999999999998</v>
      </c>
      <c r="O2" s="432">
        <v>0.95020000000000004</v>
      </c>
      <c r="P2" s="432">
        <v>0.90159999999999996</v>
      </c>
      <c r="Q2" s="432">
        <v>1123</v>
      </c>
      <c r="R2" s="432">
        <v>1144</v>
      </c>
      <c r="S2" s="432">
        <v>1127</v>
      </c>
      <c r="T2" s="432">
        <v>0.95209999999999995</v>
      </c>
      <c r="U2" s="432">
        <v>0.97009999999999996</v>
      </c>
      <c r="V2" s="432">
        <v>0.95589999999999997</v>
      </c>
      <c r="W2" s="432">
        <v>1119</v>
      </c>
      <c r="X2" s="432">
        <v>1140</v>
      </c>
      <c r="Y2" s="432">
        <v>1115</v>
      </c>
      <c r="Z2" s="432">
        <v>0.94889999999999997</v>
      </c>
      <c r="AA2" s="432">
        <v>0.96630000000000005</v>
      </c>
      <c r="AB2" s="432">
        <v>0.94569999999999999</v>
      </c>
      <c r="AC2" s="432">
        <v>1108</v>
      </c>
      <c r="AD2" s="432">
        <v>1130</v>
      </c>
      <c r="AE2" s="432">
        <v>1105</v>
      </c>
      <c r="AF2" s="432">
        <v>0.93930000000000002</v>
      </c>
      <c r="AG2" s="432">
        <v>0.95799999999999996</v>
      </c>
      <c r="AH2" s="432">
        <v>0.93720000000000003</v>
      </c>
      <c r="AI2" s="432">
        <v>977</v>
      </c>
      <c r="AJ2" s="432">
        <v>1031</v>
      </c>
      <c r="AK2" s="432">
        <v>1002</v>
      </c>
      <c r="AL2" s="432">
        <v>0.82789999999999997</v>
      </c>
      <c r="AM2" s="432">
        <v>0.87409999999999999</v>
      </c>
      <c r="AN2" s="432">
        <v>0.84989999999999999</v>
      </c>
      <c r="AO2" s="432">
        <v>1116</v>
      </c>
      <c r="AP2" s="432">
        <v>1137</v>
      </c>
      <c r="AQ2" s="432">
        <v>1115</v>
      </c>
      <c r="AR2" s="432">
        <v>0.94650000000000001</v>
      </c>
      <c r="AS2" s="432">
        <v>0.96409999999999996</v>
      </c>
      <c r="AT2" s="432">
        <v>0.94569999999999999</v>
      </c>
      <c r="AU2" s="432">
        <v>1084</v>
      </c>
      <c r="AV2" s="432">
        <v>1112</v>
      </c>
      <c r="AW2" s="432">
        <v>1067</v>
      </c>
      <c r="AX2" s="432">
        <v>0.9194</v>
      </c>
      <c r="AY2" s="432">
        <v>0.94259999999999999</v>
      </c>
      <c r="AZ2" s="432">
        <v>0.90500000000000003</v>
      </c>
      <c r="BA2" s="432">
        <v>1046</v>
      </c>
      <c r="BB2" s="432">
        <v>1084</v>
      </c>
      <c r="BC2" s="432">
        <v>1056</v>
      </c>
      <c r="BD2" s="432">
        <v>0.88660000000000005</v>
      </c>
      <c r="BE2" s="432">
        <v>0.91910000000000003</v>
      </c>
      <c r="BF2" s="432">
        <v>0.89570000000000005</v>
      </c>
      <c r="BG2" s="432">
        <v>1101</v>
      </c>
      <c r="BH2" s="432">
        <v>1132</v>
      </c>
      <c r="BI2" s="432">
        <v>1039</v>
      </c>
      <c r="BJ2" s="432">
        <v>0.93330000000000002</v>
      </c>
      <c r="BK2" s="432">
        <v>0.96009999999999995</v>
      </c>
      <c r="BL2" s="432">
        <v>0.88129999999999997</v>
      </c>
      <c r="BM2" s="432">
        <v>649</v>
      </c>
      <c r="BN2" s="432">
        <v>767</v>
      </c>
      <c r="BO2" s="432">
        <v>843</v>
      </c>
      <c r="BP2" s="432">
        <v>0.55000000000000004</v>
      </c>
      <c r="BQ2" s="432">
        <v>0.65</v>
      </c>
      <c r="BR2" s="432">
        <v>0.71499999999999997</v>
      </c>
      <c r="BS2" s="432">
        <v>620</v>
      </c>
      <c r="BT2" s="432">
        <v>0.56310000000000004</v>
      </c>
      <c r="BU2" s="432">
        <v>72</v>
      </c>
      <c r="BV2" s="432">
        <v>0.92310000000000003</v>
      </c>
      <c r="BW2" s="432">
        <v>788</v>
      </c>
      <c r="BX2" s="432">
        <v>839</v>
      </c>
      <c r="BY2" s="432">
        <v>692</v>
      </c>
      <c r="BZ2" s="432">
        <v>0.66779999999999995</v>
      </c>
      <c r="CA2" s="432">
        <v>0.71120000000000005</v>
      </c>
      <c r="CB2" s="432">
        <v>0.58689999999999998</v>
      </c>
      <c r="CC2" s="432">
        <v>743</v>
      </c>
      <c r="CD2" s="432">
        <v>0.67479999999999996</v>
      </c>
      <c r="CE2" s="432">
        <v>73</v>
      </c>
      <c r="CF2" s="432">
        <v>0.93589999999999995</v>
      </c>
      <c r="CG2" s="432">
        <v>834</v>
      </c>
      <c r="CH2" s="432">
        <v>896</v>
      </c>
      <c r="CI2" s="432">
        <v>816</v>
      </c>
      <c r="CJ2" s="432">
        <v>0.70689999999999997</v>
      </c>
      <c r="CK2" s="432">
        <v>0.75949999999999995</v>
      </c>
      <c r="CL2" s="432">
        <v>0.69210000000000005</v>
      </c>
      <c r="CM2" s="432">
        <v>690</v>
      </c>
      <c r="CN2" s="432">
        <v>742</v>
      </c>
      <c r="CO2" s="432">
        <v>631</v>
      </c>
      <c r="CP2" s="432">
        <v>0.58450000000000002</v>
      </c>
      <c r="CQ2" s="432">
        <v>0.62880000000000003</v>
      </c>
      <c r="CR2" s="432">
        <v>0.53520000000000001</v>
      </c>
      <c r="CS2" s="432">
        <v>295</v>
      </c>
      <c r="CT2" s="432">
        <v>0.26790000000000003</v>
      </c>
      <c r="CU2" s="432">
        <v>51</v>
      </c>
      <c r="CV2" s="432">
        <v>0.65380000000000005</v>
      </c>
      <c r="CW2" s="432">
        <v>342</v>
      </c>
      <c r="CX2" s="432">
        <v>413</v>
      </c>
      <c r="CY2" s="432">
        <v>346</v>
      </c>
      <c r="CZ2" s="432">
        <v>0.28999999999999998</v>
      </c>
      <c r="DA2" s="432">
        <v>0.35</v>
      </c>
      <c r="DB2" s="432">
        <v>0.29349999999999998</v>
      </c>
      <c r="DC2" s="432">
        <v>708</v>
      </c>
      <c r="DD2" s="432">
        <v>826</v>
      </c>
      <c r="DE2" s="432">
        <v>932</v>
      </c>
      <c r="DF2" s="432">
        <v>0.6</v>
      </c>
      <c r="DG2" s="432">
        <v>0.7</v>
      </c>
      <c r="DH2" s="432">
        <v>0.79049999999999998</v>
      </c>
      <c r="DI2" s="432">
        <v>447</v>
      </c>
      <c r="DJ2" s="432">
        <v>235</v>
      </c>
      <c r="DK2" s="432">
        <v>258</v>
      </c>
      <c r="DL2" s="432">
        <v>254</v>
      </c>
      <c r="DM2" s="432">
        <v>0.52500000000000002</v>
      </c>
      <c r="DN2" s="432">
        <v>0.57499999999999996</v>
      </c>
      <c r="DO2" s="432">
        <v>0.56820000000000004</v>
      </c>
      <c r="DP2" s="432">
        <v>826</v>
      </c>
      <c r="DQ2" s="432">
        <v>885</v>
      </c>
      <c r="DR2" s="432">
        <v>79</v>
      </c>
      <c r="DS2" s="432">
        <v>0.7</v>
      </c>
      <c r="DT2" s="432">
        <v>0.75</v>
      </c>
      <c r="DU2" s="432">
        <v>6.7000000000000004E-2</v>
      </c>
      <c r="DV2" s="432">
        <v>0</v>
      </c>
      <c r="DW2" s="432">
        <v>3.7499999999999999E-2</v>
      </c>
      <c r="DX2" s="432">
        <v>7.4999999999999997E-2</v>
      </c>
      <c r="DY2" s="432">
        <v>0</v>
      </c>
      <c r="DZ2" s="432">
        <v>19</v>
      </c>
      <c r="EA2" s="432">
        <v>7.4999999999999997E-2</v>
      </c>
      <c r="EB2" s="432">
        <v>0.15</v>
      </c>
      <c r="EC2" s="432">
        <v>1.61E-2</v>
      </c>
      <c r="ED2" s="432">
        <v>0</v>
      </c>
      <c r="EE2" s="432">
        <v>0</v>
      </c>
      <c r="EF2" s="432">
        <v>0</v>
      </c>
      <c r="EG2" s="432">
        <v>0</v>
      </c>
      <c r="EH2" s="432">
        <v>229</v>
      </c>
      <c r="EI2" s="432">
        <v>0</v>
      </c>
      <c r="EJ2" s="432">
        <v>5.0000000000000001E-3</v>
      </c>
      <c r="EK2" s="432">
        <v>0.01</v>
      </c>
      <c r="EL2" s="432">
        <v>0</v>
      </c>
      <c r="EM2" s="432">
        <v>36</v>
      </c>
      <c r="EN2" s="432">
        <v>0.05</v>
      </c>
      <c r="EO2" s="432">
        <v>0.15</v>
      </c>
      <c r="EP2" s="432">
        <v>3.0499999999999999E-2</v>
      </c>
      <c r="EQ2" s="432">
        <v>449</v>
      </c>
      <c r="ER2" s="432">
        <v>262</v>
      </c>
      <c r="ES2" s="432">
        <v>0.58350000000000002</v>
      </c>
      <c r="ET2" s="432">
        <v>92</v>
      </c>
      <c r="EU2" s="432">
        <v>4</v>
      </c>
      <c r="EV2" s="432">
        <v>4.3499999999999997E-2</v>
      </c>
      <c r="EW2" s="432">
        <v>1</v>
      </c>
      <c r="EX2" s="432">
        <v>8.0000000000000004E-4</v>
      </c>
      <c r="EY2" s="432">
        <v>1179</v>
      </c>
      <c r="EZ2" s="432">
        <v>1415</v>
      </c>
      <c r="FA2" s="432">
        <v>1279</v>
      </c>
      <c r="FB2" s="432">
        <v>1247</v>
      </c>
      <c r="FC2" s="432">
        <v>1</v>
      </c>
      <c r="FD2" s="432">
        <v>1.2</v>
      </c>
      <c r="FE2" s="432">
        <v>1.0848</v>
      </c>
      <c r="FF2" s="432">
        <v>63</v>
      </c>
      <c r="FG2" s="432">
        <v>94</v>
      </c>
      <c r="FH2" s="432">
        <v>17</v>
      </c>
      <c r="FI2" s="432">
        <v>0.05</v>
      </c>
      <c r="FJ2" s="432">
        <v>7.4999999999999997E-2</v>
      </c>
      <c r="FK2" s="432">
        <v>1.3599999999999999E-2</v>
      </c>
      <c r="FL2" s="432">
        <v>1101</v>
      </c>
      <c r="FM2" s="432">
        <v>1135</v>
      </c>
      <c r="FN2" s="432">
        <v>1092</v>
      </c>
      <c r="FO2" s="432">
        <v>0.88239999999999996</v>
      </c>
      <c r="FP2" s="432">
        <v>0.90959999999999996</v>
      </c>
      <c r="FQ2" s="432">
        <v>0.87570000000000003</v>
      </c>
      <c r="FR2" s="432">
        <v>1052</v>
      </c>
      <c r="FS2" s="432">
        <v>1097</v>
      </c>
      <c r="FT2" s="432">
        <v>1007</v>
      </c>
      <c r="FU2" s="432">
        <v>0.84360000000000002</v>
      </c>
      <c r="FV2" s="432">
        <v>0.87909999999999999</v>
      </c>
      <c r="FW2" s="432">
        <v>0.8075</v>
      </c>
      <c r="FX2" s="432">
        <v>1011</v>
      </c>
      <c r="FY2" s="432">
        <v>1079</v>
      </c>
      <c r="FZ2" s="432">
        <v>876</v>
      </c>
      <c r="GA2" s="432">
        <v>0.81069999999999998</v>
      </c>
      <c r="GB2" s="432">
        <v>0.86450000000000005</v>
      </c>
      <c r="GC2" s="432">
        <v>0.70250000000000001</v>
      </c>
      <c r="GD2" s="432">
        <v>915</v>
      </c>
      <c r="GE2" s="432">
        <v>1022</v>
      </c>
      <c r="GF2" s="432">
        <v>710</v>
      </c>
      <c r="GG2" s="432">
        <v>0.73299999999999998</v>
      </c>
      <c r="GH2" s="432">
        <v>0.81889999999999996</v>
      </c>
      <c r="GI2" s="432">
        <v>0.56940000000000002</v>
      </c>
      <c r="GJ2" s="432">
        <v>936</v>
      </c>
      <c r="GK2" s="432">
        <v>1060</v>
      </c>
      <c r="GL2" s="432">
        <v>324</v>
      </c>
      <c r="GM2" s="432">
        <v>0.75</v>
      </c>
      <c r="GN2" s="432">
        <v>0.84970000000000001</v>
      </c>
      <c r="GO2" s="432">
        <v>0.25979999999999998</v>
      </c>
      <c r="GP2" s="432">
        <v>1144</v>
      </c>
      <c r="GQ2" s="432">
        <v>1173</v>
      </c>
      <c r="GR2" s="432">
        <v>1133</v>
      </c>
      <c r="GS2" s="432">
        <v>0.9173</v>
      </c>
      <c r="GT2" s="432">
        <v>0.94010000000000005</v>
      </c>
      <c r="GU2" s="432">
        <v>0.90859999999999996</v>
      </c>
      <c r="GV2" s="432">
        <v>1032</v>
      </c>
      <c r="GW2" s="432">
        <v>1104</v>
      </c>
      <c r="GX2" s="432">
        <v>871</v>
      </c>
      <c r="GY2" s="432">
        <v>0.82750000000000001</v>
      </c>
      <c r="GZ2" s="432">
        <v>0.88490000000000002</v>
      </c>
      <c r="HA2" s="432">
        <v>0.69850000000000001</v>
      </c>
      <c r="HB2" s="432">
        <v>624</v>
      </c>
      <c r="HC2" s="432">
        <v>749</v>
      </c>
      <c r="HD2" s="432">
        <v>305</v>
      </c>
      <c r="HE2" s="432">
        <v>0.5</v>
      </c>
      <c r="HF2" s="432">
        <v>0.6</v>
      </c>
      <c r="HG2" s="432">
        <v>0.24460000000000001</v>
      </c>
      <c r="HH2" s="432">
        <v>0</v>
      </c>
      <c r="HI2" s="432">
        <v>0.5</v>
      </c>
      <c r="HJ2" s="432">
        <v>0</v>
      </c>
      <c r="HK2" s="432">
        <v>0</v>
      </c>
      <c r="HL2" s="432"/>
      <c r="HM2" s="432">
        <v>0.9</v>
      </c>
      <c r="HN2" s="432">
        <v>0</v>
      </c>
      <c r="HO2" s="432">
        <v>0</v>
      </c>
      <c r="HP2" s="432">
        <v>0</v>
      </c>
      <c r="HQ2" s="432">
        <v>0</v>
      </c>
      <c r="HR2" s="432">
        <v>0</v>
      </c>
      <c r="HS2" s="432">
        <v>0</v>
      </c>
      <c r="HT2" s="432">
        <v>0</v>
      </c>
      <c r="HU2" s="432">
        <v>0</v>
      </c>
      <c r="HV2" s="432">
        <v>0.9</v>
      </c>
      <c r="HW2" s="432">
        <v>0</v>
      </c>
      <c r="HX2" s="432">
        <v>0</v>
      </c>
      <c r="HY2" s="432">
        <v>0</v>
      </c>
      <c r="HZ2" s="432">
        <v>0.9</v>
      </c>
      <c r="IA2" s="432">
        <v>0</v>
      </c>
      <c r="IB2" s="432">
        <v>0</v>
      </c>
      <c r="IC2" s="432">
        <v>0</v>
      </c>
      <c r="ID2" s="432">
        <v>0</v>
      </c>
      <c r="IE2" s="432">
        <v>0</v>
      </c>
      <c r="IF2" s="432">
        <v>0</v>
      </c>
      <c r="IG2" s="432">
        <v>0</v>
      </c>
      <c r="IH2" s="432">
        <v>0</v>
      </c>
      <c r="II2" s="432">
        <v>0</v>
      </c>
      <c r="IJ2" s="432">
        <v>0</v>
      </c>
      <c r="IK2" s="432">
        <v>0</v>
      </c>
      <c r="IL2" s="432">
        <v>0</v>
      </c>
      <c r="IM2" s="432">
        <v>0</v>
      </c>
      <c r="IN2" s="432">
        <v>0</v>
      </c>
      <c r="IO2" s="432">
        <v>0</v>
      </c>
      <c r="IP2" s="432">
        <v>0</v>
      </c>
      <c r="IQ2" s="432">
        <v>0</v>
      </c>
      <c r="IR2" s="432">
        <v>0</v>
      </c>
      <c r="IS2" s="432">
        <v>0</v>
      </c>
      <c r="IT2" s="432">
        <v>0</v>
      </c>
      <c r="IU2" s="432">
        <v>0</v>
      </c>
      <c r="IV2" s="432">
        <v>0</v>
      </c>
      <c r="IW2" s="432">
        <v>0</v>
      </c>
      <c r="IX2" s="432">
        <v>59</v>
      </c>
      <c r="IY2" s="432">
        <v>6</v>
      </c>
      <c r="IZ2" s="432">
        <v>0.1017</v>
      </c>
      <c r="JA2" s="432">
        <v>0</v>
      </c>
      <c r="JB2" s="432">
        <v>0</v>
      </c>
      <c r="JC2" s="432">
        <v>0</v>
      </c>
      <c r="JD2" s="432">
        <v>0</v>
      </c>
      <c r="JE2" s="432">
        <v>0</v>
      </c>
      <c r="JF2" s="432">
        <v>0</v>
      </c>
      <c r="JG2" s="432">
        <v>0</v>
      </c>
      <c r="JH2" s="432">
        <v>29</v>
      </c>
      <c r="JI2" s="432">
        <v>0</v>
      </c>
      <c r="JJ2" s="432">
        <v>0</v>
      </c>
      <c r="JK2" s="432">
        <v>0</v>
      </c>
      <c r="JL2" s="432">
        <v>0</v>
      </c>
      <c r="JM2" s="432">
        <v>0</v>
      </c>
      <c r="JN2" s="432">
        <v>6</v>
      </c>
      <c r="JO2" s="432">
        <v>0.2069</v>
      </c>
      <c r="JP2" s="432">
        <v>0</v>
      </c>
      <c r="JQ2" s="432">
        <v>0</v>
      </c>
      <c r="JR2" s="432" t="s">
        <v>1359</v>
      </c>
      <c r="JS2" s="432" t="s">
        <v>1360</v>
      </c>
      <c r="JT2" s="432" t="s">
        <v>1340</v>
      </c>
    </row>
    <row r="3" spans="1:280" x14ac:dyDescent="0.45">
      <c r="A3" s="432" t="s">
        <v>51</v>
      </c>
      <c r="B3" s="432" t="s">
        <v>52</v>
      </c>
      <c r="C3" s="432" t="s">
        <v>55</v>
      </c>
      <c r="D3" s="432" t="s">
        <v>56</v>
      </c>
      <c r="E3" s="432">
        <v>726</v>
      </c>
      <c r="F3" s="432">
        <v>243</v>
      </c>
      <c r="G3" s="432">
        <v>0.3347</v>
      </c>
      <c r="H3" s="432">
        <v>240</v>
      </c>
      <c r="I3" s="432">
        <v>711</v>
      </c>
      <c r="J3" s="432">
        <v>0.33760000000000001</v>
      </c>
      <c r="K3" s="432">
        <v>670</v>
      </c>
      <c r="L3" s="432">
        <v>690</v>
      </c>
      <c r="M3" s="432">
        <v>642</v>
      </c>
      <c r="N3" s="432">
        <v>0.92259999999999998</v>
      </c>
      <c r="O3" s="432">
        <v>0.95020000000000004</v>
      </c>
      <c r="P3" s="432">
        <v>0.88429999999999997</v>
      </c>
      <c r="Q3" s="432">
        <v>692</v>
      </c>
      <c r="R3" s="432">
        <v>705</v>
      </c>
      <c r="S3" s="432">
        <v>705</v>
      </c>
      <c r="T3" s="432">
        <v>0.95209999999999995</v>
      </c>
      <c r="U3" s="432">
        <v>0.97009999999999996</v>
      </c>
      <c r="V3" s="432">
        <v>0.97109999999999996</v>
      </c>
      <c r="W3" s="432">
        <v>689</v>
      </c>
      <c r="X3" s="432">
        <v>702</v>
      </c>
      <c r="Y3" s="432">
        <v>695</v>
      </c>
      <c r="Z3" s="432">
        <v>0.94889999999999997</v>
      </c>
      <c r="AA3" s="432">
        <v>0.96630000000000005</v>
      </c>
      <c r="AB3" s="432">
        <v>0.95730000000000004</v>
      </c>
      <c r="AC3" s="432">
        <v>682</v>
      </c>
      <c r="AD3" s="432">
        <v>696</v>
      </c>
      <c r="AE3" s="432">
        <v>702</v>
      </c>
      <c r="AF3" s="432">
        <v>0.93930000000000002</v>
      </c>
      <c r="AG3" s="432">
        <v>0.95799999999999996</v>
      </c>
      <c r="AH3" s="432">
        <v>0.96689999999999998</v>
      </c>
      <c r="AI3" s="432">
        <v>602</v>
      </c>
      <c r="AJ3" s="432">
        <v>635</v>
      </c>
      <c r="AK3" s="432">
        <v>638</v>
      </c>
      <c r="AL3" s="432">
        <v>0.82789999999999997</v>
      </c>
      <c r="AM3" s="432">
        <v>0.87409999999999999</v>
      </c>
      <c r="AN3" s="432">
        <v>0.87880000000000003</v>
      </c>
      <c r="AO3" s="432">
        <v>688</v>
      </c>
      <c r="AP3" s="432">
        <v>700</v>
      </c>
      <c r="AQ3" s="432">
        <v>701</v>
      </c>
      <c r="AR3" s="432">
        <v>0.94650000000000001</v>
      </c>
      <c r="AS3" s="432">
        <v>0.96409999999999996</v>
      </c>
      <c r="AT3" s="432">
        <v>0.96560000000000001</v>
      </c>
      <c r="AU3" s="432">
        <v>668</v>
      </c>
      <c r="AV3" s="432">
        <v>685</v>
      </c>
      <c r="AW3" s="432">
        <v>671</v>
      </c>
      <c r="AX3" s="432">
        <v>0.9194</v>
      </c>
      <c r="AY3" s="432">
        <v>0.94259999999999999</v>
      </c>
      <c r="AZ3" s="432">
        <v>0.92420000000000002</v>
      </c>
      <c r="BA3" s="432">
        <v>644</v>
      </c>
      <c r="BB3" s="432">
        <v>668</v>
      </c>
      <c r="BC3" s="432">
        <v>670</v>
      </c>
      <c r="BD3" s="432">
        <v>0.88660000000000005</v>
      </c>
      <c r="BE3" s="432">
        <v>0.91910000000000003</v>
      </c>
      <c r="BF3" s="432">
        <v>0.92290000000000005</v>
      </c>
      <c r="BG3" s="432">
        <v>678</v>
      </c>
      <c r="BH3" s="432">
        <v>698</v>
      </c>
      <c r="BI3" s="432">
        <v>653</v>
      </c>
      <c r="BJ3" s="432">
        <v>0.93330000000000002</v>
      </c>
      <c r="BK3" s="432">
        <v>0.96009999999999995</v>
      </c>
      <c r="BL3" s="432">
        <v>0.89939999999999998</v>
      </c>
      <c r="BM3" s="432">
        <v>400</v>
      </c>
      <c r="BN3" s="432">
        <v>472</v>
      </c>
      <c r="BO3" s="432">
        <v>529</v>
      </c>
      <c r="BP3" s="432">
        <v>0.55000000000000004</v>
      </c>
      <c r="BQ3" s="432">
        <v>0.65</v>
      </c>
      <c r="BR3" s="432">
        <v>0.72870000000000001</v>
      </c>
      <c r="BS3" s="432">
        <v>327</v>
      </c>
      <c r="BT3" s="432">
        <v>0.67700000000000005</v>
      </c>
      <c r="BU3" s="432">
        <v>226</v>
      </c>
      <c r="BV3" s="432">
        <v>0.93</v>
      </c>
      <c r="BW3" s="432">
        <v>485</v>
      </c>
      <c r="BX3" s="432">
        <v>517</v>
      </c>
      <c r="BY3" s="432">
        <v>553</v>
      </c>
      <c r="BZ3" s="432">
        <v>0.66779999999999995</v>
      </c>
      <c r="CA3" s="432">
        <v>0.71120000000000005</v>
      </c>
      <c r="CB3" s="432">
        <v>0.76170000000000004</v>
      </c>
      <c r="CC3" s="432">
        <v>334</v>
      </c>
      <c r="CD3" s="432">
        <v>0.6915</v>
      </c>
      <c r="CE3" s="432">
        <v>216</v>
      </c>
      <c r="CF3" s="432">
        <v>0.88890000000000002</v>
      </c>
      <c r="CG3" s="432">
        <v>514</v>
      </c>
      <c r="CH3" s="432">
        <v>552</v>
      </c>
      <c r="CI3" s="432">
        <v>550</v>
      </c>
      <c r="CJ3" s="432">
        <v>0.70689999999999997</v>
      </c>
      <c r="CK3" s="432">
        <v>0.75949999999999995</v>
      </c>
      <c r="CL3" s="432">
        <v>0.75760000000000005</v>
      </c>
      <c r="CM3" s="432">
        <v>425</v>
      </c>
      <c r="CN3" s="432">
        <v>457</v>
      </c>
      <c r="CO3" s="432">
        <v>476</v>
      </c>
      <c r="CP3" s="432">
        <v>0.58450000000000002</v>
      </c>
      <c r="CQ3" s="432">
        <v>0.62880000000000003</v>
      </c>
      <c r="CR3" s="432">
        <v>0.65559999999999996</v>
      </c>
      <c r="CS3" s="432">
        <v>153</v>
      </c>
      <c r="CT3" s="432">
        <v>0.31680000000000003</v>
      </c>
      <c r="CU3" s="432">
        <v>156</v>
      </c>
      <c r="CV3" s="432">
        <v>0.64200000000000002</v>
      </c>
      <c r="CW3" s="432">
        <v>211</v>
      </c>
      <c r="CX3" s="432">
        <v>255</v>
      </c>
      <c r="CY3" s="432">
        <v>309</v>
      </c>
      <c r="CZ3" s="432">
        <v>0.28999999999999998</v>
      </c>
      <c r="DA3" s="432">
        <v>0.35</v>
      </c>
      <c r="DB3" s="432">
        <v>0.42559999999999998</v>
      </c>
      <c r="DC3" s="432">
        <v>436</v>
      </c>
      <c r="DD3" s="432">
        <v>509</v>
      </c>
      <c r="DE3" s="432">
        <v>377</v>
      </c>
      <c r="DF3" s="432">
        <v>0.6</v>
      </c>
      <c r="DG3" s="432">
        <v>0.7</v>
      </c>
      <c r="DH3" s="432">
        <v>0.51929999999999998</v>
      </c>
      <c r="DI3" s="432">
        <v>202</v>
      </c>
      <c r="DJ3" s="432">
        <v>107</v>
      </c>
      <c r="DK3" s="432">
        <v>117</v>
      </c>
      <c r="DL3" s="432">
        <v>127</v>
      </c>
      <c r="DM3" s="432">
        <v>0.52500000000000002</v>
      </c>
      <c r="DN3" s="432">
        <v>0.57499999999999996</v>
      </c>
      <c r="DO3" s="432">
        <v>0.62870000000000004</v>
      </c>
      <c r="DP3" s="432">
        <v>509</v>
      </c>
      <c r="DQ3" s="432">
        <v>545</v>
      </c>
      <c r="DR3" s="432">
        <v>32</v>
      </c>
      <c r="DS3" s="432">
        <v>0.7</v>
      </c>
      <c r="DT3" s="432">
        <v>0.75</v>
      </c>
      <c r="DU3" s="432">
        <v>4.41E-2</v>
      </c>
      <c r="DV3" s="432">
        <v>0</v>
      </c>
      <c r="DW3" s="432">
        <v>3.7499999999999999E-2</v>
      </c>
      <c r="DX3" s="432">
        <v>7.4999999999999997E-2</v>
      </c>
      <c r="DY3" s="432">
        <v>0</v>
      </c>
      <c r="DZ3" s="432">
        <v>0</v>
      </c>
      <c r="EA3" s="432">
        <v>7.4999999999999997E-2</v>
      </c>
      <c r="EB3" s="432">
        <v>0.15</v>
      </c>
      <c r="EC3" s="432">
        <v>0</v>
      </c>
      <c r="ED3" s="432">
        <v>0</v>
      </c>
      <c r="EE3" s="432">
        <v>0</v>
      </c>
      <c r="EF3" s="432">
        <v>0</v>
      </c>
      <c r="EG3" s="432">
        <v>0</v>
      </c>
      <c r="EH3" s="432">
        <v>88</v>
      </c>
      <c r="EI3" s="432">
        <v>0</v>
      </c>
      <c r="EJ3" s="432">
        <v>5.0000000000000001E-3</v>
      </c>
      <c r="EK3" s="432">
        <v>0.01</v>
      </c>
      <c r="EL3" s="432">
        <v>0</v>
      </c>
      <c r="EM3" s="432">
        <v>60</v>
      </c>
      <c r="EN3" s="432">
        <v>0.05</v>
      </c>
      <c r="EO3" s="432">
        <v>0.15</v>
      </c>
      <c r="EP3" s="432">
        <v>8.2600000000000007E-2</v>
      </c>
      <c r="EQ3" s="432">
        <v>202</v>
      </c>
      <c r="ER3" s="432">
        <v>5</v>
      </c>
      <c r="ES3" s="432">
        <v>2.4799999999999999E-2</v>
      </c>
      <c r="ET3" s="432">
        <v>53</v>
      </c>
      <c r="EU3" s="432">
        <v>0</v>
      </c>
      <c r="EV3" s="432">
        <v>0</v>
      </c>
      <c r="EW3" s="432">
        <v>2</v>
      </c>
      <c r="EX3" s="432">
        <v>2.8E-3</v>
      </c>
      <c r="EY3" s="432">
        <v>748</v>
      </c>
      <c r="EZ3" s="432">
        <v>893</v>
      </c>
      <c r="FA3" s="432">
        <v>608</v>
      </c>
      <c r="FB3" s="432">
        <v>568</v>
      </c>
      <c r="FC3" s="432">
        <v>1.03</v>
      </c>
      <c r="FD3" s="432">
        <v>1.23</v>
      </c>
      <c r="FE3" s="432">
        <v>0.83750000000000002</v>
      </c>
      <c r="FF3" s="432">
        <v>29</v>
      </c>
      <c r="FG3" s="432">
        <v>43</v>
      </c>
      <c r="FH3" s="432">
        <v>15</v>
      </c>
      <c r="FI3" s="432">
        <v>0.05</v>
      </c>
      <c r="FJ3" s="432">
        <v>7.4999999999999997E-2</v>
      </c>
      <c r="FK3" s="432">
        <v>2.64E-2</v>
      </c>
      <c r="FL3" s="432">
        <v>502</v>
      </c>
      <c r="FM3" s="432">
        <v>517</v>
      </c>
      <c r="FN3" s="432">
        <v>510</v>
      </c>
      <c r="FO3" s="432">
        <v>0.88239999999999996</v>
      </c>
      <c r="FP3" s="432">
        <v>0.90959999999999996</v>
      </c>
      <c r="FQ3" s="432">
        <v>0.89790000000000003</v>
      </c>
      <c r="FR3" s="432">
        <v>480</v>
      </c>
      <c r="FS3" s="432">
        <v>500</v>
      </c>
      <c r="FT3" s="432">
        <v>375</v>
      </c>
      <c r="FU3" s="432">
        <v>0.84360000000000002</v>
      </c>
      <c r="FV3" s="432">
        <v>0.87909999999999999</v>
      </c>
      <c r="FW3" s="432">
        <v>0.66020000000000001</v>
      </c>
      <c r="FX3" s="432">
        <v>461</v>
      </c>
      <c r="FY3" s="432">
        <v>492</v>
      </c>
      <c r="FZ3" s="432">
        <v>266</v>
      </c>
      <c r="GA3" s="432">
        <v>0.81069999999999998</v>
      </c>
      <c r="GB3" s="432">
        <v>0.86450000000000005</v>
      </c>
      <c r="GC3" s="432">
        <v>0.46829999999999999</v>
      </c>
      <c r="GD3" s="432">
        <v>417</v>
      </c>
      <c r="GE3" s="432">
        <v>466</v>
      </c>
      <c r="GF3" s="432">
        <v>112</v>
      </c>
      <c r="GG3" s="432">
        <v>0.73299999999999998</v>
      </c>
      <c r="GH3" s="432">
        <v>0.81889999999999996</v>
      </c>
      <c r="GI3" s="432">
        <v>0.19719999999999999</v>
      </c>
      <c r="GJ3" s="432">
        <v>426</v>
      </c>
      <c r="GK3" s="432">
        <v>483</v>
      </c>
      <c r="GL3" s="432">
        <v>81</v>
      </c>
      <c r="GM3" s="432">
        <v>0.75</v>
      </c>
      <c r="GN3" s="432">
        <v>0.84970000000000001</v>
      </c>
      <c r="GO3" s="432">
        <v>0.1426</v>
      </c>
      <c r="GP3" s="432">
        <v>522</v>
      </c>
      <c r="GQ3" s="432">
        <v>534</v>
      </c>
      <c r="GR3" s="432">
        <v>541</v>
      </c>
      <c r="GS3" s="432">
        <v>0.9173</v>
      </c>
      <c r="GT3" s="432">
        <v>0.94010000000000005</v>
      </c>
      <c r="GU3" s="432">
        <v>0.95250000000000001</v>
      </c>
      <c r="GV3" s="432">
        <v>471</v>
      </c>
      <c r="GW3" s="432">
        <v>503</v>
      </c>
      <c r="GX3" s="432">
        <v>234</v>
      </c>
      <c r="GY3" s="432">
        <v>0.82750000000000001</v>
      </c>
      <c r="GZ3" s="432">
        <v>0.88490000000000002</v>
      </c>
      <c r="HA3" s="432">
        <v>0.41199999999999998</v>
      </c>
      <c r="HB3" s="432">
        <v>284</v>
      </c>
      <c r="HC3" s="432">
        <v>341</v>
      </c>
      <c r="HD3" s="432">
        <v>60</v>
      </c>
      <c r="HE3" s="432">
        <v>0.5</v>
      </c>
      <c r="HF3" s="432">
        <v>0.6</v>
      </c>
      <c r="HG3" s="432">
        <v>0.1056</v>
      </c>
      <c r="HH3" s="432">
        <v>1</v>
      </c>
      <c r="HI3" s="432">
        <v>0.5</v>
      </c>
      <c r="HJ3" s="432">
        <v>1.6000000000000001E-3</v>
      </c>
      <c r="HK3" s="432">
        <v>0</v>
      </c>
      <c r="HL3" s="432"/>
      <c r="HM3" s="432">
        <v>0.9</v>
      </c>
      <c r="HN3" s="432">
        <v>0</v>
      </c>
      <c r="HO3" s="432">
        <v>0</v>
      </c>
      <c r="HP3" s="432">
        <v>0</v>
      </c>
      <c r="HQ3" s="432">
        <v>1</v>
      </c>
      <c r="HR3" s="432">
        <v>0</v>
      </c>
      <c r="HS3" s="432">
        <v>0</v>
      </c>
      <c r="HT3" s="432">
        <v>0</v>
      </c>
      <c r="HU3" s="432">
        <v>0</v>
      </c>
      <c r="HV3" s="432">
        <v>0.9</v>
      </c>
      <c r="HW3" s="432">
        <v>0</v>
      </c>
      <c r="HX3" s="432">
        <v>0</v>
      </c>
      <c r="HY3" s="432">
        <v>0</v>
      </c>
      <c r="HZ3" s="432">
        <v>0.9</v>
      </c>
      <c r="IA3" s="432">
        <v>0</v>
      </c>
      <c r="IB3" s="432">
        <v>0</v>
      </c>
      <c r="IC3" s="432">
        <v>0</v>
      </c>
      <c r="ID3" s="432">
        <v>0</v>
      </c>
      <c r="IE3" s="432">
        <v>0</v>
      </c>
      <c r="IF3" s="432">
        <v>0</v>
      </c>
      <c r="IG3" s="432">
        <v>0</v>
      </c>
      <c r="IH3" s="432">
        <v>0</v>
      </c>
      <c r="II3" s="432">
        <v>0</v>
      </c>
      <c r="IJ3" s="432">
        <v>0</v>
      </c>
      <c r="IK3" s="432">
        <v>0</v>
      </c>
      <c r="IL3" s="432">
        <v>0</v>
      </c>
      <c r="IM3" s="432">
        <v>0</v>
      </c>
      <c r="IN3" s="432">
        <v>0</v>
      </c>
      <c r="IO3" s="432">
        <v>0</v>
      </c>
      <c r="IP3" s="432">
        <v>0</v>
      </c>
      <c r="IQ3" s="432">
        <v>0</v>
      </c>
      <c r="IR3" s="432">
        <v>0</v>
      </c>
      <c r="IS3" s="432">
        <v>0</v>
      </c>
      <c r="IT3" s="432">
        <v>0</v>
      </c>
      <c r="IU3" s="432">
        <v>0</v>
      </c>
      <c r="IV3" s="432">
        <v>0</v>
      </c>
      <c r="IW3" s="432">
        <v>0</v>
      </c>
      <c r="IX3" s="432">
        <v>29</v>
      </c>
      <c r="IY3" s="432">
        <v>1</v>
      </c>
      <c r="IZ3" s="432">
        <v>3.4500000000000003E-2</v>
      </c>
      <c r="JA3" s="432">
        <v>0</v>
      </c>
      <c r="JB3" s="432">
        <v>0</v>
      </c>
      <c r="JC3" s="432">
        <v>0</v>
      </c>
      <c r="JD3" s="432">
        <v>0</v>
      </c>
      <c r="JE3" s="432">
        <v>0</v>
      </c>
      <c r="JF3" s="432">
        <v>0</v>
      </c>
      <c r="JG3" s="432">
        <v>0</v>
      </c>
      <c r="JH3" s="432">
        <v>11</v>
      </c>
      <c r="JI3" s="432">
        <v>0</v>
      </c>
      <c r="JJ3" s="432">
        <v>0</v>
      </c>
      <c r="JK3" s="432">
        <v>0</v>
      </c>
      <c r="JL3" s="432">
        <v>0</v>
      </c>
      <c r="JM3" s="432">
        <v>0</v>
      </c>
      <c r="JN3" s="432">
        <v>0</v>
      </c>
      <c r="JO3" s="432">
        <v>0</v>
      </c>
      <c r="JP3" s="432">
        <v>0</v>
      </c>
      <c r="JQ3" s="432">
        <v>0</v>
      </c>
      <c r="JR3" s="432" t="s">
        <v>1359</v>
      </c>
      <c r="JS3" s="432" t="s">
        <v>1360</v>
      </c>
      <c r="JT3" s="432" t="s">
        <v>1340</v>
      </c>
    </row>
    <row r="4" spans="1:280" x14ac:dyDescent="0.45">
      <c r="A4" s="432" t="s">
        <v>51</v>
      </c>
      <c r="B4" s="432" t="s">
        <v>52</v>
      </c>
      <c r="C4" s="432" t="s">
        <v>57</v>
      </c>
      <c r="D4" s="432" t="s">
        <v>58</v>
      </c>
      <c r="E4" s="432">
        <v>453</v>
      </c>
      <c r="F4" s="432">
        <v>62</v>
      </c>
      <c r="G4" s="432">
        <v>0.13689999999999999</v>
      </c>
      <c r="H4" s="432">
        <v>63</v>
      </c>
      <c r="I4" s="432">
        <v>451</v>
      </c>
      <c r="J4" s="432">
        <v>0.13969999999999999</v>
      </c>
      <c r="K4" s="432">
        <v>418</v>
      </c>
      <c r="L4" s="432">
        <v>431</v>
      </c>
      <c r="M4" s="432">
        <v>414</v>
      </c>
      <c r="N4" s="432">
        <v>0.92259999999999998</v>
      </c>
      <c r="O4" s="432">
        <v>0.95020000000000004</v>
      </c>
      <c r="P4" s="432">
        <v>0.91390000000000005</v>
      </c>
      <c r="Q4" s="432">
        <v>432</v>
      </c>
      <c r="R4" s="432">
        <v>440</v>
      </c>
      <c r="S4" s="432">
        <v>432</v>
      </c>
      <c r="T4" s="432">
        <v>0.95209999999999995</v>
      </c>
      <c r="U4" s="432">
        <v>0.97009999999999996</v>
      </c>
      <c r="V4" s="432">
        <v>0.9536</v>
      </c>
      <c r="W4" s="432">
        <v>430</v>
      </c>
      <c r="X4" s="432">
        <v>438</v>
      </c>
      <c r="Y4" s="432">
        <v>432</v>
      </c>
      <c r="Z4" s="432">
        <v>0.94889999999999997</v>
      </c>
      <c r="AA4" s="432">
        <v>0.96630000000000005</v>
      </c>
      <c r="AB4" s="432">
        <v>0.9536</v>
      </c>
      <c r="AC4" s="432">
        <v>426</v>
      </c>
      <c r="AD4" s="432">
        <v>434</v>
      </c>
      <c r="AE4" s="432">
        <v>421</v>
      </c>
      <c r="AF4" s="432">
        <v>0.93930000000000002</v>
      </c>
      <c r="AG4" s="432">
        <v>0.95799999999999996</v>
      </c>
      <c r="AH4" s="432">
        <v>0.9294</v>
      </c>
      <c r="AI4" s="432">
        <v>376</v>
      </c>
      <c r="AJ4" s="432">
        <v>396</v>
      </c>
      <c r="AK4" s="432">
        <v>364</v>
      </c>
      <c r="AL4" s="432">
        <v>0.82789999999999997</v>
      </c>
      <c r="AM4" s="432">
        <v>0.87409999999999999</v>
      </c>
      <c r="AN4" s="432">
        <v>0.80349999999999999</v>
      </c>
      <c r="AO4" s="432">
        <v>429</v>
      </c>
      <c r="AP4" s="432">
        <v>437</v>
      </c>
      <c r="AQ4" s="432">
        <v>431</v>
      </c>
      <c r="AR4" s="432">
        <v>0.94650000000000001</v>
      </c>
      <c r="AS4" s="432">
        <v>0.96409999999999996</v>
      </c>
      <c r="AT4" s="432">
        <v>0.95140000000000002</v>
      </c>
      <c r="AU4" s="432">
        <v>417</v>
      </c>
      <c r="AV4" s="432">
        <v>427</v>
      </c>
      <c r="AW4" s="432">
        <v>417</v>
      </c>
      <c r="AX4" s="432">
        <v>0.9194</v>
      </c>
      <c r="AY4" s="432">
        <v>0.94259999999999999</v>
      </c>
      <c r="AZ4" s="432">
        <v>0.92049999999999998</v>
      </c>
      <c r="BA4" s="432">
        <v>402</v>
      </c>
      <c r="BB4" s="432">
        <v>417</v>
      </c>
      <c r="BC4" s="432">
        <v>402</v>
      </c>
      <c r="BD4" s="432">
        <v>0.88660000000000005</v>
      </c>
      <c r="BE4" s="432">
        <v>0.91910000000000003</v>
      </c>
      <c r="BF4" s="432">
        <v>0.88739999999999997</v>
      </c>
      <c r="BG4" s="432">
        <v>423</v>
      </c>
      <c r="BH4" s="432">
        <v>435</v>
      </c>
      <c r="BI4" s="432">
        <v>426</v>
      </c>
      <c r="BJ4" s="432">
        <v>0.93330000000000002</v>
      </c>
      <c r="BK4" s="432">
        <v>0.96009999999999995</v>
      </c>
      <c r="BL4" s="432">
        <v>0.94040000000000001</v>
      </c>
      <c r="BM4" s="432">
        <v>250</v>
      </c>
      <c r="BN4" s="432">
        <v>295</v>
      </c>
      <c r="BO4" s="432">
        <v>333</v>
      </c>
      <c r="BP4" s="432">
        <v>0.55000000000000004</v>
      </c>
      <c r="BQ4" s="432">
        <v>0.65</v>
      </c>
      <c r="BR4" s="432">
        <v>0.73509999999999998</v>
      </c>
      <c r="BS4" s="432">
        <v>225</v>
      </c>
      <c r="BT4" s="432">
        <v>0.57540000000000002</v>
      </c>
      <c r="BU4" s="432">
        <v>50</v>
      </c>
      <c r="BV4" s="432">
        <v>0.80649999999999999</v>
      </c>
      <c r="BW4" s="432">
        <v>303</v>
      </c>
      <c r="BX4" s="432">
        <v>323</v>
      </c>
      <c r="BY4" s="432">
        <v>275</v>
      </c>
      <c r="BZ4" s="432">
        <v>0.66779999999999995</v>
      </c>
      <c r="CA4" s="432">
        <v>0.71120000000000005</v>
      </c>
      <c r="CB4" s="432">
        <v>0.60709999999999997</v>
      </c>
      <c r="CC4" s="432">
        <v>245</v>
      </c>
      <c r="CD4" s="432">
        <v>0.62660000000000005</v>
      </c>
      <c r="CE4" s="432">
        <v>56</v>
      </c>
      <c r="CF4" s="432">
        <v>0.9032</v>
      </c>
      <c r="CG4" s="432">
        <v>321</v>
      </c>
      <c r="CH4" s="432">
        <v>345</v>
      </c>
      <c r="CI4" s="432">
        <v>301</v>
      </c>
      <c r="CJ4" s="432">
        <v>0.70689999999999997</v>
      </c>
      <c r="CK4" s="432">
        <v>0.75949999999999995</v>
      </c>
      <c r="CL4" s="432">
        <v>0.66449999999999998</v>
      </c>
      <c r="CM4" s="432">
        <v>265</v>
      </c>
      <c r="CN4" s="432">
        <v>285</v>
      </c>
      <c r="CO4" s="432">
        <v>253</v>
      </c>
      <c r="CP4" s="432">
        <v>0.58450000000000002</v>
      </c>
      <c r="CQ4" s="432">
        <v>0.62880000000000003</v>
      </c>
      <c r="CR4" s="432">
        <v>0.5585</v>
      </c>
      <c r="CS4" s="432">
        <v>98</v>
      </c>
      <c r="CT4" s="432">
        <v>0.25059999999999999</v>
      </c>
      <c r="CU4" s="432">
        <v>30</v>
      </c>
      <c r="CV4" s="432">
        <v>0.4839</v>
      </c>
      <c r="CW4" s="432">
        <v>132</v>
      </c>
      <c r="CX4" s="432">
        <v>159</v>
      </c>
      <c r="CY4" s="432">
        <v>128</v>
      </c>
      <c r="CZ4" s="432">
        <v>0.28999999999999998</v>
      </c>
      <c r="DA4" s="432">
        <v>0.35</v>
      </c>
      <c r="DB4" s="432">
        <v>0.28260000000000002</v>
      </c>
      <c r="DC4" s="432">
        <v>272</v>
      </c>
      <c r="DD4" s="432">
        <v>318</v>
      </c>
      <c r="DE4" s="432">
        <v>378</v>
      </c>
      <c r="DF4" s="432">
        <v>0.6</v>
      </c>
      <c r="DG4" s="432">
        <v>0.7</v>
      </c>
      <c r="DH4" s="432">
        <v>0.83440000000000003</v>
      </c>
      <c r="DI4" s="432">
        <v>142</v>
      </c>
      <c r="DJ4" s="432">
        <v>75</v>
      </c>
      <c r="DK4" s="432">
        <v>82</v>
      </c>
      <c r="DL4" s="432">
        <v>81</v>
      </c>
      <c r="DM4" s="432">
        <v>0.52500000000000002</v>
      </c>
      <c r="DN4" s="432">
        <v>0.57499999999999996</v>
      </c>
      <c r="DO4" s="432">
        <v>0.57040000000000002</v>
      </c>
      <c r="DP4" s="432">
        <v>318</v>
      </c>
      <c r="DQ4" s="432">
        <v>340</v>
      </c>
      <c r="DR4" s="432">
        <v>150</v>
      </c>
      <c r="DS4" s="432">
        <v>0.7</v>
      </c>
      <c r="DT4" s="432">
        <v>0.75</v>
      </c>
      <c r="DU4" s="432">
        <v>0.33110000000000001</v>
      </c>
      <c r="DV4" s="432">
        <v>0</v>
      </c>
      <c r="DW4" s="432">
        <v>3.7499999999999999E-2</v>
      </c>
      <c r="DX4" s="432">
        <v>7.4999999999999997E-2</v>
      </c>
      <c r="DY4" s="432">
        <v>0</v>
      </c>
      <c r="DZ4" s="432">
        <v>24</v>
      </c>
      <c r="EA4" s="432">
        <v>7.4999999999999997E-2</v>
      </c>
      <c r="EB4" s="432">
        <v>0.15</v>
      </c>
      <c r="EC4" s="432">
        <v>5.2999999999999999E-2</v>
      </c>
      <c r="ED4" s="432">
        <v>0</v>
      </c>
      <c r="EE4" s="432">
        <v>0</v>
      </c>
      <c r="EF4" s="432">
        <v>0</v>
      </c>
      <c r="EG4" s="432">
        <v>0</v>
      </c>
      <c r="EH4" s="432">
        <v>70</v>
      </c>
      <c r="EI4" s="432">
        <v>0</v>
      </c>
      <c r="EJ4" s="432">
        <v>5.0000000000000001E-3</v>
      </c>
      <c r="EK4" s="432">
        <v>0.01</v>
      </c>
      <c r="EL4" s="432">
        <v>0</v>
      </c>
      <c r="EM4" s="432">
        <v>33</v>
      </c>
      <c r="EN4" s="432">
        <v>0.05</v>
      </c>
      <c r="EO4" s="432">
        <v>0.15</v>
      </c>
      <c r="EP4" s="432">
        <v>7.2800000000000004E-2</v>
      </c>
      <c r="EQ4" s="432">
        <v>143</v>
      </c>
      <c r="ER4" s="432">
        <v>98</v>
      </c>
      <c r="ES4" s="432">
        <v>0.68530000000000002</v>
      </c>
      <c r="ET4" s="432">
        <v>28</v>
      </c>
      <c r="EU4" s="432">
        <v>4</v>
      </c>
      <c r="EV4" s="432">
        <v>0.1429</v>
      </c>
      <c r="EW4" s="432">
        <v>1</v>
      </c>
      <c r="EX4" s="432">
        <v>2.2000000000000001E-3</v>
      </c>
      <c r="EY4" s="432">
        <v>444</v>
      </c>
      <c r="EZ4" s="432">
        <v>535</v>
      </c>
      <c r="FA4" s="432">
        <v>466</v>
      </c>
      <c r="FB4" s="432">
        <v>456</v>
      </c>
      <c r="FC4" s="432">
        <v>0.98</v>
      </c>
      <c r="FD4" s="432">
        <v>1.18</v>
      </c>
      <c r="FE4" s="432">
        <v>1.0286999999999999</v>
      </c>
      <c r="FF4" s="432">
        <v>23</v>
      </c>
      <c r="FG4" s="432">
        <v>35</v>
      </c>
      <c r="FH4" s="432">
        <v>25</v>
      </c>
      <c r="FI4" s="432">
        <v>0.05</v>
      </c>
      <c r="FJ4" s="432">
        <v>7.4999999999999997E-2</v>
      </c>
      <c r="FK4" s="432">
        <v>5.4800000000000001E-2</v>
      </c>
      <c r="FL4" s="432">
        <v>403</v>
      </c>
      <c r="FM4" s="432">
        <v>415</v>
      </c>
      <c r="FN4" s="432">
        <v>416</v>
      </c>
      <c r="FO4" s="432">
        <v>0.88239999999999996</v>
      </c>
      <c r="FP4" s="432">
        <v>0.90959999999999996</v>
      </c>
      <c r="FQ4" s="432">
        <v>0.9123</v>
      </c>
      <c r="FR4" s="432">
        <v>385</v>
      </c>
      <c r="FS4" s="432">
        <v>401</v>
      </c>
      <c r="FT4" s="432">
        <v>385</v>
      </c>
      <c r="FU4" s="432">
        <v>0.84360000000000002</v>
      </c>
      <c r="FV4" s="432">
        <v>0.87909999999999999</v>
      </c>
      <c r="FW4" s="432">
        <v>0.84430000000000005</v>
      </c>
      <c r="FX4" s="432">
        <v>370</v>
      </c>
      <c r="FY4" s="432">
        <v>395</v>
      </c>
      <c r="FZ4" s="432">
        <v>358</v>
      </c>
      <c r="GA4" s="432">
        <v>0.81069999999999998</v>
      </c>
      <c r="GB4" s="432">
        <v>0.86450000000000005</v>
      </c>
      <c r="GC4" s="432">
        <v>0.78510000000000002</v>
      </c>
      <c r="GD4" s="432">
        <v>335</v>
      </c>
      <c r="GE4" s="432">
        <v>374</v>
      </c>
      <c r="GF4" s="432">
        <v>301</v>
      </c>
      <c r="GG4" s="432">
        <v>0.73299999999999998</v>
      </c>
      <c r="GH4" s="432">
        <v>0.81889999999999996</v>
      </c>
      <c r="GI4" s="432">
        <v>0.66010000000000002</v>
      </c>
      <c r="GJ4" s="432">
        <v>342</v>
      </c>
      <c r="GK4" s="432">
        <v>388</v>
      </c>
      <c r="GL4" s="432">
        <v>281</v>
      </c>
      <c r="GM4" s="432">
        <v>0.75</v>
      </c>
      <c r="GN4" s="432">
        <v>0.84970000000000001</v>
      </c>
      <c r="GO4" s="432">
        <v>0.61619999999999997</v>
      </c>
      <c r="GP4" s="432">
        <v>419</v>
      </c>
      <c r="GQ4" s="432">
        <v>429</v>
      </c>
      <c r="GR4" s="432">
        <v>432</v>
      </c>
      <c r="GS4" s="432">
        <v>0.9173</v>
      </c>
      <c r="GT4" s="432">
        <v>0.94010000000000005</v>
      </c>
      <c r="GU4" s="432">
        <v>0.94740000000000002</v>
      </c>
      <c r="GV4" s="432">
        <v>378</v>
      </c>
      <c r="GW4" s="432">
        <v>404</v>
      </c>
      <c r="GX4" s="432">
        <v>387</v>
      </c>
      <c r="GY4" s="432">
        <v>0.82750000000000001</v>
      </c>
      <c r="GZ4" s="432">
        <v>0.88490000000000002</v>
      </c>
      <c r="HA4" s="432">
        <v>0.84870000000000001</v>
      </c>
      <c r="HB4" s="432">
        <v>228</v>
      </c>
      <c r="HC4" s="432">
        <v>274</v>
      </c>
      <c r="HD4" s="432">
        <v>260</v>
      </c>
      <c r="HE4" s="432">
        <v>0.5</v>
      </c>
      <c r="HF4" s="432">
        <v>0.6</v>
      </c>
      <c r="HG4" s="432">
        <v>0.57020000000000004</v>
      </c>
      <c r="HH4" s="432">
        <v>0</v>
      </c>
      <c r="HI4" s="432">
        <v>0.5</v>
      </c>
      <c r="HJ4" s="432">
        <v>0</v>
      </c>
      <c r="HK4" s="432">
        <v>0</v>
      </c>
      <c r="HL4" s="432"/>
      <c r="HM4" s="432">
        <v>0.9</v>
      </c>
      <c r="HN4" s="432">
        <v>0</v>
      </c>
      <c r="HO4" s="432">
        <v>0</v>
      </c>
      <c r="HP4" s="432">
        <v>0</v>
      </c>
      <c r="HQ4" s="432">
        <v>0</v>
      </c>
      <c r="HR4" s="432">
        <v>0</v>
      </c>
      <c r="HS4" s="432">
        <v>0</v>
      </c>
      <c r="HT4" s="432">
        <v>0</v>
      </c>
      <c r="HU4" s="432">
        <v>0</v>
      </c>
      <c r="HV4" s="432">
        <v>0.9</v>
      </c>
      <c r="HW4" s="432">
        <v>0</v>
      </c>
      <c r="HX4" s="432">
        <v>0</v>
      </c>
      <c r="HY4" s="432">
        <v>0</v>
      </c>
      <c r="HZ4" s="432">
        <v>0.9</v>
      </c>
      <c r="IA4" s="432">
        <v>0</v>
      </c>
      <c r="IB4" s="432">
        <v>0</v>
      </c>
      <c r="IC4" s="432">
        <v>0</v>
      </c>
      <c r="ID4" s="432">
        <v>0</v>
      </c>
      <c r="IE4" s="432">
        <v>0</v>
      </c>
      <c r="IF4" s="432">
        <v>1</v>
      </c>
      <c r="IG4" s="432">
        <v>0</v>
      </c>
      <c r="IH4" s="432">
        <v>0</v>
      </c>
      <c r="II4" s="432">
        <v>0</v>
      </c>
      <c r="IJ4" s="432">
        <v>0</v>
      </c>
      <c r="IK4" s="432">
        <v>0</v>
      </c>
      <c r="IL4" s="432">
        <v>0</v>
      </c>
      <c r="IM4" s="432">
        <v>0</v>
      </c>
      <c r="IN4" s="432">
        <v>0</v>
      </c>
      <c r="IO4" s="432">
        <v>0</v>
      </c>
      <c r="IP4" s="432">
        <v>0</v>
      </c>
      <c r="IQ4" s="432">
        <v>0</v>
      </c>
      <c r="IR4" s="432">
        <v>1</v>
      </c>
      <c r="IS4" s="432">
        <v>0</v>
      </c>
      <c r="IT4" s="432">
        <v>0</v>
      </c>
      <c r="IU4" s="432">
        <v>0</v>
      </c>
      <c r="IV4" s="432">
        <v>0</v>
      </c>
      <c r="IW4" s="432">
        <v>6</v>
      </c>
      <c r="IX4" s="432">
        <v>25</v>
      </c>
      <c r="IY4" s="432">
        <v>1</v>
      </c>
      <c r="IZ4" s="432">
        <v>0.04</v>
      </c>
      <c r="JA4" s="432">
        <v>6</v>
      </c>
      <c r="JB4" s="432">
        <v>1</v>
      </c>
      <c r="JC4" s="432">
        <v>0.16669999999999999</v>
      </c>
      <c r="JD4" s="432">
        <v>1</v>
      </c>
      <c r="JE4" s="432">
        <v>0.04</v>
      </c>
      <c r="JF4" s="432">
        <v>1</v>
      </c>
      <c r="JG4" s="432">
        <v>0.16669999999999999</v>
      </c>
      <c r="JH4" s="432">
        <v>15</v>
      </c>
      <c r="JI4" s="432">
        <v>2</v>
      </c>
      <c r="JJ4" s="432">
        <v>0.1333</v>
      </c>
      <c r="JK4" s="432">
        <v>3</v>
      </c>
      <c r="JL4" s="432">
        <v>2</v>
      </c>
      <c r="JM4" s="432">
        <v>0.66669999999999996</v>
      </c>
      <c r="JN4" s="432">
        <v>4</v>
      </c>
      <c r="JO4" s="432">
        <v>0.26669999999999999</v>
      </c>
      <c r="JP4" s="432">
        <v>1</v>
      </c>
      <c r="JQ4" s="432">
        <v>0.33329999999999999</v>
      </c>
      <c r="JR4" s="432" t="s">
        <v>1359</v>
      </c>
      <c r="JS4" s="432" t="s">
        <v>1360</v>
      </c>
      <c r="JT4" s="432" t="s">
        <v>1340</v>
      </c>
    </row>
    <row r="5" spans="1:280" x14ac:dyDescent="0.45">
      <c r="A5" s="432" t="s">
        <v>51</v>
      </c>
      <c r="B5" s="432" t="s">
        <v>52</v>
      </c>
      <c r="C5" s="432" t="s">
        <v>1039</v>
      </c>
      <c r="D5" s="432" t="s">
        <v>70</v>
      </c>
      <c r="E5" s="432">
        <v>441</v>
      </c>
      <c r="F5" s="432">
        <v>82</v>
      </c>
      <c r="G5" s="432">
        <v>0.18590000000000001</v>
      </c>
      <c r="H5" s="432">
        <v>82</v>
      </c>
      <c r="I5" s="432">
        <v>441</v>
      </c>
      <c r="J5" s="432">
        <v>0.18590000000000001</v>
      </c>
      <c r="K5" s="432">
        <v>407</v>
      </c>
      <c r="L5" s="432">
        <v>420</v>
      </c>
      <c r="M5" s="432">
        <v>422</v>
      </c>
      <c r="N5" s="432">
        <v>0.92259999999999998</v>
      </c>
      <c r="O5" s="432">
        <v>0.95020000000000004</v>
      </c>
      <c r="P5" s="432">
        <v>0.95689999999999997</v>
      </c>
      <c r="Q5" s="432">
        <v>420</v>
      </c>
      <c r="R5" s="432">
        <v>428</v>
      </c>
      <c r="S5" s="432">
        <v>424</v>
      </c>
      <c r="T5" s="432">
        <v>0.95209999999999995</v>
      </c>
      <c r="U5" s="432">
        <v>0.97009999999999996</v>
      </c>
      <c r="V5" s="432">
        <v>0.96150000000000002</v>
      </c>
      <c r="W5" s="432">
        <v>419</v>
      </c>
      <c r="X5" s="432">
        <v>427</v>
      </c>
      <c r="Y5" s="432">
        <v>419</v>
      </c>
      <c r="Z5" s="432">
        <v>0.94889999999999997</v>
      </c>
      <c r="AA5" s="432">
        <v>0.96630000000000005</v>
      </c>
      <c r="AB5" s="432">
        <v>0.95009999999999994</v>
      </c>
      <c r="AC5" s="432">
        <v>415</v>
      </c>
      <c r="AD5" s="432">
        <v>423</v>
      </c>
      <c r="AE5" s="432">
        <v>422</v>
      </c>
      <c r="AF5" s="432">
        <v>0.93930000000000002</v>
      </c>
      <c r="AG5" s="432">
        <v>0.95799999999999996</v>
      </c>
      <c r="AH5" s="432">
        <v>0.95689999999999997</v>
      </c>
      <c r="AI5" s="432">
        <v>366</v>
      </c>
      <c r="AJ5" s="432">
        <v>386</v>
      </c>
      <c r="AK5" s="432">
        <v>431</v>
      </c>
      <c r="AL5" s="432">
        <v>0.82789999999999997</v>
      </c>
      <c r="AM5" s="432">
        <v>0.87409999999999999</v>
      </c>
      <c r="AN5" s="432">
        <v>0.97729999999999995</v>
      </c>
      <c r="AO5" s="432">
        <v>418</v>
      </c>
      <c r="AP5" s="432">
        <v>426</v>
      </c>
      <c r="AQ5" s="432">
        <v>424</v>
      </c>
      <c r="AR5" s="432">
        <v>0.94650000000000001</v>
      </c>
      <c r="AS5" s="432">
        <v>0.96409999999999996</v>
      </c>
      <c r="AT5" s="432">
        <v>0.96150000000000002</v>
      </c>
      <c r="AU5" s="432">
        <v>406</v>
      </c>
      <c r="AV5" s="432">
        <v>416</v>
      </c>
      <c r="AW5" s="432">
        <v>408</v>
      </c>
      <c r="AX5" s="432">
        <v>0.9194</v>
      </c>
      <c r="AY5" s="432">
        <v>0.94259999999999999</v>
      </c>
      <c r="AZ5" s="432">
        <v>0.92520000000000002</v>
      </c>
      <c r="BA5" s="432">
        <v>391</v>
      </c>
      <c r="BB5" s="432">
        <v>406</v>
      </c>
      <c r="BC5" s="432">
        <v>417</v>
      </c>
      <c r="BD5" s="432">
        <v>0.88660000000000005</v>
      </c>
      <c r="BE5" s="432">
        <v>0.91910000000000003</v>
      </c>
      <c r="BF5" s="432">
        <v>0.9456</v>
      </c>
      <c r="BG5" s="432">
        <v>412</v>
      </c>
      <c r="BH5" s="432">
        <v>424</v>
      </c>
      <c r="BI5" s="432">
        <v>423</v>
      </c>
      <c r="BJ5" s="432">
        <v>0.93330000000000002</v>
      </c>
      <c r="BK5" s="432">
        <v>0.96009999999999995</v>
      </c>
      <c r="BL5" s="432">
        <v>0.95920000000000005</v>
      </c>
      <c r="BM5" s="432">
        <v>243</v>
      </c>
      <c r="BN5" s="432">
        <v>287</v>
      </c>
      <c r="BO5" s="432">
        <v>390</v>
      </c>
      <c r="BP5" s="432">
        <v>0.55000000000000004</v>
      </c>
      <c r="BQ5" s="432">
        <v>0.65</v>
      </c>
      <c r="BR5" s="432">
        <v>0.88439999999999996</v>
      </c>
      <c r="BS5" s="432">
        <v>192</v>
      </c>
      <c r="BT5" s="432">
        <v>0.53480000000000005</v>
      </c>
      <c r="BU5" s="432">
        <v>71</v>
      </c>
      <c r="BV5" s="432">
        <v>0.8659</v>
      </c>
      <c r="BW5" s="432">
        <v>295</v>
      </c>
      <c r="BX5" s="432">
        <v>314</v>
      </c>
      <c r="BY5" s="432">
        <v>263</v>
      </c>
      <c r="BZ5" s="432">
        <v>0.66779999999999995</v>
      </c>
      <c r="CA5" s="432">
        <v>0.71120000000000005</v>
      </c>
      <c r="CB5" s="432">
        <v>0.59640000000000004</v>
      </c>
      <c r="CC5" s="432">
        <v>248</v>
      </c>
      <c r="CD5" s="432">
        <v>0.69079999999999997</v>
      </c>
      <c r="CE5" s="432">
        <v>76</v>
      </c>
      <c r="CF5" s="432">
        <v>0.92679999999999996</v>
      </c>
      <c r="CG5" s="432">
        <v>312</v>
      </c>
      <c r="CH5" s="432">
        <v>335</v>
      </c>
      <c r="CI5" s="432">
        <v>324</v>
      </c>
      <c r="CJ5" s="432">
        <v>0.70689999999999997</v>
      </c>
      <c r="CK5" s="432">
        <v>0.75949999999999995</v>
      </c>
      <c r="CL5" s="432">
        <v>0.73470000000000002</v>
      </c>
      <c r="CM5" s="432">
        <v>258</v>
      </c>
      <c r="CN5" s="432">
        <v>278</v>
      </c>
      <c r="CO5" s="432">
        <v>258</v>
      </c>
      <c r="CP5" s="432">
        <v>0.58450000000000002</v>
      </c>
      <c r="CQ5" s="432">
        <v>0.62880000000000003</v>
      </c>
      <c r="CR5" s="432">
        <v>0.58499999999999996</v>
      </c>
      <c r="CS5" s="432">
        <v>93</v>
      </c>
      <c r="CT5" s="432">
        <v>0.2591</v>
      </c>
      <c r="CU5" s="432">
        <v>47</v>
      </c>
      <c r="CV5" s="432">
        <v>0.57320000000000004</v>
      </c>
      <c r="CW5" s="432">
        <v>128</v>
      </c>
      <c r="CX5" s="432">
        <v>155</v>
      </c>
      <c r="CY5" s="432">
        <v>140</v>
      </c>
      <c r="CZ5" s="432">
        <v>0.28999999999999998</v>
      </c>
      <c r="DA5" s="432">
        <v>0.35</v>
      </c>
      <c r="DB5" s="432">
        <v>0.3175</v>
      </c>
      <c r="DC5" s="432">
        <v>265</v>
      </c>
      <c r="DD5" s="432">
        <v>309</v>
      </c>
      <c r="DE5" s="432">
        <v>408</v>
      </c>
      <c r="DF5" s="432">
        <v>0.6</v>
      </c>
      <c r="DG5" s="432">
        <v>0.7</v>
      </c>
      <c r="DH5" s="432">
        <v>0.92520000000000002</v>
      </c>
      <c r="DI5" s="432">
        <v>118</v>
      </c>
      <c r="DJ5" s="432">
        <v>62</v>
      </c>
      <c r="DK5" s="432">
        <v>68</v>
      </c>
      <c r="DL5" s="432">
        <v>60</v>
      </c>
      <c r="DM5" s="432">
        <v>0.52500000000000002</v>
      </c>
      <c r="DN5" s="432">
        <v>0.57499999999999996</v>
      </c>
      <c r="DO5" s="432">
        <v>0.50849999999999995</v>
      </c>
      <c r="DP5" s="432">
        <v>309</v>
      </c>
      <c r="DQ5" s="432">
        <v>331</v>
      </c>
      <c r="DR5" s="432">
        <v>246</v>
      </c>
      <c r="DS5" s="432">
        <v>0.7</v>
      </c>
      <c r="DT5" s="432">
        <v>0.75</v>
      </c>
      <c r="DU5" s="432">
        <v>0.55779999999999996</v>
      </c>
      <c r="DV5" s="432">
        <v>0</v>
      </c>
      <c r="DW5" s="432">
        <v>3.7499999999999999E-2</v>
      </c>
      <c r="DX5" s="432">
        <v>7.4999999999999997E-2</v>
      </c>
      <c r="DY5" s="432">
        <v>0</v>
      </c>
      <c r="DZ5" s="432">
        <v>98</v>
      </c>
      <c r="EA5" s="432">
        <v>7.4999999999999997E-2</v>
      </c>
      <c r="EB5" s="432">
        <v>0.15</v>
      </c>
      <c r="EC5" s="432">
        <v>0.22220000000000001</v>
      </c>
      <c r="ED5" s="432">
        <v>0</v>
      </c>
      <c r="EE5" s="432">
        <v>0</v>
      </c>
      <c r="EF5" s="432">
        <v>0</v>
      </c>
      <c r="EG5" s="432">
        <v>0</v>
      </c>
      <c r="EH5" s="432">
        <v>59</v>
      </c>
      <c r="EI5" s="432">
        <v>0</v>
      </c>
      <c r="EJ5" s="432">
        <v>5.0000000000000001E-3</v>
      </c>
      <c r="EK5" s="432">
        <v>0.01</v>
      </c>
      <c r="EL5" s="432">
        <v>0</v>
      </c>
      <c r="EM5" s="432">
        <v>166</v>
      </c>
      <c r="EN5" s="432">
        <v>0.05</v>
      </c>
      <c r="EO5" s="432">
        <v>0.15</v>
      </c>
      <c r="EP5" s="432">
        <v>0.37640000000000001</v>
      </c>
      <c r="EQ5" s="432">
        <v>137</v>
      </c>
      <c r="ER5" s="432">
        <v>128</v>
      </c>
      <c r="ES5" s="432">
        <v>0.93430000000000002</v>
      </c>
      <c r="ET5" s="432">
        <v>19</v>
      </c>
      <c r="EU5" s="432">
        <v>3</v>
      </c>
      <c r="EV5" s="432">
        <v>0.15790000000000001</v>
      </c>
      <c r="EW5" s="432">
        <v>1</v>
      </c>
      <c r="EX5" s="432">
        <v>2.3E-3</v>
      </c>
      <c r="EY5" s="432">
        <v>446</v>
      </c>
      <c r="EZ5" s="432">
        <v>534</v>
      </c>
      <c r="FA5" s="432">
        <v>443</v>
      </c>
      <c r="FB5" s="432">
        <v>414</v>
      </c>
      <c r="FC5" s="432">
        <v>1.01</v>
      </c>
      <c r="FD5" s="432">
        <v>1.21</v>
      </c>
      <c r="FE5" s="432">
        <v>1.0044999999999999</v>
      </c>
      <c r="FF5" s="432">
        <v>21</v>
      </c>
      <c r="FG5" s="432">
        <v>32</v>
      </c>
      <c r="FH5" s="432">
        <v>74</v>
      </c>
      <c r="FI5" s="432">
        <v>0.05</v>
      </c>
      <c r="FJ5" s="432">
        <v>7.4999999999999997E-2</v>
      </c>
      <c r="FK5" s="432">
        <v>0.1787</v>
      </c>
      <c r="FL5" s="432">
        <v>366</v>
      </c>
      <c r="FM5" s="432">
        <v>377</v>
      </c>
      <c r="FN5" s="432">
        <v>336</v>
      </c>
      <c r="FO5" s="432">
        <v>0.88239999999999996</v>
      </c>
      <c r="FP5" s="432">
        <v>0.90959999999999996</v>
      </c>
      <c r="FQ5" s="432">
        <v>0.81159999999999999</v>
      </c>
      <c r="FR5" s="432">
        <v>350</v>
      </c>
      <c r="FS5" s="432">
        <v>364</v>
      </c>
      <c r="FT5" s="432">
        <v>320</v>
      </c>
      <c r="FU5" s="432">
        <v>0.84360000000000002</v>
      </c>
      <c r="FV5" s="432">
        <v>0.87909999999999999</v>
      </c>
      <c r="FW5" s="432">
        <v>0.77290000000000003</v>
      </c>
      <c r="FX5" s="432">
        <v>336</v>
      </c>
      <c r="FY5" s="432">
        <v>358</v>
      </c>
      <c r="FZ5" s="432">
        <v>318</v>
      </c>
      <c r="GA5" s="432">
        <v>0.81069999999999998</v>
      </c>
      <c r="GB5" s="432">
        <v>0.86450000000000005</v>
      </c>
      <c r="GC5" s="432">
        <v>0.7681</v>
      </c>
      <c r="GD5" s="432">
        <v>304</v>
      </c>
      <c r="GE5" s="432">
        <v>340</v>
      </c>
      <c r="GF5" s="432">
        <v>281</v>
      </c>
      <c r="GG5" s="432">
        <v>0.73299999999999998</v>
      </c>
      <c r="GH5" s="432">
        <v>0.81889999999999996</v>
      </c>
      <c r="GI5" s="432">
        <v>0.67869999999999997</v>
      </c>
      <c r="GJ5" s="432">
        <v>311</v>
      </c>
      <c r="GK5" s="432">
        <v>352</v>
      </c>
      <c r="GL5" s="432">
        <v>292</v>
      </c>
      <c r="GM5" s="432">
        <v>0.75</v>
      </c>
      <c r="GN5" s="432">
        <v>0.84970000000000001</v>
      </c>
      <c r="GO5" s="432">
        <v>0.70530000000000004</v>
      </c>
      <c r="GP5" s="432">
        <v>380</v>
      </c>
      <c r="GQ5" s="432">
        <v>390</v>
      </c>
      <c r="GR5" s="432">
        <v>356</v>
      </c>
      <c r="GS5" s="432">
        <v>0.9173</v>
      </c>
      <c r="GT5" s="432">
        <v>0.94010000000000005</v>
      </c>
      <c r="GU5" s="432">
        <v>0.8599</v>
      </c>
      <c r="GV5" s="432">
        <v>343</v>
      </c>
      <c r="GW5" s="432">
        <v>367</v>
      </c>
      <c r="GX5" s="432">
        <v>309</v>
      </c>
      <c r="GY5" s="432">
        <v>0.82750000000000001</v>
      </c>
      <c r="GZ5" s="432">
        <v>0.88490000000000002</v>
      </c>
      <c r="HA5" s="432">
        <v>0.74639999999999995</v>
      </c>
      <c r="HB5" s="432">
        <v>207</v>
      </c>
      <c r="HC5" s="432">
        <v>249</v>
      </c>
      <c r="HD5" s="432">
        <v>268</v>
      </c>
      <c r="HE5" s="432">
        <v>0.5</v>
      </c>
      <c r="HF5" s="432">
        <v>0.6</v>
      </c>
      <c r="HG5" s="432">
        <v>0.64729999999999999</v>
      </c>
      <c r="HH5" s="432">
        <v>0</v>
      </c>
      <c r="HI5" s="432">
        <v>0.5</v>
      </c>
      <c r="HJ5" s="432">
        <v>0</v>
      </c>
      <c r="HK5" s="432">
        <v>0</v>
      </c>
      <c r="HL5" s="432"/>
      <c r="HM5" s="432">
        <v>0.9</v>
      </c>
      <c r="HN5" s="432">
        <v>0</v>
      </c>
      <c r="HO5" s="432">
        <v>0</v>
      </c>
      <c r="HP5" s="432">
        <v>0</v>
      </c>
      <c r="HQ5" s="432">
        <v>0</v>
      </c>
      <c r="HR5" s="432">
        <v>0</v>
      </c>
      <c r="HS5" s="432">
        <v>1</v>
      </c>
      <c r="HT5" s="432">
        <v>0</v>
      </c>
      <c r="HU5" s="432">
        <v>0</v>
      </c>
      <c r="HV5" s="432">
        <v>0.9</v>
      </c>
      <c r="HW5" s="432">
        <v>0</v>
      </c>
      <c r="HX5" s="432">
        <v>0</v>
      </c>
      <c r="HY5" s="432">
        <v>0</v>
      </c>
      <c r="HZ5" s="432">
        <v>0.9</v>
      </c>
      <c r="IA5" s="432">
        <v>0</v>
      </c>
      <c r="IB5" s="432">
        <v>0</v>
      </c>
      <c r="IC5" s="432">
        <v>0</v>
      </c>
      <c r="ID5" s="432">
        <v>17</v>
      </c>
      <c r="IE5" s="432">
        <v>5</v>
      </c>
      <c r="IF5" s="432">
        <v>1</v>
      </c>
      <c r="IG5" s="432">
        <v>24</v>
      </c>
      <c r="IH5" s="432">
        <v>17</v>
      </c>
      <c r="II5" s="432">
        <v>1</v>
      </c>
      <c r="IJ5" s="432">
        <v>5.8799999999999998E-2</v>
      </c>
      <c r="IK5" s="432">
        <v>7</v>
      </c>
      <c r="IL5" s="432">
        <v>0.4118</v>
      </c>
      <c r="IM5" s="432">
        <v>25</v>
      </c>
      <c r="IN5" s="432">
        <v>0</v>
      </c>
      <c r="IO5" s="432">
        <v>0</v>
      </c>
      <c r="IP5" s="432">
        <v>4</v>
      </c>
      <c r="IQ5" s="432">
        <v>0.16</v>
      </c>
      <c r="IR5" s="432">
        <v>1</v>
      </c>
      <c r="IS5" s="432">
        <v>0</v>
      </c>
      <c r="IT5" s="432">
        <v>0</v>
      </c>
      <c r="IU5" s="432">
        <v>0</v>
      </c>
      <c r="IV5" s="432">
        <v>0</v>
      </c>
      <c r="IW5" s="432">
        <v>3</v>
      </c>
      <c r="IX5" s="432">
        <v>16</v>
      </c>
      <c r="IY5" s="432">
        <v>5</v>
      </c>
      <c r="IZ5" s="432">
        <v>0.3125</v>
      </c>
      <c r="JA5" s="432">
        <v>1</v>
      </c>
      <c r="JB5" s="432">
        <v>1</v>
      </c>
      <c r="JC5" s="432">
        <v>1</v>
      </c>
      <c r="JD5" s="432">
        <v>9</v>
      </c>
      <c r="JE5" s="432">
        <v>0.5625</v>
      </c>
      <c r="JF5" s="432">
        <v>1</v>
      </c>
      <c r="JG5" s="432">
        <v>1</v>
      </c>
      <c r="JH5" s="432">
        <v>8</v>
      </c>
      <c r="JI5" s="432">
        <v>4</v>
      </c>
      <c r="JJ5" s="432">
        <v>0.5</v>
      </c>
      <c r="JK5" s="432">
        <v>1</v>
      </c>
      <c r="JL5" s="432">
        <v>1</v>
      </c>
      <c r="JM5" s="432">
        <v>1</v>
      </c>
      <c r="JN5" s="432">
        <v>3</v>
      </c>
      <c r="JO5" s="432">
        <v>0.375</v>
      </c>
      <c r="JP5" s="432">
        <v>0</v>
      </c>
      <c r="JQ5" s="432">
        <v>0</v>
      </c>
      <c r="JR5" s="432" t="s">
        <v>1359</v>
      </c>
      <c r="JS5" s="432" t="s">
        <v>1360</v>
      </c>
      <c r="JT5" s="432" t="s">
        <v>1340</v>
      </c>
    </row>
    <row r="6" spans="1:280" x14ac:dyDescent="0.45">
      <c r="A6" s="432" t="s">
        <v>51</v>
      </c>
      <c r="B6" s="432" t="s">
        <v>52</v>
      </c>
      <c r="C6" s="432" t="s">
        <v>59</v>
      </c>
      <c r="D6" s="432" t="s">
        <v>60</v>
      </c>
      <c r="E6" s="432">
        <v>469</v>
      </c>
      <c r="F6" s="432">
        <v>70</v>
      </c>
      <c r="G6" s="432">
        <v>0.14929999999999999</v>
      </c>
      <c r="H6" s="432">
        <v>73</v>
      </c>
      <c r="I6" s="432">
        <v>460</v>
      </c>
      <c r="J6" s="432">
        <v>0.15870000000000001</v>
      </c>
      <c r="K6" s="432">
        <v>433</v>
      </c>
      <c r="L6" s="432">
        <v>446</v>
      </c>
      <c r="M6" s="432">
        <v>423</v>
      </c>
      <c r="N6" s="432">
        <v>0.92259999999999998</v>
      </c>
      <c r="O6" s="432">
        <v>0.95020000000000004</v>
      </c>
      <c r="P6" s="432">
        <v>0.90190000000000003</v>
      </c>
      <c r="Q6" s="432">
        <v>447</v>
      </c>
      <c r="R6" s="432">
        <v>455</v>
      </c>
      <c r="S6" s="432">
        <v>417</v>
      </c>
      <c r="T6" s="432">
        <v>0.95209999999999995</v>
      </c>
      <c r="U6" s="432">
        <v>0.97009999999999996</v>
      </c>
      <c r="V6" s="432">
        <v>0.8891</v>
      </c>
      <c r="W6" s="432">
        <v>446</v>
      </c>
      <c r="X6" s="432">
        <v>454</v>
      </c>
      <c r="Y6" s="432">
        <v>432</v>
      </c>
      <c r="Z6" s="432">
        <v>0.94889999999999997</v>
      </c>
      <c r="AA6" s="432">
        <v>0.96630000000000005</v>
      </c>
      <c r="AB6" s="432">
        <v>0.92110000000000003</v>
      </c>
      <c r="AC6" s="432">
        <v>441</v>
      </c>
      <c r="AD6" s="432">
        <v>450</v>
      </c>
      <c r="AE6" s="432">
        <v>411</v>
      </c>
      <c r="AF6" s="432">
        <v>0.93930000000000002</v>
      </c>
      <c r="AG6" s="432">
        <v>0.95799999999999996</v>
      </c>
      <c r="AH6" s="432">
        <v>0.87629999999999997</v>
      </c>
      <c r="AI6" s="432">
        <v>389</v>
      </c>
      <c r="AJ6" s="432">
        <v>410</v>
      </c>
      <c r="AK6" s="432">
        <v>372</v>
      </c>
      <c r="AL6" s="432">
        <v>0.82789999999999997</v>
      </c>
      <c r="AM6" s="432">
        <v>0.87409999999999999</v>
      </c>
      <c r="AN6" s="432">
        <v>0.79320000000000002</v>
      </c>
      <c r="AO6" s="432">
        <v>444</v>
      </c>
      <c r="AP6" s="432">
        <v>453</v>
      </c>
      <c r="AQ6" s="432">
        <v>411</v>
      </c>
      <c r="AR6" s="432">
        <v>0.94650000000000001</v>
      </c>
      <c r="AS6" s="432">
        <v>0.96409999999999996</v>
      </c>
      <c r="AT6" s="432">
        <v>0.87629999999999997</v>
      </c>
      <c r="AU6" s="432">
        <v>432</v>
      </c>
      <c r="AV6" s="432">
        <v>443</v>
      </c>
      <c r="AW6" s="432">
        <v>450</v>
      </c>
      <c r="AX6" s="432">
        <v>0.9194</v>
      </c>
      <c r="AY6" s="432">
        <v>0.94259999999999999</v>
      </c>
      <c r="AZ6" s="432">
        <v>0.95950000000000002</v>
      </c>
      <c r="BA6" s="432">
        <v>416</v>
      </c>
      <c r="BB6" s="432">
        <v>432</v>
      </c>
      <c r="BC6" s="432">
        <v>427</v>
      </c>
      <c r="BD6" s="432">
        <v>0.88660000000000005</v>
      </c>
      <c r="BE6" s="432">
        <v>0.91910000000000003</v>
      </c>
      <c r="BF6" s="432">
        <v>0.91039999999999999</v>
      </c>
      <c r="BG6" s="432">
        <v>438</v>
      </c>
      <c r="BH6" s="432">
        <v>451</v>
      </c>
      <c r="BI6" s="432">
        <v>428</v>
      </c>
      <c r="BJ6" s="432">
        <v>0.93330000000000002</v>
      </c>
      <c r="BK6" s="432">
        <v>0.96009999999999995</v>
      </c>
      <c r="BL6" s="432">
        <v>0.91259999999999997</v>
      </c>
      <c r="BM6" s="432">
        <v>258</v>
      </c>
      <c r="BN6" s="432">
        <v>305</v>
      </c>
      <c r="BO6" s="432">
        <v>336</v>
      </c>
      <c r="BP6" s="432">
        <v>0.55000000000000004</v>
      </c>
      <c r="BQ6" s="432">
        <v>0.65</v>
      </c>
      <c r="BR6" s="432">
        <v>0.71640000000000004</v>
      </c>
      <c r="BS6" s="432">
        <v>221</v>
      </c>
      <c r="BT6" s="432">
        <v>0.55389999999999995</v>
      </c>
      <c r="BU6" s="432">
        <v>61</v>
      </c>
      <c r="BV6" s="432">
        <v>0.87139999999999995</v>
      </c>
      <c r="BW6" s="432">
        <v>314</v>
      </c>
      <c r="BX6" s="432">
        <v>334</v>
      </c>
      <c r="BY6" s="432">
        <v>282</v>
      </c>
      <c r="BZ6" s="432">
        <v>0.66779999999999995</v>
      </c>
      <c r="CA6" s="432">
        <v>0.71120000000000005</v>
      </c>
      <c r="CB6" s="432">
        <v>0.60129999999999995</v>
      </c>
      <c r="CC6" s="432">
        <v>262</v>
      </c>
      <c r="CD6" s="432">
        <v>0.65659999999999996</v>
      </c>
      <c r="CE6" s="432">
        <v>67</v>
      </c>
      <c r="CF6" s="432">
        <v>0.95709999999999995</v>
      </c>
      <c r="CG6" s="432">
        <v>332</v>
      </c>
      <c r="CH6" s="432">
        <v>357</v>
      </c>
      <c r="CI6" s="432">
        <v>329</v>
      </c>
      <c r="CJ6" s="432">
        <v>0.70689999999999997</v>
      </c>
      <c r="CK6" s="432">
        <v>0.75949999999999995</v>
      </c>
      <c r="CL6" s="432">
        <v>0.70150000000000001</v>
      </c>
      <c r="CM6" s="432">
        <v>275</v>
      </c>
      <c r="CN6" s="432">
        <v>295</v>
      </c>
      <c r="CO6" s="432">
        <v>276</v>
      </c>
      <c r="CP6" s="432">
        <v>0.58450000000000002</v>
      </c>
      <c r="CQ6" s="432">
        <v>0.62880000000000003</v>
      </c>
      <c r="CR6" s="432">
        <v>0.58850000000000002</v>
      </c>
      <c r="CS6" s="432">
        <v>93</v>
      </c>
      <c r="CT6" s="432">
        <v>0.2331</v>
      </c>
      <c r="CU6" s="432">
        <v>50</v>
      </c>
      <c r="CV6" s="432">
        <v>0.71430000000000005</v>
      </c>
      <c r="CW6" s="432">
        <v>137</v>
      </c>
      <c r="CX6" s="432">
        <v>165</v>
      </c>
      <c r="CY6" s="432">
        <v>143</v>
      </c>
      <c r="CZ6" s="432">
        <v>0.28999999999999998</v>
      </c>
      <c r="DA6" s="432">
        <v>0.35</v>
      </c>
      <c r="DB6" s="432">
        <v>0.3049</v>
      </c>
      <c r="DC6" s="432">
        <v>282</v>
      </c>
      <c r="DD6" s="432">
        <v>329</v>
      </c>
      <c r="DE6" s="432">
        <v>287</v>
      </c>
      <c r="DF6" s="432">
        <v>0.6</v>
      </c>
      <c r="DG6" s="432">
        <v>0.7</v>
      </c>
      <c r="DH6" s="432">
        <v>0.6119</v>
      </c>
      <c r="DI6" s="432">
        <v>155</v>
      </c>
      <c r="DJ6" s="432">
        <v>82</v>
      </c>
      <c r="DK6" s="432">
        <v>90</v>
      </c>
      <c r="DL6" s="432">
        <v>86</v>
      </c>
      <c r="DM6" s="432">
        <v>0.52500000000000002</v>
      </c>
      <c r="DN6" s="432">
        <v>0.57499999999999996</v>
      </c>
      <c r="DO6" s="432">
        <v>0.55479999999999996</v>
      </c>
      <c r="DP6" s="432">
        <v>329</v>
      </c>
      <c r="DQ6" s="432">
        <v>352</v>
      </c>
      <c r="DR6" s="432">
        <v>1</v>
      </c>
      <c r="DS6" s="432">
        <v>0.7</v>
      </c>
      <c r="DT6" s="432">
        <v>0.75</v>
      </c>
      <c r="DU6" s="432">
        <v>2.0999999999999999E-3</v>
      </c>
      <c r="DV6" s="432">
        <v>0</v>
      </c>
      <c r="DW6" s="432">
        <v>3.7499999999999999E-2</v>
      </c>
      <c r="DX6" s="432">
        <v>7.4999999999999997E-2</v>
      </c>
      <c r="DY6" s="432">
        <v>0</v>
      </c>
      <c r="DZ6" s="432">
        <v>13</v>
      </c>
      <c r="EA6" s="432">
        <v>7.4999999999999997E-2</v>
      </c>
      <c r="EB6" s="432">
        <v>0.15</v>
      </c>
      <c r="EC6" s="432">
        <v>2.7699999999999999E-2</v>
      </c>
      <c r="ED6" s="432">
        <v>0</v>
      </c>
      <c r="EE6" s="432">
        <v>0</v>
      </c>
      <c r="EF6" s="432">
        <v>0</v>
      </c>
      <c r="EG6" s="432">
        <v>0</v>
      </c>
      <c r="EH6" s="432">
        <v>73</v>
      </c>
      <c r="EI6" s="432">
        <v>0</v>
      </c>
      <c r="EJ6" s="432">
        <v>5.0000000000000001E-3</v>
      </c>
      <c r="EK6" s="432">
        <v>0.01</v>
      </c>
      <c r="EL6" s="432">
        <v>0</v>
      </c>
      <c r="EM6" s="432">
        <v>26</v>
      </c>
      <c r="EN6" s="432">
        <v>0.05</v>
      </c>
      <c r="EO6" s="432">
        <v>0.15</v>
      </c>
      <c r="EP6" s="432">
        <v>5.5399999999999998E-2</v>
      </c>
      <c r="EQ6" s="432">
        <v>118</v>
      </c>
      <c r="ER6" s="432">
        <v>1</v>
      </c>
      <c r="ES6" s="432">
        <v>8.5000000000000006E-3</v>
      </c>
      <c r="ET6" s="432">
        <v>43</v>
      </c>
      <c r="EU6" s="432">
        <v>3</v>
      </c>
      <c r="EV6" s="432">
        <v>6.9800000000000001E-2</v>
      </c>
      <c r="EW6" s="432">
        <v>0</v>
      </c>
      <c r="EX6" s="432">
        <v>0</v>
      </c>
      <c r="EY6" s="432">
        <v>474</v>
      </c>
      <c r="EZ6" s="432">
        <v>568</v>
      </c>
      <c r="FA6" s="432">
        <v>295</v>
      </c>
      <c r="FB6" s="432">
        <v>271</v>
      </c>
      <c r="FC6" s="432">
        <v>1.01</v>
      </c>
      <c r="FD6" s="432">
        <v>1.21</v>
      </c>
      <c r="FE6" s="432">
        <v>0.629</v>
      </c>
      <c r="FF6" s="432">
        <v>14</v>
      </c>
      <c r="FG6" s="432">
        <v>21</v>
      </c>
      <c r="FH6" s="432">
        <v>4</v>
      </c>
      <c r="FI6" s="432">
        <v>0.05</v>
      </c>
      <c r="FJ6" s="432">
        <v>7.4999999999999997E-2</v>
      </c>
      <c r="FK6" s="432">
        <v>1.4800000000000001E-2</v>
      </c>
      <c r="FL6" s="432">
        <v>240</v>
      </c>
      <c r="FM6" s="432">
        <v>247</v>
      </c>
      <c r="FN6" s="432">
        <v>228</v>
      </c>
      <c r="FO6" s="432">
        <v>0.88239999999999996</v>
      </c>
      <c r="FP6" s="432">
        <v>0.90959999999999996</v>
      </c>
      <c r="FQ6" s="432">
        <v>0.84130000000000005</v>
      </c>
      <c r="FR6" s="432">
        <v>229</v>
      </c>
      <c r="FS6" s="432">
        <v>239</v>
      </c>
      <c r="FT6" s="432">
        <v>168</v>
      </c>
      <c r="FU6" s="432">
        <v>0.84360000000000002</v>
      </c>
      <c r="FV6" s="432">
        <v>0.87909999999999999</v>
      </c>
      <c r="FW6" s="432">
        <v>0.61990000000000001</v>
      </c>
      <c r="FX6" s="432">
        <v>220</v>
      </c>
      <c r="FY6" s="432">
        <v>235</v>
      </c>
      <c r="FZ6" s="432">
        <v>148</v>
      </c>
      <c r="GA6" s="432">
        <v>0.81069999999999998</v>
      </c>
      <c r="GB6" s="432">
        <v>0.86450000000000005</v>
      </c>
      <c r="GC6" s="432">
        <v>0.54610000000000003</v>
      </c>
      <c r="GD6" s="432">
        <v>199</v>
      </c>
      <c r="GE6" s="432">
        <v>222</v>
      </c>
      <c r="GF6" s="432">
        <v>29</v>
      </c>
      <c r="GG6" s="432">
        <v>0.73299999999999998</v>
      </c>
      <c r="GH6" s="432">
        <v>0.81889999999999996</v>
      </c>
      <c r="GI6" s="432">
        <v>0.107</v>
      </c>
      <c r="GJ6" s="432">
        <v>204</v>
      </c>
      <c r="GK6" s="432">
        <v>231</v>
      </c>
      <c r="GL6" s="432">
        <v>14</v>
      </c>
      <c r="GM6" s="432">
        <v>0.75</v>
      </c>
      <c r="GN6" s="432">
        <v>0.84970000000000001</v>
      </c>
      <c r="GO6" s="432">
        <v>5.1700000000000003E-2</v>
      </c>
      <c r="GP6" s="432">
        <v>249</v>
      </c>
      <c r="GQ6" s="432">
        <v>255</v>
      </c>
      <c r="GR6" s="432">
        <v>253</v>
      </c>
      <c r="GS6" s="432">
        <v>0.9173</v>
      </c>
      <c r="GT6" s="432">
        <v>0.94010000000000005</v>
      </c>
      <c r="GU6" s="432">
        <v>0.93359999999999999</v>
      </c>
      <c r="GV6" s="432">
        <v>225</v>
      </c>
      <c r="GW6" s="432">
        <v>240</v>
      </c>
      <c r="GX6" s="432">
        <v>149</v>
      </c>
      <c r="GY6" s="432">
        <v>0.82750000000000001</v>
      </c>
      <c r="GZ6" s="432">
        <v>0.88490000000000002</v>
      </c>
      <c r="HA6" s="432">
        <v>0.54979999999999996</v>
      </c>
      <c r="HB6" s="432">
        <v>136</v>
      </c>
      <c r="HC6" s="432">
        <v>163</v>
      </c>
      <c r="HD6" s="432">
        <v>4</v>
      </c>
      <c r="HE6" s="432">
        <v>0.5</v>
      </c>
      <c r="HF6" s="432">
        <v>0.6</v>
      </c>
      <c r="HG6" s="432">
        <v>1.4800000000000001E-2</v>
      </c>
      <c r="HH6" s="432">
        <v>2</v>
      </c>
      <c r="HI6" s="432">
        <v>0.5</v>
      </c>
      <c r="HJ6" s="432">
        <v>6.7999999999999996E-3</v>
      </c>
      <c r="HK6" s="432">
        <v>0</v>
      </c>
      <c r="HL6" s="432"/>
      <c r="HM6" s="432">
        <v>0.9</v>
      </c>
      <c r="HN6" s="432">
        <v>0</v>
      </c>
      <c r="HO6" s="432">
        <v>0</v>
      </c>
      <c r="HP6" s="432">
        <v>0</v>
      </c>
      <c r="HQ6" s="432">
        <v>0</v>
      </c>
      <c r="HR6" s="432">
        <v>0</v>
      </c>
      <c r="HS6" s="432">
        <v>0</v>
      </c>
      <c r="HT6" s="432">
        <v>0</v>
      </c>
      <c r="HU6" s="432">
        <v>0</v>
      </c>
      <c r="HV6" s="432">
        <v>0.9</v>
      </c>
      <c r="HW6" s="432">
        <v>0</v>
      </c>
      <c r="HX6" s="432">
        <v>0</v>
      </c>
      <c r="HY6" s="432">
        <v>0</v>
      </c>
      <c r="HZ6" s="432">
        <v>0.9</v>
      </c>
      <c r="IA6" s="432">
        <v>0</v>
      </c>
      <c r="IB6" s="432">
        <v>0</v>
      </c>
      <c r="IC6" s="432">
        <v>0</v>
      </c>
      <c r="ID6" s="432">
        <v>0</v>
      </c>
      <c r="IE6" s="432">
        <v>0</v>
      </c>
      <c r="IF6" s="432">
        <v>0</v>
      </c>
      <c r="IG6" s="432">
        <v>0</v>
      </c>
      <c r="IH6" s="432">
        <v>0</v>
      </c>
      <c r="II6" s="432">
        <v>0</v>
      </c>
      <c r="IJ6" s="432">
        <v>0</v>
      </c>
      <c r="IK6" s="432">
        <v>0</v>
      </c>
      <c r="IL6" s="432">
        <v>0</v>
      </c>
      <c r="IM6" s="432">
        <v>0</v>
      </c>
      <c r="IN6" s="432">
        <v>0</v>
      </c>
      <c r="IO6" s="432">
        <v>0</v>
      </c>
      <c r="IP6" s="432">
        <v>0</v>
      </c>
      <c r="IQ6" s="432">
        <v>0</v>
      </c>
      <c r="IR6" s="432">
        <v>0</v>
      </c>
      <c r="IS6" s="432">
        <v>0</v>
      </c>
      <c r="IT6" s="432">
        <v>0</v>
      </c>
      <c r="IU6" s="432">
        <v>0</v>
      </c>
      <c r="IV6" s="432">
        <v>0</v>
      </c>
      <c r="IW6" s="432">
        <v>0</v>
      </c>
      <c r="IX6" s="432">
        <v>20</v>
      </c>
      <c r="IY6" s="432">
        <v>3</v>
      </c>
      <c r="IZ6" s="432">
        <v>0.15</v>
      </c>
      <c r="JA6" s="432">
        <v>0</v>
      </c>
      <c r="JB6" s="432">
        <v>0</v>
      </c>
      <c r="JC6" s="432">
        <v>0</v>
      </c>
      <c r="JD6" s="432">
        <v>0</v>
      </c>
      <c r="JE6" s="432">
        <v>0</v>
      </c>
      <c r="JF6" s="432">
        <v>0</v>
      </c>
      <c r="JG6" s="432">
        <v>0</v>
      </c>
      <c r="JH6" s="432">
        <v>8</v>
      </c>
      <c r="JI6" s="432">
        <v>0</v>
      </c>
      <c r="JJ6" s="432">
        <v>0</v>
      </c>
      <c r="JK6" s="432">
        <v>0</v>
      </c>
      <c r="JL6" s="432">
        <v>0</v>
      </c>
      <c r="JM6" s="432">
        <v>0</v>
      </c>
      <c r="JN6" s="432">
        <v>0</v>
      </c>
      <c r="JO6" s="432">
        <v>0</v>
      </c>
      <c r="JP6" s="432">
        <v>0</v>
      </c>
      <c r="JQ6" s="432">
        <v>0</v>
      </c>
      <c r="JR6" s="432" t="s">
        <v>1359</v>
      </c>
      <c r="JS6" s="432" t="s">
        <v>1360</v>
      </c>
      <c r="JT6" s="432" t="s">
        <v>1340</v>
      </c>
    </row>
    <row r="7" spans="1:280" x14ac:dyDescent="0.45">
      <c r="A7" s="432" t="s">
        <v>51</v>
      </c>
      <c r="B7" s="432" t="s">
        <v>52</v>
      </c>
      <c r="C7" s="432" t="s">
        <v>819</v>
      </c>
      <c r="D7" s="432" t="s">
        <v>820</v>
      </c>
      <c r="E7" s="432">
        <v>506</v>
      </c>
      <c r="F7" s="432">
        <v>3</v>
      </c>
      <c r="G7" s="432">
        <v>5.8999999999999999E-3</v>
      </c>
      <c r="H7" s="432">
        <v>3</v>
      </c>
      <c r="I7" s="432">
        <v>491</v>
      </c>
      <c r="J7" s="432">
        <v>6.1000000000000004E-3</v>
      </c>
      <c r="K7" s="432">
        <v>467</v>
      </c>
      <c r="L7" s="432">
        <v>481</v>
      </c>
      <c r="M7" s="432">
        <v>450</v>
      </c>
      <c r="N7" s="432">
        <v>0.92259999999999998</v>
      </c>
      <c r="O7" s="432">
        <v>0.95020000000000004</v>
      </c>
      <c r="P7" s="432">
        <v>0.88929999999999998</v>
      </c>
      <c r="Q7" s="432">
        <v>482</v>
      </c>
      <c r="R7" s="432">
        <v>491</v>
      </c>
      <c r="S7" s="432">
        <v>450</v>
      </c>
      <c r="T7" s="432">
        <v>0.95209999999999995</v>
      </c>
      <c r="U7" s="432">
        <v>0.97009999999999996</v>
      </c>
      <c r="V7" s="432">
        <v>0.88929999999999998</v>
      </c>
      <c r="W7" s="432">
        <v>481</v>
      </c>
      <c r="X7" s="432">
        <v>489</v>
      </c>
      <c r="Y7" s="432">
        <v>438</v>
      </c>
      <c r="Z7" s="432">
        <v>0.94889999999999997</v>
      </c>
      <c r="AA7" s="432">
        <v>0.96630000000000005</v>
      </c>
      <c r="AB7" s="432">
        <v>0.86560000000000004</v>
      </c>
      <c r="AC7" s="432">
        <v>476</v>
      </c>
      <c r="AD7" s="432">
        <v>485</v>
      </c>
      <c r="AE7" s="432">
        <v>440</v>
      </c>
      <c r="AF7" s="432">
        <v>0.93930000000000002</v>
      </c>
      <c r="AG7" s="432">
        <v>0.95799999999999996</v>
      </c>
      <c r="AH7" s="432">
        <v>0.86960000000000004</v>
      </c>
      <c r="AI7" s="432">
        <v>419</v>
      </c>
      <c r="AJ7" s="432">
        <v>443</v>
      </c>
      <c r="AK7" s="432">
        <v>404</v>
      </c>
      <c r="AL7" s="432">
        <v>0.82789999999999997</v>
      </c>
      <c r="AM7" s="432">
        <v>0.87409999999999999</v>
      </c>
      <c r="AN7" s="432">
        <v>0.7984</v>
      </c>
      <c r="AO7" s="432">
        <v>479</v>
      </c>
      <c r="AP7" s="432">
        <v>488</v>
      </c>
      <c r="AQ7" s="432">
        <v>445</v>
      </c>
      <c r="AR7" s="432">
        <v>0.94650000000000001</v>
      </c>
      <c r="AS7" s="432">
        <v>0.96409999999999996</v>
      </c>
      <c r="AT7" s="432">
        <v>0.87939999999999996</v>
      </c>
      <c r="AU7" s="432">
        <v>466</v>
      </c>
      <c r="AV7" s="432">
        <v>477</v>
      </c>
      <c r="AW7" s="432">
        <v>459</v>
      </c>
      <c r="AX7" s="432">
        <v>0.9194</v>
      </c>
      <c r="AY7" s="432">
        <v>0.94259999999999999</v>
      </c>
      <c r="AZ7" s="432">
        <v>0.90710000000000002</v>
      </c>
      <c r="BA7" s="432">
        <v>449</v>
      </c>
      <c r="BB7" s="432">
        <v>466</v>
      </c>
      <c r="BC7" s="432">
        <v>413</v>
      </c>
      <c r="BD7" s="432">
        <v>0.88660000000000005</v>
      </c>
      <c r="BE7" s="432">
        <v>0.91910000000000003</v>
      </c>
      <c r="BF7" s="432">
        <v>0.81620000000000004</v>
      </c>
      <c r="BG7" s="432">
        <v>473</v>
      </c>
      <c r="BH7" s="432">
        <v>486</v>
      </c>
      <c r="BI7" s="432">
        <v>462</v>
      </c>
      <c r="BJ7" s="432">
        <v>0.93330000000000002</v>
      </c>
      <c r="BK7" s="432">
        <v>0.96009999999999995</v>
      </c>
      <c r="BL7" s="432">
        <v>0.91300000000000003</v>
      </c>
      <c r="BM7" s="432">
        <v>279</v>
      </c>
      <c r="BN7" s="432">
        <v>329</v>
      </c>
      <c r="BO7" s="432">
        <v>339</v>
      </c>
      <c r="BP7" s="432">
        <v>0.55000000000000004</v>
      </c>
      <c r="BQ7" s="432">
        <v>0.65</v>
      </c>
      <c r="BR7" s="432">
        <v>0.67</v>
      </c>
      <c r="BS7" s="432">
        <v>231</v>
      </c>
      <c r="BT7" s="432">
        <v>0.4592</v>
      </c>
      <c r="BU7" s="432">
        <v>3</v>
      </c>
      <c r="BV7" s="432">
        <v>1</v>
      </c>
      <c r="BW7" s="432">
        <v>338</v>
      </c>
      <c r="BX7" s="432">
        <v>360</v>
      </c>
      <c r="BY7" s="432">
        <v>234</v>
      </c>
      <c r="BZ7" s="432">
        <v>0.66779999999999995</v>
      </c>
      <c r="CA7" s="432">
        <v>0.71120000000000005</v>
      </c>
      <c r="CB7" s="432">
        <v>0.46250000000000002</v>
      </c>
      <c r="CC7" s="432">
        <v>247</v>
      </c>
      <c r="CD7" s="432">
        <v>0.49109999999999998</v>
      </c>
      <c r="CE7" s="432">
        <v>3</v>
      </c>
      <c r="CF7" s="432">
        <v>1</v>
      </c>
      <c r="CG7" s="432">
        <v>358</v>
      </c>
      <c r="CH7" s="432">
        <v>385</v>
      </c>
      <c r="CI7" s="432">
        <v>250</v>
      </c>
      <c r="CJ7" s="432">
        <v>0.70689999999999997</v>
      </c>
      <c r="CK7" s="432">
        <v>0.75949999999999995</v>
      </c>
      <c r="CL7" s="432">
        <v>0.49409999999999998</v>
      </c>
      <c r="CM7" s="432">
        <v>296</v>
      </c>
      <c r="CN7" s="432">
        <v>319</v>
      </c>
      <c r="CO7" s="432">
        <v>229</v>
      </c>
      <c r="CP7" s="432">
        <v>0.58450000000000002</v>
      </c>
      <c r="CQ7" s="432">
        <v>0.62880000000000003</v>
      </c>
      <c r="CR7" s="432">
        <v>0.4526</v>
      </c>
      <c r="CS7" s="432">
        <v>80</v>
      </c>
      <c r="CT7" s="432">
        <v>0.159</v>
      </c>
      <c r="CU7" s="432">
        <v>3</v>
      </c>
      <c r="CV7" s="432">
        <v>1</v>
      </c>
      <c r="CW7" s="432">
        <v>147</v>
      </c>
      <c r="CX7" s="432">
        <v>178</v>
      </c>
      <c r="CY7" s="432">
        <v>83</v>
      </c>
      <c r="CZ7" s="432">
        <v>0.28999999999999998</v>
      </c>
      <c r="DA7" s="432">
        <v>0.35</v>
      </c>
      <c r="DB7" s="432">
        <v>0.16400000000000001</v>
      </c>
      <c r="DC7" s="432">
        <v>304</v>
      </c>
      <c r="DD7" s="432">
        <v>355</v>
      </c>
      <c r="DE7" s="432">
        <v>316</v>
      </c>
      <c r="DF7" s="432">
        <v>0.6</v>
      </c>
      <c r="DG7" s="432">
        <v>0.7</v>
      </c>
      <c r="DH7" s="432">
        <v>0.62450000000000006</v>
      </c>
      <c r="DI7" s="432">
        <v>254</v>
      </c>
      <c r="DJ7" s="432">
        <v>134</v>
      </c>
      <c r="DK7" s="432">
        <v>147</v>
      </c>
      <c r="DL7" s="432">
        <v>82</v>
      </c>
      <c r="DM7" s="432">
        <v>0.52500000000000002</v>
      </c>
      <c r="DN7" s="432">
        <v>0.57499999999999996</v>
      </c>
      <c r="DO7" s="432">
        <v>0.32279999999999998</v>
      </c>
      <c r="DP7" s="432">
        <v>355</v>
      </c>
      <c r="DQ7" s="432">
        <v>380</v>
      </c>
      <c r="DR7" s="432">
        <v>3</v>
      </c>
      <c r="DS7" s="432">
        <v>0.7</v>
      </c>
      <c r="DT7" s="432">
        <v>0.75</v>
      </c>
      <c r="DU7" s="432">
        <v>5.8999999999999999E-3</v>
      </c>
      <c r="DV7" s="432">
        <v>0</v>
      </c>
      <c r="DW7" s="432">
        <v>3.7499999999999999E-2</v>
      </c>
      <c r="DX7" s="432">
        <v>7.4999999999999997E-2</v>
      </c>
      <c r="DY7" s="432">
        <v>0</v>
      </c>
      <c r="DZ7" s="432">
        <v>56</v>
      </c>
      <c r="EA7" s="432">
        <v>7.4999999999999997E-2</v>
      </c>
      <c r="EB7" s="432">
        <v>0.15</v>
      </c>
      <c r="EC7" s="432">
        <v>0.11070000000000001</v>
      </c>
      <c r="ED7" s="432">
        <v>0</v>
      </c>
      <c r="EE7" s="432">
        <v>0</v>
      </c>
      <c r="EF7" s="432">
        <v>0</v>
      </c>
      <c r="EG7" s="432">
        <v>0</v>
      </c>
      <c r="EH7" s="432">
        <v>83</v>
      </c>
      <c r="EI7" s="432">
        <v>0</v>
      </c>
      <c r="EJ7" s="432">
        <v>5.0000000000000001E-3</v>
      </c>
      <c r="EK7" s="432">
        <v>0.01</v>
      </c>
      <c r="EL7" s="432">
        <v>0</v>
      </c>
      <c r="EM7" s="432">
        <v>41</v>
      </c>
      <c r="EN7" s="432">
        <v>0.05</v>
      </c>
      <c r="EO7" s="432">
        <v>0.15</v>
      </c>
      <c r="EP7" s="432">
        <v>8.1000000000000003E-2</v>
      </c>
      <c r="EQ7" s="432">
        <v>152</v>
      </c>
      <c r="ER7" s="432">
        <v>3</v>
      </c>
      <c r="ES7" s="432">
        <v>1.9699999999999999E-2</v>
      </c>
      <c r="ET7" s="432">
        <v>40</v>
      </c>
      <c r="EU7" s="432">
        <v>1</v>
      </c>
      <c r="EV7" s="432">
        <v>2.5000000000000001E-2</v>
      </c>
      <c r="EW7" s="432">
        <v>1</v>
      </c>
      <c r="EX7" s="432">
        <v>2E-3</v>
      </c>
      <c r="EY7" s="432">
        <v>501</v>
      </c>
      <c r="EZ7" s="432">
        <v>603</v>
      </c>
      <c r="FA7" s="432">
        <v>429</v>
      </c>
      <c r="FB7" s="432">
        <v>416</v>
      </c>
      <c r="FC7" s="432">
        <v>0.99</v>
      </c>
      <c r="FD7" s="432">
        <v>1.19</v>
      </c>
      <c r="FE7" s="432">
        <v>0.8478</v>
      </c>
      <c r="FF7" s="432">
        <v>21</v>
      </c>
      <c r="FG7" s="432">
        <v>32</v>
      </c>
      <c r="FH7" s="432">
        <v>9</v>
      </c>
      <c r="FI7" s="432">
        <v>0.05</v>
      </c>
      <c r="FJ7" s="432">
        <v>7.4999999999999997E-2</v>
      </c>
      <c r="FK7" s="432">
        <v>2.1600000000000001E-2</v>
      </c>
      <c r="FL7" s="432">
        <v>368</v>
      </c>
      <c r="FM7" s="432">
        <v>379</v>
      </c>
      <c r="FN7" s="432">
        <v>303</v>
      </c>
      <c r="FO7" s="432">
        <v>0.88239999999999996</v>
      </c>
      <c r="FP7" s="432">
        <v>0.90959999999999996</v>
      </c>
      <c r="FQ7" s="432">
        <v>0.72840000000000005</v>
      </c>
      <c r="FR7" s="432">
        <v>351</v>
      </c>
      <c r="FS7" s="432">
        <v>366</v>
      </c>
      <c r="FT7" s="432">
        <v>273</v>
      </c>
      <c r="FU7" s="432">
        <v>0.84360000000000002</v>
      </c>
      <c r="FV7" s="432">
        <v>0.87909999999999999</v>
      </c>
      <c r="FW7" s="432">
        <v>0.65629999999999999</v>
      </c>
      <c r="FX7" s="432">
        <v>338</v>
      </c>
      <c r="FY7" s="432">
        <v>360</v>
      </c>
      <c r="FZ7" s="432">
        <v>264</v>
      </c>
      <c r="GA7" s="432">
        <v>0.81069999999999998</v>
      </c>
      <c r="GB7" s="432">
        <v>0.86450000000000005</v>
      </c>
      <c r="GC7" s="432">
        <v>0.63460000000000005</v>
      </c>
      <c r="GD7" s="432">
        <v>305</v>
      </c>
      <c r="GE7" s="432">
        <v>341</v>
      </c>
      <c r="GF7" s="432">
        <v>247</v>
      </c>
      <c r="GG7" s="432">
        <v>0.73299999999999998</v>
      </c>
      <c r="GH7" s="432">
        <v>0.81889999999999996</v>
      </c>
      <c r="GI7" s="432">
        <v>0.59379999999999999</v>
      </c>
      <c r="GJ7" s="432">
        <v>312</v>
      </c>
      <c r="GK7" s="432">
        <v>354</v>
      </c>
      <c r="GL7" s="432">
        <v>249</v>
      </c>
      <c r="GM7" s="432">
        <v>0.75</v>
      </c>
      <c r="GN7" s="432">
        <v>0.84970000000000001</v>
      </c>
      <c r="GO7" s="432">
        <v>0.59860000000000002</v>
      </c>
      <c r="GP7" s="432">
        <v>382</v>
      </c>
      <c r="GQ7" s="432">
        <v>392</v>
      </c>
      <c r="GR7" s="432">
        <v>329</v>
      </c>
      <c r="GS7" s="432">
        <v>0.9173</v>
      </c>
      <c r="GT7" s="432">
        <v>0.94010000000000005</v>
      </c>
      <c r="GU7" s="432">
        <v>0.79090000000000005</v>
      </c>
      <c r="GV7" s="432">
        <v>345</v>
      </c>
      <c r="GW7" s="432">
        <v>369</v>
      </c>
      <c r="GX7" s="432">
        <v>266</v>
      </c>
      <c r="GY7" s="432">
        <v>0.82750000000000001</v>
      </c>
      <c r="GZ7" s="432">
        <v>0.88490000000000002</v>
      </c>
      <c r="HA7" s="432">
        <v>0.63939999999999997</v>
      </c>
      <c r="HB7" s="432">
        <v>208</v>
      </c>
      <c r="HC7" s="432">
        <v>250</v>
      </c>
      <c r="HD7" s="432">
        <v>209</v>
      </c>
      <c r="HE7" s="432">
        <v>0.5</v>
      </c>
      <c r="HF7" s="432">
        <v>0.6</v>
      </c>
      <c r="HG7" s="432">
        <v>0.50239999999999996</v>
      </c>
      <c r="HH7" s="432">
        <v>0</v>
      </c>
      <c r="HI7" s="432">
        <v>0.5</v>
      </c>
      <c r="HJ7" s="432">
        <v>0</v>
      </c>
      <c r="HK7" s="432">
        <v>0</v>
      </c>
      <c r="HL7" s="432"/>
      <c r="HM7" s="432">
        <v>0.9</v>
      </c>
      <c r="HN7" s="432">
        <v>0</v>
      </c>
      <c r="HO7" s="432">
        <v>0</v>
      </c>
      <c r="HP7" s="432">
        <v>0</v>
      </c>
      <c r="HQ7" s="432">
        <v>0</v>
      </c>
      <c r="HR7" s="432">
        <v>0</v>
      </c>
      <c r="HS7" s="432">
        <v>0</v>
      </c>
      <c r="HT7" s="432">
        <v>0</v>
      </c>
      <c r="HU7" s="432">
        <v>0</v>
      </c>
      <c r="HV7" s="432">
        <v>0.9</v>
      </c>
      <c r="HW7" s="432">
        <v>0</v>
      </c>
      <c r="HX7" s="432">
        <v>0</v>
      </c>
      <c r="HY7" s="432">
        <v>0</v>
      </c>
      <c r="HZ7" s="432">
        <v>0.9</v>
      </c>
      <c r="IA7" s="432">
        <v>0</v>
      </c>
      <c r="IB7" s="432">
        <v>0</v>
      </c>
      <c r="IC7" s="432">
        <v>0</v>
      </c>
      <c r="ID7" s="432">
        <v>0</v>
      </c>
      <c r="IE7" s="432">
        <v>0</v>
      </c>
      <c r="IF7" s="432">
        <v>0</v>
      </c>
      <c r="IG7" s="432">
        <v>0</v>
      </c>
      <c r="IH7" s="432">
        <v>0</v>
      </c>
      <c r="II7" s="432">
        <v>0</v>
      </c>
      <c r="IJ7" s="432">
        <v>0</v>
      </c>
      <c r="IK7" s="432">
        <v>0</v>
      </c>
      <c r="IL7" s="432">
        <v>0</v>
      </c>
      <c r="IM7" s="432">
        <v>0</v>
      </c>
      <c r="IN7" s="432">
        <v>0</v>
      </c>
      <c r="IO7" s="432">
        <v>0</v>
      </c>
      <c r="IP7" s="432">
        <v>0</v>
      </c>
      <c r="IQ7" s="432">
        <v>0</v>
      </c>
      <c r="IR7" s="432">
        <v>0</v>
      </c>
      <c r="IS7" s="432">
        <v>0</v>
      </c>
      <c r="IT7" s="432">
        <v>0</v>
      </c>
      <c r="IU7" s="432">
        <v>0</v>
      </c>
      <c r="IV7" s="432">
        <v>0</v>
      </c>
      <c r="IW7" s="432">
        <v>0</v>
      </c>
      <c r="IX7" s="432">
        <v>38</v>
      </c>
      <c r="IY7" s="432">
        <v>0</v>
      </c>
      <c r="IZ7" s="432">
        <v>0</v>
      </c>
      <c r="JA7" s="432">
        <v>0</v>
      </c>
      <c r="JB7" s="432">
        <v>0</v>
      </c>
      <c r="JC7" s="432">
        <v>0</v>
      </c>
      <c r="JD7" s="432">
        <v>0</v>
      </c>
      <c r="JE7" s="432">
        <v>0</v>
      </c>
      <c r="JF7" s="432">
        <v>0</v>
      </c>
      <c r="JG7" s="432">
        <v>0</v>
      </c>
      <c r="JH7" s="432">
        <v>16</v>
      </c>
      <c r="JI7" s="432">
        <v>0</v>
      </c>
      <c r="JJ7" s="432">
        <v>0</v>
      </c>
      <c r="JK7" s="432">
        <v>0</v>
      </c>
      <c r="JL7" s="432">
        <v>0</v>
      </c>
      <c r="JM7" s="432">
        <v>0</v>
      </c>
      <c r="JN7" s="432">
        <v>1</v>
      </c>
      <c r="JO7" s="432">
        <v>6.25E-2</v>
      </c>
      <c r="JP7" s="432">
        <v>0</v>
      </c>
      <c r="JQ7" s="432">
        <v>0</v>
      </c>
      <c r="JR7" s="432" t="s">
        <v>1359</v>
      </c>
      <c r="JS7" s="432" t="s">
        <v>1360</v>
      </c>
      <c r="JT7" s="432" t="s">
        <v>1340</v>
      </c>
    </row>
    <row r="8" spans="1:280" x14ac:dyDescent="0.45">
      <c r="A8" s="432" t="s">
        <v>51</v>
      </c>
      <c r="B8" s="432" t="s">
        <v>52</v>
      </c>
      <c r="C8" s="432" t="s">
        <v>63</v>
      </c>
      <c r="D8" s="432" t="s">
        <v>64</v>
      </c>
      <c r="E8" s="432">
        <v>480</v>
      </c>
      <c r="F8" s="432">
        <v>16</v>
      </c>
      <c r="G8" s="432">
        <v>3.3300000000000003E-2</v>
      </c>
      <c r="H8" s="432">
        <v>15</v>
      </c>
      <c r="I8" s="432">
        <v>468</v>
      </c>
      <c r="J8" s="432">
        <v>3.2099999999999997E-2</v>
      </c>
      <c r="K8" s="432">
        <v>443</v>
      </c>
      <c r="L8" s="432">
        <v>457</v>
      </c>
      <c r="M8" s="432">
        <v>426</v>
      </c>
      <c r="N8" s="432">
        <v>0.92259999999999998</v>
      </c>
      <c r="O8" s="432">
        <v>0.95020000000000004</v>
      </c>
      <c r="P8" s="432">
        <v>0.88749999999999996</v>
      </c>
      <c r="Q8" s="432">
        <v>458</v>
      </c>
      <c r="R8" s="432">
        <v>466</v>
      </c>
      <c r="S8" s="432">
        <v>441</v>
      </c>
      <c r="T8" s="432">
        <v>0.95209999999999995</v>
      </c>
      <c r="U8" s="432">
        <v>0.97009999999999996</v>
      </c>
      <c r="V8" s="432">
        <v>0.91869999999999996</v>
      </c>
      <c r="W8" s="432">
        <v>456</v>
      </c>
      <c r="X8" s="432">
        <v>464</v>
      </c>
      <c r="Y8" s="432">
        <v>437</v>
      </c>
      <c r="Z8" s="432">
        <v>0.94889999999999997</v>
      </c>
      <c r="AA8" s="432">
        <v>0.96630000000000005</v>
      </c>
      <c r="AB8" s="432">
        <v>0.91039999999999999</v>
      </c>
      <c r="AC8" s="432">
        <v>451</v>
      </c>
      <c r="AD8" s="432">
        <v>460</v>
      </c>
      <c r="AE8" s="432">
        <v>437</v>
      </c>
      <c r="AF8" s="432">
        <v>0.93930000000000002</v>
      </c>
      <c r="AG8" s="432">
        <v>0.95799999999999996</v>
      </c>
      <c r="AH8" s="432">
        <v>0.91039999999999999</v>
      </c>
      <c r="AI8" s="432">
        <v>398</v>
      </c>
      <c r="AJ8" s="432">
        <v>420</v>
      </c>
      <c r="AK8" s="432">
        <v>367</v>
      </c>
      <c r="AL8" s="432">
        <v>0.82789999999999997</v>
      </c>
      <c r="AM8" s="432">
        <v>0.87409999999999999</v>
      </c>
      <c r="AN8" s="432">
        <v>0.76459999999999995</v>
      </c>
      <c r="AO8" s="432">
        <v>455</v>
      </c>
      <c r="AP8" s="432">
        <v>463</v>
      </c>
      <c r="AQ8" s="432">
        <v>444</v>
      </c>
      <c r="AR8" s="432">
        <v>0.94650000000000001</v>
      </c>
      <c r="AS8" s="432">
        <v>0.96409999999999996</v>
      </c>
      <c r="AT8" s="432">
        <v>0.92500000000000004</v>
      </c>
      <c r="AU8" s="432">
        <v>442</v>
      </c>
      <c r="AV8" s="432">
        <v>453</v>
      </c>
      <c r="AW8" s="432">
        <v>454</v>
      </c>
      <c r="AX8" s="432">
        <v>0.9194</v>
      </c>
      <c r="AY8" s="432">
        <v>0.94259999999999999</v>
      </c>
      <c r="AZ8" s="432">
        <v>0.94579999999999997</v>
      </c>
      <c r="BA8" s="432">
        <v>426</v>
      </c>
      <c r="BB8" s="432">
        <v>442</v>
      </c>
      <c r="BC8" s="432">
        <v>393</v>
      </c>
      <c r="BD8" s="432">
        <v>0.88660000000000005</v>
      </c>
      <c r="BE8" s="432">
        <v>0.91910000000000003</v>
      </c>
      <c r="BF8" s="432">
        <v>0.81869999999999998</v>
      </c>
      <c r="BG8" s="432">
        <v>448</v>
      </c>
      <c r="BH8" s="432">
        <v>461</v>
      </c>
      <c r="BI8" s="432">
        <v>428</v>
      </c>
      <c r="BJ8" s="432">
        <v>0.93330000000000002</v>
      </c>
      <c r="BK8" s="432">
        <v>0.96009999999999995</v>
      </c>
      <c r="BL8" s="432">
        <v>0.89170000000000005</v>
      </c>
      <c r="BM8" s="432">
        <v>264</v>
      </c>
      <c r="BN8" s="432">
        <v>312</v>
      </c>
      <c r="BO8" s="432">
        <v>326</v>
      </c>
      <c r="BP8" s="432">
        <v>0.55000000000000004</v>
      </c>
      <c r="BQ8" s="432">
        <v>0.65</v>
      </c>
      <c r="BR8" s="432">
        <v>0.67920000000000003</v>
      </c>
      <c r="BS8" s="432">
        <v>274</v>
      </c>
      <c r="BT8" s="432">
        <v>0.59050000000000002</v>
      </c>
      <c r="BU8" s="432">
        <v>13</v>
      </c>
      <c r="BV8" s="432">
        <v>0.8125</v>
      </c>
      <c r="BW8" s="432">
        <v>321</v>
      </c>
      <c r="BX8" s="432">
        <v>342</v>
      </c>
      <c r="BY8" s="432">
        <v>287</v>
      </c>
      <c r="BZ8" s="432">
        <v>0.66779999999999995</v>
      </c>
      <c r="CA8" s="432">
        <v>0.71120000000000005</v>
      </c>
      <c r="CB8" s="432">
        <v>0.59789999999999999</v>
      </c>
      <c r="CC8" s="432">
        <v>309</v>
      </c>
      <c r="CD8" s="432">
        <v>0.66590000000000005</v>
      </c>
      <c r="CE8" s="432">
        <v>15</v>
      </c>
      <c r="CF8" s="432">
        <v>0.9375</v>
      </c>
      <c r="CG8" s="432">
        <v>340</v>
      </c>
      <c r="CH8" s="432">
        <v>365</v>
      </c>
      <c r="CI8" s="432">
        <v>324</v>
      </c>
      <c r="CJ8" s="432">
        <v>0.70689999999999997</v>
      </c>
      <c r="CK8" s="432">
        <v>0.75949999999999995</v>
      </c>
      <c r="CL8" s="432">
        <v>0.67500000000000004</v>
      </c>
      <c r="CM8" s="432">
        <v>281</v>
      </c>
      <c r="CN8" s="432">
        <v>302</v>
      </c>
      <c r="CO8" s="432">
        <v>262</v>
      </c>
      <c r="CP8" s="432">
        <v>0.58450000000000002</v>
      </c>
      <c r="CQ8" s="432">
        <v>0.62880000000000003</v>
      </c>
      <c r="CR8" s="432">
        <v>0.54579999999999995</v>
      </c>
      <c r="CS8" s="432">
        <v>130</v>
      </c>
      <c r="CT8" s="432">
        <v>0.2802</v>
      </c>
      <c r="CU8" s="432">
        <v>11</v>
      </c>
      <c r="CV8" s="432">
        <v>0.6875</v>
      </c>
      <c r="CW8" s="432">
        <v>140</v>
      </c>
      <c r="CX8" s="432">
        <v>168</v>
      </c>
      <c r="CY8" s="432">
        <v>141</v>
      </c>
      <c r="CZ8" s="432">
        <v>0.28999999999999998</v>
      </c>
      <c r="DA8" s="432">
        <v>0.35</v>
      </c>
      <c r="DB8" s="432">
        <v>0.29380000000000001</v>
      </c>
      <c r="DC8" s="432">
        <v>288</v>
      </c>
      <c r="DD8" s="432">
        <v>336</v>
      </c>
      <c r="DE8" s="432">
        <v>186</v>
      </c>
      <c r="DF8" s="432">
        <v>0.6</v>
      </c>
      <c r="DG8" s="432">
        <v>0.7</v>
      </c>
      <c r="DH8" s="432">
        <v>0.38750000000000001</v>
      </c>
      <c r="DI8" s="432">
        <v>138</v>
      </c>
      <c r="DJ8" s="432">
        <v>73</v>
      </c>
      <c r="DK8" s="432">
        <v>80</v>
      </c>
      <c r="DL8" s="432">
        <v>86</v>
      </c>
      <c r="DM8" s="432">
        <v>0.52500000000000002</v>
      </c>
      <c r="DN8" s="432">
        <v>0.57499999999999996</v>
      </c>
      <c r="DO8" s="432">
        <v>0.62319999999999998</v>
      </c>
      <c r="DP8" s="432">
        <v>336</v>
      </c>
      <c r="DQ8" s="432">
        <v>360</v>
      </c>
      <c r="DR8" s="432">
        <v>49</v>
      </c>
      <c r="DS8" s="432">
        <v>0.7</v>
      </c>
      <c r="DT8" s="432">
        <v>0.75</v>
      </c>
      <c r="DU8" s="432">
        <v>0.1021</v>
      </c>
      <c r="DV8" s="432">
        <v>0</v>
      </c>
      <c r="DW8" s="432">
        <v>3.7499999999999999E-2</v>
      </c>
      <c r="DX8" s="432">
        <v>7.4999999999999997E-2</v>
      </c>
      <c r="DY8" s="432">
        <v>0</v>
      </c>
      <c r="DZ8" s="432">
        <v>2</v>
      </c>
      <c r="EA8" s="432">
        <v>7.4999999999999997E-2</v>
      </c>
      <c r="EB8" s="432">
        <v>0.15</v>
      </c>
      <c r="EC8" s="432">
        <v>4.1999999999999997E-3</v>
      </c>
      <c r="ED8" s="432">
        <v>0</v>
      </c>
      <c r="EE8" s="432">
        <v>0</v>
      </c>
      <c r="EF8" s="432">
        <v>0</v>
      </c>
      <c r="EG8" s="432">
        <v>0</v>
      </c>
      <c r="EH8" s="432">
        <v>54</v>
      </c>
      <c r="EI8" s="432">
        <v>0</v>
      </c>
      <c r="EJ8" s="432">
        <v>5.0000000000000001E-3</v>
      </c>
      <c r="EK8" s="432">
        <v>0.01</v>
      </c>
      <c r="EL8" s="432">
        <v>0</v>
      </c>
      <c r="EM8" s="432">
        <v>34</v>
      </c>
      <c r="EN8" s="432">
        <v>0.05</v>
      </c>
      <c r="EO8" s="432">
        <v>0.15</v>
      </c>
      <c r="EP8" s="432">
        <v>7.0800000000000002E-2</v>
      </c>
      <c r="EQ8" s="432">
        <v>130</v>
      </c>
      <c r="ER8" s="432">
        <v>63</v>
      </c>
      <c r="ES8" s="432">
        <v>0.48459999999999998</v>
      </c>
      <c r="ET8" s="432">
        <v>47</v>
      </c>
      <c r="EU8" s="432">
        <v>8</v>
      </c>
      <c r="EV8" s="432">
        <v>0.17019999999999999</v>
      </c>
      <c r="EW8" s="432">
        <v>0</v>
      </c>
      <c r="EX8" s="432">
        <v>0</v>
      </c>
      <c r="EY8" s="432">
        <v>471</v>
      </c>
      <c r="EZ8" s="432">
        <v>567</v>
      </c>
      <c r="FA8" s="432">
        <v>516</v>
      </c>
      <c r="FB8" s="432">
        <v>488</v>
      </c>
      <c r="FC8" s="432">
        <v>0.98</v>
      </c>
      <c r="FD8" s="432">
        <v>1.18</v>
      </c>
      <c r="FE8" s="432">
        <v>1.075</v>
      </c>
      <c r="FF8" s="432">
        <v>25</v>
      </c>
      <c r="FG8" s="432">
        <v>37</v>
      </c>
      <c r="FH8" s="432">
        <v>1</v>
      </c>
      <c r="FI8" s="432">
        <v>0.05</v>
      </c>
      <c r="FJ8" s="432">
        <v>7.4999999999999997E-2</v>
      </c>
      <c r="FK8" s="432">
        <v>2E-3</v>
      </c>
      <c r="FL8" s="432">
        <v>431</v>
      </c>
      <c r="FM8" s="432">
        <v>444</v>
      </c>
      <c r="FN8" s="432">
        <v>421</v>
      </c>
      <c r="FO8" s="432">
        <v>0.88239999999999996</v>
      </c>
      <c r="FP8" s="432">
        <v>0.90959999999999996</v>
      </c>
      <c r="FQ8" s="432">
        <v>0.86270000000000002</v>
      </c>
      <c r="FR8" s="432">
        <v>412</v>
      </c>
      <c r="FS8" s="432">
        <v>430</v>
      </c>
      <c r="FT8" s="432">
        <v>389</v>
      </c>
      <c r="FU8" s="432">
        <v>0.84360000000000002</v>
      </c>
      <c r="FV8" s="432">
        <v>0.87909999999999999</v>
      </c>
      <c r="FW8" s="432">
        <v>0.79710000000000003</v>
      </c>
      <c r="FX8" s="432">
        <v>396</v>
      </c>
      <c r="FY8" s="432">
        <v>422</v>
      </c>
      <c r="FZ8" s="432">
        <v>347</v>
      </c>
      <c r="GA8" s="432">
        <v>0.81069999999999998</v>
      </c>
      <c r="GB8" s="432">
        <v>0.86450000000000005</v>
      </c>
      <c r="GC8" s="432">
        <v>0.71109999999999995</v>
      </c>
      <c r="GD8" s="432">
        <v>358</v>
      </c>
      <c r="GE8" s="432">
        <v>400</v>
      </c>
      <c r="GF8" s="432">
        <v>318</v>
      </c>
      <c r="GG8" s="432">
        <v>0.73299999999999998</v>
      </c>
      <c r="GH8" s="432">
        <v>0.81889999999999996</v>
      </c>
      <c r="GI8" s="432">
        <v>0.65159999999999996</v>
      </c>
      <c r="GJ8" s="432">
        <v>366</v>
      </c>
      <c r="GK8" s="432">
        <v>415</v>
      </c>
      <c r="GL8" s="432">
        <v>337</v>
      </c>
      <c r="GM8" s="432">
        <v>0.75</v>
      </c>
      <c r="GN8" s="432">
        <v>0.84970000000000001</v>
      </c>
      <c r="GO8" s="432">
        <v>0.69059999999999999</v>
      </c>
      <c r="GP8" s="432">
        <v>448</v>
      </c>
      <c r="GQ8" s="432">
        <v>459</v>
      </c>
      <c r="GR8" s="432">
        <v>441</v>
      </c>
      <c r="GS8" s="432">
        <v>0.9173</v>
      </c>
      <c r="GT8" s="432">
        <v>0.94010000000000005</v>
      </c>
      <c r="GU8" s="432">
        <v>0.90369999999999995</v>
      </c>
      <c r="GV8" s="432">
        <v>404</v>
      </c>
      <c r="GW8" s="432">
        <v>432</v>
      </c>
      <c r="GX8" s="432">
        <v>351</v>
      </c>
      <c r="GY8" s="432">
        <v>0.82750000000000001</v>
      </c>
      <c r="GZ8" s="432">
        <v>0.88490000000000002</v>
      </c>
      <c r="HA8" s="432">
        <v>0.71930000000000005</v>
      </c>
      <c r="HB8" s="432">
        <v>244</v>
      </c>
      <c r="HC8" s="432">
        <v>293</v>
      </c>
      <c r="HD8" s="432">
        <v>290</v>
      </c>
      <c r="HE8" s="432">
        <v>0.5</v>
      </c>
      <c r="HF8" s="432">
        <v>0.6</v>
      </c>
      <c r="HG8" s="432">
        <v>0.59430000000000005</v>
      </c>
      <c r="HH8" s="432">
        <v>0</v>
      </c>
      <c r="HI8" s="432">
        <v>0.5</v>
      </c>
      <c r="HJ8" s="432">
        <v>0</v>
      </c>
      <c r="HK8" s="432">
        <v>0</v>
      </c>
      <c r="HL8" s="432"/>
      <c r="HM8" s="432">
        <v>0.9</v>
      </c>
      <c r="HN8" s="432">
        <v>0</v>
      </c>
      <c r="HO8" s="432">
        <v>0</v>
      </c>
      <c r="HP8" s="432">
        <v>0</v>
      </c>
      <c r="HQ8" s="432">
        <v>0</v>
      </c>
      <c r="HR8" s="432">
        <v>0</v>
      </c>
      <c r="HS8" s="432">
        <v>0</v>
      </c>
      <c r="HT8" s="432">
        <v>0</v>
      </c>
      <c r="HU8" s="432">
        <v>0</v>
      </c>
      <c r="HV8" s="432">
        <v>0.9</v>
      </c>
      <c r="HW8" s="432">
        <v>0</v>
      </c>
      <c r="HX8" s="432">
        <v>0</v>
      </c>
      <c r="HY8" s="432">
        <v>0</v>
      </c>
      <c r="HZ8" s="432">
        <v>0.9</v>
      </c>
      <c r="IA8" s="432">
        <v>0</v>
      </c>
      <c r="IB8" s="432">
        <v>0</v>
      </c>
      <c r="IC8" s="432">
        <v>0</v>
      </c>
      <c r="ID8" s="432">
        <v>0</v>
      </c>
      <c r="IE8" s="432">
        <v>0</v>
      </c>
      <c r="IF8" s="432">
        <v>0</v>
      </c>
      <c r="IG8" s="432">
        <v>0</v>
      </c>
      <c r="IH8" s="432">
        <v>0</v>
      </c>
      <c r="II8" s="432">
        <v>0</v>
      </c>
      <c r="IJ8" s="432">
        <v>0</v>
      </c>
      <c r="IK8" s="432">
        <v>0</v>
      </c>
      <c r="IL8" s="432">
        <v>0</v>
      </c>
      <c r="IM8" s="432">
        <v>0</v>
      </c>
      <c r="IN8" s="432">
        <v>0</v>
      </c>
      <c r="IO8" s="432">
        <v>0</v>
      </c>
      <c r="IP8" s="432">
        <v>0</v>
      </c>
      <c r="IQ8" s="432">
        <v>0</v>
      </c>
      <c r="IR8" s="432">
        <v>0</v>
      </c>
      <c r="IS8" s="432">
        <v>0</v>
      </c>
      <c r="IT8" s="432">
        <v>0</v>
      </c>
      <c r="IU8" s="432">
        <v>0</v>
      </c>
      <c r="IV8" s="432">
        <v>0</v>
      </c>
      <c r="IW8" s="432">
        <v>0</v>
      </c>
      <c r="IX8" s="432">
        <v>22</v>
      </c>
      <c r="IY8" s="432">
        <v>1</v>
      </c>
      <c r="IZ8" s="432">
        <v>4.5499999999999999E-2</v>
      </c>
      <c r="JA8" s="432">
        <v>0</v>
      </c>
      <c r="JB8" s="432">
        <v>0</v>
      </c>
      <c r="JC8" s="432">
        <v>0</v>
      </c>
      <c r="JD8" s="432">
        <v>1</v>
      </c>
      <c r="JE8" s="432">
        <v>4.5499999999999999E-2</v>
      </c>
      <c r="JF8" s="432">
        <v>0</v>
      </c>
      <c r="JG8" s="432">
        <v>0</v>
      </c>
      <c r="JH8" s="432">
        <v>13</v>
      </c>
      <c r="JI8" s="432">
        <v>0</v>
      </c>
      <c r="JJ8" s="432">
        <v>0</v>
      </c>
      <c r="JK8" s="432">
        <v>0</v>
      </c>
      <c r="JL8" s="432">
        <v>0</v>
      </c>
      <c r="JM8" s="432">
        <v>0</v>
      </c>
      <c r="JN8" s="432">
        <v>2</v>
      </c>
      <c r="JO8" s="432">
        <v>0.15379999999999999</v>
      </c>
      <c r="JP8" s="432">
        <v>0</v>
      </c>
      <c r="JQ8" s="432">
        <v>0</v>
      </c>
      <c r="JR8" s="432" t="s">
        <v>1359</v>
      </c>
      <c r="JS8" s="432" t="s">
        <v>1360</v>
      </c>
      <c r="JT8" s="432" t="s">
        <v>1340</v>
      </c>
    </row>
    <row r="9" spans="1:280" x14ac:dyDescent="0.45">
      <c r="A9" s="432" t="s">
        <v>51</v>
      </c>
      <c r="B9" s="432" t="s">
        <v>52</v>
      </c>
      <c r="C9" s="432" t="s">
        <v>65</v>
      </c>
      <c r="D9" s="432" t="s">
        <v>66</v>
      </c>
      <c r="E9" s="432">
        <v>739</v>
      </c>
      <c r="F9" s="432">
        <v>60</v>
      </c>
      <c r="G9" s="432">
        <v>8.1199999999999994E-2</v>
      </c>
      <c r="H9" s="432">
        <v>62</v>
      </c>
      <c r="I9" s="432">
        <v>733</v>
      </c>
      <c r="J9" s="432">
        <v>8.4599999999999995E-2</v>
      </c>
      <c r="K9" s="432">
        <v>682</v>
      </c>
      <c r="L9" s="432">
        <v>703</v>
      </c>
      <c r="M9" s="432">
        <v>702</v>
      </c>
      <c r="N9" s="432">
        <v>0.92259999999999998</v>
      </c>
      <c r="O9" s="432">
        <v>0.95020000000000004</v>
      </c>
      <c r="P9" s="432">
        <v>0.94989999999999997</v>
      </c>
      <c r="Q9" s="432">
        <v>704</v>
      </c>
      <c r="R9" s="432">
        <v>717</v>
      </c>
      <c r="S9" s="432">
        <v>703</v>
      </c>
      <c r="T9" s="432">
        <v>0.95209999999999995</v>
      </c>
      <c r="U9" s="432">
        <v>0.97009999999999996</v>
      </c>
      <c r="V9" s="432">
        <v>0.95130000000000003</v>
      </c>
      <c r="W9" s="432">
        <v>702</v>
      </c>
      <c r="X9" s="432">
        <v>715</v>
      </c>
      <c r="Y9" s="432">
        <v>710</v>
      </c>
      <c r="Z9" s="432">
        <v>0.94889999999999997</v>
      </c>
      <c r="AA9" s="432">
        <v>0.96630000000000005</v>
      </c>
      <c r="AB9" s="432">
        <v>0.96079999999999999</v>
      </c>
      <c r="AC9" s="432">
        <v>695</v>
      </c>
      <c r="AD9" s="432">
        <v>708</v>
      </c>
      <c r="AE9" s="432">
        <v>698</v>
      </c>
      <c r="AF9" s="432">
        <v>0.93930000000000002</v>
      </c>
      <c r="AG9" s="432">
        <v>0.95799999999999996</v>
      </c>
      <c r="AH9" s="432">
        <v>0.94450000000000001</v>
      </c>
      <c r="AI9" s="432">
        <v>612</v>
      </c>
      <c r="AJ9" s="432">
        <v>646</v>
      </c>
      <c r="AK9" s="432">
        <v>628</v>
      </c>
      <c r="AL9" s="432">
        <v>0.82789999999999997</v>
      </c>
      <c r="AM9" s="432">
        <v>0.87409999999999999</v>
      </c>
      <c r="AN9" s="432">
        <v>0.8498</v>
      </c>
      <c r="AO9" s="432">
        <v>700</v>
      </c>
      <c r="AP9" s="432">
        <v>713</v>
      </c>
      <c r="AQ9" s="432">
        <v>702</v>
      </c>
      <c r="AR9" s="432">
        <v>0.94650000000000001</v>
      </c>
      <c r="AS9" s="432">
        <v>0.96409999999999996</v>
      </c>
      <c r="AT9" s="432">
        <v>0.94989999999999997</v>
      </c>
      <c r="AU9" s="432">
        <v>680</v>
      </c>
      <c r="AV9" s="432">
        <v>697</v>
      </c>
      <c r="AW9" s="432">
        <v>653</v>
      </c>
      <c r="AX9" s="432">
        <v>0.9194</v>
      </c>
      <c r="AY9" s="432">
        <v>0.94259999999999999</v>
      </c>
      <c r="AZ9" s="432">
        <v>0.88360000000000005</v>
      </c>
      <c r="BA9" s="432">
        <v>656</v>
      </c>
      <c r="BB9" s="432">
        <v>680</v>
      </c>
      <c r="BC9" s="432">
        <v>663</v>
      </c>
      <c r="BD9" s="432">
        <v>0.88660000000000005</v>
      </c>
      <c r="BE9" s="432">
        <v>0.91910000000000003</v>
      </c>
      <c r="BF9" s="432">
        <v>0.8972</v>
      </c>
      <c r="BG9" s="432">
        <v>690</v>
      </c>
      <c r="BH9" s="432">
        <v>710</v>
      </c>
      <c r="BI9" s="432">
        <v>700</v>
      </c>
      <c r="BJ9" s="432">
        <v>0.93330000000000002</v>
      </c>
      <c r="BK9" s="432">
        <v>0.96009999999999995</v>
      </c>
      <c r="BL9" s="432">
        <v>0.94720000000000004</v>
      </c>
      <c r="BM9" s="432">
        <v>407</v>
      </c>
      <c r="BN9" s="432">
        <v>481</v>
      </c>
      <c r="BO9" s="432">
        <v>560</v>
      </c>
      <c r="BP9" s="432">
        <v>0.55000000000000004</v>
      </c>
      <c r="BQ9" s="432">
        <v>0.65</v>
      </c>
      <c r="BR9" s="432">
        <v>0.75780000000000003</v>
      </c>
      <c r="BS9" s="432">
        <v>395</v>
      </c>
      <c r="BT9" s="432">
        <v>0.58169999999999999</v>
      </c>
      <c r="BU9" s="432">
        <v>51</v>
      </c>
      <c r="BV9" s="432">
        <v>0.85</v>
      </c>
      <c r="BW9" s="432">
        <v>494</v>
      </c>
      <c r="BX9" s="432">
        <v>526</v>
      </c>
      <c r="BY9" s="432">
        <v>446</v>
      </c>
      <c r="BZ9" s="432">
        <v>0.66779999999999995</v>
      </c>
      <c r="CA9" s="432">
        <v>0.71120000000000005</v>
      </c>
      <c r="CB9" s="432">
        <v>0.60350000000000004</v>
      </c>
      <c r="CC9" s="432">
        <v>460</v>
      </c>
      <c r="CD9" s="432">
        <v>0.67749999999999999</v>
      </c>
      <c r="CE9" s="432">
        <v>56</v>
      </c>
      <c r="CF9" s="432">
        <v>0.93330000000000002</v>
      </c>
      <c r="CG9" s="432">
        <v>523</v>
      </c>
      <c r="CH9" s="432">
        <v>562</v>
      </c>
      <c r="CI9" s="432">
        <v>516</v>
      </c>
      <c r="CJ9" s="432">
        <v>0.70689999999999997</v>
      </c>
      <c r="CK9" s="432">
        <v>0.75949999999999995</v>
      </c>
      <c r="CL9" s="432">
        <v>0.69820000000000004</v>
      </c>
      <c r="CM9" s="432">
        <v>432</v>
      </c>
      <c r="CN9" s="432">
        <v>465</v>
      </c>
      <c r="CO9" s="432">
        <v>418</v>
      </c>
      <c r="CP9" s="432">
        <v>0.58450000000000002</v>
      </c>
      <c r="CQ9" s="432">
        <v>0.62880000000000003</v>
      </c>
      <c r="CR9" s="432">
        <v>0.56559999999999999</v>
      </c>
      <c r="CS9" s="432">
        <v>177</v>
      </c>
      <c r="CT9" s="432">
        <v>0.26069999999999999</v>
      </c>
      <c r="CU9" s="432">
        <v>36</v>
      </c>
      <c r="CV9" s="432">
        <v>0.6</v>
      </c>
      <c r="CW9" s="432">
        <v>215</v>
      </c>
      <c r="CX9" s="432">
        <v>259</v>
      </c>
      <c r="CY9" s="432">
        <v>213</v>
      </c>
      <c r="CZ9" s="432">
        <v>0.28999999999999998</v>
      </c>
      <c r="DA9" s="432">
        <v>0.35</v>
      </c>
      <c r="DB9" s="432">
        <v>0.28820000000000001</v>
      </c>
      <c r="DC9" s="432">
        <v>444</v>
      </c>
      <c r="DD9" s="432">
        <v>518</v>
      </c>
      <c r="DE9" s="432">
        <v>646</v>
      </c>
      <c r="DF9" s="432">
        <v>0.6</v>
      </c>
      <c r="DG9" s="432">
        <v>0.7</v>
      </c>
      <c r="DH9" s="432">
        <v>0.87419999999999998</v>
      </c>
      <c r="DI9" s="432">
        <v>282</v>
      </c>
      <c r="DJ9" s="432">
        <v>149</v>
      </c>
      <c r="DK9" s="432">
        <v>163</v>
      </c>
      <c r="DL9" s="432">
        <v>155</v>
      </c>
      <c r="DM9" s="432">
        <v>0.52500000000000002</v>
      </c>
      <c r="DN9" s="432">
        <v>0.57499999999999996</v>
      </c>
      <c r="DO9" s="432">
        <v>0.54959999999999998</v>
      </c>
      <c r="DP9" s="432">
        <v>518</v>
      </c>
      <c r="DQ9" s="432">
        <v>555</v>
      </c>
      <c r="DR9" s="432">
        <v>86</v>
      </c>
      <c r="DS9" s="432">
        <v>0.7</v>
      </c>
      <c r="DT9" s="432">
        <v>0.75</v>
      </c>
      <c r="DU9" s="432">
        <v>0.1164</v>
      </c>
      <c r="DV9" s="432">
        <v>0</v>
      </c>
      <c r="DW9" s="432">
        <v>3.7499999999999999E-2</v>
      </c>
      <c r="DX9" s="432">
        <v>7.4999999999999997E-2</v>
      </c>
      <c r="DY9" s="432">
        <v>0</v>
      </c>
      <c r="DZ9" s="432">
        <v>32</v>
      </c>
      <c r="EA9" s="432">
        <v>7.4999999999999997E-2</v>
      </c>
      <c r="EB9" s="432">
        <v>0.15</v>
      </c>
      <c r="EC9" s="432">
        <v>4.3299999999999998E-2</v>
      </c>
      <c r="ED9" s="432">
        <v>0</v>
      </c>
      <c r="EE9" s="432">
        <v>0</v>
      </c>
      <c r="EF9" s="432">
        <v>0</v>
      </c>
      <c r="EG9" s="432">
        <v>0</v>
      </c>
      <c r="EH9" s="432">
        <v>125</v>
      </c>
      <c r="EI9" s="432">
        <v>0</v>
      </c>
      <c r="EJ9" s="432">
        <v>5.0000000000000001E-3</v>
      </c>
      <c r="EK9" s="432">
        <v>0.01</v>
      </c>
      <c r="EL9" s="432">
        <v>0</v>
      </c>
      <c r="EM9" s="432">
        <v>54</v>
      </c>
      <c r="EN9" s="432">
        <v>0.05</v>
      </c>
      <c r="EO9" s="432">
        <v>0.15</v>
      </c>
      <c r="EP9" s="432">
        <v>7.3099999999999998E-2</v>
      </c>
      <c r="EQ9" s="432">
        <v>228</v>
      </c>
      <c r="ER9" s="432">
        <v>7</v>
      </c>
      <c r="ES9" s="432">
        <v>3.0700000000000002E-2</v>
      </c>
      <c r="ET9" s="432">
        <v>57</v>
      </c>
      <c r="EU9" s="432">
        <v>2</v>
      </c>
      <c r="EV9" s="432">
        <v>3.5099999999999999E-2</v>
      </c>
      <c r="EW9" s="432">
        <v>0</v>
      </c>
      <c r="EX9" s="432">
        <v>0</v>
      </c>
      <c r="EY9" s="432">
        <v>725</v>
      </c>
      <c r="EZ9" s="432">
        <v>873</v>
      </c>
      <c r="FA9" s="432">
        <v>577</v>
      </c>
      <c r="FB9" s="432">
        <v>552</v>
      </c>
      <c r="FC9" s="432">
        <v>0.98</v>
      </c>
      <c r="FD9" s="432">
        <v>1.18</v>
      </c>
      <c r="FE9" s="432">
        <v>0.78080000000000005</v>
      </c>
      <c r="FF9" s="432">
        <v>28</v>
      </c>
      <c r="FG9" s="432">
        <v>42</v>
      </c>
      <c r="FH9" s="432">
        <v>1</v>
      </c>
      <c r="FI9" s="432">
        <v>0.05</v>
      </c>
      <c r="FJ9" s="432">
        <v>7.4999999999999997E-2</v>
      </c>
      <c r="FK9" s="432">
        <v>1.8E-3</v>
      </c>
      <c r="FL9" s="432">
        <v>488</v>
      </c>
      <c r="FM9" s="432">
        <v>503</v>
      </c>
      <c r="FN9" s="432">
        <v>469</v>
      </c>
      <c r="FO9" s="432">
        <v>0.88239999999999996</v>
      </c>
      <c r="FP9" s="432">
        <v>0.90959999999999996</v>
      </c>
      <c r="FQ9" s="432">
        <v>0.84960000000000002</v>
      </c>
      <c r="FR9" s="432">
        <v>466</v>
      </c>
      <c r="FS9" s="432">
        <v>486</v>
      </c>
      <c r="FT9" s="432">
        <v>477</v>
      </c>
      <c r="FU9" s="432">
        <v>0.84360000000000002</v>
      </c>
      <c r="FV9" s="432">
        <v>0.87909999999999999</v>
      </c>
      <c r="FW9" s="432">
        <v>0.86409999999999998</v>
      </c>
      <c r="FX9" s="432">
        <v>448</v>
      </c>
      <c r="FY9" s="432">
        <v>478</v>
      </c>
      <c r="FZ9" s="432">
        <v>468</v>
      </c>
      <c r="GA9" s="432">
        <v>0.81069999999999998</v>
      </c>
      <c r="GB9" s="432">
        <v>0.86450000000000005</v>
      </c>
      <c r="GC9" s="432">
        <v>0.8478</v>
      </c>
      <c r="GD9" s="432">
        <v>405</v>
      </c>
      <c r="GE9" s="432">
        <v>453</v>
      </c>
      <c r="GF9" s="432">
        <v>393</v>
      </c>
      <c r="GG9" s="432">
        <v>0.73299999999999998</v>
      </c>
      <c r="GH9" s="432">
        <v>0.81889999999999996</v>
      </c>
      <c r="GI9" s="432">
        <v>0.71199999999999997</v>
      </c>
      <c r="GJ9" s="432">
        <v>414</v>
      </c>
      <c r="GK9" s="432">
        <v>470</v>
      </c>
      <c r="GL9" s="432">
        <v>371</v>
      </c>
      <c r="GM9" s="432">
        <v>0.75</v>
      </c>
      <c r="GN9" s="432">
        <v>0.84970000000000001</v>
      </c>
      <c r="GO9" s="432">
        <v>0.67210000000000003</v>
      </c>
      <c r="GP9" s="432">
        <v>507</v>
      </c>
      <c r="GQ9" s="432">
        <v>519</v>
      </c>
      <c r="GR9" s="432">
        <v>500</v>
      </c>
      <c r="GS9" s="432">
        <v>0.9173</v>
      </c>
      <c r="GT9" s="432">
        <v>0.94010000000000005</v>
      </c>
      <c r="GU9" s="432">
        <v>0.90580000000000005</v>
      </c>
      <c r="GV9" s="432">
        <v>457</v>
      </c>
      <c r="GW9" s="432">
        <v>489</v>
      </c>
      <c r="GX9" s="432">
        <v>458</v>
      </c>
      <c r="GY9" s="432">
        <v>0.82750000000000001</v>
      </c>
      <c r="GZ9" s="432">
        <v>0.88490000000000002</v>
      </c>
      <c r="HA9" s="432">
        <v>0.82969999999999999</v>
      </c>
      <c r="HB9" s="432">
        <v>276</v>
      </c>
      <c r="HC9" s="432">
        <v>332</v>
      </c>
      <c r="HD9" s="432">
        <v>347</v>
      </c>
      <c r="HE9" s="432">
        <v>0.5</v>
      </c>
      <c r="HF9" s="432">
        <v>0.6</v>
      </c>
      <c r="HG9" s="432">
        <v>0.62860000000000005</v>
      </c>
      <c r="HH9" s="432">
        <v>0</v>
      </c>
      <c r="HI9" s="432">
        <v>0.5</v>
      </c>
      <c r="HJ9" s="432">
        <v>0</v>
      </c>
      <c r="HK9" s="432">
        <v>0</v>
      </c>
      <c r="HL9" s="432"/>
      <c r="HM9" s="432">
        <v>0.9</v>
      </c>
      <c r="HN9" s="432">
        <v>0</v>
      </c>
      <c r="HO9" s="432">
        <v>0</v>
      </c>
      <c r="HP9" s="432">
        <v>0</v>
      </c>
      <c r="HQ9" s="432">
        <v>0</v>
      </c>
      <c r="HR9" s="432">
        <v>0</v>
      </c>
      <c r="HS9" s="432">
        <v>0</v>
      </c>
      <c r="HT9" s="432">
        <v>0</v>
      </c>
      <c r="HU9" s="432">
        <v>0</v>
      </c>
      <c r="HV9" s="432">
        <v>0.9</v>
      </c>
      <c r="HW9" s="432">
        <v>0</v>
      </c>
      <c r="HX9" s="432">
        <v>0</v>
      </c>
      <c r="HY9" s="432">
        <v>0</v>
      </c>
      <c r="HZ9" s="432">
        <v>0.9</v>
      </c>
      <c r="IA9" s="432">
        <v>0</v>
      </c>
      <c r="IB9" s="432">
        <v>0</v>
      </c>
      <c r="IC9" s="432">
        <v>0</v>
      </c>
      <c r="ID9" s="432">
        <v>0</v>
      </c>
      <c r="IE9" s="432">
        <v>1</v>
      </c>
      <c r="IF9" s="432">
        <v>0</v>
      </c>
      <c r="IG9" s="432">
        <v>0</v>
      </c>
      <c r="IH9" s="432">
        <v>0</v>
      </c>
      <c r="II9" s="432">
        <v>0</v>
      </c>
      <c r="IJ9" s="432">
        <v>0</v>
      </c>
      <c r="IK9" s="432">
        <v>0</v>
      </c>
      <c r="IL9" s="432">
        <v>0</v>
      </c>
      <c r="IM9" s="432">
        <v>1</v>
      </c>
      <c r="IN9" s="432">
        <v>0</v>
      </c>
      <c r="IO9" s="432">
        <v>0</v>
      </c>
      <c r="IP9" s="432">
        <v>0</v>
      </c>
      <c r="IQ9" s="432">
        <v>0</v>
      </c>
      <c r="IR9" s="432">
        <v>0</v>
      </c>
      <c r="IS9" s="432">
        <v>0</v>
      </c>
      <c r="IT9" s="432">
        <v>0</v>
      </c>
      <c r="IU9" s="432">
        <v>0</v>
      </c>
      <c r="IV9" s="432">
        <v>0</v>
      </c>
      <c r="IW9" s="432">
        <v>0</v>
      </c>
      <c r="IX9" s="432">
        <v>34</v>
      </c>
      <c r="IY9" s="432">
        <v>1</v>
      </c>
      <c r="IZ9" s="432">
        <v>2.9399999999999999E-2</v>
      </c>
      <c r="JA9" s="432">
        <v>0</v>
      </c>
      <c r="JB9" s="432">
        <v>0</v>
      </c>
      <c r="JC9" s="432">
        <v>0</v>
      </c>
      <c r="JD9" s="432">
        <v>3</v>
      </c>
      <c r="JE9" s="432">
        <v>8.8200000000000001E-2</v>
      </c>
      <c r="JF9" s="432">
        <v>0</v>
      </c>
      <c r="JG9" s="432">
        <v>0</v>
      </c>
      <c r="JH9" s="432">
        <v>19</v>
      </c>
      <c r="JI9" s="432">
        <v>0</v>
      </c>
      <c r="JJ9" s="432">
        <v>0</v>
      </c>
      <c r="JK9" s="432">
        <v>0</v>
      </c>
      <c r="JL9" s="432">
        <v>0</v>
      </c>
      <c r="JM9" s="432">
        <v>0</v>
      </c>
      <c r="JN9" s="432">
        <v>1</v>
      </c>
      <c r="JO9" s="432">
        <v>5.2600000000000001E-2</v>
      </c>
      <c r="JP9" s="432">
        <v>0</v>
      </c>
      <c r="JQ9" s="432">
        <v>0</v>
      </c>
      <c r="JR9" s="432" t="s">
        <v>1359</v>
      </c>
      <c r="JS9" s="432" t="s">
        <v>1360</v>
      </c>
      <c r="JT9" s="432" t="s">
        <v>1340</v>
      </c>
    </row>
    <row r="10" spans="1:280" x14ac:dyDescent="0.45">
      <c r="A10" s="432" t="s">
        <v>51</v>
      </c>
      <c r="B10" s="432" t="s">
        <v>52</v>
      </c>
      <c r="C10" s="432" t="s">
        <v>821</v>
      </c>
      <c r="D10" s="432" t="s">
        <v>822</v>
      </c>
      <c r="E10" s="432">
        <v>942</v>
      </c>
      <c r="F10" s="432">
        <v>318</v>
      </c>
      <c r="G10" s="432">
        <v>0.33760000000000001</v>
      </c>
      <c r="H10" s="432">
        <v>310</v>
      </c>
      <c r="I10" s="432">
        <v>906</v>
      </c>
      <c r="J10" s="432">
        <v>0.3422</v>
      </c>
      <c r="K10" s="432">
        <v>870</v>
      </c>
      <c r="L10" s="432">
        <v>896</v>
      </c>
      <c r="M10" s="432">
        <v>875</v>
      </c>
      <c r="N10" s="432">
        <v>0.92259999999999998</v>
      </c>
      <c r="O10" s="432">
        <v>0.95020000000000004</v>
      </c>
      <c r="P10" s="432">
        <v>0.92889999999999995</v>
      </c>
      <c r="Q10" s="432">
        <v>897</v>
      </c>
      <c r="R10" s="432">
        <v>914</v>
      </c>
      <c r="S10" s="432">
        <v>906</v>
      </c>
      <c r="T10" s="432">
        <v>0.95209999999999995</v>
      </c>
      <c r="U10" s="432">
        <v>0.97009999999999996</v>
      </c>
      <c r="V10" s="432">
        <v>0.96179999999999999</v>
      </c>
      <c r="W10" s="432">
        <v>894</v>
      </c>
      <c r="X10" s="432">
        <v>911</v>
      </c>
      <c r="Y10" s="432">
        <v>900</v>
      </c>
      <c r="Z10" s="432">
        <v>0.94889999999999997</v>
      </c>
      <c r="AA10" s="432">
        <v>0.96630000000000005</v>
      </c>
      <c r="AB10" s="432">
        <v>0.95540000000000003</v>
      </c>
      <c r="AC10" s="432">
        <v>885</v>
      </c>
      <c r="AD10" s="432">
        <v>903</v>
      </c>
      <c r="AE10" s="432">
        <v>899</v>
      </c>
      <c r="AF10" s="432">
        <v>0.93930000000000002</v>
      </c>
      <c r="AG10" s="432">
        <v>0.95799999999999996</v>
      </c>
      <c r="AH10" s="432">
        <v>0.95440000000000003</v>
      </c>
      <c r="AI10" s="432">
        <v>780</v>
      </c>
      <c r="AJ10" s="432">
        <v>824</v>
      </c>
      <c r="AK10" s="432">
        <v>772</v>
      </c>
      <c r="AL10" s="432">
        <v>0.82789999999999997</v>
      </c>
      <c r="AM10" s="432">
        <v>0.87409999999999999</v>
      </c>
      <c r="AN10" s="432">
        <v>0.81950000000000001</v>
      </c>
      <c r="AO10" s="432">
        <v>892</v>
      </c>
      <c r="AP10" s="432">
        <v>909</v>
      </c>
      <c r="AQ10" s="432">
        <v>903</v>
      </c>
      <c r="AR10" s="432">
        <v>0.94650000000000001</v>
      </c>
      <c r="AS10" s="432">
        <v>0.96409999999999996</v>
      </c>
      <c r="AT10" s="432">
        <v>0.95860000000000001</v>
      </c>
      <c r="AU10" s="432">
        <v>867</v>
      </c>
      <c r="AV10" s="432">
        <v>888</v>
      </c>
      <c r="AW10" s="432">
        <v>829</v>
      </c>
      <c r="AX10" s="432">
        <v>0.9194</v>
      </c>
      <c r="AY10" s="432">
        <v>0.94259999999999999</v>
      </c>
      <c r="AZ10" s="432">
        <v>0.88</v>
      </c>
      <c r="BA10" s="432">
        <v>836</v>
      </c>
      <c r="BB10" s="432">
        <v>866</v>
      </c>
      <c r="BC10" s="432">
        <v>863</v>
      </c>
      <c r="BD10" s="432">
        <v>0.88660000000000005</v>
      </c>
      <c r="BE10" s="432">
        <v>0.91910000000000003</v>
      </c>
      <c r="BF10" s="432">
        <v>0.91610000000000003</v>
      </c>
      <c r="BG10" s="432">
        <v>880</v>
      </c>
      <c r="BH10" s="432">
        <v>905</v>
      </c>
      <c r="BI10" s="432">
        <v>895</v>
      </c>
      <c r="BJ10" s="432">
        <v>0.93330000000000002</v>
      </c>
      <c r="BK10" s="432">
        <v>0.96009999999999995</v>
      </c>
      <c r="BL10" s="432">
        <v>0.95009999999999994</v>
      </c>
      <c r="BM10" s="432">
        <v>519</v>
      </c>
      <c r="BN10" s="432">
        <v>613</v>
      </c>
      <c r="BO10" s="432">
        <v>676</v>
      </c>
      <c r="BP10" s="432">
        <v>0.55000000000000004</v>
      </c>
      <c r="BQ10" s="432">
        <v>0.65</v>
      </c>
      <c r="BR10" s="432">
        <v>0.71760000000000002</v>
      </c>
      <c r="BS10" s="432">
        <v>422</v>
      </c>
      <c r="BT10" s="432">
        <v>0.67630000000000001</v>
      </c>
      <c r="BU10" s="432">
        <v>265</v>
      </c>
      <c r="BV10" s="432">
        <v>0.83330000000000004</v>
      </c>
      <c r="BW10" s="432">
        <v>630</v>
      </c>
      <c r="BX10" s="432">
        <v>670</v>
      </c>
      <c r="BY10" s="432">
        <v>687</v>
      </c>
      <c r="BZ10" s="432">
        <v>0.66779999999999995</v>
      </c>
      <c r="CA10" s="432">
        <v>0.71120000000000005</v>
      </c>
      <c r="CB10" s="432">
        <v>0.72929999999999995</v>
      </c>
      <c r="CC10" s="432">
        <v>366</v>
      </c>
      <c r="CD10" s="432">
        <v>0.58650000000000002</v>
      </c>
      <c r="CE10" s="432">
        <v>295</v>
      </c>
      <c r="CF10" s="432">
        <v>0.92769999999999997</v>
      </c>
      <c r="CG10" s="432">
        <v>666</v>
      </c>
      <c r="CH10" s="432">
        <v>716</v>
      </c>
      <c r="CI10" s="432">
        <v>661</v>
      </c>
      <c r="CJ10" s="432">
        <v>0.70689999999999997</v>
      </c>
      <c r="CK10" s="432">
        <v>0.75949999999999995</v>
      </c>
      <c r="CL10" s="432">
        <v>0.70169999999999999</v>
      </c>
      <c r="CM10" s="432">
        <v>551</v>
      </c>
      <c r="CN10" s="432">
        <v>593</v>
      </c>
      <c r="CO10" s="432">
        <v>576</v>
      </c>
      <c r="CP10" s="432">
        <v>0.58450000000000002</v>
      </c>
      <c r="CQ10" s="432">
        <v>0.62880000000000003</v>
      </c>
      <c r="CR10" s="432">
        <v>0.61150000000000004</v>
      </c>
      <c r="CS10" s="432">
        <v>169</v>
      </c>
      <c r="CT10" s="432">
        <v>0.27079999999999999</v>
      </c>
      <c r="CU10" s="432">
        <v>199</v>
      </c>
      <c r="CV10" s="432">
        <v>0.62580000000000002</v>
      </c>
      <c r="CW10" s="432">
        <v>274</v>
      </c>
      <c r="CX10" s="432">
        <v>330</v>
      </c>
      <c r="CY10" s="432">
        <v>368</v>
      </c>
      <c r="CZ10" s="432">
        <v>0.28999999999999998</v>
      </c>
      <c r="DA10" s="432">
        <v>0.35</v>
      </c>
      <c r="DB10" s="432">
        <v>0.39069999999999999</v>
      </c>
      <c r="DC10" s="432">
        <v>566</v>
      </c>
      <c r="DD10" s="432">
        <v>660</v>
      </c>
      <c r="DE10" s="432">
        <v>826</v>
      </c>
      <c r="DF10" s="432">
        <v>0.6</v>
      </c>
      <c r="DG10" s="432">
        <v>0.7</v>
      </c>
      <c r="DH10" s="432">
        <v>0.87690000000000001</v>
      </c>
      <c r="DI10" s="432">
        <v>291</v>
      </c>
      <c r="DJ10" s="432">
        <v>153</v>
      </c>
      <c r="DK10" s="432">
        <v>168</v>
      </c>
      <c r="DL10" s="432">
        <v>190</v>
      </c>
      <c r="DM10" s="432">
        <v>0.52500000000000002</v>
      </c>
      <c r="DN10" s="432">
        <v>0.57499999999999996</v>
      </c>
      <c r="DO10" s="432">
        <v>0.65290000000000004</v>
      </c>
      <c r="DP10" s="432">
        <v>660</v>
      </c>
      <c r="DQ10" s="432">
        <v>707</v>
      </c>
      <c r="DR10" s="432">
        <v>77</v>
      </c>
      <c r="DS10" s="432">
        <v>0.7</v>
      </c>
      <c r="DT10" s="432">
        <v>0.75</v>
      </c>
      <c r="DU10" s="432">
        <v>8.1699999999999995E-2</v>
      </c>
      <c r="DV10" s="432">
        <v>1</v>
      </c>
      <c r="DW10" s="432">
        <v>3.7499999999999999E-2</v>
      </c>
      <c r="DX10" s="432">
        <v>7.4999999999999997E-2</v>
      </c>
      <c r="DY10" s="432">
        <v>1.1000000000000001E-3</v>
      </c>
      <c r="DZ10" s="432">
        <v>51</v>
      </c>
      <c r="EA10" s="432">
        <v>7.4999999999999997E-2</v>
      </c>
      <c r="EB10" s="432">
        <v>0.15</v>
      </c>
      <c r="EC10" s="432">
        <v>5.4100000000000002E-2</v>
      </c>
      <c r="ED10" s="432">
        <v>0</v>
      </c>
      <c r="EE10" s="432">
        <v>0</v>
      </c>
      <c r="EF10" s="432">
        <v>0</v>
      </c>
      <c r="EG10" s="432">
        <v>0</v>
      </c>
      <c r="EH10" s="432">
        <v>122</v>
      </c>
      <c r="EI10" s="432">
        <v>1</v>
      </c>
      <c r="EJ10" s="432">
        <v>5.0000000000000001E-3</v>
      </c>
      <c r="EK10" s="432">
        <v>0.01</v>
      </c>
      <c r="EL10" s="432">
        <v>8.2000000000000007E-3</v>
      </c>
      <c r="EM10" s="432">
        <v>113</v>
      </c>
      <c r="EN10" s="432">
        <v>0.05</v>
      </c>
      <c r="EO10" s="432">
        <v>0.15</v>
      </c>
      <c r="EP10" s="432">
        <v>0.12</v>
      </c>
      <c r="EQ10" s="432">
        <v>261</v>
      </c>
      <c r="ER10" s="432">
        <v>221</v>
      </c>
      <c r="ES10" s="432">
        <v>0.84670000000000001</v>
      </c>
      <c r="ET10" s="432">
        <v>63</v>
      </c>
      <c r="EU10" s="432">
        <v>4</v>
      </c>
      <c r="EV10" s="432">
        <v>6.3500000000000001E-2</v>
      </c>
      <c r="EW10" s="432">
        <v>23</v>
      </c>
      <c r="EX10" s="432">
        <v>2.4400000000000002E-2</v>
      </c>
      <c r="EY10" s="432">
        <v>933</v>
      </c>
      <c r="EZ10" s="432">
        <v>1121</v>
      </c>
      <c r="FA10" s="432">
        <v>1095</v>
      </c>
      <c r="FB10" s="432">
        <v>1026</v>
      </c>
      <c r="FC10" s="432">
        <v>0.99</v>
      </c>
      <c r="FD10" s="432">
        <v>1.19</v>
      </c>
      <c r="FE10" s="432">
        <v>1.1624000000000001</v>
      </c>
      <c r="FF10" s="432">
        <v>52</v>
      </c>
      <c r="FG10" s="432">
        <v>77</v>
      </c>
      <c r="FH10" s="432">
        <v>37</v>
      </c>
      <c r="FI10" s="432">
        <v>0.05</v>
      </c>
      <c r="FJ10" s="432">
        <v>7.4999999999999997E-2</v>
      </c>
      <c r="FK10" s="432">
        <v>3.61E-2</v>
      </c>
      <c r="FL10" s="432">
        <v>906</v>
      </c>
      <c r="FM10" s="432">
        <v>934</v>
      </c>
      <c r="FN10" s="432">
        <v>890</v>
      </c>
      <c r="FO10" s="432">
        <v>0.88239999999999996</v>
      </c>
      <c r="FP10" s="432">
        <v>0.90959999999999996</v>
      </c>
      <c r="FQ10" s="432">
        <v>0.86739999999999995</v>
      </c>
      <c r="FR10" s="432">
        <v>866</v>
      </c>
      <c r="FS10" s="432">
        <v>902</v>
      </c>
      <c r="FT10" s="432">
        <v>815</v>
      </c>
      <c r="FU10" s="432">
        <v>0.84360000000000002</v>
      </c>
      <c r="FV10" s="432">
        <v>0.87909999999999999</v>
      </c>
      <c r="FW10" s="432">
        <v>0.79430000000000001</v>
      </c>
      <c r="FX10" s="432">
        <v>832</v>
      </c>
      <c r="FY10" s="432">
        <v>887</v>
      </c>
      <c r="FZ10" s="432">
        <v>812</v>
      </c>
      <c r="GA10" s="432">
        <v>0.81069999999999998</v>
      </c>
      <c r="GB10" s="432">
        <v>0.86450000000000005</v>
      </c>
      <c r="GC10" s="432">
        <v>0.79139999999999999</v>
      </c>
      <c r="GD10" s="432">
        <v>753</v>
      </c>
      <c r="GE10" s="432">
        <v>841</v>
      </c>
      <c r="GF10" s="432">
        <v>705</v>
      </c>
      <c r="GG10" s="432">
        <v>0.73299999999999998</v>
      </c>
      <c r="GH10" s="432">
        <v>0.81889999999999996</v>
      </c>
      <c r="GI10" s="432">
        <v>0.68710000000000004</v>
      </c>
      <c r="GJ10" s="432">
        <v>770</v>
      </c>
      <c r="GK10" s="432">
        <v>872</v>
      </c>
      <c r="GL10" s="432">
        <v>660</v>
      </c>
      <c r="GM10" s="432">
        <v>0.75</v>
      </c>
      <c r="GN10" s="432">
        <v>0.84970000000000001</v>
      </c>
      <c r="GO10" s="432">
        <v>0.64329999999999998</v>
      </c>
      <c r="GP10" s="432">
        <v>942</v>
      </c>
      <c r="GQ10" s="432">
        <v>965</v>
      </c>
      <c r="GR10" s="432">
        <v>905</v>
      </c>
      <c r="GS10" s="432">
        <v>0.9173</v>
      </c>
      <c r="GT10" s="432">
        <v>0.94010000000000005</v>
      </c>
      <c r="GU10" s="432">
        <v>0.8821</v>
      </c>
      <c r="GV10" s="432">
        <v>850</v>
      </c>
      <c r="GW10" s="432">
        <v>908</v>
      </c>
      <c r="GX10" s="432">
        <v>830</v>
      </c>
      <c r="GY10" s="432">
        <v>0.82750000000000001</v>
      </c>
      <c r="GZ10" s="432">
        <v>0.88490000000000002</v>
      </c>
      <c r="HA10" s="432">
        <v>0.80900000000000005</v>
      </c>
      <c r="HB10" s="432">
        <v>513</v>
      </c>
      <c r="HC10" s="432">
        <v>616</v>
      </c>
      <c r="HD10" s="432">
        <v>612</v>
      </c>
      <c r="HE10" s="432">
        <v>0.5</v>
      </c>
      <c r="HF10" s="432">
        <v>0.6</v>
      </c>
      <c r="HG10" s="432">
        <v>0.59650000000000003</v>
      </c>
      <c r="HH10" s="432">
        <v>27</v>
      </c>
      <c r="HI10" s="432">
        <v>0.5</v>
      </c>
      <c r="HJ10" s="432">
        <v>2.47E-2</v>
      </c>
      <c r="HK10" s="432">
        <v>0</v>
      </c>
      <c r="HL10" s="432"/>
      <c r="HM10" s="432">
        <v>0.9</v>
      </c>
      <c r="HN10" s="432">
        <v>1</v>
      </c>
      <c r="HO10" s="432">
        <v>0</v>
      </c>
      <c r="HP10" s="432">
        <v>0</v>
      </c>
      <c r="HQ10" s="432">
        <v>1</v>
      </c>
      <c r="HR10" s="432">
        <v>0</v>
      </c>
      <c r="HS10" s="432">
        <v>0</v>
      </c>
      <c r="HT10" s="432">
        <v>0</v>
      </c>
      <c r="HU10" s="432">
        <v>0</v>
      </c>
      <c r="HV10" s="432">
        <v>0.9</v>
      </c>
      <c r="HW10" s="432">
        <v>0</v>
      </c>
      <c r="HX10" s="432">
        <v>0</v>
      </c>
      <c r="HY10" s="432">
        <v>0</v>
      </c>
      <c r="HZ10" s="432">
        <v>0.9</v>
      </c>
      <c r="IA10" s="432">
        <v>1</v>
      </c>
      <c r="IB10" s="432">
        <v>0</v>
      </c>
      <c r="IC10" s="432">
        <v>0</v>
      </c>
      <c r="ID10" s="432">
        <v>0</v>
      </c>
      <c r="IE10" s="432">
        <v>0</v>
      </c>
      <c r="IF10" s="432">
        <v>0</v>
      </c>
      <c r="IG10" s="432">
        <v>0</v>
      </c>
      <c r="IH10" s="432">
        <v>0</v>
      </c>
      <c r="II10" s="432">
        <v>0</v>
      </c>
      <c r="IJ10" s="432">
        <v>0</v>
      </c>
      <c r="IK10" s="432">
        <v>0</v>
      </c>
      <c r="IL10" s="432">
        <v>0</v>
      </c>
      <c r="IM10" s="432">
        <v>0</v>
      </c>
      <c r="IN10" s="432">
        <v>0</v>
      </c>
      <c r="IO10" s="432">
        <v>0</v>
      </c>
      <c r="IP10" s="432">
        <v>0</v>
      </c>
      <c r="IQ10" s="432">
        <v>0</v>
      </c>
      <c r="IR10" s="432">
        <v>0</v>
      </c>
      <c r="IS10" s="432">
        <v>0</v>
      </c>
      <c r="IT10" s="432">
        <v>0</v>
      </c>
      <c r="IU10" s="432">
        <v>0</v>
      </c>
      <c r="IV10" s="432">
        <v>0</v>
      </c>
      <c r="IW10" s="432">
        <v>0</v>
      </c>
      <c r="IX10" s="432">
        <v>55</v>
      </c>
      <c r="IY10" s="432">
        <v>2</v>
      </c>
      <c r="IZ10" s="432">
        <v>3.6400000000000002E-2</v>
      </c>
      <c r="JA10" s="432">
        <v>0</v>
      </c>
      <c r="JB10" s="432">
        <v>0</v>
      </c>
      <c r="JC10" s="432">
        <v>0</v>
      </c>
      <c r="JD10" s="432">
        <v>3</v>
      </c>
      <c r="JE10" s="432">
        <v>5.45E-2</v>
      </c>
      <c r="JF10" s="432">
        <v>0</v>
      </c>
      <c r="JG10" s="432">
        <v>0</v>
      </c>
      <c r="JH10" s="432">
        <v>25</v>
      </c>
      <c r="JI10" s="432">
        <v>0</v>
      </c>
      <c r="JJ10" s="432">
        <v>0</v>
      </c>
      <c r="JK10" s="432">
        <v>0</v>
      </c>
      <c r="JL10" s="432">
        <v>0</v>
      </c>
      <c r="JM10" s="432">
        <v>0</v>
      </c>
      <c r="JN10" s="432">
        <v>4</v>
      </c>
      <c r="JO10" s="432">
        <v>0.16</v>
      </c>
      <c r="JP10" s="432">
        <v>0</v>
      </c>
      <c r="JQ10" s="432">
        <v>0</v>
      </c>
      <c r="JR10" s="432" t="s">
        <v>1359</v>
      </c>
      <c r="JS10" s="432" t="s">
        <v>1360</v>
      </c>
      <c r="JT10" s="432" t="s">
        <v>1340</v>
      </c>
    </row>
    <row r="11" spans="1:280" x14ac:dyDescent="0.45">
      <c r="A11" s="432" t="s">
        <v>51</v>
      </c>
      <c r="B11" s="432" t="s">
        <v>52</v>
      </c>
      <c r="C11" s="432" t="s">
        <v>67</v>
      </c>
      <c r="D11" s="432" t="s">
        <v>68</v>
      </c>
      <c r="E11" s="432">
        <v>1255</v>
      </c>
      <c r="F11" s="432">
        <v>386</v>
      </c>
      <c r="G11" s="432">
        <v>0.30759999999999998</v>
      </c>
      <c r="H11" s="432">
        <v>386</v>
      </c>
      <c r="I11" s="432">
        <v>1253</v>
      </c>
      <c r="J11" s="432">
        <v>0.30809999999999998</v>
      </c>
      <c r="K11" s="432">
        <v>1158</v>
      </c>
      <c r="L11" s="432">
        <v>1193</v>
      </c>
      <c r="M11" s="432">
        <v>1094</v>
      </c>
      <c r="N11" s="432">
        <v>0.92259999999999998</v>
      </c>
      <c r="O11" s="432">
        <v>0.95020000000000004</v>
      </c>
      <c r="P11" s="432">
        <v>0.87170000000000003</v>
      </c>
      <c r="Q11" s="432">
        <v>1195</v>
      </c>
      <c r="R11" s="432">
        <v>1218</v>
      </c>
      <c r="S11" s="432">
        <v>1145</v>
      </c>
      <c r="T11" s="432">
        <v>0.95209999999999995</v>
      </c>
      <c r="U11" s="432">
        <v>0.97009999999999996</v>
      </c>
      <c r="V11" s="432">
        <v>0.91239999999999999</v>
      </c>
      <c r="W11" s="432">
        <v>1191</v>
      </c>
      <c r="X11" s="432">
        <v>1213</v>
      </c>
      <c r="Y11" s="432">
        <v>1154</v>
      </c>
      <c r="Z11" s="432">
        <v>0.94889999999999997</v>
      </c>
      <c r="AA11" s="432">
        <v>0.96630000000000005</v>
      </c>
      <c r="AB11" s="432">
        <v>0.91949999999999998</v>
      </c>
      <c r="AC11" s="432">
        <v>1179</v>
      </c>
      <c r="AD11" s="432">
        <v>1203</v>
      </c>
      <c r="AE11" s="432">
        <v>1130</v>
      </c>
      <c r="AF11" s="432">
        <v>0.93930000000000002</v>
      </c>
      <c r="AG11" s="432">
        <v>0.95799999999999996</v>
      </c>
      <c r="AH11" s="432">
        <v>0.90039999999999998</v>
      </c>
      <c r="AI11" s="432">
        <v>1040</v>
      </c>
      <c r="AJ11" s="432">
        <v>1097</v>
      </c>
      <c r="AK11" s="432">
        <v>925</v>
      </c>
      <c r="AL11" s="432">
        <v>0.82789999999999997</v>
      </c>
      <c r="AM11" s="432">
        <v>0.87409999999999999</v>
      </c>
      <c r="AN11" s="432">
        <v>0.73709999999999998</v>
      </c>
      <c r="AO11" s="432">
        <v>1188</v>
      </c>
      <c r="AP11" s="432">
        <v>1210</v>
      </c>
      <c r="AQ11" s="432">
        <v>1147</v>
      </c>
      <c r="AR11" s="432">
        <v>0.94650000000000001</v>
      </c>
      <c r="AS11" s="432">
        <v>0.96409999999999996</v>
      </c>
      <c r="AT11" s="432">
        <v>0.91390000000000005</v>
      </c>
      <c r="AU11" s="432">
        <v>1154</v>
      </c>
      <c r="AV11" s="432">
        <v>1183</v>
      </c>
      <c r="AW11" s="432">
        <v>1140</v>
      </c>
      <c r="AX11" s="432">
        <v>0.9194</v>
      </c>
      <c r="AY11" s="432">
        <v>0.94259999999999999</v>
      </c>
      <c r="AZ11" s="432">
        <v>0.90839999999999999</v>
      </c>
      <c r="BA11" s="432">
        <v>1113</v>
      </c>
      <c r="BB11" s="432">
        <v>1154</v>
      </c>
      <c r="BC11" s="432">
        <v>1049</v>
      </c>
      <c r="BD11" s="432">
        <v>0.88660000000000005</v>
      </c>
      <c r="BE11" s="432">
        <v>0.91910000000000003</v>
      </c>
      <c r="BF11" s="432">
        <v>0.83589999999999998</v>
      </c>
      <c r="BG11" s="432">
        <v>1172</v>
      </c>
      <c r="BH11" s="432">
        <v>1205</v>
      </c>
      <c r="BI11" s="432">
        <v>1104</v>
      </c>
      <c r="BJ11" s="432">
        <v>0.93330000000000002</v>
      </c>
      <c r="BK11" s="432">
        <v>0.96009999999999995</v>
      </c>
      <c r="BL11" s="432">
        <v>0.87970000000000004</v>
      </c>
      <c r="BM11" s="432">
        <v>691</v>
      </c>
      <c r="BN11" s="432">
        <v>816</v>
      </c>
      <c r="BO11" s="432">
        <v>835</v>
      </c>
      <c r="BP11" s="432">
        <v>0.55000000000000004</v>
      </c>
      <c r="BQ11" s="432">
        <v>0.65</v>
      </c>
      <c r="BR11" s="432">
        <v>0.6653</v>
      </c>
      <c r="BS11" s="432">
        <v>513</v>
      </c>
      <c r="BT11" s="432">
        <v>0.59030000000000005</v>
      </c>
      <c r="BU11" s="432">
        <v>339</v>
      </c>
      <c r="BV11" s="432">
        <v>0.87819999999999998</v>
      </c>
      <c r="BW11" s="432">
        <v>839</v>
      </c>
      <c r="BX11" s="432">
        <v>893</v>
      </c>
      <c r="BY11" s="432">
        <v>852</v>
      </c>
      <c r="BZ11" s="432">
        <v>0.66779999999999995</v>
      </c>
      <c r="CA11" s="432">
        <v>0.71120000000000005</v>
      </c>
      <c r="CB11" s="432">
        <v>0.67889999999999995</v>
      </c>
      <c r="CC11" s="432">
        <v>467</v>
      </c>
      <c r="CD11" s="432">
        <v>0.53739999999999999</v>
      </c>
      <c r="CE11" s="432">
        <v>346</v>
      </c>
      <c r="CF11" s="432">
        <v>0.89639999999999997</v>
      </c>
      <c r="CG11" s="432">
        <v>888</v>
      </c>
      <c r="CH11" s="432">
        <v>954</v>
      </c>
      <c r="CI11" s="432">
        <v>813</v>
      </c>
      <c r="CJ11" s="432">
        <v>0.70689999999999997</v>
      </c>
      <c r="CK11" s="432">
        <v>0.75949999999999995</v>
      </c>
      <c r="CL11" s="432">
        <v>0.64780000000000004</v>
      </c>
      <c r="CM11" s="432">
        <v>734</v>
      </c>
      <c r="CN11" s="432">
        <v>790</v>
      </c>
      <c r="CO11" s="432">
        <v>709</v>
      </c>
      <c r="CP11" s="432">
        <v>0.58450000000000002</v>
      </c>
      <c r="CQ11" s="432">
        <v>0.62880000000000003</v>
      </c>
      <c r="CR11" s="432">
        <v>0.56489999999999996</v>
      </c>
      <c r="CS11" s="432">
        <v>206</v>
      </c>
      <c r="CT11" s="432">
        <v>0.23710000000000001</v>
      </c>
      <c r="CU11" s="432">
        <v>232</v>
      </c>
      <c r="CV11" s="432">
        <v>0.60099999999999998</v>
      </c>
      <c r="CW11" s="432">
        <v>364</v>
      </c>
      <c r="CX11" s="432">
        <v>440</v>
      </c>
      <c r="CY11" s="432">
        <v>438</v>
      </c>
      <c r="CZ11" s="432">
        <v>0.28999999999999998</v>
      </c>
      <c r="DA11" s="432">
        <v>0.35</v>
      </c>
      <c r="DB11" s="432">
        <v>0.34899999999999998</v>
      </c>
      <c r="DC11" s="432">
        <v>753</v>
      </c>
      <c r="DD11" s="432">
        <v>879</v>
      </c>
      <c r="DE11" s="432">
        <v>1028</v>
      </c>
      <c r="DF11" s="432">
        <v>0.6</v>
      </c>
      <c r="DG11" s="432">
        <v>0.7</v>
      </c>
      <c r="DH11" s="432">
        <v>0.81910000000000005</v>
      </c>
      <c r="DI11" s="432">
        <v>291</v>
      </c>
      <c r="DJ11" s="432">
        <v>153</v>
      </c>
      <c r="DK11" s="432">
        <v>168</v>
      </c>
      <c r="DL11" s="432">
        <v>178</v>
      </c>
      <c r="DM11" s="432">
        <v>0.52500000000000002</v>
      </c>
      <c r="DN11" s="432">
        <v>0.57499999999999996</v>
      </c>
      <c r="DO11" s="432">
        <v>0.61170000000000002</v>
      </c>
      <c r="DP11" s="432">
        <v>879</v>
      </c>
      <c r="DQ11" s="432">
        <v>942</v>
      </c>
      <c r="DR11" s="432">
        <v>323</v>
      </c>
      <c r="DS11" s="432">
        <v>0.7</v>
      </c>
      <c r="DT11" s="432">
        <v>0.75</v>
      </c>
      <c r="DU11" s="432">
        <v>0.25740000000000002</v>
      </c>
      <c r="DV11" s="432">
        <v>8</v>
      </c>
      <c r="DW11" s="432">
        <v>3.7499999999999999E-2</v>
      </c>
      <c r="DX11" s="432">
        <v>7.4999999999999997E-2</v>
      </c>
      <c r="DY11" s="432">
        <v>6.4000000000000003E-3</v>
      </c>
      <c r="DZ11" s="432">
        <v>106</v>
      </c>
      <c r="EA11" s="432">
        <v>7.4999999999999997E-2</v>
      </c>
      <c r="EB11" s="432">
        <v>0.15</v>
      </c>
      <c r="EC11" s="432">
        <v>8.4500000000000006E-2</v>
      </c>
      <c r="ED11" s="432">
        <v>0</v>
      </c>
      <c r="EE11" s="432">
        <v>0</v>
      </c>
      <c r="EF11" s="432">
        <v>0</v>
      </c>
      <c r="EG11" s="432">
        <v>0</v>
      </c>
      <c r="EH11" s="432">
        <v>114</v>
      </c>
      <c r="EI11" s="432">
        <v>1</v>
      </c>
      <c r="EJ11" s="432">
        <v>5.0000000000000001E-3</v>
      </c>
      <c r="EK11" s="432">
        <v>0.01</v>
      </c>
      <c r="EL11" s="432">
        <v>8.8000000000000005E-3</v>
      </c>
      <c r="EM11" s="432">
        <v>198</v>
      </c>
      <c r="EN11" s="432">
        <v>0.05</v>
      </c>
      <c r="EO11" s="432">
        <v>0.15</v>
      </c>
      <c r="EP11" s="432">
        <v>0.1578</v>
      </c>
      <c r="EQ11" s="432">
        <v>372</v>
      </c>
      <c r="ER11" s="432">
        <v>282</v>
      </c>
      <c r="ES11" s="432">
        <v>0.7581</v>
      </c>
      <c r="ET11" s="432">
        <v>59</v>
      </c>
      <c r="EU11" s="432">
        <v>18</v>
      </c>
      <c r="EV11" s="432">
        <v>0.30509999999999998</v>
      </c>
      <c r="EW11" s="432">
        <v>10</v>
      </c>
      <c r="EX11" s="432">
        <v>8.0000000000000002E-3</v>
      </c>
      <c r="EY11" s="432">
        <v>1255</v>
      </c>
      <c r="EZ11" s="432">
        <v>1506</v>
      </c>
      <c r="FA11" s="432">
        <v>1708</v>
      </c>
      <c r="FB11" s="432">
        <v>1539</v>
      </c>
      <c r="FC11" s="432">
        <v>1</v>
      </c>
      <c r="FD11" s="432">
        <v>1.2</v>
      </c>
      <c r="FE11" s="432">
        <v>1.361</v>
      </c>
      <c r="FF11" s="432">
        <v>77</v>
      </c>
      <c r="FG11" s="432">
        <v>116</v>
      </c>
      <c r="FH11" s="432">
        <v>28</v>
      </c>
      <c r="FI11" s="432">
        <v>0.05</v>
      </c>
      <c r="FJ11" s="432">
        <v>7.4999999999999997E-2</v>
      </c>
      <c r="FK11" s="432">
        <v>1.8200000000000001E-2</v>
      </c>
      <c r="FL11" s="432">
        <v>1359</v>
      </c>
      <c r="FM11" s="432">
        <v>1400</v>
      </c>
      <c r="FN11" s="432">
        <v>1275</v>
      </c>
      <c r="FO11" s="432">
        <v>0.88239999999999996</v>
      </c>
      <c r="FP11" s="432">
        <v>0.90959999999999996</v>
      </c>
      <c r="FQ11" s="432">
        <v>0.82850000000000001</v>
      </c>
      <c r="FR11" s="432">
        <v>1299</v>
      </c>
      <c r="FS11" s="432">
        <v>1353</v>
      </c>
      <c r="FT11" s="432">
        <v>1233</v>
      </c>
      <c r="FU11" s="432">
        <v>0.84360000000000002</v>
      </c>
      <c r="FV11" s="432">
        <v>0.87909999999999999</v>
      </c>
      <c r="FW11" s="432">
        <v>0.80120000000000002</v>
      </c>
      <c r="FX11" s="432">
        <v>1248</v>
      </c>
      <c r="FY11" s="432">
        <v>1331</v>
      </c>
      <c r="FZ11" s="432">
        <v>1140</v>
      </c>
      <c r="GA11" s="432">
        <v>0.81069999999999998</v>
      </c>
      <c r="GB11" s="432">
        <v>0.86450000000000005</v>
      </c>
      <c r="GC11" s="432">
        <v>0.74070000000000003</v>
      </c>
      <c r="GD11" s="432">
        <v>1129</v>
      </c>
      <c r="GE11" s="432">
        <v>1261</v>
      </c>
      <c r="GF11" s="432">
        <v>1061</v>
      </c>
      <c r="GG11" s="432">
        <v>0.73299999999999998</v>
      </c>
      <c r="GH11" s="432">
        <v>0.81889999999999996</v>
      </c>
      <c r="GI11" s="432">
        <v>0.68940000000000001</v>
      </c>
      <c r="GJ11" s="432">
        <v>1155</v>
      </c>
      <c r="GK11" s="432">
        <v>1308</v>
      </c>
      <c r="GL11" s="432">
        <v>971</v>
      </c>
      <c r="GM11" s="432">
        <v>0.75</v>
      </c>
      <c r="GN11" s="432">
        <v>0.84970000000000001</v>
      </c>
      <c r="GO11" s="432">
        <v>0.63090000000000002</v>
      </c>
      <c r="GP11" s="432">
        <v>1412</v>
      </c>
      <c r="GQ11" s="432">
        <v>1447</v>
      </c>
      <c r="GR11" s="432">
        <v>1380</v>
      </c>
      <c r="GS11" s="432">
        <v>0.9173</v>
      </c>
      <c r="GT11" s="432">
        <v>0.94010000000000005</v>
      </c>
      <c r="GU11" s="432">
        <v>0.89670000000000005</v>
      </c>
      <c r="GV11" s="432">
        <v>1274</v>
      </c>
      <c r="GW11" s="432">
        <v>1362</v>
      </c>
      <c r="GX11" s="432">
        <v>1168</v>
      </c>
      <c r="GY11" s="432">
        <v>0.82750000000000001</v>
      </c>
      <c r="GZ11" s="432">
        <v>0.88490000000000002</v>
      </c>
      <c r="HA11" s="432">
        <v>0.75890000000000002</v>
      </c>
      <c r="HB11" s="432">
        <v>770</v>
      </c>
      <c r="HC11" s="432">
        <v>924</v>
      </c>
      <c r="HD11" s="432">
        <v>948</v>
      </c>
      <c r="HE11" s="432">
        <v>0.5</v>
      </c>
      <c r="HF11" s="432">
        <v>0.6</v>
      </c>
      <c r="HG11" s="432">
        <v>0.61599999999999999</v>
      </c>
      <c r="HH11" s="432">
        <v>5</v>
      </c>
      <c r="HI11" s="432">
        <v>0.5</v>
      </c>
      <c r="HJ11" s="432">
        <v>2.8999999999999998E-3</v>
      </c>
      <c r="HK11" s="432">
        <v>0</v>
      </c>
      <c r="HL11" s="432"/>
      <c r="HM11" s="432">
        <v>0.9</v>
      </c>
      <c r="HN11" s="432">
        <v>0</v>
      </c>
      <c r="HO11" s="432">
        <v>0</v>
      </c>
      <c r="HP11" s="432">
        <v>0</v>
      </c>
      <c r="HQ11" s="432">
        <v>0</v>
      </c>
      <c r="HR11" s="432">
        <v>0</v>
      </c>
      <c r="HS11" s="432">
        <v>0</v>
      </c>
      <c r="HT11" s="432">
        <v>0</v>
      </c>
      <c r="HU11" s="432">
        <v>0</v>
      </c>
      <c r="HV11" s="432">
        <v>0.9</v>
      </c>
      <c r="HW11" s="432">
        <v>0</v>
      </c>
      <c r="HX11" s="432">
        <v>0</v>
      </c>
      <c r="HY11" s="432">
        <v>0</v>
      </c>
      <c r="HZ11" s="432">
        <v>0.9</v>
      </c>
      <c r="IA11" s="432">
        <v>0</v>
      </c>
      <c r="IB11" s="432">
        <v>0</v>
      </c>
      <c r="IC11" s="432">
        <v>0</v>
      </c>
      <c r="ID11" s="432">
        <v>0</v>
      </c>
      <c r="IE11" s="432">
        <v>0</v>
      </c>
      <c r="IF11" s="432">
        <v>0</v>
      </c>
      <c r="IG11" s="432">
        <v>0</v>
      </c>
      <c r="IH11" s="432">
        <v>0</v>
      </c>
      <c r="II11" s="432">
        <v>0</v>
      </c>
      <c r="IJ11" s="432">
        <v>0</v>
      </c>
      <c r="IK11" s="432">
        <v>0</v>
      </c>
      <c r="IL11" s="432">
        <v>0</v>
      </c>
      <c r="IM11" s="432">
        <v>0</v>
      </c>
      <c r="IN11" s="432">
        <v>0</v>
      </c>
      <c r="IO11" s="432">
        <v>0</v>
      </c>
      <c r="IP11" s="432">
        <v>0</v>
      </c>
      <c r="IQ11" s="432">
        <v>0</v>
      </c>
      <c r="IR11" s="432">
        <v>0</v>
      </c>
      <c r="IS11" s="432">
        <v>0</v>
      </c>
      <c r="IT11" s="432">
        <v>0</v>
      </c>
      <c r="IU11" s="432">
        <v>0</v>
      </c>
      <c r="IV11" s="432">
        <v>0</v>
      </c>
      <c r="IW11" s="432">
        <v>0</v>
      </c>
      <c r="IX11" s="432">
        <v>42</v>
      </c>
      <c r="IY11" s="432">
        <v>0</v>
      </c>
      <c r="IZ11" s="432">
        <v>0</v>
      </c>
      <c r="JA11" s="432">
        <v>0</v>
      </c>
      <c r="JB11" s="432">
        <v>0</v>
      </c>
      <c r="JC11" s="432">
        <v>0</v>
      </c>
      <c r="JD11" s="432">
        <v>1</v>
      </c>
      <c r="JE11" s="432">
        <v>2.3800000000000002E-2</v>
      </c>
      <c r="JF11" s="432">
        <v>0</v>
      </c>
      <c r="JG11" s="432">
        <v>0</v>
      </c>
      <c r="JH11" s="432">
        <v>22</v>
      </c>
      <c r="JI11" s="432">
        <v>0</v>
      </c>
      <c r="JJ11" s="432">
        <v>0</v>
      </c>
      <c r="JK11" s="432">
        <v>0</v>
      </c>
      <c r="JL11" s="432">
        <v>0</v>
      </c>
      <c r="JM11" s="432">
        <v>0</v>
      </c>
      <c r="JN11" s="432">
        <v>4</v>
      </c>
      <c r="JO11" s="432">
        <v>0.18179999999999999</v>
      </c>
      <c r="JP11" s="432">
        <v>0</v>
      </c>
      <c r="JQ11" s="432">
        <v>0</v>
      </c>
      <c r="JR11" s="432" t="s">
        <v>1359</v>
      </c>
      <c r="JS11" s="432" t="s">
        <v>1360</v>
      </c>
      <c r="JT11" s="432" t="s">
        <v>1340</v>
      </c>
    </row>
    <row r="12" spans="1:280" x14ac:dyDescent="0.45">
      <c r="A12" s="432" t="s">
        <v>51</v>
      </c>
      <c r="B12" s="432" t="s">
        <v>69</v>
      </c>
      <c r="C12" s="432" t="s">
        <v>824</v>
      </c>
      <c r="D12" s="432" t="s">
        <v>825</v>
      </c>
      <c r="E12" s="432">
        <v>894</v>
      </c>
      <c r="F12" s="432">
        <v>39</v>
      </c>
      <c r="G12" s="432">
        <v>4.36E-2</v>
      </c>
      <c r="H12" s="432">
        <v>37</v>
      </c>
      <c r="I12" s="432">
        <v>879</v>
      </c>
      <c r="J12" s="432">
        <v>4.2099999999999999E-2</v>
      </c>
      <c r="K12" s="432">
        <v>825</v>
      </c>
      <c r="L12" s="432">
        <v>850</v>
      </c>
      <c r="M12" s="432">
        <v>831</v>
      </c>
      <c r="N12" s="432">
        <v>0.92259999999999998</v>
      </c>
      <c r="O12" s="432">
        <v>0.95020000000000004</v>
      </c>
      <c r="P12" s="432">
        <v>0.92949999999999999</v>
      </c>
      <c r="Q12" s="432">
        <v>852</v>
      </c>
      <c r="R12" s="432">
        <v>868</v>
      </c>
      <c r="S12" s="432">
        <v>859</v>
      </c>
      <c r="T12" s="432">
        <v>0.95209999999999995</v>
      </c>
      <c r="U12" s="432">
        <v>0.97009999999999996</v>
      </c>
      <c r="V12" s="432">
        <v>0.96089999999999998</v>
      </c>
      <c r="W12" s="432">
        <v>849</v>
      </c>
      <c r="X12" s="432">
        <v>864</v>
      </c>
      <c r="Y12" s="432">
        <v>861</v>
      </c>
      <c r="Z12" s="432">
        <v>0.94889999999999997</v>
      </c>
      <c r="AA12" s="432">
        <v>0.96630000000000005</v>
      </c>
      <c r="AB12" s="432">
        <v>0.96309999999999996</v>
      </c>
      <c r="AC12" s="432">
        <v>840</v>
      </c>
      <c r="AD12" s="432">
        <v>857</v>
      </c>
      <c r="AE12" s="432">
        <v>849</v>
      </c>
      <c r="AF12" s="432">
        <v>0.93930000000000002</v>
      </c>
      <c r="AG12" s="432">
        <v>0.95799999999999996</v>
      </c>
      <c r="AH12" s="432">
        <v>0.94969999999999999</v>
      </c>
      <c r="AI12" s="432">
        <v>741</v>
      </c>
      <c r="AJ12" s="432">
        <v>782</v>
      </c>
      <c r="AK12" s="432">
        <v>776</v>
      </c>
      <c r="AL12" s="432">
        <v>0.82789999999999997</v>
      </c>
      <c r="AM12" s="432">
        <v>0.87409999999999999</v>
      </c>
      <c r="AN12" s="432">
        <v>0.86799999999999999</v>
      </c>
      <c r="AO12" s="432">
        <v>847</v>
      </c>
      <c r="AP12" s="432">
        <v>862</v>
      </c>
      <c r="AQ12" s="432">
        <v>849</v>
      </c>
      <c r="AR12" s="432">
        <v>0.94650000000000001</v>
      </c>
      <c r="AS12" s="432">
        <v>0.96409999999999996</v>
      </c>
      <c r="AT12" s="432">
        <v>0.94969999999999999</v>
      </c>
      <c r="AU12" s="432">
        <v>822</v>
      </c>
      <c r="AV12" s="432">
        <v>843</v>
      </c>
      <c r="AW12" s="432">
        <v>777</v>
      </c>
      <c r="AX12" s="432">
        <v>0.9194</v>
      </c>
      <c r="AY12" s="432">
        <v>0.94259999999999999</v>
      </c>
      <c r="AZ12" s="432">
        <v>0.86909999999999998</v>
      </c>
      <c r="BA12" s="432">
        <v>793</v>
      </c>
      <c r="BB12" s="432">
        <v>822</v>
      </c>
      <c r="BC12" s="432">
        <v>819</v>
      </c>
      <c r="BD12" s="432">
        <v>0.88660000000000005</v>
      </c>
      <c r="BE12" s="432">
        <v>0.91910000000000003</v>
      </c>
      <c r="BF12" s="432">
        <v>0.91610000000000003</v>
      </c>
      <c r="BG12" s="432">
        <v>835</v>
      </c>
      <c r="BH12" s="432">
        <v>859</v>
      </c>
      <c r="BI12" s="432">
        <v>822</v>
      </c>
      <c r="BJ12" s="432">
        <v>0.93330000000000002</v>
      </c>
      <c r="BK12" s="432">
        <v>0.96009999999999995</v>
      </c>
      <c r="BL12" s="432">
        <v>0.91949999999999998</v>
      </c>
      <c r="BM12" s="432">
        <v>492</v>
      </c>
      <c r="BN12" s="432">
        <v>582</v>
      </c>
      <c r="BO12" s="432">
        <v>665</v>
      </c>
      <c r="BP12" s="432">
        <v>0.55000000000000004</v>
      </c>
      <c r="BQ12" s="432">
        <v>0.65</v>
      </c>
      <c r="BR12" s="432">
        <v>0.74380000000000002</v>
      </c>
      <c r="BS12" s="432">
        <v>502</v>
      </c>
      <c r="BT12" s="432">
        <v>0.58709999999999996</v>
      </c>
      <c r="BU12" s="432">
        <v>33</v>
      </c>
      <c r="BV12" s="432">
        <v>0.84619999999999995</v>
      </c>
      <c r="BW12" s="432">
        <v>598</v>
      </c>
      <c r="BX12" s="432">
        <v>636</v>
      </c>
      <c r="BY12" s="432">
        <v>535</v>
      </c>
      <c r="BZ12" s="432">
        <v>0.66779999999999995</v>
      </c>
      <c r="CA12" s="432">
        <v>0.71120000000000005</v>
      </c>
      <c r="CB12" s="432">
        <v>0.59840000000000004</v>
      </c>
      <c r="CC12" s="432">
        <v>437</v>
      </c>
      <c r="CD12" s="432">
        <v>0.5111</v>
      </c>
      <c r="CE12" s="432">
        <v>31</v>
      </c>
      <c r="CF12" s="432">
        <v>0.79490000000000005</v>
      </c>
      <c r="CG12" s="432">
        <v>632</v>
      </c>
      <c r="CH12" s="432">
        <v>679</v>
      </c>
      <c r="CI12" s="432">
        <v>468</v>
      </c>
      <c r="CJ12" s="432">
        <v>0.70689999999999997</v>
      </c>
      <c r="CK12" s="432">
        <v>0.75949999999999995</v>
      </c>
      <c r="CL12" s="432">
        <v>0.52349999999999997</v>
      </c>
      <c r="CM12" s="432">
        <v>523</v>
      </c>
      <c r="CN12" s="432">
        <v>563</v>
      </c>
      <c r="CO12" s="432">
        <v>466</v>
      </c>
      <c r="CP12" s="432">
        <v>0.58450000000000002</v>
      </c>
      <c r="CQ12" s="432">
        <v>0.62880000000000003</v>
      </c>
      <c r="CR12" s="432">
        <v>0.52129999999999999</v>
      </c>
      <c r="CS12" s="432">
        <v>163</v>
      </c>
      <c r="CT12" s="432">
        <v>0.19059999999999999</v>
      </c>
      <c r="CU12" s="432">
        <v>18</v>
      </c>
      <c r="CV12" s="432">
        <v>0.46150000000000002</v>
      </c>
      <c r="CW12" s="432">
        <v>260</v>
      </c>
      <c r="CX12" s="432">
        <v>313</v>
      </c>
      <c r="CY12" s="432">
        <v>181</v>
      </c>
      <c r="CZ12" s="432">
        <v>0.28999999999999998</v>
      </c>
      <c r="DA12" s="432">
        <v>0.35</v>
      </c>
      <c r="DB12" s="432">
        <v>0.20250000000000001</v>
      </c>
      <c r="DC12" s="432">
        <v>537</v>
      </c>
      <c r="DD12" s="432">
        <v>626</v>
      </c>
      <c r="DE12" s="432">
        <v>217</v>
      </c>
      <c r="DF12" s="432">
        <v>0.6</v>
      </c>
      <c r="DG12" s="432">
        <v>0.7</v>
      </c>
      <c r="DH12" s="432">
        <v>0.2427</v>
      </c>
      <c r="DI12" s="432">
        <v>257</v>
      </c>
      <c r="DJ12" s="432">
        <v>135</v>
      </c>
      <c r="DK12" s="432">
        <v>148</v>
      </c>
      <c r="DL12" s="432">
        <v>144</v>
      </c>
      <c r="DM12" s="432">
        <v>0.52500000000000002</v>
      </c>
      <c r="DN12" s="432">
        <v>0.57499999999999996</v>
      </c>
      <c r="DO12" s="432">
        <v>0.56030000000000002</v>
      </c>
      <c r="DP12" s="432">
        <v>626</v>
      </c>
      <c r="DQ12" s="432">
        <v>671</v>
      </c>
      <c r="DR12" s="432">
        <v>28</v>
      </c>
      <c r="DS12" s="432">
        <v>0.7</v>
      </c>
      <c r="DT12" s="432">
        <v>0.75</v>
      </c>
      <c r="DU12" s="432">
        <v>3.1300000000000001E-2</v>
      </c>
      <c r="DV12" s="432">
        <v>0</v>
      </c>
      <c r="DW12" s="432">
        <v>3.7499999999999999E-2</v>
      </c>
      <c r="DX12" s="432">
        <v>7.4999999999999997E-2</v>
      </c>
      <c r="DY12" s="432">
        <v>0</v>
      </c>
      <c r="DZ12" s="432">
        <v>165</v>
      </c>
      <c r="EA12" s="432">
        <v>7.4999999999999997E-2</v>
      </c>
      <c r="EB12" s="432">
        <v>0.15</v>
      </c>
      <c r="EC12" s="432">
        <v>0.18679999999999999</v>
      </c>
      <c r="ED12" s="432">
        <v>0</v>
      </c>
      <c r="EE12" s="432">
        <v>0</v>
      </c>
      <c r="EF12" s="432">
        <v>0</v>
      </c>
      <c r="EG12" s="432">
        <v>0</v>
      </c>
      <c r="EH12" s="432">
        <v>121</v>
      </c>
      <c r="EI12" s="432">
        <v>0</v>
      </c>
      <c r="EJ12" s="432">
        <v>5.0000000000000001E-3</v>
      </c>
      <c r="EK12" s="432">
        <v>0.01</v>
      </c>
      <c r="EL12" s="432">
        <v>0</v>
      </c>
      <c r="EM12" s="432">
        <v>92</v>
      </c>
      <c r="EN12" s="432">
        <v>0.05</v>
      </c>
      <c r="EO12" s="432">
        <v>0.15</v>
      </c>
      <c r="EP12" s="432">
        <v>0.10290000000000001</v>
      </c>
      <c r="EQ12" s="432">
        <v>297</v>
      </c>
      <c r="ER12" s="432">
        <v>77</v>
      </c>
      <c r="ES12" s="432">
        <v>0.25929999999999997</v>
      </c>
      <c r="ET12" s="432">
        <v>57</v>
      </c>
      <c r="EU12" s="432">
        <v>11</v>
      </c>
      <c r="EV12" s="432">
        <v>0.193</v>
      </c>
      <c r="EW12" s="432">
        <v>0</v>
      </c>
      <c r="EX12" s="432">
        <v>0</v>
      </c>
      <c r="EY12" s="432">
        <v>805</v>
      </c>
      <c r="EZ12" s="432">
        <v>984</v>
      </c>
      <c r="FA12" s="432">
        <v>878</v>
      </c>
      <c r="FB12" s="432">
        <v>829</v>
      </c>
      <c r="FC12" s="432">
        <v>0.9</v>
      </c>
      <c r="FD12" s="432">
        <v>1.1000000000000001</v>
      </c>
      <c r="FE12" s="432">
        <v>0.98209999999999997</v>
      </c>
      <c r="FF12" s="432">
        <v>42</v>
      </c>
      <c r="FG12" s="432">
        <v>63</v>
      </c>
      <c r="FH12" s="432">
        <v>28</v>
      </c>
      <c r="FI12" s="432">
        <v>0.05</v>
      </c>
      <c r="FJ12" s="432">
        <v>7.4999999999999997E-2</v>
      </c>
      <c r="FK12" s="432">
        <v>3.3799999999999997E-2</v>
      </c>
      <c r="FL12" s="432">
        <v>732</v>
      </c>
      <c r="FM12" s="432">
        <v>755</v>
      </c>
      <c r="FN12" s="432">
        <v>762</v>
      </c>
      <c r="FO12" s="432">
        <v>0.88239999999999996</v>
      </c>
      <c r="FP12" s="432">
        <v>0.90959999999999996</v>
      </c>
      <c r="FQ12" s="432">
        <v>0.91920000000000002</v>
      </c>
      <c r="FR12" s="432">
        <v>700</v>
      </c>
      <c r="FS12" s="432">
        <v>729</v>
      </c>
      <c r="FT12" s="432">
        <v>753</v>
      </c>
      <c r="FU12" s="432">
        <v>0.84360000000000002</v>
      </c>
      <c r="FV12" s="432">
        <v>0.87909999999999999</v>
      </c>
      <c r="FW12" s="432">
        <v>0.9083</v>
      </c>
      <c r="FX12" s="432">
        <v>673</v>
      </c>
      <c r="FY12" s="432">
        <v>717</v>
      </c>
      <c r="FZ12" s="432">
        <v>708</v>
      </c>
      <c r="GA12" s="432">
        <v>0.81069999999999998</v>
      </c>
      <c r="GB12" s="432">
        <v>0.86450000000000005</v>
      </c>
      <c r="GC12" s="432">
        <v>0.85399999999999998</v>
      </c>
      <c r="GD12" s="432">
        <v>608</v>
      </c>
      <c r="GE12" s="432">
        <v>679</v>
      </c>
      <c r="GF12" s="432">
        <v>653</v>
      </c>
      <c r="GG12" s="432">
        <v>0.73299999999999998</v>
      </c>
      <c r="GH12" s="432">
        <v>0.81889999999999996</v>
      </c>
      <c r="GI12" s="432">
        <v>0.78769999999999996</v>
      </c>
      <c r="GJ12" s="432">
        <v>622</v>
      </c>
      <c r="GK12" s="432">
        <v>705</v>
      </c>
      <c r="GL12" s="432">
        <v>679</v>
      </c>
      <c r="GM12" s="432">
        <v>0.75</v>
      </c>
      <c r="GN12" s="432">
        <v>0.84970000000000001</v>
      </c>
      <c r="GO12" s="432">
        <v>0.81910000000000005</v>
      </c>
      <c r="GP12" s="432">
        <v>761</v>
      </c>
      <c r="GQ12" s="432">
        <v>780</v>
      </c>
      <c r="GR12" s="432">
        <v>789</v>
      </c>
      <c r="GS12" s="432">
        <v>0.9173</v>
      </c>
      <c r="GT12" s="432">
        <v>0.94010000000000005</v>
      </c>
      <c r="GU12" s="432">
        <v>0.95169999999999999</v>
      </c>
      <c r="GV12" s="432">
        <v>686</v>
      </c>
      <c r="GW12" s="432">
        <v>734</v>
      </c>
      <c r="GX12" s="432">
        <v>733</v>
      </c>
      <c r="GY12" s="432">
        <v>0.82750000000000001</v>
      </c>
      <c r="GZ12" s="432">
        <v>0.88490000000000002</v>
      </c>
      <c r="HA12" s="432">
        <v>0.88419999999999999</v>
      </c>
      <c r="HB12" s="432">
        <v>415</v>
      </c>
      <c r="HC12" s="432">
        <v>498</v>
      </c>
      <c r="HD12" s="432">
        <v>543</v>
      </c>
      <c r="HE12" s="432">
        <v>0.5</v>
      </c>
      <c r="HF12" s="432">
        <v>0.6</v>
      </c>
      <c r="HG12" s="432">
        <v>0.65500000000000003</v>
      </c>
      <c r="HH12" s="432">
        <v>1</v>
      </c>
      <c r="HI12" s="432">
        <v>0.5</v>
      </c>
      <c r="HJ12" s="432">
        <v>1.1000000000000001E-3</v>
      </c>
      <c r="HK12" s="432">
        <v>0</v>
      </c>
      <c r="HL12" s="432"/>
      <c r="HM12" s="432">
        <v>0.9</v>
      </c>
      <c r="HN12" s="432">
        <v>0</v>
      </c>
      <c r="HO12" s="432">
        <v>0</v>
      </c>
      <c r="HP12" s="432">
        <v>0</v>
      </c>
      <c r="HQ12" s="432">
        <v>0</v>
      </c>
      <c r="HR12" s="432">
        <v>0</v>
      </c>
      <c r="HS12" s="432">
        <v>0</v>
      </c>
      <c r="HT12" s="432">
        <v>0</v>
      </c>
      <c r="HU12" s="432">
        <v>0</v>
      </c>
      <c r="HV12" s="432">
        <v>0.9</v>
      </c>
      <c r="HW12" s="432">
        <v>0</v>
      </c>
      <c r="HX12" s="432">
        <v>0</v>
      </c>
      <c r="HY12" s="432">
        <v>0</v>
      </c>
      <c r="HZ12" s="432">
        <v>0.9</v>
      </c>
      <c r="IA12" s="432">
        <v>0</v>
      </c>
      <c r="IB12" s="432">
        <v>0</v>
      </c>
      <c r="IC12" s="432">
        <v>0</v>
      </c>
      <c r="ID12" s="432">
        <v>0</v>
      </c>
      <c r="IE12" s="432">
        <v>1</v>
      </c>
      <c r="IF12" s="432">
        <v>4</v>
      </c>
      <c r="IG12" s="432">
        <v>2</v>
      </c>
      <c r="IH12" s="432">
        <v>0</v>
      </c>
      <c r="II12" s="432">
        <v>0</v>
      </c>
      <c r="IJ12" s="432">
        <v>0</v>
      </c>
      <c r="IK12" s="432">
        <v>0</v>
      </c>
      <c r="IL12" s="432">
        <v>0</v>
      </c>
      <c r="IM12" s="432">
        <v>2</v>
      </c>
      <c r="IN12" s="432">
        <v>1</v>
      </c>
      <c r="IO12" s="432">
        <v>0.5</v>
      </c>
      <c r="IP12" s="432">
        <v>0</v>
      </c>
      <c r="IQ12" s="432">
        <v>0</v>
      </c>
      <c r="IR12" s="432">
        <v>4</v>
      </c>
      <c r="IS12" s="432">
        <v>0</v>
      </c>
      <c r="IT12" s="432">
        <v>0</v>
      </c>
      <c r="IU12" s="432">
        <v>0</v>
      </c>
      <c r="IV12" s="432">
        <v>0</v>
      </c>
      <c r="IW12" s="432">
        <v>2</v>
      </c>
      <c r="IX12" s="432">
        <v>39</v>
      </c>
      <c r="IY12" s="432">
        <v>2</v>
      </c>
      <c r="IZ12" s="432">
        <v>5.1299999999999998E-2</v>
      </c>
      <c r="JA12" s="432">
        <v>2</v>
      </c>
      <c r="JB12" s="432">
        <v>0</v>
      </c>
      <c r="JC12" s="432">
        <v>0</v>
      </c>
      <c r="JD12" s="432">
        <v>2</v>
      </c>
      <c r="JE12" s="432">
        <v>5.1299999999999998E-2</v>
      </c>
      <c r="JF12" s="432">
        <v>0</v>
      </c>
      <c r="JG12" s="432">
        <v>0</v>
      </c>
      <c r="JH12" s="432">
        <v>18</v>
      </c>
      <c r="JI12" s="432">
        <v>8</v>
      </c>
      <c r="JJ12" s="432">
        <v>0.44440000000000002</v>
      </c>
      <c r="JK12" s="432">
        <v>2</v>
      </c>
      <c r="JL12" s="432">
        <v>2</v>
      </c>
      <c r="JM12" s="432">
        <v>1</v>
      </c>
      <c r="JN12" s="432">
        <v>3</v>
      </c>
      <c r="JO12" s="432">
        <v>0.16669999999999999</v>
      </c>
      <c r="JP12" s="432">
        <v>0</v>
      </c>
      <c r="JQ12" s="432">
        <v>0</v>
      </c>
      <c r="JR12" s="432" t="s">
        <v>1359</v>
      </c>
      <c r="JS12" s="432" t="s">
        <v>1360</v>
      </c>
      <c r="JT12" s="432" t="s">
        <v>1340</v>
      </c>
    </row>
    <row r="13" spans="1:280" x14ac:dyDescent="0.45">
      <c r="A13" s="432" t="s">
        <v>51</v>
      </c>
      <c r="B13" s="432" t="s">
        <v>69</v>
      </c>
      <c r="C13" s="432" t="s">
        <v>71</v>
      </c>
      <c r="D13" s="432" t="s">
        <v>72</v>
      </c>
      <c r="E13" s="432">
        <v>754</v>
      </c>
      <c r="F13" s="432">
        <v>171</v>
      </c>
      <c r="G13" s="432">
        <v>0.2268</v>
      </c>
      <c r="H13" s="432">
        <v>181</v>
      </c>
      <c r="I13" s="432">
        <v>750</v>
      </c>
      <c r="J13" s="432">
        <v>0.24129999999999999</v>
      </c>
      <c r="K13" s="432">
        <v>696</v>
      </c>
      <c r="L13" s="432">
        <v>717</v>
      </c>
      <c r="M13" s="432">
        <v>635</v>
      </c>
      <c r="N13" s="432">
        <v>0.92259999999999998</v>
      </c>
      <c r="O13" s="432">
        <v>0.95020000000000004</v>
      </c>
      <c r="P13" s="432">
        <v>0.84219999999999995</v>
      </c>
      <c r="Q13" s="432">
        <v>718</v>
      </c>
      <c r="R13" s="432">
        <v>732</v>
      </c>
      <c r="S13" s="432">
        <v>664</v>
      </c>
      <c r="T13" s="432">
        <v>0.95209999999999995</v>
      </c>
      <c r="U13" s="432">
        <v>0.97009999999999996</v>
      </c>
      <c r="V13" s="432">
        <v>0.88060000000000005</v>
      </c>
      <c r="W13" s="432">
        <v>716</v>
      </c>
      <c r="X13" s="432">
        <v>729</v>
      </c>
      <c r="Y13" s="432">
        <v>665</v>
      </c>
      <c r="Z13" s="432">
        <v>0.94889999999999997</v>
      </c>
      <c r="AA13" s="432">
        <v>0.96630000000000005</v>
      </c>
      <c r="AB13" s="432">
        <v>0.88200000000000001</v>
      </c>
      <c r="AC13" s="432">
        <v>709</v>
      </c>
      <c r="AD13" s="432">
        <v>723</v>
      </c>
      <c r="AE13" s="432">
        <v>662</v>
      </c>
      <c r="AF13" s="432">
        <v>0.93930000000000002</v>
      </c>
      <c r="AG13" s="432">
        <v>0.95799999999999996</v>
      </c>
      <c r="AH13" s="432">
        <v>0.878</v>
      </c>
      <c r="AI13" s="432">
        <v>625</v>
      </c>
      <c r="AJ13" s="432">
        <v>660</v>
      </c>
      <c r="AK13" s="432">
        <v>614</v>
      </c>
      <c r="AL13" s="432">
        <v>0.82789999999999997</v>
      </c>
      <c r="AM13" s="432">
        <v>0.87409999999999999</v>
      </c>
      <c r="AN13" s="432">
        <v>0.81430000000000002</v>
      </c>
      <c r="AO13" s="432">
        <v>714</v>
      </c>
      <c r="AP13" s="432">
        <v>727</v>
      </c>
      <c r="AQ13" s="432">
        <v>663</v>
      </c>
      <c r="AR13" s="432">
        <v>0.94650000000000001</v>
      </c>
      <c r="AS13" s="432">
        <v>0.96409999999999996</v>
      </c>
      <c r="AT13" s="432">
        <v>0.87929999999999997</v>
      </c>
      <c r="AU13" s="432">
        <v>694</v>
      </c>
      <c r="AV13" s="432">
        <v>711</v>
      </c>
      <c r="AW13" s="432">
        <v>718</v>
      </c>
      <c r="AX13" s="432">
        <v>0.9194</v>
      </c>
      <c r="AY13" s="432">
        <v>0.94259999999999999</v>
      </c>
      <c r="AZ13" s="432">
        <v>0.95230000000000004</v>
      </c>
      <c r="BA13" s="432">
        <v>669</v>
      </c>
      <c r="BB13" s="432">
        <v>694</v>
      </c>
      <c r="BC13" s="432">
        <v>636</v>
      </c>
      <c r="BD13" s="432">
        <v>0.88660000000000005</v>
      </c>
      <c r="BE13" s="432">
        <v>0.91910000000000003</v>
      </c>
      <c r="BF13" s="432">
        <v>0.84350000000000003</v>
      </c>
      <c r="BG13" s="432">
        <v>704</v>
      </c>
      <c r="BH13" s="432">
        <v>724</v>
      </c>
      <c r="BI13" s="432">
        <v>642</v>
      </c>
      <c r="BJ13" s="432">
        <v>0.93330000000000002</v>
      </c>
      <c r="BK13" s="432">
        <v>0.96009999999999995</v>
      </c>
      <c r="BL13" s="432">
        <v>0.85150000000000003</v>
      </c>
      <c r="BM13" s="432">
        <v>415</v>
      </c>
      <c r="BN13" s="432">
        <v>491</v>
      </c>
      <c r="BO13" s="432">
        <v>557</v>
      </c>
      <c r="BP13" s="432">
        <v>0.55000000000000004</v>
      </c>
      <c r="BQ13" s="432">
        <v>0.65</v>
      </c>
      <c r="BR13" s="432">
        <v>0.73870000000000002</v>
      </c>
      <c r="BS13" s="432">
        <v>314</v>
      </c>
      <c r="BT13" s="432">
        <v>0.53859999999999997</v>
      </c>
      <c r="BU13" s="432">
        <v>139</v>
      </c>
      <c r="BV13" s="432">
        <v>0.81289999999999996</v>
      </c>
      <c r="BW13" s="432">
        <v>504</v>
      </c>
      <c r="BX13" s="432">
        <v>537</v>
      </c>
      <c r="BY13" s="432">
        <v>453</v>
      </c>
      <c r="BZ13" s="432">
        <v>0.66779999999999995</v>
      </c>
      <c r="CA13" s="432">
        <v>0.71120000000000005</v>
      </c>
      <c r="CB13" s="432">
        <v>0.6008</v>
      </c>
      <c r="CC13" s="432">
        <v>389</v>
      </c>
      <c r="CD13" s="432">
        <v>0.66720000000000002</v>
      </c>
      <c r="CE13" s="432">
        <v>147</v>
      </c>
      <c r="CF13" s="432">
        <v>0.85960000000000003</v>
      </c>
      <c r="CG13" s="432">
        <v>534</v>
      </c>
      <c r="CH13" s="432">
        <v>573</v>
      </c>
      <c r="CI13" s="432">
        <v>536</v>
      </c>
      <c r="CJ13" s="432">
        <v>0.70689999999999997</v>
      </c>
      <c r="CK13" s="432">
        <v>0.75949999999999995</v>
      </c>
      <c r="CL13" s="432">
        <v>0.71089999999999998</v>
      </c>
      <c r="CM13" s="432">
        <v>441</v>
      </c>
      <c r="CN13" s="432">
        <v>475</v>
      </c>
      <c r="CO13" s="432">
        <v>384</v>
      </c>
      <c r="CP13" s="432">
        <v>0.58450000000000002</v>
      </c>
      <c r="CQ13" s="432">
        <v>0.62880000000000003</v>
      </c>
      <c r="CR13" s="432">
        <v>0.50929999999999997</v>
      </c>
      <c r="CS13" s="432">
        <v>135</v>
      </c>
      <c r="CT13" s="432">
        <v>0.2316</v>
      </c>
      <c r="CU13" s="432">
        <v>86</v>
      </c>
      <c r="CV13" s="432">
        <v>0.50290000000000001</v>
      </c>
      <c r="CW13" s="432">
        <v>219</v>
      </c>
      <c r="CX13" s="432">
        <v>264</v>
      </c>
      <c r="CY13" s="432">
        <v>221</v>
      </c>
      <c r="CZ13" s="432">
        <v>0.28999999999999998</v>
      </c>
      <c r="DA13" s="432">
        <v>0.35</v>
      </c>
      <c r="DB13" s="432">
        <v>0.29310000000000003</v>
      </c>
      <c r="DC13" s="432">
        <v>453</v>
      </c>
      <c r="DD13" s="432">
        <v>528</v>
      </c>
      <c r="DE13" s="432">
        <v>551</v>
      </c>
      <c r="DF13" s="432">
        <v>0.6</v>
      </c>
      <c r="DG13" s="432">
        <v>0.7</v>
      </c>
      <c r="DH13" s="432">
        <v>0.73080000000000001</v>
      </c>
      <c r="DI13" s="432">
        <v>255</v>
      </c>
      <c r="DJ13" s="432">
        <v>134</v>
      </c>
      <c r="DK13" s="432">
        <v>147</v>
      </c>
      <c r="DL13" s="432">
        <v>130</v>
      </c>
      <c r="DM13" s="432">
        <v>0.52500000000000002</v>
      </c>
      <c r="DN13" s="432">
        <v>0.57499999999999996</v>
      </c>
      <c r="DO13" s="432">
        <v>0.50980000000000003</v>
      </c>
      <c r="DP13" s="432">
        <v>528</v>
      </c>
      <c r="DQ13" s="432">
        <v>566</v>
      </c>
      <c r="DR13" s="432">
        <v>41</v>
      </c>
      <c r="DS13" s="432">
        <v>0.7</v>
      </c>
      <c r="DT13" s="432">
        <v>0.75</v>
      </c>
      <c r="DU13" s="432">
        <v>5.4399999999999997E-2</v>
      </c>
      <c r="DV13" s="432">
        <v>0</v>
      </c>
      <c r="DW13" s="432">
        <v>3.7499999999999999E-2</v>
      </c>
      <c r="DX13" s="432">
        <v>7.4999999999999997E-2</v>
      </c>
      <c r="DY13" s="432">
        <v>0</v>
      </c>
      <c r="DZ13" s="432">
        <v>13</v>
      </c>
      <c r="EA13" s="432">
        <v>7.4999999999999997E-2</v>
      </c>
      <c r="EB13" s="432">
        <v>0.15</v>
      </c>
      <c r="EC13" s="432">
        <v>1.8599999999999998E-2</v>
      </c>
      <c r="ED13" s="432">
        <v>0</v>
      </c>
      <c r="EE13" s="432">
        <v>0</v>
      </c>
      <c r="EF13" s="432">
        <v>0</v>
      </c>
      <c r="EG13" s="432">
        <v>0</v>
      </c>
      <c r="EH13" s="432">
        <v>93</v>
      </c>
      <c r="EI13" s="432">
        <v>0</v>
      </c>
      <c r="EJ13" s="432">
        <v>5.0000000000000001E-3</v>
      </c>
      <c r="EK13" s="432">
        <v>0.01</v>
      </c>
      <c r="EL13" s="432">
        <v>0</v>
      </c>
      <c r="EM13" s="432">
        <v>39</v>
      </c>
      <c r="EN13" s="432">
        <v>0.05</v>
      </c>
      <c r="EO13" s="432">
        <v>0.15</v>
      </c>
      <c r="EP13" s="432">
        <v>5.1700000000000003E-2</v>
      </c>
      <c r="EQ13" s="432">
        <v>188</v>
      </c>
      <c r="ER13" s="432">
        <v>30</v>
      </c>
      <c r="ES13" s="432">
        <v>0.15959999999999999</v>
      </c>
      <c r="ET13" s="432">
        <v>50</v>
      </c>
      <c r="EU13" s="432">
        <v>3</v>
      </c>
      <c r="EV13" s="432">
        <v>0.06</v>
      </c>
      <c r="EW13" s="432">
        <v>0</v>
      </c>
      <c r="EX13" s="432">
        <v>0</v>
      </c>
      <c r="EY13" s="432">
        <v>687</v>
      </c>
      <c r="EZ13" s="432">
        <v>837</v>
      </c>
      <c r="FA13" s="432">
        <v>797</v>
      </c>
      <c r="FB13" s="432">
        <v>744</v>
      </c>
      <c r="FC13" s="432">
        <v>0.91</v>
      </c>
      <c r="FD13" s="432">
        <v>1.1100000000000001</v>
      </c>
      <c r="FE13" s="432">
        <v>1.0569999999999999</v>
      </c>
      <c r="FF13" s="432">
        <v>38</v>
      </c>
      <c r="FG13" s="432">
        <v>56</v>
      </c>
      <c r="FH13" s="432">
        <v>26</v>
      </c>
      <c r="FI13" s="432">
        <v>0.05</v>
      </c>
      <c r="FJ13" s="432">
        <v>7.4999999999999997E-2</v>
      </c>
      <c r="FK13" s="432">
        <v>3.49E-2</v>
      </c>
      <c r="FL13" s="432">
        <v>657</v>
      </c>
      <c r="FM13" s="432">
        <v>677</v>
      </c>
      <c r="FN13" s="432">
        <v>607</v>
      </c>
      <c r="FO13" s="432">
        <v>0.88239999999999996</v>
      </c>
      <c r="FP13" s="432">
        <v>0.90959999999999996</v>
      </c>
      <c r="FQ13" s="432">
        <v>0.81589999999999996</v>
      </c>
      <c r="FR13" s="432">
        <v>628</v>
      </c>
      <c r="FS13" s="432">
        <v>655</v>
      </c>
      <c r="FT13" s="432">
        <v>611</v>
      </c>
      <c r="FU13" s="432">
        <v>0.84360000000000002</v>
      </c>
      <c r="FV13" s="432">
        <v>0.87909999999999999</v>
      </c>
      <c r="FW13" s="432">
        <v>0.82120000000000004</v>
      </c>
      <c r="FX13" s="432">
        <v>604</v>
      </c>
      <c r="FY13" s="432">
        <v>644</v>
      </c>
      <c r="FZ13" s="432">
        <v>563</v>
      </c>
      <c r="GA13" s="432">
        <v>0.81069999999999998</v>
      </c>
      <c r="GB13" s="432">
        <v>0.86450000000000005</v>
      </c>
      <c r="GC13" s="432">
        <v>0.75670000000000004</v>
      </c>
      <c r="GD13" s="432">
        <v>546</v>
      </c>
      <c r="GE13" s="432">
        <v>610</v>
      </c>
      <c r="GF13" s="432">
        <v>453</v>
      </c>
      <c r="GG13" s="432">
        <v>0.73299999999999998</v>
      </c>
      <c r="GH13" s="432">
        <v>0.81889999999999996</v>
      </c>
      <c r="GI13" s="432">
        <v>0.6089</v>
      </c>
      <c r="GJ13" s="432">
        <v>558</v>
      </c>
      <c r="GK13" s="432">
        <v>633</v>
      </c>
      <c r="GL13" s="432">
        <v>448</v>
      </c>
      <c r="GM13" s="432">
        <v>0.75</v>
      </c>
      <c r="GN13" s="432">
        <v>0.84970000000000001</v>
      </c>
      <c r="GO13" s="432">
        <v>0.60219999999999996</v>
      </c>
      <c r="GP13" s="432">
        <v>683</v>
      </c>
      <c r="GQ13" s="432">
        <v>700</v>
      </c>
      <c r="GR13" s="432">
        <v>679</v>
      </c>
      <c r="GS13" s="432">
        <v>0.9173</v>
      </c>
      <c r="GT13" s="432">
        <v>0.94010000000000005</v>
      </c>
      <c r="GU13" s="432">
        <v>0.91259999999999997</v>
      </c>
      <c r="GV13" s="432">
        <v>616</v>
      </c>
      <c r="GW13" s="432">
        <v>659</v>
      </c>
      <c r="GX13" s="432">
        <v>536</v>
      </c>
      <c r="GY13" s="432">
        <v>0.82750000000000001</v>
      </c>
      <c r="GZ13" s="432">
        <v>0.88490000000000002</v>
      </c>
      <c r="HA13" s="432">
        <v>0.72040000000000004</v>
      </c>
      <c r="HB13" s="432">
        <v>372</v>
      </c>
      <c r="HC13" s="432">
        <v>447</v>
      </c>
      <c r="HD13" s="432">
        <v>410</v>
      </c>
      <c r="HE13" s="432">
        <v>0.5</v>
      </c>
      <c r="HF13" s="432">
        <v>0.6</v>
      </c>
      <c r="HG13" s="432">
        <v>0.55110000000000003</v>
      </c>
      <c r="HH13" s="432">
        <v>2</v>
      </c>
      <c r="HI13" s="432">
        <v>0.5</v>
      </c>
      <c r="HJ13" s="432">
        <v>2.5000000000000001E-3</v>
      </c>
      <c r="HK13" s="432">
        <v>0</v>
      </c>
      <c r="HL13" s="432"/>
      <c r="HM13" s="432">
        <v>0.9</v>
      </c>
      <c r="HN13" s="432">
        <v>0</v>
      </c>
      <c r="HO13" s="432">
        <v>0</v>
      </c>
      <c r="HP13" s="432">
        <v>0</v>
      </c>
      <c r="HQ13" s="432">
        <v>0</v>
      </c>
      <c r="HR13" s="432">
        <v>0</v>
      </c>
      <c r="HS13" s="432">
        <v>0</v>
      </c>
      <c r="HT13" s="432">
        <v>0</v>
      </c>
      <c r="HU13" s="432">
        <v>0</v>
      </c>
      <c r="HV13" s="432">
        <v>0.9</v>
      </c>
      <c r="HW13" s="432">
        <v>0</v>
      </c>
      <c r="HX13" s="432">
        <v>0</v>
      </c>
      <c r="HY13" s="432">
        <v>0</v>
      </c>
      <c r="HZ13" s="432">
        <v>0.9</v>
      </c>
      <c r="IA13" s="432">
        <v>0</v>
      </c>
      <c r="IB13" s="432">
        <v>0</v>
      </c>
      <c r="IC13" s="432">
        <v>0</v>
      </c>
      <c r="ID13" s="432">
        <v>0</v>
      </c>
      <c r="IE13" s="432">
        <v>0</v>
      </c>
      <c r="IF13" s="432">
        <v>1</v>
      </c>
      <c r="IG13" s="432">
        <v>3</v>
      </c>
      <c r="IH13" s="432">
        <v>0</v>
      </c>
      <c r="II13" s="432">
        <v>0</v>
      </c>
      <c r="IJ13" s="432">
        <v>0</v>
      </c>
      <c r="IK13" s="432">
        <v>0</v>
      </c>
      <c r="IL13" s="432">
        <v>0</v>
      </c>
      <c r="IM13" s="432">
        <v>3</v>
      </c>
      <c r="IN13" s="432">
        <v>0</v>
      </c>
      <c r="IO13" s="432">
        <v>0</v>
      </c>
      <c r="IP13" s="432">
        <v>1</v>
      </c>
      <c r="IQ13" s="432">
        <v>0.33329999999999999</v>
      </c>
      <c r="IR13" s="432">
        <v>1</v>
      </c>
      <c r="IS13" s="432">
        <v>0</v>
      </c>
      <c r="IT13" s="432">
        <v>0</v>
      </c>
      <c r="IU13" s="432">
        <v>1</v>
      </c>
      <c r="IV13" s="432">
        <v>1</v>
      </c>
      <c r="IW13" s="432">
        <v>7</v>
      </c>
      <c r="IX13" s="432">
        <v>33</v>
      </c>
      <c r="IY13" s="432">
        <v>1</v>
      </c>
      <c r="IZ13" s="432">
        <v>3.0300000000000001E-2</v>
      </c>
      <c r="JA13" s="432">
        <v>7</v>
      </c>
      <c r="JB13" s="432">
        <v>1</v>
      </c>
      <c r="JC13" s="432">
        <v>0.1429</v>
      </c>
      <c r="JD13" s="432">
        <v>0</v>
      </c>
      <c r="JE13" s="432">
        <v>0</v>
      </c>
      <c r="JF13" s="432">
        <v>0</v>
      </c>
      <c r="JG13" s="432">
        <v>0</v>
      </c>
      <c r="JH13" s="432">
        <v>17</v>
      </c>
      <c r="JI13" s="432">
        <v>0</v>
      </c>
      <c r="JJ13" s="432">
        <v>0</v>
      </c>
      <c r="JK13" s="432">
        <v>4</v>
      </c>
      <c r="JL13" s="432">
        <v>0</v>
      </c>
      <c r="JM13" s="432">
        <v>0</v>
      </c>
      <c r="JN13" s="432">
        <v>0</v>
      </c>
      <c r="JO13" s="432">
        <v>0</v>
      </c>
      <c r="JP13" s="432">
        <v>0</v>
      </c>
      <c r="JQ13" s="432">
        <v>0</v>
      </c>
      <c r="JR13" s="432" t="s">
        <v>1359</v>
      </c>
      <c r="JS13" s="432" t="s">
        <v>1360</v>
      </c>
      <c r="JT13" s="432" t="s">
        <v>1340</v>
      </c>
    </row>
    <row r="14" spans="1:280" x14ac:dyDescent="0.45">
      <c r="A14" s="432" t="s">
        <v>51</v>
      </c>
      <c r="B14" s="432" t="s">
        <v>69</v>
      </c>
      <c r="C14" s="432" t="s">
        <v>92</v>
      </c>
      <c r="D14" s="432" t="s">
        <v>93</v>
      </c>
      <c r="E14" s="432">
        <v>629</v>
      </c>
      <c r="F14" s="432">
        <v>87</v>
      </c>
      <c r="G14" s="432">
        <v>0.13830000000000001</v>
      </c>
      <c r="H14" s="432">
        <v>82</v>
      </c>
      <c r="I14" s="432">
        <v>621</v>
      </c>
      <c r="J14" s="432">
        <v>0.13200000000000001</v>
      </c>
      <c r="K14" s="432">
        <v>581</v>
      </c>
      <c r="L14" s="432">
        <v>598</v>
      </c>
      <c r="M14" s="432">
        <v>546</v>
      </c>
      <c r="N14" s="432">
        <v>0.92259999999999998</v>
      </c>
      <c r="O14" s="432">
        <v>0.95020000000000004</v>
      </c>
      <c r="P14" s="432">
        <v>0.86799999999999999</v>
      </c>
      <c r="Q14" s="432">
        <v>599</v>
      </c>
      <c r="R14" s="432">
        <v>611</v>
      </c>
      <c r="S14" s="432">
        <v>572</v>
      </c>
      <c r="T14" s="432">
        <v>0.95209999999999995</v>
      </c>
      <c r="U14" s="432">
        <v>0.97009999999999996</v>
      </c>
      <c r="V14" s="432">
        <v>0.90939999999999999</v>
      </c>
      <c r="W14" s="432">
        <v>597</v>
      </c>
      <c r="X14" s="432">
        <v>608</v>
      </c>
      <c r="Y14" s="432">
        <v>576</v>
      </c>
      <c r="Z14" s="432">
        <v>0.94889999999999997</v>
      </c>
      <c r="AA14" s="432">
        <v>0.96630000000000005</v>
      </c>
      <c r="AB14" s="432">
        <v>0.91569999999999996</v>
      </c>
      <c r="AC14" s="432">
        <v>591</v>
      </c>
      <c r="AD14" s="432">
        <v>603</v>
      </c>
      <c r="AE14" s="432">
        <v>561</v>
      </c>
      <c r="AF14" s="432">
        <v>0.93930000000000002</v>
      </c>
      <c r="AG14" s="432">
        <v>0.95799999999999996</v>
      </c>
      <c r="AH14" s="432">
        <v>0.89190000000000003</v>
      </c>
      <c r="AI14" s="432">
        <v>521</v>
      </c>
      <c r="AJ14" s="432">
        <v>550</v>
      </c>
      <c r="AK14" s="432">
        <v>496</v>
      </c>
      <c r="AL14" s="432">
        <v>0.82789999999999997</v>
      </c>
      <c r="AM14" s="432">
        <v>0.87409999999999999</v>
      </c>
      <c r="AN14" s="432">
        <v>0.78859999999999997</v>
      </c>
      <c r="AO14" s="432">
        <v>596</v>
      </c>
      <c r="AP14" s="432">
        <v>607</v>
      </c>
      <c r="AQ14" s="432">
        <v>567</v>
      </c>
      <c r="AR14" s="432">
        <v>0.94650000000000001</v>
      </c>
      <c r="AS14" s="432">
        <v>0.96409999999999996</v>
      </c>
      <c r="AT14" s="432">
        <v>0.90139999999999998</v>
      </c>
      <c r="AU14" s="432">
        <v>579</v>
      </c>
      <c r="AV14" s="432">
        <v>593</v>
      </c>
      <c r="AW14" s="432">
        <v>583</v>
      </c>
      <c r="AX14" s="432">
        <v>0.9194</v>
      </c>
      <c r="AY14" s="432">
        <v>0.94259999999999999</v>
      </c>
      <c r="AZ14" s="432">
        <v>0.92689999999999995</v>
      </c>
      <c r="BA14" s="432">
        <v>558</v>
      </c>
      <c r="BB14" s="432">
        <v>579</v>
      </c>
      <c r="BC14" s="432">
        <v>533</v>
      </c>
      <c r="BD14" s="432">
        <v>0.88660000000000005</v>
      </c>
      <c r="BE14" s="432">
        <v>0.91910000000000003</v>
      </c>
      <c r="BF14" s="432">
        <v>0.84740000000000004</v>
      </c>
      <c r="BG14" s="432">
        <v>588</v>
      </c>
      <c r="BH14" s="432">
        <v>604</v>
      </c>
      <c r="BI14" s="432">
        <v>559</v>
      </c>
      <c r="BJ14" s="432">
        <v>0.93330000000000002</v>
      </c>
      <c r="BK14" s="432">
        <v>0.96009999999999995</v>
      </c>
      <c r="BL14" s="432">
        <v>0.88870000000000005</v>
      </c>
      <c r="BM14" s="432">
        <v>346</v>
      </c>
      <c r="BN14" s="432">
        <v>409</v>
      </c>
      <c r="BO14" s="432">
        <v>445</v>
      </c>
      <c r="BP14" s="432">
        <v>0.55000000000000004</v>
      </c>
      <c r="BQ14" s="432">
        <v>0.65</v>
      </c>
      <c r="BR14" s="432">
        <v>0.70750000000000002</v>
      </c>
      <c r="BS14" s="432">
        <v>322</v>
      </c>
      <c r="BT14" s="432">
        <v>0.59409999999999996</v>
      </c>
      <c r="BU14" s="432">
        <v>73</v>
      </c>
      <c r="BV14" s="432">
        <v>0.83909999999999996</v>
      </c>
      <c r="BW14" s="432">
        <v>421</v>
      </c>
      <c r="BX14" s="432">
        <v>448</v>
      </c>
      <c r="BY14" s="432">
        <v>395</v>
      </c>
      <c r="BZ14" s="432">
        <v>0.66779999999999995</v>
      </c>
      <c r="CA14" s="432">
        <v>0.71120000000000005</v>
      </c>
      <c r="CB14" s="432">
        <v>0.628</v>
      </c>
      <c r="CC14" s="432">
        <v>243</v>
      </c>
      <c r="CD14" s="432">
        <v>0.44829999999999998</v>
      </c>
      <c r="CE14" s="432">
        <v>79</v>
      </c>
      <c r="CF14" s="432">
        <v>0.90800000000000003</v>
      </c>
      <c r="CG14" s="432">
        <v>445</v>
      </c>
      <c r="CH14" s="432">
        <v>478</v>
      </c>
      <c r="CI14" s="432">
        <v>322</v>
      </c>
      <c r="CJ14" s="432">
        <v>0.70689999999999997</v>
      </c>
      <c r="CK14" s="432">
        <v>0.75949999999999995</v>
      </c>
      <c r="CL14" s="432">
        <v>0.51190000000000002</v>
      </c>
      <c r="CM14" s="432">
        <v>368</v>
      </c>
      <c r="CN14" s="432">
        <v>396</v>
      </c>
      <c r="CO14" s="432">
        <v>345</v>
      </c>
      <c r="CP14" s="432">
        <v>0.58450000000000002</v>
      </c>
      <c r="CQ14" s="432">
        <v>0.62880000000000003</v>
      </c>
      <c r="CR14" s="432">
        <v>0.54849999999999999</v>
      </c>
      <c r="CS14" s="432">
        <v>114</v>
      </c>
      <c r="CT14" s="432">
        <v>0.21029999999999999</v>
      </c>
      <c r="CU14" s="432">
        <v>49</v>
      </c>
      <c r="CV14" s="432">
        <v>0.56320000000000003</v>
      </c>
      <c r="CW14" s="432">
        <v>183</v>
      </c>
      <c r="CX14" s="432">
        <v>221</v>
      </c>
      <c r="CY14" s="432">
        <v>163</v>
      </c>
      <c r="CZ14" s="432">
        <v>0.28999999999999998</v>
      </c>
      <c r="DA14" s="432">
        <v>0.35</v>
      </c>
      <c r="DB14" s="432">
        <v>0.2591</v>
      </c>
      <c r="DC14" s="432">
        <v>378</v>
      </c>
      <c r="DD14" s="432">
        <v>441</v>
      </c>
      <c r="DE14" s="432">
        <v>415</v>
      </c>
      <c r="DF14" s="432">
        <v>0.6</v>
      </c>
      <c r="DG14" s="432">
        <v>0.7</v>
      </c>
      <c r="DH14" s="432">
        <v>0.65980000000000005</v>
      </c>
      <c r="DI14" s="432">
        <v>162</v>
      </c>
      <c r="DJ14" s="432">
        <v>86</v>
      </c>
      <c r="DK14" s="432">
        <v>94</v>
      </c>
      <c r="DL14" s="432">
        <v>98</v>
      </c>
      <c r="DM14" s="432">
        <v>0.52500000000000002</v>
      </c>
      <c r="DN14" s="432">
        <v>0.57499999999999996</v>
      </c>
      <c r="DO14" s="432">
        <v>0.60489999999999999</v>
      </c>
      <c r="DP14" s="432">
        <v>441</v>
      </c>
      <c r="DQ14" s="432">
        <v>472</v>
      </c>
      <c r="DR14" s="432">
        <v>68</v>
      </c>
      <c r="DS14" s="432">
        <v>0.7</v>
      </c>
      <c r="DT14" s="432">
        <v>0.75</v>
      </c>
      <c r="DU14" s="432">
        <v>0.1081</v>
      </c>
      <c r="DV14" s="432">
        <v>0</v>
      </c>
      <c r="DW14" s="432">
        <v>3.7499999999999999E-2</v>
      </c>
      <c r="DX14" s="432">
        <v>7.4999999999999997E-2</v>
      </c>
      <c r="DY14" s="432">
        <v>0</v>
      </c>
      <c r="DZ14" s="432">
        <v>65</v>
      </c>
      <c r="EA14" s="432">
        <v>7.4999999999999997E-2</v>
      </c>
      <c r="EB14" s="432">
        <v>0.15</v>
      </c>
      <c r="EC14" s="432">
        <v>0.1033</v>
      </c>
      <c r="ED14" s="432">
        <v>0</v>
      </c>
      <c r="EE14" s="432">
        <v>0</v>
      </c>
      <c r="EF14" s="432">
        <v>0</v>
      </c>
      <c r="EG14" s="432">
        <v>0</v>
      </c>
      <c r="EH14" s="432">
        <v>59</v>
      </c>
      <c r="EI14" s="432">
        <v>0</v>
      </c>
      <c r="EJ14" s="432">
        <v>5.0000000000000001E-3</v>
      </c>
      <c r="EK14" s="432">
        <v>0.01</v>
      </c>
      <c r="EL14" s="432">
        <v>0</v>
      </c>
      <c r="EM14" s="432">
        <v>185</v>
      </c>
      <c r="EN14" s="432">
        <v>0.05</v>
      </c>
      <c r="EO14" s="432">
        <v>0.15</v>
      </c>
      <c r="EP14" s="432">
        <v>0.29409999999999997</v>
      </c>
      <c r="EQ14" s="432">
        <v>176</v>
      </c>
      <c r="ER14" s="432">
        <v>24</v>
      </c>
      <c r="ES14" s="432">
        <v>0.13639999999999999</v>
      </c>
      <c r="ET14" s="432">
        <v>41</v>
      </c>
      <c r="EU14" s="432">
        <v>7</v>
      </c>
      <c r="EV14" s="432">
        <v>0.17069999999999999</v>
      </c>
      <c r="EW14" s="432">
        <v>1</v>
      </c>
      <c r="EX14" s="432">
        <v>1.6000000000000001E-3</v>
      </c>
      <c r="EY14" s="432">
        <v>617</v>
      </c>
      <c r="EZ14" s="432">
        <v>743</v>
      </c>
      <c r="FA14" s="432">
        <v>632</v>
      </c>
      <c r="FB14" s="432">
        <v>582</v>
      </c>
      <c r="FC14" s="432">
        <v>0.98</v>
      </c>
      <c r="FD14" s="432">
        <v>1.18</v>
      </c>
      <c r="FE14" s="432">
        <v>1.0047999999999999</v>
      </c>
      <c r="FF14" s="432">
        <v>30</v>
      </c>
      <c r="FG14" s="432">
        <v>44</v>
      </c>
      <c r="FH14" s="432">
        <v>35</v>
      </c>
      <c r="FI14" s="432">
        <v>0.05</v>
      </c>
      <c r="FJ14" s="432">
        <v>7.4999999999999997E-2</v>
      </c>
      <c r="FK14" s="432">
        <v>6.0100000000000001E-2</v>
      </c>
      <c r="FL14" s="432">
        <v>514</v>
      </c>
      <c r="FM14" s="432">
        <v>530</v>
      </c>
      <c r="FN14" s="432">
        <v>500</v>
      </c>
      <c r="FO14" s="432">
        <v>0.88239999999999996</v>
      </c>
      <c r="FP14" s="432">
        <v>0.90959999999999996</v>
      </c>
      <c r="FQ14" s="432">
        <v>0.85909999999999997</v>
      </c>
      <c r="FR14" s="432">
        <v>491</v>
      </c>
      <c r="FS14" s="432">
        <v>512</v>
      </c>
      <c r="FT14" s="432">
        <v>492</v>
      </c>
      <c r="FU14" s="432">
        <v>0.84360000000000002</v>
      </c>
      <c r="FV14" s="432">
        <v>0.87909999999999999</v>
      </c>
      <c r="FW14" s="432">
        <v>0.84540000000000004</v>
      </c>
      <c r="FX14" s="432">
        <v>472</v>
      </c>
      <c r="FY14" s="432">
        <v>504</v>
      </c>
      <c r="FZ14" s="432">
        <v>437</v>
      </c>
      <c r="GA14" s="432">
        <v>0.81069999999999998</v>
      </c>
      <c r="GB14" s="432">
        <v>0.86450000000000005</v>
      </c>
      <c r="GC14" s="432">
        <v>0.75090000000000001</v>
      </c>
      <c r="GD14" s="432">
        <v>427</v>
      </c>
      <c r="GE14" s="432">
        <v>477</v>
      </c>
      <c r="GF14" s="432">
        <v>414</v>
      </c>
      <c r="GG14" s="432">
        <v>0.73299999999999998</v>
      </c>
      <c r="GH14" s="432">
        <v>0.81889999999999996</v>
      </c>
      <c r="GI14" s="432">
        <v>0.71130000000000004</v>
      </c>
      <c r="GJ14" s="432">
        <v>437</v>
      </c>
      <c r="GK14" s="432">
        <v>495</v>
      </c>
      <c r="GL14" s="432">
        <v>417</v>
      </c>
      <c r="GM14" s="432">
        <v>0.75</v>
      </c>
      <c r="GN14" s="432">
        <v>0.84970000000000001</v>
      </c>
      <c r="GO14" s="432">
        <v>0.71650000000000003</v>
      </c>
      <c r="GP14" s="432">
        <v>534</v>
      </c>
      <c r="GQ14" s="432">
        <v>548</v>
      </c>
      <c r="GR14" s="432">
        <v>525</v>
      </c>
      <c r="GS14" s="432">
        <v>0.9173</v>
      </c>
      <c r="GT14" s="432">
        <v>0.94010000000000005</v>
      </c>
      <c r="GU14" s="432">
        <v>0.90210000000000001</v>
      </c>
      <c r="GV14" s="432">
        <v>482</v>
      </c>
      <c r="GW14" s="432">
        <v>516</v>
      </c>
      <c r="GX14" s="432">
        <v>454</v>
      </c>
      <c r="GY14" s="432">
        <v>0.82750000000000001</v>
      </c>
      <c r="GZ14" s="432">
        <v>0.88490000000000002</v>
      </c>
      <c r="HA14" s="432">
        <v>0.78010000000000002</v>
      </c>
      <c r="HB14" s="432">
        <v>291</v>
      </c>
      <c r="HC14" s="432">
        <v>350</v>
      </c>
      <c r="HD14" s="432">
        <v>385</v>
      </c>
      <c r="HE14" s="432">
        <v>0.5</v>
      </c>
      <c r="HF14" s="432">
        <v>0.6</v>
      </c>
      <c r="HG14" s="432">
        <v>0.66149999999999998</v>
      </c>
      <c r="HH14" s="432">
        <v>2</v>
      </c>
      <c r="HI14" s="432">
        <v>0.5</v>
      </c>
      <c r="HJ14" s="432">
        <v>3.2000000000000002E-3</v>
      </c>
      <c r="HK14" s="432">
        <v>0</v>
      </c>
      <c r="HL14" s="432"/>
      <c r="HM14" s="432">
        <v>0.9</v>
      </c>
      <c r="HN14" s="432">
        <v>0</v>
      </c>
      <c r="HO14" s="432">
        <v>0</v>
      </c>
      <c r="HP14" s="432">
        <v>0</v>
      </c>
      <c r="HQ14" s="432">
        <v>0</v>
      </c>
      <c r="HR14" s="432">
        <v>0</v>
      </c>
      <c r="HS14" s="432">
        <v>1</v>
      </c>
      <c r="HT14" s="432">
        <v>0</v>
      </c>
      <c r="HU14" s="432">
        <v>0</v>
      </c>
      <c r="HV14" s="432">
        <v>0.9</v>
      </c>
      <c r="HW14" s="432">
        <v>0</v>
      </c>
      <c r="HX14" s="432">
        <v>0</v>
      </c>
      <c r="HY14" s="432">
        <v>0</v>
      </c>
      <c r="HZ14" s="432">
        <v>0.9</v>
      </c>
      <c r="IA14" s="432">
        <v>0</v>
      </c>
      <c r="IB14" s="432">
        <v>0</v>
      </c>
      <c r="IC14" s="432">
        <v>0</v>
      </c>
      <c r="ID14" s="432">
        <v>1</v>
      </c>
      <c r="IE14" s="432">
        <v>0</v>
      </c>
      <c r="IF14" s="432">
        <v>0</v>
      </c>
      <c r="IG14" s="432">
        <v>0</v>
      </c>
      <c r="IH14" s="432">
        <v>1</v>
      </c>
      <c r="II14" s="432">
        <v>0</v>
      </c>
      <c r="IJ14" s="432">
        <v>0</v>
      </c>
      <c r="IK14" s="432">
        <v>0</v>
      </c>
      <c r="IL14" s="432">
        <v>0</v>
      </c>
      <c r="IM14" s="432">
        <v>0</v>
      </c>
      <c r="IN14" s="432">
        <v>0</v>
      </c>
      <c r="IO14" s="432">
        <v>0</v>
      </c>
      <c r="IP14" s="432">
        <v>0</v>
      </c>
      <c r="IQ14" s="432">
        <v>0</v>
      </c>
      <c r="IR14" s="432">
        <v>0</v>
      </c>
      <c r="IS14" s="432">
        <v>0</v>
      </c>
      <c r="IT14" s="432">
        <v>0</v>
      </c>
      <c r="IU14" s="432">
        <v>0</v>
      </c>
      <c r="IV14" s="432">
        <v>0</v>
      </c>
      <c r="IW14" s="432">
        <v>0</v>
      </c>
      <c r="IX14" s="432">
        <v>18</v>
      </c>
      <c r="IY14" s="432">
        <v>0</v>
      </c>
      <c r="IZ14" s="432">
        <v>0</v>
      </c>
      <c r="JA14" s="432">
        <v>0</v>
      </c>
      <c r="JB14" s="432">
        <v>0</v>
      </c>
      <c r="JC14" s="432">
        <v>0</v>
      </c>
      <c r="JD14" s="432">
        <v>0</v>
      </c>
      <c r="JE14" s="432">
        <v>0</v>
      </c>
      <c r="JF14" s="432">
        <v>0</v>
      </c>
      <c r="JG14" s="432">
        <v>0</v>
      </c>
      <c r="JH14" s="432">
        <v>7</v>
      </c>
      <c r="JI14" s="432">
        <v>0</v>
      </c>
      <c r="JJ14" s="432">
        <v>0</v>
      </c>
      <c r="JK14" s="432">
        <v>0</v>
      </c>
      <c r="JL14" s="432">
        <v>0</v>
      </c>
      <c r="JM14" s="432">
        <v>0</v>
      </c>
      <c r="JN14" s="432">
        <v>2</v>
      </c>
      <c r="JO14" s="432">
        <v>0.28570000000000001</v>
      </c>
      <c r="JP14" s="432">
        <v>0</v>
      </c>
      <c r="JQ14" s="432">
        <v>0</v>
      </c>
      <c r="JR14" s="432" t="s">
        <v>1359</v>
      </c>
      <c r="JS14" s="432" t="s">
        <v>1360</v>
      </c>
      <c r="JT14" s="432" t="s">
        <v>1340</v>
      </c>
    </row>
    <row r="15" spans="1:280" x14ac:dyDescent="0.45">
      <c r="A15" s="432" t="s">
        <v>51</v>
      </c>
      <c r="B15" s="432" t="s">
        <v>69</v>
      </c>
      <c r="C15" s="432" t="s">
        <v>73</v>
      </c>
      <c r="D15" s="432" t="s">
        <v>74</v>
      </c>
      <c r="E15" s="432">
        <v>1006</v>
      </c>
      <c r="F15" s="432">
        <v>248</v>
      </c>
      <c r="G15" s="432">
        <v>0.2465</v>
      </c>
      <c r="H15" s="432">
        <v>248</v>
      </c>
      <c r="I15" s="432">
        <v>1005</v>
      </c>
      <c r="J15" s="432">
        <v>0.24679999999999999</v>
      </c>
      <c r="K15" s="432">
        <v>929</v>
      </c>
      <c r="L15" s="432">
        <v>956</v>
      </c>
      <c r="M15" s="432">
        <v>888</v>
      </c>
      <c r="N15" s="432">
        <v>0.92259999999999998</v>
      </c>
      <c r="O15" s="432">
        <v>0.95020000000000004</v>
      </c>
      <c r="P15" s="432">
        <v>0.88270000000000004</v>
      </c>
      <c r="Q15" s="432">
        <v>958</v>
      </c>
      <c r="R15" s="432">
        <v>976</v>
      </c>
      <c r="S15" s="432">
        <v>897</v>
      </c>
      <c r="T15" s="432">
        <v>0.95209999999999995</v>
      </c>
      <c r="U15" s="432">
        <v>0.97009999999999996</v>
      </c>
      <c r="V15" s="432">
        <v>0.89170000000000005</v>
      </c>
      <c r="W15" s="432">
        <v>955</v>
      </c>
      <c r="X15" s="432">
        <v>973</v>
      </c>
      <c r="Y15" s="432">
        <v>906</v>
      </c>
      <c r="Z15" s="432">
        <v>0.94889999999999997</v>
      </c>
      <c r="AA15" s="432">
        <v>0.96630000000000005</v>
      </c>
      <c r="AB15" s="432">
        <v>0.90059999999999996</v>
      </c>
      <c r="AC15" s="432">
        <v>945</v>
      </c>
      <c r="AD15" s="432">
        <v>964</v>
      </c>
      <c r="AE15" s="432">
        <v>888</v>
      </c>
      <c r="AF15" s="432">
        <v>0.93930000000000002</v>
      </c>
      <c r="AG15" s="432">
        <v>0.95799999999999996</v>
      </c>
      <c r="AH15" s="432">
        <v>0.88270000000000004</v>
      </c>
      <c r="AI15" s="432">
        <v>833</v>
      </c>
      <c r="AJ15" s="432">
        <v>880</v>
      </c>
      <c r="AK15" s="432">
        <v>760</v>
      </c>
      <c r="AL15" s="432">
        <v>0.82789999999999997</v>
      </c>
      <c r="AM15" s="432">
        <v>0.87409999999999999</v>
      </c>
      <c r="AN15" s="432">
        <v>0.75549999999999995</v>
      </c>
      <c r="AO15" s="432">
        <v>953</v>
      </c>
      <c r="AP15" s="432">
        <v>970</v>
      </c>
      <c r="AQ15" s="432">
        <v>888</v>
      </c>
      <c r="AR15" s="432">
        <v>0.94650000000000001</v>
      </c>
      <c r="AS15" s="432">
        <v>0.96409999999999996</v>
      </c>
      <c r="AT15" s="432">
        <v>0.88270000000000004</v>
      </c>
      <c r="AU15" s="432">
        <v>925</v>
      </c>
      <c r="AV15" s="432">
        <v>949</v>
      </c>
      <c r="AW15" s="432">
        <v>846</v>
      </c>
      <c r="AX15" s="432">
        <v>0.9194</v>
      </c>
      <c r="AY15" s="432">
        <v>0.94259999999999999</v>
      </c>
      <c r="AZ15" s="432">
        <v>0.84099999999999997</v>
      </c>
      <c r="BA15" s="432">
        <v>892</v>
      </c>
      <c r="BB15" s="432">
        <v>925</v>
      </c>
      <c r="BC15" s="432">
        <v>864</v>
      </c>
      <c r="BD15" s="432">
        <v>0.88660000000000005</v>
      </c>
      <c r="BE15" s="432">
        <v>0.91910000000000003</v>
      </c>
      <c r="BF15" s="432">
        <v>0.85880000000000001</v>
      </c>
      <c r="BG15" s="432">
        <v>939</v>
      </c>
      <c r="BH15" s="432">
        <v>966</v>
      </c>
      <c r="BI15" s="432">
        <v>890</v>
      </c>
      <c r="BJ15" s="432">
        <v>0.93330000000000002</v>
      </c>
      <c r="BK15" s="432">
        <v>0.96009999999999995</v>
      </c>
      <c r="BL15" s="432">
        <v>0.88470000000000004</v>
      </c>
      <c r="BM15" s="432">
        <v>554</v>
      </c>
      <c r="BN15" s="432">
        <v>654</v>
      </c>
      <c r="BO15" s="432">
        <v>661</v>
      </c>
      <c r="BP15" s="432">
        <v>0.55000000000000004</v>
      </c>
      <c r="BQ15" s="432">
        <v>0.65</v>
      </c>
      <c r="BR15" s="432">
        <v>0.65710000000000002</v>
      </c>
      <c r="BS15" s="432">
        <v>397</v>
      </c>
      <c r="BT15" s="432">
        <v>0.52370000000000005</v>
      </c>
      <c r="BU15" s="432">
        <v>179</v>
      </c>
      <c r="BV15" s="432">
        <v>0.7218</v>
      </c>
      <c r="BW15" s="432">
        <v>672</v>
      </c>
      <c r="BX15" s="432">
        <v>716</v>
      </c>
      <c r="BY15" s="432">
        <v>576</v>
      </c>
      <c r="BZ15" s="432">
        <v>0.66779999999999995</v>
      </c>
      <c r="CA15" s="432">
        <v>0.71120000000000005</v>
      </c>
      <c r="CB15" s="432">
        <v>0.5726</v>
      </c>
      <c r="CC15" s="432">
        <v>384</v>
      </c>
      <c r="CD15" s="432">
        <v>0.50660000000000005</v>
      </c>
      <c r="CE15" s="432">
        <v>209</v>
      </c>
      <c r="CF15" s="432">
        <v>0.8427</v>
      </c>
      <c r="CG15" s="432">
        <v>712</v>
      </c>
      <c r="CH15" s="432">
        <v>765</v>
      </c>
      <c r="CI15" s="432">
        <v>593</v>
      </c>
      <c r="CJ15" s="432">
        <v>0.70689999999999997</v>
      </c>
      <c r="CK15" s="432">
        <v>0.75949999999999995</v>
      </c>
      <c r="CL15" s="432">
        <v>0.58950000000000002</v>
      </c>
      <c r="CM15" s="432">
        <v>589</v>
      </c>
      <c r="CN15" s="432">
        <v>633</v>
      </c>
      <c r="CO15" s="432">
        <v>458</v>
      </c>
      <c r="CP15" s="432">
        <v>0.58450000000000002</v>
      </c>
      <c r="CQ15" s="432">
        <v>0.62880000000000003</v>
      </c>
      <c r="CR15" s="432">
        <v>0.45529999999999998</v>
      </c>
      <c r="CS15" s="432">
        <v>136</v>
      </c>
      <c r="CT15" s="432">
        <v>0.1794</v>
      </c>
      <c r="CU15" s="432">
        <v>103</v>
      </c>
      <c r="CV15" s="432">
        <v>0.4153</v>
      </c>
      <c r="CW15" s="432">
        <v>292</v>
      </c>
      <c r="CX15" s="432">
        <v>353</v>
      </c>
      <c r="CY15" s="432">
        <v>239</v>
      </c>
      <c r="CZ15" s="432">
        <v>0.28999999999999998</v>
      </c>
      <c r="DA15" s="432">
        <v>0.35</v>
      </c>
      <c r="DB15" s="432">
        <v>0.23760000000000001</v>
      </c>
      <c r="DC15" s="432">
        <v>604</v>
      </c>
      <c r="DD15" s="432">
        <v>705</v>
      </c>
      <c r="DE15" s="432">
        <v>590</v>
      </c>
      <c r="DF15" s="432">
        <v>0.6</v>
      </c>
      <c r="DG15" s="432">
        <v>0.7</v>
      </c>
      <c r="DH15" s="432">
        <v>0.58650000000000002</v>
      </c>
      <c r="DI15" s="432">
        <v>364</v>
      </c>
      <c r="DJ15" s="432">
        <v>192</v>
      </c>
      <c r="DK15" s="432">
        <v>210</v>
      </c>
      <c r="DL15" s="432">
        <v>186</v>
      </c>
      <c r="DM15" s="432">
        <v>0.52500000000000002</v>
      </c>
      <c r="DN15" s="432">
        <v>0.57499999999999996</v>
      </c>
      <c r="DO15" s="432">
        <v>0.51100000000000001</v>
      </c>
      <c r="DP15" s="432">
        <v>705</v>
      </c>
      <c r="DQ15" s="432">
        <v>755</v>
      </c>
      <c r="DR15" s="432">
        <v>98</v>
      </c>
      <c r="DS15" s="432">
        <v>0.7</v>
      </c>
      <c r="DT15" s="432">
        <v>0.75</v>
      </c>
      <c r="DU15" s="432">
        <v>9.74E-2</v>
      </c>
      <c r="DV15" s="432">
        <v>11</v>
      </c>
      <c r="DW15" s="432">
        <v>3.7499999999999999E-2</v>
      </c>
      <c r="DX15" s="432">
        <v>7.4999999999999997E-2</v>
      </c>
      <c r="DY15" s="432">
        <v>1.6899999999999998E-2</v>
      </c>
      <c r="DZ15" s="432">
        <v>46</v>
      </c>
      <c r="EA15" s="432">
        <v>7.4999999999999997E-2</v>
      </c>
      <c r="EB15" s="432">
        <v>0.15</v>
      </c>
      <c r="EC15" s="432">
        <v>5.1700000000000003E-2</v>
      </c>
      <c r="ED15" s="432">
        <v>0</v>
      </c>
      <c r="EE15" s="432">
        <v>0</v>
      </c>
      <c r="EF15" s="432">
        <v>0</v>
      </c>
      <c r="EG15" s="432">
        <v>0</v>
      </c>
      <c r="EH15" s="432">
        <v>124</v>
      </c>
      <c r="EI15" s="432">
        <v>0</v>
      </c>
      <c r="EJ15" s="432">
        <v>5.0000000000000001E-3</v>
      </c>
      <c r="EK15" s="432">
        <v>0.01</v>
      </c>
      <c r="EL15" s="432">
        <v>0</v>
      </c>
      <c r="EM15" s="432">
        <v>125</v>
      </c>
      <c r="EN15" s="432">
        <v>0.05</v>
      </c>
      <c r="EO15" s="432">
        <v>0.15</v>
      </c>
      <c r="EP15" s="432">
        <v>0.12429999999999999</v>
      </c>
      <c r="EQ15" s="432">
        <v>318</v>
      </c>
      <c r="ER15" s="432">
        <v>196</v>
      </c>
      <c r="ES15" s="432">
        <v>0.61639999999999995</v>
      </c>
      <c r="ET15" s="432">
        <v>75</v>
      </c>
      <c r="EU15" s="432">
        <v>7</v>
      </c>
      <c r="EV15" s="432">
        <v>9.3299999999999994E-2</v>
      </c>
      <c r="EW15" s="432">
        <v>2</v>
      </c>
      <c r="EX15" s="432">
        <v>2E-3</v>
      </c>
      <c r="EY15" s="432">
        <v>926</v>
      </c>
      <c r="EZ15" s="432">
        <v>1127</v>
      </c>
      <c r="FA15" s="432">
        <v>1177</v>
      </c>
      <c r="FB15" s="432">
        <v>1113</v>
      </c>
      <c r="FC15" s="432">
        <v>0.92</v>
      </c>
      <c r="FD15" s="432">
        <v>1.1200000000000001</v>
      </c>
      <c r="FE15" s="432">
        <v>1.17</v>
      </c>
      <c r="FF15" s="432">
        <v>56</v>
      </c>
      <c r="FG15" s="432">
        <v>84</v>
      </c>
      <c r="FH15" s="432">
        <v>27</v>
      </c>
      <c r="FI15" s="432">
        <v>0.05</v>
      </c>
      <c r="FJ15" s="432">
        <v>7.4999999999999997E-2</v>
      </c>
      <c r="FK15" s="432">
        <v>2.4299999999999999E-2</v>
      </c>
      <c r="FL15" s="432">
        <v>983</v>
      </c>
      <c r="FM15" s="432">
        <v>1013</v>
      </c>
      <c r="FN15" s="432">
        <v>915</v>
      </c>
      <c r="FO15" s="432">
        <v>0.88239999999999996</v>
      </c>
      <c r="FP15" s="432">
        <v>0.90959999999999996</v>
      </c>
      <c r="FQ15" s="432">
        <v>0.82210000000000005</v>
      </c>
      <c r="FR15" s="432">
        <v>939</v>
      </c>
      <c r="FS15" s="432">
        <v>979</v>
      </c>
      <c r="FT15" s="432">
        <v>826</v>
      </c>
      <c r="FU15" s="432">
        <v>0.84360000000000002</v>
      </c>
      <c r="FV15" s="432">
        <v>0.87909999999999999</v>
      </c>
      <c r="FW15" s="432">
        <v>0.74209999999999998</v>
      </c>
      <c r="FX15" s="432">
        <v>903</v>
      </c>
      <c r="FY15" s="432">
        <v>963</v>
      </c>
      <c r="FZ15" s="432">
        <v>833</v>
      </c>
      <c r="GA15" s="432">
        <v>0.81069999999999998</v>
      </c>
      <c r="GB15" s="432">
        <v>0.86450000000000005</v>
      </c>
      <c r="GC15" s="432">
        <v>0.74839999999999995</v>
      </c>
      <c r="GD15" s="432">
        <v>816</v>
      </c>
      <c r="GE15" s="432">
        <v>912</v>
      </c>
      <c r="GF15" s="432">
        <v>632</v>
      </c>
      <c r="GG15" s="432">
        <v>0.73299999999999998</v>
      </c>
      <c r="GH15" s="432">
        <v>0.81889999999999996</v>
      </c>
      <c r="GI15" s="432">
        <v>0.56779999999999997</v>
      </c>
      <c r="GJ15" s="432">
        <v>835</v>
      </c>
      <c r="GK15" s="432">
        <v>946</v>
      </c>
      <c r="GL15" s="432">
        <v>621</v>
      </c>
      <c r="GM15" s="432">
        <v>0.75</v>
      </c>
      <c r="GN15" s="432">
        <v>0.84970000000000001</v>
      </c>
      <c r="GO15" s="432">
        <v>0.55800000000000005</v>
      </c>
      <c r="GP15" s="432">
        <v>1021</v>
      </c>
      <c r="GQ15" s="432">
        <v>1047</v>
      </c>
      <c r="GR15" s="432">
        <v>991</v>
      </c>
      <c r="GS15" s="432">
        <v>0.9173</v>
      </c>
      <c r="GT15" s="432">
        <v>0.94010000000000005</v>
      </c>
      <c r="GU15" s="432">
        <v>0.89039999999999997</v>
      </c>
      <c r="GV15" s="432">
        <v>922</v>
      </c>
      <c r="GW15" s="432">
        <v>985</v>
      </c>
      <c r="GX15" s="432">
        <v>826</v>
      </c>
      <c r="GY15" s="432">
        <v>0.82750000000000001</v>
      </c>
      <c r="GZ15" s="432">
        <v>0.88490000000000002</v>
      </c>
      <c r="HA15" s="432">
        <v>0.74209999999999998</v>
      </c>
      <c r="HB15" s="432">
        <v>557</v>
      </c>
      <c r="HC15" s="432">
        <v>668</v>
      </c>
      <c r="HD15" s="432">
        <v>523</v>
      </c>
      <c r="HE15" s="432">
        <v>0.5</v>
      </c>
      <c r="HF15" s="432">
        <v>0.6</v>
      </c>
      <c r="HG15" s="432">
        <v>0.46989999999999998</v>
      </c>
      <c r="HH15" s="432">
        <v>2</v>
      </c>
      <c r="HI15" s="432">
        <v>0.5</v>
      </c>
      <c r="HJ15" s="432">
        <v>1.6999999999999999E-3</v>
      </c>
      <c r="HK15" s="432">
        <v>0</v>
      </c>
      <c r="HL15" s="432"/>
      <c r="HM15" s="432">
        <v>0.9</v>
      </c>
      <c r="HN15" s="432">
        <v>0</v>
      </c>
      <c r="HO15" s="432">
        <v>0</v>
      </c>
      <c r="HP15" s="432">
        <v>0</v>
      </c>
      <c r="HQ15" s="432">
        <v>0</v>
      </c>
      <c r="HR15" s="432">
        <v>0</v>
      </c>
      <c r="HS15" s="432">
        <v>0</v>
      </c>
      <c r="HT15" s="432">
        <v>0</v>
      </c>
      <c r="HU15" s="432">
        <v>0</v>
      </c>
      <c r="HV15" s="432">
        <v>0.9</v>
      </c>
      <c r="HW15" s="432">
        <v>0</v>
      </c>
      <c r="HX15" s="432">
        <v>0</v>
      </c>
      <c r="HY15" s="432">
        <v>0</v>
      </c>
      <c r="HZ15" s="432">
        <v>0.9</v>
      </c>
      <c r="IA15" s="432">
        <v>0</v>
      </c>
      <c r="IB15" s="432">
        <v>0</v>
      </c>
      <c r="IC15" s="432">
        <v>0</v>
      </c>
      <c r="ID15" s="432">
        <v>70</v>
      </c>
      <c r="IE15" s="432">
        <v>3</v>
      </c>
      <c r="IF15" s="432">
        <v>0</v>
      </c>
      <c r="IG15" s="432">
        <v>4</v>
      </c>
      <c r="IH15" s="432">
        <v>70</v>
      </c>
      <c r="II15" s="432">
        <v>1</v>
      </c>
      <c r="IJ15" s="432">
        <v>1.43E-2</v>
      </c>
      <c r="IK15" s="432">
        <v>3</v>
      </c>
      <c r="IL15" s="432">
        <v>4.2900000000000001E-2</v>
      </c>
      <c r="IM15" s="432">
        <v>5</v>
      </c>
      <c r="IN15" s="432">
        <v>0</v>
      </c>
      <c r="IO15" s="432">
        <v>0</v>
      </c>
      <c r="IP15" s="432">
        <v>0</v>
      </c>
      <c r="IQ15" s="432">
        <v>0</v>
      </c>
      <c r="IR15" s="432">
        <v>0</v>
      </c>
      <c r="IS15" s="432">
        <v>0</v>
      </c>
      <c r="IT15" s="432">
        <v>0</v>
      </c>
      <c r="IU15" s="432">
        <v>0</v>
      </c>
      <c r="IV15" s="432">
        <v>0</v>
      </c>
      <c r="IW15" s="432">
        <v>0</v>
      </c>
      <c r="IX15" s="432">
        <v>38</v>
      </c>
      <c r="IY15" s="432">
        <v>0</v>
      </c>
      <c r="IZ15" s="432">
        <v>0</v>
      </c>
      <c r="JA15" s="432">
        <v>0</v>
      </c>
      <c r="JB15" s="432">
        <v>0</v>
      </c>
      <c r="JC15" s="432">
        <v>0</v>
      </c>
      <c r="JD15" s="432">
        <v>2</v>
      </c>
      <c r="JE15" s="432">
        <v>5.2600000000000001E-2</v>
      </c>
      <c r="JF15" s="432">
        <v>0</v>
      </c>
      <c r="JG15" s="432">
        <v>0</v>
      </c>
      <c r="JH15" s="432">
        <v>18</v>
      </c>
      <c r="JI15" s="432">
        <v>0</v>
      </c>
      <c r="JJ15" s="432">
        <v>0</v>
      </c>
      <c r="JK15" s="432">
        <v>0</v>
      </c>
      <c r="JL15" s="432">
        <v>0</v>
      </c>
      <c r="JM15" s="432">
        <v>0</v>
      </c>
      <c r="JN15" s="432">
        <v>3</v>
      </c>
      <c r="JO15" s="432">
        <v>0.16669999999999999</v>
      </c>
      <c r="JP15" s="432">
        <v>0</v>
      </c>
      <c r="JQ15" s="432">
        <v>0</v>
      </c>
      <c r="JR15" s="432" t="s">
        <v>1359</v>
      </c>
      <c r="JS15" s="432" t="s">
        <v>1360</v>
      </c>
      <c r="JT15" s="432" t="s">
        <v>1340</v>
      </c>
    </row>
    <row r="16" spans="1:280" x14ac:dyDescent="0.45">
      <c r="A16" s="432" t="s">
        <v>51</v>
      </c>
      <c r="B16" s="432" t="s">
        <v>69</v>
      </c>
      <c r="C16" s="432" t="s">
        <v>75</v>
      </c>
      <c r="D16" s="432" t="s">
        <v>76</v>
      </c>
      <c r="E16" s="432">
        <v>342</v>
      </c>
      <c r="F16" s="432">
        <v>30</v>
      </c>
      <c r="G16" s="432">
        <v>8.77E-2</v>
      </c>
      <c r="H16" s="432">
        <v>25</v>
      </c>
      <c r="I16" s="432">
        <v>329</v>
      </c>
      <c r="J16" s="432">
        <v>7.5999999999999998E-2</v>
      </c>
      <c r="K16" s="432">
        <v>316</v>
      </c>
      <c r="L16" s="432">
        <v>325</v>
      </c>
      <c r="M16" s="432">
        <v>311</v>
      </c>
      <c r="N16" s="432">
        <v>0.92259999999999998</v>
      </c>
      <c r="O16" s="432">
        <v>0.95020000000000004</v>
      </c>
      <c r="P16" s="432">
        <v>0.90939999999999999</v>
      </c>
      <c r="Q16" s="432">
        <v>326</v>
      </c>
      <c r="R16" s="432">
        <v>332</v>
      </c>
      <c r="S16" s="432">
        <v>331</v>
      </c>
      <c r="T16" s="432">
        <v>0.95209999999999995</v>
      </c>
      <c r="U16" s="432">
        <v>0.97009999999999996</v>
      </c>
      <c r="V16" s="432">
        <v>0.96779999999999999</v>
      </c>
      <c r="W16" s="432">
        <v>325</v>
      </c>
      <c r="X16" s="432">
        <v>331</v>
      </c>
      <c r="Y16" s="432">
        <v>331</v>
      </c>
      <c r="Z16" s="432">
        <v>0.94889999999999997</v>
      </c>
      <c r="AA16" s="432">
        <v>0.96630000000000005</v>
      </c>
      <c r="AB16" s="432">
        <v>0.96779999999999999</v>
      </c>
      <c r="AC16" s="432">
        <v>322</v>
      </c>
      <c r="AD16" s="432">
        <v>328</v>
      </c>
      <c r="AE16" s="432">
        <v>324</v>
      </c>
      <c r="AF16" s="432">
        <v>0.93930000000000002</v>
      </c>
      <c r="AG16" s="432">
        <v>0.95799999999999996</v>
      </c>
      <c r="AH16" s="432">
        <v>0.94740000000000002</v>
      </c>
      <c r="AI16" s="432">
        <v>284</v>
      </c>
      <c r="AJ16" s="432">
        <v>299</v>
      </c>
      <c r="AK16" s="432">
        <v>262</v>
      </c>
      <c r="AL16" s="432">
        <v>0.82789999999999997</v>
      </c>
      <c r="AM16" s="432">
        <v>0.87409999999999999</v>
      </c>
      <c r="AN16" s="432">
        <v>0.7661</v>
      </c>
      <c r="AO16" s="432">
        <v>324</v>
      </c>
      <c r="AP16" s="432">
        <v>330</v>
      </c>
      <c r="AQ16" s="432">
        <v>329</v>
      </c>
      <c r="AR16" s="432">
        <v>0.94650000000000001</v>
      </c>
      <c r="AS16" s="432">
        <v>0.96409999999999996</v>
      </c>
      <c r="AT16" s="432">
        <v>0.96199999999999997</v>
      </c>
      <c r="AU16" s="432">
        <v>315</v>
      </c>
      <c r="AV16" s="432">
        <v>323</v>
      </c>
      <c r="AW16" s="432">
        <v>302</v>
      </c>
      <c r="AX16" s="432">
        <v>0.9194</v>
      </c>
      <c r="AY16" s="432">
        <v>0.94259999999999999</v>
      </c>
      <c r="AZ16" s="432">
        <v>0.88300000000000001</v>
      </c>
      <c r="BA16" s="432">
        <v>304</v>
      </c>
      <c r="BB16" s="432">
        <v>315</v>
      </c>
      <c r="BC16" s="432">
        <v>305</v>
      </c>
      <c r="BD16" s="432">
        <v>0.88660000000000005</v>
      </c>
      <c r="BE16" s="432">
        <v>0.91910000000000003</v>
      </c>
      <c r="BF16" s="432">
        <v>0.89180000000000004</v>
      </c>
      <c r="BG16" s="432">
        <v>320</v>
      </c>
      <c r="BH16" s="432">
        <v>329</v>
      </c>
      <c r="BI16" s="432">
        <v>318</v>
      </c>
      <c r="BJ16" s="432">
        <v>0.93330000000000002</v>
      </c>
      <c r="BK16" s="432">
        <v>0.96009999999999995</v>
      </c>
      <c r="BL16" s="432">
        <v>0.92979999999999996</v>
      </c>
      <c r="BM16" s="432">
        <v>189</v>
      </c>
      <c r="BN16" s="432">
        <v>223</v>
      </c>
      <c r="BO16" s="432">
        <v>209</v>
      </c>
      <c r="BP16" s="432">
        <v>0.55000000000000004</v>
      </c>
      <c r="BQ16" s="432">
        <v>0.65</v>
      </c>
      <c r="BR16" s="432">
        <v>0.61109999999999998</v>
      </c>
      <c r="BS16" s="432">
        <v>191</v>
      </c>
      <c r="BT16" s="432">
        <v>0.61219999999999997</v>
      </c>
      <c r="BU16" s="432">
        <v>23</v>
      </c>
      <c r="BV16" s="432">
        <v>0.76670000000000005</v>
      </c>
      <c r="BW16" s="432">
        <v>229</v>
      </c>
      <c r="BX16" s="432">
        <v>244</v>
      </c>
      <c r="BY16" s="432">
        <v>214</v>
      </c>
      <c r="BZ16" s="432">
        <v>0.66779999999999995</v>
      </c>
      <c r="CA16" s="432">
        <v>0.71120000000000005</v>
      </c>
      <c r="CB16" s="432">
        <v>0.62570000000000003</v>
      </c>
      <c r="CC16" s="432">
        <v>170</v>
      </c>
      <c r="CD16" s="432">
        <v>0.54490000000000005</v>
      </c>
      <c r="CE16" s="432">
        <v>27</v>
      </c>
      <c r="CF16" s="432">
        <v>0.9</v>
      </c>
      <c r="CG16" s="432">
        <v>242</v>
      </c>
      <c r="CH16" s="432">
        <v>260</v>
      </c>
      <c r="CI16" s="432">
        <v>197</v>
      </c>
      <c r="CJ16" s="432">
        <v>0.70689999999999997</v>
      </c>
      <c r="CK16" s="432">
        <v>0.75949999999999995</v>
      </c>
      <c r="CL16" s="432">
        <v>0.57599999999999996</v>
      </c>
      <c r="CM16" s="432">
        <v>200</v>
      </c>
      <c r="CN16" s="432">
        <v>216</v>
      </c>
      <c r="CO16" s="432">
        <v>158</v>
      </c>
      <c r="CP16" s="432">
        <v>0.58450000000000002</v>
      </c>
      <c r="CQ16" s="432">
        <v>0.62880000000000003</v>
      </c>
      <c r="CR16" s="432">
        <v>0.46200000000000002</v>
      </c>
      <c r="CS16" s="432">
        <v>59</v>
      </c>
      <c r="CT16" s="432">
        <v>0.18909999999999999</v>
      </c>
      <c r="CU16" s="432">
        <v>14</v>
      </c>
      <c r="CV16" s="432">
        <v>0.4667</v>
      </c>
      <c r="CW16" s="432">
        <v>100</v>
      </c>
      <c r="CX16" s="432">
        <v>120</v>
      </c>
      <c r="CY16" s="432">
        <v>73</v>
      </c>
      <c r="CZ16" s="432">
        <v>0.28999999999999998</v>
      </c>
      <c r="DA16" s="432">
        <v>0.35</v>
      </c>
      <c r="DB16" s="432">
        <v>0.2135</v>
      </c>
      <c r="DC16" s="432">
        <v>206</v>
      </c>
      <c r="DD16" s="432">
        <v>240</v>
      </c>
      <c r="DE16" s="432">
        <v>166</v>
      </c>
      <c r="DF16" s="432">
        <v>0.6</v>
      </c>
      <c r="DG16" s="432">
        <v>0.7</v>
      </c>
      <c r="DH16" s="432">
        <v>0.4854</v>
      </c>
      <c r="DI16" s="432">
        <v>117</v>
      </c>
      <c r="DJ16" s="432">
        <v>62</v>
      </c>
      <c r="DK16" s="432">
        <v>68</v>
      </c>
      <c r="DL16" s="432">
        <v>65</v>
      </c>
      <c r="DM16" s="432">
        <v>0.52500000000000002</v>
      </c>
      <c r="DN16" s="432">
        <v>0.57499999999999996</v>
      </c>
      <c r="DO16" s="432">
        <v>0.55559999999999998</v>
      </c>
      <c r="DP16" s="432">
        <v>240</v>
      </c>
      <c r="DQ16" s="432">
        <v>257</v>
      </c>
      <c r="DR16" s="432">
        <v>7</v>
      </c>
      <c r="DS16" s="432">
        <v>0.7</v>
      </c>
      <c r="DT16" s="432">
        <v>0.75</v>
      </c>
      <c r="DU16" s="432">
        <v>2.0500000000000001E-2</v>
      </c>
      <c r="DV16" s="432">
        <v>0</v>
      </c>
      <c r="DW16" s="432">
        <v>3.7499999999999999E-2</v>
      </c>
      <c r="DX16" s="432">
        <v>7.4999999999999997E-2</v>
      </c>
      <c r="DY16" s="432">
        <v>0</v>
      </c>
      <c r="DZ16" s="432">
        <v>59</v>
      </c>
      <c r="EA16" s="432">
        <v>7.4999999999999997E-2</v>
      </c>
      <c r="EB16" s="432">
        <v>0.15</v>
      </c>
      <c r="EC16" s="432">
        <v>0.1754</v>
      </c>
      <c r="ED16" s="432">
        <v>0</v>
      </c>
      <c r="EE16" s="432">
        <v>0</v>
      </c>
      <c r="EF16" s="432">
        <v>0</v>
      </c>
      <c r="EG16" s="432">
        <v>0</v>
      </c>
      <c r="EH16" s="432">
        <v>48</v>
      </c>
      <c r="EI16" s="432">
        <v>0</v>
      </c>
      <c r="EJ16" s="432">
        <v>5.0000000000000001E-3</v>
      </c>
      <c r="EK16" s="432">
        <v>0.01</v>
      </c>
      <c r="EL16" s="432">
        <v>0</v>
      </c>
      <c r="EM16" s="432">
        <v>26</v>
      </c>
      <c r="EN16" s="432">
        <v>0.05</v>
      </c>
      <c r="EO16" s="432">
        <v>0.15</v>
      </c>
      <c r="EP16" s="432">
        <v>7.5999999999999998E-2</v>
      </c>
      <c r="EQ16" s="432">
        <v>96</v>
      </c>
      <c r="ER16" s="432">
        <v>24</v>
      </c>
      <c r="ES16" s="432">
        <v>0.25</v>
      </c>
      <c r="ET16" s="432">
        <v>23</v>
      </c>
      <c r="EU16" s="432">
        <v>5</v>
      </c>
      <c r="EV16" s="432">
        <v>0.21740000000000001</v>
      </c>
      <c r="EW16" s="432">
        <v>1</v>
      </c>
      <c r="EX16" s="432">
        <v>2.8999999999999998E-3</v>
      </c>
      <c r="EY16" s="432">
        <v>312</v>
      </c>
      <c r="EZ16" s="432">
        <v>380</v>
      </c>
      <c r="FA16" s="432">
        <v>435</v>
      </c>
      <c r="FB16" s="432">
        <v>420</v>
      </c>
      <c r="FC16" s="432">
        <v>0.91</v>
      </c>
      <c r="FD16" s="432">
        <v>1.1100000000000001</v>
      </c>
      <c r="FE16" s="432">
        <v>1.2719</v>
      </c>
      <c r="FF16" s="432">
        <v>21</v>
      </c>
      <c r="FG16" s="432">
        <v>32</v>
      </c>
      <c r="FH16" s="432">
        <v>9</v>
      </c>
      <c r="FI16" s="432">
        <v>0.05</v>
      </c>
      <c r="FJ16" s="432">
        <v>7.4999999999999997E-2</v>
      </c>
      <c r="FK16" s="432">
        <v>2.1399999999999999E-2</v>
      </c>
      <c r="FL16" s="432">
        <v>371</v>
      </c>
      <c r="FM16" s="432">
        <v>383</v>
      </c>
      <c r="FN16" s="432">
        <v>368</v>
      </c>
      <c r="FO16" s="432">
        <v>0.88239999999999996</v>
      </c>
      <c r="FP16" s="432">
        <v>0.90959999999999996</v>
      </c>
      <c r="FQ16" s="432">
        <v>0.87619999999999998</v>
      </c>
      <c r="FR16" s="432">
        <v>355</v>
      </c>
      <c r="FS16" s="432">
        <v>370</v>
      </c>
      <c r="FT16" s="432">
        <v>326</v>
      </c>
      <c r="FU16" s="432">
        <v>0.84360000000000002</v>
      </c>
      <c r="FV16" s="432">
        <v>0.87909999999999999</v>
      </c>
      <c r="FW16" s="432">
        <v>0.7762</v>
      </c>
      <c r="FX16" s="432">
        <v>341</v>
      </c>
      <c r="FY16" s="432">
        <v>364</v>
      </c>
      <c r="FZ16" s="432">
        <v>316</v>
      </c>
      <c r="GA16" s="432">
        <v>0.81069999999999998</v>
      </c>
      <c r="GB16" s="432">
        <v>0.86450000000000005</v>
      </c>
      <c r="GC16" s="432">
        <v>0.75239999999999996</v>
      </c>
      <c r="GD16" s="432">
        <v>308</v>
      </c>
      <c r="GE16" s="432">
        <v>344</v>
      </c>
      <c r="GF16" s="432">
        <v>305</v>
      </c>
      <c r="GG16" s="432">
        <v>0.73299999999999998</v>
      </c>
      <c r="GH16" s="432">
        <v>0.81889999999999996</v>
      </c>
      <c r="GI16" s="432">
        <v>0.72619999999999996</v>
      </c>
      <c r="GJ16" s="432">
        <v>315</v>
      </c>
      <c r="GK16" s="432">
        <v>357</v>
      </c>
      <c r="GL16" s="432">
        <v>283</v>
      </c>
      <c r="GM16" s="432">
        <v>0.75</v>
      </c>
      <c r="GN16" s="432">
        <v>0.84970000000000001</v>
      </c>
      <c r="GO16" s="432">
        <v>0.67379999999999995</v>
      </c>
      <c r="GP16" s="432">
        <v>386</v>
      </c>
      <c r="GQ16" s="432">
        <v>395</v>
      </c>
      <c r="GR16" s="432">
        <v>383</v>
      </c>
      <c r="GS16" s="432">
        <v>0.9173</v>
      </c>
      <c r="GT16" s="432">
        <v>0.94010000000000005</v>
      </c>
      <c r="GU16" s="432">
        <v>0.91190000000000004</v>
      </c>
      <c r="GV16" s="432">
        <v>348</v>
      </c>
      <c r="GW16" s="432">
        <v>372</v>
      </c>
      <c r="GX16" s="432">
        <v>340</v>
      </c>
      <c r="GY16" s="432">
        <v>0.82750000000000001</v>
      </c>
      <c r="GZ16" s="432">
        <v>0.88490000000000002</v>
      </c>
      <c r="HA16" s="432">
        <v>0.8095</v>
      </c>
      <c r="HB16" s="432">
        <v>210</v>
      </c>
      <c r="HC16" s="432">
        <v>252</v>
      </c>
      <c r="HD16" s="432">
        <v>212</v>
      </c>
      <c r="HE16" s="432">
        <v>0.5</v>
      </c>
      <c r="HF16" s="432">
        <v>0.6</v>
      </c>
      <c r="HG16" s="432">
        <v>0.50480000000000003</v>
      </c>
      <c r="HH16" s="432">
        <v>1</v>
      </c>
      <c r="HI16" s="432">
        <v>0.5</v>
      </c>
      <c r="HJ16" s="432">
        <v>2.3E-3</v>
      </c>
      <c r="HK16" s="432">
        <v>0</v>
      </c>
      <c r="HL16" s="432"/>
      <c r="HM16" s="432">
        <v>0.9</v>
      </c>
      <c r="HN16" s="432">
        <v>0</v>
      </c>
      <c r="HO16" s="432">
        <v>0</v>
      </c>
      <c r="HP16" s="432">
        <v>0</v>
      </c>
      <c r="HQ16" s="432">
        <v>0</v>
      </c>
      <c r="HR16" s="432">
        <v>0</v>
      </c>
      <c r="HS16" s="432">
        <v>1</v>
      </c>
      <c r="HT16" s="432">
        <v>0</v>
      </c>
      <c r="HU16" s="432">
        <v>0</v>
      </c>
      <c r="HV16" s="432">
        <v>0.9</v>
      </c>
      <c r="HW16" s="432">
        <v>0</v>
      </c>
      <c r="HX16" s="432">
        <v>0</v>
      </c>
      <c r="HY16" s="432">
        <v>0</v>
      </c>
      <c r="HZ16" s="432">
        <v>0.9</v>
      </c>
      <c r="IA16" s="432">
        <v>0</v>
      </c>
      <c r="IB16" s="432">
        <v>0</v>
      </c>
      <c r="IC16" s="432">
        <v>0</v>
      </c>
      <c r="ID16" s="432">
        <v>0</v>
      </c>
      <c r="IE16" s="432">
        <v>0</v>
      </c>
      <c r="IF16" s="432">
        <v>0</v>
      </c>
      <c r="IG16" s="432">
        <v>0</v>
      </c>
      <c r="IH16" s="432">
        <v>0</v>
      </c>
      <c r="II16" s="432">
        <v>0</v>
      </c>
      <c r="IJ16" s="432">
        <v>0</v>
      </c>
      <c r="IK16" s="432">
        <v>0</v>
      </c>
      <c r="IL16" s="432">
        <v>0</v>
      </c>
      <c r="IM16" s="432">
        <v>0</v>
      </c>
      <c r="IN16" s="432">
        <v>0</v>
      </c>
      <c r="IO16" s="432">
        <v>0</v>
      </c>
      <c r="IP16" s="432">
        <v>0</v>
      </c>
      <c r="IQ16" s="432">
        <v>0</v>
      </c>
      <c r="IR16" s="432">
        <v>0</v>
      </c>
      <c r="IS16" s="432">
        <v>0</v>
      </c>
      <c r="IT16" s="432">
        <v>0</v>
      </c>
      <c r="IU16" s="432">
        <v>0</v>
      </c>
      <c r="IV16" s="432">
        <v>0</v>
      </c>
      <c r="IW16" s="432">
        <v>0</v>
      </c>
      <c r="IX16" s="432">
        <v>13</v>
      </c>
      <c r="IY16" s="432">
        <v>1</v>
      </c>
      <c r="IZ16" s="432">
        <v>7.6899999999999996E-2</v>
      </c>
      <c r="JA16" s="432">
        <v>0</v>
      </c>
      <c r="JB16" s="432">
        <v>0</v>
      </c>
      <c r="JC16" s="432">
        <v>0</v>
      </c>
      <c r="JD16" s="432">
        <v>1</v>
      </c>
      <c r="JE16" s="432">
        <v>7.6899999999999996E-2</v>
      </c>
      <c r="JF16" s="432">
        <v>0</v>
      </c>
      <c r="JG16" s="432">
        <v>0</v>
      </c>
      <c r="JH16" s="432">
        <v>9</v>
      </c>
      <c r="JI16" s="432">
        <v>0</v>
      </c>
      <c r="JJ16" s="432">
        <v>0</v>
      </c>
      <c r="JK16" s="432">
        <v>0</v>
      </c>
      <c r="JL16" s="432">
        <v>0</v>
      </c>
      <c r="JM16" s="432">
        <v>0</v>
      </c>
      <c r="JN16" s="432">
        <v>0</v>
      </c>
      <c r="JO16" s="432">
        <v>0</v>
      </c>
      <c r="JP16" s="432">
        <v>0</v>
      </c>
      <c r="JQ16" s="432">
        <v>0</v>
      </c>
      <c r="JR16" s="432" t="s">
        <v>1359</v>
      </c>
      <c r="JS16" s="432" t="s">
        <v>1360</v>
      </c>
      <c r="JT16" s="432" t="s">
        <v>1340</v>
      </c>
    </row>
    <row r="17" spans="1:280" x14ac:dyDescent="0.45">
      <c r="A17" s="432" t="s">
        <v>51</v>
      </c>
      <c r="B17" s="432" t="s">
        <v>69</v>
      </c>
      <c r="C17" s="432" t="s">
        <v>77</v>
      </c>
      <c r="D17" s="432" t="s">
        <v>78</v>
      </c>
      <c r="E17" s="432">
        <v>517</v>
      </c>
      <c r="F17" s="432">
        <v>81</v>
      </c>
      <c r="G17" s="432">
        <v>0.15670000000000001</v>
      </c>
      <c r="H17" s="432">
        <v>82</v>
      </c>
      <c r="I17" s="432">
        <v>518</v>
      </c>
      <c r="J17" s="432">
        <v>0.1583</v>
      </c>
      <c r="K17" s="432">
        <v>477</v>
      </c>
      <c r="L17" s="432">
        <v>492</v>
      </c>
      <c r="M17" s="432">
        <v>436</v>
      </c>
      <c r="N17" s="432">
        <v>0.92259999999999998</v>
      </c>
      <c r="O17" s="432">
        <v>0.95020000000000004</v>
      </c>
      <c r="P17" s="432">
        <v>0.84330000000000005</v>
      </c>
      <c r="Q17" s="432">
        <v>493</v>
      </c>
      <c r="R17" s="432">
        <v>502</v>
      </c>
      <c r="S17" s="432">
        <v>469</v>
      </c>
      <c r="T17" s="432">
        <v>0.95209999999999995</v>
      </c>
      <c r="U17" s="432">
        <v>0.97009999999999996</v>
      </c>
      <c r="V17" s="432">
        <v>0.90720000000000001</v>
      </c>
      <c r="W17" s="432">
        <v>491</v>
      </c>
      <c r="X17" s="432">
        <v>500</v>
      </c>
      <c r="Y17" s="432">
        <v>468</v>
      </c>
      <c r="Z17" s="432">
        <v>0.94889999999999997</v>
      </c>
      <c r="AA17" s="432">
        <v>0.96630000000000005</v>
      </c>
      <c r="AB17" s="432">
        <v>0.9052</v>
      </c>
      <c r="AC17" s="432">
        <v>486</v>
      </c>
      <c r="AD17" s="432">
        <v>496</v>
      </c>
      <c r="AE17" s="432">
        <v>463</v>
      </c>
      <c r="AF17" s="432">
        <v>0.93930000000000002</v>
      </c>
      <c r="AG17" s="432">
        <v>0.95799999999999996</v>
      </c>
      <c r="AH17" s="432">
        <v>0.89559999999999995</v>
      </c>
      <c r="AI17" s="432">
        <v>429</v>
      </c>
      <c r="AJ17" s="432">
        <v>452</v>
      </c>
      <c r="AK17" s="432">
        <v>371</v>
      </c>
      <c r="AL17" s="432">
        <v>0.82789999999999997</v>
      </c>
      <c r="AM17" s="432">
        <v>0.87409999999999999</v>
      </c>
      <c r="AN17" s="432">
        <v>0.71760000000000002</v>
      </c>
      <c r="AO17" s="432">
        <v>490</v>
      </c>
      <c r="AP17" s="432">
        <v>499</v>
      </c>
      <c r="AQ17" s="432">
        <v>472</v>
      </c>
      <c r="AR17" s="432">
        <v>0.94650000000000001</v>
      </c>
      <c r="AS17" s="432">
        <v>0.96409999999999996</v>
      </c>
      <c r="AT17" s="432">
        <v>0.91300000000000003</v>
      </c>
      <c r="AU17" s="432">
        <v>476</v>
      </c>
      <c r="AV17" s="432">
        <v>488</v>
      </c>
      <c r="AW17" s="432">
        <v>467</v>
      </c>
      <c r="AX17" s="432">
        <v>0.9194</v>
      </c>
      <c r="AY17" s="432">
        <v>0.94259999999999999</v>
      </c>
      <c r="AZ17" s="432">
        <v>0.90329999999999999</v>
      </c>
      <c r="BA17" s="432">
        <v>459</v>
      </c>
      <c r="BB17" s="432">
        <v>476</v>
      </c>
      <c r="BC17" s="432">
        <v>450</v>
      </c>
      <c r="BD17" s="432">
        <v>0.88660000000000005</v>
      </c>
      <c r="BE17" s="432">
        <v>0.91910000000000003</v>
      </c>
      <c r="BF17" s="432">
        <v>0.87039999999999995</v>
      </c>
      <c r="BG17" s="432">
        <v>483</v>
      </c>
      <c r="BH17" s="432">
        <v>497</v>
      </c>
      <c r="BI17" s="432">
        <v>464</v>
      </c>
      <c r="BJ17" s="432">
        <v>0.93330000000000002</v>
      </c>
      <c r="BK17" s="432">
        <v>0.96009999999999995</v>
      </c>
      <c r="BL17" s="432">
        <v>0.89749999999999996</v>
      </c>
      <c r="BM17" s="432">
        <v>285</v>
      </c>
      <c r="BN17" s="432">
        <v>337</v>
      </c>
      <c r="BO17" s="432">
        <v>321</v>
      </c>
      <c r="BP17" s="432">
        <v>0.55000000000000004</v>
      </c>
      <c r="BQ17" s="432">
        <v>0.65</v>
      </c>
      <c r="BR17" s="432">
        <v>0.62090000000000001</v>
      </c>
      <c r="BS17" s="432">
        <v>239</v>
      </c>
      <c r="BT17" s="432">
        <v>0.54820000000000002</v>
      </c>
      <c r="BU17" s="432">
        <v>71</v>
      </c>
      <c r="BV17" s="432">
        <v>0.87649999999999995</v>
      </c>
      <c r="BW17" s="432">
        <v>346</v>
      </c>
      <c r="BX17" s="432">
        <v>368</v>
      </c>
      <c r="BY17" s="432">
        <v>310</v>
      </c>
      <c r="BZ17" s="432">
        <v>0.66779999999999995</v>
      </c>
      <c r="CA17" s="432">
        <v>0.71120000000000005</v>
      </c>
      <c r="CB17" s="432">
        <v>0.59960000000000002</v>
      </c>
      <c r="CC17" s="432">
        <v>250</v>
      </c>
      <c r="CD17" s="432">
        <v>0.57340000000000002</v>
      </c>
      <c r="CE17" s="432">
        <v>70</v>
      </c>
      <c r="CF17" s="432">
        <v>0.86419999999999997</v>
      </c>
      <c r="CG17" s="432">
        <v>366</v>
      </c>
      <c r="CH17" s="432">
        <v>393</v>
      </c>
      <c r="CI17" s="432">
        <v>320</v>
      </c>
      <c r="CJ17" s="432">
        <v>0.70689999999999997</v>
      </c>
      <c r="CK17" s="432">
        <v>0.75949999999999995</v>
      </c>
      <c r="CL17" s="432">
        <v>0.61899999999999999</v>
      </c>
      <c r="CM17" s="432">
        <v>303</v>
      </c>
      <c r="CN17" s="432">
        <v>326</v>
      </c>
      <c r="CO17" s="432">
        <v>242</v>
      </c>
      <c r="CP17" s="432">
        <v>0.58450000000000002</v>
      </c>
      <c r="CQ17" s="432">
        <v>0.62880000000000003</v>
      </c>
      <c r="CR17" s="432">
        <v>0.46810000000000002</v>
      </c>
      <c r="CS17" s="432">
        <v>75</v>
      </c>
      <c r="CT17" s="432">
        <v>0.17199999999999999</v>
      </c>
      <c r="CU17" s="432">
        <v>38</v>
      </c>
      <c r="CV17" s="432">
        <v>0.46910000000000002</v>
      </c>
      <c r="CW17" s="432">
        <v>150</v>
      </c>
      <c r="CX17" s="432">
        <v>181</v>
      </c>
      <c r="CY17" s="432">
        <v>113</v>
      </c>
      <c r="CZ17" s="432">
        <v>0.28999999999999998</v>
      </c>
      <c r="DA17" s="432">
        <v>0.35</v>
      </c>
      <c r="DB17" s="432">
        <v>0.21859999999999999</v>
      </c>
      <c r="DC17" s="432">
        <v>311</v>
      </c>
      <c r="DD17" s="432">
        <v>362</v>
      </c>
      <c r="DE17" s="432">
        <v>495</v>
      </c>
      <c r="DF17" s="432">
        <v>0.6</v>
      </c>
      <c r="DG17" s="432">
        <v>0.7</v>
      </c>
      <c r="DH17" s="432">
        <v>0.95740000000000003</v>
      </c>
      <c r="DI17" s="432">
        <v>165</v>
      </c>
      <c r="DJ17" s="432">
        <v>87</v>
      </c>
      <c r="DK17" s="432">
        <v>95</v>
      </c>
      <c r="DL17" s="432">
        <v>92</v>
      </c>
      <c r="DM17" s="432">
        <v>0.52500000000000002</v>
      </c>
      <c r="DN17" s="432">
        <v>0.57499999999999996</v>
      </c>
      <c r="DO17" s="432">
        <v>0.55759999999999998</v>
      </c>
      <c r="DP17" s="432">
        <v>362</v>
      </c>
      <c r="DQ17" s="432">
        <v>388</v>
      </c>
      <c r="DR17" s="432">
        <v>65</v>
      </c>
      <c r="DS17" s="432">
        <v>0.7</v>
      </c>
      <c r="DT17" s="432">
        <v>0.75</v>
      </c>
      <c r="DU17" s="432">
        <v>0.12570000000000001</v>
      </c>
      <c r="DV17" s="432">
        <v>1</v>
      </c>
      <c r="DW17" s="432">
        <v>3.7499999999999999E-2</v>
      </c>
      <c r="DX17" s="432">
        <v>7.4999999999999997E-2</v>
      </c>
      <c r="DY17" s="432">
        <v>1.9E-3</v>
      </c>
      <c r="DZ17" s="432">
        <v>84</v>
      </c>
      <c r="EA17" s="432">
        <v>7.4999999999999997E-2</v>
      </c>
      <c r="EB17" s="432">
        <v>0.15</v>
      </c>
      <c r="EC17" s="432">
        <v>0.16439999999999999</v>
      </c>
      <c r="ED17" s="432">
        <v>0</v>
      </c>
      <c r="EE17" s="432">
        <v>0</v>
      </c>
      <c r="EF17" s="432">
        <v>0</v>
      </c>
      <c r="EG17" s="432">
        <v>0</v>
      </c>
      <c r="EH17" s="432">
        <v>74</v>
      </c>
      <c r="EI17" s="432">
        <v>0</v>
      </c>
      <c r="EJ17" s="432">
        <v>5.0000000000000001E-3</v>
      </c>
      <c r="EK17" s="432">
        <v>0.01</v>
      </c>
      <c r="EL17" s="432">
        <v>0</v>
      </c>
      <c r="EM17" s="432">
        <v>128</v>
      </c>
      <c r="EN17" s="432">
        <v>0.05</v>
      </c>
      <c r="EO17" s="432">
        <v>0.15</v>
      </c>
      <c r="EP17" s="432">
        <v>0.24759999999999999</v>
      </c>
      <c r="EQ17" s="432">
        <v>127</v>
      </c>
      <c r="ER17" s="432">
        <v>85</v>
      </c>
      <c r="ES17" s="432">
        <v>0.66930000000000001</v>
      </c>
      <c r="ET17" s="432">
        <v>19</v>
      </c>
      <c r="EU17" s="432">
        <v>7</v>
      </c>
      <c r="EV17" s="432">
        <v>0.36840000000000001</v>
      </c>
      <c r="EW17" s="432">
        <v>1</v>
      </c>
      <c r="EX17" s="432">
        <v>1.9E-3</v>
      </c>
      <c r="EY17" s="432">
        <v>492</v>
      </c>
      <c r="EZ17" s="432">
        <v>595</v>
      </c>
      <c r="FA17" s="432">
        <v>610</v>
      </c>
      <c r="FB17" s="432">
        <v>558</v>
      </c>
      <c r="FC17" s="432">
        <v>0.95</v>
      </c>
      <c r="FD17" s="432">
        <v>1.1499999999999999</v>
      </c>
      <c r="FE17" s="432">
        <v>1.1798999999999999</v>
      </c>
      <c r="FF17" s="432">
        <v>28</v>
      </c>
      <c r="FG17" s="432">
        <v>42</v>
      </c>
      <c r="FH17" s="432">
        <v>5</v>
      </c>
      <c r="FI17" s="432">
        <v>0.05</v>
      </c>
      <c r="FJ17" s="432">
        <v>7.4999999999999997E-2</v>
      </c>
      <c r="FK17" s="432">
        <v>8.9999999999999993E-3</v>
      </c>
      <c r="FL17" s="432">
        <v>493</v>
      </c>
      <c r="FM17" s="432">
        <v>508</v>
      </c>
      <c r="FN17" s="432">
        <v>435</v>
      </c>
      <c r="FO17" s="432">
        <v>0.88239999999999996</v>
      </c>
      <c r="FP17" s="432">
        <v>0.90959999999999996</v>
      </c>
      <c r="FQ17" s="432">
        <v>0.77959999999999996</v>
      </c>
      <c r="FR17" s="432">
        <v>471</v>
      </c>
      <c r="FS17" s="432">
        <v>491</v>
      </c>
      <c r="FT17" s="432">
        <v>395</v>
      </c>
      <c r="FU17" s="432">
        <v>0.84360000000000002</v>
      </c>
      <c r="FV17" s="432">
        <v>0.87909999999999999</v>
      </c>
      <c r="FW17" s="432">
        <v>0.70789999999999997</v>
      </c>
      <c r="FX17" s="432">
        <v>453</v>
      </c>
      <c r="FY17" s="432">
        <v>483</v>
      </c>
      <c r="FZ17" s="432">
        <v>343</v>
      </c>
      <c r="GA17" s="432">
        <v>0.81069999999999998</v>
      </c>
      <c r="GB17" s="432">
        <v>0.86450000000000005</v>
      </c>
      <c r="GC17" s="432">
        <v>0.61470000000000002</v>
      </c>
      <c r="GD17" s="432">
        <v>410</v>
      </c>
      <c r="GE17" s="432">
        <v>457</v>
      </c>
      <c r="GF17" s="432">
        <v>169</v>
      </c>
      <c r="GG17" s="432">
        <v>0.73299999999999998</v>
      </c>
      <c r="GH17" s="432">
        <v>0.81889999999999996</v>
      </c>
      <c r="GI17" s="432">
        <v>0.3029</v>
      </c>
      <c r="GJ17" s="432">
        <v>419</v>
      </c>
      <c r="GK17" s="432">
        <v>475</v>
      </c>
      <c r="GL17" s="432">
        <v>210</v>
      </c>
      <c r="GM17" s="432">
        <v>0.75</v>
      </c>
      <c r="GN17" s="432">
        <v>0.84970000000000001</v>
      </c>
      <c r="GO17" s="432">
        <v>0.37630000000000002</v>
      </c>
      <c r="GP17" s="432">
        <v>512</v>
      </c>
      <c r="GQ17" s="432">
        <v>525</v>
      </c>
      <c r="GR17" s="432">
        <v>481</v>
      </c>
      <c r="GS17" s="432">
        <v>0.9173</v>
      </c>
      <c r="GT17" s="432">
        <v>0.94010000000000005</v>
      </c>
      <c r="GU17" s="432">
        <v>0.86199999999999999</v>
      </c>
      <c r="GV17" s="432">
        <v>462</v>
      </c>
      <c r="GW17" s="432">
        <v>494</v>
      </c>
      <c r="GX17" s="432">
        <v>332</v>
      </c>
      <c r="GY17" s="432">
        <v>0.82750000000000001</v>
      </c>
      <c r="GZ17" s="432">
        <v>0.88490000000000002</v>
      </c>
      <c r="HA17" s="432">
        <v>0.59499999999999997</v>
      </c>
      <c r="HB17" s="432">
        <v>279</v>
      </c>
      <c r="HC17" s="432">
        <v>335</v>
      </c>
      <c r="HD17" s="432">
        <v>114</v>
      </c>
      <c r="HE17" s="432">
        <v>0.5</v>
      </c>
      <c r="HF17" s="432">
        <v>0.6</v>
      </c>
      <c r="HG17" s="432">
        <v>0.20430000000000001</v>
      </c>
      <c r="HH17" s="432">
        <v>1</v>
      </c>
      <c r="HI17" s="432">
        <v>0.5</v>
      </c>
      <c r="HJ17" s="432">
        <v>1.6000000000000001E-3</v>
      </c>
      <c r="HK17" s="432">
        <v>0</v>
      </c>
      <c r="HL17" s="432"/>
      <c r="HM17" s="432">
        <v>0.9</v>
      </c>
      <c r="HN17" s="432">
        <v>0</v>
      </c>
      <c r="HO17" s="432">
        <v>0</v>
      </c>
      <c r="HP17" s="432">
        <v>0</v>
      </c>
      <c r="HQ17" s="432">
        <v>0</v>
      </c>
      <c r="HR17" s="432">
        <v>0</v>
      </c>
      <c r="HS17" s="432">
        <v>0</v>
      </c>
      <c r="HT17" s="432">
        <v>0</v>
      </c>
      <c r="HU17" s="432">
        <v>0</v>
      </c>
      <c r="HV17" s="432">
        <v>0.9</v>
      </c>
      <c r="HW17" s="432">
        <v>0</v>
      </c>
      <c r="HX17" s="432">
        <v>0</v>
      </c>
      <c r="HY17" s="432">
        <v>0</v>
      </c>
      <c r="HZ17" s="432">
        <v>0.9</v>
      </c>
      <c r="IA17" s="432">
        <v>0</v>
      </c>
      <c r="IB17" s="432">
        <v>0</v>
      </c>
      <c r="IC17" s="432">
        <v>0</v>
      </c>
      <c r="ID17" s="432">
        <v>0</v>
      </c>
      <c r="IE17" s="432">
        <v>0</v>
      </c>
      <c r="IF17" s="432">
        <v>0</v>
      </c>
      <c r="IG17" s="432">
        <v>2</v>
      </c>
      <c r="IH17" s="432">
        <v>0</v>
      </c>
      <c r="II17" s="432">
        <v>0</v>
      </c>
      <c r="IJ17" s="432">
        <v>0</v>
      </c>
      <c r="IK17" s="432">
        <v>0</v>
      </c>
      <c r="IL17" s="432">
        <v>0</v>
      </c>
      <c r="IM17" s="432">
        <v>2</v>
      </c>
      <c r="IN17" s="432">
        <v>0</v>
      </c>
      <c r="IO17" s="432">
        <v>0</v>
      </c>
      <c r="IP17" s="432">
        <v>0</v>
      </c>
      <c r="IQ17" s="432">
        <v>0</v>
      </c>
      <c r="IR17" s="432">
        <v>0</v>
      </c>
      <c r="IS17" s="432">
        <v>0</v>
      </c>
      <c r="IT17" s="432">
        <v>0</v>
      </c>
      <c r="IU17" s="432">
        <v>0</v>
      </c>
      <c r="IV17" s="432">
        <v>0</v>
      </c>
      <c r="IW17" s="432">
        <v>0</v>
      </c>
      <c r="IX17" s="432">
        <v>25</v>
      </c>
      <c r="IY17" s="432">
        <v>0</v>
      </c>
      <c r="IZ17" s="432">
        <v>0</v>
      </c>
      <c r="JA17" s="432">
        <v>0</v>
      </c>
      <c r="JB17" s="432">
        <v>0</v>
      </c>
      <c r="JC17" s="432">
        <v>0</v>
      </c>
      <c r="JD17" s="432">
        <v>1</v>
      </c>
      <c r="JE17" s="432">
        <v>0.04</v>
      </c>
      <c r="JF17" s="432">
        <v>0</v>
      </c>
      <c r="JG17" s="432">
        <v>0</v>
      </c>
      <c r="JH17" s="432">
        <v>14</v>
      </c>
      <c r="JI17" s="432">
        <v>0</v>
      </c>
      <c r="JJ17" s="432">
        <v>0</v>
      </c>
      <c r="JK17" s="432">
        <v>0</v>
      </c>
      <c r="JL17" s="432">
        <v>0</v>
      </c>
      <c r="JM17" s="432">
        <v>0</v>
      </c>
      <c r="JN17" s="432">
        <v>1</v>
      </c>
      <c r="JO17" s="432">
        <v>7.1400000000000005E-2</v>
      </c>
      <c r="JP17" s="432">
        <v>0</v>
      </c>
      <c r="JQ17" s="432">
        <v>0</v>
      </c>
      <c r="JR17" s="432" t="s">
        <v>1359</v>
      </c>
      <c r="JS17" s="432" t="s">
        <v>1360</v>
      </c>
      <c r="JT17" s="432" t="s">
        <v>1340</v>
      </c>
    </row>
    <row r="18" spans="1:280" x14ac:dyDescent="0.45">
      <c r="A18" s="432" t="s">
        <v>51</v>
      </c>
      <c r="B18" s="432" t="s">
        <v>69</v>
      </c>
      <c r="C18" s="432" t="s">
        <v>79</v>
      </c>
      <c r="D18" s="432" t="s">
        <v>80</v>
      </c>
      <c r="E18" s="432">
        <v>694</v>
      </c>
      <c r="F18" s="432">
        <v>105</v>
      </c>
      <c r="G18" s="432">
        <v>0.15129999999999999</v>
      </c>
      <c r="H18" s="432">
        <v>105</v>
      </c>
      <c r="I18" s="432">
        <v>682</v>
      </c>
      <c r="J18" s="432">
        <v>0.154</v>
      </c>
      <c r="K18" s="432">
        <v>641</v>
      </c>
      <c r="L18" s="432">
        <v>660</v>
      </c>
      <c r="M18" s="432">
        <v>668</v>
      </c>
      <c r="N18" s="432">
        <v>0.92259999999999998</v>
      </c>
      <c r="O18" s="432">
        <v>0.95020000000000004</v>
      </c>
      <c r="P18" s="432">
        <v>0.96250000000000002</v>
      </c>
      <c r="Q18" s="432">
        <v>661</v>
      </c>
      <c r="R18" s="432">
        <v>674</v>
      </c>
      <c r="S18" s="432">
        <v>683</v>
      </c>
      <c r="T18" s="432">
        <v>0.95209999999999995</v>
      </c>
      <c r="U18" s="432">
        <v>0.97009999999999996</v>
      </c>
      <c r="V18" s="432">
        <v>0.98409999999999997</v>
      </c>
      <c r="W18" s="432">
        <v>659</v>
      </c>
      <c r="X18" s="432">
        <v>671</v>
      </c>
      <c r="Y18" s="432">
        <v>679</v>
      </c>
      <c r="Z18" s="432">
        <v>0.94889999999999997</v>
      </c>
      <c r="AA18" s="432">
        <v>0.96630000000000005</v>
      </c>
      <c r="AB18" s="432">
        <v>0.97840000000000005</v>
      </c>
      <c r="AC18" s="432">
        <v>652</v>
      </c>
      <c r="AD18" s="432">
        <v>665</v>
      </c>
      <c r="AE18" s="432">
        <v>681</v>
      </c>
      <c r="AF18" s="432">
        <v>0.93930000000000002</v>
      </c>
      <c r="AG18" s="432">
        <v>0.95799999999999996</v>
      </c>
      <c r="AH18" s="432">
        <v>0.98129999999999995</v>
      </c>
      <c r="AI18" s="432">
        <v>575</v>
      </c>
      <c r="AJ18" s="432">
        <v>607</v>
      </c>
      <c r="AK18" s="432">
        <v>633</v>
      </c>
      <c r="AL18" s="432">
        <v>0.82789999999999997</v>
      </c>
      <c r="AM18" s="432">
        <v>0.87409999999999999</v>
      </c>
      <c r="AN18" s="432">
        <v>0.91210000000000002</v>
      </c>
      <c r="AO18" s="432">
        <v>657</v>
      </c>
      <c r="AP18" s="432">
        <v>670</v>
      </c>
      <c r="AQ18" s="432">
        <v>681</v>
      </c>
      <c r="AR18" s="432">
        <v>0.94650000000000001</v>
      </c>
      <c r="AS18" s="432">
        <v>0.96409999999999996</v>
      </c>
      <c r="AT18" s="432">
        <v>0.98129999999999995</v>
      </c>
      <c r="AU18" s="432">
        <v>639</v>
      </c>
      <c r="AV18" s="432">
        <v>655</v>
      </c>
      <c r="AW18" s="432">
        <v>631</v>
      </c>
      <c r="AX18" s="432">
        <v>0.9194</v>
      </c>
      <c r="AY18" s="432">
        <v>0.94259999999999999</v>
      </c>
      <c r="AZ18" s="432">
        <v>0.90920000000000001</v>
      </c>
      <c r="BA18" s="432">
        <v>616</v>
      </c>
      <c r="BB18" s="432">
        <v>638</v>
      </c>
      <c r="BC18" s="432">
        <v>664</v>
      </c>
      <c r="BD18" s="432">
        <v>0.88660000000000005</v>
      </c>
      <c r="BE18" s="432">
        <v>0.91910000000000003</v>
      </c>
      <c r="BF18" s="432">
        <v>0.95679999999999998</v>
      </c>
      <c r="BG18" s="432">
        <v>648</v>
      </c>
      <c r="BH18" s="432">
        <v>667</v>
      </c>
      <c r="BI18" s="432">
        <v>678</v>
      </c>
      <c r="BJ18" s="432">
        <v>0.93330000000000002</v>
      </c>
      <c r="BK18" s="432">
        <v>0.96009999999999995</v>
      </c>
      <c r="BL18" s="432">
        <v>0.97689999999999999</v>
      </c>
      <c r="BM18" s="432">
        <v>382</v>
      </c>
      <c r="BN18" s="432">
        <v>452</v>
      </c>
      <c r="BO18" s="432">
        <v>564</v>
      </c>
      <c r="BP18" s="432">
        <v>0.55000000000000004</v>
      </c>
      <c r="BQ18" s="432">
        <v>0.65</v>
      </c>
      <c r="BR18" s="432">
        <v>0.81269999999999998</v>
      </c>
      <c r="BS18" s="432">
        <v>355</v>
      </c>
      <c r="BT18" s="432">
        <v>0.60270000000000001</v>
      </c>
      <c r="BU18" s="432">
        <v>96</v>
      </c>
      <c r="BV18" s="432">
        <v>0.9143</v>
      </c>
      <c r="BW18" s="432">
        <v>464</v>
      </c>
      <c r="BX18" s="432">
        <v>494</v>
      </c>
      <c r="BY18" s="432">
        <v>451</v>
      </c>
      <c r="BZ18" s="432">
        <v>0.66779999999999995</v>
      </c>
      <c r="CA18" s="432">
        <v>0.71120000000000005</v>
      </c>
      <c r="CB18" s="432">
        <v>0.64990000000000003</v>
      </c>
      <c r="CC18" s="432">
        <v>360</v>
      </c>
      <c r="CD18" s="432">
        <v>0.61119999999999997</v>
      </c>
      <c r="CE18" s="432">
        <v>96</v>
      </c>
      <c r="CF18" s="432">
        <v>0.9143</v>
      </c>
      <c r="CG18" s="432">
        <v>491</v>
      </c>
      <c r="CH18" s="432">
        <v>528</v>
      </c>
      <c r="CI18" s="432">
        <v>456</v>
      </c>
      <c r="CJ18" s="432">
        <v>0.70689999999999997</v>
      </c>
      <c r="CK18" s="432">
        <v>0.75949999999999995</v>
      </c>
      <c r="CL18" s="432">
        <v>0.65710000000000002</v>
      </c>
      <c r="CM18" s="432">
        <v>406</v>
      </c>
      <c r="CN18" s="432">
        <v>437</v>
      </c>
      <c r="CO18" s="432">
        <v>354</v>
      </c>
      <c r="CP18" s="432">
        <v>0.58450000000000002</v>
      </c>
      <c r="CQ18" s="432">
        <v>0.62880000000000003</v>
      </c>
      <c r="CR18" s="432">
        <v>0.5101</v>
      </c>
      <c r="CS18" s="432">
        <v>129</v>
      </c>
      <c r="CT18" s="432">
        <v>0.219</v>
      </c>
      <c r="CU18" s="432">
        <v>63</v>
      </c>
      <c r="CV18" s="432">
        <v>0.6</v>
      </c>
      <c r="CW18" s="432">
        <v>202</v>
      </c>
      <c r="CX18" s="432">
        <v>243</v>
      </c>
      <c r="CY18" s="432">
        <v>192</v>
      </c>
      <c r="CZ18" s="432">
        <v>0.28999999999999998</v>
      </c>
      <c r="DA18" s="432">
        <v>0.35</v>
      </c>
      <c r="DB18" s="432">
        <v>0.2767</v>
      </c>
      <c r="DC18" s="432">
        <v>417</v>
      </c>
      <c r="DD18" s="432">
        <v>486</v>
      </c>
      <c r="DE18" s="432">
        <v>413</v>
      </c>
      <c r="DF18" s="432">
        <v>0.6</v>
      </c>
      <c r="DG18" s="432">
        <v>0.7</v>
      </c>
      <c r="DH18" s="432">
        <v>0.59509999999999996</v>
      </c>
      <c r="DI18" s="432">
        <v>234</v>
      </c>
      <c r="DJ18" s="432">
        <v>123</v>
      </c>
      <c r="DK18" s="432">
        <v>135</v>
      </c>
      <c r="DL18" s="432">
        <v>137</v>
      </c>
      <c r="DM18" s="432">
        <v>0.52500000000000002</v>
      </c>
      <c r="DN18" s="432">
        <v>0.57499999999999996</v>
      </c>
      <c r="DO18" s="432">
        <v>0.58550000000000002</v>
      </c>
      <c r="DP18" s="432">
        <v>486</v>
      </c>
      <c r="DQ18" s="432">
        <v>521</v>
      </c>
      <c r="DR18" s="432">
        <v>47</v>
      </c>
      <c r="DS18" s="432">
        <v>0.7</v>
      </c>
      <c r="DT18" s="432">
        <v>0.75</v>
      </c>
      <c r="DU18" s="432">
        <v>6.7699999999999996E-2</v>
      </c>
      <c r="DV18" s="432">
        <v>0</v>
      </c>
      <c r="DW18" s="432">
        <v>3.7499999999999999E-2</v>
      </c>
      <c r="DX18" s="432">
        <v>7.4999999999999997E-2</v>
      </c>
      <c r="DY18" s="432">
        <v>0</v>
      </c>
      <c r="DZ18" s="432">
        <v>43</v>
      </c>
      <c r="EA18" s="432">
        <v>7.4999999999999997E-2</v>
      </c>
      <c r="EB18" s="432">
        <v>0.15</v>
      </c>
      <c r="EC18" s="432">
        <v>6.2E-2</v>
      </c>
      <c r="ED18" s="432">
        <v>0</v>
      </c>
      <c r="EE18" s="432">
        <v>0</v>
      </c>
      <c r="EF18" s="432">
        <v>0</v>
      </c>
      <c r="EG18" s="432">
        <v>0</v>
      </c>
      <c r="EH18" s="432">
        <v>102</v>
      </c>
      <c r="EI18" s="432">
        <v>0</v>
      </c>
      <c r="EJ18" s="432">
        <v>5.0000000000000001E-3</v>
      </c>
      <c r="EK18" s="432">
        <v>0.01</v>
      </c>
      <c r="EL18" s="432">
        <v>0</v>
      </c>
      <c r="EM18" s="432">
        <v>66</v>
      </c>
      <c r="EN18" s="432">
        <v>0.05</v>
      </c>
      <c r="EO18" s="432">
        <v>0.15</v>
      </c>
      <c r="EP18" s="432">
        <v>9.5100000000000004E-2</v>
      </c>
      <c r="EQ18" s="432">
        <v>220</v>
      </c>
      <c r="ER18" s="432">
        <v>47</v>
      </c>
      <c r="ES18" s="432">
        <v>0.21360000000000001</v>
      </c>
      <c r="ET18" s="432">
        <v>48</v>
      </c>
      <c r="EU18" s="432">
        <v>0</v>
      </c>
      <c r="EV18" s="432">
        <v>0</v>
      </c>
      <c r="EW18" s="432">
        <v>0</v>
      </c>
      <c r="EX18" s="432">
        <v>0</v>
      </c>
      <c r="EY18" s="432">
        <v>646</v>
      </c>
      <c r="EZ18" s="432">
        <v>785</v>
      </c>
      <c r="FA18" s="432">
        <v>595</v>
      </c>
      <c r="FB18" s="432">
        <v>574</v>
      </c>
      <c r="FC18" s="432">
        <v>0.93</v>
      </c>
      <c r="FD18" s="432">
        <v>1.1299999999999999</v>
      </c>
      <c r="FE18" s="432">
        <v>0.85729999999999995</v>
      </c>
      <c r="FF18" s="432">
        <v>29</v>
      </c>
      <c r="FG18" s="432">
        <v>44</v>
      </c>
      <c r="FH18" s="432">
        <v>5</v>
      </c>
      <c r="FI18" s="432">
        <v>0.05</v>
      </c>
      <c r="FJ18" s="432">
        <v>7.4999999999999997E-2</v>
      </c>
      <c r="FK18" s="432">
        <v>8.6999999999999994E-3</v>
      </c>
      <c r="FL18" s="432">
        <v>507</v>
      </c>
      <c r="FM18" s="432">
        <v>523</v>
      </c>
      <c r="FN18" s="432">
        <v>527</v>
      </c>
      <c r="FO18" s="432">
        <v>0.88239999999999996</v>
      </c>
      <c r="FP18" s="432">
        <v>0.90959999999999996</v>
      </c>
      <c r="FQ18" s="432">
        <v>0.91810000000000003</v>
      </c>
      <c r="FR18" s="432">
        <v>485</v>
      </c>
      <c r="FS18" s="432">
        <v>505</v>
      </c>
      <c r="FT18" s="432">
        <v>470</v>
      </c>
      <c r="FU18" s="432">
        <v>0.84360000000000002</v>
      </c>
      <c r="FV18" s="432">
        <v>0.87909999999999999</v>
      </c>
      <c r="FW18" s="432">
        <v>0.81879999999999997</v>
      </c>
      <c r="FX18" s="432">
        <v>466</v>
      </c>
      <c r="FY18" s="432">
        <v>497</v>
      </c>
      <c r="FZ18" s="432">
        <v>446</v>
      </c>
      <c r="GA18" s="432">
        <v>0.81069999999999998</v>
      </c>
      <c r="GB18" s="432">
        <v>0.86450000000000005</v>
      </c>
      <c r="GC18" s="432">
        <v>0.77700000000000002</v>
      </c>
      <c r="GD18" s="432">
        <v>421</v>
      </c>
      <c r="GE18" s="432">
        <v>471</v>
      </c>
      <c r="GF18" s="432">
        <v>371</v>
      </c>
      <c r="GG18" s="432">
        <v>0.73299999999999998</v>
      </c>
      <c r="GH18" s="432">
        <v>0.81889999999999996</v>
      </c>
      <c r="GI18" s="432">
        <v>0.64629999999999999</v>
      </c>
      <c r="GJ18" s="432">
        <v>431</v>
      </c>
      <c r="GK18" s="432">
        <v>488</v>
      </c>
      <c r="GL18" s="432">
        <v>303</v>
      </c>
      <c r="GM18" s="432">
        <v>0.75</v>
      </c>
      <c r="GN18" s="432">
        <v>0.84970000000000001</v>
      </c>
      <c r="GO18" s="432">
        <v>0.52790000000000004</v>
      </c>
      <c r="GP18" s="432">
        <v>527</v>
      </c>
      <c r="GQ18" s="432">
        <v>540</v>
      </c>
      <c r="GR18" s="432">
        <v>552</v>
      </c>
      <c r="GS18" s="432">
        <v>0.9173</v>
      </c>
      <c r="GT18" s="432">
        <v>0.94010000000000005</v>
      </c>
      <c r="GU18" s="432">
        <v>0.9617</v>
      </c>
      <c r="GV18" s="432">
        <v>475</v>
      </c>
      <c r="GW18" s="432">
        <v>508</v>
      </c>
      <c r="GX18" s="432">
        <v>431</v>
      </c>
      <c r="GY18" s="432">
        <v>0.82750000000000001</v>
      </c>
      <c r="GZ18" s="432">
        <v>0.88490000000000002</v>
      </c>
      <c r="HA18" s="432">
        <v>0.75090000000000001</v>
      </c>
      <c r="HB18" s="432">
        <v>287</v>
      </c>
      <c r="HC18" s="432">
        <v>345</v>
      </c>
      <c r="HD18" s="432">
        <v>273</v>
      </c>
      <c r="HE18" s="432">
        <v>0.5</v>
      </c>
      <c r="HF18" s="432">
        <v>0.6</v>
      </c>
      <c r="HG18" s="432">
        <v>0.47560000000000002</v>
      </c>
      <c r="HH18" s="432">
        <v>3</v>
      </c>
      <c r="HI18" s="432">
        <v>0.5</v>
      </c>
      <c r="HJ18" s="432">
        <v>5.0000000000000001E-3</v>
      </c>
      <c r="HK18" s="432">
        <v>0</v>
      </c>
      <c r="HL18" s="432"/>
      <c r="HM18" s="432">
        <v>0.9</v>
      </c>
      <c r="HN18" s="432">
        <v>0</v>
      </c>
      <c r="HO18" s="432">
        <v>0</v>
      </c>
      <c r="HP18" s="432">
        <v>0</v>
      </c>
      <c r="HQ18" s="432">
        <v>0</v>
      </c>
      <c r="HR18" s="432">
        <v>0</v>
      </c>
      <c r="HS18" s="432">
        <v>0</v>
      </c>
      <c r="HT18" s="432">
        <v>0</v>
      </c>
      <c r="HU18" s="432">
        <v>0</v>
      </c>
      <c r="HV18" s="432">
        <v>0.9</v>
      </c>
      <c r="HW18" s="432">
        <v>0</v>
      </c>
      <c r="HX18" s="432">
        <v>0</v>
      </c>
      <c r="HY18" s="432">
        <v>0</v>
      </c>
      <c r="HZ18" s="432">
        <v>0.9</v>
      </c>
      <c r="IA18" s="432">
        <v>0</v>
      </c>
      <c r="IB18" s="432">
        <v>0</v>
      </c>
      <c r="IC18" s="432">
        <v>0</v>
      </c>
      <c r="ID18" s="432">
        <v>2</v>
      </c>
      <c r="IE18" s="432">
        <v>0</v>
      </c>
      <c r="IF18" s="432">
        <v>0</v>
      </c>
      <c r="IG18" s="432">
        <v>0</v>
      </c>
      <c r="IH18" s="432">
        <v>2</v>
      </c>
      <c r="II18" s="432">
        <v>0</v>
      </c>
      <c r="IJ18" s="432">
        <v>0</v>
      </c>
      <c r="IK18" s="432">
        <v>0</v>
      </c>
      <c r="IL18" s="432">
        <v>0</v>
      </c>
      <c r="IM18" s="432">
        <v>0</v>
      </c>
      <c r="IN18" s="432">
        <v>0</v>
      </c>
      <c r="IO18" s="432">
        <v>0</v>
      </c>
      <c r="IP18" s="432">
        <v>0</v>
      </c>
      <c r="IQ18" s="432">
        <v>0</v>
      </c>
      <c r="IR18" s="432">
        <v>0</v>
      </c>
      <c r="IS18" s="432">
        <v>0</v>
      </c>
      <c r="IT18" s="432">
        <v>0</v>
      </c>
      <c r="IU18" s="432">
        <v>0</v>
      </c>
      <c r="IV18" s="432">
        <v>0</v>
      </c>
      <c r="IW18" s="432">
        <v>0</v>
      </c>
      <c r="IX18" s="432">
        <v>42</v>
      </c>
      <c r="IY18" s="432">
        <v>1</v>
      </c>
      <c r="IZ18" s="432">
        <v>2.3800000000000002E-2</v>
      </c>
      <c r="JA18" s="432">
        <v>0</v>
      </c>
      <c r="JB18" s="432">
        <v>0</v>
      </c>
      <c r="JC18" s="432">
        <v>0</v>
      </c>
      <c r="JD18" s="432">
        <v>1</v>
      </c>
      <c r="JE18" s="432">
        <v>2.3800000000000002E-2</v>
      </c>
      <c r="JF18" s="432">
        <v>0</v>
      </c>
      <c r="JG18" s="432">
        <v>0</v>
      </c>
      <c r="JH18" s="432">
        <v>16</v>
      </c>
      <c r="JI18" s="432">
        <v>0</v>
      </c>
      <c r="JJ18" s="432">
        <v>0</v>
      </c>
      <c r="JK18" s="432">
        <v>0</v>
      </c>
      <c r="JL18" s="432">
        <v>0</v>
      </c>
      <c r="JM18" s="432">
        <v>0</v>
      </c>
      <c r="JN18" s="432">
        <v>0</v>
      </c>
      <c r="JO18" s="432">
        <v>0</v>
      </c>
      <c r="JP18" s="432">
        <v>0</v>
      </c>
      <c r="JQ18" s="432">
        <v>0</v>
      </c>
      <c r="JR18" s="432" t="s">
        <v>1359</v>
      </c>
      <c r="JS18" s="432" t="s">
        <v>1360</v>
      </c>
      <c r="JT18" s="432" t="s">
        <v>1340</v>
      </c>
    </row>
    <row r="19" spans="1:280" x14ac:dyDescent="0.45">
      <c r="A19" s="432" t="s">
        <v>51</v>
      </c>
      <c r="B19" s="432" t="s">
        <v>69</v>
      </c>
      <c r="C19" s="432" t="s">
        <v>81</v>
      </c>
      <c r="D19" s="432" t="s">
        <v>82</v>
      </c>
      <c r="E19" s="432">
        <v>497</v>
      </c>
      <c r="F19" s="432">
        <v>72</v>
      </c>
      <c r="G19" s="432">
        <v>0.1449</v>
      </c>
      <c r="H19" s="432">
        <v>71</v>
      </c>
      <c r="I19" s="432">
        <v>498</v>
      </c>
      <c r="J19" s="432">
        <v>0.1426</v>
      </c>
      <c r="K19" s="432">
        <v>459</v>
      </c>
      <c r="L19" s="432">
        <v>473</v>
      </c>
      <c r="M19" s="432">
        <v>465</v>
      </c>
      <c r="N19" s="432">
        <v>0.92259999999999998</v>
      </c>
      <c r="O19" s="432">
        <v>0.95020000000000004</v>
      </c>
      <c r="P19" s="432">
        <v>0.93559999999999999</v>
      </c>
      <c r="Q19" s="432">
        <v>474</v>
      </c>
      <c r="R19" s="432">
        <v>483</v>
      </c>
      <c r="S19" s="432">
        <v>488</v>
      </c>
      <c r="T19" s="432">
        <v>0.95209999999999995</v>
      </c>
      <c r="U19" s="432">
        <v>0.97009999999999996</v>
      </c>
      <c r="V19" s="432">
        <v>0.9819</v>
      </c>
      <c r="W19" s="432">
        <v>472</v>
      </c>
      <c r="X19" s="432">
        <v>481</v>
      </c>
      <c r="Y19" s="432">
        <v>479</v>
      </c>
      <c r="Z19" s="432">
        <v>0.94889999999999997</v>
      </c>
      <c r="AA19" s="432">
        <v>0.96630000000000005</v>
      </c>
      <c r="AB19" s="432">
        <v>0.96379999999999999</v>
      </c>
      <c r="AC19" s="432">
        <v>467</v>
      </c>
      <c r="AD19" s="432">
        <v>477</v>
      </c>
      <c r="AE19" s="432">
        <v>485</v>
      </c>
      <c r="AF19" s="432">
        <v>0.93930000000000002</v>
      </c>
      <c r="AG19" s="432">
        <v>0.95799999999999996</v>
      </c>
      <c r="AH19" s="432">
        <v>0.97589999999999999</v>
      </c>
      <c r="AI19" s="432">
        <v>412</v>
      </c>
      <c r="AJ19" s="432">
        <v>435</v>
      </c>
      <c r="AK19" s="432">
        <v>453</v>
      </c>
      <c r="AL19" s="432">
        <v>0.82789999999999997</v>
      </c>
      <c r="AM19" s="432">
        <v>0.87409999999999999</v>
      </c>
      <c r="AN19" s="432">
        <v>0.91149999999999998</v>
      </c>
      <c r="AO19" s="432">
        <v>471</v>
      </c>
      <c r="AP19" s="432">
        <v>480</v>
      </c>
      <c r="AQ19" s="432">
        <v>483</v>
      </c>
      <c r="AR19" s="432">
        <v>0.94650000000000001</v>
      </c>
      <c r="AS19" s="432">
        <v>0.96409999999999996</v>
      </c>
      <c r="AT19" s="432">
        <v>0.9718</v>
      </c>
      <c r="AU19" s="432">
        <v>457</v>
      </c>
      <c r="AV19" s="432">
        <v>469</v>
      </c>
      <c r="AW19" s="432">
        <v>471</v>
      </c>
      <c r="AX19" s="432">
        <v>0.9194</v>
      </c>
      <c r="AY19" s="432">
        <v>0.94259999999999999</v>
      </c>
      <c r="AZ19" s="432">
        <v>0.94769999999999999</v>
      </c>
      <c r="BA19" s="432">
        <v>441</v>
      </c>
      <c r="BB19" s="432">
        <v>457</v>
      </c>
      <c r="BC19" s="432">
        <v>456</v>
      </c>
      <c r="BD19" s="432">
        <v>0.88660000000000005</v>
      </c>
      <c r="BE19" s="432">
        <v>0.91910000000000003</v>
      </c>
      <c r="BF19" s="432">
        <v>0.91749999999999998</v>
      </c>
      <c r="BG19" s="432">
        <v>464</v>
      </c>
      <c r="BH19" s="432">
        <v>478</v>
      </c>
      <c r="BI19" s="432">
        <v>472</v>
      </c>
      <c r="BJ19" s="432">
        <v>0.93330000000000002</v>
      </c>
      <c r="BK19" s="432">
        <v>0.96009999999999995</v>
      </c>
      <c r="BL19" s="432">
        <v>0.94969999999999999</v>
      </c>
      <c r="BM19" s="432">
        <v>274</v>
      </c>
      <c r="BN19" s="432">
        <v>324</v>
      </c>
      <c r="BO19" s="432">
        <v>424</v>
      </c>
      <c r="BP19" s="432">
        <v>0.55000000000000004</v>
      </c>
      <c r="BQ19" s="432">
        <v>0.65</v>
      </c>
      <c r="BR19" s="432">
        <v>0.85309999999999997</v>
      </c>
      <c r="BS19" s="432">
        <v>257</v>
      </c>
      <c r="BT19" s="432">
        <v>0.60470000000000002</v>
      </c>
      <c r="BU19" s="432">
        <v>62</v>
      </c>
      <c r="BV19" s="432">
        <v>0.86109999999999998</v>
      </c>
      <c r="BW19" s="432">
        <v>332</v>
      </c>
      <c r="BX19" s="432">
        <v>354</v>
      </c>
      <c r="BY19" s="432">
        <v>319</v>
      </c>
      <c r="BZ19" s="432">
        <v>0.66779999999999995</v>
      </c>
      <c r="CA19" s="432">
        <v>0.71120000000000005</v>
      </c>
      <c r="CB19" s="432">
        <v>0.64190000000000003</v>
      </c>
      <c r="CC19" s="432">
        <v>240</v>
      </c>
      <c r="CD19" s="432">
        <v>0.56469999999999998</v>
      </c>
      <c r="CE19" s="432">
        <v>65</v>
      </c>
      <c r="CF19" s="432">
        <v>0.90280000000000005</v>
      </c>
      <c r="CG19" s="432">
        <v>352</v>
      </c>
      <c r="CH19" s="432">
        <v>378</v>
      </c>
      <c r="CI19" s="432">
        <v>305</v>
      </c>
      <c r="CJ19" s="432">
        <v>0.70689999999999997</v>
      </c>
      <c r="CK19" s="432">
        <v>0.75949999999999995</v>
      </c>
      <c r="CL19" s="432">
        <v>0.61370000000000002</v>
      </c>
      <c r="CM19" s="432">
        <v>291</v>
      </c>
      <c r="CN19" s="432">
        <v>313</v>
      </c>
      <c r="CO19" s="432">
        <v>288</v>
      </c>
      <c r="CP19" s="432">
        <v>0.58450000000000002</v>
      </c>
      <c r="CQ19" s="432">
        <v>0.62880000000000003</v>
      </c>
      <c r="CR19" s="432">
        <v>0.57950000000000002</v>
      </c>
      <c r="CS19" s="432">
        <v>119</v>
      </c>
      <c r="CT19" s="432">
        <v>0.28000000000000003</v>
      </c>
      <c r="CU19" s="432">
        <v>31</v>
      </c>
      <c r="CV19" s="432">
        <v>0.43059999999999998</v>
      </c>
      <c r="CW19" s="432">
        <v>145</v>
      </c>
      <c r="CX19" s="432">
        <v>174</v>
      </c>
      <c r="CY19" s="432">
        <v>150</v>
      </c>
      <c r="CZ19" s="432">
        <v>0.28999999999999998</v>
      </c>
      <c r="DA19" s="432">
        <v>0.35</v>
      </c>
      <c r="DB19" s="432">
        <v>0.30180000000000001</v>
      </c>
      <c r="DC19" s="432">
        <v>299</v>
      </c>
      <c r="DD19" s="432">
        <v>348</v>
      </c>
      <c r="DE19" s="432">
        <v>347</v>
      </c>
      <c r="DF19" s="432">
        <v>0.6</v>
      </c>
      <c r="DG19" s="432">
        <v>0.7</v>
      </c>
      <c r="DH19" s="432">
        <v>0.69820000000000004</v>
      </c>
      <c r="DI19" s="432">
        <v>129</v>
      </c>
      <c r="DJ19" s="432">
        <v>68</v>
      </c>
      <c r="DK19" s="432">
        <v>75</v>
      </c>
      <c r="DL19" s="432">
        <v>77</v>
      </c>
      <c r="DM19" s="432">
        <v>0.52500000000000002</v>
      </c>
      <c r="DN19" s="432">
        <v>0.57499999999999996</v>
      </c>
      <c r="DO19" s="432">
        <v>0.59689999999999999</v>
      </c>
      <c r="DP19" s="432">
        <v>348</v>
      </c>
      <c r="DQ19" s="432">
        <v>373</v>
      </c>
      <c r="DR19" s="432">
        <v>8</v>
      </c>
      <c r="DS19" s="432">
        <v>0.7</v>
      </c>
      <c r="DT19" s="432">
        <v>0.75</v>
      </c>
      <c r="DU19" s="432">
        <v>1.61E-2</v>
      </c>
      <c r="DV19" s="432">
        <v>0</v>
      </c>
      <c r="DW19" s="432">
        <v>3.7499999999999999E-2</v>
      </c>
      <c r="DX19" s="432">
        <v>7.4999999999999997E-2</v>
      </c>
      <c r="DY19" s="432">
        <v>0</v>
      </c>
      <c r="DZ19" s="432">
        <v>43</v>
      </c>
      <c r="EA19" s="432">
        <v>7.4999999999999997E-2</v>
      </c>
      <c r="EB19" s="432">
        <v>0.15</v>
      </c>
      <c r="EC19" s="432">
        <v>8.6499999999999994E-2</v>
      </c>
      <c r="ED19" s="432">
        <v>0</v>
      </c>
      <c r="EE19" s="432">
        <v>0</v>
      </c>
      <c r="EF19" s="432">
        <v>0</v>
      </c>
      <c r="EG19" s="432">
        <v>0</v>
      </c>
      <c r="EH19" s="432">
        <v>53</v>
      </c>
      <c r="EI19" s="432">
        <v>0</v>
      </c>
      <c r="EJ19" s="432">
        <v>5.0000000000000001E-3</v>
      </c>
      <c r="EK19" s="432">
        <v>0.01</v>
      </c>
      <c r="EL19" s="432">
        <v>0</v>
      </c>
      <c r="EM19" s="432">
        <v>30</v>
      </c>
      <c r="EN19" s="432">
        <v>0.05</v>
      </c>
      <c r="EO19" s="432">
        <v>0.15</v>
      </c>
      <c r="EP19" s="432">
        <v>6.0400000000000002E-2</v>
      </c>
      <c r="EQ19" s="432">
        <v>185</v>
      </c>
      <c r="ER19" s="432">
        <v>9</v>
      </c>
      <c r="ES19" s="432">
        <v>4.8599999999999997E-2</v>
      </c>
      <c r="ET19" s="432">
        <v>33</v>
      </c>
      <c r="EU19" s="432">
        <v>5</v>
      </c>
      <c r="EV19" s="432">
        <v>0.1515</v>
      </c>
      <c r="EW19" s="432">
        <v>0</v>
      </c>
      <c r="EX19" s="432">
        <v>0</v>
      </c>
      <c r="EY19" s="432">
        <v>468</v>
      </c>
      <c r="EZ19" s="432">
        <v>567</v>
      </c>
      <c r="FA19" s="432">
        <v>608</v>
      </c>
      <c r="FB19" s="432">
        <v>570</v>
      </c>
      <c r="FC19" s="432">
        <v>0.94</v>
      </c>
      <c r="FD19" s="432">
        <v>1.1399999999999999</v>
      </c>
      <c r="FE19" s="432">
        <v>1.2233000000000001</v>
      </c>
      <c r="FF19" s="432">
        <v>29</v>
      </c>
      <c r="FG19" s="432">
        <v>43</v>
      </c>
      <c r="FH19" s="432">
        <v>21</v>
      </c>
      <c r="FI19" s="432">
        <v>0.05</v>
      </c>
      <c r="FJ19" s="432">
        <v>7.4999999999999997E-2</v>
      </c>
      <c r="FK19" s="432">
        <v>3.6799999999999999E-2</v>
      </c>
      <c r="FL19" s="432">
        <v>503</v>
      </c>
      <c r="FM19" s="432">
        <v>519</v>
      </c>
      <c r="FN19" s="432">
        <v>492</v>
      </c>
      <c r="FO19" s="432">
        <v>0.88239999999999996</v>
      </c>
      <c r="FP19" s="432">
        <v>0.90959999999999996</v>
      </c>
      <c r="FQ19" s="432">
        <v>0.86319999999999997</v>
      </c>
      <c r="FR19" s="432">
        <v>481</v>
      </c>
      <c r="FS19" s="432">
        <v>502</v>
      </c>
      <c r="FT19" s="432">
        <v>468</v>
      </c>
      <c r="FU19" s="432">
        <v>0.84360000000000002</v>
      </c>
      <c r="FV19" s="432">
        <v>0.87909999999999999</v>
      </c>
      <c r="FW19" s="432">
        <v>0.82110000000000005</v>
      </c>
      <c r="FX19" s="432">
        <v>463</v>
      </c>
      <c r="FY19" s="432">
        <v>493</v>
      </c>
      <c r="FZ19" s="432">
        <v>423</v>
      </c>
      <c r="GA19" s="432">
        <v>0.81069999999999998</v>
      </c>
      <c r="GB19" s="432">
        <v>0.86450000000000005</v>
      </c>
      <c r="GC19" s="432">
        <v>0.74209999999999998</v>
      </c>
      <c r="GD19" s="432">
        <v>418</v>
      </c>
      <c r="GE19" s="432">
        <v>467</v>
      </c>
      <c r="GF19" s="432">
        <v>382</v>
      </c>
      <c r="GG19" s="432">
        <v>0.73299999999999998</v>
      </c>
      <c r="GH19" s="432">
        <v>0.81889999999999996</v>
      </c>
      <c r="GI19" s="432">
        <v>0.67020000000000002</v>
      </c>
      <c r="GJ19" s="432">
        <v>428</v>
      </c>
      <c r="GK19" s="432">
        <v>485</v>
      </c>
      <c r="GL19" s="432">
        <v>370</v>
      </c>
      <c r="GM19" s="432">
        <v>0.75</v>
      </c>
      <c r="GN19" s="432">
        <v>0.84970000000000001</v>
      </c>
      <c r="GO19" s="432">
        <v>0.64910000000000001</v>
      </c>
      <c r="GP19" s="432">
        <v>523</v>
      </c>
      <c r="GQ19" s="432">
        <v>536</v>
      </c>
      <c r="GR19" s="432">
        <v>523</v>
      </c>
      <c r="GS19" s="432">
        <v>0.9173</v>
      </c>
      <c r="GT19" s="432">
        <v>0.94010000000000005</v>
      </c>
      <c r="GU19" s="432">
        <v>0.91749999999999998</v>
      </c>
      <c r="GV19" s="432">
        <v>472</v>
      </c>
      <c r="GW19" s="432">
        <v>505</v>
      </c>
      <c r="GX19" s="432">
        <v>457</v>
      </c>
      <c r="GY19" s="432">
        <v>0.82750000000000001</v>
      </c>
      <c r="GZ19" s="432">
        <v>0.88490000000000002</v>
      </c>
      <c r="HA19" s="432">
        <v>0.80179999999999996</v>
      </c>
      <c r="HB19" s="432">
        <v>285</v>
      </c>
      <c r="HC19" s="432">
        <v>342</v>
      </c>
      <c r="HD19" s="432">
        <v>335</v>
      </c>
      <c r="HE19" s="432">
        <v>0.5</v>
      </c>
      <c r="HF19" s="432">
        <v>0.6</v>
      </c>
      <c r="HG19" s="432">
        <v>0.5877</v>
      </c>
      <c r="HH19" s="432">
        <v>0</v>
      </c>
      <c r="HI19" s="432">
        <v>0.5</v>
      </c>
      <c r="HJ19" s="432">
        <v>0</v>
      </c>
      <c r="HK19" s="432">
        <v>0</v>
      </c>
      <c r="HL19" s="432"/>
      <c r="HM19" s="432">
        <v>0.9</v>
      </c>
      <c r="HN19" s="432">
        <v>1</v>
      </c>
      <c r="HO19" s="432">
        <v>0</v>
      </c>
      <c r="HP19" s="432">
        <v>0</v>
      </c>
      <c r="HQ19" s="432">
        <v>0</v>
      </c>
      <c r="HR19" s="432">
        <v>0</v>
      </c>
      <c r="HS19" s="432">
        <v>0</v>
      </c>
      <c r="HT19" s="432">
        <v>0</v>
      </c>
      <c r="HU19" s="432">
        <v>0</v>
      </c>
      <c r="HV19" s="432">
        <v>0.9</v>
      </c>
      <c r="HW19" s="432">
        <v>0</v>
      </c>
      <c r="HX19" s="432">
        <v>0</v>
      </c>
      <c r="HY19" s="432">
        <v>0</v>
      </c>
      <c r="HZ19" s="432">
        <v>0.9</v>
      </c>
      <c r="IA19" s="432">
        <v>1</v>
      </c>
      <c r="IB19" s="432">
        <v>0</v>
      </c>
      <c r="IC19" s="432">
        <v>0</v>
      </c>
      <c r="ID19" s="432">
        <v>0</v>
      </c>
      <c r="IE19" s="432">
        <v>0</v>
      </c>
      <c r="IF19" s="432">
        <v>0</v>
      </c>
      <c r="IG19" s="432">
        <v>0</v>
      </c>
      <c r="IH19" s="432">
        <v>0</v>
      </c>
      <c r="II19" s="432">
        <v>0</v>
      </c>
      <c r="IJ19" s="432">
        <v>0</v>
      </c>
      <c r="IK19" s="432">
        <v>0</v>
      </c>
      <c r="IL19" s="432">
        <v>0</v>
      </c>
      <c r="IM19" s="432">
        <v>0</v>
      </c>
      <c r="IN19" s="432">
        <v>0</v>
      </c>
      <c r="IO19" s="432">
        <v>0</v>
      </c>
      <c r="IP19" s="432">
        <v>0</v>
      </c>
      <c r="IQ19" s="432">
        <v>0</v>
      </c>
      <c r="IR19" s="432">
        <v>0</v>
      </c>
      <c r="IS19" s="432">
        <v>0</v>
      </c>
      <c r="IT19" s="432">
        <v>0</v>
      </c>
      <c r="IU19" s="432">
        <v>0</v>
      </c>
      <c r="IV19" s="432">
        <v>0</v>
      </c>
      <c r="IW19" s="432">
        <v>1</v>
      </c>
      <c r="IX19" s="432">
        <v>17</v>
      </c>
      <c r="IY19" s="432">
        <v>0</v>
      </c>
      <c r="IZ19" s="432">
        <v>0</v>
      </c>
      <c r="JA19" s="432">
        <v>1</v>
      </c>
      <c r="JB19" s="432">
        <v>0</v>
      </c>
      <c r="JC19" s="432">
        <v>0</v>
      </c>
      <c r="JD19" s="432">
        <v>0</v>
      </c>
      <c r="JE19" s="432">
        <v>0</v>
      </c>
      <c r="JF19" s="432">
        <v>0</v>
      </c>
      <c r="JG19" s="432">
        <v>0</v>
      </c>
      <c r="JH19" s="432">
        <v>11</v>
      </c>
      <c r="JI19" s="432">
        <v>1</v>
      </c>
      <c r="JJ19" s="432">
        <v>9.0899999999999995E-2</v>
      </c>
      <c r="JK19" s="432">
        <v>1</v>
      </c>
      <c r="JL19" s="432">
        <v>1</v>
      </c>
      <c r="JM19" s="432">
        <v>1</v>
      </c>
      <c r="JN19" s="432">
        <v>2</v>
      </c>
      <c r="JO19" s="432">
        <v>0.18179999999999999</v>
      </c>
      <c r="JP19" s="432">
        <v>0</v>
      </c>
      <c r="JQ19" s="432">
        <v>0</v>
      </c>
      <c r="JR19" s="432" t="s">
        <v>1359</v>
      </c>
      <c r="JS19" s="432" t="s">
        <v>1360</v>
      </c>
      <c r="JT19" s="432" t="s">
        <v>1340</v>
      </c>
    </row>
    <row r="20" spans="1:280" x14ac:dyDescent="0.45">
      <c r="A20" s="432" t="s">
        <v>51</v>
      </c>
      <c r="B20" s="432" t="s">
        <v>69</v>
      </c>
      <c r="C20" s="432" t="s">
        <v>83</v>
      </c>
      <c r="D20" s="432" t="s">
        <v>84</v>
      </c>
      <c r="E20" s="432">
        <v>617</v>
      </c>
      <c r="F20" s="432">
        <v>146</v>
      </c>
      <c r="G20" s="432">
        <v>0.2366</v>
      </c>
      <c r="H20" s="432">
        <v>146</v>
      </c>
      <c r="I20" s="432">
        <v>619</v>
      </c>
      <c r="J20" s="432">
        <v>0.2359</v>
      </c>
      <c r="K20" s="432">
        <v>570</v>
      </c>
      <c r="L20" s="432">
        <v>587</v>
      </c>
      <c r="M20" s="432">
        <v>539</v>
      </c>
      <c r="N20" s="432">
        <v>0.92259999999999998</v>
      </c>
      <c r="O20" s="432">
        <v>0.95020000000000004</v>
      </c>
      <c r="P20" s="432">
        <v>0.87360000000000004</v>
      </c>
      <c r="Q20" s="432">
        <v>588</v>
      </c>
      <c r="R20" s="432">
        <v>599</v>
      </c>
      <c r="S20" s="432">
        <v>567</v>
      </c>
      <c r="T20" s="432">
        <v>0.95209999999999995</v>
      </c>
      <c r="U20" s="432">
        <v>0.97009999999999996</v>
      </c>
      <c r="V20" s="432">
        <v>0.91900000000000004</v>
      </c>
      <c r="W20" s="432">
        <v>586</v>
      </c>
      <c r="X20" s="432">
        <v>597</v>
      </c>
      <c r="Y20" s="432">
        <v>563</v>
      </c>
      <c r="Z20" s="432">
        <v>0.94889999999999997</v>
      </c>
      <c r="AA20" s="432">
        <v>0.96630000000000005</v>
      </c>
      <c r="AB20" s="432">
        <v>0.91249999999999998</v>
      </c>
      <c r="AC20" s="432">
        <v>580</v>
      </c>
      <c r="AD20" s="432">
        <v>592</v>
      </c>
      <c r="AE20" s="432">
        <v>559</v>
      </c>
      <c r="AF20" s="432">
        <v>0.93930000000000002</v>
      </c>
      <c r="AG20" s="432">
        <v>0.95799999999999996</v>
      </c>
      <c r="AH20" s="432">
        <v>0.90600000000000003</v>
      </c>
      <c r="AI20" s="432">
        <v>511</v>
      </c>
      <c r="AJ20" s="432">
        <v>540</v>
      </c>
      <c r="AK20" s="432">
        <v>484</v>
      </c>
      <c r="AL20" s="432">
        <v>0.82789999999999997</v>
      </c>
      <c r="AM20" s="432">
        <v>0.87409999999999999</v>
      </c>
      <c r="AN20" s="432">
        <v>0.78439999999999999</v>
      </c>
      <c r="AO20" s="432">
        <v>584</v>
      </c>
      <c r="AP20" s="432">
        <v>595</v>
      </c>
      <c r="AQ20" s="432">
        <v>561</v>
      </c>
      <c r="AR20" s="432">
        <v>0.94650000000000001</v>
      </c>
      <c r="AS20" s="432">
        <v>0.96409999999999996</v>
      </c>
      <c r="AT20" s="432">
        <v>0.90920000000000001</v>
      </c>
      <c r="AU20" s="432">
        <v>568</v>
      </c>
      <c r="AV20" s="432">
        <v>582</v>
      </c>
      <c r="AW20" s="432">
        <v>576</v>
      </c>
      <c r="AX20" s="432">
        <v>0.9194</v>
      </c>
      <c r="AY20" s="432">
        <v>0.94259999999999999</v>
      </c>
      <c r="AZ20" s="432">
        <v>0.9335</v>
      </c>
      <c r="BA20" s="432">
        <v>548</v>
      </c>
      <c r="BB20" s="432">
        <v>568</v>
      </c>
      <c r="BC20" s="432">
        <v>513</v>
      </c>
      <c r="BD20" s="432">
        <v>0.88660000000000005</v>
      </c>
      <c r="BE20" s="432">
        <v>0.91910000000000003</v>
      </c>
      <c r="BF20" s="432">
        <v>0.83140000000000003</v>
      </c>
      <c r="BG20" s="432">
        <v>576</v>
      </c>
      <c r="BH20" s="432">
        <v>593</v>
      </c>
      <c r="BI20" s="432">
        <v>539</v>
      </c>
      <c r="BJ20" s="432">
        <v>0.93330000000000002</v>
      </c>
      <c r="BK20" s="432">
        <v>0.96009999999999995</v>
      </c>
      <c r="BL20" s="432">
        <v>0.87360000000000004</v>
      </c>
      <c r="BM20" s="432">
        <v>340</v>
      </c>
      <c r="BN20" s="432">
        <v>402</v>
      </c>
      <c r="BO20" s="432">
        <v>428</v>
      </c>
      <c r="BP20" s="432">
        <v>0.55000000000000004</v>
      </c>
      <c r="BQ20" s="432">
        <v>0.65</v>
      </c>
      <c r="BR20" s="432">
        <v>0.69369999999999998</v>
      </c>
      <c r="BS20" s="432">
        <v>218</v>
      </c>
      <c r="BT20" s="432">
        <v>0.46279999999999999</v>
      </c>
      <c r="BU20" s="432">
        <v>120</v>
      </c>
      <c r="BV20" s="432">
        <v>0.82189999999999996</v>
      </c>
      <c r="BW20" s="432">
        <v>413</v>
      </c>
      <c r="BX20" s="432">
        <v>439</v>
      </c>
      <c r="BY20" s="432">
        <v>338</v>
      </c>
      <c r="BZ20" s="432">
        <v>0.66779999999999995</v>
      </c>
      <c r="CA20" s="432">
        <v>0.71120000000000005</v>
      </c>
      <c r="CB20" s="432">
        <v>0.54779999999999995</v>
      </c>
      <c r="CC20" s="432">
        <v>170</v>
      </c>
      <c r="CD20" s="432">
        <v>0.3609</v>
      </c>
      <c r="CE20" s="432">
        <v>111</v>
      </c>
      <c r="CF20" s="432">
        <v>0.76029999999999998</v>
      </c>
      <c r="CG20" s="432">
        <v>437</v>
      </c>
      <c r="CH20" s="432">
        <v>469</v>
      </c>
      <c r="CI20" s="432">
        <v>281</v>
      </c>
      <c r="CJ20" s="432">
        <v>0.70689999999999997</v>
      </c>
      <c r="CK20" s="432">
        <v>0.75949999999999995</v>
      </c>
      <c r="CL20" s="432">
        <v>0.45540000000000003</v>
      </c>
      <c r="CM20" s="432">
        <v>361</v>
      </c>
      <c r="CN20" s="432">
        <v>388</v>
      </c>
      <c r="CO20" s="432">
        <v>297</v>
      </c>
      <c r="CP20" s="432">
        <v>0.58450000000000002</v>
      </c>
      <c r="CQ20" s="432">
        <v>0.62880000000000003</v>
      </c>
      <c r="CR20" s="432">
        <v>0.48139999999999999</v>
      </c>
      <c r="CS20" s="432">
        <v>52</v>
      </c>
      <c r="CT20" s="432">
        <v>0.1104</v>
      </c>
      <c r="CU20" s="432">
        <v>56</v>
      </c>
      <c r="CV20" s="432">
        <v>0.3836</v>
      </c>
      <c r="CW20" s="432">
        <v>179</v>
      </c>
      <c r="CX20" s="432">
        <v>216</v>
      </c>
      <c r="CY20" s="432">
        <v>108</v>
      </c>
      <c r="CZ20" s="432">
        <v>0.28999999999999998</v>
      </c>
      <c r="DA20" s="432">
        <v>0.35</v>
      </c>
      <c r="DB20" s="432">
        <v>0.17499999999999999</v>
      </c>
      <c r="DC20" s="432">
        <v>371</v>
      </c>
      <c r="DD20" s="432">
        <v>432</v>
      </c>
      <c r="DE20" s="432">
        <v>374</v>
      </c>
      <c r="DF20" s="432">
        <v>0.6</v>
      </c>
      <c r="DG20" s="432">
        <v>0.7</v>
      </c>
      <c r="DH20" s="432">
        <v>0.60619999999999996</v>
      </c>
      <c r="DI20" s="432">
        <v>186</v>
      </c>
      <c r="DJ20" s="432">
        <v>98</v>
      </c>
      <c r="DK20" s="432">
        <v>107</v>
      </c>
      <c r="DL20" s="432">
        <v>89</v>
      </c>
      <c r="DM20" s="432">
        <v>0.52500000000000002</v>
      </c>
      <c r="DN20" s="432">
        <v>0.57499999999999996</v>
      </c>
      <c r="DO20" s="432">
        <v>0.47849999999999998</v>
      </c>
      <c r="DP20" s="432">
        <v>432</v>
      </c>
      <c r="DQ20" s="432">
        <v>463</v>
      </c>
      <c r="DR20" s="432">
        <v>11</v>
      </c>
      <c r="DS20" s="432">
        <v>0.7</v>
      </c>
      <c r="DT20" s="432">
        <v>0.75</v>
      </c>
      <c r="DU20" s="432">
        <v>1.78E-2</v>
      </c>
      <c r="DV20" s="432">
        <v>3</v>
      </c>
      <c r="DW20" s="432">
        <v>3.7499999999999999E-2</v>
      </c>
      <c r="DX20" s="432">
        <v>7.4999999999999997E-2</v>
      </c>
      <c r="DY20" s="432">
        <v>4.8999999999999998E-3</v>
      </c>
      <c r="DZ20" s="432">
        <v>45</v>
      </c>
      <c r="EA20" s="432">
        <v>7.4999999999999997E-2</v>
      </c>
      <c r="EB20" s="432">
        <v>0.15</v>
      </c>
      <c r="EC20" s="432">
        <v>7.2900000000000006E-2</v>
      </c>
      <c r="ED20" s="432">
        <v>0</v>
      </c>
      <c r="EE20" s="432">
        <v>0</v>
      </c>
      <c r="EF20" s="432">
        <v>0</v>
      </c>
      <c r="EG20" s="432">
        <v>0</v>
      </c>
      <c r="EH20" s="432">
        <v>64</v>
      </c>
      <c r="EI20" s="432">
        <v>0</v>
      </c>
      <c r="EJ20" s="432">
        <v>5.0000000000000001E-3</v>
      </c>
      <c r="EK20" s="432">
        <v>0.01</v>
      </c>
      <c r="EL20" s="432">
        <v>0</v>
      </c>
      <c r="EM20" s="432">
        <v>115</v>
      </c>
      <c r="EN20" s="432">
        <v>0.05</v>
      </c>
      <c r="EO20" s="432">
        <v>0.15</v>
      </c>
      <c r="EP20" s="432">
        <v>0.18640000000000001</v>
      </c>
      <c r="EQ20" s="432">
        <v>205</v>
      </c>
      <c r="ER20" s="432">
        <v>54</v>
      </c>
      <c r="ES20" s="432">
        <v>0.26340000000000002</v>
      </c>
      <c r="ET20" s="432">
        <v>46</v>
      </c>
      <c r="EU20" s="432">
        <v>3</v>
      </c>
      <c r="EV20" s="432">
        <v>6.5199999999999994E-2</v>
      </c>
      <c r="EW20" s="432">
        <v>1</v>
      </c>
      <c r="EX20" s="432">
        <v>1.6000000000000001E-3</v>
      </c>
      <c r="EY20" s="432">
        <v>562</v>
      </c>
      <c r="EZ20" s="432">
        <v>685</v>
      </c>
      <c r="FA20" s="432">
        <v>662</v>
      </c>
      <c r="FB20" s="432">
        <v>616</v>
      </c>
      <c r="FC20" s="432">
        <v>0.91</v>
      </c>
      <c r="FD20" s="432">
        <v>1.1100000000000001</v>
      </c>
      <c r="FE20" s="432">
        <v>1.0729</v>
      </c>
      <c r="FF20" s="432">
        <v>31</v>
      </c>
      <c r="FG20" s="432">
        <v>47</v>
      </c>
      <c r="FH20" s="432">
        <v>86</v>
      </c>
      <c r="FI20" s="432">
        <v>0.05</v>
      </c>
      <c r="FJ20" s="432">
        <v>7.4999999999999997E-2</v>
      </c>
      <c r="FK20" s="432">
        <v>0.1396</v>
      </c>
      <c r="FL20" s="432">
        <v>544</v>
      </c>
      <c r="FM20" s="432">
        <v>561</v>
      </c>
      <c r="FN20" s="432">
        <v>500</v>
      </c>
      <c r="FO20" s="432">
        <v>0.88239999999999996</v>
      </c>
      <c r="FP20" s="432">
        <v>0.90959999999999996</v>
      </c>
      <c r="FQ20" s="432">
        <v>0.81169999999999998</v>
      </c>
      <c r="FR20" s="432">
        <v>520</v>
      </c>
      <c r="FS20" s="432">
        <v>542</v>
      </c>
      <c r="FT20" s="432">
        <v>477</v>
      </c>
      <c r="FU20" s="432">
        <v>0.84360000000000002</v>
      </c>
      <c r="FV20" s="432">
        <v>0.87909999999999999</v>
      </c>
      <c r="FW20" s="432">
        <v>0.77439999999999998</v>
      </c>
      <c r="FX20" s="432">
        <v>500</v>
      </c>
      <c r="FY20" s="432">
        <v>533</v>
      </c>
      <c r="FZ20" s="432">
        <v>447</v>
      </c>
      <c r="GA20" s="432">
        <v>0.81069999999999998</v>
      </c>
      <c r="GB20" s="432">
        <v>0.86450000000000005</v>
      </c>
      <c r="GC20" s="432">
        <v>0.72560000000000002</v>
      </c>
      <c r="GD20" s="432">
        <v>452</v>
      </c>
      <c r="GE20" s="432">
        <v>505</v>
      </c>
      <c r="GF20" s="432">
        <v>383</v>
      </c>
      <c r="GG20" s="432">
        <v>0.73299999999999998</v>
      </c>
      <c r="GH20" s="432">
        <v>0.81889999999999996</v>
      </c>
      <c r="GI20" s="432">
        <v>0.62180000000000002</v>
      </c>
      <c r="GJ20" s="432">
        <v>462</v>
      </c>
      <c r="GK20" s="432">
        <v>524</v>
      </c>
      <c r="GL20" s="432">
        <v>363</v>
      </c>
      <c r="GM20" s="432">
        <v>0.75</v>
      </c>
      <c r="GN20" s="432">
        <v>0.84970000000000001</v>
      </c>
      <c r="GO20" s="432">
        <v>0.58930000000000005</v>
      </c>
      <c r="GP20" s="432">
        <v>566</v>
      </c>
      <c r="GQ20" s="432">
        <v>580</v>
      </c>
      <c r="GR20" s="432">
        <v>526</v>
      </c>
      <c r="GS20" s="432">
        <v>0.9173</v>
      </c>
      <c r="GT20" s="432">
        <v>0.94010000000000005</v>
      </c>
      <c r="GU20" s="432">
        <v>0.85389999999999999</v>
      </c>
      <c r="GV20" s="432">
        <v>510</v>
      </c>
      <c r="GW20" s="432">
        <v>546</v>
      </c>
      <c r="GX20" s="432">
        <v>448</v>
      </c>
      <c r="GY20" s="432">
        <v>0.82750000000000001</v>
      </c>
      <c r="GZ20" s="432">
        <v>0.88490000000000002</v>
      </c>
      <c r="HA20" s="432">
        <v>0.72729999999999995</v>
      </c>
      <c r="HB20" s="432">
        <v>308</v>
      </c>
      <c r="HC20" s="432">
        <v>370</v>
      </c>
      <c r="HD20" s="432">
        <v>327</v>
      </c>
      <c r="HE20" s="432">
        <v>0.5</v>
      </c>
      <c r="HF20" s="432">
        <v>0.6</v>
      </c>
      <c r="HG20" s="432">
        <v>0.53080000000000005</v>
      </c>
      <c r="HH20" s="432">
        <v>1</v>
      </c>
      <c r="HI20" s="432">
        <v>0.5</v>
      </c>
      <c r="HJ20" s="432">
        <v>1.5E-3</v>
      </c>
      <c r="HK20" s="432">
        <v>0</v>
      </c>
      <c r="HL20" s="432"/>
      <c r="HM20" s="432">
        <v>0.9</v>
      </c>
      <c r="HN20" s="432">
        <v>0</v>
      </c>
      <c r="HO20" s="432">
        <v>0</v>
      </c>
      <c r="HP20" s="432">
        <v>0</v>
      </c>
      <c r="HQ20" s="432">
        <v>0</v>
      </c>
      <c r="HR20" s="432">
        <v>0</v>
      </c>
      <c r="HS20" s="432">
        <v>0</v>
      </c>
      <c r="HT20" s="432">
        <v>0</v>
      </c>
      <c r="HU20" s="432">
        <v>0</v>
      </c>
      <c r="HV20" s="432">
        <v>0.9</v>
      </c>
      <c r="HW20" s="432">
        <v>0</v>
      </c>
      <c r="HX20" s="432">
        <v>0</v>
      </c>
      <c r="HY20" s="432">
        <v>0</v>
      </c>
      <c r="HZ20" s="432">
        <v>0.9</v>
      </c>
      <c r="IA20" s="432">
        <v>0</v>
      </c>
      <c r="IB20" s="432">
        <v>0</v>
      </c>
      <c r="IC20" s="432">
        <v>0</v>
      </c>
      <c r="ID20" s="432">
        <v>0</v>
      </c>
      <c r="IE20" s="432">
        <v>5</v>
      </c>
      <c r="IF20" s="432">
        <v>10</v>
      </c>
      <c r="IG20" s="432">
        <v>10</v>
      </c>
      <c r="IH20" s="432">
        <v>0</v>
      </c>
      <c r="II20" s="432">
        <v>0</v>
      </c>
      <c r="IJ20" s="432">
        <v>0</v>
      </c>
      <c r="IK20" s="432">
        <v>0</v>
      </c>
      <c r="IL20" s="432">
        <v>0</v>
      </c>
      <c r="IM20" s="432">
        <v>12</v>
      </c>
      <c r="IN20" s="432">
        <v>0</v>
      </c>
      <c r="IO20" s="432">
        <v>0</v>
      </c>
      <c r="IP20" s="432">
        <v>2</v>
      </c>
      <c r="IQ20" s="432">
        <v>0.16669999999999999</v>
      </c>
      <c r="IR20" s="432">
        <v>10</v>
      </c>
      <c r="IS20" s="432">
        <v>0</v>
      </c>
      <c r="IT20" s="432">
        <v>0</v>
      </c>
      <c r="IU20" s="432">
        <v>1</v>
      </c>
      <c r="IV20" s="432">
        <v>0.1</v>
      </c>
      <c r="IW20" s="432">
        <v>0</v>
      </c>
      <c r="IX20" s="432">
        <v>20</v>
      </c>
      <c r="IY20" s="432">
        <v>2</v>
      </c>
      <c r="IZ20" s="432">
        <v>0.1</v>
      </c>
      <c r="JA20" s="432">
        <v>0</v>
      </c>
      <c r="JB20" s="432">
        <v>0</v>
      </c>
      <c r="JC20" s="432">
        <v>0</v>
      </c>
      <c r="JD20" s="432">
        <v>3</v>
      </c>
      <c r="JE20" s="432">
        <v>0.15</v>
      </c>
      <c r="JF20" s="432">
        <v>0</v>
      </c>
      <c r="JG20" s="432">
        <v>0</v>
      </c>
      <c r="JH20" s="432">
        <v>11</v>
      </c>
      <c r="JI20" s="432">
        <v>0</v>
      </c>
      <c r="JJ20" s="432">
        <v>0</v>
      </c>
      <c r="JK20" s="432">
        <v>0</v>
      </c>
      <c r="JL20" s="432">
        <v>0</v>
      </c>
      <c r="JM20" s="432">
        <v>0</v>
      </c>
      <c r="JN20" s="432">
        <v>0</v>
      </c>
      <c r="JO20" s="432">
        <v>0</v>
      </c>
      <c r="JP20" s="432">
        <v>0</v>
      </c>
      <c r="JQ20" s="432">
        <v>0</v>
      </c>
      <c r="JR20" s="432" t="s">
        <v>1359</v>
      </c>
      <c r="JS20" s="432" t="s">
        <v>1360</v>
      </c>
      <c r="JT20" s="432" t="s">
        <v>1340</v>
      </c>
    </row>
    <row r="21" spans="1:280" x14ac:dyDescent="0.45">
      <c r="A21" s="432" t="s">
        <v>51</v>
      </c>
      <c r="B21" s="432" t="s">
        <v>69</v>
      </c>
      <c r="C21" s="432" t="s">
        <v>85</v>
      </c>
      <c r="D21" s="432" t="s">
        <v>86</v>
      </c>
      <c r="E21" s="432">
        <v>315</v>
      </c>
      <c r="F21" s="432">
        <v>68</v>
      </c>
      <c r="G21" s="432">
        <v>0.21590000000000001</v>
      </c>
      <c r="H21" s="432">
        <v>67</v>
      </c>
      <c r="I21" s="432">
        <v>304</v>
      </c>
      <c r="J21" s="432">
        <v>0.22040000000000001</v>
      </c>
      <c r="K21" s="432">
        <v>291</v>
      </c>
      <c r="L21" s="432">
        <v>300</v>
      </c>
      <c r="M21" s="432">
        <v>291</v>
      </c>
      <c r="N21" s="432">
        <v>0.92259999999999998</v>
      </c>
      <c r="O21" s="432">
        <v>0.95020000000000004</v>
      </c>
      <c r="P21" s="432">
        <v>0.92379999999999995</v>
      </c>
      <c r="Q21" s="432">
        <v>300</v>
      </c>
      <c r="R21" s="432">
        <v>306</v>
      </c>
      <c r="S21" s="432">
        <v>288</v>
      </c>
      <c r="T21" s="432">
        <v>0.95209999999999995</v>
      </c>
      <c r="U21" s="432">
        <v>0.97009999999999996</v>
      </c>
      <c r="V21" s="432">
        <v>0.9143</v>
      </c>
      <c r="W21" s="432">
        <v>299</v>
      </c>
      <c r="X21" s="432">
        <v>305</v>
      </c>
      <c r="Y21" s="432">
        <v>296</v>
      </c>
      <c r="Z21" s="432">
        <v>0.94889999999999997</v>
      </c>
      <c r="AA21" s="432">
        <v>0.96630000000000005</v>
      </c>
      <c r="AB21" s="432">
        <v>0.93969999999999998</v>
      </c>
      <c r="AC21" s="432">
        <v>296</v>
      </c>
      <c r="AD21" s="432">
        <v>302</v>
      </c>
      <c r="AE21" s="432">
        <v>279</v>
      </c>
      <c r="AF21" s="432">
        <v>0.93930000000000002</v>
      </c>
      <c r="AG21" s="432">
        <v>0.95799999999999996</v>
      </c>
      <c r="AH21" s="432">
        <v>0.88570000000000004</v>
      </c>
      <c r="AI21" s="432">
        <v>261</v>
      </c>
      <c r="AJ21" s="432">
        <v>276</v>
      </c>
      <c r="AK21" s="432">
        <v>259</v>
      </c>
      <c r="AL21" s="432">
        <v>0.82789999999999997</v>
      </c>
      <c r="AM21" s="432">
        <v>0.87409999999999999</v>
      </c>
      <c r="AN21" s="432">
        <v>0.82220000000000004</v>
      </c>
      <c r="AO21" s="432">
        <v>299</v>
      </c>
      <c r="AP21" s="432">
        <v>304</v>
      </c>
      <c r="AQ21" s="432">
        <v>282</v>
      </c>
      <c r="AR21" s="432">
        <v>0.94650000000000001</v>
      </c>
      <c r="AS21" s="432">
        <v>0.96409999999999996</v>
      </c>
      <c r="AT21" s="432">
        <v>0.8952</v>
      </c>
      <c r="AU21" s="432">
        <v>290</v>
      </c>
      <c r="AV21" s="432">
        <v>297</v>
      </c>
      <c r="AW21" s="432">
        <v>286</v>
      </c>
      <c r="AX21" s="432">
        <v>0.9194</v>
      </c>
      <c r="AY21" s="432">
        <v>0.94259999999999999</v>
      </c>
      <c r="AZ21" s="432">
        <v>0.90790000000000004</v>
      </c>
      <c r="BA21" s="432">
        <v>280</v>
      </c>
      <c r="BB21" s="432">
        <v>290</v>
      </c>
      <c r="BC21" s="432">
        <v>279</v>
      </c>
      <c r="BD21" s="432">
        <v>0.88660000000000005</v>
      </c>
      <c r="BE21" s="432">
        <v>0.91910000000000003</v>
      </c>
      <c r="BF21" s="432">
        <v>0.88570000000000004</v>
      </c>
      <c r="BG21" s="432">
        <v>294</v>
      </c>
      <c r="BH21" s="432">
        <v>303</v>
      </c>
      <c r="BI21" s="432">
        <v>294</v>
      </c>
      <c r="BJ21" s="432">
        <v>0.93330000000000002</v>
      </c>
      <c r="BK21" s="432">
        <v>0.96009999999999995</v>
      </c>
      <c r="BL21" s="432">
        <v>0.93330000000000002</v>
      </c>
      <c r="BM21" s="432">
        <v>174</v>
      </c>
      <c r="BN21" s="432">
        <v>205</v>
      </c>
      <c r="BO21" s="432">
        <v>225</v>
      </c>
      <c r="BP21" s="432">
        <v>0.55000000000000004</v>
      </c>
      <c r="BQ21" s="432">
        <v>0.65</v>
      </c>
      <c r="BR21" s="432">
        <v>0.71430000000000005</v>
      </c>
      <c r="BS21" s="432">
        <v>123</v>
      </c>
      <c r="BT21" s="432">
        <v>0.498</v>
      </c>
      <c r="BU21" s="432">
        <v>59</v>
      </c>
      <c r="BV21" s="432">
        <v>0.86760000000000004</v>
      </c>
      <c r="BW21" s="432">
        <v>211</v>
      </c>
      <c r="BX21" s="432">
        <v>225</v>
      </c>
      <c r="BY21" s="432">
        <v>182</v>
      </c>
      <c r="BZ21" s="432">
        <v>0.66779999999999995</v>
      </c>
      <c r="CA21" s="432">
        <v>0.71120000000000005</v>
      </c>
      <c r="CB21" s="432">
        <v>0.57779999999999998</v>
      </c>
      <c r="CC21" s="432">
        <v>154</v>
      </c>
      <c r="CD21" s="432">
        <v>0.62350000000000005</v>
      </c>
      <c r="CE21" s="432">
        <v>61</v>
      </c>
      <c r="CF21" s="432">
        <v>0.89710000000000001</v>
      </c>
      <c r="CG21" s="432">
        <v>223</v>
      </c>
      <c r="CH21" s="432">
        <v>240</v>
      </c>
      <c r="CI21" s="432">
        <v>215</v>
      </c>
      <c r="CJ21" s="432">
        <v>0.70689999999999997</v>
      </c>
      <c r="CK21" s="432">
        <v>0.75949999999999995</v>
      </c>
      <c r="CL21" s="432">
        <v>0.6825</v>
      </c>
      <c r="CM21" s="432">
        <v>185</v>
      </c>
      <c r="CN21" s="432">
        <v>199</v>
      </c>
      <c r="CO21" s="432">
        <v>112</v>
      </c>
      <c r="CP21" s="432">
        <v>0.58450000000000002</v>
      </c>
      <c r="CQ21" s="432">
        <v>0.62880000000000003</v>
      </c>
      <c r="CR21" s="432">
        <v>0.35560000000000003</v>
      </c>
      <c r="CS21" s="432">
        <v>37</v>
      </c>
      <c r="CT21" s="432">
        <v>0.14979999999999999</v>
      </c>
      <c r="CU21" s="432">
        <v>34</v>
      </c>
      <c r="CV21" s="432">
        <v>0.5</v>
      </c>
      <c r="CW21" s="432">
        <v>92</v>
      </c>
      <c r="CX21" s="432">
        <v>111</v>
      </c>
      <c r="CY21" s="432">
        <v>71</v>
      </c>
      <c r="CZ21" s="432">
        <v>0.28999999999999998</v>
      </c>
      <c r="DA21" s="432">
        <v>0.35</v>
      </c>
      <c r="DB21" s="432">
        <v>0.22539999999999999</v>
      </c>
      <c r="DC21" s="432">
        <v>189</v>
      </c>
      <c r="DD21" s="432">
        <v>221</v>
      </c>
      <c r="DE21" s="432">
        <v>164</v>
      </c>
      <c r="DF21" s="432">
        <v>0.6</v>
      </c>
      <c r="DG21" s="432">
        <v>0.7</v>
      </c>
      <c r="DH21" s="432">
        <v>0.52059999999999995</v>
      </c>
      <c r="DI21" s="432">
        <v>84</v>
      </c>
      <c r="DJ21" s="432">
        <v>45</v>
      </c>
      <c r="DK21" s="432">
        <v>49</v>
      </c>
      <c r="DL21" s="432">
        <v>38</v>
      </c>
      <c r="DM21" s="432">
        <v>0.52500000000000002</v>
      </c>
      <c r="DN21" s="432">
        <v>0.57499999999999996</v>
      </c>
      <c r="DO21" s="432">
        <v>0.45240000000000002</v>
      </c>
      <c r="DP21" s="432">
        <v>221</v>
      </c>
      <c r="DQ21" s="432">
        <v>237</v>
      </c>
      <c r="DR21" s="432">
        <v>22</v>
      </c>
      <c r="DS21" s="432">
        <v>0.7</v>
      </c>
      <c r="DT21" s="432">
        <v>0.75</v>
      </c>
      <c r="DU21" s="432">
        <v>6.9800000000000001E-2</v>
      </c>
      <c r="DV21" s="432">
        <v>0</v>
      </c>
      <c r="DW21" s="432">
        <v>3.7499999999999999E-2</v>
      </c>
      <c r="DX21" s="432">
        <v>7.4999999999999997E-2</v>
      </c>
      <c r="DY21" s="432">
        <v>0</v>
      </c>
      <c r="DZ21" s="432">
        <v>23</v>
      </c>
      <c r="EA21" s="432">
        <v>7.4999999999999997E-2</v>
      </c>
      <c r="EB21" s="432">
        <v>0.15</v>
      </c>
      <c r="EC21" s="432">
        <v>7.2999999999999995E-2</v>
      </c>
      <c r="ED21" s="432">
        <v>0</v>
      </c>
      <c r="EE21" s="432">
        <v>0</v>
      </c>
      <c r="EF21" s="432">
        <v>0</v>
      </c>
      <c r="EG21" s="432">
        <v>0</v>
      </c>
      <c r="EH21" s="432">
        <v>25</v>
      </c>
      <c r="EI21" s="432">
        <v>0</v>
      </c>
      <c r="EJ21" s="432">
        <v>5.0000000000000001E-3</v>
      </c>
      <c r="EK21" s="432">
        <v>0.01</v>
      </c>
      <c r="EL21" s="432">
        <v>0</v>
      </c>
      <c r="EM21" s="432">
        <v>21</v>
      </c>
      <c r="EN21" s="432">
        <v>0.05</v>
      </c>
      <c r="EO21" s="432">
        <v>0.15</v>
      </c>
      <c r="EP21" s="432">
        <v>6.6699999999999995E-2</v>
      </c>
      <c r="EQ21" s="432">
        <v>111</v>
      </c>
      <c r="ER21" s="432">
        <v>25</v>
      </c>
      <c r="ES21" s="432">
        <v>0.22520000000000001</v>
      </c>
      <c r="ET21" s="432">
        <v>18</v>
      </c>
      <c r="EU21" s="432">
        <v>2</v>
      </c>
      <c r="EV21" s="432">
        <v>0.1111</v>
      </c>
      <c r="EW21" s="432">
        <v>0</v>
      </c>
      <c r="EX21" s="432">
        <v>0</v>
      </c>
      <c r="EY21" s="432">
        <v>309</v>
      </c>
      <c r="EZ21" s="432">
        <v>372</v>
      </c>
      <c r="FA21" s="432">
        <v>427</v>
      </c>
      <c r="FB21" s="432">
        <v>391</v>
      </c>
      <c r="FC21" s="432">
        <v>0.98</v>
      </c>
      <c r="FD21" s="432">
        <v>1.18</v>
      </c>
      <c r="FE21" s="432">
        <v>1.3555999999999999</v>
      </c>
      <c r="FF21" s="432">
        <v>20</v>
      </c>
      <c r="FG21" s="432">
        <v>30</v>
      </c>
      <c r="FH21" s="432">
        <v>18</v>
      </c>
      <c r="FI21" s="432">
        <v>0.05</v>
      </c>
      <c r="FJ21" s="432">
        <v>7.4999999999999997E-2</v>
      </c>
      <c r="FK21" s="432">
        <v>4.5999999999999999E-2</v>
      </c>
      <c r="FL21" s="432">
        <v>346</v>
      </c>
      <c r="FM21" s="432">
        <v>356</v>
      </c>
      <c r="FN21" s="432">
        <v>336</v>
      </c>
      <c r="FO21" s="432">
        <v>0.88239999999999996</v>
      </c>
      <c r="FP21" s="432">
        <v>0.90959999999999996</v>
      </c>
      <c r="FQ21" s="432">
        <v>0.85929999999999995</v>
      </c>
      <c r="FR21" s="432">
        <v>330</v>
      </c>
      <c r="FS21" s="432">
        <v>344</v>
      </c>
      <c r="FT21" s="432">
        <v>329</v>
      </c>
      <c r="FU21" s="432">
        <v>0.84360000000000002</v>
      </c>
      <c r="FV21" s="432">
        <v>0.87909999999999999</v>
      </c>
      <c r="FW21" s="432">
        <v>0.84140000000000004</v>
      </c>
      <c r="FX21" s="432">
        <v>317</v>
      </c>
      <c r="FY21" s="432">
        <v>339</v>
      </c>
      <c r="FZ21" s="432">
        <v>304</v>
      </c>
      <c r="GA21" s="432">
        <v>0.81069999999999998</v>
      </c>
      <c r="GB21" s="432">
        <v>0.86450000000000005</v>
      </c>
      <c r="GC21" s="432">
        <v>0.77749999999999997</v>
      </c>
      <c r="GD21" s="432">
        <v>287</v>
      </c>
      <c r="GE21" s="432">
        <v>321</v>
      </c>
      <c r="GF21" s="432">
        <v>260</v>
      </c>
      <c r="GG21" s="432">
        <v>0.73299999999999998</v>
      </c>
      <c r="GH21" s="432">
        <v>0.81889999999999996</v>
      </c>
      <c r="GI21" s="432">
        <v>0.66500000000000004</v>
      </c>
      <c r="GJ21" s="432">
        <v>294</v>
      </c>
      <c r="GK21" s="432">
        <v>333</v>
      </c>
      <c r="GL21" s="432">
        <v>245</v>
      </c>
      <c r="GM21" s="432">
        <v>0.75</v>
      </c>
      <c r="GN21" s="432">
        <v>0.84970000000000001</v>
      </c>
      <c r="GO21" s="432">
        <v>0.62660000000000005</v>
      </c>
      <c r="GP21" s="432">
        <v>359</v>
      </c>
      <c r="GQ21" s="432">
        <v>368</v>
      </c>
      <c r="GR21" s="432">
        <v>359</v>
      </c>
      <c r="GS21" s="432">
        <v>0.9173</v>
      </c>
      <c r="GT21" s="432">
        <v>0.94010000000000005</v>
      </c>
      <c r="GU21" s="432">
        <v>0.91820000000000002</v>
      </c>
      <c r="GV21" s="432">
        <v>324</v>
      </c>
      <c r="GW21" s="432">
        <v>346</v>
      </c>
      <c r="GX21" s="432">
        <v>301</v>
      </c>
      <c r="GY21" s="432">
        <v>0.82750000000000001</v>
      </c>
      <c r="GZ21" s="432">
        <v>0.88490000000000002</v>
      </c>
      <c r="HA21" s="432">
        <v>0.76980000000000004</v>
      </c>
      <c r="HB21" s="432">
        <v>196</v>
      </c>
      <c r="HC21" s="432">
        <v>235</v>
      </c>
      <c r="HD21" s="432">
        <v>213</v>
      </c>
      <c r="HE21" s="432">
        <v>0.5</v>
      </c>
      <c r="HF21" s="432">
        <v>0.6</v>
      </c>
      <c r="HG21" s="432">
        <v>0.54479999999999995</v>
      </c>
      <c r="HH21" s="432">
        <v>0</v>
      </c>
      <c r="HI21" s="432">
        <v>0.5</v>
      </c>
      <c r="HJ21" s="432">
        <v>0</v>
      </c>
      <c r="HK21" s="432">
        <v>0</v>
      </c>
      <c r="HL21" s="432"/>
      <c r="HM21" s="432">
        <v>0.9</v>
      </c>
      <c r="HN21" s="432">
        <v>0</v>
      </c>
      <c r="HO21" s="432">
        <v>0</v>
      </c>
      <c r="HP21" s="432">
        <v>0</v>
      </c>
      <c r="HQ21" s="432">
        <v>0</v>
      </c>
      <c r="HR21" s="432">
        <v>0</v>
      </c>
      <c r="HS21" s="432">
        <v>0</v>
      </c>
      <c r="HT21" s="432">
        <v>0</v>
      </c>
      <c r="HU21" s="432">
        <v>0</v>
      </c>
      <c r="HV21" s="432">
        <v>0.9</v>
      </c>
      <c r="HW21" s="432">
        <v>0</v>
      </c>
      <c r="HX21" s="432">
        <v>0</v>
      </c>
      <c r="HY21" s="432">
        <v>0</v>
      </c>
      <c r="HZ21" s="432">
        <v>0.9</v>
      </c>
      <c r="IA21" s="432">
        <v>0</v>
      </c>
      <c r="IB21" s="432">
        <v>0</v>
      </c>
      <c r="IC21" s="432">
        <v>0</v>
      </c>
      <c r="ID21" s="432">
        <v>0</v>
      </c>
      <c r="IE21" s="432">
        <v>0</v>
      </c>
      <c r="IF21" s="432">
        <v>0</v>
      </c>
      <c r="IG21" s="432">
        <v>0</v>
      </c>
      <c r="IH21" s="432">
        <v>0</v>
      </c>
      <c r="II21" s="432">
        <v>0</v>
      </c>
      <c r="IJ21" s="432">
        <v>0</v>
      </c>
      <c r="IK21" s="432">
        <v>0</v>
      </c>
      <c r="IL21" s="432">
        <v>0</v>
      </c>
      <c r="IM21" s="432">
        <v>0</v>
      </c>
      <c r="IN21" s="432">
        <v>0</v>
      </c>
      <c r="IO21" s="432">
        <v>0</v>
      </c>
      <c r="IP21" s="432">
        <v>0</v>
      </c>
      <c r="IQ21" s="432">
        <v>0</v>
      </c>
      <c r="IR21" s="432">
        <v>0</v>
      </c>
      <c r="IS21" s="432">
        <v>0</v>
      </c>
      <c r="IT21" s="432">
        <v>0</v>
      </c>
      <c r="IU21" s="432">
        <v>0</v>
      </c>
      <c r="IV21" s="432">
        <v>0</v>
      </c>
      <c r="IW21" s="432">
        <v>3</v>
      </c>
      <c r="IX21" s="432">
        <v>8</v>
      </c>
      <c r="IY21" s="432">
        <v>0</v>
      </c>
      <c r="IZ21" s="432">
        <v>0</v>
      </c>
      <c r="JA21" s="432">
        <v>3</v>
      </c>
      <c r="JB21" s="432">
        <v>0</v>
      </c>
      <c r="JC21" s="432">
        <v>0</v>
      </c>
      <c r="JD21" s="432">
        <v>0</v>
      </c>
      <c r="JE21" s="432">
        <v>0</v>
      </c>
      <c r="JF21" s="432">
        <v>0</v>
      </c>
      <c r="JG21" s="432">
        <v>0</v>
      </c>
      <c r="JH21" s="432">
        <v>5</v>
      </c>
      <c r="JI21" s="432">
        <v>0</v>
      </c>
      <c r="JJ21" s="432">
        <v>0</v>
      </c>
      <c r="JK21" s="432">
        <v>3</v>
      </c>
      <c r="JL21" s="432">
        <v>0</v>
      </c>
      <c r="JM21" s="432">
        <v>0</v>
      </c>
      <c r="JN21" s="432">
        <v>1</v>
      </c>
      <c r="JO21" s="432">
        <v>0.2</v>
      </c>
      <c r="JP21" s="432">
        <v>1</v>
      </c>
      <c r="JQ21" s="432">
        <v>0.33329999999999999</v>
      </c>
      <c r="JR21" s="432" t="s">
        <v>1359</v>
      </c>
      <c r="JS21" s="432" t="s">
        <v>1360</v>
      </c>
      <c r="JT21" s="432" t="s">
        <v>1340</v>
      </c>
    </row>
    <row r="22" spans="1:280" x14ac:dyDescent="0.45">
      <c r="A22" s="432" t="s">
        <v>51</v>
      </c>
      <c r="B22" s="432" t="s">
        <v>87</v>
      </c>
      <c r="C22" s="432" t="s">
        <v>88</v>
      </c>
      <c r="D22" s="432" t="s">
        <v>89</v>
      </c>
      <c r="E22" s="432">
        <v>466</v>
      </c>
      <c r="F22" s="432">
        <v>121</v>
      </c>
      <c r="G22" s="432">
        <v>0.25969999999999999</v>
      </c>
      <c r="H22" s="432">
        <v>120</v>
      </c>
      <c r="I22" s="432">
        <v>465</v>
      </c>
      <c r="J22" s="432">
        <v>0.2581</v>
      </c>
      <c r="K22" s="432">
        <v>430</v>
      </c>
      <c r="L22" s="432">
        <v>443</v>
      </c>
      <c r="M22" s="432">
        <v>441</v>
      </c>
      <c r="N22" s="432">
        <v>0.92259999999999998</v>
      </c>
      <c r="O22" s="432">
        <v>0.95020000000000004</v>
      </c>
      <c r="P22" s="432">
        <v>0.94640000000000002</v>
      </c>
      <c r="Q22" s="432">
        <v>444</v>
      </c>
      <c r="R22" s="432">
        <v>453</v>
      </c>
      <c r="S22" s="432">
        <v>455</v>
      </c>
      <c r="T22" s="432">
        <v>0.95209999999999995</v>
      </c>
      <c r="U22" s="432">
        <v>0.97009999999999996</v>
      </c>
      <c r="V22" s="432">
        <v>0.97640000000000005</v>
      </c>
      <c r="W22" s="432">
        <v>443</v>
      </c>
      <c r="X22" s="432">
        <v>451</v>
      </c>
      <c r="Y22" s="432">
        <v>455</v>
      </c>
      <c r="Z22" s="432">
        <v>0.94889999999999997</v>
      </c>
      <c r="AA22" s="432">
        <v>0.96630000000000005</v>
      </c>
      <c r="AB22" s="432">
        <v>0.97640000000000005</v>
      </c>
      <c r="AC22" s="432">
        <v>438</v>
      </c>
      <c r="AD22" s="432">
        <v>447</v>
      </c>
      <c r="AE22" s="432">
        <v>451</v>
      </c>
      <c r="AF22" s="432">
        <v>0.93930000000000002</v>
      </c>
      <c r="AG22" s="432">
        <v>0.95799999999999996</v>
      </c>
      <c r="AH22" s="432">
        <v>0.96779999999999999</v>
      </c>
      <c r="AI22" s="432">
        <v>386</v>
      </c>
      <c r="AJ22" s="432">
        <v>408</v>
      </c>
      <c r="AK22" s="432">
        <v>401</v>
      </c>
      <c r="AL22" s="432">
        <v>0.82789999999999997</v>
      </c>
      <c r="AM22" s="432">
        <v>0.87409999999999999</v>
      </c>
      <c r="AN22" s="432">
        <v>0.86050000000000004</v>
      </c>
      <c r="AO22" s="432">
        <v>442</v>
      </c>
      <c r="AP22" s="432">
        <v>450</v>
      </c>
      <c r="AQ22" s="432">
        <v>450</v>
      </c>
      <c r="AR22" s="432">
        <v>0.94650000000000001</v>
      </c>
      <c r="AS22" s="432">
        <v>0.96409999999999996</v>
      </c>
      <c r="AT22" s="432">
        <v>0.9657</v>
      </c>
      <c r="AU22" s="432">
        <v>429</v>
      </c>
      <c r="AV22" s="432">
        <v>440</v>
      </c>
      <c r="AW22" s="432">
        <v>417</v>
      </c>
      <c r="AX22" s="432">
        <v>0.9194</v>
      </c>
      <c r="AY22" s="432">
        <v>0.94259999999999999</v>
      </c>
      <c r="AZ22" s="432">
        <v>0.89480000000000004</v>
      </c>
      <c r="BA22" s="432">
        <v>414</v>
      </c>
      <c r="BB22" s="432">
        <v>429</v>
      </c>
      <c r="BC22" s="432">
        <v>440</v>
      </c>
      <c r="BD22" s="432">
        <v>0.88660000000000005</v>
      </c>
      <c r="BE22" s="432">
        <v>0.91910000000000003</v>
      </c>
      <c r="BF22" s="432">
        <v>0.94420000000000004</v>
      </c>
      <c r="BG22" s="432">
        <v>435</v>
      </c>
      <c r="BH22" s="432">
        <v>448</v>
      </c>
      <c r="BI22" s="432">
        <v>442</v>
      </c>
      <c r="BJ22" s="432">
        <v>0.93330000000000002</v>
      </c>
      <c r="BK22" s="432">
        <v>0.96009999999999995</v>
      </c>
      <c r="BL22" s="432">
        <v>0.94850000000000001</v>
      </c>
      <c r="BM22" s="432">
        <v>257</v>
      </c>
      <c r="BN22" s="432">
        <v>303</v>
      </c>
      <c r="BO22" s="432">
        <v>349</v>
      </c>
      <c r="BP22" s="432">
        <v>0.55000000000000004</v>
      </c>
      <c r="BQ22" s="432">
        <v>0.65</v>
      </c>
      <c r="BR22" s="432">
        <v>0.74890000000000001</v>
      </c>
      <c r="BS22" s="432">
        <v>187</v>
      </c>
      <c r="BT22" s="432">
        <v>0.54200000000000004</v>
      </c>
      <c r="BU22" s="432">
        <v>111</v>
      </c>
      <c r="BV22" s="432">
        <v>0.91739999999999999</v>
      </c>
      <c r="BW22" s="432">
        <v>312</v>
      </c>
      <c r="BX22" s="432">
        <v>332</v>
      </c>
      <c r="BY22" s="432">
        <v>298</v>
      </c>
      <c r="BZ22" s="432">
        <v>0.66779999999999995</v>
      </c>
      <c r="CA22" s="432">
        <v>0.71120000000000005</v>
      </c>
      <c r="CB22" s="432">
        <v>0.63949999999999996</v>
      </c>
      <c r="CC22" s="432">
        <v>235</v>
      </c>
      <c r="CD22" s="432">
        <v>0.68120000000000003</v>
      </c>
      <c r="CE22" s="432">
        <v>117</v>
      </c>
      <c r="CF22" s="432">
        <v>0.96689999999999998</v>
      </c>
      <c r="CG22" s="432">
        <v>330</v>
      </c>
      <c r="CH22" s="432">
        <v>354</v>
      </c>
      <c r="CI22" s="432">
        <v>352</v>
      </c>
      <c r="CJ22" s="432">
        <v>0.70689999999999997</v>
      </c>
      <c r="CK22" s="432">
        <v>0.75949999999999995</v>
      </c>
      <c r="CL22" s="432">
        <v>0.75539999999999996</v>
      </c>
      <c r="CM22" s="432">
        <v>273</v>
      </c>
      <c r="CN22" s="432">
        <v>294</v>
      </c>
      <c r="CO22" s="432">
        <v>262</v>
      </c>
      <c r="CP22" s="432">
        <v>0.58450000000000002</v>
      </c>
      <c r="CQ22" s="432">
        <v>0.62880000000000003</v>
      </c>
      <c r="CR22" s="432">
        <v>0.56220000000000003</v>
      </c>
      <c r="CS22" s="432">
        <v>82</v>
      </c>
      <c r="CT22" s="432">
        <v>0.23769999999999999</v>
      </c>
      <c r="CU22" s="432">
        <v>71</v>
      </c>
      <c r="CV22" s="432">
        <v>0.58679999999999999</v>
      </c>
      <c r="CW22" s="432">
        <v>136</v>
      </c>
      <c r="CX22" s="432">
        <v>164</v>
      </c>
      <c r="CY22" s="432">
        <v>153</v>
      </c>
      <c r="CZ22" s="432">
        <v>0.28999999999999998</v>
      </c>
      <c r="DA22" s="432">
        <v>0.35</v>
      </c>
      <c r="DB22" s="432">
        <v>0.32829999999999998</v>
      </c>
      <c r="DC22" s="432">
        <v>280</v>
      </c>
      <c r="DD22" s="432">
        <v>327</v>
      </c>
      <c r="DE22" s="432">
        <v>391</v>
      </c>
      <c r="DF22" s="432">
        <v>0.6</v>
      </c>
      <c r="DG22" s="432">
        <v>0.7</v>
      </c>
      <c r="DH22" s="432">
        <v>0.83909999999999996</v>
      </c>
      <c r="DI22" s="432">
        <v>125</v>
      </c>
      <c r="DJ22" s="432">
        <v>66</v>
      </c>
      <c r="DK22" s="432">
        <v>72</v>
      </c>
      <c r="DL22" s="432">
        <v>65</v>
      </c>
      <c r="DM22" s="432">
        <v>0.52500000000000002</v>
      </c>
      <c r="DN22" s="432">
        <v>0.57499999999999996</v>
      </c>
      <c r="DO22" s="432">
        <v>0.52</v>
      </c>
      <c r="DP22" s="432">
        <v>327</v>
      </c>
      <c r="DQ22" s="432">
        <v>350</v>
      </c>
      <c r="DR22" s="432">
        <v>181</v>
      </c>
      <c r="DS22" s="432">
        <v>0.7</v>
      </c>
      <c r="DT22" s="432">
        <v>0.75</v>
      </c>
      <c r="DU22" s="432">
        <v>0.38840000000000002</v>
      </c>
      <c r="DV22" s="432">
        <v>0</v>
      </c>
      <c r="DW22" s="432">
        <v>3.7499999999999999E-2</v>
      </c>
      <c r="DX22" s="432">
        <v>7.4999999999999997E-2</v>
      </c>
      <c r="DY22" s="432">
        <v>0</v>
      </c>
      <c r="DZ22" s="432">
        <v>40</v>
      </c>
      <c r="EA22" s="432">
        <v>7.4999999999999997E-2</v>
      </c>
      <c r="EB22" s="432">
        <v>0.15</v>
      </c>
      <c r="EC22" s="432">
        <v>8.5800000000000001E-2</v>
      </c>
      <c r="ED22" s="432">
        <v>0</v>
      </c>
      <c r="EE22" s="432">
        <v>0</v>
      </c>
      <c r="EF22" s="432">
        <v>0</v>
      </c>
      <c r="EG22" s="432">
        <v>0</v>
      </c>
      <c r="EH22" s="432">
        <v>64</v>
      </c>
      <c r="EI22" s="432">
        <v>0</v>
      </c>
      <c r="EJ22" s="432">
        <v>5.0000000000000001E-3</v>
      </c>
      <c r="EK22" s="432">
        <v>0.01</v>
      </c>
      <c r="EL22" s="432">
        <v>0</v>
      </c>
      <c r="EM22" s="432">
        <v>67</v>
      </c>
      <c r="EN22" s="432">
        <v>0.05</v>
      </c>
      <c r="EO22" s="432">
        <v>0.15</v>
      </c>
      <c r="EP22" s="432">
        <v>0.14380000000000001</v>
      </c>
      <c r="EQ22" s="432">
        <v>136</v>
      </c>
      <c r="ER22" s="432">
        <v>20</v>
      </c>
      <c r="ES22" s="432">
        <v>0.14710000000000001</v>
      </c>
      <c r="ET22" s="432">
        <v>29</v>
      </c>
      <c r="EU22" s="432">
        <v>0</v>
      </c>
      <c r="EV22" s="432">
        <v>0</v>
      </c>
      <c r="EW22" s="432">
        <v>12</v>
      </c>
      <c r="EX22" s="432">
        <v>2.58E-2</v>
      </c>
      <c r="EY22" s="432">
        <v>453</v>
      </c>
      <c r="EZ22" s="432">
        <v>546</v>
      </c>
      <c r="FA22" s="432">
        <v>620</v>
      </c>
      <c r="FB22" s="432">
        <v>574</v>
      </c>
      <c r="FC22" s="432">
        <v>0.97</v>
      </c>
      <c r="FD22" s="432">
        <v>1.17</v>
      </c>
      <c r="FE22" s="432">
        <v>1.3305</v>
      </c>
      <c r="FF22" s="432">
        <v>29</v>
      </c>
      <c r="FG22" s="432">
        <v>44</v>
      </c>
      <c r="FH22" s="432">
        <v>190</v>
      </c>
      <c r="FI22" s="432">
        <v>0.05</v>
      </c>
      <c r="FJ22" s="432">
        <v>7.4999999999999997E-2</v>
      </c>
      <c r="FK22" s="432">
        <v>0.33100000000000002</v>
      </c>
      <c r="FL22" s="432">
        <v>507</v>
      </c>
      <c r="FM22" s="432">
        <v>523</v>
      </c>
      <c r="FN22" s="432">
        <v>522</v>
      </c>
      <c r="FO22" s="432">
        <v>0.88239999999999996</v>
      </c>
      <c r="FP22" s="432">
        <v>0.90959999999999996</v>
      </c>
      <c r="FQ22" s="432">
        <v>0.90939999999999999</v>
      </c>
      <c r="FR22" s="432">
        <v>485</v>
      </c>
      <c r="FS22" s="432">
        <v>505</v>
      </c>
      <c r="FT22" s="432">
        <v>509</v>
      </c>
      <c r="FU22" s="432">
        <v>0.84360000000000002</v>
      </c>
      <c r="FV22" s="432">
        <v>0.87909999999999999</v>
      </c>
      <c r="FW22" s="432">
        <v>0.88680000000000003</v>
      </c>
      <c r="FX22" s="432">
        <v>466</v>
      </c>
      <c r="FY22" s="432">
        <v>497</v>
      </c>
      <c r="FZ22" s="432">
        <v>513</v>
      </c>
      <c r="GA22" s="432">
        <v>0.81069999999999998</v>
      </c>
      <c r="GB22" s="432">
        <v>0.86450000000000005</v>
      </c>
      <c r="GC22" s="432">
        <v>0.89370000000000005</v>
      </c>
      <c r="GD22" s="432">
        <v>421</v>
      </c>
      <c r="GE22" s="432">
        <v>471</v>
      </c>
      <c r="GF22" s="432">
        <v>495</v>
      </c>
      <c r="GG22" s="432">
        <v>0.73299999999999998</v>
      </c>
      <c r="GH22" s="432">
        <v>0.81889999999999996</v>
      </c>
      <c r="GI22" s="432">
        <v>0.86240000000000006</v>
      </c>
      <c r="GJ22" s="432">
        <v>431</v>
      </c>
      <c r="GK22" s="432">
        <v>488</v>
      </c>
      <c r="GL22" s="432">
        <v>491</v>
      </c>
      <c r="GM22" s="432">
        <v>0.75</v>
      </c>
      <c r="GN22" s="432">
        <v>0.84970000000000001</v>
      </c>
      <c r="GO22" s="432">
        <v>0.85540000000000005</v>
      </c>
      <c r="GP22" s="432">
        <v>527</v>
      </c>
      <c r="GQ22" s="432">
        <v>540</v>
      </c>
      <c r="GR22" s="432">
        <v>545</v>
      </c>
      <c r="GS22" s="432">
        <v>0.9173</v>
      </c>
      <c r="GT22" s="432">
        <v>0.94010000000000005</v>
      </c>
      <c r="GU22" s="432">
        <v>0.94950000000000001</v>
      </c>
      <c r="GV22" s="432">
        <v>475</v>
      </c>
      <c r="GW22" s="432">
        <v>508</v>
      </c>
      <c r="GX22" s="432">
        <v>506</v>
      </c>
      <c r="GY22" s="432">
        <v>0.82750000000000001</v>
      </c>
      <c r="GZ22" s="432">
        <v>0.88490000000000002</v>
      </c>
      <c r="HA22" s="432">
        <v>0.88149999999999995</v>
      </c>
      <c r="HB22" s="432">
        <v>287</v>
      </c>
      <c r="HC22" s="432">
        <v>345</v>
      </c>
      <c r="HD22" s="432">
        <v>477</v>
      </c>
      <c r="HE22" s="432">
        <v>0.5</v>
      </c>
      <c r="HF22" s="432">
        <v>0.6</v>
      </c>
      <c r="HG22" s="432">
        <v>0.83099999999999996</v>
      </c>
      <c r="HH22" s="432">
        <v>10</v>
      </c>
      <c r="HI22" s="432">
        <v>0.5</v>
      </c>
      <c r="HJ22" s="432">
        <v>1.61E-2</v>
      </c>
      <c r="HK22" s="432">
        <v>0</v>
      </c>
      <c r="HL22" s="432"/>
      <c r="HM22" s="432">
        <v>0.9</v>
      </c>
      <c r="HN22" s="432">
        <v>0</v>
      </c>
      <c r="HO22" s="432">
        <v>0</v>
      </c>
      <c r="HP22" s="432">
        <v>0</v>
      </c>
      <c r="HQ22" s="432">
        <v>0</v>
      </c>
      <c r="HR22" s="432">
        <v>0</v>
      </c>
      <c r="HS22" s="432">
        <v>0</v>
      </c>
      <c r="HT22" s="432">
        <v>0</v>
      </c>
      <c r="HU22" s="432">
        <v>0</v>
      </c>
      <c r="HV22" s="432">
        <v>0.9</v>
      </c>
      <c r="HW22" s="432">
        <v>0</v>
      </c>
      <c r="HX22" s="432">
        <v>0</v>
      </c>
      <c r="HY22" s="432">
        <v>0</v>
      </c>
      <c r="HZ22" s="432">
        <v>0.9</v>
      </c>
      <c r="IA22" s="432">
        <v>0</v>
      </c>
      <c r="IB22" s="432">
        <v>0</v>
      </c>
      <c r="IC22" s="432">
        <v>0</v>
      </c>
      <c r="ID22" s="432">
        <v>0</v>
      </c>
      <c r="IE22" s="432">
        <v>1</v>
      </c>
      <c r="IF22" s="432">
        <v>5</v>
      </c>
      <c r="IG22" s="432">
        <v>5</v>
      </c>
      <c r="IH22" s="432">
        <v>0</v>
      </c>
      <c r="II22" s="432">
        <v>0</v>
      </c>
      <c r="IJ22" s="432">
        <v>0</v>
      </c>
      <c r="IK22" s="432">
        <v>0</v>
      </c>
      <c r="IL22" s="432">
        <v>0</v>
      </c>
      <c r="IM22" s="432">
        <v>6</v>
      </c>
      <c r="IN22" s="432">
        <v>0</v>
      </c>
      <c r="IO22" s="432">
        <v>0</v>
      </c>
      <c r="IP22" s="432">
        <v>0</v>
      </c>
      <c r="IQ22" s="432">
        <v>0</v>
      </c>
      <c r="IR22" s="432">
        <v>5</v>
      </c>
      <c r="IS22" s="432">
        <v>0</v>
      </c>
      <c r="IT22" s="432">
        <v>0</v>
      </c>
      <c r="IU22" s="432">
        <v>1</v>
      </c>
      <c r="IV22" s="432">
        <v>0.2</v>
      </c>
      <c r="IW22" s="432">
        <v>0</v>
      </c>
      <c r="IX22" s="432">
        <v>21</v>
      </c>
      <c r="IY22" s="432">
        <v>1</v>
      </c>
      <c r="IZ22" s="432">
        <v>4.7600000000000003E-2</v>
      </c>
      <c r="JA22" s="432">
        <v>0</v>
      </c>
      <c r="JB22" s="432">
        <v>0</v>
      </c>
      <c r="JC22" s="432">
        <v>0</v>
      </c>
      <c r="JD22" s="432">
        <v>2</v>
      </c>
      <c r="JE22" s="432">
        <v>9.5200000000000007E-2</v>
      </c>
      <c r="JF22" s="432">
        <v>0</v>
      </c>
      <c r="JG22" s="432">
        <v>0</v>
      </c>
      <c r="JH22" s="432">
        <v>10</v>
      </c>
      <c r="JI22" s="432">
        <v>0</v>
      </c>
      <c r="JJ22" s="432">
        <v>0</v>
      </c>
      <c r="JK22" s="432">
        <v>0</v>
      </c>
      <c r="JL22" s="432">
        <v>0</v>
      </c>
      <c r="JM22" s="432">
        <v>0</v>
      </c>
      <c r="JN22" s="432">
        <v>0</v>
      </c>
      <c r="JO22" s="432">
        <v>0</v>
      </c>
      <c r="JP22" s="432">
        <v>0</v>
      </c>
      <c r="JQ22" s="432">
        <v>0</v>
      </c>
      <c r="JR22" s="432" t="s">
        <v>1359</v>
      </c>
      <c r="JS22" s="432" t="s">
        <v>1360</v>
      </c>
      <c r="JT22" s="432" t="s">
        <v>1340</v>
      </c>
    </row>
    <row r="23" spans="1:280" x14ac:dyDescent="0.45">
      <c r="A23" s="432" t="s">
        <v>51</v>
      </c>
      <c r="B23" s="432" t="s">
        <v>87</v>
      </c>
      <c r="C23" s="432" t="s">
        <v>90</v>
      </c>
      <c r="D23" s="432" t="s">
        <v>91</v>
      </c>
      <c r="E23" s="432">
        <v>614</v>
      </c>
      <c r="F23" s="432">
        <v>165</v>
      </c>
      <c r="G23" s="432">
        <v>0.26869999999999999</v>
      </c>
      <c r="H23" s="432">
        <v>167</v>
      </c>
      <c r="I23" s="432">
        <v>621</v>
      </c>
      <c r="J23" s="432">
        <v>0.26889999999999997</v>
      </c>
      <c r="K23" s="432">
        <v>567</v>
      </c>
      <c r="L23" s="432">
        <v>584</v>
      </c>
      <c r="M23" s="432">
        <v>567</v>
      </c>
      <c r="N23" s="432">
        <v>0.92259999999999998</v>
      </c>
      <c r="O23" s="432">
        <v>0.95020000000000004</v>
      </c>
      <c r="P23" s="432">
        <v>0.92349999999999999</v>
      </c>
      <c r="Q23" s="432">
        <v>585</v>
      </c>
      <c r="R23" s="432">
        <v>596</v>
      </c>
      <c r="S23" s="432">
        <v>581</v>
      </c>
      <c r="T23" s="432">
        <v>0.95209999999999995</v>
      </c>
      <c r="U23" s="432">
        <v>0.97009999999999996</v>
      </c>
      <c r="V23" s="432">
        <v>0.94630000000000003</v>
      </c>
      <c r="W23" s="432">
        <v>583</v>
      </c>
      <c r="X23" s="432">
        <v>594</v>
      </c>
      <c r="Y23" s="432">
        <v>577</v>
      </c>
      <c r="Z23" s="432">
        <v>0.94889999999999997</v>
      </c>
      <c r="AA23" s="432">
        <v>0.96630000000000005</v>
      </c>
      <c r="AB23" s="432">
        <v>0.93969999999999998</v>
      </c>
      <c r="AC23" s="432">
        <v>577</v>
      </c>
      <c r="AD23" s="432">
        <v>589</v>
      </c>
      <c r="AE23" s="432">
        <v>579</v>
      </c>
      <c r="AF23" s="432">
        <v>0.93930000000000002</v>
      </c>
      <c r="AG23" s="432">
        <v>0.95799999999999996</v>
      </c>
      <c r="AH23" s="432">
        <v>0.94299999999999995</v>
      </c>
      <c r="AI23" s="432">
        <v>509</v>
      </c>
      <c r="AJ23" s="432">
        <v>537</v>
      </c>
      <c r="AK23" s="432">
        <v>540</v>
      </c>
      <c r="AL23" s="432">
        <v>0.82789999999999997</v>
      </c>
      <c r="AM23" s="432">
        <v>0.87409999999999999</v>
      </c>
      <c r="AN23" s="432">
        <v>0.87949999999999995</v>
      </c>
      <c r="AO23" s="432">
        <v>582</v>
      </c>
      <c r="AP23" s="432">
        <v>592</v>
      </c>
      <c r="AQ23" s="432">
        <v>579</v>
      </c>
      <c r="AR23" s="432">
        <v>0.94650000000000001</v>
      </c>
      <c r="AS23" s="432">
        <v>0.96409999999999996</v>
      </c>
      <c r="AT23" s="432">
        <v>0.94299999999999995</v>
      </c>
      <c r="AU23" s="432">
        <v>565</v>
      </c>
      <c r="AV23" s="432">
        <v>579</v>
      </c>
      <c r="AW23" s="432">
        <v>533</v>
      </c>
      <c r="AX23" s="432">
        <v>0.9194</v>
      </c>
      <c r="AY23" s="432">
        <v>0.94259999999999999</v>
      </c>
      <c r="AZ23" s="432">
        <v>0.86809999999999998</v>
      </c>
      <c r="BA23" s="432">
        <v>545</v>
      </c>
      <c r="BB23" s="432">
        <v>565</v>
      </c>
      <c r="BC23" s="432">
        <v>556</v>
      </c>
      <c r="BD23" s="432">
        <v>0.88660000000000005</v>
      </c>
      <c r="BE23" s="432">
        <v>0.91910000000000003</v>
      </c>
      <c r="BF23" s="432">
        <v>0.90549999999999997</v>
      </c>
      <c r="BG23" s="432">
        <v>574</v>
      </c>
      <c r="BH23" s="432">
        <v>590</v>
      </c>
      <c r="BI23" s="432">
        <v>555</v>
      </c>
      <c r="BJ23" s="432">
        <v>0.93330000000000002</v>
      </c>
      <c r="BK23" s="432">
        <v>0.96009999999999995</v>
      </c>
      <c r="BL23" s="432">
        <v>0.90390000000000004</v>
      </c>
      <c r="BM23" s="432">
        <v>338</v>
      </c>
      <c r="BN23" s="432">
        <v>400</v>
      </c>
      <c r="BO23" s="432">
        <v>451</v>
      </c>
      <c r="BP23" s="432">
        <v>0.55000000000000004</v>
      </c>
      <c r="BQ23" s="432">
        <v>0.65</v>
      </c>
      <c r="BR23" s="432">
        <v>0.73450000000000004</v>
      </c>
      <c r="BS23" s="432">
        <v>257</v>
      </c>
      <c r="BT23" s="432">
        <v>0.57240000000000002</v>
      </c>
      <c r="BU23" s="432">
        <v>137</v>
      </c>
      <c r="BV23" s="432">
        <v>0.83030000000000004</v>
      </c>
      <c r="BW23" s="432">
        <v>411</v>
      </c>
      <c r="BX23" s="432">
        <v>437</v>
      </c>
      <c r="BY23" s="432">
        <v>394</v>
      </c>
      <c r="BZ23" s="432">
        <v>0.66779999999999995</v>
      </c>
      <c r="CA23" s="432">
        <v>0.71120000000000005</v>
      </c>
      <c r="CB23" s="432">
        <v>0.64170000000000005</v>
      </c>
      <c r="CC23" s="432">
        <v>200</v>
      </c>
      <c r="CD23" s="432">
        <v>0.44540000000000002</v>
      </c>
      <c r="CE23" s="432">
        <v>127</v>
      </c>
      <c r="CF23" s="432">
        <v>0.76970000000000005</v>
      </c>
      <c r="CG23" s="432">
        <v>435</v>
      </c>
      <c r="CH23" s="432">
        <v>467</v>
      </c>
      <c r="CI23" s="432">
        <v>327</v>
      </c>
      <c r="CJ23" s="432">
        <v>0.70689999999999997</v>
      </c>
      <c r="CK23" s="432">
        <v>0.75949999999999995</v>
      </c>
      <c r="CL23" s="432">
        <v>0.53259999999999996</v>
      </c>
      <c r="CM23" s="432">
        <v>359</v>
      </c>
      <c r="CN23" s="432">
        <v>387</v>
      </c>
      <c r="CO23" s="432">
        <v>328</v>
      </c>
      <c r="CP23" s="432">
        <v>0.58450000000000002</v>
      </c>
      <c r="CQ23" s="432">
        <v>0.62880000000000003</v>
      </c>
      <c r="CR23" s="432">
        <v>0.53420000000000001</v>
      </c>
      <c r="CS23" s="432">
        <v>79</v>
      </c>
      <c r="CT23" s="432">
        <v>0.1759</v>
      </c>
      <c r="CU23" s="432">
        <v>81</v>
      </c>
      <c r="CV23" s="432">
        <v>0.4909</v>
      </c>
      <c r="CW23" s="432">
        <v>179</v>
      </c>
      <c r="CX23" s="432">
        <v>215</v>
      </c>
      <c r="CY23" s="432">
        <v>160</v>
      </c>
      <c r="CZ23" s="432">
        <v>0.28999999999999998</v>
      </c>
      <c r="DA23" s="432">
        <v>0.35</v>
      </c>
      <c r="DB23" s="432">
        <v>0.2606</v>
      </c>
      <c r="DC23" s="432">
        <v>369</v>
      </c>
      <c r="DD23" s="432">
        <v>430</v>
      </c>
      <c r="DE23" s="432">
        <v>476</v>
      </c>
      <c r="DF23" s="432">
        <v>0.6</v>
      </c>
      <c r="DG23" s="432">
        <v>0.7</v>
      </c>
      <c r="DH23" s="432">
        <v>0.7752</v>
      </c>
      <c r="DI23" s="432">
        <v>174</v>
      </c>
      <c r="DJ23" s="432">
        <v>92</v>
      </c>
      <c r="DK23" s="432">
        <v>101</v>
      </c>
      <c r="DL23" s="432">
        <v>84</v>
      </c>
      <c r="DM23" s="432">
        <v>0.52500000000000002</v>
      </c>
      <c r="DN23" s="432">
        <v>0.57499999999999996</v>
      </c>
      <c r="DO23" s="432">
        <v>0.48280000000000001</v>
      </c>
      <c r="DP23" s="432">
        <v>430</v>
      </c>
      <c r="DQ23" s="432">
        <v>461</v>
      </c>
      <c r="DR23" s="432">
        <v>12</v>
      </c>
      <c r="DS23" s="432">
        <v>0.7</v>
      </c>
      <c r="DT23" s="432">
        <v>0.75</v>
      </c>
      <c r="DU23" s="432">
        <v>1.95E-2</v>
      </c>
      <c r="DV23" s="432">
        <v>0</v>
      </c>
      <c r="DW23" s="432">
        <v>3.7499999999999999E-2</v>
      </c>
      <c r="DX23" s="432">
        <v>7.4999999999999997E-2</v>
      </c>
      <c r="DY23" s="432">
        <v>0</v>
      </c>
      <c r="DZ23" s="432">
        <v>26</v>
      </c>
      <c r="EA23" s="432">
        <v>7.4999999999999997E-2</v>
      </c>
      <c r="EB23" s="432">
        <v>0.15</v>
      </c>
      <c r="EC23" s="432">
        <v>4.3999999999999997E-2</v>
      </c>
      <c r="ED23" s="432">
        <v>0</v>
      </c>
      <c r="EE23" s="432">
        <v>0</v>
      </c>
      <c r="EF23" s="432">
        <v>0</v>
      </c>
      <c r="EG23" s="432">
        <v>0</v>
      </c>
      <c r="EH23" s="432">
        <v>74</v>
      </c>
      <c r="EI23" s="432">
        <v>0</v>
      </c>
      <c r="EJ23" s="432">
        <v>5.0000000000000001E-3</v>
      </c>
      <c r="EK23" s="432">
        <v>0.01</v>
      </c>
      <c r="EL23" s="432">
        <v>0</v>
      </c>
      <c r="EM23" s="432">
        <v>51</v>
      </c>
      <c r="EN23" s="432">
        <v>0.05</v>
      </c>
      <c r="EO23" s="432">
        <v>0.15</v>
      </c>
      <c r="EP23" s="432">
        <v>8.3099999999999993E-2</v>
      </c>
      <c r="EQ23" s="432">
        <v>185</v>
      </c>
      <c r="ER23" s="432">
        <v>2</v>
      </c>
      <c r="ES23" s="432">
        <v>1.0800000000000001E-2</v>
      </c>
      <c r="ET23" s="432">
        <v>38</v>
      </c>
      <c r="EU23" s="432">
        <v>4</v>
      </c>
      <c r="EV23" s="432">
        <v>0.1053</v>
      </c>
      <c r="EW23" s="432">
        <v>0</v>
      </c>
      <c r="EX23" s="432">
        <v>0</v>
      </c>
      <c r="EY23" s="432">
        <v>596</v>
      </c>
      <c r="EZ23" s="432">
        <v>719</v>
      </c>
      <c r="FA23" s="432">
        <v>894</v>
      </c>
      <c r="FB23" s="432">
        <v>820</v>
      </c>
      <c r="FC23" s="432">
        <v>0.97</v>
      </c>
      <c r="FD23" s="432">
        <v>1.17</v>
      </c>
      <c r="FE23" s="432">
        <v>1.456</v>
      </c>
      <c r="FF23" s="432">
        <v>41</v>
      </c>
      <c r="FG23" s="432">
        <v>62</v>
      </c>
      <c r="FH23" s="432">
        <v>30</v>
      </c>
      <c r="FI23" s="432">
        <v>0.05</v>
      </c>
      <c r="FJ23" s="432">
        <v>7.4999999999999997E-2</v>
      </c>
      <c r="FK23" s="432">
        <v>3.6600000000000001E-2</v>
      </c>
      <c r="FL23" s="432">
        <v>724</v>
      </c>
      <c r="FM23" s="432">
        <v>746</v>
      </c>
      <c r="FN23" s="432">
        <v>697</v>
      </c>
      <c r="FO23" s="432">
        <v>0.88239999999999996</v>
      </c>
      <c r="FP23" s="432">
        <v>0.90959999999999996</v>
      </c>
      <c r="FQ23" s="432">
        <v>0.85</v>
      </c>
      <c r="FR23" s="432">
        <v>692</v>
      </c>
      <c r="FS23" s="432">
        <v>721</v>
      </c>
      <c r="FT23" s="432">
        <v>653</v>
      </c>
      <c r="FU23" s="432">
        <v>0.84360000000000002</v>
      </c>
      <c r="FV23" s="432">
        <v>0.87909999999999999</v>
      </c>
      <c r="FW23" s="432">
        <v>0.79630000000000001</v>
      </c>
      <c r="FX23" s="432">
        <v>665</v>
      </c>
      <c r="FY23" s="432">
        <v>709</v>
      </c>
      <c r="FZ23" s="432">
        <v>662</v>
      </c>
      <c r="GA23" s="432">
        <v>0.81069999999999998</v>
      </c>
      <c r="GB23" s="432">
        <v>0.86450000000000005</v>
      </c>
      <c r="GC23" s="432">
        <v>0.80730000000000002</v>
      </c>
      <c r="GD23" s="432">
        <v>602</v>
      </c>
      <c r="GE23" s="432">
        <v>672</v>
      </c>
      <c r="GF23" s="432">
        <v>524</v>
      </c>
      <c r="GG23" s="432">
        <v>0.73299999999999998</v>
      </c>
      <c r="GH23" s="432">
        <v>0.81889999999999996</v>
      </c>
      <c r="GI23" s="432">
        <v>0.63900000000000001</v>
      </c>
      <c r="GJ23" s="432">
        <v>615</v>
      </c>
      <c r="GK23" s="432">
        <v>697</v>
      </c>
      <c r="GL23" s="432">
        <v>460</v>
      </c>
      <c r="GM23" s="432">
        <v>0.75</v>
      </c>
      <c r="GN23" s="432">
        <v>0.84970000000000001</v>
      </c>
      <c r="GO23" s="432">
        <v>0.56100000000000005</v>
      </c>
      <c r="GP23" s="432">
        <v>753</v>
      </c>
      <c r="GQ23" s="432">
        <v>771</v>
      </c>
      <c r="GR23" s="432">
        <v>755</v>
      </c>
      <c r="GS23" s="432">
        <v>0.9173</v>
      </c>
      <c r="GT23" s="432">
        <v>0.94010000000000005</v>
      </c>
      <c r="GU23" s="432">
        <v>0.92069999999999996</v>
      </c>
      <c r="GV23" s="432">
        <v>679</v>
      </c>
      <c r="GW23" s="432">
        <v>726</v>
      </c>
      <c r="GX23" s="432">
        <v>680</v>
      </c>
      <c r="GY23" s="432">
        <v>0.82750000000000001</v>
      </c>
      <c r="GZ23" s="432">
        <v>0.88490000000000002</v>
      </c>
      <c r="HA23" s="432">
        <v>0.82930000000000004</v>
      </c>
      <c r="HB23" s="432">
        <v>410</v>
      </c>
      <c r="HC23" s="432">
        <v>492</v>
      </c>
      <c r="HD23" s="432">
        <v>436</v>
      </c>
      <c r="HE23" s="432">
        <v>0.5</v>
      </c>
      <c r="HF23" s="432">
        <v>0.6</v>
      </c>
      <c r="HG23" s="432">
        <v>0.53169999999999995</v>
      </c>
      <c r="HH23" s="432">
        <v>2</v>
      </c>
      <c r="HI23" s="432">
        <v>0.5</v>
      </c>
      <c r="HJ23" s="432">
        <v>2.2000000000000001E-3</v>
      </c>
      <c r="HK23" s="432">
        <v>0</v>
      </c>
      <c r="HL23" s="432"/>
      <c r="HM23" s="432">
        <v>0.9</v>
      </c>
      <c r="HN23" s="432">
        <v>0</v>
      </c>
      <c r="HO23" s="432">
        <v>0</v>
      </c>
      <c r="HP23" s="432">
        <v>0</v>
      </c>
      <c r="HQ23" s="432">
        <v>0</v>
      </c>
      <c r="HR23" s="432">
        <v>0</v>
      </c>
      <c r="HS23" s="432">
        <v>0</v>
      </c>
      <c r="HT23" s="432">
        <v>0</v>
      </c>
      <c r="HU23" s="432">
        <v>0</v>
      </c>
      <c r="HV23" s="432">
        <v>0.9</v>
      </c>
      <c r="HW23" s="432">
        <v>0</v>
      </c>
      <c r="HX23" s="432">
        <v>0</v>
      </c>
      <c r="HY23" s="432">
        <v>0</v>
      </c>
      <c r="HZ23" s="432">
        <v>0.9</v>
      </c>
      <c r="IA23" s="432">
        <v>0</v>
      </c>
      <c r="IB23" s="432">
        <v>0</v>
      </c>
      <c r="IC23" s="432">
        <v>0</v>
      </c>
      <c r="ID23" s="432">
        <v>0</v>
      </c>
      <c r="IE23" s="432">
        <v>1</v>
      </c>
      <c r="IF23" s="432">
        <v>0</v>
      </c>
      <c r="IG23" s="432">
        <v>0</v>
      </c>
      <c r="IH23" s="432">
        <v>0</v>
      </c>
      <c r="II23" s="432">
        <v>0</v>
      </c>
      <c r="IJ23" s="432">
        <v>0</v>
      </c>
      <c r="IK23" s="432">
        <v>0</v>
      </c>
      <c r="IL23" s="432">
        <v>0</v>
      </c>
      <c r="IM23" s="432">
        <v>1</v>
      </c>
      <c r="IN23" s="432">
        <v>0</v>
      </c>
      <c r="IO23" s="432">
        <v>0</v>
      </c>
      <c r="IP23" s="432">
        <v>0</v>
      </c>
      <c r="IQ23" s="432">
        <v>0</v>
      </c>
      <c r="IR23" s="432">
        <v>0</v>
      </c>
      <c r="IS23" s="432">
        <v>0</v>
      </c>
      <c r="IT23" s="432">
        <v>0</v>
      </c>
      <c r="IU23" s="432">
        <v>0</v>
      </c>
      <c r="IV23" s="432">
        <v>0</v>
      </c>
      <c r="IW23" s="432">
        <v>0</v>
      </c>
      <c r="IX23" s="432">
        <v>33</v>
      </c>
      <c r="IY23" s="432">
        <v>0</v>
      </c>
      <c r="IZ23" s="432">
        <v>0</v>
      </c>
      <c r="JA23" s="432">
        <v>0</v>
      </c>
      <c r="JB23" s="432">
        <v>0</v>
      </c>
      <c r="JC23" s="432">
        <v>0</v>
      </c>
      <c r="JD23" s="432">
        <v>5</v>
      </c>
      <c r="JE23" s="432">
        <v>0.1515</v>
      </c>
      <c r="JF23" s="432">
        <v>0</v>
      </c>
      <c r="JG23" s="432">
        <v>0</v>
      </c>
      <c r="JH23" s="432">
        <v>17</v>
      </c>
      <c r="JI23" s="432">
        <v>0</v>
      </c>
      <c r="JJ23" s="432">
        <v>0</v>
      </c>
      <c r="JK23" s="432">
        <v>0</v>
      </c>
      <c r="JL23" s="432">
        <v>0</v>
      </c>
      <c r="JM23" s="432">
        <v>0</v>
      </c>
      <c r="JN23" s="432">
        <v>1</v>
      </c>
      <c r="JO23" s="432">
        <v>5.8799999999999998E-2</v>
      </c>
      <c r="JP23" s="432">
        <v>0</v>
      </c>
      <c r="JQ23" s="432">
        <v>0</v>
      </c>
      <c r="JR23" s="432" t="s">
        <v>1359</v>
      </c>
      <c r="JS23" s="432" t="s">
        <v>1360</v>
      </c>
      <c r="JT23" s="432" t="s">
        <v>1340</v>
      </c>
    </row>
    <row r="24" spans="1:280" x14ac:dyDescent="0.45">
      <c r="A24" s="432" t="s">
        <v>51</v>
      </c>
      <c r="B24" s="432" t="s">
        <v>87</v>
      </c>
      <c r="C24" s="432" t="s">
        <v>94</v>
      </c>
      <c r="D24" s="432" t="s">
        <v>95</v>
      </c>
      <c r="E24" s="432">
        <v>784</v>
      </c>
      <c r="F24" s="432">
        <v>172</v>
      </c>
      <c r="G24" s="432">
        <v>0.21940000000000001</v>
      </c>
      <c r="H24" s="432">
        <v>171</v>
      </c>
      <c r="I24" s="432">
        <v>789</v>
      </c>
      <c r="J24" s="432">
        <v>0.2167</v>
      </c>
      <c r="K24" s="432">
        <v>724</v>
      </c>
      <c r="L24" s="432">
        <v>745</v>
      </c>
      <c r="M24" s="432">
        <v>752</v>
      </c>
      <c r="N24" s="432">
        <v>0.92259999999999998</v>
      </c>
      <c r="O24" s="432">
        <v>0.95020000000000004</v>
      </c>
      <c r="P24" s="432">
        <v>0.95920000000000005</v>
      </c>
      <c r="Q24" s="432">
        <v>747</v>
      </c>
      <c r="R24" s="432">
        <v>761</v>
      </c>
      <c r="S24" s="432">
        <v>759</v>
      </c>
      <c r="T24" s="432">
        <v>0.95209999999999995</v>
      </c>
      <c r="U24" s="432">
        <v>0.97009999999999996</v>
      </c>
      <c r="V24" s="432">
        <v>0.96809999999999996</v>
      </c>
      <c r="W24" s="432">
        <v>744</v>
      </c>
      <c r="X24" s="432">
        <v>758</v>
      </c>
      <c r="Y24" s="432">
        <v>754</v>
      </c>
      <c r="Z24" s="432">
        <v>0.94889999999999997</v>
      </c>
      <c r="AA24" s="432">
        <v>0.96630000000000005</v>
      </c>
      <c r="AB24" s="432">
        <v>0.9617</v>
      </c>
      <c r="AC24" s="432">
        <v>737</v>
      </c>
      <c r="AD24" s="432">
        <v>752</v>
      </c>
      <c r="AE24" s="432">
        <v>751</v>
      </c>
      <c r="AF24" s="432">
        <v>0.93930000000000002</v>
      </c>
      <c r="AG24" s="432">
        <v>0.95799999999999996</v>
      </c>
      <c r="AH24" s="432">
        <v>0.95789999999999997</v>
      </c>
      <c r="AI24" s="432">
        <v>650</v>
      </c>
      <c r="AJ24" s="432">
        <v>686</v>
      </c>
      <c r="AK24" s="432">
        <v>687</v>
      </c>
      <c r="AL24" s="432">
        <v>0.82789999999999997</v>
      </c>
      <c r="AM24" s="432">
        <v>0.87409999999999999</v>
      </c>
      <c r="AN24" s="432">
        <v>0.87629999999999997</v>
      </c>
      <c r="AO24" s="432">
        <v>743</v>
      </c>
      <c r="AP24" s="432">
        <v>756</v>
      </c>
      <c r="AQ24" s="432">
        <v>756</v>
      </c>
      <c r="AR24" s="432">
        <v>0.94650000000000001</v>
      </c>
      <c r="AS24" s="432">
        <v>0.96409999999999996</v>
      </c>
      <c r="AT24" s="432">
        <v>0.96430000000000005</v>
      </c>
      <c r="AU24" s="432">
        <v>721</v>
      </c>
      <c r="AV24" s="432">
        <v>739</v>
      </c>
      <c r="AW24" s="432">
        <v>732</v>
      </c>
      <c r="AX24" s="432">
        <v>0.9194</v>
      </c>
      <c r="AY24" s="432">
        <v>0.94259999999999999</v>
      </c>
      <c r="AZ24" s="432">
        <v>0.93369999999999997</v>
      </c>
      <c r="BA24" s="432">
        <v>696</v>
      </c>
      <c r="BB24" s="432">
        <v>721</v>
      </c>
      <c r="BC24" s="432">
        <v>742</v>
      </c>
      <c r="BD24" s="432">
        <v>0.88660000000000005</v>
      </c>
      <c r="BE24" s="432">
        <v>0.91910000000000003</v>
      </c>
      <c r="BF24" s="432">
        <v>0.94640000000000002</v>
      </c>
      <c r="BG24" s="432">
        <v>732</v>
      </c>
      <c r="BH24" s="432">
        <v>753</v>
      </c>
      <c r="BI24" s="432">
        <v>743</v>
      </c>
      <c r="BJ24" s="432">
        <v>0.93330000000000002</v>
      </c>
      <c r="BK24" s="432">
        <v>0.96009999999999995</v>
      </c>
      <c r="BL24" s="432">
        <v>0.94769999999999999</v>
      </c>
      <c r="BM24" s="432">
        <v>432</v>
      </c>
      <c r="BN24" s="432">
        <v>510</v>
      </c>
      <c r="BO24" s="432">
        <v>638</v>
      </c>
      <c r="BP24" s="432">
        <v>0.55000000000000004</v>
      </c>
      <c r="BQ24" s="432">
        <v>0.65</v>
      </c>
      <c r="BR24" s="432">
        <v>0.81379999999999997</v>
      </c>
      <c r="BS24" s="432">
        <v>328</v>
      </c>
      <c r="BT24" s="432">
        <v>0.53590000000000004</v>
      </c>
      <c r="BU24" s="432">
        <v>141</v>
      </c>
      <c r="BV24" s="432">
        <v>0.81979999999999997</v>
      </c>
      <c r="BW24" s="432">
        <v>524</v>
      </c>
      <c r="BX24" s="432">
        <v>558</v>
      </c>
      <c r="BY24" s="432">
        <v>469</v>
      </c>
      <c r="BZ24" s="432">
        <v>0.66779999999999995</v>
      </c>
      <c r="CA24" s="432">
        <v>0.71120000000000005</v>
      </c>
      <c r="CB24" s="432">
        <v>0.59819999999999995</v>
      </c>
      <c r="CC24" s="432">
        <v>505</v>
      </c>
      <c r="CD24" s="432">
        <v>0.82520000000000004</v>
      </c>
      <c r="CE24" s="432">
        <v>165</v>
      </c>
      <c r="CF24" s="432">
        <v>0.95930000000000004</v>
      </c>
      <c r="CG24" s="432">
        <v>555</v>
      </c>
      <c r="CH24" s="432">
        <v>596</v>
      </c>
      <c r="CI24" s="432">
        <v>670</v>
      </c>
      <c r="CJ24" s="432">
        <v>0.70689999999999997</v>
      </c>
      <c r="CK24" s="432">
        <v>0.75949999999999995</v>
      </c>
      <c r="CL24" s="432">
        <v>0.85460000000000003</v>
      </c>
      <c r="CM24" s="432">
        <v>459</v>
      </c>
      <c r="CN24" s="432">
        <v>493</v>
      </c>
      <c r="CO24" s="432">
        <v>391</v>
      </c>
      <c r="CP24" s="432">
        <v>0.58450000000000002</v>
      </c>
      <c r="CQ24" s="432">
        <v>0.62880000000000003</v>
      </c>
      <c r="CR24" s="432">
        <v>0.49869999999999998</v>
      </c>
      <c r="CS24" s="432">
        <v>147</v>
      </c>
      <c r="CT24" s="432">
        <v>0.2402</v>
      </c>
      <c r="CU24" s="432">
        <v>87</v>
      </c>
      <c r="CV24" s="432">
        <v>0.50580000000000003</v>
      </c>
      <c r="CW24" s="432">
        <v>228</v>
      </c>
      <c r="CX24" s="432">
        <v>275</v>
      </c>
      <c r="CY24" s="432">
        <v>234</v>
      </c>
      <c r="CZ24" s="432">
        <v>0.28999999999999998</v>
      </c>
      <c r="DA24" s="432">
        <v>0.35</v>
      </c>
      <c r="DB24" s="432">
        <v>0.29849999999999999</v>
      </c>
      <c r="DC24" s="432">
        <v>471</v>
      </c>
      <c r="DD24" s="432">
        <v>549</v>
      </c>
      <c r="DE24" s="432">
        <v>711</v>
      </c>
      <c r="DF24" s="432">
        <v>0.6</v>
      </c>
      <c r="DG24" s="432">
        <v>0.7</v>
      </c>
      <c r="DH24" s="432">
        <v>0.90690000000000004</v>
      </c>
      <c r="DI24" s="432">
        <v>248</v>
      </c>
      <c r="DJ24" s="432">
        <v>131</v>
      </c>
      <c r="DK24" s="432">
        <v>143</v>
      </c>
      <c r="DL24" s="432">
        <v>136</v>
      </c>
      <c r="DM24" s="432">
        <v>0.52500000000000002</v>
      </c>
      <c r="DN24" s="432">
        <v>0.57499999999999996</v>
      </c>
      <c r="DO24" s="432">
        <v>0.5484</v>
      </c>
      <c r="DP24" s="432">
        <v>549</v>
      </c>
      <c r="DQ24" s="432">
        <v>588</v>
      </c>
      <c r="DR24" s="432">
        <v>65</v>
      </c>
      <c r="DS24" s="432">
        <v>0.7</v>
      </c>
      <c r="DT24" s="432">
        <v>0.75</v>
      </c>
      <c r="DU24" s="432">
        <v>8.2900000000000001E-2</v>
      </c>
      <c r="DV24" s="432">
        <v>0</v>
      </c>
      <c r="DW24" s="432">
        <v>3.7499999999999999E-2</v>
      </c>
      <c r="DX24" s="432">
        <v>7.4999999999999997E-2</v>
      </c>
      <c r="DY24" s="432">
        <v>0</v>
      </c>
      <c r="DZ24" s="432">
        <v>64</v>
      </c>
      <c r="EA24" s="432">
        <v>7.4999999999999997E-2</v>
      </c>
      <c r="EB24" s="432">
        <v>0.15</v>
      </c>
      <c r="EC24" s="432">
        <v>8.2900000000000001E-2</v>
      </c>
      <c r="ED24" s="432">
        <v>0</v>
      </c>
      <c r="EE24" s="432">
        <v>0</v>
      </c>
      <c r="EF24" s="432">
        <v>0</v>
      </c>
      <c r="EG24" s="432">
        <v>0</v>
      </c>
      <c r="EH24" s="432">
        <v>116</v>
      </c>
      <c r="EI24" s="432">
        <v>0</v>
      </c>
      <c r="EJ24" s="432">
        <v>5.0000000000000001E-3</v>
      </c>
      <c r="EK24" s="432">
        <v>0.01</v>
      </c>
      <c r="EL24" s="432">
        <v>0</v>
      </c>
      <c r="EM24" s="432">
        <v>37</v>
      </c>
      <c r="EN24" s="432">
        <v>0.05</v>
      </c>
      <c r="EO24" s="432">
        <v>0.15</v>
      </c>
      <c r="EP24" s="432">
        <v>4.7199999999999999E-2</v>
      </c>
      <c r="EQ24" s="432">
        <v>249</v>
      </c>
      <c r="ER24" s="432">
        <v>5</v>
      </c>
      <c r="ES24" s="432">
        <v>2.01E-2</v>
      </c>
      <c r="ET24" s="432">
        <v>50</v>
      </c>
      <c r="EU24" s="432">
        <v>4</v>
      </c>
      <c r="EV24" s="432">
        <v>0.08</v>
      </c>
      <c r="EW24" s="432">
        <v>2</v>
      </c>
      <c r="EX24" s="432">
        <v>2.5999999999999999E-3</v>
      </c>
      <c r="EY24" s="432">
        <v>800</v>
      </c>
      <c r="EZ24" s="432">
        <v>957</v>
      </c>
      <c r="FA24" s="432">
        <v>598</v>
      </c>
      <c r="FB24" s="432">
        <v>568</v>
      </c>
      <c r="FC24" s="432">
        <v>1.02</v>
      </c>
      <c r="FD24" s="432">
        <v>1.22</v>
      </c>
      <c r="FE24" s="432">
        <v>0.76280000000000003</v>
      </c>
      <c r="FF24" s="432">
        <v>29</v>
      </c>
      <c r="FG24" s="432">
        <v>43</v>
      </c>
      <c r="FH24" s="432">
        <v>36</v>
      </c>
      <c r="FI24" s="432">
        <v>0.05</v>
      </c>
      <c r="FJ24" s="432">
        <v>7.4999999999999997E-2</v>
      </c>
      <c r="FK24" s="432">
        <v>6.3399999999999998E-2</v>
      </c>
      <c r="FL24" s="432">
        <v>502</v>
      </c>
      <c r="FM24" s="432">
        <v>517</v>
      </c>
      <c r="FN24" s="432">
        <v>489</v>
      </c>
      <c r="FO24" s="432">
        <v>0.88239999999999996</v>
      </c>
      <c r="FP24" s="432">
        <v>0.90959999999999996</v>
      </c>
      <c r="FQ24" s="432">
        <v>0.8609</v>
      </c>
      <c r="FR24" s="432">
        <v>480</v>
      </c>
      <c r="FS24" s="432">
        <v>500</v>
      </c>
      <c r="FT24" s="432">
        <v>456</v>
      </c>
      <c r="FU24" s="432">
        <v>0.84360000000000002</v>
      </c>
      <c r="FV24" s="432">
        <v>0.87909999999999999</v>
      </c>
      <c r="FW24" s="432">
        <v>0.80279999999999996</v>
      </c>
      <c r="FX24" s="432">
        <v>461</v>
      </c>
      <c r="FY24" s="432">
        <v>492</v>
      </c>
      <c r="FZ24" s="432">
        <v>448</v>
      </c>
      <c r="GA24" s="432">
        <v>0.81069999999999998</v>
      </c>
      <c r="GB24" s="432">
        <v>0.86450000000000005</v>
      </c>
      <c r="GC24" s="432">
        <v>0.78869999999999996</v>
      </c>
      <c r="GD24" s="432">
        <v>417</v>
      </c>
      <c r="GE24" s="432">
        <v>466</v>
      </c>
      <c r="GF24" s="432">
        <v>398</v>
      </c>
      <c r="GG24" s="432">
        <v>0.73299999999999998</v>
      </c>
      <c r="GH24" s="432">
        <v>0.81889999999999996</v>
      </c>
      <c r="GI24" s="432">
        <v>0.70069999999999999</v>
      </c>
      <c r="GJ24" s="432">
        <v>426</v>
      </c>
      <c r="GK24" s="432">
        <v>483</v>
      </c>
      <c r="GL24" s="432">
        <v>373</v>
      </c>
      <c r="GM24" s="432">
        <v>0.75</v>
      </c>
      <c r="GN24" s="432">
        <v>0.84970000000000001</v>
      </c>
      <c r="GO24" s="432">
        <v>0.65669999999999995</v>
      </c>
      <c r="GP24" s="432">
        <v>522</v>
      </c>
      <c r="GQ24" s="432">
        <v>534</v>
      </c>
      <c r="GR24" s="432">
        <v>519</v>
      </c>
      <c r="GS24" s="432">
        <v>0.9173</v>
      </c>
      <c r="GT24" s="432">
        <v>0.94010000000000005</v>
      </c>
      <c r="GU24" s="432">
        <v>0.91369999999999996</v>
      </c>
      <c r="GV24" s="432">
        <v>471</v>
      </c>
      <c r="GW24" s="432">
        <v>503</v>
      </c>
      <c r="GX24" s="432">
        <v>420</v>
      </c>
      <c r="GY24" s="432">
        <v>0.82750000000000001</v>
      </c>
      <c r="GZ24" s="432">
        <v>0.88490000000000002</v>
      </c>
      <c r="HA24" s="432">
        <v>0.73939999999999995</v>
      </c>
      <c r="HB24" s="432">
        <v>284</v>
      </c>
      <c r="HC24" s="432">
        <v>341</v>
      </c>
      <c r="HD24" s="432">
        <v>335</v>
      </c>
      <c r="HE24" s="432">
        <v>0.5</v>
      </c>
      <c r="HF24" s="432">
        <v>0.6</v>
      </c>
      <c r="HG24" s="432">
        <v>0.58979999999999999</v>
      </c>
      <c r="HH24" s="432">
        <v>1</v>
      </c>
      <c r="HI24" s="432">
        <v>0.5</v>
      </c>
      <c r="HJ24" s="432">
        <v>1.6999999999999999E-3</v>
      </c>
      <c r="HK24" s="432">
        <v>0</v>
      </c>
      <c r="HL24" s="432"/>
      <c r="HM24" s="432">
        <v>0.9</v>
      </c>
      <c r="HN24" s="432">
        <v>0</v>
      </c>
      <c r="HO24" s="432">
        <v>0</v>
      </c>
      <c r="HP24" s="432">
        <v>0</v>
      </c>
      <c r="HQ24" s="432">
        <v>0</v>
      </c>
      <c r="HR24" s="432">
        <v>0</v>
      </c>
      <c r="HS24" s="432">
        <v>0</v>
      </c>
      <c r="HT24" s="432">
        <v>0</v>
      </c>
      <c r="HU24" s="432">
        <v>0</v>
      </c>
      <c r="HV24" s="432">
        <v>0.9</v>
      </c>
      <c r="HW24" s="432">
        <v>0</v>
      </c>
      <c r="HX24" s="432">
        <v>0</v>
      </c>
      <c r="HY24" s="432">
        <v>0</v>
      </c>
      <c r="HZ24" s="432">
        <v>0.9</v>
      </c>
      <c r="IA24" s="432">
        <v>0</v>
      </c>
      <c r="IB24" s="432">
        <v>0</v>
      </c>
      <c r="IC24" s="432">
        <v>0</v>
      </c>
      <c r="ID24" s="432">
        <v>0</v>
      </c>
      <c r="IE24" s="432">
        <v>0</v>
      </c>
      <c r="IF24" s="432">
        <v>0</v>
      </c>
      <c r="IG24" s="432">
        <v>0</v>
      </c>
      <c r="IH24" s="432">
        <v>0</v>
      </c>
      <c r="II24" s="432">
        <v>0</v>
      </c>
      <c r="IJ24" s="432">
        <v>0</v>
      </c>
      <c r="IK24" s="432">
        <v>0</v>
      </c>
      <c r="IL24" s="432">
        <v>0</v>
      </c>
      <c r="IM24" s="432">
        <v>0</v>
      </c>
      <c r="IN24" s="432">
        <v>0</v>
      </c>
      <c r="IO24" s="432">
        <v>0</v>
      </c>
      <c r="IP24" s="432">
        <v>0</v>
      </c>
      <c r="IQ24" s="432">
        <v>0</v>
      </c>
      <c r="IR24" s="432">
        <v>0</v>
      </c>
      <c r="IS24" s="432">
        <v>0</v>
      </c>
      <c r="IT24" s="432">
        <v>0</v>
      </c>
      <c r="IU24" s="432">
        <v>0</v>
      </c>
      <c r="IV24" s="432">
        <v>0</v>
      </c>
      <c r="IW24" s="432">
        <v>0</v>
      </c>
      <c r="IX24" s="432">
        <v>25</v>
      </c>
      <c r="IY24" s="432">
        <v>0</v>
      </c>
      <c r="IZ24" s="432">
        <v>0</v>
      </c>
      <c r="JA24" s="432">
        <v>0</v>
      </c>
      <c r="JB24" s="432">
        <v>0</v>
      </c>
      <c r="JC24" s="432">
        <v>0</v>
      </c>
      <c r="JD24" s="432">
        <v>0</v>
      </c>
      <c r="JE24" s="432">
        <v>0</v>
      </c>
      <c r="JF24" s="432">
        <v>0</v>
      </c>
      <c r="JG24" s="432">
        <v>0</v>
      </c>
      <c r="JH24" s="432">
        <v>13</v>
      </c>
      <c r="JI24" s="432">
        <v>0</v>
      </c>
      <c r="JJ24" s="432">
        <v>0</v>
      </c>
      <c r="JK24" s="432">
        <v>0</v>
      </c>
      <c r="JL24" s="432">
        <v>0</v>
      </c>
      <c r="JM24" s="432">
        <v>0</v>
      </c>
      <c r="JN24" s="432">
        <v>1</v>
      </c>
      <c r="JO24" s="432">
        <v>7.6899999999999996E-2</v>
      </c>
      <c r="JP24" s="432">
        <v>0</v>
      </c>
      <c r="JQ24" s="432">
        <v>0</v>
      </c>
      <c r="JR24" s="432" t="s">
        <v>1359</v>
      </c>
      <c r="JS24" s="432" t="s">
        <v>1360</v>
      </c>
      <c r="JT24" s="432" t="s">
        <v>1340</v>
      </c>
    </row>
    <row r="25" spans="1:280" x14ac:dyDescent="0.45">
      <c r="A25" s="432" t="s">
        <v>51</v>
      </c>
      <c r="B25" s="432" t="s">
        <v>87</v>
      </c>
      <c r="C25" s="432" t="s">
        <v>96</v>
      </c>
      <c r="D25" s="432" t="s">
        <v>97</v>
      </c>
      <c r="E25" s="432">
        <v>769</v>
      </c>
      <c r="F25" s="432">
        <v>87</v>
      </c>
      <c r="G25" s="432">
        <v>0.11310000000000001</v>
      </c>
      <c r="H25" s="432">
        <v>87</v>
      </c>
      <c r="I25" s="432">
        <v>761</v>
      </c>
      <c r="J25" s="432">
        <v>0.1143</v>
      </c>
      <c r="K25" s="432">
        <v>710</v>
      </c>
      <c r="L25" s="432">
        <v>731</v>
      </c>
      <c r="M25" s="432">
        <v>622</v>
      </c>
      <c r="N25" s="432">
        <v>0.92259999999999998</v>
      </c>
      <c r="O25" s="432">
        <v>0.95020000000000004</v>
      </c>
      <c r="P25" s="432">
        <v>0.80879999999999996</v>
      </c>
      <c r="Q25" s="432">
        <v>733</v>
      </c>
      <c r="R25" s="432">
        <v>747</v>
      </c>
      <c r="S25" s="432">
        <v>705</v>
      </c>
      <c r="T25" s="432">
        <v>0.95209999999999995</v>
      </c>
      <c r="U25" s="432">
        <v>0.97009999999999996</v>
      </c>
      <c r="V25" s="432">
        <v>0.91679999999999995</v>
      </c>
      <c r="W25" s="432">
        <v>730</v>
      </c>
      <c r="X25" s="432">
        <v>744</v>
      </c>
      <c r="Y25" s="432">
        <v>707</v>
      </c>
      <c r="Z25" s="432">
        <v>0.94889999999999997</v>
      </c>
      <c r="AA25" s="432">
        <v>0.96630000000000005</v>
      </c>
      <c r="AB25" s="432">
        <v>0.9194</v>
      </c>
      <c r="AC25" s="432">
        <v>723</v>
      </c>
      <c r="AD25" s="432">
        <v>737</v>
      </c>
      <c r="AE25" s="432">
        <v>688</v>
      </c>
      <c r="AF25" s="432">
        <v>0.93930000000000002</v>
      </c>
      <c r="AG25" s="432">
        <v>0.95799999999999996</v>
      </c>
      <c r="AH25" s="432">
        <v>0.89470000000000005</v>
      </c>
      <c r="AI25" s="432">
        <v>637</v>
      </c>
      <c r="AJ25" s="432">
        <v>673</v>
      </c>
      <c r="AK25" s="432">
        <v>533</v>
      </c>
      <c r="AL25" s="432">
        <v>0.82789999999999997</v>
      </c>
      <c r="AM25" s="432">
        <v>0.87409999999999999</v>
      </c>
      <c r="AN25" s="432">
        <v>0.69310000000000005</v>
      </c>
      <c r="AO25" s="432">
        <v>728</v>
      </c>
      <c r="AP25" s="432">
        <v>742</v>
      </c>
      <c r="AQ25" s="432">
        <v>698</v>
      </c>
      <c r="AR25" s="432">
        <v>0.94650000000000001</v>
      </c>
      <c r="AS25" s="432">
        <v>0.96409999999999996</v>
      </c>
      <c r="AT25" s="432">
        <v>0.90769999999999995</v>
      </c>
      <c r="AU25" s="432">
        <v>708</v>
      </c>
      <c r="AV25" s="432">
        <v>725</v>
      </c>
      <c r="AW25" s="432">
        <v>670</v>
      </c>
      <c r="AX25" s="432">
        <v>0.9194</v>
      </c>
      <c r="AY25" s="432">
        <v>0.94259999999999999</v>
      </c>
      <c r="AZ25" s="432">
        <v>0.87129999999999996</v>
      </c>
      <c r="BA25" s="432">
        <v>682</v>
      </c>
      <c r="BB25" s="432">
        <v>707</v>
      </c>
      <c r="BC25" s="432">
        <v>589</v>
      </c>
      <c r="BD25" s="432">
        <v>0.88660000000000005</v>
      </c>
      <c r="BE25" s="432">
        <v>0.91910000000000003</v>
      </c>
      <c r="BF25" s="432">
        <v>0.76590000000000003</v>
      </c>
      <c r="BG25" s="432">
        <v>718</v>
      </c>
      <c r="BH25" s="432">
        <v>739</v>
      </c>
      <c r="BI25" s="432">
        <v>620</v>
      </c>
      <c r="BJ25" s="432">
        <v>0.93330000000000002</v>
      </c>
      <c r="BK25" s="432">
        <v>0.96009999999999995</v>
      </c>
      <c r="BL25" s="432">
        <v>0.80620000000000003</v>
      </c>
      <c r="BM25" s="432">
        <v>423</v>
      </c>
      <c r="BN25" s="432">
        <v>500</v>
      </c>
      <c r="BO25" s="432">
        <v>403</v>
      </c>
      <c r="BP25" s="432">
        <v>0.55000000000000004</v>
      </c>
      <c r="BQ25" s="432">
        <v>0.65</v>
      </c>
      <c r="BR25" s="432">
        <v>0.52410000000000001</v>
      </c>
      <c r="BS25" s="432">
        <v>405</v>
      </c>
      <c r="BT25" s="432">
        <v>0.59379999999999999</v>
      </c>
      <c r="BU25" s="432">
        <v>75</v>
      </c>
      <c r="BV25" s="432">
        <v>0.86209999999999998</v>
      </c>
      <c r="BW25" s="432">
        <v>514</v>
      </c>
      <c r="BX25" s="432">
        <v>547</v>
      </c>
      <c r="BY25" s="432">
        <v>480</v>
      </c>
      <c r="BZ25" s="432">
        <v>0.66779999999999995</v>
      </c>
      <c r="CA25" s="432">
        <v>0.71120000000000005</v>
      </c>
      <c r="CB25" s="432">
        <v>0.62419999999999998</v>
      </c>
      <c r="CC25" s="432">
        <v>343</v>
      </c>
      <c r="CD25" s="432">
        <v>0.50290000000000001</v>
      </c>
      <c r="CE25" s="432">
        <v>75</v>
      </c>
      <c r="CF25" s="432">
        <v>0.86209999999999998</v>
      </c>
      <c r="CG25" s="432">
        <v>544</v>
      </c>
      <c r="CH25" s="432">
        <v>585</v>
      </c>
      <c r="CI25" s="432">
        <v>418</v>
      </c>
      <c r="CJ25" s="432">
        <v>0.70689999999999997</v>
      </c>
      <c r="CK25" s="432">
        <v>0.75949999999999995</v>
      </c>
      <c r="CL25" s="432">
        <v>0.54359999999999997</v>
      </c>
      <c r="CM25" s="432">
        <v>450</v>
      </c>
      <c r="CN25" s="432">
        <v>484</v>
      </c>
      <c r="CO25" s="432">
        <v>266</v>
      </c>
      <c r="CP25" s="432">
        <v>0.58450000000000002</v>
      </c>
      <c r="CQ25" s="432">
        <v>0.62880000000000003</v>
      </c>
      <c r="CR25" s="432">
        <v>0.34589999999999999</v>
      </c>
      <c r="CS25" s="432">
        <v>90</v>
      </c>
      <c r="CT25" s="432">
        <v>0.13200000000000001</v>
      </c>
      <c r="CU25" s="432">
        <v>34</v>
      </c>
      <c r="CV25" s="432">
        <v>0.39079999999999998</v>
      </c>
      <c r="CW25" s="432">
        <v>224</v>
      </c>
      <c r="CX25" s="432">
        <v>270</v>
      </c>
      <c r="CY25" s="432">
        <v>124</v>
      </c>
      <c r="CZ25" s="432">
        <v>0.28999999999999998</v>
      </c>
      <c r="DA25" s="432">
        <v>0.35</v>
      </c>
      <c r="DB25" s="432">
        <v>0.16120000000000001</v>
      </c>
      <c r="DC25" s="432">
        <v>462</v>
      </c>
      <c r="DD25" s="432">
        <v>539</v>
      </c>
      <c r="DE25" s="432">
        <v>16</v>
      </c>
      <c r="DF25" s="432">
        <v>0.6</v>
      </c>
      <c r="DG25" s="432">
        <v>0.7</v>
      </c>
      <c r="DH25" s="432">
        <v>2.0799999999999999E-2</v>
      </c>
      <c r="DI25" s="432">
        <v>217</v>
      </c>
      <c r="DJ25" s="432">
        <v>114</v>
      </c>
      <c r="DK25" s="432">
        <v>125</v>
      </c>
      <c r="DL25" s="432">
        <v>134</v>
      </c>
      <c r="DM25" s="432">
        <v>0.52500000000000002</v>
      </c>
      <c r="DN25" s="432">
        <v>0.57499999999999996</v>
      </c>
      <c r="DO25" s="432">
        <v>0.61750000000000005</v>
      </c>
      <c r="DP25" s="432">
        <v>539</v>
      </c>
      <c r="DQ25" s="432">
        <v>577</v>
      </c>
      <c r="DR25" s="432">
        <v>4</v>
      </c>
      <c r="DS25" s="432">
        <v>0.7</v>
      </c>
      <c r="DT25" s="432">
        <v>0.75</v>
      </c>
      <c r="DU25" s="432">
        <v>5.1999999999999998E-3</v>
      </c>
      <c r="DV25" s="432">
        <v>0</v>
      </c>
      <c r="DW25" s="432">
        <v>3.7499999999999999E-2</v>
      </c>
      <c r="DX25" s="432">
        <v>7.4999999999999997E-2</v>
      </c>
      <c r="DY25" s="432">
        <v>0</v>
      </c>
      <c r="DZ25" s="432">
        <v>4</v>
      </c>
      <c r="EA25" s="432">
        <v>7.4999999999999997E-2</v>
      </c>
      <c r="EB25" s="432">
        <v>0.15</v>
      </c>
      <c r="EC25" s="432">
        <v>5.1999999999999998E-3</v>
      </c>
      <c r="ED25" s="432">
        <v>0</v>
      </c>
      <c r="EE25" s="432">
        <v>0</v>
      </c>
      <c r="EF25" s="432">
        <v>0</v>
      </c>
      <c r="EG25" s="432">
        <v>0</v>
      </c>
      <c r="EH25" s="432">
        <v>107</v>
      </c>
      <c r="EI25" s="432">
        <v>0</v>
      </c>
      <c r="EJ25" s="432">
        <v>5.0000000000000001E-3</v>
      </c>
      <c r="EK25" s="432">
        <v>0.01</v>
      </c>
      <c r="EL25" s="432">
        <v>0</v>
      </c>
      <c r="EM25" s="432">
        <v>135</v>
      </c>
      <c r="EN25" s="432">
        <v>0.05</v>
      </c>
      <c r="EO25" s="432">
        <v>0.15</v>
      </c>
      <c r="EP25" s="432">
        <v>0.17560000000000001</v>
      </c>
      <c r="EQ25" s="432">
        <v>255</v>
      </c>
      <c r="ER25" s="432">
        <v>13</v>
      </c>
      <c r="ES25" s="432">
        <v>5.0999999999999997E-2</v>
      </c>
      <c r="ET25" s="432">
        <v>52</v>
      </c>
      <c r="EU25" s="432">
        <v>12</v>
      </c>
      <c r="EV25" s="432">
        <v>0.23080000000000001</v>
      </c>
      <c r="EW25" s="432">
        <v>1</v>
      </c>
      <c r="EX25" s="432">
        <v>1.2999999999999999E-3</v>
      </c>
      <c r="EY25" s="432">
        <v>769</v>
      </c>
      <c r="EZ25" s="432">
        <v>923</v>
      </c>
      <c r="FA25" s="432">
        <v>157</v>
      </c>
      <c r="FB25" s="432">
        <v>145</v>
      </c>
      <c r="FC25" s="432">
        <v>1</v>
      </c>
      <c r="FD25" s="432">
        <v>1.2</v>
      </c>
      <c r="FE25" s="432">
        <v>0.20419999999999999</v>
      </c>
      <c r="FF25" s="432">
        <v>8</v>
      </c>
      <c r="FG25" s="432">
        <v>11</v>
      </c>
      <c r="FH25" s="432">
        <v>0</v>
      </c>
      <c r="FI25" s="432">
        <v>0.05</v>
      </c>
      <c r="FJ25" s="432">
        <v>7.4999999999999997E-2</v>
      </c>
      <c r="FK25" s="432">
        <v>0</v>
      </c>
      <c r="FL25" s="432">
        <v>128</v>
      </c>
      <c r="FM25" s="432">
        <v>132</v>
      </c>
      <c r="FN25" s="432">
        <v>115</v>
      </c>
      <c r="FO25" s="432">
        <v>0.88239999999999996</v>
      </c>
      <c r="FP25" s="432">
        <v>0.90959999999999996</v>
      </c>
      <c r="FQ25" s="432">
        <v>0.79310000000000003</v>
      </c>
      <c r="FR25" s="432">
        <v>123</v>
      </c>
      <c r="FS25" s="432">
        <v>128</v>
      </c>
      <c r="FT25" s="432">
        <v>98</v>
      </c>
      <c r="FU25" s="432">
        <v>0.84360000000000002</v>
      </c>
      <c r="FV25" s="432">
        <v>0.87909999999999999</v>
      </c>
      <c r="FW25" s="432">
        <v>0.67589999999999995</v>
      </c>
      <c r="FX25" s="432">
        <v>118</v>
      </c>
      <c r="FY25" s="432">
        <v>126</v>
      </c>
      <c r="FZ25" s="432">
        <v>76</v>
      </c>
      <c r="GA25" s="432">
        <v>0.81069999999999998</v>
      </c>
      <c r="GB25" s="432">
        <v>0.86450000000000005</v>
      </c>
      <c r="GC25" s="432">
        <v>0.52410000000000001</v>
      </c>
      <c r="GD25" s="432">
        <v>107</v>
      </c>
      <c r="GE25" s="432">
        <v>119</v>
      </c>
      <c r="GF25" s="432">
        <v>22</v>
      </c>
      <c r="GG25" s="432">
        <v>0.73299999999999998</v>
      </c>
      <c r="GH25" s="432">
        <v>0.81889999999999996</v>
      </c>
      <c r="GI25" s="432">
        <v>0.1517</v>
      </c>
      <c r="GJ25" s="432">
        <v>109</v>
      </c>
      <c r="GK25" s="432">
        <v>124</v>
      </c>
      <c r="GL25" s="432">
        <v>5</v>
      </c>
      <c r="GM25" s="432">
        <v>0.75</v>
      </c>
      <c r="GN25" s="432">
        <v>0.84970000000000001</v>
      </c>
      <c r="GO25" s="432">
        <v>3.4500000000000003E-2</v>
      </c>
      <c r="GP25" s="432">
        <v>134</v>
      </c>
      <c r="GQ25" s="432">
        <v>137</v>
      </c>
      <c r="GR25" s="432">
        <v>125</v>
      </c>
      <c r="GS25" s="432">
        <v>0.9173</v>
      </c>
      <c r="GT25" s="432">
        <v>0.94010000000000005</v>
      </c>
      <c r="GU25" s="432">
        <v>0.86209999999999998</v>
      </c>
      <c r="GV25" s="432">
        <v>120</v>
      </c>
      <c r="GW25" s="432">
        <v>129</v>
      </c>
      <c r="GX25" s="432">
        <v>59</v>
      </c>
      <c r="GY25" s="432">
        <v>0.82750000000000001</v>
      </c>
      <c r="GZ25" s="432">
        <v>0.88490000000000002</v>
      </c>
      <c r="HA25" s="432">
        <v>0.40689999999999998</v>
      </c>
      <c r="HB25" s="432">
        <v>73</v>
      </c>
      <c r="HC25" s="432">
        <v>87</v>
      </c>
      <c r="HD25" s="432">
        <v>2</v>
      </c>
      <c r="HE25" s="432">
        <v>0.5</v>
      </c>
      <c r="HF25" s="432">
        <v>0.6</v>
      </c>
      <c r="HG25" s="432">
        <v>1.38E-2</v>
      </c>
      <c r="HH25" s="432">
        <v>0</v>
      </c>
      <c r="HI25" s="432">
        <v>0.5</v>
      </c>
      <c r="HJ25" s="432">
        <v>0</v>
      </c>
      <c r="HK25" s="432">
        <v>0</v>
      </c>
      <c r="HL25" s="432"/>
      <c r="HM25" s="432">
        <v>0.9</v>
      </c>
      <c r="HN25" s="432">
        <v>1</v>
      </c>
      <c r="HO25" s="432">
        <v>0</v>
      </c>
      <c r="HP25" s="432">
        <v>0</v>
      </c>
      <c r="HQ25" s="432">
        <v>0</v>
      </c>
      <c r="HR25" s="432">
        <v>0</v>
      </c>
      <c r="HS25" s="432">
        <v>0</v>
      </c>
      <c r="HT25" s="432">
        <v>0</v>
      </c>
      <c r="HU25" s="432">
        <v>0</v>
      </c>
      <c r="HV25" s="432">
        <v>0.9</v>
      </c>
      <c r="HW25" s="432">
        <v>0</v>
      </c>
      <c r="HX25" s="432">
        <v>0</v>
      </c>
      <c r="HY25" s="432">
        <v>0</v>
      </c>
      <c r="HZ25" s="432">
        <v>0.9</v>
      </c>
      <c r="IA25" s="432">
        <v>1</v>
      </c>
      <c r="IB25" s="432">
        <v>0</v>
      </c>
      <c r="IC25" s="432">
        <v>0</v>
      </c>
      <c r="ID25" s="432">
        <v>0</v>
      </c>
      <c r="IE25" s="432">
        <v>0</v>
      </c>
      <c r="IF25" s="432">
        <v>0</v>
      </c>
      <c r="IG25" s="432">
        <v>0</v>
      </c>
      <c r="IH25" s="432">
        <v>0</v>
      </c>
      <c r="II25" s="432">
        <v>0</v>
      </c>
      <c r="IJ25" s="432">
        <v>0</v>
      </c>
      <c r="IK25" s="432">
        <v>0</v>
      </c>
      <c r="IL25" s="432">
        <v>0</v>
      </c>
      <c r="IM25" s="432">
        <v>0</v>
      </c>
      <c r="IN25" s="432">
        <v>0</v>
      </c>
      <c r="IO25" s="432">
        <v>0</v>
      </c>
      <c r="IP25" s="432">
        <v>0</v>
      </c>
      <c r="IQ25" s="432">
        <v>0</v>
      </c>
      <c r="IR25" s="432">
        <v>0</v>
      </c>
      <c r="IS25" s="432">
        <v>0</v>
      </c>
      <c r="IT25" s="432">
        <v>0</v>
      </c>
      <c r="IU25" s="432">
        <v>0</v>
      </c>
      <c r="IV25" s="432">
        <v>0</v>
      </c>
      <c r="IW25" s="432">
        <v>0</v>
      </c>
      <c r="IX25" s="432">
        <v>24</v>
      </c>
      <c r="IY25" s="432">
        <v>1</v>
      </c>
      <c r="IZ25" s="432">
        <v>4.1700000000000001E-2</v>
      </c>
      <c r="JA25" s="432">
        <v>0</v>
      </c>
      <c r="JB25" s="432">
        <v>0</v>
      </c>
      <c r="JC25" s="432">
        <v>0</v>
      </c>
      <c r="JD25" s="432">
        <v>2</v>
      </c>
      <c r="JE25" s="432">
        <v>8.3299999999999999E-2</v>
      </c>
      <c r="JF25" s="432">
        <v>0</v>
      </c>
      <c r="JG25" s="432">
        <v>0</v>
      </c>
      <c r="JH25" s="432">
        <v>13</v>
      </c>
      <c r="JI25" s="432">
        <v>0</v>
      </c>
      <c r="JJ25" s="432">
        <v>0</v>
      </c>
      <c r="JK25" s="432">
        <v>0</v>
      </c>
      <c r="JL25" s="432">
        <v>0</v>
      </c>
      <c r="JM25" s="432">
        <v>0</v>
      </c>
      <c r="JN25" s="432">
        <v>0</v>
      </c>
      <c r="JO25" s="432">
        <v>0</v>
      </c>
      <c r="JP25" s="432">
        <v>0</v>
      </c>
      <c r="JQ25" s="432">
        <v>0</v>
      </c>
      <c r="JR25" s="432" t="s">
        <v>1359</v>
      </c>
      <c r="JS25" s="432" t="s">
        <v>1360</v>
      </c>
      <c r="JT25" s="432" t="s">
        <v>1340</v>
      </c>
    </row>
    <row r="26" spans="1:280" x14ac:dyDescent="0.45">
      <c r="A26" s="432" t="s">
        <v>51</v>
      </c>
      <c r="B26" s="432" t="s">
        <v>87</v>
      </c>
      <c r="C26" s="432" t="s">
        <v>98</v>
      </c>
      <c r="D26" s="432" t="s">
        <v>99</v>
      </c>
      <c r="E26" s="432">
        <v>393</v>
      </c>
      <c r="F26" s="432">
        <v>120</v>
      </c>
      <c r="G26" s="432">
        <v>0.30530000000000002</v>
      </c>
      <c r="H26" s="432">
        <v>122</v>
      </c>
      <c r="I26" s="432">
        <v>391</v>
      </c>
      <c r="J26" s="432">
        <v>0.312</v>
      </c>
      <c r="K26" s="432">
        <v>363</v>
      </c>
      <c r="L26" s="432">
        <v>374</v>
      </c>
      <c r="M26" s="432">
        <v>386</v>
      </c>
      <c r="N26" s="432">
        <v>0.92259999999999998</v>
      </c>
      <c r="O26" s="432">
        <v>0.95020000000000004</v>
      </c>
      <c r="P26" s="432">
        <v>0.98219999999999996</v>
      </c>
      <c r="Q26" s="432">
        <v>375</v>
      </c>
      <c r="R26" s="432">
        <v>382</v>
      </c>
      <c r="S26" s="432">
        <v>375</v>
      </c>
      <c r="T26" s="432">
        <v>0.95209999999999995</v>
      </c>
      <c r="U26" s="432">
        <v>0.97009999999999996</v>
      </c>
      <c r="V26" s="432">
        <v>0.95420000000000005</v>
      </c>
      <c r="W26" s="432">
        <v>373</v>
      </c>
      <c r="X26" s="432">
        <v>380</v>
      </c>
      <c r="Y26" s="432">
        <v>372</v>
      </c>
      <c r="Z26" s="432">
        <v>0.94889999999999997</v>
      </c>
      <c r="AA26" s="432">
        <v>0.96630000000000005</v>
      </c>
      <c r="AB26" s="432">
        <v>0.9466</v>
      </c>
      <c r="AC26" s="432">
        <v>370</v>
      </c>
      <c r="AD26" s="432">
        <v>377</v>
      </c>
      <c r="AE26" s="432">
        <v>372</v>
      </c>
      <c r="AF26" s="432">
        <v>0.93930000000000002</v>
      </c>
      <c r="AG26" s="432">
        <v>0.95799999999999996</v>
      </c>
      <c r="AH26" s="432">
        <v>0.9466</v>
      </c>
      <c r="AI26" s="432">
        <v>326</v>
      </c>
      <c r="AJ26" s="432">
        <v>344</v>
      </c>
      <c r="AK26" s="432">
        <v>347</v>
      </c>
      <c r="AL26" s="432">
        <v>0.82789999999999997</v>
      </c>
      <c r="AM26" s="432">
        <v>0.87409999999999999</v>
      </c>
      <c r="AN26" s="432">
        <v>0.88300000000000001</v>
      </c>
      <c r="AO26" s="432">
        <v>372</v>
      </c>
      <c r="AP26" s="432">
        <v>379</v>
      </c>
      <c r="AQ26" s="432">
        <v>375</v>
      </c>
      <c r="AR26" s="432">
        <v>0.94650000000000001</v>
      </c>
      <c r="AS26" s="432">
        <v>0.96409999999999996</v>
      </c>
      <c r="AT26" s="432">
        <v>0.95420000000000005</v>
      </c>
      <c r="AU26" s="432">
        <v>362</v>
      </c>
      <c r="AV26" s="432">
        <v>371</v>
      </c>
      <c r="AW26" s="432">
        <v>342</v>
      </c>
      <c r="AX26" s="432">
        <v>0.9194</v>
      </c>
      <c r="AY26" s="432">
        <v>0.94259999999999999</v>
      </c>
      <c r="AZ26" s="432">
        <v>0.87019999999999997</v>
      </c>
      <c r="BA26" s="432">
        <v>349</v>
      </c>
      <c r="BB26" s="432">
        <v>362</v>
      </c>
      <c r="BC26" s="432">
        <v>361</v>
      </c>
      <c r="BD26" s="432">
        <v>0.88660000000000005</v>
      </c>
      <c r="BE26" s="432">
        <v>0.91910000000000003</v>
      </c>
      <c r="BF26" s="432">
        <v>0.91859999999999997</v>
      </c>
      <c r="BG26" s="432">
        <v>367</v>
      </c>
      <c r="BH26" s="432">
        <v>378</v>
      </c>
      <c r="BI26" s="432">
        <v>388</v>
      </c>
      <c r="BJ26" s="432">
        <v>0.93330000000000002</v>
      </c>
      <c r="BK26" s="432">
        <v>0.96009999999999995</v>
      </c>
      <c r="BL26" s="432">
        <v>0.98729999999999996</v>
      </c>
      <c r="BM26" s="432">
        <v>217</v>
      </c>
      <c r="BN26" s="432">
        <v>256</v>
      </c>
      <c r="BO26" s="432">
        <v>309</v>
      </c>
      <c r="BP26" s="432">
        <v>0.55000000000000004</v>
      </c>
      <c r="BQ26" s="432">
        <v>0.65</v>
      </c>
      <c r="BR26" s="432">
        <v>0.7863</v>
      </c>
      <c r="BS26" s="432">
        <v>143</v>
      </c>
      <c r="BT26" s="432">
        <v>0.52380000000000004</v>
      </c>
      <c r="BU26" s="432">
        <v>101</v>
      </c>
      <c r="BV26" s="432">
        <v>0.8417</v>
      </c>
      <c r="BW26" s="432">
        <v>263</v>
      </c>
      <c r="BX26" s="432">
        <v>280</v>
      </c>
      <c r="BY26" s="432">
        <v>244</v>
      </c>
      <c r="BZ26" s="432">
        <v>0.66779999999999995</v>
      </c>
      <c r="CA26" s="432">
        <v>0.71120000000000005</v>
      </c>
      <c r="CB26" s="432">
        <v>0.62090000000000001</v>
      </c>
      <c r="CC26" s="432">
        <v>212</v>
      </c>
      <c r="CD26" s="432">
        <v>0.77659999999999996</v>
      </c>
      <c r="CE26" s="432">
        <v>106</v>
      </c>
      <c r="CF26" s="432">
        <v>0.88329999999999997</v>
      </c>
      <c r="CG26" s="432">
        <v>278</v>
      </c>
      <c r="CH26" s="432">
        <v>299</v>
      </c>
      <c r="CI26" s="432">
        <v>318</v>
      </c>
      <c r="CJ26" s="432">
        <v>0.70689999999999997</v>
      </c>
      <c r="CK26" s="432">
        <v>0.75949999999999995</v>
      </c>
      <c r="CL26" s="432">
        <v>0.80920000000000003</v>
      </c>
      <c r="CM26" s="432">
        <v>230</v>
      </c>
      <c r="CN26" s="432">
        <v>248</v>
      </c>
      <c r="CO26" s="432">
        <v>169</v>
      </c>
      <c r="CP26" s="432">
        <v>0.58450000000000002</v>
      </c>
      <c r="CQ26" s="432">
        <v>0.62880000000000003</v>
      </c>
      <c r="CR26" s="432">
        <v>0.43</v>
      </c>
      <c r="CS26" s="432">
        <v>44</v>
      </c>
      <c r="CT26" s="432">
        <v>0.16120000000000001</v>
      </c>
      <c r="CU26" s="432">
        <v>54</v>
      </c>
      <c r="CV26" s="432">
        <v>0.45</v>
      </c>
      <c r="CW26" s="432">
        <v>114</v>
      </c>
      <c r="CX26" s="432">
        <v>138</v>
      </c>
      <c r="CY26" s="432">
        <v>98</v>
      </c>
      <c r="CZ26" s="432">
        <v>0.28999999999999998</v>
      </c>
      <c r="DA26" s="432">
        <v>0.35</v>
      </c>
      <c r="DB26" s="432">
        <v>0.24940000000000001</v>
      </c>
      <c r="DC26" s="432">
        <v>236</v>
      </c>
      <c r="DD26" s="432">
        <v>276</v>
      </c>
      <c r="DE26" s="432">
        <v>353</v>
      </c>
      <c r="DF26" s="432">
        <v>0.6</v>
      </c>
      <c r="DG26" s="432">
        <v>0.7</v>
      </c>
      <c r="DH26" s="432">
        <v>0.8982</v>
      </c>
      <c r="DI26" s="432">
        <v>112</v>
      </c>
      <c r="DJ26" s="432">
        <v>59</v>
      </c>
      <c r="DK26" s="432">
        <v>65</v>
      </c>
      <c r="DL26" s="432">
        <v>70</v>
      </c>
      <c r="DM26" s="432">
        <v>0.52500000000000002</v>
      </c>
      <c r="DN26" s="432">
        <v>0.57499999999999996</v>
      </c>
      <c r="DO26" s="432">
        <v>0.625</v>
      </c>
      <c r="DP26" s="432">
        <v>276</v>
      </c>
      <c r="DQ26" s="432">
        <v>295</v>
      </c>
      <c r="DR26" s="432">
        <v>2</v>
      </c>
      <c r="DS26" s="432">
        <v>0.7</v>
      </c>
      <c r="DT26" s="432">
        <v>0.75</v>
      </c>
      <c r="DU26" s="432">
        <v>5.1000000000000004E-3</v>
      </c>
      <c r="DV26" s="432">
        <v>0</v>
      </c>
      <c r="DW26" s="432">
        <v>3.7499999999999999E-2</v>
      </c>
      <c r="DX26" s="432">
        <v>7.4999999999999997E-2</v>
      </c>
      <c r="DY26" s="432">
        <v>0</v>
      </c>
      <c r="DZ26" s="432">
        <v>38</v>
      </c>
      <c r="EA26" s="432">
        <v>7.4999999999999997E-2</v>
      </c>
      <c r="EB26" s="432">
        <v>0.15</v>
      </c>
      <c r="EC26" s="432">
        <v>0.11700000000000001</v>
      </c>
      <c r="ED26" s="432">
        <v>0</v>
      </c>
      <c r="EE26" s="432">
        <v>0</v>
      </c>
      <c r="EF26" s="432">
        <v>0</v>
      </c>
      <c r="EG26" s="432">
        <v>0</v>
      </c>
      <c r="EH26" s="432">
        <v>51</v>
      </c>
      <c r="EI26" s="432">
        <v>0</v>
      </c>
      <c r="EJ26" s="432">
        <v>5.0000000000000001E-3</v>
      </c>
      <c r="EK26" s="432">
        <v>0.01</v>
      </c>
      <c r="EL26" s="432">
        <v>0</v>
      </c>
      <c r="EM26" s="432">
        <v>14</v>
      </c>
      <c r="EN26" s="432">
        <v>0.05</v>
      </c>
      <c r="EO26" s="432">
        <v>0.15</v>
      </c>
      <c r="EP26" s="432">
        <v>3.56E-2</v>
      </c>
      <c r="EQ26" s="432">
        <v>100</v>
      </c>
      <c r="ER26" s="432">
        <v>87</v>
      </c>
      <c r="ES26" s="432">
        <v>0.87</v>
      </c>
      <c r="ET26" s="432">
        <v>43</v>
      </c>
      <c r="EU26" s="432">
        <v>0</v>
      </c>
      <c r="EV26" s="432">
        <v>0</v>
      </c>
      <c r="EW26" s="432">
        <v>0</v>
      </c>
      <c r="EX26" s="432">
        <v>0</v>
      </c>
      <c r="EY26" s="432">
        <v>374</v>
      </c>
      <c r="EZ26" s="432">
        <v>452</v>
      </c>
      <c r="FA26" s="432">
        <v>391</v>
      </c>
      <c r="FB26" s="432">
        <v>365</v>
      </c>
      <c r="FC26" s="432">
        <v>0.95</v>
      </c>
      <c r="FD26" s="432">
        <v>1.1499999999999999</v>
      </c>
      <c r="FE26" s="432">
        <v>0.99490000000000001</v>
      </c>
      <c r="FF26" s="432">
        <v>19</v>
      </c>
      <c r="FG26" s="432">
        <v>28</v>
      </c>
      <c r="FH26" s="432">
        <v>3</v>
      </c>
      <c r="FI26" s="432">
        <v>0.05</v>
      </c>
      <c r="FJ26" s="432">
        <v>7.4999999999999997E-2</v>
      </c>
      <c r="FK26" s="432">
        <v>8.2000000000000007E-3</v>
      </c>
      <c r="FL26" s="432">
        <v>323</v>
      </c>
      <c r="FM26" s="432">
        <v>333</v>
      </c>
      <c r="FN26" s="432">
        <v>334</v>
      </c>
      <c r="FO26" s="432">
        <v>0.88239999999999996</v>
      </c>
      <c r="FP26" s="432">
        <v>0.90959999999999996</v>
      </c>
      <c r="FQ26" s="432">
        <v>0.91510000000000002</v>
      </c>
      <c r="FR26" s="432">
        <v>308</v>
      </c>
      <c r="FS26" s="432">
        <v>321</v>
      </c>
      <c r="FT26" s="432">
        <v>320</v>
      </c>
      <c r="FU26" s="432">
        <v>0.84360000000000002</v>
      </c>
      <c r="FV26" s="432">
        <v>0.87909999999999999</v>
      </c>
      <c r="FW26" s="432">
        <v>0.87670000000000003</v>
      </c>
      <c r="FX26" s="432">
        <v>296</v>
      </c>
      <c r="FY26" s="432">
        <v>316</v>
      </c>
      <c r="FZ26" s="432">
        <v>356</v>
      </c>
      <c r="GA26" s="432">
        <v>0.81069999999999998</v>
      </c>
      <c r="GB26" s="432">
        <v>0.86450000000000005</v>
      </c>
      <c r="GC26" s="432">
        <v>0.97529999999999994</v>
      </c>
      <c r="GD26" s="432">
        <v>268</v>
      </c>
      <c r="GE26" s="432">
        <v>299</v>
      </c>
      <c r="GF26" s="432">
        <v>338</v>
      </c>
      <c r="GG26" s="432">
        <v>0.73299999999999998</v>
      </c>
      <c r="GH26" s="432">
        <v>0.81889999999999996</v>
      </c>
      <c r="GI26" s="432">
        <v>0.92600000000000005</v>
      </c>
      <c r="GJ26" s="432">
        <v>274</v>
      </c>
      <c r="GK26" s="432">
        <v>311</v>
      </c>
      <c r="GL26" s="432">
        <v>333</v>
      </c>
      <c r="GM26" s="432">
        <v>0.75</v>
      </c>
      <c r="GN26" s="432">
        <v>0.84970000000000001</v>
      </c>
      <c r="GO26" s="432">
        <v>0.9123</v>
      </c>
      <c r="GP26" s="432">
        <v>335</v>
      </c>
      <c r="GQ26" s="432">
        <v>344</v>
      </c>
      <c r="GR26" s="432">
        <v>341</v>
      </c>
      <c r="GS26" s="432">
        <v>0.9173</v>
      </c>
      <c r="GT26" s="432">
        <v>0.94010000000000005</v>
      </c>
      <c r="GU26" s="432">
        <v>0.93420000000000003</v>
      </c>
      <c r="GV26" s="432">
        <v>303</v>
      </c>
      <c r="GW26" s="432">
        <v>323</v>
      </c>
      <c r="GX26" s="432">
        <v>340</v>
      </c>
      <c r="GY26" s="432">
        <v>0.82750000000000001</v>
      </c>
      <c r="GZ26" s="432">
        <v>0.88490000000000002</v>
      </c>
      <c r="HA26" s="432">
        <v>0.93149999999999999</v>
      </c>
      <c r="HB26" s="432">
        <v>183</v>
      </c>
      <c r="HC26" s="432">
        <v>219</v>
      </c>
      <c r="HD26" s="432">
        <v>287</v>
      </c>
      <c r="HE26" s="432">
        <v>0.5</v>
      </c>
      <c r="HF26" s="432">
        <v>0.6</v>
      </c>
      <c r="HG26" s="432">
        <v>0.7863</v>
      </c>
      <c r="HH26" s="432">
        <v>0</v>
      </c>
      <c r="HI26" s="432">
        <v>0.5</v>
      </c>
      <c r="HJ26" s="432">
        <v>0</v>
      </c>
      <c r="HK26" s="432">
        <v>0</v>
      </c>
      <c r="HL26" s="432"/>
      <c r="HM26" s="432">
        <v>0.9</v>
      </c>
      <c r="HN26" s="432">
        <v>0</v>
      </c>
      <c r="HO26" s="432">
        <v>0</v>
      </c>
      <c r="HP26" s="432">
        <v>0</v>
      </c>
      <c r="HQ26" s="432">
        <v>0</v>
      </c>
      <c r="HR26" s="432">
        <v>0</v>
      </c>
      <c r="HS26" s="432">
        <v>0</v>
      </c>
      <c r="HT26" s="432">
        <v>0</v>
      </c>
      <c r="HU26" s="432">
        <v>0</v>
      </c>
      <c r="HV26" s="432">
        <v>0.9</v>
      </c>
      <c r="HW26" s="432">
        <v>0</v>
      </c>
      <c r="HX26" s="432">
        <v>0</v>
      </c>
      <c r="HY26" s="432">
        <v>0</v>
      </c>
      <c r="HZ26" s="432">
        <v>0.9</v>
      </c>
      <c r="IA26" s="432">
        <v>0</v>
      </c>
      <c r="IB26" s="432">
        <v>0</v>
      </c>
      <c r="IC26" s="432">
        <v>0</v>
      </c>
      <c r="ID26" s="432">
        <v>0</v>
      </c>
      <c r="IE26" s="432">
        <v>0</v>
      </c>
      <c r="IF26" s="432">
        <v>0</v>
      </c>
      <c r="IG26" s="432">
        <v>0</v>
      </c>
      <c r="IH26" s="432">
        <v>0</v>
      </c>
      <c r="II26" s="432">
        <v>0</v>
      </c>
      <c r="IJ26" s="432">
        <v>0</v>
      </c>
      <c r="IK26" s="432">
        <v>0</v>
      </c>
      <c r="IL26" s="432">
        <v>0</v>
      </c>
      <c r="IM26" s="432">
        <v>0</v>
      </c>
      <c r="IN26" s="432">
        <v>0</v>
      </c>
      <c r="IO26" s="432">
        <v>0</v>
      </c>
      <c r="IP26" s="432">
        <v>0</v>
      </c>
      <c r="IQ26" s="432">
        <v>0</v>
      </c>
      <c r="IR26" s="432">
        <v>0</v>
      </c>
      <c r="IS26" s="432">
        <v>0</v>
      </c>
      <c r="IT26" s="432">
        <v>0</v>
      </c>
      <c r="IU26" s="432">
        <v>0</v>
      </c>
      <c r="IV26" s="432">
        <v>0</v>
      </c>
      <c r="IW26" s="432">
        <v>0</v>
      </c>
      <c r="IX26" s="432">
        <v>22</v>
      </c>
      <c r="IY26" s="432">
        <v>0</v>
      </c>
      <c r="IZ26" s="432">
        <v>0</v>
      </c>
      <c r="JA26" s="432">
        <v>0</v>
      </c>
      <c r="JB26" s="432">
        <v>0</v>
      </c>
      <c r="JC26" s="432">
        <v>0</v>
      </c>
      <c r="JD26" s="432">
        <v>1</v>
      </c>
      <c r="JE26" s="432">
        <v>4.5499999999999999E-2</v>
      </c>
      <c r="JF26" s="432">
        <v>0</v>
      </c>
      <c r="JG26" s="432">
        <v>0</v>
      </c>
      <c r="JH26" s="432">
        <v>8</v>
      </c>
      <c r="JI26" s="432">
        <v>0</v>
      </c>
      <c r="JJ26" s="432">
        <v>0</v>
      </c>
      <c r="JK26" s="432">
        <v>0</v>
      </c>
      <c r="JL26" s="432">
        <v>0</v>
      </c>
      <c r="JM26" s="432">
        <v>0</v>
      </c>
      <c r="JN26" s="432">
        <v>0</v>
      </c>
      <c r="JO26" s="432">
        <v>0</v>
      </c>
      <c r="JP26" s="432">
        <v>0</v>
      </c>
      <c r="JQ26" s="432">
        <v>0</v>
      </c>
      <c r="JR26" s="432" t="s">
        <v>1359</v>
      </c>
      <c r="JS26" s="432" t="s">
        <v>1360</v>
      </c>
      <c r="JT26" s="432" t="s">
        <v>1340</v>
      </c>
    </row>
    <row r="27" spans="1:280" x14ac:dyDescent="0.45">
      <c r="A27" s="432" t="s">
        <v>51</v>
      </c>
      <c r="B27" s="432" t="s">
        <v>100</v>
      </c>
      <c r="C27" s="432" t="s">
        <v>101</v>
      </c>
      <c r="D27" s="432" t="s">
        <v>102</v>
      </c>
      <c r="E27" s="432">
        <v>433</v>
      </c>
      <c r="F27" s="432">
        <v>130</v>
      </c>
      <c r="G27" s="432">
        <v>0.30020000000000002</v>
      </c>
      <c r="H27" s="432">
        <v>128</v>
      </c>
      <c r="I27" s="432">
        <v>423</v>
      </c>
      <c r="J27" s="432">
        <v>0.30259999999999998</v>
      </c>
      <c r="K27" s="432">
        <v>400</v>
      </c>
      <c r="L27" s="432">
        <v>412</v>
      </c>
      <c r="M27" s="432">
        <v>395</v>
      </c>
      <c r="N27" s="432">
        <v>0.92259999999999998</v>
      </c>
      <c r="O27" s="432">
        <v>0.95020000000000004</v>
      </c>
      <c r="P27" s="432">
        <v>0.91220000000000001</v>
      </c>
      <c r="Q27" s="432">
        <v>413</v>
      </c>
      <c r="R27" s="432">
        <v>421</v>
      </c>
      <c r="S27" s="432">
        <v>409</v>
      </c>
      <c r="T27" s="432">
        <v>0.95209999999999995</v>
      </c>
      <c r="U27" s="432">
        <v>0.97009999999999996</v>
      </c>
      <c r="V27" s="432">
        <v>0.9446</v>
      </c>
      <c r="W27" s="432">
        <v>411</v>
      </c>
      <c r="X27" s="432">
        <v>419</v>
      </c>
      <c r="Y27" s="432">
        <v>407</v>
      </c>
      <c r="Z27" s="432">
        <v>0.94889999999999997</v>
      </c>
      <c r="AA27" s="432">
        <v>0.96630000000000005</v>
      </c>
      <c r="AB27" s="432">
        <v>0.94</v>
      </c>
      <c r="AC27" s="432">
        <v>407</v>
      </c>
      <c r="AD27" s="432">
        <v>415</v>
      </c>
      <c r="AE27" s="432">
        <v>396</v>
      </c>
      <c r="AF27" s="432">
        <v>0.93930000000000002</v>
      </c>
      <c r="AG27" s="432">
        <v>0.95799999999999996</v>
      </c>
      <c r="AH27" s="432">
        <v>0.91449999999999998</v>
      </c>
      <c r="AI27" s="432">
        <v>359</v>
      </c>
      <c r="AJ27" s="432">
        <v>379</v>
      </c>
      <c r="AK27" s="432">
        <v>353</v>
      </c>
      <c r="AL27" s="432">
        <v>0.82789999999999997</v>
      </c>
      <c r="AM27" s="432">
        <v>0.87409999999999999</v>
      </c>
      <c r="AN27" s="432">
        <v>0.81520000000000004</v>
      </c>
      <c r="AO27" s="432">
        <v>410</v>
      </c>
      <c r="AP27" s="432">
        <v>418</v>
      </c>
      <c r="AQ27" s="432">
        <v>399</v>
      </c>
      <c r="AR27" s="432">
        <v>0.94650000000000001</v>
      </c>
      <c r="AS27" s="432">
        <v>0.96409999999999996</v>
      </c>
      <c r="AT27" s="432">
        <v>0.92149999999999999</v>
      </c>
      <c r="AU27" s="432">
        <v>399</v>
      </c>
      <c r="AV27" s="432">
        <v>409</v>
      </c>
      <c r="AW27" s="432">
        <v>381</v>
      </c>
      <c r="AX27" s="432">
        <v>0.9194</v>
      </c>
      <c r="AY27" s="432">
        <v>0.94259999999999999</v>
      </c>
      <c r="AZ27" s="432">
        <v>0.87990000000000002</v>
      </c>
      <c r="BA27" s="432">
        <v>384</v>
      </c>
      <c r="BB27" s="432">
        <v>398</v>
      </c>
      <c r="BC27" s="432">
        <v>384</v>
      </c>
      <c r="BD27" s="432">
        <v>0.88660000000000005</v>
      </c>
      <c r="BE27" s="432">
        <v>0.91910000000000003</v>
      </c>
      <c r="BF27" s="432">
        <v>0.88680000000000003</v>
      </c>
      <c r="BG27" s="432">
        <v>405</v>
      </c>
      <c r="BH27" s="432">
        <v>416</v>
      </c>
      <c r="BI27" s="432">
        <v>410</v>
      </c>
      <c r="BJ27" s="432">
        <v>0.93330000000000002</v>
      </c>
      <c r="BK27" s="432">
        <v>0.96009999999999995</v>
      </c>
      <c r="BL27" s="432">
        <v>0.94689999999999996</v>
      </c>
      <c r="BM27" s="432">
        <v>239</v>
      </c>
      <c r="BN27" s="432">
        <v>282</v>
      </c>
      <c r="BO27" s="432">
        <v>306</v>
      </c>
      <c r="BP27" s="432">
        <v>0.55000000000000004</v>
      </c>
      <c r="BQ27" s="432">
        <v>0.65</v>
      </c>
      <c r="BR27" s="432">
        <v>0.70669999999999999</v>
      </c>
      <c r="BS27" s="432">
        <v>194</v>
      </c>
      <c r="BT27" s="432">
        <v>0.64029999999999998</v>
      </c>
      <c r="BU27" s="432">
        <v>107</v>
      </c>
      <c r="BV27" s="432">
        <v>0.82310000000000005</v>
      </c>
      <c r="BW27" s="432">
        <v>290</v>
      </c>
      <c r="BX27" s="432">
        <v>308</v>
      </c>
      <c r="BY27" s="432">
        <v>301</v>
      </c>
      <c r="BZ27" s="432">
        <v>0.66779999999999995</v>
      </c>
      <c r="CA27" s="432">
        <v>0.71120000000000005</v>
      </c>
      <c r="CB27" s="432">
        <v>0.69520000000000004</v>
      </c>
      <c r="CC27" s="432">
        <v>187</v>
      </c>
      <c r="CD27" s="432">
        <v>0.61719999999999997</v>
      </c>
      <c r="CE27" s="432">
        <v>114</v>
      </c>
      <c r="CF27" s="432">
        <v>0.87690000000000001</v>
      </c>
      <c r="CG27" s="432">
        <v>307</v>
      </c>
      <c r="CH27" s="432">
        <v>329</v>
      </c>
      <c r="CI27" s="432">
        <v>301</v>
      </c>
      <c r="CJ27" s="432">
        <v>0.70689999999999997</v>
      </c>
      <c r="CK27" s="432">
        <v>0.75949999999999995</v>
      </c>
      <c r="CL27" s="432">
        <v>0.69520000000000004</v>
      </c>
      <c r="CM27" s="432">
        <v>254</v>
      </c>
      <c r="CN27" s="432">
        <v>273</v>
      </c>
      <c r="CO27" s="432">
        <v>231</v>
      </c>
      <c r="CP27" s="432">
        <v>0.58450000000000002</v>
      </c>
      <c r="CQ27" s="432">
        <v>0.62880000000000003</v>
      </c>
      <c r="CR27" s="432">
        <v>0.53349999999999997</v>
      </c>
      <c r="CS27" s="432">
        <v>80</v>
      </c>
      <c r="CT27" s="432">
        <v>0.26400000000000001</v>
      </c>
      <c r="CU27" s="432">
        <v>63</v>
      </c>
      <c r="CV27" s="432">
        <v>0.48459999999999998</v>
      </c>
      <c r="CW27" s="432">
        <v>126</v>
      </c>
      <c r="CX27" s="432">
        <v>152</v>
      </c>
      <c r="CY27" s="432">
        <v>143</v>
      </c>
      <c r="CZ27" s="432">
        <v>0.28999999999999998</v>
      </c>
      <c r="DA27" s="432">
        <v>0.35</v>
      </c>
      <c r="DB27" s="432">
        <v>0.33029999999999998</v>
      </c>
      <c r="DC27" s="432">
        <v>260</v>
      </c>
      <c r="DD27" s="432">
        <v>304</v>
      </c>
      <c r="DE27" s="432">
        <v>294</v>
      </c>
      <c r="DF27" s="432">
        <v>0.6</v>
      </c>
      <c r="DG27" s="432">
        <v>0.7</v>
      </c>
      <c r="DH27" s="432">
        <v>0.67900000000000005</v>
      </c>
      <c r="DI27" s="432">
        <v>131</v>
      </c>
      <c r="DJ27" s="432">
        <v>69</v>
      </c>
      <c r="DK27" s="432">
        <v>76</v>
      </c>
      <c r="DL27" s="432">
        <v>74</v>
      </c>
      <c r="DM27" s="432">
        <v>0.52500000000000002</v>
      </c>
      <c r="DN27" s="432">
        <v>0.57499999999999996</v>
      </c>
      <c r="DO27" s="432">
        <v>0.56489999999999996</v>
      </c>
      <c r="DP27" s="432">
        <v>304</v>
      </c>
      <c r="DQ27" s="432">
        <v>325</v>
      </c>
      <c r="DR27" s="432">
        <v>35</v>
      </c>
      <c r="DS27" s="432">
        <v>0.7</v>
      </c>
      <c r="DT27" s="432">
        <v>0.75</v>
      </c>
      <c r="DU27" s="432">
        <v>8.0799999999999997E-2</v>
      </c>
      <c r="DV27" s="432">
        <v>0</v>
      </c>
      <c r="DW27" s="432">
        <v>3.7499999999999999E-2</v>
      </c>
      <c r="DX27" s="432">
        <v>7.4999999999999997E-2</v>
      </c>
      <c r="DY27" s="432">
        <v>2.3E-3</v>
      </c>
      <c r="DZ27" s="432">
        <v>33</v>
      </c>
      <c r="EA27" s="432">
        <v>7.4999999999999997E-2</v>
      </c>
      <c r="EB27" s="432">
        <v>0.15</v>
      </c>
      <c r="EC27" s="432">
        <v>7.85E-2</v>
      </c>
      <c r="ED27" s="432">
        <v>0</v>
      </c>
      <c r="EE27" s="432">
        <v>0</v>
      </c>
      <c r="EF27" s="432">
        <v>0</v>
      </c>
      <c r="EG27" s="432">
        <v>0</v>
      </c>
      <c r="EH27" s="432">
        <v>68</v>
      </c>
      <c r="EI27" s="432">
        <v>0</v>
      </c>
      <c r="EJ27" s="432">
        <v>5.0000000000000001E-3</v>
      </c>
      <c r="EK27" s="432">
        <v>0.01</v>
      </c>
      <c r="EL27" s="432">
        <v>0</v>
      </c>
      <c r="EM27" s="432">
        <v>131</v>
      </c>
      <c r="EN27" s="432">
        <v>0.05</v>
      </c>
      <c r="EO27" s="432">
        <v>0.15</v>
      </c>
      <c r="EP27" s="432">
        <v>0.30249999999999999</v>
      </c>
      <c r="EQ27" s="432">
        <v>114</v>
      </c>
      <c r="ER27" s="432">
        <v>2</v>
      </c>
      <c r="ES27" s="432">
        <v>1.7500000000000002E-2</v>
      </c>
      <c r="ET27" s="432">
        <v>23</v>
      </c>
      <c r="EU27" s="432">
        <v>7</v>
      </c>
      <c r="EV27" s="432">
        <v>0.30430000000000001</v>
      </c>
      <c r="EW27" s="432">
        <v>1</v>
      </c>
      <c r="EX27" s="432">
        <v>2.3E-3</v>
      </c>
      <c r="EY27" s="432">
        <v>433</v>
      </c>
      <c r="EZ27" s="432">
        <v>520</v>
      </c>
      <c r="FA27" s="432">
        <v>544</v>
      </c>
      <c r="FB27" s="432">
        <v>500</v>
      </c>
      <c r="FC27" s="432">
        <v>1</v>
      </c>
      <c r="FD27" s="432">
        <v>1.2</v>
      </c>
      <c r="FE27" s="432">
        <v>1.2564</v>
      </c>
      <c r="FF27" s="432">
        <v>25</v>
      </c>
      <c r="FG27" s="432">
        <v>38</v>
      </c>
      <c r="FH27" s="432">
        <v>26</v>
      </c>
      <c r="FI27" s="432">
        <v>0.05</v>
      </c>
      <c r="FJ27" s="432">
        <v>7.4999999999999997E-2</v>
      </c>
      <c r="FK27" s="432">
        <v>5.1999999999999998E-2</v>
      </c>
      <c r="FL27" s="432">
        <v>442</v>
      </c>
      <c r="FM27" s="432">
        <v>455</v>
      </c>
      <c r="FN27" s="432">
        <v>444</v>
      </c>
      <c r="FO27" s="432">
        <v>0.88239999999999996</v>
      </c>
      <c r="FP27" s="432">
        <v>0.90959999999999996</v>
      </c>
      <c r="FQ27" s="432">
        <v>0.88800000000000001</v>
      </c>
      <c r="FR27" s="432">
        <v>422</v>
      </c>
      <c r="FS27" s="432">
        <v>440</v>
      </c>
      <c r="FT27" s="432">
        <v>395</v>
      </c>
      <c r="FU27" s="432">
        <v>0.84360000000000002</v>
      </c>
      <c r="FV27" s="432">
        <v>0.87909999999999999</v>
      </c>
      <c r="FW27" s="432">
        <v>0.79</v>
      </c>
      <c r="FX27" s="432">
        <v>406</v>
      </c>
      <c r="FY27" s="432">
        <v>433</v>
      </c>
      <c r="FZ27" s="432">
        <v>374</v>
      </c>
      <c r="GA27" s="432">
        <v>0.81069999999999998</v>
      </c>
      <c r="GB27" s="432">
        <v>0.86450000000000005</v>
      </c>
      <c r="GC27" s="432">
        <v>0.748</v>
      </c>
      <c r="GD27" s="432">
        <v>367</v>
      </c>
      <c r="GE27" s="432">
        <v>410</v>
      </c>
      <c r="GF27" s="432">
        <v>390</v>
      </c>
      <c r="GG27" s="432">
        <v>0.73299999999999998</v>
      </c>
      <c r="GH27" s="432">
        <v>0.81889999999999996</v>
      </c>
      <c r="GI27" s="432">
        <v>0.78</v>
      </c>
      <c r="GJ27" s="432">
        <v>375</v>
      </c>
      <c r="GK27" s="432">
        <v>425</v>
      </c>
      <c r="GL27" s="432">
        <v>357</v>
      </c>
      <c r="GM27" s="432">
        <v>0.75</v>
      </c>
      <c r="GN27" s="432">
        <v>0.84970000000000001</v>
      </c>
      <c r="GO27" s="432">
        <v>0.71399999999999997</v>
      </c>
      <c r="GP27" s="432">
        <v>459</v>
      </c>
      <c r="GQ27" s="432">
        <v>471</v>
      </c>
      <c r="GR27" s="432">
        <v>447</v>
      </c>
      <c r="GS27" s="432">
        <v>0.9173</v>
      </c>
      <c r="GT27" s="432">
        <v>0.94010000000000005</v>
      </c>
      <c r="GU27" s="432">
        <v>0.89400000000000002</v>
      </c>
      <c r="GV27" s="432">
        <v>414</v>
      </c>
      <c r="GW27" s="432">
        <v>443</v>
      </c>
      <c r="GX27" s="432">
        <v>415</v>
      </c>
      <c r="GY27" s="432">
        <v>0.82750000000000001</v>
      </c>
      <c r="GZ27" s="432">
        <v>0.88490000000000002</v>
      </c>
      <c r="HA27" s="432">
        <v>0.83</v>
      </c>
      <c r="HB27" s="432">
        <v>250</v>
      </c>
      <c r="HC27" s="432">
        <v>300</v>
      </c>
      <c r="HD27" s="432">
        <v>205</v>
      </c>
      <c r="HE27" s="432">
        <v>0.5</v>
      </c>
      <c r="HF27" s="432">
        <v>0.6</v>
      </c>
      <c r="HG27" s="432">
        <v>0.41</v>
      </c>
      <c r="HH27" s="432">
        <v>1</v>
      </c>
      <c r="HI27" s="432">
        <v>0.5</v>
      </c>
      <c r="HJ27" s="432">
        <v>1.8E-3</v>
      </c>
      <c r="HK27" s="432">
        <v>0</v>
      </c>
      <c r="HL27" s="432"/>
      <c r="HM27" s="432">
        <v>0.9</v>
      </c>
      <c r="HN27" s="432">
        <v>0</v>
      </c>
      <c r="HO27" s="432">
        <v>0</v>
      </c>
      <c r="HP27" s="432">
        <v>0</v>
      </c>
      <c r="HQ27" s="432">
        <v>1</v>
      </c>
      <c r="HR27" s="432">
        <v>0</v>
      </c>
      <c r="HS27" s="432">
        <v>0</v>
      </c>
      <c r="HT27" s="432">
        <v>0</v>
      </c>
      <c r="HU27" s="432">
        <v>0</v>
      </c>
      <c r="HV27" s="432">
        <v>0.9</v>
      </c>
      <c r="HW27" s="432">
        <v>0</v>
      </c>
      <c r="HX27" s="432">
        <v>0</v>
      </c>
      <c r="HY27" s="432">
        <v>0</v>
      </c>
      <c r="HZ27" s="432">
        <v>0.9</v>
      </c>
      <c r="IA27" s="432">
        <v>0</v>
      </c>
      <c r="IB27" s="432">
        <v>0</v>
      </c>
      <c r="IC27" s="432">
        <v>0</v>
      </c>
      <c r="ID27" s="432">
        <v>0</v>
      </c>
      <c r="IE27" s="432">
        <v>0</v>
      </c>
      <c r="IF27" s="432">
        <v>0</v>
      </c>
      <c r="IG27" s="432">
        <v>0</v>
      </c>
      <c r="IH27" s="432">
        <v>0</v>
      </c>
      <c r="II27" s="432">
        <v>0</v>
      </c>
      <c r="IJ27" s="432">
        <v>0</v>
      </c>
      <c r="IK27" s="432">
        <v>0</v>
      </c>
      <c r="IL27" s="432">
        <v>0</v>
      </c>
      <c r="IM27" s="432">
        <v>0</v>
      </c>
      <c r="IN27" s="432">
        <v>0</v>
      </c>
      <c r="IO27" s="432">
        <v>0</v>
      </c>
      <c r="IP27" s="432">
        <v>0</v>
      </c>
      <c r="IQ27" s="432">
        <v>0</v>
      </c>
      <c r="IR27" s="432">
        <v>0</v>
      </c>
      <c r="IS27" s="432">
        <v>0</v>
      </c>
      <c r="IT27" s="432">
        <v>0</v>
      </c>
      <c r="IU27" s="432">
        <v>0</v>
      </c>
      <c r="IV27" s="432">
        <v>0</v>
      </c>
      <c r="IW27" s="432">
        <v>0</v>
      </c>
      <c r="IX27" s="432">
        <v>16</v>
      </c>
      <c r="IY27" s="432">
        <v>4</v>
      </c>
      <c r="IZ27" s="432">
        <v>0.25</v>
      </c>
      <c r="JA27" s="432">
        <v>0</v>
      </c>
      <c r="JB27" s="432">
        <v>0</v>
      </c>
      <c r="JC27" s="432">
        <v>0</v>
      </c>
      <c r="JD27" s="432">
        <v>0</v>
      </c>
      <c r="JE27" s="432">
        <v>0</v>
      </c>
      <c r="JF27" s="432">
        <v>0</v>
      </c>
      <c r="JG27" s="432">
        <v>0</v>
      </c>
      <c r="JH27" s="432">
        <v>8</v>
      </c>
      <c r="JI27" s="432">
        <v>0</v>
      </c>
      <c r="JJ27" s="432">
        <v>0</v>
      </c>
      <c r="JK27" s="432">
        <v>0</v>
      </c>
      <c r="JL27" s="432">
        <v>0</v>
      </c>
      <c r="JM27" s="432">
        <v>0</v>
      </c>
      <c r="JN27" s="432">
        <v>1</v>
      </c>
      <c r="JO27" s="432">
        <v>0.125</v>
      </c>
      <c r="JP27" s="432">
        <v>0</v>
      </c>
      <c r="JQ27" s="432">
        <v>0</v>
      </c>
      <c r="JR27" s="432" t="s">
        <v>1359</v>
      </c>
      <c r="JS27" s="432" t="s">
        <v>1360</v>
      </c>
      <c r="JT27" s="432" t="s">
        <v>1340</v>
      </c>
    </row>
    <row r="28" spans="1:280" x14ac:dyDescent="0.45">
      <c r="A28" s="432" t="s">
        <v>51</v>
      </c>
      <c r="B28" s="432" t="s">
        <v>100</v>
      </c>
      <c r="C28" s="432" t="s">
        <v>103</v>
      </c>
      <c r="D28" s="432" t="s">
        <v>104</v>
      </c>
      <c r="E28" s="432">
        <v>650</v>
      </c>
      <c r="F28" s="432">
        <v>88</v>
      </c>
      <c r="G28" s="432">
        <v>0.13539999999999999</v>
      </c>
      <c r="H28" s="432">
        <v>84</v>
      </c>
      <c r="I28" s="432">
        <v>651</v>
      </c>
      <c r="J28" s="432">
        <v>0.129</v>
      </c>
      <c r="K28" s="432">
        <v>600</v>
      </c>
      <c r="L28" s="432">
        <v>618</v>
      </c>
      <c r="M28" s="432">
        <v>628</v>
      </c>
      <c r="N28" s="432">
        <v>0.92259999999999998</v>
      </c>
      <c r="O28" s="432">
        <v>0.95020000000000004</v>
      </c>
      <c r="P28" s="432">
        <v>0.96619999999999995</v>
      </c>
      <c r="Q28" s="432">
        <v>619</v>
      </c>
      <c r="R28" s="432">
        <v>631</v>
      </c>
      <c r="S28" s="432">
        <v>636</v>
      </c>
      <c r="T28" s="432">
        <v>0.95209999999999995</v>
      </c>
      <c r="U28" s="432">
        <v>0.97009999999999996</v>
      </c>
      <c r="V28" s="432">
        <v>0.97850000000000004</v>
      </c>
      <c r="W28" s="432">
        <v>617</v>
      </c>
      <c r="X28" s="432">
        <v>629</v>
      </c>
      <c r="Y28" s="432">
        <v>627</v>
      </c>
      <c r="Z28" s="432">
        <v>0.94889999999999997</v>
      </c>
      <c r="AA28" s="432">
        <v>0.96630000000000005</v>
      </c>
      <c r="AB28" s="432">
        <v>0.96460000000000001</v>
      </c>
      <c r="AC28" s="432">
        <v>611</v>
      </c>
      <c r="AD28" s="432">
        <v>623</v>
      </c>
      <c r="AE28" s="432">
        <v>627</v>
      </c>
      <c r="AF28" s="432">
        <v>0.93930000000000002</v>
      </c>
      <c r="AG28" s="432">
        <v>0.95799999999999996</v>
      </c>
      <c r="AH28" s="432">
        <v>0.96460000000000001</v>
      </c>
      <c r="AI28" s="432">
        <v>539</v>
      </c>
      <c r="AJ28" s="432">
        <v>569</v>
      </c>
      <c r="AK28" s="432">
        <v>555</v>
      </c>
      <c r="AL28" s="432">
        <v>0.82789999999999997</v>
      </c>
      <c r="AM28" s="432">
        <v>0.87409999999999999</v>
      </c>
      <c r="AN28" s="432">
        <v>0.8538</v>
      </c>
      <c r="AO28" s="432">
        <v>616</v>
      </c>
      <c r="AP28" s="432">
        <v>627</v>
      </c>
      <c r="AQ28" s="432">
        <v>628</v>
      </c>
      <c r="AR28" s="432">
        <v>0.94650000000000001</v>
      </c>
      <c r="AS28" s="432">
        <v>0.96409999999999996</v>
      </c>
      <c r="AT28" s="432">
        <v>0.96619999999999995</v>
      </c>
      <c r="AU28" s="432">
        <v>598</v>
      </c>
      <c r="AV28" s="432">
        <v>613</v>
      </c>
      <c r="AW28" s="432">
        <v>582</v>
      </c>
      <c r="AX28" s="432">
        <v>0.9194</v>
      </c>
      <c r="AY28" s="432">
        <v>0.94259999999999999</v>
      </c>
      <c r="AZ28" s="432">
        <v>0.89539999999999997</v>
      </c>
      <c r="BA28" s="432">
        <v>577</v>
      </c>
      <c r="BB28" s="432">
        <v>598</v>
      </c>
      <c r="BC28" s="432">
        <v>584</v>
      </c>
      <c r="BD28" s="432">
        <v>0.88660000000000005</v>
      </c>
      <c r="BE28" s="432">
        <v>0.91910000000000003</v>
      </c>
      <c r="BF28" s="432">
        <v>0.89849999999999997</v>
      </c>
      <c r="BG28" s="432">
        <v>607</v>
      </c>
      <c r="BH28" s="432">
        <v>625</v>
      </c>
      <c r="BI28" s="432">
        <v>635</v>
      </c>
      <c r="BJ28" s="432">
        <v>0.93330000000000002</v>
      </c>
      <c r="BK28" s="432">
        <v>0.96009999999999995</v>
      </c>
      <c r="BL28" s="432">
        <v>0.97689999999999999</v>
      </c>
      <c r="BM28" s="432">
        <v>358</v>
      </c>
      <c r="BN28" s="432">
        <v>423</v>
      </c>
      <c r="BO28" s="432">
        <v>491</v>
      </c>
      <c r="BP28" s="432">
        <v>0.55000000000000004</v>
      </c>
      <c r="BQ28" s="432">
        <v>0.65</v>
      </c>
      <c r="BR28" s="432">
        <v>0.75539999999999996</v>
      </c>
      <c r="BS28" s="432">
        <v>395</v>
      </c>
      <c r="BT28" s="432">
        <v>0.70279999999999998</v>
      </c>
      <c r="BU28" s="432">
        <v>75</v>
      </c>
      <c r="BV28" s="432">
        <v>0.85229999999999995</v>
      </c>
      <c r="BW28" s="432">
        <v>435</v>
      </c>
      <c r="BX28" s="432">
        <v>463</v>
      </c>
      <c r="BY28" s="432">
        <v>470</v>
      </c>
      <c r="BZ28" s="432">
        <v>0.66779999999999995</v>
      </c>
      <c r="CA28" s="432">
        <v>0.71120000000000005</v>
      </c>
      <c r="CB28" s="432">
        <v>0.72309999999999997</v>
      </c>
      <c r="CC28" s="432">
        <v>401</v>
      </c>
      <c r="CD28" s="432">
        <v>0.71350000000000002</v>
      </c>
      <c r="CE28" s="432">
        <v>83</v>
      </c>
      <c r="CF28" s="432">
        <v>0.94320000000000004</v>
      </c>
      <c r="CG28" s="432">
        <v>460</v>
      </c>
      <c r="CH28" s="432">
        <v>494</v>
      </c>
      <c r="CI28" s="432">
        <v>484</v>
      </c>
      <c r="CJ28" s="432">
        <v>0.70689999999999997</v>
      </c>
      <c r="CK28" s="432">
        <v>0.75949999999999995</v>
      </c>
      <c r="CL28" s="432">
        <v>0.74460000000000004</v>
      </c>
      <c r="CM28" s="432">
        <v>380</v>
      </c>
      <c r="CN28" s="432">
        <v>409</v>
      </c>
      <c r="CO28" s="432">
        <v>381</v>
      </c>
      <c r="CP28" s="432">
        <v>0.58450000000000002</v>
      </c>
      <c r="CQ28" s="432">
        <v>0.62880000000000003</v>
      </c>
      <c r="CR28" s="432">
        <v>0.58620000000000005</v>
      </c>
      <c r="CS28" s="432">
        <v>190</v>
      </c>
      <c r="CT28" s="432">
        <v>0.33810000000000001</v>
      </c>
      <c r="CU28" s="432">
        <v>49</v>
      </c>
      <c r="CV28" s="432">
        <v>0.55679999999999996</v>
      </c>
      <c r="CW28" s="432">
        <v>189</v>
      </c>
      <c r="CX28" s="432">
        <v>228</v>
      </c>
      <c r="CY28" s="432">
        <v>239</v>
      </c>
      <c r="CZ28" s="432">
        <v>0.28999999999999998</v>
      </c>
      <c r="DA28" s="432">
        <v>0.35</v>
      </c>
      <c r="DB28" s="432">
        <v>0.36770000000000003</v>
      </c>
      <c r="DC28" s="432">
        <v>390</v>
      </c>
      <c r="DD28" s="432">
        <v>455</v>
      </c>
      <c r="DE28" s="432">
        <v>460</v>
      </c>
      <c r="DF28" s="432">
        <v>0.6</v>
      </c>
      <c r="DG28" s="432">
        <v>0.7</v>
      </c>
      <c r="DH28" s="432">
        <v>0.7077</v>
      </c>
      <c r="DI28" s="432">
        <v>163</v>
      </c>
      <c r="DJ28" s="432">
        <v>86</v>
      </c>
      <c r="DK28" s="432">
        <v>94</v>
      </c>
      <c r="DL28" s="432">
        <v>103</v>
      </c>
      <c r="DM28" s="432">
        <v>0.52500000000000002</v>
      </c>
      <c r="DN28" s="432">
        <v>0.57499999999999996</v>
      </c>
      <c r="DO28" s="432">
        <v>0.63190000000000002</v>
      </c>
      <c r="DP28" s="432">
        <v>455</v>
      </c>
      <c r="DQ28" s="432">
        <v>488</v>
      </c>
      <c r="DR28" s="432">
        <v>164</v>
      </c>
      <c r="DS28" s="432">
        <v>0.7</v>
      </c>
      <c r="DT28" s="432">
        <v>0.75</v>
      </c>
      <c r="DU28" s="432">
        <v>0.25230000000000002</v>
      </c>
      <c r="DV28" s="432">
        <v>0</v>
      </c>
      <c r="DW28" s="432">
        <v>3.7499999999999999E-2</v>
      </c>
      <c r="DX28" s="432">
        <v>7.4999999999999997E-2</v>
      </c>
      <c r="DY28" s="432">
        <v>0</v>
      </c>
      <c r="DZ28" s="432">
        <v>78</v>
      </c>
      <c r="EA28" s="432">
        <v>7.4999999999999997E-2</v>
      </c>
      <c r="EB28" s="432">
        <v>0.15</v>
      </c>
      <c r="EC28" s="432">
        <v>0.1215</v>
      </c>
      <c r="ED28" s="432">
        <v>0</v>
      </c>
      <c r="EE28" s="432">
        <v>0</v>
      </c>
      <c r="EF28" s="432">
        <v>0</v>
      </c>
      <c r="EG28" s="432">
        <v>0</v>
      </c>
      <c r="EH28" s="432">
        <v>72</v>
      </c>
      <c r="EI28" s="432">
        <v>0</v>
      </c>
      <c r="EJ28" s="432">
        <v>5.0000000000000001E-3</v>
      </c>
      <c r="EK28" s="432">
        <v>0.01</v>
      </c>
      <c r="EL28" s="432">
        <v>0</v>
      </c>
      <c r="EM28" s="432">
        <v>94</v>
      </c>
      <c r="EN28" s="432">
        <v>0.05</v>
      </c>
      <c r="EO28" s="432">
        <v>0.15</v>
      </c>
      <c r="EP28" s="432">
        <v>0.14460000000000001</v>
      </c>
      <c r="EQ28" s="432">
        <v>151</v>
      </c>
      <c r="ER28" s="432">
        <v>62</v>
      </c>
      <c r="ES28" s="432">
        <v>0.41060000000000002</v>
      </c>
      <c r="ET28" s="432">
        <v>46</v>
      </c>
      <c r="EU28" s="432">
        <v>3</v>
      </c>
      <c r="EV28" s="432">
        <v>6.5199999999999994E-2</v>
      </c>
      <c r="EW28" s="432">
        <v>0</v>
      </c>
      <c r="EX28" s="432">
        <v>0</v>
      </c>
      <c r="EY28" s="432">
        <v>637</v>
      </c>
      <c r="EZ28" s="432">
        <v>767</v>
      </c>
      <c r="FA28" s="432">
        <v>538</v>
      </c>
      <c r="FB28" s="432">
        <v>503</v>
      </c>
      <c r="FC28" s="432">
        <v>0.98</v>
      </c>
      <c r="FD28" s="432">
        <v>1.18</v>
      </c>
      <c r="FE28" s="432">
        <v>0.82769999999999999</v>
      </c>
      <c r="FF28" s="432">
        <v>26</v>
      </c>
      <c r="FG28" s="432">
        <v>38</v>
      </c>
      <c r="FH28" s="432">
        <v>5</v>
      </c>
      <c r="FI28" s="432">
        <v>0.05</v>
      </c>
      <c r="FJ28" s="432">
        <v>7.4999999999999997E-2</v>
      </c>
      <c r="FK28" s="432">
        <v>9.9000000000000008E-3</v>
      </c>
      <c r="FL28" s="432">
        <v>444</v>
      </c>
      <c r="FM28" s="432">
        <v>458</v>
      </c>
      <c r="FN28" s="432">
        <v>441</v>
      </c>
      <c r="FO28" s="432">
        <v>0.88239999999999996</v>
      </c>
      <c r="FP28" s="432">
        <v>0.90959999999999996</v>
      </c>
      <c r="FQ28" s="432">
        <v>0.87670000000000003</v>
      </c>
      <c r="FR28" s="432">
        <v>425</v>
      </c>
      <c r="FS28" s="432">
        <v>443</v>
      </c>
      <c r="FT28" s="432">
        <v>439</v>
      </c>
      <c r="FU28" s="432">
        <v>0.84360000000000002</v>
      </c>
      <c r="FV28" s="432">
        <v>0.87909999999999999</v>
      </c>
      <c r="FW28" s="432">
        <v>0.87280000000000002</v>
      </c>
      <c r="FX28" s="432">
        <v>408</v>
      </c>
      <c r="FY28" s="432">
        <v>435</v>
      </c>
      <c r="FZ28" s="432">
        <v>446</v>
      </c>
      <c r="GA28" s="432">
        <v>0.81069999999999998</v>
      </c>
      <c r="GB28" s="432">
        <v>0.86450000000000005</v>
      </c>
      <c r="GC28" s="432">
        <v>0.88670000000000004</v>
      </c>
      <c r="GD28" s="432">
        <v>369</v>
      </c>
      <c r="GE28" s="432">
        <v>412</v>
      </c>
      <c r="GF28" s="432">
        <v>385</v>
      </c>
      <c r="GG28" s="432">
        <v>0.73299999999999998</v>
      </c>
      <c r="GH28" s="432">
        <v>0.81889999999999996</v>
      </c>
      <c r="GI28" s="432">
        <v>0.76539999999999997</v>
      </c>
      <c r="GJ28" s="432">
        <v>378</v>
      </c>
      <c r="GK28" s="432">
        <v>428</v>
      </c>
      <c r="GL28" s="432">
        <v>389</v>
      </c>
      <c r="GM28" s="432">
        <v>0.75</v>
      </c>
      <c r="GN28" s="432">
        <v>0.84970000000000001</v>
      </c>
      <c r="GO28" s="432">
        <v>0.77339999999999998</v>
      </c>
      <c r="GP28" s="432">
        <v>462</v>
      </c>
      <c r="GQ28" s="432">
        <v>473</v>
      </c>
      <c r="GR28" s="432">
        <v>449</v>
      </c>
      <c r="GS28" s="432">
        <v>0.9173</v>
      </c>
      <c r="GT28" s="432">
        <v>0.94010000000000005</v>
      </c>
      <c r="GU28" s="432">
        <v>0.89259999999999995</v>
      </c>
      <c r="GV28" s="432">
        <v>417</v>
      </c>
      <c r="GW28" s="432">
        <v>446</v>
      </c>
      <c r="GX28" s="432">
        <v>442</v>
      </c>
      <c r="GY28" s="432">
        <v>0.82750000000000001</v>
      </c>
      <c r="GZ28" s="432">
        <v>0.88490000000000002</v>
      </c>
      <c r="HA28" s="432">
        <v>0.87870000000000004</v>
      </c>
      <c r="HB28" s="432">
        <v>252</v>
      </c>
      <c r="HC28" s="432">
        <v>302</v>
      </c>
      <c r="HD28" s="432">
        <v>348</v>
      </c>
      <c r="HE28" s="432">
        <v>0.5</v>
      </c>
      <c r="HF28" s="432">
        <v>0.6</v>
      </c>
      <c r="HG28" s="432">
        <v>0.69179999999999997</v>
      </c>
      <c r="HH28" s="432">
        <v>0</v>
      </c>
      <c r="HI28" s="432">
        <v>0.5</v>
      </c>
      <c r="HJ28" s="432">
        <v>0</v>
      </c>
      <c r="HK28" s="432">
        <v>0</v>
      </c>
      <c r="HL28" s="432"/>
      <c r="HM28" s="432">
        <v>0.9</v>
      </c>
      <c r="HN28" s="432">
        <v>0</v>
      </c>
      <c r="HO28" s="432">
        <v>0</v>
      </c>
      <c r="HP28" s="432">
        <v>0</v>
      </c>
      <c r="HQ28" s="432">
        <v>0</v>
      </c>
      <c r="HR28" s="432">
        <v>0</v>
      </c>
      <c r="HS28" s="432">
        <v>0</v>
      </c>
      <c r="HT28" s="432">
        <v>0</v>
      </c>
      <c r="HU28" s="432">
        <v>0</v>
      </c>
      <c r="HV28" s="432">
        <v>0.9</v>
      </c>
      <c r="HW28" s="432">
        <v>0</v>
      </c>
      <c r="HX28" s="432">
        <v>0</v>
      </c>
      <c r="HY28" s="432">
        <v>0</v>
      </c>
      <c r="HZ28" s="432">
        <v>0.9</v>
      </c>
      <c r="IA28" s="432">
        <v>0</v>
      </c>
      <c r="IB28" s="432">
        <v>0</v>
      </c>
      <c r="IC28" s="432">
        <v>0</v>
      </c>
      <c r="ID28" s="432">
        <v>0</v>
      </c>
      <c r="IE28" s="432">
        <v>0</v>
      </c>
      <c r="IF28" s="432">
        <v>0</v>
      </c>
      <c r="IG28" s="432">
        <v>0</v>
      </c>
      <c r="IH28" s="432">
        <v>0</v>
      </c>
      <c r="II28" s="432">
        <v>0</v>
      </c>
      <c r="IJ28" s="432">
        <v>0</v>
      </c>
      <c r="IK28" s="432">
        <v>0</v>
      </c>
      <c r="IL28" s="432">
        <v>0</v>
      </c>
      <c r="IM28" s="432">
        <v>0</v>
      </c>
      <c r="IN28" s="432">
        <v>0</v>
      </c>
      <c r="IO28" s="432">
        <v>0</v>
      </c>
      <c r="IP28" s="432">
        <v>0</v>
      </c>
      <c r="IQ28" s="432">
        <v>0</v>
      </c>
      <c r="IR28" s="432">
        <v>0</v>
      </c>
      <c r="IS28" s="432">
        <v>0</v>
      </c>
      <c r="IT28" s="432">
        <v>0</v>
      </c>
      <c r="IU28" s="432">
        <v>0</v>
      </c>
      <c r="IV28" s="432">
        <v>0</v>
      </c>
      <c r="IW28" s="432">
        <v>4</v>
      </c>
      <c r="IX28" s="432">
        <v>16</v>
      </c>
      <c r="IY28" s="432">
        <v>1</v>
      </c>
      <c r="IZ28" s="432">
        <v>6.25E-2</v>
      </c>
      <c r="JA28" s="432">
        <v>4</v>
      </c>
      <c r="JB28" s="432">
        <v>0</v>
      </c>
      <c r="JC28" s="432">
        <v>0</v>
      </c>
      <c r="JD28" s="432">
        <v>0</v>
      </c>
      <c r="JE28" s="432">
        <v>0</v>
      </c>
      <c r="JF28" s="432">
        <v>0</v>
      </c>
      <c r="JG28" s="432">
        <v>0</v>
      </c>
      <c r="JH28" s="432">
        <v>8</v>
      </c>
      <c r="JI28" s="432">
        <v>1</v>
      </c>
      <c r="JJ28" s="432">
        <v>0.125</v>
      </c>
      <c r="JK28" s="432">
        <v>1</v>
      </c>
      <c r="JL28" s="432">
        <v>0</v>
      </c>
      <c r="JM28" s="432">
        <v>0</v>
      </c>
      <c r="JN28" s="432">
        <v>1</v>
      </c>
      <c r="JO28" s="432">
        <v>0.125</v>
      </c>
      <c r="JP28" s="432">
        <v>0</v>
      </c>
      <c r="JQ28" s="432">
        <v>0</v>
      </c>
      <c r="JR28" s="432" t="s">
        <v>1359</v>
      </c>
      <c r="JS28" s="432" t="s">
        <v>1360</v>
      </c>
      <c r="JT28" s="432" t="s">
        <v>1340</v>
      </c>
    </row>
    <row r="29" spans="1:280" x14ac:dyDescent="0.45">
      <c r="A29" s="432" t="s">
        <v>51</v>
      </c>
      <c r="B29" s="432" t="s">
        <v>100</v>
      </c>
      <c r="C29" s="432" t="s">
        <v>105</v>
      </c>
      <c r="D29" s="432" t="s">
        <v>106</v>
      </c>
      <c r="E29" s="432">
        <v>425</v>
      </c>
      <c r="F29" s="432">
        <v>112</v>
      </c>
      <c r="G29" s="432">
        <v>0.26350000000000001</v>
      </c>
      <c r="H29" s="432">
        <v>113</v>
      </c>
      <c r="I29" s="432">
        <v>429</v>
      </c>
      <c r="J29" s="432">
        <v>0.26340000000000002</v>
      </c>
      <c r="K29" s="432">
        <v>393</v>
      </c>
      <c r="L29" s="432">
        <v>404</v>
      </c>
      <c r="M29" s="432">
        <v>388</v>
      </c>
      <c r="N29" s="432">
        <v>0.92259999999999998</v>
      </c>
      <c r="O29" s="432">
        <v>0.95020000000000004</v>
      </c>
      <c r="P29" s="432">
        <v>0.91290000000000004</v>
      </c>
      <c r="Q29" s="432">
        <v>405</v>
      </c>
      <c r="R29" s="432">
        <v>413</v>
      </c>
      <c r="S29" s="432">
        <v>377</v>
      </c>
      <c r="T29" s="432">
        <v>0.95209999999999995</v>
      </c>
      <c r="U29" s="432">
        <v>0.97009999999999996</v>
      </c>
      <c r="V29" s="432">
        <v>0.8871</v>
      </c>
      <c r="W29" s="432">
        <v>404</v>
      </c>
      <c r="X29" s="432">
        <v>411</v>
      </c>
      <c r="Y29" s="432">
        <v>386</v>
      </c>
      <c r="Z29" s="432">
        <v>0.94889999999999997</v>
      </c>
      <c r="AA29" s="432">
        <v>0.96630000000000005</v>
      </c>
      <c r="AB29" s="432">
        <v>0.90820000000000001</v>
      </c>
      <c r="AC29" s="432">
        <v>400</v>
      </c>
      <c r="AD29" s="432">
        <v>408</v>
      </c>
      <c r="AE29" s="432">
        <v>374</v>
      </c>
      <c r="AF29" s="432">
        <v>0.93930000000000002</v>
      </c>
      <c r="AG29" s="432">
        <v>0.95799999999999996</v>
      </c>
      <c r="AH29" s="432">
        <v>0.88</v>
      </c>
      <c r="AI29" s="432">
        <v>352</v>
      </c>
      <c r="AJ29" s="432">
        <v>372</v>
      </c>
      <c r="AK29" s="432">
        <v>326</v>
      </c>
      <c r="AL29" s="432">
        <v>0.82789999999999997</v>
      </c>
      <c r="AM29" s="432">
        <v>0.87409999999999999</v>
      </c>
      <c r="AN29" s="432">
        <v>0.7671</v>
      </c>
      <c r="AO29" s="432">
        <v>403</v>
      </c>
      <c r="AP29" s="432">
        <v>410</v>
      </c>
      <c r="AQ29" s="432">
        <v>378</v>
      </c>
      <c r="AR29" s="432">
        <v>0.94650000000000001</v>
      </c>
      <c r="AS29" s="432">
        <v>0.96409999999999996</v>
      </c>
      <c r="AT29" s="432">
        <v>0.88939999999999997</v>
      </c>
      <c r="AU29" s="432">
        <v>391</v>
      </c>
      <c r="AV29" s="432">
        <v>401</v>
      </c>
      <c r="AW29" s="432">
        <v>378</v>
      </c>
      <c r="AX29" s="432">
        <v>0.9194</v>
      </c>
      <c r="AY29" s="432">
        <v>0.94259999999999999</v>
      </c>
      <c r="AZ29" s="432">
        <v>0.88939999999999997</v>
      </c>
      <c r="BA29" s="432">
        <v>377</v>
      </c>
      <c r="BB29" s="432">
        <v>391</v>
      </c>
      <c r="BC29" s="432">
        <v>371</v>
      </c>
      <c r="BD29" s="432">
        <v>0.88660000000000005</v>
      </c>
      <c r="BE29" s="432">
        <v>0.91910000000000003</v>
      </c>
      <c r="BF29" s="432">
        <v>0.87290000000000001</v>
      </c>
      <c r="BG29" s="432">
        <v>397</v>
      </c>
      <c r="BH29" s="432">
        <v>409</v>
      </c>
      <c r="BI29" s="432">
        <v>396</v>
      </c>
      <c r="BJ29" s="432">
        <v>0.93330000000000002</v>
      </c>
      <c r="BK29" s="432">
        <v>0.96009999999999995</v>
      </c>
      <c r="BL29" s="432">
        <v>0.93179999999999996</v>
      </c>
      <c r="BM29" s="432">
        <v>234</v>
      </c>
      <c r="BN29" s="432">
        <v>277</v>
      </c>
      <c r="BO29" s="432">
        <v>312</v>
      </c>
      <c r="BP29" s="432">
        <v>0.55000000000000004</v>
      </c>
      <c r="BQ29" s="432">
        <v>0.65</v>
      </c>
      <c r="BR29" s="432">
        <v>0.73409999999999997</v>
      </c>
      <c r="BS29" s="432">
        <v>207</v>
      </c>
      <c r="BT29" s="432">
        <v>0.6613</v>
      </c>
      <c r="BU29" s="432">
        <v>88</v>
      </c>
      <c r="BV29" s="432">
        <v>0.78569999999999995</v>
      </c>
      <c r="BW29" s="432">
        <v>284</v>
      </c>
      <c r="BX29" s="432">
        <v>303</v>
      </c>
      <c r="BY29" s="432">
        <v>295</v>
      </c>
      <c r="BZ29" s="432">
        <v>0.66779999999999995</v>
      </c>
      <c r="CA29" s="432">
        <v>0.71120000000000005</v>
      </c>
      <c r="CB29" s="432">
        <v>0.69410000000000005</v>
      </c>
      <c r="CC29" s="432">
        <v>239</v>
      </c>
      <c r="CD29" s="432">
        <v>0.76359999999999995</v>
      </c>
      <c r="CE29" s="432">
        <v>106</v>
      </c>
      <c r="CF29" s="432">
        <v>0.94640000000000002</v>
      </c>
      <c r="CG29" s="432">
        <v>301</v>
      </c>
      <c r="CH29" s="432">
        <v>323</v>
      </c>
      <c r="CI29" s="432">
        <v>345</v>
      </c>
      <c r="CJ29" s="432">
        <v>0.70689999999999997</v>
      </c>
      <c r="CK29" s="432">
        <v>0.75949999999999995</v>
      </c>
      <c r="CL29" s="432">
        <v>0.81179999999999997</v>
      </c>
      <c r="CM29" s="432">
        <v>249</v>
      </c>
      <c r="CN29" s="432">
        <v>268</v>
      </c>
      <c r="CO29" s="432">
        <v>233</v>
      </c>
      <c r="CP29" s="432">
        <v>0.58450000000000002</v>
      </c>
      <c r="CQ29" s="432">
        <v>0.62880000000000003</v>
      </c>
      <c r="CR29" s="432">
        <v>0.54820000000000002</v>
      </c>
      <c r="CS29" s="432">
        <v>115</v>
      </c>
      <c r="CT29" s="432">
        <v>0.3674</v>
      </c>
      <c r="CU29" s="432">
        <v>57</v>
      </c>
      <c r="CV29" s="432">
        <v>0.50890000000000002</v>
      </c>
      <c r="CW29" s="432">
        <v>124</v>
      </c>
      <c r="CX29" s="432">
        <v>149</v>
      </c>
      <c r="CY29" s="432">
        <v>172</v>
      </c>
      <c r="CZ29" s="432">
        <v>0.28999999999999998</v>
      </c>
      <c r="DA29" s="432">
        <v>0.35</v>
      </c>
      <c r="DB29" s="432">
        <v>0.4047</v>
      </c>
      <c r="DC29" s="432">
        <v>255</v>
      </c>
      <c r="DD29" s="432">
        <v>298</v>
      </c>
      <c r="DE29" s="432">
        <v>280</v>
      </c>
      <c r="DF29" s="432">
        <v>0.6</v>
      </c>
      <c r="DG29" s="432">
        <v>0.7</v>
      </c>
      <c r="DH29" s="432">
        <v>0.65880000000000005</v>
      </c>
      <c r="DI29" s="432">
        <v>103</v>
      </c>
      <c r="DJ29" s="432">
        <v>55</v>
      </c>
      <c r="DK29" s="432">
        <v>60</v>
      </c>
      <c r="DL29" s="432">
        <v>68</v>
      </c>
      <c r="DM29" s="432">
        <v>0.52500000000000002</v>
      </c>
      <c r="DN29" s="432">
        <v>0.57499999999999996</v>
      </c>
      <c r="DO29" s="432">
        <v>0.66020000000000001</v>
      </c>
      <c r="DP29" s="432">
        <v>298</v>
      </c>
      <c r="DQ29" s="432">
        <v>319</v>
      </c>
      <c r="DR29" s="432">
        <v>1</v>
      </c>
      <c r="DS29" s="432">
        <v>0.7</v>
      </c>
      <c r="DT29" s="432">
        <v>0.75</v>
      </c>
      <c r="DU29" s="432">
        <v>2.3999999999999998E-3</v>
      </c>
      <c r="DV29" s="432">
        <v>0</v>
      </c>
      <c r="DW29" s="432">
        <v>3.7499999999999999E-2</v>
      </c>
      <c r="DX29" s="432">
        <v>7.4999999999999997E-2</v>
      </c>
      <c r="DY29" s="432">
        <v>0</v>
      </c>
      <c r="DZ29" s="432">
        <v>22</v>
      </c>
      <c r="EA29" s="432">
        <v>7.4999999999999997E-2</v>
      </c>
      <c r="EB29" s="432">
        <v>0.15</v>
      </c>
      <c r="EC29" s="432">
        <v>5.1799999999999999E-2</v>
      </c>
      <c r="ED29" s="432">
        <v>0</v>
      </c>
      <c r="EE29" s="432">
        <v>0</v>
      </c>
      <c r="EF29" s="432">
        <v>0</v>
      </c>
      <c r="EG29" s="432">
        <v>0</v>
      </c>
      <c r="EH29" s="432">
        <v>50</v>
      </c>
      <c r="EI29" s="432">
        <v>0</v>
      </c>
      <c r="EJ29" s="432">
        <v>5.0000000000000001E-3</v>
      </c>
      <c r="EK29" s="432">
        <v>0.01</v>
      </c>
      <c r="EL29" s="432">
        <v>0</v>
      </c>
      <c r="EM29" s="432">
        <v>108</v>
      </c>
      <c r="EN29" s="432">
        <v>0.05</v>
      </c>
      <c r="EO29" s="432">
        <v>0.15</v>
      </c>
      <c r="EP29" s="432">
        <v>0.25409999999999999</v>
      </c>
      <c r="EQ29" s="432">
        <v>106</v>
      </c>
      <c r="ER29" s="432">
        <v>14</v>
      </c>
      <c r="ES29" s="432">
        <v>0.1321</v>
      </c>
      <c r="ET29" s="432">
        <v>28</v>
      </c>
      <c r="EU29" s="432">
        <v>3</v>
      </c>
      <c r="EV29" s="432">
        <v>0.1071</v>
      </c>
      <c r="EW29" s="432">
        <v>0</v>
      </c>
      <c r="EX29" s="432">
        <v>0</v>
      </c>
      <c r="EY29" s="432">
        <v>430</v>
      </c>
      <c r="EZ29" s="432">
        <v>515</v>
      </c>
      <c r="FA29" s="432">
        <v>142</v>
      </c>
      <c r="FB29" s="432">
        <v>138</v>
      </c>
      <c r="FC29" s="432">
        <v>1.01</v>
      </c>
      <c r="FD29" s="432">
        <v>1.21</v>
      </c>
      <c r="FE29" s="432">
        <v>0.33410000000000001</v>
      </c>
      <c r="FF29" s="432">
        <v>7</v>
      </c>
      <c r="FG29" s="432">
        <v>11</v>
      </c>
      <c r="FH29" s="432">
        <v>2</v>
      </c>
      <c r="FI29" s="432">
        <v>0.05</v>
      </c>
      <c r="FJ29" s="432">
        <v>7.4999999999999997E-2</v>
      </c>
      <c r="FK29" s="432">
        <v>1.4500000000000001E-2</v>
      </c>
      <c r="FL29" s="432">
        <v>122</v>
      </c>
      <c r="FM29" s="432">
        <v>126</v>
      </c>
      <c r="FN29" s="432">
        <v>123</v>
      </c>
      <c r="FO29" s="432">
        <v>0.88239999999999996</v>
      </c>
      <c r="FP29" s="432">
        <v>0.90959999999999996</v>
      </c>
      <c r="FQ29" s="432">
        <v>0.89129999999999998</v>
      </c>
      <c r="FR29" s="432">
        <v>117</v>
      </c>
      <c r="FS29" s="432">
        <v>122</v>
      </c>
      <c r="FT29" s="432">
        <v>112</v>
      </c>
      <c r="FU29" s="432">
        <v>0.84360000000000002</v>
      </c>
      <c r="FV29" s="432">
        <v>0.87909999999999999</v>
      </c>
      <c r="FW29" s="432">
        <v>0.81159999999999999</v>
      </c>
      <c r="FX29" s="432">
        <v>112</v>
      </c>
      <c r="FY29" s="432">
        <v>120</v>
      </c>
      <c r="FZ29" s="432">
        <v>127</v>
      </c>
      <c r="GA29" s="432">
        <v>0.81069999999999998</v>
      </c>
      <c r="GB29" s="432">
        <v>0.86450000000000005</v>
      </c>
      <c r="GC29" s="432">
        <v>0.92030000000000001</v>
      </c>
      <c r="GD29" s="432">
        <v>102</v>
      </c>
      <c r="GE29" s="432">
        <v>114</v>
      </c>
      <c r="GF29" s="432">
        <v>106</v>
      </c>
      <c r="GG29" s="432">
        <v>0.73299999999999998</v>
      </c>
      <c r="GH29" s="432">
        <v>0.81889999999999996</v>
      </c>
      <c r="GI29" s="432">
        <v>0.7681</v>
      </c>
      <c r="GJ29" s="432">
        <v>104</v>
      </c>
      <c r="GK29" s="432">
        <v>118</v>
      </c>
      <c r="GL29" s="432">
        <v>121</v>
      </c>
      <c r="GM29" s="432">
        <v>0.75</v>
      </c>
      <c r="GN29" s="432">
        <v>0.84970000000000001</v>
      </c>
      <c r="GO29" s="432">
        <v>0.87680000000000002</v>
      </c>
      <c r="GP29" s="432">
        <v>127</v>
      </c>
      <c r="GQ29" s="432">
        <v>130</v>
      </c>
      <c r="GR29" s="432">
        <v>126</v>
      </c>
      <c r="GS29" s="432">
        <v>0.9173</v>
      </c>
      <c r="GT29" s="432">
        <v>0.94010000000000005</v>
      </c>
      <c r="GU29" s="432">
        <v>0.91300000000000003</v>
      </c>
      <c r="GV29" s="432">
        <v>115</v>
      </c>
      <c r="GW29" s="432">
        <v>123</v>
      </c>
      <c r="GX29" s="432">
        <v>122</v>
      </c>
      <c r="GY29" s="432">
        <v>0.82750000000000001</v>
      </c>
      <c r="GZ29" s="432">
        <v>0.88490000000000002</v>
      </c>
      <c r="HA29" s="432">
        <v>0.8841</v>
      </c>
      <c r="HB29" s="432">
        <v>69</v>
      </c>
      <c r="HC29" s="432">
        <v>83</v>
      </c>
      <c r="HD29" s="432">
        <v>73</v>
      </c>
      <c r="HE29" s="432">
        <v>0.5</v>
      </c>
      <c r="HF29" s="432">
        <v>0.6</v>
      </c>
      <c r="HG29" s="432">
        <v>0.52900000000000003</v>
      </c>
      <c r="HH29" s="432">
        <v>0</v>
      </c>
      <c r="HI29" s="432">
        <v>0.5</v>
      </c>
      <c r="HJ29" s="432">
        <v>0</v>
      </c>
      <c r="HK29" s="432">
        <v>0</v>
      </c>
      <c r="HL29" s="432"/>
      <c r="HM29" s="432">
        <v>0.9</v>
      </c>
      <c r="HN29" s="432">
        <v>0</v>
      </c>
      <c r="HO29" s="432">
        <v>0</v>
      </c>
      <c r="HP29" s="432">
        <v>0</v>
      </c>
      <c r="HQ29" s="432">
        <v>0</v>
      </c>
      <c r="HR29" s="432">
        <v>0</v>
      </c>
      <c r="HS29" s="432">
        <v>0</v>
      </c>
      <c r="HT29" s="432">
        <v>0</v>
      </c>
      <c r="HU29" s="432">
        <v>0</v>
      </c>
      <c r="HV29" s="432">
        <v>0.9</v>
      </c>
      <c r="HW29" s="432">
        <v>0</v>
      </c>
      <c r="HX29" s="432">
        <v>0</v>
      </c>
      <c r="HY29" s="432">
        <v>0</v>
      </c>
      <c r="HZ29" s="432">
        <v>0.9</v>
      </c>
      <c r="IA29" s="432">
        <v>0</v>
      </c>
      <c r="IB29" s="432">
        <v>0</v>
      </c>
      <c r="IC29" s="432">
        <v>0</v>
      </c>
      <c r="ID29" s="432">
        <v>0</v>
      </c>
      <c r="IE29" s="432">
        <v>0</v>
      </c>
      <c r="IF29" s="432">
        <v>0</v>
      </c>
      <c r="IG29" s="432">
        <v>0</v>
      </c>
      <c r="IH29" s="432">
        <v>0</v>
      </c>
      <c r="II29" s="432">
        <v>0</v>
      </c>
      <c r="IJ29" s="432">
        <v>0</v>
      </c>
      <c r="IK29" s="432">
        <v>0</v>
      </c>
      <c r="IL29" s="432">
        <v>0</v>
      </c>
      <c r="IM29" s="432">
        <v>0</v>
      </c>
      <c r="IN29" s="432">
        <v>0</v>
      </c>
      <c r="IO29" s="432">
        <v>0</v>
      </c>
      <c r="IP29" s="432">
        <v>0</v>
      </c>
      <c r="IQ29" s="432">
        <v>0</v>
      </c>
      <c r="IR29" s="432">
        <v>0</v>
      </c>
      <c r="IS29" s="432">
        <v>0</v>
      </c>
      <c r="IT29" s="432">
        <v>0</v>
      </c>
      <c r="IU29" s="432">
        <v>0</v>
      </c>
      <c r="IV29" s="432">
        <v>0</v>
      </c>
      <c r="IW29" s="432">
        <v>0</v>
      </c>
      <c r="IX29" s="432">
        <v>20</v>
      </c>
      <c r="IY29" s="432">
        <v>2</v>
      </c>
      <c r="IZ29" s="432">
        <v>0.1</v>
      </c>
      <c r="JA29" s="432">
        <v>0</v>
      </c>
      <c r="JB29" s="432">
        <v>0</v>
      </c>
      <c r="JC29" s="432">
        <v>0</v>
      </c>
      <c r="JD29" s="432">
        <v>1</v>
      </c>
      <c r="JE29" s="432">
        <v>0.05</v>
      </c>
      <c r="JF29" s="432">
        <v>0</v>
      </c>
      <c r="JG29" s="432">
        <v>0</v>
      </c>
      <c r="JH29" s="432">
        <v>13</v>
      </c>
      <c r="JI29" s="432">
        <v>0</v>
      </c>
      <c r="JJ29" s="432">
        <v>0</v>
      </c>
      <c r="JK29" s="432">
        <v>0</v>
      </c>
      <c r="JL29" s="432">
        <v>0</v>
      </c>
      <c r="JM29" s="432">
        <v>0</v>
      </c>
      <c r="JN29" s="432">
        <v>1</v>
      </c>
      <c r="JO29" s="432">
        <v>7.6899999999999996E-2</v>
      </c>
      <c r="JP29" s="432">
        <v>0</v>
      </c>
      <c r="JQ29" s="432">
        <v>0</v>
      </c>
      <c r="JR29" s="432" t="s">
        <v>1359</v>
      </c>
      <c r="JS29" s="432" t="s">
        <v>1360</v>
      </c>
      <c r="JT29" s="432" t="s">
        <v>1340</v>
      </c>
    </row>
    <row r="30" spans="1:280" x14ac:dyDescent="0.45">
      <c r="A30" s="432" t="s">
        <v>51</v>
      </c>
      <c r="B30" s="432" t="s">
        <v>100</v>
      </c>
      <c r="C30" s="432" t="s">
        <v>107</v>
      </c>
      <c r="D30" s="432" t="s">
        <v>108</v>
      </c>
      <c r="E30" s="432">
        <v>685</v>
      </c>
      <c r="F30" s="432">
        <v>148</v>
      </c>
      <c r="G30" s="432">
        <v>0.21609999999999999</v>
      </c>
      <c r="H30" s="432">
        <v>152</v>
      </c>
      <c r="I30" s="432">
        <v>686</v>
      </c>
      <c r="J30" s="432">
        <v>0.22159999999999999</v>
      </c>
      <c r="K30" s="432">
        <v>632</v>
      </c>
      <c r="L30" s="432">
        <v>651</v>
      </c>
      <c r="M30" s="432">
        <v>676</v>
      </c>
      <c r="N30" s="432">
        <v>0.92259999999999998</v>
      </c>
      <c r="O30" s="432">
        <v>0.95020000000000004</v>
      </c>
      <c r="P30" s="432">
        <v>0.9869</v>
      </c>
      <c r="Q30" s="432">
        <v>653</v>
      </c>
      <c r="R30" s="432">
        <v>665</v>
      </c>
      <c r="S30" s="432">
        <v>682</v>
      </c>
      <c r="T30" s="432">
        <v>0.95209999999999995</v>
      </c>
      <c r="U30" s="432">
        <v>0.97009999999999996</v>
      </c>
      <c r="V30" s="432">
        <v>0.99560000000000004</v>
      </c>
      <c r="W30" s="432">
        <v>650</v>
      </c>
      <c r="X30" s="432">
        <v>662</v>
      </c>
      <c r="Y30" s="432">
        <v>680</v>
      </c>
      <c r="Z30" s="432">
        <v>0.94889999999999997</v>
      </c>
      <c r="AA30" s="432">
        <v>0.96630000000000005</v>
      </c>
      <c r="AB30" s="432">
        <v>0.99270000000000003</v>
      </c>
      <c r="AC30" s="432">
        <v>644</v>
      </c>
      <c r="AD30" s="432">
        <v>657</v>
      </c>
      <c r="AE30" s="432">
        <v>674</v>
      </c>
      <c r="AF30" s="432">
        <v>0.93930000000000002</v>
      </c>
      <c r="AG30" s="432">
        <v>0.95799999999999996</v>
      </c>
      <c r="AH30" s="432">
        <v>0.9839</v>
      </c>
      <c r="AI30" s="432">
        <v>568</v>
      </c>
      <c r="AJ30" s="432">
        <v>599</v>
      </c>
      <c r="AK30" s="432">
        <v>622</v>
      </c>
      <c r="AL30" s="432">
        <v>0.82789999999999997</v>
      </c>
      <c r="AM30" s="432">
        <v>0.87409999999999999</v>
      </c>
      <c r="AN30" s="432">
        <v>0.90800000000000003</v>
      </c>
      <c r="AO30" s="432">
        <v>649</v>
      </c>
      <c r="AP30" s="432">
        <v>661</v>
      </c>
      <c r="AQ30" s="432">
        <v>679</v>
      </c>
      <c r="AR30" s="432">
        <v>0.94650000000000001</v>
      </c>
      <c r="AS30" s="432">
        <v>0.96409999999999996</v>
      </c>
      <c r="AT30" s="432">
        <v>0.99119999999999997</v>
      </c>
      <c r="AU30" s="432">
        <v>630</v>
      </c>
      <c r="AV30" s="432">
        <v>646</v>
      </c>
      <c r="AW30" s="432">
        <v>658</v>
      </c>
      <c r="AX30" s="432">
        <v>0.9194</v>
      </c>
      <c r="AY30" s="432">
        <v>0.94259999999999999</v>
      </c>
      <c r="AZ30" s="432">
        <v>0.96060000000000001</v>
      </c>
      <c r="BA30" s="432">
        <v>608</v>
      </c>
      <c r="BB30" s="432">
        <v>630</v>
      </c>
      <c r="BC30" s="432">
        <v>668</v>
      </c>
      <c r="BD30" s="432">
        <v>0.88660000000000005</v>
      </c>
      <c r="BE30" s="432">
        <v>0.91910000000000003</v>
      </c>
      <c r="BF30" s="432">
        <v>0.97519999999999996</v>
      </c>
      <c r="BG30" s="432">
        <v>640</v>
      </c>
      <c r="BH30" s="432">
        <v>658</v>
      </c>
      <c r="BI30" s="432">
        <v>678</v>
      </c>
      <c r="BJ30" s="432">
        <v>0.93330000000000002</v>
      </c>
      <c r="BK30" s="432">
        <v>0.96009999999999995</v>
      </c>
      <c r="BL30" s="432">
        <v>0.98980000000000001</v>
      </c>
      <c r="BM30" s="432">
        <v>377</v>
      </c>
      <c r="BN30" s="432">
        <v>446</v>
      </c>
      <c r="BO30" s="432">
        <v>592</v>
      </c>
      <c r="BP30" s="432">
        <v>0.55000000000000004</v>
      </c>
      <c r="BQ30" s="432">
        <v>0.65</v>
      </c>
      <c r="BR30" s="432">
        <v>0.86419999999999997</v>
      </c>
      <c r="BS30" s="432">
        <v>369</v>
      </c>
      <c r="BT30" s="432">
        <v>0.68720000000000003</v>
      </c>
      <c r="BU30" s="432">
        <v>126</v>
      </c>
      <c r="BV30" s="432">
        <v>0.85140000000000005</v>
      </c>
      <c r="BW30" s="432">
        <v>458</v>
      </c>
      <c r="BX30" s="432">
        <v>488</v>
      </c>
      <c r="BY30" s="432">
        <v>495</v>
      </c>
      <c r="BZ30" s="432">
        <v>0.66779999999999995</v>
      </c>
      <c r="CA30" s="432">
        <v>0.71120000000000005</v>
      </c>
      <c r="CB30" s="432">
        <v>0.72260000000000002</v>
      </c>
      <c r="CC30" s="432">
        <v>369</v>
      </c>
      <c r="CD30" s="432">
        <v>0.68720000000000003</v>
      </c>
      <c r="CE30" s="432">
        <v>147</v>
      </c>
      <c r="CF30" s="432">
        <v>0.99319999999999997</v>
      </c>
      <c r="CG30" s="432">
        <v>485</v>
      </c>
      <c r="CH30" s="432">
        <v>521</v>
      </c>
      <c r="CI30" s="432">
        <v>516</v>
      </c>
      <c r="CJ30" s="432">
        <v>0.70689999999999997</v>
      </c>
      <c r="CK30" s="432">
        <v>0.75949999999999995</v>
      </c>
      <c r="CL30" s="432">
        <v>0.75329999999999997</v>
      </c>
      <c r="CM30" s="432">
        <v>401</v>
      </c>
      <c r="CN30" s="432">
        <v>431</v>
      </c>
      <c r="CO30" s="432">
        <v>473</v>
      </c>
      <c r="CP30" s="432">
        <v>0.58450000000000002</v>
      </c>
      <c r="CQ30" s="432">
        <v>0.62880000000000003</v>
      </c>
      <c r="CR30" s="432">
        <v>0.6905</v>
      </c>
      <c r="CS30" s="432">
        <v>191</v>
      </c>
      <c r="CT30" s="432">
        <v>0.35570000000000002</v>
      </c>
      <c r="CU30" s="432">
        <v>98</v>
      </c>
      <c r="CV30" s="432">
        <v>0.66220000000000001</v>
      </c>
      <c r="CW30" s="432">
        <v>199</v>
      </c>
      <c r="CX30" s="432">
        <v>240</v>
      </c>
      <c r="CY30" s="432">
        <v>289</v>
      </c>
      <c r="CZ30" s="432">
        <v>0.28999999999999998</v>
      </c>
      <c r="DA30" s="432">
        <v>0.35</v>
      </c>
      <c r="DB30" s="432">
        <v>0.4219</v>
      </c>
      <c r="DC30" s="432">
        <v>411</v>
      </c>
      <c r="DD30" s="432">
        <v>480</v>
      </c>
      <c r="DE30" s="432">
        <v>406</v>
      </c>
      <c r="DF30" s="432">
        <v>0.6</v>
      </c>
      <c r="DG30" s="432">
        <v>0.7</v>
      </c>
      <c r="DH30" s="432">
        <v>0.5927</v>
      </c>
      <c r="DI30" s="432">
        <v>160</v>
      </c>
      <c r="DJ30" s="432">
        <v>84</v>
      </c>
      <c r="DK30" s="432">
        <v>92</v>
      </c>
      <c r="DL30" s="432">
        <v>112</v>
      </c>
      <c r="DM30" s="432">
        <v>0.52500000000000002</v>
      </c>
      <c r="DN30" s="432">
        <v>0.57499999999999996</v>
      </c>
      <c r="DO30" s="432">
        <v>0.7</v>
      </c>
      <c r="DP30" s="432">
        <v>480</v>
      </c>
      <c r="DQ30" s="432">
        <v>514</v>
      </c>
      <c r="DR30" s="432">
        <v>96</v>
      </c>
      <c r="DS30" s="432">
        <v>0.7</v>
      </c>
      <c r="DT30" s="432">
        <v>0.75</v>
      </c>
      <c r="DU30" s="432">
        <v>0.1401</v>
      </c>
      <c r="DV30" s="432">
        <v>0</v>
      </c>
      <c r="DW30" s="432">
        <v>3.7499999999999999E-2</v>
      </c>
      <c r="DX30" s="432">
        <v>7.4999999999999997E-2</v>
      </c>
      <c r="DY30" s="432">
        <v>0</v>
      </c>
      <c r="DZ30" s="432">
        <v>57</v>
      </c>
      <c r="EA30" s="432">
        <v>7.4999999999999997E-2</v>
      </c>
      <c r="EB30" s="432">
        <v>0.15</v>
      </c>
      <c r="EC30" s="432">
        <v>8.3199999999999996E-2</v>
      </c>
      <c r="ED30" s="432">
        <v>0</v>
      </c>
      <c r="EE30" s="432">
        <v>0</v>
      </c>
      <c r="EF30" s="432">
        <v>0</v>
      </c>
      <c r="EG30" s="432">
        <v>0</v>
      </c>
      <c r="EH30" s="432">
        <v>69</v>
      </c>
      <c r="EI30" s="432">
        <v>0</v>
      </c>
      <c r="EJ30" s="432">
        <v>5.0000000000000001E-3</v>
      </c>
      <c r="EK30" s="432">
        <v>0.01</v>
      </c>
      <c r="EL30" s="432">
        <v>0</v>
      </c>
      <c r="EM30" s="432">
        <v>75</v>
      </c>
      <c r="EN30" s="432">
        <v>0.05</v>
      </c>
      <c r="EO30" s="432">
        <v>0.15</v>
      </c>
      <c r="EP30" s="432">
        <v>0.1095</v>
      </c>
      <c r="EQ30" s="432">
        <v>166</v>
      </c>
      <c r="ER30" s="432">
        <v>13</v>
      </c>
      <c r="ES30" s="432">
        <v>7.8299999999999995E-2</v>
      </c>
      <c r="ET30" s="432">
        <v>34</v>
      </c>
      <c r="EU30" s="432">
        <v>4</v>
      </c>
      <c r="EV30" s="432">
        <v>0.1176</v>
      </c>
      <c r="EW30" s="432">
        <v>0</v>
      </c>
      <c r="EX30" s="432">
        <v>0</v>
      </c>
      <c r="EY30" s="432">
        <v>699</v>
      </c>
      <c r="EZ30" s="432">
        <v>836</v>
      </c>
      <c r="FA30" s="432">
        <v>624</v>
      </c>
      <c r="FB30" s="432">
        <v>553</v>
      </c>
      <c r="FC30" s="432">
        <v>1.02</v>
      </c>
      <c r="FD30" s="432">
        <v>1.22</v>
      </c>
      <c r="FE30" s="432">
        <v>0.91090000000000004</v>
      </c>
      <c r="FF30" s="432">
        <v>28</v>
      </c>
      <c r="FG30" s="432">
        <v>42</v>
      </c>
      <c r="FH30" s="432">
        <v>10</v>
      </c>
      <c r="FI30" s="432">
        <v>0.05</v>
      </c>
      <c r="FJ30" s="432">
        <v>7.4999999999999997E-2</v>
      </c>
      <c r="FK30" s="432">
        <v>1.8100000000000002E-2</v>
      </c>
      <c r="FL30" s="432">
        <v>488</v>
      </c>
      <c r="FM30" s="432">
        <v>504</v>
      </c>
      <c r="FN30" s="432">
        <v>520</v>
      </c>
      <c r="FO30" s="432">
        <v>0.88239999999999996</v>
      </c>
      <c r="FP30" s="432">
        <v>0.90959999999999996</v>
      </c>
      <c r="FQ30" s="432">
        <v>0.94030000000000002</v>
      </c>
      <c r="FR30" s="432">
        <v>467</v>
      </c>
      <c r="FS30" s="432">
        <v>487</v>
      </c>
      <c r="FT30" s="432">
        <v>469</v>
      </c>
      <c r="FU30" s="432">
        <v>0.84360000000000002</v>
      </c>
      <c r="FV30" s="432">
        <v>0.87909999999999999</v>
      </c>
      <c r="FW30" s="432">
        <v>0.84809999999999997</v>
      </c>
      <c r="FX30" s="432">
        <v>449</v>
      </c>
      <c r="FY30" s="432">
        <v>479</v>
      </c>
      <c r="FZ30" s="432">
        <v>427</v>
      </c>
      <c r="GA30" s="432">
        <v>0.81069999999999998</v>
      </c>
      <c r="GB30" s="432">
        <v>0.86450000000000005</v>
      </c>
      <c r="GC30" s="432">
        <v>0.7722</v>
      </c>
      <c r="GD30" s="432">
        <v>406</v>
      </c>
      <c r="GE30" s="432">
        <v>453</v>
      </c>
      <c r="GF30" s="432">
        <v>357</v>
      </c>
      <c r="GG30" s="432">
        <v>0.73299999999999998</v>
      </c>
      <c r="GH30" s="432">
        <v>0.81889999999999996</v>
      </c>
      <c r="GI30" s="432">
        <v>0.64559999999999995</v>
      </c>
      <c r="GJ30" s="432">
        <v>415</v>
      </c>
      <c r="GK30" s="432">
        <v>470</v>
      </c>
      <c r="GL30" s="432">
        <v>431</v>
      </c>
      <c r="GM30" s="432">
        <v>0.75</v>
      </c>
      <c r="GN30" s="432">
        <v>0.84970000000000001</v>
      </c>
      <c r="GO30" s="432">
        <v>0.77939999999999998</v>
      </c>
      <c r="GP30" s="432">
        <v>508</v>
      </c>
      <c r="GQ30" s="432">
        <v>520</v>
      </c>
      <c r="GR30" s="432">
        <v>539</v>
      </c>
      <c r="GS30" s="432">
        <v>0.9173</v>
      </c>
      <c r="GT30" s="432">
        <v>0.94010000000000005</v>
      </c>
      <c r="GU30" s="432">
        <v>0.97470000000000001</v>
      </c>
      <c r="GV30" s="432">
        <v>458</v>
      </c>
      <c r="GW30" s="432">
        <v>490</v>
      </c>
      <c r="GX30" s="432">
        <v>448</v>
      </c>
      <c r="GY30" s="432">
        <v>0.82750000000000001</v>
      </c>
      <c r="GZ30" s="432">
        <v>0.88490000000000002</v>
      </c>
      <c r="HA30" s="432">
        <v>0.81010000000000004</v>
      </c>
      <c r="HB30" s="432">
        <v>277</v>
      </c>
      <c r="HC30" s="432">
        <v>332</v>
      </c>
      <c r="HD30" s="432">
        <v>317</v>
      </c>
      <c r="HE30" s="432">
        <v>0.5</v>
      </c>
      <c r="HF30" s="432">
        <v>0.6</v>
      </c>
      <c r="HG30" s="432">
        <v>0.57320000000000004</v>
      </c>
      <c r="HH30" s="432">
        <v>0</v>
      </c>
      <c r="HI30" s="432">
        <v>0.5</v>
      </c>
      <c r="HJ30" s="432">
        <v>0</v>
      </c>
      <c r="HK30" s="432">
        <v>0</v>
      </c>
      <c r="HL30" s="432"/>
      <c r="HM30" s="432">
        <v>0.9</v>
      </c>
      <c r="HN30" s="432">
        <v>0</v>
      </c>
      <c r="HO30" s="432">
        <v>0</v>
      </c>
      <c r="HP30" s="432">
        <v>0</v>
      </c>
      <c r="HQ30" s="432">
        <v>0</v>
      </c>
      <c r="HR30" s="432">
        <v>0</v>
      </c>
      <c r="HS30" s="432">
        <v>0</v>
      </c>
      <c r="HT30" s="432">
        <v>0</v>
      </c>
      <c r="HU30" s="432">
        <v>0</v>
      </c>
      <c r="HV30" s="432">
        <v>0.9</v>
      </c>
      <c r="HW30" s="432">
        <v>0</v>
      </c>
      <c r="HX30" s="432">
        <v>0</v>
      </c>
      <c r="HY30" s="432">
        <v>0</v>
      </c>
      <c r="HZ30" s="432">
        <v>0.9</v>
      </c>
      <c r="IA30" s="432">
        <v>0</v>
      </c>
      <c r="IB30" s="432">
        <v>0</v>
      </c>
      <c r="IC30" s="432">
        <v>0</v>
      </c>
      <c r="ID30" s="432">
        <v>0</v>
      </c>
      <c r="IE30" s="432">
        <v>0</v>
      </c>
      <c r="IF30" s="432">
        <v>0</v>
      </c>
      <c r="IG30" s="432">
        <v>1</v>
      </c>
      <c r="IH30" s="432">
        <v>0</v>
      </c>
      <c r="II30" s="432">
        <v>0</v>
      </c>
      <c r="IJ30" s="432">
        <v>0</v>
      </c>
      <c r="IK30" s="432">
        <v>0</v>
      </c>
      <c r="IL30" s="432">
        <v>0</v>
      </c>
      <c r="IM30" s="432">
        <v>1</v>
      </c>
      <c r="IN30" s="432">
        <v>0</v>
      </c>
      <c r="IO30" s="432">
        <v>0</v>
      </c>
      <c r="IP30" s="432">
        <v>0</v>
      </c>
      <c r="IQ30" s="432">
        <v>0</v>
      </c>
      <c r="IR30" s="432">
        <v>0</v>
      </c>
      <c r="IS30" s="432">
        <v>0</v>
      </c>
      <c r="IT30" s="432">
        <v>0</v>
      </c>
      <c r="IU30" s="432">
        <v>0</v>
      </c>
      <c r="IV30" s="432">
        <v>0</v>
      </c>
      <c r="IW30" s="432">
        <v>0</v>
      </c>
      <c r="IX30" s="432">
        <v>30</v>
      </c>
      <c r="IY30" s="432">
        <v>0</v>
      </c>
      <c r="IZ30" s="432">
        <v>0</v>
      </c>
      <c r="JA30" s="432">
        <v>0</v>
      </c>
      <c r="JB30" s="432">
        <v>0</v>
      </c>
      <c r="JC30" s="432">
        <v>0</v>
      </c>
      <c r="JD30" s="432">
        <v>0</v>
      </c>
      <c r="JE30" s="432">
        <v>0</v>
      </c>
      <c r="JF30" s="432">
        <v>0</v>
      </c>
      <c r="JG30" s="432">
        <v>0</v>
      </c>
      <c r="JH30" s="432">
        <v>15</v>
      </c>
      <c r="JI30" s="432">
        <v>0</v>
      </c>
      <c r="JJ30" s="432">
        <v>0</v>
      </c>
      <c r="JK30" s="432">
        <v>0</v>
      </c>
      <c r="JL30" s="432">
        <v>0</v>
      </c>
      <c r="JM30" s="432">
        <v>0</v>
      </c>
      <c r="JN30" s="432">
        <v>0</v>
      </c>
      <c r="JO30" s="432">
        <v>0</v>
      </c>
      <c r="JP30" s="432">
        <v>0</v>
      </c>
      <c r="JQ30" s="432">
        <v>0</v>
      </c>
      <c r="JR30" s="432" t="s">
        <v>1359</v>
      </c>
      <c r="JS30" s="432" t="s">
        <v>1360</v>
      </c>
      <c r="JT30" s="432" t="s">
        <v>1340</v>
      </c>
    </row>
    <row r="31" spans="1:280" x14ac:dyDescent="0.45">
      <c r="A31" s="432" t="s">
        <v>51</v>
      </c>
      <c r="B31" s="432" t="s">
        <v>100</v>
      </c>
      <c r="C31" s="432" t="s">
        <v>109</v>
      </c>
      <c r="D31" s="432" t="s">
        <v>110</v>
      </c>
      <c r="E31" s="432">
        <v>876</v>
      </c>
      <c r="F31" s="432">
        <v>203</v>
      </c>
      <c r="G31" s="432">
        <v>0.23169999999999999</v>
      </c>
      <c r="H31" s="432">
        <v>197</v>
      </c>
      <c r="I31" s="432">
        <v>861</v>
      </c>
      <c r="J31" s="432">
        <v>0.2288</v>
      </c>
      <c r="K31" s="432">
        <v>809</v>
      </c>
      <c r="L31" s="432">
        <v>833</v>
      </c>
      <c r="M31" s="432">
        <v>816</v>
      </c>
      <c r="N31" s="432">
        <v>0.92259999999999998</v>
      </c>
      <c r="O31" s="432">
        <v>0.95020000000000004</v>
      </c>
      <c r="P31" s="432">
        <v>0.93149999999999999</v>
      </c>
      <c r="Q31" s="432">
        <v>835</v>
      </c>
      <c r="R31" s="432">
        <v>850</v>
      </c>
      <c r="S31" s="432">
        <v>832</v>
      </c>
      <c r="T31" s="432">
        <v>0.95209999999999995</v>
      </c>
      <c r="U31" s="432">
        <v>0.97009999999999996</v>
      </c>
      <c r="V31" s="432">
        <v>0.94979999999999998</v>
      </c>
      <c r="W31" s="432">
        <v>832</v>
      </c>
      <c r="X31" s="432">
        <v>847</v>
      </c>
      <c r="Y31" s="432">
        <v>844</v>
      </c>
      <c r="Z31" s="432">
        <v>0.94889999999999997</v>
      </c>
      <c r="AA31" s="432">
        <v>0.96630000000000005</v>
      </c>
      <c r="AB31" s="432">
        <v>0.96350000000000002</v>
      </c>
      <c r="AC31" s="432">
        <v>823</v>
      </c>
      <c r="AD31" s="432">
        <v>840</v>
      </c>
      <c r="AE31" s="432">
        <v>829</v>
      </c>
      <c r="AF31" s="432">
        <v>0.93930000000000002</v>
      </c>
      <c r="AG31" s="432">
        <v>0.95799999999999996</v>
      </c>
      <c r="AH31" s="432">
        <v>0.94630000000000003</v>
      </c>
      <c r="AI31" s="432">
        <v>726</v>
      </c>
      <c r="AJ31" s="432">
        <v>766</v>
      </c>
      <c r="AK31" s="432">
        <v>750</v>
      </c>
      <c r="AL31" s="432">
        <v>0.82789999999999997</v>
      </c>
      <c r="AM31" s="432">
        <v>0.87409999999999999</v>
      </c>
      <c r="AN31" s="432">
        <v>0.85619999999999996</v>
      </c>
      <c r="AO31" s="432">
        <v>830</v>
      </c>
      <c r="AP31" s="432">
        <v>845</v>
      </c>
      <c r="AQ31" s="432">
        <v>834</v>
      </c>
      <c r="AR31" s="432">
        <v>0.94650000000000001</v>
      </c>
      <c r="AS31" s="432">
        <v>0.96409999999999996</v>
      </c>
      <c r="AT31" s="432">
        <v>0.95209999999999995</v>
      </c>
      <c r="AU31" s="432">
        <v>806</v>
      </c>
      <c r="AV31" s="432">
        <v>826</v>
      </c>
      <c r="AW31" s="432">
        <v>783</v>
      </c>
      <c r="AX31" s="432">
        <v>0.9194</v>
      </c>
      <c r="AY31" s="432">
        <v>0.94259999999999999</v>
      </c>
      <c r="AZ31" s="432">
        <v>0.89380000000000004</v>
      </c>
      <c r="BA31" s="432">
        <v>777</v>
      </c>
      <c r="BB31" s="432">
        <v>806</v>
      </c>
      <c r="BC31" s="432">
        <v>773</v>
      </c>
      <c r="BD31" s="432">
        <v>0.88660000000000005</v>
      </c>
      <c r="BE31" s="432">
        <v>0.91910000000000003</v>
      </c>
      <c r="BF31" s="432">
        <v>0.88239999999999996</v>
      </c>
      <c r="BG31" s="432">
        <v>818</v>
      </c>
      <c r="BH31" s="432">
        <v>842</v>
      </c>
      <c r="BI31" s="432">
        <v>830</v>
      </c>
      <c r="BJ31" s="432">
        <v>0.93330000000000002</v>
      </c>
      <c r="BK31" s="432">
        <v>0.96009999999999995</v>
      </c>
      <c r="BL31" s="432">
        <v>0.94750000000000001</v>
      </c>
      <c r="BM31" s="432">
        <v>482</v>
      </c>
      <c r="BN31" s="432">
        <v>570</v>
      </c>
      <c r="BO31" s="432">
        <v>670</v>
      </c>
      <c r="BP31" s="432">
        <v>0.55000000000000004</v>
      </c>
      <c r="BQ31" s="432">
        <v>0.65</v>
      </c>
      <c r="BR31" s="432">
        <v>0.76480000000000004</v>
      </c>
      <c r="BS31" s="432">
        <v>467</v>
      </c>
      <c r="BT31" s="432">
        <v>0.69389999999999996</v>
      </c>
      <c r="BU31" s="432">
        <v>180</v>
      </c>
      <c r="BV31" s="432">
        <v>0.88670000000000004</v>
      </c>
      <c r="BW31" s="432">
        <v>585</v>
      </c>
      <c r="BX31" s="432">
        <v>624</v>
      </c>
      <c r="BY31" s="432">
        <v>647</v>
      </c>
      <c r="BZ31" s="432">
        <v>0.66779999999999995</v>
      </c>
      <c r="CA31" s="432">
        <v>0.71120000000000005</v>
      </c>
      <c r="CB31" s="432">
        <v>0.73860000000000003</v>
      </c>
      <c r="CC31" s="432">
        <v>524</v>
      </c>
      <c r="CD31" s="432">
        <v>0.77859999999999996</v>
      </c>
      <c r="CE31" s="432">
        <v>191</v>
      </c>
      <c r="CF31" s="432">
        <v>0.94089999999999996</v>
      </c>
      <c r="CG31" s="432">
        <v>620</v>
      </c>
      <c r="CH31" s="432">
        <v>666</v>
      </c>
      <c r="CI31" s="432">
        <v>715</v>
      </c>
      <c r="CJ31" s="432">
        <v>0.70689999999999997</v>
      </c>
      <c r="CK31" s="432">
        <v>0.75949999999999995</v>
      </c>
      <c r="CL31" s="432">
        <v>0.81620000000000004</v>
      </c>
      <c r="CM31" s="432">
        <v>513</v>
      </c>
      <c r="CN31" s="432">
        <v>551</v>
      </c>
      <c r="CO31" s="432">
        <v>486</v>
      </c>
      <c r="CP31" s="432">
        <v>0.58450000000000002</v>
      </c>
      <c r="CQ31" s="432">
        <v>0.62880000000000003</v>
      </c>
      <c r="CR31" s="432">
        <v>0.55479999999999996</v>
      </c>
      <c r="CS31" s="432">
        <v>230</v>
      </c>
      <c r="CT31" s="432">
        <v>0.34179999999999999</v>
      </c>
      <c r="CU31" s="432">
        <v>122</v>
      </c>
      <c r="CV31" s="432">
        <v>0.60099999999999998</v>
      </c>
      <c r="CW31" s="432">
        <v>255</v>
      </c>
      <c r="CX31" s="432">
        <v>307</v>
      </c>
      <c r="CY31" s="432">
        <v>352</v>
      </c>
      <c r="CZ31" s="432">
        <v>0.28999999999999998</v>
      </c>
      <c r="DA31" s="432">
        <v>0.35</v>
      </c>
      <c r="DB31" s="432">
        <v>0.40179999999999999</v>
      </c>
      <c r="DC31" s="432">
        <v>526</v>
      </c>
      <c r="DD31" s="432">
        <v>614</v>
      </c>
      <c r="DE31" s="432">
        <v>365</v>
      </c>
      <c r="DF31" s="432">
        <v>0.6</v>
      </c>
      <c r="DG31" s="432">
        <v>0.7</v>
      </c>
      <c r="DH31" s="432">
        <v>0.41670000000000001</v>
      </c>
      <c r="DI31" s="432">
        <v>293</v>
      </c>
      <c r="DJ31" s="432">
        <v>154</v>
      </c>
      <c r="DK31" s="432">
        <v>169</v>
      </c>
      <c r="DL31" s="432">
        <v>194</v>
      </c>
      <c r="DM31" s="432">
        <v>0.52500000000000002</v>
      </c>
      <c r="DN31" s="432">
        <v>0.57499999999999996</v>
      </c>
      <c r="DO31" s="432">
        <v>0.66210000000000002</v>
      </c>
      <c r="DP31" s="432">
        <v>614</v>
      </c>
      <c r="DQ31" s="432">
        <v>657</v>
      </c>
      <c r="DR31" s="432">
        <v>1</v>
      </c>
      <c r="DS31" s="432">
        <v>0.7</v>
      </c>
      <c r="DT31" s="432">
        <v>0.75</v>
      </c>
      <c r="DU31" s="432">
        <v>1.1000000000000001E-3</v>
      </c>
      <c r="DV31" s="432">
        <v>0</v>
      </c>
      <c r="DW31" s="432">
        <v>3.7499999999999999E-2</v>
      </c>
      <c r="DX31" s="432">
        <v>7.4999999999999997E-2</v>
      </c>
      <c r="DY31" s="432">
        <v>0</v>
      </c>
      <c r="DZ31" s="432">
        <v>4</v>
      </c>
      <c r="EA31" s="432">
        <v>7.4999999999999997E-2</v>
      </c>
      <c r="EB31" s="432">
        <v>0.15</v>
      </c>
      <c r="EC31" s="432">
        <v>4.5999999999999999E-3</v>
      </c>
      <c r="ED31" s="432">
        <v>0</v>
      </c>
      <c r="EE31" s="432">
        <v>0</v>
      </c>
      <c r="EF31" s="432">
        <v>0</v>
      </c>
      <c r="EG31" s="432">
        <v>0</v>
      </c>
      <c r="EH31" s="432">
        <v>129</v>
      </c>
      <c r="EI31" s="432">
        <v>0</v>
      </c>
      <c r="EJ31" s="432">
        <v>5.0000000000000001E-3</v>
      </c>
      <c r="EK31" s="432">
        <v>0.01</v>
      </c>
      <c r="EL31" s="432">
        <v>0</v>
      </c>
      <c r="EM31" s="432">
        <v>72</v>
      </c>
      <c r="EN31" s="432">
        <v>0.05</v>
      </c>
      <c r="EO31" s="432">
        <v>0.15</v>
      </c>
      <c r="EP31" s="432">
        <v>8.2199999999999995E-2</v>
      </c>
      <c r="EQ31" s="432">
        <v>291</v>
      </c>
      <c r="ER31" s="432">
        <v>5</v>
      </c>
      <c r="ES31" s="432">
        <v>1.72E-2</v>
      </c>
      <c r="ET31" s="432">
        <v>68</v>
      </c>
      <c r="EU31" s="432">
        <v>10</v>
      </c>
      <c r="EV31" s="432">
        <v>0.14710000000000001</v>
      </c>
      <c r="EW31" s="432">
        <v>2</v>
      </c>
      <c r="EX31" s="432">
        <v>2.3E-3</v>
      </c>
      <c r="EY31" s="432">
        <v>815</v>
      </c>
      <c r="EZ31" s="432">
        <v>990</v>
      </c>
      <c r="FA31" s="432">
        <v>112</v>
      </c>
      <c r="FB31" s="432">
        <v>111</v>
      </c>
      <c r="FC31" s="432">
        <v>0.93</v>
      </c>
      <c r="FD31" s="432">
        <v>1.1299999999999999</v>
      </c>
      <c r="FE31" s="432">
        <v>0.12790000000000001</v>
      </c>
      <c r="FF31" s="432">
        <v>6</v>
      </c>
      <c r="FG31" s="432">
        <v>9</v>
      </c>
      <c r="FH31" s="432">
        <v>4</v>
      </c>
      <c r="FI31" s="432">
        <v>0.05</v>
      </c>
      <c r="FJ31" s="432">
        <v>7.4999999999999997E-2</v>
      </c>
      <c r="FK31" s="432">
        <v>3.5999999999999997E-2</v>
      </c>
      <c r="FL31" s="432">
        <v>98</v>
      </c>
      <c r="FM31" s="432">
        <v>101</v>
      </c>
      <c r="FN31" s="432">
        <v>103</v>
      </c>
      <c r="FO31" s="432">
        <v>0.88239999999999996</v>
      </c>
      <c r="FP31" s="432">
        <v>0.90959999999999996</v>
      </c>
      <c r="FQ31" s="432">
        <v>0.92789999999999995</v>
      </c>
      <c r="FR31" s="432">
        <v>94</v>
      </c>
      <c r="FS31" s="432">
        <v>98</v>
      </c>
      <c r="FT31" s="432">
        <v>106</v>
      </c>
      <c r="FU31" s="432">
        <v>0.84360000000000002</v>
      </c>
      <c r="FV31" s="432">
        <v>0.87909999999999999</v>
      </c>
      <c r="FW31" s="432">
        <v>0.95499999999999996</v>
      </c>
      <c r="FX31" s="432">
        <v>90</v>
      </c>
      <c r="FY31" s="432">
        <v>96</v>
      </c>
      <c r="FZ31" s="432">
        <v>104</v>
      </c>
      <c r="GA31" s="432">
        <v>0.81069999999999998</v>
      </c>
      <c r="GB31" s="432">
        <v>0.86450000000000005</v>
      </c>
      <c r="GC31" s="432">
        <v>0.93689999999999996</v>
      </c>
      <c r="GD31" s="432">
        <v>82</v>
      </c>
      <c r="GE31" s="432">
        <v>91</v>
      </c>
      <c r="GF31" s="432">
        <v>76</v>
      </c>
      <c r="GG31" s="432">
        <v>0.73299999999999998</v>
      </c>
      <c r="GH31" s="432">
        <v>0.81889999999999996</v>
      </c>
      <c r="GI31" s="432">
        <v>0.68469999999999998</v>
      </c>
      <c r="GJ31" s="432">
        <v>84</v>
      </c>
      <c r="GK31" s="432">
        <v>95</v>
      </c>
      <c r="GL31" s="432">
        <v>56</v>
      </c>
      <c r="GM31" s="432">
        <v>0.75</v>
      </c>
      <c r="GN31" s="432">
        <v>0.84970000000000001</v>
      </c>
      <c r="GO31" s="432">
        <v>0.50449999999999995</v>
      </c>
      <c r="GP31" s="432">
        <v>102</v>
      </c>
      <c r="GQ31" s="432">
        <v>105</v>
      </c>
      <c r="GR31" s="432">
        <v>101</v>
      </c>
      <c r="GS31" s="432">
        <v>0.9173</v>
      </c>
      <c r="GT31" s="432">
        <v>0.94010000000000005</v>
      </c>
      <c r="GU31" s="432">
        <v>0.90990000000000004</v>
      </c>
      <c r="GV31" s="432">
        <v>92</v>
      </c>
      <c r="GW31" s="432">
        <v>99</v>
      </c>
      <c r="GX31" s="432">
        <v>105</v>
      </c>
      <c r="GY31" s="432">
        <v>0.82750000000000001</v>
      </c>
      <c r="GZ31" s="432">
        <v>0.88490000000000002</v>
      </c>
      <c r="HA31" s="432">
        <v>0.94589999999999996</v>
      </c>
      <c r="HB31" s="432">
        <v>56</v>
      </c>
      <c r="HC31" s="432">
        <v>67</v>
      </c>
      <c r="HD31" s="432">
        <v>55</v>
      </c>
      <c r="HE31" s="432">
        <v>0.5</v>
      </c>
      <c r="HF31" s="432">
        <v>0.6</v>
      </c>
      <c r="HG31" s="432">
        <v>0.4955</v>
      </c>
      <c r="HH31" s="432">
        <v>4</v>
      </c>
      <c r="HI31" s="432">
        <v>0.5</v>
      </c>
      <c r="HJ31" s="432">
        <v>3.5700000000000003E-2</v>
      </c>
      <c r="HK31" s="432">
        <v>0</v>
      </c>
      <c r="HL31" s="432"/>
      <c r="HM31" s="432">
        <v>0.9</v>
      </c>
      <c r="HN31" s="432">
        <v>0</v>
      </c>
      <c r="HO31" s="432">
        <v>0</v>
      </c>
      <c r="HP31" s="432">
        <v>0</v>
      </c>
      <c r="HQ31" s="432">
        <v>0</v>
      </c>
      <c r="HR31" s="432">
        <v>0</v>
      </c>
      <c r="HS31" s="432">
        <v>0</v>
      </c>
      <c r="HT31" s="432">
        <v>0</v>
      </c>
      <c r="HU31" s="432">
        <v>0</v>
      </c>
      <c r="HV31" s="432">
        <v>0.9</v>
      </c>
      <c r="HW31" s="432">
        <v>0</v>
      </c>
      <c r="HX31" s="432">
        <v>0</v>
      </c>
      <c r="HY31" s="432">
        <v>0</v>
      </c>
      <c r="HZ31" s="432">
        <v>0.9</v>
      </c>
      <c r="IA31" s="432">
        <v>0</v>
      </c>
      <c r="IB31" s="432">
        <v>0</v>
      </c>
      <c r="IC31" s="432">
        <v>0</v>
      </c>
      <c r="ID31" s="432">
        <v>0</v>
      </c>
      <c r="IE31" s="432">
        <v>0</v>
      </c>
      <c r="IF31" s="432">
        <v>0</v>
      </c>
      <c r="IG31" s="432">
        <v>0</v>
      </c>
      <c r="IH31" s="432">
        <v>0</v>
      </c>
      <c r="II31" s="432">
        <v>0</v>
      </c>
      <c r="IJ31" s="432">
        <v>0</v>
      </c>
      <c r="IK31" s="432">
        <v>0</v>
      </c>
      <c r="IL31" s="432">
        <v>0</v>
      </c>
      <c r="IM31" s="432">
        <v>0</v>
      </c>
      <c r="IN31" s="432">
        <v>0</v>
      </c>
      <c r="IO31" s="432">
        <v>0</v>
      </c>
      <c r="IP31" s="432">
        <v>0</v>
      </c>
      <c r="IQ31" s="432">
        <v>0</v>
      </c>
      <c r="IR31" s="432">
        <v>0</v>
      </c>
      <c r="IS31" s="432">
        <v>0</v>
      </c>
      <c r="IT31" s="432">
        <v>0</v>
      </c>
      <c r="IU31" s="432">
        <v>0</v>
      </c>
      <c r="IV31" s="432">
        <v>0</v>
      </c>
      <c r="IW31" s="432">
        <v>0</v>
      </c>
      <c r="IX31" s="432">
        <v>28</v>
      </c>
      <c r="IY31" s="432">
        <v>1</v>
      </c>
      <c r="IZ31" s="432">
        <v>3.5700000000000003E-2</v>
      </c>
      <c r="JA31" s="432">
        <v>0</v>
      </c>
      <c r="JB31" s="432">
        <v>0</v>
      </c>
      <c r="JC31" s="432">
        <v>0</v>
      </c>
      <c r="JD31" s="432">
        <v>1</v>
      </c>
      <c r="JE31" s="432">
        <v>3.5700000000000003E-2</v>
      </c>
      <c r="JF31" s="432">
        <v>0</v>
      </c>
      <c r="JG31" s="432">
        <v>0</v>
      </c>
      <c r="JH31" s="432">
        <v>14</v>
      </c>
      <c r="JI31" s="432">
        <v>0</v>
      </c>
      <c r="JJ31" s="432">
        <v>0</v>
      </c>
      <c r="JK31" s="432">
        <v>0</v>
      </c>
      <c r="JL31" s="432">
        <v>0</v>
      </c>
      <c r="JM31" s="432">
        <v>0</v>
      </c>
      <c r="JN31" s="432">
        <v>1</v>
      </c>
      <c r="JO31" s="432">
        <v>7.1400000000000005E-2</v>
      </c>
      <c r="JP31" s="432">
        <v>0</v>
      </c>
      <c r="JQ31" s="432">
        <v>0</v>
      </c>
      <c r="JR31" s="432" t="s">
        <v>1359</v>
      </c>
      <c r="JS31" s="432" t="s">
        <v>1360</v>
      </c>
      <c r="JT31" s="432" t="s">
        <v>1340</v>
      </c>
    </row>
    <row r="32" spans="1:280" x14ac:dyDescent="0.45">
      <c r="A32" s="432" t="s">
        <v>51</v>
      </c>
      <c r="B32" s="432" t="s">
        <v>100</v>
      </c>
      <c r="C32" s="432" t="s">
        <v>111</v>
      </c>
      <c r="D32" s="432" t="s">
        <v>112</v>
      </c>
      <c r="E32" s="432">
        <v>871</v>
      </c>
      <c r="F32" s="432">
        <v>325</v>
      </c>
      <c r="G32" s="432">
        <v>0.37309999999999999</v>
      </c>
      <c r="H32" s="432">
        <v>329</v>
      </c>
      <c r="I32" s="432">
        <v>881</v>
      </c>
      <c r="J32" s="432">
        <v>0.37340000000000001</v>
      </c>
      <c r="K32" s="432">
        <v>804</v>
      </c>
      <c r="L32" s="432">
        <v>828</v>
      </c>
      <c r="M32" s="432">
        <v>806</v>
      </c>
      <c r="N32" s="432">
        <v>0.92259999999999998</v>
      </c>
      <c r="O32" s="432">
        <v>0.95020000000000004</v>
      </c>
      <c r="P32" s="432">
        <v>0.9254</v>
      </c>
      <c r="Q32" s="432">
        <v>830</v>
      </c>
      <c r="R32" s="432">
        <v>845</v>
      </c>
      <c r="S32" s="432">
        <v>839</v>
      </c>
      <c r="T32" s="432">
        <v>0.95209999999999995</v>
      </c>
      <c r="U32" s="432">
        <v>0.97009999999999996</v>
      </c>
      <c r="V32" s="432">
        <v>0.96330000000000005</v>
      </c>
      <c r="W32" s="432">
        <v>827</v>
      </c>
      <c r="X32" s="432">
        <v>842</v>
      </c>
      <c r="Y32" s="432">
        <v>838</v>
      </c>
      <c r="Z32" s="432">
        <v>0.94889999999999997</v>
      </c>
      <c r="AA32" s="432">
        <v>0.96630000000000005</v>
      </c>
      <c r="AB32" s="432">
        <v>0.96209999999999996</v>
      </c>
      <c r="AC32" s="432">
        <v>819</v>
      </c>
      <c r="AD32" s="432">
        <v>835</v>
      </c>
      <c r="AE32" s="432">
        <v>833</v>
      </c>
      <c r="AF32" s="432">
        <v>0.93930000000000002</v>
      </c>
      <c r="AG32" s="432">
        <v>0.95799999999999996</v>
      </c>
      <c r="AH32" s="432">
        <v>0.95640000000000003</v>
      </c>
      <c r="AI32" s="432">
        <v>722</v>
      </c>
      <c r="AJ32" s="432">
        <v>762</v>
      </c>
      <c r="AK32" s="432">
        <v>653</v>
      </c>
      <c r="AL32" s="432">
        <v>0.82789999999999997</v>
      </c>
      <c r="AM32" s="432">
        <v>0.87409999999999999</v>
      </c>
      <c r="AN32" s="432">
        <v>0.74970000000000003</v>
      </c>
      <c r="AO32" s="432">
        <v>825</v>
      </c>
      <c r="AP32" s="432">
        <v>840</v>
      </c>
      <c r="AQ32" s="432">
        <v>833</v>
      </c>
      <c r="AR32" s="432">
        <v>0.94650000000000001</v>
      </c>
      <c r="AS32" s="432">
        <v>0.96409999999999996</v>
      </c>
      <c r="AT32" s="432">
        <v>0.95640000000000003</v>
      </c>
      <c r="AU32" s="432">
        <v>801</v>
      </c>
      <c r="AV32" s="432">
        <v>822</v>
      </c>
      <c r="AW32" s="432">
        <v>831</v>
      </c>
      <c r="AX32" s="432">
        <v>0.9194</v>
      </c>
      <c r="AY32" s="432">
        <v>0.94259999999999999</v>
      </c>
      <c r="AZ32" s="432">
        <v>0.95409999999999995</v>
      </c>
      <c r="BA32" s="432">
        <v>773</v>
      </c>
      <c r="BB32" s="432">
        <v>801</v>
      </c>
      <c r="BC32" s="432">
        <v>784</v>
      </c>
      <c r="BD32" s="432">
        <v>0.88660000000000005</v>
      </c>
      <c r="BE32" s="432">
        <v>0.91910000000000003</v>
      </c>
      <c r="BF32" s="432">
        <v>0.90010000000000001</v>
      </c>
      <c r="BG32" s="432">
        <v>813</v>
      </c>
      <c r="BH32" s="432">
        <v>837</v>
      </c>
      <c r="BI32" s="432">
        <v>807</v>
      </c>
      <c r="BJ32" s="432">
        <v>0.93330000000000002</v>
      </c>
      <c r="BK32" s="432">
        <v>0.96009999999999995</v>
      </c>
      <c r="BL32" s="432">
        <v>0.92649999999999999</v>
      </c>
      <c r="BM32" s="432">
        <v>480</v>
      </c>
      <c r="BN32" s="432">
        <v>567</v>
      </c>
      <c r="BO32" s="432">
        <v>619</v>
      </c>
      <c r="BP32" s="432">
        <v>0.55000000000000004</v>
      </c>
      <c r="BQ32" s="432">
        <v>0.65</v>
      </c>
      <c r="BR32" s="432">
        <v>0.7107</v>
      </c>
      <c r="BS32" s="432">
        <v>297</v>
      </c>
      <c r="BT32" s="432">
        <v>0.54400000000000004</v>
      </c>
      <c r="BU32" s="432">
        <v>295</v>
      </c>
      <c r="BV32" s="432">
        <v>0.90769999999999995</v>
      </c>
      <c r="BW32" s="432">
        <v>582</v>
      </c>
      <c r="BX32" s="432">
        <v>620</v>
      </c>
      <c r="BY32" s="432">
        <v>592</v>
      </c>
      <c r="BZ32" s="432">
        <v>0.66779999999999995</v>
      </c>
      <c r="CA32" s="432">
        <v>0.71120000000000005</v>
      </c>
      <c r="CB32" s="432">
        <v>0.67969999999999997</v>
      </c>
      <c r="CC32" s="432">
        <v>238</v>
      </c>
      <c r="CD32" s="432">
        <v>0.43590000000000001</v>
      </c>
      <c r="CE32" s="432">
        <v>282</v>
      </c>
      <c r="CF32" s="432">
        <v>0.86770000000000003</v>
      </c>
      <c r="CG32" s="432">
        <v>616</v>
      </c>
      <c r="CH32" s="432">
        <v>662</v>
      </c>
      <c r="CI32" s="432">
        <v>520</v>
      </c>
      <c r="CJ32" s="432">
        <v>0.70689999999999997</v>
      </c>
      <c r="CK32" s="432">
        <v>0.75949999999999995</v>
      </c>
      <c r="CL32" s="432">
        <v>0.59699999999999998</v>
      </c>
      <c r="CM32" s="432">
        <v>510</v>
      </c>
      <c r="CN32" s="432">
        <v>548</v>
      </c>
      <c r="CO32" s="432">
        <v>551</v>
      </c>
      <c r="CP32" s="432">
        <v>0.58450000000000002</v>
      </c>
      <c r="CQ32" s="432">
        <v>0.62880000000000003</v>
      </c>
      <c r="CR32" s="432">
        <v>0.63260000000000005</v>
      </c>
      <c r="CS32" s="432">
        <v>103</v>
      </c>
      <c r="CT32" s="432">
        <v>0.18859999999999999</v>
      </c>
      <c r="CU32" s="432">
        <v>212</v>
      </c>
      <c r="CV32" s="432">
        <v>0.65229999999999999</v>
      </c>
      <c r="CW32" s="432">
        <v>253</v>
      </c>
      <c r="CX32" s="432">
        <v>305</v>
      </c>
      <c r="CY32" s="432">
        <v>315</v>
      </c>
      <c r="CZ32" s="432">
        <v>0.28999999999999998</v>
      </c>
      <c r="DA32" s="432">
        <v>0.35</v>
      </c>
      <c r="DB32" s="432">
        <v>0.36170000000000002</v>
      </c>
      <c r="DC32" s="432">
        <v>523</v>
      </c>
      <c r="DD32" s="432">
        <v>610</v>
      </c>
      <c r="DE32" s="432">
        <v>436</v>
      </c>
      <c r="DF32" s="432">
        <v>0.6</v>
      </c>
      <c r="DG32" s="432">
        <v>0.7</v>
      </c>
      <c r="DH32" s="432">
        <v>0.50060000000000004</v>
      </c>
      <c r="DI32" s="432">
        <v>184</v>
      </c>
      <c r="DJ32" s="432">
        <v>97</v>
      </c>
      <c r="DK32" s="432">
        <v>106</v>
      </c>
      <c r="DL32" s="432">
        <v>97</v>
      </c>
      <c r="DM32" s="432">
        <v>0.52500000000000002</v>
      </c>
      <c r="DN32" s="432">
        <v>0.57499999999999996</v>
      </c>
      <c r="DO32" s="432">
        <v>0.5272</v>
      </c>
      <c r="DP32" s="432">
        <v>610</v>
      </c>
      <c r="DQ32" s="432">
        <v>654</v>
      </c>
      <c r="DR32" s="432">
        <v>140</v>
      </c>
      <c r="DS32" s="432">
        <v>0.7</v>
      </c>
      <c r="DT32" s="432">
        <v>0.75</v>
      </c>
      <c r="DU32" s="432">
        <v>0.16070000000000001</v>
      </c>
      <c r="DV32" s="432">
        <v>0</v>
      </c>
      <c r="DW32" s="432">
        <v>3.7499999999999999E-2</v>
      </c>
      <c r="DX32" s="432">
        <v>7.4999999999999997E-2</v>
      </c>
      <c r="DY32" s="432">
        <v>0</v>
      </c>
      <c r="DZ32" s="432">
        <v>107</v>
      </c>
      <c r="EA32" s="432">
        <v>7.4999999999999997E-2</v>
      </c>
      <c r="EB32" s="432">
        <v>0.15</v>
      </c>
      <c r="EC32" s="432">
        <v>0.12280000000000001</v>
      </c>
      <c r="ED32" s="432">
        <v>0</v>
      </c>
      <c r="EE32" s="432">
        <v>0</v>
      </c>
      <c r="EF32" s="432">
        <v>0</v>
      </c>
      <c r="EG32" s="432">
        <v>0</v>
      </c>
      <c r="EH32" s="432">
        <v>81</v>
      </c>
      <c r="EI32" s="432">
        <v>0</v>
      </c>
      <c r="EJ32" s="432">
        <v>5.0000000000000001E-3</v>
      </c>
      <c r="EK32" s="432">
        <v>0.01</v>
      </c>
      <c r="EL32" s="432">
        <v>0</v>
      </c>
      <c r="EM32" s="432">
        <v>275</v>
      </c>
      <c r="EN32" s="432">
        <v>0.05</v>
      </c>
      <c r="EO32" s="432">
        <v>0.15</v>
      </c>
      <c r="EP32" s="432">
        <v>0.31569999999999998</v>
      </c>
      <c r="EQ32" s="432">
        <v>228</v>
      </c>
      <c r="ER32" s="432">
        <v>86</v>
      </c>
      <c r="ES32" s="432">
        <v>0.37719999999999998</v>
      </c>
      <c r="ET32" s="432">
        <v>33</v>
      </c>
      <c r="EU32" s="432">
        <v>4</v>
      </c>
      <c r="EV32" s="432">
        <v>0.1212</v>
      </c>
      <c r="EW32" s="432">
        <v>3</v>
      </c>
      <c r="EX32" s="432">
        <v>3.3999999999999998E-3</v>
      </c>
      <c r="EY32" s="432">
        <v>880</v>
      </c>
      <c r="EZ32" s="432">
        <v>1054</v>
      </c>
      <c r="FA32" s="432">
        <v>796</v>
      </c>
      <c r="FB32" s="432">
        <v>724</v>
      </c>
      <c r="FC32" s="432">
        <v>1.01</v>
      </c>
      <c r="FD32" s="432">
        <v>1.21</v>
      </c>
      <c r="FE32" s="432">
        <v>0.91390000000000005</v>
      </c>
      <c r="FF32" s="432">
        <v>37</v>
      </c>
      <c r="FG32" s="432">
        <v>55</v>
      </c>
      <c r="FH32" s="432">
        <v>3</v>
      </c>
      <c r="FI32" s="432">
        <v>0.05</v>
      </c>
      <c r="FJ32" s="432">
        <v>7.4999999999999997E-2</v>
      </c>
      <c r="FK32" s="432">
        <v>4.1000000000000003E-3</v>
      </c>
      <c r="FL32" s="432">
        <v>639</v>
      </c>
      <c r="FM32" s="432">
        <v>659</v>
      </c>
      <c r="FN32" s="432">
        <v>678</v>
      </c>
      <c r="FO32" s="432">
        <v>0.88239999999999996</v>
      </c>
      <c r="FP32" s="432">
        <v>0.90959999999999996</v>
      </c>
      <c r="FQ32" s="432">
        <v>0.9365</v>
      </c>
      <c r="FR32" s="432">
        <v>611</v>
      </c>
      <c r="FS32" s="432">
        <v>637</v>
      </c>
      <c r="FT32" s="432">
        <v>640</v>
      </c>
      <c r="FU32" s="432">
        <v>0.84360000000000002</v>
      </c>
      <c r="FV32" s="432">
        <v>0.87909999999999999</v>
      </c>
      <c r="FW32" s="432">
        <v>0.88400000000000001</v>
      </c>
      <c r="FX32" s="432">
        <v>587</v>
      </c>
      <c r="FY32" s="432">
        <v>626</v>
      </c>
      <c r="FZ32" s="432">
        <v>586</v>
      </c>
      <c r="GA32" s="432">
        <v>0.81069999999999998</v>
      </c>
      <c r="GB32" s="432">
        <v>0.86450000000000005</v>
      </c>
      <c r="GC32" s="432">
        <v>0.80940000000000001</v>
      </c>
      <c r="GD32" s="432">
        <v>531</v>
      </c>
      <c r="GE32" s="432">
        <v>593</v>
      </c>
      <c r="GF32" s="432">
        <v>509</v>
      </c>
      <c r="GG32" s="432">
        <v>0.73299999999999998</v>
      </c>
      <c r="GH32" s="432">
        <v>0.81889999999999996</v>
      </c>
      <c r="GI32" s="432">
        <v>0.70299999999999996</v>
      </c>
      <c r="GJ32" s="432">
        <v>543</v>
      </c>
      <c r="GK32" s="432">
        <v>616</v>
      </c>
      <c r="GL32" s="432">
        <v>472</v>
      </c>
      <c r="GM32" s="432">
        <v>0.75</v>
      </c>
      <c r="GN32" s="432">
        <v>0.84970000000000001</v>
      </c>
      <c r="GO32" s="432">
        <v>0.65190000000000003</v>
      </c>
      <c r="GP32" s="432">
        <v>665</v>
      </c>
      <c r="GQ32" s="432">
        <v>681</v>
      </c>
      <c r="GR32" s="432">
        <v>689</v>
      </c>
      <c r="GS32" s="432">
        <v>0.9173</v>
      </c>
      <c r="GT32" s="432">
        <v>0.94010000000000005</v>
      </c>
      <c r="GU32" s="432">
        <v>0.95169999999999999</v>
      </c>
      <c r="GV32" s="432">
        <v>600</v>
      </c>
      <c r="GW32" s="432">
        <v>641</v>
      </c>
      <c r="GX32" s="432">
        <v>564</v>
      </c>
      <c r="GY32" s="432">
        <v>0.82750000000000001</v>
      </c>
      <c r="GZ32" s="432">
        <v>0.88490000000000002</v>
      </c>
      <c r="HA32" s="432">
        <v>0.77900000000000003</v>
      </c>
      <c r="HB32" s="432">
        <v>362</v>
      </c>
      <c r="HC32" s="432">
        <v>435</v>
      </c>
      <c r="HD32" s="432">
        <v>466</v>
      </c>
      <c r="HE32" s="432">
        <v>0.5</v>
      </c>
      <c r="HF32" s="432">
        <v>0.6</v>
      </c>
      <c r="HG32" s="432">
        <v>0.64359999999999995</v>
      </c>
      <c r="HH32" s="432">
        <v>0</v>
      </c>
      <c r="HI32" s="432">
        <v>0.5</v>
      </c>
      <c r="HJ32" s="432">
        <v>0</v>
      </c>
      <c r="HK32" s="432">
        <v>0</v>
      </c>
      <c r="HL32" s="432"/>
      <c r="HM32" s="432">
        <v>0.9</v>
      </c>
      <c r="HN32" s="432">
        <v>0</v>
      </c>
      <c r="HO32" s="432">
        <v>0</v>
      </c>
      <c r="HP32" s="432">
        <v>0</v>
      </c>
      <c r="HQ32" s="432">
        <v>0</v>
      </c>
      <c r="HR32" s="432">
        <v>0</v>
      </c>
      <c r="HS32" s="432">
        <v>0</v>
      </c>
      <c r="HT32" s="432">
        <v>0</v>
      </c>
      <c r="HU32" s="432">
        <v>0</v>
      </c>
      <c r="HV32" s="432">
        <v>0.9</v>
      </c>
      <c r="HW32" s="432">
        <v>0</v>
      </c>
      <c r="HX32" s="432">
        <v>0</v>
      </c>
      <c r="HY32" s="432">
        <v>0</v>
      </c>
      <c r="HZ32" s="432">
        <v>0.9</v>
      </c>
      <c r="IA32" s="432">
        <v>0</v>
      </c>
      <c r="IB32" s="432">
        <v>0</v>
      </c>
      <c r="IC32" s="432">
        <v>0</v>
      </c>
      <c r="ID32" s="432">
        <v>0</v>
      </c>
      <c r="IE32" s="432">
        <v>0</v>
      </c>
      <c r="IF32" s="432">
        <v>0</v>
      </c>
      <c r="IG32" s="432">
        <v>0</v>
      </c>
      <c r="IH32" s="432">
        <v>0</v>
      </c>
      <c r="II32" s="432">
        <v>0</v>
      </c>
      <c r="IJ32" s="432">
        <v>0</v>
      </c>
      <c r="IK32" s="432">
        <v>0</v>
      </c>
      <c r="IL32" s="432">
        <v>0</v>
      </c>
      <c r="IM32" s="432">
        <v>0</v>
      </c>
      <c r="IN32" s="432">
        <v>0</v>
      </c>
      <c r="IO32" s="432">
        <v>0</v>
      </c>
      <c r="IP32" s="432">
        <v>0</v>
      </c>
      <c r="IQ32" s="432">
        <v>0</v>
      </c>
      <c r="IR32" s="432">
        <v>0</v>
      </c>
      <c r="IS32" s="432">
        <v>0</v>
      </c>
      <c r="IT32" s="432">
        <v>0</v>
      </c>
      <c r="IU32" s="432">
        <v>0</v>
      </c>
      <c r="IV32" s="432">
        <v>0</v>
      </c>
      <c r="IW32" s="432">
        <v>0</v>
      </c>
      <c r="IX32" s="432">
        <v>23</v>
      </c>
      <c r="IY32" s="432">
        <v>0</v>
      </c>
      <c r="IZ32" s="432">
        <v>0</v>
      </c>
      <c r="JA32" s="432">
        <v>0</v>
      </c>
      <c r="JB32" s="432">
        <v>0</v>
      </c>
      <c r="JC32" s="432">
        <v>0</v>
      </c>
      <c r="JD32" s="432">
        <v>1</v>
      </c>
      <c r="JE32" s="432">
        <v>4.3499999999999997E-2</v>
      </c>
      <c r="JF32" s="432">
        <v>0</v>
      </c>
      <c r="JG32" s="432">
        <v>0</v>
      </c>
      <c r="JH32" s="432">
        <v>11</v>
      </c>
      <c r="JI32" s="432">
        <v>0</v>
      </c>
      <c r="JJ32" s="432">
        <v>0</v>
      </c>
      <c r="JK32" s="432">
        <v>0</v>
      </c>
      <c r="JL32" s="432">
        <v>0</v>
      </c>
      <c r="JM32" s="432">
        <v>0</v>
      </c>
      <c r="JN32" s="432">
        <v>0</v>
      </c>
      <c r="JO32" s="432">
        <v>0</v>
      </c>
      <c r="JP32" s="432">
        <v>0</v>
      </c>
      <c r="JQ32" s="432">
        <v>0</v>
      </c>
      <c r="JR32" s="432" t="s">
        <v>1359</v>
      </c>
      <c r="JS32" s="432" t="s">
        <v>1360</v>
      </c>
      <c r="JT32" s="432" t="s">
        <v>1340</v>
      </c>
    </row>
    <row r="33" spans="1:280" x14ac:dyDescent="0.45">
      <c r="A33" s="432" t="s">
        <v>51</v>
      </c>
      <c r="B33" s="432" t="s">
        <v>100</v>
      </c>
      <c r="C33" s="432" t="s">
        <v>113</v>
      </c>
      <c r="D33" s="432" t="s">
        <v>114</v>
      </c>
      <c r="E33" s="432">
        <v>560</v>
      </c>
      <c r="F33" s="432">
        <v>58</v>
      </c>
      <c r="G33" s="432">
        <v>0.1036</v>
      </c>
      <c r="H33" s="432">
        <v>62</v>
      </c>
      <c r="I33" s="432">
        <v>568</v>
      </c>
      <c r="J33" s="432">
        <v>0.10920000000000001</v>
      </c>
      <c r="K33" s="432">
        <v>517</v>
      </c>
      <c r="L33" s="432">
        <v>533</v>
      </c>
      <c r="M33" s="432">
        <v>480</v>
      </c>
      <c r="N33" s="432">
        <v>0.92259999999999998</v>
      </c>
      <c r="O33" s="432">
        <v>0.95020000000000004</v>
      </c>
      <c r="P33" s="432">
        <v>0.85709999999999997</v>
      </c>
      <c r="Q33" s="432">
        <v>534</v>
      </c>
      <c r="R33" s="432">
        <v>544</v>
      </c>
      <c r="S33" s="432">
        <v>523</v>
      </c>
      <c r="T33" s="432">
        <v>0.95209999999999995</v>
      </c>
      <c r="U33" s="432">
        <v>0.97009999999999996</v>
      </c>
      <c r="V33" s="432">
        <v>0.93389999999999995</v>
      </c>
      <c r="W33" s="432">
        <v>532</v>
      </c>
      <c r="X33" s="432">
        <v>542</v>
      </c>
      <c r="Y33" s="432">
        <v>506</v>
      </c>
      <c r="Z33" s="432">
        <v>0.94889999999999997</v>
      </c>
      <c r="AA33" s="432">
        <v>0.96630000000000005</v>
      </c>
      <c r="AB33" s="432">
        <v>0.90359999999999996</v>
      </c>
      <c r="AC33" s="432">
        <v>527</v>
      </c>
      <c r="AD33" s="432">
        <v>537</v>
      </c>
      <c r="AE33" s="432">
        <v>513</v>
      </c>
      <c r="AF33" s="432">
        <v>0.93930000000000002</v>
      </c>
      <c r="AG33" s="432">
        <v>0.95799999999999996</v>
      </c>
      <c r="AH33" s="432">
        <v>0.91610000000000003</v>
      </c>
      <c r="AI33" s="432">
        <v>464</v>
      </c>
      <c r="AJ33" s="432">
        <v>490</v>
      </c>
      <c r="AK33" s="432">
        <v>441</v>
      </c>
      <c r="AL33" s="432">
        <v>0.82789999999999997</v>
      </c>
      <c r="AM33" s="432">
        <v>0.87409999999999999</v>
      </c>
      <c r="AN33" s="432">
        <v>0.78749999999999998</v>
      </c>
      <c r="AO33" s="432">
        <v>531</v>
      </c>
      <c r="AP33" s="432">
        <v>540</v>
      </c>
      <c r="AQ33" s="432">
        <v>519</v>
      </c>
      <c r="AR33" s="432">
        <v>0.94650000000000001</v>
      </c>
      <c r="AS33" s="432">
        <v>0.96409999999999996</v>
      </c>
      <c r="AT33" s="432">
        <v>0.92679999999999996</v>
      </c>
      <c r="AU33" s="432">
        <v>515</v>
      </c>
      <c r="AV33" s="432">
        <v>528</v>
      </c>
      <c r="AW33" s="432">
        <v>502</v>
      </c>
      <c r="AX33" s="432">
        <v>0.9194</v>
      </c>
      <c r="AY33" s="432">
        <v>0.94259999999999999</v>
      </c>
      <c r="AZ33" s="432">
        <v>0.89639999999999997</v>
      </c>
      <c r="BA33" s="432">
        <v>497</v>
      </c>
      <c r="BB33" s="432">
        <v>515</v>
      </c>
      <c r="BC33" s="432">
        <v>403</v>
      </c>
      <c r="BD33" s="432">
        <v>0.88660000000000005</v>
      </c>
      <c r="BE33" s="432">
        <v>0.91910000000000003</v>
      </c>
      <c r="BF33" s="432">
        <v>0.71960000000000002</v>
      </c>
      <c r="BG33" s="432">
        <v>523</v>
      </c>
      <c r="BH33" s="432">
        <v>538</v>
      </c>
      <c r="BI33" s="432">
        <v>460</v>
      </c>
      <c r="BJ33" s="432">
        <v>0.93330000000000002</v>
      </c>
      <c r="BK33" s="432">
        <v>0.96009999999999995</v>
      </c>
      <c r="BL33" s="432">
        <v>0.82140000000000002</v>
      </c>
      <c r="BM33" s="432">
        <v>308</v>
      </c>
      <c r="BN33" s="432">
        <v>364</v>
      </c>
      <c r="BO33" s="432">
        <v>337</v>
      </c>
      <c r="BP33" s="432">
        <v>0.55000000000000004</v>
      </c>
      <c r="BQ33" s="432">
        <v>0.65</v>
      </c>
      <c r="BR33" s="432">
        <v>0.6018</v>
      </c>
      <c r="BS33" s="432">
        <v>303</v>
      </c>
      <c r="BT33" s="432">
        <v>0.60360000000000003</v>
      </c>
      <c r="BU33" s="432">
        <v>53</v>
      </c>
      <c r="BV33" s="432">
        <v>0.91379999999999995</v>
      </c>
      <c r="BW33" s="432">
        <v>374</v>
      </c>
      <c r="BX33" s="432">
        <v>399</v>
      </c>
      <c r="BY33" s="432">
        <v>356</v>
      </c>
      <c r="BZ33" s="432">
        <v>0.66779999999999995</v>
      </c>
      <c r="CA33" s="432">
        <v>0.71120000000000005</v>
      </c>
      <c r="CB33" s="432">
        <v>0.63570000000000004</v>
      </c>
      <c r="CC33" s="432">
        <v>351</v>
      </c>
      <c r="CD33" s="432">
        <v>0.69920000000000004</v>
      </c>
      <c r="CE33" s="432">
        <v>53</v>
      </c>
      <c r="CF33" s="432">
        <v>0.91379999999999995</v>
      </c>
      <c r="CG33" s="432">
        <v>396</v>
      </c>
      <c r="CH33" s="432">
        <v>426</v>
      </c>
      <c r="CI33" s="432">
        <v>404</v>
      </c>
      <c r="CJ33" s="432">
        <v>0.70689999999999997</v>
      </c>
      <c r="CK33" s="432">
        <v>0.75949999999999995</v>
      </c>
      <c r="CL33" s="432">
        <v>0.72140000000000004</v>
      </c>
      <c r="CM33" s="432">
        <v>328</v>
      </c>
      <c r="CN33" s="432">
        <v>353</v>
      </c>
      <c r="CO33" s="432">
        <v>328</v>
      </c>
      <c r="CP33" s="432">
        <v>0.58450000000000002</v>
      </c>
      <c r="CQ33" s="432">
        <v>0.62880000000000003</v>
      </c>
      <c r="CR33" s="432">
        <v>0.5857</v>
      </c>
      <c r="CS33" s="432">
        <v>164</v>
      </c>
      <c r="CT33" s="432">
        <v>0.32669999999999999</v>
      </c>
      <c r="CU33" s="432">
        <v>43</v>
      </c>
      <c r="CV33" s="432">
        <v>0.74139999999999995</v>
      </c>
      <c r="CW33" s="432">
        <v>163</v>
      </c>
      <c r="CX33" s="432">
        <v>196</v>
      </c>
      <c r="CY33" s="432">
        <v>207</v>
      </c>
      <c r="CZ33" s="432">
        <v>0.28999999999999998</v>
      </c>
      <c r="DA33" s="432">
        <v>0.35</v>
      </c>
      <c r="DB33" s="432">
        <v>0.36959999999999998</v>
      </c>
      <c r="DC33" s="432">
        <v>336</v>
      </c>
      <c r="DD33" s="432">
        <v>392</v>
      </c>
      <c r="DE33" s="432">
        <v>198</v>
      </c>
      <c r="DF33" s="432">
        <v>0.6</v>
      </c>
      <c r="DG33" s="432">
        <v>0.7</v>
      </c>
      <c r="DH33" s="432">
        <v>0.35360000000000003</v>
      </c>
      <c r="DI33" s="432">
        <v>127</v>
      </c>
      <c r="DJ33" s="432">
        <v>67</v>
      </c>
      <c r="DK33" s="432">
        <v>74</v>
      </c>
      <c r="DL33" s="432">
        <v>66</v>
      </c>
      <c r="DM33" s="432">
        <v>0.52500000000000002</v>
      </c>
      <c r="DN33" s="432">
        <v>0.57499999999999996</v>
      </c>
      <c r="DO33" s="432">
        <v>0.51970000000000005</v>
      </c>
      <c r="DP33" s="432">
        <v>392</v>
      </c>
      <c r="DQ33" s="432">
        <v>420</v>
      </c>
      <c r="DR33" s="432">
        <v>65</v>
      </c>
      <c r="DS33" s="432">
        <v>0.7</v>
      </c>
      <c r="DT33" s="432">
        <v>0.75</v>
      </c>
      <c r="DU33" s="432">
        <v>0.11609999999999999</v>
      </c>
      <c r="DV33" s="432">
        <v>0</v>
      </c>
      <c r="DW33" s="432">
        <v>3.7499999999999999E-2</v>
      </c>
      <c r="DX33" s="432">
        <v>7.4999999999999997E-2</v>
      </c>
      <c r="DY33" s="432">
        <v>0</v>
      </c>
      <c r="DZ33" s="432">
        <v>11</v>
      </c>
      <c r="EA33" s="432">
        <v>7.4999999999999997E-2</v>
      </c>
      <c r="EB33" s="432">
        <v>0.15</v>
      </c>
      <c r="EC33" s="432">
        <v>1.9599999999999999E-2</v>
      </c>
      <c r="ED33" s="432">
        <v>0</v>
      </c>
      <c r="EE33" s="432">
        <v>0</v>
      </c>
      <c r="EF33" s="432">
        <v>0</v>
      </c>
      <c r="EG33" s="432">
        <v>0</v>
      </c>
      <c r="EH33" s="432">
        <v>43</v>
      </c>
      <c r="EI33" s="432">
        <v>0</v>
      </c>
      <c r="EJ33" s="432">
        <v>5.0000000000000001E-3</v>
      </c>
      <c r="EK33" s="432">
        <v>0.01</v>
      </c>
      <c r="EL33" s="432">
        <v>0</v>
      </c>
      <c r="EM33" s="432">
        <v>95</v>
      </c>
      <c r="EN33" s="432">
        <v>0.05</v>
      </c>
      <c r="EO33" s="432">
        <v>0.15</v>
      </c>
      <c r="EP33" s="432">
        <v>0.1696</v>
      </c>
      <c r="EQ33" s="432">
        <v>120</v>
      </c>
      <c r="ER33" s="432">
        <v>40</v>
      </c>
      <c r="ES33" s="432">
        <v>0.33329999999999999</v>
      </c>
      <c r="ET33" s="432">
        <v>27</v>
      </c>
      <c r="EU33" s="432">
        <v>1</v>
      </c>
      <c r="EV33" s="432">
        <v>3.6999999999999998E-2</v>
      </c>
      <c r="EW33" s="432">
        <v>0</v>
      </c>
      <c r="EX33" s="432">
        <v>0</v>
      </c>
      <c r="EY33" s="432">
        <v>588</v>
      </c>
      <c r="EZ33" s="432">
        <v>700</v>
      </c>
      <c r="FA33" s="432">
        <v>460</v>
      </c>
      <c r="FB33" s="432">
        <v>408</v>
      </c>
      <c r="FC33" s="432">
        <v>1.05</v>
      </c>
      <c r="FD33" s="432">
        <v>1.25</v>
      </c>
      <c r="FE33" s="432">
        <v>0.82140000000000002</v>
      </c>
      <c r="FF33" s="432">
        <v>21</v>
      </c>
      <c r="FG33" s="432">
        <v>31</v>
      </c>
      <c r="FH33" s="432">
        <v>14</v>
      </c>
      <c r="FI33" s="432">
        <v>0.05</v>
      </c>
      <c r="FJ33" s="432">
        <v>7.4999999999999997E-2</v>
      </c>
      <c r="FK33" s="432">
        <v>3.4299999999999997E-2</v>
      </c>
      <c r="FL33" s="432">
        <v>361</v>
      </c>
      <c r="FM33" s="432">
        <v>372</v>
      </c>
      <c r="FN33" s="432">
        <v>360</v>
      </c>
      <c r="FO33" s="432">
        <v>0.88239999999999996</v>
      </c>
      <c r="FP33" s="432">
        <v>0.90959999999999996</v>
      </c>
      <c r="FQ33" s="432">
        <v>0.88239999999999996</v>
      </c>
      <c r="FR33" s="432">
        <v>345</v>
      </c>
      <c r="FS33" s="432">
        <v>359</v>
      </c>
      <c r="FT33" s="432">
        <v>294</v>
      </c>
      <c r="FU33" s="432">
        <v>0.84360000000000002</v>
      </c>
      <c r="FV33" s="432">
        <v>0.87909999999999999</v>
      </c>
      <c r="FW33" s="432">
        <v>0.72060000000000002</v>
      </c>
      <c r="FX33" s="432">
        <v>331</v>
      </c>
      <c r="FY33" s="432">
        <v>353</v>
      </c>
      <c r="FZ33" s="432">
        <v>289</v>
      </c>
      <c r="GA33" s="432">
        <v>0.81069999999999998</v>
      </c>
      <c r="GB33" s="432">
        <v>0.86450000000000005</v>
      </c>
      <c r="GC33" s="432">
        <v>0.70830000000000004</v>
      </c>
      <c r="GD33" s="432">
        <v>300</v>
      </c>
      <c r="GE33" s="432">
        <v>335</v>
      </c>
      <c r="GF33" s="432">
        <v>247</v>
      </c>
      <c r="GG33" s="432">
        <v>0.73299999999999998</v>
      </c>
      <c r="GH33" s="432">
        <v>0.81889999999999996</v>
      </c>
      <c r="GI33" s="432">
        <v>0.60540000000000005</v>
      </c>
      <c r="GJ33" s="432">
        <v>306</v>
      </c>
      <c r="GK33" s="432">
        <v>347</v>
      </c>
      <c r="GL33" s="432">
        <v>222</v>
      </c>
      <c r="GM33" s="432">
        <v>0.75</v>
      </c>
      <c r="GN33" s="432">
        <v>0.84970000000000001</v>
      </c>
      <c r="GO33" s="432">
        <v>0.54410000000000003</v>
      </c>
      <c r="GP33" s="432">
        <v>375</v>
      </c>
      <c r="GQ33" s="432">
        <v>384</v>
      </c>
      <c r="GR33" s="432">
        <v>371</v>
      </c>
      <c r="GS33" s="432">
        <v>0.9173</v>
      </c>
      <c r="GT33" s="432">
        <v>0.94010000000000005</v>
      </c>
      <c r="GU33" s="432">
        <v>0.9093</v>
      </c>
      <c r="GV33" s="432">
        <v>338</v>
      </c>
      <c r="GW33" s="432">
        <v>362</v>
      </c>
      <c r="GX33" s="432">
        <v>274</v>
      </c>
      <c r="GY33" s="432">
        <v>0.82750000000000001</v>
      </c>
      <c r="GZ33" s="432">
        <v>0.88490000000000002</v>
      </c>
      <c r="HA33" s="432">
        <v>0.67159999999999997</v>
      </c>
      <c r="HB33" s="432">
        <v>204</v>
      </c>
      <c r="HC33" s="432">
        <v>245</v>
      </c>
      <c r="HD33" s="432">
        <v>173</v>
      </c>
      <c r="HE33" s="432">
        <v>0.5</v>
      </c>
      <c r="HF33" s="432">
        <v>0.6</v>
      </c>
      <c r="HG33" s="432">
        <v>0.42399999999999999</v>
      </c>
      <c r="HH33" s="432">
        <v>2</v>
      </c>
      <c r="HI33" s="432">
        <v>0.5</v>
      </c>
      <c r="HJ33" s="432">
        <v>4.3E-3</v>
      </c>
      <c r="HK33" s="432">
        <v>0</v>
      </c>
      <c r="HL33" s="432"/>
      <c r="HM33" s="432">
        <v>0.9</v>
      </c>
      <c r="HN33" s="432">
        <v>0</v>
      </c>
      <c r="HO33" s="432">
        <v>0</v>
      </c>
      <c r="HP33" s="432">
        <v>0</v>
      </c>
      <c r="HQ33" s="432">
        <v>0</v>
      </c>
      <c r="HR33" s="432">
        <v>0</v>
      </c>
      <c r="HS33" s="432">
        <v>0</v>
      </c>
      <c r="HT33" s="432">
        <v>0</v>
      </c>
      <c r="HU33" s="432">
        <v>0</v>
      </c>
      <c r="HV33" s="432">
        <v>0.9</v>
      </c>
      <c r="HW33" s="432">
        <v>0</v>
      </c>
      <c r="HX33" s="432">
        <v>0</v>
      </c>
      <c r="HY33" s="432">
        <v>0</v>
      </c>
      <c r="HZ33" s="432">
        <v>0.9</v>
      </c>
      <c r="IA33" s="432">
        <v>0</v>
      </c>
      <c r="IB33" s="432">
        <v>0</v>
      </c>
      <c r="IC33" s="432">
        <v>0</v>
      </c>
      <c r="ID33" s="432">
        <v>0</v>
      </c>
      <c r="IE33" s="432">
        <v>0</v>
      </c>
      <c r="IF33" s="432">
        <v>0</v>
      </c>
      <c r="IG33" s="432">
        <v>0</v>
      </c>
      <c r="IH33" s="432">
        <v>0</v>
      </c>
      <c r="II33" s="432">
        <v>0</v>
      </c>
      <c r="IJ33" s="432">
        <v>0</v>
      </c>
      <c r="IK33" s="432">
        <v>0</v>
      </c>
      <c r="IL33" s="432">
        <v>0</v>
      </c>
      <c r="IM33" s="432">
        <v>0</v>
      </c>
      <c r="IN33" s="432">
        <v>0</v>
      </c>
      <c r="IO33" s="432">
        <v>0</v>
      </c>
      <c r="IP33" s="432">
        <v>0</v>
      </c>
      <c r="IQ33" s="432">
        <v>0</v>
      </c>
      <c r="IR33" s="432">
        <v>0</v>
      </c>
      <c r="IS33" s="432">
        <v>0</v>
      </c>
      <c r="IT33" s="432">
        <v>0</v>
      </c>
      <c r="IU33" s="432">
        <v>0</v>
      </c>
      <c r="IV33" s="432">
        <v>0</v>
      </c>
      <c r="IW33" s="432">
        <v>0</v>
      </c>
      <c r="IX33" s="432">
        <v>15</v>
      </c>
      <c r="IY33" s="432">
        <v>0</v>
      </c>
      <c r="IZ33" s="432">
        <v>0</v>
      </c>
      <c r="JA33" s="432">
        <v>0</v>
      </c>
      <c r="JB33" s="432">
        <v>0</v>
      </c>
      <c r="JC33" s="432">
        <v>0</v>
      </c>
      <c r="JD33" s="432">
        <v>0</v>
      </c>
      <c r="JE33" s="432">
        <v>0</v>
      </c>
      <c r="JF33" s="432">
        <v>0</v>
      </c>
      <c r="JG33" s="432">
        <v>0</v>
      </c>
      <c r="JH33" s="432">
        <v>6</v>
      </c>
      <c r="JI33" s="432">
        <v>0</v>
      </c>
      <c r="JJ33" s="432">
        <v>0</v>
      </c>
      <c r="JK33" s="432">
        <v>0</v>
      </c>
      <c r="JL33" s="432">
        <v>0</v>
      </c>
      <c r="JM33" s="432">
        <v>0</v>
      </c>
      <c r="JN33" s="432">
        <v>0</v>
      </c>
      <c r="JO33" s="432">
        <v>0</v>
      </c>
      <c r="JP33" s="432">
        <v>0</v>
      </c>
      <c r="JQ33" s="432">
        <v>0</v>
      </c>
      <c r="JR33" s="432" t="s">
        <v>1359</v>
      </c>
      <c r="JS33" s="432" t="s">
        <v>1360</v>
      </c>
      <c r="JT33" s="432" t="s">
        <v>1340</v>
      </c>
    </row>
    <row r="34" spans="1:280" x14ac:dyDescent="0.45">
      <c r="A34" s="432" t="s">
        <v>51</v>
      </c>
      <c r="B34" s="432" t="s">
        <v>115</v>
      </c>
      <c r="C34" s="432" t="s">
        <v>116</v>
      </c>
      <c r="D34" s="432" t="s">
        <v>117</v>
      </c>
      <c r="E34" s="432">
        <v>515</v>
      </c>
      <c r="F34" s="432">
        <v>71</v>
      </c>
      <c r="G34" s="432">
        <v>0.13789999999999999</v>
      </c>
      <c r="H34" s="432">
        <v>72</v>
      </c>
      <c r="I34" s="432">
        <v>511</v>
      </c>
      <c r="J34" s="432">
        <v>0.1409</v>
      </c>
      <c r="K34" s="432">
        <v>476</v>
      </c>
      <c r="L34" s="432">
        <v>490</v>
      </c>
      <c r="M34" s="432">
        <v>482</v>
      </c>
      <c r="N34" s="432">
        <v>0.92259999999999998</v>
      </c>
      <c r="O34" s="432">
        <v>0.95020000000000004</v>
      </c>
      <c r="P34" s="432">
        <v>0.93589999999999995</v>
      </c>
      <c r="Q34" s="432">
        <v>491</v>
      </c>
      <c r="R34" s="432">
        <v>500</v>
      </c>
      <c r="S34" s="432">
        <v>498</v>
      </c>
      <c r="T34" s="432">
        <v>0.95209999999999995</v>
      </c>
      <c r="U34" s="432">
        <v>0.97009999999999996</v>
      </c>
      <c r="V34" s="432">
        <v>0.96699999999999997</v>
      </c>
      <c r="W34" s="432">
        <v>489</v>
      </c>
      <c r="X34" s="432">
        <v>498</v>
      </c>
      <c r="Y34" s="432">
        <v>493</v>
      </c>
      <c r="Z34" s="432">
        <v>0.94889999999999997</v>
      </c>
      <c r="AA34" s="432">
        <v>0.96630000000000005</v>
      </c>
      <c r="AB34" s="432">
        <v>0.95730000000000004</v>
      </c>
      <c r="AC34" s="432">
        <v>484</v>
      </c>
      <c r="AD34" s="432">
        <v>494</v>
      </c>
      <c r="AE34" s="432">
        <v>491</v>
      </c>
      <c r="AF34" s="432">
        <v>0.93930000000000002</v>
      </c>
      <c r="AG34" s="432">
        <v>0.95799999999999996</v>
      </c>
      <c r="AH34" s="432">
        <v>0.95340000000000003</v>
      </c>
      <c r="AI34" s="432">
        <v>427</v>
      </c>
      <c r="AJ34" s="432">
        <v>451</v>
      </c>
      <c r="AK34" s="432">
        <v>461</v>
      </c>
      <c r="AL34" s="432">
        <v>0.82789999999999997</v>
      </c>
      <c r="AM34" s="432">
        <v>0.87409999999999999</v>
      </c>
      <c r="AN34" s="432">
        <v>0.89510000000000001</v>
      </c>
      <c r="AO34" s="432">
        <v>488</v>
      </c>
      <c r="AP34" s="432">
        <v>497</v>
      </c>
      <c r="AQ34" s="432">
        <v>496</v>
      </c>
      <c r="AR34" s="432">
        <v>0.94650000000000001</v>
      </c>
      <c r="AS34" s="432">
        <v>0.96409999999999996</v>
      </c>
      <c r="AT34" s="432">
        <v>0.96309999999999996</v>
      </c>
      <c r="AU34" s="432">
        <v>474</v>
      </c>
      <c r="AV34" s="432">
        <v>486</v>
      </c>
      <c r="AW34" s="432">
        <v>395</v>
      </c>
      <c r="AX34" s="432">
        <v>0.9194</v>
      </c>
      <c r="AY34" s="432">
        <v>0.94259999999999999</v>
      </c>
      <c r="AZ34" s="432">
        <v>0.76700000000000002</v>
      </c>
      <c r="BA34" s="432">
        <v>457</v>
      </c>
      <c r="BB34" s="432">
        <v>474</v>
      </c>
      <c r="BC34" s="432">
        <v>455</v>
      </c>
      <c r="BD34" s="432">
        <v>0.88660000000000005</v>
      </c>
      <c r="BE34" s="432">
        <v>0.91910000000000003</v>
      </c>
      <c r="BF34" s="432">
        <v>0.88349999999999995</v>
      </c>
      <c r="BG34" s="432">
        <v>481</v>
      </c>
      <c r="BH34" s="432">
        <v>495</v>
      </c>
      <c r="BI34" s="432">
        <v>484</v>
      </c>
      <c r="BJ34" s="432">
        <v>0.93330000000000002</v>
      </c>
      <c r="BK34" s="432">
        <v>0.96009999999999995</v>
      </c>
      <c r="BL34" s="432">
        <v>0.93979999999999997</v>
      </c>
      <c r="BM34" s="432">
        <v>284</v>
      </c>
      <c r="BN34" s="432">
        <v>335</v>
      </c>
      <c r="BO34" s="432">
        <v>359</v>
      </c>
      <c r="BP34" s="432">
        <v>0.55000000000000004</v>
      </c>
      <c r="BQ34" s="432">
        <v>0.65</v>
      </c>
      <c r="BR34" s="432">
        <v>0.69710000000000005</v>
      </c>
      <c r="BS34" s="432">
        <v>259</v>
      </c>
      <c r="BT34" s="432">
        <v>0.58330000000000004</v>
      </c>
      <c r="BU34" s="432">
        <v>64</v>
      </c>
      <c r="BV34" s="432">
        <v>0.90139999999999998</v>
      </c>
      <c r="BW34" s="432">
        <v>344</v>
      </c>
      <c r="BX34" s="432">
        <v>367</v>
      </c>
      <c r="BY34" s="432">
        <v>323</v>
      </c>
      <c r="BZ34" s="432">
        <v>0.66779999999999995</v>
      </c>
      <c r="CA34" s="432">
        <v>0.71120000000000005</v>
      </c>
      <c r="CB34" s="432">
        <v>0.62719999999999998</v>
      </c>
      <c r="CC34" s="432">
        <v>208</v>
      </c>
      <c r="CD34" s="432">
        <v>0.46850000000000003</v>
      </c>
      <c r="CE34" s="432">
        <v>60</v>
      </c>
      <c r="CF34" s="432">
        <v>0.84509999999999996</v>
      </c>
      <c r="CG34" s="432">
        <v>365</v>
      </c>
      <c r="CH34" s="432">
        <v>392</v>
      </c>
      <c r="CI34" s="432">
        <v>268</v>
      </c>
      <c r="CJ34" s="432">
        <v>0.70689999999999997</v>
      </c>
      <c r="CK34" s="432">
        <v>0.75949999999999995</v>
      </c>
      <c r="CL34" s="432">
        <v>0.52039999999999997</v>
      </c>
      <c r="CM34" s="432">
        <v>302</v>
      </c>
      <c r="CN34" s="432">
        <v>324</v>
      </c>
      <c r="CO34" s="432">
        <v>271</v>
      </c>
      <c r="CP34" s="432">
        <v>0.58450000000000002</v>
      </c>
      <c r="CQ34" s="432">
        <v>0.62880000000000003</v>
      </c>
      <c r="CR34" s="432">
        <v>0.5262</v>
      </c>
      <c r="CS34" s="432">
        <v>82</v>
      </c>
      <c r="CT34" s="432">
        <v>0.1847</v>
      </c>
      <c r="CU34" s="432">
        <v>39</v>
      </c>
      <c r="CV34" s="432">
        <v>0.54930000000000001</v>
      </c>
      <c r="CW34" s="432">
        <v>150</v>
      </c>
      <c r="CX34" s="432">
        <v>181</v>
      </c>
      <c r="CY34" s="432">
        <v>121</v>
      </c>
      <c r="CZ34" s="432">
        <v>0.28999999999999998</v>
      </c>
      <c r="DA34" s="432">
        <v>0.35</v>
      </c>
      <c r="DB34" s="432">
        <v>0.23499999999999999</v>
      </c>
      <c r="DC34" s="432">
        <v>309</v>
      </c>
      <c r="DD34" s="432">
        <v>361</v>
      </c>
      <c r="DE34" s="432">
        <v>9</v>
      </c>
      <c r="DF34" s="432">
        <v>0.6</v>
      </c>
      <c r="DG34" s="432">
        <v>0.7</v>
      </c>
      <c r="DH34" s="432">
        <v>1.7500000000000002E-2</v>
      </c>
      <c r="DI34" s="432">
        <v>196</v>
      </c>
      <c r="DJ34" s="432">
        <v>103</v>
      </c>
      <c r="DK34" s="432">
        <v>113</v>
      </c>
      <c r="DL34" s="432">
        <v>103</v>
      </c>
      <c r="DM34" s="432">
        <v>0.52500000000000002</v>
      </c>
      <c r="DN34" s="432">
        <v>0.57499999999999996</v>
      </c>
      <c r="DO34" s="432">
        <v>0.52549999999999997</v>
      </c>
      <c r="DP34" s="432">
        <v>361</v>
      </c>
      <c r="DQ34" s="432">
        <v>387</v>
      </c>
      <c r="DR34" s="432">
        <v>18</v>
      </c>
      <c r="DS34" s="432">
        <v>0.7</v>
      </c>
      <c r="DT34" s="432">
        <v>0.75</v>
      </c>
      <c r="DU34" s="432">
        <v>3.5000000000000003E-2</v>
      </c>
      <c r="DV34" s="432">
        <v>0</v>
      </c>
      <c r="DW34" s="432">
        <v>3.7499999999999999E-2</v>
      </c>
      <c r="DX34" s="432">
        <v>7.4999999999999997E-2</v>
      </c>
      <c r="DY34" s="432">
        <v>0</v>
      </c>
      <c r="DZ34" s="432">
        <v>2</v>
      </c>
      <c r="EA34" s="432">
        <v>7.4999999999999997E-2</v>
      </c>
      <c r="EB34" s="432">
        <v>0.15</v>
      </c>
      <c r="EC34" s="432">
        <v>9.7000000000000003E-3</v>
      </c>
      <c r="ED34" s="432">
        <v>0</v>
      </c>
      <c r="EE34" s="432">
        <v>0</v>
      </c>
      <c r="EF34" s="432">
        <v>0</v>
      </c>
      <c r="EG34" s="432">
        <v>0</v>
      </c>
      <c r="EH34" s="432">
        <v>71</v>
      </c>
      <c r="EI34" s="432">
        <v>0</v>
      </c>
      <c r="EJ34" s="432">
        <v>5.0000000000000001E-3</v>
      </c>
      <c r="EK34" s="432">
        <v>0.01</v>
      </c>
      <c r="EL34" s="432">
        <v>0</v>
      </c>
      <c r="EM34" s="432">
        <v>52</v>
      </c>
      <c r="EN34" s="432">
        <v>0.05</v>
      </c>
      <c r="EO34" s="432">
        <v>0.15</v>
      </c>
      <c r="EP34" s="432">
        <v>0.10100000000000001</v>
      </c>
      <c r="EQ34" s="432">
        <v>172</v>
      </c>
      <c r="ER34" s="432">
        <v>33</v>
      </c>
      <c r="ES34" s="432">
        <v>0.19189999999999999</v>
      </c>
      <c r="ET34" s="432">
        <v>65</v>
      </c>
      <c r="EU34" s="432">
        <v>5</v>
      </c>
      <c r="EV34" s="432">
        <v>7.6899999999999996E-2</v>
      </c>
      <c r="EW34" s="432">
        <v>1</v>
      </c>
      <c r="EX34" s="432">
        <v>1.9E-3</v>
      </c>
      <c r="EY34" s="432">
        <v>485</v>
      </c>
      <c r="EZ34" s="432">
        <v>588</v>
      </c>
      <c r="FA34" s="432">
        <v>524</v>
      </c>
      <c r="FB34" s="432">
        <v>502</v>
      </c>
      <c r="FC34" s="432">
        <v>0.94</v>
      </c>
      <c r="FD34" s="432">
        <v>1.1399999999999999</v>
      </c>
      <c r="FE34" s="432">
        <v>1.0175000000000001</v>
      </c>
      <c r="FF34" s="432">
        <v>26</v>
      </c>
      <c r="FG34" s="432">
        <v>38</v>
      </c>
      <c r="FH34" s="432">
        <v>1</v>
      </c>
      <c r="FI34" s="432">
        <v>0.05</v>
      </c>
      <c r="FJ34" s="432">
        <v>7.4999999999999997E-2</v>
      </c>
      <c r="FK34" s="432">
        <v>2E-3</v>
      </c>
      <c r="FL34" s="432">
        <v>443</v>
      </c>
      <c r="FM34" s="432">
        <v>457</v>
      </c>
      <c r="FN34" s="432">
        <v>416</v>
      </c>
      <c r="FO34" s="432">
        <v>0.88239999999999996</v>
      </c>
      <c r="FP34" s="432">
        <v>0.90959999999999996</v>
      </c>
      <c r="FQ34" s="432">
        <v>0.82869999999999999</v>
      </c>
      <c r="FR34" s="432">
        <v>424</v>
      </c>
      <c r="FS34" s="432">
        <v>442</v>
      </c>
      <c r="FT34" s="432">
        <v>402</v>
      </c>
      <c r="FU34" s="432">
        <v>0.84360000000000002</v>
      </c>
      <c r="FV34" s="432">
        <v>0.87909999999999999</v>
      </c>
      <c r="FW34" s="432">
        <v>0.80079999999999996</v>
      </c>
      <c r="FX34" s="432">
        <v>407</v>
      </c>
      <c r="FY34" s="432">
        <v>434</v>
      </c>
      <c r="FZ34" s="432">
        <v>385</v>
      </c>
      <c r="GA34" s="432">
        <v>0.81069999999999998</v>
      </c>
      <c r="GB34" s="432">
        <v>0.86450000000000005</v>
      </c>
      <c r="GC34" s="432">
        <v>0.76690000000000003</v>
      </c>
      <c r="GD34" s="432">
        <v>368</v>
      </c>
      <c r="GE34" s="432">
        <v>412</v>
      </c>
      <c r="GF34" s="432">
        <v>318</v>
      </c>
      <c r="GG34" s="432">
        <v>0.73299999999999998</v>
      </c>
      <c r="GH34" s="432">
        <v>0.81889999999999996</v>
      </c>
      <c r="GI34" s="432">
        <v>0.63349999999999995</v>
      </c>
      <c r="GJ34" s="432">
        <v>377</v>
      </c>
      <c r="GK34" s="432">
        <v>427</v>
      </c>
      <c r="GL34" s="432">
        <v>468</v>
      </c>
      <c r="GM34" s="432">
        <v>0.75</v>
      </c>
      <c r="GN34" s="432">
        <v>0.84970000000000001</v>
      </c>
      <c r="GO34" s="432">
        <v>0.93230000000000002</v>
      </c>
      <c r="GP34" s="432">
        <v>461</v>
      </c>
      <c r="GQ34" s="432">
        <v>472</v>
      </c>
      <c r="GR34" s="432">
        <v>417</v>
      </c>
      <c r="GS34" s="432">
        <v>0.9173</v>
      </c>
      <c r="GT34" s="432">
        <v>0.94010000000000005</v>
      </c>
      <c r="GU34" s="432">
        <v>0.83069999999999999</v>
      </c>
      <c r="GV34" s="432">
        <v>416</v>
      </c>
      <c r="GW34" s="432">
        <v>445</v>
      </c>
      <c r="GX34" s="432">
        <v>403</v>
      </c>
      <c r="GY34" s="432">
        <v>0.82750000000000001</v>
      </c>
      <c r="GZ34" s="432">
        <v>0.88490000000000002</v>
      </c>
      <c r="HA34" s="432">
        <v>0.80279999999999996</v>
      </c>
      <c r="HB34" s="432">
        <v>251</v>
      </c>
      <c r="HC34" s="432">
        <v>302</v>
      </c>
      <c r="HD34" s="432">
        <v>289</v>
      </c>
      <c r="HE34" s="432">
        <v>0.5</v>
      </c>
      <c r="HF34" s="432">
        <v>0.6</v>
      </c>
      <c r="HG34" s="432">
        <v>0.57569999999999999</v>
      </c>
      <c r="HH34" s="432">
        <v>1</v>
      </c>
      <c r="HI34" s="432">
        <v>0.5</v>
      </c>
      <c r="HJ34" s="432">
        <v>1.9E-3</v>
      </c>
      <c r="HK34" s="432">
        <v>0</v>
      </c>
      <c r="HL34" s="432"/>
      <c r="HM34" s="432">
        <v>0.9</v>
      </c>
      <c r="HN34" s="432">
        <v>0</v>
      </c>
      <c r="HO34" s="432">
        <v>0</v>
      </c>
      <c r="HP34" s="432">
        <v>0</v>
      </c>
      <c r="HQ34" s="432">
        <v>0</v>
      </c>
      <c r="HR34" s="432">
        <v>0</v>
      </c>
      <c r="HS34" s="432">
        <v>0</v>
      </c>
      <c r="HT34" s="432">
        <v>0</v>
      </c>
      <c r="HU34" s="432">
        <v>0</v>
      </c>
      <c r="HV34" s="432">
        <v>0.9</v>
      </c>
      <c r="HW34" s="432">
        <v>0</v>
      </c>
      <c r="HX34" s="432">
        <v>0</v>
      </c>
      <c r="HY34" s="432">
        <v>0</v>
      </c>
      <c r="HZ34" s="432">
        <v>0.9</v>
      </c>
      <c r="IA34" s="432">
        <v>0</v>
      </c>
      <c r="IB34" s="432">
        <v>0</v>
      </c>
      <c r="IC34" s="432">
        <v>0</v>
      </c>
      <c r="ID34" s="432">
        <v>0</v>
      </c>
      <c r="IE34" s="432">
        <v>2</v>
      </c>
      <c r="IF34" s="432">
        <v>1</v>
      </c>
      <c r="IG34" s="432">
        <v>1</v>
      </c>
      <c r="IH34" s="432">
        <v>0</v>
      </c>
      <c r="II34" s="432">
        <v>0</v>
      </c>
      <c r="IJ34" s="432">
        <v>0</v>
      </c>
      <c r="IK34" s="432">
        <v>0</v>
      </c>
      <c r="IL34" s="432">
        <v>0</v>
      </c>
      <c r="IM34" s="432">
        <v>3</v>
      </c>
      <c r="IN34" s="432">
        <v>0</v>
      </c>
      <c r="IO34" s="432">
        <v>0</v>
      </c>
      <c r="IP34" s="432">
        <v>0</v>
      </c>
      <c r="IQ34" s="432">
        <v>0</v>
      </c>
      <c r="IR34" s="432">
        <v>1</v>
      </c>
      <c r="IS34" s="432">
        <v>0</v>
      </c>
      <c r="IT34" s="432">
        <v>0</v>
      </c>
      <c r="IU34" s="432">
        <v>0</v>
      </c>
      <c r="IV34" s="432">
        <v>0</v>
      </c>
      <c r="IW34" s="432">
        <v>0</v>
      </c>
      <c r="IX34" s="432">
        <v>20</v>
      </c>
      <c r="IY34" s="432">
        <v>0</v>
      </c>
      <c r="IZ34" s="432">
        <v>0</v>
      </c>
      <c r="JA34" s="432">
        <v>0</v>
      </c>
      <c r="JB34" s="432">
        <v>0</v>
      </c>
      <c r="JC34" s="432">
        <v>0</v>
      </c>
      <c r="JD34" s="432">
        <v>1</v>
      </c>
      <c r="JE34" s="432">
        <v>0.05</v>
      </c>
      <c r="JF34" s="432">
        <v>0</v>
      </c>
      <c r="JG34" s="432">
        <v>0</v>
      </c>
      <c r="JH34" s="432">
        <v>10</v>
      </c>
      <c r="JI34" s="432">
        <v>0</v>
      </c>
      <c r="JJ34" s="432">
        <v>0</v>
      </c>
      <c r="JK34" s="432">
        <v>0</v>
      </c>
      <c r="JL34" s="432">
        <v>0</v>
      </c>
      <c r="JM34" s="432">
        <v>0</v>
      </c>
      <c r="JN34" s="432">
        <v>3</v>
      </c>
      <c r="JO34" s="432">
        <v>0.3</v>
      </c>
      <c r="JP34" s="432">
        <v>0</v>
      </c>
      <c r="JQ34" s="432">
        <v>0</v>
      </c>
      <c r="JR34" s="432" t="s">
        <v>1359</v>
      </c>
      <c r="JS34" s="432" t="s">
        <v>1360</v>
      </c>
      <c r="JT34" s="432" t="s">
        <v>1340</v>
      </c>
    </row>
    <row r="35" spans="1:280" x14ac:dyDescent="0.45">
      <c r="A35" s="432" t="s">
        <v>51</v>
      </c>
      <c r="B35" s="432" t="s">
        <v>115</v>
      </c>
      <c r="C35" s="432" t="s">
        <v>118</v>
      </c>
      <c r="D35" s="432" t="s">
        <v>119</v>
      </c>
      <c r="E35" s="432">
        <v>802</v>
      </c>
      <c r="F35" s="432">
        <v>142</v>
      </c>
      <c r="G35" s="432">
        <v>0.17710000000000001</v>
      </c>
      <c r="H35" s="432">
        <v>143</v>
      </c>
      <c r="I35" s="432">
        <v>786</v>
      </c>
      <c r="J35" s="432">
        <v>0.18190000000000001</v>
      </c>
      <c r="K35" s="432">
        <v>740</v>
      </c>
      <c r="L35" s="432">
        <v>763</v>
      </c>
      <c r="M35" s="432">
        <v>710</v>
      </c>
      <c r="N35" s="432">
        <v>0.92259999999999998</v>
      </c>
      <c r="O35" s="432">
        <v>0.95020000000000004</v>
      </c>
      <c r="P35" s="432">
        <v>0.88529999999999998</v>
      </c>
      <c r="Q35" s="432">
        <v>764</v>
      </c>
      <c r="R35" s="432">
        <v>779</v>
      </c>
      <c r="S35" s="432">
        <v>751</v>
      </c>
      <c r="T35" s="432">
        <v>0.95209999999999995</v>
      </c>
      <c r="U35" s="432">
        <v>0.97009999999999996</v>
      </c>
      <c r="V35" s="432">
        <v>0.93640000000000001</v>
      </c>
      <c r="W35" s="432">
        <v>762</v>
      </c>
      <c r="X35" s="432">
        <v>775</v>
      </c>
      <c r="Y35" s="432">
        <v>753</v>
      </c>
      <c r="Z35" s="432">
        <v>0.94889999999999997</v>
      </c>
      <c r="AA35" s="432">
        <v>0.96630000000000005</v>
      </c>
      <c r="AB35" s="432">
        <v>0.93889999999999996</v>
      </c>
      <c r="AC35" s="432">
        <v>754</v>
      </c>
      <c r="AD35" s="432">
        <v>769</v>
      </c>
      <c r="AE35" s="432">
        <v>745</v>
      </c>
      <c r="AF35" s="432">
        <v>0.93930000000000002</v>
      </c>
      <c r="AG35" s="432">
        <v>0.95799999999999996</v>
      </c>
      <c r="AH35" s="432">
        <v>0.92889999999999995</v>
      </c>
      <c r="AI35" s="432">
        <v>664</v>
      </c>
      <c r="AJ35" s="432">
        <v>702</v>
      </c>
      <c r="AK35" s="432">
        <v>626</v>
      </c>
      <c r="AL35" s="432">
        <v>0.82789999999999997</v>
      </c>
      <c r="AM35" s="432">
        <v>0.87409999999999999</v>
      </c>
      <c r="AN35" s="432">
        <v>0.78049999999999997</v>
      </c>
      <c r="AO35" s="432">
        <v>760</v>
      </c>
      <c r="AP35" s="432">
        <v>774</v>
      </c>
      <c r="AQ35" s="432">
        <v>749</v>
      </c>
      <c r="AR35" s="432">
        <v>0.94650000000000001</v>
      </c>
      <c r="AS35" s="432">
        <v>0.96409999999999996</v>
      </c>
      <c r="AT35" s="432">
        <v>0.93389999999999995</v>
      </c>
      <c r="AU35" s="432">
        <v>738</v>
      </c>
      <c r="AV35" s="432">
        <v>756</v>
      </c>
      <c r="AW35" s="432">
        <v>677</v>
      </c>
      <c r="AX35" s="432">
        <v>0.9194</v>
      </c>
      <c r="AY35" s="432">
        <v>0.94259999999999999</v>
      </c>
      <c r="AZ35" s="432">
        <v>0.84409999999999996</v>
      </c>
      <c r="BA35" s="432">
        <v>712</v>
      </c>
      <c r="BB35" s="432">
        <v>738</v>
      </c>
      <c r="BC35" s="432">
        <v>672</v>
      </c>
      <c r="BD35" s="432">
        <v>0.88660000000000005</v>
      </c>
      <c r="BE35" s="432">
        <v>0.91910000000000003</v>
      </c>
      <c r="BF35" s="432">
        <v>0.83789999999999998</v>
      </c>
      <c r="BG35" s="432">
        <v>749</v>
      </c>
      <c r="BH35" s="432">
        <v>771</v>
      </c>
      <c r="BI35" s="432">
        <v>743</v>
      </c>
      <c r="BJ35" s="432">
        <v>0.93330000000000002</v>
      </c>
      <c r="BK35" s="432">
        <v>0.96009999999999995</v>
      </c>
      <c r="BL35" s="432">
        <v>0.9264</v>
      </c>
      <c r="BM35" s="432">
        <v>442</v>
      </c>
      <c r="BN35" s="432">
        <v>522</v>
      </c>
      <c r="BO35" s="432">
        <v>504</v>
      </c>
      <c r="BP35" s="432">
        <v>0.55000000000000004</v>
      </c>
      <c r="BQ35" s="432">
        <v>0.65</v>
      </c>
      <c r="BR35" s="432">
        <v>0.62839999999999996</v>
      </c>
      <c r="BS35" s="432">
        <v>405</v>
      </c>
      <c r="BT35" s="432">
        <v>0.61360000000000003</v>
      </c>
      <c r="BU35" s="432">
        <v>126</v>
      </c>
      <c r="BV35" s="432">
        <v>0.88729999999999998</v>
      </c>
      <c r="BW35" s="432">
        <v>536</v>
      </c>
      <c r="BX35" s="432">
        <v>571</v>
      </c>
      <c r="BY35" s="432">
        <v>531</v>
      </c>
      <c r="BZ35" s="432">
        <v>0.66779999999999995</v>
      </c>
      <c r="CA35" s="432">
        <v>0.71120000000000005</v>
      </c>
      <c r="CB35" s="432">
        <v>0.66210000000000002</v>
      </c>
      <c r="CC35" s="432">
        <v>339</v>
      </c>
      <c r="CD35" s="432">
        <v>0.51359999999999995</v>
      </c>
      <c r="CE35" s="432">
        <v>123</v>
      </c>
      <c r="CF35" s="432">
        <v>0.86619999999999997</v>
      </c>
      <c r="CG35" s="432">
        <v>567</v>
      </c>
      <c r="CH35" s="432">
        <v>610</v>
      </c>
      <c r="CI35" s="432">
        <v>462</v>
      </c>
      <c r="CJ35" s="432">
        <v>0.70689999999999997</v>
      </c>
      <c r="CK35" s="432">
        <v>0.75949999999999995</v>
      </c>
      <c r="CL35" s="432">
        <v>0.57609999999999995</v>
      </c>
      <c r="CM35" s="432">
        <v>469</v>
      </c>
      <c r="CN35" s="432">
        <v>505</v>
      </c>
      <c r="CO35" s="432">
        <v>441</v>
      </c>
      <c r="CP35" s="432">
        <v>0.58450000000000002</v>
      </c>
      <c r="CQ35" s="432">
        <v>0.62880000000000003</v>
      </c>
      <c r="CR35" s="432">
        <v>0.54990000000000006</v>
      </c>
      <c r="CS35" s="432">
        <v>135</v>
      </c>
      <c r="CT35" s="432">
        <v>0.20449999999999999</v>
      </c>
      <c r="CU35" s="432">
        <v>82</v>
      </c>
      <c r="CV35" s="432">
        <v>0.57750000000000001</v>
      </c>
      <c r="CW35" s="432">
        <v>233</v>
      </c>
      <c r="CX35" s="432">
        <v>281</v>
      </c>
      <c r="CY35" s="432">
        <v>217</v>
      </c>
      <c r="CZ35" s="432">
        <v>0.28999999999999998</v>
      </c>
      <c r="DA35" s="432">
        <v>0.35</v>
      </c>
      <c r="DB35" s="432">
        <v>0.27060000000000001</v>
      </c>
      <c r="DC35" s="432">
        <v>482</v>
      </c>
      <c r="DD35" s="432">
        <v>562</v>
      </c>
      <c r="DE35" s="432">
        <v>396</v>
      </c>
      <c r="DF35" s="432">
        <v>0.6</v>
      </c>
      <c r="DG35" s="432">
        <v>0.7</v>
      </c>
      <c r="DH35" s="432">
        <v>0.49380000000000002</v>
      </c>
      <c r="DI35" s="432">
        <v>271</v>
      </c>
      <c r="DJ35" s="432">
        <v>143</v>
      </c>
      <c r="DK35" s="432">
        <v>156</v>
      </c>
      <c r="DL35" s="432">
        <v>160</v>
      </c>
      <c r="DM35" s="432">
        <v>0.52500000000000002</v>
      </c>
      <c r="DN35" s="432">
        <v>0.57499999999999996</v>
      </c>
      <c r="DO35" s="432">
        <v>0.59040000000000004</v>
      </c>
      <c r="DP35" s="432">
        <v>562</v>
      </c>
      <c r="DQ35" s="432">
        <v>602</v>
      </c>
      <c r="DR35" s="432">
        <v>19</v>
      </c>
      <c r="DS35" s="432">
        <v>0.7</v>
      </c>
      <c r="DT35" s="432">
        <v>0.75</v>
      </c>
      <c r="DU35" s="432">
        <v>2.3699999999999999E-2</v>
      </c>
      <c r="DV35" s="432">
        <v>0</v>
      </c>
      <c r="DW35" s="432">
        <v>3.7499999999999999E-2</v>
      </c>
      <c r="DX35" s="432">
        <v>7.4999999999999997E-2</v>
      </c>
      <c r="DY35" s="432">
        <v>0</v>
      </c>
      <c r="DZ35" s="432">
        <v>10</v>
      </c>
      <c r="EA35" s="432">
        <v>7.4999999999999997E-2</v>
      </c>
      <c r="EB35" s="432">
        <v>0.15</v>
      </c>
      <c r="EC35" s="432">
        <v>1.2500000000000001E-2</v>
      </c>
      <c r="ED35" s="432">
        <v>0</v>
      </c>
      <c r="EE35" s="432">
        <v>0</v>
      </c>
      <c r="EF35" s="432">
        <v>0</v>
      </c>
      <c r="EG35" s="432">
        <v>0</v>
      </c>
      <c r="EH35" s="432">
        <v>100</v>
      </c>
      <c r="EI35" s="432">
        <v>0</v>
      </c>
      <c r="EJ35" s="432">
        <v>5.0000000000000001E-3</v>
      </c>
      <c r="EK35" s="432">
        <v>0.01</v>
      </c>
      <c r="EL35" s="432">
        <v>0</v>
      </c>
      <c r="EM35" s="432">
        <v>161</v>
      </c>
      <c r="EN35" s="432">
        <v>0.05</v>
      </c>
      <c r="EO35" s="432">
        <v>0.15</v>
      </c>
      <c r="EP35" s="432">
        <v>0.20069999999999999</v>
      </c>
      <c r="EQ35" s="432">
        <v>229</v>
      </c>
      <c r="ER35" s="432">
        <v>30</v>
      </c>
      <c r="ES35" s="432">
        <v>0.13100000000000001</v>
      </c>
      <c r="ET35" s="432">
        <v>71</v>
      </c>
      <c r="EU35" s="432">
        <v>3</v>
      </c>
      <c r="EV35" s="432">
        <v>4.2299999999999997E-2</v>
      </c>
      <c r="EW35" s="432">
        <v>1</v>
      </c>
      <c r="EX35" s="432">
        <v>1.1999999999999999E-3</v>
      </c>
      <c r="EY35" s="432">
        <v>754</v>
      </c>
      <c r="EZ35" s="432">
        <v>915</v>
      </c>
      <c r="FA35" s="432">
        <v>1083</v>
      </c>
      <c r="FB35" s="432">
        <v>1003</v>
      </c>
      <c r="FC35" s="432">
        <v>0.94</v>
      </c>
      <c r="FD35" s="432">
        <v>1.1399999999999999</v>
      </c>
      <c r="FE35" s="432">
        <v>1.3504</v>
      </c>
      <c r="FF35" s="432">
        <v>51</v>
      </c>
      <c r="FG35" s="432">
        <v>76</v>
      </c>
      <c r="FH35" s="432">
        <v>4</v>
      </c>
      <c r="FI35" s="432">
        <v>0.05</v>
      </c>
      <c r="FJ35" s="432">
        <v>7.4999999999999997E-2</v>
      </c>
      <c r="FK35" s="432">
        <v>4.0000000000000001E-3</v>
      </c>
      <c r="FL35" s="432">
        <v>886</v>
      </c>
      <c r="FM35" s="432">
        <v>913</v>
      </c>
      <c r="FN35" s="432">
        <v>771</v>
      </c>
      <c r="FO35" s="432">
        <v>0.88239999999999996</v>
      </c>
      <c r="FP35" s="432">
        <v>0.90959999999999996</v>
      </c>
      <c r="FQ35" s="432">
        <v>0.76870000000000005</v>
      </c>
      <c r="FR35" s="432">
        <v>847</v>
      </c>
      <c r="FS35" s="432">
        <v>882</v>
      </c>
      <c r="FT35" s="432">
        <v>753</v>
      </c>
      <c r="FU35" s="432">
        <v>0.84360000000000002</v>
      </c>
      <c r="FV35" s="432">
        <v>0.87909999999999999</v>
      </c>
      <c r="FW35" s="432">
        <v>0.75070000000000003</v>
      </c>
      <c r="FX35" s="432">
        <v>814</v>
      </c>
      <c r="FY35" s="432">
        <v>868</v>
      </c>
      <c r="FZ35" s="432">
        <v>613</v>
      </c>
      <c r="GA35" s="432">
        <v>0.81069999999999998</v>
      </c>
      <c r="GB35" s="432">
        <v>0.86450000000000005</v>
      </c>
      <c r="GC35" s="432">
        <v>0.61119999999999997</v>
      </c>
      <c r="GD35" s="432">
        <v>736</v>
      </c>
      <c r="GE35" s="432">
        <v>822</v>
      </c>
      <c r="GF35" s="432">
        <v>557</v>
      </c>
      <c r="GG35" s="432">
        <v>0.73299999999999998</v>
      </c>
      <c r="GH35" s="432">
        <v>0.81889999999999996</v>
      </c>
      <c r="GI35" s="432">
        <v>0.55530000000000002</v>
      </c>
      <c r="GJ35" s="432">
        <v>753</v>
      </c>
      <c r="GK35" s="432">
        <v>853</v>
      </c>
      <c r="GL35" s="432">
        <v>962</v>
      </c>
      <c r="GM35" s="432">
        <v>0.75</v>
      </c>
      <c r="GN35" s="432">
        <v>0.84970000000000001</v>
      </c>
      <c r="GO35" s="432">
        <v>0.95909999999999995</v>
      </c>
      <c r="GP35" s="432">
        <v>921</v>
      </c>
      <c r="GQ35" s="432">
        <v>943</v>
      </c>
      <c r="GR35" s="432">
        <v>849</v>
      </c>
      <c r="GS35" s="432">
        <v>0.9173</v>
      </c>
      <c r="GT35" s="432">
        <v>0.94010000000000005</v>
      </c>
      <c r="GU35" s="432">
        <v>0.84650000000000003</v>
      </c>
      <c r="GV35" s="432">
        <v>830</v>
      </c>
      <c r="GW35" s="432">
        <v>888</v>
      </c>
      <c r="GX35" s="432">
        <v>725</v>
      </c>
      <c r="GY35" s="432">
        <v>0.82750000000000001</v>
      </c>
      <c r="GZ35" s="432">
        <v>0.88490000000000002</v>
      </c>
      <c r="HA35" s="432">
        <v>0.7228</v>
      </c>
      <c r="HB35" s="432">
        <v>502</v>
      </c>
      <c r="HC35" s="432">
        <v>602</v>
      </c>
      <c r="HD35" s="432">
        <v>388</v>
      </c>
      <c r="HE35" s="432">
        <v>0.5</v>
      </c>
      <c r="HF35" s="432">
        <v>0.6</v>
      </c>
      <c r="HG35" s="432">
        <v>0.38679999999999998</v>
      </c>
      <c r="HH35" s="432">
        <v>1</v>
      </c>
      <c r="HI35" s="432">
        <v>0.5</v>
      </c>
      <c r="HJ35" s="432">
        <v>8.9999999999999998E-4</v>
      </c>
      <c r="HK35" s="432">
        <v>0</v>
      </c>
      <c r="HL35" s="432"/>
      <c r="HM35" s="432">
        <v>0.9</v>
      </c>
      <c r="HN35" s="432">
        <v>4</v>
      </c>
      <c r="HO35" s="432">
        <v>0</v>
      </c>
      <c r="HP35" s="432">
        <v>0</v>
      </c>
      <c r="HQ35" s="432">
        <v>0</v>
      </c>
      <c r="HR35" s="432">
        <v>0</v>
      </c>
      <c r="HS35" s="432">
        <v>0</v>
      </c>
      <c r="HT35" s="432">
        <v>0</v>
      </c>
      <c r="HU35" s="432">
        <v>0</v>
      </c>
      <c r="HV35" s="432">
        <v>0.9</v>
      </c>
      <c r="HW35" s="432">
        <v>0</v>
      </c>
      <c r="HX35" s="432">
        <v>0</v>
      </c>
      <c r="HY35" s="432">
        <v>0</v>
      </c>
      <c r="HZ35" s="432">
        <v>0.9</v>
      </c>
      <c r="IA35" s="432">
        <v>4</v>
      </c>
      <c r="IB35" s="432">
        <v>0</v>
      </c>
      <c r="IC35" s="432">
        <v>0</v>
      </c>
      <c r="ID35" s="432">
        <v>3</v>
      </c>
      <c r="IE35" s="432">
        <v>1</v>
      </c>
      <c r="IF35" s="432">
        <v>0</v>
      </c>
      <c r="IG35" s="432">
        <v>14</v>
      </c>
      <c r="IH35" s="432">
        <v>3</v>
      </c>
      <c r="II35" s="432">
        <v>1</v>
      </c>
      <c r="IJ35" s="432">
        <v>0.33329999999999999</v>
      </c>
      <c r="IK35" s="432">
        <v>3</v>
      </c>
      <c r="IL35" s="432">
        <v>1</v>
      </c>
      <c r="IM35" s="432">
        <v>14</v>
      </c>
      <c r="IN35" s="432">
        <v>0</v>
      </c>
      <c r="IO35" s="432">
        <v>0</v>
      </c>
      <c r="IP35" s="432">
        <v>3</v>
      </c>
      <c r="IQ35" s="432">
        <v>0.21429999999999999</v>
      </c>
      <c r="IR35" s="432">
        <v>0</v>
      </c>
      <c r="IS35" s="432">
        <v>0</v>
      </c>
      <c r="IT35" s="432">
        <v>0</v>
      </c>
      <c r="IU35" s="432">
        <v>0</v>
      </c>
      <c r="IV35" s="432">
        <v>0</v>
      </c>
      <c r="IW35" s="432">
        <v>3</v>
      </c>
      <c r="IX35" s="432">
        <v>41</v>
      </c>
      <c r="IY35" s="432">
        <v>7</v>
      </c>
      <c r="IZ35" s="432">
        <v>0.17069999999999999</v>
      </c>
      <c r="JA35" s="432">
        <v>3</v>
      </c>
      <c r="JB35" s="432">
        <v>0</v>
      </c>
      <c r="JC35" s="432">
        <v>0</v>
      </c>
      <c r="JD35" s="432">
        <v>4</v>
      </c>
      <c r="JE35" s="432">
        <v>9.7600000000000006E-2</v>
      </c>
      <c r="JF35" s="432">
        <v>0</v>
      </c>
      <c r="JG35" s="432">
        <v>0</v>
      </c>
      <c r="JH35" s="432">
        <v>21</v>
      </c>
      <c r="JI35" s="432">
        <v>0</v>
      </c>
      <c r="JJ35" s="432">
        <v>0</v>
      </c>
      <c r="JK35" s="432">
        <v>2</v>
      </c>
      <c r="JL35" s="432">
        <v>0</v>
      </c>
      <c r="JM35" s="432">
        <v>0</v>
      </c>
      <c r="JN35" s="432">
        <v>0</v>
      </c>
      <c r="JO35" s="432">
        <v>0</v>
      </c>
      <c r="JP35" s="432">
        <v>0</v>
      </c>
      <c r="JQ35" s="432">
        <v>0</v>
      </c>
      <c r="JR35" s="432" t="s">
        <v>1359</v>
      </c>
      <c r="JS35" s="432" t="s">
        <v>1360</v>
      </c>
      <c r="JT35" s="432" t="s">
        <v>1340</v>
      </c>
    </row>
    <row r="36" spans="1:280" x14ac:dyDescent="0.45">
      <c r="A36" s="432" t="s">
        <v>51</v>
      </c>
      <c r="B36" s="432" t="s">
        <v>115</v>
      </c>
      <c r="C36" s="432" t="s">
        <v>120</v>
      </c>
      <c r="D36" s="432" t="s">
        <v>121</v>
      </c>
      <c r="E36" s="432">
        <v>166</v>
      </c>
      <c r="F36" s="432">
        <v>35</v>
      </c>
      <c r="G36" s="432">
        <v>0.21079999999999999</v>
      </c>
      <c r="H36" s="432">
        <v>35</v>
      </c>
      <c r="I36" s="432">
        <v>165</v>
      </c>
      <c r="J36" s="432">
        <v>0.21210000000000001</v>
      </c>
      <c r="K36" s="432">
        <v>154</v>
      </c>
      <c r="L36" s="432">
        <v>158</v>
      </c>
      <c r="M36" s="432">
        <v>156</v>
      </c>
      <c r="N36" s="432">
        <v>0.92259999999999998</v>
      </c>
      <c r="O36" s="432">
        <v>0.95020000000000004</v>
      </c>
      <c r="P36" s="432">
        <v>0.93979999999999997</v>
      </c>
      <c r="Q36" s="432">
        <v>159</v>
      </c>
      <c r="R36" s="432">
        <v>162</v>
      </c>
      <c r="S36" s="432">
        <v>163</v>
      </c>
      <c r="T36" s="432">
        <v>0.95209999999999995</v>
      </c>
      <c r="U36" s="432">
        <v>0.97009999999999996</v>
      </c>
      <c r="V36" s="432">
        <v>0.9819</v>
      </c>
      <c r="W36" s="432">
        <v>158</v>
      </c>
      <c r="X36" s="432">
        <v>161</v>
      </c>
      <c r="Y36" s="432">
        <v>164</v>
      </c>
      <c r="Z36" s="432">
        <v>0.94889999999999997</v>
      </c>
      <c r="AA36" s="432">
        <v>0.96630000000000005</v>
      </c>
      <c r="AB36" s="432">
        <v>0.98799999999999999</v>
      </c>
      <c r="AC36" s="432">
        <v>156</v>
      </c>
      <c r="AD36" s="432">
        <v>160</v>
      </c>
      <c r="AE36" s="432">
        <v>162</v>
      </c>
      <c r="AF36" s="432">
        <v>0.93930000000000002</v>
      </c>
      <c r="AG36" s="432">
        <v>0.95799999999999996</v>
      </c>
      <c r="AH36" s="432">
        <v>0.97589999999999999</v>
      </c>
      <c r="AI36" s="432">
        <v>138</v>
      </c>
      <c r="AJ36" s="432">
        <v>146</v>
      </c>
      <c r="AK36" s="432">
        <v>148</v>
      </c>
      <c r="AL36" s="432">
        <v>0.82789999999999997</v>
      </c>
      <c r="AM36" s="432">
        <v>0.87409999999999999</v>
      </c>
      <c r="AN36" s="432">
        <v>0.89159999999999995</v>
      </c>
      <c r="AO36" s="432">
        <v>158</v>
      </c>
      <c r="AP36" s="432">
        <v>161</v>
      </c>
      <c r="AQ36" s="432">
        <v>161</v>
      </c>
      <c r="AR36" s="432">
        <v>0.94650000000000001</v>
      </c>
      <c r="AS36" s="432">
        <v>0.96409999999999996</v>
      </c>
      <c r="AT36" s="432">
        <v>0.96989999999999998</v>
      </c>
      <c r="AU36" s="432">
        <v>153</v>
      </c>
      <c r="AV36" s="432">
        <v>157</v>
      </c>
      <c r="AW36" s="432">
        <v>151</v>
      </c>
      <c r="AX36" s="432">
        <v>0.9194</v>
      </c>
      <c r="AY36" s="432">
        <v>0.94259999999999999</v>
      </c>
      <c r="AZ36" s="432">
        <v>0.90959999999999996</v>
      </c>
      <c r="BA36" s="432">
        <v>148</v>
      </c>
      <c r="BB36" s="432">
        <v>153</v>
      </c>
      <c r="BC36" s="432">
        <v>152</v>
      </c>
      <c r="BD36" s="432">
        <v>0.88660000000000005</v>
      </c>
      <c r="BE36" s="432">
        <v>0.91910000000000003</v>
      </c>
      <c r="BF36" s="432">
        <v>0.91569999999999996</v>
      </c>
      <c r="BG36" s="432">
        <v>155</v>
      </c>
      <c r="BH36" s="432">
        <v>160</v>
      </c>
      <c r="BI36" s="432">
        <v>161</v>
      </c>
      <c r="BJ36" s="432">
        <v>0.93330000000000002</v>
      </c>
      <c r="BK36" s="432">
        <v>0.96009999999999995</v>
      </c>
      <c r="BL36" s="432">
        <v>0.96989999999999998</v>
      </c>
      <c r="BM36" s="432">
        <v>92</v>
      </c>
      <c r="BN36" s="432">
        <v>108</v>
      </c>
      <c r="BO36" s="432">
        <v>135</v>
      </c>
      <c r="BP36" s="432">
        <v>0.55000000000000004</v>
      </c>
      <c r="BQ36" s="432">
        <v>0.65</v>
      </c>
      <c r="BR36" s="432">
        <v>0.81330000000000002</v>
      </c>
      <c r="BS36" s="432">
        <v>112</v>
      </c>
      <c r="BT36" s="432">
        <v>0.85499999999999998</v>
      </c>
      <c r="BU36" s="432">
        <v>33</v>
      </c>
      <c r="BV36" s="432">
        <v>0.94289999999999996</v>
      </c>
      <c r="BW36" s="432">
        <v>111</v>
      </c>
      <c r="BX36" s="432">
        <v>119</v>
      </c>
      <c r="BY36" s="432">
        <v>145</v>
      </c>
      <c r="BZ36" s="432">
        <v>0.66779999999999995</v>
      </c>
      <c r="CA36" s="432">
        <v>0.71120000000000005</v>
      </c>
      <c r="CB36" s="432">
        <v>0.87350000000000005</v>
      </c>
      <c r="CC36" s="432">
        <v>103</v>
      </c>
      <c r="CD36" s="432">
        <v>0.7863</v>
      </c>
      <c r="CE36" s="432">
        <v>32</v>
      </c>
      <c r="CF36" s="432">
        <v>0.9143</v>
      </c>
      <c r="CG36" s="432">
        <v>118</v>
      </c>
      <c r="CH36" s="432">
        <v>127</v>
      </c>
      <c r="CI36" s="432">
        <v>135</v>
      </c>
      <c r="CJ36" s="432">
        <v>0.70689999999999997</v>
      </c>
      <c r="CK36" s="432">
        <v>0.75949999999999995</v>
      </c>
      <c r="CL36" s="432">
        <v>0.81330000000000002</v>
      </c>
      <c r="CM36" s="432">
        <v>98</v>
      </c>
      <c r="CN36" s="432">
        <v>105</v>
      </c>
      <c r="CO36" s="432">
        <v>103</v>
      </c>
      <c r="CP36" s="432">
        <v>0.58450000000000002</v>
      </c>
      <c r="CQ36" s="432">
        <v>0.62880000000000003</v>
      </c>
      <c r="CR36" s="432">
        <v>0.62050000000000005</v>
      </c>
      <c r="CS36" s="432">
        <v>67</v>
      </c>
      <c r="CT36" s="432">
        <v>0.51149999999999995</v>
      </c>
      <c r="CU36" s="432">
        <v>22</v>
      </c>
      <c r="CV36" s="432">
        <v>0.62860000000000005</v>
      </c>
      <c r="CW36" s="432">
        <v>49</v>
      </c>
      <c r="CX36" s="432">
        <v>59</v>
      </c>
      <c r="CY36" s="432">
        <v>89</v>
      </c>
      <c r="CZ36" s="432">
        <v>0.28999999999999998</v>
      </c>
      <c r="DA36" s="432">
        <v>0.35</v>
      </c>
      <c r="DB36" s="432">
        <v>0.53610000000000002</v>
      </c>
      <c r="DC36" s="432">
        <v>100</v>
      </c>
      <c r="DD36" s="432">
        <v>117</v>
      </c>
      <c r="DE36" s="432">
        <v>82</v>
      </c>
      <c r="DF36" s="432">
        <v>0.6</v>
      </c>
      <c r="DG36" s="432">
        <v>0.7</v>
      </c>
      <c r="DH36" s="432">
        <v>0.49399999999999999</v>
      </c>
      <c r="DI36" s="432">
        <v>38</v>
      </c>
      <c r="DJ36" s="432">
        <v>20</v>
      </c>
      <c r="DK36" s="432">
        <v>22</v>
      </c>
      <c r="DL36" s="432">
        <v>31</v>
      </c>
      <c r="DM36" s="432">
        <v>0.52500000000000002</v>
      </c>
      <c r="DN36" s="432">
        <v>0.57499999999999996</v>
      </c>
      <c r="DO36" s="432">
        <v>0.81579999999999997</v>
      </c>
      <c r="DP36" s="432">
        <v>117</v>
      </c>
      <c r="DQ36" s="432">
        <v>125</v>
      </c>
      <c r="DR36" s="432">
        <v>0</v>
      </c>
      <c r="DS36" s="432">
        <v>0.7</v>
      </c>
      <c r="DT36" s="432">
        <v>0.75</v>
      </c>
      <c r="DU36" s="432">
        <v>0</v>
      </c>
      <c r="DV36" s="432">
        <v>0</v>
      </c>
      <c r="DW36" s="432">
        <v>3.7499999999999999E-2</v>
      </c>
      <c r="DX36" s="432">
        <v>7.4999999999999997E-2</v>
      </c>
      <c r="DY36" s="432">
        <v>0</v>
      </c>
      <c r="DZ36" s="432">
        <v>0</v>
      </c>
      <c r="EA36" s="432">
        <v>7.4999999999999997E-2</v>
      </c>
      <c r="EB36" s="432">
        <v>0.15</v>
      </c>
      <c r="EC36" s="432">
        <v>0</v>
      </c>
      <c r="ED36" s="432">
        <v>0</v>
      </c>
      <c r="EE36" s="432">
        <v>0</v>
      </c>
      <c r="EF36" s="432">
        <v>0</v>
      </c>
      <c r="EG36" s="432">
        <v>0</v>
      </c>
      <c r="EH36" s="432">
        <v>15</v>
      </c>
      <c r="EI36" s="432">
        <v>0</v>
      </c>
      <c r="EJ36" s="432">
        <v>5.0000000000000001E-3</v>
      </c>
      <c r="EK36" s="432">
        <v>0.01</v>
      </c>
      <c r="EL36" s="432">
        <v>0</v>
      </c>
      <c r="EM36" s="432">
        <v>12</v>
      </c>
      <c r="EN36" s="432">
        <v>0.05</v>
      </c>
      <c r="EO36" s="432">
        <v>0.15</v>
      </c>
      <c r="EP36" s="432">
        <v>7.2300000000000003E-2</v>
      </c>
      <c r="EQ36" s="432">
        <v>46</v>
      </c>
      <c r="ER36" s="432">
        <v>0</v>
      </c>
      <c r="ES36" s="432">
        <v>0</v>
      </c>
      <c r="ET36" s="432">
        <v>18</v>
      </c>
      <c r="EU36" s="432">
        <v>1</v>
      </c>
      <c r="EV36" s="432">
        <v>5.5599999999999997E-2</v>
      </c>
      <c r="EW36" s="432">
        <v>1</v>
      </c>
      <c r="EX36" s="432">
        <v>6.0000000000000001E-3</v>
      </c>
      <c r="EY36" s="432">
        <v>157</v>
      </c>
      <c r="EZ36" s="432">
        <v>190</v>
      </c>
      <c r="FA36" s="432">
        <v>195</v>
      </c>
      <c r="FB36" s="432">
        <v>167</v>
      </c>
      <c r="FC36" s="432">
        <v>0.94</v>
      </c>
      <c r="FD36" s="432">
        <v>1.1399999999999999</v>
      </c>
      <c r="FE36" s="432">
        <v>1.1747000000000001</v>
      </c>
      <c r="FF36" s="432">
        <v>9</v>
      </c>
      <c r="FG36" s="432">
        <v>13</v>
      </c>
      <c r="FH36" s="432">
        <v>0</v>
      </c>
      <c r="FI36" s="432">
        <v>0.05</v>
      </c>
      <c r="FJ36" s="432">
        <v>7.4999999999999997E-2</v>
      </c>
      <c r="FK36" s="432">
        <v>0</v>
      </c>
      <c r="FL36" s="432">
        <v>148</v>
      </c>
      <c r="FM36" s="432">
        <v>152</v>
      </c>
      <c r="FN36" s="432">
        <v>120</v>
      </c>
      <c r="FO36" s="432">
        <v>0.88239999999999996</v>
      </c>
      <c r="FP36" s="432">
        <v>0.90959999999999996</v>
      </c>
      <c r="FQ36" s="432">
        <v>0.71860000000000002</v>
      </c>
      <c r="FR36" s="432">
        <v>141</v>
      </c>
      <c r="FS36" s="432">
        <v>147</v>
      </c>
      <c r="FT36" s="432">
        <v>133</v>
      </c>
      <c r="FU36" s="432">
        <v>0.84360000000000002</v>
      </c>
      <c r="FV36" s="432">
        <v>0.87909999999999999</v>
      </c>
      <c r="FW36" s="432">
        <v>0.7964</v>
      </c>
      <c r="FX36" s="432">
        <v>136</v>
      </c>
      <c r="FY36" s="432">
        <v>145</v>
      </c>
      <c r="FZ36" s="432">
        <v>111</v>
      </c>
      <c r="GA36" s="432">
        <v>0.81069999999999998</v>
      </c>
      <c r="GB36" s="432">
        <v>0.86450000000000005</v>
      </c>
      <c r="GC36" s="432">
        <v>0.66469999999999996</v>
      </c>
      <c r="GD36" s="432">
        <v>123</v>
      </c>
      <c r="GE36" s="432">
        <v>137</v>
      </c>
      <c r="GF36" s="432">
        <v>40</v>
      </c>
      <c r="GG36" s="432">
        <v>0.73299999999999998</v>
      </c>
      <c r="GH36" s="432">
        <v>0.81889999999999996</v>
      </c>
      <c r="GI36" s="432">
        <v>0.23949999999999999</v>
      </c>
      <c r="GJ36" s="432">
        <v>126</v>
      </c>
      <c r="GK36" s="432">
        <v>142</v>
      </c>
      <c r="GL36" s="432">
        <v>18</v>
      </c>
      <c r="GM36" s="432">
        <v>0.75</v>
      </c>
      <c r="GN36" s="432">
        <v>0.84970000000000001</v>
      </c>
      <c r="GO36" s="432">
        <v>0.10780000000000001</v>
      </c>
      <c r="GP36" s="432">
        <v>154</v>
      </c>
      <c r="GQ36" s="432">
        <v>157</v>
      </c>
      <c r="GR36" s="432">
        <v>138</v>
      </c>
      <c r="GS36" s="432">
        <v>0.9173</v>
      </c>
      <c r="GT36" s="432">
        <v>0.94010000000000005</v>
      </c>
      <c r="GU36" s="432">
        <v>0.82630000000000003</v>
      </c>
      <c r="GV36" s="432">
        <v>139</v>
      </c>
      <c r="GW36" s="432">
        <v>148</v>
      </c>
      <c r="GX36" s="432">
        <v>119</v>
      </c>
      <c r="GY36" s="432">
        <v>0.82750000000000001</v>
      </c>
      <c r="GZ36" s="432">
        <v>0.88490000000000002</v>
      </c>
      <c r="HA36" s="432">
        <v>0.71260000000000001</v>
      </c>
      <c r="HB36" s="432">
        <v>84</v>
      </c>
      <c r="HC36" s="432">
        <v>101</v>
      </c>
      <c r="HD36" s="432">
        <v>16</v>
      </c>
      <c r="HE36" s="432">
        <v>0.5</v>
      </c>
      <c r="HF36" s="432">
        <v>0.6</v>
      </c>
      <c r="HG36" s="432">
        <v>9.5799999999999996E-2</v>
      </c>
      <c r="HH36" s="432">
        <v>0</v>
      </c>
      <c r="HI36" s="432">
        <v>0.5</v>
      </c>
      <c r="HJ36" s="432">
        <v>0</v>
      </c>
      <c r="HK36" s="432">
        <v>0</v>
      </c>
      <c r="HL36" s="432"/>
      <c r="HM36" s="432">
        <v>0.9</v>
      </c>
      <c r="HN36" s="432">
        <v>0</v>
      </c>
      <c r="HO36" s="432">
        <v>0</v>
      </c>
      <c r="HP36" s="432">
        <v>0</v>
      </c>
      <c r="HQ36" s="432">
        <v>0</v>
      </c>
      <c r="HR36" s="432">
        <v>0</v>
      </c>
      <c r="HS36" s="432">
        <v>0</v>
      </c>
      <c r="HT36" s="432">
        <v>0</v>
      </c>
      <c r="HU36" s="432">
        <v>0</v>
      </c>
      <c r="HV36" s="432">
        <v>0.9</v>
      </c>
      <c r="HW36" s="432">
        <v>0</v>
      </c>
      <c r="HX36" s="432">
        <v>0</v>
      </c>
      <c r="HY36" s="432">
        <v>0</v>
      </c>
      <c r="HZ36" s="432">
        <v>0.9</v>
      </c>
      <c r="IA36" s="432">
        <v>0</v>
      </c>
      <c r="IB36" s="432">
        <v>0</v>
      </c>
      <c r="IC36" s="432">
        <v>0</v>
      </c>
      <c r="ID36" s="432">
        <v>0</v>
      </c>
      <c r="IE36" s="432">
        <v>0</v>
      </c>
      <c r="IF36" s="432">
        <v>0</v>
      </c>
      <c r="IG36" s="432">
        <v>0</v>
      </c>
      <c r="IH36" s="432">
        <v>0</v>
      </c>
      <c r="II36" s="432">
        <v>0</v>
      </c>
      <c r="IJ36" s="432">
        <v>0</v>
      </c>
      <c r="IK36" s="432">
        <v>0</v>
      </c>
      <c r="IL36" s="432">
        <v>0</v>
      </c>
      <c r="IM36" s="432">
        <v>0</v>
      </c>
      <c r="IN36" s="432">
        <v>0</v>
      </c>
      <c r="IO36" s="432">
        <v>0</v>
      </c>
      <c r="IP36" s="432">
        <v>0</v>
      </c>
      <c r="IQ36" s="432">
        <v>0</v>
      </c>
      <c r="IR36" s="432">
        <v>0</v>
      </c>
      <c r="IS36" s="432">
        <v>0</v>
      </c>
      <c r="IT36" s="432">
        <v>0</v>
      </c>
      <c r="IU36" s="432">
        <v>0</v>
      </c>
      <c r="IV36" s="432">
        <v>0</v>
      </c>
      <c r="IW36" s="432">
        <v>0</v>
      </c>
      <c r="IX36" s="432">
        <v>2</v>
      </c>
      <c r="IY36" s="432">
        <v>0</v>
      </c>
      <c r="IZ36" s="432">
        <v>0</v>
      </c>
      <c r="JA36" s="432">
        <v>0</v>
      </c>
      <c r="JB36" s="432">
        <v>0</v>
      </c>
      <c r="JC36" s="432">
        <v>0</v>
      </c>
      <c r="JD36" s="432">
        <v>0</v>
      </c>
      <c r="JE36" s="432">
        <v>0</v>
      </c>
      <c r="JF36" s="432">
        <v>0</v>
      </c>
      <c r="JG36" s="432">
        <v>0</v>
      </c>
      <c r="JH36" s="432">
        <v>2</v>
      </c>
      <c r="JI36" s="432">
        <v>0</v>
      </c>
      <c r="JJ36" s="432">
        <v>0</v>
      </c>
      <c r="JK36" s="432">
        <v>0</v>
      </c>
      <c r="JL36" s="432">
        <v>0</v>
      </c>
      <c r="JM36" s="432">
        <v>0</v>
      </c>
      <c r="JN36" s="432">
        <v>0</v>
      </c>
      <c r="JO36" s="432">
        <v>0</v>
      </c>
      <c r="JP36" s="432">
        <v>0</v>
      </c>
      <c r="JQ36" s="432">
        <v>0</v>
      </c>
      <c r="JR36" s="432" t="s">
        <v>1359</v>
      </c>
      <c r="JS36" s="432" t="s">
        <v>1360</v>
      </c>
      <c r="JT36" s="432" t="s">
        <v>1340</v>
      </c>
    </row>
    <row r="37" spans="1:280" x14ac:dyDescent="0.45">
      <c r="A37" s="432" t="s">
        <v>51</v>
      </c>
      <c r="B37" s="432" t="s">
        <v>115</v>
      </c>
      <c r="C37" s="432" t="s">
        <v>122</v>
      </c>
      <c r="D37" s="432" t="s">
        <v>123</v>
      </c>
      <c r="E37" s="432">
        <v>242</v>
      </c>
      <c r="F37" s="432">
        <v>26</v>
      </c>
      <c r="G37" s="432">
        <v>0.1074</v>
      </c>
      <c r="H37" s="432">
        <v>23</v>
      </c>
      <c r="I37" s="432">
        <v>238</v>
      </c>
      <c r="J37" s="432">
        <v>9.6600000000000005E-2</v>
      </c>
      <c r="K37" s="432">
        <v>224</v>
      </c>
      <c r="L37" s="432">
        <v>230</v>
      </c>
      <c r="M37" s="432">
        <v>232</v>
      </c>
      <c r="N37" s="432">
        <v>0.92259999999999998</v>
      </c>
      <c r="O37" s="432">
        <v>0.95020000000000004</v>
      </c>
      <c r="P37" s="432">
        <v>0.9587</v>
      </c>
      <c r="Q37" s="432">
        <v>231</v>
      </c>
      <c r="R37" s="432">
        <v>235</v>
      </c>
      <c r="S37" s="432">
        <v>234</v>
      </c>
      <c r="T37" s="432">
        <v>0.95209999999999995</v>
      </c>
      <c r="U37" s="432">
        <v>0.97009999999999996</v>
      </c>
      <c r="V37" s="432">
        <v>0.96689999999999998</v>
      </c>
      <c r="W37" s="432">
        <v>230</v>
      </c>
      <c r="X37" s="432">
        <v>234</v>
      </c>
      <c r="Y37" s="432">
        <v>235</v>
      </c>
      <c r="Z37" s="432">
        <v>0.94889999999999997</v>
      </c>
      <c r="AA37" s="432">
        <v>0.96630000000000005</v>
      </c>
      <c r="AB37" s="432">
        <v>0.97109999999999996</v>
      </c>
      <c r="AC37" s="432">
        <v>228</v>
      </c>
      <c r="AD37" s="432">
        <v>232</v>
      </c>
      <c r="AE37" s="432">
        <v>232</v>
      </c>
      <c r="AF37" s="432">
        <v>0.93930000000000002</v>
      </c>
      <c r="AG37" s="432">
        <v>0.95799999999999996</v>
      </c>
      <c r="AH37" s="432">
        <v>0.9587</v>
      </c>
      <c r="AI37" s="432">
        <v>201</v>
      </c>
      <c r="AJ37" s="432">
        <v>212</v>
      </c>
      <c r="AK37" s="432">
        <v>216</v>
      </c>
      <c r="AL37" s="432">
        <v>0.82789999999999997</v>
      </c>
      <c r="AM37" s="432">
        <v>0.87409999999999999</v>
      </c>
      <c r="AN37" s="432">
        <v>0.89259999999999995</v>
      </c>
      <c r="AO37" s="432">
        <v>230</v>
      </c>
      <c r="AP37" s="432">
        <v>234</v>
      </c>
      <c r="AQ37" s="432">
        <v>235</v>
      </c>
      <c r="AR37" s="432">
        <v>0.94650000000000001</v>
      </c>
      <c r="AS37" s="432">
        <v>0.96409999999999996</v>
      </c>
      <c r="AT37" s="432">
        <v>0.97109999999999996</v>
      </c>
      <c r="AU37" s="432">
        <v>223</v>
      </c>
      <c r="AV37" s="432">
        <v>229</v>
      </c>
      <c r="AW37" s="432">
        <v>229</v>
      </c>
      <c r="AX37" s="432">
        <v>0.9194</v>
      </c>
      <c r="AY37" s="432">
        <v>0.94259999999999999</v>
      </c>
      <c r="AZ37" s="432">
        <v>0.94630000000000003</v>
      </c>
      <c r="BA37" s="432">
        <v>215</v>
      </c>
      <c r="BB37" s="432">
        <v>223</v>
      </c>
      <c r="BC37" s="432">
        <v>226</v>
      </c>
      <c r="BD37" s="432">
        <v>0.88660000000000005</v>
      </c>
      <c r="BE37" s="432">
        <v>0.91910000000000003</v>
      </c>
      <c r="BF37" s="432">
        <v>0.93389999999999995</v>
      </c>
      <c r="BG37" s="432">
        <v>226</v>
      </c>
      <c r="BH37" s="432">
        <v>233</v>
      </c>
      <c r="BI37" s="432">
        <v>240</v>
      </c>
      <c r="BJ37" s="432">
        <v>0.93330000000000002</v>
      </c>
      <c r="BK37" s="432">
        <v>0.96009999999999995</v>
      </c>
      <c r="BL37" s="432">
        <v>0.99170000000000003</v>
      </c>
      <c r="BM37" s="432">
        <v>134</v>
      </c>
      <c r="BN37" s="432">
        <v>158</v>
      </c>
      <c r="BO37" s="432">
        <v>206</v>
      </c>
      <c r="BP37" s="432">
        <v>0.55000000000000004</v>
      </c>
      <c r="BQ37" s="432">
        <v>0.65</v>
      </c>
      <c r="BR37" s="432">
        <v>0.85119999999999996</v>
      </c>
      <c r="BS37" s="432">
        <v>143</v>
      </c>
      <c r="BT37" s="432">
        <v>0.66200000000000003</v>
      </c>
      <c r="BU37" s="432">
        <v>24</v>
      </c>
      <c r="BV37" s="432">
        <v>0.92310000000000003</v>
      </c>
      <c r="BW37" s="432">
        <v>162</v>
      </c>
      <c r="BX37" s="432">
        <v>173</v>
      </c>
      <c r="BY37" s="432">
        <v>167</v>
      </c>
      <c r="BZ37" s="432">
        <v>0.66779999999999995</v>
      </c>
      <c r="CA37" s="432">
        <v>0.71120000000000005</v>
      </c>
      <c r="CB37" s="432">
        <v>0.69010000000000005</v>
      </c>
      <c r="CC37" s="432">
        <v>189</v>
      </c>
      <c r="CD37" s="432">
        <v>0.875</v>
      </c>
      <c r="CE37" s="432">
        <v>24</v>
      </c>
      <c r="CF37" s="432">
        <v>0.92310000000000003</v>
      </c>
      <c r="CG37" s="432">
        <v>172</v>
      </c>
      <c r="CH37" s="432">
        <v>184</v>
      </c>
      <c r="CI37" s="432">
        <v>213</v>
      </c>
      <c r="CJ37" s="432">
        <v>0.70689999999999997</v>
      </c>
      <c r="CK37" s="432">
        <v>0.75949999999999995</v>
      </c>
      <c r="CL37" s="432">
        <v>0.88019999999999998</v>
      </c>
      <c r="CM37" s="432">
        <v>142</v>
      </c>
      <c r="CN37" s="432">
        <v>153</v>
      </c>
      <c r="CO37" s="432">
        <v>131</v>
      </c>
      <c r="CP37" s="432">
        <v>0.58450000000000002</v>
      </c>
      <c r="CQ37" s="432">
        <v>0.62880000000000003</v>
      </c>
      <c r="CR37" s="432">
        <v>0.5413</v>
      </c>
      <c r="CS37" s="432">
        <v>81</v>
      </c>
      <c r="CT37" s="432">
        <v>0.375</v>
      </c>
      <c r="CU37" s="432">
        <v>12</v>
      </c>
      <c r="CV37" s="432">
        <v>0.46150000000000002</v>
      </c>
      <c r="CW37" s="432">
        <v>71</v>
      </c>
      <c r="CX37" s="432">
        <v>85</v>
      </c>
      <c r="CY37" s="432">
        <v>93</v>
      </c>
      <c r="CZ37" s="432">
        <v>0.28999999999999998</v>
      </c>
      <c r="DA37" s="432">
        <v>0.35</v>
      </c>
      <c r="DB37" s="432">
        <v>0.38429999999999997</v>
      </c>
      <c r="DC37" s="432">
        <v>146</v>
      </c>
      <c r="DD37" s="432">
        <v>170</v>
      </c>
      <c r="DE37" s="432">
        <v>225</v>
      </c>
      <c r="DF37" s="432">
        <v>0.6</v>
      </c>
      <c r="DG37" s="432">
        <v>0.7</v>
      </c>
      <c r="DH37" s="432">
        <v>0.92979999999999996</v>
      </c>
      <c r="DI37" s="432">
        <v>47</v>
      </c>
      <c r="DJ37" s="432">
        <v>25</v>
      </c>
      <c r="DK37" s="432">
        <v>28</v>
      </c>
      <c r="DL37" s="432">
        <v>29</v>
      </c>
      <c r="DM37" s="432">
        <v>0.52500000000000002</v>
      </c>
      <c r="DN37" s="432">
        <v>0.57499999999999996</v>
      </c>
      <c r="DO37" s="432">
        <v>0.61699999999999999</v>
      </c>
      <c r="DP37" s="432">
        <v>170</v>
      </c>
      <c r="DQ37" s="432">
        <v>182</v>
      </c>
      <c r="DR37" s="432">
        <v>170</v>
      </c>
      <c r="DS37" s="432">
        <v>0.7</v>
      </c>
      <c r="DT37" s="432">
        <v>0.75</v>
      </c>
      <c r="DU37" s="432">
        <v>0.70250000000000001</v>
      </c>
      <c r="DV37" s="432">
        <v>0</v>
      </c>
      <c r="DW37" s="432">
        <v>3.7499999999999999E-2</v>
      </c>
      <c r="DX37" s="432">
        <v>7.4999999999999997E-2</v>
      </c>
      <c r="DY37" s="432">
        <v>0</v>
      </c>
      <c r="DZ37" s="432">
        <v>111</v>
      </c>
      <c r="EA37" s="432">
        <v>7.4999999999999997E-2</v>
      </c>
      <c r="EB37" s="432">
        <v>0.15</v>
      </c>
      <c r="EC37" s="432">
        <v>0.4587</v>
      </c>
      <c r="ED37" s="432">
        <v>0</v>
      </c>
      <c r="EE37" s="432">
        <v>0</v>
      </c>
      <c r="EF37" s="432">
        <v>0</v>
      </c>
      <c r="EG37" s="432">
        <v>0</v>
      </c>
      <c r="EH37" s="432">
        <v>8</v>
      </c>
      <c r="EI37" s="432">
        <v>0</v>
      </c>
      <c r="EJ37" s="432">
        <v>5.0000000000000001E-3</v>
      </c>
      <c r="EK37" s="432">
        <v>0.01</v>
      </c>
      <c r="EL37" s="432">
        <v>0</v>
      </c>
      <c r="EM37" s="432">
        <v>116</v>
      </c>
      <c r="EN37" s="432">
        <v>0.05</v>
      </c>
      <c r="EO37" s="432">
        <v>0.15</v>
      </c>
      <c r="EP37" s="432">
        <v>0.4793</v>
      </c>
      <c r="EQ37" s="432">
        <v>83</v>
      </c>
      <c r="ER37" s="432">
        <v>66</v>
      </c>
      <c r="ES37" s="432">
        <v>0.79520000000000002</v>
      </c>
      <c r="ET37" s="432">
        <v>11</v>
      </c>
      <c r="EU37" s="432">
        <v>2</v>
      </c>
      <c r="EV37" s="432">
        <v>0.18179999999999999</v>
      </c>
      <c r="EW37" s="432">
        <v>0</v>
      </c>
      <c r="EX37" s="432">
        <v>0</v>
      </c>
      <c r="EY37" s="432">
        <v>230</v>
      </c>
      <c r="EZ37" s="432">
        <v>279</v>
      </c>
      <c r="FA37" s="432">
        <v>370</v>
      </c>
      <c r="FB37" s="432">
        <v>343</v>
      </c>
      <c r="FC37" s="432">
        <v>0.95</v>
      </c>
      <c r="FD37" s="432">
        <v>1.1499999999999999</v>
      </c>
      <c r="FE37" s="432">
        <v>1.5288999999999999</v>
      </c>
      <c r="FF37" s="432">
        <v>18</v>
      </c>
      <c r="FG37" s="432">
        <v>26</v>
      </c>
      <c r="FH37" s="432">
        <v>279</v>
      </c>
      <c r="FI37" s="432">
        <v>0.05</v>
      </c>
      <c r="FJ37" s="432">
        <v>7.4999999999999997E-2</v>
      </c>
      <c r="FK37" s="432">
        <v>0.81340000000000001</v>
      </c>
      <c r="FL37" s="432">
        <v>303</v>
      </c>
      <c r="FM37" s="432">
        <v>312</v>
      </c>
      <c r="FN37" s="432">
        <v>298</v>
      </c>
      <c r="FO37" s="432">
        <v>0.88239999999999996</v>
      </c>
      <c r="FP37" s="432">
        <v>0.90959999999999996</v>
      </c>
      <c r="FQ37" s="432">
        <v>0.86880000000000002</v>
      </c>
      <c r="FR37" s="432">
        <v>290</v>
      </c>
      <c r="FS37" s="432">
        <v>302</v>
      </c>
      <c r="FT37" s="432">
        <v>296</v>
      </c>
      <c r="FU37" s="432">
        <v>0.84360000000000002</v>
      </c>
      <c r="FV37" s="432">
        <v>0.87909999999999999</v>
      </c>
      <c r="FW37" s="432">
        <v>0.86299999999999999</v>
      </c>
      <c r="FX37" s="432">
        <v>279</v>
      </c>
      <c r="FY37" s="432">
        <v>297</v>
      </c>
      <c r="FZ37" s="432">
        <v>291</v>
      </c>
      <c r="GA37" s="432">
        <v>0.81069999999999998</v>
      </c>
      <c r="GB37" s="432">
        <v>0.86450000000000005</v>
      </c>
      <c r="GC37" s="432">
        <v>0.84840000000000004</v>
      </c>
      <c r="GD37" s="432">
        <v>252</v>
      </c>
      <c r="GE37" s="432">
        <v>281</v>
      </c>
      <c r="GF37" s="432">
        <v>287</v>
      </c>
      <c r="GG37" s="432">
        <v>0.73299999999999998</v>
      </c>
      <c r="GH37" s="432">
        <v>0.81889999999999996</v>
      </c>
      <c r="GI37" s="432">
        <v>0.8367</v>
      </c>
      <c r="GJ37" s="432">
        <v>258</v>
      </c>
      <c r="GK37" s="432">
        <v>292</v>
      </c>
      <c r="GL37" s="432">
        <v>283</v>
      </c>
      <c r="GM37" s="432">
        <v>0.75</v>
      </c>
      <c r="GN37" s="432">
        <v>0.84970000000000001</v>
      </c>
      <c r="GO37" s="432">
        <v>0.82509999999999994</v>
      </c>
      <c r="GP37" s="432">
        <v>315</v>
      </c>
      <c r="GQ37" s="432">
        <v>323</v>
      </c>
      <c r="GR37" s="432">
        <v>307</v>
      </c>
      <c r="GS37" s="432">
        <v>0.9173</v>
      </c>
      <c r="GT37" s="432">
        <v>0.94010000000000005</v>
      </c>
      <c r="GU37" s="432">
        <v>0.89500000000000002</v>
      </c>
      <c r="GV37" s="432">
        <v>284</v>
      </c>
      <c r="GW37" s="432">
        <v>304</v>
      </c>
      <c r="GX37" s="432">
        <v>312</v>
      </c>
      <c r="GY37" s="432">
        <v>0.82750000000000001</v>
      </c>
      <c r="GZ37" s="432">
        <v>0.88490000000000002</v>
      </c>
      <c r="HA37" s="432">
        <v>0.90959999999999996</v>
      </c>
      <c r="HB37" s="432">
        <v>172</v>
      </c>
      <c r="HC37" s="432">
        <v>206</v>
      </c>
      <c r="HD37" s="432">
        <v>273</v>
      </c>
      <c r="HE37" s="432">
        <v>0.5</v>
      </c>
      <c r="HF37" s="432">
        <v>0.6</v>
      </c>
      <c r="HG37" s="432">
        <v>0.79590000000000005</v>
      </c>
      <c r="HH37" s="432">
        <v>0</v>
      </c>
      <c r="HI37" s="432">
        <v>0.5</v>
      </c>
      <c r="HJ37" s="432">
        <v>0</v>
      </c>
      <c r="HK37" s="432">
        <v>0</v>
      </c>
      <c r="HL37" s="432"/>
      <c r="HM37" s="432">
        <v>0.9</v>
      </c>
      <c r="HN37" s="432">
        <v>0</v>
      </c>
      <c r="HO37" s="432">
        <v>0</v>
      </c>
      <c r="HP37" s="432">
        <v>0</v>
      </c>
      <c r="HQ37" s="432">
        <v>0</v>
      </c>
      <c r="HR37" s="432">
        <v>0</v>
      </c>
      <c r="HS37" s="432">
        <v>0</v>
      </c>
      <c r="HT37" s="432">
        <v>0</v>
      </c>
      <c r="HU37" s="432">
        <v>0</v>
      </c>
      <c r="HV37" s="432">
        <v>0.9</v>
      </c>
      <c r="HW37" s="432">
        <v>0</v>
      </c>
      <c r="HX37" s="432">
        <v>0</v>
      </c>
      <c r="HY37" s="432">
        <v>0</v>
      </c>
      <c r="HZ37" s="432">
        <v>0.9</v>
      </c>
      <c r="IA37" s="432">
        <v>0</v>
      </c>
      <c r="IB37" s="432">
        <v>0</v>
      </c>
      <c r="IC37" s="432">
        <v>0</v>
      </c>
      <c r="ID37" s="432">
        <v>0</v>
      </c>
      <c r="IE37" s="432">
        <v>0</v>
      </c>
      <c r="IF37" s="432">
        <v>0</v>
      </c>
      <c r="IG37" s="432">
        <v>0</v>
      </c>
      <c r="IH37" s="432">
        <v>0</v>
      </c>
      <c r="II37" s="432">
        <v>0</v>
      </c>
      <c r="IJ37" s="432">
        <v>0</v>
      </c>
      <c r="IK37" s="432">
        <v>0</v>
      </c>
      <c r="IL37" s="432">
        <v>0</v>
      </c>
      <c r="IM37" s="432">
        <v>0</v>
      </c>
      <c r="IN37" s="432">
        <v>0</v>
      </c>
      <c r="IO37" s="432">
        <v>0</v>
      </c>
      <c r="IP37" s="432">
        <v>0</v>
      </c>
      <c r="IQ37" s="432">
        <v>0</v>
      </c>
      <c r="IR37" s="432">
        <v>0</v>
      </c>
      <c r="IS37" s="432">
        <v>0</v>
      </c>
      <c r="IT37" s="432">
        <v>0</v>
      </c>
      <c r="IU37" s="432">
        <v>0</v>
      </c>
      <c r="IV37" s="432">
        <v>0</v>
      </c>
      <c r="IW37" s="432">
        <v>0</v>
      </c>
      <c r="IX37" s="432">
        <v>7</v>
      </c>
      <c r="IY37" s="432">
        <v>1</v>
      </c>
      <c r="IZ37" s="432">
        <v>0.1429</v>
      </c>
      <c r="JA37" s="432">
        <v>0</v>
      </c>
      <c r="JB37" s="432">
        <v>0</v>
      </c>
      <c r="JC37" s="432">
        <v>0</v>
      </c>
      <c r="JD37" s="432">
        <v>0</v>
      </c>
      <c r="JE37" s="432">
        <v>0</v>
      </c>
      <c r="JF37" s="432">
        <v>0</v>
      </c>
      <c r="JG37" s="432">
        <v>0</v>
      </c>
      <c r="JH37" s="432">
        <v>3</v>
      </c>
      <c r="JI37" s="432">
        <v>0</v>
      </c>
      <c r="JJ37" s="432">
        <v>0</v>
      </c>
      <c r="JK37" s="432">
        <v>0</v>
      </c>
      <c r="JL37" s="432">
        <v>0</v>
      </c>
      <c r="JM37" s="432">
        <v>0</v>
      </c>
      <c r="JN37" s="432">
        <v>2</v>
      </c>
      <c r="JO37" s="432">
        <v>0.66669999999999996</v>
      </c>
      <c r="JP37" s="432">
        <v>0</v>
      </c>
      <c r="JQ37" s="432">
        <v>0</v>
      </c>
      <c r="JR37" s="432" t="s">
        <v>1359</v>
      </c>
      <c r="JS37" s="432" t="s">
        <v>1360</v>
      </c>
      <c r="JT37" s="432" t="s">
        <v>1340</v>
      </c>
    </row>
    <row r="38" spans="1:280" x14ac:dyDescent="0.45">
      <c r="A38" s="432" t="s">
        <v>51</v>
      </c>
      <c r="B38" s="432" t="s">
        <v>115</v>
      </c>
      <c r="C38" s="432" t="s">
        <v>124</v>
      </c>
      <c r="D38" s="432" t="s">
        <v>125</v>
      </c>
      <c r="E38" s="432">
        <v>900</v>
      </c>
      <c r="F38" s="432">
        <v>362</v>
      </c>
      <c r="G38" s="432">
        <v>0.4022</v>
      </c>
      <c r="H38" s="432">
        <v>113</v>
      </c>
      <c r="I38" s="432">
        <v>894</v>
      </c>
      <c r="J38" s="432">
        <v>0.12640000000000001</v>
      </c>
      <c r="K38" s="432">
        <v>831</v>
      </c>
      <c r="L38" s="432">
        <v>856</v>
      </c>
      <c r="M38" s="432">
        <v>839</v>
      </c>
      <c r="N38" s="432">
        <v>0.92259999999999998</v>
      </c>
      <c r="O38" s="432">
        <v>0.95020000000000004</v>
      </c>
      <c r="P38" s="432">
        <v>0.93220000000000003</v>
      </c>
      <c r="Q38" s="432">
        <v>857</v>
      </c>
      <c r="R38" s="432">
        <v>874</v>
      </c>
      <c r="S38" s="432">
        <v>812</v>
      </c>
      <c r="T38" s="432">
        <v>0.95209999999999995</v>
      </c>
      <c r="U38" s="432">
        <v>0.97009999999999996</v>
      </c>
      <c r="V38" s="432">
        <v>0.9022</v>
      </c>
      <c r="W38" s="432">
        <v>855</v>
      </c>
      <c r="X38" s="432">
        <v>870</v>
      </c>
      <c r="Y38" s="432">
        <v>789</v>
      </c>
      <c r="Z38" s="432">
        <v>0.94889999999999997</v>
      </c>
      <c r="AA38" s="432">
        <v>0.96630000000000005</v>
      </c>
      <c r="AB38" s="432">
        <v>0.87670000000000003</v>
      </c>
      <c r="AC38" s="432">
        <v>846</v>
      </c>
      <c r="AD38" s="432">
        <v>863</v>
      </c>
      <c r="AE38" s="432">
        <v>790</v>
      </c>
      <c r="AF38" s="432">
        <v>0.93930000000000002</v>
      </c>
      <c r="AG38" s="432">
        <v>0.95799999999999996</v>
      </c>
      <c r="AH38" s="432">
        <v>0.87780000000000002</v>
      </c>
      <c r="AI38" s="432">
        <v>746</v>
      </c>
      <c r="AJ38" s="432">
        <v>787</v>
      </c>
      <c r="AK38" s="432">
        <v>626</v>
      </c>
      <c r="AL38" s="432">
        <v>0.82789999999999997</v>
      </c>
      <c r="AM38" s="432">
        <v>0.87409999999999999</v>
      </c>
      <c r="AN38" s="432">
        <v>0.6956</v>
      </c>
      <c r="AO38" s="432">
        <v>852</v>
      </c>
      <c r="AP38" s="432">
        <v>868</v>
      </c>
      <c r="AQ38" s="432">
        <v>826</v>
      </c>
      <c r="AR38" s="432">
        <v>0.94650000000000001</v>
      </c>
      <c r="AS38" s="432">
        <v>0.96409999999999996</v>
      </c>
      <c r="AT38" s="432">
        <v>0.91779999999999995</v>
      </c>
      <c r="AU38" s="432">
        <v>828</v>
      </c>
      <c r="AV38" s="432">
        <v>849</v>
      </c>
      <c r="AW38" s="432">
        <v>795</v>
      </c>
      <c r="AX38" s="432">
        <v>0.9194</v>
      </c>
      <c r="AY38" s="432">
        <v>0.94259999999999999</v>
      </c>
      <c r="AZ38" s="432">
        <v>0.88329999999999997</v>
      </c>
      <c r="BA38" s="432">
        <v>798</v>
      </c>
      <c r="BB38" s="432">
        <v>828</v>
      </c>
      <c r="BC38" s="432">
        <v>621</v>
      </c>
      <c r="BD38" s="432">
        <v>0.88660000000000005</v>
      </c>
      <c r="BE38" s="432">
        <v>0.91910000000000003</v>
      </c>
      <c r="BF38" s="432">
        <v>0.69</v>
      </c>
      <c r="BG38" s="432">
        <v>840</v>
      </c>
      <c r="BH38" s="432">
        <v>865</v>
      </c>
      <c r="BI38" s="432">
        <v>759</v>
      </c>
      <c r="BJ38" s="432">
        <v>0.93330000000000002</v>
      </c>
      <c r="BK38" s="432">
        <v>0.96009999999999995</v>
      </c>
      <c r="BL38" s="432">
        <v>0.84330000000000005</v>
      </c>
      <c r="BM38" s="432">
        <v>496</v>
      </c>
      <c r="BN38" s="432">
        <v>585</v>
      </c>
      <c r="BO38" s="432">
        <v>491</v>
      </c>
      <c r="BP38" s="432">
        <v>0.55000000000000004</v>
      </c>
      <c r="BQ38" s="432">
        <v>0.65</v>
      </c>
      <c r="BR38" s="432">
        <v>0.54559999999999997</v>
      </c>
      <c r="BS38" s="432">
        <v>296</v>
      </c>
      <c r="BT38" s="432">
        <v>0.55020000000000002</v>
      </c>
      <c r="BU38" s="432">
        <v>288</v>
      </c>
      <c r="BV38" s="432">
        <v>0.79559999999999997</v>
      </c>
      <c r="BW38" s="432">
        <v>602</v>
      </c>
      <c r="BX38" s="432">
        <v>641</v>
      </c>
      <c r="BY38" s="432">
        <v>584</v>
      </c>
      <c r="BZ38" s="432">
        <v>0.66779999999999995</v>
      </c>
      <c r="CA38" s="432">
        <v>0.71120000000000005</v>
      </c>
      <c r="CB38" s="432">
        <v>0.64890000000000003</v>
      </c>
      <c r="CC38" s="432">
        <v>209</v>
      </c>
      <c r="CD38" s="432">
        <v>0.38850000000000001</v>
      </c>
      <c r="CE38" s="432">
        <v>254</v>
      </c>
      <c r="CF38" s="432">
        <v>0.70169999999999999</v>
      </c>
      <c r="CG38" s="432">
        <v>637</v>
      </c>
      <c r="CH38" s="432">
        <v>684</v>
      </c>
      <c r="CI38" s="432">
        <v>463</v>
      </c>
      <c r="CJ38" s="432">
        <v>0.70689999999999997</v>
      </c>
      <c r="CK38" s="432">
        <v>0.75949999999999995</v>
      </c>
      <c r="CL38" s="432">
        <v>0.51439999999999997</v>
      </c>
      <c r="CM38" s="432">
        <v>527</v>
      </c>
      <c r="CN38" s="432">
        <v>566</v>
      </c>
      <c r="CO38" s="432">
        <v>436</v>
      </c>
      <c r="CP38" s="432">
        <v>0.58450000000000002</v>
      </c>
      <c r="CQ38" s="432">
        <v>0.62880000000000003</v>
      </c>
      <c r="CR38" s="432">
        <v>0.4844</v>
      </c>
      <c r="CS38" s="432">
        <v>82</v>
      </c>
      <c r="CT38" s="432">
        <v>0.15240000000000001</v>
      </c>
      <c r="CU38" s="432">
        <v>134</v>
      </c>
      <c r="CV38" s="432">
        <v>0.37019999999999997</v>
      </c>
      <c r="CW38" s="432">
        <v>261</v>
      </c>
      <c r="CX38" s="432">
        <v>315</v>
      </c>
      <c r="CY38" s="432">
        <v>216</v>
      </c>
      <c r="CZ38" s="432">
        <v>0.28999999999999998</v>
      </c>
      <c r="DA38" s="432">
        <v>0.35</v>
      </c>
      <c r="DB38" s="432">
        <v>0.24</v>
      </c>
      <c r="DC38" s="432">
        <v>540</v>
      </c>
      <c r="DD38" s="432">
        <v>630</v>
      </c>
      <c r="DE38" s="432">
        <v>501</v>
      </c>
      <c r="DF38" s="432">
        <v>0.6</v>
      </c>
      <c r="DG38" s="432">
        <v>0.7</v>
      </c>
      <c r="DH38" s="432">
        <v>0.55669999999999997</v>
      </c>
      <c r="DI38" s="432">
        <v>205</v>
      </c>
      <c r="DJ38" s="432">
        <v>108</v>
      </c>
      <c r="DK38" s="432">
        <v>118</v>
      </c>
      <c r="DL38" s="432">
        <v>110</v>
      </c>
      <c r="DM38" s="432">
        <v>0.52500000000000002</v>
      </c>
      <c r="DN38" s="432">
        <v>0.57499999999999996</v>
      </c>
      <c r="DO38" s="432">
        <v>0.53659999999999997</v>
      </c>
      <c r="DP38" s="432">
        <v>630</v>
      </c>
      <c r="DQ38" s="432">
        <v>675</v>
      </c>
      <c r="DR38" s="432">
        <v>13</v>
      </c>
      <c r="DS38" s="432">
        <v>0.7</v>
      </c>
      <c r="DT38" s="432">
        <v>0.75</v>
      </c>
      <c r="DU38" s="432">
        <v>1.44E-2</v>
      </c>
      <c r="DV38" s="432">
        <v>0</v>
      </c>
      <c r="DW38" s="432">
        <v>3.7499999999999999E-2</v>
      </c>
      <c r="DX38" s="432">
        <v>7.4999999999999997E-2</v>
      </c>
      <c r="DY38" s="432">
        <v>0</v>
      </c>
      <c r="DZ38" s="432">
        <v>11</v>
      </c>
      <c r="EA38" s="432">
        <v>7.4999999999999997E-2</v>
      </c>
      <c r="EB38" s="432">
        <v>0.15</v>
      </c>
      <c r="EC38" s="432">
        <v>1.2200000000000001E-2</v>
      </c>
      <c r="ED38" s="432">
        <v>0</v>
      </c>
      <c r="EE38" s="432">
        <v>0</v>
      </c>
      <c r="EF38" s="432">
        <v>0</v>
      </c>
      <c r="EG38" s="432">
        <v>0</v>
      </c>
      <c r="EH38" s="432">
        <v>75</v>
      </c>
      <c r="EI38" s="432">
        <v>0</v>
      </c>
      <c r="EJ38" s="432">
        <v>5.0000000000000001E-3</v>
      </c>
      <c r="EK38" s="432">
        <v>0.01</v>
      </c>
      <c r="EL38" s="432">
        <v>0</v>
      </c>
      <c r="EM38" s="432">
        <v>118</v>
      </c>
      <c r="EN38" s="432">
        <v>0.05</v>
      </c>
      <c r="EO38" s="432">
        <v>0.15</v>
      </c>
      <c r="EP38" s="432">
        <v>0.13109999999999999</v>
      </c>
      <c r="EQ38" s="432">
        <v>293</v>
      </c>
      <c r="ER38" s="432">
        <v>7</v>
      </c>
      <c r="ES38" s="432">
        <v>2.3900000000000001E-2</v>
      </c>
      <c r="ET38" s="432">
        <v>64</v>
      </c>
      <c r="EU38" s="432">
        <v>4</v>
      </c>
      <c r="EV38" s="432">
        <v>6.25E-2</v>
      </c>
      <c r="EW38" s="432">
        <v>2</v>
      </c>
      <c r="EX38" s="432">
        <v>2.2000000000000001E-3</v>
      </c>
      <c r="EY38" s="432">
        <v>873</v>
      </c>
      <c r="EZ38" s="432">
        <v>1053</v>
      </c>
      <c r="FA38" s="432">
        <v>1567</v>
      </c>
      <c r="FB38" s="432">
        <v>1405</v>
      </c>
      <c r="FC38" s="432">
        <v>0.97</v>
      </c>
      <c r="FD38" s="432">
        <v>1.17</v>
      </c>
      <c r="FE38" s="432">
        <v>1.7411000000000001</v>
      </c>
      <c r="FF38" s="432">
        <v>71</v>
      </c>
      <c r="FG38" s="432">
        <v>106</v>
      </c>
      <c r="FH38" s="432">
        <v>181</v>
      </c>
      <c r="FI38" s="432">
        <v>0.05</v>
      </c>
      <c r="FJ38" s="432">
        <v>7.4999999999999997E-2</v>
      </c>
      <c r="FK38" s="432">
        <v>0.1288</v>
      </c>
      <c r="FL38" s="432">
        <v>1240</v>
      </c>
      <c r="FM38" s="432">
        <v>1278</v>
      </c>
      <c r="FN38" s="432">
        <v>1148</v>
      </c>
      <c r="FO38" s="432">
        <v>0.88239999999999996</v>
      </c>
      <c r="FP38" s="432">
        <v>0.90959999999999996</v>
      </c>
      <c r="FQ38" s="432">
        <v>0.81710000000000005</v>
      </c>
      <c r="FR38" s="432">
        <v>1186</v>
      </c>
      <c r="FS38" s="432">
        <v>1236</v>
      </c>
      <c r="FT38" s="432">
        <v>1035</v>
      </c>
      <c r="FU38" s="432">
        <v>0.84360000000000002</v>
      </c>
      <c r="FV38" s="432">
        <v>0.87909999999999999</v>
      </c>
      <c r="FW38" s="432">
        <v>0.73670000000000002</v>
      </c>
      <c r="FX38" s="432">
        <v>1140</v>
      </c>
      <c r="FY38" s="432">
        <v>1215</v>
      </c>
      <c r="FZ38" s="432">
        <v>1331</v>
      </c>
      <c r="GA38" s="432">
        <v>0.81069999999999998</v>
      </c>
      <c r="GB38" s="432">
        <v>0.86450000000000005</v>
      </c>
      <c r="GC38" s="432">
        <v>0.94730000000000003</v>
      </c>
      <c r="GD38" s="432">
        <v>1030</v>
      </c>
      <c r="GE38" s="432">
        <v>1151</v>
      </c>
      <c r="GF38" s="432">
        <v>990</v>
      </c>
      <c r="GG38" s="432">
        <v>0.73299999999999998</v>
      </c>
      <c r="GH38" s="432">
        <v>0.81889999999999996</v>
      </c>
      <c r="GI38" s="432">
        <v>0.7046</v>
      </c>
      <c r="GJ38" s="432">
        <v>1054</v>
      </c>
      <c r="GK38" s="432">
        <v>1194</v>
      </c>
      <c r="GL38" s="432">
        <v>1333</v>
      </c>
      <c r="GM38" s="432">
        <v>0.75</v>
      </c>
      <c r="GN38" s="432">
        <v>0.84970000000000001</v>
      </c>
      <c r="GO38" s="432">
        <v>0.94879999999999998</v>
      </c>
      <c r="GP38" s="432">
        <v>1289</v>
      </c>
      <c r="GQ38" s="432">
        <v>1321</v>
      </c>
      <c r="GR38" s="432">
        <v>1183</v>
      </c>
      <c r="GS38" s="432">
        <v>0.9173</v>
      </c>
      <c r="GT38" s="432">
        <v>0.94010000000000005</v>
      </c>
      <c r="GU38" s="432">
        <v>0.84199999999999997</v>
      </c>
      <c r="GV38" s="432">
        <v>1163</v>
      </c>
      <c r="GW38" s="432">
        <v>1244</v>
      </c>
      <c r="GX38" s="432">
        <v>1354</v>
      </c>
      <c r="GY38" s="432">
        <v>0.82750000000000001</v>
      </c>
      <c r="GZ38" s="432">
        <v>0.88490000000000002</v>
      </c>
      <c r="HA38" s="432">
        <v>0.9637</v>
      </c>
      <c r="HB38" s="432">
        <v>703</v>
      </c>
      <c r="HC38" s="432">
        <v>843</v>
      </c>
      <c r="HD38" s="432">
        <v>813</v>
      </c>
      <c r="HE38" s="432">
        <v>0.5</v>
      </c>
      <c r="HF38" s="432">
        <v>0.6</v>
      </c>
      <c r="HG38" s="432">
        <v>0.5786</v>
      </c>
      <c r="HH38" s="432">
        <v>3</v>
      </c>
      <c r="HI38" s="432">
        <v>0.5</v>
      </c>
      <c r="HJ38" s="432">
        <v>1.9E-3</v>
      </c>
      <c r="HK38" s="432">
        <v>0</v>
      </c>
      <c r="HL38" s="432"/>
      <c r="HM38" s="432">
        <v>0.9</v>
      </c>
      <c r="HN38" s="432">
        <v>0</v>
      </c>
      <c r="HO38" s="432">
        <v>0</v>
      </c>
      <c r="HP38" s="432">
        <v>0</v>
      </c>
      <c r="HQ38" s="432">
        <v>0</v>
      </c>
      <c r="HR38" s="432">
        <v>0</v>
      </c>
      <c r="HS38" s="432">
        <v>0</v>
      </c>
      <c r="HT38" s="432">
        <v>0</v>
      </c>
      <c r="HU38" s="432">
        <v>0</v>
      </c>
      <c r="HV38" s="432">
        <v>0.9</v>
      </c>
      <c r="HW38" s="432">
        <v>0</v>
      </c>
      <c r="HX38" s="432">
        <v>0</v>
      </c>
      <c r="HY38" s="432">
        <v>0</v>
      </c>
      <c r="HZ38" s="432">
        <v>0.9</v>
      </c>
      <c r="IA38" s="432">
        <v>0</v>
      </c>
      <c r="IB38" s="432">
        <v>0</v>
      </c>
      <c r="IC38" s="432">
        <v>0</v>
      </c>
      <c r="ID38" s="432">
        <v>0</v>
      </c>
      <c r="IE38" s="432">
        <v>0</v>
      </c>
      <c r="IF38" s="432">
        <v>0</v>
      </c>
      <c r="IG38" s="432">
        <v>0</v>
      </c>
      <c r="IH38" s="432">
        <v>0</v>
      </c>
      <c r="II38" s="432">
        <v>0</v>
      </c>
      <c r="IJ38" s="432">
        <v>0</v>
      </c>
      <c r="IK38" s="432">
        <v>0</v>
      </c>
      <c r="IL38" s="432">
        <v>0</v>
      </c>
      <c r="IM38" s="432">
        <v>0</v>
      </c>
      <c r="IN38" s="432">
        <v>0</v>
      </c>
      <c r="IO38" s="432">
        <v>0</v>
      </c>
      <c r="IP38" s="432">
        <v>0</v>
      </c>
      <c r="IQ38" s="432">
        <v>0</v>
      </c>
      <c r="IR38" s="432">
        <v>0</v>
      </c>
      <c r="IS38" s="432">
        <v>0</v>
      </c>
      <c r="IT38" s="432">
        <v>0</v>
      </c>
      <c r="IU38" s="432">
        <v>0</v>
      </c>
      <c r="IV38" s="432">
        <v>0</v>
      </c>
      <c r="IW38" s="432">
        <v>0</v>
      </c>
      <c r="IX38" s="432">
        <v>13</v>
      </c>
      <c r="IY38" s="432">
        <v>0</v>
      </c>
      <c r="IZ38" s="432">
        <v>0</v>
      </c>
      <c r="JA38" s="432">
        <v>0</v>
      </c>
      <c r="JB38" s="432">
        <v>0</v>
      </c>
      <c r="JC38" s="432">
        <v>0</v>
      </c>
      <c r="JD38" s="432">
        <v>0</v>
      </c>
      <c r="JE38" s="432">
        <v>0</v>
      </c>
      <c r="JF38" s="432">
        <v>0</v>
      </c>
      <c r="JG38" s="432">
        <v>0</v>
      </c>
      <c r="JH38" s="432">
        <v>8</v>
      </c>
      <c r="JI38" s="432">
        <v>0</v>
      </c>
      <c r="JJ38" s="432">
        <v>0</v>
      </c>
      <c r="JK38" s="432">
        <v>0</v>
      </c>
      <c r="JL38" s="432">
        <v>0</v>
      </c>
      <c r="JM38" s="432">
        <v>0</v>
      </c>
      <c r="JN38" s="432">
        <v>1</v>
      </c>
      <c r="JO38" s="432">
        <v>0.125</v>
      </c>
      <c r="JP38" s="432">
        <v>0</v>
      </c>
      <c r="JQ38" s="432">
        <v>0</v>
      </c>
      <c r="JR38" s="432" t="s">
        <v>1359</v>
      </c>
      <c r="JS38" s="432" t="s">
        <v>1360</v>
      </c>
      <c r="JT38" s="432" t="s">
        <v>1340</v>
      </c>
    </row>
    <row r="39" spans="1:280" x14ac:dyDescent="0.45">
      <c r="A39" s="432" t="s">
        <v>51</v>
      </c>
      <c r="B39" s="432" t="s">
        <v>115</v>
      </c>
      <c r="C39" s="432" t="s">
        <v>126</v>
      </c>
      <c r="D39" s="432" t="s">
        <v>127</v>
      </c>
      <c r="E39" s="432">
        <v>1064</v>
      </c>
      <c r="F39" s="432">
        <v>341</v>
      </c>
      <c r="G39" s="432">
        <v>0.32050000000000001</v>
      </c>
      <c r="H39" s="432">
        <v>335</v>
      </c>
      <c r="I39" s="432">
        <v>1057</v>
      </c>
      <c r="J39" s="432">
        <v>0.31690000000000002</v>
      </c>
      <c r="K39" s="432">
        <v>982</v>
      </c>
      <c r="L39" s="432">
        <v>1012</v>
      </c>
      <c r="M39" s="432">
        <v>1013</v>
      </c>
      <c r="N39" s="432">
        <v>0.92259999999999998</v>
      </c>
      <c r="O39" s="432">
        <v>0.95020000000000004</v>
      </c>
      <c r="P39" s="432">
        <v>0.95209999999999995</v>
      </c>
      <c r="Q39" s="432">
        <v>1014</v>
      </c>
      <c r="R39" s="432">
        <v>1033</v>
      </c>
      <c r="S39" s="432">
        <v>1009</v>
      </c>
      <c r="T39" s="432">
        <v>0.95209999999999995</v>
      </c>
      <c r="U39" s="432">
        <v>0.97009999999999996</v>
      </c>
      <c r="V39" s="432">
        <v>0.94830000000000003</v>
      </c>
      <c r="W39" s="432">
        <v>1010</v>
      </c>
      <c r="X39" s="432">
        <v>1029</v>
      </c>
      <c r="Y39" s="432">
        <v>1019</v>
      </c>
      <c r="Z39" s="432">
        <v>0.94889999999999997</v>
      </c>
      <c r="AA39" s="432">
        <v>0.96630000000000005</v>
      </c>
      <c r="AB39" s="432">
        <v>0.9577</v>
      </c>
      <c r="AC39" s="432">
        <v>1000</v>
      </c>
      <c r="AD39" s="432">
        <v>1020</v>
      </c>
      <c r="AE39" s="432">
        <v>994</v>
      </c>
      <c r="AF39" s="432">
        <v>0.93930000000000002</v>
      </c>
      <c r="AG39" s="432">
        <v>0.95799999999999996</v>
      </c>
      <c r="AH39" s="432">
        <v>0.93420000000000003</v>
      </c>
      <c r="AI39" s="432">
        <v>881</v>
      </c>
      <c r="AJ39" s="432">
        <v>931</v>
      </c>
      <c r="AK39" s="432">
        <v>948</v>
      </c>
      <c r="AL39" s="432">
        <v>0.82789999999999997</v>
      </c>
      <c r="AM39" s="432">
        <v>0.87409999999999999</v>
      </c>
      <c r="AN39" s="432">
        <v>0.89100000000000001</v>
      </c>
      <c r="AO39" s="432">
        <v>1008</v>
      </c>
      <c r="AP39" s="432">
        <v>1026</v>
      </c>
      <c r="AQ39" s="432">
        <v>1009</v>
      </c>
      <c r="AR39" s="432">
        <v>0.94650000000000001</v>
      </c>
      <c r="AS39" s="432">
        <v>0.96409999999999996</v>
      </c>
      <c r="AT39" s="432">
        <v>0.94830000000000003</v>
      </c>
      <c r="AU39" s="432">
        <v>979</v>
      </c>
      <c r="AV39" s="432">
        <v>1003</v>
      </c>
      <c r="AW39" s="432">
        <v>935</v>
      </c>
      <c r="AX39" s="432">
        <v>0.9194</v>
      </c>
      <c r="AY39" s="432">
        <v>0.94259999999999999</v>
      </c>
      <c r="AZ39" s="432">
        <v>0.87880000000000003</v>
      </c>
      <c r="BA39" s="432">
        <v>944</v>
      </c>
      <c r="BB39" s="432">
        <v>978</v>
      </c>
      <c r="BC39" s="432">
        <v>972</v>
      </c>
      <c r="BD39" s="432">
        <v>0.88660000000000005</v>
      </c>
      <c r="BE39" s="432">
        <v>0.91910000000000003</v>
      </c>
      <c r="BF39" s="432">
        <v>0.91349999999999998</v>
      </c>
      <c r="BG39" s="432">
        <v>994</v>
      </c>
      <c r="BH39" s="432">
        <v>1022</v>
      </c>
      <c r="BI39" s="432">
        <v>1021</v>
      </c>
      <c r="BJ39" s="432">
        <v>0.93330000000000002</v>
      </c>
      <c r="BK39" s="432">
        <v>0.96009999999999995</v>
      </c>
      <c r="BL39" s="432">
        <v>0.95960000000000001</v>
      </c>
      <c r="BM39" s="432">
        <v>586</v>
      </c>
      <c r="BN39" s="432">
        <v>692</v>
      </c>
      <c r="BO39" s="432">
        <v>817</v>
      </c>
      <c r="BP39" s="432">
        <v>0.55000000000000004</v>
      </c>
      <c r="BQ39" s="432">
        <v>0.65</v>
      </c>
      <c r="BR39" s="432">
        <v>0.76790000000000003</v>
      </c>
      <c r="BS39" s="432">
        <v>430</v>
      </c>
      <c r="BT39" s="432">
        <v>0.59470000000000001</v>
      </c>
      <c r="BU39" s="432">
        <v>290</v>
      </c>
      <c r="BV39" s="432">
        <v>0.85040000000000004</v>
      </c>
      <c r="BW39" s="432">
        <v>711</v>
      </c>
      <c r="BX39" s="432">
        <v>757</v>
      </c>
      <c r="BY39" s="432">
        <v>720</v>
      </c>
      <c r="BZ39" s="432">
        <v>0.66779999999999995</v>
      </c>
      <c r="CA39" s="432">
        <v>0.71120000000000005</v>
      </c>
      <c r="CB39" s="432">
        <v>0.67669999999999997</v>
      </c>
      <c r="CC39" s="432">
        <v>450</v>
      </c>
      <c r="CD39" s="432">
        <v>0.62239999999999995</v>
      </c>
      <c r="CE39" s="432">
        <v>315</v>
      </c>
      <c r="CF39" s="432">
        <v>0.92379999999999995</v>
      </c>
      <c r="CG39" s="432">
        <v>753</v>
      </c>
      <c r="CH39" s="432">
        <v>809</v>
      </c>
      <c r="CI39" s="432">
        <v>765</v>
      </c>
      <c r="CJ39" s="432">
        <v>0.70689999999999997</v>
      </c>
      <c r="CK39" s="432">
        <v>0.75949999999999995</v>
      </c>
      <c r="CL39" s="432">
        <v>0.71899999999999997</v>
      </c>
      <c r="CM39" s="432">
        <v>622</v>
      </c>
      <c r="CN39" s="432">
        <v>670</v>
      </c>
      <c r="CO39" s="432">
        <v>613</v>
      </c>
      <c r="CP39" s="432">
        <v>0.58450000000000002</v>
      </c>
      <c r="CQ39" s="432">
        <v>0.62880000000000003</v>
      </c>
      <c r="CR39" s="432">
        <v>0.57609999999999995</v>
      </c>
      <c r="CS39" s="432">
        <v>175</v>
      </c>
      <c r="CT39" s="432">
        <v>0.24199999999999999</v>
      </c>
      <c r="CU39" s="432">
        <v>199</v>
      </c>
      <c r="CV39" s="432">
        <v>0.58360000000000001</v>
      </c>
      <c r="CW39" s="432">
        <v>309</v>
      </c>
      <c r="CX39" s="432">
        <v>373</v>
      </c>
      <c r="CY39" s="432">
        <v>374</v>
      </c>
      <c r="CZ39" s="432">
        <v>0.28999999999999998</v>
      </c>
      <c r="DA39" s="432">
        <v>0.35</v>
      </c>
      <c r="DB39" s="432">
        <v>0.35149999999999998</v>
      </c>
      <c r="DC39" s="432">
        <v>639</v>
      </c>
      <c r="DD39" s="432">
        <v>745</v>
      </c>
      <c r="DE39" s="432">
        <v>869</v>
      </c>
      <c r="DF39" s="432">
        <v>0.6</v>
      </c>
      <c r="DG39" s="432">
        <v>0.7</v>
      </c>
      <c r="DH39" s="432">
        <v>0.81669999999999998</v>
      </c>
      <c r="DI39" s="432">
        <v>329</v>
      </c>
      <c r="DJ39" s="432">
        <v>173</v>
      </c>
      <c r="DK39" s="432">
        <v>190</v>
      </c>
      <c r="DL39" s="432">
        <v>192</v>
      </c>
      <c r="DM39" s="432">
        <v>0.52500000000000002</v>
      </c>
      <c r="DN39" s="432">
        <v>0.57499999999999996</v>
      </c>
      <c r="DO39" s="432">
        <v>0.58360000000000001</v>
      </c>
      <c r="DP39" s="432">
        <v>745</v>
      </c>
      <c r="DQ39" s="432">
        <v>798</v>
      </c>
      <c r="DR39" s="432">
        <v>202</v>
      </c>
      <c r="DS39" s="432">
        <v>0.7</v>
      </c>
      <c r="DT39" s="432">
        <v>0.75</v>
      </c>
      <c r="DU39" s="432">
        <v>0.1898</v>
      </c>
      <c r="DV39" s="432">
        <v>0</v>
      </c>
      <c r="DW39" s="432">
        <v>3.7499999999999999E-2</v>
      </c>
      <c r="DX39" s="432">
        <v>7.4999999999999997E-2</v>
      </c>
      <c r="DY39" s="432">
        <v>0</v>
      </c>
      <c r="DZ39" s="432">
        <v>46</v>
      </c>
      <c r="EA39" s="432">
        <v>7.4999999999999997E-2</v>
      </c>
      <c r="EB39" s="432">
        <v>0.15</v>
      </c>
      <c r="EC39" s="432">
        <v>4.3200000000000002E-2</v>
      </c>
      <c r="ED39" s="432">
        <v>0</v>
      </c>
      <c r="EE39" s="432">
        <v>0</v>
      </c>
      <c r="EF39" s="432">
        <v>0</v>
      </c>
      <c r="EG39" s="432">
        <v>0</v>
      </c>
      <c r="EH39" s="432">
        <v>150</v>
      </c>
      <c r="EI39" s="432">
        <v>0</v>
      </c>
      <c r="EJ39" s="432">
        <v>5.0000000000000001E-3</v>
      </c>
      <c r="EK39" s="432">
        <v>0.01</v>
      </c>
      <c r="EL39" s="432">
        <v>0</v>
      </c>
      <c r="EM39" s="432">
        <v>91</v>
      </c>
      <c r="EN39" s="432">
        <v>0.05</v>
      </c>
      <c r="EO39" s="432">
        <v>0.15</v>
      </c>
      <c r="EP39" s="432">
        <v>8.5500000000000007E-2</v>
      </c>
      <c r="EQ39" s="432">
        <v>343</v>
      </c>
      <c r="ER39" s="432">
        <v>234</v>
      </c>
      <c r="ES39" s="432">
        <v>0.68220000000000003</v>
      </c>
      <c r="ET39" s="432">
        <v>83</v>
      </c>
      <c r="EU39" s="432">
        <v>8</v>
      </c>
      <c r="EV39" s="432">
        <v>9.64E-2</v>
      </c>
      <c r="EW39" s="432">
        <v>0</v>
      </c>
      <c r="EX39" s="432">
        <v>0</v>
      </c>
      <c r="EY39" s="432">
        <v>1011</v>
      </c>
      <c r="EZ39" s="432">
        <v>1224</v>
      </c>
      <c r="FA39" s="432">
        <v>1242</v>
      </c>
      <c r="FB39" s="432">
        <v>1171</v>
      </c>
      <c r="FC39" s="432">
        <v>0.95</v>
      </c>
      <c r="FD39" s="432">
        <v>1.1499999999999999</v>
      </c>
      <c r="FE39" s="432">
        <v>1.1673</v>
      </c>
      <c r="FF39" s="432">
        <v>59</v>
      </c>
      <c r="FG39" s="432">
        <v>88</v>
      </c>
      <c r="FH39" s="432">
        <v>46</v>
      </c>
      <c r="FI39" s="432">
        <v>0.05</v>
      </c>
      <c r="FJ39" s="432">
        <v>7.4999999999999997E-2</v>
      </c>
      <c r="FK39" s="432">
        <v>3.9300000000000002E-2</v>
      </c>
      <c r="FL39" s="432">
        <v>1034</v>
      </c>
      <c r="FM39" s="432">
        <v>1066</v>
      </c>
      <c r="FN39" s="432">
        <v>1043</v>
      </c>
      <c r="FO39" s="432">
        <v>0.88239999999999996</v>
      </c>
      <c r="FP39" s="432">
        <v>0.90959999999999996</v>
      </c>
      <c r="FQ39" s="432">
        <v>0.89070000000000005</v>
      </c>
      <c r="FR39" s="432">
        <v>988</v>
      </c>
      <c r="FS39" s="432">
        <v>1030</v>
      </c>
      <c r="FT39" s="432">
        <v>969</v>
      </c>
      <c r="FU39" s="432">
        <v>0.84360000000000002</v>
      </c>
      <c r="FV39" s="432">
        <v>0.87909999999999999</v>
      </c>
      <c r="FW39" s="432">
        <v>0.82750000000000001</v>
      </c>
      <c r="FX39" s="432">
        <v>950</v>
      </c>
      <c r="FY39" s="432">
        <v>1013</v>
      </c>
      <c r="FZ39" s="432">
        <v>984</v>
      </c>
      <c r="GA39" s="432">
        <v>0.81069999999999998</v>
      </c>
      <c r="GB39" s="432">
        <v>0.86450000000000005</v>
      </c>
      <c r="GC39" s="432">
        <v>0.84030000000000005</v>
      </c>
      <c r="GD39" s="432">
        <v>859</v>
      </c>
      <c r="GE39" s="432">
        <v>959</v>
      </c>
      <c r="GF39" s="432">
        <v>955</v>
      </c>
      <c r="GG39" s="432">
        <v>0.73299999999999998</v>
      </c>
      <c r="GH39" s="432">
        <v>0.81889999999999996</v>
      </c>
      <c r="GI39" s="432">
        <v>0.8155</v>
      </c>
      <c r="GJ39" s="432">
        <v>879</v>
      </c>
      <c r="GK39" s="432">
        <v>995</v>
      </c>
      <c r="GL39" s="432">
        <v>887</v>
      </c>
      <c r="GM39" s="432">
        <v>0.75</v>
      </c>
      <c r="GN39" s="432">
        <v>0.84970000000000001</v>
      </c>
      <c r="GO39" s="432">
        <v>0.75749999999999995</v>
      </c>
      <c r="GP39" s="432">
        <v>1075</v>
      </c>
      <c r="GQ39" s="432">
        <v>1101</v>
      </c>
      <c r="GR39" s="432">
        <v>1083</v>
      </c>
      <c r="GS39" s="432">
        <v>0.9173</v>
      </c>
      <c r="GT39" s="432">
        <v>0.94010000000000005</v>
      </c>
      <c r="GU39" s="432">
        <v>0.92490000000000006</v>
      </c>
      <c r="GV39" s="432">
        <v>970</v>
      </c>
      <c r="GW39" s="432">
        <v>1037</v>
      </c>
      <c r="GX39" s="432">
        <v>1021</v>
      </c>
      <c r="GY39" s="432">
        <v>0.82750000000000001</v>
      </c>
      <c r="GZ39" s="432">
        <v>0.88490000000000002</v>
      </c>
      <c r="HA39" s="432">
        <v>0.87190000000000001</v>
      </c>
      <c r="HB39" s="432">
        <v>586</v>
      </c>
      <c r="HC39" s="432">
        <v>703</v>
      </c>
      <c r="HD39" s="432">
        <v>703</v>
      </c>
      <c r="HE39" s="432">
        <v>0.5</v>
      </c>
      <c r="HF39" s="432">
        <v>0.6</v>
      </c>
      <c r="HG39" s="432">
        <v>0.60029999999999994</v>
      </c>
      <c r="HH39" s="432">
        <v>1</v>
      </c>
      <c r="HI39" s="432">
        <v>0.5</v>
      </c>
      <c r="HJ39" s="432">
        <v>8.0000000000000004E-4</v>
      </c>
      <c r="HK39" s="432">
        <v>0</v>
      </c>
      <c r="HL39" s="432"/>
      <c r="HM39" s="432">
        <v>0.9</v>
      </c>
      <c r="HN39" s="432">
        <v>1</v>
      </c>
      <c r="HO39" s="432">
        <v>0</v>
      </c>
      <c r="HP39" s="432">
        <v>0</v>
      </c>
      <c r="HQ39" s="432">
        <v>0</v>
      </c>
      <c r="HR39" s="432">
        <v>0</v>
      </c>
      <c r="HS39" s="432">
        <v>0</v>
      </c>
      <c r="HT39" s="432">
        <v>0</v>
      </c>
      <c r="HU39" s="432">
        <v>0</v>
      </c>
      <c r="HV39" s="432">
        <v>0.9</v>
      </c>
      <c r="HW39" s="432">
        <v>0</v>
      </c>
      <c r="HX39" s="432">
        <v>0</v>
      </c>
      <c r="HY39" s="432">
        <v>0</v>
      </c>
      <c r="HZ39" s="432">
        <v>0.9</v>
      </c>
      <c r="IA39" s="432">
        <v>1</v>
      </c>
      <c r="IB39" s="432">
        <v>1</v>
      </c>
      <c r="IC39" s="432">
        <v>1</v>
      </c>
      <c r="ID39" s="432">
        <v>0</v>
      </c>
      <c r="IE39" s="432">
        <v>5</v>
      </c>
      <c r="IF39" s="432">
        <v>7</v>
      </c>
      <c r="IG39" s="432">
        <v>23</v>
      </c>
      <c r="IH39" s="432">
        <v>0</v>
      </c>
      <c r="II39" s="432">
        <v>0</v>
      </c>
      <c r="IJ39" s="432">
        <v>0</v>
      </c>
      <c r="IK39" s="432">
        <v>0</v>
      </c>
      <c r="IL39" s="432">
        <v>0</v>
      </c>
      <c r="IM39" s="432">
        <v>24</v>
      </c>
      <c r="IN39" s="432">
        <v>2</v>
      </c>
      <c r="IO39" s="432">
        <v>8.3299999999999999E-2</v>
      </c>
      <c r="IP39" s="432">
        <v>2</v>
      </c>
      <c r="IQ39" s="432">
        <v>8.3299999999999999E-2</v>
      </c>
      <c r="IR39" s="432">
        <v>7</v>
      </c>
      <c r="IS39" s="432">
        <v>2</v>
      </c>
      <c r="IT39" s="432">
        <v>0.28570000000000001</v>
      </c>
      <c r="IU39" s="432">
        <v>1</v>
      </c>
      <c r="IV39" s="432">
        <v>0.1429</v>
      </c>
      <c r="IW39" s="432">
        <v>5</v>
      </c>
      <c r="IX39" s="432">
        <v>39</v>
      </c>
      <c r="IY39" s="432">
        <v>1</v>
      </c>
      <c r="IZ39" s="432">
        <v>2.5600000000000001E-2</v>
      </c>
      <c r="JA39" s="432">
        <v>5</v>
      </c>
      <c r="JB39" s="432">
        <v>1</v>
      </c>
      <c r="JC39" s="432">
        <v>0.2</v>
      </c>
      <c r="JD39" s="432">
        <v>2</v>
      </c>
      <c r="JE39" s="432">
        <v>5.1299999999999998E-2</v>
      </c>
      <c r="JF39" s="432">
        <v>0</v>
      </c>
      <c r="JG39" s="432">
        <v>0</v>
      </c>
      <c r="JH39" s="432">
        <v>20</v>
      </c>
      <c r="JI39" s="432">
        <v>1</v>
      </c>
      <c r="JJ39" s="432">
        <v>0.05</v>
      </c>
      <c r="JK39" s="432">
        <v>4</v>
      </c>
      <c r="JL39" s="432">
        <v>1</v>
      </c>
      <c r="JM39" s="432">
        <v>0.25</v>
      </c>
      <c r="JN39" s="432">
        <v>1</v>
      </c>
      <c r="JO39" s="432">
        <v>0.05</v>
      </c>
      <c r="JP39" s="432">
        <v>1</v>
      </c>
      <c r="JQ39" s="432">
        <v>0.25</v>
      </c>
      <c r="JR39" s="432" t="s">
        <v>1359</v>
      </c>
      <c r="JS39" s="432" t="s">
        <v>1360</v>
      </c>
      <c r="JT39" s="432" t="s">
        <v>1340</v>
      </c>
    </row>
    <row r="40" spans="1:280" x14ac:dyDescent="0.45">
      <c r="A40" s="432" t="s">
        <v>51</v>
      </c>
      <c r="B40" s="432" t="s">
        <v>115</v>
      </c>
      <c r="C40" s="432" t="s">
        <v>152</v>
      </c>
      <c r="D40" s="432" t="s">
        <v>153</v>
      </c>
      <c r="E40" s="432">
        <v>585</v>
      </c>
      <c r="F40" s="432">
        <v>177</v>
      </c>
      <c r="G40" s="432">
        <v>0.30259999999999998</v>
      </c>
      <c r="H40" s="432">
        <v>134</v>
      </c>
      <c r="I40" s="432">
        <v>546</v>
      </c>
      <c r="J40" s="432">
        <v>0.24540000000000001</v>
      </c>
      <c r="K40" s="432">
        <v>540</v>
      </c>
      <c r="L40" s="432">
        <v>556</v>
      </c>
      <c r="M40" s="432">
        <v>539</v>
      </c>
      <c r="N40" s="432">
        <v>0.92259999999999998</v>
      </c>
      <c r="O40" s="432">
        <v>0.95020000000000004</v>
      </c>
      <c r="P40" s="432">
        <v>0.9214</v>
      </c>
      <c r="Q40" s="432">
        <v>557</v>
      </c>
      <c r="R40" s="432">
        <v>568</v>
      </c>
      <c r="S40" s="432">
        <v>560</v>
      </c>
      <c r="T40" s="432">
        <v>0.95209999999999995</v>
      </c>
      <c r="U40" s="432">
        <v>0.97009999999999996</v>
      </c>
      <c r="V40" s="432">
        <v>0.95730000000000004</v>
      </c>
      <c r="W40" s="432">
        <v>556</v>
      </c>
      <c r="X40" s="432">
        <v>566</v>
      </c>
      <c r="Y40" s="432">
        <v>552</v>
      </c>
      <c r="Z40" s="432">
        <v>0.94889999999999997</v>
      </c>
      <c r="AA40" s="432">
        <v>0.96630000000000005</v>
      </c>
      <c r="AB40" s="432">
        <v>0.94359999999999999</v>
      </c>
      <c r="AC40" s="432">
        <v>550</v>
      </c>
      <c r="AD40" s="432">
        <v>561</v>
      </c>
      <c r="AE40" s="432">
        <v>551</v>
      </c>
      <c r="AF40" s="432">
        <v>0.93930000000000002</v>
      </c>
      <c r="AG40" s="432">
        <v>0.95799999999999996</v>
      </c>
      <c r="AH40" s="432">
        <v>0.94189999999999996</v>
      </c>
      <c r="AI40" s="432">
        <v>485</v>
      </c>
      <c r="AJ40" s="432">
        <v>512</v>
      </c>
      <c r="AK40" s="432">
        <v>480</v>
      </c>
      <c r="AL40" s="432">
        <v>0.82789999999999997</v>
      </c>
      <c r="AM40" s="432">
        <v>0.87409999999999999</v>
      </c>
      <c r="AN40" s="432">
        <v>0.82050000000000001</v>
      </c>
      <c r="AO40" s="432">
        <v>554</v>
      </c>
      <c r="AP40" s="432">
        <v>564</v>
      </c>
      <c r="AQ40" s="432">
        <v>558</v>
      </c>
      <c r="AR40" s="432">
        <v>0.94650000000000001</v>
      </c>
      <c r="AS40" s="432">
        <v>0.96409999999999996</v>
      </c>
      <c r="AT40" s="432">
        <v>0.95379999999999998</v>
      </c>
      <c r="AU40" s="432">
        <v>538</v>
      </c>
      <c r="AV40" s="432">
        <v>552</v>
      </c>
      <c r="AW40" s="432">
        <v>485</v>
      </c>
      <c r="AX40" s="432">
        <v>0.9194</v>
      </c>
      <c r="AY40" s="432">
        <v>0.94259999999999999</v>
      </c>
      <c r="AZ40" s="432">
        <v>0.82909999999999995</v>
      </c>
      <c r="BA40" s="432">
        <v>519</v>
      </c>
      <c r="BB40" s="432">
        <v>538</v>
      </c>
      <c r="BC40" s="432">
        <v>492</v>
      </c>
      <c r="BD40" s="432">
        <v>0.88660000000000005</v>
      </c>
      <c r="BE40" s="432">
        <v>0.91910000000000003</v>
      </c>
      <c r="BF40" s="432">
        <v>0.84099999999999997</v>
      </c>
      <c r="BG40" s="432">
        <v>546</v>
      </c>
      <c r="BH40" s="432">
        <v>562</v>
      </c>
      <c r="BI40" s="432">
        <v>572</v>
      </c>
      <c r="BJ40" s="432">
        <v>0.93330000000000002</v>
      </c>
      <c r="BK40" s="432">
        <v>0.96009999999999995</v>
      </c>
      <c r="BL40" s="432">
        <v>0.9778</v>
      </c>
      <c r="BM40" s="432">
        <v>322</v>
      </c>
      <c r="BN40" s="432">
        <v>381</v>
      </c>
      <c r="BO40" s="432">
        <v>385</v>
      </c>
      <c r="BP40" s="432">
        <v>0.55000000000000004</v>
      </c>
      <c r="BQ40" s="432">
        <v>0.65</v>
      </c>
      <c r="BR40" s="432">
        <v>0.65810000000000002</v>
      </c>
      <c r="BS40" s="432">
        <v>278</v>
      </c>
      <c r="BT40" s="432">
        <v>0.68140000000000001</v>
      </c>
      <c r="BU40" s="432">
        <v>156</v>
      </c>
      <c r="BV40" s="432">
        <v>0.88139999999999996</v>
      </c>
      <c r="BW40" s="432">
        <v>391</v>
      </c>
      <c r="BX40" s="432">
        <v>417</v>
      </c>
      <c r="BY40" s="432">
        <v>434</v>
      </c>
      <c r="BZ40" s="432">
        <v>0.66779999999999995</v>
      </c>
      <c r="CA40" s="432">
        <v>0.71120000000000005</v>
      </c>
      <c r="CB40" s="432">
        <v>0.7419</v>
      </c>
      <c r="CC40" s="432">
        <v>213</v>
      </c>
      <c r="CD40" s="432">
        <v>0.52210000000000001</v>
      </c>
      <c r="CE40" s="432">
        <v>160</v>
      </c>
      <c r="CF40" s="432">
        <v>0.90400000000000003</v>
      </c>
      <c r="CG40" s="432">
        <v>414</v>
      </c>
      <c r="CH40" s="432">
        <v>445</v>
      </c>
      <c r="CI40" s="432">
        <v>373</v>
      </c>
      <c r="CJ40" s="432">
        <v>0.70689999999999997</v>
      </c>
      <c r="CK40" s="432">
        <v>0.75949999999999995</v>
      </c>
      <c r="CL40" s="432">
        <v>0.63759999999999994</v>
      </c>
      <c r="CM40" s="432">
        <v>342</v>
      </c>
      <c r="CN40" s="432">
        <v>368</v>
      </c>
      <c r="CO40" s="432">
        <v>334</v>
      </c>
      <c r="CP40" s="432">
        <v>0.58450000000000002</v>
      </c>
      <c r="CQ40" s="432">
        <v>0.62880000000000003</v>
      </c>
      <c r="CR40" s="432">
        <v>0.57089999999999996</v>
      </c>
      <c r="CS40" s="432">
        <v>104</v>
      </c>
      <c r="CT40" s="432">
        <v>0.25490000000000002</v>
      </c>
      <c r="CU40" s="432">
        <v>102</v>
      </c>
      <c r="CV40" s="432">
        <v>0.57630000000000003</v>
      </c>
      <c r="CW40" s="432">
        <v>170</v>
      </c>
      <c r="CX40" s="432">
        <v>205</v>
      </c>
      <c r="CY40" s="432">
        <v>206</v>
      </c>
      <c r="CZ40" s="432">
        <v>0.28999999999999998</v>
      </c>
      <c r="DA40" s="432">
        <v>0.35</v>
      </c>
      <c r="DB40" s="432">
        <v>0.35210000000000002</v>
      </c>
      <c r="DC40" s="432">
        <v>351</v>
      </c>
      <c r="DD40" s="432">
        <v>410</v>
      </c>
      <c r="DE40" s="432">
        <v>199</v>
      </c>
      <c r="DF40" s="432">
        <v>0.6</v>
      </c>
      <c r="DG40" s="432">
        <v>0.7</v>
      </c>
      <c r="DH40" s="432">
        <v>0.3402</v>
      </c>
      <c r="DI40" s="432">
        <v>247</v>
      </c>
      <c r="DJ40" s="432">
        <v>130</v>
      </c>
      <c r="DK40" s="432">
        <v>143</v>
      </c>
      <c r="DL40" s="432">
        <v>146</v>
      </c>
      <c r="DM40" s="432">
        <v>0.52500000000000002</v>
      </c>
      <c r="DN40" s="432">
        <v>0.57499999999999996</v>
      </c>
      <c r="DO40" s="432">
        <v>0.59109999999999996</v>
      </c>
      <c r="DP40" s="432">
        <v>410</v>
      </c>
      <c r="DQ40" s="432">
        <v>439</v>
      </c>
      <c r="DR40" s="432">
        <v>29</v>
      </c>
      <c r="DS40" s="432">
        <v>0.7</v>
      </c>
      <c r="DT40" s="432">
        <v>0.75</v>
      </c>
      <c r="DU40" s="432">
        <v>4.9599999999999998E-2</v>
      </c>
      <c r="DV40" s="432">
        <v>1</v>
      </c>
      <c r="DW40" s="432">
        <v>3.7499999999999999E-2</v>
      </c>
      <c r="DX40" s="432">
        <v>7.4999999999999997E-2</v>
      </c>
      <c r="DY40" s="432">
        <v>1.6999999999999999E-3</v>
      </c>
      <c r="DZ40" s="432">
        <v>39</v>
      </c>
      <c r="EA40" s="432">
        <v>7.4999999999999997E-2</v>
      </c>
      <c r="EB40" s="432">
        <v>0.15</v>
      </c>
      <c r="EC40" s="432">
        <v>6.6699999999999995E-2</v>
      </c>
      <c r="ED40" s="432">
        <v>0</v>
      </c>
      <c r="EE40" s="432">
        <v>0</v>
      </c>
      <c r="EF40" s="432">
        <v>0</v>
      </c>
      <c r="EG40" s="432">
        <v>0</v>
      </c>
      <c r="EH40" s="432">
        <v>93</v>
      </c>
      <c r="EI40" s="432">
        <v>1</v>
      </c>
      <c r="EJ40" s="432">
        <v>5.0000000000000001E-3</v>
      </c>
      <c r="EK40" s="432">
        <v>0.01</v>
      </c>
      <c r="EL40" s="432">
        <v>1.0800000000000001E-2</v>
      </c>
      <c r="EM40" s="432">
        <v>66</v>
      </c>
      <c r="EN40" s="432">
        <v>0.05</v>
      </c>
      <c r="EO40" s="432">
        <v>0.15</v>
      </c>
      <c r="EP40" s="432">
        <v>0.1128</v>
      </c>
      <c r="EQ40" s="432">
        <v>212</v>
      </c>
      <c r="ER40" s="432">
        <v>7</v>
      </c>
      <c r="ES40" s="432">
        <v>3.3000000000000002E-2</v>
      </c>
      <c r="ET40" s="432">
        <v>69</v>
      </c>
      <c r="EU40" s="432">
        <v>1</v>
      </c>
      <c r="EV40" s="432">
        <v>1.4500000000000001E-2</v>
      </c>
      <c r="EW40" s="432">
        <v>2</v>
      </c>
      <c r="EX40" s="432">
        <v>3.3999999999999998E-3</v>
      </c>
      <c r="EY40" s="432">
        <v>562</v>
      </c>
      <c r="EZ40" s="432">
        <v>679</v>
      </c>
      <c r="FA40" s="432">
        <v>771</v>
      </c>
      <c r="FB40" s="432">
        <v>740</v>
      </c>
      <c r="FC40" s="432">
        <v>0.96</v>
      </c>
      <c r="FD40" s="432">
        <v>1.1599999999999999</v>
      </c>
      <c r="FE40" s="432">
        <v>1.3179000000000001</v>
      </c>
      <c r="FF40" s="432">
        <v>37</v>
      </c>
      <c r="FG40" s="432">
        <v>56</v>
      </c>
      <c r="FH40" s="432">
        <v>101</v>
      </c>
      <c r="FI40" s="432">
        <v>0.05</v>
      </c>
      <c r="FJ40" s="432">
        <v>7.4999999999999997E-2</v>
      </c>
      <c r="FK40" s="432">
        <v>0.13650000000000001</v>
      </c>
      <c r="FL40" s="432">
        <v>653</v>
      </c>
      <c r="FM40" s="432">
        <v>674</v>
      </c>
      <c r="FN40" s="432">
        <v>620</v>
      </c>
      <c r="FO40" s="432">
        <v>0.88239999999999996</v>
      </c>
      <c r="FP40" s="432">
        <v>0.90959999999999996</v>
      </c>
      <c r="FQ40" s="432">
        <v>0.83779999999999999</v>
      </c>
      <c r="FR40" s="432">
        <v>625</v>
      </c>
      <c r="FS40" s="432">
        <v>651</v>
      </c>
      <c r="FT40" s="432">
        <v>527</v>
      </c>
      <c r="FU40" s="432">
        <v>0.84360000000000002</v>
      </c>
      <c r="FV40" s="432">
        <v>0.87909999999999999</v>
      </c>
      <c r="FW40" s="432">
        <v>0.71220000000000006</v>
      </c>
      <c r="FX40" s="432">
        <v>600</v>
      </c>
      <c r="FY40" s="432">
        <v>640</v>
      </c>
      <c r="FZ40" s="432">
        <v>586</v>
      </c>
      <c r="GA40" s="432">
        <v>0.81069999999999998</v>
      </c>
      <c r="GB40" s="432">
        <v>0.86450000000000005</v>
      </c>
      <c r="GC40" s="432">
        <v>0.79190000000000005</v>
      </c>
      <c r="GD40" s="432">
        <v>543</v>
      </c>
      <c r="GE40" s="432">
        <v>606</v>
      </c>
      <c r="GF40" s="432">
        <v>498</v>
      </c>
      <c r="GG40" s="432">
        <v>0.73299999999999998</v>
      </c>
      <c r="GH40" s="432">
        <v>0.81889999999999996</v>
      </c>
      <c r="GI40" s="432">
        <v>0.67300000000000004</v>
      </c>
      <c r="GJ40" s="432">
        <v>555</v>
      </c>
      <c r="GK40" s="432">
        <v>629</v>
      </c>
      <c r="GL40" s="432">
        <v>423</v>
      </c>
      <c r="GM40" s="432">
        <v>0.75</v>
      </c>
      <c r="GN40" s="432">
        <v>0.84970000000000001</v>
      </c>
      <c r="GO40" s="432">
        <v>0.5716</v>
      </c>
      <c r="GP40" s="432">
        <v>679</v>
      </c>
      <c r="GQ40" s="432">
        <v>696</v>
      </c>
      <c r="GR40" s="432">
        <v>651</v>
      </c>
      <c r="GS40" s="432">
        <v>0.9173</v>
      </c>
      <c r="GT40" s="432">
        <v>0.94010000000000005</v>
      </c>
      <c r="GU40" s="432">
        <v>0.87970000000000004</v>
      </c>
      <c r="GV40" s="432">
        <v>613</v>
      </c>
      <c r="GW40" s="432">
        <v>655</v>
      </c>
      <c r="GX40" s="432">
        <v>629</v>
      </c>
      <c r="GY40" s="432">
        <v>0.82750000000000001</v>
      </c>
      <c r="GZ40" s="432">
        <v>0.88490000000000002</v>
      </c>
      <c r="HA40" s="432">
        <v>0.85</v>
      </c>
      <c r="HB40" s="432">
        <v>370</v>
      </c>
      <c r="HC40" s="432">
        <v>444</v>
      </c>
      <c r="HD40" s="432">
        <v>263</v>
      </c>
      <c r="HE40" s="432">
        <v>0.5</v>
      </c>
      <c r="HF40" s="432">
        <v>0.6</v>
      </c>
      <c r="HG40" s="432">
        <v>0.35539999999999999</v>
      </c>
      <c r="HH40" s="432">
        <v>2</v>
      </c>
      <c r="HI40" s="432">
        <v>0.5</v>
      </c>
      <c r="HJ40" s="432">
        <v>2.5999999999999999E-3</v>
      </c>
      <c r="HK40" s="432">
        <v>0</v>
      </c>
      <c r="HL40" s="432"/>
      <c r="HM40" s="432">
        <v>0.9</v>
      </c>
      <c r="HN40" s="432">
        <v>2</v>
      </c>
      <c r="HO40" s="432">
        <v>0</v>
      </c>
      <c r="HP40" s="432">
        <v>0</v>
      </c>
      <c r="HQ40" s="432">
        <v>10</v>
      </c>
      <c r="HR40" s="432">
        <v>0</v>
      </c>
      <c r="HS40" s="432">
        <v>7</v>
      </c>
      <c r="HT40" s="432">
        <v>7</v>
      </c>
      <c r="HU40" s="432">
        <v>1</v>
      </c>
      <c r="HV40" s="432">
        <v>0.9</v>
      </c>
      <c r="HW40" s="432">
        <v>0</v>
      </c>
      <c r="HX40" s="432">
        <v>0</v>
      </c>
      <c r="HY40" s="432">
        <v>0</v>
      </c>
      <c r="HZ40" s="432">
        <v>0.9</v>
      </c>
      <c r="IA40" s="432">
        <v>2</v>
      </c>
      <c r="IB40" s="432">
        <v>0</v>
      </c>
      <c r="IC40" s="432">
        <v>0</v>
      </c>
      <c r="ID40" s="432">
        <v>0</v>
      </c>
      <c r="IE40" s="432">
        <v>0</v>
      </c>
      <c r="IF40" s="432">
        <v>3</v>
      </c>
      <c r="IG40" s="432">
        <v>6</v>
      </c>
      <c r="IH40" s="432">
        <v>0</v>
      </c>
      <c r="II40" s="432">
        <v>0</v>
      </c>
      <c r="IJ40" s="432">
        <v>0</v>
      </c>
      <c r="IK40" s="432">
        <v>0</v>
      </c>
      <c r="IL40" s="432">
        <v>0</v>
      </c>
      <c r="IM40" s="432">
        <v>6</v>
      </c>
      <c r="IN40" s="432">
        <v>0</v>
      </c>
      <c r="IO40" s="432">
        <v>0</v>
      </c>
      <c r="IP40" s="432">
        <v>0</v>
      </c>
      <c r="IQ40" s="432">
        <v>0</v>
      </c>
      <c r="IR40" s="432">
        <v>3</v>
      </c>
      <c r="IS40" s="432">
        <v>0</v>
      </c>
      <c r="IT40" s="432">
        <v>0</v>
      </c>
      <c r="IU40" s="432">
        <v>0</v>
      </c>
      <c r="IV40" s="432">
        <v>0</v>
      </c>
      <c r="IW40" s="432">
        <v>0</v>
      </c>
      <c r="IX40" s="432">
        <v>25</v>
      </c>
      <c r="IY40" s="432">
        <v>1</v>
      </c>
      <c r="IZ40" s="432">
        <v>0.04</v>
      </c>
      <c r="JA40" s="432">
        <v>0</v>
      </c>
      <c r="JB40" s="432">
        <v>0</v>
      </c>
      <c r="JC40" s="432">
        <v>0</v>
      </c>
      <c r="JD40" s="432">
        <v>0</v>
      </c>
      <c r="JE40" s="432">
        <v>0</v>
      </c>
      <c r="JF40" s="432">
        <v>0</v>
      </c>
      <c r="JG40" s="432">
        <v>0</v>
      </c>
      <c r="JH40" s="432">
        <v>14</v>
      </c>
      <c r="JI40" s="432">
        <v>0</v>
      </c>
      <c r="JJ40" s="432">
        <v>0</v>
      </c>
      <c r="JK40" s="432">
        <v>0</v>
      </c>
      <c r="JL40" s="432">
        <v>0</v>
      </c>
      <c r="JM40" s="432">
        <v>0</v>
      </c>
      <c r="JN40" s="432">
        <v>0</v>
      </c>
      <c r="JO40" s="432">
        <v>0</v>
      </c>
      <c r="JP40" s="432">
        <v>0</v>
      </c>
      <c r="JQ40" s="432">
        <v>0</v>
      </c>
      <c r="JR40" s="432" t="s">
        <v>1359</v>
      </c>
      <c r="JS40" s="432" t="s">
        <v>1360</v>
      </c>
      <c r="JT40" s="432" t="s">
        <v>1340</v>
      </c>
    </row>
    <row r="41" spans="1:280" x14ac:dyDescent="0.45">
      <c r="A41" s="432" t="s">
        <v>51</v>
      </c>
      <c r="B41" s="432" t="s">
        <v>128</v>
      </c>
      <c r="C41" s="432" t="s">
        <v>129</v>
      </c>
      <c r="D41" s="432" t="s">
        <v>130</v>
      </c>
      <c r="E41" s="432">
        <v>698</v>
      </c>
      <c r="F41" s="432">
        <v>110</v>
      </c>
      <c r="G41" s="432">
        <v>0.15759999999999999</v>
      </c>
      <c r="H41" s="432">
        <v>111</v>
      </c>
      <c r="I41" s="432">
        <v>698</v>
      </c>
      <c r="J41" s="432">
        <v>0.159</v>
      </c>
      <c r="K41" s="432">
        <v>644</v>
      </c>
      <c r="L41" s="432">
        <v>664</v>
      </c>
      <c r="M41" s="432">
        <v>654</v>
      </c>
      <c r="N41" s="432">
        <v>0.92259999999999998</v>
      </c>
      <c r="O41" s="432">
        <v>0.95020000000000004</v>
      </c>
      <c r="P41" s="432">
        <v>0.93700000000000006</v>
      </c>
      <c r="Q41" s="432">
        <v>665</v>
      </c>
      <c r="R41" s="432">
        <v>678</v>
      </c>
      <c r="S41" s="432">
        <v>681</v>
      </c>
      <c r="T41" s="432">
        <v>0.95209999999999995</v>
      </c>
      <c r="U41" s="432">
        <v>0.97009999999999996</v>
      </c>
      <c r="V41" s="432">
        <v>0.97560000000000002</v>
      </c>
      <c r="W41" s="432">
        <v>663</v>
      </c>
      <c r="X41" s="432">
        <v>675</v>
      </c>
      <c r="Y41" s="432">
        <v>676</v>
      </c>
      <c r="Z41" s="432">
        <v>0.94889999999999997</v>
      </c>
      <c r="AA41" s="432">
        <v>0.96630000000000005</v>
      </c>
      <c r="AB41" s="432">
        <v>0.96850000000000003</v>
      </c>
      <c r="AC41" s="432">
        <v>656</v>
      </c>
      <c r="AD41" s="432">
        <v>669</v>
      </c>
      <c r="AE41" s="432">
        <v>665</v>
      </c>
      <c r="AF41" s="432">
        <v>0.93930000000000002</v>
      </c>
      <c r="AG41" s="432">
        <v>0.95799999999999996</v>
      </c>
      <c r="AH41" s="432">
        <v>0.95269999999999999</v>
      </c>
      <c r="AI41" s="432">
        <v>578</v>
      </c>
      <c r="AJ41" s="432">
        <v>611</v>
      </c>
      <c r="AK41" s="432">
        <v>483</v>
      </c>
      <c r="AL41" s="432">
        <v>0.82789999999999997</v>
      </c>
      <c r="AM41" s="432">
        <v>0.87409999999999999</v>
      </c>
      <c r="AN41" s="432">
        <v>0.69199999999999995</v>
      </c>
      <c r="AO41" s="432">
        <v>661</v>
      </c>
      <c r="AP41" s="432">
        <v>673</v>
      </c>
      <c r="AQ41" s="432">
        <v>680</v>
      </c>
      <c r="AR41" s="432">
        <v>0.94650000000000001</v>
      </c>
      <c r="AS41" s="432">
        <v>0.96409999999999996</v>
      </c>
      <c r="AT41" s="432">
        <v>0.97419999999999995</v>
      </c>
      <c r="AU41" s="432">
        <v>642</v>
      </c>
      <c r="AV41" s="432">
        <v>658</v>
      </c>
      <c r="AW41" s="432">
        <v>636</v>
      </c>
      <c r="AX41" s="432">
        <v>0.9194</v>
      </c>
      <c r="AY41" s="432">
        <v>0.94259999999999999</v>
      </c>
      <c r="AZ41" s="432">
        <v>0.91120000000000001</v>
      </c>
      <c r="BA41" s="432">
        <v>619</v>
      </c>
      <c r="BB41" s="432">
        <v>642</v>
      </c>
      <c r="BC41" s="432">
        <v>632</v>
      </c>
      <c r="BD41" s="432">
        <v>0.88660000000000005</v>
      </c>
      <c r="BE41" s="432">
        <v>0.91910000000000003</v>
      </c>
      <c r="BF41" s="432">
        <v>0.90539999999999998</v>
      </c>
      <c r="BG41" s="432">
        <v>652</v>
      </c>
      <c r="BH41" s="432">
        <v>671</v>
      </c>
      <c r="BI41" s="432">
        <v>661</v>
      </c>
      <c r="BJ41" s="432">
        <v>0.93330000000000002</v>
      </c>
      <c r="BK41" s="432">
        <v>0.96009999999999995</v>
      </c>
      <c r="BL41" s="432">
        <v>0.94699999999999995</v>
      </c>
      <c r="BM41" s="432">
        <v>384</v>
      </c>
      <c r="BN41" s="432">
        <v>454</v>
      </c>
      <c r="BO41" s="432">
        <v>430</v>
      </c>
      <c r="BP41" s="432">
        <v>0.55000000000000004</v>
      </c>
      <c r="BQ41" s="432">
        <v>0.65</v>
      </c>
      <c r="BR41" s="432">
        <v>0.61599999999999999</v>
      </c>
      <c r="BS41" s="432">
        <v>364</v>
      </c>
      <c r="BT41" s="432">
        <v>0.61899999999999999</v>
      </c>
      <c r="BU41" s="432">
        <v>98</v>
      </c>
      <c r="BV41" s="432">
        <v>0.89090000000000003</v>
      </c>
      <c r="BW41" s="432">
        <v>467</v>
      </c>
      <c r="BX41" s="432">
        <v>497</v>
      </c>
      <c r="BY41" s="432">
        <v>462</v>
      </c>
      <c r="BZ41" s="432">
        <v>0.66779999999999995</v>
      </c>
      <c r="CA41" s="432">
        <v>0.71120000000000005</v>
      </c>
      <c r="CB41" s="432">
        <v>0.66190000000000004</v>
      </c>
      <c r="CC41" s="432">
        <v>374</v>
      </c>
      <c r="CD41" s="432">
        <v>0.6361</v>
      </c>
      <c r="CE41" s="432">
        <v>95</v>
      </c>
      <c r="CF41" s="432">
        <v>0.86360000000000003</v>
      </c>
      <c r="CG41" s="432">
        <v>494</v>
      </c>
      <c r="CH41" s="432">
        <v>531</v>
      </c>
      <c r="CI41" s="432">
        <v>469</v>
      </c>
      <c r="CJ41" s="432">
        <v>0.70689999999999997</v>
      </c>
      <c r="CK41" s="432">
        <v>0.75949999999999995</v>
      </c>
      <c r="CL41" s="432">
        <v>0.67190000000000005</v>
      </c>
      <c r="CM41" s="432">
        <v>408</v>
      </c>
      <c r="CN41" s="432">
        <v>439</v>
      </c>
      <c r="CO41" s="432">
        <v>394</v>
      </c>
      <c r="CP41" s="432">
        <v>0.58450000000000002</v>
      </c>
      <c r="CQ41" s="432">
        <v>0.62880000000000003</v>
      </c>
      <c r="CR41" s="432">
        <v>0.5645</v>
      </c>
      <c r="CS41" s="432">
        <v>155</v>
      </c>
      <c r="CT41" s="432">
        <v>0.2636</v>
      </c>
      <c r="CU41" s="432">
        <v>50</v>
      </c>
      <c r="CV41" s="432">
        <v>0.45450000000000002</v>
      </c>
      <c r="CW41" s="432">
        <v>203</v>
      </c>
      <c r="CX41" s="432">
        <v>245</v>
      </c>
      <c r="CY41" s="432">
        <v>205</v>
      </c>
      <c r="CZ41" s="432">
        <v>0.28999999999999998</v>
      </c>
      <c r="DA41" s="432">
        <v>0.35</v>
      </c>
      <c r="DB41" s="432">
        <v>0.29370000000000002</v>
      </c>
      <c r="DC41" s="432">
        <v>419</v>
      </c>
      <c r="DD41" s="432">
        <v>489</v>
      </c>
      <c r="DE41" s="432">
        <v>381</v>
      </c>
      <c r="DF41" s="432">
        <v>0.6</v>
      </c>
      <c r="DG41" s="432">
        <v>0.7</v>
      </c>
      <c r="DH41" s="432">
        <v>0.54579999999999995</v>
      </c>
      <c r="DI41" s="432">
        <v>241</v>
      </c>
      <c r="DJ41" s="432">
        <v>127</v>
      </c>
      <c r="DK41" s="432">
        <v>139</v>
      </c>
      <c r="DL41" s="432">
        <v>149</v>
      </c>
      <c r="DM41" s="432">
        <v>0.52500000000000002</v>
      </c>
      <c r="DN41" s="432">
        <v>0.57499999999999996</v>
      </c>
      <c r="DO41" s="432">
        <v>0.61829999999999996</v>
      </c>
      <c r="DP41" s="432">
        <v>489</v>
      </c>
      <c r="DQ41" s="432">
        <v>524</v>
      </c>
      <c r="DR41" s="432">
        <v>35</v>
      </c>
      <c r="DS41" s="432">
        <v>0.7</v>
      </c>
      <c r="DT41" s="432">
        <v>0.75</v>
      </c>
      <c r="DU41" s="432">
        <v>5.0099999999999999E-2</v>
      </c>
      <c r="DV41" s="432">
        <v>0</v>
      </c>
      <c r="DW41" s="432">
        <v>3.7499999999999999E-2</v>
      </c>
      <c r="DX41" s="432">
        <v>7.4999999999999997E-2</v>
      </c>
      <c r="DY41" s="432">
        <v>0</v>
      </c>
      <c r="DZ41" s="432">
        <v>10</v>
      </c>
      <c r="EA41" s="432">
        <v>7.4999999999999997E-2</v>
      </c>
      <c r="EB41" s="432">
        <v>0.15</v>
      </c>
      <c r="EC41" s="432">
        <v>1.43E-2</v>
      </c>
      <c r="ED41" s="432">
        <v>0</v>
      </c>
      <c r="EE41" s="432">
        <v>0</v>
      </c>
      <c r="EF41" s="432">
        <v>0</v>
      </c>
      <c r="EG41" s="432">
        <v>0</v>
      </c>
      <c r="EH41" s="432">
        <v>111</v>
      </c>
      <c r="EI41" s="432">
        <v>0</v>
      </c>
      <c r="EJ41" s="432">
        <v>5.0000000000000001E-3</v>
      </c>
      <c r="EK41" s="432">
        <v>0.01</v>
      </c>
      <c r="EL41" s="432">
        <v>0</v>
      </c>
      <c r="EM41" s="432">
        <v>123</v>
      </c>
      <c r="EN41" s="432">
        <v>0.05</v>
      </c>
      <c r="EO41" s="432">
        <v>0.15</v>
      </c>
      <c r="EP41" s="432">
        <v>0.1762</v>
      </c>
      <c r="EQ41" s="432">
        <v>184</v>
      </c>
      <c r="ER41" s="432">
        <v>96</v>
      </c>
      <c r="ES41" s="432">
        <v>0.52170000000000005</v>
      </c>
      <c r="ET41" s="432">
        <v>40</v>
      </c>
      <c r="EU41" s="432">
        <v>2</v>
      </c>
      <c r="EV41" s="432">
        <v>0.05</v>
      </c>
      <c r="EW41" s="432">
        <v>0</v>
      </c>
      <c r="EX41" s="432">
        <v>0</v>
      </c>
      <c r="EY41" s="432">
        <v>685</v>
      </c>
      <c r="EZ41" s="432">
        <v>824</v>
      </c>
      <c r="FA41" s="432">
        <v>629</v>
      </c>
      <c r="FB41" s="432">
        <v>593</v>
      </c>
      <c r="FC41" s="432">
        <v>0.98</v>
      </c>
      <c r="FD41" s="432">
        <v>1.18</v>
      </c>
      <c r="FE41" s="432">
        <v>0.90110000000000001</v>
      </c>
      <c r="FF41" s="432">
        <v>30</v>
      </c>
      <c r="FG41" s="432">
        <v>45</v>
      </c>
      <c r="FH41" s="432">
        <v>117</v>
      </c>
      <c r="FI41" s="432">
        <v>0.05</v>
      </c>
      <c r="FJ41" s="432">
        <v>7.4999999999999997E-2</v>
      </c>
      <c r="FK41" s="432">
        <v>0.1973</v>
      </c>
      <c r="FL41" s="432">
        <v>524</v>
      </c>
      <c r="FM41" s="432">
        <v>540</v>
      </c>
      <c r="FN41" s="432">
        <v>557</v>
      </c>
      <c r="FO41" s="432">
        <v>0.88239999999999996</v>
      </c>
      <c r="FP41" s="432">
        <v>0.90959999999999996</v>
      </c>
      <c r="FQ41" s="432">
        <v>0.93930000000000002</v>
      </c>
      <c r="FR41" s="432">
        <v>501</v>
      </c>
      <c r="FS41" s="432">
        <v>522</v>
      </c>
      <c r="FT41" s="432">
        <v>423</v>
      </c>
      <c r="FU41" s="432">
        <v>0.84360000000000002</v>
      </c>
      <c r="FV41" s="432">
        <v>0.87909999999999999</v>
      </c>
      <c r="FW41" s="432">
        <v>0.71330000000000005</v>
      </c>
      <c r="FX41" s="432">
        <v>481</v>
      </c>
      <c r="FY41" s="432">
        <v>513</v>
      </c>
      <c r="FZ41" s="432">
        <v>375</v>
      </c>
      <c r="GA41" s="432">
        <v>0.81069999999999998</v>
      </c>
      <c r="GB41" s="432">
        <v>0.86450000000000005</v>
      </c>
      <c r="GC41" s="432">
        <v>0.63239999999999996</v>
      </c>
      <c r="GD41" s="432">
        <v>435</v>
      </c>
      <c r="GE41" s="432">
        <v>486</v>
      </c>
      <c r="GF41" s="432">
        <v>292</v>
      </c>
      <c r="GG41" s="432">
        <v>0.73299999999999998</v>
      </c>
      <c r="GH41" s="432">
        <v>0.81889999999999996</v>
      </c>
      <c r="GI41" s="432">
        <v>0.4924</v>
      </c>
      <c r="GJ41" s="432">
        <v>445</v>
      </c>
      <c r="GK41" s="432">
        <v>504</v>
      </c>
      <c r="GL41" s="432">
        <v>239</v>
      </c>
      <c r="GM41" s="432">
        <v>0.75</v>
      </c>
      <c r="GN41" s="432">
        <v>0.84970000000000001</v>
      </c>
      <c r="GO41" s="432">
        <v>0.40300000000000002</v>
      </c>
      <c r="GP41" s="432">
        <v>544</v>
      </c>
      <c r="GQ41" s="432">
        <v>558</v>
      </c>
      <c r="GR41" s="432">
        <v>566</v>
      </c>
      <c r="GS41" s="432">
        <v>0.9173</v>
      </c>
      <c r="GT41" s="432">
        <v>0.94010000000000005</v>
      </c>
      <c r="GU41" s="432">
        <v>0.95450000000000002</v>
      </c>
      <c r="GV41" s="432">
        <v>491</v>
      </c>
      <c r="GW41" s="432">
        <v>525</v>
      </c>
      <c r="GX41" s="432">
        <v>378</v>
      </c>
      <c r="GY41" s="432">
        <v>0.82750000000000001</v>
      </c>
      <c r="GZ41" s="432">
        <v>0.88490000000000002</v>
      </c>
      <c r="HA41" s="432">
        <v>0.63739999999999997</v>
      </c>
      <c r="HB41" s="432">
        <v>297</v>
      </c>
      <c r="HC41" s="432">
        <v>356</v>
      </c>
      <c r="HD41" s="432">
        <v>193</v>
      </c>
      <c r="HE41" s="432">
        <v>0.5</v>
      </c>
      <c r="HF41" s="432">
        <v>0.6</v>
      </c>
      <c r="HG41" s="432">
        <v>0.32550000000000001</v>
      </c>
      <c r="HH41" s="432">
        <v>0</v>
      </c>
      <c r="HI41" s="432">
        <v>0.5</v>
      </c>
      <c r="HJ41" s="432">
        <v>0</v>
      </c>
      <c r="HK41" s="432">
        <v>0</v>
      </c>
      <c r="HL41" s="432"/>
      <c r="HM41" s="432">
        <v>0.9</v>
      </c>
      <c r="HN41" s="432">
        <v>0</v>
      </c>
      <c r="HO41" s="432">
        <v>0</v>
      </c>
      <c r="HP41" s="432">
        <v>0</v>
      </c>
      <c r="HQ41" s="432">
        <v>0</v>
      </c>
      <c r="HR41" s="432">
        <v>0</v>
      </c>
      <c r="HS41" s="432">
        <v>0</v>
      </c>
      <c r="HT41" s="432">
        <v>0</v>
      </c>
      <c r="HU41" s="432">
        <v>0</v>
      </c>
      <c r="HV41" s="432">
        <v>0.9</v>
      </c>
      <c r="HW41" s="432">
        <v>0</v>
      </c>
      <c r="HX41" s="432">
        <v>0</v>
      </c>
      <c r="HY41" s="432">
        <v>0</v>
      </c>
      <c r="HZ41" s="432">
        <v>0.9</v>
      </c>
      <c r="IA41" s="432">
        <v>0</v>
      </c>
      <c r="IB41" s="432">
        <v>0</v>
      </c>
      <c r="IC41" s="432">
        <v>0</v>
      </c>
      <c r="ID41" s="432">
        <v>0</v>
      </c>
      <c r="IE41" s="432">
        <v>0</v>
      </c>
      <c r="IF41" s="432">
        <v>0</v>
      </c>
      <c r="IG41" s="432">
        <v>0</v>
      </c>
      <c r="IH41" s="432">
        <v>0</v>
      </c>
      <c r="II41" s="432">
        <v>0</v>
      </c>
      <c r="IJ41" s="432">
        <v>0</v>
      </c>
      <c r="IK41" s="432">
        <v>0</v>
      </c>
      <c r="IL41" s="432">
        <v>0</v>
      </c>
      <c r="IM41" s="432">
        <v>0</v>
      </c>
      <c r="IN41" s="432">
        <v>0</v>
      </c>
      <c r="IO41" s="432">
        <v>0</v>
      </c>
      <c r="IP41" s="432">
        <v>0</v>
      </c>
      <c r="IQ41" s="432">
        <v>0</v>
      </c>
      <c r="IR41" s="432">
        <v>0</v>
      </c>
      <c r="IS41" s="432">
        <v>0</v>
      </c>
      <c r="IT41" s="432">
        <v>0</v>
      </c>
      <c r="IU41" s="432">
        <v>0</v>
      </c>
      <c r="IV41" s="432">
        <v>0</v>
      </c>
      <c r="IW41" s="432">
        <v>0</v>
      </c>
      <c r="IX41" s="432">
        <v>30</v>
      </c>
      <c r="IY41" s="432">
        <v>0</v>
      </c>
      <c r="IZ41" s="432">
        <v>0</v>
      </c>
      <c r="JA41" s="432">
        <v>0</v>
      </c>
      <c r="JB41" s="432">
        <v>0</v>
      </c>
      <c r="JC41" s="432">
        <v>0</v>
      </c>
      <c r="JD41" s="432">
        <v>2</v>
      </c>
      <c r="JE41" s="432">
        <v>6.6699999999999995E-2</v>
      </c>
      <c r="JF41" s="432">
        <v>0</v>
      </c>
      <c r="JG41" s="432">
        <v>0</v>
      </c>
      <c r="JH41" s="432">
        <v>13</v>
      </c>
      <c r="JI41" s="432">
        <v>0</v>
      </c>
      <c r="JJ41" s="432">
        <v>0</v>
      </c>
      <c r="JK41" s="432">
        <v>0</v>
      </c>
      <c r="JL41" s="432">
        <v>0</v>
      </c>
      <c r="JM41" s="432">
        <v>0</v>
      </c>
      <c r="JN41" s="432">
        <v>2</v>
      </c>
      <c r="JO41" s="432">
        <v>0.15379999999999999</v>
      </c>
      <c r="JP41" s="432">
        <v>0</v>
      </c>
      <c r="JQ41" s="432">
        <v>0</v>
      </c>
      <c r="JR41" s="432" t="s">
        <v>1359</v>
      </c>
      <c r="JS41" s="432" t="s">
        <v>1360</v>
      </c>
      <c r="JT41" s="432" t="s">
        <v>1340</v>
      </c>
    </row>
    <row r="42" spans="1:280" x14ac:dyDescent="0.45">
      <c r="A42" s="432" t="s">
        <v>51</v>
      </c>
      <c r="B42" s="432" t="s">
        <v>128</v>
      </c>
      <c r="C42" s="432" t="s">
        <v>133</v>
      </c>
      <c r="D42" s="432" t="s">
        <v>134</v>
      </c>
      <c r="E42" s="432">
        <v>594</v>
      </c>
      <c r="F42" s="432">
        <v>26</v>
      </c>
      <c r="G42" s="432">
        <v>4.3799999999999999E-2</v>
      </c>
      <c r="H42" s="432">
        <v>26</v>
      </c>
      <c r="I42" s="432">
        <v>585</v>
      </c>
      <c r="J42" s="432">
        <v>4.4400000000000002E-2</v>
      </c>
      <c r="K42" s="432">
        <v>549</v>
      </c>
      <c r="L42" s="432">
        <v>565</v>
      </c>
      <c r="M42" s="432">
        <v>535</v>
      </c>
      <c r="N42" s="432">
        <v>0.92259999999999998</v>
      </c>
      <c r="O42" s="432">
        <v>0.95020000000000004</v>
      </c>
      <c r="P42" s="432">
        <v>0.90069999999999995</v>
      </c>
      <c r="Q42" s="432">
        <v>566</v>
      </c>
      <c r="R42" s="432">
        <v>577</v>
      </c>
      <c r="S42" s="432">
        <v>574</v>
      </c>
      <c r="T42" s="432">
        <v>0.95209999999999995</v>
      </c>
      <c r="U42" s="432">
        <v>0.97009999999999996</v>
      </c>
      <c r="V42" s="432">
        <v>0.96630000000000005</v>
      </c>
      <c r="W42" s="432">
        <v>564</v>
      </c>
      <c r="X42" s="432">
        <v>574</v>
      </c>
      <c r="Y42" s="432">
        <v>575</v>
      </c>
      <c r="Z42" s="432">
        <v>0.94889999999999997</v>
      </c>
      <c r="AA42" s="432">
        <v>0.96630000000000005</v>
      </c>
      <c r="AB42" s="432">
        <v>0.96799999999999997</v>
      </c>
      <c r="AC42" s="432">
        <v>558</v>
      </c>
      <c r="AD42" s="432">
        <v>570</v>
      </c>
      <c r="AE42" s="432">
        <v>551</v>
      </c>
      <c r="AF42" s="432">
        <v>0.93930000000000002</v>
      </c>
      <c r="AG42" s="432">
        <v>0.95799999999999996</v>
      </c>
      <c r="AH42" s="432">
        <v>0.92759999999999998</v>
      </c>
      <c r="AI42" s="432">
        <v>492</v>
      </c>
      <c r="AJ42" s="432">
        <v>520</v>
      </c>
      <c r="AK42" s="432">
        <v>492</v>
      </c>
      <c r="AL42" s="432">
        <v>0.82789999999999997</v>
      </c>
      <c r="AM42" s="432">
        <v>0.87409999999999999</v>
      </c>
      <c r="AN42" s="432">
        <v>0.82830000000000004</v>
      </c>
      <c r="AO42" s="432">
        <v>563</v>
      </c>
      <c r="AP42" s="432">
        <v>573</v>
      </c>
      <c r="AQ42" s="432">
        <v>566</v>
      </c>
      <c r="AR42" s="432">
        <v>0.94650000000000001</v>
      </c>
      <c r="AS42" s="432">
        <v>0.96409999999999996</v>
      </c>
      <c r="AT42" s="432">
        <v>0.95289999999999997</v>
      </c>
      <c r="AU42" s="432">
        <v>547</v>
      </c>
      <c r="AV42" s="432">
        <v>560</v>
      </c>
      <c r="AW42" s="432">
        <v>532</v>
      </c>
      <c r="AX42" s="432">
        <v>0.9194</v>
      </c>
      <c r="AY42" s="432">
        <v>0.94259999999999999</v>
      </c>
      <c r="AZ42" s="432">
        <v>0.89559999999999995</v>
      </c>
      <c r="BA42" s="432">
        <v>527</v>
      </c>
      <c r="BB42" s="432">
        <v>546</v>
      </c>
      <c r="BC42" s="432">
        <v>539</v>
      </c>
      <c r="BD42" s="432">
        <v>0.88660000000000005</v>
      </c>
      <c r="BE42" s="432">
        <v>0.91910000000000003</v>
      </c>
      <c r="BF42" s="432">
        <v>0.90739999999999998</v>
      </c>
      <c r="BG42" s="432">
        <v>555</v>
      </c>
      <c r="BH42" s="432">
        <v>571</v>
      </c>
      <c r="BI42" s="432">
        <v>442</v>
      </c>
      <c r="BJ42" s="432">
        <v>0.93330000000000002</v>
      </c>
      <c r="BK42" s="432">
        <v>0.96009999999999995</v>
      </c>
      <c r="BL42" s="432">
        <v>0.74409999999999998</v>
      </c>
      <c r="BM42" s="432">
        <v>327</v>
      </c>
      <c r="BN42" s="432">
        <v>387</v>
      </c>
      <c r="BO42" s="432">
        <v>314</v>
      </c>
      <c r="BP42" s="432">
        <v>0.55000000000000004</v>
      </c>
      <c r="BQ42" s="432">
        <v>0.65</v>
      </c>
      <c r="BR42" s="432">
        <v>0.52859999999999996</v>
      </c>
      <c r="BS42" s="432">
        <v>340</v>
      </c>
      <c r="BT42" s="432">
        <v>0.59860000000000002</v>
      </c>
      <c r="BU42" s="432">
        <v>25</v>
      </c>
      <c r="BV42" s="432">
        <v>0.96150000000000002</v>
      </c>
      <c r="BW42" s="432">
        <v>397</v>
      </c>
      <c r="BX42" s="432">
        <v>423</v>
      </c>
      <c r="BY42" s="432">
        <v>365</v>
      </c>
      <c r="BZ42" s="432">
        <v>0.66779999999999995</v>
      </c>
      <c r="CA42" s="432">
        <v>0.71120000000000005</v>
      </c>
      <c r="CB42" s="432">
        <v>0.61450000000000005</v>
      </c>
      <c r="CC42" s="432">
        <v>357</v>
      </c>
      <c r="CD42" s="432">
        <v>0.62849999999999995</v>
      </c>
      <c r="CE42" s="432">
        <v>26</v>
      </c>
      <c r="CF42" s="432">
        <v>1</v>
      </c>
      <c r="CG42" s="432">
        <v>420</v>
      </c>
      <c r="CH42" s="432">
        <v>452</v>
      </c>
      <c r="CI42" s="432">
        <v>383</v>
      </c>
      <c r="CJ42" s="432">
        <v>0.70689999999999997</v>
      </c>
      <c r="CK42" s="432">
        <v>0.75949999999999995</v>
      </c>
      <c r="CL42" s="432">
        <v>0.64480000000000004</v>
      </c>
      <c r="CM42" s="432">
        <v>348</v>
      </c>
      <c r="CN42" s="432">
        <v>374</v>
      </c>
      <c r="CO42" s="432">
        <v>368</v>
      </c>
      <c r="CP42" s="432">
        <v>0.58450000000000002</v>
      </c>
      <c r="CQ42" s="432">
        <v>0.62880000000000003</v>
      </c>
      <c r="CR42" s="432">
        <v>0.61950000000000005</v>
      </c>
      <c r="CS42" s="432">
        <v>154</v>
      </c>
      <c r="CT42" s="432">
        <v>0.27110000000000001</v>
      </c>
      <c r="CU42" s="432">
        <v>24</v>
      </c>
      <c r="CV42" s="432">
        <v>0.92310000000000003</v>
      </c>
      <c r="CW42" s="432">
        <v>173</v>
      </c>
      <c r="CX42" s="432">
        <v>208</v>
      </c>
      <c r="CY42" s="432">
        <v>178</v>
      </c>
      <c r="CZ42" s="432">
        <v>0.28999999999999998</v>
      </c>
      <c r="DA42" s="432">
        <v>0.35</v>
      </c>
      <c r="DB42" s="432">
        <v>0.29970000000000002</v>
      </c>
      <c r="DC42" s="432">
        <v>357</v>
      </c>
      <c r="DD42" s="432">
        <v>416</v>
      </c>
      <c r="DE42" s="432">
        <v>325</v>
      </c>
      <c r="DF42" s="432">
        <v>0.6</v>
      </c>
      <c r="DG42" s="432">
        <v>0.7</v>
      </c>
      <c r="DH42" s="432">
        <v>0.54710000000000003</v>
      </c>
      <c r="DI42" s="432">
        <v>249</v>
      </c>
      <c r="DJ42" s="432">
        <v>131</v>
      </c>
      <c r="DK42" s="432">
        <v>144</v>
      </c>
      <c r="DL42" s="432">
        <v>122</v>
      </c>
      <c r="DM42" s="432">
        <v>0.52500000000000002</v>
      </c>
      <c r="DN42" s="432">
        <v>0.57499999999999996</v>
      </c>
      <c r="DO42" s="432">
        <v>0.49</v>
      </c>
      <c r="DP42" s="432">
        <v>416</v>
      </c>
      <c r="DQ42" s="432">
        <v>446</v>
      </c>
      <c r="DR42" s="432">
        <v>1</v>
      </c>
      <c r="DS42" s="432">
        <v>0.7</v>
      </c>
      <c r="DT42" s="432">
        <v>0.75</v>
      </c>
      <c r="DU42" s="432">
        <v>1.6999999999999999E-3</v>
      </c>
      <c r="DV42" s="432">
        <v>0</v>
      </c>
      <c r="DW42" s="432">
        <v>3.7499999999999999E-2</v>
      </c>
      <c r="DX42" s="432">
        <v>7.4999999999999997E-2</v>
      </c>
      <c r="DY42" s="432">
        <v>0</v>
      </c>
      <c r="DZ42" s="432">
        <v>1</v>
      </c>
      <c r="EA42" s="432">
        <v>7.4999999999999997E-2</v>
      </c>
      <c r="EB42" s="432">
        <v>0.15</v>
      </c>
      <c r="EC42" s="432">
        <v>1.6999999999999999E-3</v>
      </c>
      <c r="ED42" s="432">
        <v>0</v>
      </c>
      <c r="EE42" s="432">
        <v>0</v>
      </c>
      <c r="EF42" s="432">
        <v>0</v>
      </c>
      <c r="EG42" s="432">
        <v>0</v>
      </c>
      <c r="EH42" s="432">
        <v>123</v>
      </c>
      <c r="EI42" s="432">
        <v>0</v>
      </c>
      <c r="EJ42" s="432">
        <v>5.0000000000000001E-3</v>
      </c>
      <c r="EK42" s="432">
        <v>0.01</v>
      </c>
      <c r="EL42" s="432">
        <v>0</v>
      </c>
      <c r="EM42" s="432">
        <v>61</v>
      </c>
      <c r="EN42" s="432">
        <v>0.05</v>
      </c>
      <c r="EO42" s="432">
        <v>0.15</v>
      </c>
      <c r="EP42" s="432">
        <v>0.1027</v>
      </c>
      <c r="EQ42" s="432">
        <v>213</v>
      </c>
      <c r="ER42" s="432">
        <v>9</v>
      </c>
      <c r="ES42" s="432">
        <v>4.2299999999999997E-2</v>
      </c>
      <c r="ET42" s="432">
        <v>58</v>
      </c>
      <c r="EU42" s="432">
        <v>3</v>
      </c>
      <c r="EV42" s="432">
        <v>5.1700000000000003E-2</v>
      </c>
      <c r="EW42" s="432">
        <v>1</v>
      </c>
      <c r="EX42" s="432">
        <v>1.6999999999999999E-3</v>
      </c>
      <c r="EY42" s="432">
        <v>577</v>
      </c>
      <c r="EZ42" s="432">
        <v>695</v>
      </c>
      <c r="FA42" s="432">
        <v>433</v>
      </c>
      <c r="FB42" s="432">
        <v>417</v>
      </c>
      <c r="FC42" s="432">
        <v>0.97</v>
      </c>
      <c r="FD42" s="432">
        <v>1.17</v>
      </c>
      <c r="FE42" s="432">
        <v>0.72899999999999998</v>
      </c>
      <c r="FF42" s="432">
        <v>21</v>
      </c>
      <c r="FG42" s="432">
        <v>32</v>
      </c>
      <c r="FH42" s="432">
        <v>76</v>
      </c>
      <c r="FI42" s="432">
        <v>0.05</v>
      </c>
      <c r="FJ42" s="432">
        <v>7.4999999999999997E-2</v>
      </c>
      <c r="FK42" s="432">
        <v>0.18229999999999999</v>
      </c>
      <c r="FL42" s="432">
        <v>368</v>
      </c>
      <c r="FM42" s="432">
        <v>380</v>
      </c>
      <c r="FN42" s="432">
        <v>380</v>
      </c>
      <c r="FO42" s="432">
        <v>0.88239999999999996</v>
      </c>
      <c r="FP42" s="432">
        <v>0.90959999999999996</v>
      </c>
      <c r="FQ42" s="432">
        <v>0.9113</v>
      </c>
      <c r="FR42" s="432">
        <v>352</v>
      </c>
      <c r="FS42" s="432">
        <v>367</v>
      </c>
      <c r="FT42" s="432">
        <v>333</v>
      </c>
      <c r="FU42" s="432">
        <v>0.84360000000000002</v>
      </c>
      <c r="FV42" s="432">
        <v>0.87909999999999999</v>
      </c>
      <c r="FW42" s="432">
        <v>0.79859999999999998</v>
      </c>
      <c r="FX42" s="432">
        <v>339</v>
      </c>
      <c r="FY42" s="432">
        <v>361</v>
      </c>
      <c r="FZ42" s="432">
        <v>333</v>
      </c>
      <c r="GA42" s="432">
        <v>0.81069999999999998</v>
      </c>
      <c r="GB42" s="432">
        <v>0.86450000000000005</v>
      </c>
      <c r="GC42" s="432">
        <v>0.79859999999999998</v>
      </c>
      <c r="GD42" s="432">
        <v>306</v>
      </c>
      <c r="GE42" s="432">
        <v>342</v>
      </c>
      <c r="GF42" s="432">
        <v>283</v>
      </c>
      <c r="GG42" s="432">
        <v>0.73299999999999998</v>
      </c>
      <c r="GH42" s="432">
        <v>0.81889999999999996</v>
      </c>
      <c r="GI42" s="432">
        <v>0.67869999999999997</v>
      </c>
      <c r="GJ42" s="432">
        <v>313</v>
      </c>
      <c r="GK42" s="432">
        <v>355</v>
      </c>
      <c r="GL42" s="432">
        <v>263</v>
      </c>
      <c r="GM42" s="432">
        <v>0.75</v>
      </c>
      <c r="GN42" s="432">
        <v>0.84970000000000001</v>
      </c>
      <c r="GO42" s="432">
        <v>0.63070000000000004</v>
      </c>
      <c r="GP42" s="432">
        <v>383</v>
      </c>
      <c r="GQ42" s="432">
        <v>393</v>
      </c>
      <c r="GR42" s="432">
        <v>385</v>
      </c>
      <c r="GS42" s="432">
        <v>0.9173</v>
      </c>
      <c r="GT42" s="432">
        <v>0.94010000000000005</v>
      </c>
      <c r="GU42" s="432">
        <v>0.92330000000000001</v>
      </c>
      <c r="GV42" s="432">
        <v>346</v>
      </c>
      <c r="GW42" s="432">
        <v>370</v>
      </c>
      <c r="GX42" s="432">
        <v>303</v>
      </c>
      <c r="GY42" s="432">
        <v>0.82750000000000001</v>
      </c>
      <c r="GZ42" s="432">
        <v>0.88490000000000002</v>
      </c>
      <c r="HA42" s="432">
        <v>0.72660000000000002</v>
      </c>
      <c r="HB42" s="432">
        <v>209</v>
      </c>
      <c r="HC42" s="432">
        <v>251</v>
      </c>
      <c r="HD42" s="432">
        <v>229</v>
      </c>
      <c r="HE42" s="432">
        <v>0.5</v>
      </c>
      <c r="HF42" s="432">
        <v>0.6</v>
      </c>
      <c r="HG42" s="432">
        <v>0.54920000000000002</v>
      </c>
      <c r="HH42" s="432">
        <v>1</v>
      </c>
      <c r="HI42" s="432">
        <v>0.5</v>
      </c>
      <c r="HJ42" s="432">
        <v>2.3E-3</v>
      </c>
      <c r="HK42" s="432">
        <v>0</v>
      </c>
      <c r="HL42" s="432"/>
      <c r="HM42" s="432">
        <v>0.9</v>
      </c>
      <c r="HN42" s="432">
        <v>0</v>
      </c>
      <c r="HO42" s="432">
        <v>0</v>
      </c>
      <c r="HP42" s="432">
        <v>0</v>
      </c>
      <c r="HQ42" s="432">
        <v>0</v>
      </c>
      <c r="HR42" s="432">
        <v>0</v>
      </c>
      <c r="HS42" s="432">
        <v>0</v>
      </c>
      <c r="HT42" s="432">
        <v>0</v>
      </c>
      <c r="HU42" s="432">
        <v>0</v>
      </c>
      <c r="HV42" s="432">
        <v>0.9</v>
      </c>
      <c r="HW42" s="432">
        <v>0</v>
      </c>
      <c r="HX42" s="432">
        <v>0</v>
      </c>
      <c r="HY42" s="432">
        <v>0</v>
      </c>
      <c r="HZ42" s="432">
        <v>0.9</v>
      </c>
      <c r="IA42" s="432">
        <v>0</v>
      </c>
      <c r="IB42" s="432">
        <v>0</v>
      </c>
      <c r="IC42" s="432">
        <v>0</v>
      </c>
      <c r="ID42" s="432">
        <v>0</v>
      </c>
      <c r="IE42" s="432">
        <v>2</v>
      </c>
      <c r="IF42" s="432">
        <v>1</v>
      </c>
      <c r="IG42" s="432">
        <v>2</v>
      </c>
      <c r="IH42" s="432">
        <v>0</v>
      </c>
      <c r="II42" s="432">
        <v>0</v>
      </c>
      <c r="IJ42" s="432">
        <v>0</v>
      </c>
      <c r="IK42" s="432">
        <v>0</v>
      </c>
      <c r="IL42" s="432">
        <v>0</v>
      </c>
      <c r="IM42" s="432">
        <v>4</v>
      </c>
      <c r="IN42" s="432">
        <v>0</v>
      </c>
      <c r="IO42" s="432">
        <v>0</v>
      </c>
      <c r="IP42" s="432">
        <v>1</v>
      </c>
      <c r="IQ42" s="432">
        <v>0.25</v>
      </c>
      <c r="IR42" s="432">
        <v>1</v>
      </c>
      <c r="IS42" s="432">
        <v>0</v>
      </c>
      <c r="IT42" s="432">
        <v>0</v>
      </c>
      <c r="IU42" s="432">
        <v>1</v>
      </c>
      <c r="IV42" s="432">
        <v>1</v>
      </c>
      <c r="IW42" s="432">
        <v>0</v>
      </c>
      <c r="IX42" s="432">
        <v>35</v>
      </c>
      <c r="IY42" s="432">
        <v>0</v>
      </c>
      <c r="IZ42" s="432">
        <v>0</v>
      </c>
      <c r="JA42" s="432">
        <v>0</v>
      </c>
      <c r="JB42" s="432">
        <v>0</v>
      </c>
      <c r="JC42" s="432">
        <v>0</v>
      </c>
      <c r="JD42" s="432">
        <v>1</v>
      </c>
      <c r="JE42" s="432">
        <v>2.86E-2</v>
      </c>
      <c r="JF42" s="432">
        <v>0</v>
      </c>
      <c r="JG42" s="432">
        <v>0</v>
      </c>
      <c r="JH42" s="432">
        <v>14</v>
      </c>
      <c r="JI42" s="432">
        <v>0</v>
      </c>
      <c r="JJ42" s="432">
        <v>0</v>
      </c>
      <c r="JK42" s="432">
        <v>0</v>
      </c>
      <c r="JL42" s="432">
        <v>0</v>
      </c>
      <c r="JM42" s="432">
        <v>0</v>
      </c>
      <c r="JN42" s="432">
        <v>1</v>
      </c>
      <c r="JO42" s="432">
        <v>7.1400000000000005E-2</v>
      </c>
      <c r="JP42" s="432">
        <v>0</v>
      </c>
      <c r="JQ42" s="432">
        <v>0</v>
      </c>
      <c r="JR42" s="432" t="s">
        <v>1359</v>
      </c>
      <c r="JS42" s="432" t="s">
        <v>1360</v>
      </c>
      <c r="JT42" s="432" t="s">
        <v>1340</v>
      </c>
    </row>
    <row r="43" spans="1:280" x14ac:dyDescent="0.45">
      <c r="A43" s="432" t="s">
        <v>51</v>
      </c>
      <c r="B43" s="432" t="s">
        <v>128</v>
      </c>
      <c r="C43" s="432" t="s">
        <v>1227</v>
      </c>
      <c r="D43" s="432" t="s">
        <v>132</v>
      </c>
      <c r="E43" s="432">
        <v>1449</v>
      </c>
      <c r="F43" s="432">
        <v>491</v>
      </c>
      <c r="G43" s="432">
        <v>0.33889999999999998</v>
      </c>
      <c r="H43" s="432">
        <v>367</v>
      </c>
      <c r="I43" s="432">
        <v>1398</v>
      </c>
      <c r="J43" s="432">
        <v>0.26250000000000001</v>
      </c>
      <c r="K43" s="432">
        <v>1337</v>
      </c>
      <c r="L43" s="432">
        <v>1377</v>
      </c>
      <c r="M43" s="432">
        <v>1279</v>
      </c>
      <c r="N43" s="432">
        <v>0.92259999999999998</v>
      </c>
      <c r="O43" s="432">
        <v>0.95020000000000004</v>
      </c>
      <c r="P43" s="432">
        <v>0.88270000000000004</v>
      </c>
      <c r="Q43" s="432">
        <v>1380</v>
      </c>
      <c r="R43" s="432">
        <v>1406</v>
      </c>
      <c r="S43" s="432">
        <v>1295</v>
      </c>
      <c r="T43" s="432">
        <v>0.95209999999999995</v>
      </c>
      <c r="U43" s="432">
        <v>0.97009999999999996</v>
      </c>
      <c r="V43" s="432">
        <v>0.89370000000000005</v>
      </c>
      <c r="W43" s="432">
        <v>1375</v>
      </c>
      <c r="X43" s="432">
        <v>1401</v>
      </c>
      <c r="Y43" s="432">
        <v>1309</v>
      </c>
      <c r="Z43" s="432">
        <v>0.94889999999999997</v>
      </c>
      <c r="AA43" s="432">
        <v>0.96630000000000005</v>
      </c>
      <c r="AB43" s="432">
        <v>0.90339999999999998</v>
      </c>
      <c r="AC43" s="432">
        <v>1362</v>
      </c>
      <c r="AD43" s="432">
        <v>1389</v>
      </c>
      <c r="AE43" s="432">
        <v>1265</v>
      </c>
      <c r="AF43" s="432">
        <v>0.93930000000000002</v>
      </c>
      <c r="AG43" s="432">
        <v>0.95799999999999996</v>
      </c>
      <c r="AH43" s="432">
        <v>0.873</v>
      </c>
      <c r="AI43" s="432">
        <v>1200</v>
      </c>
      <c r="AJ43" s="432">
        <v>1267</v>
      </c>
      <c r="AK43" s="432">
        <v>1092</v>
      </c>
      <c r="AL43" s="432">
        <v>0.82789999999999997</v>
      </c>
      <c r="AM43" s="432">
        <v>0.87409999999999999</v>
      </c>
      <c r="AN43" s="432">
        <v>0.75360000000000005</v>
      </c>
      <c r="AO43" s="432">
        <v>1372</v>
      </c>
      <c r="AP43" s="432">
        <v>1397</v>
      </c>
      <c r="AQ43" s="432">
        <v>1277</v>
      </c>
      <c r="AR43" s="432">
        <v>0.94650000000000001</v>
      </c>
      <c r="AS43" s="432">
        <v>0.96409999999999996</v>
      </c>
      <c r="AT43" s="432">
        <v>0.88129999999999997</v>
      </c>
      <c r="AU43" s="432">
        <v>1333</v>
      </c>
      <c r="AV43" s="432">
        <v>1366</v>
      </c>
      <c r="AW43" s="432">
        <v>1132</v>
      </c>
      <c r="AX43" s="432">
        <v>0.9194</v>
      </c>
      <c r="AY43" s="432">
        <v>0.94259999999999999</v>
      </c>
      <c r="AZ43" s="432">
        <v>0.78120000000000001</v>
      </c>
      <c r="BA43" s="432">
        <v>1285</v>
      </c>
      <c r="BB43" s="432">
        <v>1332</v>
      </c>
      <c r="BC43" s="432">
        <v>1117</v>
      </c>
      <c r="BD43" s="432">
        <v>0.88660000000000005</v>
      </c>
      <c r="BE43" s="432">
        <v>0.91910000000000003</v>
      </c>
      <c r="BF43" s="432">
        <v>0.77090000000000003</v>
      </c>
      <c r="BG43" s="432">
        <v>1353</v>
      </c>
      <c r="BH43" s="432">
        <v>1392</v>
      </c>
      <c r="BI43" s="432">
        <v>1248</v>
      </c>
      <c r="BJ43" s="432">
        <v>0.93330000000000002</v>
      </c>
      <c r="BK43" s="432">
        <v>0.96009999999999995</v>
      </c>
      <c r="BL43" s="432">
        <v>0.86129999999999995</v>
      </c>
      <c r="BM43" s="432">
        <v>797</v>
      </c>
      <c r="BN43" s="432">
        <v>942</v>
      </c>
      <c r="BO43" s="432">
        <v>877</v>
      </c>
      <c r="BP43" s="432">
        <v>0.55000000000000004</v>
      </c>
      <c r="BQ43" s="432">
        <v>0.65</v>
      </c>
      <c r="BR43" s="432">
        <v>0.60519999999999996</v>
      </c>
      <c r="BS43" s="432">
        <v>550</v>
      </c>
      <c r="BT43" s="432">
        <v>0.57410000000000005</v>
      </c>
      <c r="BU43" s="432">
        <v>396</v>
      </c>
      <c r="BV43" s="432">
        <v>0.80649999999999999</v>
      </c>
      <c r="BW43" s="432">
        <v>968</v>
      </c>
      <c r="BX43" s="432">
        <v>1031</v>
      </c>
      <c r="BY43" s="432">
        <v>946</v>
      </c>
      <c r="BZ43" s="432">
        <v>0.66779999999999995</v>
      </c>
      <c r="CA43" s="432">
        <v>0.71120000000000005</v>
      </c>
      <c r="CB43" s="432">
        <v>0.65290000000000004</v>
      </c>
      <c r="CC43" s="432">
        <v>518</v>
      </c>
      <c r="CD43" s="432">
        <v>0.54069999999999996</v>
      </c>
      <c r="CE43" s="432">
        <v>415</v>
      </c>
      <c r="CF43" s="432">
        <v>0.84519999999999995</v>
      </c>
      <c r="CG43" s="432">
        <v>1025</v>
      </c>
      <c r="CH43" s="432">
        <v>1101</v>
      </c>
      <c r="CI43" s="432">
        <v>933</v>
      </c>
      <c r="CJ43" s="432">
        <v>0.70689999999999997</v>
      </c>
      <c r="CK43" s="432">
        <v>0.75949999999999995</v>
      </c>
      <c r="CL43" s="432">
        <v>0.64390000000000003</v>
      </c>
      <c r="CM43" s="432">
        <v>847</v>
      </c>
      <c r="CN43" s="432">
        <v>912</v>
      </c>
      <c r="CO43" s="432">
        <v>714</v>
      </c>
      <c r="CP43" s="432">
        <v>0.58450000000000002</v>
      </c>
      <c r="CQ43" s="432">
        <v>0.62880000000000003</v>
      </c>
      <c r="CR43" s="432">
        <v>0.49280000000000002</v>
      </c>
      <c r="CS43" s="432">
        <v>189</v>
      </c>
      <c r="CT43" s="432">
        <v>0.1973</v>
      </c>
      <c r="CU43" s="432">
        <v>253</v>
      </c>
      <c r="CV43" s="432">
        <v>0.51529999999999998</v>
      </c>
      <c r="CW43" s="432">
        <v>421</v>
      </c>
      <c r="CX43" s="432">
        <v>508</v>
      </c>
      <c r="CY43" s="432">
        <v>442</v>
      </c>
      <c r="CZ43" s="432">
        <v>0.28999999999999998</v>
      </c>
      <c r="DA43" s="432">
        <v>0.35</v>
      </c>
      <c r="DB43" s="432">
        <v>0.30499999999999999</v>
      </c>
      <c r="DC43" s="432">
        <v>870</v>
      </c>
      <c r="DD43" s="432">
        <v>1015</v>
      </c>
      <c r="DE43" s="432">
        <v>656</v>
      </c>
      <c r="DF43" s="432">
        <v>0.6</v>
      </c>
      <c r="DG43" s="432">
        <v>0.7</v>
      </c>
      <c r="DH43" s="432">
        <v>0.45269999999999999</v>
      </c>
      <c r="DI43" s="432">
        <v>614</v>
      </c>
      <c r="DJ43" s="432">
        <v>323</v>
      </c>
      <c r="DK43" s="432">
        <v>354</v>
      </c>
      <c r="DL43" s="432">
        <v>323</v>
      </c>
      <c r="DM43" s="432">
        <v>0.52500000000000002</v>
      </c>
      <c r="DN43" s="432">
        <v>0.57499999999999996</v>
      </c>
      <c r="DO43" s="432">
        <v>0.52610000000000001</v>
      </c>
      <c r="DP43" s="432">
        <v>1015</v>
      </c>
      <c r="DQ43" s="432">
        <v>1087</v>
      </c>
      <c r="DR43" s="432">
        <v>193</v>
      </c>
      <c r="DS43" s="432">
        <v>0.7</v>
      </c>
      <c r="DT43" s="432">
        <v>0.75</v>
      </c>
      <c r="DU43" s="432">
        <v>0.13320000000000001</v>
      </c>
      <c r="DV43" s="432">
        <v>2</v>
      </c>
      <c r="DW43" s="432">
        <v>3.7499999999999999E-2</v>
      </c>
      <c r="DX43" s="432">
        <v>7.4999999999999997E-2</v>
      </c>
      <c r="DY43" s="432">
        <v>1.4E-3</v>
      </c>
      <c r="DZ43" s="432">
        <v>296</v>
      </c>
      <c r="EA43" s="432">
        <v>7.4999999999999997E-2</v>
      </c>
      <c r="EB43" s="432">
        <v>0.15</v>
      </c>
      <c r="EC43" s="432">
        <v>0.20699999999999999</v>
      </c>
      <c r="ED43" s="432">
        <v>0</v>
      </c>
      <c r="EE43" s="432">
        <v>0</v>
      </c>
      <c r="EF43" s="432">
        <v>0</v>
      </c>
      <c r="EG43" s="432">
        <v>0</v>
      </c>
      <c r="EH43" s="432">
        <v>213</v>
      </c>
      <c r="EI43" s="432">
        <v>0</v>
      </c>
      <c r="EJ43" s="432">
        <v>5.0000000000000001E-3</v>
      </c>
      <c r="EK43" s="432">
        <v>0.01</v>
      </c>
      <c r="EL43" s="432">
        <v>0</v>
      </c>
      <c r="EM43" s="432">
        <v>298</v>
      </c>
      <c r="EN43" s="432">
        <v>0.05</v>
      </c>
      <c r="EO43" s="432">
        <v>0.15</v>
      </c>
      <c r="EP43" s="432">
        <v>0.20569999999999999</v>
      </c>
      <c r="EQ43" s="432">
        <v>445</v>
      </c>
      <c r="ER43" s="432">
        <v>65</v>
      </c>
      <c r="ES43" s="432">
        <v>0.14610000000000001</v>
      </c>
      <c r="ET43" s="432">
        <v>169</v>
      </c>
      <c r="EU43" s="432">
        <v>8</v>
      </c>
      <c r="EV43" s="432">
        <v>4.7300000000000002E-2</v>
      </c>
      <c r="EW43" s="432">
        <v>69</v>
      </c>
      <c r="EX43" s="432">
        <v>4.7600000000000003E-2</v>
      </c>
      <c r="EY43" s="432">
        <v>1421</v>
      </c>
      <c r="EZ43" s="432">
        <v>1710</v>
      </c>
      <c r="FA43" s="432">
        <v>1623</v>
      </c>
      <c r="FB43" s="432">
        <v>1540</v>
      </c>
      <c r="FC43" s="432">
        <v>0.98</v>
      </c>
      <c r="FD43" s="432">
        <v>1.18</v>
      </c>
      <c r="FE43" s="432">
        <v>1.1201000000000001</v>
      </c>
      <c r="FF43" s="432">
        <v>77</v>
      </c>
      <c r="FG43" s="432">
        <v>116</v>
      </c>
      <c r="FH43" s="432">
        <v>49</v>
      </c>
      <c r="FI43" s="432">
        <v>0.05</v>
      </c>
      <c r="FJ43" s="432">
        <v>7.4999999999999997E-2</v>
      </c>
      <c r="FK43" s="432">
        <v>3.1800000000000002E-2</v>
      </c>
      <c r="FL43" s="432">
        <v>1359</v>
      </c>
      <c r="FM43" s="432">
        <v>1401</v>
      </c>
      <c r="FN43" s="432">
        <v>1172</v>
      </c>
      <c r="FO43" s="432">
        <v>0.88239999999999996</v>
      </c>
      <c r="FP43" s="432">
        <v>0.90959999999999996</v>
      </c>
      <c r="FQ43" s="432">
        <v>0.76100000000000001</v>
      </c>
      <c r="FR43" s="432">
        <v>1300</v>
      </c>
      <c r="FS43" s="432">
        <v>1354</v>
      </c>
      <c r="FT43" s="432">
        <v>1155</v>
      </c>
      <c r="FU43" s="432">
        <v>0.84360000000000002</v>
      </c>
      <c r="FV43" s="432">
        <v>0.87909999999999999</v>
      </c>
      <c r="FW43" s="432">
        <v>0.75</v>
      </c>
      <c r="FX43" s="432">
        <v>1249</v>
      </c>
      <c r="FY43" s="432">
        <v>1332</v>
      </c>
      <c r="FZ43" s="432">
        <v>1146</v>
      </c>
      <c r="GA43" s="432">
        <v>0.81069999999999998</v>
      </c>
      <c r="GB43" s="432">
        <v>0.86450000000000005</v>
      </c>
      <c r="GC43" s="432">
        <v>0.74419999999999997</v>
      </c>
      <c r="GD43" s="432">
        <v>1129</v>
      </c>
      <c r="GE43" s="432">
        <v>1262</v>
      </c>
      <c r="GF43" s="432">
        <v>993</v>
      </c>
      <c r="GG43" s="432">
        <v>0.73299999999999998</v>
      </c>
      <c r="GH43" s="432">
        <v>0.81889999999999996</v>
      </c>
      <c r="GI43" s="432">
        <v>0.64480000000000004</v>
      </c>
      <c r="GJ43" s="432">
        <v>1155</v>
      </c>
      <c r="GK43" s="432">
        <v>1309</v>
      </c>
      <c r="GL43" s="432">
        <v>936</v>
      </c>
      <c r="GM43" s="432">
        <v>0.75</v>
      </c>
      <c r="GN43" s="432">
        <v>0.84970000000000001</v>
      </c>
      <c r="GO43" s="432">
        <v>0.60780000000000001</v>
      </c>
      <c r="GP43" s="432">
        <v>1413</v>
      </c>
      <c r="GQ43" s="432">
        <v>1448</v>
      </c>
      <c r="GR43" s="432">
        <v>1239</v>
      </c>
      <c r="GS43" s="432">
        <v>0.9173</v>
      </c>
      <c r="GT43" s="432">
        <v>0.94010000000000005</v>
      </c>
      <c r="GU43" s="432">
        <v>0.80449999999999999</v>
      </c>
      <c r="GV43" s="432">
        <v>1275</v>
      </c>
      <c r="GW43" s="432">
        <v>1363</v>
      </c>
      <c r="GX43" s="432">
        <v>1054</v>
      </c>
      <c r="GY43" s="432">
        <v>0.82750000000000001</v>
      </c>
      <c r="GZ43" s="432">
        <v>0.88490000000000002</v>
      </c>
      <c r="HA43" s="432">
        <v>0.68440000000000001</v>
      </c>
      <c r="HB43" s="432">
        <v>770</v>
      </c>
      <c r="HC43" s="432">
        <v>924</v>
      </c>
      <c r="HD43" s="432">
        <v>753</v>
      </c>
      <c r="HE43" s="432">
        <v>0.5</v>
      </c>
      <c r="HF43" s="432">
        <v>0.6</v>
      </c>
      <c r="HG43" s="432">
        <v>0.48899999999999999</v>
      </c>
      <c r="HH43" s="432">
        <v>81</v>
      </c>
      <c r="HI43" s="432">
        <v>0.5</v>
      </c>
      <c r="HJ43" s="432">
        <v>4.99E-2</v>
      </c>
      <c r="HK43" s="432">
        <v>0</v>
      </c>
      <c r="HL43" s="432"/>
      <c r="HM43" s="432">
        <v>0.9</v>
      </c>
      <c r="HN43" s="432">
        <v>0</v>
      </c>
      <c r="HO43" s="432">
        <v>0</v>
      </c>
      <c r="HP43" s="432">
        <v>0</v>
      </c>
      <c r="HQ43" s="432">
        <v>0</v>
      </c>
      <c r="HR43" s="432">
        <v>0</v>
      </c>
      <c r="HS43" s="432">
        <v>0</v>
      </c>
      <c r="HT43" s="432">
        <v>0</v>
      </c>
      <c r="HU43" s="432">
        <v>0</v>
      </c>
      <c r="HV43" s="432">
        <v>0.9</v>
      </c>
      <c r="HW43" s="432">
        <v>0</v>
      </c>
      <c r="HX43" s="432">
        <v>0</v>
      </c>
      <c r="HY43" s="432">
        <v>0</v>
      </c>
      <c r="HZ43" s="432">
        <v>0.9</v>
      </c>
      <c r="IA43" s="432">
        <v>0</v>
      </c>
      <c r="IB43" s="432">
        <v>0</v>
      </c>
      <c r="IC43" s="432">
        <v>0</v>
      </c>
      <c r="ID43" s="432">
        <v>0</v>
      </c>
      <c r="IE43" s="432">
        <v>0</v>
      </c>
      <c r="IF43" s="432">
        <v>0</v>
      </c>
      <c r="IG43" s="432">
        <v>0</v>
      </c>
      <c r="IH43" s="432">
        <v>0</v>
      </c>
      <c r="II43" s="432">
        <v>0</v>
      </c>
      <c r="IJ43" s="432">
        <v>0</v>
      </c>
      <c r="IK43" s="432">
        <v>0</v>
      </c>
      <c r="IL43" s="432">
        <v>0</v>
      </c>
      <c r="IM43" s="432">
        <v>0</v>
      </c>
      <c r="IN43" s="432">
        <v>0</v>
      </c>
      <c r="IO43" s="432">
        <v>0</v>
      </c>
      <c r="IP43" s="432">
        <v>0</v>
      </c>
      <c r="IQ43" s="432">
        <v>0</v>
      </c>
      <c r="IR43" s="432">
        <v>0</v>
      </c>
      <c r="IS43" s="432">
        <v>0</v>
      </c>
      <c r="IT43" s="432">
        <v>0</v>
      </c>
      <c r="IU43" s="432">
        <v>0</v>
      </c>
      <c r="IV43" s="432">
        <v>0</v>
      </c>
      <c r="IW43" s="432">
        <v>13</v>
      </c>
      <c r="IX43" s="432">
        <v>114</v>
      </c>
      <c r="IY43" s="432">
        <v>18</v>
      </c>
      <c r="IZ43" s="432">
        <v>0.15790000000000001</v>
      </c>
      <c r="JA43" s="432">
        <v>13</v>
      </c>
      <c r="JB43" s="432">
        <v>12</v>
      </c>
      <c r="JC43" s="432">
        <v>0.92310000000000003</v>
      </c>
      <c r="JD43" s="432">
        <v>4</v>
      </c>
      <c r="JE43" s="432">
        <v>3.5099999999999999E-2</v>
      </c>
      <c r="JF43" s="432">
        <v>3</v>
      </c>
      <c r="JG43" s="432">
        <v>0.23080000000000001</v>
      </c>
      <c r="JH43" s="432">
        <v>49</v>
      </c>
      <c r="JI43" s="432">
        <v>5</v>
      </c>
      <c r="JJ43" s="432">
        <v>0.10199999999999999</v>
      </c>
      <c r="JK43" s="432">
        <v>6</v>
      </c>
      <c r="JL43" s="432">
        <v>5</v>
      </c>
      <c r="JM43" s="432">
        <v>0.83330000000000004</v>
      </c>
      <c r="JN43" s="432">
        <v>4</v>
      </c>
      <c r="JO43" s="432">
        <v>8.1600000000000006E-2</v>
      </c>
      <c r="JP43" s="432">
        <v>0</v>
      </c>
      <c r="JQ43" s="432">
        <v>0</v>
      </c>
      <c r="JR43" s="432" t="s">
        <v>1359</v>
      </c>
      <c r="JS43" s="432" t="s">
        <v>1360</v>
      </c>
      <c r="JT43" s="432" t="s">
        <v>1340</v>
      </c>
    </row>
    <row r="44" spans="1:280" x14ac:dyDescent="0.45">
      <c r="A44" s="432" t="s">
        <v>51</v>
      </c>
      <c r="B44" s="432" t="s">
        <v>128</v>
      </c>
      <c r="C44" s="432" t="s">
        <v>135</v>
      </c>
      <c r="D44" s="432" t="s">
        <v>136</v>
      </c>
      <c r="E44" s="432">
        <v>1076</v>
      </c>
      <c r="F44" s="432">
        <v>104</v>
      </c>
      <c r="G44" s="432">
        <v>9.6699999999999994E-2</v>
      </c>
      <c r="H44" s="432">
        <v>105</v>
      </c>
      <c r="I44" s="432">
        <v>1074</v>
      </c>
      <c r="J44" s="432">
        <v>9.7799999999999998E-2</v>
      </c>
      <c r="K44" s="432">
        <v>993</v>
      </c>
      <c r="L44" s="432">
        <v>1023</v>
      </c>
      <c r="M44" s="432">
        <v>964</v>
      </c>
      <c r="N44" s="432">
        <v>0.92259999999999998</v>
      </c>
      <c r="O44" s="432">
        <v>0.95020000000000004</v>
      </c>
      <c r="P44" s="432">
        <v>0.89590000000000003</v>
      </c>
      <c r="Q44" s="432">
        <v>1025</v>
      </c>
      <c r="R44" s="432">
        <v>1044</v>
      </c>
      <c r="S44" s="432">
        <v>966</v>
      </c>
      <c r="T44" s="432">
        <v>0.95209999999999995</v>
      </c>
      <c r="U44" s="432">
        <v>0.97009999999999996</v>
      </c>
      <c r="V44" s="432">
        <v>0.89780000000000004</v>
      </c>
      <c r="W44" s="432">
        <v>1022</v>
      </c>
      <c r="X44" s="432">
        <v>1040</v>
      </c>
      <c r="Y44" s="432">
        <v>971</v>
      </c>
      <c r="Z44" s="432">
        <v>0.94889999999999997</v>
      </c>
      <c r="AA44" s="432">
        <v>0.96630000000000005</v>
      </c>
      <c r="AB44" s="432">
        <v>0.90239999999999998</v>
      </c>
      <c r="AC44" s="432">
        <v>1011</v>
      </c>
      <c r="AD44" s="432">
        <v>1031</v>
      </c>
      <c r="AE44" s="432">
        <v>959</v>
      </c>
      <c r="AF44" s="432">
        <v>0.93930000000000002</v>
      </c>
      <c r="AG44" s="432">
        <v>0.95799999999999996</v>
      </c>
      <c r="AH44" s="432">
        <v>0.89129999999999998</v>
      </c>
      <c r="AI44" s="432">
        <v>891</v>
      </c>
      <c r="AJ44" s="432">
        <v>941</v>
      </c>
      <c r="AK44" s="432">
        <v>866</v>
      </c>
      <c r="AL44" s="432">
        <v>0.82789999999999997</v>
      </c>
      <c r="AM44" s="432">
        <v>0.87409999999999999</v>
      </c>
      <c r="AN44" s="432">
        <v>0.80479999999999996</v>
      </c>
      <c r="AO44" s="432">
        <v>1019</v>
      </c>
      <c r="AP44" s="432">
        <v>1038</v>
      </c>
      <c r="AQ44" s="432">
        <v>957</v>
      </c>
      <c r="AR44" s="432">
        <v>0.94650000000000001</v>
      </c>
      <c r="AS44" s="432">
        <v>0.96409999999999996</v>
      </c>
      <c r="AT44" s="432">
        <v>0.88939999999999997</v>
      </c>
      <c r="AU44" s="432">
        <v>990</v>
      </c>
      <c r="AV44" s="432">
        <v>1015</v>
      </c>
      <c r="AW44" s="432">
        <v>878</v>
      </c>
      <c r="AX44" s="432">
        <v>0.9194</v>
      </c>
      <c r="AY44" s="432">
        <v>0.94259999999999999</v>
      </c>
      <c r="AZ44" s="432">
        <v>0.81599999999999995</v>
      </c>
      <c r="BA44" s="432">
        <v>954</v>
      </c>
      <c r="BB44" s="432">
        <v>989</v>
      </c>
      <c r="BC44" s="432">
        <v>912</v>
      </c>
      <c r="BD44" s="432">
        <v>0.88660000000000005</v>
      </c>
      <c r="BE44" s="432">
        <v>0.91910000000000003</v>
      </c>
      <c r="BF44" s="432">
        <v>0.84760000000000002</v>
      </c>
      <c r="BG44" s="432">
        <v>1005</v>
      </c>
      <c r="BH44" s="432">
        <v>1034</v>
      </c>
      <c r="BI44" s="432">
        <v>967</v>
      </c>
      <c r="BJ44" s="432">
        <v>0.93330000000000002</v>
      </c>
      <c r="BK44" s="432">
        <v>0.96009999999999995</v>
      </c>
      <c r="BL44" s="432">
        <v>0.89870000000000005</v>
      </c>
      <c r="BM44" s="432">
        <v>592</v>
      </c>
      <c r="BN44" s="432">
        <v>700</v>
      </c>
      <c r="BO44" s="432">
        <v>764</v>
      </c>
      <c r="BP44" s="432">
        <v>0.55000000000000004</v>
      </c>
      <c r="BQ44" s="432">
        <v>0.65</v>
      </c>
      <c r="BR44" s="432">
        <v>0.71</v>
      </c>
      <c r="BS44" s="432">
        <v>562</v>
      </c>
      <c r="BT44" s="432">
        <v>0.57820000000000005</v>
      </c>
      <c r="BU44" s="432">
        <v>88</v>
      </c>
      <c r="BV44" s="432">
        <v>0.84619999999999995</v>
      </c>
      <c r="BW44" s="432">
        <v>719</v>
      </c>
      <c r="BX44" s="432">
        <v>766</v>
      </c>
      <c r="BY44" s="432">
        <v>650</v>
      </c>
      <c r="BZ44" s="432">
        <v>0.66779999999999995</v>
      </c>
      <c r="CA44" s="432">
        <v>0.71120000000000005</v>
      </c>
      <c r="CB44" s="432">
        <v>0.60409999999999997</v>
      </c>
      <c r="CC44" s="432">
        <v>527</v>
      </c>
      <c r="CD44" s="432">
        <v>0.54220000000000002</v>
      </c>
      <c r="CE44" s="432">
        <v>94</v>
      </c>
      <c r="CF44" s="432">
        <v>0.90380000000000005</v>
      </c>
      <c r="CG44" s="432">
        <v>761</v>
      </c>
      <c r="CH44" s="432">
        <v>818</v>
      </c>
      <c r="CI44" s="432">
        <v>621</v>
      </c>
      <c r="CJ44" s="432">
        <v>0.70689999999999997</v>
      </c>
      <c r="CK44" s="432">
        <v>0.75949999999999995</v>
      </c>
      <c r="CL44" s="432">
        <v>0.57709999999999995</v>
      </c>
      <c r="CM44" s="432">
        <v>629</v>
      </c>
      <c r="CN44" s="432">
        <v>677</v>
      </c>
      <c r="CO44" s="432">
        <v>599</v>
      </c>
      <c r="CP44" s="432">
        <v>0.58450000000000002</v>
      </c>
      <c r="CQ44" s="432">
        <v>0.62880000000000003</v>
      </c>
      <c r="CR44" s="432">
        <v>0.55669999999999997</v>
      </c>
      <c r="CS44" s="432">
        <v>244</v>
      </c>
      <c r="CT44" s="432">
        <v>0.251</v>
      </c>
      <c r="CU44" s="432">
        <v>66</v>
      </c>
      <c r="CV44" s="432">
        <v>0.63460000000000005</v>
      </c>
      <c r="CW44" s="432">
        <v>313</v>
      </c>
      <c r="CX44" s="432">
        <v>377</v>
      </c>
      <c r="CY44" s="432">
        <v>310</v>
      </c>
      <c r="CZ44" s="432">
        <v>0.28999999999999998</v>
      </c>
      <c r="DA44" s="432">
        <v>0.35</v>
      </c>
      <c r="DB44" s="432">
        <v>0.28810000000000002</v>
      </c>
      <c r="DC44" s="432">
        <v>646</v>
      </c>
      <c r="DD44" s="432">
        <v>754</v>
      </c>
      <c r="DE44" s="432">
        <v>853</v>
      </c>
      <c r="DF44" s="432">
        <v>0.6</v>
      </c>
      <c r="DG44" s="432">
        <v>0.7</v>
      </c>
      <c r="DH44" s="432">
        <v>0.79279999999999995</v>
      </c>
      <c r="DI44" s="432">
        <v>352</v>
      </c>
      <c r="DJ44" s="432">
        <v>185</v>
      </c>
      <c r="DK44" s="432">
        <v>203</v>
      </c>
      <c r="DL44" s="432">
        <v>178</v>
      </c>
      <c r="DM44" s="432">
        <v>0.52500000000000002</v>
      </c>
      <c r="DN44" s="432">
        <v>0.57499999999999996</v>
      </c>
      <c r="DO44" s="432">
        <v>0.50570000000000004</v>
      </c>
      <c r="DP44" s="432">
        <v>754</v>
      </c>
      <c r="DQ44" s="432">
        <v>807</v>
      </c>
      <c r="DR44" s="432">
        <v>88</v>
      </c>
      <c r="DS44" s="432">
        <v>0.7</v>
      </c>
      <c r="DT44" s="432">
        <v>0.75</v>
      </c>
      <c r="DU44" s="432">
        <v>8.1799999999999998E-2</v>
      </c>
      <c r="DV44" s="432">
        <v>0</v>
      </c>
      <c r="DW44" s="432">
        <v>3.7499999999999999E-2</v>
      </c>
      <c r="DX44" s="432">
        <v>7.4999999999999997E-2</v>
      </c>
      <c r="DY44" s="432">
        <v>0</v>
      </c>
      <c r="DZ44" s="432">
        <v>48</v>
      </c>
      <c r="EA44" s="432">
        <v>7.4999999999999997E-2</v>
      </c>
      <c r="EB44" s="432">
        <v>0.15</v>
      </c>
      <c r="EC44" s="432">
        <v>4.4600000000000001E-2</v>
      </c>
      <c r="ED44" s="432">
        <v>0</v>
      </c>
      <c r="EE44" s="432">
        <v>0</v>
      </c>
      <c r="EF44" s="432">
        <v>0</v>
      </c>
      <c r="EG44" s="432">
        <v>0</v>
      </c>
      <c r="EH44" s="432">
        <v>164</v>
      </c>
      <c r="EI44" s="432">
        <v>5</v>
      </c>
      <c r="EJ44" s="432">
        <v>5.0000000000000001E-3</v>
      </c>
      <c r="EK44" s="432">
        <v>0.01</v>
      </c>
      <c r="EL44" s="432">
        <v>3.0499999999999999E-2</v>
      </c>
      <c r="EM44" s="432">
        <v>52</v>
      </c>
      <c r="EN44" s="432">
        <v>0.05</v>
      </c>
      <c r="EO44" s="432">
        <v>0.15</v>
      </c>
      <c r="EP44" s="432">
        <v>4.8300000000000003E-2</v>
      </c>
      <c r="EQ44" s="432">
        <v>287</v>
      </c>
      <c r="ER44" s="432">
        <v>247</v>
      </c>
      <c r="ES44" s="432">
        <v>0.86060000000000003</v>
      </c>
      <c r="ET44" s="432">
        <v>73</v>
      </c>
      <c r="EU44" s="432">
        <v>3</v>
      </c>
      <c r="EV44" s="432">
        <v>4.1099999999999998E-2</v>
      </c>
      <c r="EW44" s="432">
        <v>32</v>
      </c>
      <c r="EX44" s="432">
        <v>2.9700000000000001E-2</v>
      </c>
      <c r="EY44" s="432">
        <v>1066</v>
      </c>
      <c r="EZ44" s="432">
        <v>1281</v>
      </c>
      <c r="FA44" s="432">
        <v>1505</v>
      </c>
      <c r="FB44" s="432">
        <v>1432</v>
      </c>
      <c r="FC44" s="432">
        <v>0.99</v>
      </c>
      <c r="FD44" s="432">
        <v>1.19</v>
      </c>
      <c r="FE44" s="432">
        <v>1.3987000000000001</v>
      </c>
      <c r="FF44" s="432">
        <v>72</v>
      </c>
      <c r="FG44" s="432">
        <v>108</v>
      </c>
      <c r="FH44" s="432">
        <v>17</v>
      </c>
      <c r="FI44" s="432">
        <v>0.05</v>
      </c>
      <c r="FJ44" s="432">
        <v>7.4999999999999997E-2</v>
      </c>
      <c r="FK44" s="432">
        <v>1.1900000000000001E-2</v>
      </c>
      <c r="FL44" s="432">
        <v>1264</v>
      </c>
      <c r="FM44" s="432">
        <v>1303</v>
      </c>
      <c r="FN44" s="432">
        <v>1168</v>
      </c>
      <c r="FO44" s="432">
        <v>0.88239999999999996</v>
      </c>
      <c r="FP44" s="432">
        <v>0.90959999999999996</v>
      </c>
      <c r="FQ44" s="432">
        <v>0.81559999999999999</v>
      </c>
      <c r="FR44" s="432">
        <v>1209</v>
      </c>
      <c r="FS44" s="432">
        <v>1259</v>
      </c>
      <c r="FT44" s="432">
        <v>1035</v>
      </c>
      <c r="FU44" s="432">
        <v>0.84360000000000002</v>
      </c>
      <c r="FV44" s="432">
        <v>0.87909999999999999</v>
      </c>
      <c r="FW44" s="432">
        <v>0.7228</v>
      </c>
      <c r="FX44" s="432">
        <v>1161</v>
      </c>
      <c r="FY44" s="432">
        <v>1238</v>
      </c>
      <c r="FZ44" s="432">
        <v>995</v>
      </c>
      <c r="GA44" s="432">
        <v>0.81069999999999998</v>
      </c>
      <c r="GB44" s="432">
        <v>0.86450000000000005</v>
      </c>
      <c r="GC44" s="432">
        <v>0.69479999999999997</v>
      </c>
      <c r="GD44" s="432">
        <v>1050</v>
      </c>
      <c r="GE44" s="432">
        <v>1173</v>
      </c>
      <c r="GF44" s="432">
        <v>927</v>
      </c>
      <c r="GG44" s="432">
        <v>0.73299999999999998</v>
      </c>
      <c r="GH44" s="432">
        <v>0.81889999999999996</v>
      </c>
      <c r="GI44" s="432">
        <v>0.64729999999999999</v>
      </c>
      <c r="GJ44" s="432">
        <v>1074</v>
      </c>
      <c r="GK44" s="432">
        <v>1217</v>
      </c>
      <c r="GL44" s="432">
        <v>1217</v>
      </c>
      <c r="GM44" s="432">
        <v>0.75</v>
      </c>
      <c r="GN44" s="432">
        <v>0.84970000000000001</v>
      </c>
      <c r="GO44" s="432">
        <v>0.84989999999999999</v>
      </c>
      <c r="GP44" s="432">
        <v>1314</v>
      </c>
      <c r="GQ44" s="432">
        <v>1347</v>
      </c>
      <c r="GR44" s="432">
        <v>1246</v>
      </c>
      <c r="GS44" s="432">
        <v>0.9173</v>
      </c>
      <c r="GT44" s="432">
        <v>0.94010000000000005</v>
      </c>
      <c r="GU44" s="432">
        <v>0.87009999999999998</v>
      </c>
      <c r="GV44" s="432">
        <v>1185</v>
      </c>
      <c r="GW44" s="432">
        <v>1268</v>
      </c>
      <c r="GX44" s="432">
        <v>1015</v>
      </c>
      <c r="GY44" s="432">
        <v>0.82750000000000001</v>
      </c>
      <c r="GZ44" s="432">
        <v>0.88490000000000002</v>
      </c>
      <c r="HA44" s="432">
        <v>0.70879999999999999</v>
      </c>
      <c r="HB44" s="432">
        <v>716</v>
      </c>
      <c r="HC44" s="432">
        <v>860</v>
      </c>
      <c r="HD44" s="432">
        <v>802</v>
      </c>
      <c r="HE44" s="432">
        <v>0.5</v>
      </c>
      <c r="HF44" s="432">
        <v>0.6</v>
      </c>
      <c r="HG44" s="432">
        <v>0.56010000000000004</v>
      </c>
      <c r="HH44" s="432">
        <v>78</v>
      </c>
      <c r="HI44" s="432">
        <v>0.5</v>
      </c>
      <c r="HJ44" s="432">
        <v>5.1799999999999999E-2</v>
      </c>
      <c r="HK44" s="432">
        <v>0</v>
      </c>
      <c r="HL44" s="432"/>
      <c r="HM44" s="432">
        <v>0.9</v>
      </c>
      <c r="HN44" s="432">
        <v>0</v>
      </c>
      <c r="HO44" s="432">
        <v>0</v>
      </c>
      <c r="HP44" s="432">
        <v>0</v>
      </c>
      <c r="HQ44" s="432">
        <v>0</v>
      </c>
      <c r="HR44" s="432">
        <v>0</v>
      </c>
      <c r="HS44" s="432">
        <v>1</v>
      </c>
      <c r="HT44" s="432">
        <v>1</v>
      </c>
      <c r="HU44" s="432">
        <v>1</v>
      </c>
      <c r="HV44" s="432">
        <v>0.9</v>
      </c>
      <c r="HW44" s="432">
        <v>0</v>
      </c>
      <c r="HX44" s="432">
        <v>0</v>
      </c>
      <c r="HY44" s="432">
        <v>0</v>
      </c>
      <c r="HZ44" s="432">
        <v>0.9</v>
      </c>
      <c r="IA44" s="432">
        <v>0</v>
      </c>
      <c r="IB44" s="432">
        <v>0</v>
      </c>
      <c r="IC44" s="432">
        <v>0</v>
      </c>
      <c r="ID44" s="432">
        <v>0</v>
      </c>
      <c r="IE44" s="432">
        <v>1</v>
      </c>
      <c r="IF44" s="432">
        <v>0</v>
      </c>
      <c r="IG44" s="432">
        <v>0</v>
      </c>
      <c r="IH44" s="432">
        <v>0</v>
      </c>
      <c r="II44" s="432">
        <v>0</v>
      </c>
      <c r="IJ44" s="432">
        <v>0</v>
      </c>
      <c r="IK44" s="432">
        <v>0</v>
      </c>
      <c r="IL44" s="432">
        <v>0</v>
      </c>
      <c r="IM44" s="432">
        <v>1</v>
      </c>
      <c r="IN44" s="432">
        <v>0</v>
      </c>
      <c r="IO44" s="432">
        <v>0</v>
      </c>
      <c r="IP44" s="432">
        <v>0</v>
      </c>
      <c r="IQ44" s="432">
        <v>0</v>
      </c>
      <c r="IR44" s="432">
        <v>0</v>
      </c>
      <c r="IS44" s="432">
        <v>0</v>
      </c>
      <c r="IT44" s="432">
        <v>0</v>
      </c>
      <c r="IU44" s="432">
        <v>0</v>
      </c>
      <c r="IV44" s="432">
        <v>0</v>
      </c>
      <c r="IW44" s="432">
        <v>10</v>
      </c>
      <c r="IX44" s="432">
        <v>84</v>
      </c>
      <c r="IY44" s="432">
        <v>8</v>
      </c>
      <c r="IZ44" s="432">
        <v>9.5200000000000007E-2</v>
      </c>
      <c r="JA44" s="432">
        <v>10</v>
      </c>
      <c r="JB44" s="432">
        <v>5</v>
      </c>
      <c r="JC44" s="432">
        <v>0.5</v>
      </c>
      <c r="JD44" s="432">
        <v>8</v>
      </c>
      <c r="JE44" s="432">
        <v>9.5200000000000007E-2</v>
      </c>
      <c r="JF44" s="432">
        <v>1</v>
      </c>
      <c r="JG44" s="432">
        <v>0.1</v>
      </c>
      <c r="JH44" s="432">
        <v>38</v>
      </c>
      <c r="JI44" s="432">
        <v>0</v>
      </c>
      <c r="JJ44" s="432">
        <v>0</v>
      </c>
      <c r="JK44" s="432">
        <v>4</v>
      </c>
      <c r="JL44" s="432">
        <v>0</v>
      </c>
      <c r="JM44" s="432">
        <v>0</v>
      </c>
      <c r="JN44" s="432">
        <v>2</v>
      </c>
      <c r="JO44" s="432">
        <v>5.2600000000000001E-2</v>
      </c>
      <c r="JP44" s="432">
        <v>0</v>
      </c>
      <c r="JQ44" s="432">
        <v>0</v>
      </c>
      <c r="JR44" s="432" t="s">
        <v>1359</v>
      </c>
      <c r="JS44" s="432" t="s">
        <v>1360</v>
      </c>
      <c r="JT44" s="432" t="s">
        <v>1340</v>
      </c>
    </row>
    <row r="45" spans="1:280" x14ac:dyDescent="0.45">
      <c r="A45" s="432" t="s">
        <v>51</v>
      </c>
      <c r="B45" s="432" t="s">
        <v>128</v>
      </c>
      <c r="C45" s="432" t="s">
        <v>137</v>
      </c>
      <c r="D45" s="432" t="s">
        <v>138</v>
      </c>
      <c r="E45" s="432">
        <v>716</v>
      </c>
      <c r="F45" s="432">
        <v>194</v>
      </c>
      <c r="G45" s="432">
        <v>0.27089999999999997</v>
      </c>
      <c r="H45" s="432">
        <v>197</v>
      </c>
      <c r="I45" s="432">
        <v>704</v>
      </c>
      <c r="J45" s="432">
        <v>0.27979999999999999</v>
      </c>
      <c r="K45" s="432">
        <v>661</v>
      </c>
      <c r="L45" s="432">
        <v>681</v>
      </c>
      <c r="M45" s="432">
        <v>709</v>
      </c>
      <c r="N45" s="432">
        <v>0.92259999999999998</v>
      </c>
      <c r="O45" s="432">
        <v>0.95020000000000004</v>
      </c>
      <c r="P45" s="432">
        <v>0.99019999999999997</v>
      </c>
      <c r="Q45" s="432">
        <v>682</v>
      </c>
      <c r="R45" s="432">
        <v>695</v>
      </c>
      <c r="S45" s="432">
        <v>710</v>
      </c>
      <c r="T45" s="432">
        <v>0.95209999999999995</v>
      </c>
      <c r="U45" s="432">
        <v>0.97009999999999996</v>
      </c>
      <c r="V45" s="432">
        <v>0.99160000000000004</v>
      </c>
      <c r="W45" s="432">
        <v>680</v>
      </c>
      <c r="X45" s="432">
        <v>692</v>
      </c>
      <c r="Y45" s="432">
        <v>711</v>
      </c>
      <c r="Z45" s="432">
        <v>0.94889999999999997</v>
      </c>
      <c r="AA45" s="432">
        <v>0.96630000000000005</v>
      </c>
      <c r="AB45" s="432">
        <v>0.99299999999999999</v>
      </c>
      <c r="AC45" s="432">
        <v>673</v>
      </c>
      <c r="AD45" s="432">
        <v>686</v>
      </c>
      <c r="AE45" s="432">
        <v>700</v>
      </c>
      <c r="AF45" s="432">
        <v>0.93930000000000002</v>
      </c>
      <c r="AG45" s="432">
        <v>0.95799999999999996</v>
      </c>
      <c r="AH45" s="432">
        <v>0.97770000000000001</v>
      </c>
      <c r="AI45" s="432">
        <v>593</v>
      </c>
      <c r="AJ45" s="432">
        <v>626</v>
      </c>
      <c r="AK45" s="432">
        <v>644</v>
      </c>
      <c r="AL45" s="432">
        <v>0.82789999999999997</v>
      </c>
      <c r="AM45" s="432">
        <v>0.87409999999999999</v>
      </c>
      <c r="AN45" s="432">
        <v>0.89939999999999998</v>
      </c>
      <c r="AO45" s="432">
        <v>678</v>
      </c>
      <c r="AP45" s="432">
        <v>691</v>
      </c>
      <c r="AQ45" s="432">
        <v>704</v>
      </c>
      <c r="AR45" s="432">
        <v>0.94650000000000001</v>
      </c>
      <c r="AS45" s="432">
        <v>0.96409999999999996</v>
      </c>
      <c r="AT45" s="432">
        <v>0.98319999999999996</v>
      </c>
      <c r="AU45" s="432">
        <v>659</v>
      </c>
      <c r="AV45" s="432">
        <v>675</v>
      </c>
      <c r="AW45" s="432">
        <v>650</v>
      </c>
      <c r="AX45" s="432">
        <v>0.9194</v>
      </c>
      <c r="AY45" s="432">
        <v>0.94259999999999999</v>
      </c>
      <c r="AZ45" s="432">
        <v>0.90780000000000005</v>
      </c>
      <c r="BA45" s="432">
        <v>635</v>
      </c>
      <c r="BB45" s="432">
        <v>659</v>
      </c>
      <c r="BC45" s="432">
        <v>681</v>
      </c>
      <c r="BD45" s="432">
        <v>0.88660000000000005</v>
      </c>
      <c r="BE45" s="432">
        <v>0.91910000000000003</v>
      </c>
      <c r="BF45" s="432">
        <v>0.95109999999999995</v>
      </c>
      <c r="BG45" s="432">
        <v>669</v>
      </c>
      <c r="BH45" s="432">
        <v>688</v>
      </c>
      <c r="BI45" s="432">
        <v>714</v>
      </c>
      <c r="BJ45" s="432">
        <v>0.93330000000000002</v>
      </c>
      <c r="BK45" s="432">
        <v>0.96009999999999995</v>
      </c>
      <c r="BL45" s="432">
        <v>0.99719999999999998</v>
      </c>
      <c r="BM45" s="432">
        <v>394</v>
      </c>
      <c r="BN45" s="432">
        <v>466</v>
      </c>
      <c r="BO45" s="432">
        <v>594</v>
      </c>
      <c r="BP45" s="432">
        <v>0.55000000000000004</v>
      </c>
      <c r="BQ45" s="432">
        <v>0.65</v>
      </c>
      <c r="BR45" s="432">
        <v>0.8296</v>
      </c>
      <c r="BS45" s="432">
        <v>342</v>
      </c>
      <c r="BT45" s="432">
        <v>0.6552</v>
      </c>
      <c r="BU45" s="432">
        <v>171</v>
      </c>
      <c r="BV45" s="432">
        <v>0.88139999999999996</v>
      </c>
      <c r="BW45" s="432">
        <v>479</v>
      </c>
      <c r="BX45" s="432">
        <v>510</v>
      </c>
      <c r="BY45" s="432">
        <v>513</v>
      </c>
      <c r="BZ45" s="432">
        <v>0.66779999999999995</v>
      </c>
      <c r="CA45" s="432">
        <v>0.71120000000000005</v>
      </c>
      <c r="CB45" s="432">
        <v>0.71650000000000003</v>
      </c>
      <c r="CC45" s="432">
        <v>279</v>
      </c>
      <c r="CD45" s="432">
        <v>0.53449999999999998</v>
      </c>
      <c r="CE45" s="432">
        <v>176</v>
      </c>
      <c r="CF45" s="432">
        <v>0.90720000000000001</v>
      </c>
      <c r="CG45" s="432">
        <v>507</v>
      </c>
      <c r="CH45" s="432">
        <v>544</v>
      </c>
      <c r="CI45" s="432">
        <v>455</v>
      </c>
      <c r="CJ45" s="432">
        <v>0.70689999999999997</v>
      </c>
      <c r="CK45" s="432">
        <v>0.75949999999999995</v>
      </c>
      <c r="CL45" s="432">
        <v>0.63549999999999995</v>
      </c>
      <c r="CM45" s="432">
        <v>419</v>
      </c>
      <c r="CN45" s="432">
        <v>451</v>
      </c>
      <c r="CO45" s="432">
        <v>436</v>
      </c>
      <c r="CP45" s="432">
        <v>0.58450000000000002</v>
      </c>
      <c r="CQ45" s="432">
        <v>0.62880000000000003</v>
      </c>
      <c r="CR45" s="432">
        <v>0.6089</v>
      </c>
      <c r="CS45" s="432">
        <v>117</v>
      </c>
      <c r="CT45" s="432">
        <v>0.22409999999999999</v>
      </c>
      <c r="CU45" s="432">
        <v>122</v>
      </c>
      <c r="CV45" s="432">
        <v>0.62890000000000001</v>
      </c>
      <c r="CW45" s="432">
        <v>208</v>
      </c>
      <c r="CX45" s="432">
        <v>251</v>
      </c>
      <c r="CY45" s="432">
        <v>239</v>
      </c>
      <c r="CZ45" s="432">
        <v>0.28999999999999998</v>
      </c>
      <c r="DA45" s="432">
        <v>0.35</v>
      </c>
      <c r="DB45" s="432">
        <v>0.33379999999999999</v>
      </c>
      <c r="DC45" s="432">
        <v>430</v>
      </c>
      <c r="DD45" s="432">
        <v>502</v>
      </c>
      <c r="DE45" s="432">
        <v>655</v>
      </c>
      <c r="DF45" s="432">
        <v>0.6</v>
      </c>
      <c r="DG45" s="432">
        <v>0.7</v>
      </c>
      <c r="DH45" s="432">
        <v>0.91479999999999995</v>
      </c>
      <c r="DI45" s="432">
        <v>254</v>
      </c>
      <c r="DJ45" s="432">
        <v>134</v>
      </c>
      <c r="DK45" s="432">
        <v>147</v>
      </c>
      <c r="DL45" s="432">
        <v>146</v>
      </c>
      <c r="DM45" s="432">
        <v>0.52500000000000002</v>
      </c>
      <c r="DN45" s="432">
        <v>0.57499999999999996</v>
      </c>
      <c r="DO45" s="432">
        <v>0.57479999999999998</v>
      </c>
      <c r="DP45" s="432">
        <v>502</v>
      </c>
      <c r="DQ45" s="432">
        <v>537</v>
      </c>
      <c r="DR45" s="432">
        <v>221</v>
      </c>
      <c r="DS45" s="432">
        <v>0.7</v>
      </c>
      <c r="DT45" s="432">
        <v>0.75</v>
      </c>
      <c r="DU45" s="432">
        <v>0.30869999999999997</v>
      </c>
      <c r="DV45" s="432">
        <v>0</v>
      </c>
      <c r="DW45" s="432">
        <v>3.7499999999999999E-2</v>
      </c>
      <c r="DX45" s="432">
        <v>7.4999999999999997E-2</v>
      </c>
      <c r="DY45" s="432">
        <v>1.4E-3</v>
      </c>
      <c r="DZ45" s="432">
        <v>35</v>
      </c>
      <c r="EA45" s="432">
        <v>7.4999999999999997E-2</v>
      </c>
      <c r="EB45" s="432">
        <v>0.15</v>
      </c>
      <c r="EC45" s="432">
        <v>5.1700000000000003E-2</v>
      </c>
      <c r="ED45" s="432">
        <v>0</v>
      </c>
      <c r="EE45" s="432">
        <v>0</v>
      </c>
      <c r="EF45" s="432">
        <v>0</v>
      </c>
      <c r="EG45" s="432">
        <v>0</v>
      </c>
      <c r="EH45" s="432">
        <v>131</v>
      </c>
      <c r="EI45" s="432">
        <v>0</v>
      </c>
      <c r="EJ45" s="432">
        <v>5.0000000000000001E-3</v>
      </c>
      <c r="EK45" s="432">
        <v>0.01</v>
      </c>
      <c r="EL45" s="432">
        <v>0</v>
      </c>
      <c r="EM45" s="432">
        <v>201</v>
      </c>
      <c r="EN45" s="432">
        <v>0.05</v>
      </c>
      <c r="EO45" s="432">
        <v>0.15</v>
      </c>
      <c r="EP45" s="432">
        <v>0.28070000000000001</v>
      </c>
      <c r="EQ45" s="432">
        <v>235</v>
      </c>
      <c r="ER45" s="432">
        <v>78</v>
      </c>
      <c r="ES45" s="432">
        <v>0.33189999999999997</v>
      </c>
      <c r="ET45" s="432">
        <v>66</v>
      </c>
      <c r="EU45" s="432">
        <v>15</v>
      </c>
      <c r="EV45" s="432">
        <v>0.2273</v>
      </c>
      <c r="EW45" s="432">
        <v>2</v>
      </c>
      <c r="EX45" s="432">
        <v>2.8E-3</v>
      </c>
      <c r="EY45" s="432">
        <v>695</v>
      </c>
      <c r="EZ45" s="432">
        <v>838</v>
      </c>
      <c r="FA45" s="432">
        <v>800</v>
      </c>
      <c r="FB45" s="432">
        <v>739</v>
      </c>
      <c r="FC45" s="432">
        <v>0.97</v>
      </c>
      <c r="FD45" s="432">
        <v>1.17</v>
      </c>
      <c r="FE45" s="432">
        <v>1.1173</v>
      </c>
      <c r="FF45" s="432">
        <v>37</v>
      </c>
      <c r="FG45" s="432">
        <v>56</v>
      </c>
      <c r="FH45" s="432">
        <v>63</v>
      </c>
      <c r="FI45" s="432">
        <v>0.05</v>
      </c>
      <c r="FJ45" s="432">
        <v>7.4999999999999997E-2</v>
      </c>
      <c r="FK45" s="432">
        <v>8.5300000000000001E-2</v>
      </c>
      <c r="FL45" s="432">
        <v>653</v>
      </c>
      <c r="FM45" s="432">
        <v>673</v>
      </c>
      <c r="FN45" s="432">
        <v>697</v>
      </c>
      <c r="FO45" s="432">
        <v>0.88239999999999996</v>
      </c>
      <c r="FP45" s="432">
        <v>0.90959999999999996</v>
      </c>
      <c r="FQ45" s="432">
        <v>0.94320000000000004</v>
      </c>
      <c r="FR45" s="432">
        <v>624</v>
      </c>
      <c r="FS45" s="432">
        <v>650</v>
      </c>
      <c r="FT45" s="432">
        <v>707</v>
      </c>
      <c r="FU45" s="432">
        <v>0.84360000000000002</v>
      </c>
      <c r="FV45" s="432">
        <v>0.87909999999999999</v>
      </c>
      <c r="FW45" s="432">
        <v>0.95669999999999999</v>
      </c>
      <c r="FX45" s="432">
        <v>600</v>
      </c>
      <c r="FY45" s="432">
        <v>639</v>
      </c>
      <c r="FZ45" s="432">
        <v>688</v>
      </c>
      <c r="GA45" s="432">
        <v>0.81069999999999998</v>
      </c>
      <c r="GB45" s="432">
        <v>0.86450000000000005</v>
      </c>
      <c r="GC45" s="432">
        <v>0.93100000000000005</v>
      </c>
      <c r="GD45" s="432">
        <v>542</v>
      </c>
      <c r="GE45" s="432">
        <v>606</v>
      </c>
      <c r="GF45" s="432">
        <v>567</v>
      </c>
      <c r="GG45" s="432">
        <v>0.73299999999999998</v>
      </c>
      <c r="GH45" s="432">
        <v>0.81889999999999996</v>
      </c>
      <c r="GI45" s="432">
        <v>0.76729999999999998</v>
      </c>
      <c r="GJ45" s="432">
        <v>555</v>
      </c>
      <c r="GK45" s="432">
        <v>628</v>
      </c>
      <c r="GL45" s="432">
        <v>551</v>
      </c>
      <c r="GM45" s="432">
        <v>0.75</v>
      </c>
      <c r="GN45" s="432">
        <v>0.84970000000000001</v>
      </c>
      <c r="GO45" s="432">
        <v>0.74560000000000004</v>
      </c>
      <c r="GP45" s="432">
        <v>678</v>
      </c>
      <c r="GQ45" s="432">
        <v>695</v>
      </c>
      <c r="GR45" s="432">
        <v>720</v>
      </c>
      <c r="GS45" s="432">
        <v>0.9173</v>
      </c>
      <c r="GT45" s="432">
        <v>0.94010000000000005</v>
      </c>
      <c r="GU45" s="432">
        <v>0.97430000000000005</v>
      </c>
      <c r="GV45" s="432">
        <v>612</v>
      </c>
      <c r="GW45" s="432">
        <v>654</v>
      </c>
      <c r="GX45" s="432">
        <v>714</v>
      </c>
      <c r="GY45" s="432">
        <v>0.82750000000000001</v>
      </c>
      <c r="GZ45" s="432">
        <v>0.88490000000000002</v>
      </c>
      <c r="HA45" s="432">
        <v>0.96619999999999995</v>
      </c>
      <c r="HB45" s="432">
        <v>370</v>
      </c>
      <c r="HC45" s="432">
        <v>444</v>
      </c>
      <c r="HD45" s="432">
        <v>519</v>
      </c>
      <c r="HE45" s="432">
        <v>0.5</v>
      </c>
      <c r="HF45" s="432">
        <v>0.6</v>
      </c>
      <c r="HG45" s="432">
        <v>0.70230000000000004</v>
      </c>
      <c r="HH45" s="432">
        <v>3</v>
      </c>
      <c r="HI45" s="432">
        <v>0.5</v>
      </c>
      <c r="HJ45" s="432">
        <v>3.7000000000000002E-3</v>
      </c>
      <c r="HK45" s="432">
        <v>0</v>
      </c>
      <c r="HL45" s="432"/>
      <c r="HM45" s="432">
        <v>0.9</v>
      </c>
      <c r="HN45" s="432">
        <v>0</v>
      </c>
      <c r="HO45" s="432">
        <v>0</v>
      </c>
      <c r="HP45" s="432">
        <v>0</v>
      </c>
      <c r="HQ45" s="432">
        <v>0</v>
      </c>
      <c r="HR45" s="432">
        <v>0</v>
      </c>
      <c r="HS45" s="432">
        <v>0</v>
      </c>
      <c r="HT45" s="432">
        <v>0</v>
      </c>
      <c r="HU45" s="432">
        <v>0</v>
      </c>
      <c r="HV45" s="432">
        <v>0.9</v>
      </c>
      <c r="HW45" s="432">
        <v>0</v>
      </c>
      <c r="HX45" s="432">
        <v>0</v>
      </c>
      <c r="HY45" s="432">
        <v>0</v>
      </c>
      <c r="HZ45" s="432">
        <v>0.9</v>
      </c>
      <c r="IA45" s="432">
        <v>0</v>
      </c>
      <c r="IB45" s="432">
        <v>0</v>
      </c>
      <c r="IC45" s="432">
        <v>0</v>
      </c>
      <c r="ID45" s="432">
        <v>0</v>
      </c>
      <c r="IE45" s="432">
        <v>2</v>
      </c>
      <c r="IF45" s="432">
        <v>0</v>
      </c>
      <c r="IG45" s="432">
        <v>1</v>
      </c>
      <c r="IH45" s="432">
        <v>0</v>
      </c>
      <c r="II45" s="432">
        <v>0</v>
      </c>
      <c r="IJ45" s="432">
        <v>0</v>
      </c>
      <c r="IK45" s="432">
        <v>0</v>
      </c>
      <c r="IL45" s="432">
        <v>0</v>
      </c>
      <c r="IM45" s="432">
        <v>2</v>
      </c>
      <c r="IN45" s="432">
        <v>0</v>
      </c>
      <c r="IO45" s="432">
        <v>0</v>
      </c>
      <c r="IP45" s="432">
        <v>0</v>
      </c>
      <c r="IQ45" s="432">
        <v>0</v>
      </c>
      <c r="IR45" s="432">
        <v>0</v>
      </c>
      <c r="IS45" s="432">
        <v>0</v>
      </c>
      <c r="IT45" s="432">
        <v>0</v>
      </c>
      <c r="IU45" s="432">
        <v>0</v>
      </c>
      <c r="IV45" s="432">
        <v>0</v>
      </c>
      <c r="IW45" s="432">
        <v>2</v>
      </c>
      <c r="IX45" s="432">
        <v>39</v>
      </c>
      <c r="IY45" s="432">
        <v>1</v>
      </c>
      <c r="IZ45" s="432">
        <v>2.5600000000000001E-2</v>
      </c>
      <c r="JA45" s="432">
        <v>2</v>
      </c>
      <c r="JB45" s="432">
        <v>1</v>
      </c>
      <c r="JC45" s="432">
        <v>0.5</v>
      </c>
      <c r="JD45" s="432">
        <v>2</v>
      </c>
      <c r="JE45" s="432">
        <v>5.1299999999999998E-2</v>
      </c>
      <c r="JF45" s="432">
        <v>1</v>
      </c>
      <c r="JG45" s="432">
        <v>0.5</v>
      </c>
      <c r="JH45" s="432">
        <v>18</v>
      </c>
      <c r="JI45" s="432">
        <v>1</v>
      </c>
      <c r="JJ45" s="432">
        <v>5.5599999999999997E-2</v>
      </c>
      <c r="JK45" s="432">
        <v>1</v>
      </c>
      <c r="JL45" s="432">
        <v>1</v>
      </c>
      <c r="JM45" s="432">
        <v>1</v>
      </c>
      <c r="JN45" s="432">
        <v>3</v>
      </c>
      <c r="JO45" s="432">
        <v>0.16669999999999999</v>
      </c>
      <c r="JP45" s="432">
        <v>0</v>
      </c>
      <c r="JQ45" s="432">
        <v>0</v>
      </c>
      <c r="JR45" s="432" t="s">
        <v>1359</v>
      </c>
      <c r="JS45" s="432" t="s">
        <v>1360</v>
      </c>
      <c r="JT45" s="432" t="s">
        <v>1340</v>
      </c>
    </row>
    <row r="46" spans="1:280" x14ac:dyDescent="0.45">
      <c r="A46" s="432" t="s">
        <v>51</v>
      </c>
      <c r="B46" s="432" t="s">
        <v>128</v>
      </c>
      <c r="C46" s="432" t="s">
        <v>61</v>
      </c>
      <c r="D46" s="432" t="s">
        <v>62</v>
      </c>
      <c r="E46" s="432">
        <v>948</v>
      </c>
      <c r="F46" s="432">
        <v>210</v>
      </c>
      <c r="G46" s="432">
        <v>0.2215</v>
      </c>
      <c r="H46" s="432">
        <v>217</v>
      </c>
      <c r="I46" s="432">
        <v>938</v>
      </c>
      <c r="J46" s="432">
        <v>0.23130000000000001</v>
      </c>
      <c r="K46" s="432">
        <v>875</v>
      </c>
      <c r="L46" s="432">
        <v>901</v>
      </c>
      <c r="M46" s="432">
        <v>865</v>
      </c>
      <c r="N46" s="432">
        <v>0.92259999999999998</v>
      </c>
      <c r="O46" s="432">
        <v>0.95020000000000004</v>
      </c>
      <c r="P46" s="432">
        <v>0.91239999999999999</v>
      </c>
      <c r="Q46" s="432">
        <v>903</v>
      </c>
      <c r="R46" s="432">
        <v>920</v>
      </c>
      <c r="S46" s="432">
        <v>874</v>
      </c>
      <c r="T46" s="432">
        <v>0.95209999999999995</v>
      </c>
      <c r="U46" s="432">
        <v>0.97009999999999996</v>
      </c>
      <c r="V46" s="432">
        <v>0.92190000000000005</v>
      </c>
      <c r="W46" s="432">
        <v>900</v>
      </c>
      <c r="X46" s="432">
        <v>917</v>
      </c>
      <c r="Y46" s="432">
        <v>868</v>
      </c>
      <c r="Z46" s="432">
        <v>0.94889999999999997</v>
      </c>
      <c r="AA46" s="432">
        <v>0.96630000000000005</v>
      </c>
      <c r="AB46" s="432">
        <v>0.91559999999999997</v>
      </c>
      <c r="AC46" s="432">
        <v>891</v>
      </c>
      <c r="AD46" s="432">
        <v>909</v>
      </c>
      <c r="AE46" s="432">
        <v>862</v>
      </c>
      <c r="AF46" s="432">
        <v>0.93930000000000002</v>
      </c>
      <c r="AG46" s="432">
        <v>0.95799999999999996</v>
      </c>
      <c r="AH46" s="432">
        <v>0.9093</v>
      </c>
      <c r="AI46" s="432">
        <v>785</v>
      </c>
      <c r="AJ46" s="432">
        <v>829</v>
      </c>
      <c r="AK46" s="432">
        <v>775</v>
      </c>
      <c r="AL46" s="432">
        <v>0.82789999999999997</v>
      </c>
      <c r="AM46" s="432">
        <v>0.87409999999999999</v>
      </c>
      <c r="AN46" s="432">
        <v>0.8175</v>
      </c>
      <c r="AO46" s="432">
        <v>898</v>
      </c>
      <c r="AP46" s="432">
        <v>914</v>
      </c>
      <c r="AQ46" s="432">
        <v>866</v>
      </c>
      <c r="AR46" s="432">
        <v>0.94650000000000001</v>
      </c>
      <c r="AS46" s="432">
        <v>0.96409999999999996</v>
      </c>
      <c r="AT46" s="432">
        <v>0.91349999999999998</v>
      </c>
      <c r="AU46" s="432">
        <v>872</v>
      </c>
      <c r="AV46" s="432">
        <v>894</v>
      </c>
      <c r="AW46" s="432">
        <v>824</v>
      </c>
      <c r="AX46" s="432">
        <v>0.9194</v>
      </c>
      <c r="AY46" s="432">
        <v>0.94259999999999999</v>
      </c>
      <c r="AZ46" s="432">
        <v>0.86919999999999997</v>
      </c>
      <c r="BA46" s="432">
        <v>841</v>
      </c>
      <c r="BB46" s="432">
        <v>872</v>
      </c>
      <c r="BC46" s="432">
        <v>843</v>
      </c>
      <c r="BD46" s="432">
        <v>0.88660000000000005</v>
      </c>
      <c r="BE46" s="432">
        <v>0.91910000000000003</v>
      </c>
      <c r="BF46" s="432">
        <v>0.88919999999999999</v>
      </c>
      <c r="BG46" s="432">
        <v>885</v>
      </c>
      <c r="BH46" s="432">
        <v>911</v>
      </c>
      <c r="BI46" s="432">
        <v>860</v>
      </c>
      <c r="BJ46" s="432">
        <v>0.93330000000000002</v>
      </c>
      <c r="BK46" s="432">
        <v>0.96009999999999995</v>
      </c>
      <c r="BL46" s="432">
        <v>0.90720000000000001</v>
      </c>
      <c r="BM46" s="432">
        <v>522</v>
      </c>
      <c r="BN46" s="432">
        <v>617</v>
      </c>
      <c r="BO46" s="432">
        <v>698</v>
      </c>
      <c r="BP46" s="432">
        <v>0.55000000000000004</v>
      </c>
      <c r="BQ46" s="432">
        <v>0.65</v>
      </c>
      <c r="BR46" s="432">
        <v>0.73629999999999995</v>
      </c>
      <c r="BS46" s="432">
        <v>397</v>
      </c>
      <c r="BT46" s="432">
        <v>0.53790000000000004</v>
      </c>
      <c r="BU46" s="432">
        <v>184</v>
      </c>
      <c r="BV46" s="432">
        <v>0.87619999999999998</v>
      </c>
      <c r="BW46" s="432">
        <v>634</v>
      </c>
      <c r="BX46" s="432">
        <v>675</v>
      </c>
      <c r="BY46" s="432">
        <v>581</v>
      </c>
      <c r="BZ46" s="432">
        <v>0.66779999999999995</v>
      </c>
      <c r="CA46" s="432">
        <v>0.71120000000000005</v>
      </c>
      <c r="CB46" s="432">
        <v>0.6129</v>
      </c>
      <c r="CC46" s="432">
        <v>354</v>
      </c>
      <c r="CD46" s="432">
        <v>0.47970000000000002</v>
      </c>
      <c r="CE46" s="432">
        <v>185</v>
      </c>
      <c r="CF46" s="432">
        <v>0.88100000000000001</v>
      </c>
      <c r="CG46" s="432">
        <v>671</v>
      </c>
      <c r="CH46" s="432">
        <v>721</v>
      </c>
      <c r="CI46" s="432">
        <v>539</v>
      </c>
      <c r="CJ46" s="432">
        <v>0.70689999999999997</v>
      </c>
      <c r="CK46" s="432">
        <v>0.75949999999999995</v>
      </c>
      <c r="CL46" s="432">
        <v>0.56859999999999999</v>
      </c>
      <c r="CM46" s="432">
        <v>555</v>
      </c>
      <c r="CN46" s="432">
        <v>597</v>
      </c>
      <c r="CO46" s="432">
        <v>535</v>
      </c>
      <c r="CP46" s="432">
        <v>0.58450000000000002</v>
      </c>
      <c r="CQ46" s="432">
        <v>0.62880000000000003</v>
      </c>
      <c r="CR46" s="432">
        <v>0.56430000000000002</v>
      </c>
      <c r="CS46" s="432">
        <v>140</v>
      </c>
      <c r="CT46" s="432">
        <v>0.18970000000000001</v>
      </c>
      <c r="CU46" s="432">
        <v>132</v>
      </c>
      <c r="CV46" s="432">
        <v>0.62860000000000005</v>
      </c>
      <c r="CW46" s="432">
        <v>275</v>
      </c>
      <c r="CX46" s="432">
        <v>332</v>
      </c>
      <c r="CY46" s="432">
        <v>272</v>
      </c>
      <c r="CZ46" s="432">
        <v>0.28999999999999998</v>
      </c>
      <c r="DA46" s="432">
        <v>0.35</v>
      </c>
      <c r="DB46" s="432">
        <v>0.28689999999999999</v>
      </c>
      <c r="DC46" s="432">
        <v>569</v>
      </c>
      <c r="DD46" s="432">
        <v>664</v>
      </c>
      <c r="DE46" s="432">
        <v>796</v>
      </c>
      <c r="DF46" s="432">
        <v>0.6</v>
      </c>
      <c r="DG46" s="432">
        <v>0.7</v>
      </c>
      <c r="DH46" s="432">
        <v>0.8397</v>
      </c>
      <c r="DI46" s="432">
        <v>260</v>
      </c>
      <c r="DJ46" s="432">
        <v>137</v>
      </c>
      <c r="DK46" s="432">
        <v>150</v>
      </c>
      <c r="DL46" s="432">
        <v>143</v>
      </c>
      <c r="DM46" s="432">
        <v>0.52500000000000002</v>
      </c>
      <c r="DN46" s="432">
        <v>0.57499999999999996</v>
      </c>
      <c r="DO46" s="432">
        <v>0.55000000000000004</v>
      </c>
      <c r="DP46" s="432">
        <v>664</v>
      </c>
      <c r="DQ46" s="432">
        <v>711</v>
      </c>
      <c r="DR46" s="432">
        <v>77</v>
      </c>
      <c r="DS46" s="432">
        <v>0.7</v>
      </c>
      <c r="DT46" s="432">
        <v>0.75</v>
      </c>
      <c r="DU46" s="432">
        <v>8.1199999999999994E-2</v>
      </c>
      <c r="DV46" s="432">
        <v>0</v>
      </c>
      <c r="DW46" s="432">
        <v>3.7499999999999999E-2</v>
      </c>
      <c r="DX46" s="432">
        <v>7.4999999999999997E-2</v>
      </c>
      <c r="DY46" s="432">
        <v>0</v>
      </c>
      <c r="DZ46" s="432">
        <v>28</v>
      </c>
      <c r="EA46" s="432">
        <v>7.4999999999999997E-2</v>
      </c>
      <c r="EB46" s="432">
        <v>0.15</v>
      </c>
      <c r="EC46" s="432">
        <v>2.9499999999999998E-2</v>
      </c>
      <c r="ED46" s="432">
        <v>0</v>
      </c>
      <c r="EE46" s="432">
        <v>0</v>
      </c>
      <c r="EF46" s="432">
        <v>0</v>
      </c>
      <c r="EG46" s="432">
        <v>0</v>
      </c>
      <c r="EH46" s="432">
        <v>19</v>
      </c>
      <c r="EI46" s="432">
        <v>0</v>
      </c>
      <c r="EJ46" s="432">
        <v>5.0000000000000001E-3</v>
      </c>
      <c r="EK46" s="432">
        <v>0.01</v>
      </c>
      <c r="EL46" s="432">
        <v>0</v>
      </c>
      <c r="EM46" s="432">
        <v>41</v>
      </c>
      <c r="EN46" s="432">
        <v>0.05</v>
      </c>
      <c r="EO46" s="432">
        <v>0.15</v>
      </c>
      <c r="EP46" s="432">
        <v>4.3200000000000002E-2</v>
      </c>
      <c r="EQ46" s="432">
        <v>270</v>
      </c>
      <c r="ER46" s="432">
        <v>20</v>
      </c>
      <c r="ES46" s="432">
        <v>7.4099999999999999E-2</v>
      </c>
      <c r="ET46" s="432">
        <v>62</v>
      </c>
      <c r="EU46" s="432">
        <v>5</v>
      </c>
      <c r="EV46" s="432">
        <v>8.0600000000000005E-2</v>
      </c>
      <c r="EW46" s="432">
        <v>0</v>
      </c>
      <c r="EX46" s="432">
        <v>0</v>
      </c>
      <c r="EY46" s="432">
        <v>948</v>
      </c>
      <c r="EZ46" s="432">
        <v>1138</v>
      </c>
      <c r="FA46" s="432">
        <v>843</v>
      </c>
      <c r="FB46" s="432">
        <v>767</v>
      </c>
      <c r="FC46" s="432">
        <v>1</v>
      </c>
      <c r="FD46" s="432">
        <v>1.2</v>
      </c>
      <c r="FE46" s="432">
        <v>0.88919999999999999</v>
      </c>
      <c r="FF46" s="432">
        <v>39</v>
      </c>
      <c r="FG46" s="432">
        <v>58</v>
      </c>
      <c r="FH46" s="432">
        <v>16</v>
      </c>
      <c r="FI46" s="432">
        <v>0.05</v>
      </c>
      <c r="FJ46" s="432">
        <v>7.4999999999999997E-2</v>
      </c>
      <c r="FK46" s="432">
        <v>2.0899999999999998E-2</v>
      </c>
      <c r="FL46" s="432">
        <v>677</v>
      </c>
      <c r="FM46" s="432">
        <v>698</v>
      </c>
      <c r="FN46" s="432">
        <v>663</v>
      </c>
      <c r="FO46" s="432">
        <v>0.88239999999999996</v>
      </c>
      <c r="FP46" s="432">
        <v>0.90959999999999996</v>
      </c>
      <c r="FQ46" s="432">
        <v>0.86439999999999995</v>
      </c>
      <c r="FR46" s="432">
        <v>648</v>
      </c>
      <c r="FS46" s="432">
        <v>675</v>
      </c>
      <c r="FT46" s="432">
        <v>658</v>
      </c>
      <c r="FU46" s="432">
        <v>0.84360000000000002</v>
      </c>
      <c r="FV46" s="432">
        <v>0.87909999999999999</v>
      </c>
      <c r="FW46" s="432">
        <v>0.8579</v>
      </c>
      <c r="FX46" s="432">
        <v>622</v>
      </c>
      <c r="FY46" s="432">
        <v>664</v>
      </c>
      <c r="FZ46" s="432">
        <v>654</v>
      </c>
      <c r="GA46" s="432">
        <v>0.81069999999999998</v>
      </c>
      <c r="GB46" s="432">
        <v>0.86450000000000005</v>
      </c>
      <c r="GC46" s="432">
        <v>0.85270000000000001</v>
      </c>
      <c r="GD46" s="432">
        <v>563</v>
      </c>
      <c r="GE46" s="432">
        <v>629</v>
      </c>
      <c r="GF46" s="432">
        <v>622</v>
      </c>
      <c r="GG46" s="432">
        <v>0.73299999999999998</v>
      </c>
      <c r="GH46" s="432">
        <v>0.81889999999999996</v>
      </c>
      <c r="GI46" s="432">
        <v>0.81100000000000005</v>
      </c>
      <c r="GJ46" s="432">
        <v>576</v>
      </c>
      <c r="GK46" s="432">
        <v>652</v>
      </c>
      <c r="GL46" s="432">
        <v>613</v>
      </c>
      <c r="GM46" s="432">
        <v>0.75</v>
      </c>
      <c r="GN46" s="432">
        <v>0.84970000000000001</v>
      </c>
      <c r="GO46" s="432">
        <v>0.79920000000000002</v>
      </c>
      <c r="GP46" s="432">
        <v>704</v>
      </c>
      <c r="GQ46" s="432">
        <v>722</v>
      </c>
      <c r="GR46" s="432">
        <v>708</v>
      </c>
      <c r="GS46" s="432">
        <v>0.9173</v>
      </c>
      <c r="GT46" s="432">
        <v>0.94010000000000005</v>
      </c>
      <c r="GU46" s="432">
        <v>0.92310000000000003</v>
      </c>
      <c r="GV46" s="432">
        <v>635</v>
      </c>
      <c r="GW46" s="432">
        <v>679</v>
      </c>
      <c r="GX46" s="432">
        <v>648</v>
      </c>
      <c r="GY46" s="432">
        <v>0.82750000000000001</v>
      </c>
      <c r="GZ46" s="432">
        <v>0.88490000000000002</v>
      </c>
      <c r="HA46" s="432">
        <v>0.84489999999999998</v>
      </c>
      <c r="HB46" s="432">
        <v>384</v>
      </c>
      <c r="HC46" s="432">
        <v>461</v>
      </c>
      <c r="HD46" s="432">
        <v>595</v>
      </c>
      <c r="HE46" s="432">
        <v>0.5</v>
      </c>
      <c r="HF46" s="432">
        <v>0.6</v>
      </c>
      <c r="HG46" s="432">
        <v>0.77569999999999995</v>
      </c>
      <c r="HH46" s="432">
        <v>2</v>
      </c>
      <c r="HI46" s="432">
        <v>0.5</v>
      </c>
      <c r="HJ46" s="432">
        <v>2.3999999999999998E-3</v>
      </c>
      <c r="HK46" s="432">
        <v>0</v>
      </c>
      <c r="HL46" s="432"/>
      <c r="HM46" s="432">
        <v>0.9</v>
      </c>
      <c r="HN46" s="432">
        <v>0</v>
      </c>
      <c r="HO46" s="432">
        <v>0</v>
      </c>
      <c r="HP46" s="432">
        <v>0</v>
      </c>
      <c r="HQ46" s="432">
        <v>0</v>
      </c>
      <c r="HR46" s="432">
        <v>0</v>
      </c>
      <c r="HS46" s="432">
        <v>0</v>
      </c>
      <c r="HT46" s="432">
        <v>0</v>
      </c>
      <c r="HU46" s="432">
        <v>0</v>
      </c>
      <c r="HV46" s="432">
        <v>0.9</v>
      </c>
      <c r="HW46" s="432">
        <v>0</v>
      </c>
      <c r="HX46" s="432">
        <v>0</v>
      </c>
      <c r="HY46" s="432">
        <v>0</v>
      </c>
      <c r="HZ46" s="432">
        <v>0.9</v>
      </c>
      <c r="IA46" s="432">
        <v>0</v>
      </c>
      <c r="IB46" s="432">
        <v>0</v>
      </c>
      <c r="IC46" s="432">
        <v>0</v>
      </c>
      <c r="ID46" s="432">
        <v>0</v>
      </c>
      <c r="IE46" s="432">
        <v>0</v>
      </c>
      <c r="IF46" s="432">
        <v>0</v>
      </c>
      <c r="IG46" s="432">
        <v>0</v>
      </c>
      <c r="IH46" s="432">
        <v>0</v>
      </c>
      <c r="II46" s="432">
        <v>0</v>
      </c>
      <c r="IJ46" s="432">
        <v>0</v>
      </c>
      <c r="IK46" s="432">
        <v>0</v>
      </c>
      <c r="IL46" s="432">
        <v>0</v>
      </c>
      <c r="IM46" s="432">
        <v>0</v>
      </c>
      <c r="IN46" s="432">
        <v>0</v>
      </c>
      <c r="IO46" s="432">
        <v>0</v>
      </c>
      <c r="IP46" s="432">
        <v>0</v>
      </c>
      <c r="IQ46" s="432">
        <v>0</v>
      </c>
      <c r="IR46" s="432">
        <v>0</v>
      </c>
      <c r="IS46" s="432">
        <v>0</v>
      </c>
      <c r="IT46" s="432">
        <v>0</v>
      </c>
      <c r="IU46" s="432">
        <v>0</v>
      </c>
      <c r="IV46" s="432">
        <v>0</v>
      </c>
      <c r="IW46" s="432">
        <v>0</v>
      </c>
      <c r="IX46" s="432">
        <v>34</v>
      </c>
      <c r="IY46" s="432">
        <v>0</v>
      </c>
      <c r="IZ46" s="432">
        <v>0</v>
      </c>
      <c r="JA46" s="432">
        <v>0</v>
      </c>
      <c r="JB46" s="432">
        <v>0</v>
      </c>
      <c r="JC46" s="432">
        <v>0</v>
      </c>
      <c r="JD46" s="432">
        <v>1</v>
      </c>
      <c r="JE46" s="432">
        <v>2.9399999999999999E-2</v>
      </c>
      <c r="JF46" s="432">
        <v>0</v>
      </c>
      <c r="JG46" s="432">
        <v>0</v>
      </c>
      <c r="JH46" s="432">
        <v>20</v>
      </c>
      <c r="JI46" s="432">
        <v>0</v>
      </c>
      <c r="JJ46" s="432">
        <v>0</v>
      </c>
      <c r="JK46" s="432">
        <v>0</v>
      </c>
      <c r="JL46" s="432">
        <v>0</v>
      </c>
      <c r="JM46" s="432">
        <v>0</v>
      </c>
      <c r="JN46" s="432">
        <v>1</v>
      </c>
      <c r="JO46" s="432">
        <v>0.05</v>
      </c>
      <c r="JP46" s="432">
        <v>0</v>
      </c>
      <c r="JQ46" s="432">
        <v>0</v>
      </c>
      <c r="JR46" s="432" t="s">
        <v>1359</v>
      </c>
      <c r="JS46" s="432" t="s">
        <v>1360</v>
      </c>
      <c r="JT46" s="432" t="s">
        <v>1340</v>
      </c>
    </row>
    <row r="47" spans="1:280" x14ac:dyDescent="0.45">
      <c r="A47" s="432" t="s">
        <v>51</v>
      </c>
      <c r="B47" s="432" t="s">
        <v>128</v>
      </c>
      <c r="C47" s="432" t="s">
        <v>150</v>
      </c>
      <c r="D47" s="432" t="s">
        <v>151</v>
      </c>
      <c r="E47" s="432">
        <v>1572</v>
      </c>
      <c r="F47" s="432">
        <v>375</v>
      </c>
      <c r="G47" s="432">
        <v>0.23849999999999999</v>
      </c>
      <c r="H47" s="432">
        <v>383</v>
      </c>
      <c r="I47" s="432">
        <v>1561</v>
      </c>
      <c r="J47" s="432">
        <v>0.24540000000000001</v>
      </c>
      <c r="K47" s="432">
        <v>1451</v>
      </c>
      <c r="L47" s="432">
        <v>1494</v>
      </c>
      <c r="M47" s="432">
        <v>1518</v>
      </c>
      <c r="N47" s="432">
        <v>0.92259999999999998</v>
      </c>
      <c r="O47" s="432">
        <v>0.95020000000000004</v>
      </c>
      <c r="P47" s="432">
        <v>0.96560000000000001</v>
      </c>
      <c r="Q47" s="432">
        <v>1497</v>
      </c>
      <c r="R47" s="432">
        <v>1525</v>
      </c>
      <c r="S47" s="432">
        <v>1428</v>
      </c>
      <c r="T47" s="432">
        <v>0.95209999999999995</v>
      </c>
      <c r="U47" s="432">
        <v>0.97009999999999996</v>
      </c>
      <c r="V47" s="432">
        <v>0.90839999999999999</v>
      </c>
      <c r="W47" s="432">
        <v>1492</v>
      </c>
      <c r="X47" s="432">
        <v>1520</v>
      </c>
      <c r="Y47" s="432">
        <v>1434</v>
      </c>
      <c r="Z47" s="432">
        <v>0.94889999999999997</v>
      </c>
      <c r="AA47" s="432">
        <v>0.96630000000000005</v>
      </c>
      <c r="AB47" s="432">
        <v>0.91220000000000001</v>
      </c>
      <c r="AC47" s="432">
        <v>1477</v>
      </c>
      <c r="AD47" s="432">
        <v>1506</v>
      </c>
      <c r="AE47" s="432">
        <v>1390</v>
      </c>
      <c r="AF47" s="432">
        <v>0.93930000000000002</v>
      </c>
      <c r="AG47" s="432">
        <v>0.95799999999999996</v>
      </c>
      <c r="AH47" s="432">
        <v>0.88419999999999999</v>
      </c>
      <c r="AI47" s="432">
        <v>1302</v>
      </c>
      <c r="AJ47" s="432">
        <v>1375</v>
      </c>
      <c r="AK47" s="432">
        <v>1150</v>
      </c>
      <c r="AL47" s="432">
        <v>0.82789999999999997</v>
      </c>
      <c r="AM47" s="432">
        <v>0.87409999999999999</v>
      </c>
      <c r="AN47" s="432">
        <v>0.73160000000000003</v>
      </c>
      <c r="AO47" s="432">
        <v>1488</v>
      </c>
      <c r="AP47" s="432">
        <v>1516</v>
      </c>
      <c r="AQ47" s="432">
        <v>1419</v>
      </c>
      <c r="AR47" s="432">
        <v>0.94650000000000001</v>
      </c>
      <c r="AS47" s="432">
        <v>0.96409999999999996</v>
      </c>
      <c r="AT47" s="432">
        <v>0.90269999999999995</v>
      </c>
      <c r="AU47" s="432">
        <v>1446</v>
      </c>
      <c r="AV47" s="432">
        <v>1482</v>
      </c>
      <c r="AW47" s="432">
        <v>1404</v>
      </c>
      <c r="AX47" s="432">
        <v>0.9194</v>
      </c>
      <c r="AY47" s="432">
        <v>0.94259999999999999</v>
      </c>
      <c r="AZ47" s="432">
        <v>0.8931</v>
      </c>
      <c r="BA47" s="432">
        <v>1394</v>
      </c>
      <c r="BB47" s="432">
        <v>1445</v>
      </c>
      <c r="BC47" s="432">
        <v>1211</v>
      </c>
      <c r="BD47" s="432">
        <v>0.88660000000000005</v>
      </c>
      <c r="BE47" s="432">
        <v>0.91910000000000003</v>
      </c>
      <c r="BF47" s="432">
        <v>0.77039999999999997</v>
      </c>
      <c r="BG47" s="432">
        <v>1468</v>
      </c>
      <c r="BH47" s="432">
        <v>1510</v>
      </c>
      <c r="BI47" s="432">
        <v>1293</v>
      </c>
      <c r="BJ47" s="432">
        <v>0.93330000000000002</v>
      </c>
      <c r="BK47" s="432">
        <v>0.96009999999999995</v>
      </c>
      <c r="BL47" s="432">
        <v>0.82250000000000001</v>
      </c>
      <c r="BM47" s="432">
        <v>865</v>
      </c>
      <c r="BN47" s="432">
        <v>1022</v>
      </c>
      <c r="BO47" s="432">
        <v>979</v>
      </c>
      <c r="BP47" s="432">
        <v>0.55000000000000004</v>
      </c>
      <c r="BQ47" s="432">
        <v>0.65</v>
      </c>
      <c r="BR47" s="432">
        <v>0.62280000000000002</v>
      </c>
      <c r="BS47" s="432">
        <v>670</v>
      </c>
      <c r="BT47" s="432">
        <v>0.55969999999999998</v>
      </c>
      <c r="BU47" s="432">
        <v>311</v>
      </c>
      <c r="BV47" s="432">
        <v>0.82930000000000004</v>
      </c>
      <c r="BW47" s="432">
        <v>1050</v>
      </c>
      <c r="BX47" s="432">
        <v>1119</v>
      </c>
      <c r="BY47" s="432">
        <v>981</v>
      </c>
      <c r="BZ47" s="432">
        <v>0.66779999999999995</v>
      </c>
      <c r="CA47" s="432">
        <v>0.71120000000000005</v>
      </c>
      <c r="CB47" s="432">
        <v>0.624</v>
      </c>
      <c r="CC47" s="432">
        <v>632</v>
      </c>
      <c r="CD47" s="432">
        <v>0.52800000000000002</v>
      </c>
      <c r="CE47" s="432">
        <v>322</v>
      </c>
      <c r="CF47" s="432">
        <v>0.85870000000000002</v>
      </c>
      <c r="CG47" s="432">
        <v>1112</v>
      </c>
      <c r="CH47" s="432">
        <v>1194</v>
      </c>
      <c r="CI47" s="432">
        <v>954</v>
      </c>
      <c r="CJ47" s="432">
        <v>0.70689999999999997</v>
      </c>
      <c r="CK47" s="432">
        <v>0.75949999999999995</v>
      </c>
      <c r="CL47" s="432">
        <v>0.6069</v>
      </c>
      <c r="CM47" s="432">
        <v>919</v>
      </c>
      <c r="CN47" s="432">
        <v>989</v>
      </c>
      <c r="CO47" s="432">
        <v>873</v>
      </c>
      <c r="CP47" s="432">
        <v>0.58450000000000002</v>
      </c>
      <c r="CQ47" s="432">
        <v>0.62880000000000003</v>
      </c>
      <c r="CR47" s="432">
        <v>0.55530000000000002</v>
      </c>
      <c r="CS47" s="432">
        <v>248</v>
      </c>
      <c r="CT47" s="432">
        <v>0.2072</v>
      </c>
      <c r="CU47" s="432">
        <v>211</v>
      </c>
      <c r="CV47" s="432">
        <v>0.56269999999999998</v>
      </c>
      <c r="CW47" s="432">
        <v>456</v>
      </c>
      <c r="CX47" s="432">
        <v>551</v>
      </c>
      <c r="CY47" s="432">
        <v>459</v>
      </c>
      <c r="CZ47" s="432">
        <v>0.28999999999999998</v>
      </c>
      <c r="DA47" s="432">
        <v>0.35</v>
      </c>
      <c r="DB47" s="432">
        <v>0.29199999999999998</v>
      </c>
      <c r="DC47" s="432">
        <v>944</v>
      </c>
      <c r="DD47" s="432">
        <v>1101</v>
      </c>
      <c r="DE47" s="432">
        <v>422</v>
      </c>
      <c r="DF47" s="432">
        <v>0.6</v>
      </c>
      <c r="DG47" s="432">
        <v>0.7</v>
      </c>
      <c r="DH47" s="432">
        <v>0.26840000000000003</v>
      </c>
      <c r="DI47" s="432">
        <v>348</v>
      </c>
      <c r="DJ47" s="432">
        <v>183</v>
      </c>
      <c r="DK47" s="432">
        <v>201</v>
      </c>
      <c r="DL47" s="432">
        <v>191</v>
      </c>
      <c r="DM47" s="432">
        <v>0.52500000000000002</v>
      </c>
      <c r="DN47" s="432">
        <v>0.57499999999999996</v>
      </c>
      <c r="DO47" s="432">
        <v>0.54890000000000005</v>
      </c>
      <c r="DP47" s="432">
        <v>1101</v>
      </c>
      <c r="DQ47" s="432">
        <v>1179</v>
      </c>
      <c r="DR47" s="432">
        <v>57</v>
      </c>
      <c r="DS47" s="432">
        <v>0.7</v>
      </c>
      <c r="DT47" s="432">
        <v>0.75</v>
      </c>
      <c r="DU47" s="432">
        <v>3.6299999999999999E-2</v>
      </c>
      <c r="DV47" s="432">
        <v>0</v>
      </c>
      <c r="DW47" s="432">
        <v>3.7499999999999999E-2</v>
      </c>
      <c r="DX47" s="432">
        <v>7.4999999999999997E-2</v>
      </c>
      <c r="DY47" s="432">
        <v>0</v>
      </c>
      <c r="DZ47" s="432">
        <v>57</v>
      </c>
      <c r="EA47" s="432">
        <v>7.4999999999999997E-2</v>
      </c>
      <c r="EB47" s="432">
        <v>0.15</v>
      </c>
      <c r="EC47" s="432">
        <v>3.6900000000000002E-2</v>
      </c>
      <c r="ED47" s="432">
        <v>0</v>
      </c>
      <c r="EE47" s="432">
        <v>0</v>
      </c>
      <c r="EF47" s="432">
        <v>0</v>
      </c>
      <c r="EG47" s="432">
        <v>0</v>
      </c>
      <c r="EH47" s="432">
        <v>146</v>
      </c>
      <c r="EI47" s="432">
        <v>0</v>
      </c>
      <c r="EJ47" s="432">
        <v>5.0000000000000001E-3</v>
      </c>
      <c r="EK47" s="432">
        <v>0.01</v>
      </c>
      <c r="EL47" s="432">
        <v>0</v>
      </c>
      <c r="EM47" s="432">
        <v>135</v>
      </c>
      <c r="EN47" s="432">
        <v>0.05</v>
      </c>
      <c r="EO47" s="432">
        <v>0.15</v>
      </c>
      <c r="EP47" s="432">
        <v>8.5900000000000004E-2</v>
      </c>
      <c r="EQ47" s="432">
        <v>432</v>
      </c>
      <c r="ER47" s="432">
        <v>58</v>
      </c>
      <c r="ES47" s="432">
        <v>0.1343</v>
      </c>
      <c r="ET47" s="432">
        <v>76</v>
      </c>
      <c r="EU47" s="432">
        <v>11</v>
      </c>
      <c r="EV47" s="432">
        <v>0.1447</v>
      </c>
      <c r="EW47" s="432">
        <v>0</v>
      </c>
      <c r="EX47" s="432">
        <v>0</v>
      </c>
      <c r="EY47" s="432">
        <v>1525</v>
      </c>
      <c r="EZ47" s="432">
        <v>1840</v>
      </c>
      <c r="FA47" s="432">
        <v>1616</v>
      </c>
      <c r="FB47" s="432">
        <v>1449</v>
      </c>
      <c r="FC47" s="432">
        <v>0.97</v>
      </c>
      <c r="FD47" s="432">
        <v>1.17</v>
      </c>
      <c r="FE47" s="432">
        <v>1.028</v>
      </c>
      <c r="FF47" s="432">
        <v>73</v>
      </c>
      <c r="FG47" s="432">
        <v>109</v>
      </c>
      <c r="FH47" s="432">
        <v>42</v>
      </c>
      <c r="FI47" s="432">
        <v>0.05</v>
      </c>
      <c r="FJ47" s="432">
        <v>7.4999999999999997E-2</v>
      </c>
      <c r="FK47" s="432">
        <v>2.9000000000000001E-2</v>
      </c>
      <c r="FL47" s="432">
        <v>1279</v>
      </c>
      <c r="FM47" s="432">
        <v>1319</v>
      </c>
      <c r="FN47" s="432">
        <v>1244</v>
      </c>
      <c r="FO47" s="432">
        <v>0.88239999999999996</v>
      </c>
      <c r="FP47" s="432">
        <v>0.90959999999999996</v>
      </c>
      <c r="FQ47" s="432">
        <v>0.85850000000000004</v>
      </c>
      <c r="FR47" s="432">
        <v>1223</v>
      </c>
      <c r="FS47" s="432">
        <v>1274</v>
      </c>
      <c r="FT47" s="432">
        <v>1188</v>
      </c>
      <c r="FU47" s="432">
        <v>0.84360000000000002</v>
      </c>
      <c r="FV47" s="432">
        <v>0.87909999999999999</v>
      </c>
      <c r="FW47" s="432">
        <v>0.81989999999999996</v>
      </c>
      <c r="FX47" s="432">
        <v>1175</v>
      </c>
      <c r="FY47" s="432">
        <v>1253</v>
      </c>
      <c r="FZ47" s="432">
        <v>952</v>
      </c>
      <c r="GA47" s="432">
        <v>0.81069999999999998</v>
      </c>
      <c r="GB47" s="432">
        <v>0.86450000000000005</v>
      </c>
      <c r="GC47" s="432">
        <v>0.65700000000000003</v>
      </c>
      <c r="GD47" s="432">
        <v>1063</v>
      </c>
      <c r="GE47" s="432">
        <v>1187</v>
      </c>
      <c r="GF47" s="432">
        <v>641</v>
      </c>
      <c r="GG47" s="432">
        <v>0.73299999999999998</v>
      </c>
      <c r="GH47" s="432">
        <v>0.81889999999999996</v>
      </c>
      <c r="GI47" s="432">
        <v>0.44240000000000002</v>
      </c>
      <c r="GJ47" s="432">
        <v>1087</v>
      </c>
      <c r="GK47" s="432">
        <v>1232</v>
      </c>
      <c r="GL47" s="432">
        <v>747</v>
      </c>
      <c r="GM47" s="432">
        <v>0.75</v>
      </c>
      <c r="GN47" s="432">
        <v>0.84970000000000001</v>
      </c>
      <c r="GO47" s="432">
        <v>0.51549999999999996</v>
      </c>
      <c r="GP47" s="432">
        <v>1330</v>
      </c>
      <c r="GQ47" s="432">
        <v>1363</v>
      </c>
      <c r="GR47" s="432">
        <v>1343</v>
      </c>
      <c r="GS47" s="432">
        <v>0.9173</v>
      </c>
      <c r="GT47" s="432">
        <v>0.94010000000000005</v>
      </c>
      <c r="GU47" s="432">
        <v>0.92679999999999996</v>
      </c>
      <c r="GV47" s="432">
        <v>1200</v>
      </c>
      <c r="GW47" s="432">
        <v>1283</v>
      </c>
      <c r="GX47" s="432">
        <v>883</v>
      </c>
      <c r="GY47" s="432">
        <v>0.82750000000000001</v>
      </c>
      <c r="GZ47" s="432">
        <v>0.88490000000000002</v>
      </c>
      <c r="HA47" s="432">
        <v>0.60940000000000005</v>
      </c>
      <c r="HB47" s="432">
        <v>725</v>
      </c>
      <c r="HC47" s="432">
        <v>870</v>
      </c>
      <c r="HD47" s="432">
        <v>462</v>
      </c>
      <c r="HE47" s="432">
        <v>0.5</v>
      </c>
      <c r="HF47" s="432">
        <v>0.6</v>
      </c>
      <c r="HG47" s="432">
        <v>0.31879999999999997</v>
      </c>
      <c r="HH47" s="432">
        <v>0</v>
      </c>
      <c r="HI47" s="432">
        <v>0.5</v>
      </c>
      <c r="HJ47" s="432">
        <v>0</v>
      </c>
      <c r="HK47" s="432">
        <v>0</v>
      </c>
      <c r="HL47" s="432"/>
      <c r="HM47" s="432">
        <v>0.9</v>
      </c>
      <c r="HN47" s="432">
        <v>0</v>
      </c>
      <c r="HO47" s="432">
        <v>0</v>
      </c>
      <c r="HP47" s="432">
        <v>0</v>
      </c>
      <c r="HQ47" s="432">
        <v>0</v>
      </c>
      <c r="HR47" s="432">
        <v>0</v>
      </c>
      <c r="HS47" s="432">
        <v>0</v>
      </c>
      <c r="HT47" s="432">
        <v>0</v>
      </c>
      <c r="HU47" s="432">
        <v>0</v>
      </c>
      <c r="HV47" s="432">
        <v>0.9</v>
      </c>
      <c r="HW47" s="432">
        <v>1</v>
      </c>
      <c r="HX47" s="432">
        <v>0</v>
      </c>
      <c r="HY47" s="432">
        <v>0</v>
      </c>
      <c r="HZ47" s="432">
        <v>0.9</v>
      </c>
      <c r="IA47" s="432">
        <v>0</v>
      </c>
      <c r="IB47" s="432">
        <v>0</v>
      </c>
      <c r="IC47" s="432">
        <v>0</v>
      </c>
      <c r="ID47" s="432">
        <v>0</v>
      </c>
      <c r="IE47" s="432">
        <v>0</v>
      </c>
      <c r="IF47" s="432">
        <v>0</v>
      </c>
      <c r="IG47" s="432">
        <v>0</v>
      </c>
      <c r="IH47" s="432">
        <v>0</v>
      </c>
      <c r="II47" s="432">
        <v>0</v>
      </c>
      <c r="IJ47" s="432">
        <v>0</v>
      </c>
      <c r="IK47" s="432">
        <v>0</v>
      </c>
      <c r="IL47" s="432">
        <v>0</v>
      </c>
      <c r="IM47" s="432">
        <v>0</v>
      </c>
      <c r="IN47" s="432">
        <v>0</v>
      </c>
      <c r="IO47" s="432">
        <v>0</v>
      </c>
      <c r="IP47" s="432">
        <v>0</v>
      </c>
      <c r="IQ47" s="432">
        <v>0</v>
      </c>
      <c r="IR47" s="432">
        <v>0</v>
      </c>
      <c r="IS47" s="432">
        <v>0</v>
      </c>
      <c r="IT47" s="432">
        <v>0</v>
      </c>
      <c r="IU47" s="432">
        <v>0</v>
      </c>
      <c r="IV47" s="432">
        <v>0</v>
      </c>
      <c r="IW47" s="432">
        <v>0</v>
      </c>
      <c r="IX47" s="432">
        <v>51</v>
      </c>
      <c r="IY47" s="432">
        <v>0</v>
      </c>
      <c r="IZ47" s="432">
        <v>0</v>
      </c>
      <c r="JA47" s="432">
        <v>0</v>
      </c>
      <c r="JB47" s="432">
        <v>0</v>
      </c>
      <c r="JC47" s="432">
        <v>0</v>
      </c>
      <c r="JD47" s="432">
        <v>0</v>
      </c>
      <c r="JE47" s="432">
        <v>0</v>
      </c>
      <c r="JF47" s="432">
        <v>0</v>
      </c>
      <c r="JG47" s="432">
        <v>0</v>
      </c>
      <c r="JH47" s="432">
        <v>25</v>
      </c>
      <c r="JI47" s="432">
        <v>0</v>
      </c>
      <c r="JJ47" s="432">
        <v>0</v>
      </c>
      <c r="JK47" s="432">
        <v>0</v>
      </c>
      <c r="JL47" s="432">
        <v>0</v>
      </c>
      <c r="JM47" s="432">
        <v>0</v>
      </c>
      <c r="JN47" s="432">
        <v>3</v>
      </c>
      <c r="JO47" s="432">
        <v>0.12</v>
      </c>
      <c r="JP47" s="432">
        <v>0</v>
      </c>
      <c r="JQ47" s="432">
        <v>0</v>
      </c>
      <c r="JR47" s="432" t="s">
        <v>1359</v>
      </c>
      <c r="JS47" s="432" t="s">
        <v>1360</v>
      </c>
      <c r="JT47" s="432" t="s">
        <v>1340</v>
      </c>
    </row>
    <row r="48" spans="1:280" x14ac:dyDescent="0.45">
      <c r="A48" s="432" t="s">
        <v>51</v>
      </c>
      <c r="B48" s="432" t="s">
        <v>128</v>
      </c>
      <c r="C48" s="432" t="s">
        <v>139</v>
      </c>
      <c r="D48" s="432" t="s">
        <v>140</v>
      </c>
      <c r="E48" s="432">
        <v>847</v>
      </c>
      <c r="F48" s="432">
        <v>37</v>
      </c>
      <c r="G48" s="432">
        <v>4.3700000000000003E-2</v>
      </c>
      <c r="H48" s="432">
        <v>37</v>
      </c>
      <c r="I48" s="432">
        <v>870</v>
      </c>
      <c r="J48" s="432">
        <v>4.2500000000000003E-2</v>
      </c>
      <c r="K48" s="432">
        <v>782</v>
      </c>
      <c r="L48" s="432">
        <v>805</v>
      </c>
      <c r="M48" s="432">
        <v>782</v>
      </c>
      <c r="N48" s="432">
        <v>0.92259999999999998</v>
      </c>
      <c r="O48" s="432">
        <v>0.95020000000000004</v>
      </c>
      <c r="P48" s="432">
        <v>0.92330000000000001</v>
      </c>
      <c r="Q48" s="432">
        <v>807</v>
      </c>
      <c r="R48" s="432">
        <v>822</v>
      </c>
      <c r="S48" s="432">
        <v>799</v>
      </c>
      <c r="T48" s="432">
        <v>0.95209999999999995</v>
      </c>
      <c r="U48" s="432">
        <v>0.97009999999999996</v>
      </c>
      <c r="V48" s="432">
        <v>0.94330000000000003</v>
      </c>
      <c r="W48" s="432">
        <v>804</v>
      </c>
      <c r="X48" s="432">
        <v>819</v>
      </c>
      <c r="Y48" s="432">
        <v>789</v>
      </c>
      <c r="Z48" s="432">
        <v>0.94889999999999997</v>
      </c>
      <c r="AA48" s="432">
        <v>0.96630000000000005</v>
      </c>
      <c r="AB48" s="432">
        <v>0.93149999999999999</v>
      </c>
      <c r="AC48" s="432">
        <v>796</v>
      </c>
      <c r="AD48" s="432">
        <v>812</v>
      </c>
      <c r="AE48" s="432">
        <v>794</v>
      </c>
      <c r="AF48" s="432">
        <v>0.93930000000000002</v>
      </c>
      <c r="AG48" s="432">
        <v>0.95799999999999996</v>
      </c>
      <c r="AH48" s="432">
        <v>0.93740000000000001</v>
      </c>
      <c r="AI48" s="432">
        <v>702</v>
      </c>
      <c r="AJ48" s="432">
        <v>741</v>
      </c>
      <c r="AK48" s="432">
        <v>743</v>
      </c>
      <c r="AL48" s="432">
        <v>0.82789999999999997</v>
      </c>
      <c r="AM48" s="432">
        <v>0.87409999999999999</v>
      </c>
      <c r="AN48" s="432">
        <v>0.87719999999999998</v>
      </c>
      <c r="AO48" s="432">
        <v>802</v>
      </c>
      <c r="AP48" s="432">
        <v>817</v>
      </c>
      <c r="AQ48" s="432">
        <v>800</v>
      </c>
      <c r="AR48" s="432">
        <v>0.94650000000000001</v>
      </c>
      <c r="AS48" s="432">
        <v>0.96409999999999996</v>
      </c>
      <c r="AT48" s="432">
        <v>0.94450000000000001</v>
      </c>
      <c r="AU48" s="432">
        <v>779</v>
      </c>
      <c r="AV48" s="432">
        <v>799</v>
      </c>
      <c r="AW48" s="432">
        <v>725</v>
      </c>
      <c r="AX48" s="432">
        <v>0.9194</v>
      </c>
      <c r="AY48" s="432">
        <v>0.94259999999999999</v>
      </c>
      <c r="AZ48" s="432">
        <v>0.85599999999999998</v>
      </c>
      <c r="BA48" s="432">
        <v>751</v>
      </c>
      <c r="BB48" s="432">
        <v>779</v>
      </c>
      <c r="BC48" s="432">
        <v>753</v>
      </c>
      <c r="BD48" s="432">
        <v>0.88660000000000005</v>
      </c>
      <c r="BE48" s="432">
        <v>0.91910000000000003</v>
      </c>
      <c r="BF48" s="432">
        <v>0.88900000000000001</v>
      </c>
      <c r="BG48" s="432">
        <v>791</v>
      </c>
      <c r="BH48" s="432">
        <v>814</v>
      </c>
      <c r="BI48" s="432">
        <v>781</v>
      </c>
      <c r="BJ48" s="432">
        <v>0.93330000000000002</v>
      </c>
      <c r="BK48" s="432">
        <v>0.96009999999999995</v>
      </c>
      <c r="BL48" s="432">
        <v>0.92210000000000003</v>
      </c>
      <c r="BM48" s="432">
        <v>466</v>
      </c>
      <c r="BN48" s="432">
        <v>551</v>
      </c>
      <c r="BO48" s="432">
        <v>648</v>
      </c>
      <c r="BP48" s="432">
        <v>0.55000000000000004</v>
      </c>
      <c r="BQ48" s="432">
        <v>0.65</v>
      </c>
      <c r="BR48" s="432">
        <v>0.7651</v>
      </c>
      <c r="BS48" s="432">
        <v>429</v>
      </c>
      <c r="BT48" s="432">
        <v>0.52959999999999996</v>
      </c>
      <c r="BU48" s="432">
        <v>32</v>
      </c>
      <c r="BV48" s="432">
        <v>0.8649</v>
      </c>
      <c r="BW48" s="432">
        <v>566</v>
      </c>
      <c r="BX48" s="432">
        <v>603</v>
      </c>
      <c r="BY48" s="432">
        <v>461</v>
      </c>
      <c r="BZ48" s="432">
        <v>0.66779999999999995</v>
      </c>
      <c r="CA48" s="432">
        <v>0.71120000000000005</v>
      </c>
      <c r="CB48" s="432">
        <v>0.54430000000000001</v>
      </c>
      <c r="CC48" s="432">
        <v>510</v>
      </c>
      <c r="CD48" s="432">
        <v>0.62960000000000005</v>
      </c>
      <c r="CE48" s="432">
        <v>32</v>
      </c>
      <c r="CF48" s="432">
        <v>0.8649</v>
      </c>
      <c r="CG48" s="432">
        <v>599</v>
      </c>
      <c r="CH48" s="432">
        <v>644</v>
      </c>
      <c r="CI48" s="432">
        <v>542</v>
      </c>
      <c r="CJ48" s="432">
        <v>0.70689999999999997</v>
      </c>
      <c r="CK48" s="432">
        <v>0.75949999999999995</v>
      </c>
      <c r="CL48" s="432">
        <v>0.63990000000000002</v>
      </c>
      <c r="CM48" s="432">
        <v>496</v>
      </c>
      <c r="CN48" s="432">
        <v>533</v>
      </c>
      <c r="CO48" s="432">
        <v>369</v>
      </c>
      <c r="CP48" s="432">
        <v>0.58450000000000002</v>
      </c>
      <c r="CQ48" s="432">
        <v>0.62880000000000003</v>
      </c>
      <c r="CR48" s="432">
        <v>0.43569999999999998</v>
      </c>
      <c r="CS48" s="432">
        <v>163</v>
      </c>
      <c r="CT48" s="432">
        <v>0.20119999999999999</v>
      </c>
      <c r="CU48" s="432">
        <v>24</v>
      </c>
      <c r="CV48" s="432">
        <v>0.64859999999999995</v>
      </c>
      <c r="CW48" s="432">
        <v>246</v>
      </c>
      <c r="CX48" s="432">
        <v>297</v>
      </c>
      <c r="CY48" s="432">
        <v>187</v>
      </c>
      <c r="CZ48" s="432">
        <v>0.28999999999999998</v>
      </c>
      <c r="DA48" s="432">
        <v>0.35</v>
      </c>
      <c r="DB48" s="432">
        <v>0.2208</v>
      </c>
      <c r="DC48" s="432">
        <v>509</v>
      </c>
      <c r="DD48" s="432">
        <v>593</v>
      </c>
      <c r="DE48" s="432">
        <v>28</v>
      </c>
      <c r="DF48" s="432">
        <v>0.6</v>
      </c>
      <c r="DG48" s="432">
        <v>0.7</v>
      </c>
      <c r="DH48" s="432">
        <v>3.3099999999999997E-2</v>
      </c>
      <c r="DI48" s="432">
        <v>421</v>
      </c>
      <c r="DJ48" s="432">
        <v>222</v>
      </c>
      <c r="DK48" s="432">
        <v>243</v>
      </c>
      <c r="DL48" s="432">
        <v>190</v>
      </c>
      <c r="DM48" s="432">
        <v>0.52500000000000002</v>
      </c>
      <c r="DN48" s="432">
        <v>0.57499999999999996</v>
      </c>
      <c r="DO48" s="432">
        <v>0.45129999999999998</v>
      </c>
      <c r="DP48" s="432">
        <v>593</v>
      </c>
      <c r="DQ48" s="432">
        <v>636</v>
      </c>
      <c r="DR48" s="432">
        <v>13</v>
      </c>
      <c r="DS48" s="432">
        <v>0.7</v>
      </c>
      <c r="DT48" s="432">
        <v>0.75</v>
      </c>
      <c r="DU48" s="432">
        <v>1.5299999999999999E-2</v>
      </c>
      <c r="DV48" s="432">
        <v>0</v>
      </c>
      <c r="DW48" s="432">
        <v>3.7499999999999999E-2</v>
      </c>
      <c r="DX48" s="432">
        <v>7.4999999999999997E-2</v>
      </c>
      <c r="DY48" s="432">
        <v>0</v>
      </c>
      <c r="DZ48" s="432">
        <v>4</v>
      </c>
      <c r="EA48" s="432">
        <v>7.4999999999999997E-2</v>
      </c>
      <c r="EB48" s="432">
        <v>0.15</v>
      </c>
      <c r="EC48" s="432">
        <v>7.1000000000000004E-3</v>
      </c>
      <c r="ED48" s="432">
        <v>0</v>
      </c>
      <c r="EE48" s="432">
        <v>0</v>
      </c>
      <c r="EF48" s="432">
        <v>0</v>
      </c>
      <c r="EG48" s="432">
        <v>0</v>
      </c>
      <c r="EH48" s="432">
        <v>192</v>
      </c>
      <c r="EI48" s="432">
        <v>0</v>
      </c>
      <c r="EJ48" s="432">
        <v>5.0000000000000001E-3</v>
      </c>
      <c r="EK48" s="432">
        <v>0.01</v>
      </c>
      <c r="EL48" s="432">
        <v>0</v>
      </c>
      <c r="EM48" s="432">
        <v>154</v>
      </c>
      <c r="EN48" s="432">
        <v>0.05</v>
      </c>
      <c r="EO48" s="432">
        <v>0.15</v>
      </c>
      <c r="EP48" s="432">
        <v>0.18179999999999999</v>
      </c>
      <c r="EQ48" s="432">
        <v>251</v>
      </c>
      <c r="ER48" s="432">
        <v>13</v>
      </c>
      <c r="ES48" s="432">
        <v>5.1799999999999999E-2</v>
      </c>
      <c r="ET48" s="432">
        <v>97</v>
      </c>
      <c r="EU48" s="432">
        <v>12</v>
      </c>
      <c r="EV48" s="432">
        <v>0.1237</v>
      </c>
      <c r="EW48" s="432">
        <v>4</v>
      </c>
      <c r="EX48" s="432">
        <v>4.7000000000000002E-3</v>
      </c>
      <c r="EY48" s="432">
        <v>831</v>
      </c>
      <c r="EZ48" s="432">
        <v>1000</v>
      </c>
      <c r="FA48" s="432">
        <v>1812</v>
      </c>
      <c r="FB48" s="432">
        <v>1894</v>
      </c>
      <c r="FC48" s="432">
        <v>0.98</v>
      </c>
      <c r="FD48" s="432">
        <v>1.18</v>
      </c>
      <c r="FE48" s="432">
        <v>2.1393</v>
      </c>
      <c r="FF48" s="432">
        <v>95</v>
      </c>
      <c r="FG48" s="432">
        <v>143</v>
      </c>
      <c r="FH48" s="432">
        <v>9</v>
      </c>
      <c r="FI48" s="432">
        <v>0.05</v>
      </c>
      <c r="FJ48" s="432">
        <v>7.4999999999999997E-2</v>
      </c>
      <c r="FK48" s="432">
        <v>4.7999999999999996E-3</v>
      </c>
      <c r="FL48" s="432">
        <v>1672</v>
      </c>
      <c r="FM48" s="432">
        <v>1723</v>
      </c>
      <c r="FN48" s="432">
        <v>1520</v>
      </c>
      <c r="FO48" s="432">
        <v>0.88239999999999996</v>
      </c>
      <c r="FP48" s="432">
        <v>0.90959999999999996</v>
      </c>
      <c r="FQ48" s="432">
        <v>0.80249999999999999</v>
      </c>
      <c r="FR48" s="432">
        <v>1598</v>
      </c>
      <c r="FS48" s="432">
        <v>1666</v>
      </c>
      <c r="FT48" s="432">
        <v>1040</v>
      </c>
      <c r="FU48" s="432">
        <v>0.84360000000000002</v>
      </c>
      <c r="FV48" s="432">
        <v>0.87909999999999999</v>
      </c>
      <c r="FW48" s="432">
        <v>0.54910000000000003</v>
      </c>
      <c r="FX48" s="432">
        <v>1536</v>
      </c>
      <c r="FY48" s="432">
        <v>1638</v>
      </c>
      <c r="FZ48" s="432">
        <v>775</v>
      </c>
      <c r="GA48" s="432">
        <v>0.81069999999999998</v>
      </c>
      <c r="GB48" s="432">
        <v>0.86450000000000005</v>
      </c>
      <c r="GC48" s="432">
        <v>0.40920000000000001</v>
      </c>
      <c r="GD48" s="432">
        <v>1389</v>
      </c>
      <c r="GE48" s="432">
        <v>1551</v>
      </c>
      <c r="GF48" s="432">
        <v>455</v>
      </c>
      <c r="GG48" s="432">
        <v>0.73299999999999998</v>
      </c>
      <c r="GH48" s="432">
        <v>0.81889999999999996</v>
      </c>
      <c r="GI48" s="432">
        <v>0.2402</v>
      </c>
      <c r="GJ48" s="432">
        <v>1421</v>
      </c>
      <c r="GK48" s="432">
        <v>1610</v>
      </c>
      <c r="GL48" s="432">
        <v>139</v>
      </c>
      <c r="GM48" s="432">
        <v>0.75</v>
      </c>
      <c r="GN48" s="432">
        <v>0.84970000000000001</v>
      </c>
      <c r="GO48" s="432">
        <v>7.3400000000000007E-2</v>
      </c>
      <c r="GP48" s="432">
        <v>1738</v>
      </c>
      <c r="GQ48" s="432">
        <v>1781</v>
      </c>
      <c r="GR48" s="432">
        <v>1370</v>
      </c>
      <c r="GS48" s="432">
        <v>0.9173</v>
      </c>
      <c r="GT48" s="432">
        <v>0.94010000000000005</v>
      </c>
      <c r="GU48" s="432">
        <v>0.72330000000000005</v>
      </c>
      <c r="GV48" s="432">
        <v>1568</v>
      </c>
      <c r="GW48" s="432">
        <v>1677</v>
      </c>
      <c r="GX48" s="432">
        <v>830</v>
      </c>
      <c r="GY48" s="432">
        <v>0.82750000000000001</v>
      </c>
      <c r="GZ48" s="432">
        <v>0.88490000000000002</v>
      </c>
      <c r="HA48" s="432">
        <v>0.43819999999999998</v>
      </c>
      <c r="HB48" s="432">
        <v>947</v>
      </c>
      <c r="HC48" s="432">
        <v>1137</v>
      </c>
      <c r="HD48" s="432">
        <v>109</v>
      </c>
      <c r="HE48" s="432">
        <v>0.5</v>
      </c>
      <c r="HF48" s="432">
        <v>0.6</v>
      </c>
      <c r="HG48" s="432">
        <v>5.7599999999999998E-2</v>
      </c>
      <c r="HH48" s="432">
        <v>3</v>
      </c>
      <c r="HI48" s="432">
        <v>0.5</v>
      </c>
      <c r="HJ48" s="432">
        <v>1.6999999999999999E-3</v>
      </c>
      <c r="HK48" s="432">
        <v>0</v>
      </c>
      <c r="HL48" s="432"/>
      <c r="HM48" s="432">
        <v>0.9</v>
      </c>
      <c r="HN48" s="432">
        <v>0</v>
      </c>
      <c r="HO48" s="432">
        <v>0</v>
      </c>
      <c r="HP48" s="432">
        <v>0</v>
      </c>
      <c r="HQ48" s="432">
        <v>0</v>
      </c>
      <c r="HR48" s="432">
        <v>0</v>
      </c>
      <c r="HS48" s="432">
        <v>0</v>
      </c>
      <c r="HT48" s="432">
        <v>0</v>
      </c>
      <c r="HU48" s="432">
        <v>0</v>
      </c>
      <c r="HV48" s="432">
        <v>0.9</v>
      </c>
      <c r="HW48" s="432">
        <v>0</v>
      </c>
      <c r="HX48" s="432">
        <v>0</v>
      </c>
      <c r="HY48" s="432">
        <v>0</v>
      </c>
      <c r="HZ48" s="432">
        <v>0.9</v>
      </c>
      <c r="IA48" s="432">
        <v>0</v>
      </c>
      <c r="IB48" s="432">
        <v>0</v>
      </c>
      <c r="IC48" s="432">
        <v>0</v>
      </c>
      <c r="ID48" s="432">
        <v>0</v>
      </c>
      <c r="IE48" s="432">
        <v>1</v>
      </c>
      <c r="IF48" s="432">
        <v>0</v>
      </c>
      <c r="IG48" s="432">
        <v>0</v>
      </c>
      <c r="IH48" s="432">
        <v>0</v>
      </c>
      <c r="II48" s="432">
        <v>0</v>
      </c>
      <c r="IJ48" s="432">
        <v>0</v>
      </c>
      <c r="IK48" s="432">
        <v>0</v>
      </c>
      <c r="IL48" s="432">
        <v>0</v>
      </c>
      <c r="IM48" s="432">
        <v>1</v>
      </c>
      <c r="IN48" s="432">
        <v>0</v>
      </c>
      <c r="IO48" s="432">
        <v>0</v>
      </c>
      <c r="IP48" s="432">
        <v>0</v>
      </c>
      <c r="IQ48" s="432">
        <v>0</v>
      </c>
      <c r="IR48" s="432">
        <v>0</v>
      </c>
      <c r="IS48" s="432">
        <v>0</v>
      </c>
      <c r="IT48" s="432">
        <v>0</v>
      </c>
      <c r="IU48" s="432">
        <v>0</v>
      </c>
      <c r="IV48" s="432">
        <v>0</v>
      </c>
      <c r="IW48" s="432">
        <v>0</v>
      </c>
      <c r="IX48" s="432">
        <v>77</v>
      </c>
      <c r="IY48" s="432">
        <v>3</v>
      </c>
      <c r="IZ48" s="432">
        <v>3.9E-2</v>
      </c>
      <c r="JA48" s="432">
        <v>0</v>
      </c>
      <c r="JB48" s="432">
        <v>0</v>
      </c>
      <c r="JC48" s="432">
        <v>0</v>
      </c>
      <c r="JD48" s="432">
        <v>7</v>
      </c>
      <c r="JE48" s="432">
        <v>9.0899999999999995E-2</v>
      </c>
      <c r="JF48" s="432">
        <v>0</v>
      </c>
      <c r="JG48" s="432">
        <v>0</v>
      </c>
      <c r="JH48" s="432">
        <v>43</v>
      </c>
      <c r="JI48" s="432">
        <v>0</v>
      </c>
      <c r="JJ48" s="432">
        <v>0</v>
      </c>
      <c r="JK48" s="432">
        <v>0</v>
      </c>
      <c r="JL48" s="432">
        <v>0</v>
      </c>
      <c r="JM48" s="432">
        <v>0</v>
      </c>
      <c r="JN48" s="432">
        <v>3</v>
      </c>
      <c r="JO48" s="432">
        <v>6.9800000000000001E-2</v>
      </c>
      <c r="JP48" s="432">
        <v>0</v>
      </c>
      <c r="JQ48" s="432">
        <v>0</v>
      </c>
      <c r="JR48" s="432" t="s">
        <v>1359</v>
      </c>
      <c r="JS48" s="432" t="s">
        <v>1360</v>
      </c>
      <c r="JT48" s="432" t="s">
        <v>1340</v>
      </c>
    </row>
    <row r="49" spans="1:280" x14ac:dyDescent="0.45">
      <c r="A49" s="432" t="s">
        <v>51</v>
      </c>
      <c r="B49" s="432" t="s">
        <v>141</v>
      </c>
      <c r="C49" s="432" t="s">
        <v>142</v>
      </c>
      <c r="D49" s="432" t="s">
        <v>143</v>
      </c>
      <c r="E49" s="432">
        <v>348</v>
      </c>
      <c r="F49" s="432">
        <v>5</v>
      </c>
      <c r="G49" s="432">
        <v>1.44E-2</v>
      </c>
      <c r="H49" s="432">
        <v>5</v>
      </c>
      <c r="I49" s="432">
        <v>343</v>
      </c>
      <c r="J49" s="432">
        <v>1.46E-2</v>
      </c>
      <c r="K49" s="432">
        <v>322</v>
      </c>
      <c r="L49" s="432">
        <v>331</v>
      </c>
      <c r="M49" s="432">
        <v>274</v>
      </c>
      <c r="N49" s="432">
        <v>0.92259999999999998</v>
      </c>
      <c r="O49" s="432">
        <v>0.95020000000000004</v>
      </c>
      <c r="P49" s="432">
        <v>0.78739999999999999</v>
      </c>
      <c r="Q49" s="432">
        <v>332</v>
      </c>
      <c r="R49" s="432">
        <v>338</v>
      </c>
      <c r="S49" s="432">
        <v>303</v>
      </c>
      <c r="T49" s="432">
        <v>0.95209999999999995</v>
      </c>
      <c r="U49" s="432">
        <v>0.97009999999999996</v>
      </c>
      <c r="V49" s="432">
        <v>0.87070000000000003</v>
      </c>
      <c r="W49" s="432">
        <v>331</v>
      </c>
      <c r="X49" s="432">
        <v>337</v>
      </c>
      <c r="Y49" s="432">
        <v>291</v>
      </c>
      <c r="Z49" s="432">
        <v>0.94889999999999997</v>
      </c>
      <c r="AA49" s="432">
        <v>0.96630000000000005</v>
      </c>
      <c r="AB49" s="432">
        <v>0.83620000000000005</v>
      </c>
      <c r="AC49" s="432">
        <v>327</v>
      </c>
      <c r="AD49" s="432">
        <v>334</v>
      </c>
      <c r="AE49" s="432">
        <v>298</v>
      </c>
      <c r="AF49" s="432">
        <v>0.93930000000000002</v>
      </c>
      <c r="AG49" s="432">
        <v>0.95799999999999996</v>
      </c>
      <c r="AH49" s="432">
        <v>0.85629999999999995</v>
      </c>
      <c r="AI49" s="432">
        <v>289</v>
      </c>
      <c r="AJ49" s="432">
        <v>305</v>
      </c>
      <c r="AK49" s="432">
        <v>306</v>
      </c>
      <c r="AL49" s="432">
        <v>0.82789999999999997</v>
      </c>
      <c r="AM49" s="432">
        <v>0.87409999999999999</v>
      </c>
      <c r="AN49" s="432">
        <v>0.87929999999999997</v>
      </c>
      <c r="AO49" s="432">
        <v>330</v>
      </c>
      <c r="AP49" s="432">
        <v>336</v>
      </c>
      <c r="AQ49" s="432">
        <v>299</v>
      </c>
      <c r="AR49" s="432">
        <v>0.94650000000000001</v>
      </c>
      <c r="AS49" s="432">
        <v>0.96409999999999996</v>
      </c>
      <c r="AT49" s="432">
        <v>0.85919999999999996</v>
      </c>
      <c r="AU49" s="432">
        <v>320</v>
      </c>
      <c r="AV49" s="432">
        <v>329</v>
      </c>
      <c r="AW49" s="432">
        <v>281</v>
      </c>
      <c r="AX49" s="432">
        <v>0.9194</v>
      </c>
      <c r="AY49" s="432">
        <v>0.94259999999999999</v>
      </c>
      <c r="AZ49" s="432">
        <v>0.8075</v>
      </c>
      <c r="BA49" s="432">
        <v>309</v>
      </c>
      <c r="BB49" s="432">
        <v>320</v>
      </c>
      <c r="BC49" s="432">
        <v>237</v>
      </c>
      <c r="BD49" s="432">
        <v>0.88660000000000005</v>
      </c>
      <c r="BE49" s="432">
        <v>0.91910000000000003</v>
      </c>
      <c r="BF49" s="432">
        <v>0.68100000000000005</v>
      </c>
      <c r="BG49" s="432">
        <v>325</v>
      </c>
      <c r="BH49" s="432">
        <v>335</v>
      </c>
      <c r="BI49" s="432">
        <v>277</v>
      </c>
      <c r="BJ49" s="432">
        <v>0.93330000000000002</v>
      </c>
      <c r="BK49" s="432">
        <v>0.96009999999999995</v>
      </c>
      <c r="BL49" s="432">
        <v>0.79600000000000004</v>
      </c>
      <c r="BM49" s="432">
        <v>192</v>
      </c>
      <c r="BN49" s="432">
        <v>227</v>
      </c>
      <c r="BO49" s="432">
        <v>177</v>
      </c>
      <c r="BP49" s="432">
        <v>0.55000000000000004</v>
      </c>
      <c r="BQ49" s="432">
        <v>0.65</v>
      </c>
      <c r="BR49" s="432">
        <v>0.50860000000000005</v>
      </c>
      <c r="BS49" s="432">
        <v>171</v>
      </c>
      <c r="BT49" s="432">
        <v>0.4985</v>
      </c>
      <c r="BU49" s="432">
        <v>5</v>
      </c>
      <c r="BV49" s="432">
        <v>1</v>
      </c>
      <c r="BW49" s="432">
        <v>233</v>
      </c>
      <c r="BX49" s="432">
        <v>248</v>
      </c>
      <c r="BY49" s="432">
        <v>176</v>
      </c>
      <c r="BZ49" s="432">
        <v>0.66779999999999995</v>
      </c>
      <c r="CA49" s="432">
        <v>0.71120000000000005</v>
      </c>
      <c r="CB49" s="432">
        <v>0.50570000000000004</v>
      </c>
      <c r="CC49" s="432">
        <v>168</v>
      </c>
      <c r="CD49" s="432">
        <v>0.48980000000000001</v>
      </c>
      <c r="CE49" s="432">
        <v>1</v>
      </c>
      <c r="CF49" s="432">
        <v>0.2</v>
      </c>
      <c r="CG49" s="432">
        <v>247</v>
      </c>
      <c r="CH49" s="432">
        <v>265</v>
      </c>
      <c r="CI49" s="432">
        <v>169</v>
      </c>
      <c r="CJ49" s="432">
        <v>0.70689999999999997</v>
      </c>
      <c r="CK49" s="432">
        <v>0.75949999999999995</v>
      </c>
      <c r="CL49" s="432">
        <v>0.48559999999999998</v>
      </c>
      <c r="CM49" s="432">
        <v>204</v>
      </c>
      <c r="CN49" s="432">
        <v>219</v>
      </c>
      <c r="CO49" s="432">
        <v>166</v>
      </c>
      <c r="CP49" s="432">
        <v>0.58450000000000002</v>
      </c>
      <c r="CQ49" s="432">
        <v>0.62880000000000003</v>
      </c>
      <c r="CR49" s="432">
        <v>0.47699999999999998</v>
      </c>
      <c r="CS49" s="432">
        <v>60</v>
      </c>
      <c r="CT49" s="432">
        <v>0.1749</v>
      </c>
      <c r="CU49" s="432">
        <v>1</v>
      </c>
      <c r="CV49" s="432">
        <v>0.2</v>
      </c>
      <c r="CW49" s="432">
        <v>101</v>
      </c>
      <c r="CX49" s="432">
        <v>122</v>
      </c>
      <c r="CY49" s="432">
        <v>61</v>
      </c>
      <c r="CZ49" s="432">
        <v>0.28999999999999998</v>
      </c>
      <c r="DA49" s="432">
        <v>0.35</v>
      </c>
      <c r="DB49" s="432">
        <v>0.17530000000000001</v>
      </c>
      <c r="DC49" s="432">
        <v>209</v>
      </c>
      <c r="DD49" s="432">
        <v>244</v>
      </c>
      <c r="DE49" s="432">
        <v>41</v>
      </c>
      <c r="DF49" s="432">
        <v>0.6</v>
      </c>
      <c r="DG49" s="432">
        <v>0.7</v>
      </c>
      <c r="DH49" s="432">
        <v>0.1178</v>
      </c>
      <c r="DI49" s="432">
        <v>109</v>
      </c>
      <c r="DJ49" s="432">
        <v>58</v>
      </c>
      <c r="DK49" s="432">
        <v>63</v>
      </c>
      <c r="DL49" s="432">
        <v>51</v>
      </c>
      <c r="DM49" s="432">
        <v>0.52500000000000002</v>
      </c>
      <c r="DN49" s="432">
        <v>0.57499999999999996</v>
      </c>
      <c r="DO49" s="432">
        <v>0.46789999999999998</v>
      </c>
      <c r="DP49" s="432">
        <v>244</v>
      </c>
      <c r="DQ49" s="432">
        <v>261</v>
      </c>
      <c r="DR49" s="432">
        <v>6</v>
      </c>
      <c r="DS49" s="432">
        <v>0.7</v>
      </c>
      <c r="DT49" s="432">
        <v>0.75</v>
      </c>
      <c r="DU49" s="432">
        <v>1.72E-2</v>
      </c>
      <c r="DV49" s="432">
        <v>0</v>
      </c>
      <c r="DW49" s="432">
        <v>3.7499999999999999E-2</v>
      </c>
      <c r="DX49" s="432">
        <v>7.4999999999999997E-2</v>
      </c>
      <c r="DY49" s="432">
        <v>0</v>
      </c>
      <c r="DZ49" s="432">
        <v>30</v>
      </c>
      <c r="EA49" s="432">
        <v>7.4999999999999997E-2</v>
      </c>
      <c r="EB49" s="432">
        <v>0.15</v>
      </c>
      <c r="EC49" s="432">
        <v>9.7699999999999995E-2</v>
      </c>
      <c r="ED49" s="432">
        <v>0</v>
      </c>
      <c r="EE49" s="432">
        <v>0</v>
      </c>
      <c r="EF49" s="432">
        <v>0</v>
      </c>
      <c r="EG49" s="432">
        <v>0</v>
      </c>
      <c r="EH49" s="432">
        <v>40</v>
      </c>
      <c r="EI49" s="432">
        <v>0</v>
      </c>
      <c r="EJ49" s="432">
        <v>5.0000000000000001E-3</v>
      </c>
      <c r="EK49" s="432">
        <v>0.01</v>
      </c>
      <c r="EL49" s="432">
        <v>0</v>
      </c>
      <c r="EM49" s="432">
        <v>65</v>
      </c>
      <c r="EN49" s="432">
        <v>0.05</v>
      </c>
      <c r="EO49" s="432">
        <v>0.15</v>
      </c>
      <c r="EP49" s="432">
        <v>0.18679999999999999</v>
      </c>
      <c r="EQ49" s="432">
        <v>92</v>
      </c>
      <c r="ER49" s="432">
        <v>0</v>
      </c>
      <c r="ES49" s="432">
        <v>0</v>
      </c>
      <c r="ET49" s="432">
        <v>17</v>
      </c>
      <c r="EU49" s="432">
        <v>4</v>
      </c>
      <c r="EV49" s="432">
        <v>0.23530000000000001</v>
      </c>
      <c r="EW49" s="432">
        <v>1</v>
      </c>
      <c r="EX49" s="432">
        <v>2.8999999999999998E-3</v>
      </c>
      <c r="EY49" s="432">
        <v>331</v>
      </c>
      <c r="EZ49" s="432">
        <v>401</v>
      </c>
      <c r="FA49" s="432">
        <v>243</v>
      </c>
      <c r="FB49" s="432">
        <v>221</v>
      </c>
      <c r="FC49" s="432">
        <v>0.95</v>
      </c>
      <c r="FD49" s="432">
        <v>1.1499999999999999</v>
      </c>
      <c r="FE49" s="432">
        <v>0.69830000000000003</v>
      </c>
      <c r="FF49" s="432">
        <v>12</v>
      </c>
      <c r="FG49" s="432">
        <v>17</v>
      </c>
      <c r="FH49" s="432">
        <v>12</v>
      </c>
      <c r="FI49" s="432">
        <v>0.05</v>
      </c>
      <c r="FJ49" s="432">
        <v>7.4999999999999997E-2</v>
      </c>
      <c r="FK49" s="432">
        <v>5.4300000000000001E-2</v>
      </c>
      <c r="FL49" s="432">
        <v>196</v>
      </c>
      <c r="FM49" s="432">
        <v>202</v>
      </c>
      <c r="FN49" s="432">
        <v>182</v>
      </c>
      <c r="FO49" s="432">
        <v>0.88239999999999996</v>
      </c>
      <c r="FP49" s="432">
        <v>0.90959999999999996</v>
      </c>
      <c r="FQ49" s="432">
        <v>0.82350000000000001</v>
      </c>
      <c r="FR49" s="432">
        <v>187</v>
      </c>
      <c r="FS49" s="432">
        <v>195</v>
      </c>
      <c r="FT49" s="432">
        <v>176</v>
      </c>
      <c r="FU49" s="432">
        <v>0.84360000000000002</v>
      </c>
      <c r="FV49" s="432">
        <v>0.87909999999999999</v>
      </c>
      <c r="FW49" s="432">
        <v>0.7964</v>
      </c>
      <c r="FX49" s="432">
        <v>180</v>
      </c>
      <c r="FY49" s="432">
        <v>192</v>
      </c>
      <c r="FZ49" s="432">
        <v>180</v>
      </c>
      <c r="GA49" s="432">
        <v>0.81069999999999998</v>
      </c>
      <c r="GB49" s="432">
        <v>0.86450000000000005</v>
      </c>
      <c r="GC49" s="432">
        <v>0.8145</v>
      </c>
      <c r="GD49" s="432">
        <v>162</v>
      </c>
      <c r="GE49" s="432">
        <v>181</v>
      </c>
      <c r="GF49" s="432">
        <v>160</v>
      </c>
      <c r="GG49" s="432">
        <v>0.73299999999999998</v>
      </c>
      <c r="GH49" s="432">
        <v>0.81889999999999996</v>
      </c>
      <c r="GI49" s="432">
        <v>0.72399999999999998</v>
      </c>
      <c r="GJ49" s="432">
        <v>166</v>
      </c>
      <c r="GK49" s="432">
        <v>188</v>
      </c>
      <c r="GL49" s="432">
        <v>158</v>
      </c>
      <c r="GM49" s="432">
        <v>0.75</v>
      </c>
      <c r="GN49" s="432">
        <v>0.84970000000000001</v>
      </c>
      <c r="GO49" s="432">
        <v>0.71489999999999998</v>
      </c>
      <c r="GP49" s="432">
        <v>203</v>
      </c>
      <c r="GQ49" s="432">
        <v>208</v>
      </c>
      <c r="GR49" s="432">
        <v>198</v>
      </c>
      <c r="GS49" s="432">
        <v>0.9173</v>
      </c>
      <c r="GT49" s="432">
        <v>0.94010000000000005</v>
      </c>
      <c r="GU49" s="432">
        <v>0.89590000000000003</v>
      </c>
      <c r="GV49" s="432">
        <v>183</v>
      </c>
      <c r="GW49" s="432">
        <v>196</v>
      </c>
      <c r="GX49" s="432">
        <v>178</v>
      </c>
      <c r="GY49" s="432">
        <v>0.82750000000000001</v>
      </c>
      <c r="GZ49" s="432">
        <v>0.88490000000000002</v>
      </c>
      <c r="HA49" s="432">
        <v>0.8054</v>
      </c>
      <c r="HB49" s="432">
        <v>111</v>
      </c>
      <c r="HC49" s="432">
        <v>133</v>
      </c>
      <c r="HD49" s="432">
        <v>134</v>
      </c>
      <c r="HE49" s="432">
        <v>0.5</v>
      </c>
      <c r="HF49" s="432">
        <v>0.6</v>
      </c>
      <c r="HG49" s="432">
        <v>0.60629999999999995</v>
      </c>
      <c r="HH49" s="432">
        <v>0</v>
      </c>
      <c r="HI49" s="432">
        <v>0.5</v>
      </c>
      <c r="HJ49" s="432">
        <v>0</v>
      </c>
      <c r="HK49" s="432">
        <v>0</v>
      </c>
      <c r="HL49" s="432"/>
      <c r="HM49" s="432">
        <v>0.9</v>
      </c>
      <c r="HN49" s="432">
        <v>0</v>
      </c>
      <c r="HO49" s="432">
        <v>0</v>
      </c>
      <c r="HP49" s="432">
        <v>0</v>
      </c>
      <c r="HQ49" s="432">
        <v>0</v>
      </c>
      <c r="HR49" s="432">
        <v>0</v>
      </c>
      <c r="HS49" s="432">
        <v>0</v>
      </c>
      <c r="HT49" s="432">
        <v>0</v>
      </c>
      <c r="HU49" s="432">
        <v>0</v>
      </c>
      <c r="HV49" s="432">
        <v>0.9</v>
      </c>
      <c r="HW49" s="432">
        <v>0</v>
      </c>
      <c r="HX49" s="432">
        <v>0</v>
      </c>
      <c r="HY49" s="432">
        <v>0</v>
      </c>
      <c r="HZ49" s="432">
        <v>0.9</v>
      </c>
      <c r="IA49" s="432">
        <v>0</v>
      </c>
      <c r="IB49" s="432">
        <v>0</v>
      </c>
      <c r="IC49" s="432">
        <v>0</v>
      </c>
      <c r="ID49" s="432">
        <v>0</v>
      </c>
      <c r="IE49" s="432">
        <v>0</v>
      </c>
      <c r="IF49" s="432">
        <v>0</v>
      </c>
      <c r="IG49" s="432">
        <v>0</v>
      </c>
      <c r="IH49" s="432">
        <v>0</v>
      </c>
      <c r="II49" s="432">
        <v>0</v>
      </c>
      <c r="IJ49" s="432">
        <v>0</v>
      </c>
      <c r="IK49" s="432">
        <v>0</v>
      </c>
      <c r="IL49" s="432">
        <v>0</v>
      </c>
      <c r="IM49" s="432">
        <v>0</v>
      </c>
      <c r="IN49" s="432">
        <v>0</v>
      </c>
      <c r="IO49" s="432">
        <v>0</v>
      </c>
      <c r="IP49" s="432">
        <v>0</v>
      </c>
      <c r="IQ49" s="432">
        <v>0</v>
      </c>
      <c r="IR49" s="432">
        <v>0</v>
      </c>
      <c r="IS49" s="432">
        <v>0</v>
      </c>
      <c r="IT49" s="432">
        <v>0</v>
      </c>
      <c r="IU49" s="432">
        <v>0</v>
      </c>
      <c r="IV49" s="432">
        <v>0</v>
      </c>
      <c r="IW49" s="432">
        <v>0</v>
      </c>
      <c r="IX49" s="432">
        <v>8</v>
      </c>
      <c r="IY49" s="432">
        <v>0</v>
      </c>
      <c r="IZ49" s="432">
        <v>0</v>
      </c>
      <c r="JA49" s="432">
        <v>0</v>
      </c>
      <c r="JB49" s="432">
        <v>0</v>
      </c>
      <c r="JC49" s="432">
        <v>0</v>
      </c>
      <c r="JD49" s="432">
        <v>0</v>
      </c>
      <c r="JE49" s="432">
        <v>0</v>
      </c>
      <c r="JF49" s="432">
        <v>0</v>
      </c>
      <c r="JG49" s="432">
        <v>0</v>
      </c>
      <c r="JH49" s="432">
        <v>7</v>
      </c>
      <c r="JI49" s="432">
        <v>0</v>
      </c>
      <c r="JJ49" s="432">
        <v>0</v>
      </c>
      <c r="JK49" s="432">
        <v>0</v>
      </c>
      <c r="JL49" s="432">
        <v>0</v>
      </c>
      <c r="JM49" s="432">
        <v>0</v>
      </c>
      <c r="JN49" s="432">
        <v>0</v>
      </c>
      <c r="JO49" s="432">
        <v>0</v>
      </c>
      <c r="JP49" s="432">
        <v>0</v>
      </c>
      <c r="JQ49" s="432">
        <v>0</v>
      </c>
      <c r="JR49" s="432" t="s">
        <v>1359</v>
      </c>
      <c r="JS49" s="432" t="s">
        <v>1360</v>
      </c>
      <c r="JT49" s="432" t="s">
        <v>1340</v>
      </c>
    </row>
    <row r="50" spans="1:280" x14ac:dyDescent="0.45">
      <c r="A50" s="432" t="s">
        <v>221</v>
      </c>
      <c r="B50" s="432" t="s">
        <v>222</v>
      </c>
      <c r="C50" s="432" t="s">
        <v>245</v>
      </c>
      <c r="D50" s="432" t="s">
        <v>246</v>
      </c>
      <c r="E50" s="432">
        <v>280</v>
      </c>
      <c r="F50" s="432">
        <v>112</v>
      </c>
      <c r="G50" s="432">
        <v>0.4</v>
      </c>
      <c r="H50" s="432">
        <v>111</v>
      </c>
      <c r="I50" s="432">
        <v>263</v>
      </c>
      <c r="J50" s="432">
        <v>0.42209999999999998</v>
      </c>
      <c r="K50" s="432">
        <v>259</v>
      </c>
      <c r="L50" s="432">
        <v>267</v>
      </c>
      <c r="M50" s="432">
        <v>264</v>
      </c>
      <c r="N50" s="432">
        <v>0.92259999999999998</v>
      </c>
      <c r="O50" s="432">
        <v>0.95020000000000004</v>
      </c>
      <c r="P50" s="432">
        <v>0.94289999999999996</v>
      </c>
      <c r="Q50" s="432">
        <v>267</v>
      </c>
      <c r="R50" s="432">
        <v>272</v>
      </c>
      <c r="S50" s="432">
        <v>269</v>
      </c>
      <c r="T50" s="432">
        <v>0.95209999999999995</v>
      </c>
      <c r="U50" s="432">
        <v>0.97009999999999996</v>
      </c>
      <c r="V50" s="432">
        <v>0.9607</v>
      </c>
      <c r="W50" s="432">
        <v>266</v>
      </c>
      <c r="X50" s="432">
        <v>271</v>
      </c>
      <c r="Y50" s="432">
        <v>264</v>
      </c>
      <c r="Z50" s="432">
        <v>0.94889999999999997</v>
      </c>
      <c r="AA50" s="432">
        <v>0.96630000000000005</v>
      </c>
      <c r="AB50" s="432">
        <v>0.94289999999999996</v>
      </c>
      <c r="AC50" s="432">
        <v>264</v>
      </c>
      <c r="AD50" s="432">
        <v>269</v>
      </c>
      <c r="AE50" s="432">
        <v>267</v>
      </c>
      <c r="AF50" s="432">
        <v>0.93930000000000002</v>
      </c>
      <c r="AG50" s="432">
        <v>0.95799999999999996</v>
      </c>
      <c r="AH50" s="432">
        <v>0.9536</v>
      </c>
      <c r="AI50" s="432">
        <v>232</v>
      </c>
      <c r="AJ50" s="432">
        <v>245</v>
      </c>
      <c r="AK50" s="432">
        <v>202</v>
      </c>
      <c r="AL50" s="432">
        <v>0.82789999999999997</v>
      </c>
      <c r="AM50" s="432">
        <v>0.87409999999999999</v>
      </c>
      <c r="AN50" s="432">
        <v>0.72140000000000004</v>
      </c>
      <c r="AO50" s="432">
        <v>266</v>
      </c>
      <c r="AP50" s="432">
        <v>270</v>
      </c>
      <c r="AQ50" s="432">
        <v>265</v>
      </c>
      <c r="AR50" s="432">
        <v>0.94650000000000001</v>
      </c>
      <c r="AS50" s="432">
        <v>0.96409999999999996</v>
      </c>
      <c r="AT50" s="432">
        <v>0.94640000000000002</v>
      </c>
      <c r="AU50" s="432">
        <v>258</v>
      </c>
      <c r="AV50" s="432">
        <v>264</v>
      </c>
      <c r="AW50" s="432">
        <v>271</v>
      </c>
      <c r="AX50" s="432">
        <v>0.9194</v>
      </c>
      <c r="AY50" s="432">
        <v>0.94259999999999999</v>
      </c>
      <c r="AZ50" s="432">
        <v>0.96789999999999998</v>
      </c>
      <c r="BA50" s="432">
        <v>249</v>
      </c>
      <c r="BB50" s="432">
        <v>258</v>
      </c>
      <c r="BC50" s="432">
        <v>255</v>
      </c>
      <c r="BD50" s="432">
        <v>0.88660000000000005</v>
      </c>
      <c r="BE50" s="432">
        <v>0.91910000000000003</v>
      </c>
      <c r="BF50" s="432">
        <v>0.91069999999999995</v>
      </c>
      <c r="BG50" s="432">
        <v>262</v>
      </c>
      <c r="BH50" s="432">
        <v>269</v>
      </c>
      <c r="BI50" s="432">
        <v>265</v>
      </c>
      <c r="BJ50" s="432">
        <v>0.93330000000000002</v>
      </c>
      <c r="BK50" s="432">
        <v>0.96009999999999995</v>
      </c>
      <c r="BL50" s="432">
        <v>0.94640000000000002</v>
      </c>
      <c r="BM50" s="432">
        <v>154</v>
      </c>
      <c r="BN50" s="432">
        <v>182</v>
      </c>
      <c r="BO50" s="432">
        <v>194</v>
      </c>
      <c r="BP50" s="432">
        <v>0.55000000000000004</v>
      </c>
      <c r="BQ50" s="432">
        <v>0.65</v>
      </c>
      <c r="BR50" s="432">
        <v>0.69289999999999996</v>
      </c>
      <c r="BS50" s="432">
        <v>109</v>
      </c>
      <c r="BT50" s="432">
        <v>0.64880000000000004</v>
      </c>
      <c r="BU50" s="432">
        <v>95</v>
      </c>
      <c r="BV50" s="432">
        <v>0.84819999999999995</v>
      </c>
      <c r="BW50" s="432">
        <v>187</v>
      </c>
      <c r="BX50" s="432">
        <v>200</v>
      </c>
      <c r="BY50" s="432">
        <v>204</v>
      </c>
      <c r="BZ50" s="432">
        <v>0.66779999999999995</v>
      </c>
      <c r="CA50" s="432">
        <v>0.71120000000000005</v>
      </c>
      <c r="CB50" s="432">
        <v>0.72860000000000003</v>
      </c>
      <c r="CC50" s="432">
        <v>117</v>
      </c>
      <c r="CD50" s="432">
        <v>0.69640000000000002</v>
      </c>
      <c r="CE50" s="432">
        <v>99</v>
      </c>
      <c r="CF50" s="432">
        <v>0.88390000000000002</v>
      </c>
      <c r="CG50" s="432">
        <v>198</v>
      </c>
      <c r="CH50" s="432">
        <v>213</v>
      </c>
      <c r="CI50" s="432">
        <v>216</v>
      </c>
      <c r="CJ50" s="432">
        <v>0.70689999999999997</v>
      </c>
      <c r="CK50" s="432">
        <v>0.75949999999999995</v>
      </c>
      <c r="CL50" s="432">
        <v>0.77139999999999997</v>
      </c>
      <c r="CM50" s="432">
        <v>164</v>
      </c>
      <c r="CN50" s="432">
        <v>177</v>
      </c>
      <c r="CO50" s="432">
        <v>154</v>
      </c>
      <c r="CP50" s="432">
        <v>0.58450000000000002</v>
      </c>
      <c r="CQ50" s="432">
        <v>0.62880000000000003</v>
      </c>
      <c r="CR50" s="432">
        <v>0.55000000000000004</v>
      </c>
      <c r="CS50" s="432">
        <v>53</v>
      </c>
      <c r="CT50" s="432">
        <v>0.3155</v>
      </c>
      <c r="CU50" s="432">
        <v>57</v>
      </c>
      <c r="CV50" s="432">
        <v>0.50890000000000002</v>
      </c>
      <c r="CW50" s="432">
        <v>82</v>
      </c>
      <c r="CX50" s="432">
        <v>98</v>
      </c>
      <c r="CY50" s="432">
        <v>110</v>
      </c>
      <c r="CZ50" s="432">
        <v>0.28999999999999998</v>
      </c>
      <c r="DA50" s="432">
        <v>0.35</v>
      </c>
      <c r="DB50" s="432">
        <v>0.39290000000000003</v>
      </c>
      <c r="DC50" s="432">
        <v>168</v>
      </c>
      <c r="DD50" s="432">
        <v>196</v>
      </c>
      <c r="DE50" s="432">
        <v>216</v>
      </c>
      <c r="DF50" s="432">
        <v>0.6</v>
      </c>
      <c r="DG50" s="432">
        <v>0.7</v>
      </c>
      <c r="DH50" s="432">
        <v>0.77139999999999997</v>
      </c>
      <c r="DI50" s="432">
        <v>100</v>
      </c>
      <c r="DJ50" s="432">
        <v>53</v>
      </c>
      <c r="DK50" s="432">
        <v>58</v>
      </c>
      <c r="DL50" s="432">
        <v>57</v>
      </c>
      <c r="DM50" s="432">
        <v>0.52500000000000002</v>
      </c>
      <c r="DN50" s="432">
        <v>0.57499999999999996</v>
      </c>
      <c r="DO50" s="432">
        <v>0.56999999999999995</v>
      </c>
      <c r="DP50" s="432">
        <v>196</v>
      </c>
      <c r="DQ50" s="432">
        <v>210</v>
      </c>
      <c r="DR50" s="432">
        <v>230</v>
      </c>
      <c r="DS50" s="432">
        <v>0.7</v>
      </c>
      <c r="DT50" s="432">
        <v>0.75</v>
      </c>
      <c r="DU50" s="432">
        <v>0.82140000000000002</v>
      </c>
      <c r="DV50" s="432">
        <v>0</v>
      </c>
      <c r="DW50" s="432">
        <v>3.7499999999999999E-2</v>
      </c>
      <c r="DX50" s="432">
        <v>7.4999999999999997E-2</v>
      </c>
      <c r="DY50" s="432">
        <v>0</v>
      </c>
      <c r="DZ50" s="432">
        <v>0</v>
      </c>
      <c r="EA50" s="432">
        <v>7.4999999999999997E-2</v>
      </c>
      <c r="EB50" s="432">
        <v>0.15</v>
      </c>
      <c r="EC50" s="432">
        <v>3.5999999999999999E-3</v>
      </c>
      <c r="ED50" s="432">
        <v>0</v>
      </c>
      <c r="EE50" s="432">
        <v>0</v>
      </c>
      <c r="EF50" s="432">
        <v>0</v>
      </c>
      <c r="EG50" s="432">
        <v>0</v>
      </c>
      <c r="EH50" s="432">
        <v>35</v>
      </c>
      <c r="EI50" s="432">
        <v>0</v>
      </c>
      <c r="EJ50" s="432">
        <v>5.0000000000000001E-3</v>
      </c>
      <c r="EK50" s="432">
        <v>0.01</v>
      </c>
      <c r="EL50" s="432">
        <v>0</v>
      </c>
      <c r="EM50" s="432">
        <v>108</v>
      </c>
      <c r="EN50" s="432">
        <v>0.05</v>
      </c>
      <c r="EO50" s="432">
        <v>0.15</v>
      </c>
      <c r="EP50" s="432">
        <v>0.38569999999999999</v>
      </c>
      <c r="EQ50" s="432">
        <v>84</v>
      </c>
      <c r="ER50" s="432">
        <v>70</v>
      </c>
      <c r="ES50" s="432">
        <v>0.83330000000000004</v>
      </c>
      <c r="ET50" s="432">
        <v>30</v>
      </c>
      <c r="EU50" s="432">
        <v>0</v>
      </c>
      <c r="EV50" s="432">
        <v>0</v>
      </c>
      <c r="EW50" s="432">
        <v>202</v>
      </c>
      <c r="EX50" s="432">
        <v>0.72140000000000004</v>
      </c>
      <c r="EY50" s="432">
        <v>269</v>
      </c>
      <c r="EZ50" s="432">
        <v>325</v>
      </c>
      <c r="FA50" s="432">
        <v>354</v>
      </c>
      <c r="FB50" s="432">
        <v>329</v>
      </c>
      <c r="FC50" s="432">
        <v>0.96</v>
      </c>
      <c r="FD50" s="432">
        <v>1.1599999999999999</v>
      </c>
      <c r="FE50" s="432">
        <v>1.2643</v>
      </c>
      <c r="FF50" s="432">
        <v>17</v>
      </c>
      <c r="FG50" s="432">
        <v>25</v>
      </c>
      <c r="FH50" s="432">
        <v>67</v>
      </c>
      <c r="FI50" s="432">
        <v>0.05</v>
      </c>
      <c r="FJ50" s="432">
        <v>7.4999999999999997E-2</v>
      </c>
      <c r="FK50" s="432">
        <v>0.2036</v>
      </c>
      <c r="FL50" s="432">
        <v>291</v>
      </c>
      <c r="FM50" s="432">
        <v>300</v>
      </c>
      <c r="FN50" s="432">
        <v>288</v>
      </c>
      <c r="FO50" s="432">
        <v>0.88239999999999996</v>
      </c>
      <c r="FP50" s="432">
        <v>0.90959999999999996</v>
      </c>
      <c r="FQ50" s="432">
        <v>0.87539999999999996</v>
      </c>
      <c r="FR50" s="432">
        <v>278</v>
      </c>
      <c r="FS50" s="432">
        <v>290</v>
      </c>
      <c r="FT50" s="432">
        <v>286</v>
      </c>
      <c r="FU50" s="432">
        <v>0.84360000000000002</v>
      </c>
      <c r="FV50" s="432">
        <v>0.87909999999999999</v>
      </c>
      <c r="FW50" s="432">
        <v>0.86929999999999996</v>
      </c>
      <c r="FX50" s="432">
        <v>267</v>
      </c>
      <c r="FY50" s="432">
        <v>285</v>
      </c>
      <c r="FZ50" s="432">
        <v>278</v>
      </c>
      <c r="GA50" s="432">
        <v>0.81069999999999998</v>
      </c>
      <c r="GB50" s="432">
        <v>0.86450000000000005</v>
      </c>
      <c r="GC50" s="432">
        <v>0.84499999999999997</v>
      </c>
      <c r="GD50" s="432">
        <v>242</v>
      </c>
      <c r="GE50" s="432">
        <v>270</v>
      </c>
      <c r="GF50" s="432">
        <v>269</v>
      </c>
      <c r="GG50" s="432">
        <v>0.73299999999999998</v>
      </c>
      <c r="GH50" s="432">
        <v>0.81889999999999996</v>
      </c>
      <c r="GI50" s="432">
        <v>0.81759999999999999</v>
      </c>
      <c r="GJ50" s="432">
        <v>247</v>
      </c>
      <c r="GK50" s="432">
        <v>280</v>
      </c>
      <c r="GL50" s="432">
        <v>263</v>
      </c>
      <c r="GM50" s="432">
        <v>0.75</v>
      </c>
      <c r="GN50" s="432">
        <v>0.84970000000000001</v>
      </c>
      <c r="GO50" s="432">
        <v>0.7994</v>
      </c>
      <c r="GP50" s="432">
        <v>302</v>
      </c>
      <c r="GQ50" s="432">
        <v>310</v>
      </c>
      <c r="GR50" s="432">
        <v>296</v>
      </c>
      <c r="GS50" s="432">
        <v>0.9173</v>
      </c>
      <c r="GT50" s="432">
        <v>0.94010000000000005</v>
      </c>
      <c r="GU50" s="432">
        <v>0.89970000000000006</v>
      </c>
      <c r="GV50" s="432">
        <v>273</v>
      </c>
      <c r="GW50" s="432">
        <v>292</v>
      </c>
      <c r="GX50" s="432">
        <v>283</v>
      </c>
      <c r="GY50" s="432">
        <v>0.82750000000000001</v>
      </c>
      <c r="GZ50" s="432">
        <v>0.88490000000000002</v>
      </c>
      <c r="HA50" s="432">
        <v>0.86019999999999996</v>
      </c>
      <c r="HB50" s="432">
        <v>165</v>
      </c>
      <c r="HC50" s="432">
        <v>198</v>
      </c>
      <c r="HD50" s="432">
        <v>252</v>
      </c>
      <c r="HE50" s="432">
        <v>0.5</v>
      </c>
      <c r="HF50" s="432">
        <v>0.6</v>
      </c>
      <c r="HG50" s="432">
        <v>0.76600000000000001</v>
      </c>
      <c r="HH50" s="432">
        <v>234</v>
      </c>
      <c r="HI50" s="432">
        <v>0.5</v>
      </c>
      <c r="HJ50" s="432">
        <v>0.66100000000000003</v>
      </c>
      <c r="HK50" s="432">
        <v>0</v>
      </c>
      <c r="HL50" s="432"/>
      <c r="HM50" s="432">
        <v>0.9</v>
      </c>
      <c r="HN50" s="432">
        <v>0</v>
      </c>
      <c r="HO50" s="432">
        <v>0</v>
      </c>
      <c r="HP50" s="432">
        <v>0</v>
      </c>
      <c r="HQ50" s="432">
        <v>0</v>
      </c>
      <c r="HR50" s="432">
        <v>1</v>
      </c>
      <c r="HS50" s="432">
        <v>2</v>
      </c>
      <c r="HT50" s="432">
        <v>1</v>
      </c>
      <c r="HU50" s="432">
        <v>0.5</v>
      </c>
      <c r="HV50" s="432">
        <v>0.9</v>
      </c>
      <c r="HW50" s="432">
        <v>0</v>
      </c>
      <c r="HX50" s="432">
        <v>0</v>
      </c>
      <c r="HY50" s="432">
        <v>0</v>
      </c>
      <c r="HZ50" s="432">
        <v>0.9</v>
      </c>
      <c r="IA50" s="432">
        <v>0</v>
      </c>
      <c r="IB50" s="432">
        <v>0</v>
      </c>
      <c r="IC50" s="432">
        <v>0</v>
      </c>
      <c r="ID50" s="432">
        <v>0</v>
      </c>
      <c r="IE50" s="432">
        <v>0</v>
      </c>
      <c r="IF50" s="432">
        <v>0</v>
      </c>
      <c r="IG50" s="432">
        <v>0</v>
      </c>
      <c r="IH50" s="432">
        <v>0</v>
      </c>
      <c r="II50" s="432">
        <v>0</v>
      </c>
      <c r="IJ50" s="432">
        <v>0</v>
      </c>
      <c r="IK50" s="432">
        <v>0</v>
      </c>
      <c r="IL50" s="432">
        <v>0</v>
      </c>
      <c r="IM50" s="432">
        <v>0</v>
      </c>
      <c r="IN50" s="432">
        <v>0</v>
      </c>
      <c r="IO50" s="432">
        <v>0</v>
      </c>
      <c r="IP50" s="432">
        <v>0</v>
      </c>
      <c r="IQ50" s="432">
        <v>0</v>
      </c>
      <c r="IR50" s="432">
        <v>0</v>
      </c>
      <c r="IS50" s="432">
        <v>0</v>
      </c>
      <c r="IT50" s="432">
        <v>0</v>
      </c>
      <c r="IU50" s="432">
        <v>0</v>
      </c>
      <c r="IV50" s="432">
        <v>0</v>
      </c>
      <c r="IW50" s="432">
        <v>0</v>
      </c>
      <c r="IX50" s="432">
        <v>12</v>
      </c>
      <c r="IY50" s="432">
        <v>0</v>
      </c>
      <c r="IZ50" s="432">
        <v>0</v>
      </c>
      <c r="JA50" s="432">
        <v>0</v>
      </c>
      <c r="JB50" s="432">
        <v>0</v>
      </c>
      <c r="JC50" s="432">
        <v>0</v>
      </c>
      <c r="JD50" s="432">
        <v>0</v>
      </c>
      <c r="JE50" s="432">
        <v>0</v>
      </c>
      <c r="JF50" s="432">
        <v>0</v>
      </c>
      <c r="JG50" s="432">
        <v>0</v>
      </c>
      <c r="JH50" s="432">
        <v>8</v>
      </c>
      <c r="JI50" s="432">
        <v>0</v>
      </c>
      <c r="JJ50" s="432">
        <v>0</v>
      </c>
      <c r="JK50" s="432">
        <v>0</v>
      </c>
      <c r="JL50" s="432">
        <v>0</v>
      </c>
      <c r="JM50" s="432">
        <v>0</v>
      </c>
      <c r="JN50" s="432">
        <v>0</v>
      </c>
      <c r="JO50" s="432">
        <v>0</v>
      </c>
      <c r="JP50" s="432">
        <v>0</v>
      </c>
      <c r="JQ50" s="432">
        <v>0</v>
      </c>
      <c r="JR50" s="432" t="s">
        <v>1359</v>
      </c>
      <c r="JS50" s="432" t="s">
        <v>1360</v>
      </c>
      <c r="JT50" s="432" t="s">
        <v>1340</v>
      </c>
    </row>
    <row r="51" spans="1:280" x14ac:dyDescent="0.45">
      <c r="A51" s="432" t="s">
        <v>221</v>
      </c>
      <c r="B51" s="432" t="s">
        <v>222</v>
      </c>
      <c r="C51" s="432" t="s">
        <v>247</v>
      </c>
      <c r="D51" s="432" t="s">
        <v>248</v>
      </c>
      <c r="E51" s="432">
        <v>443</v>
      </c>
      <c r="F51" s="432">
        <v>116</v>
      </c>
      <c r="G51" s="432">
        <v>0.26190000000000002</v>
      </c>
      <c r="H51" s="432">
        <v>114</v>
      </c>
      <c r="I51" s="432">
        <v>430</v>
      </c>
      <c r="J51" s="432">
        <v>0.2651</v>
      </c>
      <c r="K51" s="432">
        <v>409</v>
      </c>
      <c r="L51" s="432">
        <v>421</v>
      </c>
      <c r="M51" s="432">
        <v>433</v>
      </c>
      <c r="N51" s="432">
        <v>0.92259999999999998</v>
      </c>
      <c r="O51" s="432">
        <v>0.95020000000000004</v>
      </c>
      <c r="P51" s="432">
        <v>0.97740000000000005</v>
      </c>
      <c r="Q51" s="432">
        <v>422</v>
      </c>
      <c r="R51" s="432">
        <v>430</v>
      </c>
      <c r="S51" s="432">
        <v>434</v>
      </c>
      <c r="T51" s="432">
        <v>0.95209999999999995</v>
      </c>
      <c r="U51" s="432">
        <v>0.97009999999999996</v>
      </c>
      <c r="V51" s="432">
        <v>0.97970000000000002</v>
      </c>
      <c r="W51" s="432">
        <v>421</v>
      </c>
      <c r="X51" s="432">
        <v>429</v>
      </c>
      <c r="Y51" s="432">
        <v>433</v>
      </c>
      <c r="Z51" s="432">
        <v>0.94889999999999997</v>
      </c>
      <c r="AA51" s="432">
        <v>0.96630000000000005</v>
      </c>
      <c r="AB51" s="432">
        <v>0.97740000000000005</v>
      </c>
      <c r="AC51" s="432">
        <v>417</v>
      </c>
      <c r="AD51" s="432">
        <v>425</v>
      </c>
      <c r="AE51" s="432">
        <v>429</v>
      </c>
      <c r="AF51" s="432">
        <v>0.93930000000000002</v>
      </c>
      <c r="AG51" s="432">
        <v>0.95799999999999996</v>
      </c>
      <c r="AH51" s="432">
        <v>0.96840000000000004</v>
      </c>
      <c r="AI51" s="432">
        <v>367</v>
      </c>
      <c r="AJ51" s="432">
        <v>388</v>
      </c>
      <c r="AK51" s="432">
        <v>373</v>
      </c>
      <c r="AL51" s="432">
        <v>0.82789999999999997</v>
      </c>
      <c r="AM51" s="432">
        <v>0.87409999999999999</v>
      </c>
      <c r="AN51" s="432">
        <v>0.84199999999999997</v>
      </c>
      <c r="AO51" s="432">
        <v>420</v>
      </c>
      <c r="AP51" s="432">
        <v>428</v>
      </c>
      <c r="AQ51" s="432">
        <v>434</v>
      </c>
      <c r="AR51" s="432">
        <v>0.94650000000000001</v>
      </c>
      <c r="AS51" s="432">
        <v>0.96409999999999996</v>
      </c>
      <c r="AT51" s="432">
        <v>0.97970000000000002</v>
      </c>
      <c r="AU51" s="432">
        <v>408</v>
      </c>
      <c r="AV51" s="432">
        <v>418</v>
      </c>
      <c r="AW51" s="432">
        <v>415</v>
      </c>
      <c r="AX51" s="432">
        <v>0.9194</v>
      </c>
      <c r="AY51" s="432">
        <v>0.94259999999999999</v>
      </c>
      <c r="AZ51" s="432">
        <v>0.93679999999999997</v>
      </c>
      <c r="BA51" s="432">
        <v>393</v>
      </c>
      <c r="BB51" s="432">
        <v>408</v>
      </c>
      <c r="BC51" s="432">
        <v>411</v>
      </c>
      <c r="BD51" s="432">
        <v>0.88660000000000005</v>
      </c>
      <c r="BE51" s="432">
        <v>0.91910000000000003</v>
      </c>
      <c r="BF51" s="432">
        <v>0.92779999999999996</v>
      </c>
      <c r="BG51" s="432">
        <v>414</v>
      </c>
      <c r="BH51" s="432">
        <v>426</v>
      </c>
      <c r="BI51" s="432">
        <v>435</v>
      </c>
      <c r="BJ51" s="432">
        <v>0.93330000000000002</v>
      </c>
      <c r="BK51" s="432">
        <v>0.96009999999999995</v>
      </c>
      <c r="BL51" s="432">
        <v>0.9819</v>
      </c>
      <c r="BM51" s="432">
        <v>244</v>
      </c>
      <c r="BN51" s="432">
        <v>288</v>
      </c>
      <c r="BO51" s="432">
        <v>343</v>
      </c>
      <c r="BP51" s="432">
        <v>0.55000000000000004</v>
      </c>
      <c r="BQ51" s="432">
        <v>0.65</v>
      </c>
      <c r="BR51" s="432">
        <v>0.77429999999999999</v>
      </c>
      <c r="BS51" s="432">
        <v>223</v>
      </c>
      <c r="BT51" s="432">
        <v>0.68200000000000005</v>
      </c>
      <c r="BU51" s="432">
        <v>99</v>
      </c>
      <c r="BV51" s="432">
        <v>0.85340000000000005</v>
      </c>
      <c r="BW51" s="432">
        <v>296</v>
      </c>
      <c r="BX51" s="432">
        <v>316</v>
      </c>
      <c r="BY51" s="432">
        <v>322</v>
      </c>
      <c r="BZ51" s="432">
        <v>0.66779999999999995</v>
      </c>
      <c r="CA51" s="432">
        <v>0.71120000000000005</v>
      </c>
      <c r="CB51" s="432">
        <v>0.72689999999999999</v>
      </c>
      <c r="CC51" s="432">
        <v>176</v>
      </c>
      <c r="CD51" s="432">
        <v>0.53820000000000001</v>
      </c>
      <c r="CE51" s="432">
        <v>106</v>
      </c>
      <c r="CF51" s="432">
        <v>0.91379999999999995</v>
      </c>
      <c r="CG51" s="432">
        <v>314</v>
      </c>
      <c r="CH51" s="432">
        <v>337</v>
      </c>
      <c r="CI51" s="432">
        <v>282</v>
      </c>
      <c r="CJ51" s="432">
        <v>0.70689999999999997</v>
      </c>
      <c r="CK51" s="432">
        <v>0.75949999999999995</v>
      </c>
      <c r="CL51" s="432">
        <v>0.63660000000000005</v>
      </c>
      <c r="CM51" s="432">
        <v>259</v>
      </c>
      <c r="CN51" s="432">
        <v>279</v>
      </c>
      <c r="CO51" s="432">
        <v>266</v>
      </c>
      <c r="CP51" s="432">
        <v>0.58450000000000002</v>
      </c>
      <c r="CQ51" s="432">
        <v>0.62880000000000003</v>
      </c>
      <c r="CR51" s="432">
        <v>0.60050000000000003</v>
      </c>
      <c r="CS51" s="432">
        <v>82</v>
      </c>
      <c r="CT51" s="432">
        <v>0.25080000000000002</v>
      </c>
      <c r="CU51" s="432">
        <v>74</v>
      </c>
      <c r="CV51" s="432">
        <v>0.63790000000000002</v>
      </c>
      <c r="CW51" s="432">
        <v>129</v>
      </c>
      <c r="CX51" s="432">
        <v>156</v>
      </c>
      <c r="CY51" s="432">
        <v>156</v>
      </c>
      <c r="CZ51" s="432">
        <v>0.28999999999999998</v>
      </c>
      <c r="DA51" s="432">
        <v>0.35</v>
      </c>
      <c r="DB51" s="432">
        <v>0.35210000000000002</v>
      </c>
      <c r="DC51" s="432">
        <v>266</v>
      </c>
      <c r="DD51" s="432">
        <v>311</v>
      </c>
      <c r="DE51" s="432">
        <v>334</v>
      </c>
      <c r="DF51" s="432">
        <v>0.6</v>
      </c>
      <c r="DG51" s="432">
        <v>0.7</v>
      </c>
      <c r="DH51" s="432">
        <v>0.754</v>
      </c>
      <c r="DI51" s="432">
        <v>138</v>
      </c>
      <c r="DJ51" s="432">
        <v>73</v>
      </c>
      <c r="DK51" s="432">
        <v>80</v>
      </c>
      <c r="DL51" s="432">
        <v>85</v>
      </c>
      <c r="DM51" s="432">
        <v>0.52500000000000002</v>
      </c>
      <c r="DN51" s="432">
        <v>0.57499999999999996</v>
      </c>
      <c r="DO51" s="432">
        <v>0.6159</v>
      </c>
      <c r="DP51" s="432">
        <v>311</v>
      </c>
      <c r="DQ51" s="432">
        <v>333</v>
      </c>
      <c r="DR51" s="432">
        <v>320</v>
      </c>
      <c r="DS51" s="432">
        <v>0.7</v>
      </c>
      <c r="DT51" s="432">
        <v>0.75</v>
      </c>
      <c r="DU51" s="432">
        <v>0.72230000000000005</v>
      </c>
      <c r="DV51" s="432">
        <v>0</v>
      </c>
      <c r="DW51" s="432">
        <v>3.7499999999999999E-2</v>
      </c>
      <c r="DX51" s="432">
        <v>7.4999999999999997E-2</v>
      </c>
      <c r="DY51" s="432">
        <v>0</v>
      </c>
      <c r="DZ51" s="432">
        <v>49</v>
      </c>
      <c r="EA51" s="432">
        <v>7.4999999999999997E-2</v>
      </c>
      <c r="EB51" s="432">
        <v>0.15</v>
      </c>
      <c r="EC51" s="432">
        <v>0.20319999999999999</v>
      </c>
      <c r="ED51" s="432">
        <v>0</v>
      </c>
      <c r="EE51" s="432">
        <v>0</v>
      </c>
      <c r="EF51" s="432">
        <v>0</v>
      </c>
      <c r="EG51" s="432">
        <v>0</v>
      </c>
      <c r="EH51" s="432">
        <v>56</v>
      </c>
      <c r="EI51" s="432">
        <v>1</v>
      </c>
      <c r="EJ51" s="432">
        <v>5.0000000000000001E-3</v>
      </c>
      <c r="EK51" s="432">
        <v>0.01</v>
      </c>
      <c r="EL51" s="432">
        <v>1.7899999999999999E-2</v>
      </c>
      <c r="EM51" s="432">
        <v>144</v>
      </c>
      <c r="EN51" s="432">
        <v>0.05</v>
      </c>
      <c r="EO51" s="432">
        <v>0.15</v>
      </c>
      <c r="EP51" s="432">
        <v>0.3251</v>
      </c>
      <c r="EQ51" s="432">
        <v>120</v>
      </c>
      <c r="ER51" s="432">
        <v>98</v>
      </c>
      <c r="ES51" s="432">
        <v>0.81669999999999998</v>
      </c>
      <c r="ET51" s="432">
        <v>41</v>
      </c>
      <c r="EU51" s="432">
        <v>10</v>
      </c>
      <c r="EV51" s="432">
        <v>0.24390000000000001</v>
      </c>
      <c r="EW51" s="432">
        <v>349</v>
      </c>
      <c r="EX51" s="432">
        <v>0.78779999999999994</v>
      </c>
      <c r="EY51" s="432">
        <v>421</v>
      </c>
      <c r="EZ51" s="432">
        <v>510</v>
      </c>
      <c r="FA51" s="432">
        <v>530</v>
      </c>
      <c r="FB51" s="432">
        <v>485</v>
      </c>
      <c r="FC51" s="432">
        <v>0.95</v>
      </c>
      <c r="FD51" s="432">
        <v>1.1499999999999999</v>
      </c>
      <c r="FE51" s="432">
        <v>1.1963999999999999</v>
      </c>
      <c r="FF51" s="432">
        <v>25</v>
      </c>
      <c r="FG51" s="432">
        <v>37</v>
      </c>
      <c r="FH51" s="432">
        <v>39</v>
      </c>
      <c r="FI51" s="432">
        <v>0.05</v>
      </c>
      <c r="FJ51" s="432">
        <v>7.4999999999999997E-2</v>
      </c>
      <c r="FK51" s="432">
        <v>8.0399999999999999E-2</v>
      </c>
      <c r="FL51" s="432">
        <v>428</v>
      </c>
      <c r="FM51" s="432">
        <v>442</v>
      </c>
      <c r="FN51" s="432">
        <v>441</v>
      </c>
      <c r="FO51" s="432">
        <v>0.88239999999999996</v>
      </c>
      <c r="FP51" s="432">
        <v>0.90959999999999996</v>
      </c>
      <c r="FQ51" s="432">
        <v>0.9093</v>
      </c>
      <c r="FR51" s="432">
        <v>410</v>
      </c>
      <c r="FS51" s="432">
        <v>427</v>
      </c>
      <c r="FT51" s="432">
        <v>408</v>
      </c>
      <c r="FU51" s="432">
        <v>0.84360000000000002</v>
      </c>
      <c r="FV51" s="432">
        <v>0.87909999999999999</v>
      </c>
      <c r="FW51" s="432">
        <v>0.84119999999999995</v>
      </c>
      <c r="FX51" s="432">
        <v>394</v>
      </c>
      <c r="FY51" s="432">
        <v>420</v>
      </c>
      <c r="FZ51" s="432">
        <v>369</v>
      </c>
      <c r="GA51" s="432">
        <v>0.81069999999999998</v>
      </c>
      <c r="GB51" s="432">
        <v>0.86450000000000005</v>
      </c>
      <c r="GC51" s="432">
        <v>0.76080000000000003</v>
      </c>
      <c r="GD51" s="432">
        <v>356</v>
      </c>
      <c r="GE51" s="432">
        <v>398</v>
      </c>
      <c r="GF51" s="432">
        <v>334</v>
      </c>
      <c r="GG51" s="432">
        <v>0.73299999999999998</v>
      </c>
      <c r="GH51" s="432">
        <v>0.81889999999999996</v>
      </c>
      <c r="GI51" s="432">
        <v>0.68869999999999998</v>
      </c>
      <c r="GJ51" s="432">
        <v>364</v>
      </c>
      <c r="GK51" s="432">
        <v>413</v>
      </c>
      <c r="GL51" s="432">
        <v>330</v>
      </c>
      <c r="GM51" s="432">
        <v>0.75</v>
      </c>
      <c r="GN51" s="432">
        <v>0.84970000000000001</v>
      </c>
      <c r="GO51" s="432">
        <v>0.6804</v>
      </c>
      <c r="GP51" s="432">
        <v>445</v>
      </c>
      <c r="GQ51" s="432">
        <v>456</v>
      </c>
      <c r="GR51" s="432">
        <v>448</v>
      </c>
      <c r="GS51" s="432">
        <v>0.9173</v>
      </c>
      <c r="GT51" s="432">
        <v>0.94010000000000005</v>
      </c>
      <c r="GU51" s="432">
        <v>0.92369999999999997</v>
      </c>
      <c r="GV51" s="432">
        <v>402</v>
      </c>
      <c r="GW51" s="432">
        <v>430</v>
      </c>
      <c r="GX51" s="432">
        <v>392</v>
      </c>
      <c r="GY51" s="432">
        <v>0.82750000000000001</v>
      </c>
      <c r="GZ51" s="432">
        <v>0.88490000000000002</v>
      </c>
      <c r="HA51" s="432">
        <v>0.80820000000000003</v>
      </c>
      <c r="HB51" s="432">
        <v>243</v>
      </c>
      <c r="HC51" s="432">
        <v>291</v>
      </c>
      <c r="HD51" s="432">
        <v>279</v>
      </c>
      <c r="HE51" s="432">
        <v>0.5</v>
      </c>
      <c r="HF51" s="432">
        <v>0.6</v>
      </c>
      <c r="HG51" s="432">
        <v>0.57530000000000003</v>
      </c>
      <c r="HH51" s="432">
        <v>424</v>
      </c>
      <c r="HI51" s="432">
        <v>0.5</v>
      </c>
      <c r="HJ51" s="432">
        <v>0.8</v>
      </c>
      <c r="HK51" s="432">
        <v>1</v>
      </c>
      <c r="HL51" s="432"/>
      <c r="HM51" s="432">
        <v>0.9</v>
      </c>
      <c r="HN51" s="432">
        <v>1</v>
      </c>
      <c r="HO51" s="432">
        <v>1</v>
      </c>
      <c r="HP51" s="432">
        <v>1</v>
      </c>
      <c r="HQ51" s="432">
        <v>1</v>
      </c>
      <c r="HR51" s="432">
        <v>0</v>
      </c>
      <c r="HS51" s="432">
        <v>1</v>
      </c>
      <c r="HT51" s="432">
        <v>0</v>
      </c>
      <c r="HU51" s="432">
        <v>0</v>
      </c>
      <c r="HV51" s="432">
        <v>0.9</v>
      </c>
      <c r="HW51" s="432">
        <v>0</v>
      </c>
      <c r="HX51" s="432">
        <v>0</v>
      </c>
      <c r="HY51" s="432">
        <v>0</v>
      </c>
      <c r="HZ51" s="432">
        <v>0.9</v>
      </c>
      <c r="IA51" s="432">
        <v>1</v>
      </c>
      <c r="IB51" s="432">
        <v>1</v>
      </c>
      <c r="IC51" s="432">
        <v>1</v>
      </c>
      <c r="ID51" s="432">
        <v>0</v>
      </c>
      <c r="IE51" s="432">
        <v>0</v>
      </c>
      <c r="IF51" s="432">
        <v>0</v>
      </c>
      <c r="IG51" s="432">
        <v>0</v>
      </c>
      <c r="IH51" s="432">
        <v>0</v>
      </c>
      <c r="II51" s="432">
        <v>0</v>
      </c>
      <c r="IJ51" s="432">
        <v>0</v>
      </c>
      <c r="IK51" s="432">
        <v>0</v>
      </c>
      <c r="IL51" s="432">
        <v>0</v>
      </c>
      <c r="IM51" s="432">
        <v>0</v>
      </c>
      <c r="IN51" s="432">
        <v>0</v>
      </c>
      <c r="IO51" s="432">
        <v>0</v>
      </c>
      <c r="IP51" s="432">
        <v>0</v>
      </c>
      <c r="IQ51" s="432">
        <v>0</v>
      </c>
      <c r="IR51" s="432">
        <v>0</v>
      </c>
      <c r="IS51" s="432">
        <v>0</v>
      </c>
      <c r="IT51" s="432">
        <v>0</v>
      </c>
      <c r="IU51" s="432">
        <v>0</v>
      </c>
      <c r="IV51" s="432">
        <v>0</v>
      </c>
      <c r="IW51" s="432">
        <v>0</v>
      </c>
      <c r="IX51" s="432">
        <v>17</v>
      </c>
      <c r="IY51" s="432">
        <v>2</v>
      </c>
      <c r="IZ51" s="432">
        <v>0.1176</v>
      </c>
      <c r="JA51" s="432">
        <v>0</v>
      </c>
      <c r="JB51" s="432">
        <v>0</v>
      </c>
      <c r="JC51" s="432">
        <v>0</v>
      </c>
      <c r="JD51" s="432">
        <v>1</v>
      </c>
      <c r="JE51" s="432">
        <v>5.8799999999999998E-2</v>
      </c>
      <c r="JF51" s="432">
        <v>0</v>
      </c>
      <c r="JG51" s="432">
        <v>0</v>
      </c>
      <c r="JH51" s="432">
        <v>8</v>
      </c>
      <c r="JI51" s="432">
        <v>0</v>
      </c>
      <c r="JJ51" s="432">
        <v>0</v>
      </c>
      <c r="JK51" s="432">
        <v>0</v>
      </c>
      <c r="JL51" s="432">
        <v>0</v>
      </c>
      <c r="JM51" s="432">
        <v>0</v>
      </c>
      <c r="JN51" s="432">
        <v>0</v>
      </c>
      <c r="JO51" s="432">
        <v>0</v>
      </c>
      <c r="JP51" s="432">
        <v>0</v>
      </c>
      <c r="JQ51" s="432">
        <v>0</v>
      </c>
      <c r="JR51" s="432" t="s">
        <v>1359</v>
      </c>
      <c r="JS51" s="432" t="s">
        <v>1360</v>
      </c>
      <c r="JT51" s="432" t="s">
        <v>1340</v>
      </c>
    </row>
    <row r="52" spans="1:280" x14ac:dyDescent="0.45">
      <c r="A52" s="432" t="s">
        <v>221</v>
      </c>
      <c r="B52" s="432" t="s">
        <v>222</v>
      </c>
      <c r="C52" s="432" t="s">
        <v>249</v>
      </c>
      <c r="D52" s="432" t="s">
        <v>250</v>
      </c>
      <c r="E52" s="432">
        <v>293</v>
      </c>
      <c r="F52" s="432">
        <v>76</v>
      </c>
      <c r="G52" s="432">
        <v>0.25940000000000002</v>
      </c>
      <c r="H52" s="432">
        <v>71</v>
      </c>
      <c r="I52" s="432">
        <v>282</v>
      </c>
      <c r="J52" s="432">
        <v>0.25180000000000002</v>
      </c>
      <c r="K52" s="432">
        <v>271</v>
      </c>
      <c r="L52" s="432">
        <v>279</v>
      </c>
      <c r="M52" s="432">
        <v>272</v>
      </c>
      <c r="N52" s="432">
        <v>0.92259999999999998</v>
      </c>
      <c r="O52" s="432">
        <v>0.95020000000000004</v>
      </c>
      <c r="P52" s="432">
        <v>0.92830000000000001</v>
      </c>
      <c r="Q52" s="432">
        <v>279</v>
      </c>
      <c r="R52" s="432">
        <v>285</v>
      </c>
      <c r="S52" s="432">
        <v>268</v>
      </c>
      <c r="T52" s="432">
        <v>0.95209999999999995</v>
      </c>
      <c r="U52" s="432">
        <v>0.97009999999999996</v>
      </c>
      <c r="V52" s="432">
        <v>0.91469999999999996</v>
      </c>
      <c r="W52" s="432">
        <v>279</v>
      </c>
      <c r="X52" s="432">
        <v>284</v>
      </c>
      <c r="Y52" s="432">
        <v>273</v>
      </c>
      <c r="Z52" s="432">
        <v>0.94889999999999997</v>
      </c>
      <c r="AA52" s="432">
        <v>0.96630000000000005</v>
      </c>
      <c r="AB52" s="432">
        <v>0.93169999999999997</v>
      </c>
      <c r="AC52" s="432">
        <v>276</v>
      </c>
      <c r="AD52" s="432">
        <v>281</v>
      </c>
      <c r="AE52" s="432">
        <v>269</v>
      </c>
      <c r="AF52" s="432">
        <v>0.93930000000000002</v>
      </c>
      <c r="AG52" s="432">
        <v>0.95799999999999996</v>
      </c>
      <c r="AH52" s="432">
        <v>0.91810000000000003</v>
      </c>
      <c r="AI52" s="432">
        <v>243</v>
      </c>
      <c r="AJ52" s="432">
        <v>257</v>
      </c>
      <c r="AK52" s="432">
        <v>256</v>
      </c>
      <c r="AL52" s="432">
        <v>0.82789999999999997</v>
      </c>
      <c r="AM52" s="432">
        <v>0.87409999999999999</v>
      </c>
      <c r="AN52" s="432">
        <v>0.87370000000000003</v>
      </c>
      <c r="AO52" s="432">
        <v>278</v>
      </c>
      <c r="AP52" s="432">
        <v>283</v>
      </c>
      <c r="AQ52" s="432">
        <v>273</v>
      </c>
      <c r="AR52" s="432">
        <v>0.94650000000000001</v>
      </c>
      <c r="AS52" s="432">
        <v>0.96409999999999996</v>
      </c>
      <c r="AT52" s="432">
        <v>0.93169999999999997</v>
      </c>
      <c r="AU52" s="432">
        <v>270</v>
      </c>
      <c r="AV52" s="432">
        <v>277</v>
      </c>
      <c r="AW52" s="432">
        <v>250</v>
      </c>
      <c r="AX52" s="432">
        <v>0.9194</v>
      </c>
      <c r="AY52" s="432">
        <v>0.94259999999999999</v>
      </c>
      <c r="AZ52" s="432">
        <v>0.85319999999999996</v>
      </c>
      <c r="BA52" s="432">
        <v>260</v>
      </c>
      <c r="BB52" s="432">
        <v>270</v>
      </c>
      <c r="BC52" s="432">
        <v>264</v>
      </c>
      <c r="BD52" s="432">
        <v>0.88660000000000005</v>
      </c>
      <c r="BE52" s="432">
        <v>0.91910000000000003</v>
      </c>
      <c r="BF52" s="432">
        <v>0.90100000000000002</v>
      </c>
      <c r="BG52" s="432">
        <v>274</v>
      </c>
      <c r="BH52" s="432">
        <v>282</v>
      </c>
      <c r="BI52" s="432">
        <v>274</v>
      </c>
      <c r="BJ52" s="432">
        <v>0.93330000000000002</v>
      </c>
      <c r="BK52" s="432">
        <v>0.96009999999999995</v>
      </c>
      <c r="BL52" s="432">
        <v>0.93520000000000003</v>
      </c>
      <c r="BM52" s="432">
        <v>162</v>
      </c>
      <c r="BN52" s="432">
        <v>191</v>
      </c>
      <c r="BO52" s="432">
        <v>232</v>
      </c>
      <c r="BP52" s="432">
        <v>0.55000000000000004</v>
      </c>
      <c r="BQ52" s="432">
        <v>0.65</v>
      </c>
      <c r="BR52" s="432">
        <v>0.79179999999999995</v>
      </c>
      <c r="BS52" s="432">
        <v>138</v>
      </c>
      <c r="BT52" s="432">
        <v>0.63590000000000002</v>
      </c>
      <c r="BU52" s="432">
        <v>62</v>
      </c>
      <c r="BV52" s="432">
        <v>0.81579999999999997</v>
      </c>
      <c r="BW52" s="432">
        <v>196</v>
      </c>
      <c r="BX52" s="432">
        <v>209</v>
      </c>
      <c r="BY52" s="432">
        <v>200</v>
      </c>
      <c r="BZ52" s="432">
        <v>0.66779999999999995</v>
      </c>
      <c r="CA52" s="432">
        <v>0.71120000000000005</v>
      </c>
      <c r="CB52" s="432">
        <v>0.68259999999999998</v>
      </c>
      <c r="CC52" s="432">
        <v>126</v>
      </c>
      <c r="CD52" s="432">
        <v>0.5806</v>
      </c>
      <c r="CE52" s="432">
        <v>58</v>
      </c>
      <c r="CF52" s="432">
        <v>0.76319999999999999</v>
      </c>
      <c r="CG52" s="432">
        <v>208</v>
      </c>
      <c r="CH52" s="432">
        <v>223</v>
      </c>
      <c r="CI52" s="432">
        <v>184</v>
      </c>
      <c r="CJ52" s="432">
        <v>0.70689999999999997</v>
      </c>
      <c r="CK52" s="432">
        <v>0.75949999999999995</v>
      </c>
      <c r="CL52" s="432">
        <v>0.628</v>
      </c>
      <c r="CM52" s="432">
        <v>172</v>
      </c>
      <c r="CN52" s="432">
        <v>185</v>
      </c>
      <c r="CO52" s="432">
        <v>156</v>
      </c>
      <c r="CP52" s="432">
        <v>0.58450000000000002</v>
      </c>
      <c r="CQ52" s="432">
        <v>0.62880000000000003</v>
      </c>
      <c r="CR52" s="432">
        <v>0.53239999999999998</v>
      </c>
      <c r="CS52" s="432">
        <v>59</v>
      </c>
      <c r="CT52" s="432">
        <v>0.27189999999999998</v>
      </c>
      <c r="CU52" s="432">
        <v>36</v>
      </c>
      <c r="CV52" s="432">
        <v>0.47370000000000001</v>
      </c>
      <c r="CW52" s="432">
        <v>85</v>
      </c>
      <c r="CX52" s="432">
        <v>103</v>
      </c>
      <c r="CY52" s="432">
        <v>95</v>
      </c>
      <c r="CZ52" s="432">
        <v>0.28999999999999998</v>
      </c>
      <c r="DA52" s="432">
        <v>0.35</v>
      </c>
      <c r="DB52" s="432">
        <v>0.32419999999999999</v>
      </c>
      <c r="DC52" s="432">
        <v>176</v>
      </c>
      <c r="DD52" s="432">
        <v>206</v>
      </c>
      <c r="DE52" s="432">
        <v>211</v>
      </c>
      <c r="DF52" s="432">
        <v>0.6</v>
      </c>
      <c r="DG52" s="432">
        <v>0.7</v>
      </c>
      <c r="DH52" s="432">
        <v>0.72009999999999996</v>
      </c>
      <c r="DI52" s="432">
        <v>92</v>
      </c>
      <c r="DJ52" s="432">
        <v>49</v>
      </c>
      <c r="DK52" s="432">
        <v>53</v>
      </c>
      <c r="DL52" s="432">
        <v>59</v>
      </c>
      <c r="DM52" s="432">
        <v>0.52500000000000002</v>
      </c>
      <c r="DN52" s="432">
        <v>0.57499999999999996</v>
      </c>
      <c r="DO52" s="432">
        <v>0.64129999999999998</v>
      </c>
      <c r="DP52" s="432">
        <v>206</v>
      </c>
      <c r="DQ52" s="432">
        <v>220</v>
      </c>
      <c r="DR52" s="432">
        <v>248</v>
      </c>
      <c r="DS52" s="432">
        <v>0.7</v>
      </c>
      <c r="DT52" s="432">
        <v>0.75</v>
      </c>
      <c r="DU52" s="432">
        <v>0.84640000000000004</v>
      </c>
      <c r="DV52" s="432">
        <v>0</v>
      </c>
      <c r="DW52" s="432">
        <v>3.7499999999999999E-2</v>
      </c>
      <c r="DX52" s="432">
        <v>7.4999999999999997E-2</v>
      </c>
      <c r="DY52" s="432">
        <v>0</v>
      </c>
      <c r="DZ52" s="432">
        <v>37</v>
      </c>
      <c r="EA52" s="432">
        <v>7.4999999999999997E-2</v>
      </c>
      <c r="EB52" s="432">
        <v>0.15</v>
      </c>
      <c r="EC52" s="432">
        <v>0.18090000000000001</v>
      </c>
      <c r="ED52" s="432">
        <v>0</v>
      </c>
      <c r="EE52" s="432">
        <v>0</v>
      </c>
      <c r="EF52" s="432">
        <v>0</v>
      </c>
      <c r="EG52" s="432">
        <v>0</v>
      </c>
      <c r="EH52" s="432">
        <v>42</v>
      </c>
      <c r="EI52" s="432">
        <v>0</v>
      </c>
      <c r="EJ52" s="432">
        <v>5.0000000000000001E-3</v>
      </c>
      <c r="EK52" s="432">
        <v>0.01</v>
      </c>
      <c r="EL52" s="432">
        <v>0</v>
      </c>
      <c r="EM52" s="432">
        <v>87</v>
      </c>
      <c r="EN52" s="432">
        <v>0.05</v>
      </c>
      <c r="EO52" s="432">
        <v>0.15</v>
      </c>
      <c r="EP52" s="432">
        <v>0.2969</v>
      </c>
      <c r="EQ52" s="432">
        <v>71</v>
      </c>
      <c r="ER52" s="432">
        <v>53</v>
      </c>
      <c r="ES52" s="432">
        <v>0.74650000000000005</v>
      </c>
      <c r="ET52" s="432">
        <v>15</v>
      </c>
      <c r="EU52" s="432">
        <v>2</v>
      </c>
      <c r="EV52" s="432">
        <v>0.1333</v>
      </c>
      <c r="EW52" s="432">
        <v>210</v>
      </c>
      <c r="EX52" s="432">
        <v>0.7167</v>
      </c>
      <c r="EY52" s="432">
        <v>285</v>
      </c>
      <c r="EZ52" s="432">
        <v>343</v>
      </c>
      <c r="FA52" s="432">
        <v>400</v>
      </c>
      <c r="FB52" s="432">
        <v>376</v>
      </c>
      <c r="FC52" s="432">
        <v>0.97</v>
      </c>
      <c r="FD52" s="432">
        <v>1.17</v>
      </c>
      <c r="FE52" s="432">
        <v>1.3652</v>
      </c>
      <c r="FF52" s="432">
        <v>19</v>
      </c>
      <c r="FG52" s="432">
        <v>29</v>
      </c>
      <c r="FH52" s="432">
        <v>40</v>
      </c>
      <c r="FI52" s="432">
        <v>0.05</v>
      </c>
      <c r="FJ52" s="432">
        <v>7.4999999999999997E-2</v>
      </c>
      <c r="FK52" s="432">
        <v>0.10639999999999999</v>
      </c>
      <c r="FL52" s="432">
        <v>332</v>
      </c>
      <c r="FM52" s="432">
        <v>343</v>
      </c>
      <c r="FN52" s="432">
        <v>336</v>
      </c>
      <c r="FO52" s="432">
        <v>0.88239999999999996</v>
      </c>
      <c r="FP52" s="432">
        <v>0.90959999999999996</v>
      </c>
      <c r="FQ52" s="432">
        <v>0.89359999999999995</v>
      </c>
      <c r="FR52" s="432">
        <v>318</v>
      </c>
      <c r="FS52" s="432">
        <v>331</v>
      </c>
      <c r="FT52" s="432">
        <v>334</v>
      </c>
      <c r="FU52" s="432">
        <v>0.84360000000000002</v>
      </c>
      <c r="FV52" s="432">
        <v>0.87909999999999999</v>
      </c>
      <c r="FW52" s="432">
        <v>0.88829999999999998</v>
      </c>
      <c r="FX52" s="432">
        <v>305</v>
      </c>
      <c r="FY52" s="432">
        <v>326</v>
      </c>
      <c r="FZ52" s="432">
        <v>334</v>
      </c>
      <c r="GA52" s="432">
        <v>0.81069999999999998</v>
      </c>
      <c r="GB52" s="432">
        <v>0.86450000000000005</v>
      </c>
      <c r="GC52" s="432">
        <v>0.88829999999999998</v>
      </c>
      <c r="GD52" s="432">
        <v>276</v>
      </c>
      <c r="GE52" s="432">
        <v>308</v>
      </c>
      <c r="GF52" s="432">
        <v>335</v>
      </c>
      <c r="GG52" s="432">
        <v>0.73299999999999998</v>
      </c>
      <c r="GH52" s="432">
        <v>0.81889999999999996</v>
      </c>
      <c r="GI52" s="432">
        <v>0.89100000000000001</v>
      </c>
      <c r="GJ52" s="432">
        <v>282</v>
      </c>
      <c r="GK52" s="432">
        <v>320</v>
      </c>
      <c r="GL52" s="432">
        <v>324</v>
      </c>
      <c r="GM52" s="432">
        <v>0.75</v>
      </c>
      <c r="GN52" s="432">
        <v>0.84970000000000001</v>
      </c>
      <c r="GO52" s="432">
        <v>0.86170000000000002</v>
      </c>
      <c r="GP52" s="432">
        <v>345</v>
      </c>
      <c r="GQ52" s="432">
        <v>354</v>
      </c>
      <c r="GR52" s="432">
        <v>349</v>
      </c>
      <c r="GS52" s="432">
        <v>0.9173</v>
      </c>
      <c r="GT52" s="432">
        <v>0.94010000000000005</v>
      </c>
      <c r="GU52" s="432">
        <v>0.92820000000000003</v>
      </c>
      <c r="GV52" s="432">
        <v>312</v>
      </c>
      <c r="GW52" s="432">
        <v>333</v>
      </c>
      <c r="GX52" s="432">
        <v>331</v>
      </c>
      <c r="GY52" s="432">
        <v>0.82750000000000001</v>
      </c>
      <c r="GZ52" s="432">
        <v>0.88490000000000002</v>
      </c>
      <c r="HA52" s="432">
        <v>0.88029999999999997</v>
      </c>
      <c r="HB52" s="432">
        <v>188</v>
      </c>
      <c r="HC52" s="432">
        <v>226</v>
      </c>
      <c r="HD52" s="432">
        <v>310</v>
      </c>
      <c r="HE52" s="432">
        <v>0.5</v>
      </c>
      <c r="HF52" s="432">
        <v>0.6</v>
      </c>
      <c r="HG52" s="432">
        <v>0.82450000000000001</v>
      </c>
      <c r="HH52" s="432">
        <v>302</v>
      </c>
      <c r="HI52" s="432">
        <v>0.5</v>
      </c>
      <c r="HJ52" s="432">
        <v>0.755</v>
      </c>
      <c r="HK52" s="432">
        <v>0</v>
      </c>
      <c r="HL52" s="432"/>
      <c r="HM52" s="432">
        <v>0.9</v>
      </c>
      <c r="HN52" s="432">
        <v>0</v>
      </c>
      <c r="HO52" s="432">
        <v>0</v>
      </c>
      <c r="HP52" s="432">
        <v>0</v>
      </c>
      <c r="HQ52" s="432">
        <v>0</v>
      </c>
      <c r="HR52" s="432">
        <v>0</v>
      </c>
      <c r="HS52" s="432">
        <v>0</v>
      </c>
      <c r="HT52" s="432">
        <v>0</v>
      </c>
      <c r="HU52" s="432">
        <v>0</v>
      </c>
      <c r="HV52" s="432">
        <v>0.9</v>
      </c>
      <c r="HW52" s="432">
        <v>0</v>
      </c>
      <c r="HX52" s="432">
        <v>0</v>
      </c>
      <c r="HY52" s="432">
        <v>0</v>
      </c>
      <c r="HZ52" s="432">
        <v>0.9</v>
      </c>
      <c r="IA52" s="432">
        <v>0</v>
      </c>
      <c r="IB52" s="432">
        <v>0</v>
      </c>
      <c r="IC52" s="432">
        <v>0</v>
      </c>
      <c r="ID52" s="432">
        <v>0</v>
      </c>
      <c r="IE52" s="432">
        <v>0</v>
      </c>
      <c r="IF52" s="432">
        <v>0</v>
      </c>
      <c r="IG52" s="432">
        <v>0</v>
      </c>
      <c r="IH52" s="432">
        <v>0</v>
      </c>
      <c r="II52" s="432">
        <v>0</v>
      </c>
      <c r="IJ52" s="432">
        <v>0</v>
      </c>
      <c r="IK52" s="432">
        <v>0</v>
      </c>
      <c r="IL52" s="432">
        <v>0</v>
      </c>
      <c r="IM52" s="432">
        <v>0</v>
      </c>
      <c r="IN52" s="432">
        <v>0</v>
      </c>
      <c r="IO52" s="432">
        <v>0</v>
      </c>
      <c r="IP52" s="432">
        <v>0</v>
      </c>
      <c r="IQ52" s="432">
        <v>0</v>
      </c>
      <c r="IR52" s="432">
        <v>0</v>
      </c>
      <c r="IS52" s="432">
        <v>0</v>
      </c>
      <c r="IT52" s="432">
        <v>0</v>
      </c>
      <c r="IU52" s="432">
        <v>0</v>
      </c>
      <c r="IV52" s="432">
        <v>0</v>
      </c>
      <c r="IW52" s="432">
        <v>0</v>
      </c>
      <c r="IX52" s="432">
        <v>13</v>
      </c>
      <c r="IY52" s="432">
        <v>1</v>
      </c>
      <c r="IZ52" s="432">
        <v>7.6899999999999996E-2</v>
      </c>
      <c r="JA52" s="432">
        <v>0</v>
      </c>
      <c r="JB52" s="432">
        <v>0</v>
      </c>
      <c r="JC52" s="432">
        <v>0</v>
      </c>
      <c r="JD52" s="432">
        <v>1</v>
      </c>
      <c r="JE52" s="432">
        <v>7.6899999999999996E-2</v>
      </c>
      <c r="JF52" s="432">
        <v>0</v>
      </c>
      <c r="JG52" s="432">
        <v>0</v>
      </c>
      <c r="JH52" s="432">
        <v>5</v>
      </c>
      <c r="JI52" s="432">
        <v>0</v>
      </c>
      <c r="JJ52" s="432">
        <v>0</v>
      </c>
      <c r="JK52" s="432">
        <v>0</v>
      </c>
      <c r="JL52" s="432">
        <v>0</v>
      </c>
      <c r="JM52" s="432">
        <v>0</v>
      </c>
      <c r="JN52" s="432">
        <v>0</v>
      </c>
      <c r="JO52" s="432">
        <v>0</v>
      </c>
      <c r="JP52" s="432">
        <v>0</v>
      </c>
      <c r="JQ52" s="432">
        <v>0</v>
      </c>
      <c r="JR52" s="432" t="s">
        <v>1359</v>
      </c>
      <c r="JS52" s="432" t="s">
        <v>1360</v>
      </c>
      <c r="JT52" s="432" t="s">
        <v>1340</v>
      </c>
    </row>
    <row r="53" spans="1:280" x14ac:dyDescent="0.45">
      <c r="A53" s="432" t="s">
        <v>611</v>
      </c>
      <c r="B53" s="432" t="s">
        <v>612</v>
      </c>
      <c r="C53" s="432" t="s">
        <v>615</v>
      </c>
      <c r="D53" s="432" t="s">
        <v>616</v>
      </c>
      <c r="E53" s="432">
        <v>174</v>
      </c>
      <c r="F53" s="432">
        <v>59</v>
      </c>
      <c r="G53" s="432">
        <v>0.33910000000000001</v>
      </c>
      <c r="H53" s="432">
        <v>61</v>
      </c>
      <c r="I53" s="432">
        <v>172</v>
      </c>
      <c r="J53" s="432">
        <v>0.35470000000000002</v>
      </c>
      <c r="K53" s="432">
        <v>161</v>
      </c>
      <c r="L53" s="432">
        <v>166</v>
      </c>
      <c r="M53" s="432">
        <v>168</v>
      </c>
      <c r="N53" s="432">
        <v>0.92259999999999998</v>
      </c>
      <c r="O53" s="432">
        <v>0.95020000000000004</v>
      </c>
      <c r="P53" s="432">
        <v>0.96550000000000002</v>
      </c>
      <c r="Q53" s="432">
        <v>166</v>
      </c>
      <c r="R53" s="432">
        <v>169</v>
      </c>
      <c r="S53" s="432">
        <v>167</v>
      </c>
      <c r="T53" s="432">
        <v>0.95209999999999995</v>
      </c>
      <c r="U53" s="432">
        <v>0.97009999999999996</v>
      </c>
      <c r="V53" s="432">
        <v>0.95979999999999999</v>
      </c>
      <c r="W53" s="432">
        <v>166</v>
      </c>
      <c r="X53" s="432">
        <v>169</v>
      </c>
      <c r="Y53" s="432">
        <v>170</v>
      </c>
      <c r="Z53" s="432">
        <v>0.94889999999999997</v>
      </c>
      <c r="AA53" s="432">
        <v>0.96630000000000005</v>
      </c>
      <c r="AB53" s="432">
        <v>0.97699999999999998</v>
      </c>
      <c r="AC53" s="432">
        <v>164</v>
      </c>
      <c r="AD53" s="432">
        <v>167</v>
      </c>
      <c r="AE53" s="432">
        <v>166</v>
      </c>
      <c r="AF53" s="432">
        <v>0.93930000000000002</v>
      </c>
      <c r="AG53" s="432">
        <v>0.95799999999999996</v>
      </c>
      <c r="AH53" s="432">
        <v>0.95399999999999996</v>
      </c>
      <c r="AI53" s="432">
        <v>145</v>
      </c>
      <c r="AJ53" s="432">
        <v>153</v>
      </c>
      <c r="AK53" s="432">
        <v>161</v>
      </c>
      <c r="AL53" s="432">
        <v>0.82789999999999997</v>
      </c>
      <c r="AM53" s="432">
        <v>0.87409999999999999</v>
      </c>
      <c r="AN53" s="432">
        <v>0.92530000000000001</v>
      </c>
      <c r="AO53" s="432">
        <v>165</v>
      </c>
      <c r="AP53" s="432">
        <v>168</v>
      </c>
      <c r="AQ53" s="432">
        <v>165</v>
      </c>
      <c r="AR53" s="432">
        <v>0.94650000000000001</v>
      </c>
      <c r="AS53" s="432">
        <v>0.96409999999999996</v>
      </c>
      <c r="AT53" s="432">
        <v>0.94830000000000003</v>
      </c>
      <c r="AU53" s="432">
        <v>160</v>
      </c>
      <c r="AV53" s="432">
        <v>165</v>
      </c>
      <c r="AW53" s="432">
        <v>157</v>
      </c>
      <c r="AX53" s="432">
        <v>0.9194</v>
      </c>
      <c r="AY53" s="432">
        <v>0.94259999999999999</v>
      </c>
      <c r="AZ53" s="432">
        <v>0.90229999999999999</v>
      </c>
      <c r="BA53" s="432">
        <v>155</v>
      </c>
      <c r="BB53" s="432">
        <v>160</v>
      </c>
      <c r="BC53" s="432">
        <v>158</v>
      </c>
      <c r="BD53" s="432">
        <v>0.88660000000000005</v>
      </c>
      <c r="BE53" s="432">
        <v>0.91910000000000003</v>
      </c>
      <c r="BF53" s="432">
        <v>0.90800000000000003</v>
      </c>
      <c r="BG53" s="432">
        <v>163</v>
      </c>
      <c r="BH53" s="432">
        <v>168</v>
      </c>
      <c r="BI53" s="432">
        <v>169</v>
      </c>
      <c r="BJ53" s="432">
        <v>0.93330000000000002</v>
      </c>
      <c r="BK53" s="432">
        <v>0.96009999999999995</v>
      </c>
      <c r="BL53" s="432">
        <v>0.97130000000000005</v>
      </c>
      <c r="BM53" s="432">
        <v>96</v>
      </c>
      <c r="BN53" s="432">
        <v>114</v>
      </c>
      <c r="BO53" s="432">
        <v>144</v>
      </c>
      <c r="BP53" s="432">
        <v>0.55000000000000004</v>
      </c>
      <c r="BQ53" s="432">
        <v>0.65</v>
      </c>
      <c r="BR53" s="432">
        <v>0.8276</v>
      </c>
      <c r="BS53" s="432">
        <v>72</v>
      </c>
      <c r="BT53" s="432">
        <v>0.62609999999999999</v>
      </c>
      <c r="BU53" s="432">
        <v>55</v>
      </c>
      <c r="BV53" s="432">
        <v>0.93220000000000003</v>
      </c>
      <c r="BW53" s="432">
        <v>117</v>
      </c>
      <c r="BX53" s="432">
        <v>124</v>
      </c>
      <c r="BY53" s="432">
        <v>127</v>
      </c>
      <c r="BZ53" s="432">
        <v>0.66779999999999995</v>
      </c>
      <c r="CA53" s="432">
        <v>0.71120000000000005</v>
      </c>
      <c r="CB53" s="432">
        <v>0.72989999999999999</v>
      </c>
      <c r="CC53" s="432">
        <v>81</v>
      </c>
      <c r="CD53" s="432">
        <v>0.70430000000000004</v>
      </c>
      <c r="CE53" s="432">
        <v>54</v>
      </c>
      <c r="CF53" s="432">
        <v>0.9153</v>
      </c>
      <c r="CG53" s="432">
        <v>124</v>
      </c>
      <c r="CH53" s="432">
        <v>133</v>
      </c>
      <c r="CI53" s="432">
        <v>135</v>
      </c>
      <c r="CJ53" s="432">
        <v>0.70689999999999997</v>
      </c>
      <c r="CK53" s="432">
        <v>0.75949999999999995</v>
      </c>
      <c r="CL53" s="432">
        <v>0.77590000000000003</v>
      </c>
      <c r="CM53" s="432">
        <v>102</v>
      </c>
      <c r="CN53" s="432">
        <v>110</v>
      </c>
      <c r="CO53" s="432">
        <v>113</v>
      </c>
      <c r="CP53" s="432">
        <v>0.58450000000000002</v>
      </c>
      <c r="CQ53" s="432">
        <v>0.62880000000000003</v>
      </c>
      <c r="CR53" s="432">
        <v>0.64939999999999998</v>
      </c>
      <c r="CS53" s="432">
        <v>40</v>
      </c>
      <c r="CT53" s="432">
        <v>0.3478</v>
      </c>
      <c r="CU53" s="432">
        <v>36</v>
      </c>
      <c r="CV53" s="432">
        <v>0.61019999999999996</v>
      </c>
      <c r="CW53" s="432">
        <v>51</v>
      </c>
      <c r="CX53" s="432">
        <v>61</v>
      </c>
      <c r="CY53" s="432">
        <v>76</v>
      </c>
      <c r="CZ53" s="432">
        <v>0.28999999999999998</v>
      </c>
      <c r="DA53" s="432">
        <v>0.35</v>
      </c>
      <c r="DB53" s="432">
        <v>0.43680000000000002</v>
      </c>
      <c r="DC53" s="432">
        <v>105</v>
      </c>
      <c r="DD53" s="432">
        <v>122</v>
      </c>
      <c r="DE53" s="432">
        <v>150</v>
      </c>
      <c r="DF53" s="432">
        <v>0.6</v>
      </c>
      <c r="DG53" s="432">
        <v>0.7</v>
      </c>
      <c r="DH53" s="432">
        <v>0.86209999999999998</v>
      </c>
      <c r="DI53" s="432">
        <v>41</v>
      </c>
      <c r="DJ53" s="432">
        <v>22</v>
      </c>
      <c r="DK53" s="432">
        <v>24</v>
      </c>
      <c r="DL53" s="432">
        <v>24</v>
      </c>
      <c r="DM53" s="432">
        <v>0.52500000000000002</v>
      </c>
      <c r="DN53" s="432">
        <v>0.57499999999999996</v>
      </c>
      <c r="DO53" s="432">
        <v>0.58540000000000003</v>
      </c>
      <c r="DP53" s="432">
        <v>122</v>
      </c>
      <c r="DQ53" s="432">
        <v>131</v>
      </c>
      <c r="DR53" s="432">
        <v>102</v>
      </c>
      <c r="DS53" s="432">
        <v>0.7</v>
      </c>
      <c r="DT53" s="432">
        <v>0.75</v>
      </c>
      <c r="DU53" s="432">
        <v>0.58620000000000005</v>
      </c>
      <c r="DV53" s="432">
        <v>0</v>
      </c>
      <c r="DW53" s="432">
        <v>3.7499999999999999E-2</v>
      </c>
      <c r="DX53" s="432">
        <v>7.4999999999999997E-2</v>
      </c>
      <c r="DY53" s="432">
        <v>0</v>
      </c>
      <c r="DZ53" s="432">
        <v>15</v>
      </c>
      <c r="EA53" s="432">
        <v>7.4999999999999997E-2</v>
      </c>
      <c r="EB53" s="432">
        <v>0.15</v>
      </c>
      <c r="EC53" s="432">
        <v>8.6199999999999999E-2</v>
      </c>
      <c r="ED53" s="432">
        <v>0</v>
      </c>
      <c r="EE53" s="432">
        <v>0</v>
      </c>
      <c r="EF53" s="432">
        <v>0</v>
      </c>
      <c r="EG53" s="432">
        <v>0</v>
      </c>
      <c r="EH53" s="432">
        <v>10</v>
      </c>
      <c r="EI53" s="432">
        <v>0</v>
      </c>
      <c r="EJ53" s="432">
        <v>5.0000000000000001E-3</v>
      </c>
      <c r="EK53" s="432">
        <v>0.01</v>
      </c>
      <c r="EL53" s="432">
        <v>0</v>
      </c>
      <c r="EM53" s="432">
        <v>62</v>
      </c>
      <c r="EN53" s="432">
        <v>0.05</v>
      </c>
      <c r="EO53" s="432">
        <v>0.15</v>
      </c>
      <c r="EP53" s="432">
        <v>0.35630000000000001</v>
      </c>
      <c r="EQ53" s="432">
        <v>37</v>
      </c>
      <c r="ER53" s="432">
        <v>17</v>
      </c>
      <c r="ES53" s="432">
        <v>0.45950000000000002</v>
      </c>
      <c r="ET53" s="432">
        <v>8</v>
      </c>
      <c r="EU53" s="432">
        <v>2</v>
      </c>
      <c r="EV53" s="432">
        <v>0.25</v>
      </c>
      <c r="EW53" s="432">
        <v>159</v>
      </c>
      <c r="EX53" s="432">
        <v>0.91379999999999995</v>
      </c>
      <c r="EY53" s="432">
        <v>183</v>
      </c>
      <c r="EZ53" s="432">
        <v>218</v>
      </c>
      <c r="FA53" s="432">
        <v>328</v>
      </c>
      <c r="FB53" s="432">
        <v>279</v>
      </c>
      <c r="FC53" s="432">
        <v>1.05</v>
      </c>
      <c r="FD53" s="432">
        <v>1.25</v>
      </c>
      <c r="FE53" s="432">
        <v>1.8851</v>
      </c>
      <c r="FF53" s="432">
        <v>14</v>
      </c>
      <c r="FG53" s="432">
        <v>21</v>
      </c>
      <c r="FH53" s="432">
        <v>46</v>
      </c>
      <c r="FI53" s="432">
        <v>0.05</v>
      </c>
      <c r="FJ53" s="432">
        <v>7.4999999999999997E-2</v>
      </c>
      <c r="FK53" s="432">
        <v>0.16489999999999999</v>
      </c>
      <c r="FL53" s="432">
        <v>247</v>
      </c>
      <c r="FM53" s="432">
        <v>254</v>
      </c>
      <c r="FN53" s="432">
        <v>248</v>
      </c>
      <c r="FO53" s="432">
        <v>0.88239999999999996</v>
      </c>
      <c r="FP53" s="432">
        <v>0.90959999999999996</v>
      </c>
      <c r="FQ53" s="432">
        <v>0.88890000000000002</v>
      </c>
      <c r="FR53" s="432">
        <v>236</v>
      </c>
      <c r="FS53" s="432">
        <v>246</v>
      </c>
      <c r="FT53" s="432">
        <v>249</v>
      </c>
      <c r="FU53" s="432">
        <v>0.84360000000000002</v>
      </c>
      <c r="FV53" s="432">
        <v>0.87909999999999999</v>
      </c>
      <c r="FW53" s="432">
        <v>0.89249999999999996</v>
      </c>
      <c r="FX53" s="432">
        <v>227</v>
      </c>
      <c r="FY53" s="432">
        <v>242</v>
      </c>
      <c r="FZ53" s="432">
        <v>247</v>
      </c>
      <c r="GA53" s="432">
        <v>0.81069999999999998</v>
      </c>
      <c r="GB53" s="432">
        <v>0.86450000000000005</v>
      </c>
      <c r="GC53" s="432">
        <v>0.88529999999999998</v>
      </c>
      <c r="GD53" s="432">
        <v>205</v>
      </c>
      <c r="GE53" s="432">
        <v>229</v>
      </c>
      <c r="GF53" s="432">
        <v>234</v>
      </c>
      <c r="GG53" s="432">
        <v>0.73299999999999998</v>
      </c>
      <c r="GH53" s="432">
        <v>0.81889999999999996</v>
      </c>
      <c r="GI53" s="432">
        <v>0.8387</v>
      </c>
      <c r="GJ53" s="432">
        <v>210</v>
      </c>
      <c r="GK53" s="432">
        <v>238</v>
      </c>
      <c r="GL53" s="432">
        <v>223</v>
      </c>
      <c r="GM53" s="432">
        <v>0.75</v>
      </c>
      <c r="GN53" s="432">
        <v>0.84970000000000001</v>
      </c>
      <c r="GO53" s="432">
        <v>0.79930000000000001</v>
      </c>
      <c r="GP53" s="432">
        <v>256</v>
      </c>
      <c r="GQ53" s="432">
        <v>263</v>
      </c>
      <c r="GR53" s="432">
        <v>256</v>
      </c>
      <c r="GS53" s="432">
        <v>0.9173</v>
      </c>
      <c r="GT53" s="432">
        <v>0.94010000000000005</v>
      </c>
      <c r="GU53" s="432">
        <v>0.91759999999999997</v>
      </c>
      <c r="GV53" s="432">
        <v>231</v>
      </c>
      <c r="GW53" s="432">
        <v>247</v>
      </c>
      <c r="GX53" s="432">
        <v>250</v>
      </c>
      <c r="GY53" s="432">
        <v>0.82750000000000001</v>
      </c>
      <c r="GZ53" s="432">
        <v>0.88490000000000002</v>
      </c>
      <c r="HA53" s="432">
        <v>0.89610000000000001</v>
      </c>
      <c r="HB53" s="432">
        <v>140</v>
      </c>
      <c r="HC53" s="432">
        <v>168</v>
      </c>
      <c r="HD53" s="432">
        <v>216</v>
      </c>
      <c r="HE53" s="432">
        <v>0.5</v>
      </c>
      <c r="HF53" s="432">
        <v>0.6</v>
      </c>
      <c r="HG53" s="432">
        <v>0.7742</v>
      </c>
      <c r="HH53" s="432">
        <v>293</v>
      </c>
      <c r="HI53" s="432">
        <v>0.5</v>
      </c>
      <c r="HJ53" s="432">
        <v>0.89329999999999998</v>
      </c>
      <c r="HK53" s="432">
        <v>0</v>
      </c>
      <c r="HL53" s="432"/>
      <c r="HM53" s="432">
        <v>0.9</v>
      </c>
      <c r="HN53" s="432">
        <v>1</v>
      </c>
      <c r="HO53" s="432">
        <v>0</v>
      </c>
      <c r="HP53" s="432">
        <v>0</v>
      </c>
      <c r="HQ53" s="432">
        <v>0</v>
      </c>
      <c r="HR53" s="432">
        <v>0</v>
      </c>
      <c r="HS53" s="432">
        <v>0</v>
      </c>
      <c r="HT53" s="432">
        <v>0</v>
      </c>
      <c r="HU53" s="432">
        <v>0</v>
      </c>
      <c r="HV53" s="432">
        <v>0.9</v>
      </c>
      <c r="HW53" s="432">
        <v>0</v>
      </c>
      <c r="HX53" s="432">
        <v>0</v>
      </c>
      <c r="HY53" s="432">
        <v>0</v>
      </c>
      <c r="HZ53" s="432">
        <v>0.9</v>
      </c>
      <c r="IA53" s="432">
        <v>1</v>
      </c>
      <c r="IB53" s="432">
        <v>0</v>
      </c>
      <c r="IC53" s="432">
        <v>0</v>
      </c>
      <c r="ID53" s="432">
        <v>0</v>
      </c>
      <c r="IE53" s="432">
        <v>0</v>
      </c>
      <c r="IF53" s="432">
        <v>0</v>
      </c>
      <c r="IG53" s="432">
        <v>0</v>
      </c>
      <c r="IH53" s="432">
        <v>0</v>
      </c>
      <c r="II53" s="432">
        <v>0</v>
      </c>
      <c r="IJ53" s="432">
        <v>0</v>
      </c>
      <c r="IK53" s="432">
        <v>0</v>
      </c>
      <c r="IL53" s="432">
        <v>0</v>
      </c>
      <c r="IM53" s="432">
        <v>0</v>
      </c>
      <c r="IN53" s="432">
        <v>0</v>
      </c>
      <c r="IO53" s="432">
        <v>0</v>
      </c>
      <c r="IP53" s="432">
        <v>0</v>
      </c>
      <c r="IQ53" s="432">
        <v>0</v>
      </c>
      <c r="IR53" s="432">
        <v>0</v>
      </c>
      <c r="IS53" s="432">
        <v>0</v>
      </c>
      <c r="IT53" s="432">
        <v>0</v>
      </c>
      <c r="IU53" s="432">
        <v>0</v>
      </c>
      <c r="IV53" s="432">
        <v>0</v>
      </c>
      <c r="IW53" s="432">
        <v>0</v>
      </c>
      <c r="IX53" s="432">
        <v>3</v>
      </c>
      <c r="IY53" s="432">
        <v>0</v>
      </c>
      <c r="IZ53" s="432">
        <v>0</v>
      </c>
      <c r="JA53" s="432">
        <v>0</v>
      </c>
      <c r="JB53" s="432">
        <v>0</v>
      </c>
      <c r="JC53" s="432">
        <v>0</v>
      </c>
      <c r="JD53" s="432">
        <v>0</v>
      </c>
      <c r="JE53" s="432">
        <v>0</v>
      </c>
      <c r="JF53" s="432">
        <v>0</v>
      </c>
      <c r="JG53" s="432">
        <v>0</v>
      </c>
      <c r="JH53" s="432">
        <v>2</v>
      </c>
      <c r="JI53" s="432">
        <v>0</v>
      </c>
      <c r="JJ53" s="432">
        <v>0</v>
      </c>
      <c r="JK53" s="432">
        <v>0</v>
      </c>
      <c r="JL53" s="432">
        <v>0</v>
      </c>
      <c r="JM53" s="432">
        <v>0</v>
      </c>
      <c r="JN53" s="432">
        <v>0</v>
      </c>
      <c r="JO53" s="432">
        <v>0</v>
      </c>
      <c r="JP53" s="432">
        <v>0</v>
      </c>
      <c r="JQ53" s="432">
        <v>0</v>
      </c>
      <c r="JR53" s="432" t="s">
        <v>1359</v>
      </c>
      <c r="JS53" s="432" t="s">
        <v>1360</v>
      </c>
      <c r="JT53" s="432" t="s">
        <v>1340</v>
      </c>
    </row>
    <row r="54" spans="1:280" x14ac:dyDescent="0.45">
      <c r="A54" s="432" t="s">
        <v>611</v>
      </c>
      <c r="B54" s="432" t="s">
        <v>612</v>
      </c>
      <c r="C54" s="432" t="s">
        <v>1225</v>
      </c>
      <c r="D54" s="432" t="s">
        <v>619</v>
      </c>
      <c r="E54" s="432">
        <v>415</v>
      </c>
      <c r="F54" s="432">
        <v>90</v>
      </c>
      <c r="G54" s="432">
        <v>0.21690000000000001</v>
      </c>
      <c r="H54" s="432">
        <v>90</v>
      </c>
      <c r="I54" s="432">
        <v>411</v>
      </c>
      <c r="J54" s="432">
        <v>0.219</v>
      </c>
      <c r="K54" s="432">
        <v>383</v>
      </c>
      <c r="L54" s="432">
        <v>395</v>
      </c>
      <c r="M54" s="432">
        <v>382</v>
      </c>
      <c r="N54" s="432">
        <v>0.92259999999999998</v>
      </c>
      <c r="O54" s="432">
        <v>0.95020000000000004</v>
      </c>
      <c r="P54" s="432">
        <v>0.92049999999999998</v>
      </c>
      <c r="Q54" s="432">
        <v>396</v>
      </c>
      <c r="R54" s="432">
        <v>403</v>
      </c>
      <c r="S54" s="432">
        <v>388</v>
      </c>
      <c r="T54" s="432">
        <v>0.95209999999999995</v>
      </c>
      <c r="U54" s="432">
        <v>0.97009999999999996</v>
      </c>
      <c r="V54" s="432">
        <v>0.93489999999999995</v>
      </c>
      <c r="W54" s="432">
        <v>394</v>
      </c>
      <c r="X54" s="432">
        <v>402</v>
      </c>
      <c r="Y54" s="432">
        <v>391</v>
      </c>
      <c r="Z54" s="432">
        <v>0.94889999999999997</v>
      </c>
      <c r="AA54" s="432">
        <v>0.96630000000000005</v>
      </c>
      <c r="AB54" s="432">
        <v>0.94220000000000004</v>
      </c>
      <c r="AC54" s="432">
        <v>390</v>
      </c>
      <c r="AD54" s="432">
        <v>398</v>
      </c>
      <c r="AE54" s="432">
        <v>388</v>
      </c>
      <c r="AF54" s="432">
        <v>0.93930000000000002</v>
      </c>
      <c r="AG54" s="432">
        <v>0.95799999999999996</v>
      </c>
      <c r="AH54" s="432">
        <v>0.93489999999999995</v>
      </c>
      <c r="AI54" s="432">
        <v>344</v>
      </c>
      <c r="AJ54" s="432">
        <v>363</v>
      </c>
      <c r="AK54" s="432">
        <v>357</v>
      </c>
      <c r="AL54" s="432">
        <v>0.82789999999999997</v>
      </c>
      <c r="AM54" s="432">
        <v>0.87409999999999999</v>
      </c>
      <c r="AN54" s="432">
        <v>0.86019999999999996</v>
      </c>
      <c r="AO54" s="432">
        <v>393</v>
      </c>
      <c r="AP54" s="432">
        <v>401</v>
      </c>
      <c r="AQ54" s="432">
        <v>390</v>
      </c>
      <c r="AR54" s="432">
        <v>0.94650000000000001</v>
      </c>
      <c r="AS54" s="432">
        <v>0.96409999999999996</v>
      </c>
      <c r="AT54" s="432">
        <v>0.93979999999999997</v>
      </c>
      <c r="AU54" s="432">
        <v>382</v>
      </c>
      <c r="AV54" s="432">
        <v>392</v>
      </c>
      <c r="AW54" s="432">
        <v>340</v>
      </c>
      <c r="AX54" s="432">
        <v>0.9194</v>
      </c>
      <c r="AY54" s="432">
        <v>0.94259999999999999</v>
      </c>
      <c r="AZ54" s="432">
        <v>0.81930000000000003</v>
      </c>
      <c r="BA54" s="432">
        <v>368</v>
      </c>
      <c r="BB54" s="432">
        <v>382</v>
      </c>
      <c r="BC54" s="432">
        <v>364</v>
      </c>
      <c r="BD54" s="432">
        <v>0.88660000000000005</v>
      </c>
      <c r="BE54" s="432">
        <v>0.91910000000000003</v>
      </c>
      <c r="BF54" s="432">
        <v>0.87709999999999999</v>
      </c>
      <c r="BG54" s="432">
        <v>388</v>
      </c>
      <c r="BH54" s="432">
        <v>399</v>
      </c>
      <c r="BI54" s="432">
        <v>387</v>
      </c>
      <c r="BJ54" s="432">
        <v>0.93330000000000002</v>
      </c>
      <c r="BK54" s="432">
        <v>0.96009999999999995</v>
      </c>
      <c r="BL54" s="432">
        <v>0.9325</v>
      </c>
      <c r="BM54" s="432">
        <v>229</v>
      </c>
      <c r="BN54" s="432">
        <v>270</v>
      </c>
      <c r="BO54" s="432">
        <v>309</v>
      </c>
      <c r="BP54" s="432">
        <v>0.55000000000000004</v>
      </c>
      <c r="BQ54" s="432">
        <v>0.65</v>
      </c>
      <c r="BR54" s="432">
        <v>0.74460000000000004</v>
      </c>
      <c r="BS54" s="432">
        <v>200</v>
      </c>
      <c r="BT54" s="432">
        <v>0.61539999999999995</v>
      </c>
      <c r="BU54" s="432">
        <v>83</v>
      </c>
      <c r="BV54" s="432">
        <v>0.92220000000000002</v>
      </c>
      <c r="BW54" s="432">
        <v>278</v>
      </c>
      <c r="BX54" s="432">
        <v>296</v>
      </c>
      <c r="BY54" s="432">
        <v>283</v>
      </c>
      <c r="BZ54" s="432">
        <v>0.66779999999999995</v>
      </c>
      <c r="CA54" s="432">
        <v>0.71120000000000005</v>
      </c>
      <c r="CB54" s="432">
        <v>0.68189999999999995</v>
      </c>
      <c r="CC54" s="432">
        <v>199</v>
      </c>
      <c r="CD54" s="432">
        <v>0.61229999999999996</v>
      </c>
      <c r="CE54" s="432">
        <v>70</v>
      </c>
      <c r="CF54" s="432">
        <v>0.77780000000000005</v>
      </c>
      <c r="CG54" s="432">
        <v>294</v>
      </c>
      <c r="CH54" s="432">
        <v>316</v>
      </c>
      <c r="CI54" s="432">
        <v>269</v>
      </c>
      <c r="CJ54" s="432">
        <v>0.70689999999999997</v>
      </c>
      <c r="CK54" s="432">
        <v>0.75949999999999995</v>
      </c>
      <c r="CL54" s="432">
        <v>0.6482</v>
      </c>
      <c r="CM54" s="432">
        <v>243</v>
      </c>
      <c r="CN54" s="432">
        <v>261</v>
      </c>
      <c r="CO54" s="432">
        <v>267</v>
      </c>
      <c r="CP54" s="432">
        <v>0.58450000000000002</v>
      </c>
      <c r="CQ54" s="432">
        <v>0.62880000000000003</v>
      </c>
      <c r="CR54" s="432">
        <v>0.64339999999999997</v>
      </c>
      <c r="CS54" s="432">
        <v>95</v>
      </c>
      <c r="CT54" s="432">
        <v>0.2923</v>
      </c>
      <c r="CU54" s="432">
        <v>48</v>
      </c>
      <c r="CV54" s="432">
        <v>0.5333</v>
      </c>
      <c r="CW54" s="432">
        <v>121</v>
      </c>
      <c r="CX54" s="432">
        <v>146</v>
      </c>
      <c r="CY54" s="432">
        <v>143</v>
      </c>
      <c r="CZ54" s="432">
        <v>0.28999999999999998</v>
      </c>
      <c r="DA54" s="432">
        <v>0.35</v>
      </c>
      <c r="DB54" s="432">
        <v>0.34460000000000002</v>
      </c>
      <c r="DC54" s="432">
        <v>249</v>
      </c>
      <c r="DD54" s="432">
        <v>291</v>
      </c>
      <c r="DE54" s="432">
        <v>358</v>
      </c>
      <c r="DF54" s="432">
        <v>0.6</v>
      </c>
      <c r="DG54" s="432">
        <v>0.7</v>
      </c>
      <c r="DH54" s="432">
        <v>0.86270000000000002</v>
      </c>
      <c r="DI54" s="432">
        <v>94</v>
      </c>
      <c r="DJ54" s="432">
        <v>50</v>
      </c>
      <c r="DK54" s="432">
        <v>55</v>
      </c>
      <c r="DL54" s="432">
        <v>55</v>
      </c>
      <c r="DM54" s="432">
        <v>0.52500000000000002</v>
      </c>
      <c r="DN54" s="432">
        <v>0.57499999999999996</v>
      </c>
      <c r="DO54" s="432">
        <v>0.58509999999999995</v>
      </c>
      <c r="DP54" s="432">
        <v>291</v>
      </c>
      <c r="DQ54" s="432">
        <v>312</v>
      </c>
      <c r="DR54" s="432">
        <v>208</v>
      </c>
      <c r="DS54" s="432">
        <v>0.7</v>
      </c>
      <c r="DT54" s="432">
        <v>0.75</v>
      </c>
      <c r="DU54" s="432">
        <v>0.50119999999999998</v>
      </c>
      <c r="DV54" s="432">
        <v>0</v>
      </c>
      <c r="DW54" s="432">
        <v>3.7499999999999999E-2</v>
      </c>
      <c r="DX54" s="432">
        <v>7.4999999999999997E-2</v>
      </c>
      <c r="DY54" s="432">
        <v>0</v>
      </c>
      <c r="DZ54" s="432">
        <v>7</v>
      </c>
      <c r="EA54" s="432">
        <v>7.4999999999999997E-2</v>
      </c>
      <c r="EB54" s="432">
        <v>0.15</v>
      </c>
      <c r="EC54" s="432">
        <v>2.41E-2</v>
      </c>
      <c r="ED54" s="432">
        <v>0</v>
      </c>
      <c r="EE54" s="432">
        <v>0</v>
      </c>
      <c r="EF54" s="432">
        <v>0</v>
      </c>
      <c r="EG54" s="432">
        <v>0</v>
      </c>
      <c r="EH54" s="432">
        <v>24</v>
      </c>
      <c r="EI54" s="432">
        <v>0</v>
      </c>
      <c r="EJ54" s="432">
        <v>5.0000000000000001E-3</v>
      </c>
      <c r="EK54" s="432">
        <v>0.01</v>
      </c>
      <c r="EL54" s="432">
        <v>0</v>
      </c>
      <c r="EM54" s="432">
        <v>128</v>
      </c>
      <c r="EN54" s="432">
        <v>0.05</v>
      </c>
      <c r="EO54" s="432">
        <v>0.15</v>
      </c>
      <c r="EP54" s="432">
        <v>0.30840000000000001</v>
      </c>
      <c r="EQ54" s="432">
        <v>145</v>
      </c>
      <c r="ER54" s="432">
        <v>120</v>
      </c>
      <c r="ES54" s="432">
        <v>0.8276</v>
      </c>
      <c r="ET54" s="432">
        <v>33</v>
      </c>
      <c r="EU54" s="432">
        <v>4</v>
      </c>
      <c r="EV54" s="432">
        <v>0.1212</v>
      </c>
      <c r="EW54" s="432">
        <v>355</v>
      </c>
      <c r="EX54" s="432">
        <v>0.85540000000000005</v>
      </c>
      <c r="EY54" s="432">
        <v>420</v>
      </c>
      <c r="EZ54" s="432">
        <v>503</v>
      </c>
      <c r="FA54" s="432">
        <v>623</v>
      </c>
      <c r="FB54" s="432">
        <v>525</v>
      </c>
      <c r="FC54" s="432">
        <v>1.01</v>
      </c>
      <c r="FD54" s="432">
        <v>1.21</v>
      </c>
      <c r="FE54" s="432">
        <v>1.5012000000000001</v>
      </c>
      <c r="FF54" s="432">
        <v>27</v>
      </c>
      <c r="FG54" s="432">
        <v>40</v>
      </c>
      <c r="FH54" s="432">
        <v>28</v>
      </c>
      <c r="FI54" s="432">
        <v>0.05</v>
      </c>
      <c r="FJ54" s="432">
        <v>7.4999999999999997E-2</v>
      </c>
      <c r="FK54" s="432">
        <v>5.33E-2</v>
      </c>
      <c r="FL54" s="432">
        <v>464</v>
      </c>
      <c r="FM54" s="432">
        <v>478</v>
      </c>
      <c r="FN54" s="432">
        <v>477</v>
      </c>
      <c r="FO54" s="432">
        <v>0.88239999999999996</v>
      </c>
      <c r="FP54" s="432">
        <v>0.90959999999999996</v>
      </c>
      <c r="FQ54" s="432">
        <v>0.90859999999999996</v>
      </c>
      <c r="FR54" s="432">
        <v>443</v>
      </c>
      <c r="FS54" s="432">
        <v>462</v>
      </c>
      <c r="FT54" s="432">
        <v>467</v>
      </c>
      <c r="FU54" s="432">
        <v>0.84360000000000002</v>
      </c>
      <c r="FV54" s="432">
        <v>0.87909999999999999</v>
      </c>
      <c r="FW54" s="432">
        <v>0.88949999999999996</v>
      </c>
      <c r="FX54" s="432">
        <v>426</v>
      </c>
      <c r="FY54" s="432">
        <v>454</v>
      </c>
      <c r="FZ54" s="432">
        <v>461</v>
      </c>
      <c r="GA54" s="432">
        <v>0.81069999999999998</v>
      </c>
      <c r="GB54" s="432">
        <v>0.86450000000000005</v>
      </c>
      <c r="GC54" s="432">
        <v>0.87809999999999999</v>
      </c>
      <c r="GD54" s="432">
        <v>385</v>
      </c>
      <c r="GE54" s="432">
        <v>430</v>
      </c>
      <c r="GF54" s="432">
        <v>445</v>
      </c>
      <c r="GG54" s="432">
        <v>0.73299999999999998</v>
      </c>
      <c r="GH54" s="432">
        <v>0.81889999999999996</v>
      </c>
      <c r="GI54" s="432">
        <v>0.84760000000000002</v>
      </c>
      <c r="GJ54" s="432">
        <v>394</v>
      </c>
      <c r="GK54" s="432">
        <v>447</v>
      </c>
      <c r="GL54" s="432">
        <v>410</v>
      </c>
      <c r="GM54" s="432">
        <v>0.75</v>
      </c>
      <c r="GN54" s="432">
        <v>0.84970000000000001</v>
      </c>
      <c r="GO54" s="432">
        <v>0.78100000000000003</v>
      </c>
      <c r="GP54" s="432">
        <v>482</v>
      </c>
      <c r="GQ54" s="432">
        <v>494</v>
      </c>
      <c r="GR54" s="432">
        <v>490</v>
      </c>
      <c r="GS54" s="432">
        <v>0.9173</v>
      </c>
      <c r="GT54" s="432">
        <v>0.94010000000000005</v>
      </c>
      <c r="GU54" s="432">
        <v>0.93330000000000002</v>
      </c>
      <c r="GV54" s="432">
        <v>435</v>
      </c>
      <c r="GW54" s="432">
        <v>465</v>
      </c>
      <c r="GX54" s="432">
        <v>471</v>
      </c>
      <c r="GY54" s="432">
        <v>0.82750000000000001</v>
      </c>
      <c r="GZ54" s="432">
        <v>0.88490000000000002</v>
      </c>
      <c r="HA54" s="432">
        <v>0.89710000000000001</v>
      </c>
      <c r="HB54" s="432">
        <v>263</v>
      </c>
      <c r="HC54" s="432">
        <v>315</v>
      </c>
      <c r="HD54" s="432">
        <v>388</v>
      </c>
      <c r="HE54" s="432">
        <v>0.5</v>
      </c>
      <c r="HF54" s="432">
        <v>0.6</v>
      </c>
      <c r="HG54" s="432">
        <v>0.73899999999999999</v>
      </c>
      <c r="HH54" s="432">
        <v>513</v>
      </c>
      <c r="HI54" s="432">
        <v>0.5</v>
      </c>
      <c r="HJ54" s="432">
        <v>0.82340000000000002</v>
      </c>
      <c r="HK54" s="432">
        <v>0</v>
      </c>
      <c r="HL54" s="432"/>
      <c r="HM54" s="432">
        <v>0.9</v>
      </c>
      <c r="HN54" s="432">
        <v>0</v>
      </c>
      <c r="HO54" s="432">
        <v>0</v>
      </c>
      <c r="HP54" s="432">
        <v>0</v>
      </c>
      <c r="HQ54" s="432">
        <v>0</v>
      </c>
      <c r="HR54" s="432">
        <v>0</v>
      </c>
      <c r="HS54" s="432">
        <v>0</v>
      </c>
      <c r="HT54" s="432">
        <v>0</v>
      </c>
      <c r="HU54" s="432">
        <v>0</v>
      </c>
      <c r="HV54" s="432">
        <v>0.9</v>
      </c>
      <c r="HW54" s="432">
        <v>0</v>
      </c>
      <c r="HX54" s="432">
        <v>0</v>
      </c>
      <c r="HY54" s="432">
        <v>0</v>
      </c>
      <c r="HZ54" s="432">
        <v>0.9</v>
      </c>
      <c r="IA54" s="432">
        <v>0</v>
      </c>
      <c r="IB54" s="432">
        <v>0</v>
      </c>
      <c r="IC54" s="432">
        <v>0</v>
      </c>
      <c r="ID54" s="432">
        <v>0</v>
      </c>
      <c r="IE54" s="432">
        <v>0</v>
      </c>
      <c r="IF54" s="432">
        <v>0</v>
      </c>
      <c r="IG54" s="432">
        <v>0</v>
      </c>
      <c r="IH54" s="432">
        <v>0</v>
      </c>
      <c r="II54" s="432">
        <v>0</v>
      </c>
      <c r="IJ54" s="432">
        <v>0</v>
      </c>
      <c r="IK54" s="432">
        <v>0</v>
      </c>
      <c r="IL54" s="432">
        <v>0</v>
      </c>
      <c r="IM54" s="432">
        <v>0</v>
      </c>
      <c r="IN54" s="432">
        <v>0</v>
      </c>
      <c r="IO54" s="432">
        <v>0</v>
      </c>
      <c r="IP54" s="432">
        <v>0</v>
      </c>
      <c r="IQ54" s="432">
        <v>0</v>
      </c>
      <c r="IR54" s="432">
        <v>0</v>
      </c>
      <c r="IS54" s="432">
        <v>0</v>
      </c>
      <c r="IT54" s="432">
        <v>0</v>
      </c>
      <c r="IU54" s="432">
        <v>0</v>
      </c>
      <c r="IV54" s="432">
        <v>0</v>
      </c>
      <c r="IW54" s="432">
        <v>0</v>
      </c>
      <c r="IX54" s="432">
        <v>8</v>
      </c>
      <c r="IY54" s="432">
        <v>0</v>
      </c>
      <c r="IZ54" s="432">
        <v>0</v>
      </c>
      <c r="JA54" s="432">
        <v>0</v>
      </c>
      <c r="JB54" s="432">
        <v>0</v>
      </c>
      <c r="JC54" s="432">
        <v>0</v>
      </c>
      <c r="JD54" s="432">
        <v>0</v>
      </c>
      <c r="JE54" s="432">
        <v>0</v>
      </c>
      <c r="JF54" s="432">
        <v>0</v>
      </c>
      <c r="JG54" s="432">
        <v>0</v>
      </c>
      <c r="JH54" s="432">
        <v>6</v>
      </c>
      <c r="JI54" s="432">
        <v>0</v>
      </c>
      <c r="JJ54" s="432">
        <v>0</v>
      </c>
      <c r="JK54" s="432">
        <v>0</v>
      </c>
      <c r="JL54" s="432">
        <v>0</v>
      </c>
      <c r="JM54" s="432">
        <v>0</v>
      </c>
      <c r="JN54" s="432">
        <v>0</v>
      </c>
      <c r="JO54" s="432">
        <v>0</v>
      </c>
      <c r="JP54" s="432">
        <v>0</v>
      </c>
      <c r="JQ54" s="432">
        <v>0</v>
      </c>
      <c r="JR54" s="432" t="s">
        <v>1359</v>
      </c>
      <c r="JS54" s="432" t="s">
        <v>1360</v>
      </c>
      <c r="JT54" s="432" t="s">
        <v>1340</v>
      </c>
    </row>
    <row r="55" spans="1:280" x14ac:dyDescent="0.45">
      <c r="A55" s="432" t="s">
        <v>611</v>
      </c>
      <c r="B55" s="432" t="s">
        <v>612</v>
      </c>
      <c r="C55" s="432" t="s">
        <v>656</v>
      </c>
      <c r="D55" s="432" t="s">
        <v>657</v>
      </c>
      <c r="E55" s="432">
        <v>333</v>
      </c>
      <c r="F55" s="432">
        <v>76</v>
      </c>
      <c r="G55" s="432">
        <v>0.22819999999999999</v>
      </c>
      <c r="H55" s="432">
        <v>73</v>
      </c>
      <c r="I55" s="432">
        <v>318</v>
      </c>
      <c r="J55" s="432">
        <v>0.2296</v>
      </c>
      <c r="K55" s="432">
        <v>308</v>
      </c>
      <c r="L55" s="432">
        <v>317</v>
      </c>
      <c r="M55" s="432">
        <v>302</v>
      </c>
      <c r="N55" s="432">
        <v>0.92259999999999998</v>
      </c>
      <c r="O55" s="432">
        <v>0.95020000000000004</v>
      </c>
      <c r="P55" s="432">
        <v>0.90690000000000004</v>
      </c>
      <c r="Q55" s="432">
        <v>318</v>
      </c>
      <c r="R55" s="432">
        <v>324</v>
      </c>
      <c r="S55" s="432">
        <v>310</v>
      </c>
      <c r="T55" s="432">
        <v>0.95209999999999995</v>
      </c>
      <c r="U55" s="432">
        <v>0.97009999999999996</v>
      </c>
      <c r="V55" s="432">
        <v>0.93089999999999995</v>
      </c>
      <c r="W55" s="432">
        <v>316</v>
      </c>
      <c r="X55" s="432">
        <v>322</v>
      </c>
      <c r="Y55" s="432">
        <v>310</v>
      </c>
      <c r="Z55" s="432">
        <v>0.94889999999999997</v>
      </c>
      <c r="AA55" s="432">
        <v>0.96630000000000005</v>
      </c>
      <c r="AB55" s="432">
        <v>0.93089999999999995</v>
      </c>
      <c r="AC55" s="432">
        <v>313</v>
      </c>
      <c r="AD55" s="432">
        <v>320</v>
      </c>
      <c r="AE55" s="432">
        <v>308</v>
      </c>
      <c r="AF55" s="432">
        <v>0.93930000000000002</v>
      </c>
      <c r="AG55" s="432">
        <v>0.95799999999999996</v>
      </c>
      <c r="AH55" s="432">
        <v>0.92490000000000006</v>
      </c>
      <c r="AI55" s="432">
        <v>276</v>
      </c>
      <c r="AJ55" s="432">
        <v>292</v>
      </c>
      <c r="AK55" s="432">
        <v>266</v>
      </c>
      <c r="AL55" s="432">
        <v>0.82789999999999997</v>
      </c>
      <c r="AM55" s="432">
        <v>0.87409999999999999</v>
      </c>
      <c r="AN55" s="432">
        <v>0.79879999999999995</v>
      </c>
      <c r="AO55" s="432">
        <v>316</v>
      </c>
      <c r="AP55" s="432">
        <v>322</v>
      </c>
      <c r="AQ55" s="432">
        <v>309</v>
      </c>
      <c r="AR55" s="432">
        <v>0.94650000000000001</v>
      </c>
      <c r="AS55" s="432">
        <v>0.96409999999999996</v>
      </c>
      <c r="AT55" s="432">
        <v>0.92789999999999995</v>
      </c>
      <c r="AU55" s="432">
        <v>307</v>
      </c>
      <c r="AV55" s="432">
        <v>314</v>
      </c>
      <c r="AW55" s="432">
        <v>279</v>
      </c>
      <c r="AX55" s="432">
        <v>0.9194</v>
      </c>
      <c r="AY55" s="432">
        <v>0.94259999999999999</v>
      </c>
      <c r="AZ55" s="432">
        <v>0.83779999999999999</v>
      </c>
      <c r="BA55" s="432">
        <v>296</v>
      </c>
      <c r="BB55" s="432">
        <v>307</v>
      </c>
      <c r="BC55" s="432">
        <v>292</v>
      </c>
      <c r="BD55" s="432">
        <v>0.88660000000000005</v>
      </c>
      <c r="BE55" s="432">
        <v>0.91910000000000003</v>
      </c>
      <c r="BF55" s="432">
        <v>0.87690000000000001</v>
      </c>
      <c r="BG55" s="432">
        <v>311</v>
      </c>
      <c r="BH55" s="432">
        <v>320</v>
      </c>
      <c r="BI55" s="432">
        <v>308</v>
      </c>
      <c r="BJ55" s="432">
        <v>0.93330000000000002</v>
      </c>
      <c r="BK55" s="432">
        <v>0.96009999999999995</v>
      </c>
      <c r="BL55" s="432">
        <v>0.92490000000000006</v>
      </c>
      <c r="BM55" s="432">
        <v>184</v>
      </c>
      <c r="BN55" s="432">
        <v>217</v>
      </c>
      <c r="BO55" s="432">
        <v>222</v>
      </c>
      <c r="BP55" s="432">
        <v>0.55000000000000004</v>
      </c>
      <c r="BQ55" s="432">
        <v>0.65</v>
      </c>
      <c r="BR55" s="432">
        <v>0.66669999999999996</v>
      </c>
      <c r="BS55" s="432">
        <v>179</v>
      </c>
      <c r="BT55" s="432">
        <v>0.69650000000000001</v>
      </c>
      <c r="BU55" s="432">
        <v>63</v>
      </c>
      <c r="BV55" s="432">
        <v>0.82889999999999997</v>
      </c>
      <c r="BW55" s="432">
        <v>223</v>
      </c>
      <c r="BX55" s="432">
        <v>237</v>
      </c>
      <c r="BY55" s="432">
        <v>242</v>
      </c>
      <c r="BZ55" s="432">
        <v>0.66779999999999995</v>
      </c>
      <c r="CA55" s="432">
        <v>0.71120000000000005</v>
      </c>
      <c r="CB55" s="432">
        <v>0.72670000000000001</v>
      </c>
      <c r="CC55" s="432">
        <v>188</v>
      </c>
      <c r="CD55" s="432">
        <v>0.73150000000000004</v>
      </c>
      <c r="CE55" s="432">
        <v>70</v>
      </c>
      <c r="CF55" s="432">
        <v>0.92110000000000003</v>
      </c>
      <c r="CG55" s="432">
        <v>236</v>
      </c>
      <c r="CH55" s="432">
        <v>253</v>
      </c>
      <c r="CI55" s="432">
        <v>258</v>
      </c>
      <c r="CJ55" s="432">
        <v>0.70689999999999997</v>
      </c>
      <c r="CK55" s="432">
        <v>0.75949999999999995</v>
      </c>
      <c r="CL55" s="432">
        <v>0.77480000000000004</v>
      </c>
      <c r="CM55" s="432">
        <v>195</v>
      </c>
      <c r="CN55" s="432">
        <v>210</v>
      </c>
      <c r="CO55" s="432">
        <v>224</v>
      </c>
      <c r="CP55" s="432">
        <v>0.58450000000000002</v>
      </c>
      <c r="CQ55" s="432">
        <v>0.62880000000000003</v>
      </c>
      <c r="CR55" s="432">
        <v>0.67269999999999996</v>
      </c>
      <c r="CS55" s="432">
        <v>103</v>
      </c>
      <c r="CT55" s="432">
        <v>0.40079999999999999</v>
      </c>
      <c r="CU55" s="432">
        <v>48</v>
      </c>
      <c r="CV55" s="432">
        <v>0.63160000000000005</v>
      </c>
      <c r="CW55" s="432">
        <v>97</v>
      </c>
      <c r="CX55" s="432">
        <v>117</v>
      </c>
      <c r="CY55" s="432">
        <v>151</v>
      </c>
      <c r="CZ55" s="432">
        <v>0.28999999999999998</v>
      </c>
      <c r="DA55" s="432">
        <v>0.35</v>
      </c>
      <c r="DB55" s="432">
        <v>0.45350000000000001</v>
      </c>
      <c r="DC55" s="432">
        <v>200</v>
      </c>
      <c r="DD55" s="432">
        <v>234</v>
      </c>
      <c r="DE55" s="432">
        <v>268</v>
      </c>
      <c r="DF55" s="432">
        <v>0.6</v>
      </c>
      <c r="DG55" s="432">
        <v>0.7</v>
      </c>
      <c r="DH55" s="432">
        <v>0.80479999999999996</v>
      </c>
      <c r="DI55" s="432">
        <v>102</v>
      </c>
      <c r="DJ55" s="432">
        <v>54</v>
      </c>
      <c r="DK55" s="432">
        <v>59</v>
      </c>
      <c r="DL55" s="432">
        <v>78</v>
      </c>
      <c r="DM55" s="432">
        <v>0.52500000000000002</v>
      </c>
      <c r="DN55" s="432">
        <v>0.57499999999999996</v>
      </c>
      <c r="DO55" s="432">
        <v>0.76470000000000005</v>
      </c>
      <c r="DP55" s="432">
        <v>234</v>
      </c>
      <c r="DQ55" s="432">
        <v>250</v>
      </c>
      <c r="DR55" s="432">
        <v>198</v>
      </c>
      <c r="DS55" s="432">
        <v>0.7</v>
      </c>
      <c r="DT55" s="432">
        <v>0.75</v>
      </c>
      <c r="DU55" s="432">
        <v>0.59460000000000002</v>
      </c>
      <c r="DV55" s="432">
        <v>0</v>
      </c>
      <c r="DW55" s="432">
        <v>3.7499999999999999E-2</v>
      </c>
      <c r="DX55" s="432">
        <v>7.4999999999999997E-2</v>
      </c>
      <c r="DY55" s="432">
        <v>0</v>
      </c>
      <c r="DZ55" s="432">
        <v>22</v>
      </c>
      <c r="EA55" s="432">
        <v>7.4999999999999997E-2</v>
      </c>
      <c r="EB55" s="432">
        <v>0.15</v>
      </c>
      <c r="EC55" s="432">
        <v>6.6100000000000006E-2</v>
      </c>
      <c r="ED55" s="432">
        <v>0</v>
      </c>
      <c r="EE55" s="432">
        <v>0</v>
      </c>
      <c r="EF55" s="432">
        <v>0</v>
      </c>
      <c r="EG55" s="432">
        <v>0</v>
      </c>
      <c r="EH55" s="432">
        <v>31</v>
      </c>
      <c r="EI55" s="432">
        <v>0</v>
      </c>
      <c r="EJ55" s="432">
        <v>5.0000000000000001E-3</v>
      </c>
      <c r="EK55" s="432">
        <v>0.01</v>
      </c>
      <c r="EL55" s="432">
        <v>0</v>
      </c>
      <c r="EM55" s="432">
        <v>144</v>
      </c>
      <c r="EN55" s="432">
        <v>0.05</v>
      </c>
      <c r="EO55" s="432">
        <v>0.15</v>
      </c>
      <c r="EP55" s="432">
        <v>0.43240000000000001</v>
      </c>
      <c r="EQ55" s="432">
        <v>84</v>
      </c>
      <c r="ER55" s="432">
        <v>67</v>
      </c>
      <c r="ES55" s="432">
        <v>0.79759999999999998</v>
      </c>
      <c r="ET55" s="432">
        <v>30</v>
      </c>
      <c r="EU55" s="432">
        <v>8</v>
      </c>
      <c r="EV55" s="432">
        <v>0.26669999999999999</v>
      </c>
      <c r="EW55" s="432">
        <v>300</v>
      </c>
      <c r="EX55" s="432">
        <v>0.90090000000000003</v>
      </c>
      <c r="EY55" s="432">
        <v>330</v>
      </c>
      <c r="EZ55" s="432">
        <v>397</v>
      </c>
      <c r="FA55" s="432">
        <v>409</v>
      </c>
      <c r="FB55" s="432">
        <v>368</v>
      </c>
      <c r="FC55" s="432">
        <v>0.99</v>
      </c>
      <c r="FD55" s="432">
        <v>1.19</v>
      </c>
      <c r="FE55" s="432">
        <v>1.2282</v>
      </c>
      <c r="FF55" s="432">
        <v>19</v>
      </c>
      <c r="FG55" s="432">
        <v>28</v>
      </c>
      <c r="FH55" s="432">
        <v>25</v>
      </c>
      <c r="FI55" s="432">
        <v>0.05</v>
      </c>
      <c r="FJ55" s="432">
        <v>7.4999999999999997E-2</v>
      </c>
      <c r="FK55" s="432">
        <v>6.7900000000000002E-2</v>
      </c>
      <c r="FL55" s="432">
        <v>325</v>
      </c>
      <c r="FM55" s="432">
        <v>335</v>
      </c>
      <c r="FN55" s="432">
        <v>335</v>
      </c>
      <c r="FO55" s="432">
        <v>0.88239999999999996</v>
      </c>
      <c r="FP55" s="432">
        <v>0.90959999999999996</v>
      </c>
      <c r="FQ55" s="432">
        <v>0.9103</v>
      </c>
      <c r="FR55" s="432">
        <v>311</v>
      </c>
      <c r="FS55" s="432">
        <v>324</v>
      </c>
      <c r="FT55" s="432">
        <v>335</v>
      </c>
      <c r="FU55" s="432">
        <v>0.84360000000000002</v>
      </c>
      <c r="FV55" s="432">
        <v>0.87909999999999999</v>
      </c>
      <c r="FW55" s="432">
        <v>0.9103</v>
      </c>
      <c r="FX55" s="432">
        <v>299</v>
      </c>
      <c r="FY55" s="432">
        <v>319</v>
      </c>
      <c r="FZ55" s="432">
        <v>328</v>
      </c>
      <c r="GA55" s="432">
        <v>0.81069999999999998</v>
      </c>
      <c r="GB55" s="432">
        <v>0.86450000000000005</v>
      </c>
      <c r="GC55" s="432">
        <v>0.89129999999999998</v>
      </c>
      <c r="GD55" s="432">
        <v>270</v>
      </c>
      <c r="GE55" s="432">
        <v>302</v>
      </c>
      <c r="GF55" s="432">
        <v>309</v>
      </c>
      <c r="GG55" s="432">
        <v>0.73299999999999998</v>
      </c>
      <c r="GH55" s="432">
        <v>0.81889999999999996</v>
      </c>
      <c r="GI55" s="432">
        <v>0.8397</v>
      </c>
      <c r="GJ55" s="432">
        <v>276</v>
      </c>
      <c r="GK55" s="432">
        <v>313</v>
      </c>
      <c r="GL55" s="432">
        <v>312</v>
      </c>
      <c r="GM55" s="432">
        <v>0.75</v>
      </c>
      <c r="GN55" s="432">
        <v>0.84970000000000001</v>
      </c>
      <c r="GO55" s="432">
        <v>0.8478</v>
      </c>
      <c r="GP55" s="432">
        <v>338</v>
      </c>
      <c r="GQ55" s="432">
        <v>346</v>
      </c>
      <c r="GR55" s="432">
        <v>343</v>
      </c>
      <c r="GS55" s="432">
        <v>0.9173</v>
      </c>
      <c r="GT55" s="432">
        <v>0.94010000000000005</v>
      </c>
      <c r="GU55" s="432">
        <v>0.93210000000000004</v>
      </c>
      <c r="GV55" s="432">
        <v>305</v>
      </c>
      <c r="GW55" s="432">
        <v>326</v>
      </c>
      <c r="GX55" s="432">
        <v>335</v>
      </c>
      <c r="GY55" s="432">
        <v>0.82750000000000001</v>
      </c>
      <c r="GZ55" s="432">
        <v>0.88490000000000002</v>
      </c>
      <c r="HA55" s="432">
        <v>0.9103</v>
      </c>
      <c r="HB55" s="432">
        <v>184</v>
      </c>
      <c r="HC55" s="432">
        <v>221</v>
      </c>
      <c r="HD55" s="432">
        <v>287</v>
      </c>
      <c r="HE55" s="432">
        <v>0.5</v>
      </c>
      <c r="HF55" s="432">
        <v>0.6</v>
      </c>
      <c r="HG55" s="432">
        <v>0.77990000000000004</v>
      </c>
      <c r="HH55" s="432">
        <v>360</v>
      </c>
      <c r="HI55" s="432">
        <v>0.5</v>
      </c>
      <c r="HJ55" s="432">
        <v>0.88019999999999998</v>
      </c>
      <c r="HK55" s="432">
        <v>1</v>
      </c>
      <c r="HL55" s="432"/>
      <c r="HM55" s="432">
        <v>0.9</v>
      </c>
      <c r="HN55" s="432">
        <v>0</v>
      </c>
      <c r="HO55" s="432">
        <v>0</v>
      </c>
      <c r="HP55" s="432">
        <v>0</v>
      </c>
      <c r="HQ55" s="432">
        <v>0</v>
      </c>
      <c r="HR55" s="432">
        <v>0</v>
      </c>
      <c r="HS55" s="432">
        <v>0</v>
      </c>
      <c r="HT55" s="432">
        <v>0</v>
      </c>
      <c r="HU55" s="432">
        <v>0</v>
      </c>
      <c r="HV55" s="432">
        <v>0.9</v>
      </c>
      <c r="HW55" s="432">
        <v>0</v>
      </c>
      <c r="HX55" s="432">
        <v>0</v>
      </c>
      <c r="HY55" s="432">
        <v>0</v>
      </c>
      <c r="HZ55" s="432">
        <v>0.9</v>
      </c>
      <c r="IA55" s="432">
        <v>0</v>
      </c>
      <c r="IB55" s="432">
        <v>0</v>
      </c>
      <c r="IC55" s="432">
        <v>0</v>
      </c>
      <c r="ID55" s="432">
        <v>0</v>
      </c>
      <c r="IE55" s="432">
        <v>0</v>
      </c>
      <c r="IF55" s="432">
        <v>0</v>
      </c>
      <c r="IG55" s="432">
        <v>0</v>
      </c>
      <c r="IH55" s="432">
        <v>0</v>
      </c>
      <c r="II55" s="432">
        <v>0</v>
      </c>
      <c r="IJ55" s="432">
        <v>0</v>
      </c>
      <c r="IK55" s="432">
        <v>0</v>
      </c>
      <c r="IL55" s="432">
        <v>0</v>
      </c>
      <c r="IM55" s="432">
        <v>0</v>
      </c>
      <c r="IN55" s="432">
        <v>0</v>
      </c>
      <c r="IO55" s="432">
        <v>0</v>
      </c>
      <c r="IP55" s="432">
        <v>0</v>
      </c>
      <c r="IQ55" s="432">
        <v>0</v>
      </c>
      <c r="IR55" s="432">
        <v>0</v>
      </c>
      <c r="IS55" s="432">
        <v>0</v>
      </c>
      <c r="IT55" s="432">
        <v>0</v>
      </c>
      <c r="IU55" s="432">
        <v>0</v>
      </c>
      <c r="IV55" s="432">
        <v>0</v>
      </c>
      <c r="IW55" s="432">
        <v>1</v>
      </c>
      <c r="IX55" s="432">
        <v>10</v>
      </c>
      <c r="IY55" s="432">
        <v>1</v>
      </c>
      <c r="IZ55" s="432">
        <v>0.1</v>
      </c>
      <c r="JA55" s="432">
        <v>1</v>
      </c>
      <c r="JB55" s="432">
        <v>1</v>
      </c>
      <c r="JC55" s="432">
        <v>1</v>
      </c>
      <c r="JD55" s="432">
        <v>1</v>
      </c>
      <c r="JE55" s="432">
        <v>0.1</v>
      </c>
      <c r="JF55" s="432">
        <v>1</v>
      </c>
      <c r="JG55" s="432">
        <v>1</v>
      </c>
      <c r="JH55" s="432">
        <v>5</v>
      </c>
      <c r="JI55" s="432">
        <v>0</v>
      </c>
      <c r="JJ55" s="432">
        <v>0</v>
      </c>
      <c r="JK55" s="432">
        <v>0</v>
      </c>
      <c r="JL55" s="432">
        <v>0</v>
      </c>
      <c r="JM55" s="432">
        <v>0</v>
      </c>
      <c r="JN55" s="432">
        <v>0</v>
      </c>
      <c r="JO55" s="432">
        <v>0</v>
      </c>
      <c r="JP55" s="432">
        <v>0</v>
      </c>
      <c r="JQ55" s="432">
        <v>0</v>
      </c>
      <c r="JR55" s="432" t="s">
        <v>1359</v>
      </c>
      <c r="JS55" s="432" t="s">
        <v>1360</v>
      </c>
      <c r="JT55" s="432" t="s">
        <v>1340</v>
      </c>
    </row>
    <row r="56" spans="1:280" x14ac:dyDescent="0.45">
      <c r="A56" s="432" t="s">
        <v>611</v>
      </c>
      <c r="B56" s="432" t="s">
        <v>612</v>
      </c>
      <c r="C56" s="432" t="s">
        <v>617</v>
      </c>
      <c r="D56" s="432" t="s">
        <v>618</v>
      </c>
      <c r="E56" s="432">
        <v>423</v>
      </c>
      <c r="F56" s="432">
        <v>107</v>
      </c>
      <c r="G56" s="432">
        <v>0.253</v>
      </c>
      <c r="H56" s="432">
        <v>105</v>
      </c>
      <c r="I56" s="432">
        <v>421</v>
      </c>
      <c r="J56" s="432">
        <v>0.24940000000000001</v>
      </c>
      <c r="K56" s="432">
        <v>391</v>
      </c>
      <c r="L56" s="432">
        <v>402</v>
      </c>
      <c r="M56" s="432">
        <v>371</v>
      </c>
      <c r="N56" s="432">
        <v>0.92259999999999998</v>
      </c>
      <c r="O56" s="432">
        <v>0.95020000000000004</v>
      </c>
      <c r="P56" s="432">
        <v>0.87709999999999999</v>
      </c>
      <c r="Q56" s="432">
        <v>403</v>
      </c>
      <c r="R56" s="432">
        <v>411</v>
      </c>
      <c r="S56" s="432">
        <v>386</v>
      </c>
      <c r="T56" s="432">
        <v>0.95209999999999995</v>
      </c>
      <c r="U56" s="432">
        <v>0.97009999999999996</v>
      </c>
      <c r="V56" s="432">
        <v>0.91249999999999998</v>
      </c>
      <c r="W56" s="432">
        <v>402</v>
      </c>
      <c r="X56" s="432">
        <v>409</v>
      </c>
      <c r="Y56" s="432">
        <v>382</v>
      </c>
      <c r="Z56" s="432">
        <v>0.94889999999999997</v>
      </c>
      <c r="AA56" s="432">
        <v>0.96630000000000005</v>
      </c>
      <c r="AB56" s="432">
        <v>0.90310000000000001</v>
      </c>
      <c r="AC56" s="432">
        <v>398</v>
      </c>
      <c r="AD56" s="432">
        <v>406</v>
      </c>
      <c r="AE56" s="432">
        <v>384</v>
      </c>
      <c r="AF56" s="432">
        <v>0.93930000000000002</v>
      </c>
      <c r="AG56" s="432">
        <v>0.95799999999999996</v>
      </c>
      <c r="AH56" s="432">
        <v>0.90780000000000005</v>
      </c>
      <c r="AI56" s="432">
        <v>351</v>
      </c>
      <c r="AJ56" s="432">
        <v>370</v>
      </c>
      <c r="AK56" s="432">
        <v>328</v>
      </c>
      <c r="AL56" s="432">
        <v>0.82789999999999997</v>
      </c>
      <c r="AM56" s="432">
        <v>0.87409999999999999</v>
      </c>
      <c r="AN56" s="432">
        <v>0.77539999999999998</v>
      </c>
      <c r="AO56" s="432">
        <v>401</v>
      </c>
      <c r="AP56" s="432">
        <v>408</v>
      </c>
      <c r="AQ56" s="432">
        <v>386</v>
      </c>
      <c r="AR56" s="432">
        <v>0.94650000000000001</v>
      </c>
      <c r="AS56" s="432">
        <v>0.96409999999999996</v>
      </c>
      <c r="AT56" s="432">
        <v>0.91249999999999998</v>
      </c>
      <c r="AU56" s="432">
        <v>389</v>
      </c>
      <c r="AV56" s="432">
        <v>399</v>
      </c>
      <c r="AW56" s="432">
        <v>422</v>
      </c>
      <c r="AX56" s="432">
        <v>0.9194</v>
      </c>
      <c r="AY56" s="432">
        <v>0.94259999999999999</v>
      </c>
      <c r="AZ56" s="432">
        <v>0.99760000000000004</v>
      </c>
      <c r="BA56" s="432">
        <v>376</v>
      </c>
      <c r="BB56" s="432">
        <v>389</v>
      </c>
      <c r="BC56" s="432">
        <v>332</v>
      </c>
      <c r="BD56" s="432">
        <v>0.88660000000000005</v>
      </c>
      <c r="BE56" s="432">
        <v>0.91910000000000003</v>
      </c>
      <c r="BF56" s="432">
        <v>0.78490000000000004</v>
      </c>
      <c r="BG56" s="432">
        <v>395</v>
      </c>
      <c r="BH56" s="432">
        <v>407</v>
      </c>
      <c r="BI56" s="432">
        <v>396</v>
      </c>
      <c r="BJ56" s="432">
        <v>0.93330000000000002</v>
      </c>
      <c r="BK56" s="432">
        <v>0.96009999999999995</v>
      </c>
      <c r="BL56" s="432">
        <v>0.93620000000000003</v>
      </c>
      <c r="BM56" s="432">
        <v>233</v>
      </c>
      <c r="BN56" s="432">
        <v>275</v>
      </c>
      <c r="BO56" s="432">
        <v>310</v>
      </c>
      <c r="BP56" s="432">
        <v>0.55000000000000004</v>
      </c>
      <c r="BQ56" s="432">
        <v>0.65</v>
      </c>
      <c r="BR56" s="432">
        <v>0.7329</v>
      </c>
      <c r="BS56" s="432">
        <v>204</v>
      </c>
      <c r="BT56" s="432">
        <v>0.64559999999999995</v>
      </c>
      <c r="BU56" s="432">
        <v>91</v>
      </c>
      <c r="BV56" s="432">
        <v>0.85050000000000003</v>
      </c>
      <c r="BW56" s="432">
        <v>283</v>
      </c>
      <c r="BX56" s="432">
        <v>301</v>
      </c>
      <c r="BY56" s="432">
        <v>295</v>
      </c>
      <c r="BZ56" s="432">
        <v>0.66779999999999995</v>
      </c>
      <c r="CA56" s="432">
        <v>0.71120000000000005</v>
      </c>
      <c r="CB56" s="432">
        <v>0.69740000000000002</v>
      </c>
      <c r="CC56" s="432">
        <v>207</v>
      </c>
      <c r="CD56" s="432">
        <v>0.65510000000000002</v>
      </c>
      <c r="CE56" s="432">
        <v>94</v>
      </c>
      <c r="CF56" s="432">
        <v>0.87849999999999995</v>
      </c>
      <c r="CG56" s="432">
        <v>300</v>
      </c>
      <c r="CH56" s="432">
        <v>322</v>
      </c>
      <c r="CI56" s="432">
        <v>301</v>
      </c>
      <c r="CJ56" s="432">
        <v>0.70689999999999997</v>
      </c>
      <c r="CK56" s="432">
        <v>0.75949999999999995</v>
      </c>
      <c r="CL56" s="432">
        <v>0.71160000000000001</v>
      </c>
      <c r="CM56" s="432">
        <v>248</v>
      </c>
      <c r="CN56" s="432">
        <v>266</v>
      </c>
      <c r="CO56" s="432">
        <v>281</v>
      </c>
      <c r="CP56" s="432">
        <v>0.58450000000000002</v>
      </c>
      <c r="CQ56" s="432">
        <v>0.62880000000000003</v>
      </c>
      <c r="CR56" s="432">
        <v>0.6643</v>
      </c>
      <c r="CS56" s="432">
        <v>112</v>
      </c>
      <c r="CT56" s="432">
        <v>0.35439999999999999</v>
      </c>
      <c r="CU56" s="432">
        <v>69</v>
      </c>
      <c r="CV56" s="432">
        <v>0.64490000000000003</v>
      </c>
      <c r="CW56" s="432">
        <v>123</v>
      </c>
      <c r="CX56" s="432">
        <v>149</v>
      </c>
      <c r="CY56" s="432">
        <v>181</v>
      </c>
      <c r="CZ56" s="432">
        <v>0.28999999999999998</v>
      </c>
      <c r="DA56" s="432">
        <v>0.35</v>
      </c>
      <c r="DB56" s="432">
        <v>0.4279</v>
      </c>
      <c r="DC56" s="432">
        <v>254</v>
      </c>
      <c r="DD56" s="432">
        <v>297</v>
      </c>
      <c r="DE56" s="432">
        <v>322</v>
      </c>
      <c r="DF56" s="432">
        <v>0.6</v>
      </c>
      <c r="DG56" s="432">
        <v>0.7</v>
      </c>
      <c r="DH56" s="432">
        <v>0.76119999999999999</v>
      </c>
      <c r="DI56" s="432">
        <v>129</v>
      </c>
      <c r="DJ56" s="432">
        <v>68</v>
      </c>
      <c r="DK56" s="432">
        <v>75</v>
      </c>
      <c r="DL56" s="432">
        <v>81</v>
      </c>
      <c r="DM56" s="432">
        <v>0.52500000000000002</v>
      </c>
      <c r="DN56" s="432">
        <v>0.57499999999999996</v>
      </c>
      <c r="DO56" s="432">
        <v>0.62790000000000001</v>
      </c>
      <c r="DP56" s="432">
        <v>297</v>
      </c>
      <c r="DQ56" s="432">
        <v>318</v>
      </c>
      <c r="DR56" s="432">
        <v>296</v>
      </c>
      <c r="DS56" s="432">
        <v>0.7</v>
      </c>
      <c r="DT56" s="432">
        <v>0.75</v>
      </c>
      <c r="DU56" s="432">
        <v>0.69979999999999998</v>
      </c>
      <c r="DV56" s="432">
        <v>0</v>
      </c>
      <c r="DW56" s="432">
        <v>3.7499999999999999E-2</v>
      </c>
      <c r="DX56" s="432">
        <v>7.4999999999999997E-2</v>
      </c>
      <c r="DY56" s="432">
        <v>0</v>
      </c>
      <c r="DZ56" s="432">
        <v>15</v>
      </c>
      <c r="EA56" s="432">
        <v>7.4999999999999997E-2</v>
      </c>
      <c r="EB56" s="432">
        <v>0.15</v>
      </c>
      <c r="EC56" s="432">
        <v>3.5499999999999997E-2</v>
      </c>
      <c r="ED56" s="432">
        <v>0</v>
      </c>
      <c r="EE56" s="432">
        <v>0</v>
      </c>
      <c r="EF56" s="432">
        <v>0</v>
      </c>
      <c r="EG56" s="432">
        <v>0</v>
      </c>
      <c r="EH56" s="432">
        <v>35</v>
      </c>
      <c r="EI56" s="432">
        <v>0</v>
      </c>
      <c r="EJ56" s="432">
        <v>5.0000000000000001E-3</v>
      </c>
      <c r="EK56" s="432">
        <v>0.01</v>
      </c>
      <c r="EL56" s="432">
        <v>0</v>
      </c>
      <c r="EM56" s="432">
        <v>286</v>
      </c>
      <c r="EN56" s="432">
        <v>0.05</v>
      </c>
      <c r="EO56" s="432">
        <v>0.15</v>
      </c>
      <c r="EP56" s="432">
        <v>0.67610000000000003</v>
      </c>
      <c r="EQ56" s="432">
        <v>98</v>
      </c>
      <c r="ER56" s="432">
        <v>40</v>
      </c>
      <c r="ES56" s="432">
        <v>0.40820000000000001</v>
      </c>
      <c r="ET56" s="432">
        <v>33</v>
      </c>
      <c r="EU56" s="432">
        <v>18</v>
      </c>
      <c r="EV56" s="432">
        <v>0.54549999999999998</v>
      </c>
      <c r="EW56" s="432">
        <v>359</v>
      </c>
      <c r="EX56" s="432">
        <v>0.84870000000000001</v>
      </c>
      <c r="EY56" s="432">
        <v>445</v>
      </c>
      <c r="EZ56" s="432">
        <v>529</v>
      </c>
      <c r="FA56" s="432">
        <v>774</v>
      </c>
      <c r="FB56" s="432">
        <v>645</v>
      </c>
      <c r="FC56" s="432">
        <v>1.05</v>
      </c>
      <c r="FD56" s="432">
        <v>1.25</v>
      </c>
      <c r="FE56" s="432">
        <v>1.8298000000000001</v>
      </c>
      <c r="FF56" s="432">
        <v>33</v>
      </c>
      <c r="FG56" s="432">
        <v>49</v>
      </c>
      <c r="FH56" s="432">
        <v>44</v>
      </c>
      <c r="FI56" s="432">
        <v>0.05</v>
      </c>
      <c r="FJ56" s="432">
        <v>7.4999999999999997E-2</v>
      </c>
      <c r="FK56" s="432">
        <v>6.8199999999999997E-2</v>
      </c>
      <c r="FL56" s="432">
        <v>570</v>
      </c>
      <c r="FM56" s="432">
        <v>587</v>
      </c>
      <c r="FN56" s="432">
        <v>524</v>
      </c>
      <c r="FO56" s="432">
        <v>0.88239999999999996</v>
      </c>
      <c r="FP56" s="432">
        <v>0.90959999999999996</v>
      </c>
      <c r="FQ56" s="432">
        <v>0.81240000000000001</v>
      </c>
      <c r="FR56" s="432">
        <v>545</v>
      </c>
      <c r="FS56" s="432">
        <v>568</v>
      </c>
      <c r="FT56" s="432">
        <v>529</v>
      </c>
      <c r="FU56" s="432">
        <v>0.84360000000000002</v>
      </c>
      <c r="FV56" s="432">
        <v>0.87909999999999999</v>
      </c>
      <c r="FW56" s="432">
        <v>0.82020000000000004</v>
      </c>
      <c r="FX56" s="432">
        <v>523</v>
      </c>
      <c r="FY56" s="432">
        <v>558</v>
      </c>
      <c r="FZ56" s="432">
        <v>493</v>
      </c>
      <c r="GA56" s="432">
        <v>0.81069999999999998</v>
      </c>
      <c r="GB56" s="432">
        <v>0.86450000000000005</v>
      </c>
      <c r="GC56" s="432">
        <v>0.76429999999999998</v>
      </c>
      <c r="GD56" s="432">
        <v>473</v>
      </c>
      <c r="GE56" s="432">
        <v>529</v>
      </c>
      <c r="GF56" s="432">
        <v>438</v>
      </c>
      <c r="GG56" s="432">
        <v>0.73299999999999998</v>
      </c>
      <c r="GH56" s="432">
        <v>0.81889999999999996</v>
      </c>
      <c r="GI56" s="432">
        <v>0.67910000000000004</v>
      </c>
      <c r="GJ56" s="432">
        <v>484</v>
      </c>
      <c r="GK56" s="432">
        <v>549</v>
      </c>
      <c r="GL56" s="432">
        <v>450</v>
      </c>
      <c r="GM56" s="432">
        <v>0.75</v>
      </c>
      <c r="GN56" s="432">
        <v>0.84970000000000001</v>
      </c>
      <c r="GO56" s="432">
        <v>0.69769999999999999</v>
      </c>
      <c r="GP56" s="432">
        <v>592</v>
      </c>
      <c r="GQ56" s="432">
        <v>607</v>
      </c>
      <c r="GR56" s="432">
        <v>561</v>
      </c>
      <c r="GS56" s="432">
        <v>0.9173</v>
      </c>
      <c r="GT56" s="432">
        <v>0.94010000000000005</v>
      </c>
      <c r="GU56" s="432">
        <v>0.86980000000000002</v>
      </c>
      <c r="GV56" s="432">
        <v>534</v>
      </c>
      <c r="GW56" s="432">
        <v>571</v>
      </c>
      <c r="GX56" s="432">
        <v>528</v>
      </c>
      <c r="GY56" s="432">
        <v>0.82750000000000001</v>
      </c>
      <c r="GZ56" s="432">
        <v>0.88490000000000002</v>
      </c>
      <c r="HA56" s="432">
        <v>0.81859999999999999</v>
      </c>
      <c r="HB56" s="432">
        <v>323</v>
      </c>
      <c r="HC56" s="432">
        <v>387</v>
      </c>
      <c r="HD56" s="432">
        <v>401</v>
      </c>
      <c r="HE56" s="432">
        <v>0.5</v>
      </c>
      <c r="HF56" s="432">
        <v>0.6</v>
      </c>
      <c r="HG56" s="432">
        <v>0.62170000000000003</v>
      </c>
      <c r="HH56" s="432">
        <v>643</v>
      </c>
      <c r="HI56" s="432">
        <v>0.5</v>
      </c>
      <c r="HJ56" s="432">
        <v>0.83069999999999999</v>
      </c>
      <c r="HK56" s="432">
        <v>0</v>
      </c>
      <c r="HL56" s="432"/>
      <c r="HM56" s="432">
        <v>0.9</v>
      </c>
      <c r="HN56" s="432">
        <v>0</v>
      </c>
      <c r="HO56" s="432">
        <v>0</v>
      </c>
      <c r="HP56" s="432">
        <v>0</v>
      </c>
      <c r="HQ56" s="432">
        <v>0</v>
      </c>
      <c r="HR56" s="432">
        <v>0</v>
      </c>
      <c r="HS56" s="432">
        <v>0</v>
      </c>
      <c r="HT56" s="432">
        <v>0</v>
      </c>
      <c r="HU56" s="432">
        <v>0</v>
      </c>
      <c r="HV56" s="432">
        <v>0.9</v>
      </c>
      <c r="HW56" s="432">
        <v>0</v>
      </c>
      <c r="HX56" s="432">
        <v>0</v>
      </c>
      <c r="HY56" s="432">
        <v>0</v>
      </c>
      <c r="HZ56" s="432">
        <v>0.9</v>
      </c>
      <c r="IA56" s="432">
        <v>0</v>
      </c>
      <c r="IB56" s="432">
        <v>0</v>
      </c>
      <c r="IC56" s="432">
        <v>0</v>
      </c>
      <c r="ID56" s="432">
        <v>0</v>
      </c>
      <c r="IE56" s="432">
        <v>0</v>
      </c>
      <c r="IF56" s="432">
        <v>0</v>
      </c>
      <c r="IG56" s="432">
        <v>0</v>
      </c>
      <c r="IH56" s="432">
        <v>0</v>
      </c>
      <c r="II56" s="432">
        <v>0</v>
      </c>
      <c r="IJ56" s="432">
        <v>0</v>
      </c>
      <c r="IK56" s="432">
        <v>0</v>
      </c>
      <c r="IL56" s="432">
        <v>0</v>
      </c>
      <c r="IM56" s="432">
        <v>0</v>
      </c>
      <c r="IN56" s="432">
        <v>0</v>
      </c>
      <c r="IO56" s="432">
        <v>0</v>
      </c>
      <c r="IP56" s="432">
        <v>0</v>
      </c>
      <c r="IQ56" s="432">
        <v>0</v>
      </c>
      <c r="IR56" s="432">
        <v>0</v>
      </c>
      <c r="IS56" s="432">
        <v>0</v>
      </c>
      <c r="IT56" s="432">
        <v>0</v>
      </c>
      <c r="IU56" s="432">
        <v>0</v>
      </c>
      <c r="IV56" s="432">
        <v>0</v>
      </c>
      <c r="IW56" s="432">
        <v>0</v>
      </c>
      <c r="IX56" s="432">
        <v>7</v>
      </c>
      <c r="IY56" s="432">
        <v>0</v>
      </c>
      <c r="IZ56" s="432">
        <v>0</v>
      </c>
      <c r="JA56" s="432">
        <v>0</v>
      </c>
      <c r="JB56" s="432">
        <v>0</v>
      </c>
      <c r="JC56" s="432">
        <v>0</v>
      </c>
      <c r="JD56" s="432">
        <v>0</v>
      </c>
      <c r="JE56" s="432">
        <v>0</v>
      </c>
      <c r="JF56" s="432">
        <v>0</v>
      </c>
      <c r="JG56" s="432">
        <v>0</v>
      </c>
      <c r="JH56" s="432">
        <v>4</v>
      </c>
      <c r="JI56" s="432">
        <v>0</v>
      </c>
      <c r="JJ56" s="432">
        <v>0</v>
      </c>
      <c r="JK56" s="432">
        <v>0</v>
      </c>
      <c r="JL56" s="432">
        <v>0</v>
      </c>
      <c r="JM56" s="432">
        <v>0</v>
      </c>
      <c r="JN56" s="432">
        <v>0</v>
      </c>
      <c r="JO56" s="432">
        <v>0</v>
      </c>
      <c r="JP56" s="432">
        <v>0</v>
      </c>
      <c r="JQ56" s="432">
        <v>0</v>
      </c>
      <c r="JR56" s="432" t="s">
        <v>1359</v>
      </c>
      <c r="JS56" s="432" t="s">
        <v>1360</v>
      </c>
      <c r="JT56" s="432" t="s">
        <v>1340</v>
      </c>
    </row>
    <row r="57" spans="1:280" x14ac:dyDescent="0.45">
      <c r="A57" s="432" t="s">
        <v>611</v>
      </c>
      <c r="B57" s="432" t="s">
        <v>612</v>
      </c>
      <c r="C57" s="432" t="s">
        <v>620</v>
      </c>
      <c r="D57" s="432" t="s">
        <v>621</v>
      </c>
      <c r="E57" s="432">
        <v>87</v>
      </c>
      <c r="F57" s="432">
        <v>70</v>
      </c>
      <c r="G57" s="432">
        <v>0.80459999999999998</v>
      </c>
      <c r="H57" s="432">
        <v>65</v>
      </c>
      <c r="I57" s="432">
        <v>83</v>
      </c>
      <c r="J57" s="432">
        <v>0.78310000000000002</v>
      </c>
      <c r="K57" s="432">
        <v>81</v>
      </c>
      <c r="L57" s="432">
        <v>83</v>
      </c>
      <c r="M57" s="432">
        <v>87</v>
      </c>
      <c r="N57" s="432">
        <v>0.92259999999999998</v>
      </c>
      <c r="O57" s="432">
        <v>0.95020000000000004</v>
      </c>
      <c r="P57" s="432">
        <v>1</v>
      </c>
      <c r="Q57" s="432">
        <v>83</v>
      </c>
      <c r="R57" s="432">
        <v>85</v>
      </c>
      <c r="S57" s="432">
        <v>87</v>
      </c>
      <c r="T57" s="432">
        <v>0.95209999999999995</v>
      </c>
      <c r="U57" s="432">
        <v>0.97009999999999996</v>
      </c>
      <c r="V57" s="432">
        <v>1</v>
      </c>
      <c r="W57" s="432">
        <v>83</v>
      </c>
      <c r="X57" s="432">
        <v>85</v>
      </c>
      <c r="Y57" s="432">
        <v>87</v>
      </c>
      <c r="Z57" s="432">
        <v>0.94889999999999997</v>
      </c>
      <c r="AA57" s="432">
        <v>0.96630000000000005</v>
      </c>
      <c r="AB57" s="432">
        <v>1</v>
      </c>
      <c r="AC57" s="432">
        <v>82</v>
      </c>
      <c r="AD57" s="432">
        <v>84</v>
      </c>
      <c r="AE57" s="432">
        <v>84</v>
      </c>
      <c r="AF57" s="432">
        <v>0.93930000000000002</v>
      </c>
      <c r="AG57" s="432">
        <v>0.95799999999999996</v>
      </c>
      <c r="AH57" s="432">
        <v>0.96550000000000002</v>
      </c>
      <c r="AI57" s="432">
        <v>73</v>
      </c>
      <c r="AJ57" s="432">
        <v>77</v>
      </c>
      <c r="AK57" s="432">
        <v>84</v>
      </c>
      <c r="AL57" s="432">
        <v>0.82789999999999997</v>
      </c>
      <c r="AM57" s="432">
        <v>0.87409999999999999</v>
      </c>
      <c r="AN57" s="432">
        <v>0.96550000000000002</v>
      </c>
      <c r="AO57" s="432">
        <v>83</v>
      </c>
      <c r="AP57" s="432">
        <v>84</v>
      </c>
      <c r="AQ57" s="432">
        <v>87</v>
      </c>
      <c r="AR57" s="432">
        <v>0.94650000000000001</v>
      </c>
      <c r="AS57" s="432">
        <v>0.96409999999999996</v>
      </c>
      <c r="AT57" s="432">
        <v>1</v>
      </c>
      <c r="AU57" s="432">
        <v>80</v>
      </c>
      <c r="AV57" s="432">
        <v>83</v>
      </c>
      <c r="AW57" s="432">
        <v>87</v>
      </c>
      <c r="AX57" s="432">
        <v>0.9194</v>
      </c>
      <c r="AY57" s="432">
        <v>0.94259999999999999</v>
      </c>
      <c r="AZ57" s="432">
        <v>1</v>
      </c>
      <c r="BA57" s="432">
        <v>78</v>
      </c>
      <c r="BB57" s="432">
        <v>80</v>
      </c>
      <c r="BC57" s="432">
        <v>86</v>
      </c>
      <c r="BD57" s="432">
        <v>0.88660000000000005</v>
      </c>
      <c r="BE57" s="432">
        <v>0.91910000000000003</v>
      </c>
      <c r="BF57" s="432">
        <v>0.98850000000000005</v>
      </c>
      <c r="BG57" s="432">
        <v>82</v>
      </c>
      <c r="BH57" s="432">
        <v>84</v>
      </c>
      <c r="BI57" s="432">
        <v>87</v>
      </c>
      <c r="BJ57" s="432">
        <v>0.93330000000000002</v>
      </c>
      <c r="BK57" s="432">
        <v>0.96009999999999995</v>
      </c>
      <c r="BL57" s="432">
        <v>1</v>
      </c>
      <c r="BM57" s="432">
        <v>48</v>
      </c>
      <c r="BN57" s="432">
        <v>57</v>
      </c>
      <c r="BO57" s="432">
        <v>82</v>
      </c>
      <c r="BP57" s="432">
        <v>0.55000000000000004</v>
      </c>
      <c r="BQ57" s="432">
        <v>0.65</v>
      </c>
      <c r="BR57" s="432">
        <v>0.9425</v>
      </c>
      <c r="BS57" s="432">
        <v>11</v>
      </c>
      <c r="BT57" s="432">
        <v>0.64710000000000001</v>
      </c>
      <c r="BU57" s="432">
        <v>62</v>
      </c>
      <c r="BV57" s="432">
        <v>0.88570000000000004</v>
      </c>
      <c r="BW57" s="432">
        <v>59</v>
      </c>
      <c r="BX57" s="432">
        <v>62</v>
      </c>
      <c r="BY57" s="432">
        <v>73</v>
      </c>
      <c r="BZ57" s="432">
        <v>0.66779999999999995</v>
      </c>
      <c r="CA57" s="432">
        <v>0.71120000000000005</v>
      </c>
      <c r="CB57" s="432">
        <v>0.83909999999999996</v>
      </c>
      <c r="CC57" s="432">
        <v>14</v>
      </c>
      <c r="CD57" s="432">
        <v>0.82350000000000001</v>
      </c>
      <c r="CE57" s="432">
        <v>68</v>
      </c>
      <c r="CF57" s="432">
        <v>0.97140000000000004</v>
      </c>
      <c r="CG57" s="432">
        <v>62</v>
      </c>
      <c r="CH57" s="432">
        <v>67</v>
      </c>
      <c r="CI57" s="432">
        <v>82</v>
      </c>
      <c r="CJ57" s="432">
        <v>0.70689999999999997</v>
      </c>
      <c r="CK57" s="432">
        <v>0.75949999999999995</v>
      </c>
      <c r="CL57" s="432">
        <v>0.9425</v>
      </c>
      <c r="CM57" s="432">
        <v>51</v>
      </c>
      <c r="CN57" s="432">
        <v>55</v>
      </c>
      <c r="CO57" s="432">
        <v>69</v>
      </c>
      <c r="CP57" s="432">
        <v>0.58450000000000002</v>
      </c>
      <c r="CQ57" s="432">
        <v>0.62880000000000003</v>
      </c>
      <c r="CR57" s="432">
        <v>0.79310000000000003</v>
      </c>
      <c r="CS57" s="432">
        <v>6</v>
      </c>
      <c r="CT57" s="432">
        <v>0.35289999999999999</v>
      </c>
      <c r="CU57" s="432">
        <v>52</v>
      </c>
      <c r="CV57" s="432">
        <v>0.7429</v>
      </c>
      <c r="CW57" s="432">
        <v>26</v>
      </c>
      <c r="CX57" s="432">
        <v>31</v>
      </c>
      <c r="CY57" s="432">
        <v>58</v>
      </c>
      <c r="CZ57" s="432">
        <v>0.28999999999999998</v>
      </c>
      <c r="DA57" s="432">
        <v>0.35</v>
      </c>
      <c r="DB57" s="432">
        <v>0.66669999999999996</v>
      </c>
      <c r="DC57" s="432">
        <v>53</v>
      </c>
      <c r="DD57" s="432">
        <v>61</v>
      </c>
      <c r="DE57" s="432">
        <v>77</v>
      </c>
      <c r="DF57" s="432">
        <v>0.6</v>
      </c>
      <c r="DG57" s="432">
        <v>0.7</v>
      </c>
      <c r="DH57" s="432">
        <v>0.8851</v>
      </c>
      <c r="DI57" s="432">
        <v>5</v>
      </c>
      <c r="DJ57" s="432">
        <v>3</v>
      </c>
      <c r="DK57" s="432">
        <v>3</v>
      </c>
      <c r="DL57" s="432">
        <v>2</v>
      </c>
      <c r="DM57" s="432">
        <v>0.52500000000000002</v>
      </c>
      <c r="DN57" s="432">
        <v>0.57499999999999996</v>
      </c>
      <c r="DO57" s="432">
        <v>0.4</v>
      </c>
      <c r="DP57" s="432">
        <v>61</v>
      </c>
      <c r="DQ57" s="432">
        <v>66</v>
      </c>
      <c r="DR57" s="432">
        <v>72</v>
      </c>
      <c r="DS57" s="432">
        <v>0.7</v>
      </c>
      <c r="DT57" s="432">
        <v>0.75</v>
      </c>
      <c r="DU57" s="432">
        <v>0.8276</v>
      </c>
      <c r="DV57" s="432">
        <v>0</v>
      </c>
      <c r="DW57" s="432">
        <v>3.7499999999999999E-2</v>
      </c>
      <c r="DX57" s="432">
        <v>7.4999999999999997E-2</v>
      </c>
      <c r="DY57" s="432">
        <v>0</v>
      </c>
      <c r="DZ57" s="432">
        <v>18</v>
      </c>
      <c r="EA57" s="432">
        <v>7.4999999999999997E-2</v>
      </c>
      <c r="EB57" s="432">
        <v>0.15</v>
      </c>
      <c r="EC57" s="432">
        <v>0.2069</v>
      </c>
      <c r="ED57" s="432">
        <v>0</v>
      </c>
      <c r="EE57" s="432">
        <v>0</v>
      </c>
      <c r="EF57" s="432">
        <v>0</v>
      </c>
      <c r="EG57" s="432">
        <v>0</v>
      </c>
      <c r="EH57" s="432">
        <v>0</v>
      </c>
      <c r="EI57" s="432">
        <v>0</v>
      </c>
      <c r="EJ57" s="432">
        <v>5.0000000000000001E-3</v>
      </c>
      <c r="EK57" s="432">
        <v>0.01</v>
      </c>
      <c r="EL57" s="432">
        <v>0</v>
      </c>
      <c r="EM57" s="432">
        <v>18</v>
      </c>
      <c r="EN57" s="432">
        <v>0.05</v>
      </c>
      <c r="EO57" s="432">
        <v>0.15</v>
      </c>
      <c r="EP57" s="432">
        <v>0.2069</v>
      </c>
      <c r="EQ57" s="432">
        <v>38</v>
      </c>
      <c r="ER57" s="432">
        <v>35</v>
      </c>
      <c r="ES57" s="432">
        <v>0.92110000000000003</v>
      </c>
      <c r="ET57" s="432">
        <v>3</v>
      </c>
      <c r="EU57" s="432">
        <v>2</v>
      </c>
      <c r="EV57" s="432">
        <v>0.66669999999999996</v>
      </c>
      <c r="EW57" s="432">
        <v>55</v>
      </c>
      <c r="EX57" s="432">
        <v>0.63219999999999998</v>
      </c>
      <c r="EY57" s="432">
        <v>91</v>
      </c>
      <c r="EZ57" s="432">
        <v>108</v>
      </c>
      <c r="FA57" s="432">
        <v>76</v>
      </c>
      <c r="FB57" s="432">
        <v>30</v>
      </c>
      <c r="FC57" s="432">
        <v>1.04</v>
      </c>
      <c r="FD57" s="432">
        <v>1.24</v>
      </c>
      <c r="FE57" s="432">
        <v>0.87360000000000004</v>
      </c>
      <c r="FF57" s="432">
        <v>2</v>
      </c>
      <c r="FG57" s="432">
        <v>3</v>
      </c>
      <c r="FH57" s="432">
        <v>3</v>
      </c>
      <c r="FI57" s="432">
        <v>0.05</v>
      </c>
      <c r="FJ57" s="432">
        <v>7.4999999999999997E-2</v>
      </c>
      <c r="FK57" s="432">
        <v>0.1</v>
      </c>
      <c r="FL57" s="432">
        <v>27</v>
      </c>
      <c r="FM57" s="432">
        <v>28</v>
      </c>
      <c r="FN57" s="432">
        <v>30</v>
      </c>
      <c r="FO57" s="432">
        <v>0.88239999999999996</v>
      </c>
      <c r="FP57" s="432">
        <v>0.90959999999999996</v>
      </c>
      <c r="FQ57" s="432">
        <v>1</v>
      </c>
      <c r="FR57" s="432">
        <v>26</v>
      </c>
      <c r="FS57" s="432">
        <v>27</v>
      </c>
      <c r="FT57" s="432">
        <v>30</v>
      </c>
      <c r="FU57" s="432">
        <v>0.84360000000000002</v>
      </c>
      <c r="FV57" s="432">
        <v>0.87909999999999999</v>
      </c>
      <c r="FW57" s="432">
        <v>1</v>
      </c>
      <c r="FX57" s="432">
        <v>25</v>
      </c>
      <c r="FY57" s="432">
        <v>26</v>
      </c>
      <c r="FZ57" s="432">
        <v>30</v>
      </c>
      <c r="GA57" s="432">
        <v>0.81069999999999998</v>
      </c>
      <c r="GB57" s="432">
        <v>0.86450000000000005</v>
      </c>
      <c r="GC57" s="432">
        <v>1</v>
      </c>
      <c r="GD57" s="432">
        <v>22</v>
      </c>
      <c r="GE57" s="432">
        <v>25</v>
      </c>
      <c r="GF57" s="432">
        <v>21</v>
      </c>
      <c r="GG57" s="432">
        <v>0.73299999999999998</v>
      </c>
      <c r="GH57" s="432">
        <v>0.81889999999999996</v>
      </c>
      <c r="GI57" s="432">
        <v>0.7</v>
      </c>
      <c r="GJ57" s="432">
        <v>23</v>
      </c>
      <c r="GK57" s="432">
        <v>26</v>
      </c>
      <c r="GL57" s="432">
        <v>21</v>
      </c>
      <c r="GM57" s="432">
        <v>0.75</v>
      </c>
      <c r="GN57" s="432">
        <v>0.84970000000000001</v>
      </c>
      <c r="GO57" s="432">
        <v>0.7</v>
      </c>
      <c r="GP57" s="432">
        <v>28</v>
      </c>
      <c r="GQ57" s="432">
        <v>29</v>
      </c>
      <c r="GR57" s="432">
        <v>28</v>
      </c>
      <c r="GS57" s="432">
        <v>0.9173</v>
      </c>
      <c r="GT57" s="432">
        <v>0.94010000000000005</v>
      </c>
      <c r="GU57" s="432">
        <v>0.93330000000000002</v>
      </c>
      <c r="GV57" s="432">
        <v>25</v>
      </c>
      <c r="GW57" s="432">
        <v>27</v>
      </c>
      <c r="GX57" s="432">
        <v>30</v>
      </c>
      <c r="GY57" s="432">
        <v>0.82750000000000001</v>
      </c>
      <c r="GZ57" s="432">
        <v>0.88490000000000002</v>
      </c>
      <c r="HA57" s="432">
        <v>1</v>
      </c>
      <c r="HB57" s="432">
        <v>15</v>
      </c>
      <c r="HC57" s="432">
        <v>18</v>
      </c>
      <c r="HD57" s="432">
        <v>18</v>
      </c>
      <c r="HE57" s="432">
        <v>0.5</v>
      </c>
      <c r="HF57" s="432">
        <v>0.6</v>
      </c>
      <c r="HG57" s="432">
        <v>0.6</v>
      </c>
      <c r="HH57" s="432">
        <v>50</v>
      </c>
      <c r="HI57" s="432">
        <v>0.5</v>
      </c>
      <c r="HJ57" s="432">
        <v>0.65790000000000004</v>
      </c>
      <c r="HK57" s="432">
        <v>0</v>
      </c>
      <c r="HL57" s="432"/>
      <c r="HM57" s="432">
        <v>0.9</v>
      </c>
      <c r="HN57" s="432">
        <v>0</v>
      </c>
      <c r="HO57" s="432">
        <v>0</v>
      </c>
      <c r="HP57" s="432">
        <v>0</v>
      </c>
      <c r="HQ57" s="432">
        <v>0</v>
      </c>
      <c r="HR57" s="432">
        <v>0</v>
      </c>
      <c r="HS57" s="432">
        <v>0</v>
      </c>
      <c r="HT57" s="432">
        <v>0</v>
      </c>
      <c r="HU57" s="432">
        <v>0</v>
      </c>
      <c r="HV57" s="432">
        <v>0.9</v>
      </c>
      <c r="HW57" s="432">
        <v>0</v>
      </c>
      <c r="HX57" s="432">
        <v>0</v>
      </c>
      <c r="HY57" s="432">
        <v>0</v>
      </c>
      <c r="HZ57" s="432">
        <v>0.9</v>
      </c>
      <c r="IA57" s="432">
        <v>0</v>
      </c>
      <c r="IB57" s="432">
        <v>0</v>
      </c>
      <c r="IC57" s="432">
        <v>0</v>
      </c>
      <c r="ID57" s="432">
        <v>0</v>
      </c>
      <c r="IE57" s="432">
        <v>0</v>
      </c>
      <c r="IF57" s="432">
        <v>0</v>
      </c>
      <c r="IG57" s="432">
        <v>0</v>
      </c>
      <c r="IH57" s="432">
        <v>0</v>
      </c>
      <c r="II57" s="432">
        <v>0</v>
      </c>
      <c r="IJ57" s="432">
        <v>0</v>
      </c>
      <c r="IK57" s="432">
        <v>0</v>
      </c>
      <c r="IL57" s="432">
        <v>0</v>
      </c>
      <c r="IM57" s="432">
        <v>0</v>
      </c>
      <c r="IN57" s="432">
        <v>0</v>
      </c>
      <c r="IO57" s="432">
        <v>0</v>
      </c>
      <c r="IP57" s="432">
        <v>0</v>
      </c>
      <c r="IQ57" s="432">
        <v>0</v>
      </c>
      <c r="IR57" s="432">
        <v>0</v>
      </c>
      <c r="IS57" s="432">
        <v>0</v>
      </c>
      <c r="IT57" s="432">
        <v>0</v>
      </c>
      <c r="IU57" s="432">
        <v>0</v>
      </c>
      <c r="IV57" s="432">
        <v>0</v>
      </c>
      <c r="IW57" s="432">
        <v>0</v>
      </c>
      <c r="IX57" s="432">
        <v>0</v>
      </c>
      <c r="IY57" s="432">
        <v>0</v>
      </c>
      <c r="IZ57" s="432">
        <v>0</v>
      </c>
      <c r="JA57" s="432">
        <v>0</v>
      </c>
      <c r="JB57" s="432">
        <v>0</v>
      </c>
      <c r="JC57" s="432">
        <v>0</v>
      </c>
      <c r="JD57" s="432">
        <v>0</v>
      </c>
      <c r="JE57" s="432">
        <v>0</v>
      </c>
      <c r="JF57" s="432">
        <v>0</v>
      </c>
      <c r="JG57" s="432">
        <v>0</v>
      </c>
      <c r="JH57" s="432">
        <v>0</v>
      </c>
      <c r="JI57" s="432">
        <v>0</v>
      </c>
      <c r="JJ57" s="432">
        <v>0</v>
      </c>
      <c r="JK57" s="432">
        <v>0</v>
      </c>
      <c r="JL57" s="432">
        <v>0</v>
      </c>
      <c r="JM57" s="432">
        <v>0</v>
      </c>
      <c r="JN57" s="432">
        <v>0</v>
      </c>
      <c r="JO57" s="432">
        <v>0</v>
      </c>
      <c r="JP57" s="432">
        <v>0</v>
      </c>
      <c r="JQ57" s="432">
        <v>0</v>
      </c>
      <c r="JR57" s="432" t="s">
        <v>1359</v>
      </c>
      <c r="JS57" s="432" t="s">
        <v>1360</v>
      </c>
      <c r="JT57" s="432" t="s">
        <v>1340</v>
      </c>
    </row>
    <row r="58" spans="1:280" x14ac:dyDescent="0.45">
      <c r="A58" s="432" t="s">
        <v>611</v>
      </c>
      <c r="B58" s="432" t="s">
        <v>612</v>
      </c>
      <c r="C58" s="432" t="s">
        <v>622</v>
      </c>
      <c r="D58" s="432" t="s">
        <v>623</v>
      </c>
      <c r="E58" s="432">
        <v>213</v>
      </c>
      <c r="F58" s="432">
        <v>41</v>
      </c>
      <c r="G58" s="432">
        <v>0.1925</v>
      </c>
      <c r="H58" s="432">
        <v>42</v>
      </c>
      <c r="I58" s="432">
        <v>201</v>
      </c>
      <c r="J58" s="432">
        <v>0.20899999999999999</v>
      </c>
      <c r="K58" s="432">
        <v>197</v>
      </c>
      <c r="L58" s="432">
        <v>203</v>
      </c>
      <c r="M58" s="432">
        <v>182</v>
      </c>
      <c r="N58" s="432">
        <v>0.92259999999999998</v>
      </c>
      <c r="O58" s="432">
        <v>0.95020000000000004</v>
      </c>
      <c r="P58" s="432">
        <v>0.85450000000000004</v>
      </c>
      <c r="Q58" s="432">
        <v>203</v>
      </c>
      <c r="R58" s="432">
        <v>207</v>
      </c>
      <c r="S58" s="432">
        <v>195</v>
      </c>
      <c r="T58" s="432">
        <v>0.95209999999999995</v>
      </c>
      <c r="U58" s="432">
        <v>0.97009999999999996</v>
      </c>
      <c r="V58" s="432">
        <v>0.91549999999999998</v>
      </c>
      <c r="W58" s="432">
        <v>203</v>
      </c>
      <c r="X58" s="432">
        <v>206</v>
      </c>
      <c r="Y58" s="432">
        <v>197</v>
      </c>
      <c r="Z58" s="432">
        <v>0.94889999999999997</v>
      </c>
      <c r="AA58" s="432">
        <v>0.96630000000000005</v>
      </c>
      <c r="AB58" s="432">
        <v>0.92490000000000006</v>
      </c>
      <c r="AC58" s="432">
        <v>201</v>
      </c>
      <c r="AD58" s="432">
        <v>205</v>
      </c>
      <c r="AE58" s="432">
        <v>192</v>
      </c>
      <c r="AF58" s="432">
        <v>0.93930000000000002</v>
      </c>
      <c r="AG58" s="432">
        <v>0.95799999999999996</v>
      </c>
      <c r="AH58" s="432">
        <v>0.90139999999999998</v>
      </c>
      <c r="AI58" s="432">
        <v>177</v>
      </c>
      <c r="AJ58" s="432">
        <v>187</v>
      </c>
      <c r="AK58" s="432">
        <v>159</v>
      </c>
      <c r="AL58" s="432">
        <v>0.82789999999999997</v>
      </c>
      <c r="AM58" s="432">
        <v>0.87409999999999999</v>
      </c>
      <c r="AN58" s="432">
        <v>0.74650000000000005</v>
      </c>
      <c r="AO58" s="432">
        <v>202</v>
      </c>
      <c r="AP58" s="432">
        <v>206</v>
      </c>
      <c r="AQ58" s="432">
        <v>194</v>
      </c>
      <c r="AR58" s="432">
        <v>0.94650000000000001</v>
      </c>
      <c r="AS58" s="432">
        <v>0.96409999999999996</v>
      </c>
      <c r="AT58" s="432">
        <v>0.91080000000000005</v>
      </c>
      <c r="AU58" s="432">
        <v>196</v>
      </c>
      <c r="AV58" s="432">
        <v>201</v>
      </c>
      <c r="AW58" s="432">
        <v>162</v>
      </c>
      <c r="AX58" s="432">
        <v>0.9194</v>
      </c>
      <c r="AY58" s="432">
        <v>0.94259999999999999</v>
      </c>
      <c r="AZ58" s="432">
        <v>0.76060000000000005</v>
      </c>
      <c r="BA58" s="432">
        <v>189</v>
      </c>
      <c r="BB58" s="432">
        <v>196</v>
      </c>
      <c r="BC58" s="432">
        <v>160</v>
      </c>
      <c r="BD58" s="432">
        <v>0.88660000000000005</v>
      </c>
      <c r="BE58" s="432">
        <v>0.91910000000000003</v>
      </c>
      <c r="BF58" s="432">
        <v>0.75119999999999998</v>
      </c>
      <c r="BG58" s="432">
        <v>199</v>
      </c>
      <c r="BH58" s="432">
        <v>205</v>
      </c>
      <c r="BI58" s="432">
        <v>190</v>
      </c>
      <c r="BJ58" s="432">
        <v>0.93330000000000002</v>
      </c>
      <c r="BK58" s="432">
        <v>0.96009999999999995</v>
      </c>
      <c r="BL58" s="432">
        <v>0.89200000000000002</v>
      </c>
      <c r="BM58" s="432">
        <v>118</v>
      </c>
      <c r="BN58" s="432">
        <v>139</v>
      </c>
      <c r="BO58" s="432">
        <v>128</v>
      </c>
      <c r="BP58" s="432">
        <v>0.55000000000000004</v>
      </c>
      <c r="BQ58" s="432">
        <v>0.65</v>
      </c>
      <c r="BR58" s="432">
        <v>0.60089999999999999</v>
      </c>
      <c r="BS58" s="432">
        <v>111</v>
      </c>
      <c r="BT58" s="432">
        <v>0.64529999999999998</v>
      </c>
      <c r="BU58" s="432">
        <v>36</v>
      </c>
      <c r="BV58" s="432">
        <v>0.878</v>
      </c>
      <c r="BW58" s="432">
        <v>143</v>
      </c>
      <c r="BX58" s="432">
        <v>152</v>
      </c>
      <c r="BY58" s="432">
        <v>147</v>
      </c>
      <c r="BZ58" s="432">
        <v>0.66779999999999995</v>
      </c>
      <c r="CA58" s="432">
        <v>0.71120000000000005</v>
      </c>
      <c r="CB58" s="432">
        <v>0.69010000000000005</v>
      </c>
      <c r="CC58" s="432">
        <v>89</v>
      </c>
      <c r="CD58" s="432">
        <v>0.51739999999999997</v>
      </c>
      <c r="CE58" s="432">
        <v>37</v>
      </c>
      <c r="CF58" s="432">
        <v>0.90239999999999998</v>
      </c>
      <c r="CG58" s="432">
        <v>151</v>
      </c>
      <c r="CH58" s="432">
        <v>162</v>
      </c>
      <c r="CI58" s="432">
        <v>126</v>
      </c>
      <c r="CJ58" s="432">
        <v>0.70689999999999997</v>
      </c>
      <c r="CK58" s="432">
        <v>0.75949999999999995</v>
      </c>
      <c r="CL58" s="432">
        <v>0.59150000000000003</v>
      </c>
      <c r="CM58" s="432">
        <v>125</v>
      </c>
      <c r="CN58" s="432">
        <v>134</v>
      </c>
      <c r="CO58" s="432">
        <v>129</v>
      </c>
      <c r="CP58" s="432">
        <v>0.58450000000000002</v>
      </c>
      <c r="CQ58" s="432">
        <v>0.62880000000000003</v>
      </c>
      <c r="CR58" s="432">
        <v>0.60560000000000003</v>
      </c>
      <c r="CS58" s="432">
        <v>45</v>
      </c>
      <c r="CT58" s="432">
        <v>0.2616</v>
      </c>
      <c r="CU58" s="432">
        <v>25</v>
      </c>
      <c r="CV58" s="432">
        <v>0.60980000000000001</v>
      </c>
      <c r="CW58" s="432">
        <v>62</v>
      </c>
      <c r="CX58" s="432">
        <v>75</v>
      </c>
      <c r="CY58" s="432">
        <v>70</v>
      </c>
      <c r="CZ58" s="432">
        <v>0.28999999999999998</v>
      </c>
      <c r="DA58" s="432">
        <v>0.35</v>
      </c>
      <c r="DB58" s="432">
        <v>0.3286</v>
      </c>
      <c r="DC58" s="432">
        <v>128</v>
      </c>
      <c r="DD58" s="432">
        <v>150</v>
      </c>
      <c r="DE58" s="432">
        <v>154</v>
      </c>
      <c r="DF58" s="432">
        <v>0.6</v>
      </c>
      <c r="DG58" s="432">
        <v>0.7</v>
      </c>
      <c r="DH58" s="432">
        <v>0.72299999999999998</v>
      </c>
      <c r="DI58" s="432">
        <v>64</v>
      </c>
      <c r="DJ58" s="432">
        <v>34</v>
      </c>
      <c r="DK58" s="432">
        <v>37</v>
      </c>
      <c r="DL58" s="432">
        <v>47</v>
      </c>
      <c r="DM58" s="432">
        <v>0.52500000000000002</v>
      </c>
      <c r="DN58" s="432">
        <v>0.57499999999999996</v>
      </c>
      <c r="DO58" s="432">
        <v>0.73440000000000005</v>
      </c>
      <c r="DP58" s="432">
        <v>150</v>
      </c>
      <c r="DQ58" s="432">
        <v>160</v>
      </c>
      <c r="DR58" s="432">
        <v>154</v>
      </c>
      <c r="DS58" s="432">
        <v>0.7</v>
      </c>
      <c r="DT58" s="432">
        <v>0.75</v>
      </c>
      <c r="DU58" s="432">
        <v>0.72299999999999998</v>
      </c>
      <c r="DV58" s="432">
        <v>0</v>
      </c>
      <c r="DW58" s="432">
        <v>3.7499999999999999E-2</v>
      </c>
      <c r="DX58" s="432">
        <v>7.4999999999999997E-2</v>
      </c>
      <c r="DY58" s="432">
        <v>0</v>
      </c>
      <c r="DZ58" s="432">
        <v>9</v>
      </c>
      <c r="EA58" s="432">
        <v>7.4999999999999997E-2</v>
      </c>
      <c r="EB58" s="432">
        <v>0.15</v>
      </c>
      <c r="EC58" s="432">
        <v>4.2299999999999997E-2</v>
      </c>
      <c r="ED58" s="432">
        <v>0</v>
      </c>
      <c r="EE58" s="432">
        <v>0</v>
      </c>
      <c r="EF58" s="432">
        <v>0</v>
      </c>
      <c r="EG58" s="432">
        <v>0</v>
      </c>
      <c r="EH58" s="432">
        <v>18</v>
      </c>
      <c r="EI58" s="432">
        <v>0</v>
      </c>
      <c r="EJ58" s="432">
        <v>5.0000000000000001E-3</v>
      </c>
      <c r="EK58" s="432">
        <v>0.01</v>
      </c>
      <c r="EL58" s="432">
        <v>0</v>
      </c>
      <c r="EM58" s="432">
        <v>29</v>
      </c>
      <c r="EN58" s="432">
        <v>0.05</v>
      </c>
      <c r="EO58" s="432">
        <v>0.15</v>
      </c>
      <c r="EP58" s="432">
        <v>0.13619999999999999</v>
      </c>
      <c r="EQ58" s="432">
        <v>68</v>
      </c>
      <c r="ER58" s="432">
        <v>56</v>
      </c>
      <c r="ES58" s="432">
        <v>0.82350000000000001</v>
      </c>
      <c r="ET58" s="432">
        <v>23</v>
      </c>
      <c r="EU58" s="432">
        <v>1</v>
      </c>
      <c r="EV58" s="432">
        <v>4.3499999999999997E-2</v>
      </c>
      <c r="EW58" s="432">
        <v>166</v>
      </c>
      <c r="EX58" s="432">
        <v>0.77929999999999999</v>
      </c>
      <c r="EY58" s="432">
        <v>224</v>
      </c>
      <c r="EZ58" s="432">
        <v>267</v>
      </c>
      <c r="FA58" s="432">
        <v>429</v>
      </c>
      <c r="FB58" s="432">
        <v>375</v>
      </c>
      <c r="FC58" s="432">
        <v>1.05</v>
      </c>
      <c r="FD58" s="432">
        <v>1.25</v>
      </c>
      <c r="FE58" s="432">
        <v>2.0141</v>
      </c>
      <c r="FF58" s="432">
        <v>19</v>
      </c>
      <c r="FG58" s="432">
        <v>29</v>
      </c>
      <c r="FH58" s="432">
        <v>9</v>
      </c>
      <c r="FI58" s="432">
        <v>0.05</v>
      </c>
      <c r="FJ58" s="432">
        <v>7.4999999999999997E-2</v>
      </c>
      <c r="FK58" s="432">
        <v>2.4E-2</v>
      </c>
      <c r="FL58" s="432">
        <v>331</v>
      </c>
      <c r="FM58" s="432">
        <v>342</v>
      </c>
      <c r="FN58" s="432">
        <v>302</v>
      </c>
      <c r="FO58" s="432">
        <v>0.88239999999999996</v>
      </c>
      <c r="FP58" s="432">
        <v>0.90959999999999996</v>
      </c>
      <c r="FQ58" s="432">
        <v>0.80530000000000002</v>
      </c>
      <c r="FR58" s="432">
        <v>317</v>
      </c>
      <c r="FS58" s="432">
        <v>330</v>
      </c>
      <c r="FT58" s="432">
        <v>285</v>
      </c>
      <c r="FU58" s="432">
        <v>0.84360000000000002</v>
      </c>
      <c r="FV58" s="432">
        <v>0.87909999999999999</v>
      </c>
      <c r="FW58" s="432">
        <v>0.76</v>
      </c>
      <c r="FX58" s="432">
        <v>305</v>
      </c>
      <c r="FY58" s="432">
        <v>325</v>
      </c>
      <c r="FZ58" s="432">
        <v>241</v>
      </c>
      <c r="GA58" s="432">
        <v>0.81069999999999998</v>
      </c>
      <c r="GB58" s="432">
        <v>0.86450000000000005</v>
      </c>
      <c r="GC58" s="432">
        <v>0.64270000000000005</v>
      </c>
      <c r="GD58" s="432">
        <v>275</v>
      </c>
      <c r="GE58" s="432">
        <v>308</v>
      </c>
      <c r="GF58" s="432">
        <v>219</v>
      </c>
      <c r="GG58" s="432">
        <v>0.73299999999999998</v>
      </c>
      <c r="GH58" s="432">
        <v>0.81889999999999996</v>
      </c>
      <c r="GI58" s="432">
        <v>0.58399999999999996</v>
      </c>
      <c r="GJ58" s="432">
        <v>282</v>
      </c>
      <c r="GK58" s="432">
        <v>319</v>
      </c>
      <c r="GL58" s="432">
        <v>288</v>
      </c>
      <c r="GM58" s="432">
        <v>0.75</v>
      </c>
      <c r="GN58" s="432">
        <v>0.84970000000000001</v>
      </c>
      <c r="GO58" s="432">
        <v>0.76800000000000002</v>
      </c>
      <c r="GP58" s="432">
        <v>344</v>
      </c>
      <c r="GQ58" s="432">
        <v>353</v>
      </c>
      <c r="GR58" s="432">
        <v>324</v>
      </c>
      <c r="GS58" s="432">
        <v>0.9173</v>
      </c>
      <c r="GT58" s="432">
        <v>0.94010000000000005</v>
      </c>
      <c r="GU58" s="432">
        <v>0.86399999999999999</v>
      </c>
      <c r="GV58" s="432">
        <v>311</v>
      </c>
      <c r="GW58" s="432">
        <v>332</v>
      </c>
      <c r="GX58" s="432">
        <v>250</v>
      </c>
      <c r="GY58" s="432">
        <v>0.82750000000000001</v>
      </c>
      <c r="GZ58" s="432">
        <v>0.88490000000000002</v>
      </c>
      <c r="HA58" s="432">
        <v>0.66669999999999996</v>
      </c>
      <c r="HB58" s="432">
        <v>188</v>
      </c>
      <c r="HC58" s="432">
        <v>225</v>
      </c>
      <c r="HD58" s="432">
        <v>196</v>
      </c>
      <c r="HE58" s="432">
        <v>0.5</v>
      </c>
      <c r="HF58" s="432">
        <v>0.6</v>
      </c>
      <c r="HG58" s="432">
        <v>0.52270000000000005</v>
      </c>
      <c r="HH58" s="432">
        <v>342</v>
      </c>
      <c r="HI58" s="432">
        <v>0.5</v>
      </c>
      <c r="HJ58" s="432">
        <v>0.79720000000000002</v>
      </c>
      <c r="HK58" s="432">
        <v>0</v>
      </c>
      <c r="HL58" s="432"/>
      <c r="HM58" s="432">
        <v>0.9</v>
      </c>
      <c r="HN58" s="432">
        <v>0</v>
      </c>
      <c r="HO58" s="432">
        <v>0</v>
      </c>
      <c r="HP58" s="432">
        <v>0</v>
      </c>
      <c r="HQ58" s="432">
        <v>0</v>
      </c>
      <c r="HR58" s="432">
        <v>0</v>
      </c>
      <c r="HS58" s="432">
        <v>0</v>
      </c>
      <c r="HT58" s="432">
        <v>0</v>
      </c>
      <c r="HU58" s="432">
        <v>0</v>
      </c>
      <c r="HV58" s="432">
        <v>0.9</v>
      </c>
      <c r="HW58" s="432">
        <v>0</v>
      </c>
      <c r="HX58" s="432">
        <v>0</v>
      </c>
      <c r="HY58" s="432">
        <v>0</v>
      </c>
      <c r="HZ58" s="432">
        <v>0.9</v>
      </c>
      <c r="IA58" s="432">
        <v>0</v>
      </c>
      <c r="IB58" s="432">
        <v>0</v>
      </c>
      <c r="IC58" s="432">
        <v>0</v>
      </c>
      <c r="ID58" s="432">
        <v>0</v>
      </c>
      <c r="IE58" s="432">
        <v>0</v>
      </c>
      <c r="IF58" s="432">
        <v>0</v>
      </c>
      <c r="IG58" s="432">
        <v>0</v>
      </c>
      <c r="IH58" s="432">
        <v>0</v>
      </c>
      <c r="II58" s="432">
        <v>0</v>
      </c>
      <c r="IJ58" s="432">
        <v>0</v>
      </c>
      <c r="IK58" s="432">
        <v>0</v>
      </c>
      <c r="IL58" s="432">
        <v>0</v>
      </c>
      <c r="IM58" s="432">
        <v>0</v>
      </c>
      <c r="IN58" s="432">
        <v>0</v>
      </c>
      <c r="IO58" s="432">
        <v>0</v>
      </c>
      <c r="IP58" s="432">
        <v>0</v>
      </c>
      <c r="IQ58" s="432">
        <v>0</v>
      </c>
      <c r="IR58" s="432">
        <v>0</v>
      </c>
      <c r="IS58" s="432">
        <v>0</v>
      </c>
      <c r="IT58" s="432">
        <v>0</v>
      </c>
      <c r="IU58" s="432">
        <v>0</v>
      </c>
      <c r="IV58" s="432">
        <v>0</v>
      </c>
      <c r="IW58" s="432">
        <v>0</v>
      </c>
      <c r="IX58" s="432">
        <v>6</v>
      </c>
      <c r="IY58" s="432">
        <v>0</v>
      </c>
      <c r="IZ58" s="432">
        <v>0</v>
      </c>
      <c r="JA58" s="432">
        <v>0</v>
      </c>
      <c r="JB58" s="432">
        <v>0</v>
      </c>
      <c r="JC58" s="432">
        <v>0</v>
      </c>
      <c r="JD58" s="432">
        <v>0</v>
      </c>
      <c r="JE58" s="432">
        <v>0</v>
      </c>
      <c r="JF58" s="432">
        <v>0</v>
      </c>
      <c r="JG58" s="432">
        <v>0</v>
      </c>
      <c r="JH58" s="432">
        <v>1</v>
      </c>
      <c r="JI58" s="432">
        <v>0</v>
      </c>
      <c r="JJ58" s="432">
        <v>0</v>
      </c>
      <c r="JK58" s="432">
        <v>0</v>
      </c>
      <c r="JL58" s="432">
        <v>0</v>
      </c>
      <c r="JM58" s="432">
        <v>0</v>
      </c>
      <c r="JN58" s="432">
        <v>0</v>
      </c>
      <c r="JO58" s="432">
        <v>0</v>
      </c>
      <c r="JP58" s="432">
        <v>0</v>
      </c>
      <c r="JQ58" s="432">
        <v>0</v>
      </c>
      <c r="JR58" s="432" t="s">
        <v>1359</v>
      </c>
      <c r="JS58" s="432" t="s">
        <v>1360</v>
      </c>
      <c r="JT58" s="432" t="s">
        <v>1340</v>
      </c>
    </row>
    <row r="59" spans="1:280" x14ac:dyDescent="0.45">
      <c r="A59" s="432" t="s">
        <v>611</v>
      </c>
      <c r="B59" s="432" t="s">
        <v>612</v>
      </c>
      <c r="C59" s="432" t="s">
        <v>624</v>
      </c>
      <c r="D59" s="432" t="s">
        <v>625</v>
      </c>
      <c r="E59" s="432">
        <v>392</v>
      </c>
      <c r="F59" s="432">
        <v>109</v>
      </c>
      <c r="G59" s="432">
        <v>0.27810000000000001</v>
      </c>
      <c r="H59" s="432">
        <v>101</v>
      </c>
      <c r="I59" s="432">
        <v>381</v>
      </c>
      <c r="J59" s="432">
        <v>0.2651</v>
      </c>
      <c r="K59" s="432">
        <v>362</v>
      </c>
      <c r="L59" s="432">
        <v>373</v>
      </c>
      <c r="M59" s="432">
        <v>346</v>
      </c>
      <c r="N59" s="432">
        <v>0.92259999999999998</v>
      </c>
      <c r="O59" s="432">
        <v>0.95020000000000004</v>
      </c>
      <c r="P59" s="432">
        <v>0.88270000000000004</v>
      </c>
      <c r="Q59" s="432">
        <v>374</v>
      </c>
      <c r="R59" s="432">
        <v>381</v>
      </c>
      <c r="S59" s="432">
        <v>349</v>
      </c>
      <c r="T59" s="432">
        <v>0.95209999999999995</v>
      </c>
      <c r="U59" s="432">
        <v>0.97009999999999996</v>
      </c>
      <c r="V59" s="432">
        <v>0.89029999999999998</v>
      </c>
      <c r="W59" s="432">
        <v>372</v>
      </c>
      <c r="X59" s="432">
        <v>379</v>
      </c>
      <c r="Y59" s="432">
        <v>360</v>
      </c>
      <c r="Z59" s="432">
        <v>0.94889999999999997</v>
      </c>
      <c r="AA59" s="432">
        <v>0.96630000000000005</v>
      </c>
      <c r="AB59" s="432">
        <v>0.91839999999999999</v>
      </c>
      <c r="AC59" s="432">
        <v>369</v>
      </c>
      <c r="AD59" s="432">
        <v>376</v>
      </c>
      <c r="AE59" s="432">
        <v>345</v>
      </c>
      <c r="AF59" s="432">
        <v>0.93930000000000002</v>
      </c>
      <c r="AG59" s="432">
        <v>0.95799999999999996</v>
      </c>
      <c r="AH59" s="432">
        <v>0.88009999999999999</v>
      </c>
      <c r="AI59" s="432">
        <v>325</v>
      </c>
      <c r="AJ59" s="432">
        <v>343</v>
      </c>
      <c r="AK59" s="432">
        <v>295</v>
      </c>
      <c r="AL59" s="432">
        <v>0.82789999999999997</v>
      </c>
      <c r="AM59" s="432">
        <v>0.87409999999999999</v>
      </c>
      <c r="AN59" s="432">
        <v>0.75260000000000005</v>
      </c>
      <c r="AO59" s="432">
        <v>372</v>
      </c>
      <c r="AP59" s="432">
        <v>378</v>
      </c>
      <c r="AQ59" s="432">
        <v>350</v>
      </c>
      <c r="AR59" s="432">
        <v>0.94650000000000001</v>
      </c>
      <c r="AS59" s="432">
        <v>0.96409999999999996</v>
      </c>
      <c r="AT59" s="432">
        <v>0.89290000000000003</v>
      </c>
      <c r="AU59" s="432">
        <v>361</v>
      </c>
      <c r="AV59" s="432">
        <v>370</v>
      </c>
      <c r="AW59" s="432">
        <v>367</v>
      </c>
      <c r="AX59" s="432">
        <v>0.9194</v>
      </c>
      <c r="AY59" s="432">
        <v>0.94259999999999999</v>
      </c>
      <c r="AZ59" s="432">
        <v>0.93620000000000003</v>
      </c>
      <c r="BA59" s="432">
        <v>348</v>
      </c>
      <c r="BB59" s="432">
        <v>361</v>
      </c>
      <c r="BC59" s="432">
        <v>327</v>
      </c>
      <c r="BD59" s="432">
        <v>0.88660000000000005</v>
      </c>
      <c r="BE59" s="432">
        <v>0.91910000000000003</v>
      </c>
      <c r="BF59" s="432">
        <v>0.83420000000000005</v>
      </c>
      <c r="BG59" s="432">
        <v>366</v>
      </c>
      <c r="BH59" s="432">
        <v>377</v>
      </c>
      <c r="BI59" s="432">
        <v>355</v>
      </c>
      <c r="BJ59" s="432">
        <v>0.93330000000000002</v>
      </c>
      <c r="BK59" s="432">
        <v>0.96009999999999995</v>
      </c>
      <c r="BL59" s="432">
        <v>0.90559999999999996</v>
      </c>
      <c r="BM59" s="432">
        <v>216</v>
      </c>
      <c r="BN59" s="432">
        <v>255</v>
      </c>
      <c r="BO59" s="432">
        <v>276</v>
      </c>
      <c r="BP59" s="432">
        <v>0.55000000000000004</v>
      </c>
      <c r="BQ59" s="432">
        <v>0.65</v>
      </c>
      <c r="BR59" s="432">
        <v>0.70409999999999995</v>
      </c>
      <c r="BS59" s="432">
        <v>161</v>
      </c>
      <c r="BT59" s="432">
        <v>0.56889999999999996</v>
      </c>
      <c r="BU59" s="432">
        <v>100</v>
      </c>
      <c r="BV59" s="432">
        <v>0.91739999999999999</v>
      </c>
      <c r="BW59" s="432">
        <v>262</v>
      </c>
      <c r="BX59" s="432">
        <v>279</v>
      </c>
      <c r="BY59" s="432">
        <v>261</v>
      </c>
      <c r="BZ59" s="432">
        <v>0.66779999999999995</v>
      </c>
      <c r="CA59" s="432">
        <v>0.71120000000000005</v>
      </c>
      <c r="CB59" s="432">
        <v>0.66579999999999995</v>
      </c>
      <c r="CC59" s="432">
        <v>149</v>
      </c>
      <c r="CD59" s="432">
        <v>0.52649999999999997</v>
      </c>
      <c r="CE59" s="432">
        <v>95</v>
      </c>
      <c r="CF59" s="432">
        <v>0.87160000000000004</v>
      </c>
      <c r="CG59" s="432">
        <v>278</v>
      </c>
      <c r="CH59" s="432">
        <v>298</v>
      </c>
      <c r="CI59" s="432">
        <v>244</v>
      </c>
      <c r="CJ59" s="432">
        <v>0.70689999999999997</v>
      </c>
      <c r="CK59" s="432">
        <v>0.75949999999999995</v>
      </c>
      <c r="CL59" s="432">
        <v>0.62239999999999995</v>
      </c>
      <c r="CM59" s="432">
        <v>230</v>
      </c>
      <c r="CN59" s="432">
        <v>247</v>
      </c>
      <c r="CO59" s="432">
        <v>225</v>
      </c>
      <c r="CP59" s="432">
        <v>0.58450000000000002</v>
      </c>
      <c r="CQ59" s="432">
        <v>0.62880000000000003</v>
      </c>
      <c r="CR59" s="432">
        <v>0.57399999999999995</v>
      </c>
      <c r="CS59" s="432">
        <v>67</v>
      </c>
      <c r="CT59" s="432">
        <v>0.23669999999999999</v>
      </c>
      <c r="CU59" s="432">
        <v>61</v>
      </c>
      <c r="CV59" s="432">
        <v>0.55959999999999999</v>
      </c>
      <c r="CW59" s="432">
        <v>114</v>
      </c>
      <c r="CX59" s="432">
        <v>138</v>
      </c>
      <c r="CY59" s="432">
        <v>128</v>
      </c>
      <c r="CZ59" s="432">
        <v>0.28999999999999998</v>
      </c>
      <c r="DA59" s="432">
        <v>0.35</v>
      </c>
      <c r="DB59" s="432">
        <v>0.32650000000000001</v>
      </c>
      <c r="DC59" s="432">
        <v>236</v>
      </c>
      <c r="DD59" s="432">
        <v>275</v>
      </c>
      <c r="DE59" s="432">
        <v>314</v>
      </c>
      <c r="DF59" s="432">
        <v>0.6</v>
      </c>
      <c r="DG59" s="432">
        <v>0.7</v>
      </c>
      <c r="DH59" s="432">
        <v>0.80100000000000005</v>
      </c>
      <c r="DI59" s="432">
        <v>98</v>
      </c>
      <c r="DJ59" s="432">
        <v>52</v>
      </c>
      <c r="DK59" s="432">
        <v>57</v>
      </c>
      <c r="DL59" s="432">
        <v>62</v>
      </c>
      <c r="DM59" s="432">
        <v>0.52500000000000002</v>
      </c>
      <c r="DN59" s="432">
        <v>0.57499999999999996</v>
      </c>
      <c r="DO59" s="432">
        <v>0.63270000000000004</v>
      </c>
      <c r="DP59" s="432">
        <v>275</v>
      </c>
      <c r="DQ59" s="432">
        <v>294</v>
      </c>
      <c r="DR59" s="432">
        <v>257</v>
      </c>
      <c r="DS59" s="432">
        <v>0.7</v>
      </c>
      <c r="DT59" s="432">
        <v>0.75</v>
      </c>
      <c r="DU59" s="432">
        <v>0.65559999999999996</v>
      </c>
      <c r="DV59" s="432">
        <v>0</v>
      </c>
      <c r="DW59" s="432">
        <v>3.7499999999999999E-2</v>
      </c>
      <c r="DX59" s="432">
        <v>7.4999999999999997E-2</v>
      </c>
      <c r="DY59" s="432">
        <v>0</v>
      </c>
      <c r="DZ59" s="432">
        <v>9</v>
      </c>
      <c r="EA59" s="432">
        <v>7.4999999999999997E-2</v>
      </c>
      <c r="EB59" s="432">
        <v>0.15</v>
      </c>
      <c r="EC59" s="432">
        <v>2.3E-2</v>
      </c>
      <c r="ED59" s="432">
        <v>0</v>
      </c>
      <c r="EE59" s="432">
        <v>0</v>
      </c>
      <c r="EF59" s="432">
        <v>0</v>
      </c>
      <c r="EG59" s="432">
        <v>0</v>
      </c>
      <c r="EH59" s="432">
        <v>28</v>
      </c>
      <c r="EI59" s="432">
        <v>0</v>
      </c>
      <c r="EJ59" s="432">
        <v>5.0000000000000001E-3</v>
      </c>
      <c r="EK59" s="432">
        <v>0.01</v>
      </c>
      <c r="EL59" s="432">
        <v>0</v>
      </c>
      <c r="EM59" s="432">
        <v>121</v>
      </c>
      <c r="EN59" s="432">
        <v>0.05</v>
      </c>
      <c r="EO59" s="432">
        <v>0.15</v>
      </c>
      <c r="EP59" s="432">
        <v>0.30869999999999997</v>
      </c>
      <c r="EQ59" s="432">
        <v>85</v>
      </c>
      <c r="ER59" s="432">
        <v>69</v>
      </c>
      <c r="ES59" s="432">
        <v>0.81179999999999997</v>
      </c>
      <c r="ET59" s="432">
        <v>28</v>
      </c>
      <c r="EU59" s="432">
        <v>5</v>
      </c>
      <c r="EV59" s="432">
        <v>0.17860000000000001</v>
      </c>
      <c r="EW59" s="432">
        <v>356</v>
      </c>
      <c r="EX59" s="432">
        <v>0.90820000000000001</v>
      </c>
      <c r="EY59" s="432">
        <v>412</v>
      </c>
      <c r="EZ59" s="432">
        <v>490</v>
      </c>
      <c r="FA59" s="432">
        <v>698</v>
      </c>
      <c r="FB59" s="432">
        <v>584</v>
      </c>
      <c r="FC59" s="432">
        <v>1.05</v>
      </c>
      <c r="FD59" s="432">
        <v>1.25</v>
      </c>
      <c r="FE59" s="432">
        <v>1.7806</v>
      </c>
      <c r="FF59" s="432">
        <v>30</v>
      </c>
      <c r="FG59" s="432">
        <v>44</v>
      </c>
      <c r="FH59" s="432">
        <v>52</v>
      </c>
      <c r="FI59" s="432">
        <v>0.05</v>
      </c>
      <c r="FJ59" s="432">
        <v>7.4999999999999997E-2</v>
      </c>
      <c r="FK59" s="432">
        <v>8.8999999999999996E-2</v>
      </c>
      <c r="FL59" s="432">
        <v>516</v>
      </c>
      <c r="FM59" s="432">
        <v>532</v>
      </c>
      <c r="FN59" s="432">
        <v>445</v>
      </c>
      <c r="FO59" s="432">
        <v>0.88239999999999996</v>
      </c>
      <c r="FP59" s="432">
        <v>0.90959999999999996</v>
      </c>
      <c r="FQ59" s="432">
        <v>0.76200000000000001</v>
      </c>
      <c r="FR59" s="432">
        <v>493</v>
      </c>
      <c r="FS59" s="432">
        <v>514</v>
      </c>
      <c r="FT59" s="432">
        <v>459</v>
      </c>
      <c r="FU59" s="432">
        <v>0.84360000000000002</v>
      </c>
      <c r="FV59" s="432">
        <v>0.87909999999999999</v>
      </c>
      <c r="FW59" s="432">
        <v>0.78600000000000003</v>
      </c>
      <c r="FX59" s="432">
        <v>474</v>
      </c>
      <c r="FY59" s="432">
        <v>505</v>
      </c>
      <c r="FZ59" s="432">
        <v>422</v>
      </c>
      <c r="GA59" s="432">
        <v>0.81069999999999998</v>
      </c>
      <c r="GB59" s="432">
        <v>0.86450000000000005</v>
      </c>
      <c r="GC59" s="432">
        <v>0.72260000000000002</v>
      </c>
      <c r="GD59" s="432">
        <v>429</v>
      </c>
      <c r="GE59" s="432">
        <v>479</v>
      </c>
      <c r="GF59" s="432">
        <v>385</v>
      </c>
      <c r="GG59" s="432">
        <v>0.73299999999999998</v>
      </c>
      <c r="GH59" s="432">
        <v>0.81889999999999996</v>
      </c>
      <c r="GI59" s="432">
        <v>0.65920000000000001</v>
      </c>
      <c r="GJ59" s="432">
        <v>438</v>
      </c>
      <c r="GK59" s="432">
        <v>497</v>
      </c>
      <c r="GL59" s="432">
        <v>377</v>
      </c>
      <c r="GM59" s="432">
        <v>0.75</v>
      </c>
      <c r="GN59" s="432">
        <v>0.84970000000000001</v>
      </c>
      <c r="GO59" s="432">
        <v>0.64549999999999996</v>
      </c>
      <c r="GP59" s="432">
        <v>536</v>
      </c>
      <c r="GQ59" s="432">
        <v>550</v>
      </c>
      <c r="GR59" s="432">
        <v>480</v>
      </c>
      <c r="GS59" s="432">
        <v>0.9173</v>
      </c>
      <c r="GT59" s="432">
        <v>0.94010000000000005</v>
      </c>
      <c r="GU59" s="432">
        <v>0.82189999999999996</v>
      </c>
      <c r="GV59" s="432">
        <v>484</v>
      </c>
      <c r="GW59" s="432">
        <v>517</v>
      </c>
      <c r="GX59" s="432">
        <v>433</v>
      </c>
      <c r="GY59" s="432">
        <v>0.82750000000000001</v>
      </c>
      <c r="GZ59" s="432">
        <v>0.88490000000000002</v>
      </c>
      <c r="HA59" s="432">
        <v>0.74139999999999995</v>
      </c>
      <c r="HB59" s="432">
        <v>292</v>
      </c>
      <c r="HC59" s="432">
        <v>351</v>
      </c>
      <c r="HD59" s="432">
        <v>338</v>
      </c>
      <c r="HE59" s="432">
        <v>0.5</v>
      </c>
      <c r="HF59" s="432">
        <v>0.6</v>
      </c>
      <c r="HG59" s="432">
        <v>0.57879999999999998</v>
      </c>
      <c r="HH59" s="432">
        <v>614</v>
      </c>
      <c r="HI59" s="432">
        <v>0.5</v>
      </c>
      <c r="HJ59" s="432">
        <v>0.87970000000000004</v>
      </c>
      <c r="HK59" s="432">
        <v>0</v>
      </c>
      <c r="HL59" s="432"/>
      <c r="HM59" s="432">
        <v>0.9</v>
      </c>
      <c r="HN59" s="432">
        <v>0</v>
      </c>
      <c r="HO59" s="432">
        <v>0</v>
      </c>
      <c r="HP59" s="432">
        <v>0</v>
      </c>
      <c r="HQ59" s="432">
        <v>0</v>
      </c>
      <c r="HR59" s="432">
        <v>0</v>
      </c>
      <c r="HS59" s="432">
        <v>0</v>
      </c>
      <c r="HT59" s="432">
        <v>0</v>
      </c>
      <c r="HU59" s="432">
        <v>0</v>
      </c>
      <c r="HV59" s="432">
        <v>0.9</v>
      </c>
      <c r="HW59" s="432">
        <v>0</v>
      </c>
      <c r="HX59" s="432">
        <v>0</v>
      </c>
      <c r="HY59" s="432">
        <v>0</v>
      </c>
      <c r="HZ59" s="432">
        <v>0.9</v>
      </c>
      <c r="IA59" s="432">
        <v>0</v>
      </c>
      <c r="IB59" s="432">
        <v>0</v>
      </c>
      <c r="IC59" s="432">
        <v>0</v>
      </c>
      <c r="ID59" s="432">
        <v>11</v>
      </c>
      <c r="IE59" s="432">
        <v>0</v>
      </c>
      <c r="IF59" s="432">
        <v>0</v>
      </c>
      <c r="IG59" s="432">
        <v>0</v>
      </c>
      <c r="IH59" s="432">
        <v>11</v>
      </c>
      <c r="II59" s="432">
        <v>3</v>
      </c>
      <c r="IJ59" s="432">
        <v>0.2727</v>
      </c>
      <c r="IK59" s="432">
        <v>0</v>
      </c>
      <c r="IL59" s="432">
        <v>0</v>
      </c>
      <c r="IM59" s="432">
        <v>0</v>
      </c>
      <c r="IN59" s="432">
        <v>0</v>
      </c>
      <c r="IO59" s="432">
        <v>0</v>
      </c>
      <c r="IP59" s="432">
        <v>0</v>
      </c>
      <c r="IQ59" s="432">
        <v>0</v>
      </c>
      <c r="IR59" s="432">
        <v>0</v>
      </c>
      <c r="IS59" s="432">
        <v>0</v>
      </c>
      <c r="IT59" s="432">
        <v>0</v>
      </c>
      <c r="IU59" s="432">
        <v>0</v>
      </c>
      <c r="IV59" s="432">
        <v>0</v>
      </c>
      <c r="IW59" s="432">
        <v>0</v>
      </c>
      <c r="IX59" s="432">
        <v>13</v>
      </c>
      <c r="IY59" s="432">
        <v>0</v>
      </c>
      <c r="IZ59" s="432">
        <v>0</v>
      </c>
      <c r="JA59" s="432">
        <v>0</v>
      </c>
      <c r="JB59" s="432">
        <v>0</v>
      </c>
      <c r="JC59" s="432">
        <v>0</v>
      </c>
      <c r="JD59" s="432">
        <v>1</v>
      </c>
      <c r="JE59" s="432">
        <v>7.6899999999999996E-2</v>
      </c>
      <c r="JF59" s="432">
        <v>0</v>
      </c>
      <c r="JG59" s="432">
        <v>0</v>
      </c>
      <c r="JH59" s="432">
        <v>5</v>
      </c>
      <c r="JI59" s="432">
        <v>0</v>
      </c>
      <c r="JJ59" s="432">
        <v>0</v>
      </c>
      <c r="JK59" s="432">
        <v>0</v>
      </c>
      <c r="JL59" s="432">
        <v>0</v>
      </c>
      <c r="JM59" s="432">
        <v>0</v>
      </c>
      <c r="JN59" s="432">
        <v>0</v>
      </c>
      <c r="JO59" s="432">
        <v>0</v>
      </c>
      <c r="JP59" s="432">
        <v>0</v>
      </c>
      <c r="JQ59" s="432">
        <v>0</v>
      </c>
      <c r="JR59" s="432" t="s">
        <v>1359</v>
      </c>
      <c r="JS59" s="432" t="s">
        <v>1360</v>
      </c>
      <c r="JT59" s="432" t="s">
        <v>1340</v>
      </c>
    </row>
    <row r="60" spans="1:280" x14ac:dyDescent="0.45">
      <c r="A60" s="432" t="s">
        <v>611</v>
      </c>
      <c r="B60" s="432" t="s">
        <v>612</v>
      </c>
      <c r="C60" s="432" t="s">
        <v>626</v>
      </c>
      <c r="D60" s="432" t="s">
        <v>627</v>
      </c>
      <c r="E60" s="432">
        <v>303</v>
      </c>
      <c r="F60" s="432">
        <v>89</v>
      </c>
      <c r="G60" s="432">
        <v>0.29370000000000002</v>
      </c>
      <c r="H60" s="432">
        <v>90</v>
      </c>
      <c r="I60" s="432">
        <v>301</v>
      </c>
      <c r="J60" s="432">
        <v>0.29899999999999999</v>
      </c>
      <c r="K60" s="432">
        <v>280</v>
      </c>
      <c r="L60" s="432">
        <v>288</v>
      </c>
      <c r="M60" s="432">
        <v>246</v>
      </c>
      <c r="N60" s="432">
        <v>0.92259999999999998</v>
      </c>
      <c r="O60" s="432">
        <v>0.95020000000000004</v>
      </c>
      <c r="P60" s="432">
        <v>0.81189999999999996</v>
      </c>
      <c r="Q60" s="432">
        <v>289</v>
      </c>
      <c r="R60" s="432">
        <v>294</v>
      </c>
      <c r="S60" s="432">
        <v>278</v>
      </c>
      <c r="T60" s="432">
        <v>0.95209999999999995</v>
      </c>
      <c r="U60" s="432">
        <v>0.97009999999999996</v>
      </c>
      <c r="V60" s="432">
        <v>0.91749999999999998</v>
      </c>
      <c r="W60" s="432">
        <v>288</v>
      </c>
      <c r="X60" s="432">
        <v>293</v>
      </c>
      <c r="Y60" s="432">
        <v>278</v>
      </c>
      <c r="Z60" s="432">
        <v>0.94889999999999997</v>
      </c>
      <c r="AA60" s="432">
        <v>0.96630000000000005</v>
      </c>
      <c r="AB60" s="432">
        <v>0.91749999999999998</v>
      </c>
      <c r="AC60" s="432">
        <v>285</v>
      </c>
      <c r="AD60" s="432">
        <v>291</v>
      </c>
      <c r="AE60" s="432">
        <v>267</v>
      </c>
      <c r="AF60" s="432">
        <v>0.93930000000000002</v>
      </c>
      <c r="AG60" s="432">
        <v>0.95799999999999996</v>
      </c>
      <c r="AH60" s="432">
        <v>0.88119999999999998</v>
      </c>
      <c r="AI60" s="432">
        <v>251</v>
      </c>
      <c r="AJ60" s="432">
        <v>265</v>
      </c>
      <c r="AK60" s="432">
        <v>206</v>
      </c>
      <c r="AL60" s="432">
        <v>0.82789999999999997</v>
      </c>
      <c r="AM60" s="432">
        <v>0.87409999999999999</v>
      </c>
      <c r="AN60" s="432">
        <v>0.67989999999999995</v>
      </c>
      <c r="AO60" s="432">
        <v>287</v>
      </c>
      <c r="AP60" s="432">
        <v>293</v>
      </c>
      <c r="AQ60" s="432">
        <v>273</v>
      </c>
      <c r="AR60" s="432">
        <v>0.94650000000000001</v>
      </c>
      <c r="AS60" s="432">
        <v>0.96409999999999996</v>
      </c>
      <c r="AT60" s="432">
        <v>0.90100000000000002</v>
      </c>
      <c r="AU60" s="432">
        <v>279</v>
      </c>
      <c r="AV60" s="432">
        <v>286</v>
      </c>
      <c r="AW60" s="432">
        <v>290</v>
      </c>
      <c r="AX60" s="432">
        <v>0.9194</v>
      </c>
      <c r="AY60" s="432">
        <v>0.94259999999999999</v>
      </c>
      <c r="AZ60" s="432">
        <v>0.95709999999999995</v>
      </c>
      <c r="BA60" s="432">
        <v>269</v>
      </c>
      <c r="BB60" s="432">
        <v>279</v>
      </c>
      <c r="BC60" s="432">
        <v>239</v>
      </c>
      <c r="BD60" s="432">
        <v>0.88660000000000005</v>
      </c>
      <c r="BE60" s="432">
        <v>0.91910000000000003</v>
      </c>
      <c r="BF60" s="432">
        <v>0.78879999999999995</v>
      </c>
      <c r="BG60" s="432">
        <v>283</v>
      </c>
      <c r="BH60" s="432">
        <v>291</v>
      </c>
      <c r="BI60" s="432">
        <v>246</v>
      </c>
      <c r="BJ60" s="432">
        <v>0.93330000000000002</v>
      </c>
      <c r="BK60" s="432">
        <v>0.96009999999999995</v>
      </c>
      <c r="BL60" s="432">
        <v>0.81189999999999996</v>
      </c>
      <c r="BM60" s="432">
        <v>167</v>
      </c>
      <c r="BN60" s="432">
        <v>197</v>
      </c>
      <c r="BO60" s="432">
        <v>183</v>
      </c>
      <c r="BP60" s="432">
        <v>0.55000000000000004</v>
      </c>
      <c r="BQ60" s="432">
        <v>0.65</v>
      </c>
      <c r="BR60" s="432">
        <v>0.60399999999999998</v>
      </c>
      <c r="BS60" s="432">
        <v>144</v>
      </c>
      <c r="BT60" s="432">
        <v>0.67290000000000005</v>
      </c>
      <c r="BU60" s="432">
        <v>76</v>
      </c>
      <c r="BV60" s="432">
        <v>0.85389999999999999</v>
      </c>
      <c r="BW60" s="432">
        <v>203</v>
      </c>
      <c r="BX60" s="432">
        <v>216</v>
      </c>
      <c r="BY60" s="432">
        <v>220</v>
      </c>
      <c r="BZ60" s="432">
        <v>0.66779999999999995</v>
      </c>
      <c r="CA60" s="432">
        <v>0.71120000000000005</v>
      </c>
      <c r="CB60" s="432">
        <v>0.72609999999999997</v>
      </c>
      <c r="CC60" s="432">
        <v>147</v>
      </c>
      <c r="CD60" s="432">
        <v>0.68689999999999996</v>
      </c>
      <c r="CE60" s="432">
        <v>82</v>
      </c>
      <c r="CF60" s="432">
        <v>0.92130000000000001</v>
      </c>
      <c r="CG60" s="432">
        <v>215</v>
      </c>
      <c r="CH60" s="432">
        <v>231</v>
      </c>
      <c r="CI60" s="432">
        <v>229</v>
      </c>
      <c r="CJ60" s="432">
        <v>0.70689999999999997</v>
      </c>
      <c r="CK60" s="432">
        <v>0.75949999999999995</v>
      </c>
      <c r="CL60" s="432">
        <v>0.75580000000000003</v>
      </c>
      <c r="CM60" s="432">
        <v>178</v>
      </c>
      <c r="CN60" s="432">
        <v>191</v>
      </c>
      <c r="CO60" s="432">
        <v>182</v>
      </c>
      <c r="CP60" s="432">
        <v>0.58450000000000002</v>
      </c>
      <c r="CQ60" s="432">
        <v>0.62880000000000003</v>
      </c>
      <c r="CR60" s="432">
        <v>0.60070000000000001</v>
      </c>
      <c r="CS60" s="432">
        <v>71</v>
      </c>
      <c r="CT60" s="432">
        <v>0.33179999999999998</v>
      </c>
      <c r="CU60" s="432">
        <v>52</v>
      </c>
      <c r="CV60" s="432">
        <v>0.58430000000000004</v>
      </c>
      <c r="CW60" s="432">
        <v>88</v>
      </c>
      <c r="CX60" s="432">
        <v>107</v>
      </c>
      <c r="CY60" s="432">
        <v>123</v>
      </c>
      <c r="CZ60" s="432">
        <v>0.28999999999999998</v>
      </c>
      <c r="DA60" s="432">
        <v>0.35</v>
      </c>
      <c r="DB60" s="432">
        <v>0.40589999999999998</v>
      </c>
      <c r="DC60" s="432">
        <v>182</v>
      </c>
      <c r="DD60" s="432">
        <v>213</v>
      </c>
      <c r="DE60" s="432">
        <v>183</v>
      </c>
      <c r="DF60" s="432">
        <v>0.6</v>
      </c>
      <c r="DG60" s="432">
        <v>0.7</v>
      </c>
      <c r="DH60" s="432">
        <v>0.60399999999999998</v>
      </c>
      <c r="DI60" s="432">
        <v>68</v>
      </c>
      <c r="DJ60" s="432">
        <v>36</v>
      </c>
      <c r="DK60" s="432">
        <v>40</v>
      </c>
      <c r="DL60" s="432">
        <v>42</v>
      </c>
      <c r="DM60" s="432">
        <v>0.52500000000000002</v>
      </c>
      <c r="DN60" s="432">
        <v>0.57499999999999996</v>
      </c>
      <c r="DO60" s="432">
        <v>0.61760000000000004</v>
      </c>
      <c r="DP60" s="432">
        <v>213</v>
      </c>
      <c r="DQ60" s="432">
        <v>228</v>
      </c>
      <c r="DR60" s="432">
        <v>50</v>
      </c>
      <c r="DS60" s="432">
        <v>0.7</v>
      </c>
      <c r="DT60" s="432">
        <v>0.75</v>
      </c>
      <c r="DU60" s="432">
        <v>0.16500000000000001</v>
      </c>
      <c r="DV60" s="432">
        <v>0</v>
      </c>
      <c r="DW60" s="432">
        <v>3.7499999999999999E-2</v>
      </c>
      <c r="DX60" s="432">
        <v>7.4999999999999997E-2</v>
      </c>
      <c r="DY60" s="432">
        <v>0</v>
      </c>
      <c r="DZ60" s="432">
        <v>8</v>
      </c>
      <c r="EA60" s="432">
        <v>7.4999999999999997E-2</v>
      </c>
      <c r="EB60" s="432">
        <v>0.15</v>
      </c>
      <c r="EC60" s="432">
        <v>2.64E-2</v>
      </c>
      <c r="ED60" s="432">
        <v>0</v>
      </c>
      <c r="EE60" s="432">
        <v>0</v>
      </c>
      <c r="EF60" s="432">
        <v>0</v>
      </c>
      <c r="EG60" s="432">
        <v>0</v>
      </c>
      <c r="EH60" s="432">
        <v>21</v>
      </c>
      <c r="EI60" s="432">
        <v>0</v>
      </c>
      <c r="EJ60" s="432">
        <v>5.0000000000000001E-3</v>
      </c>
      <c r="EK60" s="432">
        <v>0.01</v>
      </c>
      <c r="EL60" s="432">
        <v>0</v>
      </c>
      <c r="EM60" s="432">
        <v>154</v>
      </c>
      <c r="EN60" s="432">
        <v>0.05</v>
      </c>
      <c r="EO60" s="432">
        <v>0.15</v>
      </c>
      <c r="EP60" s="432">
        <v>0.50829999999999997</v>
      </c>
      <c r="EQ60" s="432">
        <v>88</v>
      </c>
      <c r="ER60" s="432">
        <v>48</v>
      </c>
      <c r="ES60" s="432">
        <v>0.54549999999999998</v>
      </c>
      <c r="ET60" s="432">
        <v>14</v>
      </c>
      <c r="EU60" s="432">
        <v>2</v>
      </c>
      <c r="EV60" s="432">
        <v>0.1429</v>
      </c>
      <c r="EW60" s="432">
        <v>271</v>
      </c>
      <c r="EX60" s="432">
        <v>0.89439999999999997</v>
      </c>
      <c r="EY60" s="432">
        <v>316</v>
      </c>
      <c r="EZ60" s="432">
        <v>376</v>
      </c>
      <c r="FA60" s="432">
        <v>496</v>
      </c>
      <c r="FB60" s="432">
        <v>404</v>
      </c>
      <c r="FC60" s="432">
        <v>1.04</v>
      </c>
      <c r="FD60" s="432">
        <v>1.24</v>
      </c>
      <c r="FE60" s="432">
        <v>1.637</v>
      </c>
      <c r="FF60" s="432">
        <v>21</v>
      </c>
      <c r="FG60" s="432">
        <v>31</v>
      </c>
      <c r="FH60" s="432">
        <v>36</v>
      </c>
      <c r="FI60" s="432">
        <v>0.05</v>
      </c>
      <c r="FJ60" s="432">
        <v>7.4999999999999997E-2</v>
      </c>
      <c r="FK60" s="432">
        <v>8.9099999999999999E-2</v>
      </c>
      <c r="FL60" s="432">
        <v>357</v>
      </c>
      <c r="FM60" s="432">
        <v>368</v>
      </c>
      <c r="FN60" s="432">
        <v>332</v>
      </c>
      <c r="FO60" s="432">
        <v>0.88239999999999996</v>
      </c>
      <c r="FP60" s="432">
        <v>0.90959999999999996</v>
      </c>
      <c r="FQ60" s="432">
        <v>0.82179999999999997</v>
      </c>
      <c r="FR60" s="432">
        <v>341</v>
      </c>
      <c r="FS60" s="432">
        <v>356</v>
      </c>
      <c r="FT60" s="432">
        <v>325</v>
      </c>
      <c r="FU60" s="432">
        <v>0.84360000000000002</v>
      </c>
      <c r="FV60" s="432">
        <v>0.87909999999999999</v>
      </c>
      <c r="FW60" s="432">
        <v>0.80449999999999999</v>
      </c>
      <c r="FX60" s="432">
        <v>328</v>
      </c>
      <c r="FY60" s="432">
        <v>350</v>
      </c>
      <c r="FZ60" s="432">
        <v>250</v>
      </c>
      <c r="GA60" s="432">
        <v>0.81069999999999998</v>
      </c>
      <c r="GB60" s="432">
        <v>0.86450000000000005</v>
      </c>
      <c r="GC60" s="432">
        <v>0.61880000000000002</v>
      </c>
      <c r="GD60" s="432">
        <v>297</v>
      </c>
      <c r="GE60" s="432">
        <v>331</v>
      </c>
      <c r="GF60" s="432">
        <v>213</v>
      </c>
      <c r="GG60" s="432">
        <v>0.73299999999999998</v>
      </c>
      <c r="GH60" s="432">
        <v>0.81889999999999996</v>
      </c>
      <c r="GI60" s="432">
        <v>0.5272</v>
      </c>
      <c r="GJ60" s="432">
        <v>303</v>
      </c>
      <c r="GK60" s="432">
        <v>344</v>
      </c>
      <c r="GL60" s="432">
        <v>197</v>
      </c>
      <c r="GM60" s="432">
        <v>0.75</v>
      </c>
      <c r="GN60" s="432">
        <v>0.84970000000000001</v>
      </c>
      <c r="GO60" s="432">
        <v>0.48759999999999998</v>
      </c>
      <c r="GP60" s="432">
        <v>371</v>
      </c>
      <c r="GQ60" s="432">
        <v>380</v>
      </c>
      <c r="GR60" s="432">
        <v>357</v>
      </c>
      <c r="GS60" s="432">
        <v>0.9173</v>
      </c>
      <c r="GT60" s="432">
        <v>0.94010000000000005</v>
      </c>
      <c r="GU60" s="432">
        <v>0.88370000000000004</v>
      </c>
      <c r="GV60" s="432">
        <v>335</v>
      </c>
      <c r="GW60" s="432">
        <v>358</v>
      </c>
      <c r="GX60" s="432">
        <v>263</v>
      </c>
      <c r="GY60" s="432">
        <v>0.82750000000000001</v>
      </c>
      <c r="GZ60" s="432">
        <v>0.88490000000000002</v>
      </c>
      <c r="HA60" s="432">
        <v>0.65100000000000002</v>
      </c>
      <c r="HB60" s="432">
        <v>202</v>
      </c>
      <c r="HC60" s="432">
        <v>243</v>
      </c>
      <c r="HD60" s="432">
        <v>183</v>
      </c>
      <c r="HE60" s="432">
        <v>0.5</v>
      </c>
      <c r="HF60" s="432">
        <v>0.6</v>
      </c>
      <c r="HG60" s="432">
        <v>0.45300000000000001</v>
      </c>
      <c r="HH60" s="432">
        <v>402</v>
      </c>
      <c r="HI60" s="432">
        <v>0.5</v>
      </c>
      <c r="HJ60" s="432">
        <v>0.8105</v>
      </c>
      <c r="HK60" s="432">
        <v>0</v>
      </c>
      <c r="HL60" s="432"/>
      <c r="HM60" s="432">
        <v>0.9</v>
      </c>
      <c r="HN60" s="432">
        <v>0</v>
      </c>
      <c r="HO60" s="432">
        <v>0</v>
      </c>
      <c r="HP60" s="432">
        <v>0</v>
      </c>
      <c r="HQ60" s="432">
        <v>0</v>
      </c>
      <c r="HR60" s="432">
        <v>0</v>
      </c>
      <c r="HS60" s="432">
        <v>0</v>
      </c>
      <c r="HT60" s="432">
        <v>0</v>
      </c>
      <c r="HU60" s="432">
        <v>0</v>
      </c>
      <c r="HV60" s="432">
        <v>0.9</v>
      </c>
      <c r="HW60" s="432">
        <v>0</v>
      </c>
      <c r="HX60" s="432">
        <v>0</v>
      </c>
      <c r="HY60" s="432">
        <v>0</v>
      </c>
      <c r="HZ60" s="432">
        <v>0.9</v>
      </c>
      <c r="IA60" s="432">
        <v>0</v>
      </c>
      <c r="IB60" s="432">
        <v>0</v>
      </c>
      <c r="IC60" s="432">
        <v>0</v>
      </c>
      <c r="ID60" s="432">
        <v>2</v>
      </c>
      <c r="IE60" s="432">
        <v>0</v>
      </c>
      <c r="IF60" s="432">
        <v>0</v>
      </c>
      <c r="IG60" s="432">
        <v>0</v>
      </c>
      <c r="IH60" s="432">
        <v>2</v>
      </c>
      <c r="II60" s="432">
        <v>0</v>
      </c>
      <c r="IJ60" s="432">
        <v>0</v>
      </c>
      <c r="IK60" s="432">
        <v>0</v>
      </c>
      <c r="IL60" s="432">
        <v>0</v>
      </c>
      <c r="IM60" s="432">
        <v>0</v>
      </c>
      <c r="IN60" s="432">
        <v>0</v>
      </c>
      <c r="IO60" s="432">
        <v>0</v>
      </c>
      <c r="IP60" s="432">
        <v>0</v>
      </c>
      <c r="IQ60" s="432">
        <v>0</v>
      </c>
      <c r="IR60" s="432">
        <v>0</v>
      </c>
      <c r="IS60" s="432">
        <v>0</v>
      </c>
      <c r="IT60" s="432">
        <v>0</v>
      </c>
      <c r="IU60" s="432">
        <v>0</v>
      </c>
      <c r="IV60" s="432">
        <v>0</v>
      </c>
      <c r="IW60" s="432">
        <v>0</v>
      </c>
      <c r="IX60" s="432">
        <v>2</v>
      </c>
      <c r="IY60" s="432">
        <v>0</v>
      </c>
      <c r="IZ60" s="432">
        <v>0</v>
      </c>
      <c r="JA60" s="432">
        <v>0</v>
      </c>
      <c r="JB60" s="432">
        <v>0</v>
      </c>
      <c r="JC60" s="432">
        <v>0</v>
      </c>
      <c r="JD60" s="432">
        <v>0</v>
      </c>
      <c r="JE60" s="432">
        <v>0</v>
      </c>
      <c r="JF60" s="432">
        <v>0</v>
      </c>
      <c r="JG60" s="432">
        <v>0</v>
      </c>
      <c r="JH60" s="432">
        <v>1</v>
      </c>
      <c r="JI60" s="432">
        <v>0</v>
      </c>
      <c r="JJ60" s="432">
        <v>0</v>
      </c>
      <c r="JK60" s="432">
        <v>0</v>
      </c>
      <c r="JL60" s="432">
        <v>0</v>
      </c>
      <c r="JM60" s="432">
        <v>0</v>
      </c>
      <c r="JN60" s="432">
        <v>0</v>
      </c>
      <c r="JO60" s="432">
        <v>0</v>
      </c>
      <c r="JP60" s="432">
        <v>0</v>
      </c>
      <c r="JQ60" s="432">
        <v>0</v>
      </c>
      <c r="JR60" s="432" t="s">
        <v>1359</v>
      </c>
      <c r="JS60" s="432" t="s">
        <v>1360</v>
      </c>
      <c r="JT60" s="432" t="s">
        <v>1340</v>
      </c>
    </row>
    <row r="61" spans="1:280" x14ac:dyDescent="0.45">
      <c r="A61" s="432" t="s">
        <v>611</v>
      </c>
      <c r="B61" s="432" t="s">
        <v>612</v>
      </c>
      <c r="C61" s="432" t="s">
        <v>628</v>
      </c>
      <c r="D61" s="432" t="s">
        <v>629</v>
      </c>
      <c r="E61" s="432">
        <v>225</v>
      </c>
      <c r="F61" s="432">
        <v>70</v>
      </c>
      <c r="G61" s="432">
        <v>0.31109999999999999</v>
      </c>
      <c r="H61" s="432">
        <v>67</v>
      </c>
      <c r="I61" s="432">
        <v>218</v>
      </c>
      <c r="J61" s="432">
        <v>0.30730000000000002</v>
      </c>
      <c r="K61" s="432">
        <v>208</v>
      </c>
      <c r="L61" s="432">
        <v>214</v>
      </c>
      <c r="M61" s="432">
        <v>211</v>
      </c>
      <c r="N61" s="432">
        <v>0.92259999999999998</v>
      </c>
      <c r="O61" s="432">
        <v>0.95020000000000004</v>
      </c>
      <c r="P61" s="432">
        <v>0.93779999999999997</v>
      </c>
      <c r="Q61" s="432">
        <v>215</v>
      </c>
      <c r="R61" s="432">
        <v>219</v>
      </c>
      <c r="S61" s="432">
        <v>220</v>
      </c>
      <c r="T61" s="432">
        <v>0.95209999999999995</v>
      </c>
      <c r="U61" s="432">
        <v>0.97009999999999996</v>
      </c>
      <c r="V61" s="432">
        <v>0.9778</v>
      </c>
      <c r="W61" s="432">
        <v>214</v>
      </c>
      <c r="X61" s="432">
        <v>218</v>
      </c>
      <c r="Y61" s="432">
        <v>218</v>
      </c>
      <c r="Z61" s="432">
        <v>0.94889999999999997</v>
      </c>
      <c r="AA61" s="432">
        <v>0.96630000000000005</v>
      </c>
      <c r="AB61" s="432">
        <v>0.96889999999999998</v>
      </c>
      <c r="AC61" s="432">
        <v>212</v>
      </c>
      <c r="AD61" s="432">
        <v>216</v>
      </c>
      <c r="AE61" s="432">
        <v>217</v>
      </c>
      <c r="AF61" s="432">
        <v>0.93930000000000002</v>
      </c>
      <c r="AG61" s="432">
        <v>0.95799999999999996</v>
      </c>
      <c r="AH61" s="432">
        <v>0.96440000000000003</v>
      </c>
      <c r="AI61" s="432">
        <v>187</v>
      </c>
      <c r="AJ61" s="432">
        <v>197</v>
      </c>
      <c r="AK61" s="432">
        <v>172</v>
      </c>
      <c r="AL61" s="432">
        <v>0.82789999999999997</v>
      </c>
      <c r="AM61" s="432">
        <v>0.87409999999999999</v>
      </c>
      <c r="AN61" s="432">
        <v>0.76439999999999997</v>
      </c>
      <c r="AO61" s="432">
        <v>213</v>
      </c>
      <c r="AP61" s="432">
        <v>217</v>
      </c>
      <c r="AQ61" s="432">
        <v>217</v>
      </c>
      <c r="AR61" s="432">
        <v>0.94650000000000001</v>
      </c>
      <c r="AS61" s="432">
        <v>0.96409999999999996</v>
      </c>
      <c r="AT61" s="432">
        <v>0.96440000000000003</v>
      </c>
      <c r="AU61" s="432">
        <v>207</v>
      </c>
      <c r="AV61" s="432">
        <v>213</v>
      </c>
      <c r="AW61" s="432">
        <v>200</v>
      </c>
      <c r="AX61" s="432">
        <v>0.9194</v>
      </c>
      <c r="AY61" s="432">
        <v>0.94259999999999999</v>
      </c>
      <c r="AZ61" s="432">
        <v>0.88890000000000002</v>
      </c>
      <c r="BA61" s="432">
        <v>200</v>
      </c>
      <c r="BB61" s="432">
        <v>207</v>
      </c>
      <c r="BC61" s="432">
        <v>200</v>
      </c>
      <c r="BD61" s="432">
        <v>0.88660000000000005</v>
      </c>
      <c r="BE61" s="432">
        <v>0.91910000000000003</v>
      </c>
      <c r="BF61" s="432">
        <v>0.88890000000000002</v>
      </c>
      <c r="BG61" s="432">
        <v>210</v>
      </c>
      <c r="BH61" s="432">
        <v>217</v>
      </c>
      <c r="BI61" s="432">
        <v>209</v>
      </c>
      <c r="BJ61" s="432">
        <v>0.93330000000000002</v>
      </c>
      <c r="BK61" s="432">
        <v>0.96009999999999995</v>
      </c>
      <c r="BL61" s="432">
        <v>0.92889999999999995</v>
      </c>
      <c r="BM61" s="432">
        <v>124</v>
      </c>
      <c r="BN61" s="432">
        <v>147</v>
      </c>
      <c r="BO61" s="432">
        <v>147</v>
      </c>
      <c r="BP61" s="432">
        <v>0.55000000000000004</v>
      </c>
      <c r="BQ61" s="432">
        <v>0.65</v>
      </c>
      <c r="BR61" s="432">
        <v>0.65329999999999999</v>
      </c>
      <c r="BS61" s="432">
        <v>103</v>
      </c>
      <c r="BT61" s="432">
        <v>0.66449999999999998</v>
      </c>
      <c r="BU61" s="432">
        <v>59</v>
      </c>
      <c r="BV61" s="432">
        <v>0.84289999999999998</v>
      </c>
      <c r="BW61" s="432">
        <v>151</v>
      </c>
      <c r="BX61" s="432">
        <v>161</v>
      </c>
      <c r="BY61" s="432">
        <v>162</v>
      </c>
      <c r="BZ61" s="432">
        <v>0.66779999999999995</v>
      </c>
      <c r="CA61" s="432">
        <v>0.71120000000000005</v>
      </c>
      <c r="CB61" s="432">
        <v>0.72</v>
      </c>
      <c r="CC61" s="432">
        <v>105</v>
      </c>
      <c r="CD61" s="432">
        <v>0.6774</v>
      </c>
      <c r="CE61" s="432">
        <v>63</v>
      </c>
      <c r="CF61" s="432">
        <v>0.9</v>
      </c>
      <c r="CG61" s="432">
        <v>160</v>
      </c>
      <c r="CH61" s="432">
        <v>171</v>
      </c>
      <c r="CI61" s="432">
        <v>168</v>
      </c>
      <c r="CJ61" s="432">
        <v>0.70689999999999997</v>
      </c>
      <c r="CK61" s="432">
        <v>0.75949999999999995</v>
      </c>
      <c r="CL61" s="432">
        <v>0.74670000000000003</v>
      </c>
      <c r="CM61" s="432">
        <v>132</v>
      </c>
      <c r="CN61" s="432">
        <v>142</v>
      </c>
      <c r="CO61" s="432">
        <v>147</v>
      </c>
      <c r="CP61" s="432">
        <v>0.58450000000000002</v>
      </c>
      <c r="CQ61" s="432">
        <v>0.62880000000000003</v>
      </c>
      <c r="CR61" s="432">
        <v>0.65329999999999999</v>
      </c>
      <c r="CS61" s="432">
        <v>51</v>
      </c>
      <c r="CT61" s="432">
        <v>0.32900000000000001</v>
      </c>
      <c r="CU61" s="432">
        <v>45</v>
      </c>
      <c r="CV61" s="432">
        <v>0.64290000000000003</v>
      </c>
      <c r="CW61" s="432">
        <v>66</v>
      </c>
      <c r="CX61" s="432">
        <v>79</v>
      </c>
      <c r="CY61" s="432">
        <v>96</v>
      </c>
      <c r="CZ61" s="432">
        <v>0.28999999999999998</v>
      </c>
      <c r="DA61" s="432">
        <v>0.35</v>
      </c>
      <c r="DB61" s="432">
        <v>0.42670000000000002</v>
      </c>
      <c r="DC61" s="432">
        <v>135</v>
      </c>
      <c r="DD61" s="432">
        <v>158</v>
      </c>
      <c r="DE61" s="432">
        <v>179</v>
      </c>
      <c r="DF61" s="432">
        <v>0.6</v>
      </c>
      <c r="DG61" s="432">
        <v>0.7</v>
      </c>
      <c r="DH61" s="432">
        <v>0.79559999999999997</v>
      </c>
      <c r="DI61" s="432">
        <v>58</v>
      </c>
      <c r="DJ61" s="432">
        <v>31</v>
      </c>
      <c r="DK61" s="432">
        <v>34</v>
      </c>
      <c r="DL61" s="432">
        <v>35</v>
      </c>
      <c r="DM61" s="432">
        <v>0.52500000000000002</v>
      </c>
      <c r="DN61" s="432">
        <v>0.57499999999999996</v>
      </c>
      <c r="DO61" s="432">
        <v>0.60340000000000005</v>
      </c>
      <c r="DP61" s="432">
        <v>158</v>
      </c>
      <c r="DQ61" s="432">
        <v>169</v>
      </c>
      <c r="DR61" s="432">
        <v>158</v>
      </c>
      <c r="DS61" s="432">
        <v>0.7</v>
      </c>
      <c r="DT61" s="432">
        <v>0.75</v>
      </c>
      <c r="DU61" s="432">
        <v>0.70220000000000005</v>
      </c>
      <c r="DV61" s="432">
        <v>0</v>
      </c>
      <c r="DW61" s="432">
        <v>3.7499999999999999E-2</v>
      </c>
      <c r="DX61" s="432">
        <v>7.4999999999999997E-2</v>
      </c>
      <c r="DY61" s="432">
        <v>0</v>
      </c>
      <c r="DZ61" s="432">
        <v>15</v>
      </c>
      <c r="EA61" s="432">
        <v>7.4999999999999997E-2</v>
      </c>
      <c r="EB61" s="432">
        <v>0.15</v>
      </c>
      <c r="EC61" s="432">
        <v>6.6699999999999995E-2</v>
      </c>
      <c r="ED61" s="432">
        <v>0</v>
      </c>
      <c r="EE61" s="432">
        <v>0</v>
      </c>
      <c r="EF61" s="432">
        <v>0</v>
      </c>
      <c r="EG61" s="432">
        <v>0</v>
      </c>
      <c r="EH61" s="432">
        <v>18</v>
      </c>
      <c r="EI61" s="432">
        <v>0</v>
      </c>
      <c r="EJ61" s="432">
        <v>5.0000000000000001E-3</v>
      </c>
      <c r="EK61" s="432">
        <v>0.01</v>
      </c>
      <c r="EL61" s="432">
        <v>0</v>
      </c>
      <c r="EM61" s="432">
        <v>58</v>
      </c>
      <c r="EN61" s="432">
        <v>0.05</v>
      </c>
      <c r="EO61" s="432">
        <v>0.15</v>
      </c>
      <c r="EP61" s="432">
        <v>0.25779999999999997</v>
      </c>
      <c r="EQ61" s="432">
        <v>68</v>
      </c>
      <c r="ER61" s="432">
        <v>46</v>
      </c>
      <c r="ES61" s="432">
        <v>0.67649999999999999</v>
      </c>
      <c r="ET61" s="432">
        <v>18</v>
      </c>
      <c r="EU61" s="432">
        <v>4</v>
      </c>
      <c r="EV61" s="432">
        <v>0.22220000000000001</v>
      </c>
      <c r="EW61" s="432">
        <v>170</v>
      </c>
      <c r="EX61" s="432">
        <v>0.75560000000000005</v>
      </c>
      <c r="EY61" s="432">
        <v>234</v>
      </c>
      <c r="EZ61" s="432">
        <v>279</v>
      </c>
      <c r="FA61" s="432">
        <v>307</v>
      </c>
      <c r="FB61" s="432">
        <v>249</v>
      </c>
      <c r="FC61" s="432">
        <v>1.04</v>
      </c>
      <c r="FD61" s="432">
        <v>1.24</v>
      </c>
      <c r="FE61" s="432">
        <v>1.3644000000000001</v>
      </c>
      <c r="FF61" s="432">
        <v>13</v>
      </c>
      <c r="FG61" s="432">
        <v>19</v>
      </c>
      <c r="FH61" s="432">
        <v>18</v>
      </c>
      <c r="FI61" s="432">
        <v>0.05</v>
      </c>
      <c r="FJ61" s="432">
        <v>7.4999999999999997E-2</v>
      </c>
      <c r="FK61" s="432">
        <v>7.2300000000000003E-2</v>
      </c>
      <c r="FL61" s="432">
        <v>220</v>
      </c>
      <c r="FM61" s="432">
        <v>227</v>
      </c>
      <c r="FN61" s="432">
        <v>226</v>
      </c>
      <c r="FO61" s="432">
        <v>0.88239999999999996</v>
      </c>
      <c r="FP61" s="432">
        <v>0.90959999999999996</v>
      </c>
      <c r="FQ61" s="432">
        <v>0.90759999999999996</v>
      </c>
      <c r="FR61" s="432">
        <v>211</v>
      </c>
      <c r="FS61" s="432">
        <v>219</v>
      </c>
      <c r="FT61" s="432">
        <v>220</v>
      </c>
      <c r="FU61" s="432">
        <v>0.84360000000000002</v>
      </c>
      <c r="FV61" s="432">
        <v>0.87909999999999999</v>
      </c>
      <c r="FW61" s="432">
        <v>0.88349999999999995</v>
      </c>
      <c r="FX61" s="432">
        <v>202</v>
      </c>
      <c r="FY61" s="432">
        <v>216</v>
      </c>
      <c r="FZ61" s="432">
        <v>193</v>
      </c>
      <c r="GA61" s="432">
        <v>0.81069999999999998</v>
      </c>
      <c r="GB61" s="432">
        <v>0.86450000000000005</v>
      </c>
      <c r="GC61" s="432">
        <v>0.77510000000000001</v>
      </c>
      <c r="GD61" s="432">
        <v>183</v>
      </c>
      <c r="GE61" s="432">
        <v>204</v>
      </c>
      <c r="GF61" s="432">
        <v>173</v>
      </c>
      <c r="GG61" s="432">
        <v>0.73299999999999998</v>
      </c>
      <c r="GH61" s="432">
        <v>0.81889999999999996</v>
      </c>
      <c r="GI61" s="432">
        <v>0.69479999999999997</v>
      </c>
      <c r="GJ61" s="432">
        <v>187</v>
      </c>
      <c r="GK61" s="432">
        <v>212</v>
      </c>
      <c r="GL61" s="432">
        <v>172</v>
      </c>
      <c r="GM61" s="432">
        <v>0.75</v>
      </c>
      <c r="GN61" s="432">
        <v>0.84970000000000001</v>
      </c>
      <c r="GO61" s="432">
        <v>0.69079999999999997</v>
      </c>
      <c r="GP61" s="432">
        <v>229</v>
      </c>
      <c r="GQ61" s="432">
        <v>235</v>
      </c>
      <c r="GR61" s="432">
        <v>231</v>
      </c>
      <c r="GS61" s="432">
        <v>0.9173</v>
      </c>
      <c r="GT61" s="432">
        <v>0.94010000000000005</v>
      </c>
      <c r="GU61" s="432">
        <v>0.92769999999999997</v>
      </c>
      <c r="GV61" s="432">
        <v>207</v>
      </c>
      <c r="GW61" s="432">
        <v>221</v>
      </c>
      <c r="GX61" s="432">
        <v>198</v>
      </c>
      <c r="GY61" s="432">
        <v>0.82750000000000001</v>
      </c>
      <c r="GZ61" s="432">
        <v>0.88490000000000002</v>
      </c>
      <c r="HA61" s="432">
        <v>0.79520000000000002</v>
      </c>
      <c r="HB61" s="432">
        <v>125</v>
      </c>
      <c r="HC61" s="432">
        <v>150</v>
      </c>
      <c r="HD61" s="432">
        <v>158</v>
      </c>
      <c r="HE61" s="432">
        <v>0.5</v>
      </c>
      <c r="HF61" s="432">
        <v>0.6</v>
      </c>
      <c r="HG61" s="432">
        <v>0.63449999999999995</v>
      </c>
      <c r="HH61" s="432">
        <v>250</v>
      </c>
      <c r="HI61" s="432">
        <v>0.5</v>
      </c>
      <c r="HJ61" s="432">
        <v>0.81430000000000002</v>
      </c>
      <c r="HK61" s="432">
        <v>0</v>
      </c>
      <c r="HL61" s="432"/>
      <c r="HM61" s="432">
        <v>0.9</v>
      </c>
      <c r="HN61" s="432">
        <v>0</v>
      </c>
      <c r="HO61" s="432">
        <v>0</v>
      </c>
      <c r="HP61" s="432">
        <v>0</v>
      </c>
      <c r="HQ61" s="432">
        <v>0</v>
      </c>
      <c r="HR61" s="432">
        <v>0</v>
      </c>
      <c r="HS61" s="432">
        <v>0</v>
      </c>
      <c r="HT61" s="432">
        <v>0</v>
      </c>
      <c r="HU61" s="432">
        <v>0</v>
      </c>
      <c r="HV61" s="432">
        <v>0.9</v>
      </c>
      <c r="HW61" s="432">
        <v>0</v>
      </c>
      <c r="HX61" s="432">
        <v>0</v>
      </c>
      <c r="HY61" s="432">
        <v>0</v>
      </c>
      <c r="HZ61" s="432">
        <v>0.9</v>
      </c>
      <c r="IA61" s="432">
        <v>0</v>
      </c>
      <c r="IB61" s="432">
        <v>0</v>
      </c>
      <c r="IC61" s="432">
        <v>0</v>
      </c>
      <c r="ID61" s="432">
        <v>1</v>
      </c>
      <c r="IE61" s="432">
        <v>0</v>
      </c>
      <c r="IF61" s="432">
        <v>0</v>
      </c>
      <c r="IG61" s="432">
        <v>0</v>
      </c>
      <c r="IH61" s="432">
        <v>1</v>
      </c>
      <c r="II61" s="432">
        <v>0</v>
      </c>
      <c r="IJ61" s="432">
        <v>0</v>
      </c>
      <c r="IK61" s="432">
        <v>0</v>
      </c>
      <c r="IL61" s="432">
        <v>0</v>
      </c>
      <c r="IM61" s="432">
        <v>0</v>
      </c>
      <c r="IN61" s="432">
        <v>0</v>
      </c>
      <c r="IO61" s="432">
        <v>0</v>
      </c>
      <c r="IP61" s="432">
        <v>0</v>
      </c>
      <c r="IQ61" s="432">
        <v>0</v>
      </c>
      <c r="IR61" s="432">
        <v>0</v>
      </c>
      <c r="IS61" s="432">
        <v>0</v>
      </c>
      <c r="IT61" s="432">
        <v>0</v>
      </c>
      <c r="IU61" s="432">
        <v>0</v>
      </c>
      <c r="IV61" s="432">
        <v>0</v>
      </c>
      <c r="IW61" s="432">
        <v>0</v>
      </c>
      <c r="IX61" s="432">
        <v>6</v>
      </c>
      <c r="IY61" s="432">
        <v>0</v>
      </c>
      <c r="IZ61" s="432">
        <v>0</v>
      </c>
      <c r="JA61" s="432">
        <v>0</v>
      </c>
      <c r="JB61" s="432">
        <v>0</v>
      </c>
      <c r="JC61" s="432">
        <v>0</v>
      </c>
      <c r="JD61" s="432">
        <v>0</v>
      </c>
      <c r="JE61" s="432">
        <v>0</v>
      </c>
      <c r="JF61" s="432">
        <v>0</v>
      </c>
      <c r="JG61" s="432">
        <v>0</v>
      </c>
      <c r="JH61" s="432">
        <v>6</v>
      </c>
      <c r="JI61" s="432">
        <v>0</v>
      </c>
      <c r="JJ61" s="432">
        <v>0</v>
      </c>
      <c r="JK61" s="432">
        <v>0</v>
      </c>
      <c r="JL61" s="432">
        <v>0</v>
      </c>
      <c r="JM61" s="432">
        <v>0</v>
      </c>
      <c r="JN61" s="432">
        <v>0</v>
      </c>
      <c r="JO61" s="432">
        <v>0</v>
      </c>
      <c r="JP61" s="432">
        <v>0</v>
      </c>
      <c r="JQ61" s="432">
        <v>0</v>
      </c>
      <c r="JR61" s="432" t="s">
        <v>1359</v>
      </c>
      <c r="JS61" s="432" t="s">
        <v>1360</v>
      </c>
      <c r="JT61" s="432" t="s">
        <v>1340</v>
      </c>
    </row>
    <row r="62" spans="1:280" x14ac:dyDescent="0.45">
      <c r="A62" s="432" t="s">
        <v>611</v>
      </c>
      <c r="B62" s="432" t="s">
        <v>612</v>
      </c>
      <c r="C62" s="432" t="s">
        <v>630</v>
      </c>
      <c r="D62" s="432" t="s">
        <v>631</v>
      </c>
      <c r="E62" s="432">
        <v>308</v>
      </c>
      <c r="F62" s="432">
        <v>91</v>
      </c>
      <c r="G62" s="432">
        <v>0.29549999999999998</v>
      </c>
      <c r="H62" s="432">
        <v>95</v>
      </c>
      <c r="I62" s="432">
        <v>311</v>
      </c>
      <c r="J62" s="432">
        <v>0.30549999999999999</v>
      </c>
      <c r="K62" s="432">
        <v>285</v>
      </c>
      <c r="L62" s="432">
        <v>293</v>
      </c>
      <c r="M62" s="432">
        <v>284</v>
      </c>
      <c r="N62" s="432">
        <v>0.92259999999999998</v>
      </c>
      <c r="O62" s="432">
        <v>0.95020000000000004</v>
      </c>
      <c r="P62" s="432">
        <v>0.92210000000000003</v>
      </c>
      <c r="Q62" s="432">
        <v>294</v>
      </c>
      <c r="R62" s="432">
        <v>299</v>
      </c>
      <c r="S62" s="432">
        <v>289</v>
      </c>
      <c r="T62" s="432">
        <v>0.95209999999999995</v>
      </c>
      <c r="U62" s="432">
        <v>0.97009999999999996</v>
      </c>
      <c r="V62" s="432">
        <v>0.93830000000000002</v>
      </c>
      <c r="W62" s="432">
        <v>293</v>
      </c>
      <c r="X62" s="432">
        <v>298</v>
      </c>
      <c r="Y62" s="432">
        <v>293</v>
      </c>
      <c r="Z62" s="432">
        <v>0.94889999999999997</v>
      </c>
      <c r="AA62" s="432">
        <v>0.96630000000000005</v>
      </c>
      <c r="AB62" s="432">
        <v>0.95130000000000003</v>
      </c>
      <c r="AC62" s="432">
        <v>290</v>
      </c>
      <c r="AD62" s="432">
        <v>296</v>
      </c>
      <c r="AE62" s="432">
        <v>282</v>
      </c>
      <c r="AF62" s="432">
        <v>0.93930000000000002</v>
      </c>
      <c r="AG62" s="432">
        <v>0.95799999999999996</v>
      </c>
      <c r="AH62" s="432">
        <v>0.91559999999999997</v>
      </c>
      <c r="AI62" s="432">
        <v>255</v>
      </c>
      <c r="AJ62" s="432">
        <v>270</v>
      </c>
      <c r="AK62" s="432">
        <v>217</v>
      </c>
      <c r="AL62" s="432">
        <v>0.82789999999999997</v>
      </c>
      <c r="AM62" s="432">
        <v>0.87409999999999999</v>
      </c>
      <c r="AN62" s="432">
        <v>0.70450000000000002</v>
      </c>
      <c r="AO62" s="432">
        <v>292</v>
      </c>
      <c r="AP62" s="432">
        <v>297</v>
      </c>
      <c r="AQ62" s="432">
        <v>290</v>
      </c>
      <c r="AR62" s="432">
        <v>0.94650000000000001</v>
      </c>
      <c r="AS62" s="432">
        <v>0.96409999999999996</v>
      </c>
      <c r="AT62" s="432">
        <v>0.94159999999999999</v>
      </c>
      <c r="AU62" s="432">
        <v>284</v>
      </c>
      <c r="AV62" s="432">
        <v>291</v>
      </c>
      <c r="AW62" s="432">
        <v>274</v>
      </c>
      <c r="AX62" s="432">
        <v>0.9194</v>
      </c>
      <c r="AY62" s="432">
        <v>0.94259999999999999</v>
      </c>
      <c r="AZ62" s="432">
        <v>0.88959999999999995</v>
      </c>
      <c r="BA62" s="432">
        <v>274</v>
      </c>
      <c r="BB62" s="432">
        <v>284</v>
      </c>
      <c r="BC62" s="432">
        <v>277</v>
      </c>
      <c r="BD62" s="432">
        <v>0.88660000000000005</v>
      </c>
      <c r="BE62" s="432">
        <v>0.91910000000000003</v>
      </c>
      <c r="BF62" s="432">
        <v>0.89939999999999998</v>
      </c>
      <c r="BG62" s="432">
        <v>288</v>
      </c>
      <c r="BH62" s="432">
        <v>296</v>
      </c>
      <c r="BI62" s="432">
        <v>292</v>
      </c>
      <c r="BJ62" s="432">
        <v>0.93330000000000002</v>
      </c>
      <c r="BK62" s="432">
        <v>0.96009999999999995</v>
      </c>
      <c r="BL62" s="432">
        <v>0.94810000000000005</v>
      </c>
      <c r="BM62" s="432">
        <v>170</v>
      </c>
      <c r="BN62" s="432">
        <v>201</v>
      </c>
      <c r="BO62" s="432">
        <v>204</v>
      </c>
      <c r="BP62" s="432">
        <v>0.55000000000000004</v>
      </c>
      <c r="BQ62" s="432">
        <v>0.65</v>
      </c>
      <c r="BR62" s="432">
        <v>0.6623</v>
      </c>
      <c r="BS62" s="432">
        <v>131</v>
      </c>
      <c r="BT62" s="432">
        <v>0.60370000000000001</v>
      </c>
      <c r="BU62" s="432">
        <v>72</v>
      </c>
      <c r="BV62" s="432">
        <v>0.79120000000000001</v>
      </c>
      <c r="BW62" s="432">
        <v>206</v>
      </c>
      <c r="BX62" s="432">
        <v>220</v>
      </c>
      <c r="BY62" s="432">
        <v>203</v>
      </c>
      <c r="BZ62" s="432">
        <v>0.66779999999999995</v>
      </c>
      <c r="CA62" s="432">
        <v>0.71120000000000005</v>
      </c>
      <c r="CB62" s="432">
        <v>0.65910000000000002</v>
      </c>
      <c r="CC62" s="432">
        <v>134</v>
      </c>
      <c r="CD62" s="432">
        <v>0.61750000000000005</v>
      </c>
      <c r="CE62" s="432">
        <v>84</v>
      </c>
      <c r="CF62" s="432">
        <v>0.92310000000000003</v>
      </c>
      <c r="CG62" s="432">
        <v>218</v>
      </c>
      <c r="CH62" s="432">
        <v>234</v>
      </c>
      <c r="CI62" s="432">
        <v>218</v>
      </c>
      <c r="CJ62" s="432">
        <v>0.70689999999999997</v>
      </c>
      <c r="CK62" s="432">
        <v>0.75949999999999995</v>
      </c>
      <c r="CL62" s="432">
        <v>0.70779999999999998</v>
      </c>
      <c r="CM62" s="432">
        <v>181</v>
      </c>
      <c r="CN62" s="432">
        <v>194</v>
      </c>
      <c r="CO62" s="432">
        <v>176</v>
      </c>
      <c r="CP62" s="432">
        <v>0.58450000000000002</v>
      </c>
      <c r="CQ62" s="432">
        <v>0.62880000000000003</v>
      </c>
      <c r="CR62" s="432">
        <v>0.57140000000000002</v>
      </c>
      <c r="CS62" s="432">
        <v>54</v>
      </c>
      <c r="CT62" s="432">
        <v>0.24879999999999999</v>
      </c>
      <c r="CU62" s="432">
        <v>50</v>
      </c>
      <c r="CV62" s="432">
        <v>0.54949999999999999</v>
      </c>
      <c r="CW62" s="432">
        <v>90</v>
      </c>
      <c r="CX62" s="432">
        <v>108</v>
      </c>
      <c r="CY62" s="432">
        <v>104</v>
      </c>
      <c r="CZ62" s="432">
        <v>0.28999999999999998</v>
      </c>
      <c r="DA62" s="432">
        <v>0.35</v>
      </c>
      <c r="DB62" s="432">
        <v>0.3377</v>
      </c>
      <c r="DC62" s="432">
        <v>185</v>
      </c>
      <c r="DD62" s="432">
        <v>216</v>
      </c>
      <c r="DE62" s="432">
        <v>228</v>
      </c>
      <c r="DF62" s="432">
        <v>0.6</v>
      </c>
      <c r="DG62" s="432">
        <v>0.7</v>
      </c>
      <c r="DH62" s="432">
        <v>0.74029999999999996</v>
      </c>
      <c r="DI62" s="432">
        <v>88</v>
      </c>
      <c r="DJ62" s="432">
        <v>47</v>
      </c>
      <c r="DK62" s="432">
        <v>51</v>
      </c>
      <c r="DL62" s="432">
        <v>55</v>
      </c>
      <c r="DM62" s="432">
        <v>0.52500000000000002</v>
      </c>
      <c r="DN62" s="432">
        <v>0.57499999999999996</v>
      </c>
      <c r="DO62" s="432">
        <v>0.625</v>
      </c>
      <c r="DP62" s="432">
        <v>216</v>
      </c>
      <c r="DQ62" s="432">
        <v>231</v>
      </c>
      <c r="DR62" s="432">
        <v>238</v>
      </c>
      <c r="DS62" s="432">
        <v>0.7</v>
      </c>
      <c r="DT62" s="432">
        <v>0.75</v>
      </c>
      <c r="DU62" s="432">
        <v>0.77270000000000005</v>
      </c>
      <c r="DV62" s="432">
        <v>0</v>
      </c>
      <c r="DW62" s="432">
        <v>3.7499999999999999E-2</v>
      </c>
      <c r="DX62" s="432">
        <v>7.4999999999999997E-2</v>
      </c>
      <c r="DY62" s="432">
        <v>0</v>
      </c>
      <c r="DZ62" s="432">
        <v>9</v>
      </c>
      <c r="EA62" s="432">
        <v>7.4999999999999997E-2</v>
      </c>
      <c r="EB62" s="432">
        <v>0.15</v>
      </c>
      <c r="EC62" s="432">
        <v>2.92E-2</v>
      </c>
      <c r="ED62" s="432">
        <v>0</v>
      </c>
      <c r="EE62" s="432">
        <v>0</v>
      </c>
      <c r="EF62" s="432">
        <v>0</v>
      </c>
      <c r="EG62" s="432">
        <v>0</v>
      </c>
      <c r="EH62" s="432">
        <v>28</v>
      </c>
      <c r="EI62" s="432">
        <v>0</v>
      </c>
      <c r="EJ62" s="432">
        <v>5.0000000000000001E-3</v>
      </c>
      <c r="EK62" s="432">
        <v>0.01</v>
      </c>
      <c r="EL62" s="432">
        <v>0</v>
      </c>
      <c r="EM62" s="432">
        <v>180</v>
      </c>
      <c r="EN62" s="432">
        <v>0.05</v>
      </c>
      <c r="EO62" s="432">
        <v>0.15</v>
      </c>
      <c r="EP62" s="432">
        <v>0.58440000000000003</v>
      </c>
      <c r="EQ62" s="432">
        <v>111</v>
      </c>
      <c r="ER62" s="432">
        <v>91</v>
      </c>
      <c r="ES62" s="432">
        <v>0.81979999999999997</v>
      </c>
      <c r="ET62" s="432">
        <v>20</v>
      </c>
      <c r="EU62" s="432">
        <v>6</v>
      </c>
      <c r="EV62" s="432">
        <v>0.3</v>
      </c>
      <c r="EW62" s="432">
        <v>243</v>
      </c>
      <c r="EX62" s="432">
        <v>0.78900000000000003</v>
      </c>
      <c r="EY62" s="432">
        <v>308</v>
      </c>
      <c r="EZ62" s="432">
        <v>370</v>
      </c>
      <c r="FA62" s="432">
        <v>419</v>
      </c>
      <c r="FB62" s="432">
        <v>366</v>
      </c>
      <c r="FC62" s="432">
        <v>1</v>
      </c>
      <c r="FD62" s="432">
        <v>1.2</v>
      </c>
      <c r="FE62" s="432">
        <v>1.3604000000000001</v>
      </c>
      <c r="FF62" s="432">
        <v>19</v>
      </c>
      <c r="FG62" s="432">
        <v>28</v>
      </c>
      <c r="FH62" s="432">
        <v>13</v>
      </c>
      <c r="FI62" s="432">
        <v>0.05</v>
      </c>
      <c r="FJ62" s="432">
        <v>7.4999999999999997E-2</v>
      </c>
      <c r="FK62" s="432">
        <v>3.5499999999999997E-2</v>
      </c>
      <c r="FL62" s="432">
        <v>323</v>
      </c>
      <c r="FM62" s="432">
        <v>333</v>
      </c>
      <c r="FN62" s="432">
        <v>312</v>
      </c>
      <c r="FO62" s="432">
        <v>0.88239999999999996</v>
      </c>
      <c r="FP62" s="432">
        <v>0.90959999999999996</v>
      </c>
      <c r="FQ62" s="432">
        <v>0.85250000000000004</v>
      </c>
      <c r="FR62" s="432">
        <v>309</v>
      </c>
      <c r="FS62" s="432">
        <v>322</v>
      </c>
      <c r="FT62" s="432">
        <v>299</v>
      </c>
      <c r="FU62" s="432">
        <v>0.84360000000000002</v>
      </c>
      <c r="FV62" s="432">
        <v>0.87909999999999999</v>
      </c>
      <c r="FW62" s="432">
        <v>0.81689999999999996</v>
      </c>
      <c r="FX62" s="432">
        <v>297</v>
      </c>
      <c r="FY62" s="432">
        <v>317</v>
      </c>
      <c r="FZ62" s="432">
        <v>280</v>
      </c>
      <c r="GA62" s="432">
        <v>0.81069999999999998</v>
      </c>
      <c r="GB62" s="432">
        <v>0.86450000000000005</v>
      </c>
      <c r="GC62" s="432">
        <v>0.76500000000000001</v>
      </c>
      <c r="GD62" s="432">
        <v>269</v>
      </c>
      <c r="GE62" s="432">
        <v>300</v>
      </c>
      <c r="GF62" s="432">
        <v>254</v>
      </c>
      <c r="GG62" s="432">
        <v>0.73299999999999998</v>
      </c>
      <c r="GH62" s="432">
        <v>0.81889999999999996</v>
      </c>
      <c r="GI62" s="432">
        <v>0.69399999999999995</v>
      </c>
      <c r="GJ62" s="432">
        <v>275</v>
      </c>
      <c r="GK62" s="432">
        <v>311</v>
      </c>
      <c r="GL62" s="432">
        <v>253</v>
      </c>
      <c r="GM62" s="432">
        <v>0.75</v>
      </c>
      <c r="GN62" s="432">
        <v>0.84970000000000001</v>
      </c>
      <c r="GO62" s="432">
        <v>0.69130000000000003</v>
      </c>
      <c r="GP62" s="432">
        <v>336</v>
      </c>
      <c r="GQ62" s="432">
        <v>345</v>
      </c>
      <c r="GR62" s="432">
        <v>334</v>
      </c>
      <c r="GS62" s="432">
        <v>0.9173</v>
      </c>
      <c r="GT62" s="432">
        <v>0.94010000000000005</v>
      </c>
      <c r="GU62" s="432">
        <v>0.91259999999999997</v>
      </c>
      <c r="GV62" s="432">
        <v>303</v>
      </c>
      <c r="GW62" s="432">
        <v>324</v>
      </c>
      <c r="GX62" s="432">
        <v>294</v>
      </c>
      <c r="GY62" s="432">
        <v>0.82750000000000001</v>
      </c>
      <c r="GZ62" s="432">
        <v>0.88490000000000002</v>
      </c>
      <c r="HA62" s="432">
        <v>0.80330000000000001</v>
      </c>
      <c r="HB62" s="432">
        <v>183</v>
      </c>
      <c r="HC62" s="432">
        <v>220</v>
      </c>
      <c r="HD62" s="432">
        <v>232</v>
      </c>
      <c r="HE62" s="432">
        <v>0.5</v>
      </c>
      <c r="HF62" s="432">
        <v>0.6</v>
      </c>
      <c r="HG62" s="432">
        <v>0.63390000000000002</v>
      </c>
      <c r="HH62" s="432">
        <v>319</v>
      </c>
      <c r="HI62" s="432">
        <v>0.5</v>
      </c>
      <c r="HJ62" s="432">
        <v>0.76129999999999998</v>
      </c>
      <c r="HK62" s="432">
        <v>1</v>
      </c>
      <c r="HL62" s="432"/>
      <c r="HM62" s="432">
        <v>0.9</v>
      </c>
      <c r="HN62" s="432">
        <v>0</v>
      </c>
      <c r="HO62" s="432">
        <v>0</v>
      </c>
      <c r="HP62" s="432">
        <v>0</v>
      </c>
      <c r="HQ62" s="432">
        <v>0</v>
      </c>
      <c r="HR62" s="432">
        <v>0</v>
      </c>
      <c r="HS62" s="432">
        <v>0</v>
      </c>
      <c r="HT62" s="432">
        <v>0</v>
      </c>
      <c r="HU62" s="432">
        <v>0</v>
      </c>
      <c r="HV62" s="432">
        <v>0.9</v>
      </c>
      <c r="HW62" s="432">
        <v>0</v>
      </c>
      <c r="HX62" s="432">
        <v>0</v>
      </c>
      <c r="HY62" s="432">
        <v>0</v>
      </c>
      <c r="HZ62" s="432">
        <v>0.9</v>
      </c>
      <c r="IA62" s="432">
        <v>0</v>
      </c>
      <c r="IB62" s="432">
        <v>0</v>
      </c>
      <c r="IC62" s="432">
        <v>0</v>
      </c>
      <c r="ID62" s="432">
        <v>0</v>
      </c>
      <c r="IE62" s="432">
        <v>0</v>
      </c>
      <c r="IF62" s="432">
        <v>0</v>
      </c>
      <c r="IG62" s="432">
        <v>0</v>
      </c>
      <c r="IH62" s="432">
        <v>0</v>
      </c>
      <c r="II62" s="432">
        <v>0</v>
      </c>
      <c r="IJ62" s="432">
        <v>0</v>
      </c>
      <c r="IK62" s="432">
        <v>0</v>
      </c>
      <c r="IL62" s="432">
        <v>0</v>
      </c>
      <c r="IM62" s="432">
        <v>0</v>
      </c>
      <c r="IN62" s="432">
        <v>0</v>
      </c>
      <c r="IO62" s="432">
        <v>0</v>
      </c>
      <c r="IP62" s="432">
        <v>0</v>
      </c>
      <c r="IQ62" s="432">
        <v>0</v>
      </c>
      <c r="IR62" s="432">
        <v>0</v>
      </c>
      <c r="IS62" s="432">
        <v>0</v>
      </c>
      <c r="IT62" s="432">
        <v>0</v>
      </c>
      <c r="IU62" s="432">
        <v>0</v>
      </c>
      <c r="IV62" s="432">
        <v>0</v>
      </c>
      <c r="IW62" s="432">
        <v>0</v>
      </c>
      <c r="IX62" s="432">
        <v>11</v>
      </c>
      <c r="IY62" s="432">
        <v>0</v>
      </c>
      <c r="IZ62" s="432">
        <v>0</v>
      </c>
      <c r="JA62" s="432">
        <v>0</v>
      </c>
      <c r="JB62" s="432">
        <v>0</v>
      </c>
      <c r="JC62" s="432">
        <v>0</v>
      </c>
      <c r="JD62" s="432">
        <v>0</v>
      </c>
      <c r="JE62" s="432">
        <v>0</v>
      </c>
      <c r="JF62" s="432">
        <v>0</v>
      </c>
      <c r="JG62" s="432">
        <v>0</v>
      </c>
      <c r="JH62" s="432">
        <v>5</v>
      </c>
      <c r="JI62" s="432">
        <v>0</v>
      </c>
      <c r="JJ62" s="432">
        <v>0</v>
      </c>
      <c r="JK62" s="432">
        <v>0</v>
      </c>
      <c r="JL62" s="432">
        <v>0</v>
      </c>
      <c r="JM62" s="432">
        <v>0</v>
      </c>
      <c r="JN62" s="432">
        <v>1</v>
      </c>
      <c r="JO62" s="432">
        <v>0.2</v>
      </c>
      <c r="JP62" s="432">
        <v>0</v>
      </c>
      <c r="JQ62" s="432">
        <v>0</v>
      </c>
      <c r="JR62" s="432" t="s">
        <v>1359</v>
      </c>
      <c r="JS62" s="432" t="s">
        <v>1360</v>
      </c>
      <c r="JT62" s="432" t="s">
        <v>1340</v>
      </c>
    </row>
    <row r="63" spans="1:280" x14ac:dyDescent="0.45">
      <c r="A63" s="432" t="s">
        <v>611</v>
      </c>
      <c r="B63" s="432" t="s">
        <v>632</v>
      </c>
      <c r="C63" s="432" t="s">
        <v>633</v>
      </c>
      <c r="D63" s="432" t="s">
        <v>634</v>
      </c>
      <c r="E63" s="432">
        <v>576</v>
      </c>
      <c r="F63" s="432">
        <v>114</v>
      </c>
      <c r="G63" s="432">
        <v>0.19789999999999999</v>
      </c>
      <c r="H63" s="432">
        <v>115</v>
      </c>
      <c r="I63" s="432">
        <v>572</v>
      </c>
      <c r="J63" s="432">
        <v>0.20100000000000001</v>
      </c>
      <c r="K63" s="432">
        <v>532</v>
      </c>
      <c r="L63" s="432">
        <v>548</v>
      </c>
      <c r="M63" s="432">
        <v>518</v>
      </c>
      <c r="N63" s="432">
        <v>0.92259999999999998</v>
      </c>
      <c r="O63" s="432">
        <v>0.95020000000000004</v>
      </c>
      <c r="P63" s="432">
        <v>0.89929999999999999</v>
      </c>
      <c r="Q63" s="432">
        <v>549</v>
      </c>
      <c r="R63" s="432">
        <v>559</v>
      </c>
      <c r="S63" s="432">
        <v>546</v>
      </c>
      <c r="T63" s="432">
        <v>0.95209999999999995</v>
      </c>
      <c r="U63" s="432">
        <v>0.97009999999999996</v>
      </c>
      <c r="V63" s="432">
        <v>0.94789999999999996</v>
      </c>
      <c r="W63" s="432">
        <v>547</v>
      </c>
      <c r="X63" s="432">
        <v>557</v>
      </c>
      <c r="Y63" s="432">
        <v>538</v>
      </c>
      <c r="Z63" s="432">
        <v>0.94889999999999997</v>
      </c>
      <c r="AA63" s="432">
        <v>0.96630000000000005</v>
      </c>
      <c r="AB63" s="432">
        <v>0.93400000000000005</v>
      </c>
      <c r="AC63" s="432">
        <v>542</v>
      </c>
      <c r="AD63" s="432">
        <v>552</v>
      </c>
      <c r="AE63" s="432">
        <v>539</v>
      </c>
      <c r="AF63" s="432">
        <v>0.93930000000000002</v>
      </c>
      <c r="AG63" s="432">
        <v>0.95799999999999996</v>
      </c>
      <c r="AH63" s="432">
        <v>0.93579999999999997</v>
      </c>
      <c r="AI63" s="432">
        <v>477</v>
      </c>
      <c r="AJ63" s="432">
        <v>504</v>
      </c>
      <c r="AK63" s="432">
        <v>479</v>
      </c>
      <c r="AL63" s="432">
        <v>0.82789999999999997</v>
      </c>
      <c r="AM63" s="432">
        <v>0.87409999999999999</v>
      </c>
      <c r="AN63" s="432">
        <v>0.83160000000000001</v>
      </c>
      <c r="AO63" s="432">
        <v>546</v>
      </c>
      <c r="AP63" s="432">
        <v>556</v>
      </c>
      <c r="AQ63" s="432">
        <v>539</v>
      </c>
      <c r="AR63" s="432">
        <v>0.94650000000000001</v>
      </c>
      <c r="AS63" s="432">
        <v>0.96409999999999996</v>
      </c>
      <c r="AT63" s="432">
        <v>0.93579999999999997</v>
      </c>
      <c r="AU63" s="432">
        <v>530</v>
      </c>
      <c r="AV63" s="432">
        <v>543</v>
      </c>
      <c r="AW63" s="432">
        <v>523</v>
      </c>
      <c r="AX63" s="432">
        <v>0.9194</v>
      </c>
      <c r="AY63" s="432">
        <v>0.94259999999999999</v>
      </c>
      <c r="AZ63" s="432">
        <v>0.90800000000000003</v>
      </c>
      <c r="BA63" s="432">
        <v>511</v>
      </c>
      <c r="BB63" s="432">
        <v>530</v>
      </c>
      <c r="BC63" s="432">
        <v>454</v>
      </c>
      <c r="BD63" s="432">
        <v>0.88660000000000005</v>
      </c>
      <c r="BE63" s="432">
        <v>0.91910000000000003</v>
      </c>
      <c r="BF63" s="432">
        <v>0.78820000000000001</v>
      </c>
      <c r="BG63" s="432">
        <v>538</v>
      </c>
      <c r="BH63" s="432">
        <v>554</v>
      </c>
      <c r="BI63" s="432">
        <v>524</v>
      </c>
      <c r="BJ63" s="432">
        <v>0.93330000000000002</v>
      </c>
      <c r="BK63" s="432">
        <v>0.96009999999999995</v>
      </c>
      <c r="BL63" s="432">
        <v>0.90969999999999995</v>
      </c>
      <c r="BM63" s="432">
        <v>317</v>
      </c>
      <c r="BN63" s="432">
        <v>375</v>
      </c>
      <c r="BO63" s="432">
        <v>410</v>
      </c>
      <c r="BP63" s="432">
        <v>0.55000000000000004</v>
      </c>
      <c r="BQ63" s="432">
        <v>0.65</v>
      </c>
      <c r="BR63" s="432">
        <v>0.71179999999999999</v>
      </c>
      <c r="BS63" s="432">
        <v>289</v>
      </c>
      <c r="BT63" s="432">
        <v>0.62549999999999994</v>
      </c>
      <c r="BU63" s="432">
        <v>95</v>
      </c>
      <c r="BV63" s="432">
        <v>0.83330000000000004</v>
      </c>
      <c r="BW63" s="432">
        <v>385</v>
      </c>
      <c r="BX63" s="432">
        <v>410</v>
      </c>
      <c r="BY63" s="432">
        <v>384</v>
      </c>
      <c r="BZ63" s="432">
        <v>0.66779999999999995</v>
      </c>
      <c r="CA63" s="432">
        <v>0.71120000000000005</v>
      </c>
      <c r="CB63" s="432">
        <v>0.66669999999999996</v>
      </c>
      <c r="CC63" s="432">
        <v>218</v>
      </c>
      <c r="CD63" s="432">
        <v>0.47189999999999999</v>
      </c>
      <c r="CE63" s="432">
        <v>93</v>
      </c>
      <c r="CF63" s="432">
        <v>0.81579999999999997</v>
      </c>
      <c r="CG63" s="432">
        <v>408</v>
      </c>
      <c r="CH63" s="432">
        <v>438</v>
      </c>
      <c r="CI63" s="432">
        <v>311</v>
      </c>
      <c r="CJ63" s="432">
        <v>0.70689999999999997</v>
      </c>
      <c r="CK63" s="432">
        <v>0.75949999999999995</v>
      </c>
      <c r="CL63" s="432">
        <v>0.53990000000000005</v>
      </c>
      <c r="CM63" s="432">
        <v>337</v>
      </c>
      <c r="CN63" s="432">
        <v>363</v>
      </c>
      <c r="CO63" s="432">
        <v>341</v>
      </c>
      <c r="CP63" s="432">
        <v>0.58450000000000002</v>
      </c>
      <c r="CQ63" s="432">
        <v>0.62880000000000003</v>
      </c>
      <c r="CR63" s="432">
        <v>0.59199999999999997</v>
      </c>
      <c r="CS63" s="432">
        <v>106</v>
      </c>
      <c r="CT63" s="432">
        <v>0.22939999999999999</v>
      </c>
      <c r="CU63" s="432">
        <v>62</v>
      </c>
      <c r="CV63" s="432">
        <v>0.54390000000000005</v>
      </c>
      <c r="CW63" s="432">
        <v>168</v>
      </c>
      <c r="CX63" s="432">
        <v>202</v>
      </c>
      <c r="CY63" s="432">
        <v>168</v>
      </c>
      <c r="CZ63" s="432">
        <v>0.28999999999999998</v>
      </c>
      <c r="DA63" s="432">
        <v>0.35</v>
      </c>
      <c r="DB63" s="432">
        <v>0.29170000000000001</v>
      </c>
      <c r="DC63" s="432">
        <v>346</v>
      </c>
      <c r="DD63" s="432">
        <v>404</v>
      </c>
      <c r="DE63" s="432">
        <v>426</v>
      </c>
      <c r="DF63" s="432">
        <v>0.6</v>
      </c>
      <c r="DG63" s="432">
        <v>0.7</v>
      </c>
      <c r="DH63" s="432">
        <v>0.73960000000000004</v>
      </c>
      <c r="DI63" s="432">
        <v>176</v>
      </c>
      <c r="DJ63" s="432">
        <v>93</v>
      </c>
      <c r="DK63" s="432">
        <v>102</v>
      </c>
      <c r="DL63" s="432">
        <v>107</v>
      </c>
      <c r="DM63" s="432">
        <v>0.52500000000000002</v>
      </c>
      <c r="DN63" s="432">
        <v>0.57499999999999996</v>
      </c>
      <c r="DO63" s="432">
        <v>0.60799999999999998</v>
      </c>
      <c r="DP63" s="432">
        <v>404</v>
      </c>
      <c r="DQ63" s="432">
        <v>432</v>
      </c>
      <c r="DR63" s="432">
        <v>315</v>
      </c>
      <c r="DS63" s="432">
        <v>0.7</v>
      </c>
      <c r="DT63" s="432">
        <v>0.75</v>
      </c>
      <c r="DU63" s="432">
        <v>0.54690000000000005</v>
      </c>
      <c r="DV63" s="432">
        <v>0</v>
      </c>
      <c r="DW63" s="432">
        <v>3.7499999999999999E-2</v>
      </c>
      <c r="DX63" s="432">
        <v>7.4999999999999997E-2</v>
      </c>
      <c r="DY63" s="432">
        <v>0</v>
      </c>
      <c r="DZ63" s="432">
        <v>45</v>
      </c>
      <c r="EA63" s="432">
        <v>7.4999999999999997E-2</v>
      </c>
      <c r="EB63" s="432">
        <v>0.15</v>
      </c>
      <c r="EC63" s="432">
        <v>0.1163</v>
      </c>
      <c r="ED63" s="432">
        <v>0</v>
      </c>
      <c r="EE63" s="432">
        <v>0</v>
      </c>
      <c r="EF63" s="432">
        <v>0</v>
      </c>
      <c r="EG63" s="432">
        <v>0</v>
      </c>
      <c r="EH63" s="432">
        <v>71</v>
      </c>
      <c r="EI63" s="432">
        <v>0</v>
      </c>
      <c r="EJ63" s="432">
        <v>5.0000000000000001E-3</v>
      </c>
      <c r="EK63" s="432">
        <v>0.01</v>
      </c>
      <c r="EL63" s="432">
        <v>0</v>
      </c>
      <c r="EM63" s="432">
        <v>146</v>
      </c>
      <c r="EN63" s="432">
        <v>0.05</v>
      </c>
      <c r="EO63" s="432">
        <v>0.15</v>
      </c>
      <c r="EP63" s="432">
        <v>0.2535</v>
      </c>
      <c r="EQ63" s="432">
        <v>196</v>
      </c>
      <c r="ER63" s="432">
        <v>58</v>
      </c>
      <c r="ES63" s="432">
        <v>0.2959</v>
      </c>
      <c r="ET63" s="432">
        <v>36</v>
      </c>
      <c r="EU63" s="432">
        <v>6</v>
      </c>
      <c r="EV63" s="432">
        <v>0.16669999999999999</v>
      </c>
      <c r="EW63" s="432">
        <v>430</v>
      </c>
      <c r="EX63" s="432">
        <v>0.74650000000000005</v>
      </c>
      <c r="EY63" s="432">
        <v>536</v>
      </c>
      <c r="EZ63" s="432">
        <v>651</v>
      </c>
      <c r="FA63" s="432">
        <v>784</v>
      </c>
      <c r="FB63" s="432">
        <v>736</v>
      </c>
      <c r="FC63" s="432">
        <v>0.93</v>
      </c>
      <c r="FD63" s="432">
        <v>1.1299999999999999</v>
      </c>
      <c r="FE63" s="432">
        <v>1.3611</v>
      </c>
      <c r="FF63" s="432">
        <v>37</v>
      </c>
      <c r="FG63" s="432">
        <v>56</v>
      </c>
      <c r="FH63" s="432">
        <v>77</v>
      </c>
      <c r="FI63" s="432">
        <v>0.05</v>
      </c>
      <c r="FJ63" s="432">
        <v>7.4999999999999997E-2</v>
      </c>
      <c r="FK63" s="432">
        <v>0.1046</v>
      </c>
      <c r="FL63" s="432">
        <v>650</v>
      </c>
      <c r="FM63" s="432">
        <v>670</v>
      </c>
      <c r="FN63" s="432">
        <v>582</v>
      </c>
      <c r="FO63" s="432">
        <v>0.88239999999999996</v>
      </c>
      <c r="FP63" s="432">
        <v>0.90959999999999996</v>
      </c>
      <c r="FQ63" s="432">
        <v>0.79079999999999995</v>
      </c>
      <c r="FR63" s="432">
        <v>621</v>
      </c>
      <c r="FS63" s="432">
        <v>648</v>
      </c>
      <c r="FT63" s="432">
        <v>550</v>
      </c>
      <c r="FU63" s="432">
        <v>0.84360000000000002</v>
      </c>
      <c r="FV63" s="432">
        <v>0.87909999999999999</v>
      </c>
      <c r="FW63" s="432">
        <v>0.74729999999999996</v>
      </c>
      <c r="FX63" s="432">
        <v>597</v>
      </c>
      <c r="FY63" s="432">
        <v>637</v>
      </c>
      <c r="FZ63" s="432">
        <v>454</v>
      </c>
      <c r="GA63" s="432">
        <v>0.81069999999999998</v>
      </c>
      <c r="GB63" s="432">
        <v>0.86450000000000005</v>
      </c>
      <c r="GC63" s="432">
        <v>0.61680000000000001</v>
      </c>
      <c r="GD63" s="432">
        <v>540</v>
      </c>
      <c r="GE63" s="432">
        <v>603</v>
      </c>
      <c r="GF63" s="432">
        <v>328</v>
      </c>
      <c r="GG63" s="432">
        <v>0.73299999999999998</v>
      </c>
      <c r="GH63" s="432">
        <v>0.81889999999999996</v>
      </c>
      <c r="GI63" s="432">
        <v>0.44569999999999999</v>
      </c>
      <c r="GJ63" s="432">
        <v>552</v>
      </c>
      <c r="GK63" s="432">
        <v>626</v>
      </c>
      <c r="GL63" s="432">
        <v>339</v>
      </c>
      <c r="GM63" s="432">
        <v>0.75</v>
      </c>
      <c r="GN63" s="432">
        <v>0.84970000000000001</v>
      </c>
      <c r="GO63" s="432">
        <v>0.46060000000000001</v>
      </c>
      <c r="GP63" s="432">
        <v>676</v>
      </c>
      <c r="GQ63" s="432">
        <v>692</v>
      </c>
      <c r="GR63" s="432">
        <v>644</v>
      </c>
      <c r="GS63" s="432">
        <v>0.9173</v>
      </c>
      <c r="GT63" s="432">
        <v>0.94010000000000005</v>
      </c>
      <c r="GU63" s="432">
        <v>0.875</v>
      </c>
      <c r="GV63" s="432">
        <v>610</v>
      </c>
      <c r="GW63" s="432">
        <v>652</v>
      </c>
      <c r="GX63" s="432">
        <v>497</v>
      </c>
      <c r="GY63" s="432">
        <v>0.82750000000000001</v>
      </c>
      <c r="GZ63" s="432">
        <v>0.88490000000000002</v>
      </c>
      <c r="HA63" s="432">
        <v>0.67530000000000001</v>
      </c>
      <c r="HB63" s="432">
        <v>368</v>
      </c>
      <c r="HC63" s="432">
        <v>442</v>
      </c>
      <c r="HD63" s="432">
        <v>257</v>
      </c>
      <c r="HE63" s="432">
        <v>0.5</v>
      </c>
      <c r="HF63" s="432">
        <v>0.6</v>
      </c>
      <c r="HG63" s="432">
        <v>0.34920000000000001</v>
      </c>
      <c r="HH63" s="432">
        <v>619</v>
      </c>
      <c r="HI63" s="432">
        <v>0.5</v>
      </c>
      <c r="HJ63" s="432">
        <v>0.78949999999999998</v>
      </c>
      <c r="HK63" s="432">
        <v>0</v>
      </c>
      <c r="HL63" s="432"/>
      <c r="HM63" s="432">
        <v>0.9</v>
      </c>
      <c r="HN63" s="432">
        <v>0</v>
      </c>
      <c r="HO63" s="432">
        <v>0</v>
      </c>
      <c r="HP63" s="432">
        <v>0</v>
      </c>
      <c r="HQ63" s="432">
        <v>0</v>
      </c>
      <c r="HR63" s="432">
        <v>0</v>
      </c>
      <c r="HS63" s="432">
        <v>0</v>
      </c>
      <c r="HT63" s="432">
        <v>0</v>
      </c>
      <c r="HU63" s="432">
        <v>0</v>
      </c>
      <c r="HV63" s="432">
        <v>0.9</v>
      </c>
      <c r="HW63" s="432">
        <v>0</v>
      </c>
      <c r="HX63" s="432">
        <v>0</v>
      </c>
      <c r="HY63" s="432">
        <v>0</v>
      </c>
      <c r="HZ63" s="432">
        <v>0.9</v>
      </c>
      <c r="IA63" s="432">
        <v>0</v>
      </c>
      <c r="IB63" s="432">
        <v>0</v>
      </c>
      <c r="IC63" s="432">
        <v>0</v>
      </c>
      <c r="ID63" s="432">
        <v>6</v>
      </c>
      <c r="IE63" s="432">
        <v>0</v>
      </c>
      <c r="IF63" s="432">
        <v>0</v>
      </c>
      <c r="IG63" s="432">
        <v>0</v>
      </c>
      <c r="IH63" s="432">
        <v>6</v>
      </c>
      <c r="II63" s="432">
        <v>0</v>
      </c>
      <c r="IJ63" s="432">
        <v>0</v>
      </c>
      <c r="IK63" s="432">
        <v>0</v>
      </c>
      <c r="IL63" s="432">
        <v>0</v>
      </c>
      <c r="IM63" s="432">
        <v>0</v>
      </c>
      <c r="IN63" s="432">
        <v>0</v>
      </c>
      <c r="IO63" s="432">
        <v>0</v>
      </c>
      <c r="IP63" s="432">
        <v>0</v>
      </c>
      <c r="IQ63" s="432">
        <v>0</v>
      </c>
      <c r="IR63" s="432">
        <v>0</v>
      </c>
      <c r="IS63" s="432">
        <v>0</v>
      </c>
      <c r="IT63" s="432">
        <v>0</v>
      </c>
      <c r="IU63" s="432">
        <v>0</v>
      </c>
      <c r="IV63" s="432">
        <v>0</v>
      </c>
      <c r="IW63" s="432">
        <v>8</v>
      </c>
      <c r="IX63" s="432">
        <v>19</v>
      </c>
      <c r="IY63" s="432">
        <v>0</v>
      </c>
      <c r="IZ63" s="432">
        <v>0</v>
      </c>
      <c r="JA63" s="432">
        <v>8</v>
      </c>
      <c r="JB63" s="432">
        <v>0</v>
      </c>
      <c r="JC63" s="432">
        <v>0</v>
      </c>
      <c r="JD63" s="432">
        <v>0</v>
      </c>
      <c r="JE63" s="432">
        <v>0</v>
      </c>
      <c r="JF63" s="432">
        <v>0</v>
      </c>
      <c r="JG63" s="432">
        <v>0</v>
      </c>
      <c r="JH63" s="432">
        <v>12</v>
      </c>
      <c r="JI63" s="432">
        <v>4</v>
      </c>
      <c r="JJ63" s="432">
        <v>0.33329999999999999</v>
      </c>
      <c r="JK63" s="432">
        <v>7</v>
      </c>
      <c r="JL63" s="432">
        <v>3</v>
      </c>
      <c r="JM63" s="432">
        <v>0.42859999999999998</v>
      </c>
      <c r="JN63" s="432">
        <v>1</v>
      </c>
      <c r="JO63" s="432">
        <v>8.3299999999999999E-2</v>
      </c>
      <c r="JP63" s="432">
        <v>0</v>
      </c>
      <c r="JQ63" s="432">
        <v>0</v>
      </c>
      <c r="JR63" s="432" t="s">
        <v>1359</v>
      </c>
      <c r="JS63" s="432" t="s">
        <v>1360</v>
      </c>
      <c r="JT63" s="432" t="s">
        <v>1340</v>
      </c>
    </row>
    <row r="64" spans="1:280" x14ac:dyDescent="0.45">
      <c r="A64" s="432" t="s">
        <v>611</v>
      </c>
      <c r="B64" s="432" t="s">
        <v>632</v>
      </c>
      <c r="C64" s="432" t="s">
        <v>635</v>
      </c>
      <c r="D64" s="432" t="s">
        <v>636</v>
      </c>
      <c r="E64" s="432">
        <v>392</v>
      </c>
      <c r="F64" s="432">
        <v>64</v>
      </c>
      <c r="G64" s="432">
        <v>0.1633</v>
      </c>
      <c r="H64" s="432">
        <v>61</v>
      </c>
      <c r="I64" s="432">
        <v>381</v>
      </c>
      <c r="J64" s="432">
        <v>0.16009999999999999</v>
      </c>
      <c r="K64" s="432">
        <v>362</v>
      </c>
      <c r="L64" s="432">
        <v>373</v>
      </c>
      <c r="M64" s="432">
        <v>345</v>
      </c>
      <c r="N64" s="432">
        <v>0.92259999999999998</v>
      </c>
      <c r="O64" s="432">
        <v>0.95020000000000004</v>
      </c>
      <c r="P64" s="432">
        <v>0.88009999999999999</v>
      </c>
      <c r="Q64" s="432">
        <v>374</v>
      </c>
      <c r="R64" s="432">
        <v>381</v>
      </c>
      <c r="S64" s="432">
        <v>378</v>
      </c>
      <c r="T64" s="432">
        <v>0.95209999999999995</v>
      </c>
      <c r="U64" s="432">
        <v>0.97009999999999996</v>
      </c>
      <c r="V64" s="432">
        <v>0.96430000000000005</v>
      </c>
      <c r="W64" s="432">
        <v>372</v>
      </c>
      <c r="X64" s="432">
        <v>379</v>
      </c>
      <c r="Y64" s="432">
        <v>367</v>
      </c>
      <c r="Z64" s="432">
        <v>0.94889999999999997</v>
      </c>
      <c r="AA64" s="432">
        <v>0.96630000000000005</v>
      </c>
      <c r="AB64" s="432">
        <v>0.93620000000000003</v>
      </c>
      <c r="AC64" s="432">
        <v>369</v>
      </c>
      <c r="AD64" s="432">
        <v>376</v>
      </c>
      <c r="AE64" s="432">
        <v>347</v>
      </c>
      <c r="AF64" s="432">
        <v>0.93930000000000002</v>
      </c>
      <c r="AG64" s="432">
        <v>0.95799999999999996</v>
      </c>
      <c r="AH64" s="432">
        <v>0.88519999999999999</v>
      </c>
      <c r="AI64" s="432">
        <v>325</v>
      </c>
      <c r="AJ64" s="432">
        <v>343</v>
      </c>
      <c r="AK64" s="432">
        <v>310</v>
      </c>
      <c r="AL64" s="432">
        <v>0.82789999999999997</v>
      </c>
      <c r="AM64" s="432">
        <v>0.87409999999999999</v>
      </c>
      <c r="AN64" s="432">
        <v>0.79079999999999995</v>
      </c>
      <c r="AO64" s="432">
        <v>372</v>
      </c>
      <c r="AP64" s="432">
        <v>378</v>
      </c>
      <c r="AQ64" s="432">
        <v>348</v>
      </c>
      <c r="AR64" s="432">
        <v>0.94650000000000001</v>
      </c>
      <c r="AS64" s="432">
        <v>0.96409999999999996</v>
      </c>
      <c r="AT64" s="432">
        <v>0.88780000000000003</v>
      </c>
      <c r="AU64" s="432">
        <v>361</v>
      </c>
      <c r="AV64" s="432">
        <v>370</v>
      </c>
      <c r="AW64" s="432">
        <v>358</v>
      </c>
      <c r="AX64" s="432">
        <v>0.9194</v>
      </c>
      <c r="AY64" s="432">
        <v>0.94259999999999999</v>
      </c>
      <c r="AZ64" s="432">
        <v>0.9133</v>
      </c>
      <c r="BA64" s="432">
        <v>348</v>
      </c>
      <c r="BB64" s="432">
        <v>361</v>
      </c>
      <c r="BC64" s="432">
        <v>326</v>
      </c>
      <c r="BD64" s="432">
        <v>0.88660000000000005</v>
      </c>
      <c r="BE64" s="432">
        <v>0.91910000000000003</v>
      </c>
      <c r="BF64" s="432">
        <v>0.83160000000000001</v>
      </c>
      <c r="BG64" s="432">
        <v>366</v>
      </c>
      <c r="BH64" s="432">
        <v>377</v>
      </c>
      <c r="BI64" s="432">
        <v>355</v>
      </c>
      <c r="BJ64" s="432">
        <v>0.93330000000000002</v>
      </c>
      <c r="BK64" s="432">
        <v>0.96009999999999995</v>
      </c>
      <c r="BL64" s="432">
        <v>0.90559999999999996</v>
      </c>
      <c r="BM64" s="432">
        <v>216</v>
      </c>
      <c r="BN64" s="432">
        <v>255</v>
      </c>
      <c r="BO64" s="432">
        <v>277</v>
      </c>
      <c r="BP64" s="432">
        <v>0.55000000000000004</v>
      </c>
      <c r="BQ64" s="432">
        <v>0.65</v>
      </c>
      <c r="BR64" s="432">
        <v>0.70660000000000001</v>
      </c>
      <c r="BS64" s="432">
        <v>171</v>
      </c>
      <c r="BT64" s="432">
        <v>0.52129999999999999</v>
      </c>
      <c r="BU64" s="432">
        <v>55</v>
      </c>
      <c r="BV64" s="432">
        <v>0.85940000000000005</v>
      </c>
      <c r="BW64" s="432">
        <v>262</v>
      </c>
      <c r="BX64" s="432">
        <v>279</v>
      </c>
      <c r="BY64" s="432">
        <v>226</v>
      </c>
      <c r="BZ64" s="432">
        <v>0.66779999999999995</v>
      </c>
      <c r="CA64" s="432">
        <v>0.71120000000000005</v>
      </c>
      <c r="CB64" s="432">
        <v>0.57650000000000001</v>
      </c>
      <c r="CC64" s="432">
        <v>141</v>
      </c>
      <c r="CD64" s="432">
        <v>0.4299</v>
      </c>
      <c r="CE64" s="432">
        <v>52</v>
      </c>
      <c r="CF64" s="432">
        <v>0.8125</v>
      </c>
      <c r="CG64" s="432">
        <v>278</v>
      </c>
      <c r="CH64" s="432">
        <v>298</v>
      </c>
      <c r="CI64" s="432">
        <v>193</v>
      </c>
      <c r="CJ64" s="432">
        <v>0.70689999999999997</v>
      </c>
      <c r="CK64" s="432">
        <v>0.75949999999999995</v>
      </c>
      <c r="CL64" s="432">
        <v>0.49230000000000002</v>
      </c>
      <c r="CM64" s="432">
        <v>230</v>
      </c>
      <c r="CN64" s="432">
        <v>247</v>
      </c>
      <c r="CO64" s="432">
        <v>225</v>
      </c>
      <c r="CP64" s="432">
        <v>0.58450000000000002</v>
      </c>
      <c r="CQ64" s="432">
        <v>0.62880000000000003</v>
      </c>
      <c r="CR64" s="432">
        <v>0.57399999999999995</v>
      </c>
      <c r="CS64" s="432">
        <v>46</v>
      </c>
      <c r="CT64" s="432">
        <v>0.14019999999999999</v>
      </c>
      <c r="CU64" s="432">
        <v>37</v>
      </c>
      <c r="CV64" s="432">
        <v>0.57809999999999995</v>
      </c>
      <c r="CW64" s="432">
        <v>114</v>
      </c>
      <c r="CX64" s="432">
        <v>138</v>
      </c>
      <c r="CY64" s="432">
        <v>83</v>
      </c>
      <c r="CZ64" s="432">
        <v>0.28999999999999998</v>
      </c>
      <c r="DA64" s="432">
        <v>0.35</v>
      </c>
      <c r="DB64" s="432">
        <v>0.2117</v>
      </c>
      <c r="DC64" s="432">
        <v>236</v>
      </c>
      <c r="DD64" s="432">
        <v>275</v>
      </c>
      <c r="DE64" s="432">
        <v>308</v>
      </c>
      <c r="DF64" s="432">
        <v>0.6</v>
      </c>
      <c r="DG64" s="432">
        <v>0.7</v>
      </c>
      <c r="DH64" s="432">
        <v>0.78569999999999995</v>
      </c>
      <c r="DI64" s="432">
        <v>134</v>
      </c>
      <c r="DJ64" s="432">
        <v>71</v>
      </c>
      <c r="DK64" s="432">
        <v>78</v>
      </c>
      <c r="DL64" s="432">
        <v>71</v>
      </c>
      <c r="DM64" s="432">
        <v>0.52500000000000002</v>
      </c>
      <c r="DN64" s="432">
        <v>0.57499999999999996</v>
      </c>
      <c r="DO64" s="432">
        <v>0.52990000000000004</v>
      </c>
      <c r="DP64" s="432">
        <v>275</v>
      </c>
      <c r="DQ64" s="432">
        <v>294</v>
      </c>
      <c r="DR64" s="432">
        <v>153</v>
      </c>
      <c r="DS64" s="432">
        <v>0.7</v>
      </c>
      <c r="DT64" s="432">
        <v>0.75</v>
      </c>
      <c r="DU64" s="432">
        <v>0.39029999999999998</v>
      </c>
      <c r="DV64" s="432">
        <v>0</v>
      </c>
      <c r="DW64" s="432">
        <v>3.7499999999999999E-2</v>
      </c>
      <c r="DX64" s="432">
        <v>7.4999999999999997E-2</v>
      </c>
      <c r="DY64" s="432">
        <v>0</v>
      </c>
      <c r="DZ64" s="432">
        <v>1</v>
      </c>
      <c r="EA64" s="432">
        <v>7.4999999999999997E-2</v>
      </c>
      <c r="EB64" s="432">
        <v>0.15</v>
      </c>
      <c r="EC64" s="432">
        <v>2.5999999999999999E-3</v>
      </c>
      <c r="ED64" s="432">
        <v>0</v>
      </c>
      <c r="EE64" s="432">
        <v>0</v>
      </c>
      <c r="EF64" s="432">
        <v>0</v>
      </c>
      <c r="EG64" s="432">
        <v>0</v>
      </c>
      <c r="EH64" s="432">
        <v>45</v>
      </c>
      <c r="EI64" s="432">
        <v>0</v>
      </c>
      <c r="EJ64" s="432">
        <v>5.0000000000000001E-3</v>
      </c>
      <c r="EK64" s="432">
        <v>0.01</v>
      </c>
      <c r="EL64" s="432">
        <v>0</v>
      </c>
      <c r="EM64" s="432">
        <v>112</v>
      </c>
      <c r="EN64" s="432">
        <v>0.05</v>
      </c>
      <c r="EO64" s="432">
        <v>0.15</v>
      </c>
      <c r="EP64" s="432">
        <v>0.28570000000000001</v>
      </c>
      <c r="EQ64" s="432">
        <v>127</v>
      </c>
      <c r="ER64" s="432">
        <v>53</v>
      </c>
      <c r="ES64" s="432">
        <v>0.4173</v>
      </c>
      <c r="ET64" s="432">
        <v>38</v>
      </c>
      <c r="EU64" s="432">
        <v>2</v>
      </c>
      <c r="EV64" s="432">
        <v>5.2600000000000001E-2</v>
      </c>
      <c r="EW64" s="432">
        <v>240</v>
      </c>
      <c r="EX64" s="432">
        <v>0.61219999999999997</v>
      </c>
      <c r="EY64" s="432">
        <v>357</v>
      </c>
      <c r="EZ64" s="432">
        <v>436</v>
      </c>
      <c r="FA64" s="432">
        <v>512</v>
      </c>
      <c r="FB64" s="432">
        <v>496</v>
      </c>
      <c r="FC64" s="432">
        <v>0.91</v>
      </c>
      <c r="FD64" s="432">
        <v>1.1100000000000001</v>
      </c>
      <c r="FE64" s="432">
        <v>1.3061</v>
      </c>
      <c r="FF64" s="432">
        <v>25</v>
      </c>
      <c r="FG64" s="432">
        <v>38</v>
      </c>
      <c r="FH64" s="432">
        <v>84</v>
      </c>
      <c r="FI64" s="432">
        <v>0.05</v>
      </c>
      <c r="FJ64" s="432">
        <v>7.4999999999999997E-2</v>
      </c>
      <c r="FK64" s="432">
        <v>0.1694</v>
      </c>
      <c r="FL64" s="432">
        <v>438</v>
      </c>
      <c r="FM64" s="432">
        <v>452</v>
      </c>
      <c r="FN64" s="432">
        <v>436</v>
      </c>
      <c r="FO64" s="432">
        <v>0.88239999999999996</v>
      </c>
      <c r="FP64" s="432">
        <v>0.90959999999999996</v>
      </c>
      <c r="FQ64" s="432">
        <v>0.879</v>
      </c>
      <c r="FR64" s="432">
        <v>419</v>
      </c>
      <c r="FS64" s="432">
        <v>437</v>
      </c>
      <c r="FT64" s="432">
        <v>420</v>
      </c>
      <c r="FU64" s="432">
        <v>0.84360000000000002</v>
      </c>
      <c r="FV64" s="432">
        <v>0.87909999999999999</v>
      </c>
      <c r="FW64" s="432">
        <v>0.8468</v>
      </c>
      <c r="FX64" s="432">
        <v>403</v>
      </c>
      <c r="FY64" s="432">
        <v>429</v>
      </c>
      <c r="FZ64" s="432">
        <v>400</v>
      </c>
      <c r="GA64" s="432">
        <v>0.81069999999999998</v>
      </c>
      <c r="GB64" s="432">
        <v>0.86450000000000005</v>
      </c>
      <c r="GC64" s="432">
        <v>0.80649999999999999</v>
      </c>
      <c r="GD64" s="432">
        <v>364</v>
      </c>
      <c r="GE64" s="432">
        <v>407</v>
      </c>
      <c r="GF64" s="432">
        <v>375</v>
      </c>
      <c r="GG64" s="432">
        <v>0.73299999999999998</v>
      </c>
      <c r="GH64" s="432">
        <v>0.81889999999999996</v>
      </c>
      <c r="GI64" s="432">
        <v>0.75600000000000001</v>
      </c>
      <c r="GJ64" s="432">
        <v>372</v>
      </c>
      <c r="GK64" s="432">
        <v>422</v>
      </c>
      <c r="GL64" s="432">
        <v>470</v>
      </c>
      <c r="GM64" s="432">
        <v>0.75</v>
      </c>
      <c r="GN64" s="432">
        <v>0.84970000000000001</v>
      </c>
      <c r="GO64" s="432">
        <v>0.9476</v>
      </c>
      <c r="GP64" s="432">
        <v>455</v>
      </c>
      <c r="GQ64" s="432">
        <v>467</v>
      </c>
      <c r="GR64" s="432">
        <v>459</v>
      </c>
      <c r="GS64" s="432">
        <v>0.9173</v>
      </c>
      <c r="GT64" s="432">
        <v>0.94010000000000005</v>
      </c>
      <c r="GU64" s="432">
        <v>0.9254</v>
      </c>
      <c r="GV64" s="432">
        <v>411</v>
      </c>
      <c r="GW64" s="432">
        <v>439</v>
      </c>
      <c r="GX64" s="432">
        <v>410</v>
      </c>
      <c r="GY64" s="432">
        <v>0.82750000000000001</v>
      </c>
      <c r="GZ64" s="432">
        <v>0.88490000000000002</v>
      </c>
      <c r="HA64" s="432">
        <v>0.8266</v>
      </c>
      <c r="HB64" s="432">
        <v>248</v>
      </c>
      <c r="HC64" s="432">
        <v>298</v>
      </c>
      <c r="HD64" s="432">
        <v>347</v>
      </c>
      <c r="HE64" s="432">
        <v>0.5</v>
      </c>
      <c r="HF64" s="432">
        <v>0.6</v>
      </c>
      <c r="HG64" s="432">
        <v>0.6996</v>
      </c>
      <c r="HH64" s="432">
        <v>352</v>
      </c>
      <c r="HI64" s="432">
        <v>0.5</v>
      </c>
      <c r="HJ64" s="432">
        <v>0.6875</v>
      </c>
      <c r="HK64" s="432">
        <v>2</v>
      </c>
      <c r="HL64" s="432"/>
      <c r="HM64" s="432">
        <v>0.9</v>
      </c>
      <c r="HN64" s="432">
        <v>0</v>
      </c>
      <c r="HO64" s="432">
        <v>0</v>
      </c>
      <c r="HP64" s="432">
        <v>0</v>
      </c>
      <c r="HQ64" s="432">
        <v>0</v>
      </c>
      <c r="HR64" s="432">
        <v>0</v>
      </c>
      <c r="HS64" s="432">
        <v>0</v>
      </c>
      <c r="HT64" s="432">
        <v>0</v>
      </c>
      <c r="HU64" s="432">
        <v>0</v>
      </c>
      <c r="HV64" s="432">
        <v>0.9</v>
      </c>
      <c r="HW64" s="432">
        <v>0</v>
      </c>
      <c r="HX64" s="432">
        <v>0</v>
      </c>
      <c r="HY64" s="432">
        <v>0</v>
      </c>
      <c r="HZ64" s="432">
        <v>0.9</v>
      </c>
      <c r="IA64" s="432">
        <v>0</v>
      </c>
      <c r="IB64" s="432">
        <v>0</v>
      </c>
      <c r="IC64" s="432">
        <v>0</v>
      </c>
      <c r="ID64" s="432">
        <v>0</v>
      </c>
      <c r="IE64" s="432">
        <v>0</v>
      </c>
      <c r="IF64" s="432">
        <v>0</v>
      </c>
      <c r="IG64" s="432">
        <v>0</v>
      </c>
      <c r="IH64" s="432">
        <v>0</v>
      </c>
      <c r="II64" s="432">
        <v>0</v>
      </c>
      <c r="IJ64" s="432">
        <v>0</v>
      </c>
      <c r="IK64" s="432">
        <v>0</v>
      </c>
      <c r="IL64" s="432">
        <v>0</v>
      </c>
      <c r="IM64" s="432">
        <v>0</v>
      </c>
      <c r="IN64" s="432">
        <v>0</v>
      </c>
      <c r="IO64" s="432">
        <v>0</v>
      </c>
      <c r="IP64" s="432">
        <v>0</v>
      </c>
      <c r="IQ64" s="432">
        <v>0</v>
      </c>
      <c r="IR64" s="432">
        <v>0</v>
      </c>
      <c r="IS64" s="432">
        <v>0</v>
      </c>
      <c r="IT64" s="432">
        <v>0</v>
      </c>
      <c r="IU64" s="432">
        <v>0</v>
      </c>
      <c r="IV64" s="432">
        <v>0</v>
      </c>
      <c r="IW64" s="432">
        <v>8</v>
      </c>
      <c r="IX64" s="432">
        <v>15</v>
      </c>
      <c r="IY64" s="432">
        <v>4</v>
      </c>
      <c r="IZ64" s="432">
        <v>0.26669999999999999</v>
      </c>
      <c r="JA64" s="432">
        <v>8</v>
      </c>
      <c r="JB64" s="432">
        <v>3</v>
      </c>
      <c r="JC64" s="432">
        <v>0.375</v>
      </c>
      <c r="JD64" s="432">
        <v>2</v>
      </c>
      <c r="JE64" s="432">
        <v>0.1333</v>
      </c>
      <c r="JF64" s="432">
        <v>2</v>
      </c>
      <c r="JG64" s="432">
        <v>0.25</v>
      </c>
      <c r="JH64" s="432">
        <v>8</v>
      </c>
      <c r="JI64" s="432">
        <v>4</v>
      </c>
      <c r="JJ64" s="432">
        <v>0.5</v>
      </c>
      <c r="JK64" s="432">
        <v>4</v>
      </c>
      <c r="JL64" s="432">
        <v>4</v>
      </c>
      <c r="JM64" s="432">
        <v>1</v>
      </c>
      <c r="JN64" s="432">
        <v>1</v>
      </c>
      <c r="JO64" s="432">
        <v>0.125</v>
      </c>
      <c r="JP64" s="432">
        <v>1</v>
      </c>
      <c r="JQ64" s="432">
        <v>0.25</v>
      </c>
      <c r="JR64" s="432" t="s">
        <v>1359</v>
      </c>
      <c r="JS64" s="432" t="s">
        <v>1360</v>
      </c>
      <c r="JT64" s="432" t="s">
        <v>1340</v>
      </c>
    </row>
    <row r="65" spans="1:280" x14ac:dyDescent="0.45">
      <c r="A65" s="432" t="s">
        <v>221</v>
      </c>
      <c r="B65" s="432" t="s">
        <v>251</v>
      </c>
      <c r="C65" s="432" t="s">
        <v>252</v>
      </c>
      <c r="D65" s="432" t="s">
        <v>253</v>
      </c>
      <c r="E65" s="432">
        <v>499</v>
      </c>
      <c r="F65" s="432">
        <v>166</v>
      </c>
      <c r="G65" s="432">
        <v>0.3327</v>
      </c>
      <c r="H65" s="432">
        <v>167</v>
      </c>
      <c r="I65" s="432">
        <v>493</v>
      </c>
      <c r="J65" s="432">
        <v>0.3387</v>
      </c>
      <c r="K65" s="432">
        <v>461</v>
      </c>
      <c r="L65" s="432">
        <v>475</v>
      </c>
      <c r="M65" s="432">
        <v>487</v>
      </c>
      <c r="N65" s="432">
        <v>0.92259999999999998</v>
      </c>
      <c r="O65" s="432">
        <v>0.95020000000000004</v>
      </c>
      <c r="P65" s="432">
        <v>0.97599999999999998</v>
      </c>
      <c r="Q65" s="432">
        <v>476</v>
      </c>
      <c r="R65" s="432">
        <v>485</v>
      </c>
      <c r="S65" s="432">
        <v>482</v>
      </c>
      <c r="T65" s="432">
        <v>0.95209999999999995</v>
      </c>
      <c r="U65" s="432">
        <v>0.97009999999999996</v>
      </c>
      <c r="V65" s="432">
        <v>0.96589999999999998</v>
      </c>
      <c r="W65" s="432">
        <v>474</v>
      </c>
      <c r="X65" s="432">
        <v>483</v>
      </c>
      <c r="Y65" s="432">
        <v>490</v>
      </c>
      <c r="Z65" s="432">
        <v>0.94889999999999997</v>
      </c>
      <c r="AA65" s="432">
        <v>0.96630000000000005</v>
      </c>
      <c r="AB65" s="432">
        <v>0.98199999999999998</v>
      </c>
      <c r="AC65" s="432">
        <v>469</v>
      </c>
      <c r="AD65" s="432">
        <v>479</v>
      </c>
      <c r="AE65" s="432">
        <v>478</v>
      </c>
      <c r="AF65" s="432">
        <v>0.93930000000000002</v>
      </c>
      <c r="AG65" s="432">
        <v>0.95799999999999996</v>
      </c>
      <c r="AH65" s="432">
        <v>0.95789999999999997</v>
      </c>
      <c r="AI65" s="432">
        <v>414</v>
      </c>
      <c r="AJ65" s="432">
        <v>437</v>
      </c>
      <c r="AK65" s="432">
        <v>450</v>
      </c>
      <c r="AL65" s="432">
        <v>0.82789999999999997</v>
      </c>
      <c r="AM65" s="432">
        <v>0.87409999999999999</v>
      </c>
      <c r="AN65" s="432">
        <v>0.90180000000000005</v>
      </c>
      <c r="AO65" s="432">
        <v>473</v>
      </c>
      <c r="AP65" s="432">
        <v>482</v>
      </c>
      <c r="AQ65" s="432">
        <v>478</v>
      </c>
      <c r="AR65" s="432">
        <v>0.94650000000000001</v>
      </c>
      <c r="AS65" s="432">
        <v>0.96409999999999996</v>
      </c>
      <c r="AT65" s="432">
        <v>0.95789999999999997</v>
      </c>
      <c r="AU65" s="432">
        <v>459</v>
      </c>
      <c r="AV65" s="432">
        <v>471</v>
      </c>
      <c r="AW65" s="432">
        <v>476</v>
      </c>
      <c r="AX65" s="432">
        <v>0.9194</v>
      </c>
      <c r="AY65" s="432">
        <v>0.94259999999999999</v>
      </c>
      <c r="AZ65" s="432">
        <v>0.95389999999999997</v>
      </c>
      <c r="BA65" s="432">
        <v>443</v>
      </c>
      <c r="BB65" s="432">
        <v>459</v>
      </c>
      <c r="BC65" s="432">
        <v>460</v>
      </c>
      <c r="BD65" s="432">
        <v>0.88660000000000005</v>
      </c>
      <c r="BE65" s="432">
        <v>0.91910000000000003</v>
      </c>
      <c r="BF65" s="432">
        <v>0.92179999999999995</v>
      </c>
      <c r="BG65" s="432">
        <v>466</v>
      </c>
      <c r="BH65" s="432">
        <v>480</v>
      </c>
      <c r="BI65" s="432">
        <v>486</v>
      </c>
      <c r="BJ65" s="432">
        <v>0.93330000000000002</v>
      </c>
      <c r="BK65" s="432">
        <v>0.96009999999999995</v>
      </c>
      <c r="BL65" s="432">
        <v>0.97389999999999999</v>
      </c>
      <c r="BM65" s="432">
        <v>275</v>
      </c>
      <c r="BN65" s="432">
        <v>325</v>
      </c>
      <c r="BO65" s="432">
        <v>416</v>
      </c>
      <c r="BP65" s="432">
        <v>0.55000000000000004</v>
      </c>
      <c r="BQ65" s="432">
        <v>0.65</v>
      </c>
      <c r="BR65" s="432">
        <v>0.8337</v>
      </c>
      <c r="BS65" s="432">
        <v>209</v>
      </c>
      <c r="BT65" s="432">
        <v>0.62760000000000005</v>
      </c>
      <c r="BU65" s="432">
        <v>144</v>
      </c>
      <c r="BV65" s="432">
        <v>0.86750000000000005</v>
      </c>
      <c r="BW65" s="432">
        <v>334</v>
      </c>
      <c r="BX65" s="432">
        <v>355</v>
      </c>
      <c r="BY65" s="432">
        <v>353</v>
      </c>
      <c r="BZ65" s="432">
        <v>0.66779999999999995</v>
      </c>
      <c r="CA65" s="432">
        <v>0.71120000000000005</v>
      </c>
      <c r="CB65" s="432">
        <v>0.70740000000000003</v>
      </c>
      <c r="CC65" s="432">
        <v>206</v>
      </c>
      <c r="CD65" s="432">
        <v>0.61860000000000004</v>
      </c>
      <c r="CE65" s="432">
        <v>148</v>
      </c>
      <c r="CF65" s="432">
        <v>0.89159999999999995</v>
      </c>
      <c r="CG65" s="432">
        <v>353</v>
      </c>
      <c r="CH65" s="432">
        <v>379</v>
      </c>
      <c r="CI65" s="432">
        <v>354</v>
      </c>
      <c r="CJ65" s="432">
        <v>0.70689999999999997</v>
      </c>
      <c r="CK65" s="432">
        <v>0.75949999999999995</v>
      </c>
      <c r="CL65" s="432">
        <v>0.70940000000000003</v>
      </c>
      <c r="CM65" s="432">
        <v>292</v>
      </c>
      <c r="CN65" s="432">
        <v>314</v>
      </c>
      <c r="CO65" s="432">
        <v>311</v>
      </c>
      <c r="CP65" s="432">
        <v>0.58450000000000002</v>
      </c>
      <c r="CQ65" s="432">
        <v>0.62880000000000003</v>
      </c>
      <c r="CR65" s="432">
        <v>0.62319999999999998</v>
      </c>
      <c r="CS65" s="432">
        <v>95</v>
      </c>
      <c r="CT65" s="432">
        <v>0.2853</v>
      </c>
      <c r="CU65" s="432">
        <v>99</v>
      </c>
      <c r="CV65" s="432">
        <v>0.59640000000000004</v>
      </c>
      <c r="CW65" s="432">
        <v>145</v>
      </c>
      <c r="CX65" s="432">
        <v>175</v>
      </c>
      <c r="CY65" s="432">
        <v>194</v>
      </c>
      <c r="CZ65" s="432">
        <v>0.28999999999999998</v>
      </c>
      <c r="DA65" s="432">
        <v>0.35</v>
      </c>
      <c r="DB65" s="432">
        <v>0.38879999999999998</v>
      </c>
      <c r="DC65" s="432">
        <v>300</v>
      </c>
      <c r="DD65" s="432">
        <v>350</v>
      </c>
      <c r="DE65" s="432">
        <v>453</v>
      </c>
      <c r="DF65" s="432">
        <v>0.6</v>
      </c>
      <c r="DG65" s="432">
        <v>0.7</v>
      </c>
      <c r="DH65" s="432">
        <v>0.90780000000000005</v>
      </c>
      <c r="DI65" s="432">
        <v>139</v>
      </c>
      <c r="DJ65" s="432">
        <v>73</v>
      </c>
      <c r="DK65" s="432">
        <v>80</v>
      </c>
      <c r="DL65" s="432">
        <v>82</v>
      </c>
      <c r="DM65" s="432">
        <v>0.52500000000000002</v>
      </c>
      <c r="DN65" s="432">
        <v>0.57499999999999996</v>
      </c>
      <c r="DO65" s="432">
        <v>0.58989999999999998</v>
      </c>
      <c r="DP65" s="432">
        <v>350</v>
      </c>
      <c r="DQ65" s="432">
        <v>375</v>
      </c>
      <c r="DR65" s="432">
        <v>448</v>
      </c>
      <c r="DS65" s="432">
        <v>0.7</v>
      </c>
      <c r="DT65" s="432">
        <v>0.75</v>
      </c>
      <c r="DU65" s="432">
        <v>0.89780000000000004</v>
      </c>
      <c r="DV65" s="432">
        <v>2</v>
      </c>
      <c r="DW65" s="432">
        <v>3.7499999999999999E-2</v>
      </c>
      <c r="DX65" s="432">
        <v>7.4999999999999997E-2</v>
      </c>
      <c r="DY65" s="432">
        <v>4.0000000000000001E-3</v>
      </c>
      <c r="DZ65" s="432">
        <v>8</v>
      </c>
      <c r="EA65" s="432">
        <v>7.4999999999999997E-2</v>
      </c>
      <c r="EB65" s="432">
        <v>0.15</v>
      </c>
      <c r="EC65" s="432">
        <v>5.4100000000000002E-2</v>
      </c>
      <c r="ED65" s="432">
        <v>0</v>
      </c>
      <c r="EE65" s="432">
        <v>0</v>
      </c>
      <c r="EF65" s="432">
        <v>0</v>
      </c>
      <c r="EG65" s="432">
        <v>0</v>
      </c>
      <c r="EH65" s="432">
        <v>63</v>
      </c>
      <c r="EI65" s="432">
        <v>0</v>
      </c>
      <c r="EJ65" s="432">
        <v>5.0000000000000001E-3</v>
      </c>
      <c r="EK65" s="432">
        <v>0.01</v>
      </c>
      <c r="EL65" s="432">
        <v>0</v>
      </c>
      <c r="EM65" s="432">
        <v>350</v>
      </c>
      <c r="EN65" s="432">
        <v>0.05</v>
      </c>
      <c r="EO65" s="432">
        <v>0.15</v>
      </c>
      <c r="EP65" s="432">
        <v>0.70140000000000002</v>
      </c>
      <c r="EQ65" s="432">
        <v>143</v>
      </c>
      <c r="ER65" s="432">
        <v>115</v>
      </c>
      <c r="ES65" s="432">
        <v>0.80420000000000003</v>
      </c>
      <c r="ET65" s="432">
        <v>26</v>
      </c>
      <c r="EU65" s="432">
        <v>7</v>
      </c>
      <c r="EV65" s="432">
        <v>0.26919999999999999</v>
      </c>
      <c r="EW65" s="432">
        <v>393</v>
      </c>
      <c r="EX65" s="432">
        <v>0.78759999999999997</v>
      </c>
      <c r="EY65" s="432">
        <v>490</v>
      </c>
      <c r="EZ65" s="432">
        <v>589</v>
      </c>
      <c r="FA65" s="432">
        <v>620</v>
      </c>
      <c r="FB65" s="432">
        <v>549</v>
      </c>
      <c r="FC65" s="432">
        <v>0.98</v>
      </c>
      <c r="FD65" s="432">
        <v>1.18</v>
      </c>
      <c r="FE65" s="432">
        <v>1.2424999999999999</v>
      </c>
      <c r="FF65" s="432">
        <v>28</v>
      </c>
      <c r="FG65" s="432">
        <v>42</v>
      </c>
      <c r="FH65" s="432">
        <v>215</v>
      </c>
      <c r="FI65" s="432">
        <v>0.05</v>
      </c>
      <c r="FJ65" s="432">
        <v>7.4999999999999997E-2</v>
      </c>
      <c r="FK65" s="432">
        <v>0.3916</v>
      </c>
      <c r="FL65" s="432">
        <v>485</v>
      </c>
      <c r="FM65" s="432">
        <v>500</v>
      </c>
      <c r="FN65" s="432">
        <v>467</v>
      </c>
      <c r="FO65" s="432">
        <v>0.88239999999999996</v>
      </c>
      <c r="FP65" s="432">
        <v>0.90959999999999996</v>
      </c>
      <c r="FQ65" s="432">
        <v>0.85060000000000002</v>
      </c>
      <c r="FR65" s="432">
        <v>464</v>
      </c>
      <c r="FS65" s="432">
        <v>483</v>
      </c>
      <c r="FT65" s="432">
        <v>479</v>
      </c>
      <c r="FU65" s="432">
        <v>0.84360000000000002</v>
      </c>
      <c r="FV65" s="432">
        <v>0.87909999999999999</v>
      </c>
      <c r="FW65" s="432">
        <v>0.87250000000000005</v>
      </c>
      <c r="FX65" s="432">
        <v>446</v>
      </c>
      <c r="FY65" s="432">
        <v>475</v>
      </c>
      <c r="FZ65" s="432">
        <v>436</v>
      </c>
      <c r="GA65" s="432">
        <v>0.81069999999999998</v>
      </c>
      <c r="GB65" s="432">
        <v>0.86450000000000005</v>
      </c>
      <c r="GC65" s="432">
        <v>0.79420000000000002</v>
      </c>
      <c r="GD65" s="432">
        <v>403</v>
      </c>
      <c r="GE65" s="432">
        <v>450</v>
      </c>
      <c r="GF65" s="432">
        <v>409</v>
      </c>
      <c r="GG65" s="432">
        <v>0.73299999999999998</v>
      </c>
      <c r="GH65" s="432">
        <v>0.81889999999999996</v>
      </c>
      <c r="GI65" s="432">
        <v>0.745</v>
      </c>
      <c r="GJ65" s="432">
        <v>412</v>
      </c>
      <c r="GK65" s="432">
        <v>467</v>
      </c>
      <c r="GL65" s="432">
        <v>531</v>
      </c>
      <c r="GM65" s="432">
        <v>0.75</v>
      </c>
      <c r="GN65" s="432">
        <v>0.84970000000000001</v>
      </c>
      <c r="GO65" s="432">
        <v>0.96719999999999995</v>
      </c>
      <c r="GP65" s="432">
        <v>504</v>
      </c>
      <c r="GQ65" s="432">
        <v>517</v>
      </c>
      <c r="GR65" s="432">
        <v>508</v>
      </c>
      <c r="GS65" s="432">
        <v>0.9173</v>
      </c>
      <c r="GT65" s="432">
        <v>0.94010000000000005</v>
      </c>
      <c r="GU65" s="432">
        <v>0.92530000000000001</v>
      </c>
      <c r="GV65" s="432">
        <v>455</v>
      </c>
      <c r="GW65" s="432">
        <v>486</v>
      </c>
      <c r="GX65" s="432">
        <v>466</v>
      </c>
      <c r="GY65" s="432">
        <v>0.82750000000000001</v>
      </c>
      <c r="GZ65" s="432">
        <v>0.88490000000000002</v>
      </c>
      <c r="HA65" s="432">
        <v>0.8488</v>
      </c>
      <c r="HB65" s="432">
        <v>275</v>
      </c>
      <c r="HC65" s="432">
        <v>330</v>
      </c>
      <c r="HD65" s="432">
        <v>399</v>
      </c>
      <c r="HE65" s="432">
        <v>0.5</v>
      </c>
      <c r="HF65" s="432">
        <v>0.6</v>
      </c>
      <c r="HG65" s="432">
        <v>0.7268</v>
      </c>
      <c r="HH65" s="432">
        <v>490</v>
      </c>
      <c r="HI65" s="432">
        <v>0.5</v>
      </c>
      <c r="HJ65" s="432">
        <v>0.7903</v>
      </c>
      <c r="HK65" s="432">
        <v>0</v>
      </c>
      <c r="HL65" s="432"/>
      <c r="HM65" s="432">
        <v>0.9</v>
      </c>
      <c r="HN65" s="432">
        <v>0</v>
      </c>
      <c r="HO65" s="432">
        <v>0</v>
      </c>
      <c r="HP65" s="432">
        <v>0</v>
      </c>
      <c r="HQ65" s="432">
        <v>0</v>
      </c>
      <c r="HR65" s="432">
        <v>0</v>
      </c>
      <c r="HS65" s="432">
        <v>1</v>
      </c>
      <c r="HT65" s="432">
        <v>0</v>
      </c>
      <c r="HU65" s="432">
        <v>0</v>
      </c>
      <c r="HV65" s="432">
        <v>0.9</v>
      </c>
      <c r="HW65" s="432">
        <v>0</v>
      </c>
      <c r="HX65" s="432">
        <v>0</v>
      </c>
      <c r="HY65" s="432">
        <v>0</v>
      </c>
      <c r="HZ65" s="432">
        <v>0.9</v>
      </c>
      <c r="IA65" s="432">
        <v>0</v>
      </c>
      <c r="IB65" s="432">
        <v>0</v>
      </c>
      <c r="IC65" s="432">
        <v>0</v>
      </c>
      <c r="ID65" s="432">
        <v>0</v>
      </c>
      <c r="IE65" s="432">
        <v>0</v>
      </c>
      <c r="IF65" s="432">
        <v>0</v>
      </c>
      <c r="IG65" s="432">
        <v>0</v>
      </c>
      <c r="IH65" s="432">
        <v>0</v>
      </c>
      <c r="II65" s="432">
        <v>0</v>
      </c>
      <c r="IJ65" s="432">
        <v>0</v>
      </c>
      <c r="IK65" s="432">
        <v>0</v>
      </c>
      <c r="IL65" s="432">
        <v>0</v>
      </c>
      <c r="IM65" s="432">
        <v>0</v>
      </c>
      <c r="IN65" s="432">
        <v>0</v>
      </c>
      <c r="IO65" s="432">
        <v>0</v>
      </c>
      <c r="IP65" s="432">
        <v>0</v>
      </c>
      <c r="IQ65" s="432">
        <v>0</v>
      </c>
      <c r="IR65" s="432">
        <v>0</v>
      </c>
      <c r="IS65" s="432">
        <v>0</v>
      </c>
      <c r="IT65" s="432">
        <v>0</v>
      </c>
      <c r="IU65" s="432">
        <v>0</v>
      </c>
      <c r="IV65" s="432">
        <v>0</v>
      </c>
      <c r="IW65" s="432">
        <v>0</v>
      </c>
      <c r="IX65" s="432">
        <v>13</v>
      </c>
      <c r="IY65" s="432">
        <v>0</v>
      </c>
      <c r="IZ65" s="432">
        <v>0</v>
      </c>
      <c r="JA65" s="432">
        <v>0</v>
      </c>
      <c r="JB65" s="432">
        <v>0</v>
      </c>
      <c r="JC65" s="432">
        <v>0</v>
      </c>
      <c r="JD65" s="432">
        <v>1</v>
      </c>
      <c r="JE65" s="432">
        <v>7.6899999999999996E-2</v>
      </c>
      <c r="JF65" s="432">
        <v>0</v>
      </c>
      <c r="JG65" s="432">
        <v>0</v>
      </c>
      <c r="JH65" s="432">
        <v>4</v>
      </c>
      <c r="JI65" s="432">
        <v>0</v>
      </c>
      <c r="JJ65" s="432">
        <v>0</v>
      </c>
      <c r="JK65" s="432">
        <v>0</v>
      </c>
      <c r="JL65" s="432">
        <v>0</v>
      </c>
      <c r="JM65" s="432">
        <v>0</v>
      </c>
      <c r="JN65" s="432">
        <v>1</v>
      </c>
      <c r="JO65" s="432">
        <v>0.25</v>
      </c>
      <c r="JP65" s="432">
        <v>0</v>
      </c>
      <c r="JQ65" s="432">
        <v>0</v>
      </c>
      <c r="JR65" s="432" t="s">
        <v>1359</v>
      </c>
      <c r="JS65" s="432" t="s">
        <v>1360</v>
      </c>
      <c r="JT65" s="432" t="s">
        <v>1340</v>
      </c>
    </row>
    <row r="66" spans="1:280" x14ac:dyDescent="0.45">
      <c r="A66" s="432" t="s">
        <v>221</v>
      </c>
      <c r="B66" s="432" t="s">
        <v>251</v>
      </c>
      <c r="C66" s="432" t="s">
        <v>254</v>
      </c>
      <c r="D66" s="432" t="s">
        <v>255</v>
      </c>
      <c r="E66" s="432">
        <v>480</v>
      </c>
      <c r="F66" s="432">
        <v>238</v>
      </c>
      <c r="G66" s="432">
        <v>0.49580000000000002</v>
      </c>
      <c r="H66" s="432">
        <v>221</v>
      </c>
      <c r="I66" s="432">
        <v>466</v>
      </c>
      <c r="J66" s="432">
        <v>0.47420000000000001</v>
      </c>
      <c r="K66" s="432">
        <v>443</v>
      </c>
      <c r="L66" s="432">
        <v>457</v>
      </c>
      <c r="M66" s="432">
        <v>459</v>
      </c>
      <c r="N66" s="432">
        <v>0.92259999999999998</v>
      </c>
      <c r="O66" s="432">
        <v>0.95020000000000004</v>
      </c>
      <c r="P66" s="432">
        <v>0.95630000000000004</v>
      </c>
      <c r="Q66" s="432">
        <v>458</v>
      </c>
      <c r="R66" s="432">
        <v>466</v>
      </c>
      <c r="S66" s="432">
        <v>471</v>
      </c>
      <c r="T66" s="432">
        <v>0.95209999999999995</v>
      </c>
      <c r="U66" s="432">
        <v>0.97009999999999996</v>
      </c>
      <c r="V66" s="432">
        <v>0.98119999999999996</v>
      </c>
      <c r="W66" s="432">
        <v>456</v>
      </c>
      <c r="X66" s="432">
        <v>464</v>
      </c>
      <c r="Y66" s="432">
        <v>465</v>
      </c>
      <c r="Z66" s="432">
        <v>0.94889999999999997</v>
      </c>
      <c r="AA66" s="432">
        <v>0.96630000000000005</v>
      </c>
      <c r="AB66" s="432">
        <v>0.96879999999999999</v>
      </c>
      <c r="AC66" s="432">
        <v>451</v>
      </c>
      <c r="AD66" s="432">
        <v>460</v>
      </c>
      <c r="AE66" s="432">
        <v>459</v>
      </c>
      <c r="AF66" s="432">
        <v>0.93930000000000002</v>
      </c>
      <c r="AG66" s="432">
        <v>0.95799999999999996</v>
      </c>
      <c r="AH66" s="432">
        <v>0.95630000000000004</v>
      </c>
      <c r="AI66" s="432">
        <v>398</v>
      </c>
      <c r="AJ66" s="432">
        <v>420</v>
      </c>
      <c r="AK66" s="432">
        <v>372</v>
      </c>
      <c r="AL66" s="432">
        <v>0.82789999999999997</v>
      </c>
      <c r="AM66" s="432">
        <v>0.87409999999999999</v>
      </c>
      <c r="AN66" s="432">
        <v>0.77500000000000002</v>
      </c>
      <c r="AO66" s="432">
        <v>455</v>
      </c>
      <c r="AP66" s="432">
        <v>463</v>
      </c>
      <c r="AQ66" s="432">
        <v>467</v>
      </c>
      <c r="AR66" s="432">
        <v>0.94650000000000001</v>
      </c>
      <c r="AS66" s="432">
        <v>0.96409999999999996</v>
      </c>
      <c r="AT66" s="432">
        <v>0.97289999999999999</v>
      </c>
      <c r="AU66" s="432">
        <v>442</v>
      </c>
      <c r="AV66" s="432">
        <v>453</v>
      </c>
      <c r="AW66" s="432">
        <v>469</v>
      </c>
      <c r="AX66" s="432">
        <v>0.9194</v>
      </c>
      <c r="AY66" s="432">
        <v>0.94259999999999999</v>
      </c>
      <c r="AZ66" s="432">
        <v>0.97709999999999997</v>
      </c>
      <c r="BA66" s="432">
        <v>426</v>
      </c>
      <c r="BB66" s="432">
        <v>442</v>
      </c>
      <c r="BC66" s="432">
        <v>434</v>
      </c>
      <c r="BD66" s="432">
        <v>0.88660000000000005</v>
      </c>
      <c r="BE66" s="432">
        <v>0.91910000000000003</v>
      </c>
      <c r="BF66" s="432">
        <v>0.9042</v>
      </c>
      <c r="BG66" s="432">
        <v>448</v>
      </c>
      <c r="BH66" s="432">
        <v>461</v>
      </c>
      <c r="BI66" s="432">
        <v>469</v>
      </c>
      <c r="BJ66" s="432">
        <v>0.93330000000000002</v>
      </c>
      <c r="BK66" s="432">
        <v>0.96009999999999995</v>
      </c>
      <c r="BL66" s="432">
        <v>0.97709999999999997</v>
      </c>
      <c r="BM66" s="432">
        <v>264</v>
      </c>
      <c r="BN66" s="432">
        <v>312</v>
      </c>
      <c r="BO66" s="432">
        <v>354</v>
      </c>
      <c r="BP66" s="432">
        <v>0.55000000000000004</v>
      </c>
      <c r="BQ66" s="432">
        <v>0.65</v>
      </c>
      <c r="BR66" s="432">
        <v>0.73750000000000004</v>
      </c>
      <c r="BS66" s="432">
        <v>161</v>
      </c>
      <c r="BT66" s="432">
        <v>0.6653</v>
      </c>
      <c r="BU66" s="432">
        <v>214</v>
      </c>
      <c r="BV66" s="432">
        <v>0.8992</v>
      </c>
      <c r="BW66" s="432">
        <v>321</v>
      </c>
      <c r="BX66" s="432">
        <v>342</v>
      </c>
      <c r="BY66" s="432">
        <v>375</v>
      </c>
      <c r="BZ66" s="432">
        <v>0.66779999999999995</v>
      </c>
      <c r="CA66" s="432">
        <v>0.71120000000000005</v>
      </c>
      <c r="CB66" s="432">
        <v>0.78129999999999999</v>
      </c>
      <c r="CC66" s="432">
        <v>160</v>
      </c>
      <c r="CD66" s="432">
        <v>0.66120000000000001</v>
      </c>
      <c r="CE66" s="432">
        <v>220</v>
      </c>
      <c r="CF66" s="432">
        <v>0.9244</v>
      </c>
      <c r="CG66" s="432">
        <v>340</v>
      </c>
      <c r="CH66" s="432">
        <v>365</v>
      </c>
      <c r="CI66" s="432">
        <v>380</v>
      </c>
      <c r="CJ66" s="432">
        <v>0.70689999999999997</v>
      </c>
      <c r="CK66" s="432">
        <v>0.75949999999999995</v>
      </c>
      <c r="CL66" s="432">
        <v>0.79169999999999996</v>
      </c>
      <c r="CM66" s="432">
        <v>281</v>
      </c>
      <c r="CN66" s="432">
        <v>302</v>
      </c>
      <c r="CO66" s="432">
        <v>341</v>
      </c>
      <c r="CP66" s="432">
        <v>0.58450000000000002</v>
      </c>
      <c r="CQ66" s="432">
        <v>0.62880000000000003</v>
      </c>
      <c r="CR66" s="432">
        <v>0.71040000000000003</v>
      </c>
      <c r="CS66" s="432">
        <v>87</v>
      </c>
      <c r="CT66" s="432">
        <v>0.35949999999999999</v>
      </c>
      <c r="CU66" s="432">
        <v>154</v>
      </c>
      <c r="CV66" s="432">
        <v>0.64710000000000001</v>
      </c>
      <c r="CW66" s="432">
        <v>140</v>
      </c>
      <c r="CX66" s="432">
        <v>168</v>
      </c>
      <c r="CY66" s="432">
        <v>241</v>
      </c>
      <c r="CZ66" s="432">
        <v>0.28999999999999998</v>
      </c>
      <c r="DA66" s="432">
        <v>0.35</v>
      </c>
      <c r="DB66" s="432">
        <v>0.50209999999999999</v>
      </c>
      <c r="DC66" s="432">
        <v>288</v>
      </c>
      <c r="DD66" s="432">
        <v>336</v>
      </c>
      <c r="DE66" s="432">
        <v>411</v>
      </c>
      <c r="DF66" s="432">
        <v>0.6</v>
      </c>
      <c r="DG66" s="432">
        <v>0.7</v>
      </c>
      <c r="DH66" s="432">
        <v>0.85619999999999996</v>
      </c>
      <c r="DI66" s="432">
        <v>135</v>
      </c>
      <c r="DJ66" s="432">
        <v>71</v>
      </c>
      <c r="DK66" s="432">
        <v>78</v>
      </c>
      <c r="DL66" s="432">
        <v>89</v>
      </c>
      <c r="DM66" s="432">
        <v>0.52500000000000002</v>
      </c>
      <c r="DN66" s="432">
        <v>0.57499999999999996</v>
      </c>
      <c r="DO66" s="432">
        <v>0.6593</v>
      </c>
      <c r="DP66" s="432">
        <v>336</v>
      </c>
      <c r="DQ66" s="432">
        <v>360</v>
      </c>
      <c r="DR66" s="432">
        <v>315</v>
      </c>
      <c r="DS66" s="432">
        <v>0.7</v>
      </c>
      <c r="DT66" s="432">
        <v>0.75</v>
      </c>
      <c r="DU66" s="432">
        <v>0.65629999999999999</v>
      </c>
      <c r="DV66" s="432">
        <v>1</v>
      </c>
      <c r="DW66" s="432">
        <v>3.7499999999999999E-2</v>
      </c>
      <c r="DX66" s="432">
        <v>7.4999999999999997E-2</v>
      </c>
      <c r="DY66" s="432">
        <v>2.0999999999999999E-3</v>
      </c>
      <c r="DZ66" s="432">
        <v>10</v>
      </c>
      <c r="EA66" s="432">
        <v>7.4999999999999997E-2</v>
      </c>
      <c r="EB66" s="432">
        <v>0.15</v>
      </c>
      <c r="EC66" s="432">
        <v>6.4600000000000005E-2</v>
      </c>
      <c r="ED66" s="432">
        <v>0</v>
      </c>
      <c r="EE66" s="432">
        <v>0</v>
      </c>
      <c r="EF66" s="432">
        <v>0</v>
      </c>
      <c r="EG66" s="432">
        <v>0</v>
      </c>
      <c r="EH66" s="432">
        <v>51</v>
      </c>
      <c r="EI66" s="432">
        <v>0</v>
      </c>
      <c r="EJ66" s="432">
        <v>5.0000000000000001E-3</v>
      </c>
      <c r="EK66" s="432">
        <v>0.01</v>
      </c>
      <c r="EL66" s="432">
        <v>0</v>
      </c>
      <c r="EM66" s="432">
        <v>82</v>
      </c>
      <c r="EN66" s="432">
        <v>0.05</v>
      </c>
      <c r="EO66" s="432">
        <v>0.15</v>
      </c>
      <c r="EP66" s="432">
        <v>0.17080000000000001</v>
      </c>
      <c r="EQ66" s="432">
        <v>136</v>
      </c>
      <c r="ER66" s="432">
        <v>108</v>
      </c>
      <c r="ES66" s="432">
        <v>0.79410000000000003</v>
      </c>
      <c r="ET66" s="432">
        <v>39</v>
      </c>
      <c r="EU66" s="432">
        <v>13</v>
      </c>
      <c r="EV66" s="432">
        <v>0.33329999999999999</v>
      </c>
      <c r="EW66" s="432">
        <v>374</v>
      </c>
      <c r="EX66" s="432">
        <v>0.7792</v>
      </c>
      <c r="EY66" s="432">
        <v>461</v>
      </c>
      <c r="EZ66" s="432">
        <v>557</v>
      </c>
      <c r="FA66" s="432">
        <v>577</v>
      </c>
      <c r="FB66" s="432">
        <v>530</v>
      </c>
      <c r="FC66" s="432">
        <v>0.96</v>
      </c>
      <c r="FD66" s="432">
        <v>1.1599999999999999</v>
      </c>
      <c r="FE66" s="432">
        <v>1.2020999999999999</v>
      </c>
      <c r="FF66" s="432">
        <v>27</v>
      </c>
      <c r="FG66" s="432">
        <v>40</v>
      </c>
      <c r="FH66" s="432">
        <v>46</v>
      </c>
      <c r="FI66" s="432">
        <v>0.05</v>
      </c>
      <c r="FJ66" s="432">
        <v>7.4999999999999997E-2</v>
      </c>
      <c r="FK66" s="432">
        <v>8.6800000000000002E-2</v>
      </c>
      <c r="FL66" s="432">
        <v>468</v>
      </c>
      <c r="FM66" s="432">
        <v>483</v>
      </c>
      <c r="FN66" s="432">
        <v>478</v>
      </c>
      <c r="FO66" s="432">
        <v>0.88239999999999996</v>
      </c>
      <c r="FP66" s="432">
        <v>0.90959999999999996</v>
      </c>
      <c r="FQ66" s="432">
        <v>0.90190000000000003</v>
      </c>
      <c r="FR66" s="432">
        <v>448</v>
      </c>
      <c r="FS66" s="432">
        <v>466</v>
      </c>
      <c r="FT66" s="432">
        <v>441</v>
      </c>
      <c r="FU66" s="432">
        <v>0.84360000000000002</v>
      </c>
      <c r="FV66" s="432">
        <v>0.87909999999999999</v>
      </c>
      <c r="FW66" s="432">
        <v>0.83209999999999995</v>
      </c>
      <c r="FX66" s="432">
        <v>430</v>
      </c>
      <c r="FY66" s="432">
        <v>459</v>
      </c>
      <c r="FZ66" s="432">
        <v>425</v>
      </c>
      <c r="GA66" s="432">
        <v>0.81069999999999998</v>
      </c>
      <c r="GB66" s="432">
        <v>0.86450000000000005</v>
      </c>
      <c r="GC66" s="432">
        <v>0.80189999999999995</v>
      </c>
      <c r="GD66" s="432">
        <v>389</v>
      </c>
      <c r="GE66" s="432">
        <v>435</v>
      </c>
      <c r="GF66" s="432">
        <v>342</v>
      </c>
      <c r="GG66" s="432">
        <v>0.73299999999999998</v>
      </c>
      <c r="GH66" s="432">
        <v>0.81889999999999996</v>
      </c>
      <c r="GI66" s="432">
        <v>0.64529999999999998</v>
      </c>
      <c r="GJ66" s="432">
        <v>398</v>
      </c>
      <c r="GK66" s="432">
        <v>451</v>
      </c>
      <c r="GL66" s="432">
        <v>352</v>
      </c>
      <c r="GM66" s="432">
        <v>0.75</v>
      </c>
      <c r="GN66" s="432">
        <v>0.84970000000000001</v>
      </c>
      <c r="GO66" s="432">
        <v>0.66420000000000001</v>
      </c>
      <c r="GP66" s="432">
        <v>487</v>
      </c>
      <c r="GQ66" s="432">
        <v>499</v>
      </c>
      <c r="GR66" s="432">
        <v>497</v>
      </c>
      <c r="GS66" s="432">
        <v>0.9173</v>
      </c>
      <c r="GT66" s="432">
        <v>0.94010000000000005</v>
      </c>
      <c r="GU66" s="432">
        <v>0.93769999999999998</v>
      </c>
      <c r="GV66" s="432">
        <v>439</v>
      </c>
      <c r="GW66" s="432">
        <v>469</v>
      </c>
      <c r="GX66" s="432">
        <v>446</v>
      </c>
      <c r="GY66" s="432">
        <v>0.82750000000000001</v>
      </c>
      <c r="GZ66" s="432">
        <v>0.88490000000000002</v>
      </c>
      <c r="HA66" s="432">
        <v>0.84150000000000003</v>
      </c>
      <c r="HB66" s="432">
        <v>265</v>
      </c>
      <c r="HC66" s="432">
        <v>318</v>
      </c>
      <c r="HD66" s="432">
        <v>323</v>
      </c>
      <c r="HE66" s="432">
        <v>0.5</v>
      </c>
      <c r="HF66" s="432">
        <v>0.6</v>
      </c>
      <c r="HG66" s="432">
        <v>0.60940000000000005</v>
      </c>
      <c r="HH66" s="432">
        <v>428</v>
      </c>
      <c r="HI66" s="432">
        <v>0.5</v>
      </c>
      <c r="HJ66" s="432">
        <v>0.74180000000000001</v>
      </c>
      <c r="HK66" s="432">
        <v>0</v>
      </c>
      <c r="HL66" s="432"/>
      <c r="HM66" s="432">
        <v>0.9</v>
      </c>
      <c r="HN66" s="432">
        <v>1</v>
      </c>
      <c r="HO66" s="432">
        <v>0</v>
      </c>
      <c r="HP66" s="432">
        <v>0</v>
      </c>
      <c r="HQ66" s="432">
        <v>0</v>
      </c>
      <c r="HR66" s="432">
        <v>0</v>
      </c>
      <c r="HS66" s="432">
        <v>0</v>
      </c>
      <c r="HT66" s="432">
        <v>0</v>
      </c>
      <c r="HU66" s="432">
        <v>0</v>
      </c>
      <c r="HV66" s="432">
        <v>0.9</v>
      </c>
      <c r="HW66" s="432">
        <v>0</v>
      </c>
      <c r="HX66" s="432">
        <v>0</v>
      </c>
      <c r="HY66" s="432">
        <v>0</v>
      </c>
      <c r="HZ66" s="432">
        <v>0.9</v>
      </c>
      <c r="IA66" s="432">
        <v>1</v>
      </c>
      <c r="IB66" s="432">
        <v>0</v>
      </c>
      <c r="IC66" s="432">
        <v>0</v>
      </c>
      <c r="ID66" s="432">
        <v>0</v>
      </c>
      <c r="IE66" s="432">
        <v>0</v>
      </c>
      <c r="IF66" s="432">
        <v>6</v>
      </c>
      <c r="IG66" s="432">
        <v>0</v>
      </c>
      <c r="IH66" s="432">
        <v>0</v>
      </c>
      <c r="II66" s="432">
        <v>0</v>
      </c>
      <c r="IJ66" s="432">
        <v>0</v>
      </c>
      <c r="IK66" s="432">
        <v>0</v>
      </c>
      <c r="IL66" s="432">
        <v>0</v>
      </c>
      <c r="IM66" s="432">
        <v>0</v>
      </c>
      <c r="IN66" s="432">
        <v>0</v>
      </c>
      <c r="IO66" s="432">
        <v>0</v>
      </c>
      <c r="IP66" s="432">
        <v>0</v>
      </c>
      <c r="IQ66" s="432">
        <v>0</v>
      </c>
      <c r="IR66" s="432">
        <v>6</v>
      </c>
      <c r="IS66" s="432">
        <v>0</v>
      </c>
      <c r="IT66" s="432">
        <v>0</v>
      </c>
      <c r="IU66" s="432">
        <v>0</v>
      </c>
      <c r="IV66" s="432">
        <v>0</v>
      </c>
      <c r="IW66" s="432">
        <v>0</v>
      </c>
      <c r="IX66" s="432">
        <v>14</v>
      </c>
      <c r="IY66" s="432">
        <v>2</v>
      </c>
      <c r="IZ66" s="432">
        <v>0.1429</v>
      </c>
      <c r="JA66" s="432">
        <v>0</v>
      </c>
      <c r="JB66" s="432">
        <v>0</v>
      </c>
      <c r="JC66" s="432">
        <v>0</v>
      </c>
      <c r="JD66" s="432">
        <v>0</v>
      </c>
      <c r="JE66" s="432">
        <v>0</v>
      </c>
      <c r="JF66" s="432">
        <v>0</v>
      </c>
      <c r="JG66" s="432">
        <v>0</v>
      </c>
      <c r="JH66" s="432">
        <v>10</v>
      </c>
      <c r="JI66" s="432">
        <v>0</v>
      </c>
      <c r="JJ66" s="432">
        <v>0</v>
      </c>
      <c r="JK66" s="432">
        <v>0</v>
      </c>
      <c r="JL66" s="432">
        <v>0</v>
      </c>
      <c r="JM66" s="432">
        <v>0</v>
      </c>
      <c r="JN66" s="432">
        <v>2</v>
      </c>
      <c r="JO66" s="432">
        <v>0.2</v>
      </c>
      <c r="JP66" s="432">
        <v>0</v>
      </c>
      <c r="JQ66" s="432">
        <v>0</v>
      </c>
      <c r="JR66" s="432" t="s">
        <v>1359</v>
      </c>
      <c r="JS66" s="432" t="s">
        <v>1360</v>
      </c>
      <c r="JT66" s="432" t="s">
        <v>1340</v>
      </c>
    </row>
    <row r="67" spans="1:280" x14ac:dyDescent="0.45">
      <c r="A67" s="432" t="s">
        <v>221</v>
      </c>
      <c r="B67" s="432" t="s">
        <v>251</v>
      </c>
      <c r="C67" s="432" t="s">
        <v>256</v>
      </c>
      <c r="D67" s="432" t="s">
        <v>257</v>
      </c>
      <c r="E67" s="432">
        <v>457</v>
      </c>
      <c r="F67" s="432">
        <v>100</v>
      </c>
      <c r="G67" s="432">
        <v>0.21879999999999999</v>
      </c>
      <c r="H67" s="432">
        <v>98</v>
      </c>
      <c r="I67" s="432">
        <v>459</v>
      </c>
      <c r="J67" s="432">
        <v>0.2135</v>
      </c>
      <c r="K67" s="432">
        <v>422</v>
      </c>
      <c r="L67" s="432">
        <v>435</v>
      </c>
      <c r="M67" s="432">
        <v>422</v>
      </c>
      <c r="N67" s="432">
        <v>0.92259999999999998</v>
      </c>
      <c r="O67" s="432">
        <v>0.95020000000000004</v>
      </c>
      <c r="P67" s="432">
        <v>0.9234</v>
      </c>
      <c r="Q67" s="432">
        <v>436</v>
      </c>
      <c r="R67" s="432">
        <v>444</v>
      </c>
      <c r="S67" s="432">
        <v>445</v>
      </c>
      <c r="T67" s="432">
        <v>0.95209999999999995</v>
      </c>
      <c r="U67" s="432">
        <v>0.97009999999999996</v>
      </c>
      <c r="V67" s="432">
        <v>0.97370000000000001</v>
      </c>
      <c r="W67" s="432">
        <v>434</v>
      </c>
      <c r="X67" s="432">
        <v>442</v>
      </c>
      <c r="Y67" s="432">
        <v>435</v>
      </c>
      <c r="Z67" s="432">
        <v>0.94889999999999997</v>
      </c>
      <c r="AA67" s="432">
        <v>0.96630000000000005</v>
      </c>
      <c r="AB67" s="432">
        <v>0.95189999999999997</v>
      </c>
      <c r="AC67" s="432">
        <v>430</v>
      </c>
      <c r="AD67" s="432">
        <v>438</v>
      </c>
      <c r="AE67" s="432">
        <v>442</v>
      </c>
      <c r="AF67" s="432">
        <v>0.93930000000000002</v>
      </c>
      <c r="AG67" s="432">
        <v>0.95799999999999996</v>
      </c>
      <c r="AH67" s="432">
        <v>0.96719999999999995</v>
      </c>
      <c r="AI67" s="432">
        <v>379</v>
      </c>
      <c r="AJ67" s="432">
        <v>400</v>
      </c>
      <c r="AK67" s="432">
        <v>387</v>
      </c>
      <c r="AL67" s="432">
        <v>0.82789999999999997</v>
      </c>
      <c r="AM67" s="432">
        <v>0.87409999999999999</v>
      </c>
      <c r="AN67" s="432">
        <v>0.8468</v>
      </c>
      <c r="AO67" s="432">
        <v>433</v>
      </c>
      <c r="AP67" s="432">
        <v>441</v>
      </c>
      <c r="AQ67" s="432">
        <v>441</v>
      </c>
      <c r="AR67" s="432">
        <v>0.94650000000000001</v>
      </c>
      <c r="AS67" s="432">
        <v>0.96409999999999996</v>
      </c>
      <c r="AT67" s="432">
        <v>0.96499999999999997</v>
      </c>
      <c r="AU67" s="432">
        <v>421</v>
      </c>
      <c r="AV67" s="432">
        <v>431</v>
      </c>
      <c r="AW67" s="432">
        <v>424</v>
      </c>
      <c r="AX67" s="432">
        <v>0.9194</v>
      </c>
      <c r="AY67" s="432">
        <v>0.94259999999999999</v>
      </c>
      <c r="AZ67" s="432">
        <v>0.92779999999999996</v>
      </c>
      <c r="BA67" s="432">
        <v>406</v>
      </c>
      <c r="BB67" s="432">
        <v>421</v>
      </c>
      <c r="BC67" s="432">
        <v>404</v>
      </c>
      <c r="BD67" s="432">
        <v>0.88660000000000005</v>
      </c>
      <c r="BE67" s="432">
        <v>0.91910000000000003</v>
      </c>
      <c r="BF67" s="432">
        <v>0.88400000000000001</v>
      </c>
      <c r="BG67" s="432">
        <v>427</v>
      </c>
      <c r="BH67" s="432">
        <v>439</v>
      </c>
      <c r="BI67" s="432">
        <v>434</v>
      </c>
      <c r="BJ67" s="432">
        <v>0.93330000000000002</v>
      </c>
      <c r="BK67" s="432">
        <v>0.96009999999999995</v>
      </c>
      <c r="BL67" s="432">
        <v>0.94969999999999999</v>
      </c>
      <c r="BM67" s="432">
        <v>252</v>
      </c>
      <c r="BN67" s="432">
        <v>298</v>
      </c>
      <c r="BO67" s="432">
        <v>349</v>
      </c>
      <c r="BP67" s="432">
        <v>0.55000000000000004</v>
      </c>
      <c r="BQ67" s="432">
        <v>0.65</v>
      </c>
      <c r="BR67" s="432">
        <v>0.76370000000000005</v>
      </c>
      <c r="BS67" s="432">
        <v>231</v>
      </c>
      <c r="BT67" s="432">
        <v>0.64710000000000001</v>
      </c>
      <c r="BU67" s="432">
        <v>92</v>
      </c>
      <c r="BV67" s="432">
        <v>0.92</v>
      </c>
      <c r="BW67" s="432">
        <v>306</v>
      </c>
      <c r="BX67" s="432">
        <v>326</v>
      </c>
      <c r="BY67" s="432">
        <v>323</v>
      </c>
      <c r="BZ67" s="432">
        <v>0.66779999999999995</v>
      </c>
      <c r="CA67" s="432">
        <v>0.71120000000000005</v>
      </c>
      <c r="CB67" s="432">
        <v>0.70679999999999998</v>
      </c>
      <c r="CC67" s="432">
        <v>241</v>
      </c>
      <c r="CD67" s="432">
        <v>0.67510000000000003</v>
      </c>
      <c r="CE67" s="432">
        <v>85</v>
      </c>
      <c r="CF67" s="432">
        <v>0.85</v>
      </c>
      <c r="CG67" s="432">
        <v>324</v>
      </c>
      <c r="CH67" s="432">
        <v>348</v>
      </c>
      <c r="CI67" s="432">
        <v>326</v>
      </c>
      <c r="CJ67" s="432">
        <v>0.70689999999999997</v>
      </c>
      <c r="CK67" s="432">
        <v>0.75949999999999995</v>
      </c>
      <c r="CL67" s="432">
        <v>0.71330000000000005</v>
      </c>
      <c r="CM67" s="432">
        <v>268</v>
      </c>
      <c r="CN67" s="432">
        <v>288</v>
      </c>
      <c r="CO67" s="432">
        <v>296</v>
      </c>
      <c r="CP67" s="432">
        <v>0.58450000000000002</v>
      </c>
      <c r="CQ67" s="432">
        <v>0.62880000000000003</v>
      </c>
      <c r="CR67" s="432">
        <v>0.64770000000000005</v>
      </c>
      <c r="CS67" s="432">
        <v>106</v>
      </c>
      <c r="CT67" s="432">
        <v>0.2969</v>
      </c>
      <c r="CU67" s="432">
        <v>65</v>
      </c>
      <c r="CV67" s="432">
        <v>0.65</v>
      </c>
      <c r="CW67" s="432">
        <v>133</v>
      </c>
      <c r="CX67" s="432">
        <v>160</v>
      </c>
      <c r="CY67" s="432">
        <v>171</v>
      </c>
      <c r="CZ67" s="432">
        <v>0.28999999999999998</v>
      </c>
      <c r="DA67" s="432">
        <v>0.35</v>
      </c>
      <c r="DB67" s="432">
        <v>0.37419999999999998</v>
      </c>
      <c r="DC67" s="432">
        <v>275</v>
      </c>
      <c r="DD67" s="432">
        <v>320</v>
      </c>
      <c r="DE67" s="432">
        <v>364</v>
      </c>
      <c r="DF67" s="432">
        <v>0.6</v>
      </c>
      <c r="DG67" s="432">
        <v>0.7</v>
      </c>
      <c r="DH67" s="432">
        <v>0.79649999999999999</v>
      </c>
      <c r="DI67" s="432">
        <v>136</v>
      </c>
      <c r="DJ67" s="432">
        <v>72</v>
      </c>
      <c r="DK67" s="432">
        <v>79</v>
      </c>
      <c r="DL67" s="432">
        <v>87</v>
      </c>
      <c r="DM67" s="432">
        <v>0.52500000000000002</v>
      </c>
      <c r="DN67" s="432">
        <v>0.57499999999999996</v>
      </c>
      <c r="DO67" s="432">
        <v>0.63970000000000005</v>
      </c>
      <c r="DP67" s="432">
        <v>320</v>
      </c>
      <c r="DQ67" s="432">
        <v>343</v>
      </c>
      <c r="DR67" s="432">
        <v>248</v>
      </c>
      <c r="DS67" s="432">
        <v>0.7</v>
      </c>
      <c r="DT67" s="432">
        <v>0.75</v>
      </c>
      <c r="DU67" s="432">
        <v>0.54269999999999996</v>
      </c>
      <c r="DV67" s="432">
        <v>2</v>
      </c>
      <c r="DW67" s="432">
        <v>3.7499999999999999E-2</v>
      </c>
      <c r="DX67" s="432">
        <v>7.4999999999999997E-2</v>
      </c>
      <c r="DY67" s="432">
        <v>4.4000000000000003E-3</v>
      </c>
      <c r="DZ67" s="432">
        <v>6</v>
      </c>
      <c r="EA67" s="432">
        <v>7.4999999999999997E-2</v>
      </c>
      <c r="EB67" s="432">
        <v>0.15</v>
      </c>
      <c r="EC67" s="432">
        <v>3.7199999999999997E-2</v>
      </c>
      <c r="ED67" s="432">
        <v>0</v>
      </c>
      <c r="EE67" s="432">
        <v>0</v>
      </c>
      <c r="EF67" s="432">
        <v>0</v>
      </c>
      <c r="EG67" s="432">
        <v>0</v>
      </c>
      <c r="EH67" s="432">
        <v>61</v>
      </c>
      <c r="EI67" s="432">
        <v>0</v>
      </c>
      <c r="EJ67" s="432">
        <v>5.0000000000000001E-3</v>
      </c>
      <c r="EK67" s="432">
        <v>0.01</v>
      </c>
      <c r="EL67" s="432">
        <v>0</v>
      </c>
      <c r="EM67" s="432">
        <v>120</v>
      </c>
      <c r="EN67" s="432">
        <v>0.05</v>
      </c>
      <c r="EO67" s="432">
        <v>0.15</v>
      </c>
      <c r="EP67" s="432">
        <v>0.2626</v>
      </c>
      <c r="EQ67" s="432">
        <v>137</v>
      </c>
      <c r="ER67" s="432">
        <v>121</v>
      </c>
      <c r="ES67" s="432">
        <v>0.88319999999999999</v>
      </c>
      <c r="ET67" s="432">
        <v>34</v>
      </c>
      <c r="EU67" s="432">
        <v>5</v>
      </c>
      <c r="EV67" s="432">
        <v>0.14710000000000001</v>
      </c>
      <c r="EW67" s="432">
        <v>282</v>
      </c>
      <c r="EX67" s="432">
        <v>0.61709999999999998</v>
      </c>
      <c r="EY67" s="432">
        <v>439</v>
      </c>
      <c r="EZ67" s="432">
        <v>531</v>
      </c>
      <c r="FA67" s="432">
        <v>647</v>
      </c>
      <c r="FB67" s="432">
        <v>560</v>
      </c>
      <c r="FC67" s="432">
        <v>0.96</v>
      </c>
      <c r="FD67" s="432">
        <v>1.1599999999999999</v>
      </c>
      <c r="FE67" s="432">
        <v>1.4157999999999999</v>
      </c>
      <c r="FF67" s="432">
        <v>28</v>
      </c>
      <c r="FG67" s="432">
        <v>42</v>
      </c>
      <c r="FH67" s="432">
        <v>17</v>
      </c>
      <c r="FI67" s="432">
        <v>0.05</v>
      </c>
      <c r="FJ67" s="432">
        <v>7.4999999999999997E-2</v>
      </c>
      <c r="FK67" s="432">
        <v>3.04E-2</v>
      </c>
      <c r="FL67" s="432">
        <v>495</v>
      </c>
      <c r="FM67" s="432">
        <v>510</v>
      </c>
      <c r="FN67" s="432">
        <v>496</v>
      </c>
      <c r="FO67" s="432">
        <v>0.88239999999999996</v>
      </c>
      <c r="FP67" s="432">
        <v>0.90959999999999996</v>
      </c>
      <c r="FQ67" s="432">
        <v>0.88570000000000004</v>
      </c>
      <c r="FR67" s="432">
        <v>473</v>
      </c>
      <c r="FS67" s="432">
        <v>493</v>
      </c>
      <c r="FT67" s="432">
        <v>492</v>
      </c>
      <c r="FU67" s="432">
        <v>0.84360000000000002</v>
      </c>
      <c r="FV67" s="432">
        <v>0.87909999999999999</v>
      </c>
      <c r="FW67" s="432">
        <v>0.87860000000000005</v>
      </c>
      <c r="FX67" s="432">
        <v>454</v>
      </c>
      <c r="FY67" s="432">
        <v>485</v>
      </c>
      <c r="FZ67" s="432">
        <v>455</v>
      </c>
      <c r="GA67" s="432">
        <v>0.81069999999999998</v>
      </c>
      <c r="GB67" s="432">
        <v>0.86450000000000005</v>
      </c>
      <c r="GC67" s="432">
        <v>0.8125</v>
      </c>
      <c r="GD67" s="432">
        <v>411</v>
      </c>
      <c r="GE67" s="432">
        <v>459</v>
      </c>
      <c r="GF67" s="432">
        <v>414</v>
      </c>
      <c r="GG67" s="432">
        <v>0.73299999999999998</v>
      </c>
      <c r="GH67" s="432">
        <v>0.81889999999999996</v>
      </c>
      <c r="GI67" s="432">
        <v>0.73929999999999996</v>
      </c>
      <c r="GJ67" s="432">
        <v>420</v>
      </c>
      <c r="GK67" s="432">
        <v>476</v>
      </c>
      <c r="GL67" s="432">
        <v>411</v>
      </c>
      <c r="GM67" s="432">
        <v>0.75</v>
      </c>
      <c r="GN67" s="432">
        <v>0.84970000000000001</v>
      </c>
      <c r="GO67" s="432">
        <v>0.7339</v>
      </c>
      <c r="GP67" s="432">
        <v>514</v>
      </c>
      <c r="GQ67" s="432">
        <v>527</v>
      </c>
      <c r="GR67" s="432">
        <v>527</v>
      </c>
      <c r="GS67" s="432">
        <v>0.9173</v>
      </c>
      <c r="GT67" s="432">
        <v>0.94010000000000005</v>
      </c>
      <c r="GU67" s="432">
        <v>0.94110000000000005</v>
      </c>
      <c r="GV67" s="432">
        <v>464</v>
      </c>
      <c r="GW67" s="432">
        <v>496</v>
      </c>
      <c r="GX67" s="432">
        <v>448</v>
      </c>
      <c r="GY67" s="432">
        <v>0.82750000000000001</v>
      </c>
      <c r="GZ67" s="432">
        <v>0.88490000000000002</v>
      </c>
      <c r="HA67" s="432">
        <v>0.8</v>
      </c>
      <c r="HB67" s="432">
        <v>280</v>
      </c>
      <c r="HC67" s="432">
        <v>336</v>
      </c>
      <c r="HD67" s="432">
        <v>391</v>
      </c>
      <c r="HE67" s="432">
        <v>0.5</v>
      </c>
      <c r="HF67" s="432">
        <v>0.6</v>
      </c>
      <c r="HG67" s="432">
        <v>0.69820000000000004</v>
      </c>
      <c r="HH67" s="432">
        <v>400</v>
      </c>
      <c r="HI67" s="432">
        <v>0.5</v>
      </c>
      <c r="HJ67" s="432">
        <v>0.61819999999999997</v>
      </c>
      <c r="HK67" s="432">
        <v>1</v>
      </c>
      <c r="HL67" s="432"/>
      <c r="HM67" s="432">
        <v>0.9</v>
      </c>
      <c r="HN67" s="432">
        <v>0</v>
      </c>
      <c r="HO67" s="432">
        <v>0</v>
      </c>
      <c r="HP67" s="432">
        <v>0</v>
      </c>
      <c r="HQ67" s="432">
        <v>0</v>
      </c>
      <c r="HR67" s="432">
        <v>0</v>
      </c>
      <c r="HS67" s="432">
        <v>0</v>
      </c>
      <c r="HT67" s="432">
        <v>0</v>
      </c>
      <c r="HU67" s="432">
        <v>0</v>
      </c>
      <c r="HV67" s="432">
        <v>0.9</v>
      </c>
      <c r="HW67" s="432">
        <v>0</v>
      </c>
      <c r="HX67" s="432">
        <v>0</v>
      </c>
      <c r="HY67" s="432">
        <v>0</v>
      </c>
      <c r="HZ67" s="432">
        <v>0.9</v>
      </c>
      <c r="IA67" s="432">
        <v>0</v>
      </c>
      <c r="IB67" s="432">
        <v>0</v>
      </c>
      <c r="IC67" s="432">
        <v>0</v>
      </c>
      <c r="ID67" s="432">
        <v>0</v>
      </c>
      <c r="IE67" s="432">
        <v>0</v>
      </c>
      <c r="IF67" s="432">
        <v>0</v>
      </c>
      <c r="IG67" s="432">
        <v>0</v>
      </c>
      <c r="IH67" s="432">
        <v>0</v>
      </c>
      <c r="II67" s="432">
        <v>0</v>
      </c>
      <c r="IJ67" s="432">
        <v>0</v>
      </c>
      <c r="IK67" s="432">
        <v>0</v>
      </c>
      <c r="IL67" s="432">
        <v>0</v>
      </c>
      <c r="IM67" s="432">
        <v>0</v>
      </c>
      <c r="IN67" s="432">
        <v>0</v>
      </c>
      <c r="IO67" s="432">
        <v>0</v>
      </c>
      <c r="IP67" s="432">
        <v>0</v>
      </c>
      <c r="IQ67" s="432">
        <v>0</v>
      </c>
      <c r="IR67" s="432">
        <v>0</v>
      </c>
      <c r="IS67" s="432">
        <v>0</v>
      </c>
      <c r="IT67" s="432">
        <v>0</v>
      </c>
      <c r="IU67" s="432">
        <v>0</v>
      </c>
      <c r="IV67" s="432">
        <v>0</v>
      </c>
      <c r="IW67" s="432">
        <v>0</v>
      </c>
      <c r="IX67" s="432">
        <v>10</v>
      </c>
      <c r="IY67" s="432">
        <v>1</v>
      </c>
      <c r="IZ67" s="432">
        <v>0.1</v>
      </c>
      <c r="JA67" s="432">
        <v>0</v>
      </c>
      <c r="JB67" s="432">
        <v>0</v>
      </c>
      <c r="JC67" s="432">
        <v>0</v>
      </c>
      <c r="JD67" s="432">
        <v>1</v>
      </c>
      <c r="JE67" s="432">
        <v>0.1</v>
      </c>
      <c r="JF67" s="432">
        <v>0</v>
      </c>
      <c r="JG67" s="432">
        <v>0</v>
      </c>
      <c r="JH67" s="432">
        <v>4</v>
      </c>
      <c r="JI67" s="432">
        <v>0</v>
      </c>
      <c r="JJ67" s="432">
        <v>0</v>
      </c>
      <c r="JK67" s="432">
        <v>0</v>
      </c>
      <c r="JL67" s="432">
        <v>0</v>
      </c>
      <c r="JM67" s="432">
        <v>0</v>
      </c>
      <c r="JN67" s="432">
        <v>2</v>
      </c>
      <c r="JO67" s="432">
        <v>0.5</v>
      </c>
      <c r="JP67" s="432">
        <v>0</v>
      </c>
      <c r="JQ67" s="432">
        <v>0</v>
      </c>
      <c r="JR67" s="432" t="s">
        <v>1359</v>
      </c>
      <c r="JS67" s="432" t="s">
        <v>1360</v>
      </c>
      <c r="JT67" s="432" t="s">
        <v>1340</v>
      </c>
    </row>
    <row r="68" spans="1:280" x14ac:dyDescent="0.45">
      <c r="A68" s="432" t="s">
        <v>221</v>
      </c>
      <c r="B68" s="432" t="s">
        <v>251</v>
      </c>
      <c r="C68" s="432" t="s">
        <v>258</v>
      </c>
      <c r="D68" s="432" t="s">
        <v>259</v>
      </c>
      <c r="E68" s="432">
        <v>327</v>
      </c>
      <c r="F68" s="432">
        <v>146</v>
      </c>
      <c r="G68" s="432">
        <v>0.44650000000000001</v>
      </c>
      <c r="H68" s="432">
        <v>143</v>
      </c>
      <c r="I68" s="432">
        <v>324</v>
      </c>
      <c r="J68" s="432">
        <v>0.44140000000000001</v>
      </c>
      <c r="K68" s="432">
        <v>302</v>
      </c>
      <c r="L68" s="432">
        <v>311</v>
      </c>
      <c r="M68" s="432">
        <v>307</v>
      </c>
      <c r="N68" s="432">
        <v>0.92259999999999998</v>
      </c>
      <c r="O68" s="432">
        <v>0.95020000000000004</v>
      </c>
      <c r="P68" s="432">
        <v>0.93879999999999997</v>
      </c>
      <c r="Q68" s="432">
        <v>312</v>
      </c>
      <c r="R68" s="432">
        <v>318</v>
      </c>
      <c r="S68" s="432">
        <v>322</v>
      </c>
      <c r="T68" s="432">
        <v>0.95209999999999995</v>
      </c>
      <c r="U68" s="432">
        <v>0.97009999999999996</v>
      </c>
      <c r="V68" s="432">
        <v>0.98470000000000002</v>
      </c>
      <c r="W68" s="432">
        <v>311</v>
      </c>
      <c r="X68" s="432">
        <v>316</v>
      </c>
      <c r="Y68" s="432">
        <v>315</v>
      </c>
      <c r="Z68" s="432">
        <v>0.94889999999999997</v>
      </c>
      <c r="AA68" s="432">
        <v>0.96630000000000005</v>
      </c>
      <c r="AB68" s="432">
        <v>0.96330000000000005</v>
      </c>
      <c r="AC68" s="432">
        <v>308</v>
      </c>
      <c r="AD68" s="432">
        <v>314</v>
      </c>
      <c r="AE68" s="432">
        <v>318</v>
      </c>
      <c r="AF68" s="432">
        <v>0.93930000000000002</v>
      </c>
      <c r="AG68" s="432">
        <v>0.95799999999999996</v>
      </c>
      <c r="AH68" s="432">
        <v>0.97250000000000003</v>
      </c>
      <c r="AI68" s="432">
        <v>271</v>
      </c>
      <c r="AJ68" s="432">
        <v>286</v>
      </c>
      <c r="AK68" s="432">
        <v>289</v>
      </c>
      <c r="AL68" s="432">
        <v>0.82789999999999997</v>
      </c>
      <c r="AM68" s="432">
        <v>0.87409999999999999</v>
      </c>
      <c r="AN68" s="432">
        <v>0.88380000000000003</v>
      </c>
      <c r="AO68" s="432">
        <v>310</v>
      </c>
      <c r="AP68" s="432">
        <v>316</v>
      </c>
      <c r="AQ68" s="432">
        <v>322</v>
      </c>
      <c r="AR68" s="432">
        <v>0.94650000000000001</v>
      </c>
      <c r="AS68" s="432">
        <v>0.96409999999999996</v>
      </c>
      <c r="AT68" s="432">
        <v>0.98470000000000002</v>
      </c>
      <c r="AU68" s="432">
        <v>301</v>
      </c>
      <c r="AV68" s="432">
        <v>309</v>
      </c>
      <c r="AW68" s="432">
        <v>319</v>
      </c>
      <c r="AX68" s="432">
        <v>0.9194</v>
      </c>
      <c r="AY68" s="432">
        <v>0.94259999999999999</v>
      </c>
      <c r="AZ68" s="432">
        <v>0.97550000000000003</v>
      </c>
      <c r="BA68" s="432">
        <v>290</v>
      </c>
      <c r="BB68" s="432">
        <v>301</v>
      </c>
      <c r="BC68" s="432">
        <v>303</v>
      </c>
      <c r="BD68" s="432">
        <v>0.88660000000000005</v>
      </c>
      <c r="BE68" s="432">
        <v>0.91910000000000003</v>
      </c>
      <c r="BF68" s="432">
        <v>0.92659999999999998</v>
      </c>
      <c r="BG68" s="432">
        <v>306</v>
      </c>
      <c r="BH68" s="432">
        <v>314</v>
      </c>
      <c r="BI68" s="432">
        <v>317</v>
      </c>
      <c r="BJ68" s="432">
        <v>0.93330000000000002</v>
      </c>
      <c r="BK68" s="432">
        <v>0.96009999999999995</v>
      </c>
      <c r="BL68" s="432">
        <v>0.96940000000000004</v>
      </c>
      <c r="BM68" s="432">
        <v>180</v>
      </c>
      <c r="BN68" s="432">
        <v>213</v>
      </c>
      <c r="BO68" s="432">
        <v>268</v>
      </c>
      <c r="BP68" s="432">
        <v>0.55000000000000004</v>
      </c>
      <c r="BQ68" s="432">
        <v>0.65</v>
      </c>
      <c r="BR68" s="432">
        <v>0.8196</v>
      </c>
      <c r="BS68" s="432">
        <v>131</v>
      </c>
      <c r="BT68" s="432">
        <v>0.7238</v>
      </c>
      <c r="BU68" s="432">
        <v>126</v>
      </c>
      <c r="BV68" s="432">
        <v>0.86299999999999999</v>
      </c>
      <c r="BW68" s="432">
        <v>219</v>
      </c>
      <c r="BX68" s="432">
        <v>233</v>
      </c>
      <c r="BY68" s="432">
        <v>257</v>
      </c>
      <c r="BZ68" s="432">
        <v>0.66779999999999995</v>
      </c>
      <c r="CA68" s="432">
        <v>0.71120000000000005</v>
      </c>
      <c r="CB68" s="432">
        <v>0.78590000000000004</v>
      </c>
      <c r="CC68" s="432">
        <v>148</v>
      </c>
      <c r="CD68" s="432">
        <v>0.81769999999999998</v>
      </c>
      <c r="CE68" s="432">
        <v>132</v>
      </c>
      <c r="CF68" s="432">
        <v>0.90410000000000001</v>
      </c>
      <c r="CG68" s="432">
        <v>232</v>
      </c>
      <c r="CH68" s="432">
        <v>249</v>
      </c>
      <c r="CI68" s="432">
        <v>280</v>
      </c>
      <c r="CJ68" s="432">
        <v>0.70689999999999997</v>
      </c>
      <c r="CK68" s="432">
        <v>0.75949999999999995</v>
      </c>
      <c r="CL68" s="432">
        <v>0.85629999999999995</v>
      </c>
      <c r="CM68" s="432">
        <v>192</v>
      </c>
      <c r="CN68" s="432">
        <v>206</v>
      </c>
      <c r="CO68" s="432">
        <v>225</v>
      </c>
      <c r="CP68" s="432">
        <v>0.58450000000000002</v>
      </c>
      <c r="CQ68" s="432">
        <v>0.62880000000000003</v>
      </c>
      <c r="CR68" s="432">
        <v>0.68810000000000004</v>
      </c>
      <c r="CS68" s="432">
        <v>85</v>
      </c>
      <c r="CT68" s="432">
        <v>0.46960000000000002</v>
      </c>
      <c r="CU68" s="432">
        <v>93</v>
      </c>
      <c r="CV68" s="432">
        <v>0.63700000000000001</v>
      </c>
      <c r="CW68" s="432">
        <v>95</v>
      </c>
      <c r="CX68" s="432">
        <v>115</v>
      </c>
      <c r="CY68" s="432">
        <v>178</v>
      </c>
      <c r="CZ68" s="432">
        <v>0.28999999999999998</v>
      </c>
      <c r="DA68" s="432">
        <v>0.35</v>
      </c>
      <c r="DB68" s="432">
        <v>0.54430000000000001</v>
      </c>
      <c r="DC68" s="432">
        <v>197</v>
      </c>
      <c r="DD68" s="432">
        <v>229</v>
      </c>
      <c r="DE68" s="432">
        <v>293</v>
      </c>
      <c r="DF68" s="432">
        <v>0.6</v>
      </c>
      <c r="DG68" s="432">
        <v>0.7</v>
      </c>
      <c r="DH68" s="432">
        <v>0.89600000000000002</v>
      </c>
      <c r="DI68" s="432">
        <v>93</v>
      </c>
      <c r="DJ68" s="432">
        <v>49</v>
      </c>
      <c r="DK68" s="432">
        <v>54</v>
      </c>
      <c r="DL68" s="432">
        <v>56</v>
      </c>
      <c r="DM68" s="432">
        <v>0.52500000000000002</v>
      </c>
      <c r="DN68" s="432">
        <v>0.57499999999999996</v>
      </c>
      <c r="DO68" s="432">
        <v>0.60219999999999996</v>
      </c>
      <c r="DP68" s="432">
        <v>229</v>
      </c>
      <c r="DQ68" s="432">
        <v>246</v>
      </c>
      <c r="DR68" s="432">
        <v>282</v>
      </c>
      <c r="DS68" s="432">
        <v>0.7</v>
      </c>
      <c r="DT68" s="432">
        <v>0.75</v>
      </c>
      <c r="DU68" s="432">
        <v>0.86240000000000006</v>
      </c>
      <c r="DV68" s="432">
        <v>3</v>
      </c>
      <c r="DW68" s="432">
        <v>3.7499999999999999E-2</v>
      </c>
      <c r="DX68" s="432">
        <v>7.4999999999999997E-2</v>
      </c>
      <c r="DY68" s="432">
        <v>9.1999999999999998E-3</v>
      </c>
      <c r="DZ68" s="432">
        <v>6</v>
      </c>
      <c r="EA68" s="432">
        <v>7.4999999999999997E-2</v>
      </c>
      <c r="EB68" s="432">
        <v>0.15</v>
      </c>
      <c r="EC68" s="432">
        <v>6.1199999999999997E-2</v>
      </c>
      <c r="ED68" s="432">
        <v>0</v>
      </c>
      <c r="EE68" s="432">
        <v>0</v>
      </c>
      <c r="EF68" s="432">
        <v>0</v>
      </c>
      <c r="EG68" s="432">
        <v>0</v>
      </c>
      <c r="EH68" s="432">
        <v>33</v>
      </c>
      <c r="EI68" s="432">
        <v>0</v>
      </c>
      <c r="EJ68" s="432">
        <v>5.0000000000000001E-3</v>
      </c>
      <c r="EK68" s="432">
        <v>0.01</v>
      </c>
      <c r="EL68" s="432">
        <v>0</v>
      </c>
      <c r="EM68" s="432">
        <v>278</v>
      </c>
      <c r="EN68" s="432">
        <v>0.05</v>
      </c>
      <c r="EO68" s="432">
        <v>0.15</v>
      </c>
      <c r="EP68" s="432">
        <v>0.85019999999999996</v>
      </c>
      <c r="EQ68" s="432">
        <v>124</v>
      </c>
      <c r="ER68" s="432">
        <v>115</v>
      </c>
      <c r="ES68" s="432">
        <v>0.9274</v>
      </c>
      <c r="ET68" s="432">
        <v>30</v>
      </c>
      <c r="EU68" s="432">
        <v>29</v>
      </c>
      <c r="EV68" s="432">
        <v>0.9667</v>
      </c>
      <c r="EW68" s="432">
        <v>199</v>
      </c>
      <c r="EX68" s="432">
        <v>0.60860000000000003</v>
      </c>
      <c r="EY68" s="432">
        <v>327</v>
      </c>
      <c r="EZ68" s="432">
        <v>393</v>
      </c>
      <c r="FA68" s="432">
        <v>470</v>
      </c>
      <c r="FB68" s="432">
        <v>415</v>
      </c>
      <c r="FC68" s="432">
        <v>1</v>
      </c>
      <c r="FD68" s="432">
        <v>1.2</v>
      </c>
      <c r="FE68" s="432">
        <v>1.4373</v>
      </c>
      <c r="FF68" s="432">
        <v>21</v>
      </c>
      <c r="FG68" s="432">
        <v>32</v>
      </c>
      <c r="FH68" s="432">
        <v>68</v>
      </c>
      <c r="FI68" s="432">
        <v>0.05</v>
      </c>
      <c r="FJ68" s="432">
        <v>7.4999999999999997E-2</v>
      </c>
      <c r="FK68" s="432">
        <v>0.16389999999999999</v>
      </c>
      <c r="FL68" s="432">
        <v>367</v>
      </c>
      <c r="FM68" s="432">
        <v>378</v>
      </c>
      <c r="FN68" s="432">
        <v>367</v>
      </c>
      <c r="FO68" s="432">
        <v>0.88239999999999996</v>
      </c>
      <c r="FP68" s="432">
        <v>0.90959999999999996</v>
      </c>
      <c r="FQ68" s="432">
        <v>0.88429999999999997</v>
      </c>
      <c r="FR68" s="432">
        <v>351</v>
      </c>
      <c r="FS68" s="432">
        <v>365</v>
      </c>
      <c r="FT68" s="432">
        <v>333</v>
      </c>
      <c r="FU68" s="432">
        <v>0.84360000000000002</v>
      </c>
      <c r="FV68" s="432">
        <v>0.87909999999999999</v>
      </c>
      <c r="FW68" s="432">
        <v>0.8024</v>
      </c>
      <c r="FX68" s="432">
        <v>337</v>
      </c>
      <c r="FY68" s="432">
        <v>359</v>
      </c>
      <c r="FZ68" s="432">
        <v>293</v>
      </c>
      <c r="GA68" s="432">
        <v>0.81069999999999998</v>
      </c>
      <c r="GB68" s="432">
        <v>0.86450000000000005</v>
      </c>
      <c r="GC68" s="432">
        <v>0.70599999999999996</v>
      </c>
      <c r="GD68" s="432">
        <v>305</v>
      </c>
      <c r="GE68" s="432">
        <v>340</v>
      </c>
      <c r="GF68" s="432">
        <v>313</v>
      </c>
      <c r="GG68" s="432">
        <v>0.73299999999999998</v>
      </c>
      <c r="GH68" s="432">
        <v>0.81889999999999996</v>
      </c>
      <c r="GI68" s="432">
        <v>0.75419999999999998</v>
      </c>
      <c r="GJ68" s="432">
        <v>312</v>
      </c>
      <c r="GK68" s="432">
        <v>353</v>
      </c>
      <c r="GL68" s="432">
        <v>320</v>
      </c>
      <c r="GM68" s="432">
        <v>0.75</v>
      </c>
      <c r="GN68" s="432">
        <v>0.84970000000000001</v>
      </c>
      <c r="GO68" s="432">
        <v>0.77110000000000001</v>
      </c>
      <c r="GP68" s="432">
        <v>381</v>
      </c>
      <c r="GQ68" s="432">
        <v>391</v>
      </c>
      <c r="GR68" s="432">
        <v>378</v>
      </c>
      <c r="GS68" s="432">
        <v>0.9173</v>
      </c>
      <c r="GT68" s="432">
        <v>0.94010000000000005</v>
      </c>
      <c r="GU68" s="432">
        <v>0.91080000000000005</v>
      </c>
      <c r="GV68" s="432">
        <v>344</v>
      </c>
      <c r="GW68" s="432">
        <v>368</v>
      </c>
      <c r="GX68" s="432">
        <v>357</v>
      </c>
      <c r="GY68" s="432">
        <v>0.82750000000000001</v>
      </c>
      <c r="GZ68" s="432">
        <v>0.88490000000000002</v>
      </c>
      <c r="HA68" s="432">
        <v>0.86019999999999996</v>
      </c>
      <c r="HB68" s="432">
        <v>208</v>
      </c>
      <c r="HC68" s="432">
        <v>249</v>
      </c>
      <c r="HD68" s="432">
        <v>235</v>
      </c>
      <c r="HE68" s="432">
        <v>0.5</v>
      </c>
      <c r="HF68" s="432">
        <v>0.6</v>
      </c>
      <c r="HG68" s="432">
        <v>0.56630000000000003</v>
      </c>
      <c r="HH68" s="432">
        <v>318</v>
      </c>
      <c r="HI68" s="432">
        <v>0.5</v>
      </c>
      <c r="HJ68" s="432">
        <v>0.67659999999999998</v>
      </c>
      <c r="HK68" s="432">
        <v>0</v>
      </c>
      <c r="HL68" s="432"/>
      <c r="HM68" s="432">
        <v>0.9</v>
      </c>
      <c r="HN68" s="432">
        <v>0</v>
      </c>
      <c r="HO68" s="432">
        <v>0</v>
      </c>
      <c r="HP68" s="432">
        <v>0</v>
      </c>
      <c r="HQ68" s="432">
        <v>0</v>
      </c>
      <c r="HR68" s="432">
        <v>0</v>
      </c>
      <c r="HS68" s="432">
        <v>0</v>
      </c>
      <c r="HT68" s="432">
        <v>0</v>
      </c>
      <c r="HU68" s="432">
        <v>0</v>
      </c>
      <c r="HV68" s="432">
        <v>0.9</v>
      </c>
      <c r="HW68" s="432">
        <v>0</v>
      </c>
      <c r="HX68" s="432">
        <v>0</v>
      </c>
      <c r="HY68" s="432">
        <v>0</v>
      </c>
      <c r="HZ68" s="432">
        <v>0.9</v>
      </c>
      <c r="IA68" s="432">
        <v>0</v>
      </c>
      <c r="IB68" s="432">
        <v>0</v>
      </c>
      <c r="IC68" s="432">
        <v>0</v>
      </c>
      <c r="ID68" s="432">
        <v>0</v>
      </c>
      <c r="IE68" s="432">
        <v>0</v>
      </c>
      <c r="IF68" s="432">
        <v>0</v>
      </c>
      <c r="IG68" s="432">
        <v>0</v>
      </c>
      <c r="IH68" s="432">
        <v>0</v>
      </c>
      <c r="II68" s="432">
        <v>0</v>
      </c>
      <c r="IJ68" s="432">
        <v>0</v>
      </c>
      <c r="IK68" s="432">
        <v>0</v>
      </c>
      <c r="IL68" s="432">
        <v>0</v>
      </c>
      <c r="IM68" s="432">
        <v>0</v>
      </c>
      <c r="IN68" s="432">
        <v>0</v>
      </c>
      <c r="IO68" s="432">
        <v>0</v>
      </c>
      <c r="IP68" s="432">
        <v>0</v>
      </c>
      <c r="IQ68" s="432">
        <v>0</v>
      </c>
      <c r="IR68" s="432">
        <v>0</v>
      </c>
      <c r="IS68" s="432">
        <v>0</v>
      </c>
      <c r="IT68" s="432">
        <v>0</v>
      </c>
      <c r="IU68" s="432">
        <v>0</v>
      </c>
      <c r="IV68" s="432">
        <v>0</v>
      </c>
      <c r="IW68" s="432">
        <v>2</v>
      </c>
      <c r="IX68" s="432">
        <v>12</v>
      </c>
      <c r="IY68" s="432">
        <v>0</v>
      </c>
      <c r="IZ68" s="432">
        <v>0</v>
      </c>
      <c r="JA68" s="432">
        <v>2</v>
      </c>
      <c r="JB68" s="432">
        <v>0</v>
      </c>
      <c r="JC68" s="432">
        <v>0</v>
      </c>
      <c r="JD68" s="432">
        <v>0</v>
      </c>
      <c r="JE68" s="432">
        <v>0</v>
      </c>
      <c r="JF68" s="432">
        <v>0</v>
      </c>
      <c r="JG68" s="432">
        <v>0</v>
      </c>
      <c r="JH68" s="432">
        <v>5</v>
      </c>
      <c r="JI68" s="432">
        <v>0</v>
      </c>
      <c r="JJ68" s="432">
        <v>0</v>
      </c>
      <c r="JK68" s="432">
        <v>0</v>
      </c>
      <c r="JL68" s="432">
        <v>0</v>
      </c>
      <c r="JM68" s="432">
        <v>0</v>
      </c>
      <c r="JN68" s="432">
        <v>0</v>
      </c>
      <c r="JO68" s="432">
        <v>0</v>
      </c>
      <c r="JP68" s="432">
        <v>0</v>
      </c>
      <c r="JQ68" s="432">
        <v>0</v>
      </c>
      <c r="JR68" s="432" t="s">
        <v>1359</v>
      </c>
      <c r="JS68" s="432" t="s">
        <v>1360</v>
      </c>
      <c r="JT68" s="432" t="s">
        <v>1340</v>
      </c>
    </row>
    <row r="69" spans="1:280" x14ac:dyDescent="0.45">
      <c r="A69" s="432" t="s">
        <v>221</v>
      </c>
      <c r="B69" s="432" t="s">
        <v>251</v>
      </c>
      <c r="C69" s="432" t="s">
        <v>260</v>
      </c>
      <c r="D69" s="432" t="s">
        <v>261</v>
      </c>
      <c r="E69" s="432">
        <v>265</v>
      </c>
      <c r="F69" s="432">
        <v>59</v>
      </c>
      <c r="G69" s="432">
        <v>0.22259999999999999</v>
      </c>
      <c r="H69" s="432">
        <v>54</v>
      </c>
      <c r="I69" s="432">
        <v>254</v>
      </c>
      <c r="J69" s="432">
        <v>0.21260000000000001</v>
      </c>
      <c r="K69" s="432">
        <v>245</v>
      </c>
      <c r="L69" s="432">
        <v>252</v>
      </c>
      <c r="M69" s="432">
        <v>246</v>
      </c>
      <c r="N69" s="432">
        <v>0.92259999999999998</v>
      </c>
      <c r="O69" s="432">
        <v>0.95020000000000004</v>
      </c>
      <c r="P69" s="432">
        <v>0.92830000000000001</v>
      </c>
      <c r="Q69" s="432">
        <v>253</v>
      </c>
      <c r="R69" s="432">
        <v>258</v>
      </c>
      <c r="S69" s="432">
        <v>257</v>
      </c>
      <c r="T69" s="432">
        <v>0.95209999999999995</v>
      </c>
      <c r="U69" s="432">
        <v>0.97009999999999996</v>
      </c>
      <c r="V69" s="432">
        <v>0.9698</v>
      </c>
      <c r="W69" s="432">
        <v>252</v>
      </c>
      <c r="X69" s="432">
        <v>257</v>
      </c>
      <c r="Y69" s="432">
        <v>254</v>
      </c>
      <c r="Z69" s="432">
        <v>0.94889999999999997</v>
      </c>
      <c r="AA69" s="432">
        <v>0.96630000000000005</v>
      </c>
      <c r="AB69" s="432">
        <v>0.95850000000000002</v>
      </c>
      <c r="AC69" s="432">
        <v>249</v>
      </c>
      <c r="AD69" s="432">
        <v>254</v>
      </c>
      <c r="AE69" s="432">
        <v>249</v>
      </c>
      <c r="AF69" s="432">
        <v>0.93930000000000002</v>
      </c>
      <c r="AG69" s="432">
        <v>0.95799999999999996</v>
      </c>
      <c r="AH69" s="432">
        <v>0.93959999999999999</v>
      </c>
      <c r="AI69" s="432">
        <v>220</v>
      </c>
      <c r="AJ69" s="432">
        <v>232</v>
      </c>
      <c r="AK69" s="432">
        <v>213</v>
      </c>
      <c r="AL69" s="432">
        <v>0.82789999999999997</v>
      </c>
      <c r="AM69" s="432">
        <v>0.87409999999999999</v>
      </c>
      <c r="AN69" s="432">
        <v>0.80379999999999996</v>
      </c>
      <c r="AO69" s="432">
        <v>251</v>
      </c>
      <c r="AP69" s="432">
        <v>256</v>
      </c>
      <c r="AQ69" s="432">
        <v>256</v>
      </c>
      <c r="AR69" s="432">
        <v>0.94650000000000001</v>
      </c>
      <c r="AS69" s="432">
        <v>0.96409999999999996</v>
      </c>
      <c r="AT69" s="432">
        <v>0.96599999999999997</v>
      </c>
      <c r="AU69" s="432">
        <v>244</v>
      </c>
      <c r="AV69" s="432">
        <v>250</v>
      </c>
      <c r="AW69" s="432">
        <v>243</v>
      </c>
      <c r="AX69" s="432">
        <v>0.9194</v>
      </c>
      <c r="AY69" s="432">
        <v>0.94259999999999999</v>
      </c>
      <c r="AZ69" s="432">
        <v>0.91700000000000004</v>
      </c>
      <c r="BA69" s="432">
        <v>235</v>
      </c>
      <c r="BB69" s="432">
        <v>244</v>
      </c>
      <c r="BC69" s="432">
        <v>233</v>
      </c>
      <c r="BD69" s="432">
        <v>0.88660000000000005</v>
      </c>
      <c r="BE69" s="432">
        <v>0.91910000000000003</v>
      </c>
      <c r="BF69" s="432">
        <v>0.87919999999999998</v>
      </c>
      <c r="BG69" s="432">
        <v>248</v>
      </c>
      <c r="BH69" s="432">
        <v>255</v>
      </c>
      <c r="BI69" s="432">
        <v>254</v>
      </c>
      <c r="BJ69" s="432">
        <v>0.93330000000000002</v>
      </c>
      <c r="BK69" s="432">
        <v>0.96009999999999995</v>
      </c>
      <c r="BL69" s="432">
        <v>0.95850000000000002</v>
      </c>
      <c r="BM69" s="432">
        <v>146</v>
      </c>
      <c r="BN69" s="432">
        <v>173</v>
      </c>
      <c r="BO69" s="432">
        <v>189</v>
      </c>
      <c r="BP69" s="432">
        <v>0.55000000000000004</v>
      </c>
      <c r="BQ69" s="432">
        <v>0.65</v>
      </c>
      <c r="BR69" s="432">
        <v>0.71319999999999995</v>
      </c>
      <c r="BS69" s="432">
        <v>131</v>
      </c>
      <c r="BT69" s="432">
        <v>0.63590000000000002</v>
      </c>
      <c r="BU69" s="432">
        <v>49</v>
      </c>
      <c r="BV69" s="432">
        <v>0.83050000000000002</v>
      </c>
      <c r="BW69" s="432">
        <v>177</v>
      </c>
      <c r="BX69" s="432">
        <v>189</v>
      </c>
      <c r="BY69" s="432">
        <v>180</v>
      </c>
      <c r="BZ69" s="432">
        <v>0.66779999999999995</v>
      </c>
      <c r="CA69" s="432">
        <v>0.71120000000000005</v>
      </c>
      <c r="CB69" s="432">
        <v>0.67920000000000003</v>
      </c>
      <c r="CC69" s="432">
        <v>122</v>
      </c>
      <c r="CD69" s="432">
        <v>0.59219999999999995</v>
      </c>
      <c r="CE69" s="432">
        <v>54</v>
      </c>
      <c r="CF69" s="432">
        <v>0.9153</v>
      </c>
      <c r="CG69" s="432">
        <v>188</v>
      </c>
      <c r="CH69" s="432">
        <v>202</v>
      </c>
      <c r="CI69" s="432">
        <v>176</v>
      </c>
      <c r="CJ69" s="432">
        <v>0.70689999999999997</v>
      </c>
      <c r="CK69" s="432">
        <v>0.75949999999999995</v>
      </c>
      <c r="CL69" s="432">
        <v>0.66420000000000001</v>
      </c>
      <c r="CM69" s="432">
        <v>155</v>
      </c>
      <c r="CN69" s="432">
        <v>167</v>
      </c>
      <c r="CO69" s="432">
        <v>147</v>
      </c>
      <c r="CP69" s="432">
        <v>0.58450000000000002</v>
      </c>
      <c r="CQ69" s="432">
        <v>0.62880000000000003</v>
      </c>
      <c r="CR69" s="432">
        <v>0.55469999999999997</v>
      </c>
      <c r="CS69" s="432">
        <v>47</v>
      </c>
      <c r="CT69" s="432">
        <v>0.22819999999999999</v>
      </c>
      <c r="CU69" s="432">
        <v>30</v>
      </c>
      <c r="CV69" s="432">
        <v>0.50849999999999995</v>
      </c>
      <c r="CW69" s="432">
        <v>77</v>
      </c>
      <c r="CX69" s="432">
        <v>93</v>
      </c>
      <c r="CY69" s="432">
        <v>77</v>
      </c>
      <c r="CZ69" s="432">
        <v>0.28999999999999998</v>
      </c>
      <c r="DA69" s="432">
        <v>0.35</v>
      </c>
      <c r="DB69" s="432">
        <v>0.29060000000000002</v>
      </c>
      <c r="DC69" s="432">
        <v>159</v>
      </c>
      <c r="DD69" s="432">
        <v>186</v>
      </c>
      <c r="DE69" s="432">
        <v>230</v>
      </c>
      <c r="DF69" s="432">
        <v>0.6</v>
      </c>
      <c r="DG69" s="432">
        <v>0.7</v>
      </c>
      <c r="DH69" s="432">
        <v>0.8679</v>
      </c>
      <c r="DI69" s="432">
        <v>98</v>
      </c>
      <c r="DJ69" s="432">
        <v>52</v>
      </c>
      <c r="DK69" s="432">
        <v>57</v>
      </c>
      <c r="DL69" s="432">
        <v>55</v>
      </c>
      <c r="DM69" s="432">
        <v>0.52500000000000002</v>
      </c>
      <c r="DN69" s="432">
        <v>0.57499999999999996</v>
      </c>
      <c r="DO69" s="432">
        <v>0.56120000000000003</v>
      </c>
      <c r="DP69" s="432">
        <v>186</v>
      </c>
      <c r="DQ69" s="432">
        <v>199</v>
      </c>
      <c r="DR69" s="432">
        <v>156</v>
      </c>
      <c r="DS69" s="432">
        <v>0.7</v>
      </c>
      <c r="DT69" s="432">
        <v>0.75</v>
      </c>
      <c r="DU69" s="432">
        <v>0.5887</v>
      </c>
      <c r="DV69" s="432">
        <v>1</v>
      </c>
      <c r="DW69" s="432">
        <v>3.7499999999999999E-2</v>
      </c>
      <c r="DX69" s="432">
        <v>7.4999999999999997E-2</v>
      </c>
      <c r="DY69" s="432">
        <v>3.8E-3</v>
      </c>
      <c r="DZ69" s="432">
        <v>6</v>
      </c>
      <c r="EA69" s="432">
        <v>7.4999999999999997E-2</v>
      </c>
      <c r="EB69" s="432">
        <v>0.15</v>
      </c>
      <c r="EC69" s="432">
        <v>6.4199999999999993E-2</v>
      </c>
      <c r="ED69" s="432">
        <v>0</v>
      </c>
      <c r="EE69" s="432">
        <v>0</v>
      </c>
      <c r="EF69" s="432">
        <v>0</v>
      </c>
      <c r="EG69" s="432">
        <v>0</v>
      </c>
      <c r="EH69" s="432">
        <v>34</v>
      </c>
      <c r="EI69" s="432">
        <v>0</v>
      </c>
      <c r="EJ69" s="432">
        <v>5.0000000000000001E-3</v>
      </c>
      <c r="EK69" s="432">
        <v>0.01</v>
      </c>
      <c r="EL69" s="432">
        <v>0</v>
      </c>
      <c r="EM69" s="432">
        <v>96</v>
      </c>
      <c r="EN69" s="432">
        <v>0.05</v>
      </c>
      <c r="EO69" s="432">
        <v>0.15</v>
      </c>
      <c r="EP69" s="432">
        <v>0.36230000000000001</v>
      </c>
      <c r="EQ69" s="432">
        <v>68</v>
      </c>
      <c r="ER69" s="432">
        <v>61</v>
      </c>
      <c r="ES69" s="432">
        <v>0.89710000000000001</v>
      </c>
      <c r="ET69" s="432">
        <v>31</v>
      </c>
      <c r="EU69" s="432">
        <v>8</v>
      </c>
      <c r="EV69" s="432">
        <v>0.2581</v>
      </c>
      <c r="EW69" s="432">
        <v>203</v>
      </c>
      <c r="EX69" s="432">
        <v>0.76600000000000001</v>
      </c>
      <c r="EY69" s="432">
        <v>263</v>
      </c>
      <c r="EZ69" s="432">
        <v>316</v>
      </c>
      <c r="FA69" s="432">
        <v>409</v>
      </c>
      <c r="FB69" s="432">
        <v>387</v>
      </c>
      <c r="FC69" s="432">
        <v>0.99</v>
      </c>
      <c r="FD69" s="432">
        <v>1.19</v>
      </c>
      <c r="FE69" s="432">
        <v>1.5434000000000001</v>
      </c>
      <c r="FF69" s="432">
        <v>20</v>
      </c>
      <c r="FG69" s="432">
        <v>30</v>
      </c>
      <c r="FH69" s="432">
        <v>9</v>
      </c>
      <c r="FI69" s="432">
        <v>0.05</v>
      </c>
      <c r="FJ69" s="432">
        <v>7.4999999999999997E-2</v>
      </c>
      <c r="FK69" s="432">
        <v>2.3300000000000001E-2</v>
      </c>
      <c r="FL69" s="432">
        <v>342</v>
      </c>
      <c r="FM69" s="432">
        <v>353</v>
      </c>
      <c r="FN69" s="432">
        <v>334</v>
      </c>
      <c r="FO69" s="432">
        <v>0.88239999999999996</v>
      </c>
      <c r="FP69" s="432">
        <v>0.90959999999999996</v>
      </c>
      <c r="FQ69" s="432">
        <v>0.86299999999999999</v>
      </c>
      <c r="FR69" s="432">
        <v>327</v>
      </c>
      <c r="FS69" s="432">
        <v>341</v>
      </c>
      <c r="FT69" s="432">
        <v>301</v>
      </c>
      <c r="FU69" s="432">
        <v>0.84360000000000002</v>
      </c>
      <c r="FV69" s="432">
        <v>0.87909999999999999</v>
      </c>
      <c r="FW69" s="432">
        <v>0.77780000000000005</v>
      </c>
      <c r="FX69" s="432">
        <v>314</v>
      </c>
      <c r="FY69" s="432">
        <v>335</v>
      </c>
      <c r="FZ69" s="432">
        <v>267</v>
      </c>
      <c r="GA69" s="432">
        <v>0.81069999999999998</v>
      </c>
      <c r="GB69" s="432">
        <v>0.86450000000000005</v>
      </c>
      <c r="GC69" s="432">
        <v>0.68989999999999996</v>
      </c>
      <c r="GD69" s="432">
        <v>284</v>
      </c>
      <c r="GE69" s="432">
        <v>317</v>
      </c>
      <c r="GF69" s="432">
        <v>248</v>
      </c>
      <c r="GG69" s="432">
        <v>0.73299999999999998</v>
      </c>
      <c r="GH69" s="432">
        <v>0.81889999999999996</v>
      </c>
      <c r="GI69" s="432">
        <v>0.64080000000000004</v>
      </c>
      <c r="GJ69" s="432">
        <v>291</v>
      </c>
      <c r="GK69" s="432">
        <v>329</v>
      </c>
      <c r="GL69" s="432">
        <v>231</v>
      </c>
      <c r="GM69" s="432">
        <v>0.75</v>
      </c>
      <c r="GN69" s="432">
        <v>0.84970000000000001</v>
      </c>
      <c r="GO69" s="432">
        <v>0.59689999999999999</v>
      </c>
      <c r="GP69" s="432">
        <v>355</v>
      </c>
      <c r="GQ69" s="432">
        <v>364</v>
      </c>
      <c r="GR69" s="432">
        <v>350</v>
      </c>
      <c r="GS69" s="432">
        <v>0.9173</v>
      </c>
      <c r="GT69" s="432">
        <v>0.94010000000000005</v>
      </c>
      <c r="GU69" s="432">
        <v>0.90439999999999998</v>
      </c>
      <c r="GV69" s="432">
        <v>321</v>
      </c>
      <c r="GW69" s="432">
        <v>343</v>
      </c>
      <c r="GX69" s="432">
        <v>287</v>
      </c>
      <c r="GY69" s="432">
        <v>0.82750000000000001</v>
      </c>
      <c r="GZ69" s="432">
        <v>0.88490000000000002</v>
      </c>
      <c r="HA69" s="432">
        <v>0.74160000000000004</v>
      </c>
      <c r="HB69" s="432">
        <v>194</v>
      </c>
      <c r="HC69" s="432">
        <v>233</v>
      </c>
      <c r="HD69" s="432">
        <v>200</v>
      </c>
      <c r="HE69" s="432">
        <v>0.5</v>
      </c>
      <c r="HF69" s="432">
        <v>0.6</v>
      </c>
      <c r="HG69" s="432">
        <v>0.51680000000000004</v>
      </c>
      <c r="HH69" s="432">
        <v>318</v>
      </c>
      <c r="HI69" s="432">
        <v>0.5</v>
      </c>
      <c r="HJ69" s="432">
        <v>0.77749999999999997</v>
      </c>
      <c r="HK69" s="432">
        <v>0</v>
      </c>
      <c r="HL69" s="432"/>
      <c r="HM69" s="432">
        <v>0.9</v>
      </c>
      <c r="HN69" s="432">
        <v>0</v>
      </c>
      <c r="HO69" s="432">
        <v>0</v>
      </c>
      <c r="HP69" s="432">
        <v>0</v>
      </c>
      <c r="HQ69" s="432">
        <v>0</v>
      </c>
      <c r="HR69" s="432">
        <v>0</v>
      </c>
      <c r="HS69" s="432">
        <v>0</v>
      </c>
      <c r="HT69" s="432">
        <v>0</v>
      </c>
      <c r="HU69" s="432">
        <v>0</v>
      </c>
      <c r="HV69" s="432">
        <v>0.9</v>
      </c>
      <c r="HW69" s="432">
        <v>0</v>
      </c>
      <c r="HX69" s="432">
        <v>0</v>
      </c>
      <c r="HY69" s="432">
        <v>0</v>
      </c>
      <c r="HZ69" s="432">
        <v>0.9</v>
      </c>
      <c r="IA69" s="432">
        <v>0</v>
      </c>
      <c r="IB69" s="432">
        <v>0</v>
      </c>
      <c r="IC69" s="432">
        <v>0</v>
      </c>
      <c r="ID69" s="432">
        <v>0</v>
      </c>
      <c r="IE69" s="432">
        <v>0</v>
      </c>
      <c r="IF69" s="432">
        <v>0</v>
      </c>
      <c r="IG69" s="432">
        <v>0</v>
      </c>
      <c r="IH69" s="432">
        <v>0</v>
      </c>
      <c r="II69" s="432">
        <v>0</v>
      </c>
      <c r="IJ69" s="432">
        <v>0</v>
      </c>
      <c r="IK69" s="432">
        <v>0</v>
      </c>
      <c r="IL69" s="432">
        <v>0</v>
      </c>
      <c r="IM69" s="432">
        <v>0</v>
      </c>
      <c r="IN69" s="432">
        <v>0</v>
      </c>
      <c r="IO69" s="432">
        <v>0</v>
      </c>
      <c r="IP69" s="432">
        <v>0</v>
      </c>
      <c r="IQ69" s="432">
        <v>0</v>
      </c>
      <c r="IR69" s="432">
        <v>0</v>
      </c>
      <c r="IS69" s="432">
        <v>0</v>
      </c>
      <c r="IT69" s="432">
        <v>0</v>
      </c>
      <c r="IU69" s="432">
        <v>0</v>
      </c>
      <c r="IV69" s="432">
        <v>0</v>
      </c>
      <c r="IW69" s="432">
        <v>0</v>
      </c>
      <c r="IX69" s="432">
        <v>17</v>
      </c>
      <c r="IY69" s="432">
        <v>0</v>
      </c>
      <c r="IZ69" s="432">
        <v>0</v>
      </c>
      <c r="JA69" s="432">
        <v>0</v>
      </c>
      <c r="JB69" s="432">
        <v>0</v>
      </c>
      <c r="JC69" s="432">
        <v>0</v>
      </c>
      <c r="JD69" s="432">
        <v>0</v>
      </c>
      <c r="JE69" s="432">
        <v>0</v>
      </c>
      <c r="JF69" s="432">
        <v>0</v>
      </c>
      <c r="JG69" s="432">
        <v>0</v>
      </c>
      <c r="JH69" s="432">
        <v>6</v>
      </c>
      <c r="JI69" s="432">
        <v>0</v>
      </c>
      <c r="JJ69" s="432">
        <v>0</v>
      </c>
      <c r="JK69" s="432">
        <v>0</v>
      </c>
      <c r="JL69" s="432">
        <v>0</v>
      </c>
      <c r="JM69" s="432">
        <v>0</v>
      </c>
      <c r="JN69" s="432">
        <v>0</v>
      </c>
      <c r="JO69" s="432">
        <v>0</v>
      </c>
      <c r="JP69" s="432">
        <v>0</v>
      </c>
      <c r="JQ69" s="432">
        <v>0</v>
      </c>
      <c r="JR69" s="432" t="s">
        <v>1359</v>
      </c>
      <c r="JS69" s="432" t="s">
        <v>1360</v>
      </c>
      <c r="JT69" s="432" t="s">
        <v>1340</v>
      </c>
    </row>
    <row r="70" spans="1:280" x14ac:dyDescent="0.45">
      <c r="A70" s="432" t="s">
        <v>221</v>
      </c>
      <c r="B70" s="432" t="s">
        <v>251</v>
      </c>
      <c r="C70" s="432" t="s">
        <v>262</v>
      </c>
      <c r="D70" s="432" t="s">
        <v>263</v>
      </c>
      <c r="E70" s="432">
        <v>405</v>
      </c>
      <c r="F70" s="432">
        <v>93</v>
      </c>
      <c r="G70" s="432">
        <v>0.2296</v>
      </c>
      <c r="H70" s="432">
        <v>87</v>
      </c>
      <c r="I70" s="432">
        <v>388</v>
      </c>
      <c r="J70" s="432">
        <v>0.22420000000000001</v>
      </c>
      <c r="K70" s="432">
        <v>374</v>
      </c>
      <c r="L70" s="432">
        <v>385</v>
      </c>
      <c r="M70" s="432">
        <v>399</v>
      </c>
      <c r="N70" s="432">
        <v>0.92259999999999998</v>
      </c>
      <c r="O70" s="432">
        <v>0.95020000000000004</v>
      </c>
      <c r="P70" s="432">
        <v>0.98519999999999996</v>
      </c>
      <c r="Q70" s="432">
        <v>386</v>
      </c>
      <c r="R70" s="432">
        <v>393</v>
      </c>
      <c r="S70" s="432">
        <v>402</v>
      </c>
      <c r="T70" s="432">
        <v>0.95209999999999995</v>
      </c>
      <c r="U70" s="432">
        <v>0.97009999999999996</v>
      </c>
      <c r="V70" s="432">
        <v>0.99260000000000004</v>
      </c>
      <c r="W70" s="432">
        <v>385</v>
      </c>
      <c r="X70" s="432">
        <v>392</v>
      </c>
      <c r="Y70" s="432">
        <v>399</v>
      </c>
      <c r="Z70" s="432">
        <v>0.94889999999999997</v>
      </c>
      <c r="AA70" s="432">
        <v>0.96630000000000005</v>
      </c>
      <c r="AB70" s="432">
        <v>0.98519999999999996</v>
      </c>
      <c r="AC70" s="432">
        <v>381</v>
      </c>
      <c r="AD70" s="432">
        <v>388</v>
      </c>
      <c r="AE70" s="432">
        <v>399</v>
      </c>
      <c r="AF70" s="432">
        <v>0.93930000000000002</v>
      </c>
      <c r="AG70" s="432">
        <v>0.95799999999999996</v>
      </c>
      <c r="AH70" s="432">
        <v>0.98519999999999996</v>
      </c>
      <c r="AI70" s="432">
        <v>336</v>
      </c>
      <c r="AJ70" s="432">
        <v>355</v>
      </c>
      <c r="AK70" s="432">
        <v>350</v>
      </c>
      <c r="AL70" s="432">
        <v>0.82789999999999997</v>
      </c>
      <c r="AM70" s="432">
        <v>0.87409999999999999</v>
      </c>
      <c r="AN70" s="432">
        <v>0.86419999999999997</v>
      </c>
      <c r="AO70" s="432">
        <v>384</v>
      </c>
      <c r="AP70" s="432">
        <v>391</v>
      </c>
      <c r="AQ70" s="432">
        <v>399</v>
      </c>
      <c r="AR70" s="432">
        <v>0.94650000000000001</v>
      </c>
      <c r="AS70" s="432">
        <v>0.96409999999999996</v>
      </c>
      <c r="AT70" s="432">
        <v>0.98519999999999996</v>
      </c>
      <c r="AU70" s="432">
        <v>373</v>
      </c>
      <c r="AV70" s="432">
        <v>382</v>
      </c>
      <c r="AW70" s="432">
        <v>368</v>
      </c>
      <c r="AX70" s="432">
        <v>0.9194</v>
      </c>
      <c r="AY70" s="432">
        <v>0.94259999999999999</v>
      </c>
      <c r="AZ70" s="432">
        <v>0.90859999999999996</v>
      </c>
      <c r="BA70" s="432">
        <v>360</v>
      </c>
      <c r="BB70" s="432">
        <v>373</v>
      </c>
      <c r="BC70" s="432">
        <v>381</v>
      </c>
      <c r="BD70" s="432">
        <v>0.88660000000000005</v>
      </c>
      <c r="BE70" s="432">
        <v>0.91910000000000003</v>
      </c>
      <c r="BF70" s="432">
        <v>0.94069999999999998</v>
      </c>
      <c r="BG70" s="432">
        <v>378</v>
      </c>
      <c r="BH70" s="432">
        <v>389</v>
      </c>
      <c r="BI70" s="432">
        <v>399</v>
      </c>
      <c r="BJ70" s="432">
        <v>0.93330000000000002</v>
      </c>
      <c r="BK70" s="432">
        <v>0.96009999999999995</v>
      </c>
      <c r="BL70" s="432">
        <v>0.98519999999999996</v>
      </c>
      <c r="BM70" s="432">
        <v>223</v>
      </c>
      <c r="BN70" s="432">
        <v>264</v>
      </c>
      <c r="BO70" s="432">
        <v>323</v>
      </c>
      <c r="BP70" s="432">
        <v>0.55000000000000004</v>
      </c>
      <c r="BQ70" s="432">
        <v>0.65</v>
      </c>
      <c r="BR70" s="432">
        <v>0.79749999999999999</v>
      </c>
      <c r="BS70" s="432">
        <v>220</v>
      </c>
      <c r="BT70" s="432">
        <v>0.70509999999999995</v>
      </c>
      <c r="BU70" s="432">
        <v>86</v>
      </c>
      <c r="BV70" s="432">
        <v>0.92469999999999997</v>
      </c>
      <c r="BW70" s="432">
        <v>271</v>
      </c>
      <c r="BX70" s="432">
        <v>289</v>
      </c>
      <c r="BY70" s="432">
        <v>306</v>
      </c>
      <c r="BZ70" s="432">
        <v>0.66779999999999995</v>
      </c>
      <c r="CA70" s="432">
        <v>0.71120000000000005</v>
      </c>
      <c r="CB70" s="432">
        <v>0.75560000000000005</v>
      </c>
      <c r="CC70" s="432">
        <v>238</v>
      </c>
      <c r="CD70" s="432">
        <v>0.76280000000000003</v>
      </c>
      <c r="CE70" s="432">
        <v>85</v>
      </c>
      <c r="CF70" s="432">
        <v>0.91400000000000003</v>
      </c>
      <c r="CG70" s="432">
        <v>287</v>
      </c>
      <c r="CH70" s="432">
        <v>308</v>
      </c>
      <c r="CI70" s="432">
        <v>323</v>
      </c>
      <c r="CJ70" s="432">
        <v>0.70689999999999997</v>
      </c>
      <c r="CK70" s="432">
        <v>0.75949999999999995</v>
      </c>
      <c r="CL70" s="432">
        <v>0.79749999999999999</v>
      </c>
      <c r="CM70" s="432">
        <v>237</v>
      </c>
      <c r="CN70" s="432">
        <v>255</v>
      </c>
      <c r="CO70" s="432">
        <v>282</v>
      </c>
      <c r="CP70" s="432">
        <v>0.58450000000000002</v>
      </c>
      <c r="CQ70" s="432">
        <v>0.62880000000000003</v>
      </c>
      <c r="CR70" s="432">
        <v>0.69630000000000003</v>
      </c>
      <c r="CS70" s="432">
        <v>126</v>
      </c>
      <c r="CT70" s="432">
        <v>0.40379999999999999</v>
      </c>
      <c r="CU70" s="432">
        <v>66</v>
      </c>
      <c r="CV70" s="432">
        <v>0.7097</v>
      </c>
      <c r="CW70" s="432">
        <v>118</v>
      </c>
      <c r="CX70" s="432">
        <v>142</v>
      </c>
      <c r="CY70" s="432">
        <v>192</v>
      </c>
      <c r="CZ70" s="432">
        <v>0.28999999999999998</v>
      </c>
      <c r="DA70" s="432">
        <v>0.35</v>
      </c>
      <c r="DB70" s="432">
        <v>0.47410000000000002</v>
      </c>
      <c r="DC70" s="432">
        <v>243</v>
      </c>
      <c r="DD70" s="432">
        <v>284</v>
      </c>
      <c r="DE70" s="432">
        <v>376</v>
      </c>
      <c r="DF70" s="432">
        <v>0.6</v>
      </c>
      <c r="DG70" s="432">
        <v>0.7</v>
      </c>
      <c r="DH70" s="432">
        <v>0.9284</v>
      </c>
      <c r="DI70" s="432">
        <v>137</v>
      </c>
      <c r="DJ70" s="432">
        <v>72</v>
      </c>
      <c r="DK70" s="432">
        <v>79</v>
      </c>
      <c r="DL70" s="432">
        <v>91</v>
      </c>
      <c r="DM70" s="432">
        <v>0.52500000000000002</v>
      </c>
      <c r="DN70" s="432">
        <v>0.57499999999999996</v>
      </c>
      <c r="DO70" s="432">
        <v>0.66420000000000001</v>
      </c>
      <c r="DP70" s="432">
        <v>284</v>
      </c>
      <c r="DQ70" s="432">
        <v>304</v>
      </c>
      <c r="DR70" s="432">
        <v>79</v>
      </c>
      <c r="DS70" s="432">
        <v>0.7</v>
      </c>
      <c r="DT70" s="432">
        <v>0.75</v>
      </c>
      <c r="DU70" s="432">
        <v>0.1951</v>
      </c>
      <c r="DV70" s="432">
        <v>0</v>
      </c>
      <c r="DW70" s="432">
        <v>3.7499999999999999E-2</v>
      </c>
      <c r="DX70" s="432">
        <v>7.4999999999999997E-2</v>
      </c>
      <c r="DY70" s="432">
        <v>0</v>
      </c>
      <c r="DZ70" s="432">
        <v>16</v>
      </c>
      <c r="EA70" s="432">
        <v>7.4999999999999997E-2</v>
      </c>
      <c r="EB70" s="432">
        <v>0.15</v>
      </c>
      <c r="EC70" s="432">
        <v>0.1605</v>
      </c>
      <c r="ED70" s="432">
        <v>0</v>
      </c>
      <c r="EE70" s="432">
        <v>0</v>
      </c>
      <c r="EF70" s="432">
        <v>0</v>
      </c>
      <c r="EG70" s="432">
        <v>0</v>
      </c>
      <c r="EH70" s="432">
        <v>54</v>
      </c>
      <c r="EI70" s="432">
        <v>1</v>
      </c>
      <c r="EJ70" s="432">
        <v>5.0000000000000001E-3</v>
      </c>
      <c r="EK70" s="432">
        <v>0.01</v>
      </c>
      <c r="EL70" s="432">
        <v>1.8499999999999999E-2</v>
      </c>
      <c r="EM70" s="432">
        <v>53</v>
      </c>
      <c r="EN70" s="432">
        <v>0.05</v>
      </c>
      <c r="EO70" s="432">
        <v>0.15</v>
      </c>
      <c r="EP70" s="432">
        <v>0.13089999999999999</v>
      </c>
      <c r="EQ70" s="432">
        <v>145</v>
      </c>
      <c r="ER70" s="432">
        <v>136</v>
      </c>
      <c r="ES70" s="432">
        <v>0.93789999999999996</v>
      </c>
      <c r="ET70" s="432">
        <v>33</v>
      </c>
      <c r="EU70" s="432">
        <v>4</v>
      </c>
      <c r="EV70" s="432">
        <v>0.1212</v>
      </c>
      <c r="EW70" s="432">
        <v>300</v>
      </c>
      <c r="EX70" s="432">
        <v>0.74070000000000003</v>
      </c>
      <c r="EY70" s="432">
        <v>397</v>
      </c>
      <c r="EZ70" s="432">
        <v>478</v>
      </c>
      <c r="FA70" s="432">
        <v>504</v>
      </c>
      <c r="FB70" s="432">
        <v>445</v>
      </c>
      <c r="FC70" s="432">
        <v>0.98</v>
      </c>
      <c r="FD70" s="432">
        <v>1.18</v>
      </c>
      <c r="FE70" s="432">
        <v>1.2444</v>
      </c>
      <c r="FF70" s="432">
        <v>23</v>
      </c>
      <c r="FG70" s="432">
        <v>34</v>
      </c>
      <c r="FH70" s="432">
        <v>20</v>
      </c>
      <c r="FI70" s="432">
        <v>0.05</v>
      </c>
      <c r="FJ70" s="432">
        <v>7.4999999999999997E-2</v>
      </c>
      <c r="FK70" s="432">
        <v>4.4900000000000002E-2</v>
      </c>
      <c r="FL70" s="432">
        <v>393</v>
      </c>
      <c r="FM70" s="432">
        <v>405</v>
      </c>
      <c r="FN70" s="432">
        <v>423</v>
      </c>
      <c r="FO70" s="432">
        <v>0.88239999999999996</v>
      </c>
      <c r="FP70" s="432">
        <v>0.90959999999999996</v>
      </c>
      <c r="FQ70" s="432">
        <v>0.9506</v>
      </c>
      <c r="FR70" s="432">
        <v>376</v>
      </c>
      <c r="FS70" s="432">
        <v>392</v>
      </c>
      <c r="FT70" s="432">
        <v>402</v>
      </c>
      <c r="FU70" s="432">
        <v>0.84360000000000002</v>
      </c>
      <c r="FV70" s="432">
        <v>0.87909999999999999</v>
      </c>
      <c r="FW70" s="432">
        <v>0.90339999999999998</v>
      </c>
      <c r="FX70" s="432">
        <v>361</v>
      </c>
      <c r="FY70" s="432">
        <v>385</v>
      </c>
      <c r="FZ70" s="432">
        <v>394</v>
      </c>
      <c r="GA70" s="432">
        <v>0.81069999999999998</v>
      </c>
      <c r="GB70" s="432">
        <v>0.86450000000000005</v>
      </c>
      <c r="GC70" s="432">
        <v>0.88539999999999996</v>
      </c>
      <c r="GD70" s="432">
        <v>327</v>
      </c>
      <c r="GE70" s="432">
        <v>365</v>
      </c>
      <c r="GF70" s="432">
        <v>380</v>
      </c>
      <c r="GG70" s="432">
        <v>0.73299999999999998</v>
      </c>
      <c r="GH70" s="432">
        <v>0.81889999999999996</v>
      </c>
      <c r="GI70" s="432">
        <v>0.85389999999999999</v>
      </c>
      <c r="GJ70" s="432">
        <v>334</v>
      </c>
      <c r="GK70" s="432">
        <v>379</v>
      </c>
      <c r="GL70" s="432">
        <v>371</v>
      </c>
      <c r="GM70" s="432">
        <v>0.75</v>
      </c>
      <c r="GN70" s="432">
        <v>0.84970000000000001</v>
      </c>
      <c r="GO70" s="432">
        <v>0.8337</v>
      </c>
      <c r="GP70" s="432">
        <v>409</v>
      </c>
      <c r="GQ70" s="432">
        <v>419</v>
      </c>
      <c r="GR70" s="432">
        <v>426</v>
      </c>
      <c r="GS70" s="432">
        <v>0.9173</v>
      </c>
      <c r="GT70" s="432">
        <v>0.94010000000000005</v>
      </c>
      <c r="GU70" s="432">
        <v>0.95730000000000004</v>
      </c>
      <c r="GV70" s="432">
        <v>369</v>
      </c>
      <c r="GW70" s="432">
        <v>394</v>
      </c>
      <c r="GX70" s="432">
        <v>403</v>
      </c>
      <c r="GY70" s="432">
        <v>0.82750000000000001</v>
      </c>
      <c r="GZ70" s="432">
        <v>0.88490000000000002</v>
      </c>
      <c r="HA70" s="432">
        <v>0.90559999999999996</v>
      </c>
      <c r="HB70" s="432">
        <v>223</v>
      </c>
      <c r="HC70" s="432">
        <v>267</v>
      </c>
      <c r="HD70" s="432">
        <v>333</v>
      </c>
      <c r="HE70" s="432">
        <v>0.5</v>
      </c>
      <c r="HF70" s="432">
        <v>0.6</v>
      </c>
      <c r="HG70" s="432">
        <v>0.74829999999999997</v>
      </c>
      <c r="HH70" s="432">
        <v>386</v>
      </c>
      <c r="HI70" s="432">
        <v>0.5</v>
      </c>
      <c r="HJ70" s="432">
        <v>0.76590000000000003</v>
      </c>
      <c r="HK70" s="432">
        <v>0</v>
      </c>
      <c r="HL70" s="432"/>
      <c r="HM70" s="432">
        <v>0.9</v>
      </c>
      <c r="HN70" s="432">
        <v>0</v>
      </c>
      <c r="HO70" s="432">
        <v>0</v>
      </c>
      <c r="HP70" s="432">
        <v>0</v>
      </c>
      <c r="HQ70" s="432">
        <v>0</v>
      </c>
      <c r="HR70" s="432">
        <v>0</v>
      </c>
      <c r="HS70" s="432">
        <v>0</v>
      </c>
      <c r="HT70" s="432">
        <v>0</v>
      </c>
      <c r="HU70" s="432">
        <v>0</v>
      </c>
      <c r="HV70" s="432">
        <v>0.9</v>
      </c>
      <c r="HW70" s="432">
        <v>0</v>
      </c>
      <c r="HX70" s="432">
        <v>0</v>
      </c>
      <c r="HY70" s="432">
        <v>0</v>
      </c>
      <c r="HZ70" s="432">
        <v>0.9</v>
      </c>
      <c r="IA70" s="432">
        <v>0</v>
      </c>
      <c r="IB70" s="432">
        <v>0</v>
      </c>
      <c r="IC70" s="432">
        <v>0</v>
      </c>
      <c r="ID70" s="432">
        <v>0</v>
      </c>
      <c r="IE70" s="432">
        <v>2</v>
      </c>
      <c r="IF70" s="432">
        <v>0</v>
      </c>
      <c r="IG70" s="432">
        <v>0</v>
      </c>
      <c r="IH70" s="432">
        <v>0</v>
      </c>
      <c r="II70" s="432">
        <v>0</v>
      </c>
      <c r="IJ70" s="432">
        <v>0</v>
      </c>
      <c r="IK70" s="432">
        <v>0</v>
      </c>
      <c r="IL70" s="432">
        <v>0</v>
      </c>
      <c r="IM70" s="432">
        <v>2</v>
      </c>
      <c r="IN70" s="432">
        <v>0</v>
      </c>
      <c r="IO70" s="432">
        <v>0</v>
      </c>
      <c r="IP70" s="432">
        <v>0</v>
      </c>
      <c r="IQ70" s="432">
        <v>0</v>
      </c>
      <c r="IR70" s="432">
        <v>0</v>
      </c>
      <c r="IS70" s="432">
        <v>0</v>
      </c>
      <c r="IT70" s="432">
        <v>0</v>
      </c>
      <c r="IU70" s="432">
        <v>0</v>
      </c>
      <c r="IV70" s="432">
        <v>0</v>
      </c>
      <c r="IW70" s="432">
        <v>0</v>
      </c>
      <c r="IX70" s="432">
        <v>14</v>
      </c>
      <c r="IY70" s="432">
        <v>1</v>
      </c>
      <c r="IZ70" s="432">
        <v>7.1400000000000005E-2</v>
      </c>
      <c r="JA70" s="432">
        <v>0</v>
      </c>
      <c r="JB70" s="432">
        <v>0</v>
      </c>
      <c r="JC70" s="432">
        <v>0</v>
      </c>
      <c r="JD70" s="432">
        <v>0</v>
      </c>
      <c r="JE70" s="432">
        <v>0</v>
      </c>
      <c r="JF70" s="432">
        <v>0</v>
      </c>
      <c r="JG70" s="432">
        <v>0</v>
      </c>
      <c r="JH70" s="432">
        <v>7</v>
      </c>
      <c r="JI70" s="432">
        <v>0</v>
      </c>
      <c r="JJ70" s="432">
        <v>0</v>
      </c>
      <c r="JK70" s="432">
        <v>0</v>
      </c>
      <c r="JL70" s="432">
        <v>0</v>
      </c>
      <c r="JM70" s="432">
        <v>0</v>
      </c>
      <c r="JN70" s="432">
        <v>0</v>
      </c>
      <c r="JO70" s="432">
        <v>0</v>
      </c>
      <c r="JP70" s="432">
        <v>0</v>
      </c>
      <c r="JQ70" s="432">
        <v>0</v>
      </c>
      <c r="JR70" s="432" t="s">
        <v>1359</v>
      </c>
      <c r="JS70" s="432" t="s">
        <v>1360</v>
      </c>
      <c r="JT70" s="432" t="s">
        <v>1340</v>
      </c>
    </row>
    <row r="71" spans="1:280" x14ac:dyDescent="0.45">
      <c r="A71" s="432" t="s">
        <v>221</v>
      </c>
      <c r="B71" s="432" t="s">
        <v>251</v>
      </c>
      <c r="C71" s="432" t="s">
        <v>264</v>
      </c>
      <c r="D71" s="432" t="s">
        <v>265</v>
      </c>
      <c r="E71" s="432">
        <v>540</v>
      </c>
      <c r="F71" s="432">
        <v>101</v>
      </c>
      <c r="G71" s="432">
        <v>0.187</v>
      </c>
      <c r="H71" s="432">
        <v>103</v>
      </c>
      <c r="I71" s="432">
        <v>541</v>
      </c>
      <c r="J71" s="432">
        <v>0.19040000000000001</v>
      </c>
      <c r="K71" s="432">
        <v>499</v>
      </c>
      <c r="L71" s="432">
        <v>514</v>
      </c>
      <c r="M71" s="432">
        <v>527</v>
      </c>
      <c r="N71" s="432">
        <v>0.92259999999999998</v>
      </c>
      <c r="O71" s="432">
        <v>0.95020000000000004</v>
      </c>
      <c r="P71" s="432">
        <v>0.97589999999999999</v>
      </c>
      <c r="Q71" s="432">
        <v>515</v>
      </c>
      <c r="R71" s="432">
        <v>524</v>
      </c>
      <c r="S71" s="432">
        <v>536</v>
      </c>
      <c r="T71" s="432">
        <v>0.95209999999999995</v>
      </c>
      <c r="U71" s="432">
        <v>0.97009999999999996</v>
      </c>
      <c r="V71" s="432">
        <v>0.99260000000000004</v>
      </c>
      <c r="W71" s="432">
        <v>513</v>
      </c>
      <c r="X71" s="432">
        <v>522</v>
      </c>
      <c r="Y71" s="432">
        <v>528</v>
      </c>
      <c r="Z71" s="432">
        <v>0.94889999999999997</v>
      </c>
      <c r="AA71" s="432">
        <v>0.96630000000000005</v>
      </c>
      <c r="AB71" s="432">
        <v>0.9778</v>
      </c>
      <c r="AC71" s="432">
        <v>508</v>
      </c>
      <c r="AD71" s="432">
        <v>518</v>
      </c>
      <c r="AE71" s="432">
        <v>534</v>
      </c>
      <c r="AF71" s="432">
        <v>0.93930000000000002</v>
      </c>
      <c r="AG71" s="432">
        <v>0.95799999999999996</v>
      </c>
      <c r="AH71" s="432">
        <v>0.9889</v>
      </c>
      <c r="AI71" s="432">
        <v>448</v>
      </c>
      <c r="AJ71" s="432">
        <v>473</v>
      </c>
      <c r="AK71" s="432">
        <v>437</v>
      </c>
      <c r="AL71" s="432">
        <v>0.82789999999999997</v>
      </c>
      <c r="AM71" s="432">
        <v>0.87409999999999999</v>
      </c>
      <c r="AN71" s="432">
        <v>0.80930000000000002</v>
      </c>
      <c r="AO71" s="432">
        <v>512</v>
      </c>
      <c r="AP71" s="432">
        <v>521</v>
      </c>
      <c r="AQ71" s="432">
        <v>534</v>
      </c>
      <c r="AR71" s="432">
        <v>0.94650000000000001</v>
      </c>
      <c r="AS71" s="432">
        <v>0.96409999999999996</v>
      </c>
      <c r="AT71" s="432">
        <v>0.9889</v>
      </c>
      <c r="AU71" s="432">
        <v>497</v>
      </c>
      <c r="AV71" s="432">
        <v>510</v>
      </c>
      <c r="AW71" s="432">
        <v>507</v>
      </c>
      <c r="AX71" s="432">
        <v>0.9194</v>
      </c>
      <c r="AY71" s="432">
        <v>0.94259999999999999</v>
      </c>
      <c r="AZ71" s="432">
        <v>0.93889999999999996</v>
      </c>
      <c r="BA71" s="432">
        <v>479</v>
      </c>
      <c r="BB71" s="432">
        <v>497</v>
      </c>
      <c r="BC71" s="432">
        <v>522</v>
      </c>
      <c r="BD71" s="432">
        <v>0.88660000000000005</v>
      </c>
      <c r="BE71" s="432">
        <v>0.91910000000000003</v>
      </c>
      <c r="BF71" s="432">
        <v>0.9667</v>
      </c>
      <c r="BG71" s="432">
        <v>504</v>
      </c>
      <c r="BH71" s="432">
        <v>519</v>
      </c>
      <c r="BI71" s="432">
        <v>508</v>
      </c>
      <c r="BJ71" s="432">
        <v>0.93330000000000002</v>
      </c>
      <c r="BK71" s="432">
        <v>0.96009999999999995</v>
      </c>
      <c r="BL71" s="432">
        <v>0.94069999999999998</v>
      </c>
      <c r="BM71" s="432">
        <v>297</v>
      </c>
      <c r="BN71" s="432">
        <v>351</v>
      </c>
      <c r="BO71" s="432">
        <v>407</v>
      </c>
      <c r="BP71" s="432">
        <v>0.55000000000000004</v>
      </c>
      <c r="BQ71" s="432">
        <v>0.65</v>
      </c>
      <c r="BR71" s="432">
        <v>0.75370000000000004</v>
      </c>
      <c r="BS71" s="432">
        <v>322</v>
      </c>
      <c r="BT71" s="432">
        <v>0.73350000000000004</v>
      </c>
      <c r="BU71" s="432">
        <v>95</v>
      </c>
      <c r="BV71" s="432">
        <v>0.94059999999999999</v>
      </c>
      <c r="BW71" s="432">
        <v>361</v>
      </c>
      <c r="BX71" s="432">
        <v>385</v>
      </c>
      <c r="BY71" s="432">
        <v>417</v>
      </c>
      <c r="BZ71" s="432">
        <v>0.66779999999999995</v>
      </c>
      <c r="CA71" s="432">
        <v>0.71120000000000005</v>
      </c>
      <c r="CB71" s="432">
        <v>0.7722</v>
      </c>
      <c r="CC71" s="432">
        <v>313</v>
      </c>
      <c r="CD71" s="432">
        <v>0.71299999999999997</v>
      </c>
      <c r="CE71" s="432">
        <v>92</v>
      </c>
      <c r="CF71" s="432">
        <v>0.91090000000000004</v>
      </c>
      <c r="CG71" s="432">
        <v>382</v>
      </c>
      <c r="CH71" s="432">
        <v>411</v>
      </c>
      <c r="CI71" s="432">
        <v>405</v>
      </c>
      <c r="CJ71" s="432">
        <v>0.70689999999999997</v>
      </c>
      <c r="CK71" s="432">
        <v>0.75949999999999995</v>
      </c>
      <c r="CL71" s="432">
        <v>0.75</v>
      </c>
      <c r="CM71" s="432">
        <v>316</v>
      </c>
      <c r="CN71" s="432">
        <v>340</v>
      </c>
      <c r="CO71" s="432">
        <v>370</v>
      </c>
      <c r="CP71" s="432">
        <v>0.58450000000000002</v>
      </c>
      <c r="CQ71" s="432">
        <v>0.62880000000000003</v>
      </c>
      <c r="CR71" s="432">
        <v>0.68520000000000003</v>
      </c>
      <c r="CS71" s="432">
        <v>161</v>
      </c>
      <c r="CT71" s="432">
        <v>0.36670000000000003</v>
      </c>
      <c r="CU71" s="432">
        <v>69</v>
      </c>
      <c r="CV71" s="432">
        <v>0.68320000000000003</v>
      </c>
      <c r="CW71" s="432">
        <v>157</v>
      </c>
      <c r="CX71" s="432">
        <v>189</v>
      </c>
      <c r="CY71" s="432">
        <v>230</v>
      </c>
      <c r="CZ71" s="432">
        <v>0.28999999999999998</v>
      </c>
      <c r="DA71" s="432">
        <v>0.35</v>
      </c>
      <c r="DB71" s="432">
        <v>0.4259</v>
      </c>
      <c r="DC71" s="432">
        <v>324</v>
      </c>
      <c r="DD71" s="432">
        <v>378</v>
      </c>
      <c r="DE71" s="432">
        <v>463</v>
      </c>
      <c r="DF71" s="432">
        <v>0.6</v>
      </c>
      <c r="DG71" s="432">
        <v>0.7</v>
      </c>
      <c r="DH71" s="432">
        <v>0.85740000000000005</v>
      </c>
      <c r="DI71" s="432">
        <v>136</v>
      </c>
      <c r="DJ71" s="432">
        <v>72</v>
      </c>
      <c r="DK71" s="432">
        <v>79</v>
      </c>
      <c r="DL71" s="432">
        <v>96</v>
      </c>
      <c r="DM71" s="432">
        <v>0.52500000000000002</v>
      </c>
      <c r="DN71" s="432">
        <v>0.57499999999999996</v>
      </c>
      <c r="DO71" s="432">
        <v>0.70589999999999997</v>
      </c>
      <c r="DP71" s="432">
        <v>378</v>
      </c>
      <c r="DQ71" s="432">
        <v>405</v>
      </c>
      <c r="DR71" s="432">
        <v>229</v>
      </c>
      <c r="DS71" s="432">
        <v>0.7</v>
      </c>
      <c r="DT71" s="432">
        <v>0.75</v>
      </c>
      <c r="DU71" s="432">
        <v>0.42409999999999998</v>
      </c>
      <c r="DV71" s="432">
        <v>1</v>
      </c>
      <c r="DW71" s="432">
        <v>3.7499999999999999E-2</v>
      </c>
      <c r="DX71" s="432">
        <v>7.4999999999999997E-2</v>
      </c>
      <c r="DY71" s="432">
        <v>1.9E-3</v>
      </c>
      <c r="DZ71" s="432">
        <v>16</v>
      </c>
      <c r="EA71" s="432">
        <v>7.4999999999999997E-2</v>
      </c>
      <c r="EB71" s="432">
        <v>0.15</v>
      </c>
      <c r="EC71" s="432">
        <v>7.9600000000000004E-2</v>
      </c>
      <c r="ED71" s="432">
        <v>0</v>
      </c>
      <c r="EE71" s="432">
        <v>0</v>
      </c>
      <c r="EF71" s="432">
        <v>0</v>
      </c>
      <c r="EG71" s="432">
        <v>0</v>
      </c>
      <c r="EH71" s="432">
        <v>57</v>
      </c>
      <c r="EI71" s="432">
        <v>0</v>
      </c>
      <c r="EJ71" s="432">
        <v>5.0000000000000001E-3</v>
      </c>
      <c r="EK71" s="432">
        <v>0.01</v>
      </c>
      <c r="EL71" s="432">
        <v>0</v>
      </c>
      <c r="EM71" s="432">
        <v>236</v>
      </c>
      <c r="EN71" s="432">
        <v>0.05</v>
      </c>
      <c r="EO71" s="432">
        <v>0.15</v>
      </c>
      <c r="EP71" s="432">
        <v>0.437</v>
      </c>
      <c r="EQ71" s="432">
        <v>139</v>
      </c>
      <c r="ER71" s="432">
        <v>117</v>
      </c>
      <c r="ES71" s="432">
        <v>0.8417</v>
      </c>
      <c r="ET71" s="432">
        <v>25</v>
      </c>
      <c r="EU71" s="432">
        <v>4</v>
      </c>
      <c r="EV71" s="432">
        <v>0.16</v>
      </c>
      <c r="EW71" s="432">
        <v>416</v>
      </c>
      <c r="EX71" s="432">
        <v>0.77039999999999997</v>
      </c>
      <c r="EY71" s="432">
        <v>535</v>
      </c>
      <c r="EZ71" s="432">
        <v>643</v>
      </c>
      <c r="FA71" s="432">
        <v>691</v>
      </c>
      <c r="FB71" s="432">
        <v>610</v>
      </c>
      <c r="FC71" s="432">
        <v>0.99</v>
      </c>
      <c r="FD71" s="432">
        <v>1.19</v>
      </c>
      <c r="FE71" s="432">
        <v>1.2796000000000001</v>
      </c>
      <c r="FF71" s="432">
        <v>31</v>
      </c>
      <c r="FG71" s="432">
        <v>46</v>
      </c>
      <c r="FH71" s="432">
        <v>32</v>
      </c>
      <c r="FI71" s="432">
        <v>0.05</v>
      </c>
      <c r="FJ71" s="432">
        <v>7.4999999999999997E-2</v>
      </c>
      <c r="FK71" s="432">
        <v>5.2499999999999998E-2</v>
      </c>
      <c r="FL71" s="432">
        <v>539</v>
      </c>
      <c r="FM71" s="432">
        <v>555</v>
      </c>
      <c r="FN71" s="432">
        <v>572</v>
      </c>
      <c r="FO71" s="432">
        <v>0.88239999999999996</v>
      </c>
      <c r="FP71" s="432">
        <v>0.90959999999999996</v>
      </c>
      <c r="FQ71" s="432">
        <v>0.93769999999999998</v>
      </c>
      <c r="FR71" s="432">
        <v>515</v>
      </c>
      <c r="FS71" s="432">
        <v>537</v>
      </c>
      <c r="FT71" s="432">
        <v>524</v>
      </c>
      <c r="FU71" s="432">
        <v>0.84360000000000002</v>
      </c>
      <c r="FV71" s="432">
        <v>0.87909999999999999</v>
      </c>
      <c r="FW71" s="432">
        <v>0.85899999999999999</v>
      </c>
      <c r="FX71" s="432">
        <v>495</v>
      </c>
      <c r="FY71" s="432">
        <v>528</v>
      </c>
      <c r="FZ71" s="432">
        <v>515</v>
      </c>
      <c r="GA71" s="432">
        <v>0.81069999999999998</v>
      </c>
      <c r="GB71" s="432">
        <v>0.86450000000000005</v>
      </c>
      <c r="GC71" s="432">
        <v>0.84430000000000005</v>
      </c>
      <c r="GD71" s="432">
        <v>448</v>
      </c>
      <c r="GE71" s="432">
        <v>500</v>
      </c>
      <c r="GF71" s="432">
        <v>505</v>
      </c>
      <c r="GG71" s="432">
        <v>0.73299999999999998</v>
      </c>
      <c r="GH71" s="432">
        <v>0.81889999999999996</v>
      </c>
      <c r="GI71" s="432">
        <v>0.82789999999999997</v>
      </c>
      <c r="GJ71" s="432">
        <v>458</v>
      </c>
      <c r="GK71" s="432">
        <v>519</v>
      </c>
      <c r="GL71" s="432">
        <v>516</v>
      </c>
      <c r="GM71" s="432">
        <v>0.75</v>
      </c>
      <c r="GN71" s="432">
        <v>0.84970000000000001</v>
      </c>
      <c r="GO71" s="432">
        <v>0.84589999999999999</v>
      </c>
      <c r="GP71" s="432">
        <v>560</v>
      </c>
      <c r="GQ71" s="432">
        <v>574</v>
      </c>
      <c r="GR71" s="432">
        <v>592</v>
      </c>
      <c r="GS71" s="432">
        <v>0.9173</v>
      </c>
      <c r="GT71" s="432">
        <v>0.94010000000000005</v>
      </c>
      <c r="GU71" s="432">
        <v>0.97050000000000003</v>
      </c>
      <c r="GV71" s="432">
        <v>505</v>
      </c>
      <c r="GW71" s="432">
        <v>540</v>
      </c>
      <c r="GX71" s="432">
        <v>545</v>
      </c>
      <c r="GY71" s="432">
        <v>0.82750000000000001</v>
      </c>
      <c r="GZ71" s="432">
        <v>0.88490000000000002</v>
      </c>
      <c r="HA71" s="432">
        <v>0.89339999999999997</v>
      </c>
      <c r="HB71" s="432">
        <v>305</v>
      </c>
      <c r="HC71" s="432">
        <v>366</v>
      </c>
      <c r="HD71" s="432">
        <v>440</v>
      </c>
      <c r="HE71" s="432">
        <v>0.5</v>
      </c>
      <c r="HF71" s="432">
        <v>0.6</v>
      </c>
      <c r="HG71" s="432">
        <v>0.72130000000000005</v>
      </c>
      <c r="HH71" s="432">
        <v>563</v>
      </c>
      <c r="HI71" s="432">
        <v>0.5</v>
      </c>
      <c r="HJ71" s="432">
        <v>0.81479999999999997</v>
      </c>
      <c r="HK71" s="432">
        <v>0</v>
      </c>
      <c r="HL71" s="432"/>
      <c r="HM71" s="432">
        <v>0.9</v>
      </c>
      <c r="HN71" s="432">
        <v>0</v>
      </c>
      <c r="HO71" s="432">
        <v>0</v>
      </c>
      <c r="HP71" s="432">
        <v>0</v>
      </c>
      <c r="HQ71" s="432">
        <v>0</v>
      </c>
      <c r="HR71" s="432">
        <v>1</v>
      </c>
      <c r="HS71" s="432">
        <v>0</v>
      </c>
      <c r="HT71" s="432">
        <v>0</v>
      </c>
      <c r="HU71" s="432">
        <v>0</v>
      </c>
      <c r="HV71" s="432">
        <v>0.9</v>
      </c>
      <c r="HW71" s="432">
        <v>0</v>
      </c>
      <c r="HX71" s="432">
        <v>0</v>
      </c>
      <c r="HY71" s="432">
        <v>0</v>
      </c>
      <c r="HZ71" s="432">
        <v>0.9</v>
      </c>
      <c r="IA71" s="432">
        <v>0</v>
      </c>
      <c r="IB71" s="432">
        <v>0</v>
      </c>
      <c r="IC71" s="432">
        <v>0</v>
      </c>
      <c r="ID71" s="432">
        <v>0</v>
      </c>
      <c r="IE71" s="432">
        <v>2</v>
      </c>
      <c r="IF71" s="432">
        <v>0</v>
      </c>
      <c r="IG71" s="432">
        <v>0</v>
      </c>
      <c r="IH71" s="432">
        <v>0</v>
      </c>
      <c r="II71" s="432">
        <v>0</v>
      </c>
      <c r="IJ71" s="432">
        <v>0</v>
      </c>
      <c r="IK71" s="432">
        <v>0</v>
      </c>
      <c r="IL71" s="432">
        <v>0</v>
      </c>
      <c r="IM71" s="432">
        <v>2</v>
      </c>
      <c r="IN71" s="432">
        <v>0</v>
      </c>
      <c r="IO71" s="432">
        <v>0</v>
      </c>
      <c r="IP71" s="432">
        <v>0</v>
      </c>
      <c r="IQ71" s="432">
        <v>0</v>
      </c>
      <c r="IR71" s="432">
        <v>0</v>
      </c>
      <c r="IS71" s="432">
        <v>0</v>
      </c>
      <c r="IT71" s="432">
        <v>0</v>
      </c>
      <c r="IU71" s="432">
        <v>0</v>
      </c>
      <c r="IV71" s="432">
        <v>0</v>
      </c>
      <c r="IW71" s="432">
        <v>0</v>
      </c>
      <c r="IX71" s="432">
        <v>8</v>
      </c>
      <c r="IY71" s="432">
        <v>0</v>
      </c>
      <c r="IZ71" s="432">
        <v>0</v>
      </c>
      <c r="JA71" s="432">
        <v>0</v>
      </c>
      <c r="JB71" s="432">
        <v>0</v>
      </c>
      <c r="JC71" s="432">
        <v>0</v>
      </c>
      <c r="JD71" s="432">
        <v>0</v>
      </c>
      <c r="JE71" s="432">
        <v>0</v>
      </c>
      <c r="JF71" s="432">
        <v>0</v>
      </c>
      <c r="JG71" s="432">
        <v>0</v>
      </c>
      <c r="JH71" s="432">
        <v>3</v>
      </c>
      <c r="JI71" s="432">
        <v>0</v>
      </c>
      <c r="JJ71" s="432">
        <v>0</v>
      </c>
      <c r="JK71" s="432">
        <v>0</v>
      </c>
      <c r="JL71" s="432">
        <v>0</v>
      </c>
      <c r="JM71" s="432">
        <v>0</v>
      </c>
      <c r="JN71" s="432">
        <v>0</v>
      </c>
      <c r="JO71" s="432">
        <v>0</v>
      </c>
      <c r="JP71" s="432">
        <v>0</v>
      </c>
      <c r="JQ71" s="432">
        <v>0</v>
      </c>
      <c r="JR71" s="432" t="s">
        <v>1359</v>
      </c>
      <c r="JS71" s="432" t="s">
        <v>1360</v>
      </c>
      <c r="JT71" s="432" t="s">
        <v>1340</v>
      </c>
    </row>
    <row r="72" spans="1:280" x14ac:dyDescent="0.45">
      <c r="A72" s="432" t="s">
        <v>221</v>
      </c>
      <c r="B72" s="432" t="s">
        <v>266</v>
      </c>
      <c r="C72" s="432" t="s">
        <v>267</v>
      </c>
      <c r="D72" s="432" t="s">
        <v>268</v>
      </c>
      <c r="E72" s="432">
        <v>537</v>
      </c>
      <c r="F72" s="432">
        <v>169</v>
      </c>
      <c r="G72" s="432">
        <v>0.31469999999999998</v>
      </c>
      <c r="H72" s="432">
        <v>134</v>
      </c>
      <c r="I72" s="432">
        <v>531</v>
      </c>
      <c r="J72" s="432">
        <v>0.25240000000000001</v>
      </c>
      <c r="K72" s="432">
        <v>496</v>
      </c>
      <c r="L72" s="432">
        <v>511</v>
      </c>
      <c r="M72" s="432">
        <v>530</v>
      </c>
      <c r="N72" s="432">
        <v>0.92259999999999998</v>
      </c>
      <c r="O72" s="432">
        <v>0.95020000000000004</v>
      </c>
      <c r="P72" s="432">
        <v>0.98699999999999999</v>
      </c>
      <c r="Q72" s="432">
        <v>512</v>
      </c>
      <c r="R72" s="432">
        <v>521</v>
      </c>
      <c r="S72" s="432">
        <v>529</v>
      </c>
      <c r="T72" s="432">
        <v>0.95209999999999995</v>
      </c>
      <c r="U72" s="432">
        <v>0.97009999999999996</v>
      </c>
      <c r="V72" s="432">
        <v>0.98509999999999998</v>
      </c>
      <c r="W72" s="432">
        <v>510</v>
      </c>
      <c r="X72" s="432">
        <v>519</v>
      </c>
      <c r="Y72" s="432">
        <v>524</v>
      </c>
      <c r="Z72" s="432">
        <v>0.94889999999999997</v>
      </c>
      <c r="AA72" s="432">
        <v>0.96630000000000005</v>
      </c>
      <c r="AB72" s="432">
        <v>0.9758</v>
      </c>
      <c r="AC72" s="432">
        <v>505</v>
      </c>
      <c r="AD72" s="432">
        <v>515</v>
      </c>
      <c r="AE72" s="432">
        <v>527</v>
      </c>
      <c r="AF72" s="432">
        <v>0.93930000000000002</v>
      </c>
      <c r="AG72" s="432">
        <v>0.95799999999999996</v>
      </c>
      <c r="AH72" s="432">
        <v>0.98140000000000005</v>
      </c>
      <c r="AI72" s="432">
        <v>445</v>
      </c>
      <c r="AJ72" s="432">
        <v>470</v>
      </c>
      <c r="AK72" s="432">
        <v>476</v>
      </c>
      <c r="AL72" s="432">
        <v>0.82789999999999997</v>
      </c>
      <c r="AM72" s="432">
        <v>0.87409999999999999</v>
      </c>
      <c r="AN72" s="432">
        <v>0.88639999999999997</v>
      </c>
      <c r="AO72" s="432">
        <v>509</v>
      </c>
      <c r="AP72" s="432">
        <v>518</v>
      </c>
      <c r="AQ72" s="432">
        <v>529</v>
      </c>
      <c r="AR72" s="432">
        <v>0.94650000000000001</v>
      </c>
      <c r="AS72" s="432">
        <v>0.96409999999999996</v>
      </c>
      <c r="AT72" s="432">
        <v>0.98509999999999998</v>
      </c>
      <c r="AU72" s="432">
        <v>494</v>
      </c>
      <c r="AV72" s="432">
        <v>507</v>
      </c>
      <c r="AW72" s="432">
        <v>504</v>
      </c>
      <c r="AX72" s="432">
        <v>0.9194</v>
      </c>
      <c r="AY72" s="432">
        <v>0.94259999999999999</v>
      </c>
      <c r="AZ72" s="432">
        <v>0.9385</v>
      </c>
      <c r="BA72" s="432">
        <v>477</v>
      </c>
      <c r="BB72" s="432">
        <v>494</v>
      </c>
      <c r="BC72" s="432">
        <v>501</v>
      </c>
      <c r="BD72" s="432">
        <v>0.88660000000000005</v>
      </c>
      <c r="BE72" s="432">
        <v>0.91910000000000003</v>
      </c>
      <c r="BF72" s="432">
        <v>0.93300000000000005</v>
      </c>
      <c r="BG72" s="432">
        <v>502</v>
      </c>
      <c r="BH72" s="432">
        <v>516</v>
      </c>
      <c r="BI72" s="432">
        <v>525</v>
      </c>
      <c r="BJ72" s="432">
        <v>0.93330000000000002</v>
      </c>
      <c r="BK72" s="432">
        <v>0.96009999999999995</v>
      </c>
      <c r="BL72" s="432">
        <v>0.97770000000000001</v>
      </c>
      <c r="BM72" s="432">
        <v>296</v>
      </c>
      <c r="BN72" s="432">
        <v>350</v>
      </c>
      <c r="BO72" s="432">
        <v>445</v>
      </c>
      <c r="BP72" s="432">
        <v>0.55000000000000004</v>
      </c>
      <c r="BQ72" s="432">
        <v>0.65</v>
      </c>
      <c r="BR72" s="432">
        <v>0.82869999999999999</v>
      </c>
      <c r="BS72" s="432">
        <v>232</v>
      </c>
      <c r="BT72" s="432">
        <v>0.63039999999999996</v>
      </c>
      <c r="BU72" s="432">
        <v>146</v>
      </c>
      <c r="BV72" s="432">
        <v>0.8639</v>
      </c>
      <c r="BW72" s="432">
        <v>359</v>
      </c>
      <c r="BX72" s="432">
        <v>382</v>
      </c>
      <c r="BY72" s="432">
        <v>378</v>
      </c>
      <c r="BZ72" s="432">
        <v>0.66779999999999995</v>
      </c>
      <c r="CA72" s="432">
        <v>0.71120000000000005</v>
      </c>
      <c r="CB72" s="432">
        <v>0.70389999999999997</v>
      </c>
      <c r="CC72" s="432">
        <v>269</v>
      </c>
      <c r="CD72" s="432">
        <v>0.73099999999999998</v>
      </c>
      <c r="CE72" s="432">
        <v>162</v>
      </c>
      <c r="CF72" s="432">
        <v>0.95860000000000001</v>
      </c>
      <c r="CG72" s="432">
        <v>380</v>
      </c>
      <c r="CH72" s="432">
        <v>408</v>
      </c>
      <c r="CI72" s="432">
        <v>431</v>
      </c>
      <c r="CJ72" s="432">
        <v>0.70689999999999997</v>
      </c>
      <c r="CK72" s="432">
        <v>0.75949999999999995</v>
      </c>
      <c r="CL72" s="432">
        <v>0.80259999999999998</v>
      </c>
      <c r="CM72" s="432">
        <v>314</v>
      </c>
      <c r="CN72" s="432">
        <v>338</v>
      </c>
      <c r="CO72" s="432">
        <v>331</v>
      </c>
      <c r="CP72" s="432">
        <v>0.58450000000000002</v>
      </c>
      <c r="CQ72" s="432">
        <v>0.62880000000000003</v>
      </c>
      <c r="CR72" s="432">
        <v>0.61639999999999995</v>
      </c>
      <c r="CS72" s="432">
        <v>108</v>
      </c>
      <c r="CT72" s="432">
        <v>0.29349999999999998</v>
      </c>
      <c r="CU72" s="432">
        <v>109</v>
      </c>
      <c r="CV72" s="432">
        <v>0.64500000000000002</v>
      </c>
      <c r="CW72" s="432">
        <v>156</v>
      </c>
      <c r="CX72" s="432">
        <v>188</v>
      </c>
      <c r="CY72" s="432">
        <v>217</v>
      </c>
      <c r="CZ72" s="432">
        <v>0.28999999999999998</v>
      </c>
      <c r="DA72" s="432">
        <v>0.35</v>
      </c>
      <c r="DB72" s="432">
        <v>0.40410000000000001</v>
      </c>
      <c r="DC72" s="432">
        <v>323</v>
      </c>
      <c r="DD72" s="432">
        <v>376</v>
      </c>
      <c r="DE72" s="432">
        <v>485</v>
      </c>
      <c r="DF72" s="432">
        <v>0.6</v>
      </c>
      <c r="DG72" s="432">
        <v>0.7</v>
      </c>
      <c r="DH72" s="432">
        <v>0.9032</v>
      </c>
      <c r="DI72" s="432">
        <v>162</v>
      </c>
      <c r="DJ72" s="432">
        <v>86</v>
      </c>
      <c r="DK72" s="432">
        <v>94</v>
      </c>
      <c r="DL72" s="432">
        <v>100</v>
      </c>
      <c r="DM72" s="432">
        <v>0.52500000000000002</v>
      </c>
      <c r="DN72" s="432">
        <v>0.57499999999999996</v>
      </c>
      <c r="DO72" s="432">
        <v>0.61729999999999996</v>
      </c>
      <c r="DP72" s="432">
        <v>376</v>
      </c>
      <c r="DQ72" s="432">
        <v>403</v>
      </c>
      <c r="DR72" s="432">
        <v>427</v>
      </c>
      <c r="DS72" s="432">
        <v>0.7</v>
      </c>
      <c r="DT72" s="432">
        <v>0.75</v>
      </c>
      <c r="DU72" s="432">
        <v>0.79520000000000002</v>
      </c>
      <c r="DV72" s="432">
        <v>0</v>
      </c>
      <c r="DW72" s="432">
        <v>3.7499999999999999E-2</v>
      </c>
      <c r="DX72" s="432">
        <v>7.4999999999999997E-2</v>
      </c>
      <c r="DY72" s="432">
        <v>0</v>
      </c>
      <c r="DZ72" s="432">
        <v>40</v>
      </c>
      <c r="EA72" s="432">
        <v>7.4999999999999997E-2</v>
      </c>
      <c r="EB72" s="432">
        <v>0.15</v>
      </c>
      <c r="EC72" s="432">
        <v>9.3100000000000002E-2</v>
      </c>
      <c r="ED72" s="432">
        <v>0</v>
      </c>
      <c r="EE72" s="432">
        <v>0</v>
      </c>
      <c r="EF72" s="432">
        <v>0</v>
      </c>
      <c r="EG72" s="432">
        <v>0</v>
      </c>
      <c r="EH72" s="432">
        <v>75</v>
      </c>
      <c r="EI72" s="432">
        <v>0</v>
      </c>
      <c r="EJ72" s="432">
        <v>5.0000000000000001E-3</v>
      </c>
      <c r="EK72" s="432">
        <v>0.01</v>
      </c>
      <c r="EL72" s="432">
        <v>0</v>
      </c>
      <c r="EM72" s="432">
        <v>335</v>
      </c>
      <c r="EN72" s="432">
        <v>0.05</v>
      </c>
      <c r="EO72" s="432">
        <v>0.15</v>
      </c>
      <c r="EP72" s="432">
        <v>0.62380000000000002</v>
      </c>
      <c r="EQ72" s="432">
        <v>108</v>
      </c>
      <c r="ER72" s="432">
        <v>99</v>
      </c>
      <c r="ES72" s="432">
        <v>0.91669999999999996</v>
      </c>
      <c r="ET72" s="432">
        <v>37</v>
      </c>
      <c r="EU72" s="432">
        <v>11</v>
      </c>
      <c r="EV72" s="432">
        <v>0.29730000000000001</v>
      </c>
      <c r="EW72" s="432">
        <v>429</v>
      </c>
      <c r="EX72" s="432">
        <v>0.79890000000000005</v>
      </c>
      <c r="EY72" s="432">
        <v>559</v>
      </c>
      <c r="EZ72" s="432">
        <v>666</v>
      </c>
      <c r="FA72" s="432">
        <v>763</v>
      </c>
      <c r="FB72" s="432">
        <v>703</v>
      </c>
      <c r="FC72" s="432">
        <v>1.04</v>
      </c>
      <c r="FD72" s="432">
        <v>1.24</v>
      </c>
      <c r="FE72" s="432">
        <v>1.4209000000000001</v>
      </c>
      <c r="FF72" s="432">
        <v>36</v>
      </c>
      <c r="FG72" s="432">
        <v>53</v>
      </c>
      <c r="FH72" s="432">
        <v>14</v>
      </c>
      <c r="FI72" s="432">
        <v>0.05</v>
      </c>
      <c r="FJ72" s="432">
        <v>7.4999999999999997E-2</v>
      </c>
      <c r="FK72" s="432">
        <v>1.9900000000000001E-2</v>
      </c>
      <c r="FL72" s="432">
        <v>621</v>
      </c>
      <c r="FM72" s="432">
        <v>640</v>
      </c>
      <c r="FN72" s="432">
        <v>637</v>
      </c>
      <c r="FO72" s="432">
        <v>0.88239999999999996</v>
      </c>
      <c r="FP72" s="432">
        <v>0.90959999999999996</v>
      </c>
      <c r="FQ72" s="432">
        <v>0.90610000000000002</v>
      </c>
      <c r="FR72" s="432">
        <v>594</v>
      </c>
      <c r="FS72" s="432">
        <v>619</v>
      </c>
      <c r="FT72" s="432">
        <v>611</v>
      </c>
      <c r="FU72" s="432">
        <v>0.84360000000000002</v>
      </c>
      <c r="FV72" s="432">
        <v>0.87909999999999999</v>
      </c>
      <c r="FW72" s="432">
        <v>0.86909999999999998</v>
      </c>
      <c r="FX72" s="432">
        <v>570</v>
      </c>
      <c r="FY72" s="432">
        <v>608</v>
      </c>
      <c r="FZ72" s="432">
        <v>620</v>
      </c>
      <c r="GA72" s="432">
        <v>0.81069999999999998</v>
      </c>
      <c r="GB72" s="432">
        <v>0.86450000000000005</v>
      </c>
      <c r="GC72" s="432">
        <v>0.88190000000000002</v>
      </c>
      <c r="GD72" s="432">
        <v>516</v>
      </c>
      <c r="GE72" s="432">
        <v>576</v>
      </c>
      <c r="GF72" s="432">
        <v>547</v>
      </c>
      <c r="GG72" s="432">
        <v>0.73299999999999998</v>
      </c>
      <c r="GH72" s="432">
        <v>0.81889999999999996</v>
      </c>
      <c r="GI72" s="432">
        <v>0.77810000000000001</v>
      </c>
      <c r="GJ72" s="432">
        <v>528</v>
      </c>
      <c r="GK72" s="432">
        <v>598</v>
      </c>
      <c r="GL72" s="432">
        <v>540</v>
      </c>
      <c r="GM72" s="432">
        <v>0.75</v>
      </c>
      <c r="GN72" s="432">
        <v>0.84970000000000001</v>
      </c>
      <c r="GO72" s="432">
        <v>0.7681</v>
      </c>
      <c r="GP72" s="432">
        <v>645</v>
      </c>
      <c r="GQ72" s="432">
        <v>661</v>
      </c>
      <c r="GR72" s="432">
        <v>672</v>
      </c>
      <c r="GS72" s="432">
        <v>0.9173</v>
      </c>
      <c r="GT72" s="432">
        <v>0.94010000000000005</v>
      </c>
      <c r="GU72" s="432">
        <v>0.95589999999999997</v>
      </c>
      <c r="GV72" s="432">
        <v>582</v>
      </c>
      <c r="GW72" s="432">
        <v>623</v>
      </c>
      <c r="GX72" s="432">
        <v>607</v>
      </c>
      <c r="GY72" s="432">
        <v>0.82750000000000001</v>
      </c>
      <c r="GZ72" s="432">
        <v>0.88490000000000002</v>
      </c>
      <c r="HA72" s="432">
        <v>0.86339999999999995</v>
      </c>
      <c r="HB72" s="432">
        <v>352</v>
      </c>
      <c r="HC72" s="432">
        <v>422</v>
      </c>
      <c r="HD72" s="432">
        <v>519</v>
      </c>
      <c r="HE72" s="432">
        <v>0.5</v>
      </c>
      <c r="HF72" s="432">
        <v>0.6</v>
      </c>
      <c r="HG72" s="432">
        <v>0.73829999999999996</v>
      </c>
      <c r="HH72" s="432">
        <v>530</v>
      </c>
      <c r="HI72" s="432">
        <v>0.5</v>
      </c>
      <c r="HJ72" s="432">
        <v>0.6946</v>
      </c>
      <c r="HK72" s="432">
        <v>0</v>
      </c>
      <c r="HL72" s="432"/>
      <c r="HM72" s="432">
        <v>0.9</v>
      </c>
      <c r="HN72" s="432">
        <v>0</v>
      </c>
      <c r="HO72" s="432">
        <v>0</v>
      </c>
      <c r="HP72" s="432">
        <v>0</v>
      </c>
      <c r="HQ72" s="432">
        <v>0</v>
      </c>
      <c r="HR72" s="432">
        <v>0</v>
      </c>
      <c r="HS72" s="432">
        <v>0</v>
      </c>
      <c r="HT72" s="432">
        <v>0</v>
      </c>
      <c r="HU72" s="432">
        <v>0</v>
      </c>
      <c r="HV72" s="432">
        <v>0.9</v>
      </c>
      <c r="HW72" s="432">
        <v>0</v>
      </c>
      <c r="HX72" s="432">
        <v>0</v>
      </c>
      <c r="HY72" s="432">
        <v>0</v>
      </c>
      <c r="HZ72" s="432">
        <v>0.9</v>
      </c>
      <c r="IA72" s="432">
        <v>0</v>
      </c>
      <c r="IB72" s="432">
        <v>0</v>
      </c>
      <c r="IC72" s="432">
        <v>0</v>
      </c>
      <c r="ID72" s="432">
        <v>0</v>
      </c>
      <c r="IE72" s="432">
        <v>0</v>
      </c>
      <c r="IF72" s="432">
        <v>0</v>
      </c>
      <c r="IG72" s="432">
        <v>0</v>
      </c>
      <c r="IH72" s="432">
        <v>0</v>
      </c>
      <c r="II72" s="432">
        <v>0</v>
      </c>
      <c r="IJ72" s="432">
        <v>0</v>
      </c>
      <c r="IK72" s="432">
        <v>0</v>
      </c>
      <c r="IL72" s="432">
        <v>0</v>
      </c>
      <c r="IM72" s="432">
        <v>0</v>
      </c>
      <c r="IN72" s="432">
        <v>0</v>
      </c>
      <c r="IO72" s="432">
        <v>0</v>
      </c>
      <c r="IP72" s="432">
        <v>0</v>
      </c>
      <c r="IQ72" s="432">
        <v>0</v>
      </c>
      <c r="IR72" s="432">
        <v>0</v>
      </c>
      <c r="IS72" s="432">
        <v>0</v>
      </c>
      <c r="IT72" s="432">
        <v>0</v>
      </c>
      <c r="IU72" s="432">
        <v>0</v>
      </c>
      <c r="IV72" s="432">
        <v>0</v>
      </c>
      <c r="IW72" s="432">
        <v>0</v>
      </c>
      <c r="IX72" s="432">
        <v>27</v>
      </c>
      <c r="IY72" s="432">
        <v>0</v>
      </c>
      <c r="IZ72" s="432">
        <v>0</v>
      </c>
      <c r="JA72" s="432">
        <v>0</v>
      </c>
      <c r="JB72" s="432">
        <v>0</v>
      </c>
      <c r="JC72" s="432">
        <v>0</v>
      </c>
      <c r="JD72" s="432">
        <v>0</v>
      </c>
      <c r="JE72" s="432">
        <v>0</v>
      </c>
      <c r="JF72" s="432">
        <v>0</v>
      </c>
      <c r="JG72" s="432">
        <v>0</v>
      </c>
      <c r="JH72" s="432">
        <v>10</v>
      </c>
      <c r="JI72" s="432">
        <v>0</v>
      </c>
      <c r="JJ72" s="432">
        <v>0</v>
      </c>
      <c r="JK72" s="432">
        <v>0</v>
      </c>
      <c r="JL72" s="432">
        <v>0</v>
      </c>
      <c r="JM72" s="432">
        <v>0</v>
      </c>
      <c r="JN72" s="432">
        <v>1</v>
      </c>
      <c r="JO72" s="432">
        <v>0.1</v>
      </c>
      <c r="JP72" s="432">
        <v>0</v>
      </c>
      <c r="JQ72" s="432">
        <v>0</v>
      </c>
      <c r="JR72" s="432" t="s">
        <v>1359</v>
      </c>
      <c r="JS72" s="432" t="s">
        <v>1360</v>
      </c>
      <c r="JT72" s="432" t="s">
        <v>1340</v>
      </c>
    </row>
    <row r="73" spans="1:280" x14ac:dyDescent="0.45">
      <c r="A73" s="432" t="s">
        <v>221</v>
      </c>
      <c r="B73" s="432" t="s">
        <v>266</v>
      </c>
      <c r="C73" s="432" t="s">
        <v>269</v>
      </c>
      <c r="D73" s="432" t="s">
        <v>270</v>
      </c>
      <c r="E73" s="432">
        <v>616</v>
      </c>
      <c r="F73" s="432">
        <v>155</v>
      </c>
      <c r="G73" s="432">
        <v>0.25159999999999999</v>
      </c>
      <c r="H73" s="432">
        <v>155</v>
      </c>
      <c r="I73" s="432">
        <v>604</v>
      </c>
      <c r="J73" s="432">
        <v>0.25659999999999999</v>
      </c>
      <c r="K73" s="432">
        <v>569</v>
      </c>
      <c r="L73" s="432">
        <v>586</v>
      </c>
      <c r="M73" s="432">
        <v>567</v>
      </c>
      <c r="N73" s="432">
        <v>0.92259999999999998</v>
      </c>
      <c r="O73" s="432">
        <v>0.95020000000000004</v>
      </c>
      <c r="P73" s="432">
        <v>0.92049999999999998</v>
      </c>
      <c r="Q73" s="432">
        <v>587</v>
      </c>
      <c r="R73" s="432">
        <v>598</v>
      </c>
      <c r="S73" s="432">
        <v>593</v>
      </c>
      <c r="T73" s="432">
        <v>0.95209999999999995</v>
      </c>
      <c r="U73" s="432">
        <v>0.97009999999999996</v>
      </c>
      <c r="V73" s="432">
        <v>0.9627</v>
      </c>
      <c r="W73" s="432">
        <v>585</v>
      </c>
      <c r="X73" s="432">
        <v>596</v>
      </c>
      <c r="Y73" s="432">
        <v>587</v>
      </c>
      <c r="Z73" s="432">
        <v>0.94889999999999997</v>
      </c>
      <c r="AA73" s="432">
        <v>0.96630000000000005</v>
      </c>
      <c r="AB73" s="432">
        <v>0.95289999999999997</v>
      </c>
      <c r="AC73" s="432">
        <v>579</v>
      </c>
      <c r="AD73" s="432">
        <v>591</v>
      </c>
      <c r="AE73" s="432">
        <v>582</v>
      </c>
      <c r="AF73" s="432">
        <v>0.93930000000000002</v>
      </c>
      <c r="AG73" s="432">
        <v>0.95799999999999996</v>
      </c>
      <c r="AH73" s="432">
        <v>0.94479999999999997</v>
      </c>
      <c r="AI73" s="432">
        <v>510</v>
      </c>
      <c r="AJ73" s="432">
        <v>539</v>
      </c>
      <c r="AK73" s="432">
        <v>534</v>
      </c>
      <c r="AL73" s="432">
        <v>0.82789999999999997</v>
      </c>
      <c r="AM73" s="432">
        <v>0.87409999999999999</v>
      </c>
      <c r="AN73" s="432">
        <v>0.8669</v>
      </c>
      <c r="AO73" s="432">
        <v>584</v>
      </c>
      <c r="AP73" s="432">
        <v>594</v>
      </c>
      <c r="AQ73" s="432">
        <v>582</v>
      </c>
      <c r="AR73" s="432">
        <v>0.94650000000000001</v>
      </c>
      <c r="AS73" s="432">
        <v>0.96409999999999996</v>
      </c>
      <c r="AT73" s="432">
        <v>0.94479999999999997</v>
      </c>
      <c r="AU73" s="432">
        <v>567</v>
      </c>
      <c r="AV73" s="432">
        <v>581</v>
      </c>
      <c r="AW73" s="432">
        <v>552</v>
      </c>
      <c r="AX73" s="432">
        <v>0.9194</v>
      </c>
      <c r="AY73" s="432">
        <v>0.94259999999999999</v>
      </c>
      <c r="AZ73" s="432">
        <v>0.89610000000000001</v>
      </c>
      <c r="BA73" s="432">
        <v>547</v>
      </c>
      <c r="BB73" s="432">
        <v>567</v>
      </c>
      <c r="BC73" s="432">
        <v>534</v>
      </c>
      <c r="BD73" s="432">
        <v>0.88660000000000005</v>
      </c>
      <c r="BE73" s="432">
        <v>0.91910000000000003</v>
      </c>
      <c r="BF73" s="432">
        <v>0.8669</v>
      </c>
      <c r="BG73" s="432">
        <v>575</v>
      </c>
      <c r="BH73" s="432">
        <v>592</v>
      </c>
      <c r="BI73" s="432">
        <v>578</v>
      </c>
      <c r="BJ73" s="432">
        <v>0.93330000000000002</v>
      </c>
      <c r="BK73" s="432">
        <v>0.96009999999999995</v>
      </c>
      <c r="BL73" s="432">
        <v>0.93830000000000002</v>
      </c>
      <c r="BM73" s="432">
        <v>339</v>
      </c>
      <c r="BN73" s="432">
        <v>401</v>
      </c>
      <c r="BO73" s="432">
        <v>459</v>
      </c>
      <c r="BP73" s="432">
        <v>0.55000000000000004</v>
      </c>
      <c r="BQ73" s="432">
        <v>0.65</v>
      </c>
      <c r="BR73" s="432">
        <v>0.74509999999999998</v>
      </c>
      <c r="BS73" s="432">
        <v>280</v>
      </c>
      <c r="BT73" s="432">
        <v>0.60740000000000005</v>
      </c>
      <c r="BU73" s="432">
        <v>136</v>
      </c>
      <c r="BV73" s="432">
        <v>0.87739999999999996</v>
      </c>
      <c r="BW73" s="432">
        <v>412</v>
      </c>
      <c r="BX73" s="432">
        <v>439</v>
      </c>
      <c r="BY73" s="432">
        <v>416</v>
      </c>
      <c r="BZ73" s="432">
        <v>0.66779999999999995</v>
      </c>
      <c r="CA73" s="432">
        <v>0.71120000000000005</v>
      </c>
      <c r="CB73" s="432">
        <v>0.67530000000000001</v>
      </c>
      <c r="CC73" s="432">
        <v>310</v>
      </c>
      <c r="CD73" s="432">
        <v>0.67249999999999999</v>
      </c>
      <c r="CE73" s="432">
        <v>139</v>
      </c>
      <c r="CF73" s="432">
        <v>0.89680000000000004</v>
      </c>
      <c r="CG73" s="432">
        <v>436</v>
      </c>
      <c r="CH73" s="432">
        <v>468</v>
      </c>
      <c r="CI73" s="432">
        <v>449</v>
      </c>
      <c r="CJ73" s="432">
        <v>0.70689999999999997</v>
      </c>
      <c r="CK73" s="432">
        <v>0.75949999999999995</v>
      </c>
      <c r="CL73" s="432">
        <v>0.72889999999999999</v>
      </c>
      <c r="CM73" s="432">
        <v>361</v>
      </c>
      <c r="CN73" s="432">
        <v>388</v>
      </c>
      <c r="CO73" s="432">
        <v>360</v>
      </c>
      <c r="CP73" s="432">
        <v>0.58450000000000002</v>
      </c>
      <c r="CQ73" s="432">
        <v>0.62880000000000003</v>
      </c>
      <c r="CR73" s="432">
        <v>0.58440000000000003</v>
      </c>
      <c r="CS73" s="432">
        <v>128</v>
      </c>
      <c r="CT73" s="432">
        <v>0.2777</v>
      </c>
      <c r="CU73" s="432">
        <v>82</v>
      </c>
      <c r="CV73" s="432">
        <v>0.52900000000000003</v>
      </c>
      <c r="CW73" s="432">
        <v>179</v>
      </c>
      <c r="CX73" s="432">
        <v>216</v>
      </c>
      <c r="CY73" s="432">
        <v>210</v>
      </c>
      <c r="CZ73" s="432">
        <v>0.28999999999999998</v>
      </c>
      <c r="DA73" s="432">
        <v>0.35</v>
      </c>
      <c r="DB73" s="432">
        <v>0.34089999999999998</v>
      </c>
      <c r="DC73" s="432">
        <v>370</v>
      </c>
      <c r="DD73" s="432">
        <v>432</v>
      </c>
      <c r="DE73" s="432">
        <v>519</v>
      </c>
      <c r="DF73" s="432">
        <v>0.6</v>
      </c>
      <c r="DG73" s="432">
        <v>0.7</v>
      </c>
      <c r="DH73" s="432">
        <v>0.84250000000000003</v>
      </c>
      <c r="DI73" s="432">
        <v>182</v>
      </c>
      <c r="DJ73" s="432">
        <v>96</v>
      </c>
      <c r="DK73" s="432">
        <v>105</v>
      </c>
      <c r="DL73" s="432">
        <v>107</v>
      </c>
      <c r="DM73" s="432">
        <v>0.52500000000000002</v>
      </c>
      <c r="DN73" s="432">
        <v>0.57499999999999996</v>
      </c>
      <c r="DO73" s="432">
        <v>0.58789999999999998</v>
      </c>
      <c r="DP73" s="432">
        <v>432</v>
      </c>
      <c r="DQ73" s="432">
        <v>462</v>
      </c>
      <c r="DR73" s="432">
        <v>296</v>
      </c>
      <c r="DS73" s="432">
        <v>0.7</v>
      </c>
      <c r="DT73" s="432">
        <v>0.75</v>
      </c>
      <c r="DU73" s="432">
        <v>0.48049999999999998</v>
      </c>
      <c r="DV73" s="432">
        <v>0</v>
      </c>
      <c r="DW73" s="432">
        <v>3.7499999999999999E-2</v>
      </c>
      <c r="DX73" s="432">
        <v>7.4999999999999997E-2</v>
      </c>
      <c r="DY73" s="432">
        <v>0</v>
      </c>
      <c r="DZ73" s="432">
        <v>46</v>
      </c>
      <c r="EA73" s="432">
        <v>7.4999999999999997E-2</v>
      </c>
      <c r="EB73" s="432">
        <v>0.15</v>
      </c>
      <c r="EC73" s="432">
        <v>7.4700000000000003E-2</v>
      </c>
      <c r="ED73" s="432">
        <v>0</v>
      </c>
      <c r="EE73" s="432">
        <v>0</v>
      </c>
      <c r="EF73" s="432">
        <v>0</v>
      </c>
      <c r="EG73" s="432">
        <v>0</v>
      </c>
      <c r="EH73" s="432">
        <v>85</v>
      </c>
      <c r="EI73" s="432">
        <v>0</v>
      </c>
      <c r="EJ73" s="432">
        <v>5.0000000000000001E-3</v>
      </c>
      <c r="EK73" s="432">
        <v>0.01</v>
      </c>
      <c r="EL73" s="432">
        <v>0</v>
      </c>
      <c r="EM73" s="432">
        <v>141</v>
      </c>
      <c r="EN73" s="432">
        <v>0.05</v>
      </c>
      <c r="EO73" s="432">
        <v>0.15</v>
      </c>
      <c r="EP73" s="432">
        <v>0.22889999999999999</v>
      </c>
      <c r="EQ73" s="432">
        <v>171</v>
      </c>
      <c r="ER73" s="432">
        <v>139</v>
      </c>
      <c r="ES73" s="432">
        <v>0.81289999999999996</v>
      </c>
      <c r="ET73" s="432">
        <v>42</v>
      </c>
      <c r="EU73" s="432">
        <v>5</v>
      </c>
      <c r="EV73" s="432">
        <v>0.11899999999999999</v>
      </c>
      <c r="EW73" s="432">
        <v>403</v>
      </c>
      <c r="EX73" s="432">
        <v>0.6542</v>
      </c>
      <c r="EY73" s="432">
        <v>616</v>
      </c>
      <c r="EZ73" s="432">
        <v>740</v>
      </c>
      <c r="FA73" s="432">
        <v>791</v>
      </c>
      <c r="FB73" s="432">
        <v>710</v>
      </c>
      <c r="FC73" s="432">
        <v>1</v>
      </c>
      <c r="FD73" s="432">
        <v>1.2</v>
      </c>
      <c r="FE73" s="432">
        <v>1.2841</v>
      </c>
      <c r="FF73" s="432">
        <v>36</v>
      </c>
      <c r="FG73" s="432">
        <v>54</v>
      </c>
      <c r="FH73" s="432">
        <v>22</v>
      </c>
      <c r="FI73" s="432">
        <v>0.05</v>
      </c>
      <c r="FJ73" s="432">
        <v>7.4999999999999997E-2</v>
      </c>
      <c r="FK73" s="432">
        <v>3.1E-2</v>
      </c>
      <c r="FL73" s="432">
        <v>627</v>
      </c>
      <c r="FM73" s="432">
        <v>646</v>
      </c>
      <c r="FN73" s="432">
        <v>600</v>
      </c>
      <c r="FO73" s="432">
        <v>0.88239999999999996</v>
      </c>
      <c r="FP73" s="432">
        <v>0.90959999999999996</v>
      </c>
      <c r="FQ73" s="432">
        <v>0.84509999999999996</v>
      </c>
      <c r="FR73" s="432">
        <v>599</v>
      </c>
      <c r="FS73" s="432">
        <v>625</v>
      </c>
      <c r="FT73" s="432">
        <v>608</v>
      </c>
      <c r="FU73" s="432">
        <v>0.84360000000000002</v>
      </c>
      <c r="FV73" s="432">
        <v>0.87909999999999999</v>
      </c>
      <c r="FW73" s="432">
        <v>0.85629999999999995</v>
      </c>
      <c r="FX73" s="432">
        <v>576</v>
      </c>
      <c r="FY73" s="432">
        <v>614</v>
      </c>
      <c r="FZ73" s="432">
        <v>530</v>
      </c>
      <c r="GA73" s="432">
        <v>0.81069999999999998</v>
      </c>
      <c r="GB73" s="432">
        <v>0.86450000000000005</v>
      </c>
      <c r="GC73" s="432">
        <v>0.74650000000000005</v>
      </c>
      <c r="GD73" s="432">
        <v>521</v>
      </c>
      <c r="GE73" s="432">
        <v>582</v>
      </c>
      <c r="GF73" s="432">
        <v>469</v>
      </c>
      <c r="GG73" s="432">
        <v>0.73299999999999998</v>
      </c>
      <c r="GH73" s="432">
        <v>0.81889999999999996</v>
      </c>
      <c r="GI73" s="432">
        <v>0.66059999999999997</v>
      </c>
      <c r="GJ73" s="432">
        <v>533</v>
      </c>
      <c r="GK73" s="432">
        <v>604</v>
      </c>
      <c r="GL73" s="432">
        <v>464</v>
      </c>
      <c r="GM73" s="432">
        <v>0.75</v>
      </c>
      <c r="GN73" s="432">
        <v>0.84970000000000001</v>
      </c>
      <c r="GO73" s="432">
        <v>0.65349999999999997</v>
      </c>
      <c r="GP73" s="432">
        <v>652</v>
      </c>
      <c r="GQ73" s="432">
        <v>668</v>
      </c>
      <c r="GR73" s="432">
        <v>637</v>
      </c>
      <c r="GS73" s="432">
        <v>0.9173</v>
      </c>
      <c r="GT73" s="432">
        <v>0.94010000000000005</v>
      </c>
      <c r="GU73" s="432">
        <v>0.8972</v>
      </c>
      <c r="GV73" s="432">
        <v>588</v>
      </c>
      <c r="GW73" s="432">
        <v>629</v>
      </c>
      <c r="GX73" s="432">
        <v>559</v>
      </c>
      <c r="GY73" s="432">
        <v>0.82750000000000001</v>
      </c>
      <c r="GZ73" s="432">
        <v>0.88490000000000002</v>
      </c>
      <c r="HA73" s="432">
        <v>0.7873</v>
      </c>
      <c r="HB73" s="432">
        <v>355</v>
      </c>
      <c r="HC73" s="432">
        <v>426</v>
      </c>
      <c r="HD73" s="432">
        <v>428</v>
      </c>
      <c r="HE73" s="432">
        <v>0.5</v>
      </c>
      <c r="HF73" s="432">
        <v>0.6</v>
      </c>
      <c r="HG73" s="432">
        <v>0.6028</v>
      </c>
      <c r="HH73" s="432">
        <v>540</v>
      </c>
      <c r="HI73" s="432">
        <v>0.5</v>
      </c>
      <c r="HJ73" s="432">
        <v>0.68269999999999997</v>
      </c>
      <c r="HK73" s="432">
        <v>0</v>
      </c>
      <c r="HL73" s="432"/>
      <c r="HM73" s="432">
        <v>0.9</v>
      </c>
      <c r="HN73" s="432">
        <v>0</v>
      </c>
      <c r="HO73" s="432">
        <v>0</v>
      </c>
      <c r="HP73" s="432">
        <v>0</v>
      </c>
      <c r="HQ73" s="432">
        <v>0</v>
      </c>
      <c r="HR73" s="432">
        <v>0</v>
      </c>
      <c r="HS73" s="432">
        <v>0</v>
      </c>
      <c r="HT73" s="432">
        <v>0</v>
      </c>
      <c r="HU73" s="432">
        <v>0</v>
      </c>
      <c r="HV73" s="432">
        <v>0.9</v>
      </c>
      <c r="HW73" s="432">
        <v>0</v>
      </c>
      <c r="HX73" s="432">
        <v>0</v>
      </c>
      <c r="HY73" s="432">
        <v>0</v>
      </c>
      <c r="HZ73" s="432">
        <v>0.9</v>
      </c>
      <c r="IA73" s="432">
        <v>0</v>
      </c>
      <c r="IB73" s="432">
        <v>0</v>
      </c>
      <c r="IC73" s="432">
        <v>0</v>
      </c>
      <c r="ID73" s="432">
        <v>0</v>
      </c>
      <c r="IE73" s="432">
        <v>0</v>
      </c>
      <c r="IF73" s="432">
        <v>0</v>
      </c>
      <c r="IG73" s="432">
        <v>0</v>
      </c>
      <c r="IH73" s="432">
        <v>0</v>
      </c>
      <c r="II73" s="432">
        <v>0</v>
      </c>
      <c r="IJ73" s="432">
        <v>0</v>
      </c>
      <c r="IK73" s="432">
        <v>0</v>
      </c>
      <c r="IL73" s="432">
        <v>0</v>
      </c>
      <c r="IM73" s="432">
        <v>0</v>
      </c>
      <c r="IN73" s="432">
        <v>0</v>
      </c>
      <c r="IO73" s="432">
        <v>0</v>
      </c>
      <c r="IP73" s="432">
        <v>0</v>
      </c>
      <c r="IQ73" s="432">
        <v>0</v>
      </c>
      <c r="IR73" s="432">
        <v>0</v>
      </c>
      <c r="IS73" s="432">
        <v>0</v>
      </c>
      <c r="IT73" s="432">
        <v>0</v>
      </c>
      <c r="IU73" s="432">
        <v>0</v>
      </c>
      <c r="IV73" s="432">
        <v>0</v>
      </c>
      <c r="IW73" s="432">
        <v>0</v>
      </c>
      <c r="IX73" s="432">
        <v>13</v>
      </c>
      <c r="IY73" s="432">
        <v>0</v>
      </c>
      <c r="IZ73" s="432">
        <v>0</v>
      </c>
      <c r="JA73" s="432">
        <v>0</v>
      </c>
      <c r="JB73" s="432">
        <v>0</v>
      </c>
      <c r="JC73" s="432">
        <v>0</v>
      </c>
      <c r="JD73" s="432">
        <v>0</v>
      </c>
      <c r="JE73" s="432">
        <v>0</v>
      </c>
      <c r="JF73" s="432">
        <v>0</v>
      </c>
      <c r="JG73" s="432">
        <v>0</v>
      </c>
      <c r="JH73" s="432">
        <v>9</v>
      </c>
      <c r="JI73" s="432">
        <v>0</v>
      </c>
      <c r="JJ73" s="432">
        <v>0</v>
      </c>
      <c r="JK73" s="432">
        <v>0</v>
      </c>
      <c r="JL73" s="432">
        <v>0</v>
      </c>
      <c r="JM73" s="432">
        <v>0</v>
      </c>
      <c r="JN73" s="432">
        <v>0</v>
      </c>
      <c r="JO73" s="432">
        <v>0</v>
      </c>
      <c r="JP73" s="432">
        <v>0</v>
      </c>
      <c r="JQ73" s="432">
        <v>0</v>
      </c>
      <c r="JR73" s="432" t="s">
        <v>1359</v>
      </c>
      <c r="JS73" s="432" t="s">
        <v>1360</v>
      </c>
      <c r="JT73" s="432" t="s">
        <v>1340</v>
      </c>
    </row>
    <row r="74" spans="1:280" x14ac:dyDescent="0.45">
      <c r="A74" s="432" t="s">
        <v>221</v>
      </c>
      <c r="B74" s="432" t="s">
        <v>266</v>
      </c>
      <c r="C74" s="432" t="s">
        <v>271</v>
      </c>
      <c r="D74" s="432" t="s">
        <v>272</v>
      </c>
      <c r="E74" s="432">
        <v>870</v>
      </c>
      <c r="F74" s="432">
        <v>273</v>
      </c>
      <c r="G74" s="432">
        <v>0.31380000000000002</v>
      </c>
      <c r="H74" s="432">
        <v>256</v>
      </c>
      <c r="I74" s="432">
        <v>859</v>
      </c>
      <c r="J74" s="432">
        <v>0.29799999999999999</v>
      </c>
      <c r="K74" s="432">
        <v>803</v>
      </c>
      <c r="L74" s="432">
        <v>827</v>
      </c>
      <c r="M74" s="432">
        <v>751</v>
      </c>
      <c r="N74" s="432">
        <v>0.92259999999999998</v>
      </c>
      <c r="O74" s="432">
        <v>0.95020000000000004</v>
      </c>
      <c r="P74" s="432">
        <v>0.86319999999999997</v>
      </c>
      <c r="Q74" s="432">
        <v>829</v>
      </c>
      <c r="R74" s="432">
        <v>844</v>
      </c>
      <c r="S74" s="432">
        <v>826</v>
      </c>
      <c r="T74" s="432">
        <v>0.95209999999999995</v>
      </c>
      <c r="U74" s="432">
        <v>0.97009999999999996</v>
      </c>
      <c r="V74" s="432">
        <v>0.94940000000000002</v>
      </c>
      <c r="W74" s="432">
        <v>826</v>
      </c>
      <c r="X74" s="432">
        <v>841</v>
      </c>
      <c r="Y74" s="432">
        <v>805</v>
      </c>
      <c r="Z74" s="432">
        <v>0.94889999999999997</v>
      </c>
      <c r="AA74" s="432">
        <v>0.96630000000000005</v>
      </c>
      <c r="AB74" s="432">
        <v>0.92530000000000001</v>
      </c>
      <c r="AC74" s="432">
        <v>818</v>
      </c>
      <c r="AD74" s="432">
        <v>834</v>
      </c>
      <c r="AE74" s="432">
        <v>822</v>
      </c>
      <c r="AF74" s="432">
        <v>0.93930000000000002</v>
      </c>
      <c r="AG74" s="432">
        <v>0.95799999999999996</v>
      </c>
      <c r="AH74" s="432">
        <v>0.94479999999999997</v>
      </c>
      <c r="AI74" s="432">
        <v>721</v>
      </c>
      <c r="AJ74" s="432">
        <v>761</v>
      </c>
      <c r="AK74" s="432">
        <v>660</v>
      </c>
      <c r="AL74" s="432">
        <v>0.82789999999999997</v>
      </c>
      <c r="AM74" s="432">
        <v>0.87409999999999999</v>
      </c>
      <c r="AN74" s="432">
        <v>0.75860000000000005</v>
      </c>
      <c r="AO74" s="432">
        <v>824</v>
      </c>
      <c r="AP74" s="432">
        <v>839</v>
      </c>
      <c r="AQ74" s="432">
        <v>802</v>
      </c>
      <c r="AR74" s="432">
        <v>0.94650000000000001</v>
      </c>
      <c r="AS74" s="432">
        <v>0.96409999999999996</v>
      </c>
      <c r="AT74" s="432">
        <v>0.92179999999999995</v>
      </c>
      <c r="AU74" s="432">
        <v>800</v>
      </c>
      <c r="AV74" s="432">
        <v>821</v>
      </c>
      <c r="AW74" s="432">
        <v>755</v>
      </c>
      <c r="AX74" s="432">
        <v>0.9194</v>
      </c>
      <c r="AY74" s="432">
        <v>0.94259999999999999</v>
      </c>
      <c r="AZ74" s="432">
        <v>0.86780000000000002</v>
      </c>
      <c r="BA74" s="432">
        <v>772</v>
      </c>
      <c r="BB74" s="432">
        <v>800</v>
      </c>
      <c r="BC74" s="432">
        <v>721</v>
      </c>
      <c r="BD74" s="432">
        <v>0.88660000000000005</v>
      </c>
      <c r="BE74" s="432">
        <v>0.91910000000000003</v>
      </c>
      <c r="BF74" s="432">
        <v>0.82869999999999999</v>
      </c>
      <c r="BG74" s="432">
        <v>812</v>
      </c>
      <c r="BH74" s="432">
        <v>836</v>
      </c>
      <c r="BI74" s="432">
        <v>758</v>
      </c>
      <c r="BJ74" s="432">
        <v>0.93330000000000002</v>
      </c>
      <c r="BK74" s="432">
        <v>0.96009999999999995</v>
      </c>
      <c r="BL74" s="432">
        <v>0.87129999999999996</v>
      </c>
      <c r="BM74" s="432">
        <v>479</v>
      </c>
      <c r="BN74" s="432">
        <v>566</v>
      </c>
      <c r="BO74" s="432">
        <v>518</v>
      </c>
      <c r="BP74" s="432">
        <v>0.55000000000000004</v>
      </c>
      <c r="BQ74" s="432">
        <v>0.65</v>
      </c>
      <c r="BR74" s="432">
        <v>0.59540000000000004</v>
      </c>
      <c r="BS74" s="432">
        <v>264</v>
      </c>
      <c r="BT74" s="432">
        <v>0.44219999999999998</v>
      </c>
      <c r="BU74" s="432">
        <v>234</v>
      </c>
      <c r="BV74" s="432">
        <v>0.85709999999999997</v>
      </c>
      <c r="BW74" s="432">
        <v>581</v>
      </c>
      <c r="BX74" s="432">
        <v>619</v>
      </c>
      <c r="BY74" s="432">
        <v>498</v>
      </c>
      <c r="BZ74" s="432">
        <v>0.66779999999999995</v>
      </c>
      <c r="CA74" s="432">
        <v>0.71120000000000005</v>
      </c>
      <c r="CB74" s="432">
        <v>0.57240000000000002</v>
      </c>
      <c r="CC74" s="432">
        <v>386</v>
      </c>
      <c r="CD74" s="432">
        <v>0.64659999999999995</v>
      </c>
      <c r="CE74" s="432">
        <v>236</v>
      </c>
      <c r="CF74" s="432">
        <v>0.86450000000000005</v>
      </c>
      <c r="CG74" s="432">
        <v>616</v>
      </c>
      <c r="CH74" s="432">
        <v>661</v>
      </c>
      <c r="CI74" s="432">
        <v>622</v>
      </c>
      <c r="CJ74" s="432">
        <v>0.70689999999999997</v>
      </c>
      <c r="CK74" s="432">
        <v>0.75949999999999995</v>
      </c>
      <c r="CL74" s="432">
        <v>0.71489999999999998</v>
      </c>
      <c r="CM74" s="432">
        <v>509</v>
      </c>
      <c r="CN74" s="432">
        <v>548</v>
      </c>
      <c r="CO74" s="432">
        <v>550</v>
      </c>
      <c r="CP74" s="432">
        <v>0.58450000000000002</v>
      </c>
      <c r="CQ74" s="432">
        <v>0.62880000000000003</v>
      </c>
      <c r="CR74" s="432">
        <v>0.63219999999999998</v>
      </c>
      <c r="CS74" s="432">
        <v>129</v>
      </c>
      <c r="CT74" s="432">
        <v>0.21609999999999999</v>
      </c>
      <c r="CU74" s="432">
        <v>161</v>
      </c>
      <c r="CV74" s="432">
        <v>0.5897</v>
      </c>
      <c r="CW74" s="432">
        <v>253</v>
      </c>
      <c r="CX74" s="432">
        <v>305</v>
      </c>
      <c r="CY74" s="432">
        <v>290</v>
      </c>
      <c r="CZ74" s="432">
        <v>0.28999999999999998</v>
      </c>
      <c r="DA74" s="432">
        <v>0.35</v>
      </c>
      <c r="DB74" s="432">
        <v>0.33329999999999999</v>
      </c>
      <c r="DC74" s="432">
        <v>522</v>
      </c>
      <c r="DD74" s="432">
        <v>609</v>
      </c>
      <c r="DE74" s="432">
        <v>518</v>
      </c>
      <c r="DF74" s="432">
        <v>0.6</v>
      </c>
      <c r="DG74" s="432">
        <v>0.7</v>
      </c>
      <c r="DH74" s="432">
        <v>0.59540000000000004</v>
      </c>
      <c r="DI74" s="432">
        <v>179</v>
      </c>
      <c r="DJ74" s="432">
        <v>94</v>
      </c>
      <c r="DK74" s="432">
        <v>103</v>
      </c>
      <c r="DL74" s="432">
        <v>92</v>
      </c>
      <c r="DM74" s="432">
        <v>0.52500000000000002</v>
      </c>
      <c r="DN74" s="432">
        <v>0.57499999999999996</v>
      </c>
      <c r="DO74" s="432">
        <v>0.51400000000000001</v>
      </c>
      <c r="DP74" s="432">
        <v>609</v>
      </c>
      <c r="DQ74" s="432">
        <v>653</v>
      </c>
      <c r="DR74" s="432">
        <v>366</v>
      </c>
      <c r="DS74" s="432">
        <v>0.7</v>
      </c>
      <c r="DT74" s="432">
        <v>0.75</v>
      </c>
      <c r="DU74" s="432">
        <v>0.42070000000000002</v>
      </c>
      <c r="DV74" s="432">
        <v>0</v>
      </c>
      <c r="DW74" s="432">
        <v>3.7499999999999999E-2</v>
      </c>
      <c r="DX74" s="432">
        <v>7.4999999999999997E-2</v>
      </c>
      <c r="DY74" s="432">
        <v>0</v>
      </c>
      <c r="DZ74" s="432">
        <v>74</v>
      </c>
      <c r="EA74" s="432">
        <v>7.4999999999999997E-2</v>
      </c>
      <c r="EB74" s="432">
        <v>0.15</v>
      </c>
      <c r="EC74" s="432">
        <v>9.3100000000000002E-2</v>
      </c>
      <c r="ED74" s="432">
        <v>0</v>
      </c>
      <c r="EE74" s="432">
        <v>0</v>
      </c>
      <c r="EF74" s="432">
        <v>0</v>
      </c>
      <c r="EG74" s="432">
        <v>0</v>
      </c>
      <c r="EH74" s="432">
        <v>71</v>
      </c>
      <c r="EI74" s="432">
        <v>0</v>
      </c>
      <c r="EJ74" s="432">
        <v>5.0000000000000001E-3</v>
      </c>
      <c r="EK74" s="432">
        <v>0.01</v>
      </c>
      <c r="EL74" s="432">
        <v>0</v>
      </c>
      <c r="EM74" s="432">
        <v>118</v>
      </c>
      <c r="EN74" s="432">
        <v>0.05</v>
      </c>
      <c r="EO74" s="432">
        <v>0.15</v>
      </c>
      <c r="EP74" s="432">
        <v>0.1356</v>
      </c>
      <c r="EQ74" s="432">
        <v>220</v>
      </c>
      <c r="ER74" s="432">
        <v>125</v>
      </c>
      <c r="ES74" s="432">
        <v>0.56820000000000004</v>
      </c>
      <c r="ET74" s="432">
        <v>53</v>
      </c>
      <c r="EU74" s="432">
        <v>4</v>
      </c>
      <c r="EV74" s="432">
        <v>7.5499999999999998E-2</v>
      </c>
      <c r="EW74" s="432">
        <v>605</v>
      </c>
      <c r="EX74" s="432">
        <v>0.69540000000000002</v>
      </c>
      <c r="EY74" s="432">
        <v>897</v>
      </c>
      <c r="EZ74" s="432">
        <v>1071</v>
      </c>
      <c r="FA74" s="432">
        <v>1037</v>
      </c>
      <c r="FB74" s="432">
        <v>919</v>
      </c>
      <c r="FC74" s="432">
        <v>1.03</v>
      </c>
      <c r="FD74" s="432">
        <v>1.23</v>
      </c>
      <c r="FE74" s="432">
        <v>1.1919999999999999</v>
      </c>
      <c r="FF74" s="432">
        <v>46</v>
      </c>
      <c r="FG74" s="432">
        <v>69</v>
      </c>
      <c r="FH74" s="432">
        <v>12</v>
      </c>
      <c r="FI74" s="432">
        <v>0.05</v>
      </c>
      <c r="FJ74" s="432">
        <v>7.4999999999999997E-2</v>
      </c>
      <c r="FK74" s="432">
        <v>1.3100000000000001E-2</v>
      </c>
      <c r="FL74" s="432">
        <v>811</v>
      </c>
      <c r="FM74" s="432">
        <v>836</v>
      </c>
      <c r="FN74" s="432">
        <v>784</v>
      </c>
      <c r="FO74" s="432">
        <v>0.88239999999999996</v>
      </c>
      <c r="FP74" s="432">
        <v>0.90959999999999996</v>
      </c>
      <c r="FQ74" s="432">
        <v>0.85309999999999997</v>
      </c>
      <c r="FR74" s="432">
        <v>776</v>
      </c>
      <c r="FS74" s="432">
        <v>808</v>
      </c>
      <c r="FT74" s="432">
        <v>739</v>
      </c>
      <c r="FU74" s="432">
        <v>0.84360000000000002</v>
      </c>
      <c r="FV74" s="432">
        <v>0.87909999999999999</v>
      </c>
      <c r="FW74" s="432">
        <v>0.80410000000000004</v>
      </c>
      <c r="FX74" s="432">
        <v>746</v>
      </c>
      <c r="FY74" s="432">
        <v>795</v>
      </c>
      <c r="FZ74" s="432">
        <v>682</v>
      </c>
      <c r="GA74" s="432">
        <v>0.81069999999999998</v>
      </c>
      <c r="GB74" s="432">
        <v>0.86450000000000005</v>
      </c>
      <c r="GC74" s="432">
        <v>0.74209999999999998</v>
      </c>
      <c r="GD74" s="432">
        <v>674</v>
      </c>
      <c r="GE74" s="432">
        <v>753</v>
      </c>
      <c r="GF74" s="432">
        <v>586</v>
      </c>
      <c r="GG74" s="432">
        <v>0.73299999999999998</v>
      </c>
      <c r="GH74" s="432">
        <v>0.81889999999999996</v>
      </c>
      <c r="GI74" s="432">
        <v>0.63759999999999994</v>
      </c>
      <c r="GJ74" s="432">
        <v>690</v>
      </c>
      <c r="GK74" s="432">
        <v>781</v>
      </c>
      <c r="GL74" s="432">
        <v>609</v>
      </c>
      <c r="GM74" s="432">
        <v>0.75</v>
      </c>
      <c r="GN74" s="432">
        <v>0.84970000000000001</v>
      </c>
      <c r="GO74" s="432">
        <v>0.66269999999999996</v>
      </c>
      <c r="GP74" s="432">
        <v>843</v>
      </c>
      <c r="GQ74" s="432">
        <v>864</v>
      </c>
      <c r="GR74" s="432">
        <v>822</v>
      </c>
      <c r="GS74" s="432">
        <v>0.9173</v>
      </c>
      <c r="GT74" s="432">
        <v>0.94010000000000005</v>
      </c>
      <c r="GU74" s="432">
        <v>0.89449999999999996</v>
      </c>
      <c r="GV74" s="432">
        <v>761</v>
      </c>
      <c r="GW74" s="432">
        <v>814</v>
      </c>
      <c r="GX74" s="432">
        <v>695</v>
      </c>
      <c r="GY74" s="432">
        <v>0.82750000000000001</v>
      </c>
      <c r="GZ74" s="432">
        <v>0.88490000000000002</v>
      </c>
      <c r="HA74" s="432">
        <v>0.75629999999999997</v>
      </c>
      <c r="HB74" s="432">
        <v>460</v>
      </c>
      <c r="HC74" s="432">
        <v>552</v>
      </c>
      <c r="HD74" s="432">
        <v>529</v>
      </c>
      <c r="HE74" s="432">
        <v>0.5</v>
      </c>
      <c r="HF74" s="432">
        <v>0.6</v>
      </c>
      <c r="HG74" s="432">
        <v>0.5756</v>
      </c>
      <c r="HH74" s="432">
        <v>677</v>
      </c>
      <c r="HI74" s="432">
        <v>0.5</v>
      </c>
      <c r="HJ74" s="432">
        <v>0.65280000000000005</v>
      </c>
      <c r="HK74" s="432">
        <v>0</v>
      </c>
      <c r="HL74" s="432"/>
      <c r="HM74" s="432">
        <v>0.9</v>
      </c>
      <c r="HN74" s="432">
        <v>0</v>
      </c>
      <c r="HO74" s="432">
        <v>0</v>
      </c>
      <c r="HP74" s="432">
        <v>0</v>
      </c>
      <c r="HQ74" s="432">
        <v>0</v>
      </c>
      <c r="HR74" s="432">
        <v>0</v>
      </c>
      <c r="HS74" s="432">
        <v>0</v>
      </c>
      <c r="HT74" s="432">
        <v>0</v>
      </c>
      <c r="HU74" s="432">
        <v>0</v>
      </c>
      <c r="HV74" s="432">
        <v>0.9</v>
      </c>
      <c r="HW74" s="432">
        <v>0</v>
      </c>
      <c r="HX74" s="432">
        <v>0</v>
      </c>
      <c r="HY74" s="432">
        <v>0</v>
      </c>
      <c r="HZ74" s="432">
        <v>0.9</v>
      </c>
      <c r="IA74" s="432">
        <v>0</v>
      </c>
      <c r="IB74" s="432">
        <v>0</v>
      </c>
      <c r="IC74" s="432">
        <v>0</v>
      </c>
      <c r="ID74" s="432">
        <v>0</v>
      </c>
      <c r="IE74" s="432">
        <v>2</v>
      </c>
      <c r="IF74" s="432">
        <v>0</v>
      </c>
      <c r="IG74" s="432">
        <v>10</v>
      </c>
      <c r="IH74" s="432">
        <v>0</v>
      </c>
      <c r="II74" s="432">
        <v>0</v>
      </c>
      <c r="IJ74" s="432">
        <v>0</v>
      </c>
      <c r="IK74" s="432">
        <v>0</v>
      </c>
      <c r="IL74" s="432">
        <v>0</v>
      </c>
      <c r="IM74" s="432">
        <v>11</v>
      </c>
      <c r="IN74" s="432">
        <v>0</v>
      </c>
      <c r="IO74" s="432">
        <v>0</v>
      </c>
      <c r="IP74" s="432">
        <v>1</v>
      </c>
      <c r="IQ74" s="432">
        <v>9.0899999999999995E-2</v>
      </c>
      <c r="IR74" s="432">
        <v>0</v>
      </c>
      <c r="IS74" s="432">
        <v>0</v>
      </c>
      <c r="IT74" s="432">
        <v>0</v>
      </c>
      <c r="IU74" s="432">
        <v>0</v>
      </c>
      <c r="IV74" s="432">
        <v>0</v>
      </c>
      <c r="IW74" s="432">
        <v>1</v>
      </c>
      <c r="IX74" s="432">
        <v>26</v>
      </c>
      <c r="IY74" s="432">
        <v>0</v>
      </c>
      <c r="IZ74" s="432">
        <v>0</v>
      </c>
      <c r="JA74" s="432">
        <v>1</v>
      </c>
      <c r="JB74" s="432">
        <v>0</v>
      </c>
      <c r="JC74" s="432">
        <v>0</v>
      </c>
      <c r="JD74" s="432">
        <v>1</v>
      </c>
      <c r="JE74" s="432">
        <v>3.85E-2</v>
      </c>
      <c r="JF74" s="432">
        <v>1</v>
      </c>
      <c r="JG74" s="432">
        <v>1</v>
      </c>
      <c r="JH74" s="432">
        <v>12</v>
      </c>
      <c r="JI74" s="432">
        <v>0</v>
      </c>
      <c r="JJ74" s="432">
        <v>0</v>
      </c>
      <c r="JK74" s="432">
        <v>0</v>
      </c>
      <c r="JL74" s="432">
        <v>0</v>
      </c>
      <c r="JM74" s="432">
        <v>0</v>
      </c>
      <c r="JN74" s="432">
        <v>0</v>
      </c>
      <c r="JO74" s="432">
        <v>0</v>
      </c>
      <c r="JP74" s="432">
        <v>0</v>
      </c>
      <c r="JQ74" s="432">
        <v>0</v>
      </c>
      <c r="JR74" s="432" t="s">
        <v>1359</v>
      </c>
      <c r="JS74" s="432" t="s">
        <v>1360</v>
      </c>
      <c r="JT74" s="432" t="s">
        <v>1340</v>
      </c>
    </row>
    <row r="75" spans="1:280" x14ac:dyDescent="0.45">
      <c r="A75" s="432" t="s">
        <v>221</v>
      </c>
      <c r="B75" s="432" t="s">
        <v>266</v>
      </c>
      <c r="C75" s="432" t="s">
        <v>273</v>
      </c>
      <c r="D75" s="432" t="s">
        <v>274</v>
      </c>
      <c r="E75" s="432">
        <v>419</v>
      </c>
      <c r="F75" s="432">
        <v>88</v>
      </c>
      <c r="G75" s="432">
        <v>0.21</v>
      </c>
      <c r="H75" s="432">
        <v>90</v>
      </c>
      <c r="I75" s="432">
        <v>416</v>
      </c>
      <c r="J75" s="432">
        <v>0.21629999999999999</v>
      </c>
      <c r="K75" s="432">
        <v>387</v>
      </c>
      <c r="L75" s="432">
        <v>399</v>
      </c>
      <c r="M75" s="432">
        <v>393</v>
      </c>
      <c r="N75" s="432">
        <v>0.92259999999999998</v>
      </c>
      <c r="O75" s="432">
        <v>0.95020000000000004</v>
      </c>
      <c r="P75" s="432">
        <v>0.93789999999999996</v>
      </c>
      <c r="Q75" s="432">
        <v>399</v>
      </c>
      <c r="R75" s="432">
        <v>407</v>
      </c>
      <c r="S75" s="432">
        <v>393</v>
      </c>
      <c r="T75" s="432">
        <v>0.95209999999999995</v>
      </c>
      <c r="U75" s="432">
        <v>0.97009999999999996</v>
      </c>
      <c r="V75" s="432">
        <v>0.93789999999999996</v>
      </c>
      <c r="W75" s="432">
        <v>398</v>
      </c>
      <c r="X75" s="432">
        <v>405</v>
      </c>
      <c r="Y75" s="432">
        <v>399</v>
      </c>
      <c r="Z75" s="432">
        <v>0.94889999999999997</v>
      </c>
      <c r="AA75" s="432">
        <v>0.96630000000000005</v>
      </c>
      <c r="AB75" s="432">
        <v>0.95230000000000004</v>
      </c>
      <c r="AC75" s="432">
        <v>394</v>
      </c>
      <c r="AD75" s="432">
        <v>402</v>
      </c>
      <c r="AE75" s="432">
        <v>395</v>
      </c>
      <c r="AF75" s="432">
        <v>0.93930000000000002</v>
      </c>
      <c r="AG75" s="432">
        <v>0.95799999999999996</v>
      </c>
      <c r="AH75" s="432">
        <v>0.94269999999999998</v>
      </c>
      <c r="AI75" s="432">
        <v>347</v>
      </c>
      <c r="AJ75" s="432">
        <v>367</v>
      </c>
      <c r="AK75" s="432">
        <v>372</v>
      </c>
      <c r="AL75" s="432">
        <v>0.82789999999999997</v>
      </c>
      <c r="AM75" s="432">
        <v>0.87409999999999999</v>
      </c>
      <c r="AN75" s="432">
        <v>0.88780000000000003</v>
      </c>
      <c r="AO75" s="432">
        <v>397</v>
      </c>
      <c r="AP75" s="432">
        <v>404</v>
      </c>
      <c r="AQ75" s="432">
        <v>394</v>
      </c>
      <c r="AR75" s="432">
        <v>0.94650000000000001</v>
      </c>
      <c r="AS75" s="432">
        <v>0.96409999999999996</v>
      </c>
      <c r="AT75" s="432">
        <v>0.94030000000000002</v>
      </c>
      <c r="AU75" s="432">
        <v>386</v>
      </c>
      <c r="AV75" s="432">
        <v>395</v>
      </c>
      <c r="AW75" s="432">
        <v>400</v>
      </c>
      <c r="AX75" s="432">
        <v>0.9194</v>
      </c>
      <c r="AY75" s="432">
        <v>0.94259999999999999</v>
      </c>
      <c r="AZ75" s="432">
        <v>0.95469999999999999</v>
      </c>
      <c r="BA75" s="432">
        <v>372</v>
      </c>
      <c r="BB75" s="432">
        <v>386</v>
      </c>
      <c r="BC75" s="432">
        <v>385</v>
      </c>
      <c r="BD75" s="432">
        <v>0.88660000000000005</v>
      </c>
      <c r="BE75" s="432">
        <v>0.91910000000000003</v>
      </c>
      <c r="BF75" s="432">
        <v>0.91890000000000005</v>
      </c>
      <c r="BG75" s="432">
        <v>392</v>
      </c>
      <c r="BH75" s="432">
        <v>403</v>
      </c>
      <c r="BI75" s="432">
        <v>404</v>
      </c>
      <c r="BJ75" s="432">
        <v>0.93330000000000002</v>
      </c>
      <c r="BK75" s="432">
        <v>0.96009999999999995</v>
      </c>
      <c r="BL75" s="432">
        <v>0.96419999999999995</v>
      </c>
      <c r="BM75" s="432">
        <v>231</v>
      </c>
      <c r="BN75" s="432">
        <v>273</v>
      </c>
      <c r="BO75" s="432">
        <v>356</v>
      </c>
      <c r="BP75" s="432">
        <v>0.55000000000000004</v>
      </c>
      <c r="BQ75" s="432">
        <v>0.65</v>
      </c>
      <c r="BR75" s="432">
        <v>0.84960000000000002</v>
      </c>
      <c r="BS75" s="432">
        <v>198</v>
      </c>
      <c r="BT75" s="432">
        <v>0.59819999999999995</v>
      </c>
      <c r="BU75" s="432">
        <v>76</v>
      </c>
      <c r="BV75" s="432">
        <v>0.86360000000000003</v>
      </c>
      <c r="BW75" s="432">
        <v>280</v>
      </c>
      <c r="BX75" s="432">
        <v>298</v>
      </c>
      <c r="BY75" s="432">
        <v>274</v>
      </c>
      <c r="BZ75" s="432">
        <v>0.66779999999999995</v>
      </c>
      <c r="CA75" s="432">
        <v>0.71120000000000005</v>
      </c>
      <c r="CB75" s="432">
        <v>0.65390000000000004</v>
      </c>
      <c r="CC75" s="432">
        <v>271</v>
      </c>
      <c r="CD75" s="432">
        <v>0.81869999999999998</v>
      </c>
      <c r="CE75" s="432">
        <v>84</v>
      </c>
      <c r="CF75" s="432">
        <v>0.95450000000000002</v>
      </c>
      <c r="CG75" s="432">
        <v>297</v>
      </c>
      <c r="CH75" s="432">
        <v>319</v>
      </c>
      <c r="CI75" s="432">
        <v>355</v>
      </c>
      <c r="CJ75" s="432">
        <v>0.70689999999999997</v>
      </c>
      <c r="CK75" s="432">
        <v>0.75949999999999995</v>
      </c>
      <c r="CL75" s="432">
        <v>0.84730000000000005</v>
      </c>
      <c r="CM75" s="432">
        <v>245</v>
      </c>
      <c r="CN75" s="432">
        <v>264</v>
      </c>
      <c r="CO75" s="432">
        <v>246</v>
      </c>
      <c r="CP75" s="432">
        <v>0.58450000000000002</v>
      </c>
      <c r="CQ75" s="432">
        <v>0.62880000000000003</v>
      </c>
      <c r="CR75" s="432">
        <v>0.58709999999999996</v>
      </c>
      <c r="CS75" s="432">
        <v>109</v>
      </c>
      <c r="CT75" s="432">
        <v>0.32929999999999998</v>
      </c>
      <c r="CU75" s="432">
        <v>58</v>
      </c>
      <c r="CV75" s="432">
        <v>0.65910000000000002</v>
      </c>
      <c r="CW75" s="432">
        <v>122</v>
      </c>
      <c r="CX75" s="432">
        <v>147</v>
      </c>
      <c r="CY75" s="432">
        <v>167</v>
      </c>
      <c r="CZ75" s="432">
        <v>0.28999999999999998</v>
      </c>
      <c r="DA75" s="432">
        <v>0.35</v>
      </c>
      <c r="DB75" s="432">
        <v>0.39860000000000001</v>
      </c>
      <c r="DC75" s="432">
        <v>252</v>
      </c>
      <c r="DD75" s="432">
        <v>294</v>
      </c>
      <c r="DE75" s="432">
        <v>346</v>
      </c>
      <c r="DF75" s="432">
        <v>0.6</v>
      </c>
      <c r="DG75" s="432">
        <v>0.7</v>
      </c>
      <c r="DH75" s="432">
        <v>0.82579999999999998</v>
      </c>
      <c r="DI75" s="432">
        <v>178</v>
      </c>
      <c r="DJ75" s="432">
        <v>94</v>
      </c>
      <c r="DK75" s="432">
        <v>103</v>
      </c>
      <c r="DL75" s="432">
        <v>96</v>
      </c>
      <c r="DM75" s="432">
        <v>0.52500000000000002</v>
      </c>
      <c r="DN75" s="432">
        <v>0.57499999999999996</v>
      </c>
      <c r="DO75" s="432">
        <v>0.5393</v>
      </c>
      <c r="DP75" s="432">
        <v>294</v>
      </c>
      <c r="DQ75" s="432">
        <v>315</v>
      </c>
      <c r="DR75" s="432">
        <v>369</v>
      </c>
      <c r="DS75" s="432">
        <v>0.7</v>
      </c>
      <c r="DT75" s="432">
        <v>0.75</v>
      </c>
      <c r="DU75" s="432">
        <v>0.88070000000000004</v>
      </c>
      <c r="DV75" s="432">
        <v>1</v>
      </c>
      <c r="DW75" s="432">
        <v>3.7499999999999999E-2</v>
      </c>
      <c r="DX75" s="432">
        <v>7.4999999999999997E-2</v>
      </c>
      <c r="DY75" s="432">
        <v>2.3999999999999998E-3</v>
      </c>
      <c r="DZ75" s="432">
        <v>30</v>
      </c>
      <c r="EA75" s="432">
        <v>7.4999999999999997E-2</v>
      </c>
      <c r="EB75" s="432">
        <v>0.15</v>
      </c>
      <c r="EC75" s="432">
        <v>7.1599999999999997E-2</v>
      </c>
      <c r="ED75" s="432">
        <v>0</v>
      </c>
      <c r="EE75" s="432">
        <v>0</v>
      </c>
      <c r="EF75" s="432">
        <v>0</v>
      </c>
      <c r="EG75" s="432">
        <v>0</v>
      </c>
      <c r="EH75" s="432">
        <v>69</v>
      </c>
      <c r="EI75" s="432">
        <v>0</v>
      </c>
      <c r="EJ75" s="432">
        <v>5.0000000000000001E-3</v>
      </c>
      <c r="EK75" s="432">
        <v>0.01</v>
      </c>
      <c r="EL75" s="432">
        <v>0</v>
      </c>
      <c r="EM75" s="432">
        <v>359</v>
      </c>
      <c r="EN75" s="432">
        <v>0.05</v>
      </c>
      <c r="EO75" s="432">
        <v>0.15</v>
      </c>
      <c r="EP75" s="432">
        <v>0.85680000000000001</v>
      </c>
      <c r="EQ75" s="432">
        <v>108</v>
      </c>
      <c r="ER75" s="432">
        <v>102</v>
      </c>
      <c r="ES75" s="432">
        <v>0.94440000000000002</v>
      </c>
      <c r="ET75" s="432">
        <v>35</v>
      </c>
      <c r="EU75" s="432">
        <v>14</v>
      </c>
      <c r="EV75" s="432">
        <v>0.4</v>
      </c>
      <c r="EW75" s="432">
        <v>318</v>
      </c>
      <c r="EX75" s="432">
        <v>0.75890000000000002</v>
      </c>
      <c r="EY75" s="432">
        <v>407</v>
      </c>
      <c r="EZ75" s="432">
        <v>491</v>
      </c>
      <c r="FA75" s="432">
        <v>530</v>
      </c>
      <c r="FB75" s="432">
        <v>508</v>
      </c>
      <c r="FC75" s="432">
        <v>0.97</v>
      </c>
      <c r="FD75" s="432">
        <v>1.17</v>
      </c>
      <c r="FE75" s="432">
        <v>1.2648999999999999</v>
      </c>
      <c r="FF75" s="432">
        <v>26</v>
      </c>
      <c r="FG75" s="432">
        <v>39</v>
      </c>
      <c r="FH75" s="432">
        <v>10</v>
      </c>
      <c r="FI75" s="432">
        <v>0.05</v>
      </c>
      <c r="FJ75" s="432">
        <v>7.4999999999999997E-2</v>
      </c>
      <c r="FK75" s="432">
        <v>1.9699999999999999E-2</v>
      </c>
      <c r="FL75" s="432">
        <v>449</v>
      </c>
      <c r="FM75" s="432">
        <v>463</v>
      </c>
      <c r="FN75" s="432">
        <v>459</v>
      </c>
      <c r="FO75" s="432">
        <v>0.88239999999999996</v>
      </c>
      <c r="FP75" s="432">
        <v>0.90959999999999996</v>
      </c>
      <c r="FQ75" s="432">
        <v>0.90349999999999997</v>
      </c>
      <c r="FR75" s="432">
        <v>429</v>
      </c>
      <c r="FS75" s="432">
        <v>447</v>
      </c>
      <c r="FT75" s="432">
        <v>445</v>
      </c>
      <c r="FU75" s="432">
        <v>0.84360000000000002</v>
      </c>
      <c r="FV75" s="432">
        <v>0.87909999999999999</v>
      </c>
      <c r="FW75" s="432">
        <v>0.876</v>
      </c>
      <c r="FX75" s="432">
        <v>412</v>
      </c>
      <c r="FY75" s="432">
        <v>440</v>
      </c>
      <c r="FZ75" s="432">
        <v>448</v>
      </c>
      <c r="GA75" s="432">
        <v>0.81069999999999998</v>
      </c>
      <c r="GB75" s="432">
        <v>0.86450000000000005</v>
      </c>
      <c r="GC75" s="432">
        <v>0.88190000000000002</v>
      </c>
      <c r="GD75" s="432">
        <v>373</v>
      </c>
      <c r="GE75" s="432">
        <v>417</v>
      </c>
      <c r="GF75" s="432">
        <v>424</v>
      </c>
      <c r="GG75" s="432">
        <v>0.73299999999999998</v>
      </c>
      <c r="GH75" s="432">
        <v>0.81889999999999996</v>
      </c>
      <c r="GI75" s="432">
        <v>0.83460000000000001</v>
      </c>
      <c r="GJ75" s="432">
        <v>381</v>
      </c>
      <c r="GK75" s="432">
        <v>432</v>
      </c>
      <c r="GL75" s="432">
        <v>420</v>
      </c>
      <c r="GM75" s="432">
        <v>0.75</v>
      </c>
      <c r="GN75" s="432">
        <v>0.84970000000000001</v>
      </c>
      <c r="GO75" s="432">
        <v>0.82679999999999998</v>
      </c>
      <c r="GP75" s="432">
        <v>466</v>
      </c>
      <c r="GQ75" s="432">
        <v>478</v>
      </c>
      <c r="GR75" s="432">
        <v>474</v>
      </c>
      <c r="GS75" s="432">
        <v>0.9173</v>
      </c>
      <c r="GT75" s="432">
        <v>0.94010000000000005</v>
      </c>
      <c r="GU75" s="432">
        <v>0.93310000000000004</v>
      </c>
      <c r="GV75" s="432">
        <v>421</v>
      </c>
      <c r="GW75" s="432">
        <v>450</v>
      </c>
      <c r="GX75" s="432">
        <v>454</v>
      </c>
      <c r="GY75" s="432">
        <v>0.82750000000000001</v>
      </c>
      <c r="GZ75" s="432">
        <v>0.88490000000000002</v>
      </c>
      <c r="HA75" s="432">
        <v>0.89370000000000005</v>
      </c>
      <c r="HB75" s="432">
        <v>254</v>
      </c>
      <c r="HC75" s="432">
        <v>305</v>
      </c>
      <c r="HD75" s="432">
        <v>400</v>
      </c>
      <c r="HE75" s="432">
        <v>0.5</v>
      </c>
      <c r="HF75" s="432">
        <v>0.6</v>
      </c>
      <c r="HG75" s="432">
        <v>0.78739999999999999</v>
      </c>
      <c r="HH75" s="432">
        <v>385</v>
      </c>
      <c r="HI75" s="432">
        <v>0.5</v>
      </c>
      <c r="HJ75" s="432">
        <v>0.72640000000000005</v>
      </c>
      <c r="HK75" s="432">
        <v>0</v>
      </c>
      <c r="HL75" s="432"/>
      <c r="HM75" s="432">
        <v>0.9</v>
      </c>
      <c r="HN75" s="432">
        <v>0</v>
      </c>
      <c r="HO75" s="432">
        <v>0</v>
      </c>
      <c r="HP75" s="432">
        <v>0</v>
      </c>
      <c r="HQ75" s="432">
        <v>0</v>
      </c>
      <c r="HR75" s="432">
        <v>0</v>
      </c>
      <c r="HS75" s="432">
        <v>0</v>
      </c>
      <c r="HT75" s="432">
        <v>0</v>
      </c>
      <c r="HU75" s="432">
        <v>0</v>
      </c>
      <c r="HV75" s="432">
        <v>0.9</v>
      </c>
      <c r="HW75" s="432">
        <v>0</v>
      </c>
      <c r="HX75" s="432">
        <v>0</v>
      </c>
      <c r="HY75" s="432">
        <v>0</v>
      </c>
      <c r="HZ75" s="432">
        <v>0.9</v>
      </c>
      <c r="IA75" s="432">
        <v>0</v>
      </c>
      <c r="IB75" s="432">
        <v>0</v>
      </c>
      <c r="IC75" s="432">
        <v>0</v>
      </c>
      <c r="ID75" s="432">
        <v>0</v>
      </c>
      <c r="IE75" s="432">
        <v>0</v>
      </c>
      <c r="IF75" s="432">
        <v>0</v>
      </c>
      <c r="IG75" s="432">
        <v>0</v>
      </c>
      <c r="IH75" s="432">
        <v>0</v>
      </c>
      <c r="II75" s="432">
        <v>0</v>
      </c>
      <c r="IJ75" s="432">
        <v>0</v>
      </c>
      <c r="IK75" s="432">
        <v>0</v>
      </c>
      <c r="IL75" s="432">
        <v>0</v>
      </c>
      <c r="IM75" s="432">
        <v>0</v>
      </c>
      <c r="IN75" s="432">
        <v>0</v>
      </c>
      <c r="IO75" s="432">
        <v>0</v>
      </c>
      <c r="IP75" s="432">
        <v>0</v>
      </c>
      <c r="IQ75" s="432">
        <v>0</v>
      </c>
      <c r="IR75" s="432">
        <v>0</v>
      </c>
      <c r="IS75" s="432">
        <v>0</v>
      </c>
      <c r="IT75" s="432">
        <v>0</v>
      </c>
      <c r="IU75" s="432">
        <v>0</v>
      </c>
      <c r="IV75" s="432">
        <v>0</v>
      </c>
      <c r="IW75" s="432">
        <v>0</v>
      </c>
      <c r="IX75" s="432">
        <v>17</v>
      </c>
      <c r="IY75" s="432">
        <v>1</v>
      </c>
      <c r="IZ75" s="432">
        <v>5.8799999999999998E-2</v>
      </c>
      <c r="JA75" s="432">
        <v>0</v>
      </c>
      <c r="JB75" s="432">
        <v>0</v>
      </c>
      <c r="JC75" s="432">
        <v>0</v>
      </c>
      <c r="JD75" s="432">
        <v>0</v>
      </c>
      <c r="JE75" s="432">
        <v>0</v>
      </c>
      <c r="JF75" s="432">
        <v>0</v>
      </c>
      <c r="JG75" s="432">
        <v>0</v>
      </c>
      <c r="JH75" s="432">
        <v>10</v>
      </c>
      <c r="JI75" s="432">
        <v>0</v>
      </c>
      <c r="JJ75" s="432">
        <v>0</v>
      </c>
      <c r="JK75" s="432">
        <v>0</v>
      </c>
      <c r="JL75" s="432">
        <v>0</v>
      </c>
      <c r="JM75" s="432">
        <v>0</v>
      </c>
      <c r="JN75" s="432">
        <v>0</v>
      </c>
      <c r="JO75" s="432">
        <v>0</v>
      </c>
      <c r="JP75" s="432">
        <v>0</v>
      </c>
      <c r="JQ75" s="432">
        <v>0</v>
      </c>
      <c r="JR75" s="432" t="s">
        <v>1359</v>
      </c>
      <c r="JS75" s="432" t="s">
        <v>1360</v>
      </c>
      <c r="JT75" s="432" t="s">
        <v>1340</v>
      </c>
    </row>
    <row r="76" spans="1:280" x14ac:dyDescent="0.45">
      <c r="A76" s="432" t="s">
        <v>221</v>
      </c>
      <c r="B76" s="432" t="s">
        <v>266</v>
      </c>
      <c r="C76" s="432" t="s">
        <v>275</v>
      </c>
      <c r="D76" s="432" t="s">
        <v>276</v>
      </c>
      <c r="E76" s="432">
        <v>394</v>
      </c>
      <c r="F76" s="432">
        <v>93</v>
      </c>
      <c r="G76" s="432">
        <v>0.23599999999999999</v>
      </c>
      <c r="H76" s="432">
        <v>84</v>
      </c>
      <c r="I76" s="432">
        <v>387</v>
      </c>
      <c r="J76" s="432">
        <v>0.21709999999999999</v>
      </c>
      <c r="K76" s="432">
        <v>364</v>
      </c>
      <c r="L76" s="432">
        <v>375</v>
      </c>
      <c r="M76" s="432">
        <v>378</v>
      </c>
      <c r="N76" s="432">
        <v>0.92259999999999998</v>
      </c>
      <c r="O76" s="432">
        <v>0.95020000000000004</v>
      </c>
      <c r="P76" s="432">
        <v>0.95940000000000003</v>
      </c>
      <c r="Q76" s="432">
        <v>376</v>
      </c>
      <c r="R76" s="432">
        <v>383</v>
      </c>
      <c r="S76" s="432">
        <v>378</v>
      </c>
      <c r="T76" s="432">
        <v>0.95209999999999995</v>
      </c>
      <c r="U76" s="432">
        <v>0.97009999999999996</v>
      </c>
      <c r="V76" s="432">
        <v>0.95940000000000003</v>
      </c>
      <c r="W76" s="432">
        <v>374</v>
      </c>
      <c r="X76" s="432">
        <v>381</v>
      </c>
      <c r="Y76" s="432">
        <v>382</v>
      </c>
      <c r="Z76" s="432">
        <v>0.94889999999999997</v>
      </c>
      <c r="AA76" s="432">
        <v>0.96630000000000005</v>
      </c>
      <c r="AB76" s="432">
        <v>0.96950000000000003</v>
      </c>
      <c r="AC76" s="432">
        <v>371</v>
      </c>
      <c r="AD76" s="432">
        <v>378</v>
      </c>
      <c r="AE76" s="432">
        <v>366</v>
      </c>
      <c r="AF76" s="432">
        <v>0.93930000000000002</v>
      </c>
      <c r="AG76" s="432">
        <v>0.95799999999999996</v>
      </c>
      <c r="AH76" s="432">
        <v>0.92889999999999995</v>
      </c>
      <c r="AI76" s="432">
        <v>327</v>
      </c>
      <c r="AJ76" s="432">
        <v>345</v>
      </c>
      <c r="AK76" s="432">
        <v>343</v>
      </c>
      <c r="AL76" s="432">
        <v>0.82789999999999997</v>
      </c>
      <c r="AM76" s="432">
        <v>0.87409999999999999</v>
      </c>
      <c r="AN76" s="432">
        <v>0.87060000000000004</v>
      </c>
      <c r="AO76" s="432">
        <v>373</v>
      </c>
      <c r="AP76" s="432">
        <v>380</v>
      </c>
      <c r="AQ76" s="432">
        <v>379</v>
      </c>
      <c r="AR76" s="432">
        <v>0.94650000000000001</v>
      </c>
      <c r="AS76" s="432">
        <v>0.96409999999999996</v>
      </c>
      <c r="AT76" s="432">
        <v>0.96189999999999998</v>
      </c>
      <c r="AU76" s="432">
        <v>363</v>
      </c>
      <c r="AV76" s="432">
        <v>372</v>
      </c>
      <c r="AW76" s="432">
        <v>350</v>
      </c>
      <c r="AX76" s="432">
        <v>0.9194</v>
      </c>
      <c r="AY76" s="432">
        <v>0.94259999999999999</v>
      </c>
      <c r="AZ76" s="432">
        <v>0.88829999999999998</v>
      </c>
      <c r="BA76" s="432">
        <v>350</v>
      </c>
      <c r="BB76" s="432">
        <v>363</v>
      </c>
      <c r="BC76" s="432">
        <v>359</v>
      </c>
      <c r="BD76" s="432">
        <v>0.88660000000000005</v>
      </c>
      <c r="BE76" s="432">
        <v>0.91910000000000003</v>
      </c>
      <c r="BF76" s="432">
        <v>0.91120000000000001</v>
      </c>
      <c r="BG76" s="432">
        <v>368</v>
      </c>
      <c r="BH76" s="432">
        <v>379</v>
      </c>
      <c r="BI76" s="432">
        <v>380</v>
      </c>
      <c r="BJ76" s="432">
        <v>0.93330000000000002</v>
      </c>
      <c r="BK76" s="432">
        <v>0.96009999999999995</v>
      </c>
      <c r="BL76" s="432">
        <v>0.96450000000000002</v>
      </c>
      <c r="BM76" s="432">
        <v>217</v>
      </c>
      <c r="BN76" s="432">
        <v>257</v>
      </c>
      <c r="BO76" s="432">
        <v>290</v>
      </c>
      <c r="BP76" s="432">
        <v>0.55000000000000004</v>
      </c>
      <c r="BQ76" s="432">
        <v>0.65</v>
      </c>
      <c r="BR76" s="432">
        <v>0.73599999999999999</v>
      </c>
      <c r="BS76" s="432">
        <v>183</v>
      </c>
      <c r="BT76" s="432">
        <v>0.60799999999999998</v>
      </c>
      <c r="BU76" s="432">
        <v>83</v>
      </c>
      <c r="BV76" s="432">
        <v>0.89249999999999996</v>
      </c>
      <c r="BW76" s="432">
        <v>264</v>
      </c>
      <c r="BX76" s="432">
        <v>281</v>
      </c>
      <c r="BY76" s="432">
        <v>266</v>
      </c>
      <c r="BZ76" s="432">
        <v>0.66779999999999995</v>
      </c>
      <c r="CA76" s="432">
        <v>0.71120000000000005</v>
      </c>
      <c r="CB76" s="432">
        <v>0.67510000000000003</v>
      </c>
      <c r="CC76" s="432">
        <v>173</v>
      </c>
      <c r="CD76" s="432">
        <v>0.57479999999999998</v>
      </c>
      <c r="CE76" s="432">
        <v>86</v>
      </c>
      <c r="CF76" s="432">
        <v>0.92469999999999997</v>
      </c>
      <c r="CG76" s="432">
        <v>279</v>
      </c>
      <c r="CH76" s="432">
        <v>300</v>
      </c>
      <c r="CI76" s="432">
        <v>259</v>
      </c>
      <c r="CJ76" s="432">
        <v>0.70689999999999997</v>
      </c>
      <c r="CK76" s="432">
        <v>0.75949999999999995</v>
      </c>
      <c r="CL76" s="432">
        <v>0.65739999999999998</v>
      </c>
      <c r="CM76" s="432">
        <v>231</v>
      </c>
      <c r="CN76" s="432">
        <v>248</v>
      </c>
      <c r="CO76" s="432">
        <v>240</v>
      </c>
      <c r="CP76" s="432">
        <v>0.58450000000000002</v>
      </c>
      <c r="CQ76" s="432">
        <v>0.62880000000000003</v>
      </c>
      <c r="CR76" s="432">
        <v>0.60909999999999997</v>
      </c>
      <c r="CS76" s="432">
        <v>74</v>
      </c>
      <c r="CT76" s="432">
        <v>0.24579999999999999</v>
      </c>
      <c r="CU76" s="432">
        <v>58</v>
      </c>
      <c r="CV76" s="432">
        <v>0.62370000000000003</v>
      </c>
      <c r="CW76" s="432">
        <v>115</v>
      </c>
      <c r="CX76" s="432">
        <v>138</v>
      </c>
      <c r="CY76" s="432">
        <v>132</v>
      </c>
      <c r="CZ76" s="432">
        <v>0.28999999999999998</v>
      </c>
      <c r="DA76" s="432">
        <v>0.35</v>
      </c>
      <c r="DB76" s="432">
        <v>0.33500000000000002</v>
      </c>
      <c r="DC76" s="432">
        <v>237</v>
      </c>
      <c r="DD76" s="432">
        <v>276</v>
      </c>
      <c r="DE76" s="432">
        <v>332</v>
      </c>
      <c r="DF76" s="432">
        <v>0.6</v>
      </c>
      <c r="DG76" s="432">
        <v>0.7</v>
      </c>
      <c r="DH76" s="432">
        <v>0.84260000000000002</v>
      </c>
      <c r="DI76" s="432">
        <v>105</v>
      </c>
      <c r="DJ76" s="432">
        <v>56</v>
      </c>
      <c r="DK76" s="432">
        <v>61</v>
      </c>
      <c r="DL76" s="432">
        <v>65</v>
      </c>
      <c r="DM76" s="432">
        <v>0.52500000000000002</v>
      </c>
      <c r="DN76" s="432">
        <v>0.57499999999999996</v>
      </c>
      <c r="DO76" s="432">
        <v>0.61899999999999999</v>
      </c>
      <c r="DP76" s="432">
        <v>276</v>
      </c>
      <c r="DQ76" s="432">
        <v>296</v>
      </c>
      <c r="DR76" s="432">
        <v>218</v>
      </c>
      <c r="DS76" s="432">
        <v>0.7</v>
      </c>
      <c r="DT76" s="432">
        <v>0.75</v>
      </c>
      <c r="DU76" s="432">
        <v>0.55330000000000001</v>
      </c>
      <c r="DV76" s="432">
        <v>0</v>
      </c>
      <c r="DW76" s="432">
        <v>3.7499999999999999E-2</v>
      </c>
      <c r="DX76" s="432">
        <v>7.4999999999999997E-2</v>
      </c>
      <c r="DY76" s="432">
        <v>0</v>
      </c>
      <c r="DZ76" s="432">
        <v>30</v>
      </c>
      <c r="EA76" s="432">
        <v>7.4999999999999997E-2</v>
      </c>
      <c r="EB76" s="432">
        <v>0.15</v>
      </c>
      <c r="EC76" s="432">
        <v>7.6100000000000001E-2</v>
      </c>
      <c r="ED76" s="432">
        <v>0</v>
      </c>
      <c r="EE76" s="432">
        <v>0</v>
      </c>
      <c r="EF76" s="432">
        <v>0</v>
      </c>
      <c r="EG76" s="432">
        <v>0</v>
      </c>
      <c r="EH76" s="432">
        <v>53</v>
      </c>
      <c r="EI76" s="432">
        <v>0</v>
      </c>
      <c r="EJ76" s="432">
        <v>5.0000000000000001E-3</v>
      </c>
      <c r="EK76" s="432">
        <v>0.01</v>
      </c>
      <c r="EL76" s="432">
        <v>0</v>
      </c>
      <c r="EM76" s="432">
        <v>145</v>
      </c>
      <c r="EN76" s="432">
        <v>0.05</v>
      </c>
      <c r="EO76" s="432">
        <v>0.15</v>
      </c>
      <c r="EP76" s="432">
        <v>0.36799999999999999</v>
      </c>
      <c r="EQ76" s="432">
        <v>106</v>
      </c>
      <c r="ER76" s="432">
        <v>76</v>
      </c>
      <c r="ES76" s="432">
        <v>0.71699999999999997</v>
      </c>
      <c r="ET76" s="432">
        <v>26</v>
      </c>
      <c r="EU76" s="432">
        <v>6</v>
      </c>
      <c r="EV76" s="432">
        <v>0.23080000000000001</v>
      </c>
      <c r="EW76" s="432">
        <v>258</v>
      </c>
      <c r="EX76" s="432">
        <v>0.65480000000000005</v>
      </c>
      <c r="EY76" s="432">
        <v>383</v>
      </c>
      <c r="EZ76" s="432">
        <v>461</v>
      </c>
      <c r="FA76" s="432">
        <v>504</v>
      </c>
      <c r="FB76" s="432">
        <v>457</v>
      </c>
      <c r="FC76" s="432">
        <v>0.97</v>
      </c>
      <c r="FD76" s="432">
        <v>1.17</v>
      </c>
      <c r="FE76" s="432">
        <v>1.2791999999999999</v>
      </c>
      <c r="FF76" s="432">
        <v>23</v>
      </c>
      <c r="FG76" s="432">
        <v>35</v>
      </c>
      <c r="FH76" s="432">
        <v>44</v>
      </c>
      <c r="FI76" s="432">
        <v>0.05</v>
      </c>
      <c r="FJ76" s="432">
        <v>7.4999999999999997E-2</v>
      </c>
      <c r="FK76" s="432">
        <v>9.6299999999999997E-2</v>
      </c>
      <c r="FL76" s="432">
        <v>404</v>
      </c>
      <c r="FM76" s="432">
        <v>416</v>
      </c>
      <c r="FN76" s="432">
        <v>402</v>
      </c>
      <c r="FO76" s="432">
        <v>0.88239999999999996</v>
      </c>
      <c r="FP76" s="432">
        <v>0.90959999999999996</v>
      </c>
      <c r="FQ76" s="432">
        <v>0.87960000000000005</v>
      </c>
      <c r="FR76" s="432">
        <v>386</v>
      </c>
      <c r="FS76" s="432">
        <v>402</v>
      </c>
      <c r="FT76" s="432">
        <v>397</v>
      </c>
      <c r="FU76" s="432">
        <v>0.84360000000000002</v>
      </c>
      <c r="FV76" s="432">
        <v>0.87909999999999999</v>
      </c>
      <c r="FW76" s="432">
        <v>0.86870000000000003</v>
      </c>
      <c r="FX76" s="432">
        <v>371</v>
      </c>
      <c r="FY76" s="432">
        <v>396</v>
      </c>
      <c r="FZ76" s="432">
        <v>371</v>
      </c>
      <c r="GA76" s="432">
        <v>0.81069999999999998</v>
      </c>
      <c r="GB76" s="432">
        <v>0.86450000000000005</v>
      </c>
      <c r="GC76" s="432">
        <v>0.81179999999999997</v>
      </c>
      <c r="GD76" s="432">
        <v>335</v>
      </c>
      <c r="GE76" s="432">
        <v>375</v>
      </c>
      <c r="GF76" s="432">
        <v>350</v>
      </c>
      <c r="GG76" s="432">
        <v>0.73299999999999998</v>
      </c>
      <c r="GH76" s="432">
        <v>0.81889999999999996</v>
      </c>
      <c r="GI76" s="432">
        <v>0.76590000000000003</v>
      </c>
      <c r="GJ76" s="432">
        <v>343</v>
      </c>
      <c r="GK76" s="432">
        <v>389</v>
      </c>
      <c r="GL76" s="432">
        <v>356</v>
      </c>
      <c r="GM76" s="432">
        <v>0.75</v>
      </c>
      <c r="GN76" s="432">
        <v>0.84970000000000001</v>
      </c>
      <c r="GO76" s="432">
        <v>0.77900000000000003</v>
      </c>
      <c r="GP76" s="432">
        <v>420</v>
      </c>
      <c r="GQ76" s="432">
        <v>430</v>
      </c>
      <c r="GR76" s="432">
        <v>421</v>
      </c>
      <c r="GS76" s="432">
        <v>0.9173</v>
      </c>
      <c r="GT76" s="432">
        <v>0.94010000000000005</v>
      </c>
      <c r="GU76" s="432">
        <v>0.92120000000000002</v>
      </c>
      <c r="GV76" s="432">
        <v>379</v>
      </c>
      <c r="GW76" s="432">
        <v>405</v>
      </c>
      <c r="GX76" s="432">
        <v>377</v>
      </c>
      <c r="GY76" s="432">
        <v>0.82750000000000001</v>
      </c>
      <c r="GZ76" s="432">
        <v>0.88490000000000002</v>
      </c>
      <c r="HA76" s="432">
        <v>0.82489999999999997</v>
      </c>
      <c r="HB76" s="432">
        <v>229</v>
      </c>
      <c r="HC76" s="432">
        <v>275</v>
      </c>
      <c r="HD76" s="432">
        <v>318</v>
      </c>
      <c r="HE76" s="432">
        <v>0.5</v>
      </c>
      <c r="HF76" s="432">
        <v>0.6</v>
      </c>
      <c r="HG76" s="432">
        <v>0.69579999999999997</v>
      </c>
      <c r="HH76" s="432">
        <v>327</v>
      </c>
      <c r="HI76" s="432">
        <v>0.5</v>
      </c>
      <c r="HJ76" s="432">
        <v>0.64880000000000004</v>
      </c>
      <c r="HK76" s="432">
        <v>0</v>
      </c>
      <c r="HL76" s="432"/>
      <c r="HM76" s="432">
        <v>0.9</v>
      </c>
      <c r="HN76" s="432">
        <v>0</v>
      </c>
      <c r="HO76" s="432">
        <v>0</v>
      </c>
      <c r="HP76" s="432">
        <v>0</v>
      </c>
      <c r="HQ76" s="432">
        <v>0</v>
      </c>
      <c r="HR76" s="432">
        <v>0</v>
      </c>
      <c r="HS76" s="432">
        <v>0</v>
      </c>
      <c r="HT76" s="432">
        <v>0</v>
      </c>
      <c r="HU76" s="432">
        <v>0</v>
      </c>
      <c r="HV76" s="432">
        <v>0.9</v>
      </c>
      <c r="HW76" s="432">
        <v>0</v>
      </c>
      <c r="HX76" s="432">
        <v>0</v>
      </c>
      <c r="HY76" s="432">
        <v>0</v>
      </c>
      <c r="HZ76" s="432">
        <v>0.9</v>
      </c>
      <c r="IA76" s="432">
        <v>0</v>
      </c>
      <c r="IB76" s="432">
        <v>0</v>
      </c>
      <c r="IC76" s="432">
        <v>0</v>
      </c>
      <c r="ID76" s="432">
        <v>0</v>
      </c>
      <c r="IE76" s="432">
        <v>0</v>
      </c>
      <c r="IF76" s="432">
        <v>1</v>
      </c>
      <c r="IG76" s="432">
        <v>0</v>
      </c>
      <c r="IH76" s="432">
        <v>0</v>
      </c>
      <c r="II76" s="432">
        <v>0</v>
      </c>
      <c r="IJ76" s="432">
        <v>0</v>
      </c>
      <c r="IK76" s="432">
        <v>0</v>
      </c>
      <c r="IL76" s="432">
        <v>0</v>
      </c>
      <c r="IM76" s="432">
        <v>0</v>
      </c>
      <c r="IN76" s="432">
        <v>0</v>
      </c>
      <c r="IO76" s="432">
        <v>0</v>
      </c>
      <c r="IP76" s="432">
        <v>0</v>
      </c>
      <c r="IQ76" s="432">
        <v>0</v>
      </c>
      <c r="IR76" s="432">
        <v>1</v>
      </c>
      <c r="IS76" s="432">
        <v>0</v>
      </c>
      <c r="IT76" s="432">
        <v>0</v>
      </c>
      <c r="IU76" s="432">
        <v>0</v>
      </c>
      <c r="IV76" s="432">
        <v>0</v>
      </c>
      <c r="IW76" s="432">
        <v>0</v>
      </c>
      <c r="IX76" s="432">
        <v>11</v>
      </c>
      <c r="IY76" s="432">
        <v>0</v>
      </c>
      <c r="IZ76" s="432">
        <v>0</v>
      </c>
      <c r="JA76" s="432">
        <v>0</v>
      </c>
      <c r="JB76" s="432">
        <v>0</v>
      </c>
      <c r="JC76" s="432">
        <v>0</v>
      </c>
      <c r="JD76" s="432">
        <v>0</v>
      </c>
      <c r="JE76" s="432">
        <v>0</v>
      </c>
      <c r="JF76" s="432">
        <v>0</v>
      </c>
      <c r="JG76" s="432">
        <v>0</v>
      </c>
      <c r="JH76" s="432">
        <v>7</v>
      </c>
      <c r="JI76" s="432">
        <v>0</v>
      </c>
      <c r="JJ76" s="432">
        <v>0</v>
      </c>
      <c r="JK76" s="432">
        <v>0</v>
      </c>
      <c r="JL76" s="432">
        <v>0</v>
      </c>
      <c r="JM76" s="432">
        <v>0</v>
      </c>
      <c r="JN76" s="432">
        <v>1</v>
      </c>
      <c r="JO76" s="432">
        <v>0.1429</v>
      </c>
      <c r="JP76" s="432">
        <v>0</v>
      </c>
      <c r="JQ76" s="432">
        <v>0</v>
      </c>
      <c r="JR76" s="432" t="s">
        <v>1359</v>
      </c>
      <c r="JS76" s="432" t="s">
        <v>1360</v>
      </c>
      <c r="JT76" s="432" t="s">
        <v>1340</v>
      </c>
    </row>
    <row r="77" spans="1:280" x14ac:dyDescent="0.45">
      <c r="A77" s="432" t="s">
        <v>221</v>
      </c>
      <c r="B77" s="432" t="s">
        <v>266</v>
      </c>
      <c r="C77" s="432" t="s">
        <v>277</v>
      </c>
      <c r="D77" s="432" t="s">
        <v>278</v>
      </c>
      <c r="E77" s="432">
        <v>845</v>
      </c>
      <c r="F77" s="432">
        <v>156</v>
      </c>
      <c r="G77" s="432">
        <v>0.18459999999999999</v>
      </c>
      <c r="H77" s="432">
        <v>154</v>
      </c>
      <c r="I77" s="432">
        <v>835</v>
      </c>
      <c r="J77" s="432">
        <v>0.18440000000000001</v>
      </c>
      <c r="K77" s="432">
        <v>780</v>
      </c>
      <c r="L77" s="432">
        <v>803</v>
      </c>
      <c r="M77" s="432">
        <v>814</v>
      </c>
      <c r="N77" s="432">
        <v>0.92259999999999998</v>
      </c>
      <c r="O77" s="432">
        <v>0.95020000000000004</v>
      </c>
      <c r="P77" s="432">
        <v>0.96330000000000005</v>
      </c>
      <c r="Q77" s="432">
        <v>805</v>
      </c>
      <c r="R77" s="432">
        <v>820</v>
      </c>
      <c r="S77" s="432">
        <v>825</v>
      </c>
      <c r="T77" s="432">
        <v>0.95209999999999995</v>
      </c>
      <c r="U77" s="432">
        <v>0.97009999999999996</v>
      </c>
      <c r="V77" s="432">
        <v>0.97629999999999995</v>
      </c>
      <c r="W77" s="432">
        <v>802</v>
      </c>
      <c r="X77" s="432">
        <v>817</v>
      </c>
      <c r="Y77" s="432">
        <v>818</v>
      </c>
      <c r="Z77" s="432">
        <v>0.94889999999999997</v>
      </c>
      <c r="AA77" s="432">
        <v>0.96630000000000005</v>
      </c>
      <c r="AB77" s="432">
        <v>0.96799999999999997</v>
      </c>
      <c r="AC77" s="432">
        <v>794</v>
      </c>
      <c r="AD77" s="432">
        <v>810</v>
      </c>
      <c r="AE77" s="432">
        <v>812</v>
      </c>
      <c r="AF77" s="432">
        <v>0.93930000000000002</v>
      </c>
      <c r="AG77" s="432">
        <v>0.95799999999999996</v>
      </c>
      <c r="AH77" s="432">
        <v>0.96089999999999998</v>
      </c>
      <c r="AI77" s="432">
        <v>700</v>
      </c>
      <c r="AJ77" s="432">
        <v>739</v>
      </c>
      <c r="AK77" s="432">
        <v>774</v>
      </c>
      <c r="AL77" s="432">
        <v>0.82789999999999997</v>
      </c>
      <c r="AM77" s="432">
        <v>0.87409999999999999</v>
      </c>
      <c r="AN77" s="432">
        <v>0.91600000000000004</v>
      </c>
      <c r="AO77" s="432">
        <v>800</v>
      </c>
      <c r="AP77" s="432">
        <v>815</v>
      </c>
      <c r="AQ77" s="432">
        <v>822</v>
      </c>
      <c r="AR77" s="432">
        <v>0.94650000000000001</v>
      </c>
      <c r="AS77" s="432">
        <v>0.96409999999999996</v>
      </c>
      <c r="AT77" s="432">
        <v>0.9728</v>
      </c>
      <c r="AU77" s="432">
        <v>777</v>
      </c>
      <c r="AV77" s="432">
        <v>797</v>
      </c>
      <c r="AW77" s="432">
        <v>819</v>
      </c>
      <c r="AX77" s="432">
        <v>0.9194</v>
      </c>
      <c r="AY77" s="432">
        <v>0.94259999999999999</v>
      </c>
      <c r="AZ77" s="432">
        <v>0.96919999999999995</v>
      </c>
      <c r="BA77" s="432">
        <v>750</v>
      </c>
      <c r="BB77" s="432">
        <v>777</v>
      </c>
      <c r="BC77" s="432">
        <v>783</v>
      </c>
      <c r="BD77" s="432">
        <v>0.88660000000000005</v>
      </c>
      <c r="BE77" s="432">
        <v>0.91910000000000003</v>
      </c>
      <c r="BF77" s="432">
        <v>0.92659999999999998</v>
      </c>
      <c r="BG77" s="432">
        <v>789</v>
      </c>
      <c r="BH77" s="432">
        <v>812</v>
      </c>
      <c r="BI77" s="432">
        <v>817</v>
      </c>
      <c r="BJ77" s="432">
        <v>0.93330000000000002</v>
      </c>
      <c r="BK77" s="432">
        <v>0.96009999999999995</v>
      </c>
      <c r="BL77" s="432">
        <v>0.96689999999999998</v>
      </c>
      <c r="BM77" s="432">
        <v>465</v>
      </c>
      <c r="BN77" s="432">
        <v>550</v>
      </c>
      <c r="BO77" s="432">
        <v>707</v>
      </c>
      <c r="BP77" s="432">
        <v>0.55000000000000004</v>
      </c>
      <c r="BQ77" s="432">
        <v>0.65</v>
      </c>
      <c r="BR77" s="432">
        <v>0.8367</v>
      </c>
      <c r="BS77" s="432">
        <v>372</v>
      </c>
      <c r="BT77" s="432">
        <v>0.53990000000000005</v>
      </c>
      <c r="BU77" s="432">
        <v>137</v>
      </c>
      <c r="BV77" s="432">
        <v>0.87819999999999998</v>
      </c>
      <c r="BW77" s="432">
        <v>565</v>
      </c>
      <c r="BX77" s="432">
        <v>601</v>
      </c>
      <c r="BY77" s="432">
        <v>509</v>
      </c>
      <c r="BZ77" s="432">
        <v>0.66779999999999995</v>
      </c>
      <c r="CA77" s="432">
        <v>0.71120000000000005</v>
      </c>
      <c r="CB77" s="432">
        <v>0.60240000000000005</v>
      </c>
      <c r="CC77" s="432">
        <v>443</v>
      </c>
      <c r="CD77" s="432">
        <v>0.64300000000000002</v>
      </c>
      <c r="CE77" s="432">
        <v>140</v>
      </c>
      <c r="CF77" s="432">
        <v>0.89739999999999998</v>
      </c>
      <c r="CG77" s="432">
        <v>598</v>
      </c>
      <c r="CH77" s="432">
        <v>642</v>
      </c>
      <c r="CI77" s="432">
        <v>583</v>
      </c>
      <c r="CJ77" s="432">
        <v>0.70689999999999997</v>
      </c>
      <c r="CK77" s="432">
        <v>0.75949999999999995</v>
      </c>
      <c r="CL77" s="432">
        <v>0.68989999999999996</v>
      </c>
      <c r="CM77" s="432">
        <v>494</v>
      </c>
      <c r="CN77" s="432">
        <v>532</v>
      </c>
      <c r="CO77" s="432">
        <v>550</v>
      </c>
      <c r="CP77" s="432">
        <v>0.58450000000000002</v>
      </c>
      <c r="CQ77" s="432">
        <v>0.62880000000000003</v>
      </c>
      <c r="CR77" s="432">
        <v>0.65090000000000003</v>
      </c>
      <c r="CS77" s="432">
        <v>167</v>
      </c>
      <c r="CT77" s="432">
        <v>0.2424</v>
      </c>
      <c r="CU77" s="432">
        <v>98</v>
      </c>
      <c r="CV77" s="432">
        <v>0.62819999999999998</v>
      </c>
      <c r="CW77" s="432">
        <v>246</v>
      </c>
      <c r="CX77" s="432">
        <v>296</v>
      </c>
      <c r="CY77" s="432">
        <v>265</v>
      </c>
      <c r="CZ77" s="432">
        <v>0.28999999999999998</v>
      </c>
      <c r="DA77" s="432">
        <v>0.35</v>
      </c>
      <c r="DB77" s="432">
        <v>0.31359999999999999</v>
      </c>
      <c r="DC77" s="432">
        <v>507</v>
      </c>
      <c r="DD77" s="432">
        <v>592</v>
      </c>
      <c r="DE77" s="432">
        <v>756</v>
      </c>
      <c r="DF77" s="432">
        <v>0.6</v>
      </c>
      <c r="DG77" s="432">
        <v>0.7</v>
      </c>
      <c r="DH77" s="432">
        <v>0.89470000000000005</v>
      </c>
      <c r="DI77" s="432">
        <v>272</v>
      </c>
      <c r="DJ77" s="432">
        <v>143</v>
      </c>
      <c r="DK77" s="432">
        <v>157</v>
      </c>
      <c r="DL77" s="432">
        <v>157</v>
      </c>
      <c r="DM77" s="432">
        <v>0.52500000000000002</v>
      </c>
      <c r="DN77" s="432">
        <v>0.57499999999999996</v>
      </c>
      <c r="DO77" s="432">
        <v>0.57720000000000005</v>
      </c>
      <c r="DP77" s="432">
        <v>592</v>
      </c>
      <c r="DQ77" s="432">
        <v>634</v>
      </c>
      <c r="DR77" s="432">
        <v>359</v>
      </c>
      <c r="DS77" s="432">
        <v>0.7</v>
      </c>
      <c r="DT77" s="432">
        <v>0.75</v>
      </c>
      <c r="DU77" s="432">
        <v>0.4249</v>
      </c>
      <c r="DV77" s="432">
        <v>0</v>
      </c>
      <c r="DW77" s="432">
        <v>3.7499999999999999E-2</v>
      </c>
      <c r="DX77" s="432">
        <v>7.4999999999999997E-2</v>
      </c>
      <c r="DY77" s="432">
        <v>0</v>
      </c>
      <c r="DZ77" s="432">
        <v>51</v>
      </c>
      <c r="EA77" s="432">
        <v>7.4999999999999997E-2</v>
      </c>
      <c r="EB77" s="432">
        <v>0.15</v>
      </c>
      <c r="EC77" s="432">
        <v>6.9800000000000001E-2</v>
      </c>
      <c r="ED77" s="432">
        <v>0</v>
      </c>
      <c r="EE77" s="432">
        <v>0</v>
      </c>
      <c r="EF77" s="432">
        <v>0</v>
      </c>
      <c r="EG77" s="432">
        <v>0</v>
      </c>
      <c r="EH77" s="432">
        <v>137</v>
      </c>
      <c r="EI77" s="432">
        <v>0</v>
      </c>
      <c r="EJ77" s="432">
        <v>5.0000000000000001E-3</v>
      </c>
      <c r="EK77" s="432">
        <v>0.01</v>
      </c>
      <c r="EL77" s="432">
        <v>0</v>
      </c>
      <c r="EM77" s="432">
        <v>129</v>
      </c>
      <c r="EN77" s="432">
        <v>0.05</v>
      </c>
      <c r="EO77" s="432">
        <v>0.15</v>
      </c>
      <c r="EP77" s="432">
        <v>0.1527</v>
      </c>
      <c r="EQ77" s="432">
        <v>267</v>
      </c>
      <c r="ER77" s="432">
        <v>216</v>
      </c>
      <c r="ES77" s="432">
        <v>0.80900000000000005</v>
      </c>
      <c r="ET77" s="432">
        <v>51</v>
      </c>
      <c r="EU77" s="432">
        <v>8</v>
      </c>
      <c r="EV77" s="432">
        <v>0.15690000000000001</v>
      </c>
      <c r="EW77" s="432">
        <v>579</v>
      </c>
      <c r="EX77" s="432">
        <v>0.68520000000000003</v>
      </c>
      <c r="EY77" s="432">
        <v>854</v>
      </c>
      <c r="EZ77" s="432">
        <v>1023</v>
      </c>
      <c r="FA77" s="432">
        <v>880</v>
      </c>
      <c r="FB77" s="432">
        <v>846</v>
      </c>
      <c r="FC77" s="432">
        <v>1.01</v>
      </c>
      <c r="FD77" s="432">
        <v>1.21</v>
      </c>
      <c r="FE77" s="432">
        <v>1.0414000000000001</v>
      </c>
      <c r="FF77" s="432">
        <v>43</v>
      </c>
      <c r="FG77" s="432">
        <v>64</v>
      </c>
      <c r="FH77" s="432">
        <v>40</v>
      </c>
      <c r="FI77" s="432">
        <v>0.05</v>
      </c>
      <c r="FJ77" s="432">
        <v>7.4999999999999997E-2</v>
      </c>
      <c r="FK77" s="432">
        <v>4.7300000000000002E-2</v>
      </c>
      <c r="FL77" s="432">
        <v>747</v>
      </c>
      <c r="FM77" s="432">
        <v>770</v>
      </c>
      <c r="FN77" s="432">
        <v>772</v>
      </c>
      <c r="FO77" s="432">
        <v>0.88239999999999996</v>
      </c>
      <c r="FP77" s="432">
        <v>0.90959999999999996</v>
      </c>
      <c r="FQ77" s="432">
        <v>0.91249999999999998</v>
      </c>
      <c r="FR77" s="432">
        <v>714</v>
      </c>
      <c r="FS77" s="432">
        <v>744</v>
      </c>
      <c r="FT77" s="432">
        <v>711</v>
      </c>
      <c r="FU77" s="432">
        <v>0.84360000000000002</v>
      </c>
      <c r="FV77" s="432">
        <v>0.87909999999999999</v>
      </c>
      <c r="FW77" s="432">
        <v>0.84040000000000004</v>
      </c>
      <c r="FX77" s="432">
        <v>686</v>
      </c>
      <c r="FY77" s="432">
        <v>732</v>
      </c>
      <c r="FZ77" s="432">
        <v>638</v>
      </c>
      <c r="GA77" s="432">
        <v>0.81069999999999998</v>
      </c>
      <c r="GB77" s="432">
        <v>0.86450000000000005</v>
      </c>
      <c r="GC77" s="432">
        <v>0.75409999999999999</v>
      </c>
      <c r="GD77" s="432">
        <v>621</v>
      </c>
      <c r="GE77" s="432">
        <v>693</v>
      </c>
      <c r="GF77" s="432">
        <v>528</v>
      </c>
      <c r="GG77" s="432">
        <v>0.73299999999999998</v>
      </c>
      <c r="GH77" s="432">
        <v>0.81889999999999996</v>
      </c>
      <c r="GI77" s="432">
        <v>0.62409999999999999</v>
      </c>
      <c r="GJ77" s="432">
        <v>635</v>
      </c>
      <c r="GK77" s="432">
        <v>719</v>
      </c>
      <c r="GL77" s="432">
        <v>506</v>
      </c>
      <c r="GM77" s="432">
        <v>0.75</v>
      </c>
      <c r="GN77" s="432">
        <v>0.84970000000000001</v>
      </c>
      <c r="GO77" s="432">
        <v>0.59809999999999997</v>
      </c>
      <c r="GP77" s="432">
        <v>777</v>
      </c>
      <c r="GQ77" s="432">
        <v>796</v>
      </c>
      <c r="GR77" s="432">
        <v>809</v>
      </c>
      <c r="GS77" s="432">
        <v>0.9173</v>
      </c>
      <c r="GT77" s="432">
        <v>0.94010000000000005</v>
      </c>
      <c r="GU77" s="432">
        <v>0.95630000000000004</v>
      </c>
      <c r="GV77" s="432">
        <v>701</v>
      </c>
      <c r="GW77" s="432">
        <v>749</v>
      </c>
      <c r="GX77" s="432">
        <v>641</v>
      </c>
      <c r="GY77" s="432">
        <v>0.82750000000000001</v>
      </c>
      <c r="GZ77" s="432">
        <v>0.88490000000000002</v>
      </c>
      <c r="HA77" s="432">
        <v>0.75770000000000004</v>
      </c>
      <c r="HB77" s="432">
        <v>423</v>
      </c>
      <c r="HC77" s="432">
        <v>508</v>
      </c>
      <c r="HD77" s="432">
        <v>485</v>
      </c>
      <c r="HE77" s="432">
        <v>0.5</v>
      </c>
      <c r="HF77" s="432">
        <v>0.6</v>
      </c>
      <c r="HG77" s="432">
        <v>0.57330000000000003</v>
      </c>
      <c r="HH77" s="432">
        <v>560</v>
      </c>
      <c r="HI77" s="432">
        <v>0.5</v>
      </c>
      <c r="HJ77" s="432">
        <v>0.63639999999999997</v>
      </c>
      <c r="HK77" s="432">
        <v>0</v>
      </c>
      <c r="HL77" s="432"/>
      <c r="HM77" s="432">
        <v>0.9</v>
      </c>
      <c r="HN77" s="432">
        <v>0</v>
      </c>
      <c r="HO77" s="432">
        <v>0</v>
      </c>
      <c r="HP77" s="432">
        <v>0</v>
      </c>
      <c r="HQ77" s="432">
        <v>0</v>
      </c>
      <c r="HR77" s="432">
        <v>0</v>
      </c>
      <c r="HS77" s="432">
        <v>0</v>
      </c>
      <c r="HT77" s="432">
        <v>0</v>
      </c>
      <c r="HU77" s="432">
        <v>0</v>
      </c>
      <c r="HV77" s="432">
        <v>0.9</v>
      </c>
      <c r="HW77" s="432">
        <v>0</v>
      </c>
      <c r="HX77" s="432">
        <v>0</v>
      </c>
      <c r="HY77" s="432">
        <v>0</v>
      </c>
      <c r="HZ77" s="432">
        <v>0.9</v>
      </c>
      <c r="IA77" s="432">
        <v>0</v>
      </c>
      <c r="IB77" s="432">
        <v>0</v>
      </c>
      <c r="IC77" s="432">
        <v>0</v>
      </c>
      <c r="ID77" s="432">
        <v>0</v>
      </c>
      <c r="IE77" s="432">
        <v>0</v>
      </c>
      <c r="IF77" s="432">
        <v>0</v>
      </c>
      <c r="IG77" s="432">
        <v>0</v>
      </c>
      <c r="IH77" s="432">
        <v>0</v>
      </c>
      <c r="II77" s="432">
        <v>0</v>
      </c>
      <c r="IJ77" s="432">
        <v>0</v>
      </c>
      <c r="IK77" s="432">
        <v>0</v>
      </c>
      <c r="IL77" s="432">
        <v>0</v>
      </c>
      <c r="IM77" s="432">
        <v>0</v>
      </c>
      <c r="IN77" s="432">
        <v>0</v>
      </c>
      <c r="IO77" s="432">
        <v>0</v>
      </c>
      <c r="IP77" s="432">
        <v>0</v>
      </c>
      <c r="IQ77" s="432">
        <v>0</v>
      </c>
      <c r="IR77" s="432">
        <v>0</v>
      </c>
      <c r="IS77" s="432">
        <v>0</v>
      </c>
      <c r="IT77" s="432">
        <v>0</v>
      </c>
      <c r="IU77" s="432">
        <v>0</v>
      </c>
      <c r="IV77" s="432">
        <v>0</v>
      </c>
      <c r="IW77" s="432">
        <v>0</v>
      </c>
      <c r="IX77" s="432">
        <v>32</v>
      </c>
      <c r="IY77" s="432">
        <v>0</v>
      </c>
      <c r="IZ77" s="432">
        <v>0</v>
      </c>
      <c r="JA77" s="432">
        <v>0</v>
      </c>
      <c r="JB77" s="432">
        <v>0</v>
      </c>
      <c r="JC77" s="432">
        <v>0</v>
      </c>
      <c r="JD77" s="432">
        <v>0</v>
      </c>
      <c r="JE77" s="432">
        <v>0</v>
      </c>
      <c r="JF77" s="432">
        <v>0</v>
      </c>
      <c r="JG77" s="432">
        <v>0</v>
      </c>
      <c r="JH77" s="432">
        <v>16</v>
      </c>
      <c r="JI77" s="432">
        <v>0</v>
      </c>
      <c r="JJ77" s="432">
        <v>0</v>
      </c>
      <c r="JK77" s="432">
        <v>0</v>
      </c>
      <c r="JL77" s="432">
        <v>0</v>
      </c>
      <c r="JM77" s="432">
        <v>0</v>
      </c>
      <c r="JN77" s="432">
        <v>1</v>
      </c>
      <c r="JO77" s="432">
        <v>6.25E-2</v>
      </c>
      <c r="JP77" s="432">
        <v>0</v>
      </c>
      <c r="JQ77" s="432">
        <v>0</v>
      </c>
      <c r="JR77" s="432" t="s">
        <v>1359</v>
      </c>
      <c r="JS77" s="432" t="s">
        <v>1360</v>
      </c>
      <c r="JT77" s="432" t="s">
        <v>1340</v>
      </c>
    </row>
    <row r="78" spans="1:280" x14ac:dyDescent="0.45">
      <c r="A78" s="432" t="s">
        <v>221</v>
      </c>
      <c r="B78" s="432" t="s">
        <v>266</v>
      </c>
      <c r="C78" s="432" t="s">
        <v>279</v>
      </c>
      <c r="D78" s="432" t="s">
        <v>280</v>
      </c>
      <c r="E78" s="432">
        <v>352</v>
      </c>
      <c r="F78" s="432">
        <v>121</v>
      </c>
      <c r="G78" s="432">
        <v>0.34379999999999999</v>
      </c>
      <c r="H78" s="432">
        <v>117</v>
      </c>
      <c r="I78" s="432">
        <v>352</v>
      </c>
      <c r="J78" s="432">
        <v>0.33239999999999997</v>
      </c>
      <c r="K78" s="432">
        <v>325</v>
      </c>
      <c r="L78" s="432">
        <v>335</v>
      </c>
      <c r="M78" s="432">
        <v>329</v>
      </c>
      <c r="N78" s="432">
        <v>0.92259999999999998</v>
      </c>
      <c r="O78" s="432">
        <v>0.95020000000000004</v>
      </c>
      <c r="P78" s="432">
        <v>0.93469999999999998</v>
      </c>
      <c r="Q78" s="432">
        <v>336</v>
      </c>
      <c r="R78" s="432">
        <v>342</v>
      </c>
      <c r="S78" s="432">
        <v>332</v>
      </c>
      <c r="T78" s="432">
        <v>0.95209999999999995</v>
      </c>
      <c r="U78" s="432">
        <v>0.97009999999999996</v>
      </c>
      <c r="V78" s="432">
        <v>0.94320000000000004</v>
      </c>
      <c r="W78" s="432">
        <v>335</v>
      </c>
      <c r="X78" s="432">
        <v>341</v>
      </c>
      <c r="Y78" s="432">
        <v>331</v>
      </c>
      <c r="Z78" s="432">
        <v>0.94889999999999997</v>
      </c>
      <c r="AA78" s="432">
        <v>0.96630000000000005</v>
      </c>
      <c r="AB78" s="432">
        <v>0.94030000000000002</v>
      </c>
      <c r="AC78" s="432">
        <v>331</v>
      </c>
      <c r="AD78" s="432">
        <v>338</v>
      </c>
      <c r="AE78" s="432">
        <v>330</v>
      </c>
      <c r="AF78" s="432">
        <v>0.93930000000000002</v>
      </c>
      <c r="AG78" s="432">
        <v>0.95799999999999996</v>
      </c>
      <c r="AH78" s="432">
        <v>0.9375</v>
      </c>
      <c r="AI78" s="432">
        <v>292</v>
      </c>
      <c r="AJ78" s="432">
        <v>308</v>
      </c>
      <c r="AK78" s="432">
        <v>303</v>
      </c>
      <c r="AL78" s="432">
        <v>0.82789999999999997</v>
      </c>
      <c r="AM78" s="432">
        <v>0.87409999999999999</v>
      </c>
      <c r="AN78" s="432">
        <v>0.86080000000000001</v>
      </c>
      <c r="AO78" s="432">
        <v>334</v>
      </c>
      <c r="AP78" s="432">
        <v>340</v>
      </c>
      <c r="AQ78" s="432">
        <v>328</v>
      </c>
      <c r="AR78" s="432">
        <v>0.94650000000000001</v>
      </c>
      <c r="AS78" s="432">
        <v>0.96409999999999996</v>
      </c>
      <c r="AT78" s="432">
        <v>0.93179999999999996</v>
      </c>
      <c r="AU78" s="432">
        <v>324</v>
      </c>
      <c r="AV78" s="432">
        <v>332</v>
      </c>
      <c r="AW78" s="432">
        <v>325</v>
      </c>
      <c r="AX78" s="432">
        <v>0.9194</v>
      </c>
      <c r="AY78" s="432">
        <v>0.94259999999999999</v>
      </c>
      <c r="AZ78" s="432">
        <v>0.92330000000000001</v>
      </c>
      <c r="BA78" s="432">
        <v>313</v>
      </c>
      <c r="BB78" s="432">
        <v>324</v>
      </c>
      <c r="BC78" s="432">
        <v>324</v>
      </c>
      <c r="BD78" s="432">
        <v>0.88660000000000005</v>
      </c>
      <c r="BE78" s="432">
        <v>0.91910000000000003</v>
      </c>
      <c r="BF78" s="432">
        <v>0.92049999999999998</v>
      </c>
      <c r="BG78" s="432">
        <v>329</v>
      </c>
      <c r="BH78" s="432">
        <v>338</v>
      </c>
      <c r="BI78" s="432">
        <v>332</v>
      </c>
      <c r="BJ78" s="432">
        <v>0.93330000000000002</v>
      </c>
      <c r="BK78" s="432">
        <v>0.96009999999999995</v>
      </c>
      <c r="BL78" s="432">
        <v>0.94320000000000004</v>
      </c>
      <c r="BM78" s="432">
        <v>194</v>
      </c>
      <c r="BN78" s="432">
        <v>229</v>
      </c>
      <c r="BO78" s="432">
        <v>273</v>
      </c>
      <c r="BP78" s="432">
        <v>0.55000000000000004</v>
      </c>
      <c r="BQ78" s="432">
        <v>0.65</v>
      </c>
      <c r="BR78" s="432">
        <v>0.77559999999999996</v>
      </c>
      <c r="BS78" s="432">
        <v>137</v>
      </c>
      <c r="BT78" s="432">
        <v>0.59309999999999996</v>
      </c>
      <c r="BU78" s="432">
        <v>99</v>
      </c>
      <c r="BV78" s="432">
        <v>0.81820000000000004</v>
      </c>
      <c r="BW78" s="432">
        <v>236</v>
      </c>
      <c r="BX78" s="432">
        <v>251</v>
      </c>
      <c r="BY78" s="432">
        <v>236</v>
      </c>
      <c r="BZ78" s="432">
        <v>0.66779999999999995</v>
      </c>
      <c r="CA78" s="432">
        <v>0.71120000000000005</v>
      </c>
      <c r="CB78" s="432">
        <v>0.67049999999999998</v>
      </c>
      <c r="CC78" s="432">
        <v>135</v>
      </c>
      <c r="CD78" s="432">
        <v>0.58440000000000003</v>
      </c>
      <c r="CE78" s="432">
        <v>112</v>
      </c>
      <c r="CF78" s="432">
        <v>0.92559999999999998</v>
      </c>
      <c r="CG78" s="432">
        <v>249</v>
      </c>
      <c r="CH78" s="432">
        <v>268</v>
      </c>
      <c r="CI78" s="432">
        <v>247</v>
      </c>
      <c r="CJ78" s="432">
        <v>0.70689999999999997</v>
      </c>
      <c r="CK78" s="432">
        <v>0.75949999999999995</v>
      </c>
      <c r="CL78" s="432">
        <v>0.70169999999999999</v>
      </c>
      <c r="CM78" s="432">
        <v>206</v>
      </c>
      <c r="CN78" s="432">
        <v>222</v>
      </c>
      <c r="CO78" s="432">
        <v>208</v>
      </c>
      <c r="CP78" s="432">
        <v>0.58450000000000002</v>
      </c>
      <c r="CQ78" s="432">
        <v>0.62880000000000003</v>
      </c>
      <c r="CR78" s="432">
        <v>0.59089999999999998</v>
      </c>
      <c r="CS78" s="432">
        <v>44</v>
      </c>
      <c r="CT78" s="432">
        <v>0.1905</v>
      </c>
      <c r="CU78" s="432">
        <v>77</v>
      </c>
      <c r="CV78" s="432">
        <v>0.63639999999999997</v>
      </c>
      <c r="CW78" s="432">
        <v>103</v>
      </c>
      <c r="CX78" s="432">
        <v>124</v>
      </c>
      <c r="CY78" s="432">
        <v>121</v>
      </c>
      <c r="CZ78" s="432">
        <v>0.28999999999999998</v>
      </c>
      <c r="DA78" s="432">
        <v>0.35</v>
      </c>
      <c r="DB78" s="432">
        <v>0.34379999999999999</v>
      </c>
      <c r="DC78" s="432">
        <v>212</v>
      </c>
      <c r="DD78" s="432">
        <v>247</v>
      </c>
      <c r="DE78" s="432">
        <v>311</v>
      </c>
      <c r="DF78" s="432">
        <v>0.6</v>
      </c>
      <c r="DG78" s="432">
        <v>0.7</v>
      </c>
      <c r="DH78" s="432">
        <v>0.88349999999999995</v>
      </c>
      <c r="DI78" s="432">
        <v>106</v>
      </c>
      <c r="DJ78" s="432">
        <v>56</v>
      </c>
      <c r="DK78" s="432">
        <v>61</v>
      </c>
      <c r="DL78" s="432">
        <v>63</v>
      </c>
      <c r="DM78" s="432">
        <v>0.52500000000000002</v>
      </c>
      <c r="DN78" s="432">
        <v>0.57499999999999996</v>
      </c>
      <c r="DO78" s="432">
        <v>0.59430000000000005</v>
      </c>
      <c r="DP78" s="432">
        <v>247</v>
      </c>
      <c r="DQ78" s="432">
        <v>264</v>
      </c>
      <c r="DR78" s="432">
        <v>309</v>
      </c>
      <c r="DS78" s="432">
        <v>0.7</v>
      </c>
      <c r="DT78" s="432">
        <v>0.75</v>
      </c>
      <c r="DU78" s="432">
        <v>0.87780000000000002</v>
      </c>
      <c r="DV78" s="432">
        <v>0</v>
      </c>
      <c r="DW78" s="432">
        <v>3.7499999999999999E-2</v>
      </c>
      <c r="DX78" s="432">
        <v>7.4999999999999997E-2</v>
      </c>
      <c r="DY78" s="432">
        <v>0</v>
      </c>
      <c r="DZ78" s="432">
        <v>21</v>
      </c>
      <c r="EA78" s="432">
        <v>7.4999999999999997E-2</v>
      </c>
      <c r="EB78" s="432">
        <v>0.15</v>
      </c>
      <c r="EC78" s="432">
        <v>8.2400000000000001E-2</v>
      </c>
      <c r="ED78" s="432">
        <v>0</v>
      </c>
      <c r="EE78" s="432">
        <v>0</v>
      </c>
      <c r="EF78" s="432">
        <v>0</v>
      </c>
      <c r="EG78" s="432">
        <v>0</v>
      </c>
      <c r="EH78" s="432">
        <v>37</v>
      </c>
      <c r="EI78" s="432">
        <v>0</v>
      </c>
      <c r="EJ78" s="432">
        <v>5.0000000000000001E-3</v>
      </c>
      <c r="EK78" s="432">
        <v>0.01</v>
      </c>
      <c r="EL78" s="432">
        <v>0</v>
      </c>
      <c r="EM78" s="432">
        <v>232</v>
      </c>
      <c r="EN78" s="432">
        <v>0.05</v>
      </c>
      <c r="EO78" s="432">
        <v>0.15</v>
      </c>
      <c r="EP78" s="432">
        <v>0.65910000000000002</v>
      </c>
      <c r="EQ78" s="432">
        <v>121</v>
      </c>
      <c r="ER78" s="432">
        <v>107</v>
      </c>
      <c r="ES78" s="432">
        <v>0.88429999999999997</v>
      </c>
      <c r="ET78" s="432">
        <v>22</v>
      </c>
      <c r="EU78" s="432">
        <v>13</v>
      </c>
      <c r="EV78" s="432">
        <v>0.59089999999999998</v>
      </c>
      <c r="EW78" s="432">
        <v>256</v>
      </c>
      <c r="EX78" s="432">
        <v>0.72729999999999995</v>
      </c>
      <c r="EY78" s="432">
        <v>360</v>
      </c>
      <c r="EZ78" s="432">
        <v>430</v>
      </c>
      <c r="FA78" s="432">
        <v>501</v>
      </c>
      <c r="FB78" s="432">
        <v>459</v>
      </c>
      <c r="FC78" s="432">
        <v>1.02</v>
      </c>
      <c r="FD78" s="432">
        <v>1.22</v>
      </c>
      <c r="FE78" s="432">
        <v>1.4233</v>
      </c>
      <c r="FF78" s="432">
        <v>23</v>
      </c>
      <c r="FG78" s="432">
        <v>35</v>
      </c>
      <c r="FH78" s="432">
        <v>93</v>
      </c>
      <c r="FI78" s="432">
        <v>0.05</v>
      </c>
      <c r="FJ78" s="432">
        <v>7.4999999999999997E-2</v>
      </c>
      <c r="FK78" s="432">
        <v>0.2026</v>
      </c>
      <c r="FL78" s="432">
        <v>406</v>
      </c>
      <c r="FM78" s="432">
        <v>418</v>
      </c>
      <c r="FN78" s="432">
        <v>384</v>
      </c>
      <c r="FO78" s="432">
        <v>0.88239999999999996</v>
      </c>
      <c r="FP78" s="432">
        <v>0.90959999999999996</v>
      </c>
      <c r="FQ78" s="432">
        <v>0.83660000000000001</v>
      </c>
      <c r="FR78" s="432">
        <v>388</v>
      </c>
      <c r="FS78" s="432">
        <v>404</v>
      </c>
      <c r="FT78" s="432">
        <v>383</v>
      </c>
      <c r="FU78" s="432">
        <v>0.84360000000000002</v>
      </c>
      <c r="FV78" s="432">
        <v>0.87909999999999999</v>
      </c>
      <c r="FW78" s="432">
        <v>0.83440000000000003</v>
      </c>
      <c r="FX78" s="432">
        <v>373</v>
      </c>
      <c r="FY78" s="432">
        <v>397</v>
      </c>
      <c r="FZ78" s="432">
        <v>355</v>
      </c>
      <c r="GA78" s="432">
        <v>0.81069999999999998</v>
      </c>
      <c r="GB78" s="432">
        <v>0.86450000000000005</v>
      </c>
      <c r="GC78" s="432">
        <v>0.77339999999999998</v>
      </c>
      <c r="GD78" s="432">
        <v>337</v>
      </c>
      <c r="GE78" s="432">
        <v>376</v>
      </c>
      <c r="GF78" s="432">
        <v>330</v>
      </c>
      <c r="GG78" s="432">
        <v>0.73299999999999998</v>
      </c>
      <c r="GH78" s="432">
        <v>0.81889999999999996</v>
      </c>
      <c r="GI78" s="432">
        <v>0.71899999999999997</v>
      </c>
      <c r="GJ78" s="432">
        <v>345</v>
      </c>
      <c r="GK78" s="432">
        <v>391</v>
      </c>
      <c r="GL78" s="432">
        <v>329</v>
      </c>
      <c r="GM78" s="432">
        <v>0.75</v>
      </c>
      <c r="GN78" s="432">
        <v>0.84970000000000001</v>
      </c>
      <c r="GO78" s="432">
        <v>0.71679999999999999</v>
      </c>
      <c r="GP78" s="432">
        <v>422</v>
      </c>
      <c r="GQ78" s="432">
        <v>432</v>
      </c>
      <c r="GR78" s="432">
        <v>402</v>
      </c>
      <c r="GS78" s="432">
        <v>0.9173</v>
      </c>
      <c r="GT78" s="432">
        <v>0.94010000000000005</v>
      </c>
      <c r="GU78" s="432">
        <v>0.87580000000000002</v>
      </c>
      <c r="GV78" s="432">
        <v>380</v>
      </c>
      <c r="GW78" s="432">
        <v>407</v>
      </c>
      <c r="GX78" s="432">
        <v>359</v>
      </c>
      <c r="GY78" s="432">
        <v>0.82750000000000001</v>
      </c>
      <c r="GZ78" s="432">
        <v>0.88490000000000002</v>
      </c>
      <c r="HA78" s="432">
        <v>0.78210000000000002</v>
      </c>
      <c r="HB78" s="432">
        <v>230</v>
      </c>
      <c r="HC78" s="432">
        <v>276</v>
      </c>
      <c r="HD78" s="432">
        <v>300</v>
      </c>
      <c r="HE78" s="432">
        <v>0.5</v>
      </c>
      <c r="HF78" s="432">
        <v>0.6</v>
      </c>
      <c r="HG78" s="432">
        <v>0.65359999999999996</v>
      </c>
      <c r="HH78" s="432">
        <v>337</v>
      </c>
      <c r="HI78" s="432">
        <v>0.5</v>
      </c>
      <c r="HJ78" s="432">
        <v>0.67269999999999996</v>
      </c>
      <c r="HK78" s="432">
        <v>2</v>
      </c>
      <c r="HL78" s="432"/>
      <c r="HM78" s="432">
        <v>0.9</v>
      </c>
      <c r="HN78" s="432">
        <v>0</v>
      </c>
      <c r="HO78" s="432">
        <v>0</v>
      </c>
      <c r="HP78" s="432">
        <v>0</v>
      </c>
      <c r="HQ78" s="432">
        <v>0</v>
      </c>
      <c r="HR78" s="432">
        <v>0</v>
      </c>
      <c r="HS78" s="432">
        <v>1</v>
      </c>
      <c r="HT78" s="432">
        <v>0</v>
      </c>
      <c r="HU78" s="432">
        <v>0</v>
      </c>
      <c r="HV78" s="432">
        <v>0.9</v>
      </c>
      <c r="HW78" s="432">
        <v>0</v>
      </c>
      <c r="HX78" s="432">
        <v>0</v>
      </c>
      <c r="HY78" s="432">
        <v>0</v>
      </c>
      <c r="HZ78" s="432">
        <v>0.9</v>
      </c>
      <c r="IA78" s="432">
        <v>0</v>
      </c>
      <c r="IB78" s="432">
        <v>0</v>
      </c>
      <c r="IC78" s="432">
        <v>0</v>
      </c>
      <c r="ID78" s="432">
        <v>0</v>
      </c>
      <c r="IE78" s="432">
        <v>0</v>
      </c>
      <c r="IF78" s="432">
        <v>0</v>
      </c>
      <c r="IG78" s="432">
        <v>0</v>
      </c>
      <c r="IH78" s="432">
        <v>0</v>
      </c>
      <c r="II78" s="432">
        <v>0</v>
      </c>
      <c r="IJ78" s="432">
        <v>0</v>
      </c>
      <c r="IK78" s="432">
        <v>0</v>
      </c>
      <c r="IL78" s="432">
        <v>0</v>
      </c>
      <c r="IM78" s="432">
        <v>0</v>
      </c>
      <c r="IN78" s="432">
        <v>0</v>
      </c>
      <c r="IO78" s="432">
        <v>0</v>
      </c>
      <c r="IP78" s="432">
        <v>0</v>
      </c>
      <c r="IQ78" s="432">
        <v>0</v>
      </c>
      <c r="IR78" s="432">
        <v>0</v>
      </c>
      <c r="IS78" s="432">
        <v>0</v>
      </c>
      <c r="IT78" s="432">
        <v>0</v>
      </c>
      <c r="IU78" s="432">
        <v>0</v>
      </c>
      <c r="IV78" s="432">
        <v>0</v>
      </c>
      <c r="IW78" s="432">
        <v>0</v>
      </c>
      <c r="IX78" s="432">
        <v>6</v>
      </c>
      <c r="IY78" s="432">
        <v>0</v>
      </c>
      <c r="IZ78" s="432">
        <v>0</v>
      </c>
      <c r="JA78" s="432">
        <v>0</v>
      </c>
      <c r="JB78" s="432">
        <v>0</v>
      </c>
      <c r="JC78" s="432">
        <v>0</v>
      </c>
      <c r="JD78" s="432">
        <v>0</v>
      </c>
      <c r="JE78" s="432">
        <v>0</v>
      </c>
      <c r="JF78" s="432">
        <v>0</v>
      </c>
      <c r="JG78" s="432">
        <v>0</v>
      </c>
      <c r="JH78" s="432">
        <v>2</v>
      </c>
      <c r="JI78" s="432">
        <v>0</v>
      </c>
      <c r="JJ78" s="432">
        <v>0</v>
      </c>
      <c r="JK78" s="432">
        <v>0</v>
      </c>
      <c r="JL78" s="432">
        <v>0</v>
      </c>
      <c r="JM78" s="432">
        <v>0</v>
      </c>
      <c r="JN78" s="432">
        <v>1</v>
      </c>
      <c r="JO78" s="432">
        <v>0.5</v>
      </c>
      <c r="JP78" s="432">
        <v>0</v>
      </c>
      <c r="JQ78" s="432">
        <v>0</v>
      </c>
      <c r="JR78" s="432" t="s">
        <v>1359</v>
      </c>
      <c r="JS78" s="432" t="s">
        <v>1360</v>
      </c>
      <c r="JT78" s="432" t="s">
        <v>1340</v>
      </c>
    </row>
    <row r="79" spans="1:280" x14ac:dyDescent="0.45">
      <c r="A79" s="432" t="s">
        <v>221</v>
      </c>
      <c r="B79" s="432" t="s">
        <v>266</v>
      </c>
      <c r="C79" s="432" t="s">
        <v>281</v>
      </c>
      <c r="D79" s="432" t="s">
        <v>282</v>
      </c>
      <c r="E79" s="432">
        <v>422</v>
      </c>
      <c r="F79" s="432">
        <v>113</v>
      </c>
      <c r="G79" s="432">
        <v>0.26779999999999998</v>
      </c>
      <c r="H79" s="432">
        <v>104</v>
      </c>
      <c r="I79" s="432">
        <v>412</v>
      </c>
      <c r="J79" s="432">
        <v>0.25240000000000001</v>
      </c>
      <c r="K79" s="432">
        <v>390</v>
      </c>
      <c r="L79" s="432">
        <v>401</v>
      </c>
      <c r="M79" s="432">
        <v>393</v>
      </c>
      <c r="N79" s="432">
        <v>0.92259999999999998</v>
      </c>
      <c r="O79" s="432">
        <v>0.95020000000000004</v>
      </c>
      <c r="P79" s="432">
        <v>0.93130000000000002</v>
      </c>
      <c r="Q79" s="432">
        <v>402</v>
      </c>
      <c r="R79" s="432">
        <v>410</v>
      </c>
      <c r="S79" s="432">
        <v>389</v>
      </c>
      <c r="T79" s="432">
        <v>0.95209999999999995</v>
      </c>
      <c r="U79" s="432">
        <v>0.97009999999999996</v>
      </c>
      <c r="V79" s="432">
        <v>0.92179999999999995</v>
      </c>
      <c r="W79" s="432">
        <v>401</v>
      </c>
      <c r="X79" s="432">
        <v>408</v>
      </c>
      <c r="Y79" s="432">
        <v>392</v>
      </c>
      <c r="Z79" s="432">
        <v>0.94889999999999997</v>
      </c>
      <c r="AA79" s="432">
        <v>0.96630000000000005</v>
      </c>
      <c r="AB79" s="432">
        <v>0.92889999999999995</v>
      </c>
      <c r="AC79" s="432">
        <v>397</v>
      </c>
      <c r="AD79" s="432">
        <v>405</v>
      </c>
      <c r="AE79" s="432">
        <v>385</v>
      </c>
      <c r="AF79" s="432">
        <v>0.93930000000000002</v>
      </c>
      <c r="AG79" s="432">
        <v>0.95799999999999996</v>
      </c>
      <c r="AH79" s="432">
        <v>0.9123</v>
      </c>
      <c r="AI79" s="432">
        <v>350</v>
      </c>
      <c r="AJ79" s="432">
        <v>369</v>
      </c>
      <c r="AK79" s="432">
        <v>357</v>
      </c>
      <c r="AL79" s="432">
        <v>0.82789999999999997</v>
      </c>
      <c r="AM79" s="432">
        <v>0.87409999999999999</v>
      </c>
      <c r="AN79" s="432">
        <v>0.84599999999999997</v>
      </c>
      <c r="AO79" s="432">
        <v>400</v>
      </c>
      <c r="AP79" s="432">
        <v>407</v>
      </c>
      <c r="AQ79" s="432">
        <v>383</v>
      </c>
      <c r="AR79" s="432">
        <v>0.94650000000000001</v>
      </c>
      <c r="AS79" s="432">
        <v>0.96409999999999996</v>
      </c>
      <c r="AT79" s="432">
        <v>0.90759999999999996</v>
      </c>
      <c r="AU79" s="432">
        <v>388</v>
      </c>
      <c r="AV79" s="432">
        <v>398</v>
      </c>
      <c r="AW79" s="432">
        <v>390</v>
      </c>
      <c r="AX79" s="432">
        <v>0.9194</v>
      </c>
      <c r="AY79" s="432">
        <v>0.94259999999999999</v>
      </c>
      <c r="AZ79" s="432">
        <v>0.92420000000000002</v>
      </c>
      <c r="BA79" s="432">
        <v>375</v>
      </c>
      <c r="BB79" s="432">
        <v>388</v>
      </c>
      <c r="BC79" s="432">
        <v>372</v>
      </c>
      <c r="BD79" s="432">
        <v>0.88660000000000005</v>
      </c>
      <c r="BE79" s="432">
        <v>0.91910000000000003</v>
      </c>
      <c r="BF79" s="432">
        <v>0.88149999999999995</v>
      </c>
      <c r="BG79" s="432">
        <v>394</v>
      </c>
      <c r="BH79" s="432">
        <v>406</v>
      </c>
      <c r="BI79" s="432">
        <v>387</v>
      </c>
      <c r="BJ79" s="432">
        <v>0.93330000000000002</v>
      </c>
      <c r="BK79" s="432">
        <v>0.96009999999999995</v>
      </c>
      <c r="BL79" s="432">
        <v>0.91710000000000003</v>
      </c>
      <c r="BM79" s="432">
        <v>233</v>
      </c>
      <c r="BN79" s="432">
        <v>275</v>
      </c>
      <c r="BO79" s="432">
        <v>325</v>
      </c>
      <c r="BP79" s="432">
        <v>0.55000000000000004</v>
      </c>
      <c r="BQ79" s="432">
        <v>0.65</v>
      </c>
      <c r="BR79" s="432">
        <v>0.77010000000000001</v>
      </c>
      <c r="BS79" s="432">
        <v>172</v>
      </c>
      <c r="BT79" s="432">
        <v>0.55659999999999998</v>
      </c>
      <c r="BU79" s="432">
        <v>97</v>
      </c>
      <c r="BV79" s="432">
        <v>0.85840000000000005</v>
      </c>
      <c r="BW79" s="432">
        <v>282</v>
      </c>
      <c r="BX79" s="432">
        <v>301</v>
      </c>
      <c r="BY79" s="432">
        <v>269</v>
      </c>
      <c r="BZ79" s="432">
        <v>0.66779999999999995</v>
      </c>
      <c r="CA79" s="432">
        <v>0.71120000000000005</v>
      </c>
      <c r="CB79" s="432">
        <v>0.63739999999999997</v>
      </c>
      <c r="CC79" s="432">
        <v>199</v>
      </c>
      <c r="CD79" s="432">
        <v>0.64400000000000002</v>
      </c>
      <c r="CE79" s="432">
        <v>102</v>
      </c>
      <c r="CF79" s="432">
        <v>0.90269999999999995</v>
      </c>
      <c r="CG79" s="432">
        <v>299</v>
      </c>
      <c r="CH79" s="432">
        <v>321</v>
      </c>
      <c r="CI79" s="432">
        <v>301</v>
      </c>
      <c r="CJ79" s="432">
        <v>0.70689999999999997</v>
      </c>
      <c r="CK79" s="432">
        <v>0.75949999999999995</v>
      </c>
      <c r="CL79" s="432">
        <v>0.71330000000000005</v>
      </c>
      <c r="CM79" s="432">
        <v>247</v>
      </c>
      <c r="CN79" s="432">
        <v>266</v>
      </c>
      <c r="CO79" s="432">
        <v>277</v>
      </c>
      <c r="CP79" s="432">
        <v>0.58450000000000002</v>
      </c>
      <c r="CQ79" s="432">
        <v>0.62880000000000003</v>
      </c>
      <c r="CR79" s="432">
        <v>0.65639999999999998</v>
      </c>
      <c r="CS79" s="432">
        <v>91</v>
      </c>
      <c r="CT79" s="432">
        <v>0.29449999999999998</v>
      </c>
      <c r="CU79" s="432">
        <v>77</v>
      </c>
      <c r="CV79" s="432">
        <v>0.68140000000000001</v>
      </c>
      <c r="CW79" s="432">
        <v>123</v>
      </c>
      <c r="CX79" s="432">
        <v>148</v>
      </c>
      <c r="CY79" s="432">
        <v>168</v>
      </c>
      <c r="CZ79" s="432">
        <v>0.28999999999999998</v>
      </c>
      <c r="DA79" s="432">
        <v>0.35</v>
      </c>
      <c r="DB79" s="432">
        <v>0.39810000000000001</v>
      </c>
      <c r="DC79" s="432">
        <v>254</v>
      </c>
      <c r="DD79" s="432">
        <v>296</v>
      </c>
      <c r="DE79" s="432">
        <v>345</v>
      </c>
      <c r="DF79" s="432">
        <v>0.6</v>
      </c>
      <c r="DG79" s="432">
        <v>0.7</v>
      </c>
      <c r="DH79" s="432">
        <v>0.8175</v>
      </c>
      <c r="DI79" s="432">
        <v>102</v>
      </c>
      <c r="DJ79" s="432">
        <v>54</v>
      </c>
      <c r="DK79" s="432">
        <v>59</v>
      </c>
      <c r="DL79" s="432">
        <v>56</v>
      </c>
      <c r="DM79" s="432">
        <v>0.52500000000000002</v>
      </c>
      <c r="DN79" s="432">
        <v>0.57499999999999996</v>
      </c>
      <c r="DO79" s="432">
        <v>0.54900000000000004</v>
      </c>
      <c r="DP79" s="432">
        <v>296</v>
      </c>
      <c r="DQ79" s="432">
        <v>317</v>
      </c>
      <c r="DR79" s="432">
        <v>73</v>
      </c>
      <c r="DS79" s="432">
        <v>0.7</v>
      </c>
      <c r="DT79" s="432">
        <v>0.75</v>
      </c>
      <c r="DU79" s="432">
        <v>0.17299999999999999</v>
      </c>
      <c r="DV79" s="432">
        <v>0</v>
      </c>
      <c r="DW79" s="432">
        <v>3.7499999999999999E-2</v>
      </c>
      <c r="DX79" s="432">
        <v>7.4999999999999997E-2</v>
      </c>
      <c r="DY79" s="432">
        <v>0</v>
      </c>
      <c r="DZ79" s="432">
        <v>20</v>
      </c>
      <c r="EA79" s="432">
        <v>7.4999999999999997E-2</v>
      </c>
      <c r="EB79" s="432">
        <v>0.15</v>
      </c>
      <c r="EC79" s="432">
        <v>7.5800000000000006E-2</v>
      </c>
      <c r="ED79" s="432">
        <v>0</v>
      </c>
      <c r="EE79" s="432">
        <v>0</v>
      </c>
      <c r="EF79" s="432">
        <v>0</v>
      </c>
      <c r="EG79" s="432">
        <v>0</v>
      </c>
      <c r="EH79" s="432">
        <v>41</v>
      </c>
      <c r="EI79" s="432">
        <v>0</v>
      </c>
      <c r="EJ79" s="432">
        <v>5.0000000000000001E-3</v>
      </c>
      <c r="EK79" s="432">
        <v>0.01</v>
      </c>
      <c r="EL79" s="432">
        <v>0</v>
      </c>
      <c r="EM79" s="432">
        <v>37</v>
      </c>
      <c r="EN79" s="432">
        <v>0.05</v>
      </c>
      <c r="EO79" s="432">
        <v>0.15</v>
      </c>
      <c r="EP79" s="432">
        <v>8.77E-2</v>
      </c>
      <c r="EQ79" s="432">
        <v>105</v>
      </c>
      <c r="ER79" s="432">
        <v>84</v>
      </c>
      <c r="ES79" s="432">
        <v>0.8</v>
      </c>
      <c r="ET79" s="432">
        <v>25</v>
      </c>
      <c r="EU79" s="432">
        <v>1</v>
      </c>
      <c r="EV79" s="432">
        <v>0.04</v>
      </c>
      <c r="EW79" s="432">
        <v>306</v>
      </c>
      <c r="EX79" s="432">
        <v>0.72509999999999997</v>
      </c>
      <c r="EY79" s="432">
        <v>444</v>
      </c>
      <c r="EZ79" s="432">
        <v>528</v>
      </c>
      <c r="FA79" s="432">
        <v>527</v>
      </c>
      <c r="FB79" s="432">
        <v>472</v>
      </c>
      <c r="FC79" s="432">
        <v>1.05</v>
      </c>
      <c r="FD79" s="432">
        <v>1.25</v>
      </c>
      <c r="FE79" s="432">
        <v>1.2487999999999999</v>
      </c>
      <c r="FF79" s="432">
        <v>24</v>
      </c>
      <c r="FG79" s="432">
        <v>36</v>
      </c>
      <c r="FH79" s="432">
        <v>9</v>
      </c>
      <c r="FI79" s="432">
        <v>0.05</v>
      </c>
      <c r="FJ79" s="432">
        <v>7.4999999999999997E-2</v>
      </c>
      <c r="FK79" s="432">
        <v>1.9099999999999999E-2</v>
      </c>
      <c r="FL79" s="432">
        <v>417</v>
      </c>
      <c r="FM79" s="432">
        <v>430</v>
      </c>
      <c r="FN79" s="432">
        <v>385</v>
      </c>
      <c r="FO79" s="432">
        <v>0.88239999999999996</v>
      </c>
      <c r="FP79" s="432">
        <v>0.90959999999999996</v>
      </c>
      <c r="FQ79" s="432">
        <v>0.81569999999999998</v>
      </c>
      <c r="FR79" s="432">
        <v>399</v>
      </c>
      <c r="FS79" s="432">
        <v>415</v>
      </c>
      <c r="FT79" s="432">
        <v>377</v>
      </c>
      <c r="FU79" s="432">
        <v>0.84360000000000002</v>
      </c>
      <c r="FV79" s="432">
        <v>0.87909999999999999</v>
      </c>
      <c r="FW79" s="432">
        <v>0.79869999999999997</v>
      </c>
      <c r="FX79" s="432">
        <v>383</v>
      </c>
      <c r="FY79" s="432">
        <v>409</v>
      </c>
      <c r="FZ79" s="432">
        <v>390</v>
      </c>
      <c r="GA79" s="432">
        <v>0.81069999999999998</v>
      </c>
      <c r="GB79" s="432">
        <v>0.86450000000000005</v>
      </c>
      <c r="GC79" s="432">
        <v>0.82630000000000003</v>
      </c>
      <c r="GD79" s="432">
        <v>346</v>
      </c>
      <c r="GE79" s="432">
        <v>387</v>
      </c>
      <c r="GF79" s="432">
        <v>373</v>
      </c>
      <c r="GG79" s="432">
        <v>0.73299999999999998</v>
      </c>
      <c r="GH79" s="432">
        <v>0.81889999999999996</v>
      </c>
      <c r="GI79" s="432">
        <v>0.7903</v>
      </c>
      <c r="GJ79" s="432">
        <v>354</v>
      </c>
      <c r="GK79" s="432">
        <v>402</v>
      </c>
      <c r="GL79" s="432">
        <v>358</v>
      </c>
      <c r="GM79" s="432">
        <v>0.75</v>
      </c>
      <c r="GN79" s="432">
        <v>0.84970000000000001</v>
      </c>
      <c r="GO79" s="432">
        <v>0.75849999999999995</v>
      </c>
      <c r="GP79" s="432">
        <v>433</v>
      </c>
      <c r="GQ79" s="432">
        <v>444</v>
      </c>
      <c r="GR79" s="432">
        <v>405</v>
      </c>
      <c r="GS79" s="432">
        <v>0.9173</v>
      </c>
      <c r="GT79" s="432">
        <v>0.94010000000000005</v>
      </c>
      <c r="GU79" s="432">
        <v>0.85809999999999997</v>
      </c>
      <c r="GV79" s="432">
        <v>391</v>
      </c>
      <c r="GW79" s="432">
        <v>418</v>
      </c>
      <c r="GX79" s="432">
        <v>395</v>
      </c>
      <c r="GY79" s="432">
        <v>0.82750000000000001</v>
      </c>
      <c r="GZ79" s="432">
        <v>0.88490000000000002</v>
      </c>
      <c r="HA79" s="432">
        <v>0.83689999999999998</v>
      </c>
      <c r="HB79" s="432">
        <v>236</v>
      </c>
      <c r="HC79" s="432">
        <v>284</v>
      </c>
      <c r="HD79" s="432">
        <v>330</v>
      </c>
      <c r="HE79" s="432">
        <v>0.5</v>
      </c>
      <c r="HF79" s="432">
        <v>0.6</v>
      </c>
      <c r="HG79" s="432">
        <v>0.69920000000000004</v>
      </c>
      <c r="HH79" s="432">
        <v>377</v>
      </c>
      <c r="HI79" s="432">
        <v>0.5</v>
      </c>
      <c r="HJ79" s="432">
        <v>0.71540000000000004</v>
      </c>
      <c r="HK79" s="432">
        <v>0</v>
      </c>
      <c r="HL79" s="432"/>
      <c r="HM79" s="432">
        <v>0.9</v>
      </c>
      <c r="HN79" s="432">
        <v>0</v>
      </c>
      <c r="HO79" s="432">
        <v>0</v>
      </c>
      <c r="HP79" s="432">
        <v>0</v>
      </c>
      <c r="HQ79" s="432">
        <v>0</v>
      </c>
      <c r="HR79" s="432">
        <v>0</v>
      </c>
      <c r="HS79" s="432">
        <v>0</v>
      </c>
      <c r="HT79" s="432">
        <v>0</v>
      </c>
      <c r="HU79" s="432">
        <v>0</v>
      </c>
      <c r="HV79" s="432">
        <v>0.9</v>
      </c>
      <c r="HW79" s="432">
        <v>0</v>
      </c>
      <c r="HX79" s="432">
        <v>0</v>
      </c>
      <c r="HY79" s="432">
        <v>0</v>
      </c>
      <c r="HZ79" s="432">
        <v>0.9</v>
      </c>
      <c r="IA79" s="432">
        <v>0</v>
      </c>
      <c r="IB79" s="432">
        <v>0</v>
      </c>
      <c r="IC79" s="432">
        <v>0</v>
      </c>
      <c r="ID79" s="432">
        <v>0</v>
      </c>
      <c r="IE79" s="432">
        <v>0</v>
      </c>
      <c r="IF79" s="432">
        <v>0</v>
      </c>
      <c r="IG79" s="432">
        <v>0</v>
      </c>
      <c r="IH79" s="432">
        <v>0</v>
      </c>
      <c r="II79" s="432">
        <v>0</v>
      </c>
      <c r="IJ79" s="432">
        <v>0</v>
      </c>
      <c r="IK79" s="432">
        <v>0</v>
      </c>
      <c r="IL79" s="432">
        <v>0</v>
      </c>
      <c r="IM79" s="432">
        <v>0</v>
      </c>
      <c r="IN79" s="432">
        <v>0</v>
      </c>
      <c r="IO79" s="432">
        <v>0</v>
      </c>
      <c r="IP79" s="432">
        <v>0</v>
      </c>
      <c r="IQ79" s="432">
        <v>0</v>
      </c>
      <c r="IR79" s="432">
        <v>0</v>
      </c>
      <c r="IS79" s="432">
        <v>0</v>
      </c>
      <c r="IT79" s="432">
        <v>0</v>
      </c>
      <c r="IU79" s="432">
        <v>0</v>
      </c>
      <c r="IV79" s="432">
        <v>0</v>
      </c>
      <c r="IW79" s="432">
        <v>0</v>
      </c>
      <c r="IX79" s="432">
        <v>14</v>
      </c>
      <c r="IY79" s="432">
        <v>0</v>
      </c>
      <c r="IZ79" s="432">
        <v>0</v>
      </c>
      <c r="JA79" s="432">
        <v>0</v>
      </c>
      <c r="JB79" s="432">
        <v>0</v>
      </c>
      <c r="JC79" s="432">
        <v>0</v>
      </c>
      <c r="JD79" s="432">
        <v>0</v>
      </c>
      <c r="JE79" s="432">
        <v>0</v>
      </c>
      <c r="JF79" s="432">
        <v>0</v>
      </c>
      <c r="JG79" s="432">
        <v>0</v>
      </c>
      <c r="JH79" s="432">
        <v>5</v>
      </c>
      <c r="JI79" s="432">
        <v>0</v>
      </c>
      <c r="JJ79" s="432">
        <v>0</v>
      </c>
      <c r="JK79" s="432">
        <v>0</v>
      </c>
      <c r="JL79" s="432">
        <v>0</v>
      </c>
      <c r="JM79" s="432">
        <v>0</v>
      </c>
      <c r="JN79" s="432">
        <v>0</v>
      </c>
      <c r="JO79" s="432">
        <v>0</v>
      </c>
      <c r="JP79" s="432">
        <v>0</v>
      </c>
      <c r="JQ79" s="432">
        <v>0</v>
      </c>
      <c r="JR79" s="432" t="s">
        <v>1359</v>
      </c>
      <c r="JS79" s="432" t="s">
        <v>1360</v>
      </c>
      <c r="JT79" s="432" t="s">
        <v>1340</v>
      </c>
    </row>
    <row r="80" spans="1:280" x14ac:dyDescent="0.45">
      <c r="A80" s="432" t="s">
        <v>221</v>
      </c>
      <c r="B80" s="432" t="s">
        <v>266</v>
      </c>
      <c r="C80" s="432" t="s">
        <v>283</v>
      </c>
      <c r="D80" s="432" t="s">
        <v>284</v>
      </c>
      <c r="E80" s="432">
        <v>636</v>
      </c>
      <c r="F80" s="432">
        <v>73</v>
      </c>
      <c r="G80" s="432">
        <v>0.1148</v>
      </c>
      <c r="H80" s="432">
        <v>72</v>
      </c>
      <c r="I80" s="432">
        <v>626</v>
      </c>
      <c r="J80" s="432">
        <v>0.115</v>
      </c>
      <c r="K80" s="432">
        <v>587</v>
      </c>
      <c r="L80" s="432">
        <v>605</v>
      </c>
      <c r="M80" s="432">
        <v>610</v>
      </c>
      <c r="N80" s="432">
        <v>0.92259999999999998</v>
      </c>
      <c r="O80" s="432">
        <v>0.95020000000000004</v>
      </c>
      <c r="P80" s="432">
        <v>0.95909999999999995</v>
      </c>
      <c r="Q80" s="432">
        <v>606</v>
      </c>
      <c r="R80" s="432">
        <v>617</v>
      </c>
      <c r="S80" s="432">
        <v>621</v>
      </c>
      <c r="T80" s="432">
        <v>0.95209999999999995</v>
      </c>
      <c r="U80" s="432">
        <v>0.97009999999999996</v>
      </c>
      <c r="V80" s="432">
        <v>0.97640000000000005</v>
      </c>
      <c r="W80" s="432">
        <v>604</v>
      </c>
      <c r="X80" s="432">
        <v>615</v>
      </c>
      <c r="Y80" s="432">
        <v>620</v>
      </c>
      <c r="Z80" s="432">
        <v>0.94889999999999997</v>
      </c>
      <c r="AA80" s="432">
        <v>0.96630000000000005</v>
      </c>
      <c r="AB80" s="432">
        <v>0.9748</v>
      </c>
      <c r="AC80" s="432">
        <v>598</v>
      </c>
      <c r="AD80" s="432">
        <v>610</v>
      </c>
      <c r="AE80" s="432">
        <v>614</v>
      </c>
      <c r="AF80" s="432">
        <v>0.93930000000000002</v>
      </c>
      <c r="AG80" s="432">
        <v>0.95799999999999996</v>
      </c>
      <c r="AH80" s="432">
        <v>0.96540000000000004</v>
      </c>
      <c r="AI80" s="432">
        <v>527</v>
      </c>
      <c r="AJ80" s="432">
        <v>556</v>
      </c>
      <c r="AK80" s="432">
        <v>579</v>
      </c>
      <c r="AL80" s="432">
        <v>0.82789999999999997</v>
      </c>
      <c r="AM80" s="432">
        <v>0.87409999999999999</v>
      </c>
      <c r="AN80" s="432">
        <v>0.91039999999999999</v>
      </c>
      <c r="AO80" s="432">
        <v>602</v>
      </c>
      <c r="AP80" s="432">
        <v>614</v>
      </c>
      <c r="AQ80" s="432">
        <v>621</v>
      </c>
      <c r="AR80" s="432">
        <v>0.94650000000000001</v>
      </c>
      <c r="AS80" s="432">
        <v>0.96409999999999996</v>
      </c>
      <c r="AT80" s="432">
        <v>0.97640000000000005</v>
      </c>
      <c r="AU80" s="432">
        <v>585</v>
      </c>
      <c r="AV80" s="432">
        <v>600</v>
      </c>
      <c r="AW80" s="432">
        <v>605</v>
      </c>
      <c r="AX80" s="432">
        <v>0.9194</v>
      </c>
      <c r="AY80" s="432">
        <v>0.94259999999999999</v>
      </c>
      <c r="AZ80" s="432">
        <v>0.95130000000000003</v>
      </c>
      <c r="BA80" s="432">
        <v>564</v>
      </c>
      <c r="BB80" s="432">
        <v>585</v>
      </c>
      <c r="BC80" s="432">
        <v>606</v>
      </c>
      <c r="BD80" s="432">
        <v>0.88660000000000005</v>
      </c>
      <c r="BE80" s="432">
        <v>0.91910000000000003</v>
      </c>
      <c r="BF80" s="432">
        <v>0.95279999999999998</v>
      </c>
      <c r="BG80" s="432">
        <v>594</v>
      </c>
      <c r="BH80" s="432">
        <v>611</v>
      </c>
      <c r="BI80" s="432">
        <v>620</v>
      </c>
      <c r="BJ80" s="432">
        <v>0.93330000000000002</v>
      </c>
      <c r="BK80" s="432">
        <v>0.96009999999999995</v>
      </c>
      <c r="BL80" s="432">
        <v>0.9748</v>
      </c>
      <c r="BM80" s="432">
        <v>350</v>
      </c>
      <c r="BN80" s="432">
        <v>414</v>
      </c>
      <c r="BO80" s="432">
        <v>544</v>
      </c>
      <c r="BP80" s="432">
        <v>0.55000000000000004</v>
      </c>
      <c r="BQ80" s="432">
        <v>0.65</v>
      </c>
      <c r="BR80" s="432">
        <v>0.85529999999999995</v>
      </c>
      <c r="BS80" s="432">
        <v>358</v>
      </c>
      <c r="BT80" s="432">
        <v>0.63590000000000002</v>
      </c>
      <c r="BU80" s="432">
        <v>65</v>
      </c>
      <c r="BV80" s="432">
        <v>0.89039999999999997</v>
      </c>
      <c r="BW80" s="432">
        <v>425</v>
      </c>
      <c r="BX80" s="432">
        <v>453</v>
      </c>
      <c r="BY80" s="432">
        <v>423</v>
      </c>
      <c r="BZ80" s="432">
        <v>0.66779999999999995</v>
      </c>
      <c r="CA80" s="432">
        <v>0.71120000000000005</v>
      </c>
      <c r="CB80" s="432">
        <v>0.66510000000000002</v>
      </c>
      <c r="CC80" s="432">
        <v>397</v>
      </c>
      <c r="CD80" s="432">
        <v>0.70520000000000005</v>
      </c>
      <c r="CE80" s="432">
        <v>69</v>
      </c>
      <c r="CF80" s="432">
        <v>0.94520000000000004</v>
      </c>
      <c r="CG80" s="432">
        <v>450</v>
      </c>
      <c r="CH80" s="432">
        <v>484</v>
      </c>
      <c r="CI80" s="432">
        <v>466</v>
      </c>
      <c r="CJ80" s="432">
        <v>0.70689999999999997</v>
      </c>
      <c r="CK80" s="432">
        <v>0.75949999999999995</v>
      </c>
      <c r="CL80" s="432">
        <v>0.73270000000000002</v>
      </c>
      <c r="CM80" s="432">
        <v>372</v>
      </c>
      <c r="CN80" s="432">
        <v>400</v>
      </c>
      <c r="CO80" s="432">
        <v>414</v>
      </c>
      <c r="CP80" s="432">
        <v>0.58450000000000002</v>
      </c>
      <c r="CQ80" s="432">
        <v>0.62880000000000003</v>
      </c>
      <c r="CR80" s="432">
        <v>0.65090000000000003</v>
      </c>
      <c r="CS80" s="432">
        <v>186</v>
      </c>
      <c r="CT80" s="432">
        <v>0.33040000000000003</v>
      </c>
      <c r="CU80" s="432">
        <v>49</v>
      </c>
      <c r="CV80" s="432">
        <v>0.67120000000000002</v>
      </c>
      <c r="CW80" s="432">
        <v>185</v>
      </c>
      <c r="CX80" s="432">
        <v>223</v>
      </c>
      <c r="CY80" s="432">
        <v>235</v>
      </c>
      <c r="CZ80" s="432">
        <v>0.28999999999999998</v>
      </c>
      <c r="DA80" s="432">
        <v>0.35</v>
      </c>
      <c r="DB80" s="432">
        <v>0.3695</v>
      </c>
      <c r="DC80" s="432">
        <v>382</v>
      </c>
      <c r="DD80" s="432">
        <v>446</v>
      </c>
      <c r="DE80" s="432">
        <v>554</v>
      </c>
      <c r="DF80" s="432">
        <v>0.6</v>
      </c>
      <c r="DG80" s="432">
        <v>0.7</v>
      </c>
      <c r="DH80" s="432">
        <v>0.87109999999999999</v>
      </c>
      <c r="DI80" s="432">
        <v>155</v>
      </c>
      <c r="DJ80" s="432">
        <v>82</v>
      </c>
      <c r="DK80" s="432">
        <v>90</v>
      </c>
      <c r="DL80" s="432">
        <v>96</v>
      </c>
      <c r="DM80" s="432">
        <v>0.52500000000000002</v>
      </c>
      <c r="DN80" s="432">
        <v>0.57499999999999996</v>
      </c>
      <c r="DO80" s="432">
        <v>0.61939999999999995</v>
      </c>
      <c r="DP80" s="432">
        <v>446</v>
      </c>
      <c r="DQ80" s="432">
        <v>477</v>
      </c>
      <c r="DR80" s="432">
        <v>419</v>
      </c>
      <c r="DS80" s="432">
        <v>0.7</v>
      </c>
      <c r="DT80" s="432">
        <v>0.75</v>
      </c>
      <c r="DU80" s="432">
        <v>0.65880000000000005</v>
      </c>
      <c r="DV80" s="432">
        <v>0</v>
      </c>
      <c r="DW80" s="432">
        <v>3.7499999999999999E-2</v>
      </c>
      <c r="DX80" s="432">
        <v>7.4999999999999997E-2</v>
      </c>
      <c r="DY80" s="432">
        <v>0</v>
      </c>
      <c r="DZ80" s="432">
        <v>26</v>
      </c>
      <c r="EA80" s="432">
        <v>7.4999999999999997E-2</v>
      </c>
      <c r="EB80" s="432">
        <v>0.15</v>
      </c>
      <c r="EC80" s="432">
        <v>8.3299999999999999E-2</v>
      </c>
      <c r="ED80" s="432">
        <v>0</v>
      </c>
      <c r="EE80" s="432">
        <v>0</v>
      </c>
      <c r="EF80" s="432">
        <v>0</v>
      </c>
      <c r="EG80" s="432">
        <v>0</v>
      </c>
      <c r="EH80" s="432">
        <v>68</v>
      </c>
      <c r="EI80" s="432">
        <v>0</v>
      </c>
      <c r="EJ80" s="432">
        <v>5.0000000000000001E-3</v>
      </c>
      <c r="EK80" s="432">
        <v>0.01</v>
      </c>
      <c r="EL80" s="432">
        <v>0</v>
      </c>
      <c r="EM80" s="432">
        <v>260</v>
      </c>
      <c r="EN80" s="432">
        <v>0.05</v>
      </c>
      <c r="EO80" s="432">
        <v>0.15</v>
      </c>
      <c r="EP80" s="432">
        <v>0.4088</v>
      </c>
      <c r="EQ80" s="432">
        <v>187</v>
      </c>
      <c r="ER80" s="432">
        <v>148</v>
      </c>
      <c r="ES80" s="432">
        <v>0.79139999999999999</v>
      </c>
      <c r="ET80" s="432">
        <v>43</v>
      </c>
      <c r="EU80" s="432">
        <v>7</v>
      </c>
      <c r="EV80" s="432">
        <v>0.1628</v>
      </c>
      <c r="EW80" s="432">
        <v>538</v>
      </c>
      <c r="EX80" s="432">
        <v>0.84589999999999999</v>
      </c>
      <c r="EY80" s="432">
        <v>643</v>
      </c>
      <c r="EZ80" s="432">
        <v>770</v>
      </c>
      <c r="FA80" s="432">
        <v>782</v>
      </c>
      <c r="FB80" s="432">
        <v>718</v>
      </c>
      <c r="FC80" s="432">
        <v>1.01</v>
      </c>
      <c r="FD80" s="432">
        <v>1.21</v>
      </c>
      <c r="FE80" s="432">
        <v>1.2296</v>
      </c>
      <c r="FF80" s="432">
        <v>36</v>
      </c>
      <c r="FG80" s="432">
        <v>54</v>
      </c>
      <c r="FH80" s="432">
        <v>39</v>
      </c>
      <c r="FI80" s="432">
        <v>0.05</v>
      </c>
      <c r="FJ80" s="432">
        <v>7.4999999999999997E-2</v>
      </c>
      <c r="FK80" s="432">
        <v>5.4300000000000001E-2</v>
      </c>
      <c r="FL80" s="432">
        <v>634</v>
      </c>
      <c r="FM80" s="432">
        <v>654</v>
      </c>
      <c r="FN80" s="432">
        <v>653</v>
      </c>
      <c r="FO80" s="432">
        <v>0.88239999999999996</v>
      </c>
      <c r="FP80" s="432">
        <v>0.90959999999999996</v>
      </c>
      <c r="FQ80" s="432">
        <v>0.90949999999999998</v>
      </c>
      <c r="FR80" s="432">
        <v>606</v>
      </c>
      <c r="FS80" s="432">
        <v>632</v>
      </c>
      <c r="FT80" s="432">
        <v>497</v>
      </c>
      <c r="FU80" s="432">
        <v>0.84360000000000002</v>
      </c>
      <c r="FV80" s="432">
        <v>0.87909999999999999</v>
      </c>
      <c r="FW80" s="432">
        <v>0.69220000000000004</v>
      </c>
      <c r="FX80" s="432">
        <v>583</v>
      </c>
      <c r="FY80" s="432">
        <v>621</v>
      </c>
      <c r="FZ80" s="432">
        <v>474</v>
      </c>
      <c r="GA80" s="432">
        <v>0.81069999999999998</v>
      </c>
      <c r="GB80" s="432">
        <v>0.86450000000000005</v>
      </c>
      <c r="GC80" s="432">
        <v>0.66020000000000001</v>
      </c>
      <c r="GD80" s="432">
        <v>527</v>
      </c>
      <c r="GE80" s="432">
        <v>588</v>
      </c>
      <c r="GF80" s="432">
        <v>433</v>
      </c>
      <c r="GG80" s="432">
        <v>0.73299999999999998</v>
      </c>
      <c r="GH80" s="432">
        <v>0.81889999999999996</v>
      </c>
      <c r="GI80" s="432">
        <v>0.60309999999999997</v>
      </c>
      <c r="GJ80" s="432">
        <v>539</v>
      </c>
      <c r="GK80" s="432">
        <v>611</v>
      </c>
      <c r="GL80" s="432">
        <v>422</v>
      </c>
      <c r="GM80" s="432">
        <v>0.75</v>
      </c>
      <c r="GN80" s="432">
        <v>0.84970000000000001</v>
      </c>
      <c r="GO80" s="432">
        <v>0.5877</v>
      </c>
      <c r="GP80" s="432">
        <v>659</v>
      </c>
      <c r="GQ80" s="432">
        <v>675</v>
      </c>
      <c r="GR80" s="432">
        <v>661</v>
      </c>
      <c r="GS80" s="432">
        <v>0.9173</v>
      </c>
      <c r="GT80" s="432">
        <v>0.94010000000000005</v>
      </c>
      <c r="GU80" s="432">
        <v>0.92059999999999997</v>
      </c>
      <c r="GV80" s="432">
        <v>595</v>
      </c>
      <c r="GW80" s="432">
        <v>636</v>
      </c>
      <c r="GX80" s="432">
        <v>556</v>
      </c>
      <c r="GY80" s="432">
        <v>0.82750000000000001</v>
      </c>
      <c r="GZ80" s="432">
        <v>0.88490000000000002</v>
      </c>
      <c r="HA80" s="432">
        <v>0.77439999999999998</v>
      </c>
      <c r="HB80" s="432">
        <v>359</v>
      </c>
      <c r="HC80" s="432">
        <v>431</v>
      </c>
      <c r="HD80" s="432">
        <v>338</v>
      </c>
      <c r="HE80" s="432">
        <v>0.5</v>
      </c>
      <c r="HF80" s="432">
        <v>0.6</v>
      </c>
      <c r="HG80" s="432">
        <v>0.4708</v>
      </c>
      <c r="HH80" s="432">
        <v>637</v>
      </c>
      <c r="HI80" s="432">
        <v>0.5</v>
      </c>
      <c r="HJ80" s="432">
        <v>0.81459999999999999</v>
      </c>
      <c r="HK80" s="432">
        <v>0</v>
      </c>
      <c r="HL80" s="432"/>
      <c r="HM80" s="432">
        <v>0.9</v>
      </c>
      <c r="HN80" s="432">
        <v>0</v>
      </c>
      <c r="HO80" s="432">
        <v>0</v>
      </c>
      <c r="HP80" s="432">
        <v>0</v>
      </c>
      <c r="HQ80" s="432">
        <v>0</v>
      </c>
      <c r="HR80" s="432">
        <v>0</v>
      </c>
      <c r="HS80" s="432">
        <v>0</v>
      </c>
      <c r="HT80" s="432">
        <v>0</v>
      </c>
      <c r="HU80" s="432">
        <v>0</v>
      </c>
      <c r="HV80" s="432">
        <v>0.9</v>
      </c>
      <c r="HW80" s="432">
        <v>0</v>
      </c>
      <c r="HX80" s="432">
        <v>0</v>
      </c>
      <c r="HY80" s="432">
        <v>0</v>
      </c>
      <c r="HZ80" s="432">
        <v>0.9</v>
      </c>
      <c r="IA80" s="432">
        <v>0</v>
      </c>
      <c r="IB80" s="432">
        <v>0</v>
      </c>
      <c r="IC80" s="432">
        <v>0</v>
      </c>
      <c r="ID80" s="432">
        <v>0</v>
      </c>
      <c r="IE80" s="432">
        <v>0</v>
      </c>
      <c r="IF80" s="432">
        <v>0</v>
      </c>
      <c r="IG80" s="432">
        <v>0</v>
      </c>
      <c r="IH80" s="432">
        <v>0</v>
      </c>
      <c r="II80" s="432">
        <v>0</v>
      </c>
      <c r="IJ80" s="432">
        <v>0</v>
      </c>
      <c r="IK80" s="432">
        <v>0</v>
      </c>
      <c r="IL80" s="432">
        <v>0</v>
      </c>
      <c r="IM80" s="432">
        <v>0</v>
      </c>
      <c r="IN80" s="432">
        <v>0</v>
      </c>
      <c r="IO80" s="432">
        <v>0</v>
      </c>
      <c r="IP80" s="432">
        <v>0</v>
      </c>
      <c r="IQ80" s="432">
        <v>0</v>
      </c>
      <c r="IR80" s="432">
        <v>0</v>
      </c>
      <c r="IS80" s="432">
        <v>0</v>
      </c>
      <c r="IT80" s="432">
        <v>0</v>
      </c>
      <c r="IU80" s="432">
        <v>0</v>
      </c>
      <c r="IV80" s="432">
        <v>0</v>
      </c>
      <c r="IW80" s="432">
        <v>0</v>
      </c>
      <c r="IX80" s="432">
        <v>15</v>
      </c>
      <c r="IY80" s="432">
        <v>1</v>
      </c>
      <c r="IZ80" s="432">
        <v>6.6699999999999995E-2</v>
      </c>
      <c r="JA80" s="432">
        <v>0</v>
      </c>
      <c r="JB80" s="432">
        <v>0</v>
      </c>
      <c r="JC80" s="432">
        <v>0</v>
      </c>
      <c r="JD80" s="432">
        <v>0</v>
      </c>
      <c r="JE80" s="432">
        <v>0</v>
      </c>
      <c r="JF80" s="432">
        <v>0</v>
      </c>
      <c r="JG80" s="432">
        <v>0</v>
      </c>
      <c r="JH80" s="432">
        <v>8</v>
      </c>
      <c r="JI80" s="432">
        <v>0</v>
      </c>
      <c r="JJ80" s="432">
        <v>0</v>
      </c>
      <c r="JK80" s="432">
        <v>0</v>
      </c>
      <c r="JL80" s="432">
        <v>0</v>
      </c>
      <c r="JM80" s="432">
        <v>0</v>
      </c>
      <c r="JN80" s="432">
        <v>2</v>
      </c>
      <c r="JO80" s="432">
        <v>0.25</v>
      </c>
      <c r="JP80" s="432">
        <v>0</v>
      </c>
      <c r="JQ80" s="432">
        <v>0</v>
      </c>
      <c r="JR80" s="432" t="s">
        <v>1359</v>
      </c>
      <c r="JS80" s="432" t="s">
        <v>1360</v>
      </c>
      <c r="JT80" s="432" t="s">
        <v>1340</v>
      </c>
    </row>
    <row r="81" spans="1:280" x14ac:dyDescent="0.45">
      <c r="A81" s="432" t="s">
        <v>221</v>
      </c>
      <c r="B81" s="432" t="s">
        <v>266</v>
      </c>
      <c r="C81" s="432" t="s">
        <v>285</v>
      </c>
      <c r="D81" s="432" t="s">
        <v>286</v>
      </c>
      <c r="E81" s="432">
        <v>568</v>
      </c>
      <c r="F81" s="432">
        <v>82</v>
      </c>
      <c r="G81" s="432">
        <v>0.1444</v>
      </c>
      <c r="H81" s="432">
        <v>82</v>
      </c>
      <c r="I81" s="432">
        <v>555</v>
      </c>
      <c r="J81" s="432">
        <v>0.1477</v>
      </c>
      <c r="K81" s="432">
        <v>525</v>
      </c>
      <c r="L81" s="432">
        <v>540</v>
      </c>
      <c r="M81" s="432">
        <v>524</v>
      </c>
      <c r="N81" s="432">
        <v>0.92259999999999998</v>
      </c>
      <c r="O81" s="432">
        <v>0.95020000000000004</v>
      </c>
      <c r="P81" s="432">
        <v>0.92249999999999999</v>
      </c>
      <c r="Q81" s="432">
        <v>541</v>
      </c>
      <c r="R81" s="432">
        <v>552</v>
      </c>
      <c r="S81" s="432">
        <v>558</v>
      </c>
      <c r="T81" s="432">
        <v>0.95209999999999995</v>
      </c>
      <c r="U81" s="432">
        <v>0.97009999999999996</v>
      </c>
      <c r="V81" s="432">
        <v>0.98240000000000005</v>
      </c>
      <c r="W81" s="432">
        <v>539</v>
      </c>
      <c r="X81" s="432">
        <v>549</v>
      </c>
      <c r="Y81" s="432">
        <v>531</v>
      </c>
      <c r="Z81" s="432">
        <v>0.94889999999999997</v>
      </c>
      <c r="AA81" s="432">
        <v>0.96630000000000005</v>
      </c>
      <c r="AB81" s="432">
        <v>0.93489999999999995</v>
      </c>
      <c r="AC81" s="432">
        <v>534</v>
      </c>
      <c r="AD81" s="432">
        <v>545</v>
      </c>
      <c r="AE81" s="432">
        <v>549</v>
      </c>
      <c r="AF81" s="432">
        <v>0.93930000000000002</v>
      </c>
      <c r="AG81" s="432">
        <v>0.95799999999999996</v>
      </c>
      <c r="AH81" s="432">
        <v>0.96650000000000003</v>
      </c>
      <c r="AI81" s="432">
        <v>471</v>
      </c>
      <c r="AJ81" s="432">
        <v>497</v>
      </c>
      <c r="AK81" s="432">
        <v>522</v>
      </c>
      <c r="AL81" s="432">
        <v>0.82789999999999997</v>
      </c>
      <c r="AM81" s="432">
        <v>0.87409999999999999</v>
      </c>
      <c r="AN81" s="432">
        <v>0.91900000000000004</v>
      </c>
      <c r="AO81" s="432">
        <v>538</v>
      </c>
      <c r="AP81" s="432">
        <v>548</v>
      </c>
      <c r="AQ81" s="432">
        <v>548</v>
      </c>
      <c r="AR81" s="432">
        <v>0.94650000000000001</v>
      </c>
      <c r="AS81" s="432">
        <v>0.96409999999999996</v>
      </c>
      <c r="AT81" s="432">
        <v>0.96479999999999999</v>
      </c>
      <c r="AU81" s="432">
        <v>523</v>
      </c>
      <c r="AV81" s="432">
        <v>536</v>
      </c>
      <c r="AW81" s="432">
        <v>524</v>
      </c>
      <c r="AX81" s="432">
        <v>0.9194</v>
      </c>
      <c r="AY81" s="432">
        <v>0.94259999999999999</v>
      </c>
      <c r="AZ81" s="432">
        <v>0.92249999999999999</v>
      </c>
      <c r="BA81" s="432">
        <v>504</v>
      </c>
      <c r="BB81" s="432">
        <v>523</v>
      </c>
      <c r="BC81" s="432">
        <v>505</v>
      </c>
      <c r="BD81" s="432">
        <v>0.88660000000000005</v>
      </c>
      <c r="BE81" s="432">
        <v>0.91910000000000003</v>
      </c>
      <c r="BF81" s="432">
        <v>0.8891</v>
      </c>
      <c r="BG81" s="432">
        <v>531</v>
      </c>
      <c r="BH81" s="432">
        <v>546</v>
      </c>
      <c r="BI81" s="432">
        <v>529</v>
      </c>
      <c r="BJ81" s="432">
        <v>0.93330000000000002</v>
      </c>
      <c r="BK81" s="432">
        <v>0.96009999999999995</v>
      </c>
      <c r="BL81" s="432">
        <v>0.93130000000000002</v>
      </c>
      <c r="BM81" s="432">
        <v>313</v>
      </c>
      <c r="BN81" s="432">
        <v>370</v>
      </c>
      <c r="BO81" s="432">
        <v>445</v>
      </c>
      <c r="BP81" s="432">
        <v>0.55000000000000004</v>
      </c>
      <c r="BQ81" s="432">
        <v>0.65</v>
      </c>
      <c r="BR81" s="432">
        <v>0.78349999999999997</v>
      </c>
      <c r="BS81" s="432">
        <v>313</v>
      </c>
      <c r="BT81" s="432">
        <v>0.64400000000000002</v>
      </c>
      <c r="BU81" s="432">
        <v>74</v>
      </c>
      <c r="BV81" s="432">
        <v>0.90239999999999998</v>
      </c>
      <c r="BW81" s="432">
        <v>380</v>
      </c>
      <c r="BX81" s="432">
        <v>404</v>
      </c>
      <c r="BY81" s="432">
        <v>387</v>
      </c>
      <c r="BZ81" s="432">
        <v>0.66779999999999995</v>
      </c>
      <c r="CA81" s="432">
        <v>0.71120000000000005</v>
      </c>
      <c r="CB81" s="432">
        <v>0.68130000000000002</v>
      </c>
      <c r="CC81" s="432">
        <v>358</v>
      </c>
      <c r="CD81" s="432">
        <v>0.73660000000000003</v>
      </c>
      <c r="CE81" s="432">
        <v>77</v>
      </c>
      <c r="CF81" s="432">
        <v>0.93899999999999995</v>
      </c>
      <c r="CG81" s="432">
        <v>402</v>
      </c>
      <c r="CH81" s="432">
        <v>432</v>
      </c>
      <c r="CI81" s="432">
        <v>435</v>
      </c>
      <c r="CJ81" s="432">
        <v>0.70689999999999997</v>
      </c>
      <c r="CK81" s="432">
        <v>0.75949999999999995</v>
      </c>
      <c r="CL81" s="432">
        <v>0.76580000000000004</v>
      </c>
      <c r="CM81" s="432">
        <v>332</v>
      </c>
      <c r="CN81" s="432">
        <v>358</v>
      </c>
      <c r="CO81" s="432">
        <v>368</v>
      </c>
      <c r="CP81" s="432">
        <v>0.58450000000000002</v>
      </c>
      <c r="CQ81" s="432">
        <v>0.62880000000000003</v>
      </c>
      <c r="CR81" s="432">
        <v>0.64790000000000003</v>
      </c>
      <c r="CS81" s="432">
        <v>168</v>
      </c>
      <c r="CT81" s="432">
        <v>0.34570000000000001</v>
      </c>
      <c r="CU81" s="432">
        <v>55</v>
      </c>
      <c r="CV81" s="432">
        <v>0.67069999999999996</v>
      </c>
      <c r="CW81" s="432">
        <v>165</v>
      </c>
      <c r="CX81" s="432">
        <v>199</v>
      </c>
      <c r="CY81" s="432">
        <v>223</v>
      </c>
      <c r="CZ81" s="432">
        <v>0.28999999999999998</v>
      </c>
      <c r="DA81" s="432">
        <v>0.35</v>
      </c>
      <c r="DB81" s="432">
        <v>0.3926</v>
      </c>
      <c r="DC81" s="432">
        <v>341</v>
      </c>
      <c r="DD81" s="432">
        <v>398</v>
      </c>
      <c r="DE81" s="432">
        <v>499</v>
      </c>
      <c r="DF81" s="432">
        <v>0.6</v>
      </c>
      <c r="DG81" s="432">
        <v>0.7</v>
      </c>
      <c r="DH81" s="432">
        <v>0.87849999999999995</v>
      </c>
      <c r="DI81" s="432">
        <v>174</v>
      </c>
      <c r="DJ81" s="432">
        <v>92</v>
      </c>
      <c r="DK81" s="432">
        <v>101</v>
      </c>
      <c r="DL81" s="432">
        <v>119</v>
      </c>
      <c r="DM81" s="432">
        <v>0.52500000000000002</v>
      </c>
      <c r="DN81" s="432">
        <v>0.57499999999999996</v>
      </c>
      <c r="DO81" s="432">
        <v>0.68389999999999995</v>
      </c>
      <c r="DP81" s="432">
        <v>398</v>
      </c>
      <c r="DQ81" s="432">
        <v>426</v>
      </c>
      <c r="DR81" s="432">
        <v>242</v>
      </c>
      <c r="DS81" s="432">
        <v>0.7</v>
      </c>
      <c r="DT81" s="432">
        <v>0.75</v>
      </c>
      <c r="DU81" s="432">
        <v>0.42609999999999998</v>
      </c>
      <c r="DV81" s="432">
        <v>0</v>
      </c>
      <c r="DW81" s="432">
        <v>3.7499999999999999E-2</v>
      </c>
      <c r="DX81" s="432">
        <v>7.4999999999999997E-2</v>
      </c>
      <c r="DY81" s="432">
        <v>0</v>
      </c>
      <c r="DZ81" s="432">
        <v>18</v>
      </c>
      <c r="EA81" s="432">
        <v>7.4999999999999997E-2</v>
      </c>
      <c r="EB81" s="432">
        <v>0.15</v>
      </c>
      <c r="EC81" s="432">
        <v>7.5700000000000003E-2</v>
      </c>
      <c r="ED81" s="432">
        <v>0</v>
      </c>
      <c r="EE81" s="432">
        <v>0</v>
      </c>
      <c r="EF81" s="432">
        <v>0</v>
      </c>
      <c r="EG81" s="432">
        <v>0</v>
      </c>
      <c r="EH81" s="432">
        <v>82</v>
      </c>
      <c r="EI81" s="432">
        <v>0</v>
      </c>
      <c r="EJ81" s="432">
        <v>5.0000000000000001E-3</v>
      </c>
      <c r="EK81" s="432">
        <v>0.01</v>
      </c>
      <c r="EL81" s="432">
        <v>0</v>
      </c>
      <c r="EM81" s="432">
        <v>162</v>
      </c>
      <c r="EN81" s="432">
        <v>0.05</v>
      </c>
      <c r="EO81" s="432">
        <v>0.15</v>
      </c>
      <c r="EP81" s="432">
        <v>0.28520000000000001</v>
      </c>
      <c r="EQ81" s="432">
        <v>171</v>
      </c>
      <c r="ER81" s="432">
        <v>98</v>
      </c>
      <c r="ES81" s="432">
        <v>0.57310000000000005</v>
      </c>
      <c r="ET81" s="432">
        <v>48</v>
      </c>
      <c r="EU81" s="432">
        <v>21</v>
      </c>
      <c r="EV81" s="432">
        <v>0.4375</v>
      </c>
      <c r="EW81" s="432">
        <v>309</v>
      </c>
      <c r="EX81" s="432">
        <v>0.54400000000000004</v>
      </c>
      <c r="EY81" s="432">
        <v>563</v>
      </c>
      <c r="EZ81" s="432">
        <v>676</v>
      </c>
      <c r="FA81" s="432">
        <v>694</v>
      </c>
      <c r="FB81" s="432">
        <v>641</v>
      </c>
      <c r="FC81" s="432">
        <v>0.99</v>
      </c>
      <c r="FD81" s="432">
        <v>1.19</v>
      </c>
      <c r="FE81" s="432">
        <v>1.2218</v>
      </c>
      <c r="FF81" s="432">
        <v>33</v>
      </c>
      <c r="FG81" s="432">
        <v>49</v>
      </c>
      <c r="FH81" s="432">
        <v>12</v>
      </c>
      <c r="FI81" s="432">
        <v>0.05</v>
      </c>
      <c r="FJ81" s="432">
        <v>7.4999999999999997E-2</v>
      </c>
      <c r="FK81" s="432">
        <v>1.8700000000000001E-2</v>
      </c>
      <c r="FL81" s="432">
        <v>566</v>
      </c>
      <c r="FM81" s="432">
        <v>584</v>
      </c>
      <c r="FN81" s="432">
        <v>558</v>
      </c>
      <c r="FO81" s="432">
        <v>0.88239999999999996</v>
      </c>
      <c r="FP81" s="432">
        <v>0.90959999999999996</v>
      </c>
      <c r="FQ81" s="432">
        <v>0.87050000000000005</v>
      </c>
      <c r="FR81" s="432">
        <v>541</v>
      </c>
      <c r="FS81" s="432">
        <v>564</v>
      </c>
      <c r="FT81" s="432">
        <v>507</v>
      </c>
      <c r="FU81" s="432">
        <v>0.84360000000000002</v>
      </c>
      <c r="FV81" s="432">
        <v>0.87909999999999999</v>
      </c>
      <c r="FW81" s="432">
        <v>0.79100000000000004</v>
      </c>
      <c r="FX81" s="432">
        <v>520</v>
      </c>
      <c r="FY81" s="432">
        <v>555</v>
      </c>
      <c r="FZ81" s="432">
        <v>451</v>
      </c>
      <c r="GA81" s="432">
        <v>0.81069999999999998</v>
      </c>
      <c r="GB81" s="432">
        <v>0.86450000000000005</v>
      </c>
      <c r="GC81" s="432">
        <v>0.7036</v>
      </c>
      <c r="GD81" s="432">
        <v>470</v>
      </c>
      <c r="GE81" s="432">
        <v>525</v>
      </c>
      <c r="GF81" s="432">
        <v>413</v>
      </c>
      <c r="GG81" s="432">
        <v>0.73299999999999998</v>
      </c>
      <c r="GH81" s="432">
        <v>0.81889999999999996</v>
      </c>
      <c r="GI81" s="432">
        <v>0.64429999999999998</v>
      </c>
      <c r="GJ81" s="432">
        <v>481</v>
      </c>
      <c r="GK81" s="432">
        <v>545</v>
      </c>
      <c r="GL81" s="432">
        <v>414</v>
      </c>
      <c r="GM81" s="432">
        <v>0.75</v>
      </c>
      <c r="GN81" s="432">
        <v>0.84970000000000001</v>
      </c>
      <c r="GO81" s="432">
        <v>0.64590000000000003</v>
      </c>
      <c r="GP81" s="432">
        <v>588</v>
      </c>
      <c r="GQ81" s="432">
        <v>603</v>
      </c>
      <c r="GR81" s="432">
        <v>569</v>
      </c>
      <c r="GS81" s="432">
        <v>0.9173</v>
      </c>
      <c r="GT81" s="432">
        <v>0.94010000000000005</v>
      </c>
      <c r="GU81" s="432">
        <v>0.88770000000000004</v>
      </c>
      <c r="GV81" s="432">
        <v>531</v>
      </c>
      <c r="GW81" s="432">
        <v>568</v>
      </c>
      <c r="GX81" s="432">
        <v>480</v>
      </c>
      <c r="GY81" s="432">
        <v>0.82750000000000001</v>
      </c>
      <c r="GZ81" s="432">
        <v>0.88490000000000002</v>
      </c>
      <c r="HA81" s="432">
        <v>0.74880000000000002</v>
      </c>
      <c r="HB81" s="432">
        <v>321</v>
      </c>
      <c r="HC81" s="432">
        <v>385</v>
      </c>
      <c r="HD81" s="432">
        <v>385</v>
      </c>
      <c r="HE81" s="432">
        <v>0.5</v>
      </c>
      <c r="HF81" s="432">
        <v>0.6</v>
      </c>
      <c r="HG81" s="432">
        <v>0.60060000000000002</v>
      </c>
      <c r="HH81" s="432">
        <v>375</v>
      </c>
      <c r="HI81" s="432">
        <v>0.5</v>
      </c>
      <c r="HJ81" s="432">
        <v>0.5403</v>
      </c>
      <c r="HK81" s="432">
        <v>0</v>
      </c>
      <c r="HL81" s="432"/>
      <c r="HM81" s="432">
        <v>0.9</v>
      </c>
      <c r="HN81" s="432">
        <v>0</v>
      </c>
      <c r="HO81" s="432">
        <v>0</v>
      </c>
      <c r="HP81" s="432">
        <v>0</v>
      </c>
      <c r="HQ81" s="432">
        <v>0</v>
      </c>
      <c r="HR81" s="432">
        <v>0</v>
      </c>
      <c r="HS81" s="432">
        <v>0</v>
      </c>
      <c r="HT81" s="432">
        <v>0</v>
      </c>
      <c r="HU81" s="432">
        <v>0</v>
      </c>
      <c r="HV81" s="432">
        <v>0.9</v>
      </c>
      <c r="HW81" s="432">
        <v>0</v>
      </c>
      <c r="HX81" s="432">
        <v>0</v>
      </c>
      <c r="HY81" s="432">
        <v>0</v>
      </c>
      <c r="HZ81" s="432">
        <v>0.9</v>
      </c>
      <c r="IA81" s="432">
        <v>0</v>
      </c>
      <c r="IB81" s="432">
        <v>0</v>
      </c>
      <c r="IC81" s="432">
        <v>0</v>
      </c>
      <c r="ID81" s="432">
        <v>0</v>
      </c>
      <c r="IE81" s="432">
        <v>0</v>
      </c>
      <c r="IF81" s="432">
        <v>0</v>
      </c>
      <c r="IG81" s="432">
        <v>0</v>
      </c>
      <c r="IH81" s="432">
        <v>0</v>
      </c>
      <c r="II81" s="432">
        <v>0</v>
      </c>
      <c r="IJ81" s="432">
        <v>0</v>
      </c>
      <c r="IK81" s="432">
        <v>0</v>
      </c>
      <c r="IL81" s="432">
        <v>0</v>
      </c>
      <c r="IM81" s="432">
        <v>0</v>
      </c>
      <c r="IN81" s="432">
        <v>0</v>
      </c>
      <c r="IO81" s="432">
        <v>0</v>
      </c>
      <c r="IP81" s="432">
        <v>0</v>
      </c>
      <c r="IQ81" s="432">
        <v>0</v>
      </c>
      <c r="IR81" s="432">
        <v>0</v>
      </c>
      <c r="IS81" s="432">
        <v>0</v>
      </c>
      <c r="IT81" s="432">
        <v>0</v>
      </c>
      <c r="IU81" s="432">
        <v>0</v>
      </c>
      <c r="IV81" s="432">
        <v>0</v>
      </c>
      <c r="IW81" s="432">
        <v>0</v>
      </c>
      <c r="IX81" s="432">
        <v>17</v>
      </c>
      <c r="IY81" s="432">
        <v>0</v>
      </c>
      <c r="IZ81" s="432">
        <v>0</v>
      </c>
      <c r="JA81" s="432">
        <v>0</v>
      </c>
      <c r="JB81" s="432">
        <v>0</v>
      </c>
      <c r="JC81" s="432">
        <v>0</v>
      </c>
      <c r="JD81" s="432">
        <v>0</v>
      </c>
      <c r="JE81" s="432">
        <v>0</v>
      </c>
      <c r="JF81" s="432">
        <v>0</v>
      </c>
      <c r="JG81" s="432">
        <v>0</v>
      </c>
      <c r="JH81" s="432">
        <v>10</v>
      </c>
      <c r="JI81" s="432">
        <v>0</v>
      </c>
      <c r="JJ81" s="432">
        <v>0</v>
      </c>
      <c r="JK81" s="432">
        <v>0</v>
      </c>
      <c r="JL81" s="432">
        <v>0</v>
      </c>
      <c r="JM81" s="432">
        <v>0</v>
      </c>
      <c r="JN81" s="432">
        <v>1</v>
      </c>
      <c r="JO81" s="432">
        <v>0.1</v>
      </c>
      <c r="JP81" s="432">
        <v>0</v>
      </c>
      <c r="JQ81" s="432">
        <v>0</v>
      </c>
      <c r="JR81" s="432" t="s">
        <v>1359</v>
      </c>
      <c r="JS81" s="432" t="s">
        <v>1360</v>
      </c>
      <c r="JT81" s="432" t="s">
        <v>1340</v>
      </c>
    </row>
    <row r="82" spans="1:280" x14ac:dyDescent="0.45">
      <c r="A82" s="432" t="s">
        <v>221</v>
      </c>
      <c r="B82" s="432" t="s">
        <v>266</v>
      </c>
      <c r="C82" s="432" t="s">
        <v>287</v>
      </c>
      <c r="D82" s="432" t="s">
        <v>288</v>
      </c>
      <c r="E82" s="432">
        <v>276</v>
      </c>
      <c r="F82" s="432">
        <v>103</v>
      </c>
      <c r="G82" s="432">
        <v>0.37319999999999998</v>
      </c>
      <c r="H82" s="432">
        <v>99</v>
      </c>
      <c r="I82" s="432">
        <v>267</v>
      </c>
      <c r="J82" s="432">
        <v>0.37080000000000002</v>
      </c>
      <c r="K82" s="432">
        <v>255</v>
      </c>
      <c r="L82" s="432">
        <v>263</v>
      </c>
      <c r="M82" s="432">
        <v>254</v>
      </c>
      <c r="N82" s="432">
        <v>0.92259999999999998</v>
      </c>
      <c r="O82" s="432">
        <v>0.95020000000000004</v>
      </c>
      <c r="P82" s="432">
        <v>0.92030000000000001</v>
      </c>
      <c r="Q82" s="432">
        <v>263</v>
      </c>
      <c r="R82" s="432">
        <v>268</v>
      </c>
      <c r="S82" s="432">
        <v>261</v>
      </c>
      <c r="T82" s="432">
        <v>0.95209999999999995</v>
      </c>
      <c r="U82" s="432">
        <v>0.97009999999999996</v>
      </c>
      <c r="V82" s="432">
        <v>0.94569999999999999</v>
      </c>
      <c r="W82" s="432">
        <v>262</v>
      </c>
      <c r="X82" s="432">
        <v>267</v>
      </c>
      <c r="Y82" s="432">
        <v>264</v>
      </c>
      <c r="Z82" s="432">
        <v>0.94889999999999997</v>
      </c>
      <c r="AA82" s="432">
        <v>0.96630000000000005</v>
      </c>
      <c r="AB82" s="432">
        <v>0.95650000000000002</v>
      </c>
      <c r="AC82" s="432">
        <v>260</v>
      </c>
      <c r="AD82" s="432">
        <v>265</v>
      </c>
      <c r="AE82" s="432">
        <v>258</v>
      </c>
      <c r="AF82" s="432">
        <v>0.93930000000000002</v>
      </c>
      <c r="AG82" s="432">
        <v>0.95799999999999996</v>
      </c>
      <c r="AH82" s="432">
        <v>0.93479999999999996</v>
      </c>
      <c r="AI82" s="432">
        <v>229</v>
      </c>
      <c r="AJ82" s="432">
        <v>242</v>
      </c>
      <c r="AK82" s="432">
        <v>220</v>
      </c>
      <c r="AL82" s="432">
        <v>0.82789999999999997</v>
      </c>
      <c r="AM82" s="432">
        <v>0.87409999999999999</v>
      </c>
      <c r="AN82" s="432">
        <v>0.79710000000000003</v>
      </c>
      <c r="AO82" s="432">
        <v>262</v>
      </c>
      <c r="AP82" s="432">
        <v>267</v>
      </c>
      <c r="AQ82" s="432">
        <v>257</v>
      </c>
      <c r="AR82" s="432">
        <v>0.94650000000000001</v>
      </c>
      <c r="AS82" s="432">
        <v>0.96409999999999996</v>
      </c>
      <c r="AT82" s="432">
        <v>0.93120000000000003</v>
      </c>
      <c r="AU82" s="432">
        <v>254</v>
      </c>
      <c r="AV82" s="432">
        <v>261</v>
      </c>
      <c r="AW82" s="432">
        <v>267</v>
      </c>
      <c r="AX82" s="432">
        <v>0.9194</v>
      </c>
      <c r="AY82" s="432">
        <v>0.94259999999999999</v>
      </c>
      <c r="AZ82" s="432">
        <v>0.96740000000000004</v>
      </c>
      <c r="BA82" s="432">
        <v>245</v>
      </c>
      <c r="BB82" s="432">
        <v>254</v>
      </c>
      <c r="BC82" s="432">
        <v>250</v>
      </c>
      <c r="BD82" s="432">
        <v>0.88660000000000005</v>
      </c>
      <c r="BE82" s="432">
        <v>0.91910000000000003</v>
      </c>
      <c r="BF82" s="432">
        <v>0.90580000000000005</v>
      </c>
      <c r="BG82" s="432">
        <v>258</v>
      </c>
      <c r="BH82" s="432">
        <v>265</v>
      </c>
      <c r="BI82" s="432">
        <v>259</v>
      </c>
      <c r="BJ82" s="432">
        <v>0.93330000000000002</v>
      </c>
      <c r="BK82" s="432">
        <v>0.96009999999999995</v>
      </c>
      <c r="BL82" s="432">
        <v>0.93840000000000001</v>
      </c>
      <c r="BM82" s="432">
        <v>152</v>
      </c>
      <c r="BN82" s="432">
        <v>180</v>
      </c>
      <c r="BO82" s="432">
        <v>208</v>
      </c>
      <c r="BP82" s="432">
        <v>0.55000000000000004</v>
      </c>
      <c r="BQ82" s="432">
        <v>0.65</v>
      </c>
      <c r="BR82" s="432">
        <v>0.75360000000000005</v>
      </c>
      <c r="BS82" s="432">
        <v>108</v>
      </c>
      <c r="BT82" s="432">
        <v>0.62429999999999997</v>
      </c>
      <c r="BU82" s="432">
        <v>92</v>
      </c>
      <c r="BV82" s="432">
        <v>0.89319999999999999</v>
      </c>
      <c r="BW82" s="432">
        <v>185</v>
      </c>
      <c r="BX82" s="432">
        <v>197</v>
      </c>
      <c r="BY82" s="432">
        <v>200</v>
      </c>
      <c r="BZ82" s="432">
        <v>0.66779999999999995</v>
      </c>
      <c r="CA82" s="432">
        <v>0.71120000000000005</v>
      </c>
      <c r="CB82" s="432">
        <v>0.72460000000000002</v>
      </c>
      <c r="CC82" s="432">
        <v>131</v>
      </c>
      <c r="CD82" s="432">
        <v>0.75719999999999998</v>
      </c>
      <c r="CE82" s="432">
        <v>95</v>
      </c>
      <c r="CF82" s="432">
        <v>0.92230000000000001</v>
      </c>
      <c r="CG82" s="432">
        <v>196</v>
      </c>
      <c r="CH82" s="432">
        <v>210</v>
      </c>
      <c r="CI82" s="432">
        <v>226</v>
      </c>
      <c r="CJ82" s="432">
        <v>0.70689999999999997</v>
      </c>
      <c r="CK82" s="432">
        <v>0.75949999999999995</v>
      </c>
      <c r="CL82" s="432">
        <v>0.81879999999999997</v>
      </c>
      <c r="CM82" s="432">
        <v>162</v>
      </c>
      <c r="CN82" s="432">
        <v>174</v>
      </c>
      <c r="CO82" s="432">
        <v>162</v>
      </c>
      <c r="CP82" s="432">
        <v>0.58450000000000002</v>
      </c>
      <c r="CQ82" s="432">
        <v>0.62880000000000003</v>
      </c>
      <c r="CR82" s="432">
        <v>0.58699999999999997</v>
      </c>
      <c r="CS82" s="432">
        <v>48</v>
      </c>
      <c r="CT82" s="432">
        <v>0.27750000000000002</v>
      </c>
      <c r="CU82" s="432">
        <v>69</v>
      </c>
      <c r="CV82" s="432">
        <v>0.66990000000000005</v>
      </c>
      <c r="CW82" s="432">
        <v>81</v>
      </c>
      <c r="CX82" s="432">
        <v>97</v>
      </c>
      <c r="CY82" s="432">
        <v>117</v>
      </c>
      <c r="CZ82" s="432">
        <v>0.28999999999999998</v>
      </c>
      <c r="DA82" s="432">
        <v>0.35</v>
      </c>
      <c r="DB82" s="432">
        <v>0.4239</v>
      </c>
      <c r="DC82" s="432">
        <v>166</v>
      </c>
      <c r="DD82" s="432">
        <v>194</v>
      </c>
      <c r="DE82" s="432">
        <v>228</v>
      </c>
      <c r="DF82" s="432">
        <v>0.6</v>
      </c>
      <c r="DG82" s="432">
        <v>0.7</v>
      </c>
      <c r="DH82" s="432">
        <v>0.82609999999999995</v>
      </c>
      <c r="DI82" s="432">
        <v>69</v>
      </c>
      <c r="DJ82" s="432">
        <v>37</v>
      </c>
      <c r="DK82" s="432">
        <v>40</v>
      </c>
      <c r="DL82" s="432">
        <v>42</v>
      </c>
      <c r="DM82" s="432">
        <v>0.52500000000000002</v>
      </c>
      <c r="DN82" s="432">
        <v>0.57499999999999996</v>
      </c>
      <c r="DO82" s="432">
        <v>0.60870000000000002</v>
      </c>
      <c r="DP82" s="432">
        <v>194</v>
      </c>
      <c r="DQ82" s="432">
        <v>207</v>
      </c>
      <c r="DR82" s="432">
        <v>168</v>
      </c>
      <c r="DS82" s="432">
        <v>0.7</v>
      </c>
      <c r="DT82" s="432">
        <v>0.75</v>
      </c>
      <c r="DU82" s="432">
        <v>0.60870000000000002</v>
      </c>
      <c r="DV82" s="432">
        <v>0</v>
      </c>
      <c r="DW82" s="432">
        <v>3.7499999999999999E-2</v>
      </c>
      <c r="DX82" s="432">
        <v>7.4999999999999997E-2</v>
      </c>
      <c r="DY82" s="432">
        <v>0</v>
      </c>
      <c r="DZ82" s="432">
        <v>2</v>
      </c>
      <c r="EA82" s="432">
        <v>7.4999999999999997E-2</v>
      </c>
      <c r="EB82" s="432">
        <v>0.15</v>
      </c>
      <c r="EC82" s="432">
        <v>6.1600000000000002E-2</v>
      </c>
      <c r="ED82" s="432">
        <v>0</v>
      </c>
      <c r="EE82" s="432">
        <v>0</v>
      </c>
      <c r="EF82" s="432">
        <v>0</v>
      </c>
      <c r="EG82" s="432">
        <v>0</v>
      </c>
      <c r="EH82" s="432">
        <v>23</v>
      </c>
      <c r="EI82" s="432">
        <v>0</v>
      </c>
      <c r="EJ82" s="432">
        <v>5.0000000000000001E-3</v>
      </c>
      <c r="EK82" s="432">
        <v>0.01</v>
      </c>
      <c r="EL82" s="432">
        <v>0</v>
      </c>
      <c r="EM82" s="432">
        <v>162</v>
      </c>
      <c r="EN82" s="432">
        <v>0.05</v>
      </c>
      <c r="EO82" s="432">
        <v>0.15</v>
      </c>
      <c r="EP82" s="432">
        <v>0.58699999999999997</v>
      </c>
      <c r="EQ82" s="432">
        <v>99</v>
      </c>
      <c r="ER82" s="432">
        <v>62</v>
      </c>
      <c r="ES82" s="432">
        <v>0.62629999999999997</v>
      </c>
      <c r="ET82" s="432">
        <v>17</v>
      </c>
      <c r="EU82" s="432">
        <v>10</v>
      </c>
      <c r="EV82" s="432">
        <v>0.58819999999999995</v>
      </c>
      <c r="EW82" s="432">
        <v>180</v>
      </c>
      <c r="EX82" s="432">
        <v>0.6522</v>
      </c>
      <c r="EY82" s="432">
        <v>268</v>
      </c>
      <c r="EZ82" s="432">
        <v>323</v>
      </c>
      <c r="FA82" s="432">
        <v>378</v>
      </c>
      <c r="FB82" s="432">
        <v>350</v>
      </c>
      <c r="FC82" s="432">
        <v>0.97</v>
      </c>
      <c r="FD82" s="432">
        <v>1.17</v>
      </c>
      <c r="FE82" s="432">
        <v>1.3695999999999999</v>
      </c>
      <c r="FF82" s="432">
        <v>18</v>
      </c>
      <c r="FG82" s="432">
        <v>27</v>
      </c>
      <c r="FH82" s="432">
        <v>114</v>
      </c>
      <c r="FI82" s="432">
        <v>0.05</v>
      </c>
      <c r="FJ82" s="432">
        <v>7.4999999999999997E-2</v>
      </c>
      <c r="FK82" s="432">
        <v>0.32569999999999999</v>
      </c>
      <c r="FL82" s="432">
        <v>309</v>
      </c>
      <c r="FM82" s="432">
        <v>319</v>
      </c>
      <c r="FN82" s="432">
        <v>317</v>
      </c>
      <c r="FO82" s="432">
        <v>0.88239999999999996</v>
      </c>
      <c r="FP82" s="432">
        <v>0.90959999999999996</v>
      </c>
      <c r="FQ82" s="432">
        <v>0.90569999999999995</v>
      </c>
      <c r="FR82" s="432">
        <v>296</v>
      </c>
      <c r="FS82" s="432">
        <v>308</v>
      </c>
      <c r="FT82" s="432">
        <v>284</v>
      </c>
      <c r="FU82" s="432">
        <v>0.84360000000000002</v>
      </c>
      <c r="FV82" s="432">
        <v>0.87909999999999999</v>
      </c>
      <c r="FW82" s="432">
        <v>0.81140000000000001</v>
      </c>
      <c r="FX82" s="432">
        <v>284</v>
      </c>
      <c r="FY82" s="432">
        <v>303</v>
      </c>
      <c r="FZ82" s="432">
        <v>240</v>
      </c>
      <c r="GA82" s="432">
        <v>0.81069999999999998</v>
      </c>
      <c r="GB82" s="432">
        <v>0.86450000000000005</v>
      </c>
      <c r="GC82" s="432">
        <v>0.68569999999999998</v>
      </c>
      <c r="GD82" s="432">
        <v>257</v>
      </c>
      <c r="GE82" s="432">
        <v>287</v>
      </c>
      <c r="GF82" s="432">
        <v>234</v>
      </c>
      <c r="GG82" s="432">
        <v>0.73299999999999998</v>
      </c>
      <c r="GH82" s="432">
        <v>0.81889999999999996</v>
      </c>
      <c r="GI82" s="432">
        <v>0.66859999999999997</v>
      </c>
      <c r="GJ82" s="432">
        <v>263</v>
      </c>
      <c r="GK82" s="432">
        <v>298</v>
      </c>
      <c r="GL82" s="432">
        <v>254</v>
      </c>
      <c r="GM82" s="432">
        <v>0.75</v>
      </c>
      <c r="GN82" s="432">
        <v>0.84970000000000001</v>
      </c>
      <c r="GO82" s="432">
        <v>0.72570000000000001</v>
      </c>
      <c r="GP82" s="432">
        <v>322</v>
      </c>
      <c r="GQ82" s="432">
        <v>330</v>
      </c>
      <c r="GR82" s="432">
        <v>317</v>
      </c>
      <c r="GS82" s="432">
        <v>0.9173</v>
      </c>
      <c r="GT82" s="432">
        <v>0.94010000000000005</v>
      </c>
      <c r="GU82" s="432">
        <v>0.90569999999999995</v>
      </c>
      <c r="GV82" s="432">
        <v>290</v>
      </c>
      <c r="GW82" s="432">
        <v>310</v>
      </c>
      <c r="GX82" s="432">
        <v>255</v>
      </c>
      <c r="GY82" s="432">
        <v>0.82750000000000001</v>
      </c>
      <c r="GZ82" s="432">
        <v>0.88490000000000002</v>
      </c>
      <c r="HA82" s="432">
        <v>0.72860000000000003</v>
      </c>
      <c r="HB82" s="432">
        <v>175</v>
      </c>
      <c r="HC82" s="432">
        <v>210</v>
      </c>
      <c r="HD82" s="432">
        <v>212</v>
      </c>
      <c r="HE82" s="432">
        <v>0.5</v>
      </c>
      <c r="HF82" s="432">
        <v>0.6</v>
      </c>
      <c r="HG82" s="432">
        <v>0.60570000000000002</v>
      </c>
      <c r="HH82" s="432">
        <v>249</v>
      </c>
      <c r="HI82" s="432">
        <v>0.5</v>
      </c>
      <c r="HJ82" s="432">
        <v>0.65869999999999995</v>
      </c>
      <c r="HK82" s="432">
        <v>0</v>
      </c>
      <c r="HL82" s="432"/>
      <c r="HM82" s="432">
        <v>0.9</v>
      </c>
      <c r="HN82" s="432">
        <v>0</v>
      </c>
      <c r="HO82" s="432">
        <v>0</v>
      </c>
      <c r="HP82" s="432">
        <v>0</v>
      </c>
      <c r="HQ82" s="432">
        <v>0</v>
      </c>
      <c r="HR82" s="432">
        <v>0</v>
      </c>
      <c r="HS82" s="432">
        <v>0</v>
      </c>
      <c r="HT82" s="432">
        <v>0</v>
      </c>
      <c r="HU82" s="432">
        <v>0</v>
      </c>
      <c r="HV82" s="432">
        <v>0.9</v>
      </c>
      <c r="HW82" s="432">
        <v>0</v>
      </c>
      <c r="HX82" s="432">
        <v>0</v>
      </c>
      <c r="HY82" s="432">
        <v>0</v>
      </c>
      <c r="HZ82" s="432">
        <v>0.9</v>
      </c>
      <c r="IA82" s="432">
        <v>0</v>
      </c>
      <c r="IB82" s="432">
        <v>0</v>
      </c>
      <c r="IC82" s="432">
        <v>0</v>
      </c>
      <c r="ID82" s="432">
        <v>0</v>
      </c>
      <c r="IE82" s="432">
        <v>0</v>
      </c>
      <c r="IF82" s="432">
        <v>0</v>
      </c>
      <c r="IG82" s="432">
        <v>0</v>
      </c>
      <c r="IH82" s="432">
        <v>0</v>
      </c>
      <c r="II82" s="432">
        <v>0</v>
      </c>
      <c r="IJ82" s="432">
        <v>0</v>
      </c>
      <c r="IK82" s="432">
        <v>0</v>
      </c>
      <c r="IL82" s="432">
        <v>0</v>
      </c>
      <c r="IM82" s="432">
        <v>0</v>
      </c>
      <c r="IN82" s="432">
        <v>0</v>
      </c>
      <c r="IO82" s="432">
        <v>0</v>
      </c>
      <c r="IP82" s="432">
        <v>0</v>
      </c>
      <c r="IQ82" s="432">
        <v>0</v>
      </c>
      <c r="IR82" s="432">
        <v>0</v>
      </c>
      <c r="IS82" s="432">
        <v>0</v>
      </c>
      <c r="IT82" s="432">
        <v>0</v>
      </c>
      <c r="IU82" s="432">
        <v>0</v>
      </c>
      <c r="IV82" s="432">
        <v>0</v>
      </c>
      <c r="IW82" s="432">
        <v>0</v>
      </c>
      <c r="IX82" s="432">
        <v>11</v>
      </c>
      <c r="IY82" s="432">
        <v>0</v>
      </c>
      <c r="IZ82" s="432">
        <v>0</v>
      </c>
      <c r="JA82" s="432">
        <v>0</v>
      </c>
      <c r="JB82" s="432">
        <v>0</v>
      </c>
      <c r="JC82" s="432">
        <v>0</v>
      </c>
      <c r="JD82" s="432">
        <v>0</v>
      </c>
      <c r="JE82" s="432">
        <v>0</v>
      </c>
      <c r="JF82" s="432">
        <v>0</v>
      </c>
      <c r="JG82" s="432">
        <v>0</v>
      </c>
      <c r="JH82" s="432">
        <v>3</v>
      </c>
      <c r="JI82" s="432">
        <v>0</v>
      </c>
      <c r="JJ82" s="432">
        <v>0</v>
      </c>
      <c r="JK82" s="432">
        <v>0</v>
      </c>
      <c r="JL82" s="432">
        <v>0</v>
      </c>
      <c r="JM82" s="432">
        <v>0</v>
      </c>
      <c r="JN82" s="432">
        <v>0</v>
      </c>
      <c r="JO82" s="432">
        <v>0</v>
      </c>
      <c r="JP82" s="432">
        <v>0</v>
      </c>
      <c r="JQ82" s="432">
        <v>0</v>
      </c>
      <c r="JR82" s="432" t="s">
        <v>1359</v>
      </c>
      <c r="JS82" s="432" t="s">
        <v>1360</v>
      </c>
      <c r="JT82" s="432" t="s">
        <v>1340</v>
      </c>
    </row>
    <row r="83" spans="1:280" x14ac:dyDescent="0.45">
      <c r="A83" s="432" t="s">
        <v>221</v>
      </c>
      <c r="B83" s="432" t="s">
        <v>289</v>
      </c>
      <c r="C83" s="432" t="s">
        <v>290</v>
      </c>
      <c r="D83" s="432" t="s">
        <v>291</v>
      </c>
      <c r="E83" s="432">
        <v>559</v>
      </c>
      <c r="F83" s="432">
        <v>7</v>
      </c>
      <c r="G83" s="432">
        <v>1.2500000000000001E-2</v>
      </c>
      <c r="H83" s="432">
        <v>4</v>
      </c>
      <c r="I83" s="432">
        <v>560</v>
      </c>
      <c r="J83" s="432">
        <v>7.1000000000000004E-3</v>
      </c>
      <c r="K83" s="432">
        <v>516</v>
      </c>
      <c r="L83" s="432">
        <v>532</v>
      </c>
      <c r="M83" s="432">
        <v>481</v>
      </c>
      <c r="N83" s="432">
        <v>0.92259999999999998</v>
      </c>
      <c r="O83" s="432">
        <v>0.95020000000000004</v>
      </c>
      <c r="P83" s="432">
        <v>0.86050000000000004</v>
      </c>
      <c r="Q83" s="432">
        <v>533</v>
      </c>
      <c r="R83" s="432">
        <v>543</v>
      </c>
      <c r="S83" s="432">
        <v>501</v>
      </c>
      <c r="T83" s="432">
        <v>0.95209999999999995</v>
      </c>
      <c r="U83" s="432">
        <v>0.97009999999999996</v>
      </c>
      <c r="V83" s="432">
        <v>0.8962</v>
      </c>
      <c r="W83" s="432">
        <v>531</v>
      </c>
      <c r="X83" s="432">
        <v>541</v>
      </c>
      <c r="Y83" s="432">
        <v>495</v>
      </c>
      <c r="Z83" s="432">
        <v>0.94889999999999997</v>
      </c>
      <c r="AA83" s="432">
        <v>0.96630000000000005</v>
      </c>
      <c r="AB83" s="432">
        <v>0.88549999999999995</v>
      </c>
      <c r="AC83" s="432">
        <v>526</v>
      </c>
      <c r="AD83" s="432">
        <v>536</v>
      </c>
      <c r="AE83" s="432">
        <v>494</v>
      </c>
      <c r="AF83" s="432">
        <v>0.93930000000000002</v>
      </c>
      <c r="AG83" s="432">
        <v>0.95799999999999996</v>
      </c>
      <c r="AH83" s="432">
        <v>0.88370000000000004</v>
      </c>
      <c r="AI83" s="432">
        <v>463</v>
      </c>
      <c r="AJ83" s="432">
        <v>489</v>
      </c>
      <c r="AK83" s="432">
        <v>438</v>
      </c>
      <c r="AL83" s="432">
        <v>0.82789999999999997</v>
      </c>
      <c r="AM83" s="432">
        <v>0.87409999999999999</v>
      </c>
      <c r="AN83" s="432">
        <v>0.78349999999999997</v>
      </c>
      <c r="AO83" s="432">
        <v>530</v>
      </c>
      <c r="AP83" s="432">
        <v>539</v>
      </c>
      <c r="AQ83" s="432">
        <v>496</v>
      </c>
      <c r="AR83" s="432">
        <v>0.94650000000000001</v>
      </c>
      <c r="AS83" s="432">
        <v>0.96409999999999996</v>
      </c>
      <c r="AT83" s="432">
        <v>0.88729999999999998</v>
      </c>
      <c r="AU83" s="432">
        <v>514</v>
      </c>
      <c r="AV83" s="432">
        <v>527</v>
      </c>
      <c r="AW83" s="432">
        <v>461</v>
      </c>
      <c r="AX83" s="432">
        <v>0.9194</v>
      </c>
      <c r="AY83" s="432">
        <v>0.94259999999999999</v>
      </c>
      <c r="AZ83" s="432">
        <v>0.82469999999999999</v>
      </c>
      <c r="BA83" s="432">
        <v>496</v>
      </c>
      <c r="BB83" s="432">
        <v>514</v>
      </c>
      <c r="BC83" s="432">
        <v>462</v>
      </c>
      <c r="BD83" s="432">
        <v>0.88660000000000005</v>
      </c>
      <c r="BE83" s="432">
        <v>0.91910000000000003</v>
      </c>
      <c r="BF83" s="432">
        <v>0.82650000000000001</v>
      </c>
      <c r="BG83" s="432">
        <v>522</v>
      </c>
      <c r="BH83" s="432">
        <v>537</v>
      </c>
      <c r="BI83" s="432">
        <v>480</v>
      </c>
      <c r="BJ83" s="432">
        <v>0.93330000000000002</v>
      </c>
      <c r="BK83" s="432">
        <v>0.96009999999999995</v>
      </c>
      <c r="BL83" s="432">
        <v>0.85870000000000002</v>
      </c>
      <c r="BM83" s="432">
        <v>308</v>
      </c>
      <c r="BN83" s="432">
        <v>364</v>
      </c>
      <c r="BO83" s="432">
        <v>361</v>
      </c>
      <c r="BP83" s="432">
        <v>0.55000000000000004</v>
      </c>
      <c r="BQ83" s="432">
        <v>0.65</v>
      </c>
      <c r="BR83" s="432">
        <v>0.64580000000000004</v>
      </c>
      <c r="BS83" s="432">
        <v>316</v>
      </c>
      <c r="BT83" s="432">
        <v>0.57250000000000001</v>
      </c>
      <c r="BU83" s="432">
        <v>6</v>
      </c>
      <c r="BV83" s="432">
        <v>0.85709999999999997</v>
      </c>
      <c r="BW83" s="432">
        <v>374</v>
      </c>
      <c r="BX83" s="432">
        <v>398</v>
      </c>
      <c r="BY83" s="432">
        <v>322</v>
      </c>
      <c r="BZ83" s="432">
        <v>0.66779999999999995</v>
      </c>
      <c r="CA83" s="432">
        <v>0.71120000000000005</v>
      </c>
      <c r="CB83" s="432">
        <v>0.57599999999999996</v>
      </c>
      <c r="CC83" s="432">
        <v>370</v>
      </c>
      <c r="CD83" s="432">
        <v>0.67030000000000001</v>
      </c>
      <c r="CE83" s="432">
        <v>6</v>
      </c>
      <c r="CF83" s="432">
        <v>0.85709999999999997</v>
      </c>
      <c r="CG83" s="432">
        <v>396</v>
      </c>
      <c r="CH83" s="432">
        <v>425</v>
      </c>
      <c r="CI83" s="432">
        <v>376</v>
      </c>
      <c r="CJ83" s="432">
        <v>0.70689999999999997</v>
      </c>
      <c r="CK83" s="432">
        <v>0.75949999999999995</v>
      </c>
      <c r="CL83" s="432">
        <v>0.67259999999999998</v>
      </c>
      <c r="CM83" s="432">
        <v>327</v>
      </c>
      <c r="CN83" s="432">
        <v>352</v>
      </c>
      <c r="CO83" s="432">
        <v>223</v>
      </c>
      <c r="CP83" s="432">
        <v>0.58450000000000002</v>
      </c>
      <c r="CQ83" s="432">
        <v>0.62880000000000003</v>
      </c>
      <c r="CR83" s="432">
        <v>0.39889999999999998</v>
      </c>
      <c r="CS83" s="432">
        <v>114</v>
      </c>
      <c r="CT83" s="432">
        <v>0.20649999999999999</v>
      </c>
      <c r="CU83" s="432">
        <v>5</v>
      </c>
      <c r="CV83" s="432">
        <v>0.71430000000000005</v>
      </c>
      <c r="CW83" s="432">
        <v>163</v>
      </c>
      <c r="CX83" s="432">
        <v>196</v>
      </c>
      <c r="CY83" s="432">
        <v>119</v>
      </c>
      <c r="CZ83" s="432">
        <v>0.28999999999999998</v>
      </c>
      <c r="DA83" s="432">
        <v>0.35</v>
      </c>
      <c r="DB83" s="432">
        <v>0.21290000000000001</v>
      </c>
      <c r="DC83" s="432">
        <v>336</v>
      </c>
      <c r="DD83" s="432">
        <v>392</v>
      </c>
      <c r="DE83" s="432">
        <v>117</v>
      </c>
      <c r="DF83" s="432">
        <v>0.6</v>
      </c>
      <c r="DG83" s="432">
        <v>0.7</v>
      </c>
      <c r="DH83" s="432">
        <v>0.20930000000000001</v>
      </c>
      <c r="DI83" s="432">
        <v>145</v>
      </c>
      <c r="DJ83" s="432">
        <v>77</v>
      </c>
      <c r="DK83" s="432">
        <v>84</v>
      </c>
      <c r="DL83" s="432">
        <v>84</v>
      </c>
      <c r="DM83" s="432">
        <v>0.52500000000000002</v>
      </c>
      <c r="DN83" s="432">
        <v>0.57499999999999996</v>
      </c>
      <c r="DO83" s="432">
        <v>0.57930000000000004</v>
      </c>
      <c r="DP83" s="432">
        <v>392</v>
      </c>
      <c r="DQ83" s="432">
        <v>420</v>
      </c>
      <c r="DR83" s="432">
        <v>35</v>
      </c>
      <c r="DS83" s="432">
        <v>0.7</v>
      </c>
      <c r="DT83" s="432">
        <v>0.75</v>
      </c>
      <c r="DU83" s="432">
        <v>6.2600000000000003E-2</v>
      </c>
      <c r="DV83" s="432">
        <v>0</v>
      </c>
      <c r="DW83" s="432">
        <v>3.7499999999999999E-2</v>
      </c>
      <c r="DX83" s="432">
        <v>7.4999999999999997E-2</v>
      </c>
      <c r="DY83" s="432">
        <v>0</v>
      </c>
      <c r="DZ83" s="432">
        <v>21</v>
      </c>
      <c r="EA83" s="432">
        <v>7.4999999999999997E-2</v>
      </c>
      <c r="EB83" s="432">
        <v>0.15</v>
      </c>
      <c r="EC83" s="432">
        <v>3.7600000000000001E-2</v>
      </c>
      <c r="ED83" s="432">
        <v>0</v>
      </c>
      <c r="EE83" s="432">
        <v>0</v>
      </c>
      <c r="EF83" s="432">
        <v>0</v>
      </c>
      <c r="EG83" s="432">
        <v>0</v>
      </c>
      <c r="EH83" s="432">
        <v>51</v>
      </c>
      <c r="EI83" s="432">
        <v>0</v>
      </c>
      <c r="EJ83" s="432">
        <v>5.0000000000000001E-3</v>
      </c>
      <c r="EK83" s="432">
        <v>0.01</v>
      </c>
      <c r="EL83" s="432">
        <v>0</v>
      </c>
      <c r="EM83" s="432">
        <v>63</v>
      </c>
      <c r="EN83" s="432">
        <v>0.05</v>
      </c>
      <c r="EO83" s="432">
        <v>0.15</v>
      </c>
      <c r="EP83" s="432">
        <v>0.11269999999999999</v>
      </c>
      <c r="EQ83" s="432">
        <v>143</v>
      </c>
      <c r="ER83" s="432">
        <v>98</v>
      </c>
      <c r="ES83" s="432">
        <v>0.68530000000000002</v>
      </c>
      <c r="ET83" s="432">
        <v>31</v>
      </c>
      <c r="EU83" s="432">
        <v>1</v>
      </c>
      <c r="EV83" s="432">
        <v>3.2300000000000002E-2</v>
      </c>
      <c r="EW83" s="432">
        <v>0</v>
      </c>
      <c r="EX83" s="432">
        <v>0</v>
      </c>
      <c r="EY83" s="432">
        <v>532</v>
      </c>
      <c r="EZ83" s="432">
        <v>643</v>
      </c>
      <c r="FA83" s="432">
        <v>458</v>
      </c>
      <c r="FB83" s="432">
        <v>436</v>
      </c>
      <c r="FC83" s="432">
        <v>0.95</v>
      </c>
      <c r="FD83" s="432">
        <v>1.1499999999999999</v>
      </c>
      <c r="FE83" s="432">
        <v>0.81930000000000003</v>
      </c>
      <c r="FF83" s="432">
        <v>22</v>
      </c>
      <c r="FG83" s="432">
        <v>33</v>
      </c>
      <c r="FH83" s="432">
        <v>27</v>
      </c>
      <c r="FI83" s="432">
        <v>0.05</v>
      </c>
      <c r="FJ83" s="432">
        <v>7.4999999999999997E-2</v>
      </c>
      <c r="FK83" s="432">
        <v>6.1899999999999997E-2</v>
      </c>
      <c r="FL83" s="432">
        <v>385</v>
      </c>
      <c r="FM83" s="432">
        <v>397</v>
      </c>
      <c r="FN83" s="432">
        <v>376</v>
      </c>
      <c r="FO83" s="432">
        <v>0.88239999999999996</v>
      </c>
      <c r="FP83" s="432">
        <v>0.90959999999999996</v>
      </c>
      <c r="FQ83" s="432">
        <v>0.86240000000000006</v>
      </c>
      <c r="FR83" s="432">
        <v>368</v>
      </c>
      <c r="FS83" s="432">
        <v>384</v>
      </c>
      <c r="FT83" s="432">
        <v>293</v>
      </c>
      <c r="FU83" s="432">
        <v>0.84360000000000002</v>
      </c>
      <c r="FV83" s="432">
        <v>0.87909999999999999</v>
      </c>
      <c r="FW83" s="432">
        <v>0.67200000000000004</v>
      </c>
      <c r="FX83" s="432">
        <v>354</v>
      </c>
      <c r="FY83" s="432">
        <v>377</v>
      </c>
      <c r="FZ83" s="432">
        <v>317</v>
      </c>
      <c r="GA83" s="432">
        <v>0.81069999999999998</v>
      </c>
      <c r="GB83" s="432">
        <v>0.86450000000000005</v>
      </c>
      <c r="GC83" s="432">
        <v>0.72709999999999997</v>
      </c>
      <c r="GD83" s="432">
        <v>320</v>
      </c>
      <c r="GE83" s="432">
        <v>358</v>
      </c>
      <c r="GF83" s="432">
        <v>296</v>
      </c>
      <c r="GG83" s="432">
        <v>0.73299999999999998</v>
      </c>
      <c r="GH83" s="432">
        <v>0.81889999999999996</v>
      </c>
      <c r="GI83" s="432">
        <v>0.67889999999999995</v>
      </c>
      <c r="GJ83" s="432">
        <v>327</v>
      </c>
      <c r="GK83" s="432">
        <v>371</v>
      </c>
      <c r="GL83" s="432">
        <v>285</v>
      </c>
      <c r="GM83" s="432">
        <v>0.75</v>
      </c>
      <c r="GN83" s="432">
        <v>0.84970000000000001</v>
      </c>
      <c r="GO83" s="432">
        <v>0.65369999999999995</v>
      </c>
      <c r="GP83" s="432">
        <v>400</v>
      </c>
      <c r="GQ83" s="432">
        <v>410</v>
      </c>
      <c r="GR83" s="432">
        <v>400</v>
      </c>
      <c r="GS83" s="432">
        <v>0.9173</v>
      </c>
      <c r="GT83" s="432">
        <v>0.94010000000000005</v>
      </c>
      <c r="GU83" s="432">
        <v>0.91739999999999999</v>
      </c>
      <c r="GV83" s="432">
        <v>361</v>
      </c>
      <c r="GW83" s="432">
        <v>386</v>
      </c>
      <c r="GX83" s="432">
        <v>329</v>
      </c>
      <c r="GY83" s="432">
        <v>0.82750000000000001</v>
      </c>
      <c r="GZ83" s="432">
        <v>0.88490000000000002</v>
      </c>
      <c r="HA83" s="432">
        <v>0.75460000000000005</v>
      </c>
      <c r="HB83" s="432">
        <v>218</v>
      </c>
      <c r="HC83" s="432">
        <v>262</v>
      </c>
      <c r="HD83" s="432">
        <v>214</v>
      </c>
      <c r="HE83" s="432">
        <v>0.5</v>
      </c>
      <c r="HF83" s="432">
        <v>0.6</v>
      </c>
      <c r="HG83" s="432">
        <v>0.49080000000000001</v>
      </c>
      <c r="HH83" s="432">
        <v>0</v>
      </c>
      <c r="HI83" s="432">
        <v>0.5</v>
      </c>
      <c r="HJ83" s="432">
        <v>0</v>
      </c>
      <c r="HK83" s="432">
        <v>0</v>
      </c>
      <c r="HL83" s="432"/>
      <c r="HM83" s="432">
        <v>0.9</v>
      </c>
      <c r="HN83" s="432">
        <v>0</v>
      </c>
      <c r="HO83" s="432">
        <v>0</v>
      </c>
      <c r="HP83" s="432">
        <v>0</v>
      </c>
      <c r="HQ83" s="432">
        <v>0</v>
      </c>
      <c r="HR83" s="432">
        <v>0</v>
      </c>
      <c r="HS83" s="432">
        <v>0</v>
      </c>
      <c r="HT83" s="432">
        <v>0</v>
      </c>
      <c r="HU83" s="432">
        <v>0</v>
      </c>
      <c r="HV83" s="432">
        <v>0.9</v>
      </c>
      <c r="HW83" s="432">
        <v>0</v>
      </c>
      <c r="HX83" s="432">
        <v>0</v>
      </c>
      <c r="HY83" s="432">
        <v>0</v>
      </c>
      <c r="HZ83" s="432">
        <v>0.9</v>
      </c>
      <c r="IA83" s="432">
        <v>0</v>
      </c>
      <c r="IB83" s="432">
        <v>0</v>
      </c>
      <c r="IC83" s="432">
        <v>0</v>
      </c>
      <c r="ID83" s="432">
        <v>0</v>
      </c>
      <c r="IE83" s="432">
        <v>1</v>
      </c>
      <c r="IF83" s="432">
        <v>0</v>
      </c>
      <c r="IG83" s="432">
        <v>0</v>
      </c>
      <c r="IH83" s="432">
        <v>0</v>
      </c>
      <c r="II83" s="432">
        <v>0</v>
      </c>
      <c r="IJ83" s="432">
        <v>0</v>
      </c>
      <c r="IK83" s="432">
        <v>0</v>
      </c>
      <c r="IL83" s="432">
        <v>0</v>
      </c>
      <c r="IM83" s="432">
        <v>1</v>
      </c>
      <c r="IN83" s="432">
        <v>0</v>
      </c>
      <c r="IO83" s="432">
        <v>0</v>
      </c>
      <c r="IP83" s="432">
        <v>0</v>
      </c>
      <c r="IQ83" s="432">
        <v>0</v>
      </c>
      <c r="IR83" s="432">
        <v>0</v>
      </c>
      <c r="IS83" s="432">
        <v>0</v>
      </c>
      <c r="IT83" s="432">
        <v>0</v>
      </c>
      <c r="IU83" s="432">
        <v>0</v>
      </c>
      <c r="IV83" s="432">
        <v>0</v>
      </c>
      <c r="IW83" s="432">
        <v>0</v>
      </c>
      <c r="IX83" s="432">
        <v>26</v>
      </c>
      <c r="IY83" s="432">
        <v>0</v>
      </c>
      <c r="IZ83" s="432">
        <v>0</v>
      </c>
      <c r="JA83" s="432">
        <v>0</v>
      </c>
      <c r="JB83" s="432">
        <v>0</v>
      </c>
      <c r="JC83" s="432">
        <v>0</v>
      </c>
      <c r="JD83" s="432">
        <v>0</v>
      </c>
      <c r="JE83" s="432">
        <v>0</v>
      </c>
      <c r="JF83" s="432">
        <v>0</v>
      </c>
      <c r="JG83" s="432">
        <v>0</v>
      </c>
      <c r="JH83" s="432">
        <v>15</v>
      </c>
      <c r="JI83" s="432">
        <v>0</v>
      </c>
      <c r="JJ83" s="432">
        <v>0</v>
      </c>
      <c r="JK83" s="432">
        <v>0</v>
      </c>
      <c r="JL83" s="432">
        <v>0</v>
      </c>
      <c r="JM83" s="432">
        <v>0</v>
      </c>
      <c r="JN83" s="432">
        <v>3</v>
      </c>
      <c r="JO83" s="432">
        <v>0.2</v>
      </c>
      <c r="JP83" s="432">
        <v>0</v>
      </c>
      <c r="JQ83" s="432">
        <v>0</v>
      </c>
      <c r="JR83" s="432" t="s">
        <v>1359</v>
      </c>
      <c r="JS83" s="432" t="s">
        <v>1360</v>
      </c>
      <c r="JT83" s="432" t="s">
        <v>1340</v>
      </c>
    </row>
    <row r="84" spans="1:280" x14ac:dyDescent="0.45">
      <c r="A84" s="432" t="s">
        <v>221</v>
      </c>
      <c r="B84" s="432" t="s">
        <v>289</v>
      </c>
      <c r="C84" s="432" t="s">
        <v>292</v>
      </c>
      <c r="D84" s="432" t="s">
        <v>293</v>
      </c>
      <c r="E84" s="432">
        <v>682</v>
      </c>
      <c r="F84" s="432">
        <v>234</v>
      </c>
      <c r="G84" s="432">
        <v>0.34310000000000002</v>
      </c>
      <c r="H84" s="432">
        <v>214</v>
      </c>
      <c r="I84" s="432">
        <v>672</v>
      </c>
      <c r="J84" s="432">
        <v>0.31850000000000001</v>
      </c>
      <c r="K84" s="432">
        <v>630</v>
      </c>
      <c r="L84" s="432">
        <v>649</v>
      </c>
      <c r="M84" s="432">
        <v>625</v>
      </c>
      <c r="N84" s="432">
        <v>0.92259999999999998</v>
      </c>
      <c r="O84" s="432">
        <v>0.95020000000000004</v>
      </c>
      <c r="P84" s="432">
        <v>0.91639999999999999</v>
      </c>
      <c r="Q84" s="432">
        <v>650</v>
      </c>
      <c r="R84" s="432">
        <v>662</v>
      </c>
      <c r="S84" s="432">
        <v>658</v>
      </c>
      <c r="T84" s="432">
        <v>0.95209999999999995</v>
      </c>
      <c r="U84" s="432">
        <v>0.97009999999999996</v>
      </c>
      <c r="V84" s="432">
        <v>0.96479999999999999</v>
      </c>
      <c r="W84" s="432">
        <v>648</v>
      </c>
      <c r="X84" s="432">
        <v>660</v>
      </c>
      <c r="Y84" s="432">
        <v>653</v>
      </c>
      <c r="Z84" s="432">
        <v>0.94889999999999997</v>
      </c>
      <c r="AA84" s="432">
        <v>0.96630000000000005</v>
      </c>
      <c r="AB84" s="432">
        <v>0.95750000000000002</v>
      </c>
      <c r="AC84" s="432">
        <v>641</v>
      </c>
      <c r="AD84" s="432">
        <v>654</v>
      </c>
      <c r="AE84" s="432">
        <v>648</v>
      </c>
      <c r="AF84" s="432">
        <v>0.93930000000000002</v>
      </c>
      <c r="AG84" s="432">
        <v>0.95799999999999996</v>
      </c>
      <c r="AH84" s="432">
        <v>0.95009999999999994</v>
      </c>
      <c r="AI84" s="432">
        <v>565</v>
      </c>
      <c r="AJ84" s="432">
        <v>597</v>
      </c>
      <c r="AK84" s="432">
        <v>544</v>
      </c>
      <c r="AL84" s="432">
        <v>0.82789999999999997</v>
      </c>
      <c r="AM84" s="432">
        <v>0.87409999999999999</v>
      </c>
      <c r="AN84" s="432">
        <v>0.79769999999999996</v>
      </c>
      <c r="AO84" s="432">
        <v>646</v>
      </c>
      <c r="AP84" s="432">
        <v>658</v>
      </c>
      <c r="AQ84" s="432">
        <v>649</v>
      </c>
      <c r="AR84" s="432">
        <v>0.94650000000000001</v>
      </c>
      <c r="AS84" s="432">
        <v>0.96409999999999996</v>
      </c>
      <c r="AT84" s="432">
        <v>0.9516</v>
      </c>
      <c r="AU84" s="432">
        <v>628</v>
      </c>
      <c r="AV84" s="432">
        <v>643</v>
      </c>
      <c r="AW84" s="432">
        <v>635</v>
      </c>
      <c r="AX84" s="432">
        <v>0.9194</v>
      </c>
      <c r="AY84" s="432">
        <v>0.94259999999999999</v>
      </c>
      <c r="AZ84" s="432">
        <v>0.93110000000000004</v>
      </c>
      <c r="BA84" s="432">
        <v>605</v>
      </c>
      <c r="BB84" s="432">
        <v>627</v>
      </c>
      <c r="BC84" s="432">
        <v>596</v>
      </c>
      <c r="BD84" s="432">
        <v>0.88660000000000005</v>
      </c>
      <c r="BE84" s="432">
        <v>0.91910000000000003</v>
      </c>
      <c r="BF84" s="432">
        <v>0.87390000000000001</v>
      </c>
      <c r="BG84" s="432">
        <v>637</v>
      </c>
      <c r="BH84" s="432">
        <v>655</v>
      </c>
      <c r="BI84" s="432">
        <v>604</v>
      </c>
      <c r="BJ84" s="432">
        <v>0.93330000000000002</v>
      </c>
      <c r="BK84" s="432">
        <v>0.96009999999999995</v>
      </c>
      <c r="BL84" s="432">
        <v>0.88560000000000005</v>
      </c>
      <c r="BM84" s="432">
        <v>376</v>
      </c>
      <c r="BN84" s="432">
        <v>444</v>
      </c>
      <c r="BO84" s="432">
        <v>464</v>
      </c>
      <c r="BP84" s="432">
        <v>0.55000000000000004</v>
      </c>
      <c r="BQ84" s="432">
        <v>0.65</v>
      </c>
      <c r="BR84" s="432">
        <v>0.6804</v>
      </c>
      <c r="BS84" s="432">
        <v>253</v>
      </c>
      <c r="BT84" s="432">
        <v>0.56469999999999998</v>
      </c>
      <c r="BU84" s="432">
        <v>196</v>
      </c>
      <c r="BV84" s="432">
        <v>0.83760000000000001</v>
      </c>
      <c r="BW84" s="432">
        <v>456</v>
      </c>
      <c r="BX84" s="432">
        <v>486</v>
      </c>
      <c r="BY84" s="432">
        <v>449</v>
      </c>
      <c r="BZ84" s="432">
        <v>0.66779999999999995</v>
      </c>
      <c r="CA84" s="432">
        <v>0.71120000000000005</v>
      </c>
      <c r="CB84" s="432">
        <v>0.65839999999999999</v>
      </c>
      <c r="CC84" s="432">
        <v>282</v>
      </c>
      <c r="CD84" s="432">
        <v>0.62949999999999995</v>
      </c>
      <c r="CE84" s="432">
        <v>209</v>
      </c>
      <c r="CF84" s="432">
        <v>0.89319999999999999</v>
      </c>
      <c r="CG84" s="432">
        <v>483</v>
      </c>
      <c r="CH84" s="432">
        <v>518</v>
      </c>
      <c r="CI84" s="432">
        <v>491</v>
      </c>
      <c r="CJ84" s="432">
        <v>0.70689999999999997</v>
      </c>
      <c r="CK84" s="432">
        <v>0.75949999999999995</v>
      </c>
      <c r="CL84" s="432">
        <v>0.71989999999999998</v>
      </c>
      <c r="CM84" s="432">
        <v>399</v>
      </c>
      <c r="CN84" s="432">
        <v>429</v>
      </c>
      <c r="CO84" s="432">
        <v>461</v>
      </c>
      <c r="CP84" s="432">
        <v>0.58450000000000002</v>
      </c>
      <c r="CQ84" s="432">
        <v>0.62880000000000003</v>
      </c>
      <c r="CR84" s="432">
        <v>0.67600000000000005</v>
      </c>
      <c r="CS84" s="432">
        <v>121</v>
      </c>
      <c r="CT84" s="432">
        <v>0.27010000000000001</v>
      </c>
      <c r="CU84" s="432">
        <v>145</v>
      </c>
      <c r="CV84" s="432">
        <v>0.61970000000000003</v>
      </c>
      <c r="CW84" s="432">
        <v>198</v>
      </c>
      <c r="CX84" s="432">
        <v>239</v>
      </c>
      <c r="CY84" s="432">
        <v>266</v>
      </c>
      <c r="CZ84" s="432">
        <v>0.28999999999999998</v>
      </c>
      <c r="DA84" s="432">
        <v>0.35</v>
      </c>
      <c r="DB84" s="432">
        <v>0.39</v>
      </c>
      <c r="DC84" s="432">
        <v>410</v>
      </c>
      <c r="DD84" s="432">
        <v>478</v>
      </c>
      <c r="DE84" s="432">
        <v>402</v>
      </c>
      <c r="DF84" s="432">
        <v>0.6</v>
      </c>
      <c r="DG84" s="432">
        <v>0.7</v>
      </c>
      <c r="DH84" s="432">
        <v>0.58940000000000003</v>
      </c>
      <c r="DI84" s="432">
        <v>163</v>
      </c>
      <c r="DJ84" s="432">
        <v>86</v>
      </c>
      <c r="DK84" s="432">
        <v>94</v>
      </c>
      <c r="DL84" s="432">
        <v>92</v>
      </c>
      <c r="DM84" s="432">
        <v>0.52500000000000002</v>
      </c>
      <c r="DN84" s="432">
        <v>0.57499999999999996</v>
      </c>
      <c r="DO84" s="432">
        <v>0.56440000000000001</v>
      </c>
      <c r="DP84" s="432">
        <v>478</v>
      </c>
      <c r="DQ84" s="432">
        <v>512</v>
      </c>
      <c r="DR84" s="432">
        <v>141</v>
      </c>
      <c r="DS84" s="432">
        <v>0.7</v>
      </c>
      <c r="DT84" s="432">
        <v>0.75</v>
      </c>
      <c r="DU84" s="432">
        <v>0.20669999999999999</v>
      </c>
      <c r="DV84" s="432">
        <v>0</v>
      </c>
      <c r="DW84" s="432">
        <v>3.7499999999999999E-2</v>
      </c>
      <c r="DX84" s="432">
        <v>7.4999999999999997E-2</v>
      </c>
      <c r="DY84" s="432">
        <v>0</v>
      </c>
      <c r="DZ84" s="432">
        <v>55</v>
      </c>
      <c r="EA84" s="432">
        <v>7.4999999999999997E-2</v>
      </c>
      <c r="EB84" s="432">
        <v>0.15</v>
      </c>
      <c r="EC84" s="432">
        <v>0.1701</v>
      </c>
      <c r="ED84" s="432">
        <v>0</v>
      </c>
      <c r="EE84" s="432">
        <v>0</v>
      </c>
      <c r="EF84" s="432">
        <v>0</v>
      </c>
      <c r="EG84" s="432">
        <v>0</v>
      </c>
      <c r="EH84" s="432">
        <v>66</v>
      </c>
      <c r="EI84" s="432">
        <v>0</v>
      </c>
      <c r="EJ84" s="432">
        <v>5.0000000000000001E-3</v>
      </c>
      <c r="EK84" s="432">
        <v>0.01</v>
      </c>
      <c r="EL84" s="432">
        <v>0</v>
      </c>
      <c r="EM84" s="432">
        <v>83</v>
      </c>
      <c r="EN84" s="432">
        <v>0.05</v>
      </c>
      <c r="EO84" s="432">
        <v>0.15</v>
      </c>
      <c r="EP84" s="432">
        <v>0.1217</v>
      </c>
      <c r="EQ84" s="432">
        <v>239</v>
      </c>
      <c r="ER84" s="432">
        <v>10</v>
      </c>
      <c r="ES84" s="432">
        <v>4.1799999999999997E-2</v>
      </c>
      <c r="ET84" s="432">
        <v>36</v>
      </c>
      <c r="EU84" s="432">
        <v>3</v>
      </c>
      <c r="EV84" s="432">
        <v>8.3299999999999999E-2</v>
      </c>
      <c r="EW84" s="432">
        <v>292</v>
      </c>
      <c r="EX84" s="432">
        <v>0.42820000000000003</v>
      </c>
      <c r="EY84" s="432">
        <v>648</v>
      </c>
      <c r="EZ84" s="432">
        <v>785</v>
      </c>
      <c r="FA84" s="432">
        <v>811</v>
      </c>
      <c r="FB84" s="432">
        <v>714</v>
      </c>
      <c r="FC84" s="432">
        <v>0.95</v>
      </c>
      <c r="FD84" s="432">
        <v>1.1499999999999999</v>
      </c>
      <c r="FE84" s="432">
        <v>1.1891</v>
      </c>
      <c r="FF84" s="432">
        <v>36</v>
      </c>
      <c r="FG84" s="432">
        <v>54</v>
      </c>
      <c r="FH84" s="432">
        <v>66</v>
      </c>
      <c r="FI84" s="432">
        <v>0.05</v>
      </c>
      <c r="FJ84" s="432">
        <v>7.4999999999999997E-2</v>
      </c>
      <c r="FK84" s="432">
        <v>9.2399999999999996E-2</v>
      </c>
      <c r="FL84" s="432">
        <v>631</v>
      </c>
      <c r="FM84" s="432">
        <v>650</v>
      </c>
      <c r="FN84" s="432">
        <v>596</v>
      </c>
      <c r="FO84" s="432">
        <v>0.88239999999999996</v>
      </c>
      <c r="FP84" s="432">
        <v>0.90959999999999996</v>
      </c>
      <c r="FQ84" s="432">
        <v>0.8347</v>
      </c>
      <c r="FR84" s="432">
        <v>603</v>
      </c>
      <c r="FS84" s="432">
        <v>628</v>
      </c>
      <c r="FT84" s="432">
        <v>540</v>
      </c>
      <c r="FU84" s="432">
        <v>0.84360000000000002</v>
      </c>
      <c r="FV84" s="432">
        <v>0.87909999999999999</v>
      </c>
      <c r="FW84" s="432">
        <v>0.75629999999999997</v>
      </c>
      <c r="FX84" s="432">
        <v>579</v>
      </c>
      <c r="FY84" s="432">
        <v>618</v>
      </c>
      <c r="FZ84" s="432">
        <v>453</v>
      </c>
      <c r="GA84" s="432">
        <v>0.81069999999999998</v>
      </c>
      <c r="GB84" s="432">
        <v>0.86450000000000005</v>
      </c>
      <c r="GC84" s="432">
        <v>0.63449999999999995</v>
      </c>
      <c r="GD84" s="432">
        <v>524</v>
      </c>
      <c r="GE84" s="432">
        <v>585</v>
      </c>
      <c r="GF84" s="432">
        <v>366</v>
      </c>
      <c r="GG84" s="432">
        <v>0.73299999999999998</v>
      </c>
      <c r="GH84" s="432">
        <v>0.81889999999999996</v>
      </c>
      <c r="GI84" s="432">
        <v>0.51259999999999994</v>
      </c>
      <c r="GJ84" s="432">
        <v>536</v>
      </c>
      <c r="GK84" s="432">
        <v>607</v>
      </c>
      <c r="GL84" s="432">
        <v>336</v>
      </c>
      <c r="GM84" s="432">
        <v>0.75</v>
      </c>
      <c r="GN84" s="432">
        <v>0.84970000000000001</v>
      </c>
      <c r="GO84" s="432">
        <v>0.47060000000000002</v>
      </c>
      <c r="GP84" s="432">
        <v>655</v>
      </c>
      <c r="GQ84" s="432">
        <v>672</v>
      </c>
      <c r="GR84" s="432">
        <v>632</v>
      </c>
      <c r="GS84" s="432">
        <v>0.9173</v>
      </c>
      <c r="GT84" s="432">
        <v>0.94010000000000005</v>
      </c>
      <c r="GU84" s="432">
        <v>0.88519999999999999</v>
      </c>
      <c r="GV84" s="432">
        <v>591</v>
      </c>
      <c r="GW84" s="432">
        <v>632</v>
      </c>
      <c r="GX84" s="432">
        <v>427</v>
      </c>
      <c r="GY84" s="432">
        <v>0.82750000000000001</v>
      </c>
      <c r="GZ84" s="432">
        <v>0.88490000000000002</v>
      </c>
      <c r="HA84" s="432">
        <v>0.59799999999999998</v>
      </c>
      <c r="HB84" s="432">
        <v>357</v>
      </c>
      <c r="HC84" s="432">
        <v>429</v>
      </c>
      <c r="HD84" s="432">
        <v>276</v>
      </c>
      <c r="HE84" s="432">
        <v>0.5</v>
      </c>
      <c r="HF84" s="432">
        <v>0.6</v>
      </c>
      <c r="HG84" s="432">
        <v>0.3866</v>
      </c>
      <c r="HH84" s="432">
        <v>373</v>
      </c>
      <c r="HI84" s="432">
        <v>0.5</v>
      </c>
      <c r="HJ84" s="432">
        <v>0.45989999999999998</v>
      </c>
      <c r="HK84" s="432">
        <v>0</v>
      </c>
      <c r="HL84" s="432"/>
      <c r="HM84" s="432">
        <v>0.9</v>
      </c>
      <c r="HN84" s="432">
        <v>0</v>
      </c>
      <c r="HO84" s="432">
        <v>0</v>
      </c>
      <c r="HP84" s="432">
        <v>0</v>
      </c>
      <c r="HQ84" s="432">
        <v>0</v>
      </c>
      <c r="HR84" s="432">
        <v>0</v>
      </c>
      <c r="HS84" s="432">
        <v>0</v>
      </c>
      <c r="HT84" s="432">
        <v>0</v>
      </c>
      <c r="HU84" s="432">
        <v>0</v>
      </c>
      <c r="HV84" s="432">
        <v>0.9</v>
      </c>
      <c r="HW84" s="432">
        <v>0</v>
      </c>
      <c r="HX84" s="432">
        <v>0</v>
      </c>
      <c r="HY84" s="432">
        <v>0</v>
      </c>
      <c r="HZ84" s="432">
        <v>0.9</v>
      </c>
      <c r="IA84" s="432">
        <v>0</v>
      </c>
      <c r="IB84" s="432">
        <v>0</v>
      </c>
      <c r="IC84" s="432">
        <v>0</v>
      </c>
      <c r="ID84" s="432">
        <v>0</v>
      </c>
      <c r="IE84" s="432">
        <v>0</v>
      </c>
      <c r="IF84" s="432">
        <v>0</v>
      </c>
      <c r="IG84" s="432">
        <v>0</v>
      </c>
      <c r="IH84" s="432">
        <v>0</v>
      </c>
      <c r="II84" s="432">
        <v>0</v>
      </c>
      <c r="IJ84" s="432">
        <v>0</v>
      </c>
      <c r="IK84" s="432">
        <v>0</v>
      </c>
      <c r="IL84" s="432">
        <v>0</v>
      </c>
      <c r="IM84" s="432">
        <v>0</v>
      </c>
      <c r="IN84" s="432">
        <v>0</v>
      </c>
      <c r="IO84" s="432">
        <v>0</v>
      </c>
      <c r="IP84" s="432">
        <v>0</v>
      </c>
      <c r="IQ84" s="432">
        <v>0</v>
      </c>
      <c r="IR84" s="432">
        <v>0</v>
      </c>
      <c r="IS84" s="432">
        <v>0</v>
      </c>
      <c r="IT84" s="432">
        <v>0</v>
      </c>
      <c r="IU84" s="432">
        <v>0</v>
      </c>
      <c r="IV84" s="432">
        <v>0</v>
      </c>
      <c r="IW84" s="432">
        <v>0</v>
      </c>
      <c r="IX84" s="432">
        <v>19</v>
      </c>
      <c r="IY84" s="432">
        <v>1</v>
      </c>
      <c r="IZ84" s="432">
        <v>5.2600000000000001E-2</v>
      </c>
      <c r="JA84" s="432">
        <v>0</v>
      </c>
      <c r="JB84" s="432">
        <v>0</v>
      </c>
      <c r="JC84" s="432">
        <v>0</v>
      </c>
      <c r="JD84" s="432">
        <v>0</v>
      </c>
      <c r="JE84" s="432">
        <v>0</v>
      </c>
      <c r="JF84" s="432">
        <v>0</v>
      </c>
      <c r="JG84" s="432">
        <v>0</v>
      </c>
      <c r="JH84" s="432">
        <v>10</v>
      </c>
      <c r="JI84" s="432">
        <v>0</v>
      </c>
      <c r="JJ84" s="432">
        <v>0</v>
      </c>
      <c r="JK84" s="432">
        <v>0</v>
      </c>
      <c r="JL84" s="432">
        <v>0</v>
      </c>
      <c r="JM84" s="432">
        <v>0</v>
      </c>
      <c r="JN84" s="432">
        <v>0</v>
      </c>
      <c r="JO84" s="432">
        <v>0</v>
      </c>
      <c r="JP84" s="432">
        <v>0</v>
      </c>
      <c r="JQ84" s="432">
        <v>0</v>
      </c>
      <c r="JR84" s="432" t="s">
        <v>1359</v>
      </c>
      <c r="JS84" s="432" t="s">
        <v>1360</v>
      </c>
      <c r="JT84" s="432" t="s">
        <v>1340</v>
      </c>
    </row>
    <row r="85" spans="1:280" x14ac:dyDescent="0.45">
      <c r="A85" s="432" t="s">
        <v>221</v>
      </c>
      <c r="B85" s="432" t="s">
        <v>289</v>
      </c>
      <c r="C85" s="432" t="s">
        <v>294</v>
      </c>
      <c r="D85" s="432" t="s">
        <v>295</v>
      </c>
      <c r="E85" s="432">
        <v>334</v>
      </c>
      <c r="F85" s="432">
        <v>131</v>
      </c>
      <c r="G85" s="432">
        <v>0.39219999999999999</v>
      </c>
      <c r="H85" s="432">
        <v>136</v>
      </c>
      <c r="I85" s="432">
        <v>326</v>
      </c>
      <c r="J85" s="432">
        <v>0.41720000000000002</v>
      </c>
      <c r="K85" s="432">
        <v>309</v>
      </c>
      <c r="L85" s="432">
        <v>318</v>
      </c>
      <c r="M85" s="432">
        <v>323</v>
      </c>
      <c r="N85" s="432">
        <v>0.92259999999999998</v>
      </c>
      <c r="O85" s="432">
        <v>0.95020000000000004</v>
      </c>
      <c r="P85" s="432">
        <v>0.96709999999999996</v>
      </c>
      <c r="Q85" s="432">
        <v>319</v>
      </c>
      <c r="R85" s="432">
        <v>325</v>
      </c>
      <c r="S85" s="432">
        <v>327</v>
      </c>
      <c r="T85" s="432">
        <v>0.95209999999999995</v>
      </c>
      <c r="U85" s="432">
        <v>0.97009999999999996</v>
      </c>
      <c r="V85" s="432">
        <v>0.97899999999999998</v>
      </c>
      <c r="W85" s="432">
        <v>317</v>
      </c>
      <c r="X85" s="432">
        <v>323</v>
      </c>
      <c r="Y85" s="432">
        <v>329</v>
      </c>
      <c r="Z85" s="432">
        <v>0.94889999999999997</v>
      </c>
      <c r="AA85" s="432">
        <v>0.96630000000000005</v>
      </c>
      <c r="AB85" s="432">
        <v>0.98499999999999999</v>
      </c>
      <c r="AC85" s="432">
        <v>314</v>
      </c>
      <c r="AD85" s="432">
        <v>320</v>
      </c>
      <c r="AE85" s="432">
        <v>324</v>
      </c>
      <c r="AF85" s="432">
        <v>0.93930000000000002</v>
      </c>
      <c r="AG85" s="432">
        <v>0.95799999999999996</v>
      </c>
      <c r="AH85" s="432">
        <v>0.97009999999999996</v>
      </c>
      <c r="AI85" s="432">
        <v>277</v>
      </c>
      <c r="AJ85" s="432">
        <v>292</v>
      </c>
      <c r="AK85" s="432">
        <v>295</v>
      </c>
      <c r="AL85" s="432">
        <v>0.82789999999999997</v>
      </c>
      <c r="AM85" s="432">
        <v>0.87409999999999999</v>
      </c>
      <c r="AN85" s="432">
        <v>0.88319999999999999</v>
      </c>
      <c r="AO85" s="432">
        <v>317</v>
      </c>
      <c r="AP85" s="432">
        <v>323</v>
      </c>
      <c r="AQ85" s="432">
        <v>324</v>
      </c>
      <c r="AR85" s="432">
        <v>0.94650000000000001</v>
      </c>
      <c r="AS85" s="432">
        <v>0.96409999999999996</v>
      </c>
      <c r="AT85" s="432">
        <v>0.97009999999999996</v>
      </c>
      <c r="AU85" s="432">
        <v>308</v>
      </c>
      <c r="AV85" s="432">
        <v>315</v>
      </c>
      <c r="AW85" s="432">
        <v>321</v>
      </c>
      <c r="AX85" s="432">
        <v>0.9194</v>
      </c>
      <c r="AY85" s="432">
        <v>0.94259999999999999</v>
      </c>
      <c r="AZ85" s="432">
        <v>0.96109999999999995</v>
      </c>
      <c r="BA85" s="432">
        <v>297</v>
      </c>
      <c r="BB85" s="432">
        <v>307</v>
      </c>
      <c r="BC85" s="432">
        <v>314</v>
      </c>
      <c r="BD85" s="432">
        <v>0.88660000000000005</v>
      </c>
      <c r="BE85" s="432">
        <v>0.91910000000000003</v>
      </c>
      <c r="BF85" s="432">
        <v>0.94010000000000005</v>
      </c>
      <c r="BG85" s="432">
        <v>312</v>
      </c>
      <c r="BH85" s="432">
        <v>321</v>
      </c>
      <c r="BI85" s="432">
        <v>321</v>
      </c>
      <c r="BJ85" s="432">
        <v>0.93330000000000002</v>
      </c>
      <c r="BK85" s="432">
        <v>0.96009999999999995</v>
      </c>
      <c r="BL85" s="432">
        <v>0.96109999999999995</v>
      </c>
      <c r="BM85" s="432">
        <v>184</v>
      </c>
      <c r="BN85" s="432">
        <v>218</v>
      </c>
      <c r="BO85" s="432">
        <v>281</v>
      </c>
      <c r="BP85" s="432">
        <v>0.55000000000000004</v>
      </c>
      <c r="BQ85" s="432">
        <v>0.65</v>
      </c>
      <c r="BR85" s="432">
        <v>0.84130000000000005</v>
      </c>
      <c r="BS85" s="432">
        <v>116</v>
      </c>
      <c r="BT85" s="432">
        <v>0.57140000000000002</v>
      </c>
      <c r="BU85" s="432">
        <v>113</v>
      </c>
      <c r="BV85" s="432">
        <v>0.86260000000000003</v>
      </c>
      <c r="BW85" s="432">
        <v>224</v>
      </c>
      <c r="BX85" s="432">
        <v>238</v>
      </c>
      <c r="BY85" s="432">
        <v>229</v>
      </c>
      <c r="BZ85" s="432">
        <v>0.66779999999999995</v>
      </c>
      <c r="CA85" s="432">
        <v>0.71120000000000005</v>
      </c>
      <c r="CB85" s="432">
        <v>0.68559999999999999</v>
      </c>
      <c r="CC85" s="432">
        <v>127</v>
      </c>
      <c r="CD85" s="432">
        <v>0.62560000000000004</v>
      </c>
      <c r="CE85" s="432">
        <v>119</v>
      </c>
      <c r="CF85" s="432">
        <v>0.90839999999999999</v>
      </c>
      <c r="CG85" s="432">
        <v>237</v>
      </c>
      <c r="CH85" s="432">
        <v>254</v>
      </c>
      <c r="CI85" s="432">
        <v>246</v>
      </c>
      <c r="CJ85" s="432">
        <v>0.70689999999999997</v>
      </c>
      <c r="CK85" s="432">
        <v>0.75949999999999995</v>
      </c>
      <c r="CL85" s="432">
        <v>0.73650000000000004</v>
      </c>
      <c r="CM85" s="432">
        <v>196</v>
      </c>
      <c r="CN85" s="432">
        <v>211</v>
      </c>
      <c r="CO85" s="432">
        <v>207</v>
      </c>
      <c r="CP85" s="432">
        <v>0.58450000000000002</v>
      </c>
      <c r="CQ85" s="432">
        <v>0.62880000000000003</v>
      </c>
      <c r="CR85" s="432">
        <v>0.61980000000000002</v>
      </c>
      <c r="CS85" s="432">
        <v>49</v>
      </c>
      <c r="CT85" s="432">
        <v>0.2414</v>
      </c>
      <c r="CU85" s="432">
        <v>75</v>
      </c>
      <c r="CV85" s="432">
        <v>0.57250000000000001</v>
      </c>
      <c r="CW85" s="432">
        <v>97</v>
      </c>
      <c r="CX85" s="432">
        <v>117</v>
      </c>
      <c r="CY85" s="432">
        <v>124</v>
      </c>
      <c r="CZ85" s="432">
        <v>0.28999999999999998</v>
      </c>
      <c r="DA85" s="432">
        <v>0.35</v>
      </c>
      <c r="DB85" s="432">
        <v>0.37130000000000002</v>
      </c>
      <c r="DC85" s="432">
        <v>201</v>
      </c>
      <c r="DD85" s="432">
        <v>234</v>
      </c>
      <c r="DE85" s="432">
        <v>248</v>
      </c>
      <c r="DF85" s="432">
        <v>0.6</v>
      </c>
      <c r="DG85" s="432">
        <v>0.7</v>
      </c>
      <c r="DH85" s="432">
        <v>0.74250000000000005</v>
      </c>
      <c r="DI85" s="432">
        <v>75</v>
      </c>
      <c r="DJ85" s="432">
        <v>40</v>
      </c>
      <c r="DK85" s="432">
        <v>44</v>
      </c>
      <c r="DL85" s="432">
        <v>37</v>
      </c>
      <c r="DM85" s="432">
        <v>0.52500000000000002</v>
      </c>
      <c r="DN85" s="432">
        <v>0.57499999999999996</v>
      </c>
      <c r="DO85" s="432">
        <v>0.49330000000000002</v>
      </c>
      <c r="DP85" s="432">
        <v>234</v>
      </c>
      <c r="DQ85" s="432">
        <v>251</v>
      </c>
      <c r="DR85" s="432">
        <v>285</v>
      </c>
      <c r="DS85" s="432">
        <v>0.7</v>
      </c>
      <c r="DT85" s="432">
        <v>0.75</v>
      </c>
      <c r="DU85" s="432">
        <v>0.85329999999999995</v>
      </c>
      <c r="DV85" s="432">
        <v>0</v>
      </c>
      <c r="DW85" s="432">
        <v>3.7499999999999999E-2</v>
      </c>
      <c r="DX85" s="432">
        <v>7.4999999999999997E-2</v>
      </c>
      <c r="DY85" s="432">
        <v>0</v>
      </c>
      <c r="DZ85" s="432">
        <v>29</v>
      </c>
      <c r="EA85" s="432">
        <v>7.4999999999999997E-2</v>
      </c>
      <c r="EB85" s="432">
        <v>0.15</v>
      </c>
      <c r="EC85" s="432">
        <v>0.17960000000000001</v>
      </c>
      <c r="ED85" s="432">
        <v>0</v>
      </c>
      <c r="EE85" s="432">
        <v>0</v>
      </c>
      <c r="EF85" s="432">
        <v>0</v>
      </c>
      <c r="EG85" s="432">
        <v>0</v>
      </c>
      <c r="EH85" s="432">
        <v>35</v>
      </c>
      <c r="EI85" s="432">
        <v>0</v>
      </c>
      <c r="EJ85" s="432">
        <v>5.0000000000000001E-3</v>
      </c>
      <c r="EK85" s="432">
        <v>0.01</v>
      </c>
      <c r="EL85" s="432">
        <v>0</v>
      </c>
      <c r="EM85" s="432">
        <v>180</v>
      </c>
      <c r="EN85" s="432">
        <v>0.05</v>
      </c>
      <c r="EO85" s="432">
        <v>0.15</v>
      </c>
      <c r="EP85" s="432">
        <v>0.53890000000000005</v>
      </c>
      <c r="EQ85" s="432">
        <v>122</v>
      </c>
      <c r="ER85" s="432">
        <v>95</v>
      </c>
      <c r="ES85" s="432">
        <v>0.77869999999999995</v>
      </c>
      <c r="ET85" s="432">
        <v>15</v>
      </c>
      <c r="EU85" s="432">
        <v>6</v>
      </c>
      <c r="EV85" s="432">
        <v>0.4</v>
      </c>
      <c r="EW85" s="432">
        <v>210</v>
      </c>
      <c r="EX85" s="432">
        <v>0.62870000000000004</v>
      </c>
      <c r="EY85" s="432">
        <v>321</v>
      </c>
      <c r="EZ85" s="432">
        <v>388</v>
      </c>
      <c r="FA85" s="432">
        <v>393</v>
      </c>
      <c r="FB85" s="432">
        <v>349</v>
      </c>
      <c r="FC85" s="432">
        <v>0.96</v>
      </c>
      <c r="FD85" s="432">
        <v>1.1599999999999999</v>
      </c>
      <c r="FE85" s="432">
        <v>1.1766000000000001</v>
      </c>
      <c r="FF85" s="432">
        <v>18</v>
      </c>
      <c r="FG85" s="432">
        <v>27</v>
      </c>
      <c r="FH85" s="432">
        <v>152</v>
      </c>
      <c r="FI85" s="432">
        <v>0.05</v>
      </c>
      <c r="FJ85" s="432">
        <v>7.4999999999999997E-2</v>
      </c>
      <c r="FK85" s="432">
        <v>0.4355</v>
      </c>
      <c r="FL85" s="432">
        <v>308</v>
      </c>
      <c r="FM85" s="432">
        <v>318</v>
      </c>
      <c r="FN85" s="432">
        <v>323</v>
      </c>
      <c r="FO85" s="432">
        <v>0.88239999999999996</v>
      </c>
      <c r="FP85" s="432">
        <v>0.90959999999999996</v>
      </c>
      <c r="FQ85" s="432">
        <v>0.92549999999999999</v>
      </c>
      <c r="FR85" s="432">
        <v>295</v>
      </c>
      <c r="FS85" s="432">
        <v>307</v>
      </c>
      <c r="FT85" s="432">
        <v>317</v>
      </c>
      <c r="FU85" s="432">
        <v>0.84360000000000002</v>
      </c>
      <c r="FV85" s="432">
        <v>0.87909999999999999</v>
      </c>
      <c r="FW85" s="432">
        <v>0.9083</v>
      </c>
      <c r="FX85" s="432">
        <v>283</v>
      </c>
      <c r="FY85" s="432">
        <v>302</v>
      </c>
      <c r="FZ85" s="432">
        <v>324</v>
      </c>
      <c r="GA85" s="432">
        <v>0.81069999999999998</v>
      </c>
      <c r="GB85" s="432">
        <v>0.86450000000000005</v>
      </c>
      <c r="GC85" s="432">
        <v>0.9284</v>
      </c>
      <c r="GD85" s="432">
        <v>256</v>
      </c>
      <c r="GE85" s="432">
        <v>286</v>
      </c>
      <c r="GF85" s="432">
        <v>314</v>
      </c>
      <c r="GG85" s="432">
        <v>0.73299999999999998</v>
      </c>
      <c r="GH85" s="432">
        <v>0.81889999999999996</v>
      </c>
      <c r="GI85" s="432">
        <v>0.89970000000000006</v>
      </c>
      <c r="GJ85" s="432">
        <v>262</v>
      </c>
      <c r="GK85" s="432">
        <v>297</v>
      </c>
      <c r="GL85" s="432">
        <v>314</v>
      </c>
      <c r="GM85" s="432">
        <v>0.75</v>
      </c>
      <c r="GN85" s="432">
        <v>0.84970000000000001</v>
      </c>
      <c r="GO85" s="432">
        <v>0.89970000000000006</v>
      </c>
      <c r="GP85" s="432">
        <v>321</v>
      </c>
      <c r="GQ85" s="432">
        <v>329</v>
      </c>
      <c r="GR85" s="432">
        <v>329</v>
      </c>
      <c r="GS85" s="432">
        <v>0.9173</v>
      </c>
      <c r="GT85" s="432">
        <v>0.94010000000000005</v>
      </c>
      <c r="GU85" s="432">
        <v>0.94269999999999998</v>
      </c>
      <c r="GV85" s="432">
        <v>289</v>
      </c>
      <c r="GW85" s="432">
        <v>309</v>
      </c>
      <c r="GX85" s="432">
        <v>325</v>
      </c>
      <c r="GY85" s="432">
        <v>0.82750000000000001</v>
      </c>
      <c r="GZ85" s="432">
        <v>0.88490000000000002</v>
      </c>
      <c r="HA85" s="432">
        <v>0.93120000000000003</v>
      </c>
      <c r="HB85" s="432">
        <v>175</v>
      </c>
      <c r="HC85" s="432">
        <v>210</v>
      </c>
      <c r="HD85" s="432">
        <v>296</v>
      </c>
      <c r="HE85" s="432">
        <v>0.5</v>
      </c>
      <c r="HF85" s="432">
        <v>0.6</v>
      </c>
      <c r="HG85" s="432">
        <v>0.84809999999999997</v>
      </c>
      <c r="HH85" s="432">
        <v>248</v>
      </c>
      <c r="HI85" s="432">
        <v>0.5</v>
      </c>
      <c r="HJ85" s="432">
        <v>0.63100000000000001</v>
      </c>
      <c r="HK85" s="432">
        <v>0</v>
      </c>
      <c r="HL85" s="432"/>
      <c r="HM85" s="432">
        <v>0.9</v>
      </c>
      <c r="HN85" s="432">
        <v>0</v>
      </c>
      <c r="HO85" s="432">
        <v>0</v>
      </c>
      <c r="HP85" s="432">
        <v>0</v>
      </c>
      <c r="HQ85" s="432">
        <v>0</v>
      </c>
      <c r="HR85" s="432">
        <v>0</v>
      </c>
      <c r="HS85" s="432">
        <v>0</v>
      </c>
      <c r="HT85" s="432">
        <v>0</v>
      </c>
      <c r="HU85" s="432">
        <v>0</v>
      </c>
      <c r="HV85" s="432">
        <v>0.9</v>
      </c>
      <c r="HW85" s="432">
        <v>0</v>
      </c>
      <c r="HX85" s="432">
        <v>0</v>
      </c>
      <c r="HY85" s="432">
        <v>0</v>
      </c>
      <c r="HZ85" s="432">
        <v>0.9</v>
      </c>
      <c r="IA85" s="432">
        <v>0</v>
      </c>
      <c r="IB85" s="432">
        <v>0</v>
      </c>
      <c r="IC85" s="432">
        <v>0</v>
      </c>
      <c r="ID85" s="432">
        <v>0</v>
      </c>
      <c r="IE85" s="432">
        <v>0</v>
      </c>
      <c r="IF85" s="432">
        <v>0</v>
      </c>
      <c r="IG85" s="432">
        <v>0</v>
      </c>
      <c r="IH85" s="432">
        <v>0</v>
      </c>
      <c r="II85" s="432">
        <v>0</v>
      </c>
      <c r="IJ85" s="432">
        <v>0</v>
      </c>
      <c r="IK85" s="432">
        <v>0</v>
      </c>
      <c r="IL85" s="432">
        <v>0</v>
      </c>
      <c r="IM85" s="432">
        <v>0</v>
      </c>
      <c r="IN85" s="432">
        <v>0</v>
      </c>
      <c r="IO85" s="432">
        <v>0</v>
      </c>
      <c r="IP85" s="432">
        <v>0</v>
      </c>
      <c r="IQ85" s="432">
        <v>0</v>
      </c>
      <c r="IR85" s="432">
        <v>0</v>
      </c>
      <c r="IS85" s="432">
        <v>0</v>
      </c>
      <c r="IT85" s="432">
        <v>0</v>
      </c>
      <c r="IU85" s="432">
        <v>0</v>
      </c>
      <c r="IV85" s="432">
        <v>0</v>
      </c>
      <c r="IW85" s="432">
        <v>0</v>
      </c>
      <c r="IX85" s="432">
        <v>10</v>
      </c>
      <c r="IY85" s="432">
        <v>0</v>
      </c>
      <c r="IZ85" s="432">
        <v>0</v>
      </c>
      <c r="JA85" s="432">
        <v>0</v>
      </c>
      <c r="JB85" s="432">
        <v>0</v>
      </c>
      <c r="JC85" s="432">
        <v>0</v>
      </c>
      <c r="JD85" s="432">
        <v>1</v>
      </c>
      <c r="JE85" s="432">
        <v>0.1</v>
      </c>
      <c r="JF85" s="432">
        <v>0</v>
      </c>
      <c r="JG85" s="432">
        <v>0</v>
      </c>
      <c r="JH85" s="432">
        <v>7</v>
      </c>
      <c r="JI85" s="432">
        <v>0</v>
      </c>
      <c r="JJ85" s="432">
        <v>0</v>
      </c>
      <c r="JK85" s="432">
        <v>0</v>
      </c>
      <c r="JL85" s="432">
        <v>0</v>
      </c>
      <c r="JM85" s="432">
        <v>0</v>
      </c>
      <c r="JN85" s="432">
        <v>0</v>
      </c>
      <c r="JO85" s="432">
        <v>0</v>
      </c>
      <c r="JP85" s="432">
        <v>0</v>
      </c>
      <c r="JQ85" s="432">
        <v>0</v>
      </c>
      <c r="JR85" s="432" t="s">
        <v>1359</v>
      </c>
      <c r="JS85" s="432" t="s">
        <v>1360</v>
      </c>
      <c r="JT85" s="432" t="s">
        <v>1340</v>
      </c>
    </row>
    <row r="86" spans="1:280" x14ac:dyDescent="0.45">
      <c r="A86" s="432" t="s">
        <v>221</v>
      </c>
      <c r="B86" s="432" t="s">
        <v>289</v>
      </c>
      <c r="C86" s="432" t="s">
        <v>296</v>
      </c>
      <c r="D86" s="432" t="s">
        <v>297</v>
      </c>
      <c r="E86" s="432">
        <v>595</v>
      </c>
      <c r="F86" s="432">
        <v>139</v>
      </c>
      <c r="G86" s="432">
        <v>0.2336</v>
      </c>
      <c r="H86" s="432">
        <v>140</v>
      </c>
      <c r="I86" s="432">
        <v>590</v>
      </c>
      <c r="J86" s="432">
        <v>0.23730000000000001</v>
      </c>
      <c r="K86" s="432">
        <v>549</v>
      </c>
      <c r="L86" s="432">
        <v>566</v>
      </c>
      <c r="M86" s="432">
        <v>541</v>
      </c>
      <c r="N86" s="432">
        <v>0.92259999999999998</v>
      </c>
      <c r="O86" s="432">
        <v>0.95020000000000004</v>
      </c>
      <c r="P86" s="432">
        <v>0.90920000000000001</v>
      </c>
      <c r="Q86" s="432">
        <v>567</v>
      </c>
      <c r="R86" s="432">
        <v>578</v>
      </c>
      <c r="S86" s="432">
        <v>589</v>
      </c>
      <c r="T86" s="432">
        <v>0.95209999999999995</v>
      </c>
      <c r="U86" s="432">
        <v>0.97009999999999996</v>
      </c>
      <c r="V86" s="432">
        <v>0.9899</v>
      </c>
      <c r="W86" s="432">
        <v>565</v>
      </c>
      <c r="X86" s="432">
        <v>575</v>
      </c>
      <c r="Y86" s="432">
        <v>571</v>
      </c>
      <c r="Z86" s="432">
        <v>0.94889999999999997</v>
      </c>
      <c r="AA86" s="432">
        <v>0.96630000000000005</v>
      </c>
      <c r="AB86" s="432">
        <v>0.9597</v>
      </c>
      <c r="AC86" s="432">
        <v>559</v>
      </c>
      <c r="AD86" s="432">
        <v>571</v>
      </c>
      <c r="AE86" s="432">
        <v>583</v>
      </c>
      <c r="AF86" s="432">
        <v>0.93930000000000002</v>
      </c>
      <c r="AG86" s="432">
        <v>0.95799999999999996</v>
      </c>
      <c r="AH86" s="432">
        <v>0.9798</v>
      </c>
      <c r="AI86" s="432">
        <v>493</v>
      </c>
      <c r="AJ86" s="432">
        <v>521</v>
      </c>
      <c r="AK86" s="432">
        <v>484</v>
      </c>
      <c r="AL86" s="432">
        <v>0.82789999999999997</v>
      </c>
      <c r="AM86" s="432">
        <v>0.87409999999999999</v>
      </c>
      <c r="AN86" s="432">
        <v>0.81340000000000001</v>
      </c>
      <c r="AO86" s="432">
        <v>564</v>
      </c>
      <c r="AP86" s="432">
        <v>574</v>
      </c>
      <c r="AQ86" s="432">
        <v>585</v>
      </c>
      <c r="AR86" s="432">
        <v>0.94650000000000001</v>
      </c>
      <c r="AS86" s="432">
        <v>0.96409999999999996</v>
      </c>
      <c r="AT86" s="432">
        <v>0.98319999999999996</v>
      </c>
      <c r="AU86" s="432">
        <v>548</v>
      </c>
      <c r="AV86" s="432">
        <v>561</v>
      </c>
      <c r="AW86" s="432">
        <v>578</v>
      </c>
      <c r="AX86" s="432">
        <v>0.9194</v>
      </c>
      <c r="AY86" s="432">
        <v>0.94259999999999999</v>
      </c>
      <c r="AZ86" s="432">
        <v>0.97140000000000004</v>
      </c>
      <c r="BA86" s="432">
        <v>528</v>
      </c>
      <c r="BB86" s="432">
        <v>547</v>
      </c>
      <c r="BC86" s="432">
        <v>530</v>
      </c>
      <c r="BD86" s="432">
        <v>0.88660000000000005</v>
      </c>
      <c r="BE86" s="432">
        <v>0.91910000000000003</v>
      </c>
      <c r="BF86" s="432">
        <v>0.89080000000000004</v>
      </c>
      <c r="BG86" s="432">
        <v>556</v>
      </c>
      <c r="BH86" s="432">
        <v>572</v>
      </c>
      <c r="BI86" s="432">
        <v>555</v>
      </c>
      <c r="BJ86" s="432">
        <v>0.93330000000000002</v>
      </c>
      <c r="BK86" s="432">
        <v>0.96009999999999995</v>
      </c>
      <c r="BL86" s="432">
        <v>0.93279999999999996</v>
      </c>
      <c r="BM86" s="432">
        <v>328</v>
      </c>
      <c r="BN86" s="432">
        <v>387</v>
      </c>
      <c r="BO86" s="432">
        <v>433</v>
      </c>
      <c r="BP86" s="432">
        <v>0.55000000000000004</v>
      </c>
      <c r="BQ86" s="432">
        <v>0.65</v>
      </c>
      <c r="BR86" s="432">
        <v>0.72770000000000001</v>
      </c>
      <c r="BS86" s="432">
        <v>263</v>
      </c>
      <c r="BT86" s="432">
        <v>0.57679999999999998</v>
      </c>
      <c r="BU86" s="432">
        <v>118</v>
      </c>
      <c r="BV86" s="432">
        <v>0.84889999999999999</v>
      </c>
      <c r="BW86" s="432">
        <v>398</v>
      </c>
      <c r="BX86" s="432">
        <v>424</v>
      </c>
      <c r="BY86" s="432">
        <v>381</v>
      </c>
      <c r="BZ86" s="432">
        <v>0.66779999999999995</v>
      </c>
      <c r="CA86" s="432">
        <v>0.71120000000000005</v>
      </c>
      <c r="CB86" s="432">
        <v>0.64029999999999998</v>
      </c>
      <c r="CC86" s="432">
        <v>220</v>
      </c>
      <c r="CD86" s="432">
        <v>0.48249999999999998</v>
      </c>
      <c r="CE86" s="432">
        <v>122</v>
      </c>
      <c r="CF86" s="432">
        <v>0.87770000000000004</v>
      </c>
      <c r="CG86" s="432">
        <v>421</v>
      </c>
      <c r="CH86" s="432">
        <v>452</v>
      </c>
      <c r="CI86" s="432">
        <v>342</v>
      </c>
      <c r="CJ86" s="432">
        <v>0.70689999999999997</v>
      </c>
      <c r="CK86" s="432">
        <v>0.75949999999999995</v>
      </c>
      <c r="CL86" s="432">
        <v>0.57479999999999998</v>
      </c>
      <c r="CM86" s="432">
        <v>348</v>
      </c>
      <c r="CN86" s="432">
        <v>375</v>
      </c>
      <c r="CO86" s="432">
        <v>356</v>
      </c>
      <c r="CP86" s="432">
        <v>0.58450000000000002</v>
      </c>
      <c r="CQ86" s="432">
        <v>0.62880000000000003</v>
      </c>
      <c r="CR86" s="432">
        <v>0.59830000000000005</v>
      </c>
      <c r="CS86" s="432">
        <v>80</v>
      </c>
      <c r="CT86" s="432">
        <v>0.1754</v>
      </c>
      <c r="CU86" s="432">
        <v>75</v>
      </c>
      <c r="CV86" s="432">
        <v>0.53959999999999997</v>
      </c>
      <c r="CW86" s="432">
        <v>173</v>
      </c>
      <c r="CX86" s="432">
        <v>209</v>
      </c>
      <c r="CY86" s="432">
        <v>155</v>
      </c>
      <c r="CZ86" s="432">
        <v>0.28999999999999998</v>
      </c>
      <c r="DA86" s="432">
        <v>0.35</v>
      </c>
      <c r="DB86" s="432">
        <v>0.26050000000000001</v>
      </c>
      <c r="DC86" s="432">
        <v>357</v>
      </c>
      <c r="DD86" s="432">
        <v>417</v>
      </c>
      <c r="DE86" s="432">
        <v>425</v>
      </c>
      <c r="DF86" s="432">
        <v>0.6</v>
      </c>
      <c r="DG86" s="432">
        <v>0.7</v>
      </c>
      <c r="DH86" s="432">
        <v>0.71430000000000005</v>
      </c>
      <c r="DI86" s="432">
        <v>137</v>
      </c>
      <c r="DJ86" s="432">
        <v>72</v>
      </c>
      <c r="DK86" s="432">
        <v>79</v>
      </c>
      <c r="DL86" s="432">
        <v>89</v>
      </c>
      <c r="DM86" s="432">
        <v>0.52500000000000002</v>
      </c>
      <c r="DN86" s="432">
        <v>0.57499999999999996</v>
      </c>
      <c r="DO86" s="432">
        <v>0.64959999999999996</v>
      </c>
      <c r="DP86" s="432">
        <v>417</v>
      </c>
      <c r="DQ86" s="432">
        <v>447</v>
      </c>
      <c r="DR86" s="432">
        <v>253</v>
      </c>
      <c r="DS86" s="432">
        <v>0.7</v>
      </c>
      <c r="DT86" s="432">
        <v>0.75</v>
      </c>
      <c r="DU86" s="432">
        <v>0.42520000000000002</v>
      </c>
      <c r="DV86" s="432">
        <v>0</v>
      </c>
      <c r="DW86" s="432">
        <v>3.7499999999999999E-2</v>
      </c>
      <c r="DX86" s="432">
        <v>7.4999999999999997E-2</v>
      </c>
      <c r="DY86" s="432">
        <v>0</v>
      </c>
      <c r="DZ86" s="432">
        <v>23</v>
      </c>
      <c r="EA86" s="432">
        <v>7.4999999999999997E-2</v>
      </c>
      <c r="EB86" s="432">
        <v>0.15</v>
      </c>
      <c r="EC86" s="432">
        <v>8.9099999999999999E-2</v>
      </c>
      <c r="ED86" s="432">
        <v>0</v>
      </c>
      <c r="EE86" s="432">
        <v>0</v>
      </c>
      <c r="EF86" s="432">
        <v>0</v>
      </c>
      <c r="EG86" s="432">
        <v>0</v>
      </c>
      <c r="EH86" s="432">
        <v>51</v>
      </c>
      <c r="EI86" s="432">
        <v>0</v>
      </c>
      <c r="EJ86" s="432">
        <v>5.0000000000000001E-3</v>
      </c>
      <c r="EK86" s="432">
        <v>0.01</v>
      </c>
      <c r="EL86" s="432">
        <v>0</v>
      </c>
      <c r="EM86" s="432">
        <v>54</v>
      </c>
      <c r="EN86" s="432">
        <v>0.05</v>
      </c>
      <c r="EO86" s="432">
        <v>0.15</v>
      </c>
      <c r="EP86" s="432">
        <v>9.0800000000000006E-2</v>
      </c>
      <c r="EQ86" s="432">
        <v>166</v>
      </c>
      <c r="ER86" s="432">
        <v>127</v>
      </c>
      <c r="ES86" s="432">
        <v>0.7651</v>
      </c>
      <c r="ET86" s="432">
        <v>22</v>
      </c>
      <c r="EU86" s="432">
        <v>0</v>
      </c>
      <c r="EV86" s="432">
        <v>0</v>
      </c>
      <c r="EW86" s="432">
        <v>339</v>
      </c>
      <c r="EX86" s="432">
        <v>0.56969999999999998</v>
      </c>
      <c r="EY86" s="432">
        <v>566</v>
      </c>
      <c r="EZ86" s="432">
        <v>685</v>
      </c>
      <c r="FA86" s="432">
        <v>388</v>
      </c>
      <c r="FB86" s="432">
        <v>366</v>
      </c>
      <c r="FC86" s="432">
        <v>0.95</v>
      </c>
      <c r="FD86" s="432">
        <v>1.1499999999999999</v>
      </c>
      <c r="FE86" s="432">
        <v>0.65210000000000001</v>
      </c>
      <c r="FF86" s="432">
        <v>19</v>
      </c>
      <c r="FG86" s="432">
        <v>28</v>
      </c>
      <c r="FH86" s="432">
        <v>71</v>
      </c>
      <c r="FI86" s="432">
        <v>0.05</v>
      </c>
      <c r="FJ86" s="432">
        <v>7.4999999999999997E-2</v>
      </c>
      <c r="FK86" s="432">
        <v>0.19400000000000001</v>
      </c>
      <c r="FL86" s="432">
        <v>323</v>
      </c>
      <c r="FM86" s="432">
        <v>333</v>
      </c>
      <c r="FN86" s="432">
        <v>326</v>
      </c>
      <c r="FO86" s="432">
        <v>0.88239999999999996</v>
      </c>
      <c r="FP86" s="432">
        <v>0.90959999999999996</v>
      </c>
      <c r="FQ86" s="432">
        <v>0.89070000000000005</v>
      </c>
      <c r="FR86" s="432">
        <v>309</v>
      </c>
      <c r="FS86" s="432">
        <v>322</v>
      </c>
      <c r="FT86" s="432">
        <v>276</v>
      </c>
      <c r="FU86" s="432">
        <v>0.84360000000000002</v>
      </c>
      <c r="FV86" s="432">
        <v>0.87909999999999999</v>
      </c>
      <c r="FW86" s="432">
        <v>0.75409999999999999</v>
      </c>
      <c r="FX86" s="432">
        <v>297</v>
      </c>
      <c r="FY86" s="432">
        <v>317</v>
      </c>
      <c r="FZ86" s="432">
        <v>244</v>
      </c>
      <c r="GA86" s="432">
        <v>0.81069999999999998</v>
      </c>
      <c r="GB86" s="432">
        <v>0.86450000000000005</v>
      </c>
      <c r="GC86" s="432">
        <v>0.66669999999999996</v>
      </c>
      <c r="GD86" s="432">
        <v>269</v>
      </c>
      <c r="GE86" s="432">
        <v>300</v>
      </c>
      <c r="GF86" s="432">
        <v>243</v>
      </c>
      <c r="GG86" s="432">
        <v>0.73299999999999998</v>
      </c>
      <c r="GH86" s="432">
        <v>0.81889999999999996</v>
      </c>
      <c r="GI86" s="432">
        <v>0.66390000000000005</v>
      </c>
      <c r="GJ86" s="432">
        <v>275</v>
      </c>
      <c r="GK86" s="432">
        <v>311</v>
      </c>
      <c r="GL86" s="432">
        <v>239</v>
      </c>
      <c r="GM86" s="432">
        <v>0.75</v>
      </c>
      <c r="GN86" s="432">
        <v>0.84970000000000001</v>
      </c>
      <c r="GO86" s="432">
        <v>0.65300000000000002</v>
      </c>
      <c r="GP86" s="432">
        <v>336</v>
      </c>
      <c r="GQ86" s="432">
        <v>345</v>
      </c>
      <c r="GR86" s="432">
        <v>342</v>
      </c>
      <c r="GS86" s="432">
        <v>0.9173</v>
      </c>
      <c r="GT86" s="432">
        <v>0.94010000000000005</v>
      </c>
      <c r="GU86" s="432">
        <v>0.93440000000000001</v>
      </c>
      <c r="GV86" s="432">
        <v>303</v>
      </c>
      <c r="GW86" s="432">
        <v>324</v>
      </c>
      <c r="GX86" s="432">
        <v>267</v>
      </c>
      <c r="GY86" s="432">
        <v>0.82750000000000001</v>
      </c>
      <c r="GZ86" s="432">
        <v>0.88490000000000002</v>
      </c>
      <c r="HA86" s="432">
        <v>0.72950000000000004</v>
      </c>
      <c r="HB86" s="432">
        <v>183</v>
      </c>
      <c r="HC86" s="432">
        <v>220</v>
      </c>
      <c r="HD86" s="432">
        <v>218</v>
      </c>
      <c r="HE86" s="432">
        <v>0.5</v>
      </c>
      <c r="HF86" s="432">
        <v>0.6</v>
      </c>
      <c r="HG86" s="432">
        <v>0.59560000000000002</v>
      </c>
      <c r="HH86" s="432">
        <v>226</v>
      </c>
      <c r="HI86" s="432">
        <v>0.5</v>
      </c>
      <c r="HJ86" s="432">
        <v>0.58250000000000002</v>
      </c>
      <c r="HK86" s="432">
        <v>0</v>
      </c>
      <c r="HL86" s="432"/>
      <c r="HM86" s="432">
        <v>0.9</v>
      </c>
      <c r="HN86" s="432">
        <v>0</v>
      </c>
      <c r="HO86" s="432">
        <v>0</v>
      </c>
      <c r="HP86" s="432">
        <v>0</v>
      </c>
      <c r="HQ86" s="432">
        <v>0</v>
      </c>
      <c r="HR86" s="432">
        <v>0</v>
      </c>
      <c r="HS86" s="432">
        <v>0</v>
      </c>
      <c r="HT86" s="432">
        <v>0</v>
      </c>
      <c r="HU86" s="432">
        <v>0</v>
      </c>
      <c r="HV86" s="432">
        <v>0.9</v>
      </c>
      <c r="HW86" s="432">
        <v>0</v>
      </c>
      <c r="HX86" s="432">
        <v>0</v>
      </c>
      <c r="HY86" s="432">
        <v>0</v>
      </c>
      <c r="HZ86" s="432">
        <v>0.9</v>
      </c>
      <c r="IA86" s="432">
        <v>0</v>
      </c>
      <c r="IB86" s="432">
        <v>0</v>
      </c>
      <c r="IC86" s="432">
        <v>0</v>
      </c>
      <c r="ID86" s="432">
        <v>0</v>
      </c>
      <c r="IE86" s="432">
        <v>0</v>
      </c>
      <c r="IF86" s="432">
        <v>0</v>
      </c>
      <c r="IG86" s="432">
        <v>0</v>
      </c>
      <c r="IH86" s="432">
        <v>0</v>
      </c>
      <c r="II86" s="432">
        <v>0</v>
      </c>
      <c r="IJ86" s="432">
        <v>0</v>
      </c>
      <c r="IK86" s="432">
        <v>0</v>
      </c>
      <c r="IL86" s="432">
        <v>0</v>
      </c>
      <c r="IM86" s="432">
        <v>0</v>
      </c>
      <c r="IN86" s="432">
        <v>0</v>
      </c>
      <c r="IO86" s="432">
        <v>0</v>
      </c>
      <c r="IP86" s="432">
        <v>0</v>
      </c>
      <c r="IQ86" s="432">
        <v>0</v>
      </c>
      <c r="IR86" s="432">
        <v>0</v>
      </c>
      <c r="IS86" s="432">
        <v>0</v>
      </c>
      <c r="IT86" s="432">
        <v>0</v>
      </c>
      <c r="IU86" s="432">
        <v>0</v>
      </c>
      <c r="IV86" s="432">
        <v>0</v>
      </c>
      <c r="IW86" s="432">
        <v>0</v>
      </c>
      <c r="IX86" s="432">
        <v>19</v>
      </c>
      <c r="IY86" s="432">
        <v>0</v>
      </c>
      <c r="IZ86" s="432">
        <v>0</v>
      </c>
      <c r="JA86" s="432">
        <v>0</v>
      </c>
      <c r="JB86" s="432">
        <v>0</v>
      </c>
      <c r="JC86" s="432">
        <v>0</v>
      </c>
      <c r="JD86" s="432">
        <v>0</v>
      </c>
      <c r="JE86" s="432">
        <v>0</v>
      </c>
      <c r="JF86" s="432">
        <v>0</v>
      </c>
      <c r="JG86" s="432">
        <v>0</v>
      </c>
      <c r="JH86" s="432">
        <v>5</v>
      </c>
      <c r="JI86" s="432">
        <v>0</v>
      </c>
      <c r="JJ86" s="432">
        <v>0</v>
      </c>
      <c r="JK86" s="432">
        <v>0</v>
      </c>
      <c r="JL86" s="432">
        <v>0</v>
      </c>
      <c r="JM86" s="432">
        <v>0</v>
      </c>
      <c r="JN86" s="432">
        <v>0</v>
      </c>
      <c r="JO86" s="432">
        <v>0</v>
      </c>
      <c r="JP86" s="432">
        <v>0</v>
      </c>
      <c r="JQ86" s="432">
        <v>0</v>
      </c>
      <c r="JR86" s="432" t="s">
        <v>1359</v>
      </c>
      <c r="JS86" s="432" t="s">
        <v>1360</v>
      </c>
      <c r="JT86" s="432" t="s">
        <v>1340</v>
      </c>
    </row>
    <row r="87" spans="1:280" x14ac:dyDescent="0.45">
      <c r="A87" s="432" t="s">
        <v>221</v>
      </c>
      <c r="B87" s="432" t="s">
        <v>289</v>
      </c>
      <c r="C87" s="432" t="s">
        <v>298</v>
      </c>
      <c r="D87" s="432" t="s">
        <v>299</v>
      </c>
      <c r="E87" s="432">
        <v>454</v>
      </c>
      <c r="F87" s="432">
        <v>122</v>
      </c>
      <c r="G87" s="432">
        <v>0.26869999999999999</v>
      </c>
      <c r="H87" s="432">
        <v>95</v>
      </c>
      <c r="I87" s="432">
        <v>449</v>
      </c>
      <c r="J87" s="432">
        <v>0.21160000000000001</v>
      </c>
      <c r="K87" s="432">
        <v>419</v>
      </c>
      <c r="L87" s="432">
        <v>432</v>
      </c>
      <c r="M87" s="432">
        <v>448</v>
      </c>
      <c r="N87" s="432">
        <v>0.92259999999999998</v>
      </c>
      <c r="O87" s="432">
        <v>0.95020000000000004</v>
      </c>
      <c r="P87" s="432">
        <v>0.98680000000000001</v>
      </c>
      <c r="Q87" s="432">
        <v>433</v>
      </c>
      <c r="R87" s="432">
        <v>441</v>
      </c>
      <c r="S87" s="432">
        <v>440</v>
      </c>
      <c r="T87" s="432">
        <v>0.95209999999999995</v>
      </c>
      <c r="U87" s="432">
        <v>0.97009999999999996</v>
      </c>
      <c r="V87" s="432">
        <v>0.96919999999999995</v>
      </c>
      <c r="W87" s="432">
        <v>431</v>
      </c>
      <c r="X87" s="432">
        <v>439</v>
      </c>
      <c r="Y87" s="432">
        <v>433</v>
      </c>
      <c r="Z87" s="432">
        <v>0.94889999999999997</v>
      </c>
      <c r="AA87" s="432">
        <v>0.96630000000000005</v>
      </c>
      <c r="AB87" s="432">
        <v>0.95369999999999999</v>
      </c>
      <c r="AC87" s="432">
        <v>427</v>
      </c>
      <c r="AD87" s="432">
        <v>435</v>
      </c>
      <c r="AE87" s="432">
        <v>435</v>
      </c>
      <c r="AF87" s="432">
        <v>0.93930000000000002</v>
      </c>
      <c r="AG87" s="432">
        <v>0.95799999999999996</v>
      </c>
      <c r="AH87" s="432">
        <v>0.95809999999999995</v>
      </c>
      <c r="AI87" s="432">
        <v>376</v>
      </c>
      <c r="AJ87" s="432">
        <v>397</v>
      </c>
      <c r="AK87" s="432">
        <v>409</v>
      </c>
      <c r="AL87" s="432">
        <v>0.82789999999999997</v>
      </c>
      <c r="AM87" s="432">
        <v>0.87409999999999999</v>
      </c>
      <c r="AN87" s="432">
        <v>0.90090000000000003</v>
      </c>
      <c r="AO87" s="432">
        <v>430</v>
      </c>
      <c r="AP87" s="432">
        <v>438</v>
      </c>
      <c r="AQ87" s="432">
        <v>440</v>
      </c>
      <c r="AR87" s="432">
        <v>0.94650000000000001</v>
      </c>
      <c r="AS87" s="432">
        <v>0.96409999999999996</v>
      </c>
      <c r="AT87" s="432">
        <v>0.96919999999999995</v>
      </c>
      <c r="AU87" s="432">
        <v>418</v>
      </c>
      <c r="AV87" s="432">
        <v>428</v>
      </c>
      <c r="AW87" s="432">
        <v>448</v>
      </c>
      <c r="AX87" s="432">
        <v>0.9194</v>
      </c>
      <c r="AY87" s="432">
        <v>0.94259999999999999</v>
      </c>
      <c r="AZ87" s="432">
        <v>0.98680000000000001</v>
      </c>
      <c r="BA87" s="432">
        <v>403</v>
      </c>
      <c r="BB87" s="432">
        <v>418</v>
      </c>
      <c r="BC87" s="432">
        <v>438</v>
      </c>
      <c r="BD87" s="432">
        <v>0.88660000000000005</v>
      </c>
      <c r="BE87" s="432">
        <v>0.91910000000000003</v>
      </c>
      <c r="BF87" s="432">
        <v>0.96479999999999999</v>
      </c>
      <c r="BG87" s="432">
        <v>424</v>
      </c>
      <c r="BH87" s="432">
        <v>436</v>
      </c>
      <c r="BI87" s="432">
        <v>443</v>
      </c>
      <c r="BJ87" s="432">
        <v>0.93330000000000002</v>
      </c>
      <c r="BK87" s="432">
        <v>0.96009999999999995</v>
      </c>
      <c r="BL87" s="432">
        <v>0.9758</v>
      </c>
      <c r="BM87" s="432">
        <v>250</v>
      </c>
      <c r="BN87" s="432">
        <v>296</v>
      </c>
      <c r="BO87" s="432">
        <v>382</v>
      </c>
      <c r="BP87" s="432">
        <v>0.55000000000000004</v>
      </c>
      <c r="BQ87" s="432">
        <v>0.65</v>
      </c>
      <c r="BR87" s="432">
        <v>0.84140000000000004</v>
      </c>
      <c r="BS87" s="432">
        <v>186</v>
      </c>
      <c r="BT87" s="432">
        <v>0.56020000000000003</v>
      </c>
      <c r="BU87" s="432">
        <v>105</v>
      </c>
      <c r="BV87" s="432">
        <v>0.86070000000000002</v>
      </c>
      <c r="BW87" s="432">
        <v>304</v>
      </c>
      <c r="BX87" s="432">
        <v>323</v>
      </c>
      <c r="BY87" s="432">
        <v>291</v>
      </c>
      <c r="BZ87" s="432">
        <v>0.66779999999999995</v>
      </c>
      <c r="CA87" s="432">
        <v>0.71120000000000005</v>
      </c>
      <c r="CB87" s="432">
        <v>0.64100000000000001</v>
      </c>
      <c r="CC87" s="432">
        <v>259</v>
      </c>
      <c r="CD87" s="432">
        <v>0.78010000000000002</v>
      </c>
      <c r="CE87" s="432">
        <v>108</v>
      </c>
      <c r="CF87" s="432">
        <v>0.88519999999999999</v>
      </c>
      <c r="CG87" s="432">
        <v>321</v>
      </c>
      <c r="CH87" s="432">
        <v>345</v>
      </c>
      <c r="CI87" s="432">
        <v>367</v>
      </c>
      <c r="CJ87" s="432">
        <v>0.70689999999999997</v>
      </c>
      <c r="CK87" s="432">
        <v>0.75949999999999995</v>
      </c>
      <c r="CL87" s="432">
        <v>0.80840000000000001</v>
      </c>
      <c r="CM87" s="432">
        <v>266</v>
      </c>
      <c r="CN87" s="432">
        <v>286</v>
      </c>
      <c r="CO87" s="432">
        <v>255</v>
      </c>
      <c r="CP87" s="432">
        <v>0.58450000000000002</v>
      </c>
      <c r="CQ87" s="432">
        <v>0.62880000000000003</v>
      </c>
      <c r="CR87" s="432">
        <v>0.56169999999999998</v>
      </c>
      <c r="CS87" s="432">
        <v>89</v>
      </c>
      <c r="CT87" s="432">
        <v>0.2681</v>
      </c>
      <c r="CU87" s="432">
        <v>71</v>
      </c>
      <c r="CV87" s="432">
        <v>0.58199999999999996</v>
      </c>
      <c r="CW87" s="432">
        <v>132</v>
      </c>
      <c r="CX87" s="432">
        <v>159</v>
      </c>
      <c r="CY87" s="432">
        <v>160</v>
      </c>
      <c r="CZ87" s="432">
        <v>0.28999999999999998</v>
      </c>
      <c r="DA87" s="432">
        <v>0.35</v>
      </c>
      <c r="DB87" s="432">
        <v>0.35239999999999999</v>
      </c>
      <c r="DC87" s="432">
        <v>273</v>
      </c>
      <c r="DD87" s="432">
        <v>318</v>
      </c>
      <c r="DE87" s="432">
        <v>432</v>
      </c>
      <c r="DF87" s="432">
        <v>0.6</v>
      </c>
      <c r="DG87" s="432">
        <v>0.7</v>
      </c>
      <c r="DH87" s="432">
        <v>0.95150000000000001</v>
      </c>
      <c r="DI87" s="432">
        <v>109</v>
      </c>
      <c r="DJ87" s="432">
        <v>58</v>
      </c>
      <c r="DK87" s="432">
        <v>63</v>
      </c>
      <c r="DL87" s="432">
        <v>55</v>
      </c>
      <c r="DM87" s="432">
        <v>0.52500000000000002</v>
      </c>
      <c r="DN87" s="432">
        <v>0.57499999999999996</v>
      </c>
      <c r="DO87" s="432">
        <v>0.50460000000000005</v>
      </c>
      <c r="DP87" s="432">
        <v>318</v>
      </c>
      <c r="DQ87" s="432">
        <v>341</v>
      </c>
      <c r="DR87" s="432">
        <v>390</v>
      </c>
      <c r="DS87" s="432">
        <v>0.7</v>
      </c>
      <c r="DT87" s="432">
        <v>0.75</v>
      </c>
      <c r="DU87" s="432">
        <v>0.85899999999999999</v>
      </c>
      <c r="DV87" s="432">
        <v>0</v>
      </c>
      <c r="DW87" s="432">
        <v>3.7499999999999999E-2</v>
      </c>
      <c r="DX87" s="432">
        <v>7.4999999999999997E-2</v>
      </c>
      <c r="DY87" s="432">
        <v>0</v>
      </c>
      <c r="DZ87" s="432">
        <v>31</v>
      </c>
      <c r="EA87" s="432">
        <v>7.4999999999999997E-2</v>
      </c>
      <c r="EB87" s="432">
        <v>0.15</v>
      </c>
      <c r="EC87" s="432">
        <v>0.16300000000000001</v>
      </c>
      <c r="ED87" s="432">
        <v>0</v>
      </c>
      <c r="EE87" s="432">
        <v>0</v>
      </c>
      <c r="EF87" s="432">
        <v>0</v>
      </c>
      <c r="EG87" s="432">
        <v>0</v>
      </c>
      <c r="EH87" s="432">
        <v>29</v>
      </c>
      <c r="EI87" s="432">
        <v>0</v>
      </c>
      <c r="EJ87" s="432">
        <v>5.0000000000000001E-3</v>
      </c>
      <c r="EK87" s="432">
        <v>0.01</v>
      </c>
      <c r="EL87" s="432">
        <v>0</v>
      </c>
      <c r="EM87" s="432">
        <v>66</v>
      </c>
      <c r="EN87" s="432">
        <v>0.05</v>
      </c>
      <c r="EO87" s="432">
        <v>0.15</v>
      </c>
      <c r="EP87" s="432">
        <v>0.1454</v>
      </c>
      <c r="EQ87" s="432">
        <v>114</v>
      </c>
      <c r="ER87" s="432">
        <v>106</v>
      </c>
      <c r="ES87" s="432">
        <v>0.92979999999999996</v>
      </c>
      <c r="ET87" s="432">
        <v>22</v>
      </c>
      <c r="EU87" s="432">
        <v>2</v>
      </c>
      <c r="EV87" s="432">
        <v>9.0899999999999995E-2</v>
      </c>
      <c r="EW87" s="432">
        <v>302</v>
      </c>
      <c r="EX87" s="432">
        <v>0.66520000000000001</v>
      </c>
      <c r="EY87" s="432">
        <v>450</v>
      </c>
      <c r="EZ87" s="432">
        <v>541</v>
      </c>
      <c r="FA87" s="432">
        <v>456</v>
      </c>
      <c r="FB87" s="432">
        <v>433</v>
      </c>
      <c r="FC87" s="432">
        <v>0.99</v>
      </c>
      <c r="FD87" s="432">
        <v>1.19</v>
      </c>
      <c r="FE87" s="432">
        <v>1.0044</v>
      </c>
      <c r="FF87" s="432">
        <v>22</v>
      </c>
      <c r="FG87" s="432">
        <v>33</v>
      </c>
      <c r="FH87" s="432">
        <v>11</v>
      </c>
      <c r="FI87" s="432">
        <v>0.05</v>
      </c>
      <c r="FJ87" s="432">
        <v>7.4999999999999997E-2</v>
      </c>
      <c r="FK87" s="432">
        <v>2.5399999999999999E-2</v>
      </c>
      <c r="FL87" s="432">
        <v>383</v>
      </c>
      <c r="FM87" s="432">
        <v>394</v>
      </c>
      <c r="FN87" s="432">
        <v>394</v>
      </c>
      <c r="FO87" s="432">
        <v>0.88239999999999996</v>
      </c>
      <c r="FP87" s="432">
        <v>0.90959999999999996</v>
      </c>
      <c r="FQ87" s="432">
        <v>0.90990000000000004</v>
      </c>
      <c r="FR87" s="432">
        <v>366</v>
      </c>
      <c r="FS87" s="432">
        <v>381</v>
      </c>
      <c r="FT87" s="432">
        <v>363</v>
      </c>
      <c r="FU87" s="432">
        <v>0.84360000000000002</v>
      </c>
      <c r="FV87" s="432">
        <v>0.87909999999999999</v>
      </c>
      <c r="FW87" s="432">
        <v>0.83830000000000005</v>
      </c>
      <c r="FX87" s="432">
        <v>352</v>
      </c>
      <c r="FY87" s="432">
        <v>375</v>
      </c>
      <c r="FZ87" s="432">
        <v>394</v>
      </c>
      <c r="GA87" s="432">
        <v>0.81069999999999998</v>
      </c>
      <c r="GB87" s="432">
        <v>0.86450000000000005</v>
      </c>
      <c r="GC87" s="432">
        <v>0.90990000000000004</v>
      </c>
      <c r="GD87" s="432">
        <v>318</v>
      </c>
      <c r="GE87" s="432">
        <v>355</v>
      </c>
      <c r="GF87" s="432">
        <v>350</v>
      </c>
      <c r="GG87" s="432">
        <v>0.73299999999999998</v>
      </c>
      <c r="GH87" s="432">
        <v>0.81889999999999996</v>
      </c>
      <c r="GI87" s="432">
        <v>0.80830000000000002</v>
      </c>
      <c r="GJ87" s="432">
        <v>325</v>
      </c>
      <c r="GK87" s="432">
        <v>368</v>
      </c>
      <c r="GL87" s="432">
        <v>352</v>
      </c>
      <c r="GM87" s="432">
        <v>0.75</v>
      </c>
      <c r="GN87" s="432">
        <v>0.84970000000000001</v>
      </c>
      <c r="GO87" s="432">
        <v>0.81289999999999996</v>
      </c>
      <c r="GP87" s="432">
        <v>398</v>
      </c>
      <c r="GQ87" s="432">
        <v>408</v>
      </c>
      <c r="GR87" s="432">
        <v>414</v>
      </c>
      <c r="GS87" s="432">
        <v>0.9173</v>
      </c>
      <c r="GT87" s="432">
        <v>0.94010000000000005</v>
      </c>
      <c r="GU87" s="432">
        <v>0.95609999999999995</v>
      </c>
      <c r="GV87" s="432">
        <v>359</v>
      </c>
      <c r="GW87" s="432">
        <v>384</v>
      </c>
      <c r="GX87" s="432">
        <v>368</v>
      </c>
      <c r="GY87" s="432">
        <v>0.82750000000000001</v>
      </c>
      <c r="GZ87" s="432">
        <v>0.88490000000000002</v>
      </c>
      <c r="HA87" s="432">
        <v>0.84989999999999999</v>
      </c>
      <c r="HB87" s="432">
        <v>217</v>
      </c>
      <c r="HC87" s="432">
        <v>260</v>
      </c>
      <c r="HD87" s="432">
        <v>326</v>
      </c>
      <c r="HE87" s="432">
        <v>0.5</v>
      </c>
      <c r="HF87" s="432">
        <v>0.6</v>
      </c>
      <c r="HG87" s="432">
        <v>0.75290000000000001</v>
      </c>
      <c r="HH87" s="432">
        <v>288</v>
      </c>
      <c r="HI87" s="432">
        <v>0.5</v>
      </c>
      <c r="HJ87" s="432">
        <v>0.63160000000000005</v>
      </c>
      <c r="HK87" s="432">
        <v>0</v>
      </c>
      <c r="HL87" s="432"/>
      <c r="HM87" s="432">
        <v>0.9</v>
      </c>
      <c r="HN87" s="432">
        <v>0</v>
      </c>
      <c r="HO87" s="432">
        <v>0</v>
      </c>
      <c r="HP87" s="432">
        <v>0</v>
      </c>
      <c r="HQ87" s="432">
        <v>0</v>
      </c>
      <c r="HR87" s="432">
        <v>0</v>
      </c>
      <c r="HS87" s="432">
        <v>0</v>
      </c>
      <c r="HT87" s="432">
        <v>0</v>
      </c>
      <c r="HU87" s="432">
        <v>0</v>
      </c>
      <c r="HV87" s="432">
        <v>0.9</v>
      </c>
      <c r="HW87" s="432">
        <v>0</v>
      </c>
      <c r="HX87" s="432">
        <v>0</v>
      </c>
      <c r="HY87" s="432">
        <v>0</v>
      </c>
      <c r="HZ87" s="432">
        <v>0.9</v>
      </c>
      <c r="IA87" s="432">
        <v>0</v>
      </c>
      <c r="IB87" s="432">
        <v>0</v>
      </c>
      <c r="IC87" s="432">
        <v>0</v>
      </c>
      <c r="ID87" s="432">
        <v>0</v>
      </c>
      <c r="IE87" s="432">
        <v>0</v>
      </c>
      <c r="IF87" s="432">
        <v>0</v>
      </c>
      <c r="IG87" s="432">
        <v>0</v>
      </c>
      <c r="IH87" s="432">
        <v>0</v>
      </c>
      <c r="II87" s="432">
        <v>0</v>
      </c>
      <c r="IJ87" s="432">
        <v>0</v>
      </c>
      <c r="IK87" s="432">
        <v>0</v>
      </c>
      <c r="IL87" s="432">
        <v>0</v>
      </c>
      <c r="IM87" s="432">
        <v>0</v>
      </c>
      <c r="IN87" s="432">
        <v>0</v>
      </c>
      <c r="IO87" s="432">
        <v>0</v>
      </c>
      <c r="IP87" s="432">
        <v>0</v>
      </c>
      <c r="IQ87" s="432">
        <v>0</v>
      </c>
      <c r="IR87" s="432">
        <v>0</v>
      </c>
      <c r="IS87" s="432">
        <v>0</v>
      </c>
      <c r="IT87" s="432">
        <v>0</v>
      </c>
      <c r="IU87" s="432">
        <v>0</v>
      </c>
      <c r="IV87" s="432">
        <v>0</v>
      </c>
      <c r="IW87" s="432">
        <v>0</v>
      </c>
      <c r="IX87" s="432">
        <v>16</v>
      </c>
      <c r="IY87" s="432">
        <v>1</v>
      </c>
      <c r="IZ87" s="432">
        <v>6.25E-2</v>
      </c>
      <c r="JA87" s="432">
        <v>0</v>
      </c>
      <c r="JB87" s="432">
        <v>0</v>
      </c>
      <c r="JC87" s="432">
        <v>0</v>
      </c>
      <c r="JD87" s="432">
        <v>0</v>
      </c>
      <c r="JE87" s="432">
        <v>0</v>
      </c>
      <c r="JF87" s="432">
        <v>0</v>
      </c>
      <c r="JG87" s="432">
        <v>0</v>
      </c>
      <c r="JH87" s="432">
        <v>6</v>
      </c>
      <c r="JI87" s="432">
        <v>0</v>
      </c>
      <c r="JJ87" s="432">
        <v>0</v>
      </c>
      <c r="JK87" s="432">
        <v>0</v>
      </c>
      <c r="JL87" s="432">
        <v>0</v>
      </c>
      <c r="JM87" s="432">
        <v>0</v>
      </c>
      <c r="JN87" s="432">
        <v>2</v>
      </c>
      <c r="JO87" s="432">
        <v>0.33329999999999999</v>
      </c>
      <c r="JP87" s="432">
        <v>0</v>
      </c>
      <c r="JQ87" s="432">
        <v>0</v>
      </c>
      <c r="JR87" s="432" t="s">
        <v>1359</v>
      </c>
      <c r="JS87" s="432" t="s">
        <v>1360</v>
      </c>
      <c r="JT87" s="432" t="s">
        <v>1340</v>
      </c>
    </row>
    <row r="88" spans="1:280" x14ac:dyDescent="0.45">
      <c r="A88" s="432" t="s">
        <v>221</v>
      </c>
      <c r="B88" s="432" t="s">
        <v>289</v>
      </c>
      <c r="C88" s="432" t="s">
        <v>122</v>
      </c>
      <c r="D88" s="432" t="s">
        <v>300</v>
      </c>
      <c r="E88" s="432">
        <v>311</v>
      </c>
      <c r="F88" s="432">
        <v>46</v>
      </c>
      <c r="G88" s="432">
        <v>0.1479</v>
      </c>
      <c r="H88" s="432">
        <v>48</v>
      </c>
      <c r="I88" s="432">
        <v>313</v>
      </c>
      <c r="J88" s="432">
        <v>0.15340000000000001</v>
      </c>
      <c r="K88" s="432">
        <v>287</v>
      </c>
      <c r="L88" s="432">
        <v>296</v>
      </c>
      <c r="M88" s="432">
        <v>288</v>
      </c>
      <c r="N88" s="432">
        <v>0.92259999999999998</v>
      </c>
      <c r="O88" s="432">
        <v>0.95020000000000004</v>
      </c>
      <c r="P88" s="432">
        <v>0.92600000000000005</v>
      </c>
      <c r="Q88" s="432">
        <v>297</v>
      </c>
      <c r="R88" s="432">
        <v>302</v>
      </c>
      <c r="S88" s="432">
        <v>289</v>
      </c>
      <c r="T88" s="432">
        <v>0.95209999999999995</v>
      </c>
      <c r="U88" s="432">
        <v>0.97009999999999996</v>
      </c>
      <c r="V88" s="432">
        <v>0.92930000000000001</v>
      </c>
      <c r="W88" s="432">
        <v>296</v>
      </c>
      <c r="X88" s="432">
        <v>301</v>
      </c>
      <c r="Y88" s="432">
        <v>290</v>
      </c>
      <c r="Z88" s="432">
        <v>0.94889999999999997</v>
      </c>
      <c r="AA88" s="432">
        <v>0.96630000000000005</v>
      </c>
      <c r="AB88" s="432">
        <v>0.9325</v>
      </c>
      <c r="AC88" s="432">
        <v>293</v>
      </c>
      <c r="AD88" s="432">
        <v>298</v>
      </c>
      <c r="AE88" s="432">
        <v>286</v>
      </c>
      <c r="AF88" s="432">
        <v>0.93930000000000002</v>
      </c>
      <c r="AG88" s="432">
        <v>0.95799999999999996</v>
      </c>
      <c r="AH88" s="432">
        <v>0.91959999999999997</v>
      </c>
      <c r="AI88" s="432">
        <v>258</v>
      </c>
      <c r="AJ88" s="432">
        <v>272</v>
      </c>
      <c r="AK88" s="432">
        <v>257</v>
      </c>
      <c r="AL88" s="432">
        <v>0.82789999999999997</v>
      </c>
      <c r="AM88" s="432">
        <v>0.87409999999999999</v>
      </c>
      <c r="AN88" s="432">
        <v>0.82640000000000002</v>
      </c>
      <c r="AO88" s="432">
        <v>295</v>
      </c>
      <c r="AP88" s="432">
        <v>300</v>
      </c>
      <c r="AQ88" s="432">
        <v>286</v>
      </c>
      <c r="AR88" s="432">
        <v>0.94650000000000001</v>
      </c>
      <c r="AS88" s="432">
        <v>0.96409999999999996</v>
      </c>
      <c r="AT88" s="432">
        <v>0.91959999999999997</v>
      </c>
      <c r="AU88" s="432">
        <v>286</v>
      </c>
      <c r="AV88" s="432">
        <v>294</v>
      </c>
      <c r="AW88" s="432">
        <v>303</v>
      </c>
      <c r="AX88" s="432">
        <v>0.9194</v>
      </c>
      <c r="AY88" s="432">
        <v>0.94259999999999999</v>
      </c>
      <c r="AZ88" s="432">
        <v>0.97430000000000005</v>
      </c>
      <c r="BA88" s="432">
        <v>276</v>
      </c>
      <c r="BB88" s="432">
        <v>286</v>
      </c>
      <c r="BC88" s="432">
        <v>281</v>
      </c>
      <c r="BD88" s="432">
        <v>0.88660000000000005</v>
      </c>
      <c r="BE88" s="432">
        <v>0.91910000000000003</v>
      </c>
      <c r="BF88" s="432">
        <v>0.90349999999999997</v>
      </c>
      <c r="BG88" s="432">
        <v>291</v>
      </c>
      <c r="BH88" s="432">
        <v>299</v>
      </c>
      <c r="BI88" s="432">
        <v>289</v>
      </c>
      <c r="BJ88" s="432">
        <v>0.93330000000000002</v>
      </c>
      <c r="BK88" s="432">
        <v>0.96009999999999995</v>
      </c>
      <c r="BL88" s="432">
        <v>0.92930000000000001</v>
      </c>
      <c r="BM88" s="432">
        <v>172</v>
      </c>
      <c r="BN88" s="432">
        <v>203</v>
      </c>
      <c r="BO88" s="432">
        <v>246</v>
      </c>
      <c r="BP88" s="432">
        <v>0.55000000000000004</v>
      </c>
      <c r="BQ88" s="432">
        <v>0.65</v>
      </c>
      <c r="BR88" s="432">
        <v>0.79100000000000004</v>
      </c>
      <c r="BS88" s="432">
        <v>154</v>
      </c>
      <c r="BT88" s="432">
        <v>0.58109999999999995</v>
      </c>
      <c r="BU88" s="432">
        <v>41</v>
      </c>
      <c r="BV88" s="432">
        <v>0.89129999999999998</v>
      </c>
      <c r="BW88" s="432">
        <v>208</v>
      </c>
      <c r="BX88" s="432">
        <v>222</v>
      </c>
      <c r="BY88" s="432">
        <v>195</v>
      </c>
      <c r="BZ88" s="432">
        <v>0.66779999999999995</v>
      </c>
      <c r="CA88" s="432">
        <v>0.71120000000000005</v>
      </c>
      <c r="CB88" s="432">
        <v>0.627</v>
      </c>
      <c r="CC88" s="432">
        <v>192</v>
      </c>
      <c r="CD88" s="432">
        <v>0.72450000000000003</v>
      </c>
      <c r="CE88" s="432">
        <v>45</v>
      </c>
      <c r="CF88" s="432">
        <v>0.97829999999999995</v>
      </c>
      <c r="CG88" s="432">
        <v>220</v>
      </c>
      <c r="CH88" s="432">
        <v>237</v>
      </c>
      <c r="CI88" s="432">
        <v>237</v>
      </c>
      <c r="CJ88" s="432">
        <v>0.70689999999999997</v>
      </c>
      <c r="CK88" s="432">
        <v>0.75949999999999995</v>
      </c>
      <c r="CL88" s="432">
        <v>0.7621</v>
      </c>
      <c r="CM88" s="432">
        <v>182</v>
      </c>
      <c r="CN88" s="432">
        <v>196</v>
      </c>
      <c r="CO88" s="432">
        <v>166</v>
      </c>
      <c r="CP88" s="432">
        <v>0.58450000000000002</v>
      </c>
      <c r="CQ88" s="432">
        <v>0.62880000000000003</v>
      </c>
      <c r="CR88" s="432">
        <v>0.53380000000000005</v>
      </c>
      <c r="CS88" s="432">
        <v>60</v>
      </c>
      <c r="CT88" s="432">
        <v>0.22639999999999999</v>
      </c>
      <c r="CU88" s="432">
        <v>32</v>
      </c>
      <c r="CV88" s="432">
        <v>0.69569999999999999</v>
      </c>
      <c r="CW88" s="432">
        <v>91</v>
      </c>
      <c r="CX88" s="432">
        <v>109</v>
      </c>
      <c r="CY88" s="432">
        <v>92</v>
      </c>
      <c r="CZ88" s="432">
        <v>0.28999999999999998</v>
      </c>
      <c r="DA88" s="432">
        <v>0.35</v>
      </c>
      <c r="DB88" s="432">
        <v>0.29580000000000001</v>
      </c>
      <c r="DC88" s="432">
        <v>187</v>
      </c>
      <c r="DD88" s="432">
        <v>218</v>
      </c>
      <c r="DE88" s="432">
        <v>274</v>
      </c>
      <c r="DF88" s="432">
        <v>0.6</v>
      </c>
      <c r="DG88" s="432">
        <v>0.7</v>
      </c>
      <c r="DH88" s="432">
        <v>0.88100000000000001</v>
      </c>
      <c r="DI88" s="432">
        <v>91</v>
      </c>
      <c r="DJ88" s="432">
        <v>48</v>
      </c>
      <c r="DK88" s="432">
        <v>53</v>
      </c>
      <c r="DL88" s="432">
        <v>59</v>
      </c>
      <c r="DM88" s="432">
        <v>0.52500000000000002</v>
      </c>
      <c r="DN88" s="432">
        <v>0.57499999999999996</v>
      </c>
      <c r="DO88" s="432">
        <v>0.64839999999999998</v>
      </c>
      <c r="DP88" s="432">
        <v>218</v>
      </c>
      <c r="DQ88" s="432">
        <v>234</v>
      </c>
      <c r="DR88" s="432">
        <v>146</v>
      </c>
      <c r="DS88" s="432">
        <v>0.7</v>
      </c>
      <c r="DT88" s="432">
        <v>0.75</v>
      </c>
      <c r="DU88" s="432">
        <v>0.46949999999999997</v>
      </c>
      <c r="DV88" s="432">
        <v>0</v>
      </c>
      <c r="DW88" s="432">
        <v>3.7499999999999999E-2</v>
      </c>
      <c r="DX88" s="432">
        <v>7.4999999999999997E-2</v>
      </c>
      <c r="DY88" s="432">
        <v>0</v>
      </c>
      <c r="DZ88" s="432">
        <v>13</v>
      </c>
      <c r="EA88" s="432">
        <v>7.4999999999999997E-2</v>
      </c>
      <c r="EB88" s="432">
        <v>0.15</v>
      </c>
      <c r="EC88" s="432">
        <v>0.13500000000000001</v>
      </c>
      <c r="ED88" s="432">
        <v>0</v>
      </c>
      <c r="EE88" s="432">
        <v>0</v>
      </c>
      <c r="EF88" s="432">
        <v>0</v>
      </c>
      <c r="EG88" s="432">
        <v>0</v>
      </c>
      <c r="EH88" s="432">
        <v>34</v>
      </c>
      <c r="EI88" s="432">
        <v>0</v>
      </c>
      <c r="EJ88" s="432">
        <v>5.0000000000000001E-3</v>
      </c>
      <c r="EK88" s="432">
        <v>0.01</v>
      </c>
      <c r="EL88" s="432">
        <v>0</v>
      </c>
      <c r="EM88" s="432">
        <v>139</v>
      </c>
      <c r="EN88" s="432">
        <v>0.05</v>
      </c>
      <c r="EO88" s="432">
        <v>0.15</v>
      </c>
      <c r="EP88" s="432">
        <v>0.44690000000000002</v>
      </c>
      <c r="EQ88" s="432">
        <v>103</v>
      </c>
      <c r="ER88" s="432">
        <v>60</v>
      </c>
      <c r="ES88" s="432">
        <v>0.58250000000000002</v>
      </c>
      <c r="ET88" s="432">
        <v>19</v>
      </c>
      <c r="EU88" s="432">
        <v>7</v>
      </c>
      <c r="EV88" s="432">
        <v>0.36840000000000001</v>
      </c>
      <c r="EW88" s="432">
        <v>251</v>
      </c>
      <c r="EX88" s="432">
        <v>0.80710000000000004</v>
      </c>
      <c r="EY88" s="432">
        <v>302</v>
      </c>
      <c r="EZ88" s="432">
        <v>364</v>
      </c>
      <c r="FA88" s="432">
        <v>295</v>
      </c>
      <c r="FB88" s="432">
        <v>278</v>
      </c>
      <c r="FC88" s="432">
        <v>0.97</v>
      </c>
      <c r="FD88" s="432">
        <v>1.17</v>
      </c>
      <c r="FE88" s="432">
        <v>0.9486</v>
      </c>
      <c r="FF88" s="432">
        <v>14</v>
      </c>
      <c r="FG88" s="432">
        <v>21</v>
      </c>
      <c r="FH88" s="432">
        <v>48</v>
      </c>
      <c r="FI88" s="432">
        <v>0.05</v>
      </c>
      <c r="FJ88" s="432">
        <v>7.4999999999999997E-2</v>
      </c>
      <c r="FK88" s="432">
        <v>0.17269999999999999</v>
      </c>
      <c r="FL88" s="432">
        <v>246</v>
      </c>
      <c r="FM88" s="432">
        <v>253</v>
      </c>
      <c r="FN88" s="432">
        <v>233</v>
      </c>
      <c r="FO88" s="432">
        <v>0.88239999999999996</v>
      </c>
      <c r="FP88" s="432">
        <v>0.90959999999999996</v>
      </c>
      <c r="FQ88" s="432">
        <v>0.83809999999999996</v>
      </c>
      <c r="FR88" s="432">
        <v>235</v>
      </c>
      <c r="FS88" s="432">
        <v>245</v>
      </c>
      <c r="FT88" s="432">
        <v>218</v>
      </c>
      <c r="FU88" s="432">
        <v>0.84360000000000002</v>
      </c>
      <c r="FV88" s="432">
        <v>0.87909999999999999</v>
      </c>
      <c r="FW88" s="432">
        <v>0.78420000000000001</v>
      </c>
      <c r="FX88" s="432">
        <v>226</v>
      </c>
      <c r="FY88" s="432">
        <v>241</v>
      </c>
      <c r="FZ88" s="432">
        <v>207</v>
      </c>
      <c r="GA88" s="432">
        <v>0.81069999999999998</v>
      </c>
      <c r="GB88" s="432">
        <v>0.86450000000000005</v>
      </c>
      <c r="GC88" s="432">
        <v>0.74460000000000004</v>
      </c>
      <c r="GD88" s="432">
        <v>204</v>
      </c>
      <c r="GE88" s="432">
        <v>228</v>
      </c>
      <c r="GF88" s="432">
        <v>191</v>
      </c>
      <c r="GG88" s="432">
        <v>0.73299999999999998</v>
      </c>
      <c r="GH88" s="432">
        <v>0.81889999999999996</v>
      </c>
      <c r="GI88" s="432">
        <v>0.68710000000000004</v>
      </c>
      <c r="GJ88" s="432">
        <v>209</v>
      </c>
      <c r="GK88" s="432">
        <v>237</v>
      </c>
      <c r="GL88" s="432">
        <v>191</v>
      </c>
      <c r="GM88" s="432">
        <v>0.75</v>
      </c>
      <c r="GN88" s="432">
        <v>0.84970000000000001</v>
      </c>
      <c r="GO88" s="432">
        <v>0.68710000000000004</v>
      </c>
      <c r="GP88" s="432">
        <v>256</v>
      </c>
      <c r="GQ88" s="432">
        <v>262</v>
      </c>
      <c r="GR88" s="432">
        <v>255</v>
      </c>
      <c r="GS88" s="432">
        <v>0.9173</v>
      </c>
      <c r="GT88" s="432">
        <v>0.94010000000000005</v>
      </c>
      <c r="GU88" s="432">
        <v>0.9173</v>
      </c>
      <c r="GV88" s="432">
        <v>231</v>
      </c>
      <c r="GW88" s="432">
        <v>247</v>
      </c>
      <c r="GX88" s="432">
        <v>220</v>
      </c>
      <c r="GY88" s="432">
        <v>0.82750000000000001</v>
      </c>
      <c r="GZ88" s="432">
        <v>0.88490000000000002</v>
      </c>
      <c r="HA88" s="432">
        <v>0.79139999999999999</v>
      </c>
      <c r="HB88" s="432">
        <v>139</v>
      </c>
      <c r="HC88" s="432">
        <v>167</v>
      </c>
      <c r="HD88" s="432">
        <v>183</v>
      </c>
      <c r="HE88" s="432">
        <v>0.5</v>
      </c>
      <c r="HF88" s="432">
        <v>0.6</v>
      </c>
      <c r="HG88" s="432">
        <v>0.6583</v>
      </c>
      <c r="HH88" s="432">
        <v>234</v>
      </c>
      <c r="HI88" s="432">
        <v>0.5</v>
      </c>
      <c r="HJ88" s="432">
        <v>0.79320000000000002</v>
      </c>
      <c r="HK88" s="432">
        <v>0</v>
      </c>
      <c r="HL88" s="432"/>
      <c r="HM88" s="432">
        <v>0.9</v>
      </c>
      <c r="HN88" s="432">
        <v>0</v>
      </c>
      <c r="HO88" s="432">
        <v>0</v>
      </c>
      <c r="HP88" s="432">
        <v>0</v>
      </c>
      <c r="HQ88" s="432">
        <v>0</v>
      </c>
      <c r="HR88" s="432">
        <v>0</v>
      </c>
      <c r="HS88" s="432">
        <v>0</v>
      </c>
      <c r="HT88" s="432">
        <v>0</v>
      </c>
      <c r="HU88" s="432">
        <v>0</v>
      </c>
      <c r="HV88" s="432">
        <v>0.9</v>
      </c>
      <c r="HW88" s="432">
        <v>0</v>
      </c>
      <c r="HX88" s="432">
        <v>0</v>
      </c>
      <c r="HY88" s="432">
        <v>0</v>
      </c>
      <c r="HZ88" s="432">
        <v>0.9</v>
      </c>
      <c r="IA88" s="432">
        <v>0</v>
      </c>
      <c r="IB88" s="432">
        <v>0</v>
      </c>
      <c r="IC88" s="432">
        <v>0</v>
      </c>
      <c r="ID88" s="432">
        <v>0</v>
      </c>
      <c r="IE88" s="432">
        <v>3</v>
      </c>
      <c r="IF88" s="432">
        <v>0</v>
      </c>
      <c r="IG88" s="432">
        <v>3</v>
      </c>
      <c r="IH88" s="432">
        <v>0</v>
      </c>
      <c r="II88" s="432">
        <v>0</v>
      </c>
      <c r="IJ88" s="432">
        <v>0</v>
      </c>
      <c r="IK88" s="432">
        <v>0</v>
      </c>
      <c r="IL88" s="432">
        <v>0</v>
      </c>
      <c r="IM88" s="432">
        <v>6</v>
      </c>
      <c r="IN88" s="432">
        <v>0</v>
      </c>
      <c r="IO88" s="432">
        <v>0</v>
      </c>
      <c r="IP88" s="432">
        <v>0</v>
      </c>
      <c r="IQ88" s="432">
        <v>0</v>
      </c>
      <c r="IR88" s="432">
        <v>0</v>
      </c>
      <c r="IS88" s="432">
        <v>0</v>
      </c>
      <c r="IT88" s="432">
        <v>0</v>
      </c>
      <c r="IU88" s="432">
        <v>0</v>
      </c>
      <c r="IV88" s="432">
        <v>0</v>
      </c>
      <c r="IW88" s="432">
        <v>0</v>
      </c>
      <c r="IX88" s="432">
        <v>13</v>
      </c>
      <c r="IY88" s="432">
        <v>0</v>
      </c>
      <c r="IZ88" s="432">
        <v>0</v>
      </c>
      <c r="JA88" s="432">
        <v>0</v>
      </c>
      <c r="JB88" s="432">
        <v>0</v>
      </c>
      <c r="JC88" s="432">
        <v>0</v>
      </c>
      <c r="JD88" s="432">
        <v>0</v>
      </c>
      <c r="JE88" s="432">
        <v>0</v>
      </c>
      <c r="JF88" s="432">
        <v>0</v>
      </c>
      <c r="JG88" s="432">
        <v>0</v>
      </c>
      <c r="JH88" s="432">
        <v>6</v>
      </c>
      <c r="JI88" s="432">
        <v>0</v>
      </c>
      <c r="JJ88" s="432">
        <v>0</v>
      </c>
      <c r="JK88" s="432">
        <v>0</v>
      </c>
      <c r="JL88" s="432">
        <v>0</v>
      </c>
      <c r="JM88" s="432">
        <v>0</v>
      </c>
      <c r="JN88" s="432">
        <v>0</v>
      </c>
      <c r="JO88" s="432">
        <v>0</v>
      </c>
      <c r="JP88" s="432">
        <v>0</v>
      </c>
      <c r="JQ88" s="432">
        <v>0</v>
      </c>
      <c r="JR88" s="432" t="s">
        <v>1359</v>
      </c>
      <c r="JS88" s="432" t="s">
        <v>1360</v>
      </c>
      <c r="JT88" s="432" t="s">
        <v>1340</v>
      </c>
    </row>
    <row r="89" spans="1:280" x14ac:dyDescent="0.45">
      <c r="A89" s="432" t="s">
        <v>221</v>
      </c>
      <c r="B89" s="432" t="s">
        <v>289</v>
      </c>
      <c r="C89" s="432" t="s">
        <v>301</v>
      </c>
      <c r="D89" s="432" t="s">
        <v>302</v>
      </c>
      <c r="E89" s="432">
        <v>1600</v>
      </c>
      <c r="F89" s="432">
        <v>379</v>
      </c>
      <c r="G89" s="432">
        <v>0.2369</v>
      </c>
      <c r="H89" s="432">
        <v>339</v>
      </c>
      <c r="I89" s="432">
        <v>1551</v>
      </c>
      <c r="J89" s="432">
        <v>0.21859999999999999</v>
      </c>
      <c r="K89" s="432">
        <v>1477</v>
      </c>
      <c r="L89" s="432">
        <v>1521</v>
      </c>
      <c r="M89" s="432">
        <v>1509</v>
      </c>
      <c r="N89" s="432">
        <v>0.92259999999999998</v>
      </c>
      <c r="O89" s="432">
        <v>0.95020000000000004</v>
      </c>
      <c r="P89" s="432">
        <v>0.94310000000000005</v>
      </c>
      <c r="Q89" s="432">
        <v>1524</v>
      </c>
      <c r="R89" s="432">
        <v>1553</v>
      </c>
      <c r="S89" s="432">
        <v>1529</v>
      </c>
      <c r="T89" s="432">
        <v>0.95209999999999995</v>
      </c>
      <c r="U89" s="432">
        <v>0.97009999999999996</v>
      </c>
      <c r="V89" s="432">
        <v>0.9556</v>
      </c>
      <c r="W89" s="432">
        <v>1519</v>
      </c>
      <c r="X89" s="432">
        <v>1547</v>
      </c>
      <c r="Y89" s="432">
        <v>1529</v>
      </c>
      <c r="Z89" s="432">
        <v>0.94889999999999997</v>
      </c>
      <c r="AA89" s="432">
        <v>0.96630000000000005</v>
      </c>
      <c r="AB89" s="432">
        <v>0.9556</v>
      </c>
      <c r="AC89" s="432">
        <v>1503</v>
      </c>
      <c r="AD89" s="432">
        <v>1533</v>
      </c>
      <c r="AE89" s="432">
        <v>1508</v>
      </c>
      <c r="AF89" s="432">
        <v>0.93930000000000002</v>
      </c>
      <c r="AG89" s="432">
        <v>0.95799999999999996</v>
      </c>
      <c r="AH89" s="432">
        <v>0.9425</v>
      </c>
      <c r="AI89" s="432">
        <v>1325</v>
      </c>
      <c r="AJ89" s="432">
        <v>1399</v>
      </c>
      <c r="AK89" s="432">
        <v>1414</v>
      </c>
      <c r="AL89" s="432">
        <v>0.82789999999999997</v>
      </c>
      <c r="AM89" s="432">
        <v>0.87409999999999999</v>
      </c>
      <c r="AN89" s="432">
        <v>0.88380000000000003</v>
      </c>
      <c r="AO89" s="432">
        <v>1515</v>
      </c>
      <c r="AP89" s="432">
        <v>1543</v>
      </c>
      <c r="AQ89" s="432">
        <v>1515</v>
      </c>
      <c r="AR89" s="432">
        <v>0.94650000000000001</v>
      </c>
      <c r="AS89" s="432">
        <v>0.96409999999999996</v>
      </c>
      <c r="AT89" s="432">
        <v>0.94689999999999996</v>
      </c>
      <c r="AU89" s="432">
        <v>1472</v>
      </c>
      <c r="AV89" s="432">
        <v>1509</v>
      </c>
      <c r="AW89" s="432">
        <v>1428</v>
      </c>
      <c r="AX89" s="432">
        <v>0.9194</v>
      </c>
      <c r="AY89" s="432">
        <v>0.94259999999999999</v>
      </c>
      <c r="AZ89" s="432">
        <v>0.89249999999999996</v>
      </c>
      <c r="BA89" s="432">
        <v>1419</v>
      </c>
      <c r="BB89" s="432">
        <v>1471</v>
      </c>
      <c r="BC89" s="432">
        <v>1448</v>
      </c>
      <c r="BD89" s="432">
        <v>0.88660000000000005</v>
      </c>
      <c r="BE89" s="432">
        <v>0.91910000000000003</v>
      </c>
      <c r="BF89" s="432">
        <v>0.90500000000000003</v>
      </c>
      <c r="BG89" s="432">
        <v>1494</v>
      </c>
      <c r="BH89" s="432">
        <v>1537</v>
      </c>
      <c r="BI89" s="432">
        <v>1511</v>
      </c>
      <c r="BJ89" s="432">
        <v>0.93330000000000002</v>
      </c>
      <c r="BK89" s="432">
        <v>0.96009999999999995</v>
      </c>
      <c r="BL89" s="432">
        <v>0.94440000000000002</v>
      </c>
      <c r="BM89" s="432">
        <v>881</v>
      </c>
      <c r="BN89" s="432">
        <v>1040</v>
      </c>
      <c r="BO89" s="432">
        <v>1242</v>
      </c>
      <c r="BP89" s="432">
        <v>0.55000000000000004</v>
      </c>
      <c r="BQ89" s="432">
        <v>0.65</v>
      </c>
      <c r="BR89" s="432">
        <v>0.7762</v>
      </c>
      <c r="BS89" s="432">
        <v>697</v>
      </c>
      <c r="BT89" s="432">
        <v>0.57079999999999997</v>
      </c>
      <c r="BU89" s="432">
        <v>346</v>
      </c>
      <c r="BV89" s="432">
        <v>0.91290000000000004</v>
      </c>
      <c r="BW89" s="432">
        <v>1069</v>
      </c>
      <c r="BX89" s="432">
        <v>1138</v>
      </c>
      <c r="BY89" s="432">
        <v>1043</v>
      </c>
      <c r="BZ89" s="432">
        <v>0.66779999999999995</v>
      </c>
      <c r="CA89" s="432">
        <v>0.71120000000000005</v>
      </c>
      <c r="CB89" s="432">
        <v>0.65190000000000003</v>
      </c>
      <c r="CC89" s="432">
        <v>752</v>
      </c>
      <c r="CD89" s="432">
        <v>0.6159</v>
      </c>
      <c r="CE89" s="432">
        <v>352</v>
      </c>
      <c r="CF89" s="432">
        <v>0.92879999999999996</v>
      </c>
      <c r="CG89" s="432">
        <v>1132</v>
      </c>
      <c r="CH89" s="432">
        <v>1216</v>
      </c>
      <c r="CI89" s="432">
        <v>1104</v>
      </c>
      <c r="CJ89" s="432">
        <v>0.70689999999999997</v>
      </c>
      <c r="CK89" s="432">
        <v>0.75949999999999995</v>
      </c>
      <c r="CL89" s="432">
        <v>0.69</v>
      </c>
      <c r="CM89" s="432">
        <v>936</v>
      </c>
      <c r="CN89" s="432">
        <v>1007</v>
      </c>
      <c r="CO89" s="432">
        <v>977</v>
      </c>
      <c r="CP89" s="432">
        <v>0.58450000000000002</v>
      </c>
      <c r="CQ89" s="432">
        <v>0.62880000000000003</v>
      </c>
      <c r="CR89" s="432">
        <v>0.61060000000000003</v>
      </c>
      <c r="CS89" s="432">
        <v>306</v>
      </c>
      <c r="CT89" s="432">
        <v>0.25059999999999999</v>
      </c>
      <c r="CU89" s="432">
        <v>251</v>
      </c>
      <c r="CV89" s="432">
        <v>0.6623</v>
      </c>
      <c r="CW89" s="432">
        <v>464</v>
      </c>
      <c r="CX89" s="432">
        <v>560</v>
      </c>
      <c r="CY89" s="432">
        <v>557</v>
      </c>
      <c r="CZ89" s="432">
        <v>0.28999999999999998</v>
      </c>
      <c r="DA89" s="432">
        <v>0.35</v>
      </c>
      <c r="DB89" s="432">
        <v>0.34810000000000002</v>
      </c>
      <c r="DC89" s="432">
        <v>960</v>
      </c>
      <c r="DD89" s="432">
        <v>1120</v>
      </c>
      <c r="DE89" s="432">
        <v>1434</v>
      </c>
      <c r="DF89" s="432">
        <v>0.6</v>
      </c>
      <c r="DG89" s="432">
        <v>0.7</v>
      </c>
      <c r="DH89" s="432">
        <v>0.8962</v>
      </c>
      <c r="DI89" s="432">
        <v>532</v>
      </c>
      <c r="DJ89" s="432">
        <v>280</v>
      </c>
      <c r="DK89" s="432">
        <v>306</v>
      </c>
      <c r="DL89" s="432">
        <v>303</v>
      </c>
      <c r="DM89" s="432">
        <v>0.52500000000000002</v>
      </c>
      <c r="DN89" s="432">
        <v>0.57499999999999996</v>
      </c>
      <c r="DO89" s="432">
        <v>0.56950000000000001</v>
      </c>
      <c r="DP89" s="432">
        <v>1120</v>
      </c>
      <c r="DQ89" s="432">
        <v>1200</v>
      </c>
      <c r="DR89" s="432">
        <v>1153</v>
      </c>
      <c r="DS89" s="432">
        <v>0.7</v>
      </c>
      <c r="DT89" s="432">
        <v>0.75</v>
      </c>
      <c r="DU89" s="432">
        <v>0.72060000000000002</v>
      </c>
      <c r="DV89" s="432">
        <v>1</v>
      </c>
      <c r="DW89" s="432">
        <v>3.7499999999999999E-2</v>
      </c>
      <c r="DX89" s="432">
        <v>7.4999999999999997E-2</v>
      </c>
      <c r="DY89" s="432">
        <v>1.2500000000000001E-2</v>
      </c>
      <c r="DZ89" s="432">
        <v>105</v>
      </c>
      <c r="EA89" s="432">
        <v>7.4999999999999997E-2</v>
      </c>
      <c r="EB89" s="432">
        <v>0.15</v>
      </c>
      <c r="EC89" s="432">
        <v>0.1588</v>
      </c>
      <c r="ED89" s="432">
        <v>0</v>
      </c>
      <c r="EE89" s="432">
        <v>0</v>
      </c>
      <c r="EF89" s="432">
        <v>0</v>
      </c>
      <c r="EG89" s="432">
        <v>0</v>
      </c>
      <c r="EH89" s="432">
        <v>220</v>
      </c>
      <c r="EI89" s="432">
        <v>0</v>
      </c>
      <c r="EJ89" s="432">
        <v>5.0000000000000001E-3</v>
      </c>
      <c r="EK89" s="432">
        <v>0.01</v>
      </c>
      <c r="EL89" s="432">
        <v>0</v>
      </c>
      <c r="EM89" s="432">
        <v>316</v>
      </c>
      <c r="EN89" s="432">
        <v>0.05</v>
      </c>
      <c r="EO89" s="432">
        <v>0.15</v>
      </c>
      <c r="EP89" s="432">
        <v>0.19750000000000001</v>
      </c>
      <c r="EQ89" s="432">
        <v>491</v>
      </c>
      <c r="ER89" s="432">
        <v>459</v>
      </c>
      <c r="ES89" s="432">
        <v>0.93479999999999996</v>
      </c>
      <c r="ET89" s="432">
        <v>108</v>
      </c>
      <c r="EU89" s="432">
        <v>20</v>
      </c>
      <c r="EV89" s="432">
        <v>0.1852</v>
      </c>
      <c r="EW89" s="432">
        <v>1076</v>
      </c>
      <c r="EX89" s="432">
        <v>0.67249999999999999</v>
      </c>
      <c r="EY89" s="432">
        <v>1520</v>
      </c>
      <c r="EZ89" s="432">
        <v>1840</v>
      </c>
      <c r="FA89" s="432">
        <v>1523</v>
      </c>
      <c r="FB89" s="432">
        <v>1448</v>
      </c>
      <c r="FC89" s="432">
        <v>0.95</v>
      </c>
      <c r="FD89" s="432">
        <v>1.1499999999999999</v>
      </c>
      <c r="FE89" s="432">
        <v>0.95189999999999997</v>
      </c>
      <c r="FF89" s="432">
        <v>73</v>
      </c>
      <c r="FG89" s="432">
        <v>109</v>
      </c>
      <c r="FH89" s="432">
        <v>58</v>
      </c>
      <c r="FI89" s="432">
        <v>0.05</v>
      </c>
      <c r="FJ89" s="432">
        <v>7.4999999999999997E-2</v>
      </c>
      <c r="FK89" s="432">
        <v>4.0099999999999997E-2</v>
      </c>
      <c r="FL89" s="432">
        <v>1278</v>
      </c>
      <c r="FM89" s="432">
        <v>1318</v>
      </c>
      <c r="FN89" s="432">
        <v>1297</v>
      </c>
      <c r="FO89" s="432">
        <v>0.88239999999999996</v>
      </c>
      <c r="FP89" s="432">
        <v>0.90959999999999996</v>
      </c>
      <c r="FQ89" s="432">
        <v>0.89570000000000005</v>
      </c>
      <c r="FR89" s="432">
        <v>1222</v>
      </c>
      <c r="FS89" s="432">
        <v>1273</v>
      </c>
      <c r="FT89" s="432">
        <v>1215</v>
      </c>
      <c r="FU89" s="432">
        <v>0.84360000000000002</v>
      </c>
      <c r="FV89" s="432">
        <v>0.87909999999999999</v>
      </c>
      <c r="FW89" s="432">
        <v>0.83909999999999996</v>
      </c>
      <c r="FX89" s="432">
        <v>1174</v>
      </c>
      <c r="FY89" s="432">
        <v>1252</v>
      </c>
      <c r="FZ89" s="432">
        <v>1183</v>
      </c>
      <c r="GA89" s="432">
        <v>0.81069999999999998</v>
      </c>
      <c r="GB89" s="432">
        <v>0.86450000000000005</v>
      </c>
      <c r="GC89" s="432">
        <v>0.81699999999999995</v>
      </c>
      <c r="GD89" s="432">
        <v>1062</v>
      </c>
      <c r="GE89" s="432">
        <v>1186</v>
      </c>
      <c r="GF89" s="432">
        <v>1148</v>
      </c>
      <c r="GG89" s="432">
        <v>0.73299999999999998</v>
      </c>
      <c r="GH89" s="432">
        <v>0.81889999999999996</v>
      </c>
      <c r="GI89" s="432">
        <v>0.79279999999999995</v>
      </c>
      <c r="GJ89" s="432">
        <v>1086</v>
      </c>
      <c r="GK89" s="432">
        <v>1231</v>
      </c>
      <c r="GL89" s="432">
        <v>1175</v>
      </c>
      <c r="GM89" s="432">
        <v>0.75</v>
      </c>
      <c r="GN89" s="432">
        <v>0.84970000000000001</v>
      </c>
      <c r="GO89" s="432">
        <v>0.8115</v>
      </c>
      <c r="GP89" s="432">
        <v>1329</v>
      </c>
      <c r="GQ89" s="432">
        <v>1362</v>
      </c>
      <c r="GR89" s="432">
        <v>1360</v>
      </c>
      <c r="GS89" s="432">
        <v>0.9173</v>
      </c>
      <c r="GT89" s="432">
        <v>0.94010000000000005</v>
      </c>
      <c r="GU89" s="432">
        <v>0.93920000000000003</v>
      </c>
      <c r="GV89" s="432">
        <v>1199</v>
      </c>
      <c r="GW89" s="432">
        <v>1282</v>
      </c>
      <c r="GX89" s="432">
        <v>1216</v>
      </c>
      <c r="GY89" s="432">
        <v>0.82750000000000001</v>
      </c>
      <c r="GZ89" s="432">
        <v>0.88490000000000002</v>
      </c>
      <c r="HA89" s="432">
        <v>0.83979999999999999</v>
      </c>
      <c r="HB89" s="432">
        <v>724</v>
      </c>
      <c r="HC89" s="432">
        <v>869</v>
      </c>
      <c r="HD89" s="432">
        <v>1049</v>
      </c>
      <c r="HE89" s="432">
        <v>0.5</v>
      </c>
      <c r="HF89" s="432">
        <v>0.6</v>
      </c>
      <c r="HG89" s="432">
        <v>0.72440000000000004</v>
      </c>
      <c r="HH89" s="432">
        <v>969</v>
      </c>
      <c r="HI89" s="432">
        <v>0.5</v>
      </c>
      <c r="HJ89" s="432">
        <v>0.63619999999999999</v>
      </c>
      <c r="HK89" s="432">
        <v>0</v>
      </c>
      <c r="HL89" s="432"/>
      <c r="HM89" s="432">
        <v>0.9</v>
      </c>
      <c r="HN89" s="432">
        <v>0</v>
      </c>
      <c r="HO89" s="432">
        <v>0</v>
      </c>
      <c r="HP89" s="432">
        <v>0</v>
      </c>
      <c r="HQ89" s="432">
        <v>0</v>
      </c>
      <c r="HR89" s="432">
        <v>0</v>
      </c>
      <c r="HS89" s="432">
        <v>0</v>
      </c>
      <c r="HT89" s="432">
        <v>0</v>
      </c>
      <c r="HU89" s="432">
        <v>0</v>
      </c>
      <c r="HV89" s="432">
        <v>0.9</v>
      </c>
      <c r="HW89" s="432">
        <v>0</v>
      </c>
      <c r="HX89" s="432">
        <v>0</v>
      </c>
      <c r="HY89" s="432">
        <v>0</v>
      </c>
      <c r="HZ89" s="432">
        <v>0.9</v>
      </c>
      <c r="IA89" s="432">
        <v>0</v>
      </c>
      <c r="IB89" s="432">
        <v>0</v>
      </c>
      <c r="IC89" s="432">
        <v>0</v>
      </c>
      <c r="ID89" s="432">
        <v>0</v>
      </c>
      <c r="IE89" s="432">
        <v>2</v>
      </c>
      <c r="IF89" s="432">
        <v>4</v>
      </c>
      <c r="IG89" s="432">
        <v>0</v>
      </c>
      <c r="IH89" s="432">
        <v>0</v>
      </c>
      <c r="II89" s="432">
        <v>0</v>
      </c>
      <c r="IJ89" s="432">
        <v>0</v>
      </c>
      <c r="IK89" s="432">
        <v>0</v>
      </c>
      <c r="IL89" s="432">
        <v>0</v>
      </c>
      <c r="IM89" s="432">
        <v>2</v>
      </c>
      <c r="IN89" s="432">
        <v>0</v>
      </c>
      <c r="IO89" s="432">
        <v>0</v>
      </c>
      <c r="IP89" s="432">
        <v>0</v>
      </c>
      <c r="IQ89" s="432">
        <v>0</v>
      </c>
      <c r="IR89" s="432">
        <v>4</v>
      </c>
      <c r="IS89" s="432">
        <v>0</v>
      </c>
      <c r="IT89" s="432">
        <v>0</v>
      </c>
      <c r="IU89" s="432">
        <v>0</v>
      </c>
      <c r="IV89" s="432">
        <v>0</v>
      </c>
      <c r="IW89" s="432">
        <v>0</v>
      </c>
      <c r="IX89" s="432">
        <v>82</v>
      </c>
      <c r="IY89" s="432">
        <v>0</v>
      </c>
      <c r="IZ89" s="432">
        <v>0</v>
      </c>
      <c r="JA89" s="432">
        <v>0</v>
      </c>
      <c r="JB89" s="432">
        <v>0</v>
      </c>
      <c r="JC89" s="432">
        <v>0</v>
      </c>
      <c r="JD89" s="432">
        <v>0</v>
      </c>
      <c r="JE89" s="432">
        <v>0</v>
      </c>
      <c r="JF89" s="432">
        <v>0</v>
      </c>
      <c r="JG89" s="432">
        <v>0</v>
      </c>
      <c r="JH89" s="432">
        <v>42</v>
      </c>
      <c r="JI89" s="432">
        <v>0</v>
      </c>
      <c r="JJ89" s="432">
        <v>0</v>
      </c>
      <c r="JK89" s="432">
        <v>0</v>
      </c>
      <c r="JL89" s="432">
        <v>0</v>
      </c>
      <c r="JM89" s="432">
        <v>0</v>
      </c>
      <c r="JN89" s="432">
        <v>4</v>
      </c>
      <c r="JO89" s="432">
        <v>9.5200000000000007E-2</v>
      </c>
      <c r="JP89" s="432">
        <v>0</v>
      </c>
      <c r="JQ89" s="432">
        <v>0</v>
      </c>
      <c r="JR89" s="432" t="s">
        <v>1359</v>
      </c>
      <c r="JS89" s="432" t="s">
        <v>1360</v>
      </c>
      <c r="JT89" s="432" t="s">
        <v>1340</v>
      </c>
    </row>
    <row r="90" spans="1:280" x14ac:dyDescent="0.45">
      <c r="A90" s="432" t="s">
        <v>221</v>
      </c>
      <c r="B90" s="432" t="s">
        <v>289</v>
      </c>
      <c r="C90" s="432" t="s">
        <v>303</v>
      </c>
      <c r="D90" s="432" t="s">
        <v>304</v>
      </c>
      <c r="E90" s="432">
        <v>1241</v>
      </c>
      <c r="F90" s="432">
        <v>258</v>
      </c>
      <c r="G90" s="432">
        <v>0.2079</v>
      </c>
      <c r="H90" s="432">
        <v>232</v>
      </c>
      <c r="I90" s="432">
        <v>1224</v>
      </c>
      <c r="J90" s="432">
        <v>0.1895</v>
      </c>
      <c r="K90" s="432">
        <v>1145</v>
      </c>
      <c r="L90" s="432">
        <v>1180</v>
      </c>
      <c r="M90" s="432">
        <v>1161</v>
      </c>
      <c r="N90" s="432">
        <v>0.92259999999999998</v>
      </c>
      <c r="O90" s="432">
        <v>0.95020000000000004</v>
      </c>
      <c r="P90" s="432">
        <v>0.9355</v>
      </c>
      <c r="Q90" s="432">
        <v>1182</v>
      </c>
      <c r="R90" s="432">
        <v>1204</v>
      </c>
      <c r="S90" s="432">
        <v>1182</v>
      </c>
      <c r="T90" s="432">
        <v>0.95209999999999995</v>
      </c>
      <c r="U90" s="432">
        <v>0.97009999999999996</v>
      </c>
      <c r="V90" s="432">
        <v>0.95250000000000001</v>
      </c>
      <c r="W90" s="432">
        <v>1178</v>
      </c>
      <c r="X90" s="432">
        <v>1200</v>
      </c>
      <c r="Y90" s="432">
        <v>1177</v>
      </c>
      <c r="Z90" s="432">
        <v>0.94889999999999997</v>
      </c>
      <c r="AA90" s="432">
        <v>0.96630000000000005</v>
      </c>
      <c r="AB90" s="432">
        <v>0.94840000000000002</v>
      </c>
      <c r="AC90" s="432">
        <v>1166</v>
      </c>
      <c r="AD90" s="432">
        <v>1189</v>
      </c>
      <c r="AE90" s="432">
        <v>1179</v>
      </c>
      <c r="AF90" s="432">
        <v>0.93930000000000002</v>
      </c>
      <c r="AG90" s="432">
        <v>0.95799999999999996</v>
      </c>
      <c r="AH90" s="432">
        <v>0.95</v>
      </c>
      <c r="AI90" s="432">
        <v>1028</v>
      </c>
      <c r="AJ90" s="432">
        <v>1085</v>
      </c>
      <c r="AK90" s="432">
        <v>1117</v>
      </c>
      <c r="AL90" s="432">
        <v>0.82789999999999997</v>
      </c>
      <c r="AM90" s="432">
        <v>0.87409999999999999</v>
      </c>
      <c r="AN90" s="432">
        <v>0.90010000000000001</v>
      </c>
      <c r="AO90" s="432">
        <v>1175</v>
      </c>
      <c r="AP90" s="432">
        <v>1197</v>
      </c>
      <c r="AQ90" s="432">
        <v>1178</v>
      </c>
      <c r="AR90" s="432">
        <v>0.94650000000000001</v>
      </c>
      <c r="AS90" s="432">
        <v>0.96409999999999996</v>
      </c>
      <c r="AT90" s="432">
        <v>0.94920000000000004</v>
      </c>
      <c r="AU90" s="432">
        <v>1141</v>
      </c>
      <c r="AV90" s="432">
        <v>1170</v>
      </c>
      <c r="AW90" s="432">
        <v>1118</v>
      </c>
      <c r="AX90" s="432">
        <v>0.9194</v>
      </c>
      <c r="AY90" s="432">
        <v>0.94259999999999999</v>
      </c>
      <c r="AZ90" s="432">
        <v>0.90090000000000003</v>
      </c>
      <c r="BA90" s="432">
        <v>1101</v>
      </c>
      <c r="BB90" s="432">
        <v>1141</v>
      </c>
      <c r="BC90" s="432">
        <v>1138</v>
      </c>
      <c r="BD90" s="432">
        <v>0.88660000000000005</v>
      </c>
      <c r="BE90" s="432">
        <v>0.91910000000000003</v>
      </c>
      <c r="BF90" s="432">
        <v>0.91700000000000004</v>
      </c>
      <c r="BG90" s="432">
        <v>1159</v>
      </c>
      <c r="BH90" s="432">
        <v>1192</v>
      </c>
      <c r="BI90" s="432">
        <v>1170</v>
      </c>
      <c r="BJ90" s="432">
        <v>0.93330000000000002</v>
      </c>
      <c r="BK90" s="432">
        <v>0.96009999999999995</v>
      </c>
      <c r="BL90" s="432">
        <v>0.94279999999999997</v>
      </c>
      <c r="BM90" s="432">
        <v>683</v>
      </c>
      <c r="BN90" s="432">
        <v>807</v>
      </c>
      <c r="BO90" s="432">
        <v>986</v>
      </c>
      <c r="BP90" s="432">
        <v>0.55000000000000004</v>
      </c>
      <c r="BQ90" s="432">
        <v>0.65</v>
      </c>
      <c r="BR90" s="432">
        <v>0.79449999999999998</v>
      </c>
      <c r="BS90" s="432">
        <v>561</v>
      </c>
      <c r="BT90" s="432">
        <v>0.57069999999999999</v>
      </c>
      <c r="BU90" s="432">
        <v>218</v>
      </c>
      <c r="BV90" s="432">
        <v>0.84499999999999997</v>
      </c>
      <c r="BW90" s="432">
        <v>829</v>
      </c>
      <c r="BX90" s="432">
        <v>883</v>
      </c>
      <c r="BY90" s="432">
        <v>779</v>
      </c>
      <c r="BZ90" s="432">
        <v>0.66779999999999995</v>
      </c>
      <c r="CA90" s="432">
        <v>0.71120000000000005</v>
      </c>
      <c r="CB90" s="432">
        <v>0.62770000000000004</v>
      </c>
      <c r="CC90" s="432">
        <v>637</v>
      </c>
      <c r="CD90" s="432">
        <v>0.64800000000000002</v>
      </c>
      <c r="CE90" s="432">
        <v>224</v>
      </c>
      <c r="CF90" s="432">
        <v>0.86819999999999997</v>
      </c>
      <c r="CG90" s="432">
        <v>878</v>
      </c>
      <c r="CH90" s="432">
        <v>943</v>
      </c>
      <c r="CI90" s="432">
        <v>861</v>
      </c>
      <c r="CJ90" s="432">
        <v>0.70689999999999997</v>
      </c>
      <c r="CK90" s="432">
        <v>0.75949999999999995</v>
      </c>
      <c r="CL90" s="432">
        <v>0.69379999999999997</v>
      </c>
      <c r="CM90" s="432">
        <v>726</v>
      </c>
      <c r="CN90" s="432">
        <v>781</v>
      </c>
      <c r="CO90" s="432">
        <v>759</v>
      </c>
      <c r="CP90" s="432">
        <v>0.58450000000000002</v>
      </c>
      <c r="CQ90" s="432">
        <v>0.62880000000000003</v>
      </c>
      <c r="CR90" s="432">
        <v>0.61160000000000003</v>
      </c>
      <c r="CS90" s="432">
        <v>268</v>
      </c>
      <c r="CT90" s="432">
        <v>0.27260000000000001</v>
      </c>
      <c r="CU90" s="432">
        <v>153</v>
      </c>
      <c r="CV90" s="432">
        <v>0.59299999999999997</v>
      </c>
      <c r="CW90" s="432">
        <v>360</v>
      </c>
      <c r="CX90" s="432">
        <v>435</v>
      </c>
      <c r="CY90" s="432">
        <v>421</v>
      </c>
      <c r="CZ90" s="432">
        <v>0.28999999999999998</v>
      </c>
      <c r="DA90" s="432">
        <v>0.35</v>
      </c>
      <c r="DB90" s="432">
        <v>0.3392</v>
      </c>
      <c r="DC90" s="432">
        <v>745</v>
      </c>
      <c r="DD90" s="432">
        <v>869</v>
      </c>
      <c r="DE90" s="432">
        <v>1092</v>
      </c>
      <c r="DF90" s="432">
        <v>0.6</v>
      </c>
      <c r="DG90" s="432">
        <v>0.7</v>
      </c>
      <c r="DH90" s="432">
        <v>0.87990000000000002</v>
      </c>
      <c r="DI90" s="432">
        <v>416</v>
      </c>
      <c r="DJ90" s="432">
        <v>219</v>
      </c>
      <c r="DK90" s="432">
        <v>240</v>
      </c>
      <c r="DL90" s="432">
        <v>247</v>
      </c>
      <c r="DM90" s="432">
        <v>0.52500000000000002</v>
      </c>
      <c r="DN90" s="432">
        <v>0.57499999999999996</v>
      </c>
      <c r="DO90" s="432">
        <v>0.59379999999999999</v>
      </c>
      <c r="DP90" s="432">
        <v>869</v>
      </c>
      <c r="DQ90" s="432">
        <v>931</v>
      </c>
      <c r="DR90" s="432">
        <v>645</v>
      </c>
      <c r="DS90" s="432">
        <v>0.7</v>
      </c>
      <c r="DT90" s="432">
        <v>0.75</v>
      </c>
      <c r="DU90" s="432">
        <v>0.51970000000000005</v>
      </c>
      <c r="DV90" s="432">
        <v>0</v>
      </c>
      <c r="DW90" s="432">
        <v>3.7499999999999999E-2</v>
      </c>
      <c r="DX90" s="432">
        <v>7.4999999999999997E-2</v>
      </c>
      <c r="DY90" s="432">
        <v>0</v>
      </c>
      <c r="DZ90" s="432">
        <v>30</v>
      </c>
      <c r="EA90" s="432">
        <v>7.4999999999999997E-2</v>
      </c>
      <c r="EB90" s="432">
        <v>0.15</v>
      </c>
      <c r="EC90" s="432">
        <v>0.11119999999999999</v>
      </c>
      <c r="ED90" s="432">
        <v>0</v>
      </c>
      <c r="EE90" s="432">
        <v>0</v>
      </c>
      <c r="EF90" s="432">
        <v>0</v>
      </c>
      <c r="EG90" s="432">
        <v>0</v>
      </c>
      <c r="EH90" s="432">
        <v>201</v>
      </c>
      <c r="EI90" s="432">
        <v>0</v>
      </c>
      <c r="EJ90" s="432">
        <v>5.0000000000000001E-3</v>
      </c>
      <c r="EK90" s="432">
        <v>0.01</v>
      </c>
      <c r="EL90" s="432">
        <v>0</v>
      </c>
      <c r="EM90" s="432">
        <v>114</v>
      </c>
      <c r="EN90" s="432">
        <v>0.05</v>
      </c>
      <c r="EO90" s="432">
        <v>0.15</v>
      </c>
      <c r="EP90" s="432">
        <v>9.1899999999999996E-2</v>
      </c>
      <c r="EQ90" s="432">
        <v>377</v>
      </c>
      <c r="ER90" s="432">
        <v>333</v>
      </c>
      <c r="ES90" s="432">
        <v>0.88329999999999997</v>
      </c>
      <c r="ET90" s="432">
        <v>79</v>
      </c>
      <c r="EU90" s="432">
        <v>8</v>
      </c>
      <c r="EV90" s="432">
        <v>0.1013</v>
      </c>
      <c r="EW90" s="432">
        <v>738</v>
      </c>
      <c r="EX90" s="432">
        <v>0.59470000000000001</v>
      </c>
      <c r="EY90" s="432">
        <v>1179</v>
      </c>
      <c r="EZ90" s="432">
        <v>1428</v>
      </c>
      <c r="FA90" s="432">
        <v>1206</v>
      </c>
      <c r="FB90" s="432">
        <v>1157</v>
      </c>
      <c r="FC90" s="432">
        <v>0.95</v>
      </c>
      <c r="FD90" s="432">
        <v>1.1499999999999999</v>
      </c>
      <c r="FE90" s="432">
        <v>0.9718</v>
      </c>
      <c r="FF90" s="432">
        <v>58</v>
      </c>
      <c r="FG90" s="432">
        <v>87</v>
      </c>
      <c r="FH90" s="432">
        <v>27</v>
      </c>
      <c r="FI90" s="432">
        <v>0.05</v>
      </c>
      <c r="FJ90" s="432">
        <v>7.4999999999999997E-2</v>
      </c>
      <c r="FK90" s="432">
        <v>2.3300000000000001E-2</v>
      </c>
      <c r="FL90" s="432">
        <v>1021</v>
      </c>
      <c r="FM90" s="432">
        <v>1053</v>
      </c>
      <c r="FN90" s="432">
        <v>1034</v>
      </c>
      <c r="FO90" s="432">
        <v>0.88239999999999996</v>
      </c>
      <c r="FP90" s="432">
        <v>0.90959999999999996</v>
      </c>
      <c r="FQ90" s="432">
        <v>0.89370000000000005</v>
      </c>
      <c r="FR90" s="432">
        <v>977</v>
      </c>
      <c r="FS90" s="432">
        <v>1018</v>
      </c>
      <c r="FT90" s="432">
        <v>935</v>
      </c>
      <c r="FU90" s="432">
        <v>0.84360000000000002</v>
      </c>
      <c r="FV90" s="432">
        <v>0.87909999999999999</v>
      </c>
      <c r="FW90" s="432">
        <v>0.80810000000000004</v>
      </c>
      <c r="FX90" s="432">
        <v>938</v>
      </c>
      <c r="FY90" s="432">
        <v>1001</v>
      </c>
      <c r="FZ90" s="432">
        <v>926</v>
      </c>
      <c r="GA90" s="432">
        <v>0.81069999999999998</v>
      </c>
      <c r="GB90" s="432">
        <v>0.86450000000000005</v>
      </c>
      <c r="GC90" s="432">
        <v>0.80030000000000001</v>
      </c>
      <c r="GD90" s="432">
        <v>849</v>
      </c>
      <c r="GE90" s="432">
        <v>948</v>
      </c>
      <c r="GF90" s="432">
        <v>863</v>
      </c>
      <c r="GG90" s="432">
        <v>0.73299999999999998</v>
      </c>
      <c r="GH90" s="432">
        <v>0.81889999999999996</v>
      </c>
      <c r="GI90" s="432">
        <v>0.74590000000000001</v>
      </c>
      <c r="GJ90" s="432">
        <v>868</v>
      </c>
      <c r="GK90" s="432">
        <v>984</v>
      </c>
      <c r="GL90" s="432">
        <v>875</v>
      </c>
      <c r="GM90" s="432">
        <v>0.75</v>
      </c>
      <c r="GN90" s="432">
        <v>0.84970000000000001</v>
      </c>
      <c r="GO90" s="432">
        <v>0.75629999999999997</v>
      </c>
      <c r="GP90" s="432">
        <v>1062</v>
      </c>
      <c r="GQ90" s="432">
        <v>1088</v>
      </c>
      <c r="GR90" s="432">
        <v>1102</v>
      </c>
      <c r="GS90" s="432">
        <v>0.9173</v>
      </c>
      <c r="GT90" s="432">
        <v>0.94010000000000005</v>
      </c>
      <c r="GU90" s="432">
        <v>0.95250000000000001</v>
      </c>
      <c r="GV90" s="432">
        <v>958</v>
      </c>
      <c r="GW90" s="432">
        <v>1024</v>
      </c>
      <c r="GX90" s="432">
        <v>974</v>
      </c>
      <c r="GY90" s="432">
        <v>0.82750000000000001</v>
      </c>
      <c r="GZ90" s="432">
        <v>0.88490000000000002</v>
      </c>
      <c r="HA90" s="432">
        <v>0.84179999999999999</v>
      </c>
      <c r="HB90" s="432">
        <v>579</v>
      </c>
      <c r="HC90" s="432">
        <v>695</v>
      </c>
      <c r="HD90" s="432">
        <v>808</v>
      </c>
      <c r="HE90" s="432">
        <v>0.5</v>
      </c>
      <c r="HF90" s="432">
        <v>0.6</v>
      </c>
      <c r="HG90" s="432">
        <v>0.69840000000000002</v>
      </c>
      <c r="HH90" s="432">
        <v>636</v>
      </c>
      <c r="HI90" s="432">
        <v>0.5</v>
      </c>
      <c r="HJ90" s="432">
        <v>0.52739999999999998</v>
      </c>
      <c r="HK90" s="432">
        <v>0</v>
      </c>
      <c r="HL90" s="432"/>
      <c r="HM90" s="432">
        <v>0.9</v>
      </c>
      <c r="HN90" s="432">
        <v>0</v>
      </c>
      <c r="HO90" s="432">
        <v>0</v>
      </c>
      <c r="HP90" s="432">
        <v>0</v>
      </c>
      <c r="HQ90" s="432">
        <v>0</v>
      </c>
      <c r="HR90" s="432">
        <v>0</v>
      </c>
      <c r="HS90" s="432">
        <v>0</v>
      </c>
      <c r="HT90" s="432">
        <v>0</v>
      </c>
      <c r="HU90" s="432">
        <v>0</v>
      </c>
      <c r="HV90" s="432">
        <v>0.9</v>
      </c>
      <c r="HW90" s="432">
        <v>0</v>
      </c>
      <c r="HX90" s="432">
        <v>0</v>
      </c>
      <c r="HY90" s="432">
        <v>0</v>
      </c>
      <c r="HZ90" s="432">
        <v>0.9</v>
      </c>
      <c r="IA90" s="432">
        <v>0</v>
      </c>
      <c r="IB90" s="432">
        <v>0</v>
      </c>
      <c r="IC90" s="432">
        <v>0</v>
      </c>
      <c r="ID90" s="432">
        <v>0</v>
      </c>
      <c r="IE90" s="432">
        <v>6</v>
      </c>
      <c r="IF90" s="432">
        <v>2</v>
      </c>
      <c r="IG90" s="432">
        <v>8</v>
      </c>
      <c r="IH90" s="432">
        <v>0</v>
      </c>
      <c r="II90" s="432">
        <v>0</v>
      </c>
      <c r="IJ90" s="432">
        <v>0</v>
      </c>
      <c r="IK90" s="432">
        <v>0</v>
      </c>
      <c r="IL90" s="432">
        <v>0</v>
      </c>
      <c r="IM90" s="432">
        <v>10</v>
      </c>
      <c r="IN90" s="432">
        <v>0</v>
      </c>
      <c r="IO90" s="432">
        <v>0</v>
      </c>
      <c r="IP90" s="432">
        <v>0</v>
      </c>
      <c r="IQ90" s="432">
        <v>0</v>
      </c>
      <c r="IR90" s="432">
        <v>2</v>
      </c>
      <c r="IS90" s="432">
        <v>0</v>
      </c>
      <c r="IT90" s="432">
        <v>0</v>
      </c>
      <c r="IU90" s="432">
        <v>0</v>
      </c>
      <c r="IV90" s="432">
        <v>0</v>
      </c>
      <c r="IW90" s="432">
        <v>0</v>
      </c>
      <c r="IX90" s="432">
        <v>95</v>
      </c>
      <c r="IY90" s="432">
        <v>2</v>
      </c>
      <c r="IZ90" s="432">
        <v>2.1100000000000001E-2</v>
      </c>
      <c r="JA90" s="432">
        <v>0</v>
      </c>
      <c r="JB90" s="432">
        <v>0</v>
      </c>
      <c r="JC90" s="432">
        <v>0</v>
      </c>
      <c r="JD90" s="432">
        <v>0</v>
      </c>
      <c r="JE90" s="432">
        <v>0</v>
      </c>
      <c r="JF90" s="432">
        <v>0</v>
      </c>
      <c r="JG90" s="432">
        <v>0</v>
      </c>
      <c r="JH90" s="432">
        <v>44</v>
      </c>
      <c r="JI90" s="432">
        <v>0</v>
      </c>
      <c r="JJ90" s="432">
        <v>0</v>
      </c>
      <c r="JK90" s="432">
        <v>0</v>
      </c>
      <c r="JL90" s="432">
        <v>0</v>
      </c>
      <c r="JM90" s="432">
        <v>0</v>
      </c>
      <c r="JN90" s="432">
        <v>5</v>
      </c>
      <c r="JO90" s="432">
        <v>0.11360000000000001</v>
      </c>
      <c r="JP90" s="432">
        <v>0</v>
      </c>
      <c r="JQ90" s="432">
        <v>0</v>
      </c>
      <c r="JR90" s="432" t="s">
        <v>1359</v>
      </c>
      <c r="JS90" s="432" t="s">
        <v>1360</v>
      </c>
      <c r="JT90" s="432" t="s">
        <v>1340</v>
      </c>
    </row>
    <row r="91" spans="1:280" x14ac:dyDescent="0.45">
      <c r="A91" s="432" t="s">
        <v>221</v>
      </c>
      <c r="B91" s="432" t="s">
        <v>289</v>
      </c>
      <c r="C91" s="432" t="s">
        <v>305</v>
      </c>
      <c r="D91" s="432" t="s">
        <v>306</v>
      </c>
      <c r="E91" s="432">
        <v>285</v>
      </c>
      <c r="F91" s="432">
        <v>77</v>
      </c>
      <c r="G91" s="432">
        <v>0.2702</v>
      </c>
      <c r="H91" s="432">
        <v>78</v>
      </c>
      <c r="I91" s="432">
        <v>282</v>
      </c>
      <c r="J91" s="432">
        <v>0.27660000000000001</v>
      </c>
      <c r="K91" s="432">
        <v>263</v>
      </c>
      <c r="L91" s="432">
        <v>271</v>
      </c>
      <c r="M91" s="432">
        <v>276</v>
      </c>
      <c r="N91" s="432">
        <v>0.92259999999999998</v>
      </c>
      <c r="O91" s="432">
        <v>0.95020000000000004</v>
      </c>
      <c r="P91" s="432">
        <v>0.96840000000000004</v>
      </c>
      <c r="Q91" s="432">
        <v>272</v>
      </c>
      <c r="R91" s="432">
        <v>277</v>
      </c>
      <c r="S91" s="432">
        <v>275</v>
      </c>
      <c r="T91" s="432">
        <v>0.95209999999999995</v>
      </c>
      <c r="U91" s="432">
        <v>0.97009999999999996</v>
      </c>
      <c r="V91" s="432">
        <v>0.96489999999999998</v>
      </c>
      <c r="W91" s="432">
        <v>271</v>
      </c>
      <c r="X91" s="432">
        <v>276</v>
      </c>
      <c r="Y91" s="432">
        <v>278</v>
      </c>
      <c r="Z91" s="432">
        <v>0.94889999999999997</v>
      </c>
      <c r="AA91" s="432">
        <v>0.96630000000000005</v>
      </c>
      <c r="AB91" s="432">
        <v>0.97540000000000004</v>
      </c>
      <c r="AC91" s="432">
        <v>268</v>
      </c>
      <c r="AD91" s="432">
        <v>274</v>
      </c>
      <c r="AE91" s="432">
        <v>277</v>
      </c>
      <c r="AF91" s="432">
        <v>0.93930000000000002</v>
      </c>
      <c r="AG91" s="432">
        <v>0.95799999999999996</v>
      </c>
      <c r="AH91" s="432">
        <v>0.97189999999999999</v>
      </c>
      <c r="AI91" s="432">
        <v>236</v>
      </c>
      <c r="AJ91" s="432">
        <v>250</v>
      </c>
      <c r="AK91" s="432">
        <v>266</v>
      </c>
      <c r="AL91" s="432">
        <v>0.82789999999999997</v>
      </c>
      <c r="AM91" s="432">
        <v>0.87409999999999999</v>
      </c>
      <c r="AN91" s="432">
        <v>0.93330000000000002</v>
      </c>
      <c r="AO91" s="432">
        <v>270</v>
      </c>
      <c r="AP91" s="432">
        <v>275</v>
      </c>
      <c r="AQ91" s="432">
        <v>276</v>
      </c>
      <c r="AR91" s="432">
        <v>0.94650000000000001</v>
      </c>
      <c r="AS91" s="432">
        <v>0.96409999999999996</v>
      </c>
      <c r="AT91" s="432">
        <v>0.96840000000000004</v>
      </c>
      <c r="AU91" s="432">
        <v>263</v>
      </c>
      <c r="AV91" s="432">
        <v>269</v>
      </c>
      <c r="AW91" s="432">
        <v>267</v>
      </c>
      <c r="AX91" s="432">
        <v>0.9194</v>
      </c>
      <c r="AY91" s="432">
        <v>0.94259999999999999</v>
      </c>
      <c r="AZ91" s="432">
        <v>0.93679999999999997</v>
      </c>
      <c r="BA91" s="432">
        <v>253</v>
      </c>
      <c r="BB91" s="432">
        <v>262</v>
      </c>
      <c r="BC91" s="432">
        <v>268</v>
      </c>
      <c r="BD91" s="432">
        <v>0.88660000000000005</v>
      </c>
      <c r="BE91" s="432">
        <v>0.91910000000000003</v>
      </c>
      <c r="BF91" s="432">
        <v>0.94040000000000001</v>
      </c>
      <c r="BG91" s="432">
        <v>266</v>
      </c>
      <c r="BH91" s="432">
        <v>274</v>
      </c>
      <c r="BI91" s="432">
        <v>276</v>
      </c>
      <c r="BJ91" s="432">
        <v>0.93330000000000002</v>
      </c>
      <c r="BK91" s="432">
        <v>0.96009999999999995</v>
      </c>
      <c r="BL91" s="432">
        <v>0.96840000000000004</v>
      </c>
      <c r="BM91" s="432">
        <v>157</v>
      </c>
      <c r="BN91" s="432">
        <v>186</v>
      </c>
      <c r="BO91" s="432">
        <v>251</v>
      </c>
      <c r="BP91" s="432">
        <v>0.55000000000000004</v>
      </c>
      <c r="BQ91" s="432">
        <v>0.65</v>
      </c>
      <c r="BR91" s="432">
        <v>0.88070000000000004</v>
      </c>
      <c r="BS91" s="432">
        <v>140</v>
      </c>
      <c r="BT91" s="432">
        <v>0.67310000000000003</v>
      </c>
      <c r="BU91" s="432">
        <v>70</v>
      </c>
      <c r="BV91" s="432">
        <v>0.90910000000000002</v>
      </c>
      <c r="BW91" s="432">
        <v>191</v>
      </c>
      <c r="BX91" s="432">
        <v>203</v>
      </c>
      <c r="BY91" s="432">
        <v>210</v>
      </c>
      <c r="BZ91" s="432">
        <v>0.66779999999999995</v>
      </c>
      <c r="CA91" s="432">
        <v>0.71120000000000005</v>
      </c>
      <c r="CB91" s="432">
        <v>0.73680000000000001</v>
      </c>
      <c r="CC91" s="432">
        <v>168</v>
      </c>
      <c r="CD91" s="432">
        <v>0.80769999999999997</v>
      </c>
      <c r="CE91" s="432">
        <v>75</v>
      </c>
      <c r="CF91" s="432">
        <v>0.97399999999999998</v>
      </c>
      <c r="CG91" s="432">
        <v>202</v>
      </c>
      <c r="CH91" s="432">
        <v>217</v>
      </c>
      <c r="CI91" s="432">
        <v>243</v>
      </c>
      <c r="CJ91" s="432">
        <v>0.70689999999999997</v>
      </c>
      <c r="CK91" s="432">
        <v>0.75949999999999995</v>
      </c>
      <c r="CL91" s="432">
        <v>0.85260000000000002</v>
      </c>
      <c r="CM91" s="432">
        <v>167</v>
      </c>
      <c r="CN91" s="432">
        <v>180</v>
      </c>
      <c r="CO91" s="432">
        <v>234</v>
      </c>
      <c r="CP91" s="432">
        <v>0.58450000000000002</v>
      </c>
      <c r="CQ91" s="432">
        <v>0.62880000000000003</v>
      </c>
      <c r="CR91" s="432">
        <v>0.82110000000000005</v>
      </c>
      <c r="CS91" s="432">
        <v>113</v>
      </c>
      <c r="CT91" s="432">
        <v>0.54330000000000001</v>
      </c>
      <c r="CU91" s="432">
        <v>62</v>
      </c>
      <c r="CV91" s="432">
        <v>0.80520000000000003</v>
      </c>
      <c r="CW91" s="432">
        <v>83</v>
      </c>
      <c r="CX91" s="432">
        <v>100</v>
      </c>
      <c r="CY91" s="432">
        <v>175</v>
      </c>
      <c r="CZ91" s="432">
        <v>0.28999999999999998</v>
      </c>
      <c r="DA91" s="432">
        <v>0.35</v>
      </c>
      <c r="DB91" s="432">
        <v>0.61399999999999999</v>
      </c>
      <c r="DC91" s="432">
        <v>171</v>
      </c>
      <c r="DD91" s="432">
        <v>200</v>
      </c>
      <c r="DE91" s="432">
        <v>128</v>
      </c>
      <c r="DF91" s="432">
        <v>0.6</v>
      </c>
      <c r="DG91" s="432">
        <v>0.7</v>
      </c>
      <c r="DH91" s="432">
        <v>0.4491</v>
      </c>
      <c r="DI91" s="432">
        <v>96</v>
      </c>
      <c r="DJ91" s="432">
        <v>51</v>
      </c>
      <c r="DK91" s="432">
        <v>56</v>
      </c>
      <c r="DL91" s="432">
        <v>57</v>
      </c>
      <c r="DM91" s="432">
        <v>0.52500000000000002</v>
      </c>
      <c r="DN91" s="432">
        <v>0.57499999999999996</v>
      </c>
      <c r="DO91" s="432">
        <v>0.59379999999999999</v>
      </c>
      <c r="DP91" s="432">
        <v>200</v>
      </c>
      <c r="DQ91" s="432">
        <v>214</v>
      </c>
      <c r="DR91" s="432">
        <v>221</v>
      </c>
      <c r="DS91" s="432">
        <v>0.7</v>
      </c>
      <c r="DT91" s="432">
        <v>0.75</v>
      </c>
      <c r="DU91" s="432">
        <v>0.77539999999999998</v>
      </c>
      <c r="DV91" s="432">
        <v>0</v>
      </c>
      <c r="DW91" s="432">
        <v>3.7499999999999999E-2</v>
      </c>
      <c r="DX91" s="432">
        <v>7.4999999999999997E-2</v>
      </c>
      <c r="DY91" s="432">
        <v>0</v>
      </c>
      <c r="DZ91" s="432">
        <v>13</v>
      </c>
      <c r="EA91" s="432">
        <v>7.4999999999999997E-2</v>
      </c>
      <c r="EB91" s="432">
        <v>0.15</v>
      </c>
      <c r="EC91" s="432">
        <v>0.1158</v>
      </c>
      <c r="ED91" s="432">
        <v>0</v>
      </c>
      <c r="EE91" s="432">
        <v>0</v>
      </c>
      <c r="EF91" s="432">
        <v>0</v>
      </c>
      <c r="EG91" s="432">
        <v>0</v>
      </c>
      <c r="EH91" s="432">
        <v>54</v>
      </c>
      <c r="EI91" s="432">
        <v>0</v>
      </c>
      <c r="EJ91" s="432">
        <v>5.0000000000000001E-3</v>
      </c>
      <c r="EK91" s="432">
        <v>0.01</v>
      </c>
      <c r="EL91" s="432">
        <v>0</v>
      </c>
      <c r="EM91" s="432">
        <v>30</v>
      </c>
      <c r="EN91" s="432">
        <v>0.05</v>
      </c>
      <c r="EO91" s="432">
        <v>0.15</v>
      </c>
      <c r="EP91" s="432">
        <v>0.1053</v>
      </c>
      <c r="EQ91" s="432">
        <v>52</v>
      </c>
      <c r="ER91" s="432">
        <v>20</v>
      </c>
      <c r="ES91" s="432">
        <v>0.3846</v>
      </c>
      <c r="ET91" s="432">
        <v>10</v>
      </c>
      <c r="EU91" s="432">
        <v>0</v>
      </c>
      <c r="EV91" s="432">
        <v>0</v>
      </c>
      <c r="EW91" s="432">
        <v>206</v>
      </c>
      <c r="EX91" s="432">
        <v>0.7228</v>
      </c>
      <c r="EY91" s="432">
        <v>274</v>
      </c>
      <c r="EZ91" s="432">
        <v>331</v>
      </c>
      <c r="FA91" s="432">
        <v>211</v>
      </c>
      <c r="FB91" s="432">
        <v>204</v>
      </c>
      <c r="FC91" s="432">
        <v>0.96</v>
      </c>
      <c r="FD91" s="432">
        <v>1.1599999999999999</v>
      </c>
      <c r="FE91" s="432">
        <v>0.74039999999999995</v>
      </c>
      <c r="FF91" s="432">
        <v>11</v>
      </c>
      <c r="FG91" s="432">
        <v>16</v>
      </c>
      <c r="FH91" s="432">
        <v>6</v>
      </c>
      <c r="FI91" s="432">
        <v>0.05</v>
      </c>
      <c r="FJ91" s="432">
        <v>7.4999999999999997E-2</v>
      </c>
      <c r="FK91" s="432">
        <v>2.9399999999999999E-2</v>
      </c>
      <c r="FL91" s="432">
        <v>181</v>
      </c>
      <c r="FM91" s="432">
        <v>186</v>
      </c>
      <c r="FN91" s="432">
        <v>195</v>
      </c>
      <c r="FO91" s="432">
        <v>0.88239999999999996</v>
      </c>
      <c r="FP91" s="432">
        <v>0.90959999999999996</v>
      </c>
      <c r="FQ91" s="432">
        <v>0.95589999999999997</v>
      </c>
      <c r="FR91" s="432">
        <v>173</v>
      </c>
      <c r="FS91" s="432">
        <v>180</v>
      </c>
      <c r="FT91" s="432">
        <v>173</v>
      </c>
      <c r="FU91" s="432">
        <v>0.84360000000000002</v>
      </c>
      <c r="FV91" s="432">
        <v>0.87909999999999999</v>
      </c>
      <c r="FW91" s="432">
        <v>0.84799999999999998</v>
      </c>
      <c r="FX91" s="432">
        <v>166</v>
      </c>
      <c r="FY91" s="432">
        <v>177</v>
      </c>
      <c r="FZ91" s="432">
        <v>170</v>
      </c>
      <c r="GA91" s="432">
        <v>0.81069999999999998</v>
      </c>
      <c r="GB91" s="432">
        <v>0.86450000000000005</v>
      </c>
      <c r="GC91" s="432">
        <v>0.83330000000000004</v>
      </c>
      <c r="GD91" s="432">
        <v>150</v>
      </c>
      <c r="GE91" s="432">
        <v>168</v>
      </c>
      <c r="GF91" s="432">
        <v>109</v>
      </c>
      <c r="GG91" s="432">
        <v>0.73299999999999998</v>
      </c>
      <c r="GH91" s="432">
        <v>0.81889999999999996</v>
      </c>
      <c r="GI91" s="432">
        <v>0.5343</v>
      </c>
      <c r="GJ91" s="432">
        <v>153</v>
      </c>
      <c r="GK91" s="432">
        <v>174</v>
      </c>
      <c r="GL91" s="432">
        <v>97</v>
      </c>
      <c r="GM91" s="432">
        <v>0.75</v>
      </c>
      <c r="GN91" s="432">
        <v>0.84970000000000001</v>
      </c>
      <c r="GO91" s="432">
        <v>0.47549999999999998</v>
      </c>
      <c r="GP91" s="432">
        <v>188</v>
      </c>
      <c r="GQ91" s="432">
        <v>192</v>
      </c>
      <c r="GR91" s="432">
        <v>198</v>
      </c>
      <c r="GS91" s="432">
        <v>0.9173</v>
      </c>
      <c r="GT91" s="432">
        <v>0.94010000000000005</v>
      </c>
      <c r="GU91" s="432">
        <v>0.97060000000000002</v>
      </c>
      <c r="GV91" s="432">
        <v>169</v>
      </c>
      <c r="GW91" s="432">
        <v>181</v>
      </c>
      <c r="GX91" s="432">
        <v>159</v>
      </c>
      <c r="GY91" s="432">
        <v>0.82750000000000001</v>
      </c>
      <c r="GZ91" s="432">
        <v>0.88490000000000002</v>
      </c>
      <c r="HA91" s="432">
        <v>0.77939999999999998</v>
      </c>
      <c r="HB91" s="432">
        <v>102</v>
      </c>
      <c r="HC91" s="432">
        <v>123</v>
      </c>
      <c r="HD91" s="432">
        <v>89</v>
      </c>
      <c r="HE91" s="432">
        <v>0.5</v>
      </c>
      <c r="HF91" s="432">
        <v>0.6</v>
      </c>
      <c r="HG91" s="432">
        <v>0.43630000000000002</v>
      </c>
      <c r="HH91" s="432">
        <v>134</v>
      </c>
      <c r="HI91" s="432">
        <v>0.5</v>
      </c>
      <c r="HJ91" s="432">
        <v>0.6351</v>
      </c>
      <c r="HK91" s="432">
        <v>0</v>
      </c>
      <c r="HL91" s="432"/>
      <c r="HM91" s="432">
        <v>0.9</v>
      </c>
      <c r="HN91" s="432">
        <v>0</v>
      </c>
      <c r="HO91" s="432">
        <v>0</v>
      </c>
      <c r="HP91" s="432">
        <v>0</v>
      </c>
      <c r="HQ91" s="432">
        <v>0</v>
      </c>
      <c r="HR91" s="432">
        <v>0</v>
      </c>
      <c r="HS91" s="432">
        <v>0</v>
      </c>
      <c r="HT91" s="432">
        <v>0</v>
      </c>
      <c r="HU91" s="432">
        <v>0</v>
      </c>
      <c r="HV91" s="432">
        <v>0.9</v>
      </c>
      <c r="HW91" s="432">
        <v>0</v>
      </c>
      <c r="HX91" s="432">
        <v>0</v>
      </c>
      <c r="HY91" s="432">
        <v>0</v>
      </c>
      <c r="HZ91" s="432">
        <v>0.9</v>
      </c>
      <c r="IA91" s="432">
        <v>0</v>
      </c>
      <c r="IB91" s="432">
        <v>0</v>
      </c>
      <c r="IC91" s="432">
        <v>0</v>
      </c>
      <c r="ID91" s="432">
        <v>0</v>
      </c>
      <c r="IE91" s="432">
        <v>0</v>
      </c>
      <c r="IF91" s="432">
        <v>0</v>
      </c>
      <c r="IG91" s="432">
        <v>0</v>
      </c>
      <c r="IH91" s="432">
        <v>0</v>
      </c>
      <c r="II91" s="432">
        <v>0</v>
      </c>
      <c r="IJ91" s="432">
        <v>0</v>
      </c>
      <c r="IK91" s="432">
        <v>0</v>
      </c>
      <c r="IL91" s="432">
        <v>0</v>
      </c>
      <c r="IM91" s="432">
        <v>0</v>
      </c>
      <c r="IN91" s="432">
        <v>0</v>
      </c>
      <c r="IO91" s="432">
        <v>0</v>
      </c>
      <c r="IP91" s="432">
        <v>0</v>
      </c>
      <c r="IQ91" s="432">
        <v>0</v>
      </c>
      <c r="IR91" s="432">
        <v>0</v>
      </c>
      <c r="IS91" s="432">
        <v>0</v>
      </c>
      <c r="IT91" s="432">
        <v>0</v>
      </c>
      <c r="IU91" s="432">
        <v>0</v>
      </c>
      <c r="IV91" s="432">
        <v>0</v>
      </c>
      <c r="IW91" s="432">
        <v>0</v>
      </c>
      <c r="IX91" s="432">
        <v>9</v>
      </c>
      <c r="IY91" s="432">
        <v>0</v>
      </c>
      <c r="IZ91" s="432">
        <v>0</v>
      </c>
      <c r="JA91" s="432">
        <v>0</v>
      </c>
      <c r="JB91" s="432">
        <v>0</v>
      </c>
      <c r="JC91" s="432">
        <v>0</v>
      </c>
      <c r="JD91" s="432">
        <v>0</v>
      </c>
      <c r="JE91" s="432">
        <v>0</v>
      </c>
      <c r="JF91" s="432">
        <v>0</v>
      </c>
      <c r="JG91" s="432">
        <v>0</v>
      </c>
      <c r="JH91" s="432">
        <v>5</v>
      </c>
      <c r="JI91" s="432">
        <v>1</v>
      </c>
      <c r="JJ91" s="432">
        <v>0.2</v>
      </c>
      <c r="JK91" s="432">
        <v>0</v>
      </c>
      <c r="JL91" s="432">
        <v>0</v>
      </c>
      <c r="JM91" s="432">
        <v>0</v>
      </c>
      <c r="JN91" s="432">
        <v>0</v>
      </c>
      <c r="JO91" s="432">
        <v>0</v>
      </c>
      <c r="JP91" s="432">
        <v>0</v>
      </c>
      <c r="JQ91" s="432">
        <v>0</v>
      </c>
      <c r="JR91" s="432" t="s">
        <v>1359</v>
      </c>
      <c r="JS91" s="432" t="s">
        <v>1360</v>
      </c>
      <c r="JT91" s="432" t="s">
        <v>1340</v>
      </c>
    </row>
    <row r="92" spans="1:280" x14ac:dyDescent="0.45">
      <c r="A92" s="432" t="s">
        <v>221</v>
      </c>
      <c r="B92" s="432" t="s">
        <v>289</v>
      </c>
      <c r="C92" s="432" t="s">
        <v>307</v>
      </c>
      <c r="D92" s="432" t="s">
        <v>308</v>
      </c>
      <c r="E92" s="432">
        <v>942</v>
      </c>
      <c r="F92" s="432">
        <v>558</v>
      </c>
      <c r="G92" s="432">
        <v>0.59240000000000004</v>
      </c>
      <c r="H92" s="432">
        <v>540</v>
      </c>
      <c r="I92" s="432">
        <v>932</v>
      </c>
      <c r="J92" s="432">
        <v>0.57940000000000003</v>
      </c>
      <c r="K92" s="432">
        <v>870</v>
      </c>
      <c r="L92" s="432">
        <v>896</v>
      </c>
      <c r="M92" s="432">
        <v>881</v>
      </c>
      <c r="N92" s="432">
        <v>0.92259999999999998</v>
      </c>
      <c r="O92" s="432">
        <v>0.95020000000000004</v>
      </c>
      <c r="P92" s="432">
        <v>0.93520000000000003</v>
      </c>
      <c r="Q92" s="432">
        <v>897</v>
      </c>
      <c r="R92" s="432">
        <v>914</v>
      </c>
      <c r="S92" s="432">
        <v>921</v>
      </c>
      <c r="T92" s="432">
        <v>0.95209999999999995</v>
      </c>
      <c r="U92" s="432">
        <v>0.97009999999999996</v>
      </c>
      <c r="V92" s="432">
        <v>0.97770000000000001</v>
      </c>
      <c r="W92" s="432">
        <v>894</v>
      </c>
      <c r="X92" s="432">
        <v>911</v>
      </c>
      <c r="Y92" s="432">
        <v>908</v>
      </c>
      <c r="Z92" s="432">
        <v>0.94889999999999997</v>
      </c>
      <c r="AA92" s="432">
        <v>0.96630000000000005</v>
      </c>
      <c r="AB92" s="432">
        <v>0.96389999999999998</v>
      </c>
      <c r="AC92" s="432">
        <v>885</v>
      </c>
      <c r="AD92" s="432">
        <v>903</v>
      </c>
      <c r="AE92" s="432">
        <v>915</v>
      </c>
      <c r="AF92" s="432">
        <v>0.93930000000000002</v>
      </c>
      <c r="AG92" s="432">
        <v>0.95799999999999996</v>
      </c>
      <c r="AH92" s="432">
        <v>0.97130000000000005</v>
      </c>
      <c r="AI92" s="432">
        <v>780</v>
      </c>
      <c r="AJ92" s="432">
        <v>824</v>
      </c>
      <c r="AK92" s="432">
        <v>828</v>
      </c>
      <c r="AL92" s="432">
        <v>0.82789999999999997</v>
      </c>
      <c r="AM92" s="432">
        <v>0.87409999999999999</v>
      </c>
      <c r="AN92" s="432">
        <v>0.879</v>
      </c>
      <c r="AO92" s="432">
        <v>892</v>
      </c>
      <c r="AP92" s="432">
        <v>909</v>
      </c>
      <c r="AQ92" s="432">
        <v>920</v>
      </c>
      <c r="AR92" s="432">
        <v>0.94650000000000001</v>
      </c>
      <c r="AS92" s="432">
        <v>0.96409999999999996</v>
      </c>
      <c r="AT92" s="432">
        <v>0.97660000000000002</v>
      </c>
      <c r="AU92" s="432">
        <v>867</v>
      </c>
      <c r="AV92" s="432">
        <v>888</v>
      </c>
      <c r="AW92" s="432">
        <v>855</v>
      </c>
      <c r="AX92" s="432">
        <v>0.9194</v>
      </c>
      <c r="AY92" s="432">
        <v>0.94259999999999999</v>
      </c>
      <c r="AZ92" s="432">
        <v>0.90759999999999996</v>
      </c>
      <c r="BA92" s="432">
        <v>836</v>
      </c>
      <c r="BB92" s="432">
        <v>866</v>
      </c>
      <c r="BC92" s="432">
        <v>879</v>
      </c>
      <c r="BD92" s="432">
        <v>0.88660000000000005</v>
      </c>
      <c r="BE92" s="432">
        <v>0.91910000000000003</v>
      </c>
      <c r="BF92" s="432">
        <v>0.93310000000000004</v>
      </c>
      <c r="BG92" s="432">
        <v>880</v>
      </c>
      <c r="BH92" s="432">
        <v>905</v>
      </c>
      <c r="BI92" s="432">
        <v>901</v>
      </c>
      <c r="BJ92" s="432">
        <v>0.93330000000000002</v>
      </c>
      <c r="BK92" s="432">
        <v>0.96009999999999995</v>
      </c>
      <c r="BL92" s="432">
        <v>0.95650000000000002</v>
      </c>
      <c r="BM92" s="432">
        <v>519</v>
      </c>
      <c r="BN92" s="432">
        <v>613</v>
      </c>
      <c r="BO92" s="432">
        <v>719</v>
      </c>
      <c r="BP92" s="432">
        <v>0.55000000000000004</v>
      </c>
      <c r="BQ92" s="432">
        <v>0.65</v>
      </c>
      <c r="BR92" s="432">
        <v>0.76329999999999998</v>
      </c>
      <c r="BS92" s="432">
        <v>225</v>
      </c>
      <c r="BT92" s="432">
        <v>0.58589999999999998</v>
      </c>
      <c r="BU92" s="432">
        <v>498</v>
      </c>
      <c r="BV92" s="432">
        <v>0.89249999999999996</v>
      </c>
      <c r="BW92" s="432">
        <v>630</v>
      </c>
      <c r="BX92" s="432">
        <v>670</v>
      </c>
      <c r="BY92" s="432">
        <v>723</v>
      </c>
      <c r="BZ92" s="432">
        <v>0.66779999999999995</v>
      </c>
      <c r="CA92" s="432">
        <v>0.71120000000000005</v>
      </c>
      <c r="CB92" s="432">
        <v>0.76749999999999996</v>
      </c>
      <c r="CC92" s="432">
        <v>236</v>
      </c>
      <c r="CD92" s="432">
        <v>0.61460000000000004</v>
      </c>
      <c r="CE92" s="432">
        <v>522</v>
      </c>
      <c r="CF92" s="432">
        <v>0.9355</v>
      </c>
      <c r="CG92" s="432">
        <v>666</v>
      </c>
      <c r="CH92" s="432">
        <v>716</v>
      </c>
      <c r="CI92" s="432">
        <v>758</v>
      </c>
      <c r="CJ92" s="432">
        <v>0.70689999999999997</v>
      </c>
      <c r="CK92" s="432">
        <v>0.75949999999999995</v>
      </c>
      <c r="CL92" s="432">
        <v>0.80469999999999997</v>
      </c>
      <c r="CM92" s="432">
        <v>551</v>
      </c>
      <c r="CN92" s="432">
        <v>593</v>
      </c>
      <c r="CO92" s="432">
        <v>615</v>
      </c>
      <c r="CP92" s="432">
        <v>0.58450000000000002</v>
      </c>
      <c r="CQ92" s="432">
        <v>0.62880000000000003</v>
      </c>
      <c r="CR92" s="432">
        <v>0.65290000000000004</v>
      </c>
      <c r="CS92" s="432">
        <v>93</v>
      </c>
      <c r="CT92" s="432">
        <v>0.2422</v>
      </c>
      <c r="CU92" s="432">
        <v>349</v>
      </c>
      <c r="CV92" s="432">
        <v>0.62539999999999996</v>
      </c>
      <c r="CW92" s="432">
        <v>274</v>
      </c>
      <c r="CX92" s="432">
        <v>330</v>
      </c>
      <c r="CY92" s="432">
        <v>442</v>
      </c>
      <c r="CZ92" s="432">
        <v>0.28999999999999998</v>
      </c>
      <c r="DA92" s="432">
        <v>0.35</v>
      </c>
      <c r="DB92" s="432">
        <v>0.46920000000000001</v>
      </c>
      <c r="DC92" s="432">
        <v>566</v>
      </c>
      <c r="DD92" s="432">
        <v>660</v>
      </c>
      <c r="DE92" s="432">
        <v>618</v>
      </c>
      <c r="DF92" s="432">
        <v>0.6</v>
      </c>
      <c r="DG92" s="432">
        <v>0.7</v>
      </c>
      <c r="DH92" s="432">
        <v>0.65610000000000002</v>
      </c>
      <c r="DI92" s="432">
        <v>264</v>
      </c>
      <c r="DJ92" s="432">
        <v>139</v>
      </c>
      <c r="DK92" s="432">
        <v>152</v>
      </c>
      <c r="DL92" s="432">
        <v>161</v>
      </c>
      <c r="DM92" s="432">
        <v>0.52500000000000002</v>
      </c>
      <c r="DN92" s="432">
        <v>0.57499999999999996</v>
      </c>
      <c r="DO92" s="432">
        <v>0.60980000000000001</v>
      </c>
      <c r="DP92" s="432">
        <v>660</v>
      </c>
      <c r="DQ92" s="432">
        <v>707</v>
      </c>
      <c r="DR92" s="432">
        <v>820</v>
      </c>
      <c r="DS92" s="432">
        <v>0.7</v>
      </c>
      <c r="DT92" s="432">
        <v>0.75</v>
      </c>
      <c r="DU92" s="432">
        <v>0.87050000000000005</v>
      </c>
      <c r="DV92" s="432">
        <v>0</v>
      </c>
      <c r="DW92" s="432">
        <v>3.7499999999999999E-2</v>
      </c>
      <c r="DX92" s="432">
        <v>7.4999999999999997E-2</v>
      </c>
      <c r="DY92" s="432">
        <v>0</v>
      </c>
      <c r="DZ92" s="432">
        <v>51</v>
      </c>
      <c r="EA92" s="432">
        <v>7.4999999999999997E-2</v>
      </c>
      <c r="EB92" s="432">
        <v>0.15</v>
      </c>
      <c r="EC92" s="432">
        <v>0.1168</v>
      </c>
      <c r="ED92" s="432">
        <v>0</v>
      </c>
      <c r="EE92" s="432">
        <v>0</v>
      </c>
      <c r="EF92" s="432">
        <v>0</v>
      </c>
      <c r="EG92" s="432">
        <v>0</v>
      </c>
      <c r="EH92" s="432">
        <v>118</v>
      </c>
      <c r="EI92" s="432">
        <v>0</v>
      </c>
      <c r="EJ92" s="432">
        <v>5.0000000000000001E-3</v>
      </c>
      <c r="EK92" s="432">
        <v>0.01</v>
      </c>
      <c r="EL92" s="432">
        <v>0</v>
      </c>
      <c r="EM92" s="432">
        <v>51</v>
      </c>
      <c r="EN92" s="432">
        <v>0.05</v>
      </c>
      <c r="EO92" s="432">
        <v>0.15</v>
      </c>
      <c r="EP92" s="432">
        <v>5.4100000000000002E-2</v>
      </c>
      <c r="EQ92" s="432">
        <v>257</v>
      </c>
      <c r="ER92" s="432">
        <v>118</v>
      </c>
      <c r="ES92" s="432">
        <v>0.45910000000000001</v>
      </c>
      <c r="ET92" s="432">
        <v>59</v>
      </c>
      <c r="EU92" s="432">
        <v>2</v>
      </c>
      <c r="EV92" s="432">
        <v>3.39E-2</v>
      </c>
      <c r="EW92" s="432">
        <v>656</v>
      </c>
      <c r="EX92" s="432">
        <v>0.69640000000000002</v>
      </c>
      <c r="EY92" s="432">
        <v>905</v>
      </c>
      <c r="EZ92" s="432">
        <v>1093</v>
      </c>
      <c r="FA92" s="432">
        <v>753</v>
      </c>
      <c r="FB92" s="432">
        <v>714</v>
      </c>
      <c r="FC92" s="432">
        <v>0.96</v>
      </c>
      <c r="FD92" s="432">
        <v>1.1599999999999999</v>
      </c>
      <c r="FE92" s="432">
        <v>0.7994</v>
      </c>
      <c r="FF92" s="432">
        <v>36</v>
      </c>
      <c r="FG92" s="432">
        <v>54</v>
      </c>
      <c r="FH92" s="432">
        <v>23</v>
      </c>
      <c r="FI92" s="432">
        <v>0.05</v>
      </c>
      <c r="FJ92" s="432">
        <v>7.4999999999999997E-2</v>
      </c>
      <c r="FK92" s="432">
        <v>3.2199999999999999E-2</v>
      </c>
      <c r="FL92" s="432">
        <v>631</v>
      </c>
      <c r="FM92" s="432">
        <v>650</v>
      </c>
      <c r="FN92" s="432">
        <v>651</v>
      </c>
      <c r="FO92" s="432">
        <v>0.88239999999999996</v>
      </c>
      <c r="FP92" s="432">
        <v>0.90959999999999996</v>
      </c>
      <c r="FQ92" s="432">
        <v>0.91180000000000005</v>
      </c>
      <c r="FR92" s="432">
        <v>603</v>
      </c>
      <c r="FS92" s="432">
        <v>628</v>
      </c>
      <c r="FT92" s="432">
        <v>635</v>
      </c>
      <c r="FU92" s="432">
        <v>0.84360000000000002</v>
      </c>
      <c r="FV92" s="432">
        <v>0.87909999999999999</v>
      </c>
      <c r="FW92" s="432">
        <v>0.88939999999999997</v>
      </c>
      <c r="FX92" s="432">
        <v>579</v>
      </c>
      <c r="FY92" s="432">
        <v>618</v>
      </c>
      <c r="FZ92" s="432">
        <v>611</v>
      </c>
      <c r="GA92" s="432">
        <v>0.81069999999999998</v>
      </c>
      <c r="GB92" s="432">
        <v>0.86450000000000005</v>
      </c>
      <c r="GC92" s="432">
        <v>0.85570000000000002</v>
      </c>
      <c r="GD92" s="432">
        <v>524</v>
      </c>
      <c r="GE92" s="432">
        <v>585</v>
      </c>
      <c r="GF92" s="432">
        <v>558</v>
      </c>
      <c r="GG92" s="432">
        <v>0.73299999999999998</v>
      </c>
      <c r="GH92" s="432">
        <v>0.81889999999999996</v>
      </c>
      <c r="GI92" s="432">
        <v>0.78149999999999997</v>
      </c>
      <c r="GJ92" s="432">
        <v>536</v>
      </c>
      <c r="GK92" s="432">
        <v>607</v>
      </c>
      <c r="GL92" s="432">
        <v>553</v>
      </c>
      <c r="GM92" s="432">
        <v>0.75</v>
      </c>
      <c r="GN92" s="432">
        <v>0.84970000000000001</v>
      </c>
      <c r="GO92" s="432">
        <v>0.77449999999999997</v>
      </c>
      <c r="GP92" s="432">
        <v>655</v>
      </c>
      <c r="GQ92" s="432">
        <v>672</v>
      </c>
      <c r="GR92" s="432">
        <v>683</v>
      </c>
      <c r="GS92" s="432">
        <v>0.9173</v>
      </c>
      <c r="GT92" s="432">
        <v>0.94010000000000005</v>
      </c>
      <c r="GU92" s="432">
        <v>0.95660000000000001</v>
      </c>
      <c r="GV92" s="432">
        <v>591</v>
      </c>
      <c r="GW92" s="432">
        <v>632</v>
      </c>
      <c r="GX92" s="432">
        <v>617</v>
      </c>
      <c r="GY92" s="432">
        <v>0.82750000000000001</v>
      </c>
      <c r="GZ92" s="432">
        <v>0.88490000000000002</v>
      </c>
      <c r="HA92" s="432">
        <v>0.86409999999999998</v>
      </c>
      <c r="HB92" s="432">
        <v>357</v>
      </c>
      <c r="HC92" s="432">
        <v>429</v>
      </c>
      <c r="HD92" s="432">
        <v>530</v>
      </c>
      <c r="HE92" s="432">
        <v>0.5</v>
      </c>
      <c r="HF92" s="432">
        <v>0.6</v>
      </c>
      <c r="HG92" s="432">
        <v>0.74229999999999996</v>
      </c>
      <c r="HH92" s="432">
        <v>446</v>
      </c>
      <c r="HI92" s="432">
        <v>0.5</v>
      </c>
      <c r="HJ92" s="432">
        <v>0.59230000000000005</v>
      </c>
      <c r="HK92" s="432">
        <v>0</v>
      </c>
      <c r="HL92" s="432"/>
      <c r="HM92" s="432">
        <v>0.9</v>
      </c>
      <c r="HN92" s="432">
        <v>0</v>
      </c>
      <c r="HO92" s="432">
        <v>0</v>
      </c>
      <c r="HP92" s="432">
        <v>0</v>
      </c>
      <c r="HQ92" s="432">
        <v>0</v>
      </c>
      <c r="HR92" s="432">
        <v>0</v>
      </c>
      <c r="HS92" s="432">
        <v>0</v>
      </c>
      <c r="HT92" s="432">
        <v>0</v>
      </c>
      <c r="HU92" s="432">
        <v>0</v>
      </c>
      <c r="HV92" s="432">
        <v>0.9</v>
      </c>
      <c r="HW92" s="432">
        <v>0</v>
      </c>
      <c r="HX92" s="432">
        <v>0</v>
      </c>
      <c r="HY92" s="432">
        <v>0</v>
      </c>
      <c r="HZ92" s="432">
        <v>0.9</v>
      </c>
      <c r="IA92" s="432">
        <v>0</v>
      </c>
      <c r="IB92" s="432">
        <v>0</v>
      </c>
      <c r="IC92" s="432">
        <v>0</v>
      </c>
      <c r="ID92" s="432">
        <v>0</v>
      </c>
      <c r="IE92" s="432">
        <v>3</v>
      </c>
      <c r="IF92" s="432">
        <v>0</v>
      </c>
      <c r="IG92" s="432">
        <v>0</v>
      </c>
      <c r="IH92" s="432">
        <v>0</v>
      </c>
      <c r="II92" s="432">
        <v>0</v>
      </c>
      <c r="IJ92" s="432">
        <v>0</v>
      </c>
      <c r="IK92" s="432">
        <v>0</v>
      </c>
      <c r="IL92" s="432">
        <v>0</v>
      </c>
      <c r="IM92" s="432">
        <v>3</v>
      </c>
      <c r="IN92" s="432">
        <v>0</v>
      </c>
      <c r="IO92" s="432">
        <v>0</v>
      </c>
      <c r="IP92" s="432">
        <v>0</v>
      </c>
      <c r="IQ92" s="432">
        <v>0</v>
      </c>
      <c r="IR92" s="432">
        <v>0</v>
      </c>
      <c r="IS92" s="432">
        <v>0</v>
      </c>
      <c r="IT92" s="432">
        <v>0</v>
      </c>
      <c r="IU92" s="432">
        <v>0</v>
      </c>
      <c r="IV92" s="432">
        <v>0</v>
      </c>
      <c r="IW92" s="432">
        <v>0</v>
      </c>
      <c r="IX92" s="432">
        <v>44</v>
      </c>
      <c r="IY92" s="432">
        <v>0</v>
      </c>
      <c r="IZ92" s="432">
        <v>0</v>
      </c>
      <c r="JA92" s="432">
        <v>0</v>
      </c>
      <c r="JB92" s="432">
        <v>0</v>
      </c>
      <c r="JC92" s="432">
        <v>0</v>
      </c>
      <c r="JD92" s="432">
        <v>0</v>
      </c>
      <c r="JE92" s="432">
        <v>0</v>
      </c>
      <c r="JF92" s="432">
        <v>0</v>
      </c>
      <c r="JG92" s="432">
        <v>0</v>
      </c>
      <c r="JH92" s="432">
        <v>20</v>
      </c>
      <c r="JI92" s="432">
        <v>0</v>
      </c>
      <c r="JJ92" s="432">
        <v>0</v>
      </c>
      <c r="JK92" s="432">
        <v>0</v>
      </c>
      <c r="JL92" s="432">
        <v>0</v>
      </c>
      <c r="JM92" s="432">
        <v>0</v>
      </c>
      <c r="JN92" s="432">
        <v>3</v>
      </c>
      <c r="JO92" s="432">
        <v>0.15</v>
      </c>
      <c r="JP92" s="432">
        <v>0</v>
      </c>
      <c r="JQ92" s="432">
        <v>0</v>
      </c>
      <c r="JR92" s="432" t="s">
        <v>1359</v>
      </c>
      <c r="JS92" s="432" t="s">
        <v>1360</v>
      </c>
      <c r="JT92" s="432" t="s">
        <v>1340</v>
      </c>
    </row>
    <row r="93" spans="1:280" x14ac:dyDescent="0.45">
      <c r="A93" s="432" t="s">
        <v>221</v>
      </c>
      <c r="B93" s="432" t="s">
        <v>309</v>
      </c>
      <c r="C93" s="432" t="s">
        <v>310</v>
      </c>
      <c r="D93" s="432" t="s">
        <v>311</v>
      </c>
      <c r="E93" s="432">
        <v>535</v>
      </c>
      <c r="F93" s="432">
        <v>198</v>
      </c>
      <c r="G93" s="432">
        <v>0.37009999999999998</v>
      </c>
      <c r="H93" s="432">
        <v>190</v>
      </c>
      <c r="I93" s="432">
        <v>523</v>
      </c>
      <c r="J93" s="432">
        <v>0.36330000000000001</v>
      </c>
      <c r="K93" s="432">
        <v>494</v>
      </c>
      <c r="L93" s="432">
        <v>509</v>
      </c>
      <c r="M93" s="432">
        <v>463</v>
      </c>
      <c r="N93" s="432">
        <v>0.92259999999999998</v>
      </c>
      <c r="O93" s="432">
        <v>0.95020000000000004</v>
      </c>
      <c r="P93" s="432">
        <v>0.86539999999999995</v>
      </c>
      <c r="Q93" s="432">
        <v>510</v>
      </c>
      <c r="R93" s="432">
        <v>520</v>
      </c>
      <c r="S93" s="432">
        <v>483</v>
      </c>
      <c r="T93" s="432">
        <v>0.95209999999999995</v>
      </c>
      <c r="U93" s="432">
        <v>0.97009999999999996</v>
      </c>
      <c r="V93" s="432">
        <v>0.90280000000000005</v>
      </c>
      <c r="W93" s="432">
        <v>508</v>
      </c>
      <c r="X93" s="432">
        <v>517</v>
      </c>
      <c r="Y93" s="432">
        <v>482</v>
      </c>
      <c r="Z93" s="432">
        <v>0.94889999999999997</v>
      </c>
      <c r="AA93" s="432">
        <v>0.96630000000000005</v>
      </c>
      <c r="AB93" s="432">
        <v>0.90090000000000003</v>
      </c>
      <c r="AC93" s="432">
        <v>503</v>
      </c>
      <c r="AD93" s="432">
        <v>513</v>
      </c>
      <c r="AE93" s="432">
        <v>470</v>
      </c>
      <c r="AF93" s="432">
        <v>0.93930000000000002</v>
      </c>
      <c r="AG93" s="432">
        <v>0.95799999999999996</v>
      </c>
      <c r="AH93" s="432">
        <v>0.87849999999999995</v>
      </c>
      <c r="AI93" s="432">
        <v>443</v>
      </c>
      <c r="AJ93" s="432">
        <v>468</v>
      </c>
      <c r="AK93" s="432">
        <v>437</v>
      </c>
      <c r="AL93" s="432">
        <v>0.82789999999999997</v>
      </c>
      <c r="AM93" s="432">
        <v>0.87409999999999999</v>
      </c>
      <c r="AN93" s="432">
        <v>0.81679999999999997</v>
      </c>
      <c r="AO93" s="432">
        <v>507</v>
      </c>
      <c r="AP93" s="432">
        <v>516</v>
      </c>
      <c r="AQ93" s="432">
        <v>484</v>
      </c>
      <c r="AR93" s="432">
        <v>0.94650000000000001</v>
      </c>
      <c r="AS93" s="432">
        <v>0.96409999999999996</v>
      </c>
      <c r="AT93" s="432">
        <v>0.90469999999999995</v>
      </c>
      <c r="AU93" s="432">
        <v>492</v>
      </c>
      <c r="AV93" s="432">
        <v>505</v>
      </c>
      <c r="AW93" s="432">
        <v>513</v>
      </c>
      <c r="AX93" s="432">
        <v>0.9194</v>
      </c>
      <c r="AY93" s="432">
        <v>0.94259999999999999</v>
      </c>
      <c r="AZ93" s="432">
        <v>0.95889999999999997</v>
      </c>
      <c r="BA93" s="432">
        <v>475</v>
      </c>
      <c r="BB93" s="432">
        <v>492</v>
      </c>
      <c r="BC93" s="432">
        <v>423</v>
      </c>
      <c r="BD93" s="432">
        <v>0.88660000000000005</v>
      </c>
      <c r="BE93" s="432">
        <v>0.91910000000000003</v>
      </c>
      <c r="BF93" s="432">
        <v>0.79069999999999996</v>
      </c>
      <c r="BG93" s="432">
        <v>500</v>
      </c>
      <c r="BH93" s="432">
        <v>514</v>
      </c>
      <c r="BI93" s="432">
        <v>461</v>
      </c>
      <c r="BJ93" s="432">
        <v>0.93330000000000002</v>
      </c>
      <c r="BK93" s="432">
        <v>0.96009999999999995</v>
      </c>
      <c r="BL93" s="432">
        <v>0.86170000000000002</v>
      </c>
      <c r="BM93" s="432">
        <v>295</v>
      </c>
      <c r="BN93" s="432">
        <v>348</v>
      </c>
      <c r="BO93" s="432">
        <v>376</v>
      </c>
      <c r="BP93" s="432">
        <v>0.55000000000000004</v>
      </c>
      <c r="BQ93" s="432">
        <v>0.65</v>
      </c>
      <c r="BR93" s="432">
        <v>0.70279999999999998</v>
      </c>
      <c r="BS93" s="432">
        <v>174</v>
      </c>
      <c r="BT93" s="432">
        <v>0.51629999999999998</v>
      </c>
      <c r="BU93" s="432">
        <v>162</v>
      </c>
      <c r="BV93" s="432">
        <v>0.81820000000000004</v>
      </c>
      <c r="BW93" s="432">
        <v>358</v>
      </c>
      <c r="BX93" s="432">
        <v>381</v>
      </c>
      <c r="BY93" s="432">
        <v>336</v>
      </c>
      <c r="BZ93" s="432">
        <v>0.66779999999999995</v>
      </c>
      <c r="CA93" s="432">
        <v>0.71120000000000005</v>
      </c>
      <c r="CB93" s="432">
        <v>0.628</v>
      </c>
      <c r="CC93" s="432">
        <v>193</v>
      </c>
      <c r="CD93" s="432">
        <v>0.57269999999999999</v>
      </c>
      <c r="CE93" s="432">
        <v>178</v>
      </c>
      <c r="CF93" s="432">
        <v>0.89900000000000002</v>
      </c>
      <c r="CG93" s="432">
        <v>379</v>
      </c>
      <c r="CH93" s="432">
        <v>407</v>
      </c>
      <c r="CI93" s="432">
        <v>371</v>
      </c>
      <c r="CJ93" s="432">
        <v>0.70689999999999997</v>
      </c>
      <c r="CK93" s="432">
        <v>0.75949999999999995</v>
      </c>
      <c r="CL93" s="432">
        <v>0.69350000000000001</v>
      </c>
      <c r="CM93" s="432">
        <v>313</v>
      </c>
      <c r="CN93" s="432">
        <v>337</v>
      </c>
      <c r="CO93" s="432">
        <v>307</v>
      </c>
      <c r="CP93" s="432">
        <v>0.58450000000000002</v>
      </c>
      <c r="CQ93" s="432">
        <v>0.62880000000000003</v>
      </c>
      <c r="CR93" s="432">
        <v>0.57379999999999998</v>
      </c>
      <c r="CS93" s="432">
        <v>66</v>
      </c>
      <c r="CT93" s="432">
        <v>0.1958</v>
      </c>
      <c r="CU93" s="432">
        <v>108</v>
      </c>
      <c r="CV93" s="432">
        <v>0.54549999999999998</v>
      </c>
      <c r="CW93" s="432">
        <v>156</v>
      </c>
      <c r="CX93" s="432">
        <v>188</v>
      </c>
      <c r="CY93" s="432">
        <v>174</v>
      </c>
      <c r="CZ93" s="432">
        <v>0.28999999999999998</v>
      </c>
      <c r="DA93" s="432">
        <v>0.35</v>
      </c>
      <c r="DB93" s="432">
        <v>0.32519999999999999</v>
      </c>
      <c r="DC93" s="432">
        <v>321</v>
      </c>
      <c r="DD93" s="432">
        <v>375</v>
      </c>
      <c r="DE93" s="432">
        <v>421</v>
      </c>
      <c r="DF93" s="432">
        <v>0.6</v>
      </c>
      <c r="DG93" s="432">
        <v>0.7</v>
      </c>
      <c r="DH93" s="432">
        <v>0.78690000000000004</v>
      </c>
      <c r="DI93" s="432">
        <v>152</v>
      </c>
      <c r="DJ93" s="432">
        <v>80</v>
      </c>
      <c r="DK93" s="432">
        <v>88</v>
      </c>
      <c r="DL93" s="432">
        <v>85</v>
      </c>
      <c r="DM93" s="432">
        <v>0.52500000000000002</v>
      </c>
      <c r="DN93" s="432">
        <v>0.57499999999999996</v>
      </c>
      <c r="DO93" s="432">
        <v>0.55920000000000003</v>
      </c>
      <c r="DP93" s="432">
        <v>375</v>
      </c>
      <c r="DQ93" s="432">
        <v>402</v>
      </c>
      <c r="DR93" s="432">
        <v>379</v>
      </c>
      <c r="DS93" s="432">
        <v>0.7</v>
      </c>
      <c r="DT93" s="432">
        <v>0.75</v>
      </c>
      <c r="DU93" s="432">
        <v>0.70840000000000003</v>
      </c>
      <c r="DV93" s="432">
        <v>1</v>
      </c>
      <c r="DW93" s="432">
        <v>3.7499999999999999E-2</v>
      </c>
      <c r="DX93" s="432">
        <v>7.4999999999999997E-2</v>
      </c>
      <c r="DY93" s="432">
        <v>1.9E-3</v>
      </c>
      <c r="DZ93" s="432">
        <v>23</v>
      </c>
      <c r="EA93" s="432">
        <v>7.4999999999999997E-2</v>
      </c>
      <c r="EB93" s="432">
        <v>0.15</v>
      </c>
      <c r="EC93" s="432">
        <v>5.6099999999999997E-2</v>
      </c>
      <c r="ED93" s="432">
        <v>0</v>
      </c>
      <c r="EE93" s="432">
        <v>0</v>
      </c>
      <c r="EF93" s="432">
        <v>0</v>
      </c>
      <c r="EG93" s="432">
        <v>0</v>
      </c>
      <c r="EH93" s="432">
        <v>50</v>
      </c>
      <c r="EI93" s="432">
        <v>0</v>
      </c>
      <c r="EJ93" s="432">
        <v>5.0000000000000001E-3</v>
      </c>
      <c r="EK93" s="432">
        <v>0.01</v>
      </c>
      <c r="EL93" s="432">
        <v>0</v>
      </c>
      <c r="EM93" s="432">
        <v>141</v>
      </c>
      <c r="EN93" s="432">
        <v>0.05</v>
      </c>
      <c r="EO93" s="432">
        <v>0.15</v>
      </c>
      <c r="EP93" s="432">
        <v>0.2636</v>
      </c>
      <c r="EQ93" s="432">
        <v>169</v>
      </c>
      <c r="ER93" s="432">
        <v>133</v>
      </c>
      <c r="ES93" s="432">
        <v>0.78700000000000003</v>
      </c>
      <c r="ET93" s="432">
        <v>36</v>
      </c>
      <c r="EU93" s="432">
        <v>9</v>
      </c>
      <c r="EV93" s="432">
        <v>0.25</v>
      </c>
      <c r="EW93" s="432">
        <v>440</v>
      </c>
      <c r="EX93" s="432">
        <v>0.82240000000000002</v>
      </c>
      <c r="EY93" s="432">
        <v>503</v>
      </c>
      <c r="EZ93" s="432">
        <v>610</v>
      </c>
      <c r="FA93" s="432">
        <v>742</v>
      </c>
      <c r="FB93" s="432">
        <v>706</v>
      </c>
      <c r="FC93" s="432">
        <v>0.94</v>
      </c>
      <c r="FD93" s="432">
        <v>1.1399999999999999</v>
      </c>
      <c r="FE93" s="432">
        <v>1.3869</v>
      </c>
      <c r="FF93" s="432">
        <v>36</v>
      </c>
      <c r="FG93" s="432">
        <v>53</v>
      </c>
      <c r="FH93" s="432">
        <v>30</v>
      </c>
      <c r="FI93" s="432">
        <v>0.05</v>
      </c>
      <c r="FJ93" s="432">
        <v>7.4999999999999997E-2</v>
      </c>
      <c r="FK93" s="432">
        <v>4.2500000000000003E-2</v>
      </c>
      <c r="FL93" s="432">
        <v>623</v>
      </c>
      <c r="FM93" s="432">
        <v>643</v>
      </c>
      <c r="FN93" s="432">
        <v>567</v>
      </c>
      <c r="FO93" s="432">
        <v>0.88239999999999996</v>
      </c>
      <c r="FP93" s="432">
        <v>0.90959999999999996</v>
      </c>
      <c r="FQ93" s="432">
        <v>0.80310000000000004</v>
      </c>
      <c r="FR93" s="432">
        <v>596</v>
      </c>
      <c r="FS93" s="432">
        <v>621</v>
      </c>
      <c r="FT93" s="432">
        <v>563</v>
      </c>
      <c r="FU93" s="432">
        <v>0.84360000000000002</v>
      </c>
      <c r="FV93" s="432">
        <v>0.87909999999999999</v>
      </c>
      <c r="FW93" s="432">
        <v>0.79749999999999999</v>
      </c>
      <c r="FX93" s="432">
        <v>573</v>
      </c>
      <c r="FY93" s="432">
        <v>611</v>
      </c>
      <c r="FZ93" s="432">
        <v>529</v>
      </c>
      <c r="GA93" s="432">
        <v>0.81069999999999998</v>
      </c>
      <c r="GB93" s="432">
        <v>0.86450000000000005</v>
      </c>
      <c r="GC93" s="432">
        <v>0.74929999999999997</v>
      </c>
      <c r="GD93" s="432">
        <v>518</v>
      </c>
      <c r="GE93" s="432">
        <v>579</v>
      </c>
      <c r="GF93" s="432">
        <v>483</v>
      </c>
      <c r="GG93" s="432">
        <v>0.73299999999999998</v>
      </c>
      <c r="GH93" s="432">
        <v>0.81889999999999996</v>
      </c>
      <c r="GI93" s="432">
        <v>0.68410000000000004</v>
      </c>
      <c r="GJ93" s="432">
        <v>530</v>
      </c>
      <c r="GK93" s="432">
        <v>600</v>
      </c>
      <c r="GL93" s="432">
        <v>469</v>
      </c>
      <c r="GM93" s="432">
        <v>0.75</v>
      </c>
      <c r="GN93" s="432">
        <v>0.84970000000000001</v>
      </c>
      <c r="GO93" s="432">
        <v>0.6643</v>
      </c>
      <c r="GP93" s="432">
        <v>648</v>
      </c>
      <c r="GQ93" s="432">
        <v>664</v>
      </c>
      <c r="GR93" s="432">
        <v>620</v>
      </c>
      <c r="GS93" s="432">
        <v>0.9173</v>
      </c>
      <c r="GT93" s="432">
        <v>0.94010000000000005</v>
      </c>
      <c r="GU93" s="432">
        <v>0.87819999999999998</v>
      </c>
      <c r="GV93" s="432">
        <v>585</v>
      </c>
      <c r="GW93" s="432">
        <v>625</v>
      </c>
      <c r="GX93" s="432">
        <v>533</v>
      </c>
      <c r="GY93" s="432">
        <v>0.82750000000000001</v>
      </c>
      <c r="GZ93" s="432">
        <v>0.88490000000000002</v>
      </c>
      <c r="HA93" s="432">
        <v>0.755</v>
      </c>
      <c r="HB93" s="432">
        <v>353</v>
      </c>
      <c r="HC93" s="432">
        <v>424</v>
      </c>
      <c r="HD93" s="432">
        <v>434</v>
      </c>
      <c r="HE93" s="432">
        <v>0.5</v>
      </c>
      <c r="HF93" s="432">
        <v>0.6</v>
      </c>
      <c r="HG93" s="432">
        <v>0.61470000000000002</v>
      </c>
      <c r="HH93" s="432">
        <v>631</v>
      </c>
      <c r="HI93" s="432">
        <v>0.5</v>
      </c>
      <c r="HJ93" s="432">
        <v>0.85040000000000004</v>
      </c>
      <c r="HK93" s="432">
        <v>0</v>
      </c>
      <c r="HL93" s="432"/>
      <c r="HM93" s="432">
        <v>0.9</v>
      </c>
      <c r="HN93" s="432">
        <v>0</v>
      </c>
      <c r="HO93" s="432">
        <v>0</v>
      </c>
      <c r="HP93" s="432">
        <v>0</v>
      </c>
      <c r="HQ93" s="432">
        <v>0</v>
      </c>
      <c r="HR93" s="432">
        <v>0</v>
      </c>
      <c r="HS93" s="432">
        <v>0</v>
      </c>
      <c r="HT93" s="432">
        <v>0</v>
      </c>
      <c r="HU93" s="432">
        <v>0</v>
      </c>
      <c r="HV93" s="432">
        <v>0.9</v>
      </c>
      <c r="HW93" s="432">
        <v>0</v>
      </c>
      <c r="HX93" s="432">
        <v>0</v>
      </c>
      <c r="HY93" s="432">
        <v>0</v>
      </c>
      <c r="HZ93" s="432">
        <v>0.9</v>
      </c>
      <c r="IA93" s="432">
        <v>0</v>
      </c>
      <c r="IB93" s="432">
        <v>0</v>
      </c>
      <c r="IC93" s="432">
        <v>0</v>
      </c>
      <c r="ID93" s="432">
        <v>0</v>
      </c>
      <c r="IE93" s="432">
        <v>0</v>
      </c>
      <c r="IF93" s="432">
        <v>0</v>
      </c>
      <c r="IG93" s="432">
        <v>0</v>
      </c>
      <c r="IH93" s="432">
        <v>0</v>
      </c>
      <c r="II93" s="432">
        <v>0</v>
      </c>
      <c r="IJ93" s="432">
        <v>0</v>
      </c>
      <c r="IK93" s="432">
        <v>0</v>
      </c>
      <c r="IL93" s="432">
        <v>0</v>
      </c>
      <c r="IM93" s="432">
        <v>0</v>
      </c>
      <c r="IN93" s="432">
        <v>0</v>
      </c>
      <c r="IO93" s="432">
        <v>0</v>
      </c>
      <c r="IP93" s="432">
        <v>0</v>
      </c>
      <c r="IQ93" s="432">
        <v>0</v>
      </c>
      <c r="IR93" s="432">
        <v>0</v>
      </c>
      <c r="IS93" s="432">
        <v>0</v>
      </c>
      <c r="IT93" s="432">
        <v>0</v>
      </c>
      <c r="IU93" s="432">
        <v>0</v>
      </c>
      <c r="IV93" s="432">
        <v>0</v>
      </c>
      <c r="IW93" s="432">
        <v>0</v>
      </c>
      <c r="IX93" s="432">
        <v>34</v>
      </c>
      <c r="IY93" s="432">
        <v>0</v>
      </c>
      <c r="IZ93" s="432">
        <v>0</v>
      </c>
      <c r="JA93" s="432">
        <v>0</v>
      </c>
      <c r="JB93" s="432">
        <v>0</v>
      </c>
      <c r="JC93" s="432">
        <v>0</v>
      </c>
      <c r="JD93" s="432">
        <v>0</v>
      </c>
      <c r="JE93" s="432">
        <v>0</v>
      </c>
      <c r="JF93" s="432">
        <v>0</v>
      </c>
      <c r="JG93" s="432">
        <v>0</v>
      </c>
      <c r="JH93" s="432">
        <v>19</v>
      </c>
      <c r="JI93" s="432">
        <v>0</v>
      </c>
      <c r="JJ93" s="432">
        <v>0</v>
      </c>
      <c r="JK93" s="432">
        <v>0</v>
      </c>
      <c r="JL93" s="432">
        <v>0</v>
      </c>
      <c r="JM93" s="432">
        <v>0</v>
      </c>
      <c r="JN93" s="432">
        <v>0</v>
      </c>
      <c r="JO93" s="432">
        <v>0</v>
      </c>
      <c r="JP93" s="432">
        <v>0</v>
      </c>
      <c r="JQ93" s="432">
        <v>0</v>
      </c>
      <c r="JR93" s="432" t="s">
        <v>1359</v>
      </c>
      <c r="JS93" s="432" t="s">
        <v>1360</v>
      </c>
      <c r="JT93" s="432" t="s">
        <v>1340</v>
      </c>
    </row>
    <row r="94" spans="1:280" x14ac:dyDescent="0.45">
      <c r="A94" s="432" t="s">
        <v>221</v>
      </c>
      <c r="B94" s="432" t="s">
        <v>309</v>
      </c>
      <c r="C94" s="432" t="s">
        <v>312</v>
      </c>
      <c r="D94" s="432" t="s">
        <v>313</v>
      </c>
      <c r="E94" s="432">
        <v>907</v>
      </c>
      <c r="F94" s="432">
        <v>302</v>
      </c>
      <c r="G94" s="432">
        <v>0.33300000000000002</v>
      </c>
      <c r="H94" s="432">
        <v>275</v>
      </c>
      <c r="I94" s="432">
        <v>892</v>
      </c>
      <c r="J94" s="432">
        <v>0.30830000000000002</v>
      </c>
      <c r="K94" s="432">
        <v>837</v>
      </c>
      <c r="L94" s="432">
        <v>862</v>
      </c>
      <c r="M94" s="432">
        <v>847</v>
      </c>
      <c r="N94" s="432">
        <v>0.92259999999999998</v>
      </c>
      <c r="O94" s="432">
        <v>0.95020000000000004</v>
      </c>
      <c r="P94" s="432">
        <v>0.93379999999999996</v>
      </c>
      <c r="Q94" s="432">
        <v>864</v>
      </c>
      <c r="R94" s="432">
        <v>880</v>
      </c>
      <c r="S94" s="432">
        <v>847</v>
      </c>
      <c r="T94" s="432">
        <v>0.95209999999999995</v>
      </c>
      <c r="U94" s="432">
        <v>0.97009999999999996</v>
      </c>
      <c r="V94" s="432">
        <v>0.93379999999999996</v>
      </c>
      <c r="W94" s="432">
        <v>861</v>
      </c>
      <c r="X94" s="432">
        <v>877</v>
      </c>
      <c r="Y94" s="432">
        <v>856</v>
      </c>
      <c r="Z94" s="432">
        <v>0.94889999999999997</v>
      </c>
      <c r="AA94" s="432">
        <v>0.96630000000000005</v>
      </c>
      <c r="AB94" s="432">
        <v>0.94379999999999997</v>
      </c>
      <c r="AC94" s="432">
        <v>852</v>
      </c>
      <c r="AD94" s="432">
        <v>869</v>
      </c>
      <c r="AE94" s="432">
        <v>838</v>
      </c>
      <c r="AF94" s="432">
        <v>0.93930000000000002</v>
      </c>
      <c r="AG94" s="432">
        <v>0.95799999999999996</v>
      </c>
      <c r="AH94" s="432">
        <v>0.92390000000000005</v>
      </c>
      <c r="AI94" s="432">
        <v>751</v>
      </c>
      <c r="AJ94" s="432">
        <v>793</v>
      </c>
      <c r="AK94" s="432">
        <v>808</v>
      </c>
      <c r="AL94" s="432">
        <v>0.82789999999999997</v>
      </c>
      <c r="AM94" s="432">
        <v>0.87409999999999999</v>
      </c>
      <c r="AN94" s="432">
        <v>0.89080000000000004</v>
      </c>
      <c r="AO94" s="432">
        <v>859</v>
      </c>
      <c r="AP94" s="432">
        <v>875</v>
      </c>
      <c r="AQ94" s="432">
        <v>839</v>
      </c>
      <c r="AR94" s="432">
        <v>0.94650000000000001</v>
      </c>
      <c r="AS94" s="432">
        <v>0.96409999999999996</v>
      </c>
      <c r="AT94" s="432">
        <v>0.92500000000000004</v>
      </c>
      <c r="AU94" s="432">
        <v>834</v>
      </c>
      <c r="AV94" s="432">
        <v>855</v>
      </c>
      <c r="AW94" s="432">
        <v>834</v>
      </c>
      <c r="AX94" s="432">
        <v>0.9194</v>
      </c>
      <c r="AY94" s="432">
        <v>0.94259999999999999</v>
      </c>
      <c r="AZ94" s="432">
        <v>0.91949999999999998</v>
      </c>
      <c r="BA94" s="432">
        <v>805</v>
      </c>
      <c r="BB94" s="432">
        <v>834</v>
      </c>
      <c r="BC94" s="432">
        <v>790</v>
      </c>
      <c r="BD94" s="432">
        <v>0.88660000000000005</v>
      </c>
      <c r="BE94" s="432">
        <v>0.91910000000000003</v>
      </c>
      <c r="BF94" s="432">
        <v>0.871</v>
      </c>
      <c r="BG94" s="432">
        <v>847</v>
      </c>
      <c r="BH94" s="432">
        <v>871</v>
      </c>
      <c r="BI94" s="432">
        <v>842</v>
      </c>
      <c r="BJ94" s="432">
        <v>0.93330000000000002</v>
      </c>
      <c r="BK94" s="432">
        <v>0.96009999999999995</v>
      </c>
      <c r="BL94" s="432">
        <v>0.92830000000000001</v>
      </c>
      <c r="BM94" s="432">
        <v>499</v>
      </c>
      <c r="BN94" s="432">
        <v>590</v>
      </c>
      <c r="BO94" s="432">
        <v>717</v>
      </c>
      <c r="BP94" s="432">
        <v>0.55000000000000004</v>
      </c>
      <c r="BQ94" s="432">
        <v>0.65</v>
      </c>
      <c r="BR94" s="432">
        <v>0.79049999999999998</v>
      </c>
      <c r="BS94" s="432">
        <v>325</v>
      </c>
      <c r="BT94" s="432">
        <v>0.53720000000000001</v>
      </c>
      <c r="BU94" s="432">
        <v>256</v>
      </c>
      <c r="BV94" s="432">
        <v>0.84770000000000001</v>
      </c>
      <c r="BW94" s="432">
        <v>606</v>
      </c>
      <c r="BX94" s="432">
        <v>646</v>
      </c>
      <c r="BY94" s="432">
        <v>581</v>
      </c>
      <c r="BZ94" s="432">
        <v>0.66779999999999995</v>
      </c>
      <c r="CA94" s="432">
        <v>0.71120000000000005</v>
      </c>
      <c r="CB94" s="432">
        <v>0.64059999999999995</v>
      </c>
      <c r="CC94" s="432">
        <v>425</v>
      </c>
      <c r="CD94" s="432">
        <v>0.70250000000000001</v>
      </c>
      <c r="CE94" s="432">
        <v>278</v>
      </c>
      <c r="CF94" s="432">
        <v>0.92049999999999998</v>
      </c>
      <c r="CG94" s="432">
        <v>642</v>
      </c>
      <c r="CH94" s="432">
        <v>689</v>
      </c>
      <c r="CI94" s="432">
        <v>703</v>
      </c>
      <c r="CJ94" s="432">
        <v>0.70689999999999997</v>
      </c>
      <c r="CK94" s="432">
        <v>0.75949999999999995</v>
      </c>
      <c r="CL94" s="432">
        <v>0.77510000000000001</v>
      </c>
      <c r="CM94" s="432">
        <v>531</v>
      </c>
      <c r="CN94" s="432">
        <v>571</v>
      </c>
      <c r="CO94" s="432">
        <v>549</v>
      </c>
      <c r="CP94" s="432">
        <v>0.58450000000000002</v>
      </c>
      <c r="CQ94" s="432">
        <v>0.62880000000000003</v>
      </c>
      <c r="CR94" s="432">
        <v>0.60529999999999995</v>
      </c>
      <c r="CS94" s="432">
        <v>160</v>
      </c>
      <c r="CT94" s="432">
        <v>0.26450000000000001</v>
      </c>
      <c r="CU94" s="432">
        <v>189</v>
      </c>
      <c r="CV94" s="432">
        <v>0.62580000000000002</v>
      </c>
      <c r="CW94" s="432">
        <v>264</v>
      </c>
      <c r="CX94" s="432">
        <v>318</v>
      </c>
      <c r="CY94" s="432">
        <v>349</v>
      </c>
      <c r="CZ94" s="432">
        <v>0.28999999999999998</v>
      </c>
      <c r="DA94" s="432">
        <v>0.35</v>
      </c>
      <c r="DB94" s="432">
        <v>0.38479999999999998</v>
      </c>
      <c r="DC94" s="432">
        <v>545</v>
      </c>
      <c r="DD94" s="432">
        <v>635</v>
      </c>
      <c r="DE94" s="432">
        <v>744</v>
      </c>
      <c r="DF94" s="432">
        <v>0.6</v>
      </c>
      <c r="DG94" s="432">
        <v>0.7</v>
      </c>
      <c r="DH94" s="432">
        <v>0.82030000000000003</v>
      </c>
      <c r="DI94" s="432">
        <v>318</v>
      </c>
      <c r="DJ94" s="432">
        <v>167</v>
      </c>
      <c r="DK94" s="432">
        <v>183</v>
      </c>
      <c r="DL94" s="432">
        <v>177</v>
      </c>
      <c r="DM94" s="432">
        <v>0.52500000000000002</v>
      </c>
      <c r="DN94" s="432">
        <v>0.57499999999999996</v>
      </c>
      <c r="DO94" s="432">
        <v>0.55659999999999998</v>
      </c>
      <c r="DP94" s="432">
        <v>635</v>
      </c>
      <c r="DQ94" s="432">
        <v>681</v>
      </c>
      <c r="DR94" s="432">
        <v>595</v>
      </c>
      <c r="DS94" s="432">
        <v>0.7</v>
      </c>
      <c r="DT94" s="432">
        <v>0.75</v>
      </c>
      <c r="DU94" s="432">
        <v>0.65600000000000003</v>
      </c>
      <c r="DV94" s="432">
        <v>1</v>
      </c>
      <c r="DW94" s="432">
        <v>3.7499999999999999E-2</v>
      </c>
      <c r="DX94" s="432">
        <v>7.4999999999999997E-2</v>
      </c>
      <c r="DY94" s="432">
        <v>1.1000000000000001E-3</v>
      </c>
      <c r="DZ94" s="432">
        <v>4</v>
      </c>
      <c r="EA94" s="432">
        <v>7.4999999999999997E-2</v>
      </c>
      <c r="EB94" s="432">
        <v>0.15</v>
      </c>
      <c r="EC94" s="432">
        <v>5.4999999999999997E-3</v>
      </c>
      <c r="ED94" s="432">
        <v>0</v>
      </c>
      <c r="EE94" s="432">
        <v>0</v>
      </c>
      <c r="EF94" s="432">
        <v>0</v>
      </c>
      <c r="EG94" s="432">
        <v>0</v>
      </c>
      <c r="EH94" s="432">
        <v>120</v>
      </c>
      <c r="EI94" s="432">
        <v>0</v>
      </c>
      <c r="EJ94" s="432">
        <v>5.0000000000000001E-3</v>
      </c>
      <c r="EK94" s="432">
        <v>0.01</v>
      </c>
      <c r="EL94" s="432">
        <v>0</v>
      </c>
      <c r="EM94" s="432">
        <v>175</v>
      </c>
      <c r="EN94" s="432">
        <v>0.05</v>
      </c>
      <c r="EO94" s="432">
        <v>0.15</v>
      </c>
      <c r="EP94" s="432">
        <v>0.19289999999999999</v>
      </c>
      <c r="EQ94" s="432">
        <v>284</v>
      </c>
      <c r="ER94" s="432">
        <v>232</v>
      </c>
      <c r="ES94" s="432">
        <v>0.81689999999999996</v>
      </c>
      <c r="ET94" s="432">
        <v>61</v>
      </c>
      <c r="EU94" s="432">
        <v>8</v>
      </c>
      <c r="EV94" s="432">
        <v>0.13109999999999999</v>
      </c>
      <c r="EW94" s="432">
        <v>670</v>
      </c>
      <c r="EX94" s="432">
        <v>0.73870000000000002</v>
      </c>
      <c r="EY94" s="432">
        <v>862</v>
      </c>
      <c r="EZ94" s="432">
        <v>1044</v>
      </c>
      <c r="FA94" s="432">
        <v>1071</v>
      </c>
      <c r="FB94" s="432">
        <v>1027</v>
      </c>
      <c r="FC94" s="432">
        <v>0.95</v>
      </c>
      <c r="FD94" s="432">
        <v>1.1499999999999999</v>
      </c>
      <c r="FE94" s="432">
        <v>1.1808000000000001</v>
      </c>
      <c r="FF94" s="432">
        <v>52</v>
      </c>
      <c r="FG94" s="432">
        <v>78</v>
      </c>
      <c r="FH94" s="432">
        <v>78</v>
      </c>
      <c r="FI94" s="432">
        <v>0.05</v>
      </c>
      <c r="FJ94" s="432">
        <v>7.4999999999999997E-2</v>
      </c>
      <c r="FK94" s="432">
        <v>7.5899999999999995E-2</v>
      </c>
      <c r="FL94" s="432">
        <v>907</v>
      </c>
      <c r="FM94" s="432">
        <v>935</v>
      </c>
      <c r="FN94" s="432">
        <v>920</v>
      </c>
      <c r="FO94" s="432">
        <v>0.88239999999999996</v>
      </c>
      <c r="FP94" s="432">
        <v>0.90959999999999996</v>
      </c>
      <c r="FQ94" s="432">
        <v>0.89580000000000004</v>
      </c>
      <c r="FR94" s="432">
        <v>867</v>
      </c>
      <c r="FS94" s="432">
        <v>903</v>
      </c>
      <c r="FT94" s="432">
        <v>862</v>
      </c>
      <c r="FU94" s="432">
        <v>0.84360000000000002</v>
      </c>
      <c r="FV94" s="432">
        <v>0.87909999999999999</v>
      </c>
      <c r="FW94" s="432">
        <v>0.83930000000000005</v>
      </c>
      <c r="FX94" s="432">
        <v>833</v>
      </c>
      <c r="FY94" s="432">
        <v>888</v>
      </c>
      <c r="FZ94" s="432">
        <v>866</v>
      </c>
      <c r="GA94" s="432">
        <v>0.81069999999999998</v>
      </c>
      <c r="GB94" s="432">
        <v>0.86450000000000005</v>
      </c>
      <c r="GC94" s="432">
        <v>0.84319999999999995</v>
      </c>
      <c r="GD94" s="432">
        <v>753</v>
      </c>
      <c r="GE94" s="432">
        <v>842</v>
      </c>
      <c r="GF94" s="432">
        <v>741</v>
      </c>
      <c r="GG94" s="432">
        <v>0.73299999999999998</v>
      </c>
      <c r="GH94" s="432">
        <v>0.81889999999999996</v>
      </c>
      <c r="GI94" s="432">
        <v>0.72150000000000003</v>
      </c>
      <c r="GJ94" s="432">
        <v>771</v>
      </c>
      <c r="GK94" s="432">
        <v>873</v>
      </c>
      <c r="GL94" s="432">
        <v>726</v>
      </c>
      <c r="GM94" s="432">
        <v>0.75</v>
      </c>
      <c r="GN94" s="432">
        <v>0.84970000000000001</v>
      </c>
      <c r="GO94" s="432">
        <v>0.70689999999999997</v>
      </c>
      <c r="GP94" s="432">
        <v>943</v>
      </c>
      <c r="GQ94" s="432">
        <v>966</v>
      </c>
      <c r="GR94" s="432">
        <v>979</v>
      </c>
      <c r="GS94" s="432">
        <v>0.9173</v>
      </c>
      <c r="GT94" s="432">
        <v>0.94010000000000005</v>
      </c>
      <c r="GU94" s="432">
        <v>0.95330000000000004</v>
      </c>
      <c r="GV94" s="432">
        <v>850</v>
      </c>
      <c r="GW94" s="432">
        <v>909</v>
      </c>
      <c r="GX94" s="432">
        <v>848</v>
      </c>
      <c r="GY94" s="432">
        <v>0.82750000000000001</v>
      </c>
      <c r="GZ94" s="432">
        <v>0.88490000000000002</v>
      </c>
      <c r="HA94" s="432">
        <v>0.82569999999999999</v>
      </c>
      <c r="HB94" s="432">
        <v>514</v>
      </c>
      <c r="HC94" s="432">
        <v>617</v>
      </c>
      <c r="HD94" s="432">
        <v>694</v>
      </c>
      <c r="HE94" s="432">
        <v>0.5</v>
      </c>
      <c r="HF94" s="432">
        <v>0.6</v>
      </c>
      <c r="HG94" s="432">
        <v>0.67579999999999996</v>
      </c>
      <c r="HH94" s="432">
        <v>767</v>
      </c>
      <c r="HI94" s="432">
        <v>0.5</v>
      </c>
      <c r="HJ94" s="432">
        <v>0.71619999999999995</v>
      </c>
      <c r="HK94" s="432">
        <v>0</v>
      </c>
      <c r="HL94" s="432"/>
      <c r="HM94" s="432">
        <v>0.9</v>
      </c>
      <c r="HN94" s="432">
        <v>0</v>
      </c>
      <c r="HO94" s="432">
        <v>0</v>
      </c>
      <c r="HP94" s="432">
        <v>0</v>
      </c>
      <c r="HQ94" s="432">
        <v>0</v>
      </c>
      <c r="HR94" s="432">
        <v>0</v>
      </c>
      <c r="HS94" s="432">
        <v>0</v>
      </c>
      <c r="HT94" s="432">
        <v>0</v>
      </c>
      <c r="HU94" s="432">
        <v>0</v>
      </c>
      <c r="HV94" s="432">
        <v>0.9</v>
      </c>
      <c r="HW94" s="432">
        <v>0</v>
      </c>
      <c r="HX94" s="432">
        <v>0</v>
      </c>
      <c r="HY94" s="432">
        <v>0</v>
      </c>
      <c r="HZ94" s="432">
        <v>0.9</v>
      </c>
      <c r="IA94" s="432">
        <v>0</v>
      </c>
      <c r="IB94" s="432">
        <v>0</v>
      </c>
      <c r="IC94" s="432">
        <v>0</v>
      </c>
      <c r="ID94" s="432">
        <v>0</v>
      </c>
      <c r="IE94" s="432">
        <v>0</v>
      </c>
      <c r="IF94" s="432">
        <v>0</v>
      </c>
      <c r="IG94" s="432">
        <v>0</v>
      </c>
      <c r="IH94" s="432">
        <v>0</v>
      </c>
      <c r="II94" s="432">
        <v>0</v>
      </c>
      <c r="IJ94" s="432">
        <v>0</v>
      </c>
      <c r="IK94" s="432">
        <v>0</v>
      </c>
      <c r="IL94" s="432">
        <v>0</v>
      </c>
      <c r="IM94" s="432">
        <v>0</v>
      </c>
      <c r="IN94" s="432">
        <v>0</v>
      </c>
      <c r="IO94" s="432">
        <v>0</v>
      </c>
      <c r="IP94" s="432">
        <v>0</v>
      </c>
      <c r="IQ94" s="432">
        <v>0</v>
      </c>
      <c r="IR94" s="432">
        <v>0</v>
      </c>
      <c r="IS94" s="432">
        <v>0</v>
      </c>
      <c r="IT94" s="432">
        <v>0</v>
      </c>
      <c r="IU94" s="432">
        <v>0</v>
      </c>
      <c r="IV94" s="432">
        <v>0</v>
      </c>
      <c r="IW94" s="432">
        <v>0</v>
      </c>
      <c r="IX94" s="432">
        <v>40</v>
      </c>
      <c r="IY94" s="432">
        <v>1</v>
      </c>
      <c r="IZ94" s="432">
        <v>2.5000000000000001E-2</v>
      </c>
      <c r="JA94" s="432">
        <v>0</v>
      </c>
      <c r="JB94" s="432">
        <v>0</v>
      </c>
      <c r="JC94" s="432">
        <v>0</v>
      </c>
      <c r="JD94" s="432">
        <v>0</v>
      </c>
      <c r="JE94" s="432">
        <v>0</v>
      </c>
      <c r="JF94" s="432">
        <v>0</v>
      </c>
      <c r="JG94" s="432">
        <v>0</v>
      </c>
      <c r="JH94" s="432">
        <v>18</v>
      </c>
      <c r="JI94" s="432">
        <v>0</v>
      </c>
      <c r="JJ94" s="432">
        <v>0</v>
      </c>
      <c r="JK94" s="432">
        <v>0</v>
      </c>
      <c r="JL94" s="432">
        <v>0</v>
      </c>
      <c r="JM94" s="432">
        <v>0</v>
      </c>
      <c r="JN94" s="432">
        <v>1</v>
      </c>
      <c r="JO94" s="432">
        <v>5.5599999999999997E-2</v>
      </c>
      <c r="JP94" s="432">
        <v>0</v>
      </c>
      <c r="JQ94" s="432">
        <v>0</v>
      </c>
      <c r="JR94" s="432" t="s">
        <v>1359</v>
      </c>
      <c r="JS94" s="432" t="s">
        <v>1360</v>
      </c>
      <c r="JT94" s="432" t="s">
        <v>1340</v>
      </c>
    </row>
    <row r="95" spans="1:280" x14ac:dyDescent="0.45">
      <c r="A95" s="432" t="s">
        <v>221</v>
      </c>
      <c r="B95" s="432" t="s">
        <v>309</v>
      </c>
      <c r="C95" s="432" t="s">
        <v>314</v>
      </c>
      <c r="D95" s="432" t="s">
        <v>315</v>
      </c>
      <c r="E95" s="432">
        <v>996</v>
      </c>
      <c r="F95" s="432">
        <v>306</v>
      </c>
      <c r="G95" s="432">
        <v>0.30719999999999997</v>
      </c>
      <c r="H95" s="432">
        <v>224</v>
      </c>
      <c r="I95" s="432">
        <v>974</v>
      </c>
      <c r="J95" s="432">
        <v>0.23</v>
      </c>
      <c r="K95" s="432">
        <v>919</v>
      </c>
      <c r="L95" s="432">
        <v>947</v>
      </c>
      <c r="M95" s="432">
        <v>948</v>
      </c>
      <c r="N95" s="432">
        <v>0.92259999999999998</v>
      </c>
      <c r="O95" s="432">
        <v>0.95020000000000004</v>
      </c>
      <c r="P95" s="432">
        <v>0.95179999999999998</v>
      </c>
      <c r="Q95" s="432">
        <v>949</v>
      </c>
      <c r="R95" s="432">
        <v>967</v>
      </c>
      <c r="S95" s="432">
        <v>965</v>
      </c>
      <c r="T95" s="432">
        <v>0.95209999999999995</v>
      </c>
      <c r="U95" s="432">
        <v>0.97009999999999996</v>
      </c>
      <c r="V95" s="432">
        <v>0.96889999999999998</v>
      </c>
      <c r="W95" s="432">
        <v>946</v>
      </c>
      <c r="X95" s="432">
        <v>963</v>
      </c>
      <c r="Y95" s="432">
        <v>964</v>
      </c>
      <c r="Z95" s="432">
        <v>0.94889999999999997</v>
      </c>
      <c r="AA95" s="432">
        <v>0.96630000000000005</v>
      </c>
      <c r="AB95" s="432">
        <v>0.96789999999999998</v>
      </c>
      <c r="AC95" s="432">
        <v>936</v>
      </c>
      <c r="AD95" s="432">
        <v>955</v>
      </c>
      <c r="AE95" s="432">
        <v>953</v>
      </c>
      <c r="AF95" s="432">
        <v>0.93930000000000002</v>
      </c>
      <c r="AG95" s="432">
        <v>0.95799999999999996</v>
      </c>
      <c r="AH95" s="432">
        <v>0.95679999999999998</v>
      </c>
      <c r="AI95" s="432">
        <v>825</v>
      </c>
      <c r="AJ95" s="432">
        <v>871</v>
      </c>
      <c r="AK95" s="432">
        <v>850</v>
      </c>
      <c r="AL95" s="432">
        <v>0.82789999999999997</v>
      </c>
      <c r="AM95" s="432">
        <v>0.87409999999999999</v>
      </c>
      <c r="AN95" s="432">
        <v>0.85340000000000005</v>
      </c>
      <c r="AO95" s="432">
        <v>943</v>
      </c>
      <c r="AP95" s="432">
        <v>961</v>
      </c>
      <c r="AQ95" s="432">
        <v>961</v>
      </c>
      <c r="AR95" s="432">
        <v>0.94650000000000001</v>
      </c>
      <c r="AS95" s="432">
        <v>0.96409999999999996</v>
      </c>
      <c r="AT95" s="432">
        <v>0.96489999999999998</v>
      </c>
      <c r="AU95" s="432">
        <v>916</v>
      </c>
      <c r="AV95" s="432">
        <v>939</v>
      </c>
      <c r="AW95" s="432">
        <v>970</v>
      </c>
      <c r="AX95" s="432">
        <v>0.9194</v>
      </c>
      <c r="AY95" s="432">
        <v>0.94259999999999999</v>
      </c>
      <c r="AZ95" s="432">
        <v>0.97389999999999999</v>
      </c>
      <c r="BA95" s="432">
        <v>884</v>
      </c>
      <c r="BB95" s="432">
        <v>916</v>
      </c>
      <c r="BC95" s="432">
        <v>910</v>
      </c>
      <c r="BD95" s="432">
        <v>0.88660000000000005</v>
      </c>
      <c r="BE95" s="432">
        <v>0.91910000000000003</v>
      </c>
      <c r="BF95" s="432">
        <v>0.91369999999999996</v>
      </c>
      <c r="BG95" s="432">
        <v>930</v>
      </c>
      <c r="BH95" s="432">
        <v>957</v>
      </c>
      <c r="BI95" s="432">
        <v>953</v>
      </c>
      <c r="BJ95" s="432">
        <v>0.93330000000000002</v>
      </c>
      <c r="BK95" s="432">
        <v>0.96009999999999995</v>
      </c>
      <c r="BL95" s="432">
        <v>0.95679999999999998</v>
      </c>
      <c r="BM95" s="432">
        <v>548</v>
      </c>
      <c r="BN95" s="432">
        <v>648</v>
      </c>
      <c r="BO95" s="432">
        <v>802</v>
      </c>
      <c r="BP95" s="432">
        <v>0.55000000000000004</v>
      </c>
      <c r="BQ95" s="432">
        <v>0.65</v>
      </c>
      <c r="BR95" s="432">
        <v>0.80520000000000003</v>
      </c>
      <c r="BS95" s="432">
        <v>357</v>
      </c>
      <c r="BT95" s="432">
        <v>0.51739999999999997</v>
      </c>
      <c r="BU95" s="432">
        <v>254</v>
      </c>
      <c r="BV95" s="432">
        <v>0.83009999999999995</v>
      </c>
      <c r="BW95" s="432">
        <v>666</v>
      </c>
      <c r="BX95" s="432">
        <v>709</v>
      </c>
      <c r="BY95" s="432">
        <v>611</v>
      </c>
      <c r="BZ95" s="432">
        <v>0.66779999999999995</v>
      </c>
      <c r="CA95" s="432">
        <v>0.71120000000000005</v>
      </c>
      <c r="CB95" s="432">
        <v>0.61350000000000005</v>
      </c>
      <c r="CC95" s="432">
        <v>449</v>
      </c>
      <c r="CD95" s="432">
        <v>0.65069999999999995</v>
      </c>
      <c r="CE95" s="432">
        <v>275</v>
      </c>
      <c r="CF95" s="432">
        <v>0.89870000000000005</v>
      </c>
      <c r="CG95" s="432">
        <v>705</v>
      </c>
      <c r="CH95" s="432">
        <v>757</v>
      </c>
      <c r="CI95" s="432">
        <v>724</v>
      </c>
      <c r="CJ95" s="432">
        <v>0.70689999999999997</v>
      </c>
      <c r="CK95" s="432">
        <v>0.75949999999999995</v>
      </c>
      <c r="CL95" s="432">
        <v>0.72689999999999999</v>
      </c>
      <c r="CM95" s="432">
        <v>583</v>
      </c>
      <c r="CN95" s="432">
        <v>627</v>
      </c>
      <c r="CO95" s="432">
        <v>651</v>
      </c>
      <c r="CP95" s="432">
        <v>0.58450000000000002</v>
      </c>
      <c r="CQ95" s="432">
        <v>0.62880000000000003</v>
      </c>
      <c r="CR95" s="432">
        <v>0.65359999999999996</v>
      </c>
      <c r="CS95" s="432">
        <v>160</v>
      </c>
      <c r="CT95" s="432">
        <v>0.2319</v>
      </c>
      <c r="CU95" s="432">
        <v>189</v>
      </c>
      <c r="CV95" s="432">
        <v>0.61760000000000004</v>
      </c>
      <c r="CW95" s="432">
        <v>289</v>
      </c>
      <c r="CX95" s="432">
        <v>349</v>
      </c>
      <c r="CY95" s="432">
        <v>349</v>
      </c>
      <c r="CZ95" s="432">
        <v>0.28999999999999998</v>
      </c>
      <c r="DA95" s="432">
        <v>0.35</v>
      </c>
      <c r="DB95" s="432">
        <v>0.35039999999999999</v>
      </c>
      <c r="DC95" s="432">
        <v>598</v>
      </c>
      <c r="DD95" s="432">
        <v>698</v>
      </c>
      <c r="DE95" s="432">
        <v>854</v>
      </c>
      <c r="DF95" s="432">
        <v>0.6</v>
      </c>
      <c r="DG95" s="432">
        <v>0.7</v>
      </c>
      <c r="DH95" s="432">
        <v>0.85740000000000005</v>
      </c>
      <c r="DI95" s="432">
        <v>276</v>
      </c>
      <c r="DJ95" s="432">
        <v>145</v>
      </c>
      <c r="DK95" s="432">
        <v>159</v>
      </c>
      <c r="DL95" s="432">
        <v>136</v>
      </c>
      <c r="DM95" s="432">
        <v>0.52500000000000002</v>
      </c>
      <c r="DN95" s="432">
        <v>0.57499999999999996</v>
      </c>
      <c r="DO95" s="432">
        <v>0.49280000000000002</v>
      </c>
      <c r="DP95" s="432">
        <v>698</v>
      </c>
      <c r="DQ95" s="432">
        <v>747</v>
      </c>
      <c r="DR95" s="432">
        <v>796</v>
      </c>
      <c r="DS95" s="432">
        <v>0.7</v>
      </c>
      <c r="DT95" s="432">
        <v>0.75</v>
      </c>
      <c r="DU95" s="432">
        <v>0.79920000000000002</v>
      </c>
      <c r="DV95" s="432">
        <v>0</v>
      </c>
      <c r="DW95" s="432">
        <v>3.7499999999999999E-2</v>
      </c>
      <c r="DX95" s="432">
        <v>7.4999999999999997E-2</v>
      </c>
      <c r="DY95" s="432">
        <v>0</v>
      </c>
      <c r="DZ95" s="432">
        <v>1</v>
      </c>
      <c r="EA95" s="432">
        <v>7.4999999999999997E-2</v>
      </c>
      <c r="EB95" s="432">
        <v>0.15</v>
      </c>
      <c r="EC95" s="432">
        <v>6.0000000000000001E-3</v>
      </c>
      <c r="ED95" s="432">
        <v>0</v>
      </c>
      <c r="EE95" s="432">
        <v>0</v>
      </c>
      <c r="EF95" s="432">
        <v>0</v>
      </c>
      <c r="EG95" s="432">
        <v>0</v>
      </c>
      <c r="EH95" s="432">
        <v>125</v>
      </c>
      <c r="EI95" s="432">
        <v>0</v>
      </c>
      <c r="EJ95" s="432">
        <v>5.0000000000000001E-3</v>
      </c>
      <c r="EK95" s="432">
        <v>0.01</v>
      </c>
      <c r="EL95" s="432">
        <v>0</v>
      </c>
      <c r="EM95" s="432">
        <v>746</v>
      </c>
      <c r="EN95" s="432">
        <v>0.05</v>
      </c>
      <c r="EO95" s="432">
        <v>0.15</v>
      </c>
      <c r="EP95" s="432">
        <v>0.749</v>
      </c>
      <c r="EQ95" s="432">
        <v>292</v>
      </c>
      <c r="ER95" s="432">
        <v>269</v>
      </c>
      <c r="ES95" s="432">
        <v>0.92120000000000002</v>
      </c>
      <c r="ET95" s="432">
        <v>54</v>
      </c>
      <c r="EU95" s="432">
        <v>16</v>
      </c>
      <c r="EV95" s="432">
        <v>0.29630000000000001</v>
      </c>
      <c r="EW95" s="432">
        <v>569</v>
      </c>
      <c r="EX95" s="432">
        <v>0.57130000000000003</v>
      </c>
      <c r="EY95" s="432">
        <v>967</v>
      </c>
      <c r="EZ95" s="432">
        <v>1166</v>
      </c>
      <c r="FA95" s="432">
        <v>727</v>
      </c>
      <c r="FB95" s="432">
        <v>696</v>
      </c>
      <c r="FC95" s="432">
        <v>0.97</v>
      </c>
      <c r="FD95" s="432">
        <v>1.17</v>
      </c>
      <c r="FE95" s="432">
        <v>0.72989999999999999</v>
      </c>
      <c r="FF95" s="432">
        <v>35</v>
      </c>
      <c r="FG95" s="432">
        <v>53</v>
      </c>
      <c r="FH95" s="432">
        <v>297</v>
      </c>
      <c r="FI95" s="432">
        <v>0.05</v>
      </c>
      <c r="FJ95" s="432">
        <v>7.4999999999999997E-2</v>
      </c>
      <c r="FK95" s="432">
        <v>0.42670000000000002</v>
      </c>
      <c r="FL95" s="432">
        <v>615</v>
      </c>
      <c r="FM95" s="432">
        <v>634</v>
      </c>
      <c r="FN95" s="432">
        <v>618</v>
      </c>
      <c r="FO95" s="432">
        <v>0.88239999999999996</v>
      </c>
      <c r="FP95" s="432">
        <v>0.90959999999999996</v>
      </c>
      <c r="FQ95" s="432">
        <v>0.88790000000000002</v>
      </c>
      <c r="FR95" s="432">
        <v>588</v>
      </c>
      <c r="FS95" s="432">
        <v>612</v>
      </c>
      <c r="FT95" s="432">
        <v>588</v>
      </c>
      <c r="FU95" s="432">
        <v>0.84360000000000002</v>
      </c>
      <c r="FV95" s="432">
        <v>0.87909999999999999</v>
      </c>
      <c r="FW95" s="432">
        <v>0.8448</v>
      </c>
      <c r="FX95" s="432">
        <v>565</v>
      </c>
      <c r="FY95" s="432">
        <v>602</v>
      </c>
      <c r="FZ95" s="432">
        <v>590</v>
      </c>
      <c r="GA95" s="432">
        <v>0.81069999999999998</v>
      </c>
      <c r="GB95" s="432">
        <v>0.86450000000000005</v>
      </c>
      <c r="GC95" s="432">
        <v>0.84770000000000001</v>
      </c>
      <c r="GD95" s="432">
        <v>511</v>
      </c>
      <c r="GE95" s="432">
        <v>570</v>
      </c>
      <c r="GF95" s="432">
        <v>562</v>
      </c>
      <c r="GG95" s="432">
        <v>0.73299999999999998</v>
      </c>
      <c r="GH95" s="432">
        <v>0.81889999999999996</v>
      </c>
      <c r="GI95" s="432">
        <v>0.8075</v>
      </c>
      <c r="GJ95" s="432">
        <v>522</v>
      </c>
      <c r="GK95" s="432">
        <v>592</v>
      </c>
      <c r="GL95" s="432">
        <v>558</v>
      </c>
      <c r="GM95" s="432">
        <v>0.75</v>
      </c>
      <c r="GN95" s="432">
        <v>0.84970000000000001</v>
      </c>
      <c r="GO95" s="432">
        <v>0.80169999999999997</v>
      </c>
      <c r="GP95" s="432">
        <v>639</v>
      </c>
      <c r="GQ95" s="432">
        <v>655</v>
      </c>
      <c r="GR95" s="432">
        <v>657</v>
      </c>
      <c r="GS95" s="432">
        <v>0.9173</v>
      </c>
      <c r="GT95" s="432">
        <v>0.94010000000000005</v>
      </c>
      <c r="GU95" s="432">
        <v>0.94399999999999995</v>
      </c>
      <c r="GV95" s="432">
        <v>576</v>
      </c>
      <c r="GW95" s="432">
        <v>616</v>
      </c>
      <c r="GX95" s="432">
        <v>601</v>
      </c>
      <c r="GY95" s="432">
        <v>0.82750000000000001</v>
      </c>
      <c r="GZ95" s="432">
        <v>0.88490000000000002</v>
      </c>
      <c r="HA95" s="432">
        <v>0.86350000000000005</v>
      </c>
      <c r="HB95" s="432">
        <v>348</v>
      </c>
      <c r="HC95" s="432">
        <v>418</v>
      </c>
      <c r="HD95" s="432">
        <v>505</v>
      </c>
      <c r="HE95" s="432">
        <v>0.5</v>
      </c>
      <c r="HF95" s="432">
        <v>0.6</v>
      </c>
      <c r="HG95" s="432">
        <v>0.72560000000000002</v>
      </c>
      <c r="HH95" s="432">
        <v>347</v>
      </c>
      <c r="HI95" s="432">
        <v>0.5</v>
      </c>
      <c r="HJ95" s="432">
        <v>0.4773</v>
      </c>
      <c r="HK95" s="432">
        <v>0</v>
      </c>
      <c r="HL95" s="432"/>
      <c r="HM95" s="432">
        <v>0.9</v>
      </c>
      <c r="HN95" s="432">
        <v>0</v>
      </c>
      <c r="HO95" s="432">
        <v>0</v>
      </c>
      <c r="HP95" s="432">
        <v>0</v>
      </c>
      <c r="HQ95" s="432">
        <v>0</v>
      </c>
      <c r="HR95" s="432">
        <v>0</v>
      </c>
      <c r="HS95" s="432">
        <v>0</v>
      </c>
      <c r="HT95" s="432">
        <v>0</v>
      </c>
      <c r="HU95" s="432">
        <v>0</v>
      </c>
      <c r="HV95" s="432">
        <v>0.9</v>
      </c>
      <c r="HW95" s="432">
        <v>0</v>
      </c>
      <c r="HX95" s="432">
        <v>0</v>
      </c>
      <c r="HY95" s="432">
        <v>0</v>
      </c>
      <c r="HZ95" s="432">
        <v>0.9</v>
      </c>
      <c r="IA95" s="432">
        <v>0</v>
      </c>
      <c r="IB95" s="432">
        <v>0</v>
      </c>
      <c r="IC95" s="432">
        <v>0</v>
      </c>
      <c r="ID95" s="432">
        <v>0</v>
      </c>
      <c r="IE95" s="432">
        <v>1</v>
      </c>
      <c r="IF95" s="432">
        <v>6</v>
      </c>
      <c r="IG95" s="432">
        <v>0</v>
      </c>
      <c r="IH95" s="432">
        <v>0</v>
      </c>
      <c r="II95" s="432">
        <v>0</v>
      </c>
      <c r="IJ95" s="432">
        <v>0</v>
      </c>
      <c r="IK95" s="432">
        <v>0</v>
      </c>
      <c r="IL95" s="432">
        <v>0</v>
      </c>
      <c r="IM95" s="432">
        <v>1</v>
      </c>
      <c r="IN95" s="432">
        <v>0</v>
      </c>
      <c r="IO95" s="432">
        <v>0</v>
      </c>
      <c r="IP95" s="432">
        <v>0</v>
      </c>
      <c r="IQ95" s="432">
        <v>0</v>
      </c>
      <c r="IR95" s="432">
        <v>6</v>
      </c>
      <c r="IS95" s="432">
        <v>0</v>
      </c>
      <c r="IT95" s="432">
        <v>0</v>
      </c>
      <c r="IU95" s="432">
        <v>0</v>
      </c>
      <c r="IV95" s="432">
        <v>0</v>
      </c>
      <c r="IW95" s="432">
        <v>1</v>
      </c>
      <c r="IX95" s="432">
        <v>45</v>
      </c>
      <c r="IY95" s="432">
        <v>1</v>
      </c>
      <c r="IZ95" s="432">
        <v>2.2200000000000001E-2</v>
      </c>
      <c r="JA95" s="432">
        <v>1</v>
      </c>
      <c r="JB95" s="432">
        <v>1</v>
      </c>
      <c r="JC95" s="432">
        <v>1</v>
      </c>
      <c r="JD95" s="432">
        <v>1</v>
      </c>
      <c r="JE95" s="432">
        <v>2.2200000000000001E-2</v>
      </c>
      <c r="JF95" s="432">
        <v>1</v>
      </c>
      <c r="JG95" s="432">
        <v>1</v>
      </c>
      <c r="JH95" s="432">
        <v>25</v>
      </c>
      <c r="JI95" s="432">
        <v>0</v>
      </c>
      <c r="JJ95" s="432">
        <v>0</v>
      </c>
      <c r="JK95" s="432">
        <v>0</v>
      </c>
      <c r="JL95" s="432">
        <v>0</v>
      </c>
      <c r="JM95" s="432">
        <v>0</v>
      </c>
      <c r="JN95" s="432">
        <v>0</v>
      </c>
      <c r="JO95" s="432">
        <v>0</v>
      </c>
      <c r="JP95" s="432">
        <v>0</v>
      </c>
      <c r="JQ95" s="432">
        <v>0</v>
      </c>
      <c r="JR95" s="432" t="s">
        <v>1359</v>
      </c>
      <c r="JS95" s="432" t="s">
        <v>1360</v>
      </c>
      <c r="JT95" s="432" t="s">
        <v>1340</v>
      </c>
    </row>
    <row r="96" spans="1:280" x14ac:dyDescent="0.45">
      <c r="A96" s="432" t="s">
        <v>221</v>
      </c>
      <c r="B96" s="432" t="s">
        <v>309</v>
      </c>
      <c r="C96" s="432" t="s">
        <v>316</v>
      </c>
      <c r="D96" s="432" t="s">
        <v>317</v>
      </c>
      <c r="E96" s="432">
        <v>248</v>
      </c>
      <c r="F96" s="432">
        <v>69</v>
      </c>
      <c r="G96" s="432">
        <v>0.2782</v>
      </c>
      <c r="H96" s="432">
        <v>62</v>
      </c>
      <c r="I96" s="432">
        <v>238</v>
      </c>
      <c r="J96" s="432">
        <v>0.26050000000000001</v>
      </c>
      <c r="K96" s="432">
        <v>229</v>
      </c>
      <c r="L96" s="432">
        <v>236</v>
      </c>
      <c r="M96" s="432">
        <v>222</v>
      </c>
      <c r="N96" s="432">
        <v>0.92259999999999998</v>
      </c>
      <c r="O96" s="432">
        <v>0.95020000000000004</v>
      </c>
      <c r="P96" s="432">
        <v>0.8952</v>
      </c>
      <c r="Q96" s="432">
        <v>237</v>
      </c>
      <c r="R96" s="432">
        <v>241</v>
      </c>
      <c r="S96" s="432">
        <v>227</v>
      </c>
      <c r="T96" s="432">
        <v>0.95209999999999995</v>
      </c>
      <c r="U96" s="432">
        <v>0.97009999999999996</v>
      </c>
      <c r="V96" s="432">
        <v>0.9153</v>
      </c>
      <c r="W96" s="432">
        <v>236</v>
      </c>
      <c r="X96" s="432">
        <v>240</v>
      </c>
      <c r="Y96" s="432">
        <v>229</v>
      </c>
      <c r="Z96" s="432">
        <v>0.94889999999999997</v>
      </c>
      <c r="AA96" s="432">
        <v>0.96630000000000005</v>
      </c>
      <c r="AB96" s="432">
        <v>0.9234</v>
      </c>
      <c r="AC96" s="432">
        <v>233</v>
      </c>
      <c r="AD96" s="432">
        <v>238</v>
      </c>
      <c r="AE96" s="432">
        <v>224</v>
      </c>
      <c r="AF96" s="432">
        <v>0.93930000000000002</v>
      </c>
      <c r="AG96" s="432">
        <v>0.95799999999999996</v>
      </c>
      <c r="AH96" s="432">
        <v>0.9032</v>
      </c>
      <c r="AI96" s="432">
        <v>206</v>
      </c>
      <c r="AJ96" s="432">
        <v>217</v>
      </c>
      <c r="AK96" s="432">
        <v>209</v>
      </c>
      <c r="AL96" s="432">
        <v>0.82789999999999997</v>
      </c>
      <c r="AM96" s="432">
        <v>0.87409999999999999</v>
      </c>
      <c r="AN96" s="432">
        <v>0.8427</v>
      </c>
      <c r="AO96" s="432">
        <v>235</v>
      </c>
      <c r="AP96" s="432">
        <v>240</v>
      </c>
      <c r="AQ96" s="432">
        <v>226</v>
      </c>
      <c r="AR96" s="432">
        <v>0.94650000000000001</v>
      </c>
      <c r="AS96" s="432">
        <v>0.96409999999999996</v>
      </c>
      <c r="AT96" s="432">
        <v>0.9113</v>
      </c>
      <c r="AU96" s="432">
        <v>229</v>
      </c>
      <c r="AV96" s="432">
        <v>234</v>
      </c>
      <c r="AW96" s="432">
        <v>222</v>
      </c>
      <c r="AX96" s="432">
        <v>0.9194</v>
      </c>
      <c r="AY96" s="432">
        <v>0.94259999999999999</v>
      </c>
      <c r="AZ96" s="432">
        <v>0.8952</v>
      </c>
      <c r="BA96" s="432">
        <v>220</v>
      </c>
      <c r="BB96" s="432">
        <v>228</v>
      </c>
      <c r="BC96" s="432">
        <v>203</v>
      </c>
      <c r="BD96" s="432">
        <v>0.88660000000000005</v>
      </c>
      <c r="BE96" s="432">
        <v>0.91910000000000003</v>
      </c>
      <c r="BF96" s="432">
        <v>0.81850000000000001</v>
      </c>
      <c r="BG96" s="432">
        <v>232</v>
      </c>
      <c r="BH96" s="432">
        <v>239</v>
      </c>
      <c r="BI96" s="432">
        <v>222</v>
      </c>
      <c r="BJ96" s="432">
        <v>0.93330000000000002</v>
      </c>
      <c r="BK96" s="432">
        <v>0.96009999999999995</v>
      </c>
      <c r="BL96" s="432">
        <v>0.8952</v>
      </c>
      <c r="BM96" s="432">
        <v>137</v>
      </c>
      <c r="BN96" s="432">
        <v>162</v>
      </c>
      <c r="BO96" s="432">
        <v>183</v>
      </c>
      <c r="BP96" s="432">
        <v>0.55000000000000004</v>
      </c>
      <c r="BQ96" s="432">
        <v>0.65</v>
      </c>
      <c r="BR96" s="432">
        <v>0.7379</v>
      </c>
      <c r="BS96" s="432">
        <v>96</v>
      </c>
      <c r="BT96" s="432">
        <v>0.5363</v>
      </c>
      <c r="BU96" s="432">
        <v>55</v>
      </c>
      <c r="BV96" s="432">
        <v>0.79710000000000003</v>
      </c>
      <c r="BW96" s="432">
        <v>166</v>
      </c>
      <c r="BX96" s="432">
        <v>177</v>
      </c>
      <c r="BY96" s="432">
        <v>151</v>
      </c>
      <c r="BZ96" s="432">
        <v>0.66779999999999995</v>
      </c>
      <c r="CA96" s="432">
        <v>0.71120000000000005</v>
      </c>
      <c r="CB96" s="432">
        <v>0.6089</v>
      </c>
      <c r="CC96" s="432">
        <v>111</v>
      </c>
      <c r="CD96" s="432">
        <v>0.62009999999999998</v>
      </c>
      <c r="CE96" s="432">
        <v>68</v>
      </c>
      <c r="CF96" s="432">
        <v>0.98550000000000004</v>
      </c>
      <c r="CG96" s="432">
        <v>176</v>
      </c>
      <c r="CH96" s="432">
        <v>189</v>
      </c>
      <c r="CI96" s="432">
        <v>179</v>
      </c>
      <c r="CJ96" s="432">
        <v>0.70689999999999997</v>
      </c>
      <c r="CK96" s="432">
        <v>0.75949999999999995</v>
      </c>
      <c r="CL96" s="432">
        <v>0.7218</v>
      </c>
      <c r="CM96" s="432">
        <v>145</v>
      </c>
      <c r="CN96" s="432">
        <v>156</v>
      </c>
      <c r="CO96" s="432">
        <v>155</v>
      </c>
      <c r="CP96" s="432">
        <v>0.58450000000000002</v>
      </c>
      <c r="CQ96" s="432">
        <v>0.62880000000000003</v>
      </c>
      <c r="CR96" s="432">
        <v>0.625</v>
      </c>
      <c r="CS96" s="432">
        <v>54</v>
      </c>
      <c r="CT96" s="432">
        <v>0.30170000000000002</v>
      </c>
      <c r="CU96" s="432">
        <v>44</v>
      </c>
      <c r="CV96" s="432">
        <v>0.63770000000000004</v>
      </c>
      <c r="CW96" s="432">
        <v>72</v>
      </c>
      <c r="CX96" s="432">
        <v>87</v>
      </c>
      <c r="CY96" s="432">
        <v>98</v>
      </c>
      <c r="CZ96" s="432">
        <v>0.28999999999999998</v>
      </c>
      <c r="DA96" s="432">
        <v>0.35</v>
      </c>
      <c r="DB96" s="432">
        <v>0.3952</v>
      </c>
      <c r="DC96" s="432">
        <v>149</v>
      </c>
      <c r="DD96" s="432">
        <v>174</v>
      </c>
      <c r="DE96" s="432">
        <v>185</v>
      </c>
      <c r="DF96" s="432">
        <v>0.6</v>
      </c>
      <c r="DG96" s="432">
        <v>0.7</v>
      </c>
      <c r="DH96" s="432">
        <v>0.746</v>
      </c>
      <c r="DI96" s="432">
        <v>92</v>
      </c>
      <c r="DJ96" s="432">
        <v>49</v>
      </c>
      <c r="DK96" s="432">
        <v>53</v>
      </c>
      <c r="DL96" s="432">
        <v>47</v>
      </c>
      <c r="DM96" s="432">
        <v>0.52500000000000002</v>
      </c>
      <c r="DN96" s="432">
        <v>0.57499999999999996</v>
      </c>
      <c r="DO96" s="432">
        <v>0.51090000000000002</v>
      </c>
      <c r="DP96" s="432">
        <v>174</v>
      </c>
      <c r="DQ96" s="432">
        <v>186</v>
      </c>
      <c r="DR96" s="432">
        <v>120</v>
      </c>
      <c r="DS96" s="432">
        <v>0.7</v>
      </c>
      <c r="DT96" s="432">
        <v>0.75</v>
      </c>
      <c r="DU96" s="432">
        <v>0.4839</v>
      </c>
      <c r="DV96" s="432">
        <v>0</v>
      </c>
      <c r="DW96" s="432">
        <v>3.7499999999999999E-2</v>
      </c>
      <c r="DX96" s="432">
        <v>7.4999999999999997E-2</v>
      </c>
      <c r="DY96" s="432">
        <v>0</v>
      </c>
      <c r="DZ96" s="432">
        <v>1</v>
      </c>
      <c r="EA96" s="432">
        <v>7.4999999999999997E-2</v>
      </c>
      <c r="EB96" s="432">
        <v>0.15</v>
      </c>
      <c r="EC96" s="432">
        <v>4.0000000000000001E-3</v>
      </c>
      <c r="ED96" s="432">
        <v>0</v>
      </c>
      <c r="EE96" s="432">
        <v>0</v>
      </c>
      <c r="EF96" s="432">
        <v>0</v>
      </c>
      <c r="EG96" s="432">
        <v>0</v>
      </c>
      <c r="EH96" s="432">
        <v>28</v>
      </c>
      <c r="EI96" s="432">
        <v>0</v>
      </c>
      <c r="EJ96" s="432">
        <v>5.0000000000000001E-3</v>
      </c>
      <c r="EK96" s="432">
        <v>0.01</v>
      </c>
      <c r="EL96" s="432">
        <v>0</v>
      </c>
      <c r="EM96" s="432">
        <v>39</v>
      </c>
      <c r="EN96" s="432">
        <v>0.05</v>
      </c>
      <c r="EO96" s="432">
        <v>0.15</v>
      </c>
      <c r="EP96" s="432">
        <v>0.1573</v>
      </c>
      <c r="EQ96" s="432">
        <v>65</v>
      </c>
      <c r="ER96" s="432">
        <v>53</v>
      </c>
      <c r="ES96" s="432">
        <v>0.81540000000000001</v>
      </c>
      <c r="ET96" s="432">
        <v>20</v>
      </c>
      <c r="EU96" s="432">
        <v>3</v>
      </c>
      <c r="EV96" s="432">
        <v>0.15</v>
      </c>
      <c r="EW96" s="432">
        <v>175</v>
      </c>
      <c r="EX96" s="432">
        <v>0.7056</v>
      </c>
      <c r="EY96" s="432">
        <v>241</v>
      </c>
      <c r="EZ96" s="432">
        <v>291</v>
      </c>
      <c r="FA96" s="432">
        <v>287</v>
      </c>
      <c r="FB96" s="432">
        <v>276</v>
      </c>
      <c r="FC96" s="432">
        <v>0.97</v>
      </c>
      <c r="FD96" s="432">
        <v>1.17</v>
      </c>
      <c r="FE96" s="432">
        <v>1.1573</v>
      </c>
      <c r="FF96" s="432">
        <v>14</v>
      </c>
      <c r="FG96" s="432">
        <v>21</v>
      </c>
      <c r="FH96" s="432">
        <v>25</v>
      </c>
      <c r="FI96" s="432">
        <v>0.05</v>
      </c>
      <c r="FJ96" s="432">
        <v>7.4999999999999997E-2</v>
      </c>
      <c r="FK96" s="432">
        <v>9.06E-2</v>
      </c>
      <c r="FL96" s="432">
        <v>244</v>
      </c>
      <c r="FM96" s="432">
        <v>252</v>
      </c>
      <c r="FN96" s="432">
        <v>245</v>
      </c>
      <c r="FO96" s="432">
        <v>0.88239999999999996</v>
      </c>
      <c r="FP96" s="432">
        <v>0.90959999999999996</v>
      </c>
      <c r="FQ96" s="432">
        <v>0.88770000000000004</v>
      </c>
      <c r="FR96" s="432">
        <v>233</v>
      </c>
      <c r="FS96" s="432">
        <v>243</v>
      </c>
      <c r="FT96" s="432">
        <v>226</v>
      </c>
      <c r="FU96" s="432">
        <v>0.84360000000000002</v>
      </c>
      <c r="FV96" s="432">
        <v>0.87909999999999999</v>
      </c>
      <c r="FW96" s="432">
        <v>0.81879999999999997</v>
      </c>
      <c r="FX96" s="432">
        <v>224</v>
      </c>
      <c r="FY96" s="432">
        <v>239</v>
      </c>
      <c r="FZ96" s="432">
        <v>220</v>
      </c>
      <c r="GA96" s="432">
        <v>0.81069999999999998</v>
      </c>
      <c r="GB96" s="432">
        <v>0.86450000000000005</v>
      </c>
      <c r="GC96" s="432">
        <v>0.79710000000000003</v>
      </c>
      <c r="GD96" s="432">
        <v>203</v>
      </c>
      <c r="GE96" s="432">
        <v>227</v>
      </c>
      <c r="GF96" s="432">
        <v>182</v>
      </c>
      <c r="GG96" s="432">
        <v>0.73299999999999998</v>
      </c>
      <c r="GH96" s="432">
        <v>0.81889999999999996</v>
      </c>
      <c r="GI96" s="432">
        <v>0.65939999999999999</v>
      </c>
      <c r="GJ96" s="432">
        <v>207</v>
      </c>
      <c r="GK96" s="432">
        <v>235</v>
      </c>
      <c r="GL96" s="432">
        <v>180</v>
      </c>
      <c r="GM96" s="432">
        <v>0.75</v>
      </c>
      <c r="GN96" s="432">
        <v>0.84970000000000001</v>
      </c>
      <c r="GO96" s="432">
        <v>0.6522</v>
      </c>
      <c r="GP96" s="432">
        <v>254</v>
      </c>
      <c r="GQ96" s="432">
        <v>260</v>
      </c>
      <c r="GR96" s="432">
        <v>262</v>
      </c>
      <c r="GS96" s="432">
        <v>0.9173</v>
      </c>
      <c r="GT96" s="432">
        <v>0.94010000000000005</v>
      </c>
      <c r="GU96" s="432">
        <v>0.94930000000000003</v>
      </c>
      <c r="GV96" s="432">
        <v>229</v>
      </c>
      <c r="GW96" s="432">
        <v>245</v>
      </c>
      <c r="GX96" s="432">
        <v>209</v>
      </c>
      <c r="GY96" s="432">
        <v>0.82750000000000001</v>
      </c>
      <c r="GZ96" s="432">
        <v>0.88490000000000002</v>
      </c>
      <c r="HA96" s="432">
        <v>0.75719999999999998</v>
      </c>
      <c r="HB96" s="432">
        <v>138</v>
      </c>
      <c r="HC96" s="432">
        <v>166</v>
      </c>
      <c r="HD96" s="432">
        <v>172</v>
      </c>
      <c r="HE96" s="432">
        <v>0.5</v>
      </c>
      <c r="HF96" s="432">
        <v>0.6</v>
      </c>
      <c r="HG96" s="432">
        <v>0.62319999999999998</v>
      </c>
      <c r="HH96" s="432">
        <v>189</v>
      </c>
      <c r="HI96" s="432">
        <v>0.5</v>
      </c>
      <c r="HJ96" s="432">
        <v>0.65849999999999997</v>
      </c>
      <c r="HK96" s="432">
        <v>0</v>
      </c>
      <c r="HL96" s="432"/>
      <c r="HM96" s="432">
        <v>0.9</v>
      </c>
      <c r="HN96" s="432">
        <v>0</v>
      </c>
      <c r="HO96" s="432">
        <v>0</v>
      </c>
      <c r="HP96" s="432">
        <v>0</v>
      </c>
      <c r="HQ96" s="432">
        <v>0</v>
      </c>
      <c r="HR96" s="432">
        <v>0</v>
      </c>
      <c r="HS96" s="432">
        <v>0</v>
      </c>
      <c r="HT96" s="432">
        <v>0</v>
      </c>
      <c r="HU96" s="432">
        <v>0</v>
      </c>
      <c r="HV96" s="432">
        <v>0.9</v>
      </c>
      <c r="HW96" s="432">
        <v>0</v>
      </c>
      <c r="HX96" s="432">
        <v>0</v>
      </c>
      <c r="HY96" s="432">
        <v>0</v>
      </c>
      <c r="HZ96" s="432">
        <v>0.9</v>
      </c>
      <c r="IA96" s="432">
        <v>0</v>
      </c>
      <c r="IB96" s="432">
        <v>0</v>
      </c>
      <c r="IC96" s="432">
        <v>0</v>
      </c>
      <c r="ID96" s="432">
        <v>0</v>
      </c>
      <c r="IE96" s="432">
        <v>0</v>
      </c>
      <c r="IF96" s="432">
        <v>0</v>
      </c>
      <c r="IG96" s="432">
        <v>0</v>
      </c>
      <c r="IH96" s="432">
        <v>0</v>
      </c>
      <c r="II96" s="432">
        <v>0</v>
      </c>
      <c r="IJ96" s="432">
        <v>0</v>
      </c>
      <c r="IK96" s="432">
        <v>0</v>
      </c>
      <c r="IL96" s="432">
        <v>0</v>
      </c>
      <c r="IM96" s="432">
        <v>0</v>
      </c>
      <c r="IN96" s="432">
        <v>0</v>
      </c>
      <c r="IO96" s="432">
        <v>0</v>
      </c>
      <c r="IP96" s="432">
        <v>0</v>
      </c>
      <c r="IQ96" s="432">
        <v>0</v>
      </c>
      <c r="IR96" s="432">
        <v>0</v>
      </c>
      <c r="IS96" s="432">
        <v>0</v>
      </c>
      <c r="IT96" s="432">
        <v>0</v>
      </c>
      <c r="IU96" s="432">
        <v>0</v>
      </c>
      <c r="IV96" s="432">
        <v>0</v>
      </c>
      <c r="IW96" s="432">
        <v>0</v>
      </c>
      <c r="IX96" s="432">
        <v>17</v>
      </c>
      <c r="IY96" s="432">
        <v>0</v>
      </c>
      <c r="IZ96" s="432">
        <v>0</v>
      </c>
      <c r="JA96" s="432">
        <v>0</v>
      </c>
      <c r="JB96" s="432">
        <v>0</v>
      </c>
      <c r="JC96" s="432">
        <v>0</v>
      </c>
      <c r="JD96" s="432">
        <v>1</v>
      </c>
      <c r="JE96" s="432">
        <v>5.8799999999999998E-2</v>
      </c>
      <c r="JF96" s="432">
        <v>0</v>
      </c>
      <c r="JG96" s="432">
        <v>0</v>
      </c>
      <c r="JH96" s="432">
        <v>9</v>
      </c>
      <c r="JI96" s="432">
        <v>0</v>
      </c>
      <c r="JJ96" s="432">
        <v>0</v>
      </c>
      <c r="JK96" s="432">
        <v>0</v>
      </c>
      <c r="JL96" s="432">
        <v>0</v>
      </c>
      <c r="JM96" s="432">
        <v>0</v>
      </c>
      <c r="JN96" s="432">
        <v>1</v>
      </c>
      <c r="JO96" s="432">
        <v>0.1111</v>
      </c>
      <c r="JP96" s="432">
        <v>0</v>
      </c>
      <c r="JQ96" s="432">
        <v>0</v>
      </c>
      <c r="JR96" s="432" t="s">
        <v>1359</v>
      </c>
      <c r="JS96" s="432" t="s">
        <v>1360</v>
      </c>
      <c r="JT96" s="432" t="s">
        <v>1340</v>
      </c>
    </row>
    <row r="97" spans="1:280" x14ac:dyDescent="0.45">
      <c r="A97" s="432" t="s">
        <v>221</v>
      </c>
      <c r="B97" s="432" t="s">
        <v>309</v>
      </c>
      <c r="C97" s="432" t="s">
        <v>318</v>
      </c>
      <c r="D97" s="432" t="s">
        <v>319</v>
      </c>
      <c r="E97" s="432">
        <v>470</v>
      </c>
      <c r="F97" s="432">
        <v>188</v>
      </c>
      <c r="G97" s="432">
        <v>0.4</v>
      </c>
      <c r="H97" s="432">
        <v>167</v>
      </c>
      <c r="I97" s="432">
        <v>469</v>
      </c>
      <c r="J97" s="432">
        <v>0.35610000000000003</v>
      </c>
      <c r="K97" s="432">
        <v>434</v>
      </c>
      <c r="L97" s="432">
        <v>447</v>
      </c>
      <c r="M97" s="432">
        <v>455</v>
      </c>
      <c r="N97" s="432">
        <v>0.92259999999999998</v>
      </c>
      <c r="O97" s="432">
        <v>0.95020000000000004</v>
      </c>
      <c r="P97" s="432">
        <v>0.96809999999999996</v>
      </c>
      <c r="Q97" s="432">
        <v>448</v>
      </c>
      <c r="R97" s="432">
        <v>456</v>
      </c>
      <c r="S97" s="432">
        <v>458</v>
      </c>
      <c r="T97" s="432">
        <v>0.95209999999999995</v>
      </c>
      <c r="U97" s="432">
        <v>0.97009999999999996</v>
      </c>
      <c r="V97" s="432">
        <v>0.97450000000000003</v>
      </c>
      <c r="W97" s="432">
        <v>446</v>
      </c>
      <c r="X97" s="432">
        <v>455</v>
      </c>
      <c r="Y97" s="432">
        <v>456</v>
      </c>
      <c r="Z97" s="432">
        <v>0.94889999999999997</v>
      </c>
      <c r="AA97" s="432">
        <v>0.96630000000000005</v>
      </c>
      <c r="AB97" s="432">
        <v>0.97019999999999995</v>
      </c>
      <c r="AC97" s="432">
        <v>442</v>
      </c>
      <c r="AD97" s="432">
        <v>451</v>
      </c>
      <c r="AE97" s="432">
        <v>457</v>
      </c>
      <c r="AF97" s="432">
        <v>0.93930000000000002</v>
      </c>
      <c r="AG97" s="432">
        <v>0.95799999999999996</v>
      </c>
      <c r="AH97" s="432">
        <v>0.97230000000000005</v>
      </c>
      <c r="AI97" s="432">
        <v>390</v>
      </c>
      <c r="AJ97" s="432">
        <v>411</v>
      </c>
      <c r="AK97" s="432">
        <v>425</v>
      </c>
      <c r="AL97" s="432">
        <v>0.82789999999999997</v>
      </c>
      <c r="AM97" s="432">
        <v>0.87409999999999999</v>
      </c>
      <c r="AN97" s="432">
        <v>0.90429999999999999</v>
      </c>
      <c r="AO97" s="432">
        <v>445</v>
      </c>
      <c r="AP97" s="432">
        <v>454</v>
      </c>
      <c r="AQ97" s="432">
        <v>455</v>
      </c>
      <c r="AR97" s="432">
        <v>0.94650000000000001</v>
      </c>
      <c r="AS97" s="432">
        <v>0.96409999999999996</v>
      </c>
      <c r="AT97" s="432">
        <v>0.96809999999999996</v>
      </c>
      <c r="AU97" s="432">
        <v>433</v>
      </c>
      <c r="AV97" s="432">
        <v>444</v>
      </c>
      <c r="AW97" s="432">
        <v>442</v>
      </c>
      <c r="AX97" s="432">
        <v>0.9194</v>
      </c>
      <c r="AY97" s="432">
        <v>0.94259999999999999</v>
      </c>
      <c r="AZ97" s="432">
        <v>0.94040000000000001</v>
      </c>
      <c r="BA97" s="432">
        <v>417</v>
      </c>
      <c r="BB97" s="432">
        <v>432</v>
      </c>
      <c r="BC97" s="432">
        <v>437</v>
      </c>
      <c r="BD97" s="432">
        <v>0.88660000000000005</v>
      </c>
      <c r="BE97" s="432">
        <v>0.91910000000000003</v>
      </c>
      <c r="BF97" s="432">
        <v>0.92979999999999996</v>
      </c>
      <c r="BG97" s="432">
        <v>439</v>
      </c>
      <c r="BH97" s="432">
        <v>452</v>
      </c>
      <c r="BI97" s="432">
        <v>455</v>
      </c>
      <c r="BJ97" s="432">
        <v>0.93330000000000002</v>
      </c>
      <c r="BK97" s="432">
        <v>0.96009999999999995</v>
      </c>
      <c r="BL97" s="432">
        <v>0.96809999999999996</v>
      </c>
      <c r="BM97" s="432">
        <v>259</v>
      </c>
      <c r="BN97" s="432">
        <v>306</v>
      </c>
      <c r="BO97" s="432">
        <v>399</v>
      </c>
      <c r="BP97" s="432">
        <v>0.55000000000000004</v>
      </c>
      <c r="BQ97" s="432">
        <v>0.65</v>
      </c>
      <c r="BR97" s="432">
        <v>0.84889999999999999</v>
      </c>
      <c r="BS97" s="432">
        <v>153</v>
      </c>
      <c r="BT97" s="432">
        <v>0.54259999999999997</v>
      </c>
      <c r="BU97" s="432">
        <v>163</v>
      </c>
      <c r="BV97" s="432">
        <v>0.86699999999999999</v>
      </c>
      <c r="BW97" s="432">
        <v>314</v>
      </c>
      <c r="BX97" s="432">
        <v>335</v>
      </c>
      <c r="BY97" s="432">
        <v>316</v>
      </c>
      <c r="BZ97" s="432">
        <v>0.66779999999999995</v>
      </c>
      <c r="CA97" s="432">
        <v>0.71120000000000005</v>
      </c>
      <c r="CB97" s="432">
        <v>0.67230000000000001</v>
      </c>
      <c r="CC97" s="432">
        <v>224</v>
      </c>
      <c r="CD97" s="432">
        <v>0.79430000000000001</v>
      </c>
      <c r="CE97" s="432">
        <v>178</v>
      </c>
      <c r="CF97" s="432">
        <v>0.94679999999999997</v>
      </c>
      <c r="CG97" s="432">
        <v>333</v>
      </c>
      <c r="CH97" s="432">
        <v>357</v>
      </c>
      <c r="CI97" s="432">
        <v>402</v>
      </c>
      <c r="CJ97" s="432">
        <v>0.70689999999999997</v>
      </c>
      <c r="CK97" s="432">
        <v>0.75949999999999995</v>
      </c>
      <c r="CL97" s="432">
        <v>0.85529999999999995</v>
      </c>
      <c r="CM97" s="432">
        <v>275</v>
      </c>
      <c r="CN97" s="432">
        <v>296</v>
      </c>
      <c r="CO97" s="432">
        <v>292</v>
      </c>
      <c r="CP97" s="432">
        <v>0.58450000000000002</v>
      </c>
      <c r="CQ97" s="432">
        <v>0.62880000000000003</v>
      </c>
      <c r="CR97" s="432">
        <v>0.62129999999999996</v>
      </c>
      <c r="CS97" s="432">
        <v>74</v>
      </c>
      <c r="CT97" s="432">
        <v>0.26240000000000002</v>
      </c>
      <c r="CU97" s="432">
        <v>122</v>
      </c>
      <c r="CV97" s="432">
        <v>0.64890000000000003</v>
      </c>
      <c r="CW97" s="432">
        <v>137</v>
      </c>
      <c r="CX97" s="432">
        <v>165</v>
      </c>
      <c r="CY97" s="432">
        <v>196</v>
      </c>
      <c r="CZ97" s="432">
        <v>0.28999999999999998</v>
      </c>
      <c r="DA97" s="432">
        <v>0.35</v>
      </c>
      <c r="DB97" s="432">
        <v>0.41699999999999998</v>
      </c>
      <c r="DC97" s="432">
        <v>282</v>
      </c>
      <c r="DD97" s="432">
        <v>329</v>
      </c>
      <c r="DE97" s="432">
        <v>435</v>
      </c>
      <c r="DF97" s="432">
        <v>0.6</v>
      </c>
      <c r="DG97" s="432">
        <v>0.7</v>
      </c>
      <c r="DH97" s="432">
        <v>0.92549999999999999</v>
      </c>
      <c r="DI97" s="432">
        <v>134</v>
      </c>
      <c r="DJ97" s="432">
        <v>71</v>
      </c>
      <c r="DK97" s="432">
        <v>78</v>
      </c>
      <c r="DL97" s="432">
        <v>80</v>
      </c>
      <c r="DM97" s="432">
        <v>0.52500000000000002</v>
      </c>
      <c r="DN97" s="432">
        <v>0.57499999999999996</v>
      </c>
      <c r="DO97" s="432">
        <v>0.59699999999999998</v>
      </c>
      <c r="DP97" s="432">
        <v>329</v>
      </c>
      <c r="DQ97" s="432">
        <v>353</v>
      </c>
      <c r="DR97" s="432">
        <v>403</v>
      </c>
      <c r="DS97" s="432">
        <v>0.7</v>
      </c>
      <c r="DT97" s="432">
        <v>0.75</v>
      </c>
      <c r="DU97" s="432">
        <v>0.85740000000000005</v>
      </c>
      <c r="DV97" s="432">
        <v>0</v>
      </c>
      <c r="DW97" s="432">
        <v>3.7499999999999999E-2</v>
      </c>
      <c r="DX97" s="432">
        <v>7.4999999999999997E-2</v>
      </c>
      <c r="DY97" s="432">
        <v>0</v>
      </c>
      <c r="DZ97" s="432">
        <v>28</v>
      </c>
      <c r="EA97" s="432">
        <v>7.4999999999999997E-2</v>
      </c>
      <c r="EB97" s="432">
        <v>0.15</v>
      </c>
      <c r="EC97" s="432">
        <v>7.2300000000000003E-2</v>
      </c>
      <c r="ED97" s="432">
        <v>0</v>
      </c>
      <c r="EE97" s="432">
        <v>0</v>
      </c>
      <c r="EF97" s="432">
        <v>0</v>
      </c>
      <c r="EG97" s="432">
        <v>0</v>
      </c>
      <c r="EH97" s="432">
        <v>55</v>
      </c>
      <c r="EI97" s="432">
        <v>0</v>
      </c>
      <c r="EJ97" s="432">
        <v>5.0000000000000001E-3</v>
      </c>
      <c r="EK97" s="432">
        <v>0.01</v>
      </c>
      <c r="EL97" s="432">
        <v>0</v>
      </c>
      <c r="EM97" s="432">
        <v>154</v>
      </c>
      <c r="EN97" s="432">
        <v>0.05</v>
      </c>
      <c r="EO97" s="432">
        <v>0.15</v>
      </c>
      <c r="EP97" s="432">
        <v>0.32769999999999999</v>
      </c>
      <c r="EQ97" s="432">
        <v>128</v>
      </c>
      <c r="ER97" s="432">
        <v>103</v>
      </c>
      <c r="ES97" s="432">
        <v>0.80469999999999997</v>
      </c>
      <c r="ET97" s="432">
        <v>33</v>
      </c>
      <c r="EU97" s="432">
        <v>8</v>
      </c>
      <c r="EV97" s="432">
        <v>0.2424</v>
      </c>
      <c r="EW97" s="432">
        <v>369</v>
      </c>
      <c r="EX97" s="432">
        <v>0.78510000000000002</v>
      </c>
      <c r="EY97" s="432">
        <v>447</v>
      </c>
      <c r="EZ97" s="432">
        <v>541</v>
      </c>
      <c r="FA97" s="432">
        <v>683</v>
      </c>
      <c r="FB97" s="432">
        <v>630</v>
      </c>
      <c r="FC97" s="432">
        <v>0.95</v>
      </c>
      <c r="FD97" s="432">
        <v>1.1499999999999999</v>
      </c>
      <c r="FE97" s="432">
        <v>1.4532</v>
      </c>
      <c r="FF97" s="432">
        <v>32</v>
      </c>
      <c r="FG97" s="432">
        <v>48</v>
      </c>
      <c r="FH97" s="432">
        <v>53</v>
      </c>
      <c r="FI97" s="432">
        <v>0.05</v>
      </c>
      <c r="FJ97" s="432">
        <v>7.4999999999999997E-2</v>
      </c>
      <c r="FK97" s="432">
        <v>8.4099999999999994E-2</v>
      </c>
      <c r="FL97" s="432">
        <v>556</v>
      </c>
      <c r="FM97" s="432">
        <v>574</v>
      </c>
      <c r="FN97" s="432">
        <v>576</v>
      </c>
      <c r="FO97" s="432">
        <v>0.88239999999999996</v>
      </c>
      <c r="FP97" s="432">
        <v>0.90959999999999996</v>
      </c>
      <c r="FQ97" s="432">
        <v>0.9143</v>
      </c>
      <c r="FR97" s="432">
        <v>532</v>
      </c>
      <c r="FS97" s="432">
        <v>554</v>
      </c>
      <c r="FT97" s="432">
        <v>554</v>
      </c>
      <c r="FU97" s="432">
        <v>0.84360000000000002</v>
      </c>
      <c r="FV97" s="432">
        <v>0.87909999999999999</v>
      </c>
      <c r="FW97" s="432">
        <v>0.87939999999999996</v>
      </c>
      <c r="FX97" s="432">
        <v>511</v>
      </c>
      <c r="FY97" s="432">
        <v>545</v>
      </c>
      <c r="FZ97" s="432">
        <v>546</v>
      </c>
      <c r="GA97" s="432">
        <v>0.81069999999999998</v>
      </c>
      <c r="GB97" s="432">
        <v>0.86450000000000005</v>
      </c>
      <c r="GC97" s="432">
        <v>0.86670000000000003</v>
      </c>
      <c r="GD97" s="432">
        <v>462</v>
      </c>
      <c r="GE97" s="432">
        <v>516</v>
      </c>
      <c r="GF97" s="432">
        <v>498</v>
      </c>
      <c r="GG97" s="432">
        <v>0.73299999999999998</v>
      </c>
      <c r="GH97" s="432">
        <v>0.81889999999999996</v>
      </c>
      <c r="GI97" s="432">
        <v>0.79049999999999998</v>
      </c>
      <c r="GJ97" s="432">
        <v>473</v>
      </c>
      <c r="GK97" s="432">
        <v>536</v>
      </c>
      <c r="GL97" s="432">
        <v>516</v>
      </c>
      <c r="GM97" s="432">
        <v>0.75</v>
      </c>
      <c r="GN97" s="432">
        <v>0.84970000000000001</v>
      </c>
      <c r="GO97" s="432">
        <v>0.81899999999999995</v>
      </c>
      <c r="GP97" s="432">
        <v>578</v>
      </c>
      <c r="GQ97" s="432">
        <v>593</v>
      </c>
      <c r="GR97" s="432">
        <v>588</v>
      </c>
      <c r="GS97" s="432">
        <v>0.9173</v>
      </c>
      <c r="GT97" s="432">
        <v>0.94010000000000005</v>
      </c>
      <c r="GU97" s="432">
        <v>0.93330000000000002</v>
      </c>
      <c r="GV97" s="432">
        <v>522</v>
      </c>
      <c r="GW97" s="432">
        <v>558</v>
      </c>
      <c r="GX97" s="432">
        <v>553</v>
      </c>
      <c r="GY97" s="432">
        <v>0.82750000000000001</v>
      </c>
      <c r="GZ97" s="432">
        <v>0.88490000000000002</v>
      </c>
      <c r="HA97" s="432">
        <v>0.87780000000000002</v>
      </c>
      <c r="HB97" s="432">
        <v>315</v>
      </c>
      <c r="HC97" s="432">
        <v>378</v>
      </c>
      <c r="HD97" s="432">
        <v>477</v>
      </c>
      <c r="HE97" s="432">
        <v>0.5</v>
      </c>
      <c r="HF97" s="432">
        <v>0.6</v>
      </c>
      <c r="HG97" s="432">
        <v>0.7571</v>
      </c>
      <c r="HH97" s="432">
        <v>504</v>
      </c>
      <c r="HI97" s="432">
        <v>0.5</v>
      </c>
      <c r="HJ97" s="432">
        <v>0.7379</v>
      </c>
      <c r="HK97" s="432">
        <v>0</v>
      </c>
      <c r="HL97" s="432"/>
      <c r="HM97" s="432">
        <v>0.9</v>
      </c>
      <c r="HN97" s="432">
        <v>0</v>
      </c>
      <c r="HO97" s="432">
        <v>0</v>
      </c>
      <c r="HP97" s="432">
        <v>0</v>
      </c>
      <c r="HQ97" s="432">
        <v>0</v>
      </c>
      <c r="HR97" s="432">
        <v>1</v>
      </c>
      <c r="HS97" s="432">
        <v>0</v>
      </c>
      <c r="HT97" s="432">
        <v>0</v>
      </c>
      <c r="HU97" s="432">
        <v>0</v>
      </c>
      <c r="HV97" s="432">
        <v>0.9</v>
      </c>
      <c r="HW97" s="432">
        <v>0</v>
      </c>
      <c r="HX97" s="432">
        <v>0</v>
      </c>
      <c r="HY97" s="432">
        <v>0</v>
      </c>
      <c r="HZ97" s="432">
        <v>0.9</v>
      </c>
      <c r="IA97" s="432">
        <v>0</v>
      </c>
      <c r="IB97" s="432">
        <v>0</v>
      </c>
      <c r="IC97" s="432">
        <v>0</v>
      </c>
      <c r="ID97" s="432">
        <v>0</v>
      </c>
      <c r="IE97" s="432">
        <v>0</v>
      </c>
      <c r="IF97" s="432">
        <v>0</v>
      </c>
      <c r="IG97" s="432">
        <v>1</v>
      </c>
      <c r="IH97" s="432">
        <v>0</v>
      </c>
      <c r="II97" s="432">
        <v>0</v>
      </c>
      <c r="IJ97" s="432">
        <v>0</v>
      </c>
      <c r="IK97" s="432">
        <v>0</v>
      </c>
      <c r="IL97" s="432">
        <v>0</v>
      </c>
      <c r="IM97" s="432">
        <v>1</v>
      </c>
      <c r="IN97" s="432">
        <v>0</v>
      </c>
      <c r="IO97" s="432">
        <v>0</v>
      </c>
      <c r="IP97" s="432">
        <v>0</v>
      </c>
      <c r="IQ97" s="432">
        <v>0</v>
      </c>
      <c r="IR97" s="432">
        <v>0</v>
      </c>
      <c r="IS97" s="432">
        <v>0</v>
      </c>
      <c r="IT97" s="432">
        <v>0</v>
      </c>
      <c r="IU97" s="432">
        <v>0</v>
      </c>
      <c r="IV97" s="432">
        <v>0</v>
      </c>
      <c r="IW97" s="432">
        <v>0</v>
      </c>
      <c r="IX97" s="432">
        <v>17</v>
      </c>
      <c r="IY97" s="432">
        <v>0</v>
      </c>
      <c r="IZ97" s="432">
        <v>0</v>
      </c>
      <c r="JA97" s="432">
        <v>0</v>
      </c>
      <c r="JB97" s="432">
        <v>0</v>
      </c>
      <c r="JC97" s="432">
        <v>0</v>
      </c>
      <c r="JD97" s="432">
        <v>2</v>
      </c>
      <c r="JE97" s="432">
        <v>0.1176</v>
      </c>
      <c r="JF97" s="432">
        <v>0</v>
      </c>
      <c r="JG97" s="432">
        <v>0</v>
      </c>
      <c r="JH97" s="432">
        <v>9</v>
      </c>
      <c r="JI97" s="432">
        <v>0</v>
      </c>
      <c r="JJ97" s="432">
        <v>0</v>
      </c>
      <c r="JK97" s="432">
        <v>0</v>
      </c>
      <c r="JL97" s="432">
        <v>0</v>
      </c>
      <c r="JM97" s="432">
        <v>0</v>
      </c>
      <c r="JN97" s="432">
        <v>2</v>
      </c>
      <c r="JO97" s="432">
        <v>0.22220000000000001</v>
      </c>
      <c r="JP97" s="432">
        <v>0</v>
      </c>
      <c r="JQ97" s="432">
        <v>0</v>
      </c>
      <c r="JR97" s="432" t="s">
        <v>1359</v>
      </c>
      <c r="JS97" s="432" t="s">
        <v>1360</v>
      </c>
      <c r="JT97" s="432" t="s">
        <v>1340</v>
      </c>
    </row>
    <row r="98" spans="1:280" x14ac:dyDescent="0.45">
      <c r="A98" s="432" t="s">
        <v>221</v>
      </c>
      <c r="B98" s="432" t="s">
        <v>309</v>
      </c>
      <c r="C98" s="432" t="s">
        <v>320</v>
      </c>
      <c r="D98" s="432" t="s">
        <v>321</v>
      </c>
      <c r="E98" s="432">
        <v>524</v>
      </c>
      <c r="F98" s="432">
        <v>133</v>
      </c>
      <c r="G98" s="432">
        <v>0.25380000000000003</v>
      </c>
      <c r="H98" s="432">
        <v>120</v>
      </c>
      <c r="I98" s="432">
        <v>514</v>
      </c>
      <c r="J98" s="432">
        <v>0.23350000000000001</v>
      </c>
      <c r="K98" s="432">
        <v>484</v>
      </c>
      <c r="L98" s="432">
        <v>498</v>
      </c>
      <c r="M98" s="432">
        <v>471</v>
      </c>
      <c r="N98" s="432">
        <v>0.92259999999999998</v>
      </c>
      <c r="O98" s="432">
        <v>0.95020000000000004</v>
      </c>
      <c r="P98" s="432">
        <v>0.89890000000000003</v>
      </c>
      <c r="Q98" s="432">
        <v>499</v>
      </c>
      <c r="R98" s="432">
        <v>509</v>
      </c>
      <c r="S98" s="432">
        <v>493</v>
      </c>
      <c r="T98" s="432">
        <v>0.95209999999999995</v>
      </c>
      <c r="U98" s="432">
        <v>0.97009999999999996</v>
      </c>
      <c r="V98" s="432">
        <v>0.94079999999999997</v>
      </c>
      <c r="W98" s="432">
        <v>498</v>
      </c>
      <c r="X98" s="432">
        <v>507</v>
      </c>
      <c r="Y98" s="432">
        <v>492</v>
      </c>
      <c r="Z98" s="432">
        <v>0.94889999999999997</v>
      </c>
      <c r="AA98" s="432">
        <v>0.96630000000000005</v>
      </c>
      <c r="AB98" s="432">
        <v>0.93889999999999996</v>
      </c>
      <c r="AC98" s="432">
        <v>493</v>
      </c>
      <c r="AD98" s="432">
        <v>502</v>
      </c>
      <c r="AE98" s="432">
        <v>486</v>
      </c>
      <c r="AF98" s="432">
        <v>0.93930000000000002</v>
      </c>
      <c r="AG98" s="432">
        <v>0.95799999999999996</v>
      </c>
      <c r="AH98" s="432">
        <v>0.92749999999999999</v>
      </c>
      <c r="AI98" s="432">
        <v>434</v>
      </c>
      <c r="AJ98" s="432">
        <v>459</v>
      </c>
      <c r="AK98" s="432">
        <v>434</v>
      </c>
      <c r="AL98" s="432">
        <v>0.82789999999999997</v>
      </c>
      <c r="AM98" s="432">
        <v>0.87409999999999999</v>
      </c>
      <c r="AN98" s="432">
        <v>0.82820000000000005</v>
      </c>
      <c r="AO98" s="432">
        <v>496</v>
      </c>
      <c r="AP98" s="432">
        <v>506</v>
      </c>
      <c r="AQ98" s="432">
        <v>493</v>
      </c>
      <c r="AR98" s="432">
        <v>0.94650000000000001</v>
      </c>
      <c r="AS98" s="432">
        <v>0.96409999999999996</v>
      </c>
      <c r="AT98" s="432">
        <v>0.94079999999999997</v>
      </c>
      <c r="AU98" s="432">
        <v>482</v>
      </c>
      <c r="AV98" s="432">
        <v>494</v>
      </c>
      <c r="AW98" s="432">
        <v>501</v>
      </c>
      <c r="AX98" s="432">
        <v>0.9194</v>
      </c>
      <c r="AY98" s="432">
        <v>0.94259999999999999</v>
      </c>
      <c r="AZ98" s="432">
        <v>0.95609999999999995</v>
      </c>
      <c r="BA98" s="432">
        <v>465</v>
      </c>
      <c r="BB98" s="432">
        <v>482</v>
      </c>
      <c r="BC98" s="432">
        <v>451</v>
      </c>
      <c r="BD98" s="432">
        <v>0.88660000000000005</v>
      </c>
      <c r="BE98" s="432">
        <v>0.91910000000000003</v>
      </c>
      <c r="BF98" s="432">
        <v>0.86070000000000002</v>
      </c>
      <c r="BG98" s="432">
        <v>490</v>
      </c>
      <c r="BH98" s="432">
        <v>504</v>
      </c>
      <c r="BI98" s="432">
        <v>481</v>
      </c>
      <c r="BJ98" s="432">
        <v>0.93330000000000002</v>
      </c>
      <c r="BK98" s="432">
        <v>0.96009999999999995</v>
      </c>
      <c r="BL98" s="432">
        <v>0.91790000000000005</v>
      </c>
      <c r="BM98" s="432">
        <v>289</v>
      </c>
      <c r="BN98" s="432">
        <v>341</v>
      </c>
      <c r="BO98" s="432">
        <v>378</v>
      </c>
      <c r="BP98" s="432">
        <v>0.55000000000000004</v>
      </c>
      <c r="BQ98" s="432">
        <v>0.65</v>
      </c>
      <c r="BR98" s="432">
        <v>0.72140000000000004</v>
      </c>
      <c r="BS98" s="432">
        <v>224</v>
      </c>
      <c r="BT98" s="432">
        <v>0.57289999999999996</v>
      </c>
      <c r="BU98" s="432">
        <v>114</v>
      </c>
      <c r="BV98" s="432">
        <v>0.85709999999999997</v>
      </c>
      <c r="BW98" s="432">
        <v>350</v>
      </c>
      <c r="BX98" s="432">
        <v>373</v>
      </c>
      <c r="BY98" s="432">
        <v>338</v>
      </c>
      <c r="BZ98" s="432">
        <v>0.66779999999999995</v>
      </c>
      <c r="CA98" s="432">
        <v>0.71120000000000005</v>
      </c>
      <c r="CB98" s="432">
        <v>0.64500000000000002</v>
      </c>
      <c r="CC98" s="432">
        <v>221</v>
      </c>
      <c r="CD98" s="432">
        <v>0.56520000000000004</v>
      </c>
      <c r="CE98" s="432">
        <v>116</v>
      </c>
      <c r="CF98" s="432">
        <v>0.87219999999999998</v>
      </c>
      <c r="CG98" s="432">
        <v>371</v>
      </c>
      <c r="CH98" s="432">
        <v>398</v>
      </c>
      <c r="CI98" s="432">
        <v>337</v>
      </c>
      <c r="CJ98" s="432">
        <v>0.70689999999999997</v>
      </c>
      <c r="CK98" s="432">
        <v>0.75949999999999995</v>
      </c>
      <c r="CL98" s="432">
        <v>0.6431</v>
      </c>
      <c r="CM98" s="432">
        <v>307</v>
      </c>
      <c r="CN98" s="432">
        <v>330</v>
      </c>
      <c r="CO98" s="432">
        <v>290</v>
      </c>
      <c r="CP98" s="432">
        <v>0.58450000000000002</v>
      </c>
      <c r="CQ98" s="432">
        <v>0.62880000000000003</v>
      </c>
      <c r="CR98" s="432">
        <v>0.5534</v>
      </c>
      <c r="CS98" s="432">
        <v>84</v>
      </c>
      <c r="CT98" s="432">
        <v>0.21479999999999999</v>
      </c>
      <c r="CU98" s="432">
        <v>75</v>
      </c>
      <c r="CV98" s="432">
        <v>0.56389999999999996</v>
      </c>
      <c r="CW98" s="432">
        <v>152</v>
      </c>
      <c r="CX98" s="432">
        <v>184</v>
      </c>
      <c r="CY98" s="432">
        <v>159</v>
      </c>
      <c r="CZ98" s="432">
        <v>0.28999999999999998</v>
      </c>
      <c r="DA98" s="432">
        <v>0.35</v>
      </c>
      <c r="DB98" s="432">
        <v>0.3034</v>
      </c>
      <c r="DC98" s="432">
        <v>315</v>
      </c>
      <c r="DD98" s="432">
        <v>367</v>
      </c>
      <c r="DE98" s="432">
        <v>436</v>
      </c>
      <c r="DF98" s="432">
        <v>0.6</v>
      </c>
      <c r="DG98" s="432">
        <v>0.7</v>
      </c>
      <c r="DH98" s="432">
        <v>0.83209999999999995</v>
      </c>
      <c r="DI98" s="432">
        <v>168</v>
      </c>
      <c r="DJ98" s="432">
        <v>89</v>
      </c>
      <c r="DK98" s="432">
        <v>97</v>
      </c>
      <c r="DL98" s="432">
        <v>98</v>
      </c>
      <c r="DM98" s="432">
        <v>0.52500000000000002</v>
      </c>
      <c r="DN98" s="432">
        <v>0.57499999999999996</v>
      </c>
      <c r="DO98" s="432">
        <v>0.58330000000000004</v>
      </c>
      <c r="DP98" s="432">
        <v>367</v>
      </c>
      <c r="DQ98" s="432">
        <v>393</v>
      </c>
      <c r="DR98" s="432">
        <v>399</v>
      </c>
      <c r="DS98" s="432">
        <v>0.7</v>
      </c>
      <c r="DT98" s="432">
        <v>0.75</v>
      </c>
      <c r="DU98" s="432">
        <v>0.76149999999999995</v>
      </c>
      <c r="DV98" s="432">
        <v>0</v>
      </c>
      <c r="DW98" s="432">
        <v>3.7499999999999999E-2</v>
      </c>
      <c r="DX98" s="432">
        <v>7.4999999999999997E-2</v>
      </c>
      <c r="DY98" s="432">
        <v>0</v>
      </c>
      <c r="DZ98" s="432">
        <v>2</v>
      </c>
      <c r="EA98" s="432">
        <v>7.4999999999999997E-2</v>
      </c>
      <c r="EB98" s="432">
        <v>0.15</v>
      </c>
      <c r="EC98" s="432">
        <v>0.16600000000000001</v>
      </c>
      <c r="ED98" s="432">
        <v>0</v>
      </c>
      <c r="EE98" s="432">
        <v>0</v>
      </c>
      <c r="EF98" s="432">
        <v>0</v>
      </c>
      <c r="EG98" s="432">
        <v>0</v>
      </c>
      <c r="EH98" s="432">
        <v>82</v>
      </c>
      <c r="EI98" s="432">
        <v>0</v>
      </c>
      <c r="EJ98" s="432">
        <v>5.0000000000000001E-3</v>
      </c>
      <c r="EK98" s="432">
        <v>0.01</v>
      </c>
      <c r="EL98" s="432">
        <v>0</v>
      </c>
      <c r="EM98" s="432">
        <v>221</v>
      </c>
      <c r="EN98" s="432">
        <v>0.05</v>
      </c>
      <c r="EO98" s="432">
        <v>0.15</v>
      </c>
      <c r="EP98" s="432">
        <v>0.42180000000000001</v>
      </c>
      <c r="EQ98" s="432">
        <v>146</v>
      </c>
      <c r="ER98" s="432">
        <v>101</v>
      </c>
      <c r="ES98" s="432">
        <v>0.69179999999999997</v>
      </c>
      <c r="ET98" s="432">
        <v>49</v>
      </c>
      <c r="EU98" s="432">
        <v>24</v>
      </c>
      <c r="EV98" s="432">
        <v>0.48980000000000001</v>
      </c>
      <c r="EW98" s="432">
        <v>382</v>
      </c>
      <c r="EX98" s="432">
        <v>0.72899999999999998</v>
      </c>
      <c r="EY98" s="432">
        <v>498</v>
      </c>
      <c r="EZ98" s="432">
        <v>603</v>
      </c>
      <c r="FA98" s="432">
        <v>714</v>
      </c>
      <c r="FB98" s="432">
        <v>664</v>
      </c>
      <c r="FC98" s="432">
        <v>0.95</v>
      </c>
      <c r="FD98" s="432">
        <v>1.1499999999999999</v>
      </c>
      <c r="FE98" s="432">
        <v>1.3626</v>
      </c>
      <c r="FF98" s="432">
        <v>34</v>
      </c>
      <c r="FG98" s="432">
        <v>50</v>
      </c>
      <c r="FH98" s="432">
        <v>226</v>
      </c>
      <c r="FI98" s="432">
        <v>0.05</v>
      </c>
      <c r="FJ98" s="432">
        <v>7.4999999999999997E-2</v>
      </c>
      <c r="FK98" s="432">
        <v>0.34039999999999998</v>
      </c>
      <c r="FL98" s="432">
        <v>586</v>
      </c>
      <c r="FM98" s="432">
        <v>604</v>
      </c>
      <c r="FN98" s="432">
        <v>584</v>
      </c>
      <c r="FO98" s="432">
        <v>0.88239999999999996</v>
      </c>
      <c r="FP98" s="432">
        <v>0.90959999999999996</v>
      </c>
      <c r="FQ98" s="432">
        <v>0.87949999999999995</v>
      </c>
      <c r="FR98" s="432">
        <v>561</v>
      </c>
      <c r="FS98" s="432">
        <v>584</v>
      </c>
      <c r="FT98" s="432">
        <v>536</v>
      </c>
      <c r="FU98" s="432">
        <v>0.84360000000000002</v>
      </c>
      <c r="FV98" s="432">
        <v>0.87909999999999999</v>
      </c>
      <c r="FW98" s="432">
        <v>0.80720000000000003</v>
      </c>
      <c r="FX98" s="432">
        <v>539</v>
      </c>
      <c r="FY98" s="432">
        <v>575</v>
      </c>
      <c r="FZ98" s="432">
        <v>465</v>
      </c>
      <c r="GA98" s="432">
        <v>0.81069999999999998</v>
      </c>
      <c r="GB98" s="432">
        <v>0.86450000000000005</v>
      </c>
      <c r="GC98" s="432">
        <v>0.70030000000000003</v>
      </c>
      <c r="GD98" s="432">
        <v>487</v>
      </c>
      <c r="GE98" s="432">
        <v>544</v>
      </c>
      <c r="GF98" s="432">
        <v>418</v>
      </c>
      <c r="GG98" s="432">
        <v>0.73299999999999998</v>
      </c>
      <c r="GH98" s="432">
        <v>0.81889999999999996</v>
      </c>
      <c r="GI98" s="432">
        <v>0.62949999999999995</v>
      </c>
      <c r="GJ98" s="432">
        <v>498</v>
      </c>
      <c r="GK98" s="432">
        <v>565</v>
      </c>
      <c r="GL98" s="432">
        <v>413</v>
      </c>
      <c r="GM98" s="432">
        <v>0.75</v>
      </c>
      <c r="GN98" s="432">
        <v>0.84970000000000001</v>
      </c>
      <c r="GO98" s="432">
        <v>0.622</v>
      </c>
      <c r="GP98" s="432">
        <v>610</v>
      </c>
      <c r="GQ98" s="432">
        <v>625</v>
      </c>
      <c r="GR98" s="432">
        <v>606</v>
      </c>
      <c r="GS98" s="432">
        <v>0.9173</v>
      </c>
      <c r="GT98" s="432">
        <v>0.94010000000000005</v>
      </c>
      <c r="GU98" s="432">
        <v>0.91269999999999996</v>
      </c>
      <c r="GV98" s="432">
        <v>550</v>
      </c>
      <c r="GW98" s="432">
        <v>588</v>
      </c>
      <c r="GX98" s="432">
        <v>530</v>
      </c>
      <c r="GY98" s="432">
        <v>0.82750000000000001</v>
      </c>
      <c r="GZ98" s="432">
        <v>0.88490000000000002</v>
      </c>
      <c r="HA98" s="432">
        <v>0.79820000000000002</v>
      </c>
      <c r="HB98" s="432">
        <v>332</v>
      </c>
      <c r="HC98" s="432">
        <v>399</v>
      </c>
      <c r="HD98" s="432">
        <v>382</v>
      </c>
      <c r="HE98" s="432">
        <v>0.5</v>
      </c>
      <c r="HF98" s="432">
        <v>0.6</v>
      </c>
      <c r="HG98" s="432">
        <v>0.57530000000000003</v>
      </c>
      <c r="HH98" s="432">
        <v>526</v>
      </c>
      <c r="HI98" s="432">
        <v>0.5</v>
      </c>
      <c r="HJ98" s="432">
        <v>0.73670000000000002</v>
      </c>
      <c r="HK98" s="432">
        <v>0</v>
      </c>
      <c r="HL98" s="432"/>
      <c r="HM98" s="432">
        <v>0.9</v>
      </c>
      <c r="HN98" s="432">
        <v>0</v>
      </c>
      <c r="HO98" s="432">
        <v>0</v>
      </c>
      <c r="HP98" s="432">
        <v>0</v>
      </c>
      <c r="HQ98" s="432">
        <v>0</v>
      </c>
      <c r="HR98" s="432">
        <v>0</v>
      </c>
      <c r="HS98" s="432">
        <v>0</v>
      </c>
      <c r="HT98" s="432">
        <v>0</v>
      </c>
      <c r="HU98" s="432">
        <v>0</v>
      </c>
      <c r="HV98" s="432">
        <v>0.9</v>
      </c>
      <c r="HW98" s="432">
        <v>0</v>
      </c>
      <c r="HX98" s="432">
        <v>0</v>
      </c>
      <c r="HY98" s="432">
        <v>0</v>
      </c>
      <c r="HZ98" s="432">
        <v>0.9</v>
      </c>
      <c r="IA98" s="432">
        <v>0</v>
      </c>
      <c r="IB98" s="432">
        <v>0</v>
      </c>
      <c r="IC98" s="432">
        <v>0</v>
      </c>
      <c r="ID98" s="432">
        <v>0</v>
      </c>
      <c r="IE98" s="432">
        <v>0</v>
      </c>
      <c r="IF98" s="432">
        <v>0</v>
      </c>
      <c r="IG98" s="432">
        <v>0</v>
      </c>
      <c r="IH98" s="432">
        <v>0</v>
      </c>
      <c r="II98" s="432">
        <v>0</v>
      </c>
      <c r="IJ98" s="432">
        <v>0</v>
      </c>
      <c r="IK98" s="432">
        <v>0</v>
      </c>
      <c r="IL98" s="432">
        <v>0</v>
      </c>
      <c r="IM98" s="432">
        <v>0</v>
      </c>
      <c r="IN98" s="432">
        <v>0</v>
      </c>
      <c r="IO98" s="432">
        <v>0</v>
      </c>
      <c r="IP98" s="432">
        <v>0</v>
      </c>
      <c r="IQ98" s="432">
        <v>0</v>
      </c>
      <c r="IR98" s="432">
        <v>0</v>
      </c>
      <c r="IS98" s="432">
        <v>0</v>
      </c>
      <c r="IT98" s="432">
        <v>0</v>
      </c>
      <c r="IU98" s="432">
        <v>0</v>
      </c>
      <c r="IV98" s="432">
        <v>0</v>
      </c>
      <c r="IW98" s="432">
        <v>0</v>
      </c>
      <c r="IX98" s="432">
        <v>32</v>
      </c>
      <c r="IY98" s="432">
        <v>1</v>
      </c>
      <c r="IZ98" s="432">
        <v>3.1300000000000001E-2</v>
      </c>
      <c r="JA98" s="432">
        <v>0</v>
      </c>
      <c r="JB98" s="432">
        <v>0</v>
      </c>
      <c r="JC98" s="432">
        <v>0</v>
      </c>
      <c r="JD98" s="432">
        <v>1</v>
      </c>
      <c r="JE98" s="432">
        <v>3.1300000000000001E-2</v>
      </c>
      <c r="JF98" s="432">
        <v>0</v>
      </c>
      <c r="JG98" s="432">
        <v>0</v>
      </c>
      <c r="JH98" s="432">
        <v>18</v>
      </c>
      <c r="JI98" s="432">
        <v>0</v>
      </c>
      <c r="JJ98" s="432">
        <v>0</v>
      </c>
      <c r="JK98" s="432">
        <v>0</v>
      </c>
      <c r="JL98" s="432">
        <v>0</v>
      </c>
      <c r="JM98" s="432">
        <v>0</v>
      </c>
      <c r="JN98" s="432">
        <v>1</v>
      </c>
      <c r="JO98" s="432">
        <v>5.5599999999999997E-2</v>
      </c>
      <c r="JP98" s="432">
        <v>0</v>
      </c>
      <c r="JQ98" s="432">
        <v>0</v>
      </c>
      <c r="JR98" s="432" t="s">
        <v>1359</v>
      </c>
      <c r="JS98" s="432" t="s">
        <v>1360</v>
      </c>
      <c r="JT98" s="432" t="s">
        <v>1340</v>
      </c>
    </row>
    <row r="99" spans="1:280" x14ac:dyDescent="0.45">
      <c r="A99" s="432" t="s">
        <v>221</v>
      </c>
      <c r="B99" s="432" t="s">
        <v>322</v>
      </c>
      <c r="C99" s="432" t="s">
        <v>323</v>
      </c>
      <c r="D99" s="432" t="s">
        <v>324</v>
      </c>
      <c r="E99" s="432">
        <v>485</v>
      </c>
      <c r="F99" s="432">
        <v>85</v>
      </c>
      <c r="G99" s="432">
        <v>0.17530000000000001</v>
      </c>
      <c r="H99" s="432">
        <v>90</v>
      </c>
      <c r="I99" s="432">
        <v>492</v>
      </c>
      <c r="J99" s="432">
        <v>0.18290000000000001</v>
      </c>
      <c r="K99" s="432">
        <v>448</v>
      </c>
      <c r="L99" s="432">
        <v>461</v>
      </c>
      <c r="M99" s="432">
        <v>413</v>
      </c>
      <c r="N99" s="432">
        <v>0.92259999999999998</v>
      </c>
      <c r="O99" s="432">
        <v>0.95020000000000004</v>
      </c>
      <c r="P99" s="432">
        <v>0.85150000000000003</v>
      </c>
      <c r="Q99" s="432">
        <v>462</v>
      </c>
      <c r="R99" s="432">
        <v>471</v>
      </c>
      <c r="S99" s="432">
        <v>442</v>
      </c>
      <c r="T99" s="432">
        <v>0.95209999999999995</v>
      </c>
      <c r="U99" s="432">
        <v>0.97009999999999996</v>
      </c>
      <c r="V99" s="432">
        <v>0.9113</v>
      </c>
      <c r="W99" s="432">
        <v>461</v>
      </c>
      <c r="X99" s="432">
        <v>469</v>
      </c>
      <c r="Y99" s="432">
        <v>440</v>
      </c>
      <c r="Z99" s="432">
        <v>0.94889999999999997</v>
      </c>
      <c r="AA99" s="432">
        <v>0.96630000000000005</v>
      </c>
      <c r="AB99" s="432">
        <v>0.90720000000000001</v>
      </c>
      <c r="AC99" s="432">
        <v>456</v>
      </c>
      <c r="AD99" s="432">
        <v>465</v>
      </c>
      <c r="AE99" s="432">
        <v>431</v>
      </c>
      <c r="AF99" s="432">
        <v>0.93930000000000002</v>
      </c>
      <c r="AG99" s="432">
        <v>0.95799999999999996</v>
      </c>
      <c r="AH99" s="432">
        <v>0.88870000000000005</v>
      </c>
      <c r="AI99" s="432">
        <v>402</v>
      </c>
      <c r="AJ99" s="432">
        <v>424</v>
      </c>
      <c r="AK99" s="432">
        <v>370</v>
      </c>
      <c r="AL99" s="432">
        <v>0.82789999999999997</v>
      </c>
      <c r="AM99" s="432">
        <v>0.87409999999999999</v>
      </c>
      <c r="AN99" s="432">
        <v>0.76290000000000002</v>
      </c>
      <c r="AO99" s="432">
        <v>460</v>
      </c>
      <c r="AP99" s="432">
        <v>468</v>
      </c>
      <c r="AQ99" s="432">
        <v>440</v>
      </c>
      <c r="AR99" s="432">
        <v>0.94650000000000001</v>
      </c>
      <c r="AS99" s="432">
        <v>0.96409999999999996</v>
      </c>
      <c r="AT99" s="432">
        <v>0.90720000000000001</v>
      </c>
      <c r="AU99" s="432">
        <v>446</v>
      </c>
      <c r="AV99" s="432">
        <v>458</v>
      </c>
      <c r="AW99" s="432">
        <v>425</v>
      </c>
      <c r="AX99" s="432">
        <v>0.9194</v>
      </c>
      <c r="AY99" s="432">
        <v>0.94259999999999999</v>
      </c>
      <c r="AZ99" s="432">
        <v>0.87629999999999997</v>
      </c>
      <c r="BA99" s="432">
        <v>431</v>
      </c>
      <c r="BB99" s="432">
        <v>446</v>
      </c>
      <c r="BC99" s="432">
        <v>369</v>
      </c>
      <c r="BD99" s="432">
        <v>0.88660000000000005</v>
      </c>
      <c r="BE99" s="432">
        <v>0.91910000000000003</v>
      </c>
      <c r="BF99" s="432">
        <v>0.76080000000000003</v>
      </c>
      <c r="BG99" s="432">
        <v>453</v>
      </c>
      <c r="BH99" s="432">
        <v>466</v>
      </c>
      <c r="BI99" s="432">
        <v>435</v>
      </c>
      <c r="BJ99" s="432">
        <v>0.93330000000000002</v>
      </c>
      <c r="BK99" s="432">
        <v>0.96009999999999995</v>
      </c>
      <c r="BL99" s="432">
        <v>0.89690000000000003</v>
      </c>
      <c r="BM99" s="432">
        <v>267</v>
      </c>
      <c r="BN99" s="432">
        <v>316</v>
      </c>
      <c r="BO99" s="432">
        <v>314</v>
      </c>
      <c r="BP99" s="432">
        <v>0.55000000000000004</v>
      </c>
      <c r="BQ99" s="432">
        <v>0.65</v>
      </c>
      <c r="BR99" s="432">
        <v>0.64739999999999998</v>
      </c>
      <c r="BS99" s="432">
        <v>240</v>
      </c>
      <c r="BT99" s="432">
        <v>0.6</v>
      </c>
      <c r="BU99" s="432">
        <v>73</v>
      </c>
      <c r="BV99" s="432">
        <v>0.85880000000000001</v>
      </c>
      <c r="BW99" s="432">
        <v>324</v>
      </c>
      <c r="BX99" s="432">
        <v>345</v>
      </c>
      <c r="BY99" s="432">
        <v>313</v>
      </c>
      <c r="BZ99" s="432">
        <v>0.66779999999999995</v>
      </c>
      <c r="CA99" s="432">
        <v>0.71120000000000005</v>
      </c>
      <c r="CB99" s="432">
        <v>0.64539999999999997</v>
      </c>
      <c r="CC99" s="432">
        <v>254</v>
      </c>
      <c r="CD99" s="432">
        <v>0.63500000000000001</v>
      </c>
      <c r="CE99" s="432">
        <v>77</v>
      </c>
      <c r="CF99" s="432">
        <v>0.90590000000000004</v>
      </c>
      <c r="CG99" s="432">
        <v>343</v>
      </c>
      <c r="CH99" s="432">
        <v>369</v>
      </c>
      <c r="CI99" s="432">
        <v>331</v>
      </c>
      <c r="CJ99" s="432">
        <v>0.70689999999999997</v>
      </c>
      <c r="CK99" s="432">
        <v>0.75949999999999995</v>
      </c>
      <c r="CL99" s="432">
        <v>0.6825</v>
      </c>
      <c r="CM99" s="432">
        <v>284</v>
      </c>
      <c r="CN99" s="432">
        <v>305</v>
      </c>
      <c r="CO99" s="432">
        <v>278</v>
      </c>
      <c r="CP99" s="432">
        <v>0.58450000000000002</v>
      </c>
      <c r="CQ99" s="432">
        <v>0.62880000000000003</v>
      </c>
      <c r="CR99" s="432">
        <v>0.57320000000000004</v>
      </c>
      <c r="CS99" s="432">
        <v>112</v>
      </c>
      <c r="CT99" s="432">
        <v>0.28000000000000003</v>
      </c>
      <c r="CU99" s="432">
        <v>56</v>
      </c>
      <c r="CV99" s="432">
        <v>0.65880000000000005</v>
      </c>
      <c r="CW99" s="432">
        <v>141</v>
      </c>
      <c r="CX99" s="432">
        <v>170</v>
      </c>
      <c r="CY99" s="432">
        <v>168</v>
      </c>
      <c r="CZ99" s="432">
        <v>0.28999999999999998</v>
      </c>
      <c r="DA99" s="432">
        <v>0.35</v>
      </c>
      <c r="DB99" s="432">
        <v>0.34639999999999999</v>
      </c>
      <c r="DC99" s="432">
        <v>291</v>
      </c>
      <c r="DD99" s="432">
        <v>340</v>
      </c>
      <c r="DE99" s="432">
        <v>283</v>
      </c>
      <c r="DF99" s="432">
        <v>0.6</v>
      </c>
      <c r="DG99" s="432">
        <v>0.7</v>
      </c>
      <c r="DH99" s="432">
        <v>0.58350000000000002</v>
      </c>
      <c r="DI99" s="432">
        <v>136</v>
      </c>
      <c r="DJ99" s="432">
        <v>72</v>
      </c>
      <c r="DK99" s="432">
        <v>79</v>
      </c>
      <c r="DL99" s="432">
        <v>82</v>
      </c>
      <c r="DM99" s="432">
        <v>0.52500000000000002</v>
      </c>
      <c r="DN99" s="432">
        <v>0.57499999999999996</v>
      </c>
      <c r="DO99" s="432">
        <v>0.60289999999999999</v>
      </c>
      <c r="DP99" s="432">
        <v>340</v>
      </c>
      <c r="DQ99" s="432">
        <v>364</v>
      </c>
      <c r="DR99" s="432">
        <v>253</v>
      </c>
      <c r="DS99" s="432">
        <v>0.7</v>
      </c>
      <c r="DT99" s="432">
        <v>0.75</v>
      </c>
      <c r="DU99" s="432">
        <v>0.52159999999999995</v>
      </c>
      <c r="DV99" s="432">
        <v>2</v>
      </c>
      <c r="DW99" s="432">
        <v>3.7499999999999999E-2</v>
      </c>
      <c r="DX99" s="432">
        <v>7.4999999999999997E-2</v>
      </c>
      <c r="DY99" s="432">
        <v>4.1000000000000003E-3</v>
      </c>
      <c r="DZ99" s="432">
        <v>47</v>
      </c>
      <c r="EA99" s="432">
        <v>7.4999999999999997E-2</v>
      </c>
      <c r="EB99" s="432">
        <v>0.15</v>
      </c>
      <c r="EC99" s="432">
        <v>0.16700000000000001</v>
      </c>
      <c r="ED99" s="432">
        <v>0</v>
      </c>
      <c r="EE99" s="432">
        <v>0</v>
      </c>
      <c r="EF99" s="432">
        <v>0</v>
      </c>
      <c r="EG99" s="432">
        <v>0</v>
      </c>
      <c r="EH99" s="432">
        <v>52</v>
      </c>
      <c r="EI99" s="432">
        <v>0</v>
      </c>
      <c r="EJ99" s="432">
        <v>5.0000000000000001E-3</v>
      </c>
      <c r="EK99" s="432">
        <v>0.01</v>
      </c>
      <c r="EL99" s="432">
        <v>0</v>
      </c>
      <c r="EM99" s="432">
        <v>81</v>
      </c>
      <c r="EN99" s="432">
        <v>0.05</v>
      </c>
      <c r="EO99" s="432">
        <v>0.15</v>
      </c>
      <c r="EP99" s="432">
        <v>0.16700000000000001</v>
      </c>
      <c r="EQ99" s="432">
        <v>139</v>
      </c>
      <c r="ER99" s="432">
        <v>98</v>
      </c>
      <c r="ES99" s="432">
        <v>0.70499999999999996</v>
      </c>
      <c r="ET99" s="432">
        <v>40</v>
      </c>
      <c r="EU99" s="432">
        <v>3</v>
      </c>
      <c r="EV99" s="432">
        <v>7.4999999999999997E-2</v>
      </c>
      <c r="EW99" s="432">
        <v>345</v>
      </c>
      <c r="EX99" s="432">
        <v>0.71130000000000004</v>
      </c>
      <c r="EY99" s="432">
        <v>495</v>
      </c>
      <c r="EZ99" s="432">
        <v>592</v>
      </c>
      <c r="FA99" s="432">
        <v>678</v>
      </c>
      <c r="FB99" s="432">
        <v>621</v>
      </c>
      <c r="FC99" s="432">
        <v>1.02</v>
      </c>
      <c r="FD99" s="432">
        <v>1.22</v>
      </c>
      <c r="FE99" s="432">
        <v>1.3978999999999999</v>
      </c>
      <c r="FF99" s="432">
        <v>32</v>
      </c>
      <c r="FG99" s="432">
        <v>47</v>
      </c>
      <c r="FH99" s="432">
        <v>52</v>
      </c>
      <c r="FI99" s="432">
        <v>0.05</v>
      </c>
      <c r="FJ99" s="432">
        <v>7.4999999999999997E-2</v>
      </c>
      <c r="FK99" s="432">
        <v>8.3699999999999997E-2</v>
      </c>
      <c r="FL99" s="432">
        <v>548</v>
      </c>
      <c r="FM99" s="432">
        <v>565</v>
      </c>
      <c r="FN99" s="432">
        <v>518</v>
      </c>
      <c r="FO99" s="432">
        <v>0.88239999999999996</v>
      </c>
      <c r="FP99" s="432">
        <v>0.90959999999999996</v>
      </c>
      <c r="FQ99" s="432">
        <v>0.83409999999999995</v>
      </c>
      <c r="FR99" s="432">
        <v>524</v>
      </c>
      <c r="FS99" s="432">
        <v>546</v>
      </c>
      <c r="FT99" s="432">
        <v>485</v>
      </c>
      <c r="FU99" s="432">
        <v>0.84360000000000002</v>
      </c>
      <c r="FV99" s="432">
        <v>0.87909999999999999</v>
      </c>
      <c r="FW99" s="432">
        <v>0.78100000000000003</v>
      </c>
      <c r="FX99" s="432">
        <v>504</v>
      </c>
      <c r="FY99" s="432">
        <v>537</v>
      </c>
      <c r="FZ99" s="432">
        <v>419</v>
      </c>
      <c r="GA99" s="432">
        <v>0.81069999999999998</v>
      </c>
      <c r="GB99" s="432">
        <v>0.86450000000000005</v>
      </c>
      <c r="GC99" s="432">
        <v>0.67469999999999997</v>
      </c>
      <c r="GD99" s="432">
        <v>456</v>
      </c>
      <c r="GE99" s="432">
        <v>509</v>
      </c>
      <c r="GF99" s="432">
        <v>356</v>
      </c>
      <c r="GG99" s="432">
        <v>0.73299999999999998</v>
      </c>
      <c r="GH99" s="432">
        <v>0.81889999999999996</v>
      </c>
      <c r="GI99" s="432">
        <v>0.57330000000000003</v>
      </c>
      <c r="GJ99" s="432">
        <v>466</v>
      </c>
      <c r="GK99" s="432">
        <v>528</v>
      </c>
      <c r="GL99" s="432">
        <v>368</v>
      </c>
      <c r="GM99" s="432">
        <v>0.75</v>
      </c>
      <c r="GN99" s="432">
        <v>0.84970000000000001</v>
      </c>
      <c r="GO99" s="432">
        <v>0.59260000000000002</v>
      </c>
      <c r="GP99" s="432">
        <v>570</v>
      </c>
      <c r="GQ99" s="432">
        <v>584</v>
      </c>
      <c r="GR99" s="432">
        <v>546</v>
      </c>
      <c r="GS99" s="432">
        <v>0.9173</v>
      </c>
      <c r="GT99" s="432">
        <v>0.94010000000000005</v>
      </c>
      <c r="GU99" s="432">
        <v>0.87919999999999998</v>
      </c>
      <c r="GV99" s="432">
        <v>514</v>
      </c>
      <c r="GW99" s="432">
        <v>550</v>
      </c>
      <c r="GX99" s="432">
        <v>484</v>
      </c>
      <c r="GY99" s="432">
        <v>0.82750000000000001</v>
      </c>
      <c r="GZ99" s="432">
        <v>0.88490000000000002</v>
      </c>
      <c r="HA99" s="432">
        <v>0.77939999999999998</v>
      </c>
      <c r="HB99" s="432">
        <v>311</v>
      </c>
      <c r="HC99" s="432">
        <v>373</v>
      </c>
      <c r="HD99" s="432">
        <v>331</v>
      </c>
      <c r="HE99" s="432">
        <v>0.5</v>
      </c>
      <c r="HF99" s="432">
        <v>0.6</v>
      </c>
      <c r="HG99" s="432">
        <v>0.53300000000000003</v>
      </c>
      <c r="HH99" s="432">
        <v>500</v>
      </c>
      <c r="HI99" s="432">
        <v>0.5</v>
      </c>
      <c r="HJ99" s="432">
        <v>0.73750000000000004</v>
      </c>
      <c r="HK99" s="432">
        <v>0</v>
      </c>
      <c r="HL99" s="432"/>
      <c r="HM99" s="432">
        <v>0.9</v>
      </c>
      <c r="HN99" s="432">
        <v>0</v>
      </c>
      <c r="HO99" s="432">
        <v>0</v>
      </c>
      <c r="HP99" s="432">
        <v>0</v>
      </c>
      <c r="HQ99" s="432">
        <v>0</v>
      </c>
      <c r="HR99" s="432">
        <v>1</v>
      </c>
      <c r="HS99" s="432">
        <v>1</v>
      </c>
      <c r="HT99" s="432">
        <v>1</v>
      </c>
      <c r="HU99" s="432">
        <v>1</v>
      </c>
      <c r="HV99" s="432">
        <v>0.9</v>
      </c>
      <c r="HW99" s="432">
        <v>0</v>
      </c>
      <c r="HX99" s="432">
        <v>0</v>
      </c>
      <c r="HY99" s="432">
        <v>0</v>
      </c>
      <c r="HZ99" s="432">
        <v>0.9</v>
      </c>
      <c r="IA99" s="432">
        <v>0</v>
      </c>
      <c r="IB99" s="432">
        <v>0</v>
      </c>
      <c r="IC99" s="432">
        <v>0</v>
      </c>
      <c r="ID99" s="432">
        <v>0</v>
      </c>
      <c r="IE99" s="432">
        <v>0</v>
      </c>
      <c r="IF99" s="432">
        <v>1</v>
      </c>
      <c r="IG99" s="432">
        <v>0</v>
      </c>
      <c r="IH99" s="432">
        <v>0</v>
      </c>
      <c r="II99" s="432">
        <v>0</v>
      </c>
      <c r="IJ99" s="432">
        <v>0</v>
      </c>
      <c r="IK99" s="432">
        <v>0</v>
      </c>
      <c r="IL99" s="432">
        <v>0</v>
      </c>
      <c r="IM99" s="432">
        <v>0</v>
      </c>
      <c r="IN99" s="432">
        <v>0</v>
      </c>
      <c r="IO99" s="432">
        <v>0</v>
      </c>
      <c r="IP99" s="432">
        <v>0</v>
      </c>
      <c r="IQ99" s="432">
        <v>0</v>
      </c>
      <c r="IR99" s="432">
        <v>1</v>
      </c>
      <c r="IS99" s="432">
        <v>0</v>
      </c>
      <c r="IT99" s="432">
        <v>0</v>
      </c>
      <c r="IU99" s="432">
        <v>0</v>
      </c>
      <c r="IV99" s="432">
        <v>0</v>
      </c>
      <c r="IW99" s="432">
        <v>0</v>
      </c>
      <c r="IX99" s="432">
        <v>15</v>
      </c>
      <c r="IY99" s="432">
        <v>0</v>
      </c>
      <c r="IZ99" s="432">
        <v>0</v>
      </c>
      <c r="JA99" s="432">
        <v>0</v>
      </c>
      <c r="JB99" s="432">
        <v>0</v>
      </c>
      <c r="JC99" s="432">
        <v>0</v>
      </c>
      <c r="JD99" s="432">
        <v>0</v>
      </c>
      <c r="JE99" s="432">
        <v>0</v>
      </c>
      <c r="JF99" s="432">
        <v>0</v>
      </c>
      <c r="JG99" s="432">
        <v>0</v>
      </c>
      <c r="JH99" s="432">
        <v>9</v>
      </c>
      <c r="JI99" s="432">
        <v>0</v>
      </c>
      <c r="JJ99" s="432">
        <v>0</v>
      </c>
      <c r="JK99" s="432">
        <v>0</v>
      </c>
      <c r="JL99" s="432">
        <v>0</v>
      </c>
      <c r="JM99" s="432">
        <v>0</v>
      </c>
      <c r="JN99" s="432">
        <v>2</v>
      </c>
      <c r="JO99" s="432">
        <v>0.22220000000000001</v>
      </c>
      <c r="JP99" s="432">
        <v>0</v>
      </c>
      <c r="JQ99" s="432">
        <v>0</v>
      </c>
      <c r="JR99" s="432" t="s">
        <v>1359</v>
      </c>
      <c r="JS99" s="432" t="s">
        <v>1360</v>
      </c>
      <c r="JT99" s="432" t="s">
        <v>1340</v>
      </c>
    </row>
    <row r="100" spans="1:280" x14ac:dyDescent="0.45">
      <c r="A100" s="432" t="s">
        <v>221</v>
      </c>
      <c r="B100" s="432" t="s">
        <v>322</v>
      </c>
      <c r="C100" s="432" t="s">
        <v>325</v>
      </c>
      <c r="D100" s="432" t="s">
        <v>326</v>
      </c>
      <c r="E100" s="432">
        <v>412</v>
      </c>
      <c r="F100" s="432">
        <v>54</v>
      </c>
      <c r="G100" s="432">
        <v>0.13109999999999999</v>
      </c>
      <c r="H100" s="432">
        <v>54</v>
      </c>
      <c r="I100" s="432">
        <v>407</v>
      </c>
      <c r="J100" s="432">
        <v>0.13270000000000001</v>
      </c>
      <c r="K100" s="432">
        <v>381</v>
      </c>
      <c r="L100" s="432">
        <v>392</v>
      </c>
      <c r="M100" s="432">
        <v>371</v>
      </c>
      <c r="N100" s="432">
        <v>0.92259999999999998</v>
      </c>
      <c r="O100" s="432">
        <v>0.95020000000000004</v>
      </c>
      <c r="P100" s="432">
        <v>0.90049999999999997</v>
      </c>
      <c r="Q100" s="432">
        <v>393</v>
      </c>
      <c r="R100" s="432">
        <v>400</v>
      </c>
      <c r="S100" s="432">
        <v>383</v>
      </c>
      <c r="T100" s="432">
        <v>0.95209999999999995</v>
      </c>
      <c r="U100" s="432">
        <v>0.97009999999999996</v>
      </c>
      <c r="V100" s="432">
        <v>0.92959999999999998</v>
      </c>
      <c r="W100" s="432">
        <v>391</v>
      </c>
      <c r="X100" s="432">
        <v>399</v>
      </c>
      <c r="Y100" s="432">
        <v>392</v>
      </c>
      <c r="Z100" s="432">
        <v>0.94889999999999997</v>
      </c>
      <c r="AA100" s="432">
        <v>0.96630000000000005</v>
      </c>
      <c r="AB100" s="432">
        <v>0.95150000000000001</v>
      </c>
      <c r="AC100" s="432">
        <v>387</v>
      </c>
      <c r="AD100" s="432">
        <v>395</v>
      </c>
      <c r="AE100" s="432">
        <v>374</v>
      </c>
      <c r="AF100" s="432">
        <v>0.93930000000000002</v>
      </c>
      <c r="AG100" s="432">
        <v>0.95799999999999996</v>
      </c>
      <c r="AH100" s="432">
        <v>0.90780000000000005</v>
      </c>
      <c r="AI100" s="432">
        <v>342</v>
      </c>
      <c r="AJ100" s="432">
        <v>361</v>
      </c>
      <c r="AK100" s="432">
        <v>325</v>
      </c>
      <c r="AL100" s="432">
        <v>0.82789999999999997</v>
      </c>
      <c r="AM100" s="432">
        <v>0.87409999999999999</v>
      </c>
      <c r="AN100" s="432">
        <v>0.78879999999999995</v>
      </c>
      <c r="AO100" s="432">
        <v>390</v>
      </c>
      <c r="AP100" s="432">
        <v>398</v>
      </c>
      <c r="AQ100" s="432">
        <v>380</v>
      </c>
      <c r="AR100" s="432">
        <v>0.94650000000000001</v>
      </c>
      <c r="AS100" s="432">
        <v>0.96409999999999996</v>
      </c>
      <c r="AT100" s="432">
        <v>0.92230000000000001</v>
      </c>
      <c r="AU100" s="432">
        <v>379</v>
      </c>
      <c r="AV100" s="432">
        <v>389</v>
      </c>
      <c r="AW100" s="432">
        <v>382</v>
      </c>
      <c r="AX100" s="432">
        <v>0.9194</v>
      </c>
      <c r="AY100" s="432">
        <v>0.94259999999999999</v>
      </c>
      <c r="AZ100" s="432">
        <v>0.92720000000000002</v>
      </c>
      <c r="BA100" s="432">
        <v>366</v>
      </c>
      <c r="BB100" s="432">
        <v>379</v>
      </c>
      <c r="BC100" s="432">
        <v>350</v>
      </c>
      <c r="BD100" s="432">
        <v>0.88660000000000005</v>
      </c>
      <c r="BE100" s="432">
        <v>0.91910000000000003</v>
      </c>
      <c r="BF100" s="432">
        <v>0.84950000000000003</v>
      </c>
      <c r="BG100" s="432">
        <v>385</v>
      </c>
      <c r="BH100" s="432">
        <v>396</v>
      </c>
      <c r="BI100" s="432">
        <v>380</v>
      </c>
      <c r="BJ100" s="432">
        <v>0.93330000000000002</v>
      </c>
      <c r="BK100" s="432">
        <v>0.96009999999999995</v>
      </c>
      <c r="BL100" s="432">
        <v>0.92230000000000001</v>
      </c>
      <c r="BM100" s="432">
        <v>227</v>
      </c>
      <c r="BN100" s="432">
        <v>268</v>
      </c>
      <c r="BO100" s="432">
        <v>299</v>
      </c>
      <c r="BP100" s="432">
        <v>0.55000000000000004</v>
      </c>
      <c r="BQ100" s="432">
        <v>0.65</v>
      </c>
      <c r="BR100" s="432">
        <v>0.72570000000000001</v>
      </c>
      <c r="BS100" s="432">
        <v>234</v>
      </c>
      <c r="BT100" s="432">
        <v>0.65359999999999996</v>
      </c>
      <c r="BU100" s="432">
        <v>48</v>
      </c>
      <c r="BV100" s="432">
        <v>0.88890000000000002</v>
      </c>
      <c r="BW100" s="432">
        <v>276</v>
      </c>
      <c r="BX100" s="432">
        <v>294</v>
      </c>
      <c r="BY100" s="432">
        <v>282</v>
      </c>
      <c r="BZ100" s="432">
        <v>0.66779999999999995</v>
      </c>
      <c r="CA100" s="432">
        <v>0.71120000000000005</v>
      </c>
      <c r="CB100" s="432">
        <v>0.6845</v>
      </c>
      <c r="CC100" s="432">
        <v>225</v>
      </c>
      <c r="CD100" s="432">
        <v>0.62849999999999995</v>
      </c>
      <c r="CE100" s="432">
        <v>52</v>
      </c>
      <c r="CF100" s="432">
        <v>0.96299999999999997</v>
      </c>
      <c r="CG100" s="432">
        <v>292</v>
      </c>
      <c r="CH100" s="432">
        <v>313</v>
      </c>
      <c r="CI100" s="432">
        <v>277</v>
      </c>
      <c r="CJ100" s="432">
        <v>0.70689999999999997</v>
      </c>
      <c r="CK100" s="432">
        <v>0.75949999999999995</v>
      </c>
      <c r="CL100" s="432">
        <v>0.67230000000000001</v>
      </c>
      <c r="CM100" s="432">
        <v>241</v>
      </c>
      <c r="CN100" s="432">
        <v>260</v>
      </c>
      <c r="CO100" s="432">
        <v>218</v>
      </c>
      <c r="CP100" s="432">
        <v>0.58450000000000002</v>
      </c>
      <c r="CQ100" s="432">
        <v>0.62880000000000003</v>
      </c>
      <c r="CR100" s="432">
        <v>0.52910000000000001</v>
      </c>
      <c r="CS100" s="432">
        <v>106</v>
      </c>
      <c r="CT100" s="432">
        <v>0.29609999999999997</v>
      </c>
      <c r="CU100" s="432">
        <v>32</v>
      </c>
      <c r="CV100" s="432">
        <v>0.59260000000000002</v>
      </c>
      <c r="CW100" s="432">
        <v>120</v>
      </c>
      <c r="CX100" s="432">
        <v>145</v>
      </c>
      <c r="CY100" s="432">
        <v>138</v>
      </c>
      <c r="CZ100" s="432">
        <v>0.28999999999999998</v>
      </c>
      <c r="DA100" s="432">
        <v>0.35</v>
      </c>
      <c r="DB100" s="432">
        <v>0.33500000000000002</v>
      </c>
      <c r="DC100" s="432">
        <v>248</v>
      </c>
      <c r="DD100" s="432">
        <v>289</v>
      </c>
      <c r="DE100" s="432">
        <v>357</v>
      </c>
      <c r="DF100" s="432">
        <v>0.6</v>
      </c>
      <c r="DG100" s="432">
        <v>0.7</v>
      </c>
      <c r="DH100" s="432">
        <v>0.86650000000000005</v>
      </c>
      <c r="DI100" s="432">
        <v>102</v>
      </c>
      <c r="DJ100" s="432">
        <v>54</v>
      </c>
      <c r="DK100" s="432">
        <v>59</v>
      </c>
      <c r="DL100" s="432">
        <v>64</v>
      </c>
      <c r="DM100" s="432">
        <v>0.52500000000000002</v>
      </c>
      <c r="DN100" s="432">
        <v>0.57499999999999996</v>
      </c>
      <c r="DO100" s="432">
        <v>0.62749999999999995</v>
      </c>
      <c r="DP100" s="432">
        <v>289</v>
      </c>
      <c r="DQ100" s="432">
        <v>309</v>
      </c>
      <c r="DR100" s="432">
        <v>309</v>
      </c>
      <c r="DS100" s="432">
        <v>0.7</v>
      </c>
      <c r="DT100" s="432">
        <v>0.75</v>
      </c>
      <c r="DU100" s="432">
        <v>0.75</v>
      </c>
      <c r="DV100" s="432">
        <v>0</v>
      </c>
      <c r="DW100" s="432">
        <v>3.7499999999999999E-2</v>
      </c>
      <c r="DX100" s="432">
        <v>7.4999999999999997E-2</v>
      </c>
      <c r="DY100" s="432">
        <v>0</v>
      </c>
      <c r="DZ100" s="432">
        <v>49</v>
      </c>
      <c r="EA100" s="432">
        <v>7.4999999999999997E-2</v>
      </c>
      <c r="EB100" s="432">
        <v>0.15</v>
      </c>
      <c r="EC100" s="432">
        <v>0.1966</v>
      </c>
      <c r="ED100" s="432">
        <v>0</v>
      </c>
      <c r="EE100" s="432">
        <v>0</v>
      </c>
      <c r="EF100" s="432">
        <v>0</v>
      </c>
      <c r="EG100" s="432">
        <v>0</v>
      </c>
      <c r="EH100" s="432">
        <v>46</v>
      </c>
      <c r="EI100" s="432">
        <v>0</v>
      </c>
      <c r="EJ100" s="432">
        <v>5.0000000000000001E-3</v>
      </c>
      <c r="EK100" s="432">
        <v>0.01</v>
      </c>
      <c r="EL100" s="432">
        <v>0</v>
      </c>
      <c r="EM100" s="432">
        <v>300</v>
      </c>
      <c r="EN100" s="432">
        <v>0.05</v>
      </c>
      <c r="EO100" s="432">
        <v>0.15</v>
      </c>
      <c r="EP100" s="432">
        <v>0.72819999999999996</v>
      </c>
      <c r="EQ100" s="432">
        <v>117</v>
      </c>
      <c r="ER100" s="432">
        <v>95</v>
      </c>
      <c r="ES100" s="432">
        <v>0.81200000000000006</v>
      </c>
      <c r="ET100" s="432">
        <v>33</v>
      </c>
      <c r="EU100" s="432">
        <v>10</v>
      </c>
      <c r="EV100" s="432">
        <v>0.30299999999999999</v>
      </c>
      <c r="EW100" s="432">
        <v>292</v>
      </c>
      <c r="EX100" s="432">
        <v>0.7087</v>
      </c>
      <c r="EY100" s="432">
        <v>433</v>
      </c>
      <c r="EZ100" s="432">
        <v>515</v>
      </c>
      <c r="FA100" s="432">
        <v>553</v>
      </c>
      <c r="FB100" s="432">
        <v>484</v>
      </c>
      <c r="FC100" s="432">
        <v>1.05</v>
      </c>
      <c r="FD100" s="432">
        <v>1.25</v>
      </c>
      <c r="FE100" s="432">
        <v>1.3422000000000001</v>
      </c>
      <c r="FF100" s="432">
        <v>25</v>
      </c>
      <c r="FG100" s="432">
        <v>37</v>
      </c>
      <c r="FH100" s="432">
        <v>23</v>
      </c>
      <c r="FI100" s="432">
        <v>0.05</v>
      </c>
      <c r="FJ100" s="432">
        <v>7.4999999999999997E-2</v>
      </c>
      <c r="FK100" s="432">
        <v>4.7500000000000001E-2</v>
      </c>
      <c r="FL100" s="432">
        <v>428</v>
      </c>
      <c r="FM100" s="432">
        <v>441</v>
      </c>
      <c r="FN100" s="432">
        <v>399</v>
      </c>
      <c r="FO100" s="432">
        <v>0.88239999999999996</v>
      </c>
      <c r="FP100" s="432">
        <v>0.90959999999999996</v>
      </c>
      <c r="FQ100" s="432">
        <v>0.82440000000000002</v>
      </c>
      <c r="FR100" s="432">
        <v>409</v>
      </c>
      <c r="FS100" s="432">
        <v>426</v>
      </c>
      <c r="FT100" s="432">
        <v>374</v>
      </c>
      <c r="FU100" s="432">
        <v>0.84360000000000002</v>
      </c>
      <c r="FV100" s="432">
        <v>0.87909999999999999</v>
      </c>
      <c r="FW100" s="432">
        <v>0.77270000000000005</v>
      </c>
      <c r="FX100" s="432">
        <v>393</v>
      </c>
      <c r="FY100" s="432">
        <v>419</v>
      </c>
      <c r="FZ100" s="432">
        <v>280</v>
      </c>
      <c r="GA100" s="432">
        <v>0.81069999999999998</v>
      </c>
      <c r="GB100" s="432">
        <v>0.86450000000000005</v>
      </c>
      <c r="GC100" s="432">
        <v>0.57850000000000001</v>
      </c>
      <c r="GD100" s="432">
        <v>355</v>
      </c>
      <c r="GE100" s="432">
        <v>397</v>
      </c>
      <c r="GF100" s="432">
        <v>170</v>
      </c>
      <c r="GG100" s="432">
        <v>0.73299999999999998</v>
      </c>
      <c r="GH100" s="432">
        <v>0.81889999999999996</v>
      </c>
      <c r="GI100" s="432">
        <v>0.35120000000000001</v>
      </c>
      <c r="GJ100" s="432">
        <v>363</v>
      </c>
      <c r="GK100" s="432">
        <v>412</v>
      </c>
      <c r="GL100" s="432">
        <v>170</v>
      </c>
      <c r="GM100" s="432">
        <v>0.75</v>
      </c>
      <c r="GN100" s="432">
        <v>0.84970000000000001</v>
      </c>
      <c r="GO100" s="432">
        <v>0.35120000000000001</v>
      </c>
      <c r="GP100" s="432">
        <v>444</v>
      </c>
      <c r="GQ100" s="432">
        <v>456</v>
      </c>
      <c r="GR100" s="432">
        <v>405</v>
      </c>
      <c r="GS100" s="432">
        <v>0.9173</v>
      </c>
      <c r="GT100" s="432">
        <v>0.94010000000000005</v>
      </c>
      <c r="GU100" s="432">
        <v>0.83679999999999999</v>
      </c>
      <c r="GV100" s="432">
        <v>401</v>
      </c>
      <c r="GW100" s="432">
        <v>429</v>
      </c>
      <c r="GX100" s="432">
        <v>268</v>
      </c>
      <c r="GY100" s="432">
        <v>0.82750000000000001</v>
      </c>
      <c r="GZ100" s="432">
        <v>0.88490000000000002</v>
      </c>
      <c r="HA100" s="432">
        <v>0.55369999999999997</v>
      </c>
      <c r="HB100" s="432">
        <v>242</v>
      </c>
      <c r="HC100" s="432">
        <v>291</v>
      </c>
      <c r="HD100" s="432">
        <v>140</v>
      </c>
      <c r="HE100" s="432">
        <v>0.5</v>
      </c>
      <c r="HF100" s="432">
        <v>0.6</v>
      </c>
      <c r="HG100" s="432">
        <v>0.2893</v>
      </c>
      <c r="HH100" s="432">
        <v>405</v>
      </c>
      <c r="HI100" s="432">
        <v>0.5</v>
      </c>
      <c r="HJ100" s="432">
        <v>0.73240000000000005</v>
      </c>
      <c r="HK100" s="432">
        <v>0</v>
      </c>
      <c r="HL100" s="432"/>
      <c r="HM100" s="432">
        <v>0.9</v>
      </c>
      <c r="HN100" s="432">
        <v>0</v>
      </c>
      <c r="HO100" s="432">
        <v>0</v>
      </c>
      <c r="HP100" s="432">
        <v>0</v>
      </c>
      <c r="HQ100" s="432">
        <v>0</v>
      </c>
      <c r="HR100" s="432">
        <v>0</v>
      </c>
      <c r="HS100" s="432">
        <v>0</v>
      </c>
      <c r="HT100" s="432">
        <v>0</v>
      </c>
      <c r="HU100" s="432">
        <v>0</v>
      </c>
      <c r="HV100" s="432">
        <v>0.9</v>
      </c>
      <c r="HW100" s="432">
        <v>0</v>
      </c>
      <c r="HX100" s="432">
        <v>0</v>
      </c>
      <c r="HY100" s="432">
        <v>0</v>
      </c>
      <c r="HZ100" s="432">
        <v>0.9</v>
      </c>
      <c r="IA100" s="432">
        <v>0</v>
      </c>
      <c r="IB100" s="432">
        <v>0</v>
      </c>
      <c r="IC100" s="432">
        <v>0</v>
      </c>
      <c r="ID100" s="432">
        <v>0</v>
      </c>
      <c r="IE100" s="432">
        <v>0</v>
      </c>
      <c r="IF100" s="432">
        <v>0</v>
      </c>
      <c r="IG100" s="432">
        <v>2</v>
      </c>
      <c r="IH100" s="432">
        <v>0</v>
      </c>
      <c r="II100" s="432">
        <v>0</v>
      </c>
      <c r="IJ100" s="432">
        <v>0</v>
      </c>
      <c r="IK100" s="432">
        <v>0</v>
      </c>
      <c r="IL100" s="432">
        <v>0</v>
      </c>
      <c r="IM100" s="432">
        <v>2</v>
      </c>
      <c r="IN100" s="432">
        <v>0</v>
      </c>
      <c r="IO100" s="432">
        <v>0</v>
      </c>
      <c r="IP100" s="432">
        <v>0</v>
      </c>
      <c r="IQ100" s="432">
        <v>0</v>
      </c>
      <c r="IR100" s="432">
        <v>0</v>
      </c>
      <c r="IS100" s="432">
        <v>0</v>
      </c>
      <c r="IT100" s="432">
        <v>0</v>
      </c>
      <c r="IU100" s="432">
        <v>0</v>
      </c>
      <c r="IV100" s="432">
        <v>0</v>
      </c>
      <c r="IW100" s="432">
        <v>0</v>
      </c>
      <c r="IX100" s="432">
        <v>8</v>
      </c>
      <c r="IY100" s="432">
        <v>1</v>
      </c>
      <c r="IZ100" s="432">
        <v>0.125</v>
      </c>
      <c r="JA100" s="432">
        <v>0</v>
      </c>
      <c r="JB100" s="432">
        <v>0</v>
      </c>
      <c r="JC100" s="432">
        <v>0</v>
      </c>
      <c r="JD100" s="432">
        <v>1</v>
      </c>
      <c r="JE100" s="432">
        <v>0.125</v>
      </c>
      <c r="JF100" s="432">
        <v>0</v>
      </c>
      <c r="JG100" s="432">
        <v>0</v>
      </c>
      <c r="JH100" s="432">
        <v>3</v>
      </c>
      <c r="JI100" s="432">
        <v>0</v>
      </c>
      <c r="JJ100" s="432">
        <v>0</v>
      </c>
      <c r="JK100" s="432">
        <v>0</v>
      </c>
      <c r="JL100" s="432">
        <v>0</v>
      </c>
      <c r="JM100" s="432">
        <v>0</v>
      </c>
      <c r="JN100" s="432">
        <v>1</v>
      </c>
      <c r="JO100" s="432">
        <v>0.33329999999999999</v>
      </c>
      <c r="JP100" s="432">
        <v>0</v>
      </c>
      <c r="JQ100" s="432">
        <v>0</v>
      </c>
      <c r="JR100" s="432" t="s">
        <v>1359</v>
      </c>
      <c r="JS100" s="432" t="s">
        <v>1360</v>
      </c>
      <c r="JT100" s="432" t="s">
        <v>1340</v>
      </c>
    </row>
    <row r="101" spans="1:280" x14ac:dyDescent="0.45">
      <c r="A101" s="432" t="s">
        <v>221</v>
      </c>
      <c r="B101" s="432" t="s">
        <v>322</v>
      </c>
      <c r="C101" s="432" t="s">
        <v>327</v>
      </c>
      <c r="D101" s="432" t="s">
        <v>328</v>
      </c>
      <c r="E101" s="432">
        <v>534</v>
      </c>
      <c r="F101" s="432">
        <v>155</v>
      </c>
      <c r="G101" s="432">
        <v>0.2903</v>
      </c>
      <c r="H101" s="432">
        <v>155</v>
      </c>
      <c r="I101" s="432">
        <v>539</v>
      </c>
      <c r="J101" s="432">
        <v>0.28760000000000002</v>
      </c>
      <c r="K101" s="432">
        <v>493</v>
      </c>
      <c r="L101" s="432">
        <v>508</v>
      </c>
      <c r="M101" s="432">
        <v>491</v>
      </c>
      <c r="N101" s="432">
        <v>0.92259999999999998</v>
      </c>
      <c r="O101" s="432">
        <v>0.95020000000000004</v>
      </c>
      <c r="P101" s="432">
        <v>0.91949999999999998</v>
      </c>
      <c r="Q101" s="432">
        <v>509</v>
      </c>
      <c r="R101" s="432">
        <v>519</v>
      </c>
      <c r="S101" s="432">
        <v>503</v>
      </c>
      <c r="T101" s="432">
        <v>0.95209999999999995</v>
      </c>
      <c r="U101" s="432">
        <v>0.97009999999999996</v>
      </c>
      <c r="V101" s="432">
        <v>0.94189999999999996</v>
      </c>
      <c r="W101" s="432">
        <v>507</v>
      </c>
      <c r="X101" s="432">
        <v>517</v>
      </c>
      <c r="Y101" s="432">
        <v>510</v>
      </c>
      <c r="Z101" s="432">
        <v>0.94889999999999997</v>
      </c>
      <c r="AA101" s="432">
        <v>0.96630000000000005</v>
      </c>
      <c r="AB101" s="432">
        <v>0.95509999999999995</v>
      </c>
      <c r="AC101" s="432">
        <v>502</v>
      </c>
      <c r="AD101" s="432">
        <v>512</v>
      </c>
      <c r="AE101" s="432">
        <v>499</v>
      </c>
      <c r="AF101" s="432">
        <v>0.93930000000000002</v>
      </c>
      <c r="AG101" s="432">
        <v>0.95799999999999996</v>
      </c>
      <c r="AH101" s="432">
        <v>0.9345</v>
      </c>
      <c r="AI101" s="432">
        <v>443</v>
      </c>
      <c r="AJ101" s="432">
        <v>467</v>
      </c>
      <c r="AK101" s="432">
        <v>454</v>
      </c>
      <c r="AL101" s="432">
        <v>0.82789999999999997</v>
      </c>
      <c r="AM101" s="432">
        <v>0.87409999999999999</v>
      </c>
      <c r="AN101" s="432">
        <v>0.85019999999999996</v>
      </c>
      <c r="AO101" s="432">
        <v>506</v>
      </c>
      <c r="AP101" s="432">
        <v>515</v>
      </c>
      <c r="AQ101" s="432">
        <v>507</v>
      </c>
      <c r="AR101" s="432">
        <v>0.94650000000000001</v>
      </c>
      <c r="AS101" s="432">
        <v>0.96409999999999996</v>
      </c>
      <c r="AT101" s="432">
        <v>0.94940000000000002</v>
      </c>
      <c r="AU101" s="432">
        <v>491</v>
      </c>
      <c r="AV101" s="432">
        <v>504</v>
      </c>
      <c r="AW101" s="432">
        <v>484</v>
      </c>
      <c r="AX101" s="432">
        <v>0.9194</v>
      </c>
      <c r="AY101" s="432">
        <v>0.94259999999999999</v>
      </c>
      <c r="AZ101" s="432">
        <v>0.90639999999999998</v>
      </c>
      <c r="BA101" s="432">
        <v>474</v>
      </c>
      <c r="BB101" s="432">
        <v>491</v>
      </c>
      <c r="BC101" s="432">
        <v>490</v>
      </c>
      <c r="BD101" s="432">
        <v>0.88660000000000005</v>
      </c>
      <c r="BE101" s="432">
        <v>0.91910000000000003</v>
      </c>
      <c r="BF101" s="432">
        <v>0.91759999999999997</v>
      </c>
      <c r="BG101" s="432">
        <v>499</v>
      </c>
      <c r="BH101" s="432">
        <v>513</v>
      </c>
      <c r="BI101" s="432">
        <v>508</v>
      </c>
      <c r="BJ101" s="432">
        <v>0.93330000000000002</v>
      </c>
      <c r="BK101" s="432">
        <v>0.96009999999999995</v>
      </c>
      <c r="BL101" s="432">
        <v>0.95130000000000003</v>
      </c>
      <c r="BM101" s="432">
        <v>294</v>
      </c>
      <c r="BN101" s="432">
        <v>348</v>
      </c>
      <c r="BO101" s="432">
        <v>409</v>
      </c>
      <c r="BP101" s="432">
        <v>0.55000000000000004</v>
      </c>
      <c r="BQ101" s="432">
        <v>0.65</v>
      </c>
      <c r="BR101" s="432">
        <v>0.76590000000000003</v>
      </c>
      <c r="BS101" s="432">
        <v>244</v>
      </c>
      <c r="BT101" s="432">
        <v>0.64380000000000004</v>
      </c>
      <c r="BU101" s="432">
        <v>129</v>
      </c>
      <c r="BV101" s="432">
        <v>0.83230000000000004</v>
      </c>
      <c r="BW101" s="432">
        <v>357</v>
      </c>
      <c r="BX101" s="432">
        <v>380</v>
      </c>
      <c r="BY101" s="432">
        <v>373</v>
      </c>
      <c r="BZ101" s="432">
        <v>0.66779999999999995</v>
      </c>
      <c r="CA101" s="432">
        <v>0.71120000000000005</v>
      </c>
      <c r="CB101" s="432">
        <v>0.69850000000000001</v>
      </c>
      <c r="CC101" s="432">
        <v>289</v>
      </c>
      <c r="CD101" s="432">
        <v>0.76249999999999996</v>
      </c>
      <c r="CE101" s="432">
        <v>147</v>
      </c>
      <c r="CF101" s="432">
        <v>0.94840000000000002</v>
      </c>
      <c r="CG101" s="432">
        <v>378</v>
      </c>
      <c r="CH101" s="432">
        <v>406</v>
      </c>
      <c r="CI101" s="432">
        <v>436</v>
      </c>
      <c r="CJ101" s="432">
        <v>0.70689999999999997</v>
      </c>
      <c r="CK101" s="432">
        <v>0.75949999999999995</v>
      </c>
      <c r="CL101" s="432">
        <v>0.8165</v>
      </c>
      <c r="CM101" s="432">
        <v>313</v>
      </c>
      <c r="CN101" s="432">
        <v>336</v>
      </c>
      <c r="CO101" s="432">
        <v>327</v>
      </c>
      <c r="CP101" s="432">
        <v>0.58450000000000002</v>
      </c>
      <c r="CQ101" s="432">
        <v>0.62880000000000003</v>
      </c>
      <c r="CR101" s="432">
        <v>0.61240000000000006</v>
      </c>
      <c r="CS101" s="432">
        <v>131</v>
      </c>
      <c r="CT101" s="432">
        <v>0.34560000000000002</v>
      </c>
      <c r="CU101" s="432">
        <v>104</v>
      </c>
      <c r="CV101" s="432">
        <v>0.67100000000000004</v>
      </c>
      <c r="CW101" s="432">
        <v>155</v>
      </c>
      <c r="CX101" s="432">
        <v>187</v>
      </c>
      <c r="CY101" s="432">
        <v>235</v>
      </c>
      <c r="CZ101" s="432">
        <v>0.28999999999999998</v>
      </c>
      <c r="DA101" s="432">
        <v>0.35</v>
      </c>
      <c r="DB101" s="432">
        <v>0.44009999999999999</v>
      </c>
      <c r="DC101" s="432">
        <v>321</v>
      </c>
      <c r="DD101" s="432">
        <v>374</v>
      </c>
      <c r="DE101" s="432">
        <v>462</v>
      </c>
      <c r="DF101" s="432">
        <v>0.6</v>
      </c>
      <c r="DG101" s="432">
        <v>0.7</v>
      </c>
      <c r="DH101" s="432">
        <v>0.86519999999999997</v>
      </c>
      <c r="DI101" s="432">
        <v>111</v>
      </c>
      <c r="DJ101" s="432">
        <v>59</v>
      </c>
      <c r="DK101" s="432">
        <v>64</v>
      </c>
      <c r="DL101" s="432">
        <v>64</v>
      </c>
      <c r="DM101" s="432">
        <v>0.52500000000000002</v>
      </c>
      <c r="DN101" s="432">
        <v>0.57499999999999996</v>
      </c>
      <c r="DO101" s="432">
        <v>0.5766</v>
      </c>
      <c r="DP101" s="432">
        <v>374</v>
      </c>
      <c r="DQ101" s="432">
        <v>401</v>
      </c>
      <c r="DR101" s="432">
        <v>377</v>
      </c>
      <c r="DS101" s="432">
        <v>0.7</v>
      </c>
      <c r="DT101" s="432">
        <v>0.75</v>
      </c>
      <c r="DU101" s="432">
        <v>0.70599999999999996</v>
      </c>
      <c r="DV101" s="432">
        <v>0</v>
      </c>
      <c r="DW101" s="432">
        <v>3.7499999999999999E-2</v>
      </c>
      <c r="DX101" s="432">
        <v>7.4999999999999997E-2</v>
      </c>
      <c r="DY101" s="432">
        <v>0</v>
      </c>
      <c r="DZ101" s="432">
        <v>37</v>
      </c>
      <c r="EA101" s="432">
        <v>7.4999999999999997E-2</v>
      </c>
      <c r="EB101" s="432">
        <v>0.15</v>
      </c>
      <c r="EC101" s="432">
        <v>0.1648</v>
      </c>
      <c r="ED101" s="432">
        <v>0</v>
      </c>
      <c r="EE101" s="432">
        <v>0</v>
      </c>
      <c r="EF101" s="432">
        <v>0</v>
      </c>
      <c r="EG101" s="432">
        <v>0</v>
      </c>
      <c r="EH101" s="432">
        <v>38</v>
      </c>
      <c r="EI101" s="432">
        <v>0</v>
      </c>
      <c r="EJ101" s="432">
        <v>5.0000000000000001E-3</v>
      </c>
      <c r="EK101" s="432">
        <v>0.01</v>
      </c>
      <c r="EL101" s="432">
        <v>0</v>
      </c>
      <c r="EM101" s="432">
        <v>99</v>
      </c>
      <c r="EN101" s="432">
        <v>0.05</v>
      </c>
      <c r="EO101" s="432">
        <v>0.15</v>
      </c>
      <c r="EP101" s="432">
        <v>0.18540000000000001</v>
      </c>
      <c r="EQ101" s="432">
        <v>195</v>
      </c>
      <c r="ER101" s="432">
        <v>178</v>
      </c>
      <c r="ES101" s="432">
        <v>0.91279999999999994</v>
      </c>
      <c r="ET101" s="432">
        <v>17</v>
      </c>
      <c r="EU101" s="432">
        <v>4</v>
      </c>
      <c r="EV101" s="432">
        <v>0.23530000000000001</v>
      </c>
      <c r="EW101" s="432">
        <v>297</v>
      </c>
      <c r="EX101" s="432">
        <v>0.55620000000000003</v>
      </c>
      <c r="EY101" s="432">
        <v>524</v>
      </c>
      <c r="EZ101" s="432">
        <v>631</v>
      </c>
      <c r="FA101" s="432">
        <v>556</v>
      </c>
      <c r="FB101" s="432">
        <v>474</v>
      </c>
      <c r="FC101" s="432">
        <v>0.98</v>
      </c>
      <c r="FD101" s="432">
        <v>1.18</v>
      </c>
      <c r="FE101" s="432">
        <v>1.0411999999999999</v>
      </c>
      <c r="FF101" s="432">
        <v>24</v>
      </c>
      <c r="FG101" s="432">
        <v>36</v>
      </c>
      <c r="FH101" s="432">
        <v>46</v>
      </c>
      <c r="FI101" s="432">
        <v>0.05</v>
      </c>
      <c r="FJ101" s="432">
        <v>7.4999999999999997E-2</v>
      </c>
      <c r="FK101" s="432">
        <v>9.7000000000000003E-2</v>
      </c>
      <c r="FL101" s="432">
        <v>419</v>
      </c>
      <c r="FM101" s="432">
        <v>432</v>
      </c>
      <c r="FN101" s="432">
        <v>426</v>
      </c>
      <c r="FO101" s="432">
        <v>0.88239999999999996</v>
      </c>
      <c r="FP101" s="432">
        <v>0.90959999999999996</v>
      </c>
      <c r="FQ101" s="432">
        <v>0.89870000000000005</v>
      </c>
      <c r="FR101" s="432">
        <v>400</v>
      </c>
      <c r="FS101" s="432">
        <v>417</v>
      </c>
      <c r="FT101" s="432">
        <v>412</v>
      </c>
      <c r="FU101" s="432">
        <v>0.84360000000000002</v>
      </c>
      <c r="FV101" s="432">
        <v>0.87909999999999999</v>
      </c>
      <c r="FW101" s="432">
        <v>0.86919999999999997</v>
      </c>
      <c r="FX101" s="432">
        <v>385</v>
      </c>
      <c r="FY101" s="432">
        <v>410</v>
      </c>
      <c r="FZ101" s="432">
        <v>398</v>
      </c>
      <c r="GA101" s="432">
        <v>0.81069999999999998</v>
      </c>
      <c r="GB101" s="432">
        <v>0.86450000000000005</v>
      </c>
      <c r="GC101" s="432">
        <v>0.8397</v>
      </c>
      <c r="GD101" s="432">
        <v>348</v>
      </c>
      <c r="GE101" s="432">
        <v>389</v>
      </c>
      <c r="GF101" s="432">
        <v>373</v>
      </c>
      <c r="GG101" s="432">
        <v>0.73299999999999998</v>
      </c>
      <c r="GH101" s="432">
        <v>0.81889999999999996</v>
      </c>
      <c r="GI101" s="432">
        <v>0.78690000000000004</v>
      </c>
      <c r="GJ101" s="432">
        <v>356</v>
      </c>
      <c r="GK101" s="432">
        <v>403</v>
      </c>
      <c r="GL101" s="432">
        <v>374</v>
      </c>
      <c r="GM101" s="432">
        <v>0.75</v>
      </c>
      <c r="GN101" s="432">
        <v>0.84970000000000001</v>
      </c>
      <c r="GO101" s="432">
        <v>0.78900000000000003</v>
      </c>
      <c r="GP101" s="432">
        <v>435</v>
      </c>
      <c r="GQ101" s="432">
        <v>446</v>
      </c>
      <c r="GR101" s="432">
        <v>442</v>
      </c>
      <c r="GS101" s="432">
        <v>0.9173</v>
      </c>
      <c r="GT101" s="432">
        <v>0.94010000000000005</v>
      </c>
      <c r="GU101" s="432">
        <v>0.9325</v>
      </c>
      <c r="GV101" s="432">
        <v>393</v>
      </c>
      <c r="GW101" s="432">
        <v>420</v>
      </c>
      <c r="GX101" s="432">
        <v>398</v>
      </c>
      <c r="GY101" s="432">
        <v>0.82750000000000001</v>
      </c>
      <c r="GZ101" s="432">
        <v>0.88490000000000002</v>
      </c>
      <c r="HA101" s="432">
        <v>0.8397</v>
      </c>
      <c r="HB101" s="432">
        <v>237</v>
      </c>
      <c r="HC101" s="432">
        <v>285</v>
      </c>
      <c r="HD101" s="432">
        <v>351</v>
      </c>
      <c r="HE101" s="432">
        <v>0.5</v>
      </c>
      <c r="HF101" s="432">
        <v>0.6</v>
      </c>
      <c r="HG101" s="432">
        <v>0.74050000000000005</v>
      </c>
      <c r="HH101" s="432">
        <v>345</v>
      </c>
      <c r="HI101" s="432">
        <v>0.5</v>
      </c>
      <c r="HJ101" s="432">
        <v>0.62050000000000005</v>
      </c>
      <c r="HK101" s="432">
        <v>0</v>
      </c>
      <c r="HL101" s="432"/>
      <c r="HM101" s="432">
        <v>0.9</v>
      </c>
      <c r="HN101" s="432">
        <v>0</v>
      </c>
      <c r="HO101" s="432">
        <v>0</v>
      </c>
      <c r="HP101" s="432">
        <v>0</v>
      </c>
      <c r="HQ101" s="432">
        <v>0</v>
      </c>
      <c r="HR101" s="432">
        <v>0</v>
      </c>
      <c r="HS101" s="432">
        <v>0</v>
      </c>
      <c r="HT101" s="432">
        <v>0</v>
      </c>
      <c r="HU101" s="432">
        <v>0</v>
      </c>
      <c r="HV101" s="432">
        <v>0.9</v>
      </c>
      <c r="HW101" s="432">
        <v>0</v>
      </c>
      <c r="HX101" s="432">
        <v>0</v>
      </c>
      <c r="HY101" s="432">
        <v>0</v>
      </c>
      <c r="HZ101" s="432">
        <v>0.9</v>
      </c>
      <c r="IA101" s="432">
        <v>0</v>
      </c>
      <c r="IB101" s="432">
        <v>0</v>
      </c>
      <c r="IC101" s="432">
        <v>0</v>
      </c>
      <c r="ID101" s="432">
        <v>0</v>
      </c>
      <c r="IE101" s="432">
        <v>1</v>
      </c>
      <c r="IF101" s="432">
        <v>1</v>
      </c>
      <c r="IG101" s="432">
        <v>1</v>
      </c>
      <c r="IH101" s="432">
        <v>0</v>
      </c>
      <c r="II101" s="432">
        <v>0</v>
      </c>
      <c r="IJ101" s="432">
        <v>0</v>
      </c>
      <c r="IK101" s="432">
        <v>0</v>
      </c>
      <c r="IL101" s="432">
        <v>0</v>
      </c>
      <c r="IM101" s="432">
        <v>2</v>
      </c>
      <c r="IN101" s="432">
        <v>0</v>
      </c>
      <c r="IO101" s="432">
        <v>0</v>
      </c>
      <c r="IP101" s="432">
        <v>0</v>
      </c>
      <c r="IQ101" s="432">
        <v>0</v>
      </c>
      <c r="IR101" s="432">
        <v>1</v>
      </c>
      <c r="IS101" s="432">
        <v>1</v>
      </c>
      <c r="IT101" s="432">
        <v>1</v>
      </c>
      <c r="IU101" s="432">
        <v>0</v>
      </c>
      <c r="IV101" s="432">
        <v>0</v>
      </c>
      <c r="IW101" s="432">
        <v>3</v>
      </c>
      <c r="IX101" s="432">
        <v>15</v>
      </c>
      <c r="IY101" s="432">
        <v>1</v>
      </c>
      <c r="IZ101" s="432">
        <v>6.6699999999999995E-2</v>
      </c>
      <c r="JA101" s="432">
        <v>3</v>
      </c>
      <c r="JB101" s="432">
        <v>1</v>
      </c>
      <c r="JC101" s="432">
        <v>0.33329999999999999</v>
      </c>
      <c r="JD101" s="432">
        <v>0</v>
      </c>
      <c r="JE101" s="432">
        <v>0</v>
      </c>
      <c r="JF101" s="432">
        <v>0</v>
      </c>
      <c r="JG101" s="432">
        <v>0</v>
      </c>
      <c r="JH101" s="432">
        <v>4</v>
      </c>
      <c r="JI101" s="432">
        <v>1</v>
      </c>
      <c r="JJ101" s="432">
        <v>0.25</v>
      </c>
      <c r="JK101" s="432">
        <v>1</v>
      </c>
      <c r="JL101" s="432">
        <v>1</v>
      </c>
      <c r="JM101" s="432">
        <v>1</v>
      </c>
      <c r="JN101" s="432">
        <v>1</v>
      </c>
      <c r="JO101" s="432">
        <v>0.25</v>
      </c>
      <c r="JP101" s="432">
        <v>1</v>
      </c>
      <c r="JQ101" s="432">
        <v>1</v>
      </c>
      <c r="JR101" s="432" t="s">
        <v>1359</v>
      </c>
      <c r="JS101" s="432" t="s">
        <v>1360</v>
      </c>
      <c r="JT101" s="432" t="s">
        <v>1340</v>
      </c>
    </row>
    <row r="102" spans="1:280" x14ac:dyDescent="0.45">
      <c r="A102" s="432" t="s">
        <v>221</v>
      </c>
      <c r="B102" s="432" t="s">
        <v>322</v>
      </c>
      <c r="C102" s="432" t="s">
        <v>329</v>
      </c>
      <c r="D102" s="432" t="s">
        <v>330</v>
      </c>
      <c r="E102" s="432">
        <v>335</v>
      </c>
      <c r="F102" s="432">
        <v>60</v>
      </c>
      <c r="G102" s="432">
        <v>0.17910000000000001</v>
      </c>
      <c r="H102" s="432">
        <v>57</v>
      </c>
      <c r="I102" s="432">
        <v>330</v>
      </c>
      <c r="J102" s="432">
        <v>0.17269999999999999</v>
      </c>
      <c r="K102" s="432">
        <v>310</v>
      </c>
      <c r="L102" s="432">
        <v>319</v>
      </c>
      <c r="M102" s="432">
        <v>287</v>
      </c>
      <c r="N102" s="432">
        <v>0.92259999999999998</v>
      </c>
      <c r="O102" s="432">
        <v>0.95020000000000004</v>
      </c>
      <c r="P102" s="432">
        <v>0.85670000000000002</v>
      </c>
      <c r="Q102" s="432">
        <v>319</v>
      </c>
      <c r="R102" s="432">
        <v>325</v>
      </c>
      <c r="S102" s="432">
        <v>314</v>
      </c>
      <c r="T102" s="432">
        <v>0.95209999999999995</v>
      </c>
      <c r="U102" s="432">
        <v>0.97009999999999996</v>
      </c>
      <c r="V102" s="432">
        <v>0.93730000000000002</v>
      </c>
      <c r="W102" s="432">
        <v>318</v>
      </c>
      <c r="X102" s="432">
        <v>324</v>
      </c>
      <c r="Y102" s="432">
        <v>310</v>
      </c>
      <c r="Z102" s="432">
        <v>0.94889999999999997</v>
      </c>
      <c r="AA102" s="432">
        <v>0.96630000000000005</v>
      </c>
      <c r="AB102" s="432">
        <v>0.9254</v>
      </c>
      <c r="AC102" s="432">
        <v>315</v>
      </c>
      <c r="AD102" s="432">
        <v>321</v>
      </c>
      <c r="AE102" s="432">
        <v>310</v>
      </c>
      <c r="AF102" s="432">
        <v>0.93930000000000002</v>
      </c>
      <c r="AG102" s="432">
        <v>0.95799999999999996</v>
      </c>
      <c r="AH102" s="432">
        <v>0.9254</v>
      </c>
      <c r="AI102" s="432">
        <v>278</v>
      </c>
      <c r="AJ102" s="432">
        <v>293</v>
      </c>
      <c r="AK102" s="432">
        <v>270</v>
      </c>
      <c r="AL102" s="432">
        <v>0.82789999999999997</v>
      </c>
      <c r="AM102" s="432">
        <v>0.87409999999999999</v>
      </c>
      <c r="AN102" s="432">
        <v>0.80600000000000005</v>
      </c>
      <c r="AO102" s="432">
        <v>318</v>
      </c>
      <c r="AP102" s="432">
        <v>323</v>
      </c>
      <c r="AQ102" s="432">
        <v>310</v>
      </c>
      <c r="AR102" s="432">
        <v>0.94650000000000001</v>
      </c>
      <c r="AS102" s="432">
        <v>0.96409999999999996</v>
      </c>
      <c r="AT102" s="432">
        <v>0.9254</v>
      </c>
      <c r="AU102" s="432">
        <v>308</v>
      </c>
      <c r="AV102" s="432">
        <v>316</v>
      </c>
      <c r="AW102" s="432">
        <v>316</v>
      </c>
      <c r="AX102" s="432">
        <v>0.9194</v>
      </c>
      <c r="AY102" s="432">
        <v>0.94259999999999999</v>
      </c>
      <c r="AZ102" s="432">
        <v>0.94330000000000003</v>
      </c>
      <c r="BA102" s="432">
        <v>298</v>
      </c>
      <c r="BB102" s="432">
        <v>308</v>
      </c>
      <c r="BC102" s="432">
        <v>284</v>
      </c>
      <c r="BD102" s="432">
        <v>0.88660000000000005</v>
      </c>
      <c r="BE102" s="432">
        <v>0.91910000000000003</v>
      </c>
      <c r="BF102" s="432">
        <v>0.8478</v>
      </c>
      <c r="BG102" s="432">
        <v>313</v>
      </c>
      <c r="BH102" s="432">
        <v>322</v>
      </c>
      <c r="BI102" s="432">
        <v>304</v>
      </c>
      <c r="BJ102" s="432">
        <v>0.93330000000000002</v>
      </c>
      <c r="BK102" s="432">
        <v>0.96009999999999995</v>
      </c>
      <c r="BL102" s="432">
        <v>0.90749999999999997</v>
      </c>
      <c r="BM102" s="432">
        <v>185</v>
      </c>
      <c r="BN102" s="432">
        <v>218</v>
      </c>
      <c r="BO102" s="432">
        <v>227</v>
      </c>
      <c r="BP102" s="432">
        <v>0.55000000000000004</v>
      </c>
      <c r="BQ102" s="432">
        <v>0.65</v>
      </c>
      <c r="BR102" s="432">
        <v>0.67759999999999998</v>
      </c>
      <c r="BS102" s="432">
        <v>165</v>
      </c>
      <c r="BT102" s="432">
        <v>0.6</v>
      </c>
      <c r="BU102" s="432">
        <v>54</v>
      </c>
      <c r="BV102" s="432">
        <v>0.9</v>
      </c>
      <c r="BW102" s="432">
        <v>224</v>
      </c>
      <c r="BX102" s="432">
        <v>239</v>
      </c>
      <c r="BY102" s="432">
        <v>219</v>
      </c>
      <c r="BZ102" s="432">
        <v>0.66779999999999995</v>
      </c>
      <c r="CA102" s="432">
        <v>0.71120000000000005</v>
      </c>
      <c r="CB102" s="432">
        <v>0.65369999999999995</v>
      </c>
      <c r="CC102" s="432">
        <v>196</v>
      </c>
      <c r="CD102" s="432">
        <v>0.7127</v>
      </c>
      <c r="CE102" s="432">
        <v>52</v>
      </c>
      <c r="CF102" s="432">
        <v>0.86670000000000003</v>
      </c>
      <c r="CG102" s="432">
        <v>237</v>
      </c>
      <c r="CH102" s="432">
        <v>255</v>
      </c>
      <c r="CI102" s="432">
        <v>248</v>
      </c>
      <c r="CJ102" s="432">
        <v>0.70689999999999997</v>
      </c>
      <c r="CK102" s="432">
        <v>0.75949999999999995</v>
      </c>
      <c r="CL102" s="432">
        <v>0.74029999999999996</v>
      </c>
      <c r="CM102" s="432">
        <v>196</v>
      </c>
      <c r="CN102" s="432">
        <v>211</v>
      </c>
      <c r="CO102" s="432">
        <v>214</v>
      </c>
      <c r="CP102" s="432">
        <v>0.58450000000000002</v>
      </c>
      <c r="CQ102" s="432">
        <v>0.62880000000000003</v>
      </c>
      <c r="CR102" s="432">
        <v>0.63880000000000003</v>
      </c>
      <c r="CS102" s="432">
        <v>93</v>
      </c>
      <c r="CT102" s="432">
        <v>0.3382</v>
      </c>
      <c r="CU102" s="432">
        <v>39</v>
      </c>
      <c r="CV102" s="432">
        <v>0.65</v>
      </c>
      <c r="CW102" s="432">
        <v>98</v>
      </c>
      <c r="CX102" s="432">
        <v>118</v>
      </c>
      <c r="CY102" s="432">
        <v>132</v>
      </c>
      <c r="CZ102" s="432">
        <v>0.28999999999999998</v>
      </c>
      <c r="DA102" s="432">
        <v>0.35</v>
      </c>
      <c r="DB102" s="432">
        <v>0.39400000000000002</v>
      </c>
      <c r="DC102" s="432">
        <v>201</v>
      </c>
      <c r="DD102" s="432">
        <v>235</v>
      </c>
      <c r="DE102" s="432">
        <v>267</v>
      </c>
      <c r="DF102" s="432">
        <v>0.6</v>
      </c>
      <c r="DG102" s="432">
        <v>0.7</v>
      </c>
      <c r="DH102" s="432">
        <v>0.79700000000000004</v>
      </c>
      <c r="DI102" s="432">
        <v>67</v>
      </c>
      <c r="DJ102" s="432">
        <v>36</v>
      </c>
      <c r="DK102" s="432">
        <v>39</v>
      </c>
      <c r="DL102" s="432">
        <v>36</v>
      </c>
      <c r="DM102" s="432">
        <v>0.52500000000000002</v>
      </c>
      <c r="DN102" s="432">
        <v>0.57499999999999996</v>
      </c>
      <c r="DO102" s="432">
        <v>0.5373</v>
      </c>
      <c r="DP102" s="432">
        <v>235</v>
      </c>
      <c r="DQ102" s="432">
        <v>252</v>
      </c>
      <c r="DR102" s="432">
        <v>216</v>
      </c>
      <c r="DS102" s="432">
        <v>0.7</v>
      </c>
      <c r="DT102" s="432">
        <v>0.75</v>
      </c>
      <c r="DU102" s="432">
        <v>0.64480000000000004</v>
      </c>
      <c r="DV102" s="432">
        <v>1</v>
      </c>
      <c r="DW102" s="432">
        <v>3.7499999999999999E-2</v>
      </c>
      <c r="DX102" s="432">
        <v>7.4999999999999997E-2</v>
      </c>
      <c r="DY102" s="432">
        <v>3.0000000000000001E-3</v>
      </c>
      <c r="DZ102" s="432">
        <v>25</v>
      </c>
      <c r="EA102" s="432">
        <v>7.4999999999999997E-2</v>
      </c>
      <c r="EB102" s="432">
        <v>0.15</v>
      </c>
      <c r="EC102" s="432">
        <v>0.14330000000000001</v>
      </c>
      <c r="ED102" s="432">
        <v>0</v>
      </c>
      <c r="EE102" s="432">
        <v>0</v>
      </c>
      <c r="EF102" s="432">
        <v>0</v>
      </c>
      <c r="EG102" s="432">
        <v>0</v>
      </c>
      <c r="EH102" s="432">
        <v>17</v>
      </c>
      <c r="EI102" s="432">
        <v>0</v>
      </c>
      <c r="EJ102" s="432">
        <v>5.0000000000000001E-3</v>
      </c>
      <c r="EK102" s="432">
        <v>0.01</v>
      </c>
      <c r="EL102" s="432">
        <v>0</v>
      </c>
      <c r="EM102" s="432">
        <v>76</v>
      </c>
      <c r="EN102" s="432">
        <v>0.05</v>
      </c>
      <c r="EO102" s="432">
        <v>0.15</v>
      </c>
      <c r="EP102" s="432">
        <v>0.22689999999999999</v>
      </c>
      <c r="EQ102" s="432">
        <v>132</v>
      </c>
      <c r="ER102" s="432">
        <v>107</v>
      </c>
      <c r="ES102" s="432">
        <v>0.81059999999999999</v>
      </c>
      <c r="ET102" s="432">
        <v>14</v>
      </c>
      <c r="EU102" s="432">
        <v>3</v>
      </c>
      <c r="EV102" s="432">
        <v>0.21429999999999999</v>
      </c>
      <c r="EW102" s="432">
        <v>228</v>
      </c>
      <c r="EX102" s="432">
        <v>0.68059999999999998</v>
      </c>
      <c r="EY102" s="432">
        <v>366</v>
      </c>
      <c r="EZ102" s="432">
        <v>433</v>
      </c>
      <c r="FA102" s="432">
        <v>604</v>
      </c>
      <c r="FB102" s="432">
        <v>514</v>
      </c>
      <c r="FC102" s="432">
        <v>1.0900000000000001</v>
      </c>
      <c r="FD102" s="432">
        <v>1.29</v>
      </c>
      <c r="FE102" s="432">
        <v>1.8029999999999999</v>
      </c>
      <c r="FF102" s="432">
        <v>26</v>
      </c>
      <c r="FG102" s="432">
        <v>39</v>
      </c>
      <c r="FH102" s="432">
        <v>39</v>
      </c>
      <c r="FI102" s="432">
        <v>0.05</v>
      </c>
      <c r="FJ102" s="432">
        <v>7.4999999999999997E-2</v>
      </c>
      <c r="FK102" s="432">
        <v>7.5899999999999995E-2</v>
      </c>
      <c r="FL102" s="432">
        <v>454</v>
      </c>
      <c r="FM102" s="432">
        <v>468</v>
      </c>
      <c r="FN102" s="432">
        <v>441</v>
      </c>
      <c r="FO102" s="432">
        <v>0.88239999999999996</v>
      </c>
      <c r="FP102" s="432">
        <v>0.90959999999999996</v>
      </c>
      <c r="FQ102" s="432">
        <v>0.85799999999999998</v>
      </c>
      <c r="FR102" s="432">
        <v>434</v>
      </c>
      <c r="FS102" s="432">
        <v>452</v>
      </c>
      <c r="FT102" s="432">
        <v>398</v>
      </c>
      <c r="FU102" s="432">
        <v>0.84360000000000002</v>
      </c>
      <c r="FV102" s="432">
        <v>0.87909999999999999</v>
      </c>
      <c r="FW102" s="432">
        <v>0.77429999999999999</v>
      </c>
      <c r="FX102" s="432">
        <v>417</v>
      </c>
      <c r="FY102" s="432">
        <v>445</v>
      </c>
      <c r="FZ102" s="432">
        <v>372</v>
      </c>
      <c r="GA102" s="432">
        <v>0.81069999999999998</v>
      </c>
      <c r="GB102" s="432">
        <v>0.86450000000000005</v>
      </c>
      <c r="GC102" s="432">
        <v>0.72370000000000001</v>
      </c>
      <c r="GD102" s="432">
        <v>377</v>
      </c>
      <c r="GE102" s="432">
        <v>421</v>
      </c>
      <c r="GF102" s="432">
        <v>352</v>
      </c>
      <c r="GG102" s="432">
        <v>0.73299999999999998</v>
      </c>
      <c r="GH102" s="432">
        <v>0.81889999999999996</v>
      </c>
      <c r="GI102" s="432">
        <v>0.68479999999999996</v>
      </c>
      <c r="GJ102" s="432">
        <v>386</v>
      </c>
      <c r="GK102" s="432">
        <v>437</v>
      </c>
      <c r="GL102" s="432">
        <v>357</v>
      </c>
      <c r="GM102" s="432">
        <v>0.75</v>
      </c>
      <c r="GN102" s="432">
        <v>0.84970000000000001</v>
      </c>
      <c r="GO102" s="432">
        <v>0.6946</v>
      </c>
      <c r="GP102" s="432">
        <v>472</v>
      </c>
      <c r="GQ102" s="432">
        <v>484</v>
      </c>
      <c r="GR102" s="432">
        <v>469</v>
      </c>
      <c r="GS102" s="432">
        <v>0.9173</v>
      </c>
      <c r="GT102" s="432">
        <v>0.94010000000000005</v>
      </c>
      <c r="GU102" s="432">
        <v>0.91249999999999998</v>
      </c>
      <c r="GV102" s="432">
        <v>426</v>
      </c>
      <c r="GW102" s="432">
        <v>455</v>
      </c>
      <c r="GX102" s="432">
        <v>391</v>
      </c>
      <c r="GY102" s="432">
        <v>0.82750000000000001</v>
      </c>
      <c r="GZ102" s="432">
        <v>0.88490000000000002</v>
      </c>
      <c r="HA102" s="432">
        <v>0.76070000000000004</v>
      </c>
      <c r="HB102" s="432">
        <v>257</v>
      </c>
      <c r="HC102" s="432">
        <v>309</v>
      </c>
      <c r="HD102" s="432">
        <v>288</v>
      </c>
      <c r="HE102" s="432">
        <v>0.5</v>
      </c>
      <c r="HF102" s="432">
        <v>0.6</v>
      </c>
      <c r="HG102" s="432">
        <v>0.56030000000000002</v>
      </c>
      <c r="HH102" s="432">
        <v>454</v>
      </c>
      <c r="HI102" s="432">
        <v>0.5</v>
      </c>
      <c r="HJ102" s="432">
        <v>0.75170000000000003</v>
      </c>
      <c r="HK102" s="432">
        <v>0</v>
      </c>
      <c r="HL102" s="432"/>
      <c r="HM102" s="432">
        <v>0.9</v>
      </c>
      <c r="HN102" s="432">
        <v>0</v>
      </c>
      <c r="HO102" s="432">
        <v>0</v>
      </c>
      <c r="HP102" s="432">
        <v>0</v>
      </c>
      <c r="HQ102" s="432">
        <v>0</v>
      </c>
      <c r="HR102" s="432">
        <v>0</v>
      </c>
      <c r="HS102" s="432">
        <v>0</v>
      </c>
      <c r="HT102" s="432">
        <v>0</v>
      </c>
      <c r="HU102" s="432">
        <v>0</v>
      </c>
      <c r="HV102" s="432">
        <v>0.9</v>
      </c>
      <c r="HW102" s="432">
        <v>0</v>
      </c>
      <c r="HX102" s="432">
        <v>0</v>
      </c>
      <c r="HY102" s="432">
        <v>0</v>
      </c>
      <c r="HZ102" s="432">
        <v>0.9</v>
      </c>
      <c r="IA102" s="432">
        <v>0</v>
      </c>
      <c r="IB102" s="432">
        <v>0</v>
      </c>
      <c r="IC102" s="432">
        <v>0</v>
      </c>
      <c r="ID102" s="432">
        <v>0</v>
      </c>
      <c r="IE102" s="432">
        <v>0</v>
      </c>
      <c r="IF102" s="432">
        <v>0</v>
      </c>
      <c r="IG102" s="432">
        <v>0</v>
      </c>
      <c r="IH102" s="432">
        <v>0</v>
      </c>
      <c r="II102" s="432">
        <v>0</v>
      </c>
      <c r="IJ102" s="432">
        <v>0</v>
      </c>
      <c r="IK102" s="432">
        <v>0</v>
      </c>
      <c r="IL102" s="432">
        <v>0</v>
      </c>
      <c r="IM102" s="432">
        <v>0</v>
      </c>
      <c r="IN102" s="432">
        <v>0</v>
      </c>
      <c r="IO102" s="432">
        <v>0</v>
      </c>
      <c r="IP102" s="432">
        <v>0</v>
      </c>
      <c r="IQ102" s="432">
        <v>0</v>
      </c>
      <c r="IR102" s="432">
        <v>0</v>
      </c>
      <c r="IS102" s="432">
        <v>0</v>
      </c>
      <c r="IT102" s="432">
        <v>0</v>
      </c>
      <c r="IU102" s="432">
        <v>0</v>
      </c>
      <c r="IV102" s="432">
        <v>0</v>
      </c>
      <c r="IW102" s="432">
        <v>2</v>
      </c>
      <c r="IX102" s="432">
        <v>4</v>
      </c>
      <c r="IY102" s="432">
        <v>0</v>
      </c>
      <c r="IZ102" s="432">
        <v>0</v>
      </c>
      <c r="JA102" s="432">
        <v>2</v>
      </c>
      <c r="JB102" s="432">
        <v>0</v>
      </c>
      <c r="JC102" s="432">
        <v>0</v>
      </c>
      <c r="JD102" s="432">
        <v>0</v>
      </c>
      <c r="JE102" s="432">
        <v>0</v>
      </c>
      <c r="JF102" s="432">
        <v>0</v>
      </c>
      <c r="JG102" s="432">
        <v>0</v>
      </c>
      <c r="JH102" s="432">
        <v>1</v>
      </c>
      <c r="JI102" s="432">
        <v>1</v>
      </c>
      <c r="JJ102" s="432">
        <v>1</v>
      </c>
      <c r="JK102" s="432">
        <v>1</v>
      </c>
      <c r="JL102" s="432">
        <v>1</v>
      </c>
      <c r="JM102" s="432">
        <v>1</v>
      </c>
      <c r="JN102" s="432">
        <v>0</v>
      </c>
      <c r="JO102" s="432">
        <v>0</v>
      </c>
      <c r="JP102" s="432">
        <v>0</v>
      </c>
      <c r="JQ102" s="432">
        <v>0</v>
      </c>
      <c r="JR102" s="432" t="s">
        <v>1359</v>
      </c>
      <c r="JS102" s="432" t="s">
        <v>1360</v>
      </c>
      <c r="JT102" s="432" t="s">
        <v>1340</v>
      </c>
    </row>
    <row r="103" spans="1:280" x14ac:dyDescent="0.45">
      <c r="A103" s="432" t="s">
        <v>221</v>
      </c>
      <c r="B103" s="432" t="s">
        <v>322</v>
      </c>
      <c r="C103" s="432" t="s">
        <v>331</v>
      </c>
      <c r="D103" s="432" t="s">
        <v>332</v>
      </c>
      <c r="E103" s="432">
        <v>561</v>
      </c>
      <c r="F103" s="432">
        <v>82</v>
      </c>
      <c r="G103" s="432">
        <v>0.1462</v>
      </c>
      <c r="H103" s="432">
        <v>82</v>
      </c>
      <c r="I103" s="432">
        <v>566</v>
      </c>
      <c r="J103" s="432">
        <v>0.1449</v>
      </c>
      <c r="K103" s="432">
        <v>518</v>
      </c>
      <c r="L103" s="432">
        <v>534</v>
      </c>
      <c r="M103" s="432">
        <v>500</v>
      </c>
      <c r="N103" s="432">
        <v>0.92259999999999998</v>
      </c>
      <c r="O103" s="432">
        <v>0.95020000000000004</v>
      </c>
      <c r="P103" s="432">
        <v>0.89129999999999998</v>
      </c>
      <c r="Q103" s="432">
        <v>535</v>
      </c>
      <c r="R103" s="432">
        <v>545</v>
      </c>
      <c r="S103" s="432">
        <v>529</v>
      </c>
      <c r="T103" s="432">
        <v>0.95209999999999995</v>
      </c>
      <c r="U103" s="432">
        <v>0.97009999999999996</v>
      </c>
      <c r="V103" s="432">
        <v>0.94299999999999995</v>
      </c>
      <c r="W103" s="432">
        <v>533</v>
      </c>
      <c r="X103" s="432">
        <v>543</v>
      </c>
      <c r="Y103" s="432">
        <v>527</v>
      </c>
      <c r="Z103" s="432">
        <v>0.94889999999999997</v>
      </c>
      <c r="AA103" s="432">
        <v>0.96630000000000005</v>
      </c>
      <c r="AB103" s="432">
        <v>0.93940000000000001</v>
      </c>
      <c r="AC103" s="432">
        <v>527</v>
      </c>
      <c r="AD103" s="432">
        <v>538</v>
      </c>
      <c r="AE103" s="432">
        <v>515</v>
      </c>
      <c r="AF103" s="432">
        <v>0.93930000000000002</v>
      </c>
      <c r="AG103" s="432">
        <v>0.95799999999999996</v>
      </c>
      <c r="AH103" s="432">
        <v>0.91800000000000004</v>
      </c>
      <c r="AI103" s="432">
        <v>465</v>
      </c>
      <c r="AJ103" s="432">
        <v>491</v>
      </c>
      <c r="AK103" s="432">
        <v>460</v>
      </c>
      <c r="AL103" s="432">
        <v>0.82789999999999997</v>
      </c>
      <c r="AM103" s="432">
        <v>0.87409999999999999</v>
      </c>
      <c r="AN103" s="432">
        <v>0.82</v>
      </c>
      <c r="AO103" s="432">
        <v>531</v>
      </c>
      <c r="AP103" s="432">
        <v>541</v>
      </c>
      <c r="AQ103" s="432">
        <v>523</v>
      </c>
      <c r="AR103" s="432">
        <v>0.94650000000000001</v>
      </c>
      <c r="AS103" s="432">
        <v>0.96409999999999996</v>
      </c>
      <c r="AT103" s="432">
        <v>0.93230000000000002</v>
      </c>
      <c r="AU103" s="432">
        <v>516</v>
      </c>
      <c r="AV103" s="432">
        <v>529</v>
      </c>
      <c r="AW103" s="432">
        <v>495</v>
      </c>
      <c r="AX103" s="432">
        <v>0.9194</v>
      </c>
      <c r="AY103" s="432">
        <v>0.94259999999999999</v>
      </c>
      <c r="AZ103" s="432">
        <v>0.88239999999999996</v>
      </c>
      <c r="BA103" s="432">
        <v>498</v>
      </c>
      <c r="BB103" s="432">
        <v>516</v>
      </c>
      <c r="BC103" s="432">
        <v>485</v>
      </c>
      <c r="BD103" s="432">
        <v>0.88660000000000005</v>
      </c>
      <c r="BE103" s="432">
        <v>0.91910000000000003</v>
      </c>
      <c r="BF103" s="432">
        <v>0.86450000000000005</v>
      </c>
      <c r="BG103" s="432">
        <v>524</v>
      </c>
      <c r="BH103" s="432">
        <v>539</v>
      </c>
      <c r="BI103" s="432">
        <v>513</v>
      </c>
      <c r="BJ103" s="432">
        <v>0.93330000000000002</v>
      </c>
      <c r="BK103" s="432">
        <v>0.96009999999999995</v>
      </c>
      <c r="BL103" s="432">
        <v>0.91439999999999999</v>
      </c>
      <c r="BM103" s="432">
        <v>309</v>
      </c>
      <c r="BN103" s="432">
        <v>365</v>
      </c>
      <c r="BO103" s="432">
        <v>384</v>
      </c>
      <c r="BP103" s="432">
        <v>0.55000000000000004</v>
      </c>
      <c r="BQ103" s="432">
        <v>0.65</v>
      </c>
      <c r="BR103" s="432">
        <v>0.6845</v>
      </c>
      <c r="BS103" s="432">
        <v>306</v>
      </c>
      <c r="BT103" s="432">
        <v>0.63880000000000003</v>
      </c>
      <c r="BU103" s="432">
        <v>69</v>
      </c>
      <c r="BV103" s="432">
        <v>0.84150000000000003</v>
      </c>
      <c r="BW103" s="432">
        <v>375</v>
      </c>
      <c r="BX103" s="432">
        <v>399</v>
      </c>
      <c r="BY103" s="432">
        <v>375</v>
      </c>
      <c r="BZ103" s="432">
        <v>0.66779999999999995</v>
      </c>
      <c r="CA103" s="432">
        <v>0.71120000000000005</v>
      </c>
      <c r="CB103" s="432">
        <v>0.66839999999999999</v>
      </c>
      <c r="CC103" s="432">
        <v>327</v>
      </c>
      <c r="CD103" s="432">
        <v>0.68269999999999997</v>
      </c>
      <c r="CE103" s="432">
        <v>71</v>
      </c>
      <c r="CF103" s="432">
        <v>0.8659</v>
      </c>
      <c r="CG103" s="432">
        <v>397</v>
      </c>
      <c r="CH103" s="432">
        <v>427</v>
      </c>
      <c r="CI103" s="432">
        <v>398</v>
      </c>
      <c r="CJ103" s="432">
        <v>0.70689999999999997</v>
      </c>
      <c r="CK103" s="432">
        <v>0.75949999999999995</v>
      </c>
      <c r="CL103" s="432">
        <v>0.70940000000000003</v>
      </c>
      <c r="CM103" s="432">
        <v>328</v>
      </c>
      <c r="CN103" s="432">
        <v>353</v>
      </c>
      <c r="CO103" s="432">
        <v>315</v>
      </c>
      <c r="CP103" s="432">
        <v>0.58450000000000002</v>
      </c>
      <c r="CQ103" s="432">
        <v>0.62880000000000003</v>
      </c>
      <c r="CR103" s="432">
        <v>0.5615</v>
      </c>
      <c r="CS103" s="432">
        <v>156</v>
      </c>
      <c r="CT103" s="432">
        <v>0.32569999999999999</v>
      </c>
      <c r="CU103" s="432">
        <v>44</v>
      </c>
      <c r="CV103" s="432">
        <v>0.53659999999999997</v>
      </c>
      <c r="CW103" s="432">
        <v>163</v>
      </c>
      <c r="CX103" s="432">
        <v>197</v>
      </c>
      <c r="CY103" s="432">
        <v>200</v>
      </c>
      <c r="CZ103" s="432">
        <v>0.28999999999999998</v>
      </c>
      <c r="DA103" s="432">
        <v>0.35</v>
      </c>
      <c r="DB103" s="432">
        <v>0.35649999999999998</v>
      </c>
      <c r="DC103" s="432">
        <v>337</v>
      </c>
      <c r="DD103" s="432">
        <v>393</v>
      </c>
      <c r="DE103" s="432">
        <v>375</v>
      </c>
      <c r="DF103" s="432">
        <v>0.6</v>
      </c>
      <c r="DG103" s="432">
        <v>0.7</v>
      </c>
      <c r="DH103" s="432">
        <v>0.66839999999999999</v>
      </c>
      <c r="DI103" s="432">
        <v>154</v>
      </c>
      <c r="DJ103" s="432">
        <v>81</v>
      </c>
      <c r="DK103" s="432">
        <v>89</v>
      </c>
      <c r="DL103" s="432">
        <v>100</v>
      </c>
      <c r="DM103" s="432">
        <v>0.52500000000000002</v>
      </c>
      <c r="DN103" s="432">
        <v>0.57499999999999996</v>
      </c>
      <c r="DO103" s="432">
        <v>0.64939999999999998</v>
      </c>
      <c r="DP103" s="432">
        <v>393</v>
      </c>
      <c r="DQ103" s="432">
        <v>421</v>
      </c>
      <c r="DR103" s="432">
        <v>353</v>
      </c>
      <c r="DS103" s="432">
        <v>0.7</v>
      </c>
      <c r="DT103" s="432">
        <v>0.75</v>
      </c>
      <c r="DU103" s="432">
        <v>0.62919999999999998</v>
      </c>
      <c r="DV103" s="432">
        <v>0</v>
      </c>
      <c r="DW103" s="432">
        <v>3.7499999999999999E-2</v>
      </c>
      <c r="DX103" s="432">
        <v>7.4999999999999997E-2</v>
      </c>
      <c r="DY103" s="432">
        <v>0</v>
      </c>
      <c r="DZ103" s="432">
        <v>57</v>
      </c>
      <c r="EA103" s="432">
        <v>7.4999999999999997E-2</v>
      </c>
      <c r="EB103" s="432">
        <v>0.15</v>
      </c>
      <c r="EC103" s="432">
        <v>0.20499999999999999</v>
      </c>
      <c r="ED103" s="432">
        <v>0</v>
      </c>
      <c r="EE103" s="432">
        <v>0</v>
      </c>
      <c r="EF103" s="432">
        <v>0</v>
      </c>
      <c r="EG103" s="432">
        <v>0</v>
      </c>
      <c r="EH103" s="432">
        <v>67</v>
      </c>
      <c r="EI103" s="432">
        <v>0</v>
      </c>
      <c r="EJ103" s="432">
        <v>5.0000000000000001E-3</v>
      </c>
      <c r="EK103" s="432">
        <v>0.01</v>
      </c>
      <c r="EL103" s="432">
        <v>0</v>
      </c>
      <c r="EM103" s="432">
        <v>89</v>
      </c>
      <c r="EN103" s="432">
        <v>0.05</v>
      </c>
      <c r="EO103" s="432">
        <v>0.15</v>
      </c>
      <c r="EP103" s="432">
        <v>0.15859999999999999</v>
      </c>
      <c r="EQ103" s="432">
        <v>169</v>
      </c>
      <c r="ER103" s="432">
        <v>111</v>
      </c>
      <c r="ES103" s="432">
        <v>0.65680000000000005</v>
      </c>
      <c r="ET103" s="432">
        <v>28</v>
      </c>
      <c r="EU103" s="432">
        <v>7</v>
      </c>
      <c r="EV103" s="432">
        <v>0.25</v>
      </c>
      <c r="EW103" s="432">
        <v>484</v>
      </c>
      <c r="EX103" s="432">
        <v>0.86270000000000002</v>
      </c>
      <c r="EY103" s="432">
        <v>584</v>
      </c>
      <c r="EZ103" s="432">
        <v>696</v>
      </c>
      <c r="FA103" s="432">
        <v>799</v>
      </c>
      <c r="FB103" s="432">
        <v>726</v>
      </c>
      <c r="FC103" s="432">
        <v>1.04</v>
      </c>
      <c r="FD103" s="432">
        <v>1.24</v>
      </c>
      <c r="FE103" s="432">
        <v>1.4241999999999999</v>
      </c>
      <c r="FF103" s="432">
        <v>37</v>
      </c>
      <c r="FG103" s="432">
        <v>55</v>
      </c>
      <c r="FH103" s="432">
        <v>67</v>
      </c>
      <c r="FI103" s="432">
        <v>0.05</v>
      </c>
      <c r="FJ103" s="432">
        <v>7.4999999999999997E-2</v>
      </c>
      <c r="FK103" s="432">
        <v>9.2299999999999993E-2</v>
      </c>
      <c r="FL103" s="432">
        <v>641</v>
      </c>
      <c r="FM103" s="432">
        <v>661</v>
      </c>
      <c r="FN103" s="432">
        <v>606</v>
      </c>
      <c r="FO103" s="432">
        <v>0.88239999999999996</v>
      </c>
      <c r="FP103" s="432">
        <v>0.90959999999999996</v>
      </c>
      <c r="FQ103" s="432">
        <v>0.8347</v>
      </c>
      <c r="FR103" s="432">
        <v>613</v>
      </c>
      <c r="FS103" s="432">
        <v>639</v>
      </c>
      <c r="FT103" s="432">
        <v>613</v>
      </c>
      <c r="FU103" s="432">
        <v>0.84360000000000002</v>
      </c>
      <c r="FV103" s="432">
        <v>0.87909999999999999</v>
      </c>
      <c r="FW103" s="432">
        <v>0.84440000000000004</v>
      </c>
      <c r="FX103" s="432">
        <v>589</v>
      </c>
      <c r="FY103" s="432">
        <v>628</v>
      </c>
      <c r="FZ103" s="432">
        <v>600</v>
      </c>
      <c r="GA103" s="432">
        <v>0.81069999999999998</v>
      </c>
      <c r="GB103" s="432">
        <v>0.86450000000000005</v>
      </c>
      <c r="GC103" s="432">
        <v>0.82640000000000002</v>
      </c>
      <c r="GD103" s="432">
        <v>533</v>
      </c>
      <c r="GE103" s="432">
        <v>595</v>
      </c>
      <c r="GF103" s="432">
        <v>491</v>
      </c>
      <c r="GG103" s="432">
        <v>0.73299999999999998</v>
      </c>
      <c r="GH103" s="432">
        <v>0.81889999999999996</v>
      </c>
      <c r="GI103" s="432">
        <v>0.67630000000000001</v>
      </c>
      <c r="GJ103" s="432">
        <v>545</v>
      </c>
      <c r="GK103" s="432">
        <v>617</v>
      </c>
      <c r="GL103" s="432">
        <v>647</v>
      </c>
      <c r="GM103" s="432">
        <v>0.75</v>
      </c>
      <c r="GN103" s="432">
        <v>0.84970000000000001</v>
      </c>
      <c r="GO103" s="432">
        <v>0.89119999999999999</v>
      </c>
      <c r="GP103" s="432">
        <v>666</v>
      </c>
      <c r="GQ103" s="432">
        <v>683</v>
      </c>
      <c r="GR103" s="432">
        <v>638</v>
      </c>
      <c r="GS103" s="432">
        <v>0.9173</v>
      </c>
      <c r="GT103" s="432">
        <v>0.94010000000000005</v>
      </c>
      <c r="GU103" s="432">
        <v>0.87880000000000003</v>
      </c>
      <c r="GV103" s="432">
        <v>601</v>
      </c>
      <c r="GW103" s="432">
        <v>643</v>
      </c>
      <c r="GX103" s="432">
        <v>604</v>
      </c>
      <c r="GY103" s="432">
        <v>0.82750000000000001</v>
      </c>
      <c r="GZ103" s="432">
        <v>0.88490000000000002</v>
      </c>
      <c r="HA103" s="432">
        <v>0.83199999999999996</v>
      </c>
      <c r="HB103" s="432">
        <v>363</v>
      </c>
      <c r="HC103" s="432">
        <v>436</v>
      </c>
      <c r="HD103" s="432">
        <v>442</v>
      </c>
      <c r="HE103" s="432">
        <v>0.5</v>
      </c>
      <c r="HF103" s="432">
        <v>0.6</v>
      </c>
      <c r="HG103" s="432">
        <v>0.60880000000000001</v>
      </c>
      <c r="HH103" s="432">
        <v>693</v>
      </c>
      <c r="HI103" s="432">
        <v>0.5</v>
      </c>
      <c r="HJ103" s="432">
        <v>0.86729999999999996</v>
      </c>
      <c r="HK103" s="432">
        <v>0</v>
      </c>
      <c r="HL103" s="432"/>
      <c r="HM103" s="432">
        <v>0.9</v>
      </c>
      <c r="HN103" s="432">
        <v>0</v>
      </c>
      <c r="HO103" s="432">
        <v>0</v>
      </c>
      <c r="HP103" s="432">
        <v>0</v>
      </c>
      <c r="HQ103" s="432">
        <v>0</v>
      </c>
      <c r="HR103" s="432">
        <v>0</v>
      </c>
      <c r="HS103" s="432">
        <v>0</v>
      </c>
      <c r="HT103" s="432">
        <v>0</v>
      </c>
      <c r="HU103" s="432">
        <v>0</v>
      </c>
      <c r="HV103" s="432">
        <v>0.9</v>
      </c>
      <c r="HW103" s="432">
        <v>0</v>
      </c>
      <c r="HX103" s="432">
        <v>0</v>
      </c>
      <c r="HY103" s="432">
        <v>0</v>
      </c>
      <c r="HZ103" s="432">
        <v>0.9</v>
      </c>
      <c r="IA103" s="432">
        <v>0</v>
      </c>
      <c r="IB103" s="432">
        <v>0</v>
      </c>
      <c r="IC103" s="432">
        <v>0</v>
      </c>
      <c r="ID103" s="432">
        <v>0</v>
      </c>
      <c r="IE103" s="432">
        <v>2</v>
      </c>
      <c r="IF103" s="432">
        <v>4</v>
      </c>
      <c r="IG103" s="432">
        <v>0</v>
      </c>
      <c r="IH103" s="432">
        <v>0</v>
      </c>
      <c r="II103" s="432">
        <v>0</v>
      </c>
      <c r="IJ103" s="432">
        <v>0</v>
      </c>
      <c r="IK103" s="432">
        <v>0</v>
      </c>
      <c r="IL103" s="432">
        <v>0</v>
      </c>
      <c r="IM103" s="432">
        <v>2</v>
      </c>
      <c r="IN103" s="432">
        <v>0</v>
      </c>
      <c r="IO103" s="432">
        <v>0</v>
      </c>
      <c r="IP103" s="432">
        <v>0</v>
      </c>
      <c r="IQ103" s="432">
        <v>0</v>
      </c>
      <c r="IR103" s="432">
        <v>4</v>
      </c>
      <c r="IS103" s="432">
        <v>0</v>
      </c>
      <c r="IT103" s="432">
        <v>0</v>
      </c>
      <c r="IU103" s="432">
        <v>0</v>
      </c>
      <c r="IV103" s="432">
        <v>0</v>
      </c>
      <c r="IW103" s="432">
        <v>1</v>
      </c>
      <c r="IX103" s="432">
        <v>19</v>
      </c>
      <c r="IY103" s="432">
        <v>0</v>
      </c>
      <c r="IZ103" s="432">
        <v>0</v>
      </c>
      <c r="JA103" s="432">
        <v>1</v>
      </c>
      <c r="JB103" s="432">
        <v>0</v>
      </c>
      <c r="JC103" s="432">
        <v>0</v>
      </c>
      <c r="JD103" s="432">
        <v>1</v>
      </c>
      <c r="JE103" s="432">
        <v>5.2600000000000001E-2</v>
      </c>
      <c r="JF103" s="432">
        <v>0</v>
      </c>
      <c r="JG103" s="432">
        <v>0</v>
      </c>
      <c r="JH103" s="432">
        <v>8</v>
      </c>
      <c r="JI103" s="432">
        <v>1</v>
      </c>
      <c r="JJ103" s="432">
        <v>0.125</v>
      </c>
      <c r="JK103" s="432">
        <v>1</v>
      </c>
      <c r="JL103" s="432">
        <v>1</v>
      </c>
      <c r="JM103" s="432">
        <v>1</v>
      </c>
      <c r="JN103" s="432">
        <v>0</v>
      </c>
      <c r="JO103" s="432">
        <v>0</v>
      </c>
      <c r="JP103" s="432">
        <v>0</v>
      </c>
      <c r="JQ103" s="432">
        <v>0</v>
      </c>
      <c r="JR103" s="432" t="s">
        <v>1359</v>
      </c>
      <c r="JS103" s="432" t="s">
        <v>1360</v>
      </c>
      <c r="JT103" s="432" t="s">
        <v>1340</v>
      </c>
    </row>
    <row r="104" spans="1:280" x14ac:dyDescent="0.45">
      <c r="A104" s="432" t="s">
        <v>221</v>
      </c>
      <c r="B104" s="432" t="s">
        <v>333</v>
      </c>
      <c r="C104" s="432" t="s">
        <v>334</v>
      </c>
      <c r="D104" s="432" t="s">
        <v>335</v>
      </c>
      <c r="E104" s="432">
        <v>999</v>
      </c>
      <c r="F104" s="432">
        <v>299</v>
      </c>
      <c r="G104" s="432">
        <v>0.29930000000000001</v>
      </c>
      <c r="H104" s="432">
        <v>284</v>
      </c>
      <c r="I104" s="432">
        <v>985</v>
      </c>
      <c r="J104" s="432">
        <v>0.2883</v>
      </c>
      <c r="K104" s="432">
        <v>922</v>
      </c>
      <c r="L104" s="432">
        <v>950</v>
      </c>
      <c r="M104" s="432">
        <v>955</v>
      </c>
      <c r="N104" s="432">
        <v>0.92259999999999998</v>
      </c>
      <c r="O104" s="432">
        <v>0.95020000000000004</v>
      </c>
      <c r="P104" s="432">
        <v>0.95599999999999996</v>
      </c>
      <c r="Q104" s="432">
        <v>952</v>
      </c>
      <c r="R104" s="432">
        <v>970</v>
      </c>
      <c r="S104" s="432">
        <v>976</v>
      </c>
      <c r="T104" s="432">
        <v>0.95209999999999995</v>
      </c>
      <c r="U104" s="432">
        <v>0.97009999999999996</v>
      </c>
      <c r="V104" s="432">
        <v>0.97699999999999998</v>
      </c>
      <c r="W104" s="432">
        <v>948</v>
      </c>
      <c r="X104" s="432">
        <v>966</v>
      </c>
      <c r="Y104" s="432">
        <v>970</v>
      </c>
      <c r="Z104" s="432">
        <v>0.94889999999999997</v>
      </c>
      <c r="AA104" s="432">
        <v>0.96630000000000005</v>
      </c>
      <c r="AB104" s="432">
        <v>0.97099999999999997</v>
      </c>
      <c r="AC104" s="432">
        <v>939</v>
      </c>
      <c r="AD104" s="432">
        <v>958</v>
      </c>
      <c r="AE104" s="432">
        <v>970</v>
      </c>
      <c r="AF104" s="432">
        <v>0.93930000000000002</v>
      </c>
      <c r="AG104" s="432">
        <v>0.95799999999999996</v>
      </c>
      <c r="AH104" s="432">
        <v>0.97099999999999997</v>
      </c>
      <c r="AI104" s="432">
        <v>828</v>
      </c>
      <c r="AJ104" s="432">
        <v>874</v>
      </c>
      <c r="AK104" s="432">
        <v>891</v>
      </c>
      <c r="AL104" s="432">
        <v>0.82789999999999997</v>
      </c>
      <c r="AM104" s="432">
        <v>0.87409999999999999</v>
      </c>
      <c r="AN104" s="432">
        <v>0.89190000000000003</v>
      </c>
      <c r="AO104" s="432">
        <v>946</v>
      </c>
      <c r="AP104" s="432">
        <v>964</v>
      </c>
      <c r="AQ104" s="432">
        <v>973</v>
      </c>
      <c r="AR104" s="432">
        <v>0.94650000000000001</v>
      </c>
      <c r="AS104" s="432">
        <v>0.96409999999999996</v>
      </c>
      <c r="AT104" s="432">
        <v>0.97399999999999998</v>
      </c>
      <c r="AU104" s="432">
        <v>919</v>
      </c>
      <c r="AV104" s="432">
        <v>942</v>
      </c>
      <c r="AW104" s="432">
        <v>896</v>
      </c>
      <c r="AX104" s="432">
        <v>0.9194</v>
      </c>
      <c r="AY104" s="432">
        <v>0.94259999999999999</v>
      </c>
      <c r="AZ104" s="432">
        <v>0.89690000000000003</v>
      </c>
      <c r="BA104" s="432">
        <v>886</v>
      </c>
      <c r="BB104" s="432">
        <v>919</v>
      </c>
      <c r="BC104" s="432">
        <v>911</v>
      </c>
      <c r="BD104" s="432">
        <v>0.88660000000000005</v>
      </c>
      <c r="BE104" s="432">
        <v>0.91910000000000003</v>
      </c>
      <c r="BF104" s="432">
        <v>0.91190000000000004</v>
      </c>
      <c r="BG104" s="432">
        <v>933</v>
      </c>
      <c r="BH104" s="432">
        <v>960</v>
      </c>
      <c r="BI104" s="432">
        <v>963</v>
      </c>
      <c r="BJ104" s="432">
        <v>0.93330000000000002</v>
      </c>
      <c r="BK104" s="432">
        <v>0.96009999999999995</v>
      </c>
      <c r="BL104" s="432">
        <v>0.96399999999999997</v>
      </c>
      <c r="BM104" s="432">
        <v>550</v>
      </c>
      <c r="BN104" s="432">
        <v>650</v>
      </c>
      <c r="BO104" s="432">
        <v>799</v>
      </c>
      <c r="BP104" s="432">
        <v>0.55000000000000004</v>
      </c>
      <c r="BQ104" s="432">
        <v>0.65</v>
      </c>
      <c r="BR104" s="432">
        <v>0.79979999999999996</v>
      </c>
      <c r="BS104" s="432">
        <v>391</v>
      </c>
      <c r="BT104" s="432">
        <v>0.55859999999999999</v>
      </c>
      <c r="BU104" s="432">
        <v>265</v>
      </c>
      <c r="BV104" s="432">
        <v>0.88629999999999998</v>
      </c>
      <c r="BW104" s="432">
        <v>668</v>
      </c>
      <c r="BX104" s="432">
        <v>711</v>
      </c>
      <c r="BY104" s="432">
        <v>656</v>
      </c>
      <c r="BZ104" s="432">
        <v>0.66779999999999995</v>
      </c>
      <c r="CA104" s="432">
        <v>0.71120000000000005</v>
      </c>
      <c r="CB104" s="432">
        <v>0.65669999999999995</v>
      </c>
      <c r="CC104" s="432">
        <v>430</v>
      </c>
      <c r="CD104" s="432">
        <v>0.61429999999999996</v>
      </c>
      <c r="CE104" s="432">
        <v>270</v>
      </c>
      <c r="CF104" s="432">
        <v>0.90300000000000002</v>
      </c>
      <c r="CG104" s="432">
        <v>707</v>
      </c>
      <c r="CH104" s="432">
        <v>759</v>
      </c>
      <c r="CI104" s="432">
        <v>700</v>
      </c>
      <c r="CJ104" s="432">
        <v>0.70689999999999997</v>
      </c>
      <c r="CK104" s="432">
        <v>0.75949999999999995</v>
      </c>
      <c r="CL104" s="432">
        <v>0.70069999999999999</v>
      </c>
      <c r="CM104" s="432">
        <v>584</v>
      </c>
      <c r="CN104" s="432">
        <v>629</v>
      </c>
      <c r="CO104" s="432">
        <v>698</v>
      </c>
      <c r="CP104" s="432">
        <v>0.58450000000000002</v>
      </c>
      <c r="CQ104" s="432">
        <v>0.62880000000000003</v>
      </c>
      <c r="CR104" s="432">
        <v>0.69869999999999999</v>
      </c>
      <c r="CS104" s="432">
        <v>208</v>
      </c>
      <c r="CT104" s="432">
        <v>0.29709999999999998</v>
      </c>
      <c r="CU104" s="432">
        <v>200</v>
      </c>
      <c r="CV104" s="432">
        <v>0.66890000000000005</v>
      </c>
      <c r="CW104" s="432">
        <v>290</v>
      </c>
      <c r="CX104" s="432">
        <v>350</v>
      </c>
      <c r="CY104" s="432">
        <v>408</v>
      </c>
      <c r="CZ104" s="432">
        <v>0.28999999999999998</v>
      </c>
      <c r="DA104" s="432">
        <v>0.35</v>
      </c>
      <c r="DB104" s="432">
        <v>0.40839999999999999</v>
      </c>
      <c r="DC104" s="432">
        <v>600</v>
      </c>
      <c r="DD104" s="432">
        <v>700</v>
      </c>
      <c r="DE104" s="432">
        <v>867</v>
      </c>
      <c r="DF104" s="432">
        <v>0.6</v>
      </c>
      <c r="DG104" s="432">
        <v>0.7</v>
      </c>
      <c r="DH104" s="432">
        <v>0.8679</v>
      </c>
      <c r="DI104" s="432">
        <v>377</v>
      </c>
      <c r="DJ104" s="432">
        <v>198</v>
      </c>
      <c r="DK104" s="432">
        <v>217</v>
      </c>
      <c r="DL104" s="432">
        <v>218</v>
      </c>
      <c r="DM104" s="432">
        <v>0.52500000000000002</v>
      </c>
      <c r="DN104" s="432">
        <v>0.57499999999999996</v>
      </c>
      <c r="DO104" s="432">
        <v>0.57820000000000005</v>
      </c>
      <c r="DP104" s="432">
        <v>700</v>
      </c>
      <c r="DQ104" s="432">
        <v>750</v>
      </c>
      <c r="DR104" s="432">
        <v>230</v>
      </c>
      <c r="DS104" s="432">
        <v>0.7</v>
      </c>
      <c r="DT104" s="432">
        <v>0.75</v>
      </c>
      <c r="DU104" s="432">
        <v>0.23019999999999999</v>
      </c>
      <c r="DV104" s="432">
        <v>0</v>
      </c>
      <c r="DW104" s="432">
        <v>3.7499999999999999E-2</v>
      </c>
      <c r="DX104" s="432">
        <v>7.4999999999999997E-2</v>
      </c>
      <c r="DY104" s="432">
        <v>0</v>
      </c>
      <c r="DZ104" s="432">
        <v>64</v>
      </c>
      <c r="EA104" s="432">
        <v>7.4999999999999997E-2</v>
      </c>
      <c r="EB104" s="432">
        <v>0.15</v>
      </c>
      <c r="EC104" s="432">
        <v>6.6100000000000006E-2</v>
      </c>
      <c r="ED104" s="432">
        <v>0</v>
      </c>
      <c r="EE104" s="432">
        <v>0</v>
      </c>
      <c r="EF104" s="432">
        <v>0</v>
      </c>
      <c r="EG104" s="432">
        <v>0</v>
      </c>
      <c r="EH104" s="432">
        <v>172</v>
      </c>
      <c r="EI104" s="432">
        <v>0</v>
      </c>
      <c r="EJ104" s="432">
        <v>5.0000000000000001E-3</v>
      </c>
      <c r="EK104" s="432">
        <v>0.01</v>
      </c>
      <c r="EL104" s="432">
        <v>0</v>
      </c>
      <c r="EM104" s="432">
        <v>247</v>
      </c>
      <c r="EN104" s="432">
        <v>0.05</v>
      </c>
      <c r="EO104" s="432">
        <v>0.15</v>
      </c>
      <c r="EP104" s="432">
        <v>0.2472</v>
      </c>
      <c r="EQ104" s="432">
        <v>280</v>
      </c>
      <c r="ER104" s="432">
        <v>240</v>
      </c>
      <c r="ES104" s="432">
        <v>0.85709999999999997</v>
      </c>
      <c r="ET104" s="432">
        <v>80</v>
      </c>
      <c r="EU104" s="432">
        <v>8</v>
      </c>
      <c r="EV104" s="432">
        <v>0.1</v>
      </c>
      <c r="EW104" s="432">
        <v>597</v>
      </c>
      <c r="EX104" s="432">
        <v>0.59760000000000002</v>
      </c>
      <c r="EY104" s="432">
        <v>930</v>
      </c>
      <c r="EZ104" s="432">
        <v>1129</v>
      </c>
      <c r="FA104" s="432">
        <v>850</v>
      </c>
      <c r="FB104" s="432">
        <v>808</v>
      </c>
      <c r="FC104" s="432">
        <v>0.93</v>
      </c>
      <c r="FD104" s="432">
        <v>1.1299999999999999</v>
      </c>
      <c r="FE104" s="432">
        <v>0.85089999999999999</v>
      </c>
      <c r="FF104" s="432">
        <v>41</v>
      </c>
      <c r="FG104" s="432">
        <v>61</v>
      </c>
      <c r="FH104" s="432">
        <v>12</v>
      </c>
      <c r="FI104" s="432">
        <v>0.05</v>
      </c>
      <c r="FJ104" s="432">
        <v>7.4999999999999997E-2</v>
      </c>
      <c r="FK104" s="432">
        <v>1.49E-2</v>
      </c>
      <c r="FL104" s="432">
        <v>713</v>
      </c>
      <c r="FM104" s="432">
        <v>735</v>
      </c>
      <c r="FN104" s="432">
        <v>707</v>
      </c>
      <c r="FO104" s="432">
        <v>0.88239999999999996</v>
      </c>
      <c r="FP104" s="432">
        <v>0.90959999999999996</v>
      </c>
      <c r="FQ104" s="432">
        <v>0.875</v>
      </c>
      <c r="FR104" s="432">
        <v>682</v>
      </c>
      <c r="FS104" s="432">
        <v>711</v>
      </c>
      <c r="FT104" s="432">
        <v>688</v>
      </c>
      <c r="FU104" s="432">
        <v>0.84360000000000002</v>
      </c>
      <c r="FV104" s="432">
        <v>0.87909999999999999</v>
      </c>
      <c r="FW104" s="432">
        <v>0.85150000000000003</v>
      </c>
      <c r="FX104" s="432">
        <v>656</v>
      </c>
      <c r="FY104" s="432">
        <v>699</v>
      </c>
      <c r="FZ104" s="432">
        <v>661</v>
      </c>
      <c r="GA104" s="432">
        <v>0.81069999999999998</v>
      </c>
      <c r="GB104" s="432">
        <v>0.86450000000000005</v>
      </c>
      <c r="GC104" s="432">
        <v>0.81810000000000005</v>
      </c>
      <c r="GD104" s="432">
        <v>593</v>
      </c>
      <c r="GE104" s="432">
        <v>662</v>
      </c>
      <c r="GF104" s="432">
        <v>567</v>
      </c>
      <c r="GG104" s="432">
        <v>0.73299999999999998</v>
      </c>
      <c r="GH104" s="432">
        <v>0.81889999999999996</v>
      </c>
      <c r="GI104" s="432">
        <v>0.70169999999999999</v>
      </c>
      <c r="GJ104" s="432">
        <v>606</v>
      </c>
      <c r="GK104" s="432">
        <v>687</v>
      </c>
      <c r="GL104" s="432">
        <v>568</v>
      </c>
      <c r="GM104" s="432">
        <v>0.75</v>
      </c>
      <c r="GN104" s="432">
        <v>0.84970000000000001</v>
      </c>
      <c r="GO104" s="432">
        <v>0.70299999999999996</v>
      </c>
      <c r="GP104" s="432">
        <v>742</v>
      </c>
      <c r="GQ104" s="432">
        <v>760</v>
      </c>
      <c r="GR104" s="432">
        <v>749</v>
      </c>
      <c r="GS104" s="432">
        <v>0.9173</v>
      </c>
      <c r="GT104" s="432">
        <v>0.94010000000000005</v>
      </c>
      <c r="GU104" s="432">
        <v>0.92700000000000005</v>
      </c>
      <c r="GV104" s="432">
        <v>669</v>
      </c>
      <c r="GW104" s="432">
        <v>715</v>
      </c>
      <c r="GX104" s="432">
        <v>675</v>
      </c>
      <c r="GY104" s="432">
        <v>0.82750000000000001</v>
      </c>
      <c r="GZ104" s="432">
        <v>0.88490000000000002</v>
      </c>
      <c r="HA104" s="432">
        <v>0.83540000000000003</v>
      </c>
      <c r="HB104" s="432">
        <v>404</v>
      </c>
      <c r="HC104" s="432">
        <v>485</v>
      </c>
      <c r="HD104" s="432">
        <v>546</v>
      </c>
      <c r="HE104" s="432">
        <v>0.5</v>
      </c>
      <c r="HF104" s="432">
        <v>0.6</v>
      </c>
      <c r="HG104" s="432">
        <v>0.67569999999999997</v>
      </c>
      <c r="HH104" s="432">
        <v>509</v>
      </c>
      <c r="HI104" s="432">
        <v>0.5</v>
      </c>
      <c r="HJ104" s="432">
        <v>0.5988</v>
      </c>
      <c r="HK104" s="432">
        <v>0</v>
      </c>
      <c r="HL104" s="432"/>
      <c r="HM104" s="432">
        <v>0.9</v>
      </c>
      <c r="HN104" s="432">
        <v>0</v>
      </c>
      <c r="HO104" s="432">
        <v>0</v>
      </c>
      <c r="HP104" s="432">
        <v>0</v>
      </c>
      <c r="HQ104" s="432">
        <v>0</v>
      </c>
      <c r="HR104" s="432">
        <v>0</v>
      </c>
      <c r="HS104" s="432">
        <v>1</v>
      </c>
      <c r="HT104" s="432">
        <v>0</v>
      </c>
      <c r="HU104" s="432">
        <v>0</v>
      </c>
      <c r="HV104" s="432">
        <v>0.9</v>
      </c>
      <c r="HW104" s="432">
        <v>0</v>
      </c>
      <c r="HX104" s="432">
        <v>0</v>
      </c>
      <c r="HY104" s="432">
        <v>0</v>
      </c>
      <c r="HZ104" s="432">
        <v>0.9</v>
      </c>
      <c r="IA104" s="432">
        <v>0</v>
      </c>
      <c r="IB104" s="432">
        <v>0</v>
      </c>
      <c r="IC104" s="432">
        <v>0</v>
      </c>
      <c r="ID104" s="432">
        <v>0</v>
      </c>
      <c r="IE104" s="432">
        <v>0</v>
      </c>
      <c r="IF104" s="432">
        <v>0</v>
      </c>
      <c r="IG104" s="432">
        <v>0</v>
      </c>
      <c r="IH104" s="432">
        <v>0</v>
      </c>
      <c r="II104" s="432">
        <v>0</v>
      </c>
      <c r="IJ104" s="432">
        <v>0</v>
      </c>
      <c r="IK104" s="432">
        <v>0</v>
      </c>
      <c r="IL104" s="432">
        <v>0</v>
      </c>
      <c r="IM104" s="432">
        <v>0</v>
      </c>
      <c r="IN104" s="432">
        <v>0</v>
      </c>
      <c r="IO104" s="432">
        <v>0</v>
      </c>
      <c r="IP104" s="432">
        <v>0</v>
      </c>
      <c r="IQ104" s="432">
        <v>0</v>
      </c>
      <c r="IR104" s="432">
        <v>0</v>
      </c>
      <c r="IS104" s="432">
        <v>0</v>
      </c>
      <c r="IT104" s="432">
        <v>0</v>
      </c>
      <c r="IU104" s="432">
        <v>0</v>
      </c>
      <c r="IV104" s="432">
        <v>0</v>
      </c>
      <c r="IW104" s="432">
        <v>0</v>
      </c>
      <c r="IX104" s="432">
        <v>51</v>
      </c>
      <c r="IY104" s="432">
        <v>0</v>
      </c>
      <c r="IZ104" s="432">
        <v>0</v>
      </c>
      <c r="JA104" s="432">
        <v>0</v>
      </c>
      <c r="JB104" s="432">
        <v>0</v>
      </c>
      <c r="JC104" s="432">
        <v>0</v>
      </c>
      <c r="JD104" s="432">
        <v>0</v>
      </c>
      <c r="JE104" s="432">
        <v>0</v>
      </c>
      <c r="JF104" s="432">
        <v>0</v>
      </c>
      <c r="JG104" s="432">
        <v>0</v>
      </c>
      <c r="JH104" s="432">
        <v>27</v>
      </c>
      <c r="JI104" s="432">
        <v>0</v>
      </c>
      <c r="JJ104" s="432">
        <v>0</v>
      </c>
      <c r="JK104" s="432">
        <v>0</v>
      </c>
      <c r="JL104" s="432">
        <v>0</v>
      </c>
      <c r="JM104" s="432">
        <v>0</v>
      </c>
      <c r="JN104" s="432">
        <v>0</v>
      </c>
      <c r="JO104" s="432">
        <v>0</v>
      </c>
      <c r="JP104" s="432">
        <v>0</v>
      </c>
      <c r="JQ104" s="432">
        <v>0</v>
      </c>
      <c r="JR104" s="432" t="s">
        <v>1359</v>
      </c>
      <c r="JS104" s="432" t="s">
        <v>1360</v>
      </c>
      <c r="JT104" s="432" t="s">
        <v>1340</v>
      </c>
    </row>
    <row r="105" spans="1:280" x14ac:dyDescent="0.45">
      <c r="A105" s="432" t="s">
        <v>221</v>
      </c>
      <c r="B105" s="432" t="s">
        <v>333</v>
      </c>
      <c r="C105" s="432" t="s">
        <v>336</v>
      </c>
      <c r="D105" s="432" t="s">
        <v>337</v>
      </c>
      <c r="E105" s="432">
        <v>986</v>
      </c>
      <c r="F105" s="432">
        <v>236</v>
      </c>
      <c r="G105" s="432">
        <v>0.2394</v>
      </c>
      <c r="H105" s="432">
        <v>223</v>
      </c>
      <c r="I105" s="432">
        <v>963</v>
      </c>
      <c r="J105" s="432">
        <v>0.2316</v>
      </c>
      <c r="K105" s="432">
        <v>910</v>
      </c>
      <c r="L105" s="432">
        <v>937</v>
      </c>
      <c r="M105" s="432">
        <v>947</v>
      </c>
      <c r="N105" s="432">
        <v>0.92259999999999998</v>
      </c>
      <c r="O105" s="432">
        <v>0.95020000000000004</v>
      </c>
      <c r="P105" s="432">
        <v>0.96040000000000003</v>
      </c>
      <c r="Q105" s="432">
        <v>939</v>
      </c>
      <c r="R105" s="432">
        <v>957</v>
      </c>
      <c r="S105" s="432">
        <v>977</v>
      </c>
      <c r="T105" s="432">
        <v>0.95209999999999995</v>
      </c>
      <c r="U105" s="432">
        <v>0.97009999999999996</v>
      </c>
      <c r="V105" s="432">
        <v>0.9909</v>
      </c>
      <c r="W105" s="432">
        <v>936</v>
      </c>
      <c r="X105" s="432">
        <v>953</v>
      </c>
      <c r="Y105" s="432">
        <v>973</v>
      </c>
      <c r="Z105" s="432">
        <v>0.94889999999999997</v>
      </c>
      <c r="AA105" s="432">
        <v>0.96630000000000005</v>
      </c>
      <c r="AB105" s="432">
        <v>0.98680000000000001</v>
      </c>
      <c r="AC105" s="432">
        <v>927</v>
      </c>
      <c r="AD105" s="432">
        <v>945</v>
      </c>
      <c r="AE105" s="432">
        <v>976</v>
      </c>
      <c r="AF105" s="432">
        <v>0.93930000000000002</v>
      </c>
      <c r="AG105" s="432">
        <v>0.95799999999999996</v>
      </c>
      <c r="AH105" s="432">
        <v>0.9899</v>
      </c>
      <c r="AI105" s="432">
        <v>817</v>
      </c>
      <c r="AJ105" s="432">
        <v>862</v>
      </c>
      <c r="AK105" s="432">
        <v>879</v>
      </c>
      <c r="AL105" s="432">
        <v>0.82789999999999997</v>
      </c>
      <c r="AM105" s="432">
        <v>0.87409999999999999</v>
      </c>
      <c r="AN105" s="432">
        <v>0.89149999999999996</v>
      </c>
      <c r="AO105" s="432">
        <v>934</v>
      </c>
      <c r="AP105" s="432">
        <v>951</v>
      </c>
      <c r="AQ105" s="432">
        <v>971</v>
      </c>
      <c r="AR105" s="432">
        <v>0.94650000000000001</v>
      </c>
      <c r="AS105" s="432">
        <v>0.96409999999999996</v>
      </c>
      <c r="AT105" s="432">
        <v>0.98480000000000001</v>
      </c>
      <c r="AU105" s="432">
        <v>907</v>
      </c>
      <c r="AV105" s="432">
        <v>930</v>
      </c>
      <c r="AW105" s="432">
        <v>913</v>
      </c>
      <c r="AX105" s="432">
        <v>0.9194</v>
      </c>
      <c r="AY105" s="432">
        <v>0.94259999999999999</v>
      </c>
      <c r="AZ105" s="432">
        <v>0.92600000000000005</v>
      </c>
      <c r="BA105" s="432">
        <v>875</v>
      </c>
      <c r="BB105" s="432">
        <v>907</v>
      </c>
      <c r="BC105" s="432">
        <v>943</v>
      </c>
      <c r="BD105" s="432">
        <v>0.88660000000000005</v>
      </c>
      <c r="BE105" s="432">
        <v>0.91910000000000003</v>
      </c>
      <c r="BF105" s="432">
        <v>0.95640000000000003</v>
      </c>
      <c r="BG105" s="432">
        <v>921</v>
      </c>
      <c r="BH105" s="432">
        <v>947</v>
      </c>
      <c r="BI105" s="432">
        <v>962</v>
      </c>
      <c r="BJ105" s="432">
        <v>0.93330000000000002</v>
      </c>
      <c r="BK105" s="432">
        <v>0.96009999999999995</v>
      </c>
      <c r="BL105" s="432">
        <v>0.97570000000000001</v>
      </c>
      <c r="BM105" s="432">
        <v>543</v>
      </c>
      <c r="BN105" s="432">
        <v>641</v>
      </c>
      <c r="BO105" s="432">
        <v>788</v>
      </c>
      <c r="BP105" s="432">
        <v>0.55000000000000004</v>
      </c>
      <c r="BQ105" s="432">
        <v>0.65</v>
      </c>
      <c r="BR105" s="432">
        <v>0.79920000000000002</v>
      </c>
      <c r="BS105" s="432">
        <v>395</v>
      </c>
      <c r="BT105" s="432">
        <v>0.52669999999999995</v>
      </c>
      <c r="BU105" s="432">
        <v>206</v>
      </c>
      <c r="BV105" s="432">
        <v>0.87290000000000001</v>
      </c>
      <c r="BW105" s="432">
        <v>659</v>
      </c>
      <c r="BX105" s="432">
        <v>702</v>
      </c>
      <c r="BY105" s="432">
        <v>601</v>
      </c>
      <c r="BZ105" s="432">
        <v>0.66779999999999995</v>
      </c>
      <c r="CA105" s="432">
        <v>0.71120000000000005</v>
      </c>
      <c r="CB105" s="432">
        <v>0.60950000000000004</v>
      </c>
      <c r="CC105" s="432">
        <v>484</v>
      </c>
      <c r="CD105" s="432">
        <v>0.64529999999999998</v>
      </c>
      <c r="CE105" s="432">
        <v>223</v>
      </c>
      <c r="CF105" s="432">
        <v>0.94489999999999996</v>
      </c>
      <c r="CG105" s="432">
        <v>698</v>
      </c>
      <c r="CH105" s="432">
        <v>749</v>
      </c>
      <c r="CI105" s="432">
        <v>707</v>
      </c>
      <c r="CJ105" s="432">
        <v>0.70689999999999997</v>
      </c>
      <c r="CK105" s="432">
        <v>0.75949999999999995</v>
      </c>
      <c r="CL105" s="432">
        <v>0.71699999999999997</v>
      </c>
      <c r="CM105" s="432">
        <v>577</v>
      </c>
      <c r="CN105" s="432">
        <v>620</v>
      </c>
      <c r="CO105" s="432">
        <v>654</v>
      </c>
      <c r="CP105" s="432">
        <v>0.58450000000000002</v>
      </c>
      <c r="CQ105" s="432">
        <v>0.62880000000000003</v>
      </c>
      <c r="CR105" s="432">
        <v>0.6633</v>
      </c>
      <c r="CS105" s="432">
        <v>177</v>
      </c>
      <c r="CT105" s="432">
        <v>0.23599999999999999</v>
      </c>
      <c r="CU105" s="432">
        <v>152</v>
      </c>
      <c r="CV105" s="432">
        <v>0.64410000000000001</v>
      </c>
      <c r="CW105" s="432">
        <v>286</v>
      </c>
      <c r="CX105" s="432">
        <v>346</v>
      </c>
      <c r="CY105" s="432">
        <v>329</v>
      </c>
      <c r="CZ105" s="432">
        <v>0.28999999999999998</v>
      </c>
      <c r="DA105" s="432">
        <v>0.35</v>
      </c>
      <c r="DB105" s="432">
        <v>0.3337</v>
      </c>
      <c r="DC105" s="432">
        <v>592</v>
      </c>
      <c r="DD105" s="432">
        <v>691</v>
      </c>
      <c r="DE105" s="432">
        <v>558</v>
      </c>
      <c r="DF105" s="432">
        <v>0.6</v>
      </c>
      <c r="DG105" s="432">
        <v>0.7</v>
      </c>
      <c r="DH105" s="432">
        <v>0.56589999999999996</v>
      </c>
      <c r="DI105" s="432">
        <v>424</v>
      </c>
      <c r="DJ105" s="432">
        <v>223</v>
      </c>
      <c r="DK105" s="432">
        <v>244</v>
      </c>
      <c r="DL105" s="432">
        <v>200</v>
      </c>
      <c r="DM105" s="432">
        <v>0.52500000000000002</v>
      </c>
      <c r="DN105" s="432">
        <v>0.57499999999999996</v>
      </c>
      <c r="DO105" s="432">
        <v>0.47170000000000001</v>
      </c>
      <c r="DP105" s="432">
        <v>691</v>
      </c>
      <c r="DQ105" s="432">
        <v>740</v>
      </c>
      <c r="DR105" s="432">
        <v>632</v>
      </c>
      <c r="DS105" s="432">
        <v>0.7</v>
      </c>
      <c r="DT105" s="432">
        <v>0.75</v>
      </c>
      <c r="DU105" s="432">
        <v>0.64100000000000001</v>
      </c>
      <c r="DV105" s="432">
        <v>1</v>
      </c>
      <c r="DW105" s="432">
        <v>3.7499999999999999E-2</v>
      </c>
      <c r="DX105" s="432">
        <v>7.4999999999999997E-2</v>
      </c>
      <c r="DY105" s="432">
        <v>1E-3</v>
      </c>
      <c r="DZ105" s="432">
        <v>181</v>
      </c>
      <c r="EA105" s="432">
        <v>7.4999999999999997E-2</v>
      </c>
      <c r="EB105" s="432">
        <v>0.15</v>
      </c>
      <c r="EC105" s="432">
        <v>0.18360000000000001</v>
      </c>
      <c r="ED105" s="432">
        <v>0</v>
      </c>
      <c r="EE105" s="432">
        <v>0</v>
      </c>
      <c r="EF105" s="432">
        <v>0</v>
      </c>
      <c r="EG105" s="432">
        <v>0</v>
      </c>
      <c r="EH105" s="432">
        <v>156</v>
      </c>
      <c r="EI105" s="432">
        <v>0</v>
      </c>
      <c r="EJ105" s="432">
        <v>5.0000000000000001E-3</v>
      </c>
      <c r="EK105" s="432">
        <v>0.01</v>
      </c>
      <c r="EL105" s="432">
        <v>0</v>
      </c>
      <c r="EM105" s="432">
        <v>180</v>
      </c>
      <c r="EN105" s="432">
        <v>0.05</v>
      </c>
      <c r="EO105" s="432">
        <v>0.15</v>
      </c>
      <c r="EP105" s="432">
        <v>0.18260000000000001</v>
      </c>
      <c r="EQ105" s="432">
        <v>301</v>
      </c>
      <c r="ER105" s="432">
        <v>249</v>
      </c>
      <c r="ES105" s="432">
        <v>0.82720000000000005</v>
      </c>
      <c r="ET105" s="432">
        <v>97</v>
      </c>
      <c r="EU105" s="432">
        <v>23</v>
      </c>
      <c r="EV105" s="432">
        <v>0.23710000000000001</v>
      </c>
      <c r="EW105" s="432">
        <v>699</v>
      </c>
      <c r="EX105" s="432">
        <v>0.70889999999999997</v>
      </c>
      <c r="EY105" s="432">
        <v>917</v>
      </c>
      <c r="EZ105" s="432">
        <v>1115</v>
      </c>
      <c r="FA105" s="432">
        <v>979</v>
      </c>
      <c r="FB105" s="432">
        <v>969</v>
      </c>
      <c r="FC105" s="432">
        <v>0.93</v>
      </c>
      <c r="FD105" s="432">
        <v>1.1299999999999999</v>
      </c>
      <c r="FE105" s="432">
        <v>0.9929</v>
      </c>
      <c r="FF105" s="432">
        <v>49</v>
      </c>
      <c r="FG105" s="432">
        <v>73</v>
      </c>
      <c r="FH105" s="432">
        <v>274</v>
      </c>
      <c r="FI105" s="432">
        <v>0.05</v>
      </c>
      <c r="FJ105" s="432">
        <v>7.4999999999999997E-2</v>
      </c>
      <c r="FK105" s="432">
        <v>0.2828</v>
      </c>
      <c r="FL105" s="432">
        <v>856</v>
      </c>
      <c r="FM105" s="432">
        <v>882</v>
      </c>
      <c r="FN105" s="432">
        <v>893</v>
      </c>
      <c r="FO105" s="432">
        <v>0.88239999999999996</v>
      </c>
      <c r="FP105" s="432">
        <v>0.90959999999999996</v>
      </c>
      <c r="FQ105" s="432">
        <v>0.92159999999999997</v>
      </c>
      <c r="FR105" s="432">
        <v>818</v>
      </c>
      <c r="FS105" s="432">
        <v>852</v>
      </c>
      <c r="FT105" s="432">
        <v>778</v>
      </c>
      <c r="FU105" s="432">
        <v>0.84360000000000002</v>
      </c>
      <c r="FV105" s="432">
        <v>0.87909999999999999</v>
      </c>
      <c r="FW105" s="432">
        <v>0.80289999999999995</v>
      </c>
      <c r="FX105" s="432">
        <v>786</v>
      </c>
      <c r="FY105" s="432">
        <v>838</v>
      </c>
      <c r="FZ105" s="432">
        <v>748</v>
      </c>
      <c r="GA105" s="432">
        <v>0.81069999999999998</v>
      </c>
      <c r="GB105" s="432">
        <v>0.86450000000000005</v>
      </c>
      <c r="GC105" s="432">
        <v>0.77190000000000003</v>
      </c>
      <c r="GD105" s="432">
        <v>711</v>
      </c>
      <c r="GE105" s="432">
        <v>794</v>
      </c>
      <c r="GF105" s="432">
        <v>652</v>
      </c>
      <c r="GG105" s="432">
        <v>0.73299999999999998</v>
      </c>
      <c r="GH105" s="432">
        <v>0.81889999999999996</v>
      </c>
      <c r="GI105" s="432">
        <v>0.67290000000000005</v>
      </c>
      <c r="GJ105" s="432">
        <v>727</v>
      </c>
      <c r="GK105" s="432">
        <v>824</v>
      </c>
      <c r="GL105" s="432">
        <v>647</v>
      </c>
      <c r="GM105" s="432">
        <v>0.75</v>
      </c>
      <c r="GN105" s="432">
        <v>0.84970000000000001</v>
      </c>
      <c r="GO105" s="432">
        <v>0.66769999999999996</v>
      </c>
      <c r="GP105" s="432">
        <v>889</v>
      </c>
      <c r="GQ105" s="432">
        <v>911</v>
      </c>
      <c r="GR105" s="432">
        <v>928</v>
      </c>
      <c r="GS105" s="432">
        <v>0.9173</v>
      </c>
      <c r="GT105" s="432">
        <v>0.94010000000000005</v>
      </c>
      <c r="GU105" s="432">
        <v>0.9577</v>
      </c>
      <c r="GV105" s="432">
        <v>802</v>
      </c>
      <c r="GW105" s="432">
        <v>858</v>
      </c>
      <c r="GX105" s="432">
        <v>748</v>
      </c>
      <c r="GY105" s="432">
        <v>0.82750000000000001</v>
      </c>
      <c r="GZ105" s="432">
        <v>0.88490000000000002</v>
      </c>
      <c r="HA105" s="432">
        <v>0.77190000000000003</v>
      </c>
      <c r="HB105" s="432">
        <v>485</v>
      </c>
      <c r="HC105" s="432">
        <v>582</v>
      </c>
      <c r="HD105" s="432">
        <v>611</v>
      </c>
      <c r="HE105" s="432">
        <v>0.5</v>
      </c>
      <c r="HF105" s="432">
        <v>0.6</v>
      </c>
      <c r="HG105" s="432">
        <v>0.63049999999999995</v>
      </c>
      <c r="HH105" s="432">
        <v>644</v>
      </c>
      <c r="HI105" s="432">
        <v>0.5</v>
      </c>
      <c r="HJ105" s="432">
        <v>0.65780000000000005</v>
      </c>
      <c r="HK105" s="432">
        <v>0</v>
      </c>
      <c r="HL105" s="432"/>
      <c r="HM105" s="432">
        <v>0.9</v>
      </c>
      <c r="HN105" s="432">
        <v>0</v>
      </c>
      <c r="HO105" s="432">
        <v>0</v>
      </c>
      <c r="HP105" s="432">
        <v>0</v>
      </c>
      <c r="HQ105" s="432">
        <v>0</v>
      </c>
      <c r="HR105" s="432">
        <v>0</v>
      </c>
      <c r="HS105" s="432">
        <v>0</v>
      </c>
      <c r="HT105" s="432">
        <v>0</v>
      </c>
      <c r="HU105" s="432">
        <v>0</v>
      </c>
      <c r="HV105" s="432">
        <v>0.9</v>
      </c>
      <c r="HW105" s="432">
        <v>0</v>
      </c>
      <c r="HX105" s="432">
        <v>0</v>
      </c>
      <c r="HY105" s="432">
        <v>0</v>
      </c>
      <c r="HZ105" s="432">
        <v>0.9</v>
      </c>
      <c r="IA105" s="432">
        <v>0</v>
      </c>
      <c r="IB105" s="432">
        <v>0</v>
      </c>
      <c r="IC105" s="432">
        <v>0</v>
      </c>
      <c r="ID105" s="432">
        <v>0</v>
      </c>
      <c r="IE105" s="432">
        <v>5</v>
      </c>
      <c r="IF105" s="432">
        <v>0</v>
      </c>
      <c r="IG105" s="432">
        <v>0</v>
      </c>
      <c r="IH105" s="432">
        <v>0</v>
      </c>
      <c r="II105" s="432">
        <v>0</v>
      </c>
      <c r="IJ105" s="432">
        <v>0</v>
      </c>
      <c r="IK105" s="432">
        <v>0</v>
      </c>
      <c r="IL105" s="432">
        <v>0</v>
      </c>
      <c r="IM105" s="432">
        <v>5</v>
      </c>
      <c r="IN105" s="432">
        <v>0</v>
      </c>
      <c r="IO105" s="432">
        <v>0</v>
      </c>
      <c r="IP105" s="432">
        <v>1</v>
      </c>
      <c r="IQ105" s="432">
        <v>0.2</v>
      </c>
      <c r="IR105" s="432">
        <v>0</v>
      </c>
      <c r="IS105" s="432">
        <v>0</v>
      </c>
      <c r="IT105" s="432">
        <v>0</v>
      </c>
      <c r="IU105" s="432">
        <v>0</v>
      </c>
      <c r="IV105" s="432">
        <v>0</v>
      </c>
      <c r="IW105" s="432">
        <v>0</v>
      </c>
      <c r="IX105" s="432">
        <v>54</v>
      </c>
      <c r="IY105" s="432">
        <v>0</v>
      </c>
      <c r="IZ105" s="432">
        <v>0</v>
      </c>
      <c r="JA105" s="432">
        <v>0</v>
      </c>
      <c r="JB105" s="432">
        <v>0</v>
      </c>
      <c r="JC105" s="432">
        <v>0</v>
      </c>
      <c r="JD105" s="432">
        <v>1</v>
      </c>
      <c r="JE105" s="432">
        <v>1.8499999999999999E-2</v>
      </c>
      <c r="JF105" s="432">
        <v>0</v>
      </c>
      <c r="JG105" s="432">
        <v>0</v>
      </c>
      <c r="JH105" s="432">
        <v>33</v>
      </c>
      <c r="JI105" s="432">
        <v>0</v>
      </c>
      <c r="JJ105" s="432">
        <v>0</v>
      </c>
      <c r="JK105" s="432">
        <v>0</v>
      </c>
      <c r="JL105" s="432">
        <v>0</v>
      </c>
      <c r="JM105" s="432">
        <v>0</v>
      </c>
      <c r="JN105" s="432">
        <v>3</v>
      </c>
      <c r="JO105" s="432">
        <v>9.0899999999999995E-2</v>
      </c>
      <c r="JP105" s="432">
        <v>0</v>
      </c>
      <c r="JQ105" s="432">
        <v>0</v>
      </c>
      <c r="JR105" s="432" t="s">
        <v>1359</v>
      </c>
      <c r="JS105" s="432" t="s">
        <v>1360</v>
      </c>
      <c r="JT105" s="432" t="s">
        <v>1340</v>
      </c>
    </row>
    <row r="106" spans="1:280" x14ac:dyDescent="0.45">
      <c r="A106" s="432" t="s">
        <v>221</v>
      </c>
      <c r="B106" s="432" t="s">
        <v>333</v>
      </c>
      <c r="C106" s="432" t="s">
        <v>338</v>
      </c>
      <c r="D106" s="432" t="s">
        <v>339</v>
      </c>
      <c r="E106" s="432">
        <v>1430</v>
      </c>
      <c r="F106" s="432">
        <v>390</v>
      </c>
      <c r="G106" s="432">
        <v>0.2727</v>
      </c>
      <c r="H106" s="432">
        <v>361</v>
      </c>
      <c r="I106" s="432">
        <v>1422</v>
      </c>
      <c r="J106" s="432">
        <v>0.25390000000000001</v>
      </c>
      <c r="K106" s="432">
        <v>1320</v>
      </c>
      <c r="L106" s="432">
        <v>1359</v>
      </c>
      <c r="M106" s="432">
        <v>1269</v>
      </c>
      <c r="N106" s="432">
        <v>0.92259999999999998</v>
      </c>
      <c r="O106" s="432">
        <v>0.95020000000000004</v>
      </c>
      <c r="P106" s="432">
        <v>0.88739999999999997</v>
      </c>
      <c r="Q106" s="432">
        <v>1362</v>
      </c>
      <c r="R106" s="432">
        <v>1388</v>
      </c>
      <c r="S106" s="432">
        <v>1359</v>
      </c>
      <c r="T106" s="432">
        <v>0.95209999999999995</v>
      </c>
      <c r="U106" s="432">
        <v>0.97009999999999996</v>
      </c>
      <c r="V106" s="432">
        <v>0.95030000000000003</v>
      </c>
      <c r="W106" s="432">
        <v>1357</v>
      </c>
      <c r="X106" s="432">
        <v>1382</v>
      </c>
      <c r="Y106" s="432">
        <v>1324</v>
      </c>
      <c r="Z106" s="432">
        <v>0.94889999999999997</v>
      </c>
      <c r="AA106" s="432">
        <v>0.96630000000000005</v>
      </c>
      <c r="AB106" s="432">
        <v>0.92589999999999995</v>
      </c>
      <c r="AC106" s="432">
        <v>1344</v>
      </c>
      <c r="AD106" s="432">
        <v>1370</v>
      </c>
      <c r="AE106" s="432">
        <v>1340</v>
      </c>
      <c r="AF106" s="432">
        <v>0.93930000000000002</v>
      </c>
      <c r="AG106" s="432">
        <v>0.95799999999999996</v>
      </c>
      <c r="AH106" s="432">
        <v>0.93710000000000004</v>
      </c>
      <c r="AI106" s="432">
        <v>1184</v>
      </c>
      <c r="AJ106" s="432">
        <v>1250</v>
      </c>
      <c r="AK106" s="432">
        <v>1226</v>
      </c>
      <c r="AL106" s="432">
        <v>0.82789999999999997</v>
      </c>
      <c r="AM106" s="432">
        <v>0.87409999999999999</v>
      </c>
      <c r="AN106" s="432">
        <v>0.85729999999999995</v>
      </c>
      <c r="AO106" s="432">
        <v>1354</v>
      </c>
      <c r="AP106" s="432">
        <v>1379</v>
      </c>
      <c r="AQ106" s="432">
        <v>1354</v>
      </c>
      <c r="AR106" s="432">
        <v>0.94650000000000001</v>
      </c>
      <c r="AS106" s="432">
        <v>0.96409999999999996</v>
      </c>
      <c r="AT106" s="432">
        <v>0.94689999999999996</v>
      </c>
      <c r="AU106" s="432">
        <v>1315</v>
      </c>
      <c r="AV106" s="432">
        <v>1348</v>
      </c>
      <c r="AW106" s="432">
        <v>1280</v>
      </c>
      <c r="AX106" s="432">
        <v>0.9194</v>
      </c>
      <c r="AY106" s="432">
        <v>0.94259999999999999</v>
      </c>
      <c r="AZ106" s="432">
        <v>0.89510000000000001</v>
      </c>
      <c r="BA106" s="432">
        <v>1268</v>
      </c>
      <c r="BB106" s="432">
        <v>1315</v>
      </c>
      <c r="BC106" s="432">
        <v>1175</v>
      </c>
      <c r="BD106" s="432">
        <v>0.88660000000000005</v>
      </c>
      <c r="BE106" s="432">
        <v>0.91910000000000003</v>
      </c>
      <c r="BF106" s="432">
        <v>0.82169999999999999</v>
      </c>
      <c r="BG106" s="432">
        <v>1335</v>
      </c>
      <c r="BH106" s="432">
        <v>1373</v>
      </c>
      <c r="BI106" s="432">
        <v>1288</v>
      </c>
      <c r="BJ106" s="432">
        <v>0.93330000000000002</v>
      </c>
      <c r="BK106" s="432">
        <v>0.96009999999999995</v>
      </c>
      <c r="BL106" s="432">
        <v>0.90069999999999995</v>
      </c>
      <c r="BM106" s="432">
        <v>787</v>
      </c>
      <c r="BN106" s="432">
        <v>930</v>
      </c>
      <c r="BO106" s="432">
        <v>1020</v>
      </c>
      <c r="BP106" s="432">
        <v>0.55000000000000004</v>
      </c>
      <c r="BQ106" s="432">
        <v>0.65</v>
      </c>
      <c r="BR106" s="432">
        <v>0.71330000000000005</v>
      </c>
      <c r="BS106" s="432">
        <v>558</v>
      </c>
      <c r="BT106" s="432">
        <v>0.53649999999999998</v>
      </c>
      <c r="BU106" s="432">
        <v>329</v>
      </c>
      <c r="BV106" s="432">
        <v>0.84360000000000002</v>
      </c>
      <c r="BW106" s="432">
        <v>955</v>
      </c>
      <c r="BX106" s="432">
        <v>1018</v>
      </c>
      <c r="BY106" s="432">
        <v>887</v>
      </c>
      <c r="BZ106" s="432">
        <v>0.66779999999999995</v>
      </c>
      <c r="CA106" s="432">
        <v>0.71120000000000005</v>
      </c>
      <c r="CB106" s="432">
        <v>0.62029999999999996</v>
      </c>
      <c r="CC106" s="432">
        <v>722</v>
      </c>
      <c r="CD106" s="432">
        <v>0.69420000000000004</v>
      </c>
      <c r="CE106" s="432">
        <v>345</v>
      </c>
      <c r="CF106" s="432">
        <v>0.88460000000000005</v>
      </c>
      <c r="CG106" s="432">
        <v>1011</v>
      </c>
      <c r="CH106" s="432">
        <v>1087</v>
      </c>
      <c r="CI106" s="432">
        <v>1067</v>
      </c>
      <c r="CJ106" s="432">
        <v>0.70689999999999997</v>
      </c>
      <c r="CK106" s="432">
        <v>0.75949999999999995</v>
      </c>
      <c r="CL106" s="432">
        <v>0.74619999999999997</v>
      </c>
      <c r="CM106" s="432">
        <v>836</v>
      </c>
      <c r="CN106" s="432">
        <v>900</v>
      </c>
      <c r="CO106" s="432">
        <v>871</v>
      </c>
      <c r="CP106" s="432">
        <v>0.58450000000000002</v>
      </c>
      <c r="CQ106" s="432">
        <v>0.62880000000000003</v>
      </c>
      <c r="CR106" s="432">
        <v>0.60909999999999997</v>
      </c>
      <c r="CS106" s="432">
        <v>292</v>
      </c>
      <c r="CT106" s="432">
        <v>0.28079999999999999</v>
      </c>
      <c r="CU106" s="432">
        <v>227</v>
      </c>
      <c r="CV106" s="432">
        <v>0.58209999999999995</v>
      </c>
      <c r="CW106" s="432">
        <v>415</v>
      </c>
      <c r="CX106" s="432">
        <v>501</v>
      </c>
      <c r="CY106" s="432">
        <v>519</v>
      </c>
      <c r="CZ106" s="432">
        <v>0.28999999999999998</v>
      </c>
      <c r="DA106" s="432">
        <v>0.35</v>
      </c>
      <c r="DB106" s="432">
        <v>0.3629</v>
      </c>
      <c r="DC106" s="432">
        <v>858</v>
      </c>
      <c r="DD106" s="432">
        <v>1001</v>
      </c>
      <c r="DE106" s="432">
        <v>1158</v>
      </c>
      <c r="DF106" s="432">
        <v>0.6</v>
      </c>
      <c r="DG106" s="432">
        <v>0.7</v>
      </c>
      <c r="DH106" s="432">
        <v>0.80979999999999996</v>
      </c>
      <c r="DI106" s="432">
        <v>418</v>
      </c>
      <c r="DJ106" s="432">
        <v>220</v>
      </c>
      <c r="DK106" s="432">
        <v>241</v>
      </c>
      <c r="DL106" s="432">
        <v>234</v>
      </c>
      <c r="DM106" s="432">
        <v>0.52500000000000002</v>
      </c>
      <c r="DN106" s="432">
        <v>0.57499999999999996</v>
      </c>
      <c r="DO106" s="432">
        <v>0.55979999999999996</v>
      </c>
      <c r="DP106" s="432">
        <v>1001</v>
      </c>
      <c r="DQ106" s="432">
        <v>1073</v>
      </c>
      <c r="DR106" s="432">
        <v>1157</v>
      </c>
      <c r="DS106" s="432">
        <v>0.7</v>
      </c>
      <c r="DT106" s="432">
        <v>0.75</v>
      </c>
      <c r="DU106" s="432">
        <v>0.80910000000000004</v>
      </c>
      <c r="DV106" s="432">
        <v>1</v>
      </c>
      <c r="DW106" s="432">
        <v>3.7499999999999999E-2</v>
      </c>
      <c r="DX106" s="432">
        <v>7.4999999999999997E-2</v>
      </c>
      <c r="DY106" s="432">
        <v>6.9999999999999999E-4</v>
      </c>
      <c r="DZ106" s="432">
        <v>146</v>
      </c>
      <c r="EA106" s="432">
        <v>7.4999999999999997E-2</v>
      </c>
      <c r="EB106" s="432">
        <v>0.15</v>
      </c>
      <c r="EC106" s="432">
        <v>0.1042</v>
      </c>
      <c r="ED106" s="432">
        <v>0</v>
      </c>
      <c r="EE106" s="432">
        <v>0</v>
      </c>
      <c r="EF106" s="432">
        <v>0</v>
      </c>
      <c r="EG106" s="432">
        <v>0</v>
      </c>
      <c r="EH106" s="432">
        <v>185</v>
      </c>
      <c r="EI106" s="432">
        <v>0</v>
      </c>
      <c r="EJ106" s="432">
        <v>5.0000000000000001E-3</v>
      </c>
      <c r="EK106" s="432">
        <v>0.01</v>
      </c>
      <c r="EL106" s="432">
        <v>0</v>
      </c>
      <c r="EM106" s="432">
        <v>404</v>
      </c>
      <c r="EN106" s="432">
        <v>0.05</v>
      </c>
      <c r="EO106" s="432">
        <v>0.15</v>
      </c>
      <c r="EP106" s="432">
        <v>0.28249999999999997</v>
      </c>
      <c r="EQ106" s="432">
        <v>349</v>
      </c>
      <c r="ER106" s="432">
        <v>294</v>
      </c>
      <c r="ES106" s="432">
        <v>0.84240000000000004</v>
      </c>
      <c r="ET106" s="432">
        <v>94</v>
      </c>
      <c r="EU106" s="432">
        <v>17</v>
      </c>
      <c r="EV106" s="432">
        <v>0.18090000000000001</v>
      </c>
      <c r="EW106" s="432">
        <v>769</v>
      </c>
      <c r="EX106" s="432">
        <v>0.53779999999999994</v>
      </c>
      <c r="EY106" s="432">
        <v>1359</v>
      </c>
      <c r="EZ106" s="432">
        <v>1645</v>
      </c>
      <c r="FA106" s="432">
        <v>1486</v>
      </c>
      <c r="FB106" s="432">
        <v>1399</v>
      </c>
      <c r="FC106" s="432">
        <v>0.95</v>
      </c>
      <c r="FD106" s="432">
        <v>1.1499999999999999</v>
      </c>
      <c r="FE106" s="432">
        <v>1.0391999999999999</v>
      </c>
      <c r="FF106" s="432">
        <v>70</v>
      </c>
      <c r="FG106" s="432">
        <v>105</v>
      </c>
      <c r="FH106" s="432">
        <v>24</v>
      </c>
      <c r="FI106" s="432">
        <v>0.05</v>
      </c>
      <c r="FJ106" s="432">
        <v>7.4999999999999997E-2</v>
      </c>
      <c r="FK106" s="432">
        <v>1.72E-2</v>
      </c>
      <c r="FL106" s="432">
        <v>1235</v>
      </c>
      <c r="FM106" s="432">
        <v>1273</v>
      </c>
      <c r="FN106" s="432">
        <v>1229</v>
      </c>
      <c r="FO106" s="432">
        <v>0.88239999999999996</v>
      </c>
      <c r="FP106" s="432">
        <v>0.90959999999999996</v>
      </c>
      <c r="FQ106" s="432">
        <v>0.87849999999999995</v>
      </c>
      <c r="FR106" s="432">
        <v>1181</v>
      </c>
      <c r="FS106" s="432">
        <v>1230</v>
      </c>
      <c r="FT106" s="432">
        <v>1094</v>
      </c>
      <c r="FU106" s="432">
        <v>0.84360000000000002</v>
      </c>
      <c r="FV106" s="432">
        <v>0.87909999999999999</v>
      </c>
      <c r="FW106" s="432">
        <v>0.78200000000000003</v>
      </c>
      <c r="FX106" s="432">
        <v>1135</v>
      </c>
      <c r="FY106" s="432">
        <v>1210</v>
      </c>
      <c r="FZ106" s="432">
        <v>1066</v>
      </c>
      <c r="GA106" s="432">
        <v>0.81069999999999998</v>
      </c>
      <c r="GB106" s="432">
        <v>0.86450000000000005</v>
      </c>
      <c r="GC106" s="432">
        <v>0.76200000000000001</v>
      </c>
      <c r="GD106" s="432">
        <v>1026</v>
      </c>
      <c r="GE106" s="432">
        <v>1146</v>
      </c>
      <c r="GF106" s="432">
        <v>902</v>
      </c>
      <c r="GG106" s="432">
        <v>0.73299999999999998</v>
      </c>
      <c r="GH106" s="432">
        <v>0.81889999999999996</v>
      </c>
      <c r="GI106" s="432">
        <v>0.64470000000000005</v>
      </c>
      <c r="GJ106" s="432">
        <v>1050</v>
      </c>
      <c r="GK106" s="432">
        <v>1189</v>
      </c>
      <c r="GL106" s="432">
        <v>998</v>
      </c>
      <c r="GM106" s="432">
        <v>0.75</v>
      </c>
      <c r="GN106" s="432">
        <v>0.84970000000000001</v>
      </c>
      <c r="GO106" s="432">
        <v>0.71340000000000003</v>
      </c>
      <c r="GP106" s="432">
        <v>1284</v>
      </c>
      <c r="GQ106" s="432">
        <v>1316</v>
      </c>
      <c r="GR106" s="432">
        <v>1286</v>
      </c>
      <c r="GS106" s="432">
        <v>0.9173</v>
      </c>
      <c r="GT106" s="432">
        <v>0.94010000000000005</v>
      </c>
      <c r="GU106" s="432">
        <v>0.91920000000000002</v>
      </c>
      <c r="GV106" s="432">
        <v>1158</v>
      </c>
      <c r="GW106" s="432">
        <v>1238</v>
      </c>
      <c r="GX106" s="432">
        <v>1054</v>
      </c>
      <c r="GY106" s="432">
        <v>0.82750000000000001</v>
      </c>
      <c r="GZ106" s="432">
        <v>0.88490000000000002</v>
      </c>
      <c r="HA106" s="432">
        <v>0.75339999999999996</v>
      </c>
      <c r="HB106" s="432">
        <v>700</v>
      </c>
      <c r="HC106" s="432">
        <v>840</v>
      </c>
      <c r="HD106" s="432">
        <v>840</v>
      </c>
      <c r="HE106" s="432">
        <v>0.5</v>
      </c>
      <c r="HF106" s="432">
        <v>0.6</v>
      </c>
      <c r="HG106" s="432">
        <v>0.60040000000000004</v>
      </c>
      <c r="HH106" s="432">
        <v>905</v>
      </c>
      <c r="HI106" s="432">
        <v>0.5</v>
      </c>
      <c r="HJ106" s="432">
        <v>0.60899999999999999</v>
      </c>
      <c r="HK106" s="432">
        <v>0</v>
      </c>
      <c r="HL106" s="432"/>
      <c r="HM106" s="432">
        <v>0.9</v>
      </c>
      <c r="HN106" s="432">
        <v>0</v>
      </c>
      <c r="HO106" s="432">
        <v>0</v>
      </c>
      <c r="HP106" s="432">
        <v>0</v>
      </c>
      <c r="HQ106" s="432">
        <v>0</v>
      </c>
      <c r="HR106" s="432">
        <v>0</v>
      </c>
      <c r="HS106" s="432">
        <v>0</v>
      </c>
      <c r="HT106" s="432">
        <v>0</v>
      </c>
      <c r="HU106" s="432">
        <v>0</v>
      </c>
      <c r="HV106" s="432">
        <v>0.9</v>
      </c>
      <c r="HW106" s="432">
        <v>0</v>
      </c>
      <c r="HX106" s="432">
        <v>0</v>
      </c>
      <c r="HY106" s="432">
        <v>0</v>
      </c>
      <c r="HZ106" s="432">
        <v>0.9</v>
      </c>
      <c r="IA106" s="432">
        <v>0</v>
      </c>
      <c r="IB106" s="432">
        <v>0</v>
      </c>
      <c r="IC106" s="432">
        <v>0</v>
      </c>
      <c r="ID106" s="432">
        <v>0</v>
      </c>
      <c r="IE106" s="432">
        <v>0</v>
      </c>
      <c r="IF106" s="432">
        <v>0</v>
      </c>
      <c r="IG106" s="432">
        <v>0</v>
      </c>
      <c r="IH106" s="432">
        <v>0</v>
      </c>
      <c r="II106" s="432">
        <v>0</v>
      </c>
      <c r="IJ106" s="432">
        <v>0</v>
      </c>
      <c r="IK106" s="432">
        <v>0</v>
      </c>
      <c r="IL106" s="432">
        <v>0</v>
      </c>
      <c r="IM106" s="432">
        <v>0</v>
      </c>
      <c r="IN106" s="432">
        <v>0</v>
      </c>
      <c r="IO106" s="432">
        <v>0</v>
      </c>
      <c r="IP106" s="432">
        <v>0</v>
      </c>
      <c r="IQ106" s="432">
        <v>0</v>
      </c>
      <c r="IR106" s="432">
        <v>0</v>
      </c>
      <c r="IS106" s="432">
        <v>0</v>
      </c>
      <c r="IT106" s="432">
        <v>0</v>
      </c>
      <c r="IU106" s="432">
        <v>0</v>
      </c>
      <c r="IV106" s="432">
        <v>0</v>
      </c>
      <c r="IW106" s="432">
        <v>0</v>
      </c>
      <c r="IX106" s="432">
        <v>60</v>
      </c>
      <c r="IY106" s="432">
        <v>0</v>
      </c>
      <c r="IZ106" s="432">
        <v>0</v>
      </c>
      <c r="JA106" s="432">
        <v>0</v>
      </c>
      <c r="JB106" s="432">
        <v>0</v>
      </c>
      <c r="JC106" s="432">
        <v>0</v>
      </c>
      <c r="JD106" s="432">
        <v>1</v>
      </c>
      <c r="JE106" s="432">
        <v>1.67E-2</v>
      </c>
      <c r="JF106" s="432">
        <v>0</v>
      </c>
      <c r="JG106" s="432">
        <v>0</v>
      </c>
      <c r="JH106" s="432">
        <v>23</v>
      </c>
      <c r="JI106" s="432">
        <v>0</v>
      </c>
      <c r="JJ106" s="432">
        <v>0</v>
      </c>
      <c r="JK106" s="432">
        <v>0</v>
      </c>
      <c r="JL106" s="432">
        <v>0</v>
      </c>
      <c r="JM106" s="432">
        <v>0</v>
      </c>
      <c r="JN106" s="432">
        <v>0</v>
      </c>
      <c r="JO106" s="432">
        <v>0</v>
      </c>
      <c r="JP106" s="432">
        <v>0</v>
      </c>
      <c r="JQ106" s="432">
        <v>0</v>
      </c>
      <c r="JR106" s="432" t="s">
        <v>1359</v>
      </c>
      <c r="JS106" s="432" t="s">
        <v>1360</v>
      </c>
      <c r="JT106" s="432" t="s">
        <v>1340</v>
      </c>
    </row>
    <row r="107" spans="1:280" x14ac:dyDescent="0.45">
      <c r="A107" s="432" t="s">
        <v>221</v>
      </c>
      <c r="B107" s="432" t="s">
        <v>333</v>
      </c>
      <c r="C107" s="432" t="s">
        <v>340</v>
      </c>
      <c r="D107" s="432" t="s">
        <v>341</v>
      </c>
      <c r="E107" s="432">
        <v>601</v>
      </c>
      <c r="F107" s="432">
        <v>156</v>
      </c>
      <c r="G107" s="432">
        <v>0.2596</v>
      </c>
      <c r="H107" s="432">
        <v>141</v>
      </c>
      <c r="I107" s="432">
        <v>597</v>
      </c>
      <c r="J107" s="432">
        <v>0.23619999999999999</v>
      </c>
      <c r="K107" s="432">
        <v>555</v>
      </c>
      <c r="L107" s="432">
        <v>572</v>
      </c>
      <c r="M107" s="432">
        <v>564</v>
      </c>
      <c r="N107" s="432">
        <v>0.92259999999999998</v>
      </c>
      <c r="O107" s="432">
        <v>0.95020000000000004</v>
      </c>
      <c r="P107" s="432">
        <v>0.93840000000000001</v>
      </c>
      <c r="Q107" s="432">
        <v>573</v>
      </c>
      <c r="R107" s="432">
        <v>584</v>
      </c>
      <c r="S107" s="432">
        <v>567</v>
      </c>
      <c r="T107" s="432">
        <v>0.95209999999999995</v>
      </c>
      <c r="U107" s="432">
        <v>0.97009999999999996</v>
      </c>
      <c r="V107" s="432">
        <v>0.94340000000000002</v>
      </c>
      <c r="W107" s="432">
        <v>571</v>
      </c>
      <c r="X107" s="432">
        <v>581</v>
      </c>
      <c r="Y107" s="432">
        <v>563</v>
      </c>
      <c r="Z107" s="432">
        <v>0.94889999999999997</v>
      </c>
      <c r="AA107" s="432">
        <v>0.96630000000000005</v>
      </c>
      <c r="AB107" s="432">
        <v>0.93679999999999997</v>
      </c>
      <c r="AC107" s="432">
        <v>565</v>
      </c>
      <c r="AD107" s="432">
        <v>576</v>
      </c>
      <c r="AE107" s="432">
        <v>551</v>
      </c>
      <c r="AF107" s="432">
        <v>0.93930000000000002</v>
      </c>
      <c r="AG107" s="432">
        <v>0.95799999999999996</v>
      </c>
      <c r="AH107" s="432">
        <v>0.91679999999999995</v>
      </c>
      <c r="AI107" s="432">
        <v>498</v>
      </c>
      <c r="AJ107" s="432">
        <v>526</v>
      </c>
      <c r="AK107" s="432">
        <v>512</v>
      </c>
      <c r="AL107" s="432">
        <v>0.82789999999999997</v>
      </c>
      <c r="AM107" s="432">
        <v>0.87409999999999999</v>
      </c>
      <c r="AN107" s="432">
        <v>0.85189999999999999</v>
      </c>
      <c r="AO107" s="432">
        <v>569</v>
      </c>
      <c r="AP107" s="432">
        <v>580</v>
      </c>
      <c r="AQ107" s="432">
        <v>562</v>
      </c>
      <c r="AR107" s="432">
        <v>0.94650000000000001</v>
      </c>
      <c r="AS107" s="432">
        <v>0.96409999999999996</v>
      </c>
      <c r="AT107" s="432">
        <v>0.93510000000000004</v>
      </c>
      <c r="AU107" s="432">
        <v>553</v>
      </c>
      <c r="AV107" s="432">
        <v>567</v>
      </c>
      <c r="AW107" s="432">
        <v>564</v>
      </c>
      <c r="AX107" s="432">
        <v>0.9194</v>
      </c>
      <c r="AY107" s="432">
        <v>0.94259999999999999</v>
      </c>
      <c r="AZ107" s="432">
        <v>0.93840000000000001</v>
      </c>
      <c r="BA107" s="432">
        <v>533</v>
      </c>
      <c r="BB107" s="432">
        <v>553</v>
      </c>
      <c r="BC107" s="432">
        <v>526</v>
      </c>
      <c r="BD107" s="432">
        <v>0.88660000000000005</v>
      </c>
      <c r="BE107" s="432">
        <v>0.91910000000000003</v>
      </c>
      <c r="BF107" s="432">
        <v>0.87519999999999998</v>
      </c>
      <c r="BG107" s="432">
        <v>561</v>
      </c>
      <c r="BH107" s="432">
        <v>578</v>
      </c>
      <c r="BI107" s="432">
        <v>559</v>
      </c>
      <c r="BJ107" s="432">
        <v>0.93330000000000002</v>
      </c>
      <c r="BK107" s="432">
        <v>0.96009999999999995</v>
      </c>
      <c r="BL107" s="432">
        <v>0.93010000000000004</v>
      </c>
      <c r="BM107" s="432">
        <v>331</v>
      </c>
      <c r="BN107" s="432">
        <v>391</v>
      </c>
      <c r="BO107" s="432">
        <v>448</v>
      </c>
      <c r="BP107" s="432">
        <v>0.55000000000000004</v>
      </c>
      <c r="BQ107" s="432">
        <v>0.65</v>
      </c>
      <c r="BR107" s="432">
        <v>0.74539999999999995</v>
      </c>
      <c r="BS107" s="432">
        <v>217</v>
      </c>
      <c r="BT107" s="432">
        <v>0.48759999999999998</v>
      </c>
      <c r="BU107" s="432">
        <v>136</v>
      </c>
      <c r="BV107" s="432">
        <v>0.87180000000000002</v>
      </c>
      <c r="BW107" s="432">
        <v>402</v>
      </c>
      <c r="BX107" s="432">
        <v>428</v>
      </c>
      <c r="BY107" s="432">
        <v>353</v>
      </c>
      <c r="BZ107" s="432">
        <v>0.66779999999999995</v>
      </c>
      <c r="CA107" s="432">
        <v>0.71120000000000005</v>
      </c>
      <c r="CB107" s="432">
        <v>0.58740000000000003</v>
      </c>
      <c r="CC107" s="432">
        <v>228</v>
      </c>
      <c r="CD107" s="432">
        <v>0.51239999999999997</v>
      </c>
      <c r="CE107" s="432">
        <v>141</v>
      </c>
      <c r="CF107" s="432">
        <v>0.90380000000000005</v>
      </c>
      <c r="CG107" s="432">
        <v>425</v>
      </c>
      <c r="CH107" s="432">
        <v>457</v>
      </c>
      <c r="CI107" s="432">
        <v>369</v>
      </c>
      <c r="CJ107" s="432">
        <v>0.70689999999999997</v>
      </c>
      <c r="CK107" s="432">
        <v>0.75949999999999995</v>
      </c>
      <c r="CL107" s="432">
        <v>0.61399999999999999</v>
      </c>
      <c r="CM107" s="432">
        <v>352</v>
      </c>
      <c r="CN107" s="432">
        <v>378</v>
      </c>
      <c r="CO107" s="432">
        <v>322</v>
      </c>
      <c r="CP107" s="432">
        <v>0.58450000000000002</v>
      </c>
      <c r="CQ107" s="432">
        <v>0.62880000000000003</v>
      </c>
      <c r="CR107" s="432">
        <v>0.53580000000000005</v>
      </c>
      <c r="CS107" s="432">
        <v>72</v>
      </c>
      <c r="CT107" s="432">
        <v>0.1618</v>
      </c>
      <c r="CU107" s="432">
        <v>98</v>
      </c>
      <c r="CV107" s="432">
        <v>0.62819999999999998</v>
      </c>
      <c r="CW107" s="432">
        <v>175</v>
      </c>
      <c r="CX107" s="432">
        <v>211</v>
      </c>
      <c r="CY107" s="432">
        <v>170</v>
      </c>
      <c r="CZ107" s="432">
        <v>0.28999999999999998</v>
      </c>
      <c r="DA107" s="432">
        <v>0.35</v>
      </c>
      <c r="DB107" s="432">
        <v>0.28289999999999998</v>
      </c>
      <c r="DC107" s="432">
        <v>361</v>
      </c>
      <c r="DD107" s="432">
        <v>421</v>
      </c>
      <c r="DE107" s="432">
        <v>415</v>
      </c>
      <c r="DF107" s="432">
        <v>0.6</v>
      </c>
      <c r="DG107" s="432">
        <v>0.7</v>
      </c>
      <c r="DH107" s="432">
        <v>0.6905</v>
      </c>
      <c r="DI107" s="432">
        <v>197</v>
      </c>
      <c r="DJ107" s="432">
        <v>104</v>
      </c>
      <c r="DK107" s="432">
        <v>114</v>
      </c>
      <c r="DL107" s="432">
        <v>93</v>
      </c>
      <c r="DM107" s="432">
        <v>0.52500000000000002</v>
      </c>
      <c r="DN107" s="432">
        <v>0.57499999999999996</v>
      </c>
      <c r="DO107" s="432">
        <v>0.47210000000000002</v>
      </c>
      <c r="DP107" s="432">
        <v>421</v>
      </c>
      <c r="DQ107" s="432">
        <v>451</v>
      </c>
      <c r="DR107" s="432">
        <v>263</v>
      </c>
      <c r="DS107" s="432">
        <v>0.7</v>
      </c>
      <c r="DT107" s="432">
        <v>0.75</v>
      </c>
      <c r="DU107" s="432">
        <v>0.43759999999999999</v>
      </c>
      <c r="DV107" s="432">
        <v>1</v>
      </c>
      <c r="DW107" s="432">
        <v>3.7499999999999999E-2</v>
      </c>
      <c r="DX107" s="432">
        <v>7.4999999999999997E-2</v>
      </c>
      <c r="DY107" s="432">
        <v>1.6999999999999999E-3</v>
      </c>
      <c r="DZ107" s="432">
        <v>20</v>
      </c>
      <c r="EA107" s="432">
        <v>7.4999999999999997E-2</v>
      </c>
      <c r="EB107" s="432">
        <v>0.15</v>
      </c>
      <c r="EC107" s="432">
        <v>3.3300000000000003E-2</v>
      </c>
      <c r="ED107" s="432">
        <v>0</v>
      </c>
      <c r="EE107" s="432">
        <v>0</v>
      </c>
      <c r="EF107" s="432">
        <v>0</v>
      </c>
      <c r="EG107" s="432">
        <v>0</v>
      </c>
      <c r="EH107" s="432">
        <v>86</v>
      </c>
      <c r="EI107" s="432">
        <v>0</v>
      </c>
      <c r="EJ107" s="432">
        <v>5.0000000000000001E-3</v>
      </c>
      <c r="EK107" s="432">
        <v>0.01</v>
      </c>
      <c r="EL107" s="432">
        <v>0</v>
      </c>
      <c r="EM107" s="432">
        <v>71</v>
      </c>
      <c r="EN107" s="432">
        <v>0.05</v>
      </c>
      <c r="EO107" s="432">
        <v>0.15</v>
      </c>
      <c r="EP107" s="432">
        <v>0.1181</v>
      </c>
      <c r="EQ107" s="432">
        <v>197</v>
      </c>
      <c r="ER107" s="432">
        <v>94</v>
      </c>
      <c r="ES107" s="432">
        <v>0.47720000000000001</v>
      </c>
      <c r="ET107" s="432">
        <v>31</v>
      </c>
      <c r="EU107" s="432">
        <v>4</v>
      </c>
      <c r="EV107" s="432">
        <v>0.129</v>
      </c>
      <c r="EW107" s="432">
        <v>338</v>
      </c>
      <c r="EX107" s="432">
        <v>0.56240000000000001</v>
      </c>
      <c r="EY107" s="432">
        <v>571</v>
      </c>
      <c r="EZ107" s="432">
        <v>692</v>
      </c>
      <c r="FA107" s="432">
        <v>661</v>
      </c>
      <c r="FB107" s="432">
        <v>624</v>
      </c>
      <c r="FC107" s="432">
        <v>0.95</v>
      </c>
      <c r="FD107" s="432">
        <v>1.1499999999999999</v>
      </c>
      <c r="FE107" s="432">
        <v>1.0998000000000001</v>
      </c>
      <c r="FF107" s="432">
        <v>32</v>
      </c>
      <c r="FG107" s="432">
        <v>47</v>
      </c>
      <c r="FH107" s="432">
        <v>20</v>
      </c>
      <c r="FI107" s="432">
        <v>0.05</v>
      </c>
      <c r="FJ107" s="432">
        <v>7.4999999999999997E-2</v>
      </c>
      <c r="FK107" s="432">
        <v>3.2099999999999997E-2</v>
      </c>
      <c r="FL107" s="432">
        <v>551</v>
      </c>
      <c r="FM107" s="432">
        <v>568</v>
      </c>
      <c r="FN107" s="432">
        <v>568</v>
      </c>
      <c r="FO107" s="432">
        <v>0.88239999999999996</v>
      </c>
      <c r="FP107" s="432">
        <v>0.90959999999999996</v>
      </c>
      <c r="FQ107" s="432">
        <v>0.9103</v>
      </c>
      <c r="FR107" s="432">
        <v>527</v>
      </c>
      <c r="FS107" s="432">
        <v>549</v>
      </c>
      <c r="FT107" s="432">
        <v>474</v>
      </c>
      <c r="FU107" s="432">
        <v>0.84360000000000002</v>
      </c>
      <c r="FV107" s="432">
        <v>0.87909999999999999</v>
      </c>
      <c r="FW107" s="432">
        <v>0.75960000000000005</v>
      </c>
      <c r="FX107" s="432">
        <v>506</v>
      </c>
      <c r="FY107" s="432">
        <v>540</v>
      </c>
      <c r="FZ107" s="432">
        <v>431</v>
      </c>
      <c r="GA107" s="432">
        <v>0.81069999999999998</v>
      </c>
      <c r="GB107" s="432">
        <v>0.86450000000000005</v>
      </c>
      <c r="GC107" s="432">
        <v>0.69069999999999998</v>
      </c>
      <c r="GD107" s="432">
        <v>458</v>
      </c>
      <c r="GE107" s="432">
        <v>511</v>
      </c>
      <c r="GF107" s="432">
        <v>322</v>
      </c>
      <c r="GG107" s="432">
        <v>0.73299999999999998</v>
      </c>
      <c r="GH107" s="432">
        <v>0.81889999999999996</v>
      </c>
      <c r="GI107" s="432">
        <v>0.51600000000000001</v>
      </c>
      <c r="GJ107" s="432">
        <v>468</v>
      </c>
      <c r="GK107" s="432">
        <v>531</v>
      </c>
      <c r="GL107" s="432">
        <v>340</v>
      </c>
      <c r="GM107" s="432">
        <v>0.75</v>
      </c>
      <c r="GN107" s="432">
        <v>0.84970000000000001</v>
      </c>
      <c r="GO107" s="432">
        <v>0.54490000000000005</v>
      </c>
      <c r="GP107" s="432">
        <v>573</v>
      </c>
      <c r="GQ107" s="432">
        <v>587</v>
      </c>
      <c r="GR107" s="432">
        <v>592</v>
      </c>
      <c r="GS107" s="432">
        <v>0.9173</v>
      </c>
      <c r="GT107" s="432">
        <v>0.94010000000000005</v>
      </c>
      <c r="GU107" s="432">
        <v>0.94869999999999999</v>
      </c>
      <c r="GV107" s="432">
        <v>517</v>
      </c>
      <c r="GW107" s="432">
        <v>553</v>
      </c>
      <c r="GX107" s="432">
        <v>434</v>
      </c>
      <c r="GY107" s="432">
        <v>0.82750000000000001</v>
      </c>
      <c r="GZ107" s="432">
        <v>0.88490000000000002</v>
      </c>
      <c r="HA107" s="432">
        <v>0.69550000000000001</v>
      </c>
      <c r="HB107" s="432">
        <v>312</v>
      </c>
      <c r="HC107" s="432">
        <v>375</v>
      </c>
      <c r="HD107" s="432">
        <v>298</v>
      </c>
      <c r="HE107" s="432">
        <v>0.5</v>
      </c>
      <c r="HF107" s="432">
        <v>0.6</v>
      </c>
      <c r="HG107" s="432">
        <v>0.47760000000000002</v>
      </c>
      <c r="HH107" s="432">
        <v>364</v>
      </c>
      <c r="HI107" s="432">
        <v>0.5</v>
      </c>
      <c r="HJ107" s="432">
        <v>0.55069999999999997</v>
      </c>
      <c r="HK107" s="432">
        <v>0</v>
      </c>
      <c r="HL107" s="432"/>
      <c r="HM107" s="432">
        <v>0.9</v>
      </c>
      <c r="HN107" s="432">
        <v>0</v>
      </c>
      <c r="HO107" s="432">
        <v>0</v>
      </c>
      <c r="HP107" s="432">
        <v>0</v>
      </c>
      <c r="HQ107" s="432">
        <v>0</v>
      </c>
      <c r="HR107" s="432">
        <v>0</v>
      </c>
      <c r="HS107" s="432">
        <v>0</v>
      </c>
      <c r="HT107" s="432">
        <v>0</v>
      </c>
      <c r="HU107" s="432">
        <v>0</v>
      </c>
      <c r="HV107" s="432">
        <v>0.9</v>
      </c>
      <c r="HW107" s="432">
        <v>0</v>
      </c>
      <c r="HX107" s="432">
        <v>0</v>
      </c>
      <c r="HY107" s="432">
        <v>0</v>
      </c>
      <c r="HZ107" s="432">
        <v>0.9</v>
      </c>
      <c r="IA107" s="432">
        <v>0</v>
      </c>
      <c r="IB107" s="432">
        <v>0</v>
      </c>
      <c r="IC107" s="432">
        <v>0</v>
      </c>
      <c r="ID107" s="432">
        <v>0</v>
      </c>
      <c r="IE107" s="432">
        <v>0</v>
      </c>
      <c r="IF107" s="432">
        <v>0</v>
      </c>
      <c r="IG107" s="432">
        <v>0</v>
      </c>
      <c r="IH107" s="432">
        <v>0</v>
      </c>
      <c r="II107" s="432">
        <v>0</v>
      </c>
      <c r="IJ107" s="432">
        <v>0</v>
      </c>
      <c r="IK107" s="432">
        <v>0</v>
      </c>
      <c r="IL107" s="432">
        <v>0</v>
      </c>
      <c r="IM107" s="432">
        <v>0</v>
      </c>
      <c r="IN107" s="432">
        <v>0</v>
      </c>
      <c r="IO107" s="432">
        <v>0</v>
      </c>
      <c r="IP107" s="432">
        <v>0</v>
      </c>
      <c r="IQ107" s="432">
        <v>0</v>
      </c>
      <c r="IR107" s="432">
        <v>0</v>
      </c>
      <c r="IS107" s="432">
        <v>0</v>
      </c>
      <c r="IT107" s="432">
        <v>0</v>
      </c>
      <c r="IU107" s="432">
        <v>0</v>
      </c>
      <c r="IV107" s="432">
        <v>0</v>
      </c>
      <c r="IW107" s="432">
        <v>0</v>
      </c>
      <c r="IX107" s="432">
        <v>29</v>
      </c>
      <c r="IY107" s="432">
        <v>0</v>
      </c>
      <c r="IZ107" s="432">
        <v>0</v>
      </c>
      <c r="JA107" s="432">
        <v>0</v>
      </c>
      <c r="JB107" s="432">
        <v>0</v>
      </c>
      <c r="JC107" s="432">
        <v>0</v>
      </c>
      <c r="JD107" s="432">
        <v>0</v>
      </c>
      <c r="JE107" s="432">
        <v>0</v>
      </c>
      <c r="JF107" s="432">
        <v>0</v>
      </c>
      <c r="JG107" s="432">
        <v>0</v>
      </c>
      <c r="JH107" s="432">
        <v>12</v>
      </c>
      <c r="JI107" s="432">
        <v>0</v>
      </c>
      <c r="JJ107" s="432">
        <v>0</v>
      </c>
      <c r="JK107" s="432">
        <v>0</v>
      </c>
      <c r="JL107" s="432">
        <v>0</v>
      </c>
      <c r="JM107" s="432">
        <v>0</v>
      </c>
      <c r="JN107" s="432">
        <v>2</v>
      </c>
      <c r="JO107" s="432">
        <v>0.16669999999999999</v>
      </c>
      <c r="JP107" s="432">
        <v>0</v>
      </c>
      <c r="JQ107" s="432">
        <v>0</v>
      </c>
      <c r="JR107" s="432" t="s">
        <v>1359</v>
      </c>
      <c r="JS107" s="432" t="s">
        <v>1360</v>
      </c>
      <c r="JT107" s="432" t="s">
        <v>1340</v>
      </c>
    </row>
    <row r="108" spans="1:280" x14ac:dyDescent="0.45">
      <c r="A108" s="432" t="s">
        <v>221</v>
      </c>
      <c r="B108" s="432" t="s">
        <v>333</v>
      </c>
      <c r="C108" s="432" t="s">
        <v>344</v>
      </c>
      <c r="D108" s="432" t="s">
        <v>345</v>
      </c>
      <c r="E108" s="432">
        <v>594</v>
      </c>
      <c r="F108" s="432">
        <v>424</v>
      </c>
      <c r="G108" s="432">
        <v>0.71379999999999999</v>
      </c>
      <c r="H108" s="432">
        <v>417</v>
      </c>
      <c r="I108" s="432">
        <v>576</v>
      </c>
      <c r="J108" s="432">
        <v>0.72399999999999998</v>
      </c>
      <c r="K108" s="432">
        <v>549</v>
      </c>
      <c r="L108" s="432">
        <v>565</v>
      </c>
      <c r="M108" s="432">
        <v>585</v>
      </c>
      <c r="N108" s="432">
        <v>0.92259999999999998</v>
      </c>
      <c r="O108" s="432">
        <v>0.95020000000000004</v>
      </c>
      <c r="P108" s="432">
        <v>0.98480000000000001</v>
      </c>
      <c r="Q108" s="432">
        <v>566</v>
      </c>
      <c r="R108" s="432">
        <v>577</v>
      </c>
      <c r="S108" s="432">
        <v>586</v>
      </c>
      <c r="T108" s="432">
        <v>0.95209999999999995</v>
      </c>
      <c r="U108" s="432">
        <v>0.97009999999999996</v>
      </c>
      <c r="V108" s="432">
        <v>0.98650000000000004</v>
      </c>
      <c r="W108" s="432">
        <v>564</v>
      </c>
      <c r="X108" s="432">
        <v>574</v>
      </c>
      <c r="Y108" s="432">
        <v>585</v>
      </c>
      <c r="Z108" s="432">
        <v>0.94889999999999997</v>
      </c>
      <c r="AA108" s="432">
        <v>0.96630000000000005</v>
      </c>
      <c r="AB108" s="432">
        <v>0.98480000000000001</v>
      </c>
      <c r="AC108" s="432">
        <v>558</v>
      </c>
      <c r="AD108" s="432">
        <v>570</v>
      </c>
      <c r="AE108" s="432">
        <v>585</v>
      </c>
      <c r="AF108" s="432">
        <v>0.93930000000000002</v>
      </c>
      <c r="AG108" s="432">
        <v>0.95799999999999996</v>
      </c>
      <c r="AH108" s="432">
        <v>0.98480000000000001</v>
      </c>
      <c r="AI108" s="432">
        <v>492</v>
      </c>
      <c r="AJ108" s="432">
        <v>520</v>
      </c>
      <c r="AK108" s="432">
        <v>562</v>
      </c>
      <c r="AL108" s="432">
        <v>0.82789999999999997</v>
      </c>
      <c r="AM108" s="432">
        <v>0.87409999999999999</v>
      </c>
      <c r="AN108" s="432">
        <v>0.94610000000000005</v>
      </c>
      <c r="AO108" s="432">
        <v>563</v>
      </c>
      <c r="AP108" s="432">
        <v>573</v>
      </c>
      <c r="AQ108" s="432">
        <v>586</v>
      </c>
      <c r="AR108" s="432">
        <v>0.94650000000000001</v>
      </c>
      <c r="AS108" s="432">
        <v>0.96409999999999996</v>
      </c>
      <c r="AT108" s="432">
        <v>0.98650000000000004</v>
      </c>
      <c r="AU108" s="432">
        <v>547</v>
      </c>
      <c r="AV108" s="432">
        <v>560</v>
      </c>
      <c r="AW108" s="432">
        <v>580</v>
      </c>
      <c r="AX108" s="432">
        <v>0.9194</v>
      </c>
      <c r="AY108" s="432">
        <v>0.94259999999999999</v>
      </c>
      <c r="AZ108" s="432">
        <v>0.97640000000000005</v>
      </c>
      <c r="BA108" s="432">
        <v>527</v>
      </c>
      <c r="BB108" s="432">
        <v>546</v>
      </c>
      <c r="BC108" s="432">
        <v>571</v>
      </c>
      <c r="BD108" s="432">
        <v>0.88660000000000005</v>
      </c>
      <c r="BE108" s="432">
        <v>0.91910000000000003</v>
      </c>
      <c r="BF108" s="432">
        <v>0.96130000000000004</v>
      </c>
      <c r="BG108" s="432">
        <v>555</v>
      </c>
      <c r="BH108" s="432">
        <v>571</v>
      </c>
      <c r="BI108" s="432">
        <v>584</v>
      </c>
      <c r="BJ108" s="432">
        <v>0.93330000000000002</v>
      </c>
      <c r="BK108" s="432">
        <v>0.96009999999999995</v>
      </c>
      <c r="BL108" s="432">
        <v>0.98319999999999996</v>
      </c>
      <c r="BM108" s="432">
        <v>327</v>
      </c>
      <c r="BN108" s="432">
        <v>387</v>
      </c>
      <c r="BO108" s="432">
        <v>549</v>
      </c>
      <c r="BP108" s="432">
        <v>0.55000000000000004</v>
      </c>
      <c r="BQ108" s="432">
        <v>0.65</v>
      </c>
      <c r="BR108" s="432">
        <v>0.92420000000000002</v>
      </c>
      <c r="BS108" s="432">
        <v>101</v>
      </c>
      <c r="BT108" s="432">
        <v>0.59409999999999996</v>
      </c>
      <c r="BU108" s="432">
        <v>342</v>
      </c>
      <c r="BV108" s="432">
        <v>0.80659999999999998</v>
      </c>
      <c r="BW108" s="432">
        <v>397</v>
      </c>
      <c r="BX108" s="432">
        <v>423</v>
      </c>
      <c r="BY108" s="432">
        <v>443</v>
      </c>
      <c r="BZ108" s="432">
        <v>0.66779999999999995</v>
      </c>
      <c r="CA108" s="432">
        <v>0.71120000000000005</v>
      </c>
      <c r="CB108" s="432">
        <v>0.74580000000000002</v>
      </c>
      <c r="CC108" s="432">
        <v>130</v>
      </c>
      <c r="CD108" s="432">
        <v>0.76470000000000005</v>
      </c>
      <c r="CE108" s="432">
        <v>394</v>
      </c>
      <c r="CF108" s="432">
        <v>0.92920000000000003</v>
      </c>
      <c r="CG108" s="432">
        <v>420</v>
      </c>
      <c r="CH108" s="432">
        <v>452</v>
      </c>
      <c r="CI108" s="432">
        <v>524</v>
      </c>
      <c r="CJ108" s="432">
        <v>0.70689999999999997</v>
      </c>
      <c r="CK108" s="432">
        <v>0.75949999999999995</v>
      </c>
      <c r="CL108" s="432">
        <v>0.88219999999999998</v>
      </c>
      <c r="CM108" s="432">
        <v>348</v>
      </c>
      <c r="CN108" s="432">
        <v>374</v>
      </c>
      <c r="CO108" s="432">
        <v>318</v>
      </c>
      <c r="CP108" s="432">
        <v>0.58450000000000002</v>
      </c>
      <c r="CQ108" s="432">
        <v>0.62880000000000003</v>
      </c>
      <c r="CR108" s="432">
        <v>0.53539999999999999</v>
      </c>
      <c r="CS108" s="432">
        <v>35</v>
      </c>
      <c r="CT108" s="432">
        <v>0.2059</v>
      </c>
      <c r="CU108" s="432">
        <v>191</v>
      </c>
      <c r="CV108" s="432">
        <v>0.45050000000000001</v>
      </c>
      <c r="CW108" s="432">
        <v>173</v>
      </c>
      <c r="CX108" s="432">
        <v>208</v>
      </c>
      <c r="CY108" s="432">
        <v>226</v>
      </c>
      <c r="CZ108" s="432">
        <v>0.28999999999999998</v>
      </c>
      <c r="DA108" s="432">
        <v>0.35</v>
      </c>
      <c r="DB108" s="432">
        <v>0.3805</v>
      </c>
      <c r="DC108" s="432">
        <v>357</v>
      </c>
      <c r="DD108" s="432">
        <v>416</v>
      </c>
      <c r="DE108" s="432">
        <v>571</v>
      </c>
      <c r="DF108" s="432">
        <v>0.6</v>
      </c>
      <c r="DG108" s="432">
        <v>0.7</v>
      </c>
      <c r="DH108" s="432">
        <v>0.96130000000000004</v>
      </c>
      <c r="DI108" s="432">
        <v>204</v>
      </c>
      <c r="DJ108" s="432">
        <v>108</v>
      </c>
      <c r="DK108" s="432">
        <v>118</v>
      </c>
      <c r="DL108" s="432">
        <v>121</v>
      </c>
      <c r="DM108" s="432">
        <v>0.52500000000000002</v>
      </c>
      <c r="DN108" s="432">
        <v>0.57499999999999996</v>
      </c>
      <c r="DO108" s="432">
        <v>0.59309999999999996</v>
      </c>
      <c r="DP108" s="432">
        <v>416</v>
      </c>
      <c r="DQ108" s="432">
        <v>446</v>
      </c>
      <c r="DR108" s="432">
        <v>540</v>
      </c>
      <c r="DS108" s="432">
        <v>0.7</v>
      </c>
      <c r="DT108" s="432">
        <v>0.75</v>
      </c>
      <c r="DU108" s="432">
        <v>0.90910000000000002</v>
      </c>
      <c r="DV108" s="432">
        <v>1</v>
      </c>
      <c r="DW108" s="432">
        <v>3.7499999999999999E-2</v>
      </c>
      <c r="DX108" s="432">
        <v>7.4999999999999997E-2</v>
      </c>
      <c r="DY108" s="432">
        <v>3.3999999999999998E-3</v>
      </c>
      <c r="DZ108" s="432">
        <v>57</v>
      </c>
      <c r="EA108" s="432">
        <v>7.4999999999999997E-2</v>
      </c>
      <c r="EB108" s="432">
        <v>0.15</v>
      </c>
      <c r="EC108" s="432">
        <v>9.7600000000000006E-2</v>
      </c>
      <c r="ED108" s="432">
        <v>0</v>
      </c>
      <c r="EE108" s="432">
        <v>0</v>
      </c>
      <c r="EF108" s="432">
        <v>0</v>
      </c>
      <c r="EG108" s="432">
        <v>0</v>
      </c>
      <c r="EH108" s="432">
        <v>94</v>
      </c>
      <c r="EI108" s="432">
        <v>1</v>
      </c>
      <c r="EJ108" s="432">
        <v>5.0000000000000001E-3</v>
      </c>
      <c r="EK108" s="432">
        <v>0.01</v>
      </c>
      <c r="EL108" s="432">
        <v>1.06E-2</v>
      </c>
      <c r="EM108" s="432">
        <v>130</v>
      </c>
      <c r="EN108" s="432">
        <v>0.05</v>
      </c>
      <c r="EO108" s="432">
        <v>0.15</v>
      </c>
      <c r="EP108" s="432">
        <v>0.21890000000000001</v>
      </c>
      <c r="EQ108" s="432">
        <v>168</v>
      </c>
      <c r="ER108" s="432">
        <v>155</v>
      </c>
      <c r="ES108" s="432">
        <v>0.92259999999999998</v>
      </c>
      <c r="ET108" s="432">
        <v>40</v>
      </c>
      <c r="EU108" s="432">
        <v>9</v>
      </c>
      <c r="EV108" s="432">
        <v>0.22500000000000001</v>
      </c>
      <c r="EW108" s="432">
        <v>295</v>
      </c>
      <c r="EX108" s="432">
        <v>0.49659999999999999</v>
      </c>
      <c r="EY108" s="432">
        <v>559</v>
      </c>
      <c r="EZ108" s="432">
        <v>678</v>
      </c>
      <c r="FA108" s="432">
        <v>577</v>
      </c>
      <c r="FB108" s="432">
        <v>541</v>
      </c>
      <c r="FC108" s="432">
        <v>0.94</v>
      </c>
      <c r="FD108" s="432">
        <v>1.1399999999999999</v>
      </c>
      <c r="FE108" s="432">
        <v>0.97140000000000004</v>
      </c>
      <c r="FF108" s="432">
        <v>28</v>
      </c>
      <c r="FG108" s="432">
        <v>41</v>
      </c>
      <c r="FH108" s="432">
        <v>12</v>
      </c>
      <c r="FI108" s="432">
        <v>0.05</v>
      </c>
      <c r="FJ108" s="432">
        <v>7.4999999999999997E-2</v>
      </c>
      <c r="FK108" s="432">
        <v>2.2200000000000001E-2</v>
      </c>
      <c r="FL108" s="432">
        <v>478</v>
      </c>
      <c r="FM108" s="432">
        <v>493</v>
      </c>
      <c r="FN108" s="432">
        <v>495</v>
      </c>
      <c r="FO108" s="432">
        <v>0.88239999999999996</v>
      </c>
      <c r="FP108" s="432">
        <v>0.90959999999999996</v>
      </c>
      <c r="FQ108" s="432">
        <v>0.91500000000000004</v>
      </c>
      <c r="FR108" s="432">
        <v>457</v>
      </c>
      <c r="FS108" s="432">
        <v>476</v>
      </c>
      <c r="FT108" s="432">
        <v>497</v>
      </c>
      <c r="FU108" s="432">
        <v>0.84360000000000002</v>
      </c>
      <c r="FV108" s="432">
        <v>0.87909999999999999</v>
      </c>
      <c r="FW108" s="432">
        <v>0.91869999999999996</v>
      </c>
      <c r="FX108" s="432">
        <v>439</v>
      </c>
      <c r="FY108" s="432">
        <v>468</v>
      </c>
      <c r="FZ108" s="432">
        <v>494</v>
      </c>
      <c r="GA108" s="432">
        <v>0.81069999999999998</v>
      </c>
      <c r="GB108" s="432">
        <v>0.86450000000000005</v>
      </c>
      <c r="GC108" s="432">
        <v>0.91310000000000002</v>
      </c>
      <c r="GD108" s="432">
        <v>397</v>
      </c>
      <c r="GE108" s="432">
        <v>444</v>
      </c>
      <c r="GF108" s="432">
        <v>475</v>
      </c>
      <c r="GG108" s="432">
        <v>0.73299999999999998</v>
      </c>
      <c r="GH108" s="432">
        <v>0.81889999999999996</v>
      </c>
      <c r="GI108" s="432">
        <v>0.878</v>
      </c>
      <c r="GJ108" s="432">
        <v>406</v>
      </c>
      <c r="GK108" s="432">
        <v>460</v>
      </c>
      <c r="GL108" s="432">
        <v>471</v>
      </c>
      <c r="GM108" s="432">
        <v>0.75</v>
      </c>
      <c r="GN108" s="432">
        <v>0.84970000000000001</v>
      </c>
      <c r="GO108" s="432">
        <v>0.87060000000000004</v>
      </c>
      <c r="GP108" s="432">
        <v>497</v>
      </c>
      <c r="GQ108" s="432">
        <v>509</v>
      </c>
      <c r="GR108" s="432">
        <v>504</v>
      </c>
      <c r="GS108" s="432">
        <v>0.9173</v>
      </c>
      <c r="GT108" s="432">
        <v>0.94010000000000005</v>
      </c>
      <c r="GU108" s="432">
        <v>0.93159999999999998</v>
      </c>
      <c r="GV108" s="432">
        <v>448</v>
      </c>
      <c r="GW108" s="432">
        <v>479</v>
      </c>
      <c r="GX108" s="432">
        <v>498</v>
      </c>
      <c r="GY108" s="432">
        <v>0.82750000000000001</v>
      </c>
      <c r="GZ108" s="432">
        <v>0.88490000000000002</v>
      </c>
      <c r="HA108" s="432">
        <v>0.92049999999999998</v>
      </c>
      <c r="HB108" s="432">
        <v>271</v>
      </c>
      <c r="HC108" s="432">
        <v>325</v>
      </c>
      <c r="HD108" s="432">
        <v>445</v>
      </c>
      <c r="HE108" s="432">
        <v>0.5</v>
      </c>
      <c r="HF108" s="432">
        <v>0.6</v>
      </c>
      <c r="HG108" s="432">
        <v>0.8226</v>
      </c>
      <c r="HH108" s="432">
        <v>309</v>
      </c>
      <c r="HI108" s="432">
        <v>0.5</v>
      </c>
      <c r="HJ108" s="432">
        <v>0.53549999999999998</v>
      </c>
      <c r="HK108" s="432">
        <v>0</v>
      </c>
      <c r="HL108" s="432"/>
      <c r="HM108" s="432">
        <v>0.9</v>
      </c>
      <c r="HN108" s="432">
        <v>0</v>
      </c>
      <c r="HO108" s="432">
        <v>0</v>
      </c>
      <c r="HP108" s="432">
        <v>0</v>
      </c>
      <c r="HQ108" s="432">
        <v>0</v>
      </c>
      <c r="HR108" s="432">
        <v>0</v>
      </c>
      <c r="HS108" s="432">
        <v>0</v>
      </c>
      <c r="HT108" s="432">
        <v>0</v>
      </c>
      <c r="HU108" s="432">
        <v>0</v>
      </c>
      <c r="HV108" s="432">
        <v>0.9</v>
      </c>
      <c r="HW108" s="432">
        <v>0</v>
      </c>
      <c r="HX108" s="432">
        <v>0</v>
      </c>
      <c r="HY108" s="432">
        <v>0</v>
      </c>
      <c r="HZ108" s="432">
        <v>0.9</v>
      </c>
      <c r="IA108" s="432">
        <v>0</v>
      </c>
      <c r="IB108" s="432">
        <v>0</v>
      </c>
      <c r="IC108" s="432">
        <v>0</v>
      </c>
      <c r="ID108" s="432">
        <v>0</v>
      </c>
      <c r="IE108" s="432">
        <v>0</v>
      </c>
      <c r="IF108" s="432">
        <v>0</v>
      </c>
      <c r="IG108" s="432">
        <v>0</v>
      </c>
      <c r="IH108" s="432">
        <v>0</v>
      </c>
      <c r="II108" s="432">
        <v>0</v>
      </c>
      <c r="IJ108" s="432">
        <v>0</v>
      </c>
      <c r="IK108" s="432">
        <v>0</v>
      </c>
      <c r="IL108" s="432">
        <v>0</v>
      </c>
      <c r="IM108" s="432">
        <v>0</v>
      </c>
      <c r="IN108" s="432">
        <v>0</v>
      </c>
      <c r="IO108" s="432">
        <v>0</v>
      </c>
      <c r="IP108" s="432">
        <v>0</v>
      </c>
      <c r="IQ108" s="432">
        <v>0</v>
      </c>
      <c r="IR108" s="432">
        <v>0</v>
      </c>
      <c r="IS108" s="432">
        <v>0</v>
      </c>
      <c r="IT108" s="432">
        <v>0</v>
      </c>
      <c r="IU108" s="432">
        <v>0</v>
      </c>
      <c r="IV108" s="432">
        <v>0</v>
      </c>
      <c r="IW108" s="432">
        <v>0</v>
      </c>
      <c r="IX108" s="432">
        <v>38</v>
      </c>
      <c r="IY108" s="432">
        <v>0</v>
      </c>
      <c r="IZ108" s="432">
        <v>0</v>
      </c>
      <c r="JA108" s="432">
        <v>0</v>
      </c>
      <c r="JB108" s="432">
        <v>0</v>
      </c>
      <c r="JC108" s="432">
        <v>0</v>
      </c>
      <c r="JD108" s="432">
        <v>0</v>
      </c>
      <c r="JE108" s="432">
        <v>0</v>
      </c>
      <c r="JF108" s="432">
        <v>0</v>
      </c>
      <c r="JG108" s="432">
        <v>0</v>
      </c>
      <c r="JH108" s="432">
        <v>17</v>
      </c>
      <c r="JI108" s="432">
        <v>1</v>
      </c>
      <c r="JJ108" s="432">
        <v>5.8799999999999998E-2</v>
      </c>
      <c r="JK108" s="432">
        <v>0</v>
      </c>
      <c r="JL108" s="432">
        <v>0</v>
      </c>
      <c r="JM108" s="432">
        <v>0</v>
      </c>
      <c r="JN108" s="432">
        <v>3</v>
      </c>
      <c r="JO108" s="432">
        <v>0.17649999999999999</v>
      </c>
      <c r="JP108" s="432">
        <v>0</v>
      </c>
      <c r="JQ108" s="432">
        <v>0</v>
      </c>
      <c r="JR108" s="432" t="s">
        <v>1359</v>
      </c>
      <c r="JS108" s="432" t="s">
        <v>1360</v>
      </c>
      <c r="JT108" s="432" t="s">
        <v>1340</v>
      </c>
    </row>
    <row r="109" spans="1:280" x14ac:dyDescent="0.45">
      <c r="A109" s="432" t="s">
        <v>221</v>
      </c>
      <c r="B109" s="432" t="s">
        <v>333</v>
      </c>
      <c r="C109" s="432" t="s">
        <v>346</v>
      </c>
      <c r="D109" s="432" t="s">
        <v>347</v>
      </c>
      <c r="E109" s="432">
        <v>661</v>
      </c>
      <c r="F109" s="432">
        <v>209</v>
      </c>
      <c r="G109" s="432">
        <v>0.31619999999999998</v>
      </c>
      <c r="H109" s="432">
        <v>215</v>
      </c>
      <c r="I109" s="432">
        <v>656</v>
      </c>
      <c r="J109" s="432">
        <v>0.32769999999999999</v>
      </c>
      <c r="K109" s="432">
        <v>610</v>
      </c>
      <c r="L109" s="432">
        <v>629</v>
      </c>
      <c r="M109" s="432">
        <v>634</v>
      </c>
      <c r="N109" s="432">
        <v>0.92259999999999998</v>
      </c>
      <c r="O109" s="432">
        <v>0.95020000000000004</v>
      </c>
      <c r="P109" s="432">
        <v>0.95920000000000005</v>
      </c>
      <c r="Q109" s="432">
        <v>630</v>
      </c>
      <c r="R109" s="432">
        <v>642</v>
      </c>
      <c r="S109" s="432">
        <v>634</v>
      </c>
      <c r="T109" s="432">
        <v>0.95209999999999995</v>
      </c>
      <c r="U109" s="432">
        <v>0.97009999999999996</v>
      </c>
      <c r="V109" s="432">
        <v>0.95920000000000005</v>
      </c>
      <c r="W109" s="432">
        <v>628</v>
      </c>
      <c r="X109" s="432">
        <v>639</v>
      </c>
      <c r="Y109" s="432">
        <v>639</v>
      </c>
      <c r="Z109" s="432">
        <v>0.94889999999999997</v>
      </c>
      <c r="AA109" s="432">
        <v>0.96630000000000005</v>
      </c>
      <c r="AB109" s="432">
        <v>0.9667</v>
      </c>
      <c r="AC109" s="432">
        <v>621</v>
      </c>
      <c r="AD109" s="432">
        <v>634</v>
      </c>
      <c r="AE109" s="432">
        <v>632</v>
      </c>
      <c r="AF109" s="432">
        <v>0.93930000000000002</v>
      </c>
      <c r="AG109" s="432">
        <v>0.95799999999999996</v>
      </c>
      <c r="AH109" s="432">
        <v>0.95609999999999995</v>
      </c>
      <c r="AI109" s="432">
        <v>548</v>
      </c>
      <c r="AJ109" s="432">
        <v>578</v>
      </c>
      <c r="AK109" s="432">
        <v>591</v>
      </c>
      <c r="AL109" s="432">
        <v>0.82789999999999997</v>
      </c>
      <c r="AM109" s="432">
        <v>0.87409999999999999</v>
      </c>
      <c r="AN109" s="432">
        <v>0.89410000000000001</v>
      </c>
      <c r="AO109" s="432">
        <v>626</v>
      </c>
      <c r="AP109" s="432">
        <v>638</v>
      </c>
      <c r="AQ109" s="432">
        <v>637</v>
      </c>
      <c r="AR109" s="432">
        <v>0.94650000000000001</v>
      </c>
      <c r="AS109" s="432">
        <v>0.96409999999999996</v>
      </c>
      <c r="AT109" s="432">
        <v>0.9637</v>
      </c>
      <c r="AU109" s="432">
        <v>608</v>
      </c>
      <c r="AV109" s="432">
        <v>624</v>
      </c>
      <c r="AW109" s="432">
        <v>606</v>
      </c>
      <c r="AX109" s="432">
        <v>0.9194</v>
      </c>
      <c r="AY109" s="432">
        <v>0.94259999999999999</v>
      </c>
      <c r="AZ109" s="432">
        <v>0.91679999999999995</v>
      </c>
      <c r="BA109" s="432">
        <v>587</v>
      </c>
      <c r="BB109" s="432">
        <v>608</v>
      </c>
      <c r="BC109" s="432">
        <v>609</v>
      </c>
      <c r="BD109" s="432">
        <v>0.88660000000000005</v>
      </c>
      <c r="BE109" s="432">
        <v>0.91910000000000003</v>
      </c>
      <c r="BF109" s="432">
        <v>0.92130000000000001</v>
      </c>
      <c r="BG109" s="432">
        <v>617</v>
      </c>
      <c r="BH109" s="432">
        <v>635</v>
      </c>
      <c r="BI109" s="432">
        <v>632</v>
      </c>
      <c r="BJ109" s="432">
        <v>0.93330000000000002</v>
      </c>
      <c r="BK109" s="432">
        <v>0.96009999999999995</v>
      </c>
      <c r="BL109" s="432">
        <v>0.95609999999999995</v>
      </c>
      <c r="BM109" s="432">
        <v>364</v>
      </c>
      <c r="BN109" s="432">
        <v>430</v>
      </c>
      <c r="BO109" s="432">
        <v>533</v>
      </c>
      <c r="BP109" s="432">
        <v>0.55000000000000004</v>
      </c>
      <c r="BQ109" s="432">
        <v>0.65</v>
      </c>
      <c r="BR109" s="432">
        <v>0.80640000000000001</v>
      </c>
      <c r="BS109" s="432">
        <v>254</v>
      </c>
      <c r="BT109" s="432">
        <v>0.56189999999999996</v>
      </c>
      <c r="BU109" s="432">
        <v>170</v>
      </c>
      <c r="BV109" s="432">
        <v>0.81340000000000001</v>
      </c>
      <c r="BW109" s="432">
        <v>442</v>
      </c>
      <c r="BX109" s="432">
        <v>471</v>
      </c>
      <c r="BY109" s="432">
        <v>424</v>
      </c>
      <c r="BZ109" s="432">
        <v>0.66779999999999995</v>
      </c>
      <c r="CA109" s="432">
        <v>0.71120000000000005</v>
      </c>
      <c r="CB109" s="432">
        <v>0.64149999999999996</v>
      </c>
      <c r="CC109" s="432">
        <v>321</v>
      </c>
      <c r="CD109" s="432">
        <v>0.71020000000000005</v>
      </c>
      <c r="CE109" s="432">
        <v>187</v>
      </c>
      <c r="CF109" s="432">
        <v>0.89470000000000005</v>
      </c>
      <c r="CG109" s="432">
        <v>468</v>
      </c>
      <c r="CH109" s="432">
        <v>503</v>
      </c>
      <c r="CI109" s="432">
        <v>508</v>
      </c>
      <c r="CJ109" s="432">
        <v>0.70689999999999997</v>
      </c>
      <c r="CK109" s="432">
        <v>0.75949999999999995</v>
      </c>
      <c r="CL109" s="432">
        <v>0.76849999999999996</v>
      </c>
      <c r="CM109" s="432">
        <v>387</v>
      </c>
      <c r="CN109" s="432">
        <v>416</v>
      </c>
      <c r="CO109" s="432">
        <v>432</v>
      </c>
      <c r="CP109" s="432">
        <v>0.58450000000000002</v>
      </c>
      <c r="CQ109" s="432">
        <v>0.62880000000000003</v>
      </c>
      <c r="CR109" s="432">
        <v>0.65359999999999996</v>
      </c>
      <c r="CS109" s="432">
        <v>116</v>
      </c>
      <c r="CT109" s="432">
        <v>0.25659999999999999</v>
      </c>
      <c r="CU109" s="432">
        <v>124</v>
      </c>
      <c r="CV109" s="432">
        <v>0.59330000000000005</v>
      </c>
      <c r="CW109" s="432">
        <v>192</v>
      </c>
      <c r="CX109" s="432">
        <v>232</v>
      </c>
      <c r="CY109" s="432">
        <v>240</v>
      </c>
      <c r="CZ109" s="432">
        <v>0.28999999999999998</v>
      </c>
      <c r="DA109" s="432">
        <v>0.35</v>
      </c>
      <c r="DB109" s="432">
        <v>0.36309999999999998</v>
      </c>
      <c r="DC109" s="432">
        <v>397</v>
      </c>
      <c r="DD109" s="432">
        <v>463</v>
      </c>
      <c r="DE109" s="432">
        <v>585</v>
      </c>
      <c r="DF109" s="432">
        <v>0.6</v>
      </c>
      <c r="DG109" s="432">
        <v>0.7</v>
      </c>
      <c r="DH109" s="432">
        <v>0.88500000000000001</v>
      </c>
      <c r="DI109" s="432">
        <v>204</v>
      </c>
      <c r="DJ109" s="432">
        <v>108</v>
      </c>
      <c r="DK109" s="432">
        <v>118</v>
      </c>
      <c r="DL109" s="432">
        <v>115</v>
      </c>
      <c r="DM109" s="432">
        <v>0.52500000000000002</v>
      </c>
      <c r="DN109" s="432">
        <v>0.57499999999999996</v>
      </c>
      <c r="DO109" s="432">
        <v>0.56369999999999998</v>
      </c>
      <c r="DP109" s="432">
        <v>463</v>
      </c>
      <c r="DQ109" s="432">
        <v>496</v>
      </c>
      <c r="DR109" s="432">
        <v>519</v>
      </c>
      <c r="DS109" s="432">
        <v>0.7</v>
      </c>
      <c r="DT109" s="432">
        <v>0.75</v>
      </c>
      <c r="DU109" s="432">
        <v>0.78520000000000001</v>
      </c>
      <c r="DV109" s="432">
        <v>0</v>
      </c>
      <c r="DW109" s="432">
        <v>3.7499999999999999E-2</v>
      </c>
      <c r="DX109" s="432">
        <v>7.4999999999999997E-2</v>
      </c>
      <c r="DY109" s="432">
        <v>0</v>
      </c>
      <c r="DZ109" s="432">
        <v>53</v>
      </c>
      <c r="EA109" s="432">
        <v>7.4999999999999997E-2</v>
      </c>
      <c r="EB109" s="432">
        <v>0.15</v>
      </c>
      <c r="EC109" s="432">
        <v>8.0199999999999994E-2</v>
      </c>
      <c r="ED109" s="432">
        <v>0</v>
      </c>
      <c r="EE109" s="432">
        <v>0</v>
      </c>
      <c r="EF109" s="432">
        <v>0</v>
      </c>
      <c r="EG109" s="432">
        <v>0</v>
      </c>
      <c r="EH109" s="432">
        <v>82</v>
      </c>
      <c r="EI109" s="432">
        <v>0</v>
      </c>
      <c r="EJ109" s="432">
        <v>5.0000000000000001E-3</v>
      </c>
      <c r="EK109" s="432">
        <v>0.01</v>
      </c>
      <c r="EL109" s="432">
        <v>0</v>
      </c>
      <c r="EM109" s="432">
        <v>100</v>
      </c>
      <c r="EN109" s="432">
        <v>0.05</v>
      </c>
      <c r="EO109" s="432">
        <v>0.15</v>
      </c>
      <c r="EP109" s="432">
        <v>0.15129999999999999</v>
      </c>
      <c r="EQ109" s="432">
        <v>211</v>
      </c>
      <c r="ER109" s="432">
        <v>161</v>
      </c>
      <c r="ES109" s="432">
        <v>0.76300000000000001</v>
      </c>
      <c r="ET109" s="432">
        <v>33</v>
      </c>
      <c r="EU109" s="432">
        <v>3</v>
      </c>
      <c r="EV109" s="432">
        <v>9.0899999999999995E-2</v>
      </c>
      <c r="EW109" s="432">
        <v>348</v>
      </c>
      <c r="EX109" s="432">
        <v>0.52649999999999997</v>
      </c>
      <c r="EY109" s="432">
        <v>622</v>
      </c>
      <c r="EZ109" s="432">
        <v>754</v>
      </c>
      <c r="FA109" s="432">
        <v>533</v>
      </c>
      <c r="FB109" s="432">
        <v>507</v>
      </c>
      <c r="FC109" s="432">
        <v>0.94</v>
      </c>
      <c r="FD109" s="432">
        <v>1.1399999999999999</v>
      </c>
      <c r="FE109" s="432">
        <v>0.80640000000000001</v>
      </c>
      <c r="FF109" s="432">
        <v>26</v>
      </c>
      <c r="FG109" s="432">
        <v>39</v>
      </c>
      <c r="FH109" s="432">
        <v>11</v>
      </c>
      <c r="FI109" s="432">
        <v>0.05</v>
      </c>
      <c r="FJ109" s="432">
        <v>7.4999999999999997E-2</v>
      </c>
      <c r="FK109" s="432">
        <v>2.1700000000000001E-2</v>
      </c>
      <c r="FL109" s="432">
        <v>448</v>
      </c>
      <c r="FM109" s="432">
        <v>462</v>
      </c>
      <c r="FN109" s="432">
        <v>436</v>
      </c>
      <c r="FO109" s="432">
        <v>0.88239999999999996</v>
      </c>
      <c r="FP109" s="432">
        <v>0.90959999999999996</v>
      </c>
      <c r="FQ109" s="432">
        <v>0.86</v>
      </c>
      <c r="FR109" s="432">
        <v>428</v>
      </c>
      <c r="FS109" s="432">
        <v>446</v>
      </c>
      <c r="FT109" s="432">
        <v>394</v>
      </c>
      <c r="FU109" s="432">
        <v>0.84360000000000002</v>
      </c>
      <c r="FV109" s="432">
        <v>0.87909999999999999</v>
      </c>
      <c r="FW109" s="432">
        <v>0.77710000000000001</v>
      </c>
      <c r="FX109" s="432">
        <v>412</v>
      </c>
      <c r="FY109" s="432">
        <v>439</v>
      </c>
      <c r="FZ109" s="432">
        <v>375</v>
      </c>
      <c r="GA109" s="432">
        <v>0.81069999999999998</v>
      </c>
      <c r="GB109" s="432">
        <v>0.86450000000000005</v>
      </c>
      <c r="GC109" s="432">
        <v>0.73960000000000004</v>
      </c>
      <c r="GD109" s="432">
        <v>372</v>
      </c>
      <c r="GE109" s="432">
        <v>416</v>
      </c>
      <c r="GF109" s="432">
        <v>321</v>
      </c>
      <c r="GG109" s="432">
        <v>0.73299999999999998</v>
      </c>
      <c r="GH109" s="432">
        <v>0.81889999999999996</v>
      </c>
      <c r="GI109" s="432">
        <v>0.6331</v>
      </c>
      <c r="GJ109" s="432">
        <v>381</v>
      </c>
      <c r="GK109" s="432">
        <v>431</v>
      </c>
      <c r="GL109" s="432">
        <v>328</v>
      </c>
      <c r="GM109" s="432">
        <v>0.75</v>
      </c>
      <c r="GN109" s="432">
        <v>0.84970000000000001</v>
      </c>
      <c r="GO109" s="432">
        <v>0.64690000000000003</v>
      </c>
      <c r="GP109" s="432">
        <v>466</v>
      </c>
      <c r="GQ109" s="432">
        <v>477</v>
      </c>
      <c r="GR109" s="432">
        <v>464</v>
      </c>
      <c r="GS109" s="432">
        <v>0.9173</v>
      </c>
      <c r="GT109" s="432">
        <v>0.94010000000000005</v>
      </c>
      <c r="GU109" s="432">
        <v>0.91520000000000001</v>
      </c>
      <c r="GV109" s="432">
        <v>420</v>
      </c>
      <c r="GW109" s="432">
        <v>449</v>
      </c>
      <c r="GX109" s="432">
        <v>379</v>
      </c>
      <c r="GY109" s="432">
        <v>0.82750000000000001</v>
      </c>
      <c r="GZ109" s="432">
        <v>0.88490000000000002</v>
      </c>
      <c r="HA109" s="432">
        <v>0.74750000000000005</v>
      </c>
      <c r="HB109" s="432">
        <v>254</v>
      </c>
      <c r="HC109" s="432">
        <v>305</v>
      </c>
      <c r="HD109" s="432">
        <v>292</v>
      </c>
      <c r="HE109" s="432">
        <v>0.5</v>
      </c>
      <c r="HF109" s="432">
        <v>0.6</v>
      </c>
      <c r="HG109" s="432">
        <v>0.57589999999999997</v>
      </c>
      <c r="HH109" s="432">
        <v>301</v>
      </c>
      <c r="HI109" s="432">
        <v>0.5</v>
      </c>
      <c r="HJ109" s="432">
        <v>0.56469999999999998</v>
      </c>
      <c r="HK109" s="432">
        <v>0</v>
      </c>
      <c r="HL109" s="432"/>
      <c r="HM109" s="432">
        <v>0.9</v>
      </c>
      <c r="HN109" s="432">
        <v>0</v>
      </c>
      <c r="HO109" s="432">
        <v>0</v>
      </c>
      <c r="HP109" s="432">
        <v>0</v>
      </c>
      <c r="HQ109" s="432">
        <v>0</v>
      </c>
      <c r="HR109" s="432">
        <v>0</v>
      </c>
      <c r="HS109" s="432">
        <v>0</v>
      </c>
      <c r="HT109" s="432">
        <v>0</v>
      </c>
      <c r="HU109" s="432">
        <v>0</v>
      </c>
      <c r="HV109" s="432">
        <v>0.9</v>
      </c>
      <c r="HW109" s="432">
        <v>0</v>
      </c>
      <c r="HX109" s="432">
        <v>0</v>
      </c>
      <c r="HY109" s="432">
        <v>0</v>
      </c>
      <c r="HZ109" s="432">
        <v>0.9</v>
      </c>
      <c r="IA109" s="432">
        <v>0</v>
      </c>
      <c r="IB109" s="432">
        <v>0</v>
      </c>
      <c r="IC109" s="432">
        <v>0</v>
      </c>
      <c r="ID109" s="432">
        <v>0</v>
      </c>
      <c r="IE109" s="432">
        <v>0</v>
      </c>
      <c r="IF109" s="432">
        <v>0</v>
      </c>
      <c r="IG109" s="432">
        <v>0</v>
      </c>
      <c r="IH109" s="432">
        <v>0</v>
      </c>
      <c r="II109" s="432">
        <v>0</v>
      </c>
      <c r="IJ109" s="432">
        <v>0</v>
      </c>
      <c r="IK109" s="432">
        <v>0</v>
      </c>
      <c r="IL109" s="432">
        <v>0</v>
      </c>
      <c r="IM109" s="432">
        <v>0</v>
      </c>
      <c r="IN109" s="432">
        <v>0</v>
      </c>
      <c r="IO109" s="432">
        <v>0</v>
      </c>
      <c r="IP109" s="432">
        <v>0</v>
      </c>
      <c r="IQ109" s="432">
        <v>0</v>
      </c>
      <c r="IR109" s="432">
        <v>0</v>
      </c>
      <c r="IS109" s="432">
        <v>0</v>
      </c>
      <c r="IT109" s="432">
        <v>0</v>
      </c>
      <c r="IU109" s="432">
        <v>0</v>
      </c>
      <c r="IV109" s="432">
        <v>0</v>
      </c>
      <c r="IW109" s="432">
        <v>1</v>
      </c>
      <c r="IX109" s="432">
        <v>45</v>
      </c>
      <c r="IY109" s="432">
        <v>1</v>
      </c>
      <c r="IZ109" s="432">
        <v>2.2200000000000001E-2</v>
      </c>
      <c r="JA109" s="432">
        <v>1</v>
      </c>
      <c r="JB109" s="432">
        <v>0</v>
      </c>
      <c r="JC109" s="432">
        <v>0</v>
      </c>
      <c r="JD109" s="432">
        <v>2</v>
      </c>
      <c r="JE109" s="432">
        <v>4.4400000000000002E-2</v>
      </c>
      <c r="JF109" s="432">
        <v>0</v>
      </c>
      <c r="JG109" s="432">
        <v>0</v>
      </c>
      <c r="JH109" s="432">
        <v>23</v>
      </c>
      <c r="JI109" s="432">
        <v>1</v>
      </c>
      <c r="JJ109" s="432">
        <v>4.3499999999999997E-2</v>
      </c>
      <c r="JK109" s="432">
        <v>1</v>
      </c>
      <c r="JL109" s="432">
        <v>1</v>
      </c>
      <c r="JM109" s="432">
        <v>1</v>
      </c>
      <c r="JN109" s="432">
        <v>2</v>
      </c>
      <c r="JO109" s="432">
        <v>8.6999999999999994E-2</v>
      </c>
      <c r="JP109" s="432">
        <v>0</v>
      </c>
      <c r="JQ109" s="432">
        <v>0</v>
      </c>
      <c r="JR109" s="432" t="s">
        <v>1359</v>
      </c>
      <c r="JS109" s="432" t="s">
        <v>1360</v>
      </c>
      <c r="JT109" s="432" t="s">
        <v>1340</v>
      </c>
    </row>
    <row r="110" spans="1:280" x14ac:dyDescent="0.45">
      <c r="A110" s="432" t="s">
        <v>1049</v>
      </c>
      <c r="B110" s="432" t="s">
        <v>1051</v>
      </c>
      <c r="C110" s="432" t="s">
        <v>768</v>
      </c>
      <c r="D110" s="432" t="s">
        <v>771</v>
      </c>
      <c r="E110" s="432">
        <v>781</v>
      </c>
      <c r="F110" s="432">
        <v>5</v>
      </c>
      <c r="G110" s="432">
        <v>6.4000000000000003E-3</v>
      </c>
      <c r="H110" s="432">
        <v>3</v>
      </c>
      <c r="I110" s="432">
        <v>778</v>
      </c>
      <c r="J110" s="432">
        <v>3.8999999999999998E-3</v>
      </c>
      <c r="K110" s="432">
        <v>721</v>
      </c>
      <c r="L110" s="432">
        <v>743</v>
      </c>
      <c r="M110" s="432">
        <v>720</v>
      </c>
      <c r="N110" s="432">
        <v>0.92259999999999998</v>
      </c>
      <c r="O110" s="432">
        <v>0.95020000000000004</v>
      </c>
      <c r="P110" s="432">
        <v>0.92190000000000005</v>
      </c>
      <c r="Q110" s="432">
        <v>744</v>
      </c>
      <c r="R110" s="432">
        <v>758</v>
      </c>
      <c r="S110" s="432">
        <v>755</v>
      </c>
      <c r="T110" s="432">
        <v>0.95209999999999995</v>
      </c>
      <c r="U110" s="432">
        <v>0.97009999999999996</v>
      </c>
      <c r="V110" s="432">
        <v>0.9667</v>
      </c>
      <c r="W110" s="432">
        <v>742</v>
      </c>
      <c r="X110" s="432">
        <v>755</v>
      </c>
      <c r="Y110" s="432">
        <v>741</v>
      </c>
      <c r="Z110" s="432">
        <v>0.94889999999999997</v>
      </c>
      <c r="AA110" s="432">
        <v>0.96630000000000005</v>
      </c>
      <c r="AB110" s="432">
        <v>0.94879999999999998</v>
      </c>
      <c r="AC110" s="432">
        <v>734</v>
      </c>
      <c r="AD110" s="432">
        <v>749</v>
      </c>
      <c r="AE110" s="432">
        <v>748</v>
      </c>
      <c r="AF110" s="432">
        <v>0.93930000000000002</v>
      </c>
      <c r="AG110" s="432">
        <v>0.95799999999999996</v>
      </c>
      <c r="AH110" s="432">
        <v>0.9577</v>
      </c>
      <c r="AI110" s="432">
        <v>647</v>
      </c>
      <c r="AJ110" s="432">
        <v>683</v>
      </c>
      <c r="AK110" s="432">
        <v>629</v>
      </c>
      <c r="AL110" s="432">
        <v>0.82789999999999997</v>
      </c>
      <c r="AM110" s="432">
        <v>0.87409999999999999</v>
      </c>
      <c r="AN110" s="432">
        <v>0.8054</v>
      </c>
      <c r="AO110" s="432">
        <v>740</v>
      </c>
      <c r="AP110" s="432">
        <v>753</v>
      </c>
      <c r="AQ110" s="432">
        <v>746</v>
      </c>
      <c r="AR110" s="432">
        <v>0.94650000000000001</v>
      </c>
      <c r="AS110" s="432">
        <v>0.96409999999999996</v>
      </c>
      <c r="AT110" s="432">
        <v>0.95520000000000005</v>
      </c>
      <c r="AU110" s="432">
        <v>719</v>
      </c>
      <c r="AV110" s="432">
        <v>737</v>
      </c>
      <c r="AW110" s="432">
        <v>690</v>
      </c>
      <c r="AX110" s="432">
        <v>0.9194</v>
      </c>
      <c r="AY110" s="432">
        <v>0.94259999999999999</v>
      </c>
      <c r="AZ110" s="432">
        <v>0.88349999999999995</v>
      </c>
      <c r="BA110" s="432">
        <v>693</v>
      </c>
      <c r="BB110" s="432">
        <v>718</v>
      </c>
      <c r="BC110" s="432">
        <v>704</v>
      </c>
      <c r="BD110" s="432">
        <v>0.88660000000000005</v>
      </c>
      <c r="BE110" s="432">
        <v>0.91910000000000003</v>
      </c>
      <c r="BF110" s="432">
        <v>0.90139999999999998</v>
      </c>
      <c r="BG110" s="432">
        <v>729</v>
      </c>
      <c r="BH110" s="432">
        <v>750</v>
      </c>
      <c r="BI110" s="432">
        <v>731</v>
      </c>
      <c r="BJ110" s="432">
        <v>0.93330000000000002</v>
      </c>
      <c r="BK110" s="432">
        <v>0.96009999999999995</v>
      </c>
      <c r="BL110" s="432">
        <v>0.93600000000000005</v>
      </c>
      <c r="BM110" s="432">
        <v>430</v>
      </c>
      <c r="BN110" s="432">
        <v>508</v>
      </c>
      <c r="BO110" s="432">
        <v>572</v>
      </c>
      <c r="BP110" s="432">
        <v>0.55000000000000004</v>
      </c>
      <c r="BQ110" s="432">
        <v>0.65</v>
      </c>
      <c r="BR110" s="432">
        <v>0.73240000000000005</v>
      </c>
      <c r="BS110" s="432">
        <v>473</v>
      </c>
      <c r="BT110" s="432">
        <v>0.60950000000000004</v>
      </c>
      <c r="BU110" s="432">
        <v>5</v>
      </c>
      <c r="BV110" s="432">
        <v>1</v>
      </c>
      <c r="BW110" s="432">
        <v>522</v>
      </c>
      <c r="BX110" s="432">
        <v>556</v>
      </c>
      <c r="BY110" s="432">
        <v>478</v>
      </c>
      <c r="BZ110" s="432">
        <v>0.66779999999999995</v>
      </c>
      <c r="CA110" s="432">
        <v>0.71120000000000005</v>
      </c>
      <c r="CB110" s="432">
        <v>0.61199999999999999</v>
      </c>
      <c r="CC110" s="432">
        <v>494</v>
      </c>
      <c r="CD110" s="432">
        <v>0.63660000000000005</v>
      </c>
      <c r="CE110" s="432">
        <v>4</v>
      </c>
      <c r="CF110" s="432">
        <v>0.8</v>
      </c>
      <c r="CG110" s="432">
        <v>553</v>
      </c>
      <c r="CH110" s="432">
        <v>594</v>
      </c>
      <c r="CI110" s="432">
        <v>498</v>
      </c>
      <c r="CJ110" s="432">
        <v>0.70689999999999997</v>
      </c>
      <c r="CK110" s="432">
        <v>0.75949999999999995</v>
      </c>
      <c r="CL110" s="432">
        <v>0.63759999999999994</v>
      </c>
      <c r="CM110" s="432">
        <v>457</v>
      </c>
      <c r="CN110" s="432">
        <v>492</v>
      </c>
      <c r="CO110" s="432">
        <v>457</v>
      </c>
      <c r="CP110" s="432">
        <v>0.58450000000000002</v>
      </c>
      <c r="CQ110" s="432">
        <v>0.62880000000000003</v>
      </c>
      <c r="CR110" s="432">
        <v>0.58509999999999995</v>
      </c>
      <c r="CS110" s="432">
        <v>212</v>
      </c>
      <c r="CT110" s="432">
        <v>0.2732</v>
      </c>
      <c r="CU110" s="432">
        <v>3</v>
      </c>
      <c r="CV110" s="432">
        <v>0.6</v>
      </c>
      <c r="CW110" s="432">
        <v>227</v>
      </c>
      <c r="CX110" s="432">
        <v>274</v>
      </c>
      <c r="CY110" s="432">
        <v>215</v>
      </c>
      <c r="CZ110" s="432">
        <v>0.28999999999999998</v>
      </c>
      <c r="DA110" s="432">
        <v>0.35</v>
      </c>
      <c r="DB110" s="432">
        <v>0.27529999999999999</v>
      </c>
      <c r="DC110" s="432">
        <v>469</v>
      </c>
      <c r="DD110" s="432">
        <v>547</v>
      </c>
      <c r="DE110" s="432">
        <v>625</v>
      </c>
      <c r="DF110" s="432">
        <v>0.6</v>
      </c>
      <c r="DG110" s="432">
        <v>0.7</v>
      </c>
      <c r="DH110" s="432">
        <v>0.80030000000000001</v>
      </c>
      <c r="DI110" s="432">
        <v>202</v>
      </c>
      <c r="DJ110" s="432">
        <v>107</v>
      </c>
      <c r="DK110" s="432">
        <v>117</v>
      </c>
      <c r="DL110" s="432">
        <v>113</v>
      </c>
      <c r="DM110" s="432">
        <v>0.52500000000000002</v>
      </c>
      <c r="DN110" s="432">
        <v>0.57499999999999996</v>
      </c>
      <c r="DO110" s="432">
        <v>0.55940000000000001</v>
      </c>
      <c r="DP110" s="432">
        <v>547</v>
      </c>
      <c r="DQ110" s="432">
        <v>586</v>
      </c>
      <c r="DR110" s="432">
        <v>6</v>
      </c>
      <c r="DS110" s="432">
        <v>0.7</v>
      </c>
      <c r="DT110" s="432">
        <v>0.75</v>
      </c>
      <c r="DU110" s="432">
        <v>7.7000000000000002E-3</v>
      </c>
      <c r="DV110" s="432">
        <v>0</v>
      </c>
      <c r="DW110" s="432">
        <v>3.7499999999999999E-2</v>
      </c>
      <c r="DX110" s="432">
        <v>7.4999999999999997E-2</v>
      </c>
      <c r="DY110" s="432">
        <v>0</v>
      </c>
      <c r="DZ110" s="432">
        <v>61</v>
      </c>
      <c r="EA110" s="432">
        <v>7.4999999999999997E-2</v>
      </c>
      <c r="EB110" s="432">
        <v>0.15</v>
      </c>
      <c r="EC110" s="432">
        <v>7.8100000000000003E-2</v>
      </c>
      <c r="ED110" s="432">
        <v>0</v>
      </c>
      <c r="EE110" s="432">
        <v>0</v>
      </c>
      <c r="EF110" s="432">
        <v>0</v>
      </c>
      <c r="EG110" s="432">
        <v>0</v>
      </c>
      <c r="EH110" s="432">
        <v>87</v>
      </c>
      <c r="EI110" s="432">
        <v>0</v>
      </c>
      <c r="EJ110" s="432">
        <v>5.0000000000000001E-3</v>
      </c>
      <c r="EK110" s="432">
        <v>0.01</v>
      </c>
      <c r="EL110" s="432">
        <v>0</v>
      </c>
      <c r="EM110" s="432">
        <v>134</v>
      </c>
      <c r="EN110" s="432">
        <v>0.05</v>
      </c>
      <c r="EO110" s="432">
        <v>0.15</v>
      </c>
      <c r="EP110" s="432">
        <v>0.1716</v>
      </c>
      <c r="EQ110" s="432">
        <v>236</v>
      </c>
      <c r="ER110" s="432">
        <v>192</v>
      </c>
      <c r="ES110" s="432">
        <v>0.81359999999999999</v>
      </c>
      <c r="ET110" s="432">
        <v>65</v>
      </c>
      <c r="EU110" s="432">
        <v>21</v>
      </c>
      <c r="EV110" s="432">
        <v>0.3231</v>
      </c>
      <c r="EW110" s="432">
        <v>1</v>
      </c>
      <c r="EX110" s="432">
        <v>1.2999999999999999E-3</v>
      </c>
      <c r="EY110" s="432">
        <v>805</v>
      </c>
      <c r="EZ110" s="432">
        <v>961</v>
      </c>
      <c r="FA110" s="432">
        <v>811</v>
      </c>
      <c r="FB110" s="432">
        <v>678</v>
      </c>
      <c r="FC110" s="432">
        <v>1.03</v>
      </c>
      <c r="FD110" s="432">
        <v>1.23</v>
      </c>
      <c r="FE110" s="432">
        <v>1.0384</v>
      </c>
      <c r="FF110" s="432">
        <v>34</v>
      </c>
      <c r="FG110" s="432">
        <v>51</v>
      </c>
      <c r="FH110" s="432">
        <v>45</v>
      </c>
      <c r="FI110" s="432">
        <v>0.05</v>
      </c>
      <c r="FJ110" s="432">
        <v>7.4999999999999997E-2</v>
      </c>
      <c r="FK110" s="432">
        <v>6.6400000000000001E-2</v>
      </c>
      <c r="FL110" s="432">
        <v>599</v>
      </c>
      <c r="FM110" s="432">
        <v>617</v>
      </c>
      <c r="FN110" s="432">
        <v>630</v>
      </c>
      <c r="FO110" s="432">
        <v>0.88239999999999996</v>
      </c>
      <c r="FP110" s="432">
        <v>0.90959999999999996</v>
      </c>
      <c r="FQ110" s="432">
        <v>0.92920000000000003</v>
      </c>
      <c r="FR110" s="432">
        <v>572</v>
      </c>
      <c r="FS110" s="432">
        <v>597</v>
      </c>
      <c r="FT110" s="432">
        <v>531</v>
      </c>
      <c r="FU110" s="432">
        <v>0.84360000000000002</v>
      </c>
      <c r="FV110" s="432">
        <v>0.87909999999999999</v>
      </c>
      <c r="FW110" s="432">
        <v>0.78320000000000001</v>
      </c>
      <c r="FX110" s="432">
        <v>550</v>
      </c>
      <c r="FY110" s="432">
        <v>587</v>
      </c>
      <c r="FZ110" s="432">
        <v>514</v>
      </c>
      <c r="GA110" s="432">
        <v>0.81069999999999998</v>
      </c>
      <c r="GB110" s="432">
        <v>0.86450000000000005</v>
      </c>
      <c r="GC110" s="432">
        <v>0.7581</v>
      </c>
      <c r="GD110" s="432">
        <v>497</v>
      </c>
      <c r="GE110" s="432">
        <v>556</v>
      </c>
      <c r="GF110" s="432">
        <v>437</v>
      </c>
      <c r="GG110" s="432">
        <v>0.73299999999999998</v>
      </c>
      <c r="GH110" s="432">
        <v>0.81889999999999996</v>
      </c>
      <c r="GI110" s="432">
        <v>0.64449999999999996</v>
      </c>
      <c r="GJ110" s="432">
        <v>509</v>
      </c>
      <c r="GK110" s="432">
        <v>577</v>
      </c>
      <c r="GL110" s="432">
        <v>393</v>
      </c>
      <c r="GM110" s="432">
        <v>0.75</v>
      </c>
      <c r="GN110" s="432">
        <v>0.84970000000000001</v>
      </c>
      <c r="GO110" s="432">
        <v>0.5796</v>
      </c>
      <c r="GP110" s="432">
        <v>622</v>
      </c>
      <c r="GQ110" s="432">
        <v>638</v>
      </c>
      <c r="GR110" s="432">
        <v>640</v>
      </c>
      <c r="GS110" s="432">
        <v>0.9173</v>
      </c>
      <c r="GT110" s="432">
        <v>0.94010000000000005</v>
      </c>
      <c r="GU110" s="432">
        <v>0.94399999999999995</v>
      </c>
      <c r="GV110" s="432">
        <v>562</v>
      </c>
      <c r="GW110" s="432">
        <v>600</v>
      </c>
      <c r="GX110" s="432">
        <v>534</v>
      </c>
      <c r="GY110" s="432">
        <v>0.82750000000000001</v>
      </c>
      <c r="GZ110" s="432">
        <v>0.88490000000000002</v>
      </c>
      <c r="HA110" s="432">
        <v>0.78759999999999997</v>
      </c>
      <c r="HB110" s="432">
        <v>339</v>
      </c>
      <c r="HC110" s="432">
        <v>407</v>
      </c>
      <c r="HD110" s="432">
        <v>313</v>
      </c>
      <c r="HE110" s="432">
        <v>0.5</v>
      </c>
      <c r="HF110" s="432">
        <v>0.6</v>
      </c>
      <c r="HG110" s="432">
        <v>0.4617</v>
      </c>
      <c r="HH110" s="432">
        <v>2</v>
      </c>
      <c r="HI110" s="432">
        <v>0.5</v>
      </c>
      <c r="HJ110" s="432">
        <v>2.5000000000000001E-3</v>
      </c>
      <c r="HK110" s="432">
        <v>0</v>
      </c>
      <c r="HL110" s="432"/>
      <c r="HM110" s="432">
        <v>0.9</v>
      </c>
      <c r="HN110" s="432">
        <v>1</v>
      </c>
      <c r="HO110" s="432">
        <v>0</v>
      </c>
      <c r="HP110" s="432">
        <v>0</v>
      </c>
      <c r="HQ110" s="432">
        <v>0</v>
      </c>
      <c r="HR110" s="432">
        <v>0</v>
      </c>
      <c r="HS110" s="432">
        <v>0</v>
      </c>
      <c r="HT110" s="432">
        <v>0</v>
      </c>
      <c r="HU110" s="432">
        <v>0</v>
      </c>
      <c r="HV110" s="432">
        <v>0.9</v>
      </c>
      <c r="HW110" s="432">
        <v>0</v>
      </c>
      <c r="HX110" s="432">
        <v>0</v>
      </c>
      <c r="HY110" s="432">
        <v>0</v>
      </c>
      <c r="HZ110" s="432">
        <v>0.9</v>
      </c>
      <c r="IA110" s="432">
        <v>1</v>
      </c>
      <c r="IB110" s="432">
        <v>0</v>
      </c>
      <c r="IC110" s="432">
        <v>0</v>
      </c>
      <c r="ID110" s="432">
        <v>2</v>
      </c>
      <c r="IE110" s="432">
        <v>0</v>
      </c>
      <c r="IF110" s="432">
        <v>0</v>
      </c>
      <c r="IG110" s="432">
        <v>1</v>
      </c>
      <c r="IH110" s="432">
        <v>2</v>
      </c>
      <c r="II110" s="432">
        <v>0</v>
      </c>
      <c r="IJ110" s="432">
        <v>0</v>
      </c>
      <c r="IK110" s="432">
        <v>0</v>
      </c>
      <c r="IL110" s="432">
        <v>0</v>
      </c>
      <c r="IM110" s="432">
        <v>1</v>
      </c>
      <c r="IN110" s="432">
        <v>0</v>
      </c>
      <c r="IO110" s="432">
        <v>0</v>
      </c>
      <c r="IP110" s="432">
        <v>0</v>
      </c>
      <c r="IQ110" s="432">
        <v>0</v>
      </c>
      <c r="IR110" s="432">
        <v>0</v>
      </c>
      <c r="IS110" s="432">
        <v>0</v>
      </c>
      <c r="IT110" s="432">
        <v>0</v>
      </c>
      <c r="IU110" s="432">
        <v>0</v>
      </c>
      <c r="IV110" s="432">
        <v>0</v>
      </c>
      <c r="IW110" s="432">
        <v>0</v>
      </c>
      <c r="IX110" s="432">
        <v>36</v>
      </c>
      <c r="IY110" s="432">
        <v>0</v>
      </c>
      <c r="IZ110" s="432">
        <v>0</v>
      </c>
      <c r="JA110" s="432">
        <v>0</v>
      </c>
      <c r="JB110" s="432">
        <v>0</v>
      </c>
      <c r="JC110" s="432">
        <v>0</v>
      </c>
      <c r="JD110" s="432">
        <v>0</v>
      </c>
      <c r="JE110" s="432">
        <v>0</v>
      </c>
      <c r="JF110" s="432">
        <v>0</v>
      </c>
      <c r="JG110" s="432">
        <v>0</v>
      </c>
      <c r="JH110" s="432">
        <v>21</v>
      </c>
      <c r="JI110" s="432">
        <v>0</v>
      </c>
      <c r="JJ110" s="432">
        <v>0</v>
      </c>
      <c r="JK110" s="432">
        <v>0</v>
      </c>
      <c r="JL110" s="432">
        <v>0</v>
      </c>
      <c r="JM110" s="432">
        <v>0</v>
      </c>
      <c r="JN110" s="432">
        <v>2</v>
      </c>
      <c r="JO110" s="432">
        <v>9.5200000000000007E-2</v>
      </c>
      <c r="JP110" s="432">
        <v>0</v>
      </c>
      <c r="JQ110" s="432">
        <v>0</v>
      </c>
      <c r="JR110" s="432" t="s">
        <v>1359</v>
      </c>
      <c r="JS110" s="432" t="s">
        <v>1360</v>
      </c>
      <c r="JT110" s="432" t="s">
        <v>1340</v>
      </c>
    </row>
    <row r="111" spans="1:280" x14ac:dyDescent="0.45">
      <c r="A111" s="432" t="s">
        <v>1049</v>
      </c>
      <c r="B111" s="432" t="s">
        <v>1051</v>
      </c>
      <c r="C111" s="432" t="s">
        <v>769</v>
      </c>
      <c r="D111" s="432" t="s">
        <v>772</v>
      </c>
      <c r="E111" s="432">
        <v>1687</v>
      </c>
      <c r="F111" s="432">
        <v>271</v>
      </c>
      <c r="G111" s="432">
        <v>0.16059999999999999</v>
      </c>
      <c r="H111" s="432">
        <v>272</v>
      </c>
      <c r="I111" s="432">
        <v>1646</v>
      </c>
      <c r="J111" s="432">
        <v>0.16520000000000001</v>
      </c>
      <c r="K111" s="432">
        <v>1557</v>
      </c>
      <c r="L111" s="432">
        <v>1603</v>
      </c>
      <c r="M111" s="432">
        <v>1582</v>
      </c>
      <c r="N111" s="432">
        <v>0.92259999999999998</v>
      </c>
      <c r="O111" s="432">
        <v>0.95020000000000004</v>
      </c>
      <c r="P111" s="432">
        <v>0.93779999999999997</v>
      </c>
      <c r="Q111" s="432">
        <v>1607</v>
      </c>
      <c r="R111" s="432">
        <v>1637</v>
      </c>
      <c r="S111" s="432">
        <v>1613</v>
      </c>
      <c r="T111" s="432">
        <v>0.95209999999999995</v>
      </c>
      <c r="U111" s="432">
        <v>0.97009999999999996</v>
      </c>
      <c r="V111" s="432">
        <v>0.95609999999999995</v>
      </c>
      <c r="W111" s="432">
        <v>1601</v>
      </c>
      <c r="X111" s="432">
        <v>1631</v>
      </c>
      <c r="Y111" s="432">
        <v>1621</v>
      </c>
      <c r="Z111" s="432">
        <v>0.94889999999999997</v>
      </c>
      <c r="AA111" s="432">
        <v>0.96630000000000005</v>
      </c>
      <c r="AB111" s="432">
        <v>0.96089999999999998</v>
      </c>
      <c r="AC111" s="432">
        <v>1585</v>
      </c>
      <c r="AD111" s="432">
        <v>1617</v>
      </c>
      <c r="AE111" s="432">
        <v>1589</v>
      </c>
      <c r="AF111" s="432">
        <v>0.93930000000000002</v>
      </c>
      <c r="AG111" s="432">
        <v>0.95799999999999996</v>
      </c>
      <c r="AH111" s="432">
        <v>0.94189999999999996</v>
      </c>
      <c r="AI111" s="432">
        <v>1397</v>
      </c>
      <c r="AJ111" s="432">
        <v>1475</v>
      </c>
      <c r="AK111" s="432">
        <v>1406</v>
      </c>
      <c r="AL111" s="432">
        <v>0.82789999999999997</v>
      </c>
      <c r="AM111" s="432">
        <v>0.87409999999999999</v>
      </c>
      <c r="AN111" s="432">
        <v>0.83340000000000003</v>
      </c>
      <c r="AO111" s="432">
        <v>1597</v>
      </c>
      <c r="AP111" s="432">
        <v>1627</v>
      </c>
      <c r="AQ111" s="432">
        <v>1605</v>
      </c>
      <c r="AR111" s="432">
        <v>0.94650000000000001</v>
      </c>
      <c r="AS111" s="432">
        <v>0.96409999999999996</v>
      </c>
      <c r="AT111" s="432">
        <v>0.95140000000000002</v>
      </c>
      <c r="AU111" s="432">
        <v>1552</v>
      </c>
      <c r="AV111" s="432">
        <v>1591</v>
      </c>
      <c r="AW111" s="432">
        <v>1547</v>
      </c>
      <c r="AX111" s="432">
        <v>0.9194</v>
      </c>
      <c r="AY111" s="432">
        <v>0.94259999999999999</v>
      </c>
      <c r="AZ111" s="432">
        <v>0.91700000000000004</v>
      </c>
      <c r="BA111" s="432">
        <v>1496</v>
      </c>
      <c r="BB111" s="432">
        <v>1551</v>
      </c>
      <c r="BC111" s="432">
        <v>1536</v>
      </c>
      <c r="BD111" s="432">
        <v>0.88660000000000005</v>
      </c>
      <c r="BE111" s="432">
        <v>0.91910000000000003</v>
      </c>
      <c r="BF111" s="432">
        <v>0.91049999999999998</v>
      </c>
      <c r="BG111" s="432">
        <v>1575</v>
      </c>
      <c r="BH111" s="432">
        <v>1620</v>
      </c>
      <c r="BI111" s="432">
        <v>1595</v>
      </c>
      <c r="BJ111" s="432">
        <v>0.93330000000000002</v>
      </c>
      <c r="BK111" s="432">
        <v>0.96009999999999995</v>
      </c>
      <c r="BL111" s="432">
        <v>0.94550000000000001</v>
      </c>
      <c r="BM111" s="432">
        <v>928</v>
      </c>
      <c r="BN111" s="432">
        <v>1097</v>
      </c>
      <c r="BO111" s="432">
        <v>1249</v>
      </c>
      <c r="BP111" s="432">
        <v>0.55000000000000004</v>
      </c>
      <c r="BQ111" s="432">
        <v>0.65</v>
      </c>
      <c r="BR111" s="432">
        <v>0.74039999999999995</v>
      </c>
      <c r="BS111" s="432">
        <v>866</v>
      </c>
      <c r="BT111" s="432">
        <v>0.61160000000000003</v>
      </c>
      <c r="BU111" s="432">
        <v>248</v>
      </c>
      <c r="BV111" s="432">
        <v>0.91510000000000002</v>
      </c>
      <c r="BW111" s="432">
        <v>1127</v>
      </c>
      <c r="BX111" s="432">
        <v>1200</v>
      </c>
      <c r="BY111" s="432">
        <v>1114</v>
      </c>
      <c r="BZ111" s="432">
        <v>0.66779999999999995</v>
      </c>
      <c r="CA111" s="432">
        <v>0.71120000000000005</v>
      </c>
      <c r="CB111" s="432">
        <v>0.6603</v>
      </c>
      <c r="CC111" s="432">
        <v>804</v>
      </c>
      <c r="CD111" s="432">
        <v>0.56779999999999997</v>
      </c>
      <c r="CE111" s="432">
        <v>242</v>
      </c>
      <c r="CF111" s="432">
        <v>0.89300000000000002</v>
      </c>
      <c r="CG111" s="432">
        <v>1193</v>
      </c>
      <c r="CH111" s="432">
        <v>1282</v>
      </c>
      <c r="CI111" s="432">
        <v>1046</v>
      </c>
      <c r="CJ111" s="432">
        <v>0.70689999999999997</v>
      </c>
      <c r="CK111" s="432">
        <v>0.75949999999999995</v>
      </c>
      <c r="CL111" s="432">
        <v>0.62</v>
      </c>
      <c r="CM111" s="432">
        <v>987</v>
      </c>
      <c r="CN111" s="432">
        <v>1061</v>
      </c>
      <c r="CO111" s="432">
        <v>1023</v>
      </c>
      <c r="CP111" s="432">
        <v>0.58450000000000002</v>
      </c>
      <c r="CQ111" s="432">
        <v>0.62880000000000003</v>
      </c>
      <c r="CR111" s="432">
        <v>0.60640000000000005</v>
      </c>
      <c r="CS111" s="432">
        <v>363</v>
      </c>
      <c r="CT111" s="432">
        <v>0.25640000000000002</v>
      </c>
      <c r="CU111" s="432">
        <v>173</v>
      </c>
      <c r="CV111" s="432">
        <v>0.63839999999999997</v>
      </c>
      <c r="CW111" s="432">
        <v>490</v>
      </c>
      <c r="CX111" s="432">
        <v>591</v>
      </c>
      <c r="CY111" s="432">
        <v>536</v>
      </c>
      <c r="CZ111" s="432">
        <v>0.28999999999999998</v>
      </c>
      <c r="DA111" s="432">
        <v>0.35</v>
      </c>
      <c r="DB111" s="432">
        <v>0.31769999999999998</v>
      </c>
      <c r="DC111" s="432">
        <v>1013</v>
      </c>
      <c r="DD111" s="432">
        <v>1181</v>
      </c>
      <c r="DE111" s="432">
        <v>1381</v>
      </c>
      <c r="DF111" s="432">
        <v>0.6</v>
      </c>
      <c r="DG111" s="432">
        <v>0.7</v>
      </c>
      <c r="DH111" s="432">
        <v>0.81859999999999999</v>
      </c>
      <c r="DI111" s="432">
        <v>429</v>
      </c>
      <c r="DJ111" s="432">
        <v>226</v>
      </c>
      <c r="DK111" s="432">
        <v>247</v>
      </c>
      <c r="DL111" s="432">
        <v>238</v>
      </c>
      <c r="DM111" s="432">
        <v>0.52500000000000002</v>
      </c>
      <c r="DN111" s="432">
        <v>0.57499999999999996</v>
      </c>
      <c r="DO111" s="432">
        <v>0.55479999999999996</v>
      </c>
      <c r="DP111" s="432">
        <v>1181</v>
      </c>
      <c r="DQ111" s="432">
        <v>1266</v>
      </c>
      <c r="DR111" s="432">
        <v>300</v>
      </c>
      <c r="DS111" s="432">
        <v>0.7</v>
      </c>
      <c r="DT111" s="432">
        <v>0.75</v>
      </c>
      <c r="DU111" s="432">
        <v>0.17780000000000001</v>
      </c>
      <c r="DV111" s="432">
        <v>0</v>
      </c>
      <c r="DW111" s="432">
        <v>3.7499999999999999E-2</v>
      </c>
      <c r="DX111" s="432">
        <v>7.4999999999999997E-2</v>
      </c>
      <c r="DY111" s="432">
        <v>0</v>
      </c>
      <c r="DZ111" s="432">
        <v>123</v>
      </c>
      <c r="EA111" s="432">
        <v>7.4999999999999997E-2</v>
      </c>
      <c r="EB111" s="432">
        <v>0.15</v>
      </c>
      <c r="EC111" s="432">
        <v>7.2900000000000006E-2</v>
      </c>
      <c r="ED111" s="432">
        <v>0</v>
      </c>
      <c r="EE111" s="432">
        <v>0</v>
      </c>
      <c r="EF111" s="432">
        <v>0</v>
      </c>
      <c r="EG111" s="432">
        <v>0</v>
      </c>
      <c r="EH111" s="432">
        <v>186</v>
      </c>
      <c r="EI111" s="432">
        <v>0</v>
      </c>
      <c r="EJ111" s="432">
        <v>5.0000000000000001E-3</v>
      </c>
      <c r="EK111" s="432">
        <v>0.01</v>
      </c>
      <c r="EL111" s="432">
        <v>0</v>
      </c>
      <c r="EM111" s="432">
        <v>293</v>
      </c>
      <c r="EN111" s="432">
        <v>0.05</v>
      </c>
      <c r="EO111" s="432">
        <v>0.15</v>
      </c>
      <c r="EP111" s="432">
        <v>0.17369999999999999</v>
      </c>
      <c r="EQ111" s="432">
        <v>516</v>
      </c>
      <c r="ER111" s="432">
        <v>67</v>
      </c>
      <c r="ES111" s="432">
        <v>0.1298</v>
      </c>
      <c r="ET111" s="432">
        <v>114</v>
      </c>
      <c r="EU111" s="432">
        <v>27</v>
      </c>
      <c r="EV111" s="432">
        <v>0.23680000000000001</v>
      </c>
      <c r="EW111" s="432">
        <v>1</v>
      </c>
      <c r="EX111" s="432">
        <v>5.9999999999999995E-4</v>
      </c>
      <c r="EY111" s="432">
        <v>1772</v>
      </c>
      <c r="EZ111" s="432">
        <v>2109</v>
      </c>
      <c r="FA111" s="432">
        <v>1963</v>
      </c>
      <c r="FB111" s="432">
        <v>1765</v>
      </c>
      <c r="FC111" s="432">
        <v>1.05</v>
      </c>
      <c r="FD111" s="432">
        <v>1.25</v>
      </c>
      <c r="FE111" s="432">
        <v>1.1636</v>
      </c>
      <c r="FF111" s="432">
        <v>89</v>
      </c>
      <c r="FG111" s="432">
        <v>133</v>
      </c>
      <c r="FH111" s="432">
        <v>173</v>
      </c>
      <c r="FI111" s="432">
        <v>0.05</v>
      </c>
      <c r="FJ111" s="432">
        <v>7.4999999999999997E-2</v>
      </c>
      <c r="FK111" s="432">
        <v>9.8000000000000004E-2</v>
      </c>
      <c r="FL111" s="432">
        <v>1558</v>
      </c>
      <c r="FM111" s="432">
        <v>1606</v>
      </c>
      <c r="FN111" s="432">
        <v>1613</v>
      </c>
      <c r="FO111" s="432">
        <v>0.88239999999999996</v>
      </c>
      <c r="FP111" s="432">
        <v>0.90959999999999996</v>
      </c>
      <c r="FQ111" s="432">
        <v>0.91390000000000005</v>
      </c>
      <c r="FR111" s="432">
        <v>1489</v>
      </c>
      <c r="FS111" s="432">
        <v>1552</v>
      </c>
      <c r="FT111" s="432">
        <v>1535</v>
      </c>
      <c r="FU111" s="432">
        <v>0.84360000000000002</v>
      </c>
      <c r="FV111" s="432">
        <v>0.87909999999999999</v>
      </c>
      <c r="FW111" s="432">
        <v>0.86970000000000003</v>
      </c>
      <c r="FX111" s="432">
        <v>1431</v>
      </c>
      <c r="FY111" s="432">
        <v>1526</v>
      </c>
      <c r="FZ111" s="432">
        <v>1438</v>
      </c>
      <c r="GA111" s="432">
        <v>0.81069999999999998</v>
      </c>
      <c r="GB111" s="432">
        <v>0.86450000000000005</v>
      </c>
      <c r="GC111" s="432">
        <v>0.81469999999999998</v>
      </c>
      <c r="GD111" s="432">
        <v>1294</v>
      </c>
      <c r="GE111" s="432">
        <v>1446</v>
      </c>
      <c r="GF111" s="432">
        <v>1315</v>
      </c>
      <c r="GG111" s="432">
        <v>0.73299999999999998</v>
      </c>
      <c r="GH111" s="432">
        <v>0.81889999999999996</v>
      </c>
      <c r="GI111" s="432">
        <v>0.745</v>
      </c>
      <c r="GJ111" s="432">
        <v>1324</v>
      </c>
      <c r="GK111" s="432">
        <v>1500</v>
      </c>
      <c r="GL111" s="432">
        <v>1205</v>
      </c>
      <c r="GM111" s="432">
        <v>0.75</v>
      </c>
      <c r="GN111" s="432">
        <v>0.84970000000000001</v>
      </c>
      <c r="GO111" s="432">
        <v>0.68269999999999997</v>
      </c>
      <c r="GP111" s="432">
        <v>1620</v>
      </c>
      <c r="GQ111" s="432">
        <v>1660</v>
      </c>
      <c r="GR111" s="432">
        <v>1639</v>
      </c>
      <c r="GS111" s="432">
        <v>0.9173</v>
      </c>
      <c r="GT111" s="432">
        <v>0.94010000000000005</v>
      </c>
      <c r="GU111" s="432">
        <v>0.92859999999999998</v>
      </c>
      <c r="GV111" s="432">
        <v>1461</v>
      </c>
      <c r="GW111" s="432">
        <v>1562</v>
      </c>
      <c r="GX111" s="432">
        <v>1425</v>
      </c>
      <c r="GY111" s="432">
        <v>0.82750000000000001</v>
      </c>
      <c r="GZ111" s="432">
        <v>0.88490000000000002</v>
      </c>
      <c r="HA111" s="432">
        <v>0.80740000000000001</v>
      </c>
      <c r="HB111" s="432">
        <v>883</v>
      </c>
      <c r="HC111" s="432">
        <v>1059</v>
      </c>
      <c r="HD111" s="432">
        <v>1153</v>
      </c>
      <c r="HE111" s="432">
        <v>0.5</v>
      </c>
      <c r="HF111" s="432">
        <v>0.6</v>
      </c>
      <c r="HG111" s="432">
        <v>0.65329999999999999</v>
      </c>
      <c r="HH111" s="432">
        <v>4</v>
      </c>
      <c r="HI111" s="432">
        <v>0.5</v>
      </c>
      <c r="HJ111" s="432">
        <v>2E-3</v>
      </c>
      <c r="HK111" s="432">
        <v>0</v>
      </c>
      <c r="HL111" s="432"/>
      <c r="HM111" s="432">
        <v>0.9</v>
      </c>
      <c r="HN111" s="432">
        <v>0</v>
      </c>
      <c r="HO111" s="432">
        <v>0</v>
      </c>
      <c r="HP111" s="432">
        <v>0</v>
      </c>
      <c r="HQ111" s="432">
        <v>0</v>
      </c>
      <c r="HR111" s="432">
        <v>0</v>
      </c>
      <c r="HS111" s="432">
        <v>0</v>
      </c>
      <c r="HT111" s="432">
        <v>0</v>
      </c>
      <c r="HU111" s="432">
        <v>0</v>
      </c>
      <c r="HV111" s="432">
        <v>0.9</v>
      </c>
      <c r="HW111" s="432">
        <v>0</v>
      </c>
      <c r="HX111" s="432">
        <v>0</v>
      </c>
      <c r="HY111" s="432">
        <v>0</v>
      </c>
      <c r="HZ111" s="432">
        <v>0.9</v>
      </c>
      <c r="IA111" s="432">
        <v>0</v>
      </c>
      <c r="IB111" s="432">
        <v>0</v>
      </c>
      <c r="IC111" s="432">
        <v>0</v>
      </c>
      <c r="ID111" s="432">
        <v>3</v>
      </c>
      <c r="IE111" s="432">
        <v>7</v>
      </c>
      <c r="IF111" s="432">
        <v>22</v>
      </c>
      <c r="IG111" s="432">
        <v>26</v>
      </c>
      <c r="IH111" s="432">
        <v>3</v>
      </c>
      <c r="II111" s="432">
        <v>0</v>
      </c>
      <c r="IJ111" s="432">
        <v>0</v>
      </c>
      <c r="IK111" s="432">
        <v>0</v>
      </c>
      <c r="IL111" s="432">
        <v>0</v>
      </c>
      <c r="IM111" s="432">
        <v>29</v>
      </c>
      <c r="IN111" s="432">
        <v>0</v>
      </c>
      <c r="IO111" s="432">
        <v>0</v>
      </c>
      <c r="IP111" s="432">
        <v>0</v>
      </c>
      <c r="IQ111" s="432">
        <v>0</v>
      </c>
      <c r="IR111" s="432">
        <v>22</v>
      </c>
      <c r="IS111" s="432">
        <v>2</v>
      </c>
      <c r="IT111" s="432">
        <v>9.0899999999999995E-2</v>
      </c>
      <c r="IU111" s="432">
        <v>0</v>
      </c>
      <c r="IV111" s="432">
        <v>0</v>
      </c>
      <c r="IW111" s="432">
        <v>13</v>
      </c>
      <c r="IX111" s="432">
        <v>71</v>
      </c>
      <c r="IY111" s="432">
        <v>42</v>
      </c>
      <c r="IZ111" s="432">
        <v>0.59150000000000003</v>
      </c>
      <c r="JA111" s="432">
        <v>13</v>
      </c>
      <c r="JB111" s="432">
        <v>13</v>
      </c>
      <c r="JC111" s="432">
        <v>1</v>
      </c>
      <c r="JD111" s="432">
        <v>1</v>
      </c>
      <c r="JE111" s="432">
        <v>1.41E-2</v>
      </c>
      <c r="JF111" s="432">
        <v>0</v>
      </c>
      <c r="JG111" s="432">
        <v>0</v>
      </c>
      <c r="JH111" s="432">
        <v>41</v>
      </c>
      <c r="JI111" s="432">
        <v>25</v>
      </c>
      <c r="JJ111" s="432">
        <v>0.60980000000000001</v>
      </c>
      <c r="JK111" s="432">
        <v>8</v>
      </c>
      <c r="JL111" s="432">
        <v>8</v>
      </c>
      <c r="JM111" s="432">
        <v>1</v>
      </c>
      <c r="JN111" s="432">
        <v>6</v>
      </c>
      <c r="JO111" s="432">
        <v>0.14630000000000001</v>
      </c>
      <c r="JP111" s="432">
        <v>1</v>
      </c>
      <c r="JQ111" s="432">
        <v>0.125</v>
      </c>
      <c r="JR111" s="432" t="s">
        <v>1359</v>
      </c>
      <c r="JS111" s="432" t="s">
        <v>1360</v>
      </c>
      <c r="JT111" s="432" t="s">
        <v>1340</v>
      </c>
    </row>
    <row r="112" spans="1:280" x14ac:dyDescent="0.45">
      <c r="A112" s="432" t="s">
        <v>1049</v>
      </c>
      <c r="B112" s="432" t="s">
        <v>1051</v>
      </c>
      <c r="C112" s="432" t="s">
        <v>770</v>
      </c>
      <c r="D112" s="432" t="s">
        <v>773</v>
      </c>
      <c r="E112" s="432">
        <v>704</v>
      </c>
      <c r="F112" s="432">
        <v>120</v>
      </c>
      <c r="G112" s="432">
        <v>0.17050000000000001</v>
      </c>
      <c r="H112" s="432">
        <v>120</v>
      </c>
      <c r="I112" s="432">
        <v>694</v>
      </c>
      <c r="J112" s="432">
        <v>0.1729</v>
      </c>
      <c r="K112" s="432">
        <v>650</v>
      </c>
      <c r="L112" s="432">
        <v>669</v>
      </c>
      <c r="M112" s="432">
        <v>685</v>
      </c>
      <c r="N112" s="432">
        <v>0.92259999999999998</v>
      </c>
      <c r="O112" s="432">
        <v>0.95020000000000004</v>
      </c>
      <c r="P112" s="432">
        <v>0.97299999999999998</v>
      </c>
      <c r="Q112" s="432">
        <v>671</v>
      </c>
      <c r="R112" s="432">
        <v>683</v>
      </c>
      <c r="S112" s="432">
        <v>694</v>
      </c>
      <c r="T112" s="432">
        <v>0.95209999999999995</v>
      </c>
      <c r="U112" s="432">
        <v>0.97009999999999996</v>
      </c>
      <c r="V112" s="432">
        <v>0.98580000000000001</v>
      </c>
      <c r="W112" s="432">
        <v>669</v>
      </c>
      <c r="X112" s="432">
        <v>681</v>
      </c>
      <c r="Y112" s="432">
        <v>693</v>
      </c>
      <c r="Z112" s="432">
        <v>0.94889999999999997</v>
      </c>
      <c r="AA112" s="432">
        <v>0.96630000000000005</v>
      </c>
      <c r="AB112" s="432">
        <v>0.98440000000000005</v>
      </c>
      <c r="AC112" s="432">
        <v>662</v>
      </c>
      <c r="AD112" s="432">
        <v>675</v>
      </c>
      <c r="AE112" s="432">
        <v>690</v>
      </c>
      <c r="AF112" s="432">
        <v>0.93930000000000002</v>
      </c>
      <c r="AG112" s="432">
        <v>0.95799999999999996</v>
      </c>
      <c r="AH112" s="432">
        <v>0.98009999999999997</v>
      </c>
      <c r="AI112" s="432">
        <v>583</v>
      </c>
      <c r="AJ112" s="432">
        <v>616</v>
      </c>
      <c r="AK112" s="432">
        <v>662</v>
      </c>
      <c r="AL112" s="432">
        <v>0.82789999999999997</v>
      </c>
      <c r="AM112" s="432">
        <v>0.87409999999999999</v>
      </c>
      <c r="AN112" s="432">
        <v>0.94030000000000002</v>
      </c>
      <c r="AO112" s="432">
        <v>667</v>
      </c>
      <c r="AP112" s="432">
        <v>679</v>
      </c>
      <c r="AQ112" s="432">
        <v>687</v>
      </c>
      <c r="AR112" s="432">
        <v>0.94650000000000001</v>
      </c>
      <c r="AS112" s="432">
        <v>0.96409999999999996</v>
      </c>
      <c r="AT112" s="432">
        <v>0.97589999999999999</v>
      </c>
      <c r="AU112" s="432">
        <v>648</v>
      </c>
      <c r="AV112" s="432">
        <v>664</v>
      </c>
      <c r="AW112" s="432">
        <v>673</v>
      </c>
      <c r="AX112" s="432">
        <v>0.9194</v>
      </c>
      <c r="AY112" s="432">
        <v>0.94259999999999999</v>
      </c>
      <c r="AZ112" s="432">
        <v>0.95599999999999996</v>
      </c>
      <c r="BA112" s="432">
        <v>625</v>
      </c>
      <c r="BB112" s="432">
        <v>648</v>
      </c>
      <c r="BC112" s="432">
        <v>670</v>
      </c>
      <c r="BD112" s="432">
        <v>0.88660000000000005</v>
      </c>
      <c r="BE112" s="432">
        <v>0.91910000000000003</v>
      </c>
      <c r="BF112" s="432">
        <v>0.95169999999999999</v>
      </c>
      <c r="BG112" s="432">
        <v>658</v>
      </c>
      <c r="BH112" s="432">
        <v>676</v>
      </c>
      <c r="BI112" s="432">
        <v>683</v>
      </c>
      <c r="BJ112" s="432">
        <v>0.93330000000000002</v>
      </c>
      <c r="BK112" s="432">
        <v>0.96009999999999995</v>
      </c>
      <c r="BL112" s="432">
        <v>0.97019999999999995</v>
      </c>
      <c r="BM112" s="432">
        <v>388</v>
      </c>
      <c r="BN112" s="432">
        <v>458</v>
      </c>
      <c r="BO112" s="432">
        <v>624</v>
      </c>
      <c r="BP112" s="432">
        <v>0.55000000000000004</v>
      </c>
      <c r="BQ112" s="432">
        <v>0.65</v>
      </c>
      <c r="BR112" s="432">
        <v>0.88639999999999997</v>
      </c>
      <c r="BS112" s="432">
        <v>333</v>
      </c>
      <c r="BT112" s="432">
        <v>0.57020000000000004</v>
      </c>
      <c r="BU112" s="432">
        <v>101</v>
      </c>
      <c r="BV112" s="432">
        <v>0.8417</v>
      </c>
      <c r="BW112" s="432">
        <v>471</v>
      </c>
      <c r="BX112" s="432">
        <v>501</v>
      </c>
      <c r="BY112" s="432">
        <v>434</v>
      </c>
      <c r="BZ112" s="432">
        <v>0.66779999999999995</v>
      </c>
      <c r="CA112" s="432">
        <v>0.71120000000000005</v>
      </c>
      <c r="CB112" s="432">
        <v>0.61650000000000005</v>
      </c>
      <c r="CC112" s="432">
        <v>384</v>
      </c>
      <c r="CD112" s="432">
        <v>0.65749999999999997</v>
      </c>
      <c r="CE112" s="432">
        <v>102</v>
      </c>
      <c r="CF112" s="432">
        <v>0.85</v>
      </c>
      <c r="CG112" s="432">
        <v>498</v>
      </c>
      <c r="CH112" s="432">
        <v>535</v>
      </c>
      <c r="CI112" s="432">
        <v>486</v>
      </c>
      <c r="CJ112" s="432">
        <v>0.70689999999999997</v>
      </c>
      <c r="CK112" s="432">
        <v>0.75949999999999995</v>
      </c>
      <c r="CL112" s="432">
        <v>0.69030000000000002</v>
      </c>
      <c r="CM112" s="432">
        <v>412</v>
      </c>
      <c r="CN112" s="432">
        <v>443</v>
      </c>
      <c r="CO112" s="432">
        <v>421</v>
      </c>
      <c r="CP112" s="432">
        <v>0.58450000000000002</v>
      </c>
      <c r="CQ112" s="432">
        <v>0.62880000000000003</v>
      </c>
      <c r="CR112" s="432">
        <v>0.59799999999999998</v>
      </c>
      <c r="CS112" s="432">
        <v>146</v>
      </c>
      <c r="CT112" s="432">
        <v>0.25</v>
      </c>
      <c r="CU112" s="432">
        <v>63</v>
      </c>
      <c r="CV112" s="432">
        <v>0.52500000000000002</v>
      </c>
      <c r="CW112" s="432">
        <v>205</v>
      </c>
      <c r="CX112" s="432">
        <v>247</v>
      </c>
      <c r="CY112" s="432">
        <v>209</v>
      </c>
      <c r="CZ112" s="432">
        <v>0.28999999999999998</v>
      </c>
      <c r="DA112" s="432">
        <v>0.35</v>
      </c>
      <c r="DB112" s="432">
        <v>0.2969</v>
      </c>
      <c r="DC112" s="432">
        <v>423</v>
      </c>
      <c r="DD112" s="432">
        <v>493</v>
      </c>
      <c r="DE112" s="432">
        <v>452</v>
      </c>
      <c r="DF112" s="432">
        <v>0.6</v>
      </c>
      <c r="DG112" s="432">
        <v>0.7</v>
      </c>
      <c r="DH112" s="432">
        <v>0.64200000000000002</v>
      </c>
      <c r="DI112" s="432">
        <v>223</v>
      </c>
      <c r="DJ112" s="432">
        <v>118</v>
      </c>
      <c r="DK112" s="432">
        <v>129</v>
      </c>
      <c r="DL112" s="432">
        <v>109</v>
      </c>
      <c r="DM112" s="432">
        <v>0.52500000000000002</v>
      </c>
      <c r="DN112" s="432">
        <v>0.57499999999999996</v>
      </c>
      <c r="DO112" s="432">
        <v>0.48880000000000001</v>
      </c>
      <c r="DP112" s="432">
        <v>493</v>
      </c>
      <c r="DQ112" s="432">
        <v>528</v>
      </c>
      <c r="DR112" s="432">
        <v>103</v>
      </c>
      <c r="DS112" s="432">
        <v>0.7</v>
      </c>
      <c r="DT112" s="432">
        <v>0.75</v>
      </c>
      <c r="DU112" s="432">
        <v>0.14630000000000001</v>
      </c>
      <c r="DV112" s="432">
        <v>0</v>
      </c>
      <c r="DW112" s="432">
        <v>3.7499999999999999E-2</v>
      </c>
      <c r="DX112" s="432">
        <v>7.4999999999999997E-2</v>
      </c>
      <c r="DY112" s="432">
        <v>1.4E-3</v>
      </c>
      <c r="DZ112" s="432">
        <v>46</v>
      </c>
      <c r="EA112" s="432">
        <v>7.4999999999999997E-2</v>
      </c>
      <c r="EB112" s="432">
        <v>0.15</v>
      </c>
      <c r="EC112" s="432">
        <v>6.9599999999999995E-2</v>
      </c>
      <c r="ED112" s="432">
        <v>0</v>
      </c>
      <c r="EE112" s="432">
        <v>0</v>
      </c>
      <c r="EF112" s="432">
        <v>0</v>
      </c>
      <c r="EG112" s="432">
        <v>0</v>
      </c>
      <c r="EH112" s="432">
        <v>112</v>
      </c>
      <c r="EI112" s="432">
        <v>0</v>
      </c>
      <c r="EJ112" s="432">
        <v>5.0000000000000001E-3</v>
      </c>
      <c r="EK112" s="432">
        <v>0.01</v>
      </c>
      <c r="EL112" s="432">
        <v>0</v>
      </c>
      <c r="EM112" s="432">
        <v>155</v>
      </c>
      <c r="EN112" s="432">
        <v>0.05</v>
      </c>
      <c r="EO112" s="432">
        <v>0.15</v>
      </c>
      <c r="EP112" s="432">
        <v>0.22020000000000001</v>
      </c>
      <c r="EQ112" s="432">
        <v>222</v>
      </c>
      <c r="ER112" s="432">
        <v>44</v>
      </c>
      <c r="ES112" s="432">
        <v>0.19819999999999999</v>
      </c>
      <c r="ET112" s="432">
        <v>54</v>
      </c>
      <c r="EU112" s="432">
        <v>7</v>
      </c>
      <c r="EV112" s="432">
        <v>0.12959999999999999</v>
      </c>
      <c r="EW112" s="432">
        <v>0</v>
      </c>
      <c r="EX112" s="432">
        <v>0</v>
      </c>
      <c r="EY112" s="432">
        <v>726</v>
      </c>
      <c r="EZ112" s="432">
        <v>866</v>
      </c>
      <c r="FA112" s="432">
        <v>692</v>
      </c>
      <c r="FB112" s="432">
        <v>658</v>
      </c>
      <c r="FC112" s="432">
        <v>1.03</v>
      </c>
      <c r="FD112" s="432">
        <v>1.23</v>
      </c>
      <c r="FE112" s="432">
        <v>0.98299999999999998</v>
      </c>
      <c r="FF112" s="432">
        <v>33</v>
      </c>
      <c r="FG112" s="432">
        <v>50</v>
      </c>
      <c r="FH112" s="432">
        <v>26</v>
      </c>
      <c r="FI112" s="432">
        <v>0.05</v>
      </c>
      <c r="FJ112" s="432">
        <v>7.4999999999999997E-2</v>
      </c>
      <c r="FK112" s="432">
        <v>3.95E-2</v>
      </c>
      <c r="FL112" s="432">
        <v>581</v>
      </c>
      <c r="FM112" s="432">
        <v>599</v>
      </c>
      <c r="FN112" s="432">
        <v>569</v>
      </c>
      <c r="FO112" s="432">
        <v>0.88239999999999996</v>
      </c>
      <c r="FP112" s="432">
        <v>0.90959999999999996</v>
      </c>
      <c r="FQ112" s="432">
        <v>0.86470000000000002</v>
      </c>
      <c r="FR112" s="432">
        <v>556</v>
      </c>
      <c r="FS112" s="432">
        <v>579</v>
      </c>
      <c r="FT112" s="432">
        <v>547</v>
      </c>
      <c r="FU112" s="432">
        <v>0.84360000000000002</v>
      </c>
      <c r="FV112" s="432">
        <v>0.87909999999999999</v>
      </c>
      <c r="FW112" s="432">
        <v>0.83130000000000004</v>
      </c>
      <c r="FX112" s="432">
        <v>534</v>
      </c>
      <c r="FY112" s="432">
        <v>569</v>
      </c>
      <c r="FZ112" s="432">
        <v>490</v>
      </c>
      <c r="GA112" s="432">
        <v>0.81069999999999998</v>
      </c>
      <c r="GB112" s="432">
        <v>0.86450000000000005</v>
      </c>
      <c r="GC112" s="432">
        <v>0.74470000000000003</v>
      </c>
      <c r="GD112" s="432">
        <v>483</v>
      </c>
      <c r="GE112" s="432">
        <v>539</v>
      </c>
      <c r="GF112" s="432">
        <v>390</v>
      </c>
      <c r="GG112" s="432">
        <v>0.73299999999999998</v>
      </c>
      <c r="GH112" s="432">
        <v>0.81889999999999996</v>
      </c>
      <c r="GI112" s="432">
        <v>0.5927</v>
      </c>
      <c r="GJ112" s="432">
        <v>494</v>
      </c>
      <c r="GK112" s="432">
        <v>560</v>
      </c>
      <c r="GL112" s="432">
        <v>372</v>
      </c>
      <c r="GM112" s="432">
        <v>0.75</v>
      </c>
      <c r="GN112" s="432">
        <v>0.84970000000000001</v>
      </c>
      <c r="GO112" s="432">
        <v>0.56530000000000002</v>
      </c>
      <c r="GP112" s="432">
        <v>604</v>
      </c>
      <c r="GQ112" s="432">
        <v>619</v>
      </c>
      <c r="GR112" s="432">
        <v>581</v>
      </c>
      <c r="GS112" s="432">
        <v>0.9173</v>
      </c>
      <c r="GT112" s="432">
        <v>0.94010000000000005</v>
      </c>
      <c r="GU112" s="432">
        <v>0.88300000000000001</v>
      </c>
      <c r="GV112" s="432">
        <v>545</v>
      </c>
      <c r="GW112" s="432">
        <v>583</v>
      </c>
      <c r="GX112" s="432">
        <v>496</v>
      </c>
      <c r="GY112" s="432">
        <v>0.82750000000000001</v>
      </c>
      <c r="GZ112" s="432">
        <v>0.88490000000000002</v>
      </c>
      <c r="HA112" s="432">
        <v>0.75380000000000003</v>
      </c>
      <c r="HB112" s="432">
        <v>329</v>
      </c>
      <c r="HC112" s="432">
        <v>395</v>
      </c>
      <c r="HD112" s="432">
        <v>345</v>
      </c>
      <c r="HE112" s="432">
        <v>0.5</v>
      </c>
      <c r="HF112" s="432">
        <v>0.6</v>
      </c>
      <c r="HG112" s="432">
        <v>0.52429999999999999</v>
      </c>
      <c r="HH112" s="432">
        <v>0</v>
      </c>
      <c r="HI112" s="432">
        <v>0.5</v>
      </c>
      <c r="HJ112" s="432">
        <v>0</v>
      </c>
      <c r="HK112" s="432">
        <v>0</v>
      </c>
      <c r="HL112" s="432"/>
      <c r="HM112" s="432">
        <v>0.9</v>
      </c>
      <c r="HN112" s="432">
        <v>0</v>
      </c>
      <c r="HO112" s="432">
        <v>0</v>
      </c>
      <c r="HP112" s="432">
        <v>0</v>
      </c>
      <c r="HQ112" s="432">
        <v>0</v>
      </c>
      <c r="HR112" s="432">
        <v>0</v>
      </c>
      <c r="HS112" s="432">
        <v>0</v>
      </c>
      <c r="HT112" s="432">
        <v>0</v>
      </c>
      <c r="HU112" s="432">
        <v>0</v>
      </c>
      <c r="HV112" s="432">
        <v>0.9</v>
      </c>
      <c r="HW112" s="432">
        <v>0</v>
      </c>
      <c r="HX112" s="432">
        <v>0</v>
      </c>
      <c r="HY112" s="432">
        <v>0</v>
      </c>
      <c r="HZ112" s="432">
        <v>0.9</v>
      </c>
      <c r="IA112" s="432">
        <v>0</v>
      </c>
      <c r="IB112" s="432">
        <v>0</v>
      </c>
      <c r="IC112" s="432">
        <v>0</v>
      </c>
      <c r="ID112" s="432">
        <v>0</v>
      </c>
      <c r="IE112" s="432">
        <v>0</v>
      </c>
      <c r="IF112" s="432">
        <v>0</v>
      </c>
      <c r="IG112" s="432">
        <v>0</v>
      </c>
      <c r="IH112" s="432">
        <v>0</v>
      </c>
      <c r="II112" s="432">
        <v>0</v>
      </c>
      <c r="IJ112" s="432">
        <v>0</v>
      </c>
      <c r="IK112" s="432">
        <v>0</v>
      </c>
      <c r="IL112" s="432">
        <v>0</v>
      </c>
      <c r="IM112" s="432">
        <v>0</v>
      </c>
      <c r="IN112" s="432">
        <v>0</v>
      </c>
      <c r="IO112" s="432">
        <v>0</v>
      </c>
      <c r="IP112" s="432">
        <v>0</v>
      </c>
      <c r="IQ112" s="432">
        <v>0</v>
      </c>
      <c r="IR112" s="432">
        <v>0</v>
      </c>
      <c r="IS112" s="432">
        <v>0</v>
      </c>
      <c r="IT112" s="432">
        <v>0</v>
      </c>
      <c r="IU112" s="432">
        <v>0</v>
      </c>
      <c r="IV112" s="432">
        <v>0</v>
      </c>
      <c r="IW112" s="432">
        <v>0</v>
      </c>
      <c r="IX112" s="432">
        <v>38</v>
      </c>
      <c r="IY112" s="432">
        <v>1</v>
      </c>
      <c r="IZ112" s="432">
        <v>2.63E-2</v>
      </c>
      <c r="JA112" s="432">
        <v>0</v>
      </c>
      <c r="JB112" s="432">
        <v>0</v>
      </c>
      <c r="JC112" s="432">
        <v>0</v>
      </c>
      <c r="JD112" s="432">
        <v>1</v>
      </c>
      <c r="JE112" s="432">
        <v>2.63E-2</v>
      </c>
      <c r="JF112" s="432">
        <v>0</v>
      </c>
      <c r="JG112" s="432">
        <v>0</v>
      </c>
      <c r="JH112" s="432">
        <v>16</v>
      </c>
      <c r="JI112" s="432">
        <v>0</v>
      </c>
      <c r="JJ112" s="432">
        <v>0</v>
      </c>
      <c r="JK112" s="432">
        <v>0</v>
      </c>
      <c r="JL112" s="432">
        <v>0</v>
      </c>
      <c r="JM112" s="432">
        <v>0</v>
      </c>
      <c r="JN112" s="432">
        <v>0</v>
      </c>
      <c r="JO112" s="432">
        <v>0</v>
      </c>
      <c r="JP112" s="432">
        <v>0</v>
      </c>
      <c r="JQ112" s="432">
        <v>0</v>
      </c>
      <c r="JR112" s="432" t="s">
        <v>1359</v>
      </c>
      <c r="JS112" s="432" t="s">
        <v>1360</v>
      </c>
      <c r="JT112" s="432" t="s">
        <v>1340</v>
      </c>
    </row>
    <row r="113" spans="1:280" x14ac:dyDescent="0.45">
      <c r="A113" s="432" t="s">
        <v>1049</v>
      </c>
      <c r="B113" s="432" t="s">
        <v>1052</v>
      </c>
      <c r="C113" s="432" t="s">
        <v>774</v>
      </c>
      <c r="D113" s="432" t="s">
        <v>779</v>
      </c>
      <c r="E113" s="432">
        <v>535</v>
      </c>
      <c r="F113" s="432">
        <v>11</v>
      </c>
      <c r="G113" s="432">
        <v>2.06E-2</v>
      </c>
      <c r="H113" s="432">
        <v>12</v>
      </c>
      <c r="I113" s="432">
        <v>533</v>
      </c>
      <c r="J113" s="432">
        <v>2.2499999999999999E-2</v>
      </c>
      <c r="K113" s="432">
        <v>494</v>
      </c>
      <c r="L113" s="432">
        <v>509</v>
      </c>
      <c r="M113" s="432">
        <v>455</v>
      </c>
      <c r="N113" s="432">
        <v>0.92259999999999998</v>
      </c>
      <c r="O113" s="432">
        <v>0.95020000000000004</v>
      </c>
      <c r="P113" s="432">
        <v>0.85050000000000003</v>
      </c>
      <c r="Q113" s="432">
        <v>510</v>
      </c>
      <c r="R113" s="432">
        <v>520</v>
      </c>
      <c r="S113" s="432">
        <v>500</v>
      </c>
      <c r="T113" s="432">
        <v>0.95209999999999995</v>
      </c>
      <c r="U113" s="432">
        <v>0.97009999999999996</v>
      </c>
      <c r="V113" s="432">
        <v>0.93459999999999999</v>
      </c>
      <c r="W113" s="432">
        <v>508</v>
      </c>
      <c r="X113" s="432">
        <v>517</v>
      </c>
      <c r="Y113" s="432">
        <v>495</v>
      </c>
      <c r="Z113" s="432">
        <v>0.94889999999999997</v>
      </c>
      <c r="AA113" s="432">
        <v>0.96630000000000005</v>
      </c>
      <c r="AB113" s="432">
        <v>0.92520000000000002</v>
      </c>
      <c r="AC113" s="432">
        <v>503</v>
      </c>
      <c r="AD113" s="432">
        <v>513</v>
      </c>
      <c r="AE113" s="432">
        <v>496</v>
      </c>
      <c r="AF113" s="432">
        <v>0.93930000000000002</v>
      </c>
      <c r="AG113" s="432">
        <v>0.95799999999999996</v>
      </c>
      <c r="AH113" s="432">
        <v>0.92710000000000004</v>
      </c>
      <c r="AI113" s="432">
        <v>443</v>
      </c>
      <c r="AJ113" s="432">
        <v>468</v>
      </c>
      <c r="AK113" s="432">
        <v>409</v>
      </c>
      <c r="AL113" s="432">
        <v>0.82789999999999997</v>
      </c>
      <c r="AM113" s="432">
        <v>0.87409999999999999</v>
      </c>
      <c r="AN113" s="432">
        <v>0.76449999999999996</v>
      </c>
      <c r="AO113" s="432">
        <v>507</v>
      </c>
      <c r="AP113" s="432">
        <v>516</v>
      </c>
      <c r="AQ113" s="432">
        <v>499</v>
      </c>
      <c r="AR113" s="432">
        <v>0.94650000000000001</v>
      </c>
      <c r="AS113" s="432">
        <v>0.96409999999999996</v>
      </c>
      <c r="AT113" s="432">
        <v>0.93269999999999997</v>
      </c>
      <c r="AU113" s="432">
        <v>492</v>
      </c>
      <c r="AV113" s="432">
        <v>505</v>
      </c>
      <c r="AW113" s="432">
        <v>477</v>
      </c>
      <c r="AX113" s="432">
        <v>0.9194</v>
      </c>
      <c r="AY113" s="432">
        <v>0.94259999999999999</v>
      </c>
      <c r="AZ113" s="432">
        <v>0.89159999999999995</v>
      </c>
      <c r="BA113" s="432">
        <v>475</v>
      </c>
      <c r="BB113" s="432">
        <v>492</v>
      </c>
      <c r="BC113" s="432">
        <v>458</v>
      </c>
      <c r="BD113" s="432">
        <v>0.88660000000000005</v>
      </c>
      <c r="BE113" s="432">
        <v>0.91910000000000003</v>
      </c>
      <c r="BF113" s="432">
        <v>0.85609999999999997</v>
      </c>
      <c r="BG113" s="432">
        <v>500</v>
      </c>
      <c r="BH113" s="432">
        <v>514</v>
      </c>
      <c r="BI113" s="432">
        <v>465</v>
      </c>
      <c r="BJ113" s="432">
        <v>0.93330000000000002</v>
      </c>
      <c r="BK113" s="432">
        <v>0.96009999999999995</v>
      </c>
      <c r="BL113" s="432">
        <v>0.86919999999999997</v>
      </c>
      <c r="BM113" s="432">
        <v>295</v>
      </c>
      <c r="BN113" s="432">
        <v>348</v>
      </c>
      <c r="BO113" s="432">
        <v>354</v>
      </c>
      <c r="BP113" s="432">
        <v>0.55000000000000004</v>
      </c>
      <c r="BQ113" s="432">
        <v>0.65</v>
      </c>
      <c r="BR113" s="432">
        <v>0.66169999999999995</v>
      </c>
      <c r="BS113" s="432">
        <v>296</v>
      </c>
      <c r="BT113" s="432">
        <v>0.56489999999999996</v>
      </c>
      <c r="BU113" s="432">
        <v>11</v>
      </c>
      <c r="BV113" s="432">
        <v>1</v>
      </c>
      <c r="BW113" s="432">
        <v>358</v>
      </c>
      <c r="BX113" s="432">
        <v>381</v>
      </c>
      <c r="BY113" s="432">
        <v>307</v>
      </c>
      <c r="BZ113" s="432">
        <v>0.66779999999999995</v>
      </c>
      <c r="CA113" s="432">
        <v>0.71120000000000005</v>
      </c>
      <c r="CB113" s="432">
        <v>0.57379999999999998</v>
      </c>
      <c r="CC113" s="432">
        <v>272</v>
      </c>
      <c r="CD113" s="432">
        <v>0.51910000000000001</v>
      </c>
      <c r="CE113" s="432">
        <v>9</v>
      </c>
      <c r="CF113" s="432">
        <v>0.81820000000000004</v>
      </c>
      <c r="CG113" s="432">
        <v>379</v>
      </c>
      <c r="CH113" s="432">
        <v>407</v>
      </c>
      <c r="CI113" s="432">
        <v>281</v>
      </c>
      <c r="CJ113" s="432">
        <v>0.70689999999999997</v>
      </c>
      <c r="CK113" s="432">
        <v>0.75949999999999995</v>
      </c>
      <c r="CL113" s="432">
        <v>0.5252</v>
      </c>
      <c r="CM113" s="432">
        <v>313</v>
      </c>
      <c r="CN113" s="432">
        <v>337</v>
      </c>
      <c r="CO113" s="432">
        <v>316</v>
      </c>
      <c r="CP113" s="432">
        <v>0.58450000000000002</v>
      </c>
      <c r="CQ113" s="432">
        <v>0.62880000000000003</v>
      </c>
      <c r="CR113" s="432">
        <v>0.5907</v>
      </c>
      <c r="CS113" s="432">
        <v>121</v>
      </c>
      <c r="CT113" s="432">
        <v>0.23089999999999999</v>
      </c>
      <c r="CU113" s="432">
        <v>7</v>
      </c>
      <c r="CV113" s="432">
        <v>0.63639999999999997</v>
      </c>
      <c r="CW113" s="432">
        <v>156</v>
      </c>
      <c r="CX113" s="432">
        <v>188</v>
      </c>
      <c r="CY113" s="432">
        <v>128</v>
      </c>
      <c r="CZ113" s="432">
        <v>0.28999999999999998</v>
      </c>
      <c r="DA113" s="432">
        <v>0.35</v>
      </c>
      <c r="DB113" s="432">
        <v>0.23930000000000001</v>
      </c>
      <c r="DC113" s="432">
        <v>321</v>
      </c>
      <c r="DD113" s="432">
        <v>375</v>
      </c>
      <c r="DE113" s="432">
        <v>283</v>
      </c>
      <c r="DF113" s="432">
        <v>0.6</v>
      </c>
      <c r="DG113" s="432">
        <v>0.7</v>
      </c>
      <c r="DH113" s="432">
        <v>0.52900000000000003</v>
      </c>
      <c r="DI113" s="432">
        <v>124</v>
      </c>
      <c r="DJ113" s="432">
        <v>66</v>
      </c>
      <c r="DK113" s="432">
        <v>72</v>
      </c>
      <c r="DL113" s="432">
        <v>71</v>
      </c>
      <c r="DM113" s="432">
        <v>0.52500000000000002</v>
      </c>
      <c r="DN113" s="432">
        <v>0.57499999999999996</v>
      </c>
      <c r="DO113" s="432">
        <v>0.5726</v>
      </c>
      <c r="DP113" s="432">
        <v>375</v>
      </c>
      <c r="DQ113" s="432">
        <v>402</v>
      </c>
      <c r="DR113" s="432">
        <v>8</v>
      </c>
      <c r="DS113" s="432">
        <v>0.7</v>
      </c>
      <c r="DT113" s="432">
        <v>0.75</v>
      </c>
      <c r="DU113" s="432">
        <v>1.4999999999999999E-2</v>
      </c>
      <c r="DV113" s="432">
        <v>0</v>
      </c>
      <c r="DW113" s="432">
        <v>3.7499999999999999E-2</v>
      </c>
      <c r="DX113" s="432">
        <v>7.4999999999999997E-2</v>
      </c>
      <c r="DY113" s="432">
        <v>0</v>
      </c>
      <c r="DZ113" s="432">
        <v>12</v>
      </c>
      <c r="EA113" s="432">
        <v>7.4999999999999997E-2</v>
      </c>
      <c r="EB113" s="432">
        <v>0.15</v>
      </c>
      <c r="EC113" s="432">
        <v>2.24E-2</v>
      </c>
      <c r="ED113" s="432">
        <v>0</v>
      </c>
      <c r="EE113" s="432">
        <v>0</v>
      </c>
      <c r="EF113" s="432">
        <v>0</v>
      </c>
      <c r="EG113" s="432">
        <v>0</v>
      </c>
      <c r="EH113" s="432">
        <v>41</v>
      </c>
      <c r="EI113" s="432">
        <v>0</v>
      </c>
      <c r="EJ113" s="432">
        <v>5.0000000000000001E-3</v>
      </c>
      <c r="EK113" s="432">
        <v>0.01</v>
      </c>
      <c r="EL113" s="432">
        <v>0</v>
      </c>
      <c r="EM113" s="432">
        <v>92</v>
      </c>
      <c r="EN113" s="432">
        <v>0.05</v>
      </c>
      <c r="EO113" s="432">
        <v>0.15</v>
      </c>
      <c r="EP113" s="432">
        <v>0.17199999999999999</v>
      </c>
      <c r="EQ113" s="432">
        <v>183</v>
      </c>
      <c r="ER113" s="432">
        <v>57</v>
      </c>
      <c r="ES113" s="432">
        <v>0.3115</v>
      </c>
      <c r="ET113" s="432">
        <v>27</v>
      </c>
      <c r="EU113" s="432">
        <v>3</v>
      </c>
      <c r="EV113" s="432">
        <v>0.1111</v>
      </c>
      <c r="EW113" s="432">
        <v>1</v>
      </c>
      <c r="EX113" s="432">
        <v>1.9E-3</v>
      </c>
      <c r="EY113" s="432">
        <v>541</v>
      </c>
      <c r="EZ113" s="432">
        <v>648</v>
      </c>
      <c r="FA113" s="432">
        <v>427</v>
      </c>
      <c r="FB113" s="432">
        <v>401</v>
      </c>
      <c r="FC113" s="432">
        <v>1.01</v>
      </c>
      <c r="FD113" s="432">
        <v>1.21</v>
      </c>
      <c r="FE113" s="432">
        <v>0.79810000000000003</v>
      </c>
      <c r="FF113" s="432">
        <v>21</v>
      </c>
      <c r="FG113" s="432">
        <v>31</v>
      </c>
      <c r="FH113" s="432">
        <v>29</v>
      </c>
      <c r="FI113" s="432">
        <v>0.05</v>
      </c>
      <c r="FJ113" s="432">
        <v>7.4999999999999997E-2</v>
      </c>
      <c r="FK113" s="432">
        <v>7.2300000000000003E-2</v>
      </c>
      <c r="FL113" s="432">
        <v>354</v>
      </c>
      <c r="FM113" s="432">
        <v>365</v>
      </c>
      <c r="FN113" s="432">
        <v>332</v>
      </c>
      <c r="FO113" s="432">
        <v>0.88239999999999996</v>
      </c>
      <c r="FP113" s="432">
        <v>0.90959999999999996</v>
      </c>
      <c r="FQ113" s="432">
        <v>0.82789999999999997</v>
      </c>
      <c r="FR113" s="432">
        <v>339</v>
      </c>
      <c r="FS113" s="432">
        <v>353</v>
      </c>
      <c r="FT113" s="432">
        <v>313</v>
      </c>
      <c r="FU113" s="432">
        <v>0.84360000000000002</v>
      </c>
      <c r="FV113" s="432">
        <v>0.87909999999999999</v>
      </c>
      <c r="FW113" s="432">
        <v>0.78049999999999997</v>
      </c>
      <c r="FX113" s="432">
        <v>326</v>
      </c>
      <c r="FY113" s="432">
        <v>347</v>
      </c>
      <c r="FZ113" s="432">
        <v>281</v>
      </c>
      <c r="GA113" s="432">
        <v>0.81069999999999998</v>
      </c>
      <c r="GB113" s="432">
        <v>0.86450000000000005</v>
      </c>
      <c r="GC113" s="432">
        <v>0.70069999999999999</v>
      </c>
      <c r="GD113" s="432">
        <v>294</v>
      </c>
      <c r="GE113" s="432">
        <v>329</v>
      </c>
      <c r="GF113" s="432">
        <v>268</v>
      </c>
      <c r="GG113" s="432">
        <v>0.73299999999999998</v>
      </c>
      <c r="GH113" s="432">
        <v>0.81889999999999996</v>
      </c>
      <c r="GI113" s="432">
        <v>0.66830000000000001</v>
      </c>
      <c r="GJ113" s="432">
        <v>301</v>
      </c>
      <c r="GK113" s="432">
        <v>341</v>
      </c>
      <c r="GL113" s="432">
        <v>241</v>
      </c>
      <c r="GM113" s="432">
        <v>0.75</v>
      </c>
      <c r="GN113" s="432">
        <v>0.84970000000000001</v>
      </c>
      <c r="GO113" s="432">
        <v>0.60099999999999998</v>
      </c>
      <c r="GP113" s="432">
        <v>368</v>
      </c>
      <c r="GQ113" s="432">
        <v>377</v>
      </c>
      <c r="GR113" s="432">
        <v>350</v>
      </c>
      <c r="GS113" s="432">
        <v>0.9173</v>
      </c>
      <c r="GT113" s="432">
        <v>0.94010000000000005</v>
      </c>
      <c r="GU113" s="432">
        <v>0.87280000000000002</v>
      </c>
      <c r="GV113" s="432">
        <v>332</v>
      </c>
      <c r="GW113" s="432">
        <v>355</v>
      </c>
      <c r="GX113" s="432">
        <v>285</v>
      </c>
      <c r="GY113" s="432">
        <v>0.82750000000000001</v>
      </c>
      <c r="GZ113" s="432">
        <v>0.88490000000000002</v>
      </c>
      <c r="HA113" s="432">
        <v>0.7107</v>
      </c>
      <c r="HB113" s="432">
        <v>201</v>
      </c>
      <c r="HC113" s="432">
        <v>241</v>
      </c>
      <c r="HD113" s="432">
        <v>205</v>
      </c>
      <c r="HE113" s="432">
        <v>0.5</v>
      </c>
      <c r="HF113" s="432">
        <v>0.6</v>
      </c>
      <c r="HG113" s="432">
        <v>0.51119999999999999</v>
      </c>
      <c r="HH113" s="432">
        <v>1</v>
      </c>
      <c r="HI113" s="432">
        <v>0.5</v>
      </c>
      <c r="HJ113" s="432">
        <v>2.3E-3</v>
      </c>
      <c r="HK113" s="432">
        <v>0</v>
      </c>
      <c r="HL113" s="432"/>
      <c r="HM113" s="432">
        <v>0.9</v>
      </c>
      <c r="HN113" s="432">
        <v>0</v>
      </c>
      <c r="HO113" s="432">
        <v>0</v>
      </c>
      <c r="HP113" s="432">
        <v>0</v>
      </c>
      <c r="HQ113" s="432">
        <v>0</v>
      </c>
      <c r="HR113" s="432">
        <v>0</v>
      </c>
      <c r="HS113" s="432">
        <v>0</v>
      </c>
      <c r="HT113" s="432">
        <v>0</v>
      </c>
      <c r="HU113" s="432">
        <v>0</v>
      </c>
      <c r="HV113" s="432">
        <v>0.9</v>
      </c>
      <c r="HW113" s="432">
        <v>0</v>
      </c>
      <c r="HX113" s="432">
        <v>0</v>
      </c>
      <c r="HY113" s="432">
        <v>0</v>
      </c>
      <c r="HZ113" s="432">
        <v>0.9</v>
      </c>
      <c r="IA113" s="432">
        <v>0</v>
      </c>
      <c r="IB113" s="432">
        <v>0</v>
      </c>
      <c r="IC113" s="432">
        <v>0</v>
      </c>
      <c r="ID113" s="432">
        <v>0</v>
      </c>
      <c r="IE113" s="432">
        <v>0</v>
      </c>
      <c r="IF113" s="432">
        <v>0</v>
      </c>
      <c r="IG113" s="432">
        <v>0</v>
      </c>
      <c r="IH113" s="432">
        <v>0</v>
      </c>
      <c r="II113" s="432">
        <v>0</v>
      </c>
      <c r="IJ113" s="432">
        <v>0</v>
      </c>
      <c r="IK113" s="432">
        <v>0</v>
      </c>
      <c r="IL113" s="432">
        <v>0</v>
      </c>
      <c r="IM113" s="432">
        <v>0</v>
      </c>
      <c r="IN113" s="432">
        <v>0</v>
      </c>
      <c r="IO113" s="432">
        <v>0</v>
      </c>
      <c r="IP113" s="432">
        <v>0</v>
      </c>
      <c r="IQ113" s="432">
        <v>0</v>
      </c>
      <c r="IR113" s="432">
        <v>0</v>
      </c>
      <c r="IS113" s="432">
        <v>0</v>
      </c>
      <c r="IT113" s="432">
        <v>0</v>
      </c>
      <c r="IU113" s="432">
        <v>0</v>
      </c>
      <c r="IV113" s="432">
        <v>0</v>
      </c>
      <c r="IW113" s="432">
        <v>0</v>
      </c>
      <c r="IX113" s="432">
        <v>11</v>
      </c>
      <c r="IY113" s="432">
        <v>0</v>
      </c>
      <c r="IZ113" s="432">
        <v>0</v>
      </c>
      <c r="JA113" s="432">
        <v>0</v>
      </c>
      <c r="JB113" s="432">
        <v>0</v>
      </c>
      <c r="JC113" s="432">
        <v>0</v>
      </c>
      <c r="JD113" s="432">
        <v>0</v>
      </c>
      <c r="JE113" s="432">
        <v>0</v>
      </c>
      <c r="JF113" s="432">
        <v>0</v>
      </c>
      <c r="JG113" s="432">
        <v>0</v>
      </c>
      <c r="JH113" s="432">
        <v>5</v>
      </c>
      <c r="JI113" s="432">
        <v>0</v>
      </c>
      <c r="JJ113" s="432">
        <v>0</v>
      </c>
      <c r="JK113" s="432">
        <v>0</v>
      </c>
      <c r="JL113" s="432">
        <v>0</v>
      </c>
      <c r="JM113" s="432">
        <v>0</v>
      </c>
      <c r="JN113" s="432">
        <v>0</v>
      </c>
      <c r="JO113" s="432">
        <v>0</v>
      </c>
      <c r="JP113" s="432">
        <v>0</v>
      </c>
      <c r="JQ113" s="432">
        <v>0</v>
      </c>
      <c r="JR113" s="432" t="s">
        <v>1359</v>
      </c>
      <c r="JS113" s="432" t="s">
        <v>1360</v>
      </c>
      <c r="JT113" s="432" t="s">
        <v>1340</v>
      </c>
    </row>
    <row r="114" spans="1:280" x14ac:dyDescent="0.45">
      <c r="A114" s="432" t="s">
        <v>1049</v>
      </c>
      <c r="B114" s="432" t="s">
        <v>1052</v>
      </c>
      <c r="C114" s="432" t="s">
        <v>775</v>
      </c>
      <c r="D114" s="432" t="s">
        <v>780</v>
      </c>
      <c r="E114" s="432">
        <v>1602</v>
      </c>
      <c r="F114" s="432">
        <v>295</v>
      </c>
      <c r="G114" s="432">
        <v>0.18410000000000001</v>
      </c>
      <c r="H114" s="432">
        <v>304</v>
      </c>
      <c r="I114" s="432">
        <v>1575</v>
      </c>
      <c r="J114" s="432">
        <v>0.193</v>
      </c>
      <c r="K114" s="432">
        <v>1479</v>
      </c>
      <c r="L114" s="432">
        <v>1523</v>
      </c>
      <c r="M114" s="432">
        <v>1519</v>
      </c>
      <c r="N114" s="432">
        <v>0.92259999999999998</v>
      </c>
      <c r="O114" s="432">
        <v>0.95020000000000004</v>
      </c>
      <c r="P114" s="432">
        <v>0.94820000000000004</v>
      </c>
      <c r="Q114" s="432">
        <v>1526</v>
      </c>
      <c r="R114" s="432">
        <v>1555</v>
      </c>
      <c r="S114" s="432">
        <v>1568</v>
      </c>
      <c r="T114" s="432">
        <v>0.95209999999999995</v>
      </c>
      <c r="U114" s="432">
        <v>0.97009999999999996</v>
      </c>
      <c r="V114" s="432">
        <v>0.9788</v>
      </c>
      <c r="W114" s="432">
        <v>1521</v>
      </c>
      <c r="X114" s="432">
        <v>1549</v>
      </c>
      <c r="Y114" s="432">
        <v>1544</v>
      </c>
      <c r="Z114" s="432">
        <v>0.94889999999999997</v>
      </c>
      <c r="AA114" s="432">
        <v>0.96630000000000005</v>
      </c>
      <c r="AB114" s="432">
        <v>0.96379999999999999</v>
      </c>
      <c r="AC114" s="432">
        <v>1505</v>
      </c>
      <c r="AD114" s="432">
        <v>1535</v>
      </c>
      <c r="AE114" s="432">
        <v>1555</v>
      </c>
      <c r="AF114" s="432">
        <v>0.93930000000000002</v>
      </c>
      <c r="AG114" s="432">
        <v>0.95799999999999996</v>
      </c>
      <c r="AH114" s="432">
        <v>0.97070000000000001</v>
      </c>
      <c r="AI114" s="432">
        <v>1327</v>
      </c>
      <c r="AJ114" s="432">
        <v>1401</v>
      </c>
      <c r="AK114" s="432">
        <v>1354</v>
      </c>
      <c r="AL114" s="432">
        <v>0.82789999999999997</v>
      </c>
      <c r="AM114" s="432">
        <v>0.87409999999999999</v>
      </c>
      <c r="AN114" s="432">
        <v>0.84519999999999995</v>
      </c>
      <c r="AO114" s="432">
        <v>1517</v>
      </c>
      <c r="AP114" s="432">
        <v>1545</v>
      </c>
      <c r="AQ114" s="432">
        <v>1558</v>
      </c>
      <c r="AR114" s="432">
        <v>0.94650000000000001</v>
      </c>
      <c r="AS114" s="432">
        <v>0.96409999999999996</v>
      </c>
      <c r="AT114" s="432">
        <v>0.97250000000000003</v>
      </c>
      <c r="AU114" s="432">
        <v>1473</v>
      </c>
      <c r="AV114" s="432">
        <v>1511</v>
      </c>
      <c r="AW114" s="432">
        <v>1491</v>
      </c>
      <c r="AX114" s="432">
        <v>0.9194</v>
      </c>
      <c r="AY114" s="432">
        <v>0.94259999999999999</v>
      </c>
      <c r="AZ114" s="432">
        <v>0.93069999999999997</v>
      </c>
      <c r="BA114" s="432">
        <v>1421</v>
      </c>
      <c r="BB114" s="432">
        <v>1473</v>
      </c>
      <c r="BC114" s="432">
        <v>1460</v>
      </c>
      <c r="BD114" s="432">
        <v>0.88660000000000005</v>
      </c>
      <c r="BE114" s="432">
        <v>0.91910000000000003</v>
      </c>
      <c r="BF114" s="432">
        <v>0.91139999999999999</v>
      </c>
      <c r="BG114" s="432">
        <v>1496</v>
      </c>
      <c r="BH114" s="432">
        <v>1539</v>
      </c>
      <c r="BI114" s="432">
        <v>1501</v>
      </c>
      <c r="BJ114" s="432">
        <v>0.93330000000000002</v>
      </c>
      <c r="BK114" s="432">
        <v>0.96009999999999995</v>
      </c>
      <c r="BL114" s="432">
        <v>0.93700000000000006</v>
      </c>
      <c r="BM114" s="432">
        <v>882</v>
      </c>
      <c r="BN114" s="432">
        <v>1042</v>
      </c>
      <c r="BO114" s="432">
        <v>1234</v>
      </c>
      <c r="BP114" s="432">
        <v>0.55000000000000004</v>
      </c>
      <c r="BQ114" s="432">
        <v>0.65</v>
      </c>
      <c r="BR114" s="432">
        <v>0.77029999999999998</v>
      </c>
      <c r="BS114" s="432">
        <v>830</v>
      </c>
      <c r="BT114" s="432">
        <v>0.63500000000000001</v>
      </c>
      <c r="BU114" s="432">
        <v>254</v>
      </c>
      <c r="BV114" s="432">
        <v>0.86099999999999999</v>
      </c>
      <c r="BW114" s="432">
        <v>1070</v>
      </c>
      <c r="BX114" s="432">
        <v>1140</v>
      </c>
      <c r="BY114" s="432">
        <v>1084</v>
      </c>
      <c r="BZ114" s="432">
        <v>0.66779999999999995</v>
      </c>
      <c r="CA114" s="432">
        <v>0.71120000000000005</v>
      </c>
      <c r="CB114" s="432">
        <v>0.67669999999999997</v>
      </c>
      <c r="CC114" s="432">
        <v>819</v>
      </c>
      <c r="CD114" s="432">
        <v>0.62660000000000005</v>
      </c>
      <c r="CE114" s="432">
        <v>278</v>
      </c>
      <c r="CF114" s="432">
        <v>0.94240000000000002</v>
      </c>
      <c r="CG114" s="432">
        <v>1133</v>
      </c>
      <c r="CH114" s="432">
        <v>1217</v>
      </c>
      <c r="CI114" s="432">
        <v>1097</v>
      </c>
      <c r="CJ114" s="432">
        <v>0.70689999999999997</v>
      </c>
      <c r="CK114" s="432">
        <v>0.75949999999999995</v>
      </c>
      <c r="CL114" s="432">
        <v>0.68479999999999996</v>
      </c>
      <c r="CM114" s="432">
        <v>937</v>
      </c>
      <c r="CN114" s="432">
        <v>1008</v>
      </c>
      <c r="CO114" s="432">
        <v>1042</v>
      </c>
      <c r="CP114" s="432">
        <v>0.58450000000000002</v>
      </c>
      <c r="CQ114" s="432">
        <v>0.62880000000000003</v>
      </c>
      <c r="CR114" s="432">
        <v>0.65039999999999998</v>
      </c>
      <c r="CS114" s="432">
        <v>403</v>
      </c>
      <c r="CT114" s="432">
        <v>0.30830000000000002</v>
      </c>
      <c r="CU114" s="432">
        <v>199</v>
      </c>
      <c r="CV114" s="432">
        <v>0.67459999999999998</v>
      </c>
      <c r="CW114" s="432">
        <v>465</v>
      </c>
      <c r="CX114" s="432">
        <v>561</v>
      </c>
      <c r="CY114" s="432">
        <v>602</v>
      </c>
      <c r="CZ114" s="432">
        <v>0.28999999999999998</v>
      </c>
      <c r="DA114" s="432">
        <v>0.35</v>
      </c>
      <c r="DB114" s="432">
        <v>0.37580000000000002</v>
      </c>
      <c r="DC114" s="432">
        <v>962</v>
      </c>
      <c r="DD114" s="432">
        <v>1122</v>
      </c>
      <c r="DE114" s="432">
        <v>1283</v>
      </c>
      <c r="DF114" s="432">
        <v>0.6</v>
      </c>
      <c r="DG114" s="432">
        <v>0.7</v>
      </c>
      <c r="DH114" s="432">
        <v>0.80089999999999995</v>
      </c>
      <c r="DI114" s="432">
        <v>401</v>
      </c>
      <c r="DJ114" s="432">
        <v>211</v>
      </c>
      <c r="DK114" s="432">
        <v>231</v>
      </c>
      <c r="DL114" s="432">
        <v>245</v>
      </c>
      <c r="DM114" s="432">
        <v>0.52500000000000002</v>
      </c>
      <c r="DN114" s="432">
        <v>0.57499999999999996</v>
      </c>
      <c r="DO114" s="432">
        <v>0.61099999999999999</v>
      </c>
      <c r="DP114" s="432">
        <v>1122</v>
      </c>
      <c r="DQ114" s="432">
        <v>1202</v>
      </c>
      <c r="DR114" s="432">
        <v>373</v>
      </c>
      <c r="DS114" s="432">
        <v>0.7</v>
      </c>
      <c r="DT114" s="432">
        <v>0.75</v>
      </c>
      <c r="DU114" s="432">
        <v>0.23280000000000001</v>
      </c>
      <c r="DV114" s="432">
        <v>1</v>
      </c>
      <c r="DW114" s="432">
        <v>3.7499999999999999E-2</v>
      </c>
      <c r="DX114" s="432">
        <v>7.4999999999999997E-2</v>
      </c>
      <c r="DY114" s="432">
        <v>5.9999999999999995E-4</v>
      </c>
      <c r="DZ114" s="432">
        <v>78</v>
      </c>
      <c r="EA114" s="432">
        <v>7.4999999999999997E-2</v>
      </c>
      <c r="EB114" s="432">
        <v>0.15</v>
      </c>
      <c r="EC114" s="432">
        <v>4.99E-2</v>
      </c>
      <c r="ED114" s="432">
        <v>0</v>
      </c>
      <c r="EE114" s="432">
        <v>0</v>
      </c>
      <c r="EF114" s="432">
        <v>0</v>
      </c>
      <c r="EG114" s="432">
        <v>0</v>
      </c>
      <c r="EH114" s="432">
        <v>138</v>
      </c>
      <c r="EI114" s="432">
        <v>0</v>
      </c>
      <c r="EJ114" s="432">
        <v>5.0000000000000001E-3</v>
      </c>
      <c r="EK114" s="432">
        <v>0.01</v>
      </c>
      <c r="EL114" s="432">
        <v>0</v>
      </c>
      <c r="EM114" s="432">
        <v>335</v>
      </c>
      <c r="EN114" s="432">
        <v>0.05</v>
      </c>
      <c r="EO114" s="432">
        <v>0.15</v>
      </c>
      <c r="EP114" s="432">
        <v>0.20910000000000001</v>
      </c>
      <c r="EQ114" s="432">
        <v>460</v>
      </c>
      <c r="ER114" s="432">
        <v>404</v>
      </c>
      <c r="ES114" s="432">
        <v>0.87829999999999997</v>
      </c>
      <c r="ET114" s="432">
        <v>98</v>
      </c>
      <c r="EU114" s="432">
        <v>37</v>
      </c>
      <c r="EV114" s="432">
        <v>0.37759999999999999</v>
      </c>
      <c r="EW114" s="432">
        <v>3</v>
      </c>
      <c r="EX114" s="432">
        <v>1.9E-3</v>
      </c>
      <c r="EY114" s="432">
        <v>1651</v>
      </c>
      <c r="EZ114" s="432">
        <v>1971</v>
      </c>
      <c r="FA114" s="432">
        <v>2027</v>
      </c>
      <c r="FB114" s="432">
        <v>1850</v>
      </c>
      <c r="FC114" s="432">
        <v>1.03</v>
      </c>
      <c r="FD114" s="432">
        <v>1.23</v>
      </c>
      <c r="FE114" s="432">
        <v>1.2653000000000001</v>
      </c>
      <c r="FF114" s="432">
        <v>93</v>
      </c>
      <c r="FG114" s="432">
        <v>139</v>
      </c>
      <c r="FH114" s="432">
        <v>84</v>
      </c>
      <c r="FI114" s="432">
        <v>0.05</v>
      </c>
      <c r="FJ114" s="432">
        <v>7.4999999999999997E-2</v>
      </c>
      <c r="FK114" s="432">
        <v>4.5400000000000003E-2</v>
      </c>
      <c r="FL114" s="432">
        <v>1633</v>
      </c>
      <c r="FM114" s="432">
        <v>1683</v>
      </c>
      <c r="FN114" s="432">
        <v>1687</v>
      </c>
      <c r="FO114" s="432">
        <v>0.88239999999999996</v>
      </c>
      <c r="FP114" s="432">
        <v>0.90959999999999996</v>
      </c>
      <c r="FQ114" s="432">
        <v>0.91190000000000004</v>
      </c>
      <c r="FR114" s="432">
        <v>1561</v>
      </c>
      <c r="FS114" s="432">
        <v>1627</v>
      </c>
      <c r="FT114" s="432">
        <v>1432</v>
      </c>
      <c r="FU114" s="432">
        <v>0.84360000000000002</v>
      </c>
      <c r="FV114" s="432">
        <v>0.87909999999999999</v>
      </c>
      <c r="FW114" s="432">
        <v>0.77410000000000001</v>
      </c>
      <c r="FX114" s="432">
        <v>1500</v>
      </c>
      <c r="FY114" s="432">
        <v>1600</v>
      </c>
      <c r="FZ114" s="432">
        <v>1390</v>
      </c>
      <c r="GA114" s="432">
        <v>0.81069999999999998</v>
      </c>
      <c r="GB114" s="432">
        <v>0.86450000000000005</v>
      </c>
      <c r="GC114" s="432">
        <v>0.75139999999999996</v>
      </c>
      <c r="GD114" s="432">
        <v>1357</v>
      </c>
      <c r="GE114" s="432">
        <v>1515</v>
      </c>
      <c r="GF114" s="432">
        <v>1064</v>
      </c>
      <c r="GG114" s="432">
        <v>0.73299999999999998</v>
      </c>
      <c r="GH114" s="432">
        <v>0.81889999999999996</v>
      </c>
      <c r="GI114" s="432">
        <v>0.57509999999999994</v>
      </c>
      <c r="GJ114" s="432">
        <v>1388</v>
      </c>
      <c r="GK114" s="432">
        <v>1572</v>
      </c>
      <c r="GL114" s="432">
        <v>1591</v>
      </c>
      <c r="GM114" s="432">
        <v>0.75</v>
      </c>
      <c r="GN114" s="432">
        <v>0.84970000000000001</v>
      </c>
      <c r="GO114" s="432">
        <v>0.86</v>
      </c>
      <c r="GP114" s="432">
        <v>1698</v>
      </c>
      <c r="GQ114" s="432">
        <v>1740</v>
      </c>
      <c r="GR114" s="432">
        <v>1749</v>
      </c>
      <c r="GS114" s="432">
        <v>0.9173</v>
      </c>
      <c r="GT114" s="432">
        <v>0.94010000000000005</v>
      </c>
      <c r="GU114" s="432">
        <v>0.94540000000000002</v>
      </c>
      <c r="GV114" s="432">
        <v>1531</v>
      </c>
      <c r="GW114" s="432">
        <v>1638</v>
      </c>
      <c r="GX114" s="432">
        <v>1315</v>
      </c>
      <c r="GY114" s="432">
        <v>0.82750000000000001</v>
      </c>
      <c r="GZ114" s="432">
        <v>0.88490000000000002</v>
      </c>
      <c r="HA114" s="432">
        <v>0.71079999999999999</v>
      </c>
      <c r="HB114" s="432">
        <v>925</v>
      </c>
      <c r="HC114" s="432">
        <v>1110</v>
      </c>
      <c r="HD114" s="432">
        <v>875</v>
      </c>
      <c r="HE114" s="432">
        <v>0.5</v>
      </c>
      <c r="HF114" s="432">
        <v>0.6</v>
      </c>
      <c r="HG114" s="432">
        <v>0.47299999999999998</v>
      </c>
      <c r="HH114" s="432">
        <v>1</v>
      </c>
      <c r="HI114" s="432">
        <v>0.5</v>
      </c>
      <c r="HJ114" s="432">
        <v>5.0000000000000001E-4</v>
      </c>
      <c r="HK114" s="432">
        <v>0</v>
      </c>
      <c r="HL114" s="432"/>
      <c r="HM114" s="432">
        <v>0.9</v>
      </c>
      <c r="HN114" s="432">
        <v>1</v>
      </c>
      <c r="HO114" s="432">
        <v>0</v>
      </c>
      <c r="HP114" s="432">
        <v>0</v>
      </c>
      <c r="HQ114" s="432">
        <v>0</v>
      </c>
      <c r="HR114" s="432">
        <v>0</v>
      </c>
      <c r="HS114" s="432">
        <v>0</v>
      </c>
      <c r="HT114" s="432">
        <v>0</v>
      </c>
      <c r="HU114" s="432">
        <v>0</v>
      </c>
      <c r="HV114" s="432">
        <v>0.9</v>
      </c>
      <c r="HW114" s="432">
        <v>0</v>
      </c>
      <c r="HX114" s="432">
        <v>0</v>
      </c>
      <c r="HY114" s="432">
        <v>0</v>
      </c>
      <c r="HZ114" s="432">
        <v>0.9</v>
      </c>
      <c r="IA114" s="432">
        <v>1</v>
      </c>
      <c r="IB114" s="432">
        <v>0</v>
      </c>
      <c r="IC114" s="432">
        <v>0</v>
      </c>
      <c r="ID114" s="432">
        <v>0</v>
      </c>
      <c r="IE114" s="432">
        <v>0</v>
      </c>
      <c r="IF114" s="432">
        <v>0</v>
      </c>
      <c r="IG114" s="432">
        <v>3</v>
      </c>
      <c r="IH114" s="432">
        <v>0</v>
      </c>
      <c r="II114" s="432">
        <v>0</v>
      </c>
      <c r="IJ114" s="432">
        <v>0</v>
      </c>
      <c r="IK114" s="432">
        <v>0</v>
      </c>
      <c r="IL114" s="432">
        <v>0</v>
      </c>
      <c r="IM114" s="432">
        <v>3</v>
      </c>
      <c r="IN114" s="432">
        <v>0</v>
      </c>
      <c r="IO114" s="432">
        <v>0</v>
      </c>
      <c r="IP114" s="432">
        <v>0</v>
      </c>
      <c r="IQ114" s="432">
        <v>0</v>
      </c>
      <c r="IR114" s="432">
        <v>0</v>
      </c>
      <c r="IS114" s="432">
        <v>0</v>
      </c>
      <c r="IT114" s="432">
        <v>0</v>
      </c>
      <c r="IU114" s="432">
        <v>0</v>
      </c>
      <c r="IV114" s="432">
        <v>0</v>
      </c>
      <c r="IW114" s="432">
        <v>0</v>
      </c>
      <c r="IX114" s="432">
        <v>68</v>
      </c>
      <c r="IY114" s="432">
        <v>6</v>
      </c>
      <c r="IZ114" s="432">
        <v>8.8200000000000001E-2</v>
      </c>
      <c r="JA114" s="432">
        <v>0</v>
      </c>
      <c r="JB114" s="432">
        <v>0</v>
      </c>
      <c r="JC114" s="432">
        <v>0</v>
      </c>
      <c r="JD114" s="432">
        <v>0</v>
      </c>
      <c r="JE114" s="432">
        <v>0</v>
      </c>
      <c r="JF114" s="432">
        <v>0</v>
      </c>
      <c r="JG114" s="432">
        <v>0</v>
      </c>
      <c r="JH114" s="432">
        <v>29</v>
      </c>
      <c r="JI114" s="432">
        <v>0</v>
      </c>
      <c r="JJ114" s="432">
        <v>0</v>
      </c>
      <c r="JK114" s="432">
        <v>0</v>
      </c>
      <c r="JL114" s="432">
        <v>0</v>
      </c>
      <c r="JM114" s="432">
        <v>0</v>
      </c>
      <c r="JN114" s="432">
        <v>2</v>
      </c>
      <c r="JO114" s="432">
        <v>6.9000000000000006E-2</v>
      </c>
      <c r="JP114" s="432">
        <v>0</v>
      </c>
      <c r="JQ114" s="432">
        <v>0</v>
      </c>
      <c r="JR114" s="432" t="s">
        <v>1359</v>
      </c>
      <c r="JS114" s="432" t="s">
        <v>1360</v>
      </c>
      <c r="JT114" s="432" t="s">
        <v>1340</v>
      </c>
    </row>
    <row r="115" spans="1:280" x14ac:dyDescent="0.45">
      <c r="A115" s="432" t="s">
        <v>1049</v>
      </c>
      <c r="B115" s="432" t="s">
        <v>1052</v>
      </c>
      <c r="C115" s="432" t="s">
        <v>776</v>
      </c>
      <c r="D115" s="432" t="s">
        <v>781</v>
      </c>
      <c r="E115" s="432">
        <v>773</v>
      </c>
      <c r="F115" s="432">
        <v>54</v>
      </c>
      <c r="G115" s="432">
        <v>6.9900000000000004E-2</v>
      </c>
      <c r="H115" s="432">
        <v>59</v>
      </c>
      <c r="I115" s="432">
        <v>774</v>
      </c>
      <c r="J115" s="432">
        <v>7.6200000000000004E-2</v>
      </c>
      <c r="K115" s="432">
        <v>714</v>
      </c>
      <c r="L115" s="432">
        <v>735</v>
      </c>
      <c r="M115" s="432">
        <v>652</v>
      </c>
      <c r="N115" s="432">
        <v>0.92259999999999998</v>
      </c>
      <c r="O115" s="432">
        <v>0.95020000000000004</v>
      </c>
      <c r="P115" s="432">
        <v>0.84350000000000003</v>
      </c>
      <c r="Q115" s="432">
        <v>736</v>
      </c>
      <c r="R115" s="432">
        <v>750</v>
      </c>
      <c r="S115" s="432">
        <v>745</v>
      </c>
      <c r="T115" s="432">
        <v>0.95209999999999995</v>
      </c>
      <c r="U115" s="432">
        <v>0.97009999999999996</v>
      </c>
      <c r="V115" s="432">
        <v>0.96379999999999999</v>
      </c>
      <c r="W115" s="432">
        <v>734</v>
      </c>
      <c r="X115" s="432">
        <v>747</v>
      </c>
      <c r="Y115" s="432">
        <v>695</v>
      </c>
      <c r="Z115" s="432">
        <v>0.94889999999999997</v>
      </c>
      <c r="AA115" s="432">
        <v>0.96630000000000005</v>
      </c>
      <c r="AB115" s="432">
        <v>0.89910000000000001</v>
      </c>
      <c r="AC115" s="432">
        <v>727</v>
      </c>
      <c r="AD115" s="432">
        <v>741</v>
      </c>
      <c r="AE115" s="432">
        <v>738</v>
      </c>
      <c r="AF115" s="432">
        <v>0.93930000000000002</v>
      </c>
      <c r="AG115" s="432">
        <v>0.95799999999999996</v>
      </c>
      <c r="AH115" s="432">
        <v>0.95469999999999999</v>
      </c>
      <c r="AI115" s="432">
        <v>640</v>
      </c>
      <c r="AJ115" s="432">
        <v>676</v>
      </c>
      <c r="AK115" s="432">
        <v>647</v>
      </c>
      <c r="AL115" s="432">
        <v>0.82789999999999997</v>
      </c>
      <c r="AM115" s="432">
        <v>0.87409999999999999</v>
      </c>
      <c r="AN115" s="432">
        <v>0.83699999999999997</v>
      </c>
      <c r="AO115" s="432">
        <v>732</v>
      </c>
      <c r="AP115" s="432">
        <v>746</v>
      </c>
      <c r="AQ115" s="432">
        <v>742</v>
      </c>
      <c r="AR115" s="432">
        <v>0.94650000000000001</v>
      </c>
      <c r="AS115" s="432">
        <v>0.96409999999999996</v>
      </c>
      <c r="AT115" s="432">
        <v>0.95989999999999998</v>
      </c>
      <c r="AU115" s="432">
        <v>711</v>
      </c>
      <c r="AV115" s="432">
        <v>729</v>
      </c>
      <c r="AW115" s="432">
        <v>723</v>
      </c>
      <c r="AX115" s="432">
        <v>0.9194</v>
      </c>
      <c r="AY115" s="432">
        <v>0.94259999999999999</v>
      </c>
      <c r="AZ115" s="432">
        <v>0.93530000000000002</v>
      </c>
      <c r="BA115" s="432">
        <v>686</v>
      </c>
      <c r="BB115" s="432">
        <v>711</v>
      </c>
      <c r="BC115" s="432">
        <v>626</v>
      </c>
      <c r="BD115" s="432">
        <v>0.88660000000000005</v>
      </c>
      <c r="BE115" s="432">
        <v>0.91910000000000003</v>
      </c>
      <c r="BF115" s="432">
        <v>0.80979999999999996</v>
      </c>
      <c r="BG115" s="432">
        <v>722</v>
      </c>
      <c r="BH115" s="432">
        <v>743</v>
      </c>
      <c r="BI115" s="432">
        <v>664</v>
      </c>
      <c r="BJ115" s="432">
        <v>0.93330000000000002</v>
      </c>
      <c r="BK115" s="432">
        <v>0.96009999999999995</v>
      </c>
      <c r="BL115" s="432">
        <v>0.85899999999999999</v>
      </c>
      <c r="BM115" s="432">
        <v>426</v>
      </c>
      <c r="BN115" s="432">
        <v>503</v>
      </c>
      <c r="BO115" s="432">
        <v>532</v>
      </c>
      <c r="BP115" s="432">
        <v>0.55000000000000004</v>
      </c>
      <c r="BQ115" s="432">
        <v>0.65</v>
      </c>
      <c r="BR115" s="432">
        <v>0.68820000000000003</v>
      </c>
      <c r="BS115" s="432">
        <v>420</v>
      </c>
      <c r="BT115" s="432">
        <v>0.58409999999999995</v>
      </c>
      <c r="BU115" s="432">
        <v>45</v>
      </c>
      <c r="BV115" s="432">
        <v>0.83330000000000004</v>
      </c>
      <c r="BW115" s="432">
        <v>517</v>
      </c>
      <c r="BX115" s="432">
        <v>550</v>
      </c>
      <c r="BY115" s="432">
        <v>465</v>
      </c>
      <c r="BZ115" s="432">
        <v>0.66779999999999995</v>
      </c>
      <c r="CA115" s="432">
        <v>0.71120000000000005</v>
      </c>
      <c r="CB115" s="432">
        <v>0.60160000000000002</v>
      </c>
      <c r="CC115" s="432">
        <v>430</v>
      </c>
      <c r="CD115" s="432">
        <v>0.59809999999999997</v>
      </c>
      <c r="CE115" s="432">
        <v>49</v>
      </c>
      <c r="CF115" s="432">
        <v>0.90739999999999998</v>
      </c>
      <c r="CG115" s="432">
        <v>547</v>
      </c>
      <c r="CH115" s="432">
        <v>588</v>
      </c>
      <c r="CI115" s="432">
        <v>479</v>
      </c>
      <c r="CJ115" s="432">
        <v>0.70689999999999997</v>
      </c>
      <c r="CK115" s="432">
        <v>0.75949999999999995</v>
      </c>
      <c r="CL115" s="432">
        <v>0.61970000000000003</v>
      </c>
      <c r="CM115" s="432">
        <v>452</v>
      </c>
      <c r="CN115" s="432">
        <v>487</v>
      </c>
      <c r="CO115" s="432">
        <v>514</v>
      </c>
      <c r="CP115" s="432">
        <v>0.58450000000000002</v>
      </c>
      <c r="CQ115" s="432">
        <v>0.62880000000000003</v>
      </c>
      <c r="CR115" s="432">
        <v>0.66490000000000005</v>
      </c>
      <c r="CS115" s="432">
        <v>214</v>
      </c>
      <c r="CT115" s="432">
        <v>0.29759999999999998</v>
      </c>
      <c r="CU115" s="432">
        <v>36</v>
      </c>
      <c r="CV115" s="432">
        <v>0.66669999999999996</v>
      </c>
      <c r="CW115" s="432">
        <v>225</v>
      </c>
      <c r="CX115" s="432">
        <v>271</v>
      </c>
      <c r="CY115" s="432">
        <v>250</v>
      </c>
      <c r="CZ115" s="432">
        <v>0.28999999999999998</v>
      </c>
      <c r="DA115" s="432">
        <v>0.35</v>
      </c>
      <c r="DB115" s="432">
        <v>0.32340000000000002</v>
      </c>
      <c r="DC115" s="432">
        <v>464</v>
      </c>
      <c r="DD115" s="432">
        <v>542</v>
      </c>
      <c r="DE115" s="432">
        <v>497</v>
      </c>
      <c r="DF115" s="432">
        <v>0.6</v>
      </c>
      <c r="DG115" s="432">
        <v>0.7</v>
      </c>
      <c r="DH115" s="432">
        <v>0.64290000000000003</v>
      </c>
      <c r="DI115" s="432">
        <v>182</v>
      </c>
      <c r="DJ115" s="432">
        <v>96</v>
      </c>
      <c r="DK115" s="432">
        <v>105</v>
      </c>
      <c r="DL115" s="432">
        <v>86</v>
      </c>
      <c r="DM115" s="432">
        <v>0.52500000000000002</v>
      </c>
      <c r="DN115" s="432">
        <v>0.57499999999999996</v>
      </c>
      <c r="DO115" s="432">
        <v>0.47249999999999998</v>
      </c>
      <c r="DP115" s="432">
        <v>542</v>
      </c>
      <c r="DQ115" s="432">
        <v>580</v>
      </c>
      <c r="DR115" s="432">
        <v>304</v>
      </c>
      <c r="DS115" s="432">
        <v>0.7</v>
      </c>
      <c r="DT115" s="432">
        <v>0.75</v>
      </c>
      <c r="DU115" s="432">
        <v>0.39329999999999998</v>
      </c>
      <c r="DV115" s="432">
        <v>0</v>
      </c>
      <c r="DW115" s="432">
        <v>3.7499999999999999E-2</v>
      </c>
      <c r="DX115" s="432">
        <v>7.4999999999999997E-2</v>
      </c>
      <c r="DY115" s="432">
        <v>0</v>
      </c>
      <c r="DZ115" s="432">
        <v>80</v>
      </c>
      <c r="EA115" s="432">
        <v>7.4999999999999997E-2</v>
      </c>
      <c r="EB115" s="432">
        <v>0.15</v>
      </c>
      <c r="EC115" s="432">
        <v>0.1048</v>
      </c>
      <c r="ED115" s="432">
        <v>0</v>
      </c>
      <c r="EE115" s="432">
        <v>0</v>
      </c>
      <c r="EF115" s="432">
        <v>0</v>
      </c>
      <c r="EG115" s="432">
        <v>0</v>
      </c>
      <c r="EH115" s="432">
        <v>76</v>
      </c>
      <c r="EI115" s="432">
        <v>0</v>
      </c>
      <c r="EJ115" s="432">
        <v>5.0000000000000001E-3</v>
      </c>
      <c r="EK115" s="432">
        <v>0.01</v>
      </c>
      <c r="EL115" s="432">
        <v>0</v>
      </c>
      <c r="EM115" s="432">
        <v>233</v>
      </c>
      <c r="EN115" s="432">
        <v>0.05</v>
      </c>
      <c r="EO115" s="432">
        <v>0.15</v>
      </c>
      <c r="EP115" s="432">
        <v>0.3014</v>
      </c>
      <c r="EQ115" s="432">
        <v>280</v>
      </c>
      <c r="ER115" s="432">
        <v>129</v>
      </c>
      <c r="ES115" s="432">
        <v>0.4607</v>
      </c>
      <c r="ET115" s="432">
        <v>49</v>
      </c>
      <c r="EU115" s="432">
        <v>9</v>
      </c>
      <c r="EV115" s="432">
        <v>0.1837</v>
      </c>
      <c r="EW115" s="432">
        <v>0</v>
      </c>
      <c r="EX115" s="432">
        <v>0</v>
      </c>
      <c r="EY115" s="432">
        <v>804</v>
      </c>
      <c r="EZ115" s="432">
        <v>959</v>
      </c>
      <c r="FA115" s="432">
        <v>947</v>
      </c>
      <c r="FB115" s="432">
        <v>838</v>
      </c>
      <c r="FC115" s="432">
        <v>1.04</v>
      </c>
      <c r="FD115" s="432">
        <v>1.24</v>
      </c>
      <c r="FE115" s="432">
        <v>1.2251000000000001</v>
      </c>
      <c r="FF115" s="432">
        <v>42</v>
      </c>
      <c r="FG115" s="432">
        <v>63</v>
      </c>
      <c r="FH115" s="432">
        <v>48</v>
      </c>
      <c r="FI115" s="432">
        <v>0.05</v>
      </c>
      <c r="FJ115" s="432">
        <v>7.4999999999999997E-2</v>
      </c>
      <c r="FK115" s="432">
        <v>5.7299999999999997E-2</v>
      </c>
      <c r="FL115" s="432">
        <v>740</v>
      </c>
      <c r="FM115" s="432">
        <v>763</v>
      </c>
      <c r="FN115" s="432">
        <v>737</v>
      </c>
      <c r="FO115" s="432">
        <v>0.88239999999999996</v>
      </c>
      <c r="FP115" s="432">
        <v>0.90959999999999996</v>
      </c>
      <c r="FQ115" s="432">
        <v>0.87949999999999995</v>
      </c>
      <c r="FR115" s="432">
        <v>707</v>
      </c>
      <c r="FS115" s="432">
        <v>737</v>
      </c>
      <c r="FT115" s="432">
        <v>587</v>
      </c>
      <c r="FU115" s="432">
        <v>0.84360000000000002</v>
      </c>
      <c r="FV115" s="432">
        <v>0.87909999999999999</v>
      </c>
      <c r="FW115" s="432">
        <v>0.70050000000000001</v>
      </c>
      <c r="FX115" s="432">
        <v>680</v>
      </c>
      <c r="FY115" s="432">
        <v>725</v>
      </c>
      <c r="FZ115" s="432">
        <v>471</v>
      </c>
      <c r="GA115" s="432">
        <v>0.81069999999999998</v>
      </c>
      <c r="GB115" s="432">
        <v>0.86450000000000005</v>
      </c>
      <c r="GC115" s="432">
        <v>0.56210000000000004</v>
      </c>
      <c r="GD115" s="432">
        <v>615</v>
      </c>
      <c r="GE115" s="432">
        <v>687</v>
      </c>
      <c r="GF115" s="432">
        <v>611</v>
      </c>
      <c r="GG115" s="432">
        <v>0.73299999999999998</v>
      </c>
      <c r="GH115" s="432">
        <v>0.81889999999999996</v>
      </c>
      <c r="GI115" s="432">
        <v>0.72909999999999997</v>
      </c>
      <c r="GJ115" s="432">
        <v>629</v>
      </c>
      <c r="GK115" s="432">
        <v>713</v>
      </c>
      <c r="GL115" s="432">
        <v>803</v>
      </c>
      <c r="GM115" s="432">
        <v>0.75</v>
      </c>
      <c r="GN115" s="432">
        <v>0.84970000000000001</v>
      </c>
      <c r="GO115" s="432">
        <v>0.95820000000000005</v>
      </c>
      <c r="GP115" s="432">
        <v>769</v>
      </c>
      <c r="GQ115" s="432">
        <v>788</v>
      </c>
      <c r="GR115" s="432">
        <v>775</v>
      </c>
      <c r="GS115" s="432">
        <v>0.9173</v>
      </c>
      <c r="GT115" s="432">
        <v>0.94010000000000005</v>
      </c>
      <c r="GU115" s="432">
        <v>0.92479999999999996</v>
      </c>
      <c r="GV115" s="432">
        <v>694</v>
      </c>
      <c r="GW115" s="432">
        <v>742</v>
      </c>
      <c r="GX115" s="432">
        <v>683</v>
      </c>
      <c r="GY115" s="432">
        <v>0.82750000000000001</v>
      </c>
      <c r="GZ115" s="432">
        <v>0.88490000000000002</v>
      </c>
      <c r="HA115" s="432">
        <v>0.81499999999999995</v>
      </c>
      <c r="HB115" s="432">
        <v>419</v>
      </c>
      <c r="HC115" s="432">
        <v>503</v>
      </c>
      <c r="HD115" s="432">
        <v>321</v>
      </c>
      <c r="HE115" s="432">
        <v>0.5</v>
      </c>
      <c r="HF115" s="432">
        <v>0.6</v>
      </c>
      <c r="HG115" s="432">
        <v>0.3831</v>
      </c>
      <c r="HH115" s="432">
        <v>2</v>
      </c>
      <c r="HI115" s="432">
        <v>0.5</v>
      </c>
      <c r="HJ115" s="432">
        <v>2.0999999999999999E-3</v>
      </c>
      <c r="HK115" s="432">
        <v>0</v>
      </c>
      <c r="HL115" s="432"/>
      <c r="HM115" s="432">
        <v>0.9</v>
      </c>
      <c r="HN115" s="432">
        <v>0</v>
      </c>
      <c r="HO115" s="432">
        <v>0</v>
      </c>
      <c r="HP115" s="432">
        <v>0</v>
      </c>
      <c r="HQ115" s="432">
        <v>0</v>
      </c>
      <c r="HR115" s="432">
        <v>0</v>
      </c>
      <c r="HS115" s="432">
        <v>0</v>
      </c>
      <c r="HT115" s="432">
        <v>0</v>
      </c>
      <c r="HU115" s="432">
        <v>0</v>
      </c>
      <c r="HV115" s="432">
        <v>0.9</v>
      </c>
      <c r="HW115" s="432">
        <v>0</v>
      </c>
      <c r="HX115" s="432">
        <v>0</v>
      </c>
      <c r="HY115" s="432">
        <v>0</v>
      </c>
      <c r="HZ115" s="432">
        <v>0.9</v>
      </c>
      <c r="IA115" s="432">
        <v>0</v>
      </c>
      <c r="IB115" s="432">
        <v>0</v>
      </c>
      <c r="IC115" s="432">
        <v>0</v>
      </c>
      <c r="ID115" s="432">
        <v>0</v>
      </c>
      <c r="IE115" s="432">
        <v>0</v>
      </c>
      <c r="IF115" s="432">
        <v>0</v>
      </c>
      <c r="IG115" s="432">
        <v>1</v>
      </c>
      <c r="IH115" s="432">
        <v>0</v>
      </c>
      <c r="II115" s="432">
        <v>0</v>
      </c>
      <c r="IJ115" s="432">
        <v>0</v>
      </c>
      <c r="IK115" s="432">
        <v>0</v>
      </c>
      <c r="IL115" s="432">
        <v>0</v>
      </c>
      <c r="IM115" s="432">
        <v>1</v>
      </c>
      <c r="IN115" s="432">
        <v>0</v>
      </c>
      <c r="IO115" s="432">
        <v>0</v>
      </c>
      <c r="IP115" s="432">
        <v>0</v>
      </c>
      <c r="IQ115" s="432">
        <v>0</v>
      </c>
      <c r="IR115" s="432">
        <v>0</v>
      </c>
      <c r="IS115" s="432">
        <v>0</v>
      </c>
      <c r="IT115" s="432">
        <v>0</v>
      </c>
      <c r="IU115" s="432">
        <v>0</v>
      </c>
      <c r="IV115" s="432">
        <v>0</v>
      </c>
      <c r="IW115" s="432">
        <v>0</v>
      </c>
      <c r="IX115" s="432">
        <v>12</v>
      </c>
      <c r="IY115" s="432">
        <v>0</v>
      </c>
      <c r="IZ115" s="432">
        <v>0</v>
      </c>
      <c r="JA115" s="432">
        <v>0</v>
      </c>
      <c r="JB115" s="432">
        <v>0</v>
      </c>
      <c r="JC115" s="432">
        <v>0</v>
      </c>
      <c r="JD115" s="432">
        <v>0</v>
      </c>
      <c r="JE115" s="432">
        <v>0</v>
      </c>
      <c r="JF115" s="432">
        <v>0</v>
      </c>
      <c r="JG115" s="432">
        <v>0</v>
      </c>
      <c r="JH115" s="432">
        <v>8</v>
      </c>
      <c r="JI115" s="432">
        <v>0</v>
      </c>
      <c r="JJ115" s="432">
        <v>0</v>
      </c>
      <c r="JK115" s="432">
        <v>0</v>
      </c>
      <c r="JL115" s="432">
        <v>0</v>
      </c>
      <c r="JM115" s="432">
        <v>0</v>
      </c>
      <c r="JN115" s="432">
        <v>3</v>
      </c>
      <c r="JO115" s="432">
        <v>0.375</v>
      </c>
      <c r="JP115" s="432">
        <v>0</v>
      </c>
      <c r="JQ115" s="432">
        <v>0</v>
      </c>
      <c r="JR115" s="432" t="s">
        <v>1359</v>
      </c>
      <c r="JS115" s="432" t="s">
        <v>1360</v>
      </c>
      <c r="JT115" s="432" t="s">
        <v>1340</v>
      </c>
    </row>
    <row r="116" spans="1:280" x14ac:dyDescent="0.45">
      <c r="A116" s="432" t="s">
        <v>1049</v>
      </c>
      <c r="B116" s="432" t="s">
        <v>1052</v>
      </c>
      <c r="C116" s="432" t="s">
        <v>753</v>
      </c>
      <c r="D116" s="432" t="s">
        <v>764</v>
      </c>
      <c r="E116" s="432">
        <v>460</v>
      </c>
      <c r="F116" s="432">
        <v>11</v>
      </c>
      <c r="G116" s="432">
        <v>2.3900000000000001E-2</v>
      </c>
      <c r="H116" s="432">
        <v>11</v>
      </c>
      <c r="I116" s="432">
        <v>451</v>
      </c>
      <c r="J116" s="432">
        <v>2.4400000000000002E-2</v>
      </c>
      <c r="K116" s="432">
        <v>425</v>
      </c>
      <c r="L116" s="432">
        <v>438</v>
      </c>
      <c r="M116" s="432">
        <v>443</v>
      </c>
      <c r="N116" s="432">
        <v>0.92259999999999998</v>
      </c>
      <c r="O116" s="432">
        <v>0.95020000000000004</v>
      </c>
      <c r="P116" s="432">
        <v>0.96299999999999997</v>
      </c>
      <c r="Q116" s="432">
        <v>438</v>
      </c>
      <c r="R116" s="432">
        <v>447</v>
      </c>
      <c r="S116" s="432">
        <v>405</v>
      </c>
      <c r="T116" s="432">
        <v>0.95209999999999995</v>
      </c>
      <c r="U116" s="432">
        <v>0.97009999999999996</v>
      </c>
      <c r="V116" s="432">
        <v>0.88039999999999996</v>
      </c>
      <c r="W116" s="432">
        <v>437</v>
      </c>
      <c r="X116" s="432">
        <v>445</v>
      </c>
      <c r="Y116" s="432">
        <v>418</v>
      </c>
      <c r="Z116" s="432">
        <v>0.94889999999999997</v>
      </c>
      <c r="AA116" s="432">
        <v>0.96630000000000005</v>
      </c>
      <c r="AB116" s="432">
        <v>0.90869999999999995</v>
      </c>
      <c r="AC116" s="432">
        <v>433</v>
      </c>
      <c r="AD116" s="432">
        <v>441</v>
      </c>
      <c r="AE116" s="432">
        <v>399</v>
      </c>
      <c r="AF116" s="432">
        <v>0.93930000000000002</v>
      </c>
      <c r="AG116" s="432">
        <v>0.95799999999999996</v>
      </c>
      <c r="AH116" s="432">
        <v>0.86739999999999995</v>
      </c>
      <c r="AI116" s="432">
        <v>381</v>
      </c>
      <c r="AJ116" s="432">
        <v>403</v>
      </c>
      <c r="AK116" s="432">
        <v>426</v>
      </c>
      <c r="AL116" s="432">
        <v>0.82789999999999997</v>
      </c>
      <c r="AM116" s="432">
        <v>0.87409999999999999</v>
      </c>
      <c r="AN116" s="432">
        <v>0.92610000000000003</v>
      </c>
      <c r="AO116" s="432">
        <v>436</v>
      </c>
      <c r="AP116" s="432">
        <v>444</v>
      </c>
      <c r="AQ116" s="432">
        <v>400</v>
      </c>
      <c r="AR116" s="432">
        <v>0.94650000000000001</v>
      </c>
      <c r="AS116" s="432">
        <v>0.96409999999999996</v>
      </c>
      <c r="AT116" s="432">
        <v>0.86960000000000004</v>
      </c>
      <c r="AU116" s="432">
        <v>423</v>
      </c>
      <c r="AV116" s="432">
        <v>434</v>
      </c>
      <c r="AW116" s="432">
        <v>446</v>
      </c>
      <c r="AX116" s="432">
        <v>0.9194</v>
      </c>
      <c r="AY116" s="432">
        <v>0.94259999999999999</v>
      </c>
      <c r="AZ116" s="432">
        <v>0.96960000000000002</v>
      </c>
      <c r="BA116" s="432">
        <v>408</v>
      </c>
      <c r="BB116" s="432">
        <v>423</v>
      </c>
      <c r="BC116" s="432">
        <v>439</v>
      </c>
      <c r="BD116" s="432">
        <v>0.88660000000000005</v>
      </c>
      <c r="BE116" s="432">
        <v>0.91910000000000003</v>
      </c>
      <c r="BF116" s="432">
        <v>0.95430000000000004</v>
      </c>
      <c r="BG116" s="432">
        <v>430</v>
      </c>
      <c r="BH116" s="432">
        <v>442</v>
      </c>
      <c r="BI116" s="432">
        <v>442</v>
      </c>
      <c r="BJ116" s="432">
        <v>0.93330000000000002</v>
      </c>
      <c r="BK116" s="432">
        <v>0.96009999999999995</v>
      </c>
      <c r="BL116" s="432">
        <v>0.96089999999999998</v>
      </c>
      <c r="BM116" s="432">
        <v>254</v>
      </c>
      <c r="BN116" s="432">
        <v>299</v>
      </c>
      <c r="BO116" s="432">
        <v>358</v>
      </c>
      <c r="BP116" s="432">
        <v>0.55000000000000004</v>
      </c>
      <c r="BQ116" s="432">
        <v>0.65</v>
      </c>
      <c r="BR116" s="432">
        <v>0.77829999999999999</v>
      </c>
      <c r="BS116" s="432">
        <v>218</v>
      </c>
      <c r="BT116" s="432">
        <v>0.48549999999999999</v>
      </c>
      <c r="BU116" s="432">
        <v>9</v>
      </c>
      <c r="BV116" s="432">
        <v>0.81820000000000004</v>
      </c>
      <c r="BW116" s="432">
        <v>308</v>
      </c>
      <c r="BX116" s="432">
        <v>328</v>
      </c>
      <c r="BY116" s="432">
        <v>227</v>
      </c>
      <c r="BZ116" s="432">
        <v>0.66779999999999995</v>
      </c>
      <c r="CA116" s="432">
        <v>0.71120000000000005</v>
      </c>
      <c r="CB116" s="432">
        <v>0.49349999999999999</v>
      </c>
      <c r="CC116" s="432">
        <v>254</v>
      </c>
      <c r="CD116" s="432">
        <v>0.56569999999999998</v>
      </c>
      <c r="CE116" s="432">
        <v>10</v>
      </c>
      <c r="CF116" s="432">
        <v>0.90910000000000002</v>
      </c>
      <c r="CG116" s="432">
        <v>326</v>
      </c>
      <c r="CH116" s="432">
        <v>350</v>
      </c>
      <c r="CI116" s="432">
        <v>264</v>
      </c>
      <c r="CJ116" s="432">
        <v>0.70689999999999997</v>
      </c>
      <c r="CK116" s="432">
        <v>0.75949999999999995</v>
      </c>
      <c r="CL116" s="432">
        <v>0.57389999999999997</v>
      </c>
      <c r="CM116" s="432">
        <v>269</v>
      </c>
      <c r="CN116" s="432">
        <v>290</v>
      </c>
      <c r="CO116" s="432">
        <v>253</v>
      </c>
      <c r="CP116" s="432">
        <v>0.58450000000000002</v>
      </c>
      <c r="CQ116" s="432">
        <v>0.62880000000000003</v>
      </c>
      <c r="CR116" s="432">
        <v>0.55000000000000004</v>
      </c>
      <c r="CS116" s="432">
        <v>88</v>
      </c>
      <c r="CT116" s="432">
        <v>0.19600000000000001</v>
      </c>
      <c r="CU116" s="432">
        <v>6</v>
      </c>
      <c r="CV116" s="432">
        <v>0.54549999999999998</v>
      </c>
      <c r="CW116" s="432">
        <v>134</v>
      </c>
      <c r="CX116" s="432">
        <v>161</v>
      </c>
      <c r="CY116" s="432">
        <v>94</v>
      </c>
      <c r="CZ116" s="432">
        <v>0.28999999999999998</v>
      </c>
      <c r="DA116" s="432">
        <v>0.35</v>
      </c>
      <c r="DB116" s="432">
        <v>0.20430000000000001</v>
      </c>
      <c r="DC116" s="432">
        <v>276</v>
      </c>
      <c r="DD116" s="432">
        <v>322</v>
      </c>
      <c r="DE116" s="432">
        <v>261</v>
      </c>
      <c r="DF116" s="432">
        <v>0.6</v>
      </c>
      <c r="DG116" s="432">
        <v>0.7</v>
      </c>
      <c r="DH116" s="432">
        <v>0.56740000000000002</v>
      </c>
      <c r="DI116" s="432">
        <v>159</v>
      </c>
      <c r="DJ116" s="432">
        <v>84</v>
      </c>
      <c r="DK116" s="432">
        <v>92</v>
      </c>
      <c r="DL116" s="432">
        <v>71</v>
      </c>
      <c r="DM116" s="432">
        <v>0.52500000000000002</v>
      </c>
      <c r="DN116" s="432">
        <v>0.57499999999999996</v>
      </c>
      <c r="DO116" s="432">
        <v>0.44650000000000001</v>
      </c>
      <c r="DP116" s="432">
        <v>322</v>
      </c>
      <c r="DQ116" s="432">
        <v>345</v>
      </c>
      <c r="DR116" s="432">
        <v>1</v>
      </c>
      <c r="DS116" s="432">
        <v>0.7</v>
      </c>
      <c r="DT116" s="432">
        <v>0.75</v>
      </c>
      <c r="DU116" s="432">
        <v>2.2000000000000001E-3</v>
      </c>
      <c r="DV116" s="432">
        <v>0</v>
      </c>
      <c r="DW116" s="432">
        <v>3.7499999999999999E-2</v>
      </c>
      <c r="DX116" s="432">
        <v>7.4999999999999997E-2</v>
      </c>
      <c r="DY116" s="432">
        <v>0</v>
      </c>
      <c r="DZ116" s="432">
        <v>38</v>
      </c>
      <c r="EA116" s="432">
        <v>7.4999999999999997E-2</v>
      </c>
      <c r="EB116" s="432">
        <v>0.15</v>
      </c>
      <c r="EC116" s="432">
        <v>8.2600000000000007E-2</v>
      </c>
      <c r="ED116" s="432">
        <v>0</v>
      </c>
      <c r="EE116" s="432">
        <v>0</v>
      </c>
      <c r="EF116" s="432">
        <v>0</v>
      </c>
      <c r="EG116" s="432">
        <v>0</v>
      </c>
      <c r="EH116" s="432">
        <v>73</v>
      </c>
      <c r="EI116" s="432">
        <v>0</v>
      </c>
      <c r="EJ116" s="432">
        <v>5.0000000000000001E-3</v>
      </c>
      <c r="EK116" s="432">
        <v>0.01</v>
      </c>
      <c r="EL116" s="432">
        <v>0</v>
      </c>
      <c r="EM116" s="432">
        <v>36</v>
      </c>
      <c r="EN116" s="432">
        <v>0.05</v>
      </c>
      <c r="EO116" s="432">
        <v>0.15</v>
      </c>
      <c r="EP116" s="432">
        <v>7.8299999999999995E-2</v>
      </c>
      <c r="EQ116" s="432">
        <v>161</v>
      </c>
      <c r="ER116" s="432">
        <v>23</v>
      </c>
      <c r="ES116" s="432">
        <v>0.1429</v>
      </c>
      <c r="ET116" s="432">
        <v>44</v>
      </c>
      <c r="EU116" s="432">
        <v>7</v>
      </c>
      <c r="EV116" s="432">
        <v>0.15909999999999999</v>
      </c>
      <c r="EW116" s="432">
        <v>2</v>
      </c>
      <c r="EX116" s="432">
        <v>4.3E-3</v>
      </c>
      <c r="EY116" s="432">
        <v>470</v>
      </c>
      <c r="EZ116" s="432">
        <v>562</v>
      </c>
      <c r="FA116" s="432">
        <v>434</v>
      </c>
      <c r="FB116" s="432">
        <v>407</v>
      </c>
      <c r="FC116" s="432">
        <v>1.02</v>
      </c>
      <c r="FD116" s="432">
        <v>1.22</v>
      </c>
      <c r="FE116" s="432">
        <v>0.94350000000000001</v>
      </c>
      <c r="FF116" s="432">
        <v>21</v>
      </c>
      <c r="FG116" s="432">
        <v>31</v>
      </c>
      <c r="FH116" s="432">
        <v>9</v>
      </c>
      <c r="FI116" s="432">
        <v>0.05</v>
      </c>
      <c r="FJ116" s="432">
        <v>7.4999999999999997E-2</v>
      </c>
      <c r="FK116" s="432">
        <v>2.2100000000000002E-2</v>
      </c>
      <c r="FL116" s="432">
        <v>360</v>
      </c>
      <c r="FM116" s="432">
        <v>371</v>
      </c>
      <c r="FN116" s="432">
        <v>338</v>
      </c>
      <c r="FO116" s="432">
        <v>0.88239999999999996</v>
      </c>
      <c r="FP116" s="432">
        <v>0.90959999999999996</v>
      </c>
      <c r="FQ116" s="432">
        <v>0.83050000000000002</v>
      </c>
      <c r="FR116" s="432">
        <v>344</v>
      </c>
      <c r="FS116" s="432">
        <v>358</v>
      </c>
      <c r="FT116" s="432">
        <v>281</v>
      </c>
      <c r="FU116" s="432">
        <v>0.84360000000000002</v>
      </c>
      <c r="FV116" s="432">
        <v>0.87909999999999999</v>
      </c>
      <c r="FW116" s="432">
        <v>0.69040000000000001</v>
      </c>
      <c r="FX116" s="432">
        <v>330</v>
      </c>
      <c r="FY116" s="432">
        <v>352</v>
      </c>
      <c r="FZ116" s="432">
        <v>328</v>
      </c>
      <c r="GA116" s="432">
        <v>0.81069999999999998</v>
      </c>
      <c r="GB116" s="432">
        <v>0.86450000000000005</v>
      </c>
      <c r="GC116" s="432">
        <v>0.80589999999999995</v>
      </c>
      <c r="GD116" s="432">
        <v>299</v>
      </c>
      <c r="GE116" s="432">
        <v>334</v>
      </c>
      <c r="GF116" s="432">
        <v>295</v>
      </c>
      <c r="GG116" s="432">
        <v>0.73299999999999998</v>
      </c>
      <c r="GH116" s="432">
        <v>0.81889999999999996</v>
      </c>
      <c r="GI116" s="432">
        <v>0.7248</v>
      </c>
      <c r="GJ116" s="432">
        <v>306</v>
      </c>
      <c r="GK116" s="432">
        <v>346</v>
      </c>
      <c r="GL116" s="432">
        <v>365</v>
      </c>
      <c r="GM116" s="432">
        <v>0.75</v>
      </c>
      <c r="GN116" s="432">
        <v>0.84970000000000001</v>
      </c>
      <c r="GO116" s="432">
        <v>0.89680000000000004</v>
      </c>
      <c r="GP116" s="432">
        <v>374</v>
      </c>
      <c r="GQ116" s="432">
        <v>383</v>
      </c>
      <c r="GR116" s="432">
        <v>360</v>
      </c>
      <c r="GS116" s="432">
        <v>0.9173</v>
      </c>
      <c r="GT116" s="432">
        <v>0.94010000000000005</v>
      </c>
      <c r="GU116" s="432">
        <v>0.88449999999999995</v>
      </c>
      <c r="GV116" s="432">
        <v>337</v>
      </c>
      <c r="GW116" s="432">
        <v>361</v>
      </c>
      <c r="GX116" s="432">
        <v>307</v>
      </c>
      <c r="GY116" s="432">
        <v>0.82750000000000001</v>
      </c>
      <c r="GZ116" s="432">
        <v>0.88490000000000002</v>
      </c>
      <c r="HA116" s="432">
        <v>0.75429999999999997</v>
      </c>
      <c r="HB116" s="432">
        <v>204</v>
      </c>
      <c r="HC116" s="432">
        <v>245</v>
      </c>
      <c r="HD116" s="432">
        <v>190</v>
      </c>
      <c r="HE116" s="432">
        <v>0.5</v>
      </c>
      <c r="HF116" s="432">
        <v>0.6</v>
      </c>
      <c r="HG116" s="432">
        <v>0.46679999999999999</v>
      </c>
      <c r="HH116" s="432">
        <v>1</v>
      </c>
      <c r="HI116" s="432">
        <v>0.5</v>
      </c>
      <c r="HJ116" s="432">
        <v>2.3E-3</v>
      </c>
      <c r="HK116" s="432">
        <v>0</v>
      </c>
      <c r="HL116" s="432"/>
      <c r="HM116" s="432">
        <v>0.9</v>
      </c>
      <c r="HN116" s="432">
        <v>0</v>
      </c>
      <c r="HO116" s="432">
        <v>0</v>
      </c>
      <c r="HP116" s="432">
        <v>0</v>
      </c>
      <c r="HQ116" s="432">
        <v>0</v>
      </c>
      <c r="HR116" s="432">
        <v>0</v>
      </c>
      <c r="HS116" s="432">
        <v>0</v>
      </c>
      <c r="HT116" s="432">
        <v>0</v>
      </c>
      <c r="HU116" s="432">
        <v>0</v>
      </c>
      <c r="HV116" s="432">
        <v>0.9</v>
      </c>
      <c r="HW116" s="432">
        <v>0</v>
      </c>
      <c r="HX116" s="432">
        <v>0</v>
      </c>
      <c r="HY116" s="432">
        <v>0</v>
      </c>
      <c r="HZ116" s="432">
        <v>0.9</v>
      </c>
      <c r="IA116" s="432">
        <v>0</v>
      </c>
      <c r="IB116" s="432">
        <v>0</v>
      </c>
      <c r="IC116" s="432">
        <v>0</v>
      </c>
      <c r="ID116" s="432">
        <v>0</v>
      </c>
      <c r="IE116" s="432">
        <v>0</v>
      </c>
      <c r="IF116" s="432">
        <v>0</v>
      </c>
      <c r="IG116" s="432">
        <v>0</v>
      </c>
      <c r="IH116" s="432">
        <v>0</v>
      </c>
      <c r="II116" s="432">
        <v>0</v>
      </c>
      <c r="IJ116" s="432">
        <v>0</v>
      </c>
      <c r="IK116" s="432">
        <v>0</v>
      </c>
      <c r="IL116" s="432">
        <v>0</v>
      </c>
      <c r="IM116" s="432">
        <v>0</v>
      </c>
      <c r="IN116" s="432">
        <v>0</v>
      </c>
      <c r="IO116" s="432">
        <v>0</v>
      </c>
      <c r="IP116" s="432">
        <v>0</v>
      </c>
      <c r="IQ116" s="432">
        <v>0</v>
      </c>
      <c r="IR116" s="432">
        <v>0</v>
      </c>
      <c r="IS116" s="432">
        <v>0</v>
      </c>
      <c r="IT116" s="432">
        <v>0</v>
      </c>
      <c r="IU116" s="432">
        <v>0</v>
      </c>
      <c r="IV116" s="432">
        <v>0</v>
      </c>
      <c r="IW116" s="432">
        <v>1</v>
      </c>
      <c r="IX116" s="432">
        <v>27</v>
      </c>
      <c r="IY116" s="432">
        <v>0</v>
      </c>
      <c r="IZ116" s="432">
        <v>0</v>
      </c>
      <c r="JA116" s="432">
        <v>1</v>
      </c>
      <c r="JB116" s="432">
        <v>0</v>
      </c>
      <c r="JC116" s="432">
        <v>0</v>
      </c>
      <c r="JD116" s="432">
        <v>0</v>
      </c>
      <c r="JE116" s="432">
        <v>0</v>
      </c>
      <c r="JF116" s="432">
        <v>0</v>
      </c>
      <c r="JG116" s="432">
        <v>0</v>
      </c>
      <c r="JH116" s="432">
        <v>12</v>
      </c>
      <c r="JI116" s="432">
        <v>0</v>
      </c>
      <c r="JJ116" s="432">
        <v>0</v>
      </c>
      <c r="JK116" s="432">
        <v>0</v>
      </c>
      <c r="JL116" s="432">
        <v>0</v>
      </c>
      <c r="JM116" s="432">
        <v>0</v>
      </c>
      <c r="JN116" s="432">
        <v>1</v>
      </c>
      <c r="JO116" s="432">
        <v>8.3299999999999999E-2</v>
      </c>
      <c r="JP116" s="432">
        <v>0</v>
      </c>
      <c r="JQ116" s="432">
        <v>0</v>
      </c>
      <c r="JR116" s="432" t="s">
        <v>1359</v>
      </c>
      <c r="JS116" s="432" t="s">
        <v>1360</v>
      </c>
      <c r="JT116" s="432" t="s">
        <v>1340</v>
      </c>
    </row>
    <row r="117" spans="1:280" x14ac:dyDescent="0.45">
      <c r="A117" s="432" t="s">
        <v>1049</v>
      </c>
      <c r="B117" s="432" t="s">
        <v>1052</v>
      </c>
      <c r="C117" s="432" t="s">
        <v>777</v>
      </c>
      <c r="D117" s="432" t="s">
        <v>782</v>
      </c>
      <c r="E117" s="432">
        <v>1054</v>
      </c>
      <c r="F117" s="432">
        <v>302</v>
      </c>
      <c r="G117" s="432">
        <v>0.28649999999999998</v>
      </c>
      <c r="H117" s="432">
        <v>310</v>
      </c>
      <c r="I117" s="432">
        <v>1069</v>
      </c>
      <c r="J117" s="432">
        <v>0.28999999999999998</v>
      </c>
      <c r="K117" s="432">
        <v>973</v>
      </c>
      <c r="L117" s="432">
        <v>1002</v>
      </c>
      <c r="M117" s="432">
        <v>926</v>
      </c>
      <c r="N117" s="432">
        <v>0.92259999999999998</v>
      </c>
      <c r="O117" s="432">
        <v>0.95020000000000004</v>
      </c>
      <c r="P117" s="432">
        <v>0.87860000000000005</v>
      </c>
      <c r="Q117" s="432">
        <v>1004</v>
      </c>
      <c r="R117" s="432">
        <v>1023</v>
      </c>
      <c r="S117" s="432">
        <v>1000</v>
      </c>
      <c r="T117" s="432">
        <v>0.95209999999999995</v>
      </c>
      <c r="U117" s="432">
        <v>0.97009999999999996</v>
      </c>
      <c r="V117" s="432">
        <v>0.94879999999999998</v>
      </c>
      <c r="W117" s="432">
        <v>1001</v>
      </c>
      <c r="X117" s="432">
        <v>1019</v>
      </c>
      <c r="Y117" s="432">
        <v>962</v>
      </c>
      <c r="Z117" s="432">
        <v>0.94889999999999997</v>
      </c>
      <c r="AA117" s="432">
        <v>0.96630000000000005</v>
      </c>
      <c r="AB117" s="432">
        <v>0.91269999999999996</v>
      </c>
      <c r="AC117" s="432">
        <v>991</v>
      </c>
      <c r="AD117" s="432">
        <v>1010</v>
      </c>
      <c r="AE117" s="432">
        <v>997</v>
      </c>
      <c r="AF117" s="432">
        <v>0.93930000000000002</v>
      </c>
      <c r="AG117" s="432">
        <v>0.95799999999999996</v>
      </c>
      <c r="AH117" s="432">
        <v>0.94589999999999996</v>
      </c>
      <c r="AI117" s="432">
        <v>873</v>
      </c>
      <c r="AJ117" s="432">
        <v>922</v>
      </c>
      <c r="AK117" s="432">
        <v>852</v>
      </c>
      <c r="AL117" s="432">
        <v>0.82789999999999997</v>
      </c>
      <c r="AM117" s="432">
        <v>0.87409999999999999</v>
      </c>
      <c r="AN117" s="432">
        <v>0.80830000000000002</v>
      </c>
      <c r="AO117" s="432">
        <v>998</v>
      </c>
      <c r="AP117" s="432">
        <v>1017</v>
      </c>
      <c r="AQ117" s="432">
        <v>996</v>
      </c>
      <c r="AR117" s="432">
        <v>0.94650000000000001</v>
      </c>
      <c r="AS117" s="432">
        <v>0.96409999999999996</v>
      </c>
      <c r="AT117" s="432">
        <v>0.94499999999999995</v>
      </c>
      <c r="AU117" s="432">
        <v>970</v>
      </c>
      <c r="AV117" s="432">
        <v>994</v>
      </c>
      <c r="AW117" s="432">
        <v>952</v>
      </c>
      <c r="AX117" s="432">
        <v>0.9194</v>
      </c>
      <c r="AY117" s="432">
        <v>0.94259999999999999</v>
      </c>
      <c r="AZ117" s="432">
        <v>0.9032</v>
      </c>
      <c r="BA117" s="432">
        <v>935</v>
      </c>
      <c r="BB117" s="432">
        <v>969</v>
      </c>
      <c r="BC117" s="432">
        <v>864</v>
      </c>
      <c r="BD117" s="432">
        <v>0.88660000000000005</v>
      </c>
      <c r="BE117" s="432">
        <v>0.91910000000000003</v>
      </c>
      <c r="BF117" s="432">
        <v>0.81969999999999998</v>
      </c>
      <c r="BG117" s="432">
        <v>984</v>
      </c>
      <c r="BH117" s="432">
        <v>1012</v>
      </c>
      <c r="BI117" s="432">
        <v>935</v>
      </c>
      <c r="BJ117" s="432">
        <v>0.93330000000000002</v>
      </c>
      <c r="BK117" s="432">
        <v>0.96009999999999995</v>
      </c>
      <c r="BL117" s="432">
        <v>0.8871</v>
      </c>
      <c r="BM117" s="432">
        <v>580</v>
      </c>
      <c r="BN117" s="432">
        <v>686</v>
      </c>
      <c r="BO117" s="432">
        <v>691</v>
      </c>
      <c r="BP117" s="432">
        <v>0.55000000000000004</v>
      </c>
      <c r="BQ117" s="432">
        <v>0.65</v>
      </c>
      <c r="BR117" s="432">
        <v>0.65559999999999996</v>
      </c>
      <c r="BS117" s="432">
        <v>430</v>
      </c>
      <c r="BT117" s="432">
        <v>0.57179999999999997</v>
      </c>
      <c r="BU117" s="432">
        <v>271</v>
      </c>
      <c r="BV117" s="432">
        <v>0.89739999999999998</v>
      </c>
      <c r="BW117" s="432">
        <v>704</v>
      </c>
      <c r="BX117" s="432">
        <v>750</v>
      </c>
      <c r="BY117" s="432">
        <v>701</v>
      </c>
      <c r="BZ117" s="432">
        <v>0.66779999999999995</v>
      </c>
      <c r="CA117" s="432">
        <v>0.71120000000000005</v>
      </c>
      <c r="CB117" s="432">
        <v>0.66510000000000002</v>
      </c>
      <c r="CC117" s="432">
        <v>455</v>
      </c>
      <c r="CD117" s="432">
        <v>0.60509999999999997</v>
      </c>
      <c r="CE117" s="432">
        <v>270</v>
      </c>
      <c r="CF117" s="432">
        <v>0.89400000000000002</v>
      </c>
      <c r="CG117" s="432">
        <v>746</v>
      </c>
      <c r="CH117" s="432">
        <v>801</v>
      </c>
      <c r="CI117" s="432">
        <v>725</v>
      </c>
      <c r="CJ117" s="432">
        <v>0.70689999999999997</v>
      </c>
      <c r="CK117" s="432">
        <v>0.75949999999999995</v>
      </c>
      <c r="CL117" s="432">
        <v>0.68789999999999996</v>
      </c>
      <c r="CM117" s="432">
        <v>617</v>
      </c>
      <c r="CN117" s="432">
        <v>663</v>
      </c>
      <c r="CO117" s="432">
        <v>645</v>
      </c>
      <c r="CP117" s="432">
        <v>0.58450000000000002</v>
      </c>
      <c r="CQ117" s="432">
        <v>0.62880000000000003</v>
      </c>
      <c r="CR117" s="432">
        <v>0.61199999999999999</v>
      </c>
      <c r="CS117" s="432">
        <v>190</v>
      </c>
      <c r="CT117" s="432">
        <v>0.25269999999999998</v>
      </c>
      <c r="CU117" s="432">
        <v>187</v>
      </c>
      <c r="CV117" s="432">
        <v>0.61919999999999997</v>
      </c>
      <c r="CW117" s="432">
        <v>306</v>
      </c>
      <c r="CX117" s="432">
        <v>369</v>
      </c>
      <c r="CY117" s="432">
        <v>377</v>
      </c>
      <c r="CZ117" s="432">
        <v>0.28999999999999998</v>
      </c>
      <c r="DA117" s="432">
        <v>0.35</v>
      </c>
      <c r="DB117" s="432">
        <v>0.35770000000000002</v>
      </c>
      <c r="DC117" s="432">
        <v>633</v>
      </c>
      <c r="DD117" s="432">
        <v>738</v>
      </c>
      <c r="DE117" s="432">
        <v>411</v>
      </c>
      <c r="DF117" s="432">
        <v>0.6</v>
      </c>
      <c r="DG117" s="432">
        <v>0.7</v>
      </c>
      <c r="DH117" s="432">
        <v>0.38990000000000002</v>
      </c>
      <c r="DI117" s="432">
        <v>223</v>
      </c>
      <c r="DJ117" s="432">
        <v>118</v>
      </c>
      <c r="DK117" s="432">
        <v>129</v>
      </c>
      <c r="DL117" s="432">
        <v>128</v>
      </c>
      <c r="DM117" s="432">
        <v>0.52500000000000002</v>
      </c>
      <c r="DN117" s="432">
        <v>0.57499999999999996</v>
      </c>
      <c r="DO117" s="432">
        <v>0.57399999999999995</v>
      </c>
      <c r="DP117" s="432">
        <v>738</v>
      </c>
      <c r="DQ117" s="432">
        <v>791</v>
      </c>
      <c r="DR117" s="432">
        <v>1</v>
      </c>
      <c r="DS117" s="432">
        <v>0.7</v>
      </c>
      <c r="DT117" s="432">
        <v>0.75</v>
      </c>
      <c r="DU117" s="432">
        <v>8.9999999999999998E-4</v>
      </c>
      <c r="DV117" s="432">
        <v>0</v>
      </c>
      <c r="DW117" s="432">
        <v>3.7499999999999999E-2</v>
      </c>
      <c r="DX117" s="432">
        <v>7.4999999999999997E-2</v>
      </c>
      <c r="DY117" s="432">
        <v>0</v>
      </c>
      <c r="DZ117" s="432">
        <v>86</v>
      </c>
      <c r="EA117" s="432">
        <v>7.4999999999999997E-2</v>
      </c>
      <c r="EB117" s="432">
        <v>0.15</v>
      </c>
      <c r="EC117" s="432">
        <v>8.1600000000000006E-2</v>
      </c>
      <c r="ED117" s="432">
        <v>0</v>
      </c>
      <c r="EE117" s="432">
        <v>0</v>
      </c>
      <c r="EF117" s="432">
        <v>0</v>
      </c>
      <c r="EG117" s="432">
        <v>0</v>
      </c>
      <c r="EH117" s="432">
        <v>88</v>
      </c>
      <c r="EI117" s="432">
        <v>0</v>
      </c>
      <c r="EJ117" s="432">
        <v>5.0000000000000001E-3</v>
      </c>
      <c r="EK117" s="432">
        <v>0.01</v>
      </c>
      <c r="EL117" s="432">
        <v>0</v>
      </c>
      <c r="EM117" s="432">
        <v>239</v>
      </c>
      <c r="EN117" s="432">
        <v>0.05</v>
      </c>
      <c r="EO117" s="432">
        <v>0.15</v>
      </c>
      <c r="EP117" s="432">
        <v>0.2268</v>
      </c>
      <c r="EQ117" s="432">
        <v>301</v>
      </c>
      <c r="ER117" s="432">
        <v>14</v>
      </c>
      <c r="ES117" s="432">
        <v>4.65E-2</v>
      </c>
      <c r="ET117" s="432">
        <v>47</v>
      </c>
      <c r="EU117" s="432">
        <v>8</v>
      </c>
      <c r="EV117" s="432">
        <v>0.17019999999999999</v>
      </c>
      <c r="EW117" s="432">
        <v>1</v>
      </c>
      <c r="EX117" s="432">
        <v>8.9999999999999998E-4</v>
      </c>
      <c r="EY117" s="432">
        <v>1128</v>
      </c>
      <c r="EZ117" s="432">
        <v>1339</v>
      </c>
      <c r="FA117" s="432">
        <v>1315</v>
      </c>
      <c r="FB117" s="432">
        <v>1114</v>
      </c>
      <c r="FC117" s="432">
        <v>1.07</v>
      </c>
      <c r="FD117" s="432">
        <v>1.27</v>
      </c>
      <c r="FE117" s="432">
        <v>1.2476</v>
      </c>
      <c r="FF117" s="432">
        <v>56</v>
      </c>
      <c r="FG117" s="432">
        <v>84</v>
      </c>
      <c r="FH117" s="432">
        <v>65</v>
      </c>
      <c r="FI117" s="432">
        <v>0.05</v>
      </c>
      <c r="FJ117" s="432">
        <v>7.4999999999999997E-2</v>
      </c>
      <c r="FK117" s="432">
        <v>5.8299999999999998E-2</v>
      </c>
      <c r="FL117" s="432">
        <v>983</v>
      </c>
      <c r="FM117" s="432">
        <v>1014</v>
      </c>
      <c r="FN117" s="432">
        <v>989</v>
      </c>
      <c r="FO117" s="432">
        <v>0.88239999999999996</v>
      </c>
      <c r="FP117" s="432">
        <v>0.90959999999999996</v>
      </c>
      <c r="FQ117" s="432">
        <v>0.88780000000000003</v>
      </c>
      <c r="FR117" s="432">
        <v>940</v>
      </c>
      <c r="FS117" s="432">
        <v>980</v>
      </c>
      <c r="FT117" s="432">
        <v>817</v>
      </c>
      <c r="FU117" s="432">
        <v>0.84360000000000002</v>
      </c>
      <c r="FV117" s="432">
        <v>0.87909999999999999</v>
      </c>
      <c r="FW117" s="432">
        <v>0.73340000000000005</v>
      </c>
      <c r="FX117" s="432">
        <v>904</v>
      </c>
      <c r="FY117" s="432">
        <v>964</v>
      </c>
      <c r="FZ117" s="432">
        <v>650</v>
      </c>
      <c r="GA117" s="432">
        <v>0.81069999999999998</v>
      </c>
      <c r="GB117" s="432">
        <v>0.86450000000000005</v>
      </c>
      <c r="GC117" s="432">
        <v>0.58350000000000002</v>
      </c>
      <c r="GD117" s="432">
        <v>817</v>
      </c>
      <c r="GE117" s="432">
        <v>913</v>
      </c>
      <c r="GF117" s="432">
        <v>414</v>
      </c>
      <c r="GG117" s="432">
        <v>0.73299999999999998</v>
      </c>
      <c r="GH117" s="432">
        <v>0.81889999999999996</v>
      </c>
      <c r="GI117" s="432">
        <v>0.37159999999999999</v>
      </c>
      <c r="GJ117" s="432">
        <v>836</v>
      </c>
      <c r="GK117" s="432">
        <v>947</v>
      </c>
      <c r="GL117" s="432">
        <v>322</v>
      </c>
      <c r="GM117" s="432">
        <v>0.75</v>
      </c>
      <c r="GN117" s="432">
        <v>0.84970000000000001</v>
      </c>
      <c r="GO117" s="432">
        <v>0.28899999999999998</v>
      </c>
      <c r="GP117" s="432">
        <v>1022</v>
      </c>
      <c r="GQ117" s="432">
        <v>1048</v>
      </c>
      <c r="GR117" s="432">
        <v>1020</v>
      </c>
      <c r="GS117" s="432">
        <v>0.9173</v>
      </c>
      <c r="GT117" s="432">
        <v>0.94010000000000005</v>
      </c>
      <c r="GU117" s="432">
        <v>0.91559999999999997</v>
      </c>
      <c r="GV117" s="432">
        <v>922</v>
      </c>
      <c r="GW117" s="432">
        <v>986</v>
      </c>
      <c r="GX117" s="432">
        <v>794</v>
      </c>
      <c r="GY117" s="432">
        <v>0.82750000000000001</v>
      </c>
      <c r="GZ117" s="432">
        <v>0.88490000000000002</v>
      </c>
      <c r="HA117" s="432">
        <v>0.7127</v>
      </c>
      <c r="HB117" s="432">
        <v>557</v>
      </c>
      <c r="HC117" s="432">
        <v>669</v>
      </c>
      <c r="HD117" s="432">
        <v>169</v>
      </c>
      <c r="HE117" s="432">
        <v>0.5</v>
      </c>
      <c r="HF117" s="432">
        <v>0.6</v>
      </c>
      <c r="HG117" s="432">
        <v>0.1517</v>
      </c>
      <c r="HH117" s="432">
        <v>4</v>
      </c>
      <c r="HI117" s="432">
        <v>0.5</v>
      </c>
      <c r="HJ117" s="432">
        <v>3.0000000000000001E-3</v>
      </c>
      <c r="HK117" s="432">
        <v>0</v>
      </c>
      <c r="HL117" s="432"/>
      <c r="HM117" s="432">
        <v>0.9</v>
      </c>
      <c r="HN117" s="432">
        <v>0</v>
      </c>
      <c r="HO117" s="432">
        <v>0</v>
      </c>
      <c r="HP117" s="432">
        <v>0</v>
      </c>
      <c r="HQ117" s="432">
        <v>0</v>
      </c>
      <c r="HR117" s="432">
        <v>0</v>
      </c>
      <c r="HS117" s="432">
        <v>0</v>
      </c>
      <c r="HT117" s="432">
        <v>0</v>
      </c>
      <c r="HU117" s="432">
        <v>0</v>
      </c>
      <c r="HV117" s="432">
        <v>0.9</v>
      </c>
      <c r="HW117" s="432">
        <v>0</v>
      </c>
      <c r="HX117" s="432">
        <v>0</v>
      </c>
      <c r="HY117" s="432">
        <v>0</v>
      </c>
      <c r="HZ117" s="432">
        <v>0.9</v>
      </c>
      <c r="IA117" s="432">
        <v>0</v>
      </c>
      <c r="IB117" s="432">
        <v>0</v>
      </c>
      <c r="IC117" s="432">
        <v>0</v>
      </c>
      <c r="ID117" s="432">
        <v>0</v>
      </c>
      <c r="IE117" s="432">
        <v>0</v>
      </c>
      <c r="IF117" s="432">
        <v>0</v>
      </c>
      <c r="IG117" s="432">
        <v>0</v>
      </c>
      <c r="IH117" s="432">
        <v>0</v>
      </c>
      <c r="II117" s="432">
        <v>0</v>
      </c>
      <c r="IJ117" s="432">
        <v>0</v>
      </c>
      <c r="IK117" s="432">
        <v>0</v>
      </c>
      <c r="IL117" s="432">
        <v>0</v>
      </c>
      <c r="IM117" s="432">
        <v>0</v>
      </c>
      <c r="IN117" s="432">
        <v>0</v>
      </c>
      <c r="IO117" s="432">
        <v>0</v>
      </c>
      <c r="IP117" s="432">
        <v>0</v>
      </c>
      <c r="IQ117" s="432">
        <v>0</v>
      </c>
      <c r="IR117" s="432">
        <v>0</v>
      </c>
      <c r="IS117" s="432">
        <v>0</v>
      </c>
      <c r="IT117" s="432">
        <v>0</v>
      </c>
      <c r="IU117" s="432">
        <v>0</v>
      </c>
      <c r="IV117" s="432">
        <v>0</v>
      </c>
      <c r="IW117" s="432">
        <v>0</v>
      </c>
      <c r="IX117" s="432">
        <v>24</v>
      </c>
      <c r="IY117" s="432">
        <v>0</v>
      </c>
      <c r="IZ117" s="432">
        <v>0</v>
      </c>
      <c r="JA117" s="432">
        <v>0</v>
      </c>
      <c r="JB117" s="432">
        <v>0</v>
      </c>
      <c r="JC117" s="432">
        <v>0</v>
      </c>
      <c r="JD117" s="432">
        <v>0</v>
      </c>
      <c r="JE117" s="432">
        <v>0</v>
      </c>
      <c r="JF117" s="432">
        <v>0</v>
      </c>
      <c r="JG117" s="432">
        <v>0</v>
      </c>
      <c r="JH117" s="432">
        <v>11</v>
      </c>
      <c r="JI117" s="432">
        <v>0</v>
      </c>
      <c r="JJ117" s="432">
        <v>0</v>
      </c>
      <c r="JK117" s="432">
        <v>0</v>
      </c>
      <c r="JL117" s="432">
        <v>0</v>
      </c>
      <c r="JM117" s="432">
        <v>0</v>
      </c>
      <c r="JN117" s="432">
        <v>3</v>
      </c>
      <c r="JO117" s="432">
        <v>0.2727</v>
      </c>
      <c r="JP117" s="432">
        <v>0</v>
      </c>
      <c r="JQ117" s="432">
        <v>0</v>
      </c>
      <c r="JR117" s="432" t="s">
        <v>1359</v>
      </c>
      <c r="JS117" s="432" t="s">
        <v>1360</v>
      </c>
      <c r="JT117" s="432" t="s">
        <v>1340</v>
      </c>
    </row>
    <row r="118" spans="1:280" x14ac:dyDescent="0.45">
      <c r="A118" s="432" t="s">
        <v>1049</v>
      </c>
      <c r="B118" s="432" t="s">
        <v>1052</v>
      </c>
      <c r="C118" s="432" t="s">
        <v>778</v>
      </c>
      <c r="D118" s="432" t="s">
        <v>783</v>
      </c>
      <c r="E118" s="432">
        <v>392</v>
      </c>
      <c r="F118" s="432">
        <v>79</v>
      </c>
      <c r="G118" s="432">
        <v>0.20150000000000001</v>
      </c>
      <c r="H118" s="432">
        <v>78</v>
      </c>
      <c r="I118" s="432">
        <v>384</v>
      </c>
      <c r="J118" s="432">
        <v>0.2031</v>
      </c>
      <c r="K118" s="432">
        <v>362</v>
      </c>
      <c r="L118" s="432">
        <v>373</v>
      </c>
      <c r="M118" s="432">
        <v>372</v>
      </c>
      <c r="N118" s="432">
        <v>0.92259999999999998</v>
      </c>
      <c r="O118" s="432">
        <v>0.95020000000000004</v>
      </c>
      <c r="P118" s="432">
        <v>0.94899999999999995</v>
      </c>
      <c r="Q118" s="432">
        <v>374</v>
      </c>
      <c r="R118" s="432">
        <v>381</v>
      </c>
      <c r="S118" s="432">
        <v>374</v>
      </c>
      <c r="T118" s="432">
        <v>0.95209999999999995</v>
      </c>
      <c r="U118" s="432">
        <v>0.97009999999999996</v>
      </c>
      <c r="V118" s="432">
        <v>0.95409999999999995</v>
      </c>
      <c r="W118" s="432">
        <v>372</v>
      </c>
      <c r="X118" s="432">
        <v>379</v>
      </c>
      <c r="Y118" s="432">
        <v>371</v>
      </c>
      <c r="Z118" s="432">
        <v>0.94889999999999997</v>
      </c>
      <c r="AA118" s="432">
        <v>0.96630000000000005</v>
      </c>
      <c r="AB118" s="432">
        <v>0.94640000000000002</v>
      </c>
      <c r="AC118" s="432">
        <v>369</v>
      </c>
      <c r="AD118" s="432">
        <v>376</v>
      </c>
      <c r="AE118" s="432">
        <v>370</v>
      </c>
      <c r="AF118" s="432">
        <v>0.93930000000000002</v>
      </c>
      <c r="AG118" s="432">
        <v>0.95799999999999996</v>
      </c>
      <c r="AH118" s="432">
        <v>0.94389999999999996</v>
      </c>
      <c r="AI118" s="432">
        <v>325</v>
      </c>
      <c r="AJ118" s="432">
        <v>343</v>
      </c>
      <c r="AK118" s="432">
        <v>325</v>
      </c>
      <c r="AL118" s="432">
        <v>0.82789999999999997</v>
      </c>
      <c r="AM118" s="432">
        <v>0.87409999999999999</v>
      </c>
      <c r="AN118" s="432">
        <v>0.82909999999999995</v>
      </c>
      <c r="AO118" s="432">
        <v>372</v>
      </c>
      <c r="AP118" s="432">
        <v>378</v>
      </c>
      <c r="AQ118" s="432">
        <v>371</v>
      </c>
      <c r="AR118" s="432">
        <v>0.94650000000000001</v>
      </c>
      <c r="AS118" s="432">
        <v>0.96409999999999996</v>
      </c>
      <c r="AT118" s="432">
        <v>0.94640000000000002</v>
      </c>
      <c r="AU118" s="432">
        <v>361</v>
      </c>
      <c r="AV118" s="432">
        <v>370</v>
      </c>
      <c r="AW118" s="432">
        <v>348</v>
      </c>
      <c r="AX118" s="432">
        <v>0.9194</v>
      </c>
      <c r="AY118" s="432">
        <v>0.94259999999999999</v>
      </c>
      <c r="AZ118" s="432">
        <v>0.88780000000000003</v>
      </c>
      <c r="BA118" s="432">
        <v>348</v>
      </c>
      <c r="BB118" s="432">
        <v>361</v>
      </c>
      <c r="BC118" s="432">
        <v>365</v>
      </c>
      <c r="BD118" s="432">
        <v>0.88660000000000005</v>
      </c>
      <c r="BE118" s="432">
        <v>0.91910000000000003</v>
      </c>
      <c r="BF118" s="432">
        <v>0.93110000000000004</v>
      </c>
      <c r="BG118" s="432">
        <v>366</v>
      </c>
      <c r="BH118" s="432">
        <v>377</v>
      </c>
      <c r="BI118" s="432">
        <v>372</v>
      </c>
      <c r="BJ118" s="432">
        <v>0.93330000000000002</v>
      </c>
      <c r="BK118" s="432">
        <v>0.96009999999999995</v>
      </c>
      <c r="BL118" s="432">
        <v>0.94899999999999995</v>
      </c>
      <c r="BM118" s="432">
        <v>216</v>
      </c>
      <c r="BN118" s="432">
        <v>255</v>
      </c>
      <c r="BO118" s="432">
        <v>291</v>
      </c>
      <c r="BP118" s="432">
        <v>0.55000000000000004</v>
      </c>
      <c r="BQ118" s="432">
        <v>0.65</v>
      </c>
      <c r="BR118" s="432">
        <v>0.74229999999999996</v>
      </c>
      <c r="BS118" s="432">
        <v>199</v>
      </c>
      <c r="BT118" s="432">
        <v>0.63580000000000003</v>
      </c>
      <c r="BU118" s="432">
        <v>75</v>
      </c>
      <c r="BV118" s="432">
        <v>0.94940000000000002</v>
      </c>
      <c r="BW118" s="432">
        <v>262</v>
      </c>
      <c r="BX118" s="432">
        <v>279</v>
      </c>
      <c r="BY118" s="432">
        <v>274</v>
      </c>
      <c r="BZ118" s="432">
        <v>0.66779999999999995</v>
      </c>
      <c r="CA118" s="432">
        <v>0.71120000000000005</v>
      </c>
      <c r="CB118" s="432">
        <v>0.69899999999999995</v>
      </c>
      <c r="CC118" s="432">
        <v>181</v>
      </c>
      <c r="CD118" s="432">
        <v>0.57830000000000004</v>
      </c>
      <c r="CE118" s="432">
        <v>78</v>
      </c>
      <c r="CF118" s="432">
        <v>0.98729999999999996</v>
      </c>
      <c r="CG118" s="432">
        <v>278</v>
      </c>
      <c r="CH118" s="432">
        <v>298</v>
      </c>
      <c r="CI118" s="432">
        <v>259</v>
      </c>
      <c r="CJ118" s="432">
        <v>0.70689999999999997</v>
      </c>
      <c r="CK118" s="432">
        <v>0.75949999999999995</v>
      </c>
      <c r="CL118" s="432">
        <v>0.66069999999999995</v>
      </c>
      <c r="CM118" s="432">
        <v>230</v>
      </c>
      <c r="CN118" s="432">
        <v>247</v>
      </c>
      <c r="CO118" s="432">
        <v>243</v>
      </c>
      <c r="CP118" s="432">
        <v>0.58450000000000002</v>
      </c>
      <c r="CQ118" s="432">
        <v>0.62880000000000003</v>
      </c>
      <c r="CR118" s="432">
        <v>0.61990000000000001</v>
      </c>
      <c r="CS118" s="432">
        <v>75</v>
      </c>
      <c r="CT118" s="432">
        <v>0.23960000000000001</v>
      </c>
      <c r="CU118" s="432">
        <v>63</v>
      </c>
      <c r="CV118" s="432">
        <v>0.79749999999999999</v>
      </c>
      <c r="CW118" s="432">
        <v>114</v>
      </c>
      <c r="CX118" s="432">
        <v>138</v>
      </c>
      <c r="CY118" s="432">
        <v>138</v>
      </c>
      <c r="CZ118" s="432">
        <v>0.28999999999999998</v>
      </c>
      <c r="DA118" s="432">
        <v>0.35</v>
      </c>
      <c r="DB118" s="432">
        <v>0.35199999999999998</v>
      </c>
      <c r="DC118" s="432">
        <v>236</v>
      </c>
      <c r="DD118" s="432">
        <v>275</v>
      </c>
      <c r="DE118" s="432">
        <v>357</v>
      </c>
      <c r="DF118" s="432">
        <v>0.6</v>
      </c>
      <c r="DG118" s="432">
        <v>0.7</v>
      </c>
      <c r="DH118" s="432">
        <v>0.91069999999999995</v>
      </c>
      <c r="DI118" s="432">
        <v>127</v>
      </c>
      <c r="DJ118" s="432">
        <v>67</v>
      </c>
      <c r="DK118" s="432">
        <v>74</v>
      </c>
      <c r="DL118" s="432">
        <v>82</v>
      </c>
      <c r="DM118" s="432">
        <v>0.52500000000000002</v>
      </c>
      <c r="DN118" s="432">
        <v>0.57499999999999996</v>
      </c>
      <c r="DO118" s="432">
        <v>0.64570000000000005</v>
      </c>
      <c r="DP118" s="432">
        <v>275</v>
      </c>
      <c r="DQ118" s="432">
        <v>294</v>
      </c>
      <c r="DR118" s="432">
        <v>117</v>
      </c>
      <c r="DS118" s="432">
        <v>0.7</v>
      </c>
      <c r="DT118" s="432">
        <v>0.75</v>
      </c>
      <c r="DU118" s="432">
        <v>0.29849999999999999</v>
      </c>
      <c r="DV118" s="432">
        <v>0</v>
      </c>
      <c r="DW118" s="432">
        <v>3.7499999999999999E-2</v>
      </c>
      <c r="DX118" s="432">
        <v>7.4999999999999997E-2</v>
      </c>
      <c r="DY118" s="432">
        <v>0</v>
      </c>
      <c r="DZ118" s="432">
        <v>25</v>
      </c>
      <c r="EA118" s="432">
        <v>7.4999999999999997E-2</v>
      </c>
      <c r="EB118" s="432">
        <v>0.15</v>
      </c>
      <c r="EC118" s="432">
        <v>6.3799999999999996E-2</v>
      </c>
      <c r="ED118" s="432">
        <v>0</v>
      </c>
      <c r="EE118" s="432">
        <v>0</v>
      </c>
      <c r="EF118" s="432">
        <v>0</v>
      </c>
      <c r="EG118" s="432">
        <v>0</v>
      </c>
      <c r="EH118" s="432">
        <v>54</v>
      </c>
      <c r="EI118" s="432">
        <v>0</v>
      </c>
      <c r="EJ118" s="432">
        <v>5.0000000000000001E-3</v>
      </c>
      <c r="EK118" s="432">
        <v>0.01</v>
      </c>
      <c r="EL118" s="432">
        <v>0</v>
      </c>
      <c r="EM118" s="432">
        <v>67</v>
      </c>
      <c r="EN118" s="432">
        <v>0.05</v>
      </c>
      <c r="EO118" s="432">
        <v>0.15</v>
      </c>
      <c r="EP118" s="432">
        <v>0.1709</v>
      </c>
      <c r="EQ118" s="432">
        <v>92</v>
      </c>
      <c r="ER118" s="432">
        <v>56</v>
      </c>
      <c r="ES118" s="432">
        <v>0.60870000000000002</v>
      </c>
      <c r="ET118" s="432">
        <v>26</v>
      </c>
      <c r="EU118" s="432">
        <v>7</v>
      </c>
      <c r="EV118" s="432">
        <v>0.26919999999999999</v>
      </c>
      <c r="EW118" s="432">
        <v>0</v>
      </c>
      <c r="EX118" s="432">
        <v>0</v>
      </c>
      <c r="EY118" s="432">
        <v>412</v>
      </c>
      <c r="EZ118" s="432">
        <v>490</v>
      </c>
      <c r="FA118" s="432">
        <v>487</v>
      </c>
      <c r="FB118" s="432">
        <v>461</v>
      </c>
      <c r="FC118" s="432">
        <v>1.05</v>
      </c>
      <c r="FD118" s="432">
        <v>1.25</v>
      </c>
      <c r="FE118" s="432">
        <v>1.2423</v>
      </c>
      <c r="FF118" s="432">
        <v>24</v>
      </c>
      <c r="FG118" s="432">
        <v>35</v>
      </c>
      <c r="FH118" s="432">
        <v>50</v>
      </c>
      <c r="FI118" s="432">
        <v>0.05</v>
      </c>
      <c r="FJ118" s="432">
        <v>7.4999999999999997E-2</v>
      </c>
      <c r="FK118" s="432">
        <v>0.1085</v>
      </c>
      <c r="FL118" s="432">
        <v>407</v>
      </c>
      <c r="FM118" s="432">
        <v>420</v>
      </c>
      <c r="FN118" s="432">
        <v>378</v>
      </c>
      <c r="FO118" s="432">
        <v>0.88239999999999996</v>
      </c>
      <c r="FP118" s="432">
        <v>0.90959999999999996</v>
      </c>
      <c r="FQ118" s="432">
        <v>0.82</v>
      </c>
      <c r="FR118" s="432">
        <v>389</v>
      </c>
      <c r="FS118" s="432">
        <v>406</v>
      </c>
      <c r="FT118" s="432">
        <v>401</v>
      </c>
      <c r="FU118" s="432">
        <v>0.84360000000000002</v>
      </c>
      <c r="FV118" s="432">
        <v>0.87909999999999999</v>
      </c>
      <c r="FW118" s="432">
        <v>0.86980000000000002</v>
      </c>
      <c r="FX118" s="432">
        <v>374</v>
      </c>
      <c r="FY118" s="432">
        <v>399</v>
      </c>
      <c r="FZ118" s="432">
        <v>409</v>
      </c>
      <c r="GA118" s="432">
        <v>0.81069999999999998</v>
      </c>
      <c r="GB118" s="432">
        <v>0.86450000000000005</v>
      </c>
      <c r="GC118" s="432">
        <v>0.88719999999999999</v>
      </c>
      <c r="GD118" s="432">
        <v>338</v>
      </c>
      <c r="GE118" s="432">
        <v>378</v>
      </c>
      <c r="GF118" s="432">
        <v>334</v>
      </c>
      <c r="GG118" s="432">
        <v>0.73299999999999998</v>
      </c>
      <c r="GH118" s="432">
        <v>0.81889999999999996</v>
      </c>
      <c r="GI118" s="432">
        <v>0.72450000000000003</v>
      </c>
      <c r="GJ118" s="432">
        <v>346</v>
      </c>
      <c r="GK118" s="432">
        <v>392</v>
      </c>
      <c r="GL118" s="432">
        <v>448</v>
      </c>
      <c r="GM118" s="432">
        <v>0.75</v>
      </c>
      <c r="GN118" s="432">
        <v>0.84970000000000001</v>
      </c>
      <c r="GO118" s="432">
        <v>0.9718</v>
      </c>
      <c r="GP118" s="432">
        <v>423</v>
      </c>
      <c r="GQ118" s="432">
        <v>434</v>
      </c>
      <c r="GR118" s="432">
        <v>397</v>
      </c>
      <c r="GS118" s="432">
        <v>0.9173</v>
      </c>
      <c r="GT118" s="432">
        <v>0.94010000000000005</v>
      </c>
      <c r="GU118" s="432">
        <v>0.86119999999999997</v>
      </c>
      <c r="GV118" s="432">
        <v>382</v>
      </c>
      <c r="GW118" s="432">
        <v>408</v>
      </c>
      <c r="GX118" s="432">
        <v>385</v>
      </c>
      <c r="GY118" s="432">
        <v>0.82750000000000001</v>
      </c>
      <c r="GZ118" s="432">
        <v>0.88490000000000002</v>
      </c>
      <c r="HA118" s="432">
        <v>0.83509999999999995</v>
      </c>
      <c r="HB118" s="432">
        <v>231</v>
      </c>
      <c r="HC118" s="432">
        <v>277</v>
      </c>
      <c r="HD118" s="432">
        <v>304</v>
      </c>
      <c r="HE118" s="432">
        <v>0.5</v>
      </c>
      <c r="HF118" s="432">
        <v>0.6</v>
      </c>
      <c r="HG118" s="432">
        <v>0.65939999999999999</v>
      </c>
      <c r="HH118" s="432">
        <v>0</v>
      </c>
      <c r="HI118" s="432">
        <v>0.5</v>
      </c>
      <c r="HJ118" s="432">
        <v>0</v>
      </c>
      <c r="HK118" s="432">
        <v>0</v>
      </c>
      <c r="HL118" s="432"/>
      <c r="HM118" s="432">
        <v>0.9</v>
      </c>
      <c r="HN118" s="432">
        <v>0</v>
      </c>
      <c r="HO118" s="432">
        <v>0</v>
      </c>
      <c r="HP118" s="432">
        <v>0</v>
      </c>
      <c r="HQ118" s="432">
        <v>0</v>
      </c>
      <c r="HR118" s="432">
        <v>0</v>
      </c>
      <c r="HS118" s="432">
        <v>0</v>
      </c>
      <c r="HT118" s="432">
        <v>0</v>
      </c>
      <c r="HU118" s="432">
        <v>0</v>
      </c>
      <c r="HV118" s="432">
        <v>0.9</v>
      </c>
      <c r="HW118" s="432">
        <v>0</v>
      </c>
      <c r="HX118" s="432">
        <v>0</v>
      </c>
      <c r="HY118" s="432">
        <v>0</v>
      </c>
      <c r="HZ118" s="432">
        <v>0.9</v>
      </c>
      <c r="IA118" s="432">
        <v>0</v>
      </c>
      <c r="IB118" s="432">
        <v>0</v>
      </c>
      <c r="IC118" s="432">
        <v>0</v>
      </c>
      <c r="ID118" s="432">
        <v>0</v>
      </c>
      <c r="IE118" s="432">
        <v>0</v>
      </c>
      <c r="IF118" s="432">
        <v>0</v>
      </c>
      <c r="IG118" s="432">
        <v>0</v>
      </c>
      <c r="IH118" s="432">
        <v>0</v>
      </c>
      <c r="II118" s="432">
        <v>0</v>
      </c>
      <c r="IJ118" s="432">
        <v>0</v>
      </c>
      <c r="IK118" s="432">
        <v>0</v>
      </c>
      <c r="IL118" s="432">
        <v>0</v>
      </c>
      <c r="IM118" s="432">
        <v>0</v>
      </c>
      <c r="IN118" s="432">
        <v>0</v>
      </c>
      <c r="IO118" s="432">
        <v>0</v>
      </c>
      <c r="IP118" s="432">
        <v>0</v>
      </c>
      <c r="IQ118" s="432">
        <v>0</v>
      </c>
      <c r="IR118" s="432">
        <v>0</v>
      </c>
      <c r="IS118" s="432">
        <v>0</v>
      </c>
      <c r="IT118" s="432">
        <v>0</v>
      </c>
      <c r="IU118" s="432">
        <v>0</v>
      </c>
      <c r="IV118" s="432">
        <v>0</v>
      </c>
      <c r="IW118" s="432">
        <v>1</v>
      </c>
      <c r="IX118" s="432">
        <v>19</v>
      </c>
      <c r="IY118" s="432">
        <v>8</v>
      </c>
      <c r="IZ118" s="432">
        <v>0.42109999999999997</v>
      </c>
      <c r="JA118" s="432">
        <v>1</v>
      </c>
      <c r="JB118" s="432">
        <v>1</v>
      </c>
      <c r="JC118" s="432">
        <v>1</v>
      </c>
      <c r="JD118" s="432">
        <v>0</v>
      </c>
      <c r="JE118" s="432">
        <v>0</v>
      </c>
      <c r="JF118" s="432">
        <v>0</v>
      </c>
      <c r="JG118" s="432">
        <v>0</v>
      </c>
      <c r="JH118" s="432">
        <v>8</v>
      </c>
      <c r="JI118" s="432">
        <v>0</v>
      </c>
      <c r="JJ118" s="432">
        <v>0</v>
      </c>
      <c r="JK118" s="432">
        <v>0</v>
      </c>
      <c r="JL118" s="432">
        <v>0</v>
      </c>
      <c r="JM118" s="432">
        <v>0</v>
      </c>
      <c r="JN118" s="432">
        <v>2</v>
      </c>
      <c r="JO118" s="432">
        <v>0.25</v>
      </c>
      <c r="JP118" s="432">
        <v>0</v>
      </c>
      <c r="JQ118" s="432">
        <v>0</v>
      </c>
      <c r="JR118" s="432" t="s">
        <v>1359</v>
      </c>
      <c r="JS118" s="432" t="s">
        <v>1360</v>
      </c>
      <c r="JT118" s="432" t="s">
        <v>1340</v>
      </c>
    </row>
    <row r="119" spans="1:280" x14ac:dyDescent="0.45">
      <c r="A119" s="432" t="s">
        <v>1049</v>
      </c>
      <c r="B119" s="432" t="s">
        <v>1053</v>
      </c>
      <c r="C119" s="432" t="s">
        <v>784</v>
      </c>
      <c r="D119" s="432" t="s">
        <v>791</v>
      </c>
      <c r="E119" s="432">
        <v>1133</v>
      </c>
      <c r="F119" s="432">
        <v>358</v>
      </c>
      <c r="G119" s="432">
        <v>0.316</v>
      </c>
      <c r="H119" s="432">
        <v>358</v>
      </c>
      <c r="I119" s="432">
        <v>1125</v>
      </c>
      <c r="J119" s="432">
        <v>0.31819999999999998</v>
      </c>
      <c r="K119" s="432">
        <v>1046</v>
      </c>
      <c r="L119" s="432">
        <v>1077</v>
      </c>
      <c r="M119" s="432">
        <v>990</v>
      </c>
      <c r="N119" s="432">
        <v>0.92259999999999998</v>
      </c>
      <c r="O119" s="432">
        <v>0.95020000000000004</v>
      </c>
      <c r="P119" s="432">
        <v>0.87380000000000002</v>
      </c>
      <c r="Q119" s="432">
        <v>1079</v>
      </c>
      <c r="R119" s="432">
        <v>1100</v>
      </c>
      <c r="S119" s="432">
        <v>1068</v>
      </c>
      <c r="T119" s="432">
        <v>0.95209999999999995</v>
      </c>
      <c r="U119" s="432">
        <v>0.97009999999999996</v>
      </c>
      <c r="V119" s="432">
        <v>0.94259999999999999</v>
      </c>
      <c r="W119" s="432">
        <v>1076</v>
      </c>
      <c r="X119" s="432">
        <v>1095</v>
      </c>
      <c r="Y119" s="432">
        <v>1066</v>
      </c>
      <c r="Z119" s="432">
        <v>0.94889999999999997</v>
      </c>
      <c r="AA119" s="432">
        <v>0.96630000000000005</v>
      </c>
      <c r="AB119" s="432">
        <v>0.94089999999999996</v>
      </c>
      <c r="AC119" s="432">
        <v>1065</v>
      </c>
      <c r="AD119" s="432">
        <v>1086</v>
      </c>
      <c r="AE119" s="432">
        <v>1032</v>
      </c>
      <c r="AF119" s="432">
        <v>0.93930000000000002</v>
      </c>
      <c r="AG119" s="432">
        <v>0.95799999999999996</v>
      </c>
      <c r="AH119" s="432">
        <v>0.91090000000000004</v>
      </c>
      <c r="AI119" s="432">
        <v>939</v>
      </c>
      <c r="AJ119" s="432">
        <v>991</v>
      </c>
      <c r="AK119" s="432">
        <v>889</v>
      </c>
      <c r="AL119" s="432">
        <v>0.82789999999999997</v>
      </c>
      <c r="AM119" s="432">
        <v>0.87409999999999999</v>
      </c>
      <c r="AN119" s="432">
        <v>0.78459999999999996</v>
      </c>
      <c r="AO119" s="432">
        <v>1073</v>
      </c>
      <c r="AP119" s="432">
        <v>1093</v>
      </c>
      <c r="AQ119" s="432">
        <v>1069</v>
      </c>
      <c r="AR119" s="432">
        <v>0.94650000000000001</v>
      </c>
      <c r="AS119" s="432">
        <v>0.96409999999999996</v>
      </c>
      <c r="AT119" s="432">
        <v>0.94350000000000001</v>
      </c>
      <c r="AU119" s="432">
        <v>1042</v>
      </c>
      <c r="AV119" s="432">
        <v>1068</v>
      </c>
      <c r="AW119" s="432">
        <v>982</v>
      </c>
      <c r="AX119" s="432">
        <v>0.9194</v>
      </c>
      <c r="AY119" s="432">
        <v>0.94259999999999999</v>
      </c>
      <c r="AZ119" s="432">
        <v>0.86670000000000003</v>
      </c>
      <c r="BA119" s="432">
        <v>1005</v>
      </c>
      <c r="BB119" s="432">
        <v>1042</v>
      </c>
      <c r="BC119" s="432">
        <v>948</v>
      </c>
      <c r="BD119" s="432">
        <v>0.88660000000000005</v>
      </c>
      <c r="BE119" s="432">
        <v>0.91910000000000003</v>
      </c>
      <c r="BF119" s="432">
        <v>0.8367</v>
      </c>
      <c r="BG119" s="432">
        <v>1058</v>
      </c>
      <c r="BH119" s="432">
        <v>1088</v>
      </c>
      <c r="BI119" s="432">
        <v>950</v>
      </c>
      <c r="BJ119" s="432">
        <v>0.93330000000000002</v>
      </c>
      <c r="BK119" s="432">
        <v>0.96009999999999995</v>
      </c>
      <c r="BL119" s="432">
        <v>0.83850000000000002</v>
      </c>
      <c r="BM119" s="432">
        <v>624</v>
      </c>
      <c r="BN119" s="432">
        <v>737</v>
      </c>
      <c r="BO119" s="432">
        <v>744</v>
      </c>
      <c r="BP119" s="432">
        <v>0.55000000000000004</v>
      </c>
      <c r="BQ119" s="432">
        <v>0.65</v>
      </c>
      <c r="BR119" s="432">
        <v>0.65669999999999995</v>
      </c>
      <c r="BS119" s="432">
        <v>485</v>
      </c>
      <c r="BT119" s="432">
        <v>0.62580000000000002</v>
      </c>
      <c r="BU119" s="432">
        <v>320</v>
      </c>
      <c r="BV119" s="432">
        <v>0.89390000000000003</v>
      </c>
      <c r="BW119" s="432">
        <v>757</v>
      </c>
      <c r="BX119" s="432">
        <v>806</v>
      </c>
      <c r="BY119" s="432">
        <v>805</v>
      </c>
      <c r="BZ119" s="432">
        <v>0.66779999999999995</v>
      </c>
      <c r="CA119" s="432">
        <v>0.71120000000000005</v>
      </c>
      <c r="CB119" s="432">
        <v>0.71050000000000002</v>
      </c>
      <c r="CC119" s="432">
        <v>444</v>
      </c>
      <c r="CD119" s="432">
        <v>0.57289999999999996</v>
      </c>
      <c r="CE119" s="432">
        <v>328</v>
      </c>
      <c r="CF119" s="432">
        <v>0.91620000000000001</v>
      </c>
      <c r="CG119" s="432">
        <v>801</v>
      </c>
      <c r="CH119" s="432">
        <v>861</v>
      </c>
      <c r="CI119" s="432">
        <v>772</v>
      </c>
      <c r="CJ119" s="432">
        <v>0.70689999999999997</v>
      </c>
      <c r="CK119" s="432">
        <v>0.75949999999999995</v>
      </c>
      <c r="CL119" s="432">
        <v>0.68140000000000001</v>
      </c>
      <c r="CM119" s="432">
        <v>663</v>
      </c>
      <c r="CN119" s="432">
        <v>713</v>
      </c>
      <c r="CO119" s="432">
        <v>688</v>
      </c>
      <c r="CP119" s="432">
        <v>0.58450000000000002</v>
      </c>
      <c r="CQ119" s="432">
        <v>0.62880000000000003</v>
      </c>
      <c r="CR119" s="432">
        <v>0.60719999999999996</v>
      </c>
      <c r="CS119" s="432">
        <v>197</v>
      </c>
      <c r="CT119" s="432">
        <v>0.25419999999999998</v>
      </c>
      <c r="CU119" s="432">
        <v>235</v>
      </c>
      <c r="CV119" s="432">
        <v>0.65639999999999998</v>
      </c>
      <c r="CW119" s="432">
        <v>329</v>
      </c>
      <c r="CX119" s="432">
        <v>397</v>
      </c>
      <c r="CY119" s="432">
        <v>432</v>
      </c>
      <c r="CZ119" s="432">
        <v>0.28999999999999998</v>
      </c>
      <c r="DA119" s="432">
        <v>0.35</v>
      </c>
      <c r="DB119" s="432">
        <v>0.38129999999999997</v>
      </c>
      <c r="DC119" s="432">
        <v>680</v>
      </c>
      <c r="DD119" s="432">
        <v>794</v>
      </c>
      <c r="DE119" s="432">
        <v>643</v>
      </c>
      <c r="DF119" s="432">
        <v>0.6</v>
      </c>
      <c r="DG119" s="432">
        <v>0.7</v>
      </c>
      <c r="DH119" s="432">
        <v>0.5675</v>
      </c>
      <c r="DI119" s="432">
        <v>287</v>
      </c>
      <c r="DJ119" s="432">
        <v>151</v>
      </c>
      <c r="DK119" s="432">
        <v>166</v>
      </c>
      <c r="DL119" s="432">
        <v>178</v>
      </c>
      <c r="DM119" s="432">
        <v>0.52500000000000002</v>
      </c>
      <c r="DN119" s="432">
        <v>0.57499999999999996</v>
      </c>
      <c r="DO119" s="432">
        <v>0.62019999999999997</v>
      </c>
      <c r="DP119" s="432">
        <v>794</v>
      </c>
      <c r="DQ119" s="432">
        <v>850</v>
      </c>
      <c r="DR119" s="432">
        <v>51</v>
      </c>
      <c r="DS119" s="432">
        <v>0.7</v>
      </c>
      <c r="DT119" s="432">
        <v>0.75</v>
      </c>
      <c r="DU119" s="432">
        <v>4.4999999999999998E-2</v>
      </c>
      <c r="DV119" s="432">
        <v>0</v>
      </c>
      <c r="DW119" s="432">
        <v>3.7499999999999999E-2</v>
      </c>
      <c r="DX119" s="432">
        <v>7.4999999999999997E-2</v>
      </c>
      <c r="DY119" s="432">
        <v>0</v>
      </c>
      <c r="DZ119" s="432">
        <v>83</v>
      </c>
      <c r="EA119" s="432">
        <v>7.4999999999999997E-2</v>
      </c>
      <c r="EB119" s="432">
        <v>0.15</v>
      </c>
      <c r="EC119" s="432">
        <v>7.3300000000000004E-2</v>
      </c>
      <c r="ED119" s="432">
        <v>0</v>
      </c>
      <c r="EE119" s="432">
        <v>0</v>
      </c>
      <c r="EF119" s="432">
        <v>0</v>
      </c>
      <c r="EG119" s="432">
        <v>0</v>
      </c>
      <c r="EH119" s="432">
        <v>118</v>
      </c>
      <c r="EI119" s="432">
        <v>0</v>
      </c>
      <c r="EJ119" s="432">
        <v>5.0000000000000001E-3</v>
      </c>
      <c r="EK119" s="432">
        <v>0.01</v>
      </c>
      <c r="EL119" s="432">
        <v>0</v>
      </c>
      <c r="EM119" s="432">
        <v>162</v>
      </c>
      <c r="EN119" s="432">
        <v>0.05</v>
      </c>
      <c r="EO119" s="432">
        <v>0.15</v>
      </c>
      <c r="EP119" s="432">
        <v>0.14299999999999999</v>
      </c>
      <c r="EQ119" s="432">
        <v>335</v>
      </c>
      <c r="ER119" s="432">
        <v>25</v>
      </c>
      <c r="ES119" s="432">
        <v>7.46E-2</v>
      </c>
      <c r="ET119" s="432">
        <v>81</v>
      </c>
      <c r="EU119" s="432">
        <v>24</v>
      </c>
      <c r="EV119" s="432">
        <v>0.29630000000000001</v>
      </c>
      <c r="EW119" s="432">
        <v>0</v>
      </c>
      <c r="EX119" s="432">
        <v>0</v>
      </c>
      <c r="EY119" s="432">
        <v>1145</v>
      </c>
      <c r="EZ119" s="432">
        <v>1371</v>
      </c>
      <c r="FA119" s="432">
        <v>1416</v>
      </c>
      <c r="FB119" s="432">
        <v>1232</v>
      </c>
      <c r="FC119" s="432">
        <v>1.01</v>
      </c>
      <c r="FD119" s="432">
        <v>1.21</v>
      </c>
      <c r="FE119" s="432">
        <v>1.2498</v>
      </c>
      <c r="FF119" s="432">
        <v>62</v>
      </c>
      <c r="FG119" s="432">
        <v>93</v>
      </c>
      <c r="FH119" s="432">
        <v>18</v>
      </c>
      <c r="FI119" s="432">
        <v>0.05</v>
      </c>
      <c r="FJ119" s="432">
        <v>7.4999999999999997E-2</v>
      </c>
      <c r="FK119" s="432">
        <v>1.46E-2</v>
      </c>
      <c r="FL119" s="432">
        <v>1088</v>
      </c>
      <c r="FM119" s="432">
        <v>1121</v>
      </c>
      <c r="FN119" s="432">
        <v>1031</v>
      </c>
      <c r="FO119" s="432">
        <v>0.88239999999999996</v>
      </c>
      <c r="FP119" s="432">
        <v>0.90959999999999996</v>
      </c>
      <c r="FQ119" s="432">
        <v>0.83689999999999998</v>
      </c>
      <c r="FR119" s="432">
        <v>1040</v>
      </c>
      <c r="FS119" s="432">
        <v>1084</v>
      </c>
      <c r="FT119" s="432">
        <v>972</v>
      </c>
      <c r="FU119" s="432">
        <v>0.84360000000000002</v>
      </c>
      <c r="FV119" s="432">
        <v>0.87909999999999999</v>
      </c>
      <c r="FW119" s="432">
        <v>0.78900000000000003</v>
      </c>
      <c r="FX119" s="432">
        <v>999</v>
      </c>
      <c r="FY119" s="432">
        <v>1066</v>
      </c>
      <c r="FZ119" s="432">
        <v>871</v>
      </c>
      <c r="GA119" s="432">
        <v>0.81069999999999998</v>
      </c>
      <c r="GB119" s="432">
        <v>0.86450000000000005</v>
      </c>
      <c r="GC119" s="432">
        <v>0.70699999999999996</v>
      </c>
      <c r="GD119" s="432">
        <v>904</v>
      </c>
      <c r="GE119" s="432">
        <v>1009</v>
      </c>
      <c r="GF119" s="432">
        <v>755</v>
      </c>
      <c r="GG119" s="432">
        <v>0.73299999999999998</v>
      </c>
      <c r="GH119" s="432">
        <v>0.81889999999999996</v>
      </c>
      <c r="GI119" s="432">
        <v>0.61280000000000001</v>
      </c>
      <c r="GJ119" s="432">
        <v>924</v>
      </c>
      <c r="GK119" s="432">
        <v>1047</v>
      </c>
      <c r="GL119" s="432">
        <v>706</v>
      </c>
      <c r="GM119" s="432">
        <v>0.75</v>
      </c>
      <c r="GN119" s="432">
        <v>0.84970000000000001</v>
      </c>
      <c r="GO119" s="432">
        <v>0.57310000000000005</v>
      </c>
      <c r="GP119" s="432">
        <v>1131</v>
      </c>
      <c r="GQ119" s="432">
        <v>1159</v>
      </c>
      <c r="GR119" s="432">
        <v>1088</v>
      </c>
      <c r="GS119" s="432">
        <v>0.9173</v>
      </c>
      <c r="GT119" s="432">
        <v>0.94010000000000005</v>
      </c>
      <c r="GU119" s="432">
        <v>0.8831</v>
      </c>
      <c r="GV119" s="432">
        <v>1020</v>
      </c>
      <c r="GW119" s="432">
        <v>1091</v>
      </c>
      <c r="GX119" s="432">
        <v>856</v>
      </c>
      <c r="GY119" s="432">
        <v>0.82750000000000001</v>
      </c>
      <c r="GZ119" s="432">
        <v>0.88490000000000002</v>
      </c>
      <c r="HA119" s="432">
        <v>0.69479999999999997</v>
      </c>
      <c r="HB119" s="432">
        <v>616</v>
      </c>
      <c r="HC119" s="432">
        <v>740</v>
      </c>
      <c r="HD119" s="432">
        <v>607</v>
      </c>
      <c r="HE119" s="432">
        <v>0.5</v>
      </c>
      <c r="HF119" s="432">
        <v>0.6</v>
      </c>
      <c r="HG119" s="432">
        <v>0.49270000000000003</v>
      </c>
      <c r="HH119" s="432">
        <v>2</v>
      </c>
      <c r="HI119" s="432">
        <v>0.5</v>
      </c>
      <c r="HJ119" s="432">
        <v>1.4E-3</v>
      </c>
      <c r="HK119" s="432">
        <v>0</v>
      </c>
      <c r="HL119" s="432"/>
      <c r="HM119" s="432">
        <v>0.9</v>
      </c>
      <c r="HN119" s="432">
        <v>0</v>
      </c>
      <c r="HO119" s="432">
        <v>0</v>
      </c>
      <c r="HP119" s="432">
        <v>0</v>
      </c>
      <c r="HQ119" s="432">
        <v>0</v>
      </c>
      <c r="HR119" s="432">
        <v>0</v>
      </c>
      <c r="HS119" s="432">
        <v>0</v>
      </c>
      <c r="HT119" s="432">
        <v>0</v>
      </c>
      <c r="HU119" s="432">
        <v>0</v>
      </c>
      <c r="HV119" s="432">
        <v>0.9</v>
      </c>
      <c r="HW119" s="432">
        <v>0</v>
      </c>
      <c r="HX119" s="432">
        <v>0</v>
      </c>
      <c r="HY119" s="432">
        <v>0</v>
      </c>
      <c r="HZ119" s="432">
        <v>0.9</v>
      </c>
      <c r="IA119" s="432">
        <v>0</v>
      </c>
      <c r="IB119" s="432">
        <v>0</v>
      </c>
      <c r="IC119" s="432">
        <v>0</v>
      </c>
      <c r="ID119" s="432">
        <v>0</v>
      </c>
      <c r="IE119" s="432">
        <v>6</v>
      </c>
      <c r="IF119" s="432">
        <v>0</v>
      </c>
      <c r="IG119" s="432">
        <v>26</v>
      </c>
      <c r="IH119" s="432">
        <v>0</v>
      </c>
      <c r="II119" s="432">
        <v>0</v>
      </c>
      <c r="IJ119" s="432">
        <v>0</v>
      </c>
      <c r="IK119" s="432">
        <v>0</v>
      </c>
      <c r="IL119" s="432">
        <v>0</v>
      </c>
      <c r="IM119" s="432">
        <v>31</v>
      </c>
      <c r="IN119" s="432">
        <v>1</v>
      </c>
      <c r="IO119" s="432">
        <v>3.2300000000000002E-2</v>
      </c>
      <c r="IP119" s="432">
        <v>0</v>
      </c>
      <c r="IQ119" s="432">
        <v>0</v>
      </c>
      <c r="IR119" s="432">
        <v>0</v>
      </c>
      <c r="IS119" s="432">
        <v>0</v>
      </c>
      <c r="IT119" s="432">
        <v>0</v>
      </c>
      <c r="IU119" s="432">
        <v>0</v>
      </c>
      <c r="IV119" s="432">
        <v>0</v>
      </c>
      <c r="IW119" s="432">
        <v>3</v>
      </c>
      <c r="IX119" s="432">
        <v>38</v>
      </c>
      <c r="IY119" s="432">
        <v>3</v>
      </c>
      <c r="IZ119" s="432">
        <v>7.8899999999999998E-2</v>
      </c>
      <c r="JA119" s="432">
        <v>3</v>
      </c>
      <c r="JB119" s="432">
        <v>2</v>
      </c>
      <c r="JC119" s="432">
        <v>0.66669999999999996</v>
      </c>
      <c r="JD119" s="432">
        <v>0</v>
      </c>
      <c r="JE119" s="432">
        <v>0</v>
      </c>
      <c r="JF119" s="432">
        <v>0</v>
      </c>
      <c r="JG119" s="432">
        <v>0</v>
      </c>
      <c r="JH119" s="432">
        <v>23</v>
      </c>
      <c r="JI119" s="432">
        <v>2</v>
      </c>
      <c r="JJ119" s="432">
        <v>8.6999999999999994E-2</v>
      </c>
      <c r="JK119" s="432">
        <v>1</v>
      </c>
      <c r="JL119" s="432">
        <v>1</v>
      </c>
      <c r="JM119" s="432">
        <v>1</v>
      </c>
      <c r="JN119" s="432">
        <v>7</v>
      </c>
      <c r="JO119" s="432">
        <v>0.30430000000000001</v>
      </c>
      <c r="JP119" s="432">
        <v>0</v>
      </c>
      <c r="JQ119" s="432">
        <v>0</v>
      </c>
      <c r="JR119" s="432" t="s">
        <v>1359</v>
      </c>
      <c r="JS119" s="432" t="s">
        <v>1360</v>
      </c>
      <c r="JT119" s="432" t="s">
        <v>1340</v>
      </c>
    </row>
    <row r="120" spans="1:280" x14ac:dyDescent="0.45">
      <c r="A120" s="432" t="s">
        <v>1049</v>
      </c>
      <c r="B120" s="432" t="s">
        <v>1053</v>
      </c>
      <c r="C120" s="432" t="s">
        <v>785</v>
      </c>
      <c r="D120" s="432" t="s">
        <v>792</v>
      </c>
      <c r="E120" s="432">
        <v>535</v>
      </c>
      <c r="F120" s="432">
        <v>218</v>
      </c>
      <c r="G120" s="432">
        <v>0.40749999999999997</v>
      </c>
      <c r="H120" s="432">
        <v>197</v>
      </c>
      <c r="I120" s="432">
        <v>525</v>
      </c>
      <c r="J120" s="432">
        <v>0.37519999999999998</v>
      </c>
      <c r="K120" s="432">
        <v>494</v>
      </c>
      <c r="L120" s="432">
        <v>509</v>
      </c>
      <c r="M120" s="432">
        <v>492</v>
      </c>
      <c r="N120" s="432">
        <v>0.92259999999999998</v>
      </c>
      <c r="O120" s="432">
        <v>0.95020000000000004</v>
      </c>
      <c r="P120" s="432">
        <v>0.91959999999999997</v>
      </c>
      <c r="Q120" s="432">
        <v>510</v>
      </c>
      <c r="R120" s="432">
        <v>520</v>
      </c>
      <c r="S120" s="432">
        <v>505</v>
      </c>
      <c r="T120" s="432">
        <v>0.95209999999999995</v>
      </c>
      <c r="U120" s="432">
        <v>0.97009999999999996</v>
      </c>
      <c r="V120" s="432">
        <v>0.94389999999999996</v>
      </c>
      <c r="W120" s="432">
        <v>508</v>
      </c>
      <c r="X120" s="432">
        <v>517</v>
      </c>
      <c r="Y120" s="432">
        <v>501</v>
      </c>
      <c r="Z120" s="432">
        <v>0.94889999999999997</v>
      </c>
      <c r="AA120" s="432">
        <v>0.96630000000000005</v>
      </c>
      <c r="AB120" s="432">
        <v>0.93640000000000001</v>
      </c>
      <c r="AC120" s="432">
        <v>503</v>
      </c>
      <c r="AD120" s="432">
        <v>513</v>
      </c>
      <c r="AE120" s="432">
        <v>498</v>
      </c>
      <c r="AF120" s="432">
        <v>0.93930000000000002</v>
      </c>
      <c r="AG120" s="432">
        <v>0.95799999999999996</v>
      </c>
      <c r="AH120" s="432">
        <v>0.93079999999999996</v>
      </c>
      <c r="AI120" s="432">
        <v>443</v>
      </c>
      <c r="AJ120" s="432">
        <v>468</v>
      </c>
      <c r="AK120" s="432">
        <v>434</v>
      </c>
      <c r="AL120" s="432">
        <v>0.82789999999999997</v>
      </c>
      <c r="AM120" s="432">
        <v>0.87409999999999999</v>
      </c>
      <c r="AN120" s="432">
        <v>0.81120000000000003</v>
      </c>
      <c r="AO120" s="432">
        <v>507</v>
      </c>
      <c r="AP120" s="432">
        <v>516</v>
      </c>
      <c r="AQ120" s="432">
        <v>497</v>
      </c>
      <c r="AR120" s="432">
        <v>0.94650000000000001</v>
      </c>
      <c r="AS120" s="432">
        <v>0.96409999999999996</v>
      </c>
      <c r="AT120" s="432">
        <v>0.92900000000000005</v>
      </c>
      <c r="AU120" s="432">
        <v>492</v>
      </c>
      <c r="AV120" s="432">
        <v>505</v>
      </c>
      <c r="AW120" s="432">
        <v>481</v>
      </c>
      <c r="AX120" s="432">
        <v>0.9194</v>
      </c>
      <c r="AY120" s="432">
        <v>0.94259999999999999</v>
      </c>
      <c r="AZ120" s="432">
        <v>0.89910000000000001</v>
      </c>
      <c r="BA120" s="432">
        <v>475</v>
      </c>
      <c r="BB120" s="432">
        <v>492</v>
      </c>
      <c r="BC120" s="432">
        <v>475</v>
      </c>
      <c r="BD120" s="432">
        <v>0.88660000000000005</v>
      </c>
      <c r="BE120" s="432">
        <v>0.91910000000000003</v>
      </c>
      <c r="BF120" s="432">
        <v>0.88790000000000002</v>
      </c>
      <c r="BG120" s="432">
        <v>500</v>
      </c>
      <c r="BH120" s="432">
        <v>514</v>
      </c>
      <c r="BI120" s="432">
        <v>484</v>
      </c>
      <c r="BJ120" s="432">
        <v>0.93330000000000002</v>
      </c>
      <c r="BK120" s="432">
        <v>0.96009999999999995</v>
      </c>
      <c r="BL120" s="432">
        <v>0.90469999999999995</v>
      </c>
      <c r="BM120" s="432">
        <v>295</v>
      </c>
      <c r="BN120" s="432">
        <v>348</v>
      </c>
      <c r="BO120" s="432">
        <v>380</v>
      </c>
      <c r="BP120" s="432">
        <v>0.55000000000000004</v>
      </c>
      <c r="BQ120" s="432">
        <v>0.65</v>
      </c>
      <c r="BR120" s="432">
        <v>0.71030000000000004</v>
      </c>
      <c r="BS120" s="432">
        <v>204</v>
      </c>
      <c r="BT120" s="432">
        <v>0.64349999999999996</v>
      </c>
      <c r="BU120" s="432">
        <v>197</v>
      </c>
      <c r="BV120" s="432">
        <v>0.90369999999999995</v>
      </c>
      <c r="BW120" s="432">
        <v>358</v>
      </c>
      <c r="BX120" s="432">
        <v>381</v>
      </c>
      <c r="BY120" s="432">
        <v>401</v>
      </c>
      <c r="BZ120" s="432">
        <v>0.66779999999999995</v>
      </c>
      <c r="CA120" s="432">
        <v>0.71120000000000005</v>
      </c>
      <c r="CB120" s="432">
        <v>0.74950000000000006</v>
      </c>
      <c r="CC120" s="432">
        <v>201</v>
      </c>
      <c r="CD120" s="432">
        <v>0.6341</v>
      </c>
      <c r="CE120" s="432">
        <v>205</v>
      </c>
      <c r="CF120" s="432">
        <v>0.94040000000000001</v>
      </c>
      <c r="CG120" s="432">
        <v>379</v>
      </c>
      <c r="CH120" s="432">
        <v>407</v>
      </c>
      <c r="CI120" s="432">
        <v>406</v>
      </c>
      <c r="CJ120" s="432">
        <v>0.70689999999999997</v>
      </c>
      <c r="CK120" s="432">
        <v>0.75949999999999995</v>
      </c>
      <c r="CL120" s="432">
        <v>0.75890000000000002</v>
      </c>
      <c r="CM120" s="432">
        <v>313</v>
      </c>
      <c r="CN120" s="432">
        <v>337</v>
      </c>
      <c r="CO120" s="432">
        <v>320</v>
      </c>
      <c r="CP120" s="432">
        <v>0.58450000000000002</v>
      </c>
      <c r="CQ120" s="432">
        <v>0.62880000000000003</v>
      </c>
      <c r="CR120" s="432">
        <v>0.59809999999999997</v>
      </c>
      <c r="CS120" s="432">
        <v>101</v>
      </c>
      <c r="CT120" s="432">
        <v>0.31859999999999999</v>
      </c>
      <c r="CU120" s="432">
        <v>137</v>
      </c>
      <c r="CV120" s="432">
        <v>0.62839999999999996</v>
      </c>
      <c r="CW120" s="432">
        <v>156</v>
      </c>
      <c r="CX120" s="432">
        <v>188</v>
      </c>
      <c r="CY120" s="432">
        <v>238</v>
      </c>
      <c r="CZ120" s="432">
        <v>0.28999999999999998</v>
      </c>
      <c r="DA120" s="432">
        <v>0.35</v>
      </c>
      <c r="DB120" s="432">
        <v>0.44490000000000002</v>
      </c>
      <c r="DC120" s="432">
        <v>321</v>
      </c>
      <c r="DD120" s="432">
        <v>375</v>
      </c>
      <c r="DE120" s="432">
        <v>214</v>
      </c>
      <c r="DF120" s="432">
        <v>0.6</v>
      </c>
      <c r="DG120" s="432">
        <v>0.7</v>
      </c>
      <c r="DH120" s="432">
        <v>0.4</v>
      </c>
      <c r="DI120" s="432">
        <v>123</v>
      </c>
      <c r="DJ120" s="432">
        <v>65</v>
      </c>
      <c r="DK120" s="432">
        <v>71</v>
      </c>
      <c r="DL120" s="432">
        <v>65</v>
      </c>
      <c r="DM120" s="432">
        <v>0.52500000000000002</v>
      </c>
      <c r="DN120" s="432">
        <v>0.57499999999999996</v>
      </c>
      <c r="DO120" s="432">
        <v>0.52849999999999997</v>
      </c>
      <c r="DP120" s="432">
        <v>375</v>
      </c>
      <c r="DQ120" s="432">
        <v>402</v>
      </c>
      <c r="DR120" s="432">
        <v>0</v>
      </c>
      <c r="DS120" s="432">
        <v>0.7</v>
      </c>
      <c r="DT120" s="432">
        <v>0.75</v>
      </c>
      <c r="DU120" s="432">
        <v>0</v>
      </c>
      <c r="DV120" s="432">
        <v>0</v>
      </c>
      <c r="DW120" s="432">
        <v>3.7499999999999999E-2</v>
      </c>
      <c r="DX120" s="432">
        <v>7.4999999999999997E-2</v>
      </c>
      <c r="DY120" s="432">
        <v>0</v>
      </c>
      <c r="DZ120" s="432">
        <v>34</v>
      </c>
      <c r="EA120" s="432">
        <v>7.4999999999999997E-2</v>
      </c>
      <c r="EB120" s="432">
        <v>0.15</v>
      </c>
      <c r="EC120" s="432">
        <v>6.3600000000000004E-2</v>
      </c>
      <c r="ED120" s="432">
        <v>0</v>
      </c>
      <c r="EE120" s="432">
        <v>0</v>
      </c>
      <c r="EF120" s="432">
        <v>0</v>
      </c>
      <c r="EG120" s="432">
        <v>0</v>
      </c>
      <c r="EH120" s="432">
        <v>54</v>
      </c>
      <c r="EI120" s="432">
        <v>0</v>
      </c>
      <c r="EJ120" s="432">
        <v>5.0000000000000001E-3</v>
      </c>
      <c r="EK120" s="432">
        <v>0.01</v>
      </c>
      <c r="EL120" s="432">
        <v>0</v>
      </c>
      <c r="EM120" s="432">
        <v>87</v>
      </c>
      <c r="EN120" s="432">
        <v>0.05</v>
      </c>
      <c r="EO120" s="432">
        <v>0.15</v>
      </c>
      <c r="EP120" s="432">
        <v>0.16259999999999999</v>
      </c>
      <c r="EQ120" s="432">
        <v>135</v>
      </c>
      <c r="ER120" s="432">
        <v>2</v>
      </c>
      <c r="ES120" s="432">
        <v>1.4800000000000001E-2</v>
      </c>
      <c r="ET120" s="432">
        <v>41</v>
      </c>
      <c r="EU120" s="432">
        <v>15</v>
      </c>
      <c r="EV120" s="432">
        <v>0.3659</v>
      </c>
      <c r="EW120" s="432">
        <v>1</v>
      </c>
      <c r="EX120" s="432">
        <v>1.9E-3</v>
      </c>
      <c r="EY120" s="432">
        <v>562</v>
      </c>
      <c r="EZ120" s="432">
        <v>669</v>
      </c>
      <c r="FA120" s="432">
        <v>772</v>
      </c>
      <c r="FB120" s="432">
        <v>707</v>
      </c>
      <c r="FC120" s="432">
        <v>1.05</v>
      </c>
      <c r="FD120" s="432">
        <v>1.25</v>
      </c>
      <c r="FE120" s="432">
        <v>1.4430000000000001</v>
      </c>
      <c r="FF120" s="432">
        <v>36</v>
      </c>
      <c r="FG120" s="432">
        <v>54</v>
      </c>
      <c r="FH120" s="432">
        <v>57</v>
      </c>
      <c r="FI120" s="432">
        <v>0.05</v>
      </c>
      <c r="FJ120" s="432">
        <v>7.4999999999999997E-2</v>
      </c>
      <c r="FK120" s="432">
        <v>8.0600000000000005E-2</v>
      </c>
      <c r="FL120" s="432">
        <v>624</v>
      </c>
      <c r="FM120" s="432">
        <v>644</v>
      </c>
      <c r="FN120" s="432">
        <v>618</v>
      </c>
      <c r="FO120" s="432">
        <v>0.88239999999999996</v>
      </c>
      <c r="FP120" s="432">
        <v>0.90959999999999996</v>
      </c>
      <c r="FQ120" s="432">
        <v>0.87409999999999999</v>
      </c>
      <c r="FR120" s="432">
        <v>597</v>
      </c>
      <c r="FS120" s="432">
        <v>622</v>
      </c>
      <c r="FT120" s="432">
        <v>597</v>
      </c>
      <c r="FU120" s="432">
        <v>0.84360000000000002</v>
      </c>
      <c r="FV120" s="432">
        <v>0.87909999999999999</v>
      </c>
      <c r="FW120" s="432">
        <v>0.84440000000000004</v>
      </c>
      <c r="FX120" s="432">
        <v>574</v>
      </c>
      <c r="FY120" s="432">
        <v>612</v>
      </c>
      <c r="FZ120" s="432">
        <v>599</v>
      </c>
      <c r="GA120" s="432">
        <v>0.81069999999999998</v>
      </c>
      <c r="GB120" s="432">
        <v>0.86450000000000005</v>
      </c>
      <c r="GC120" s="432">
        <v>0.84719999999999995</v>
      </c>
      <c r="GD120" s="432">
        <v>519</v>
      </c>
      <c r="GE120" s="432">
        <v>579</v>
      </c>
      <c r="GF120" s="432">
        <v>538</v>
      </c>
      <c r="GG120" s="432">
        <v>0.73299999999999998</v>
      </c>
      <c r="GH120" s="432">
        <v>0.81889999999999996</v>
      </c>
      <c r="GI120" s="432">
        <v>0.76100000000000001</v>
      </c>
      <c r="GJ120" s="432">
        <v>531</v>
      </c>
      <c r="GK120" s="432">
        <v>601</v>
      </c>
      <c r="GL120" s="432">
        <v>532</v>
      </c>
      <c r="GM120" s="432">
        <v>0.75</v>
      </c>
      <c r="GN120" s="432">
        <v>0.84970000000000001</v>
      </c>
      <c r="GO120" s="432">
        <v>0.75249999999999995</v>
      </c>
      <c r="GP120" s="432">
        <v>649</v>
      </c>
      <c r="GQ120" s="432">
        <v>665</v>
      </c>
      <c r="GR120" s="432">
        <v>634</v>
      </c>
      <c r="GS120" s="432">
        <v>0.9173</v>
      </c>
      <c r="GT120" s="432">
        <v>0.94010000000000005</v>
      </c>
      <c r="GU120" s="432">
        <v>0.89670000000000005</v>
      </c>
      <c r="GV120" s="432">
        <v>586</v>
      </c>
      <c r="GW120" s="432">
        <v>626</v>
      </c>
      <c r="GX120" s="432">
        <v>572</v>
      </c>
      <c r="GY120" s="432">
        <v>0.82750000000000001</v>
      </c>
      <c r="GZ120" s="432">
        <v>0.88490000000000002</v>
      </c>
      <c r="HA120" s="432">
        <v>0.80910000000000004</v>
      </c>
      <c r="HB120" s="432">
        <v>354</v>
      </c>
      <c r="HC120" s="432">
        <v>425</v>
      </c>
      <c r="HD120" s="432">
        <v>492</v>
      </c>
      <c r="HE120" s="432">
        <v>0.5</v>
      </c>
      <c r="HF120" s="432">
        <v>0.6</v>
      </c>
      <c r="HG120" s="432">
        <v>0.69589999999999996</v>
      </c>
      <c r="HH120" s="432">
        <v>2</v>
      </c>
      <c r="HI120" s="432">
        <v>0.5</v>
      </c>
      <c r="HJ120" s="432">
        <v>2.5999999999999999E-3</v>
      </c>
      <c r="HK120" s="432">
        <v>0</v>
      </c>
      <c r="HL120" s="432"/>
      <c r="HM120" s="432">
        <v>0.9</v>
      </c>
      <c r="HN120" s="432">
        <v>0</v>
      </c>
      <c r="HO120" s="432">
        <v>0</v>
      </c>
      <c r="HP120" s="432">
        <v>0</v>
      </c>
      <c r="HQ120" s="432">
        <v>1</v>
      </c>
      <c r="HR120" s="432">
        <v>0</v>
      </c>
      <c r="HS120" s="432">
        <v>0</v>
      </c>
      <c r="HT120" s="432">
        <v>0</v>
      </c>
      <c r="HU120" s="432">
        <v>0</v>
      </c>
      <c r="HV120" s="432">
        <v>0.9</v>
      </c>
      <c r="HW120" s="432">
        <v>0</v>
      </c>
      <c r="HX120" s="432">
        <v>0</v>
      </c>
      <c r="HY120" s="432">
        <v>0</v>
      </c>
      <c r="HZ120" s="432">
        <v>0.9</v>
      </c>
      <c r="IA120" s="432">
        <v>0</v>
      </c>
      <c r="IB120" s="432">
        <v>0</v>
      </c>
      <c r="IC120" s="432">
        <v>0</v>
      </c>
      <c r="ID120" s="432">
        <v>15</v>
      </c>
      <c r="IE120" s="432">
        <v>1</v>
      </c>
      <c r="IF120" s="432">
        <v>0</v>
      </c>
      <c r="IG120" s="432">
        <v>3</v>
      </c>
      <c r="IH120" s="432">
        <v>15</v>
      </c>
      <c r="II120" s="432">
        <v>0</v>
      </c>
      <c r="IJ120" s="432">
        <v>0</v>
      </c>
      <c r="IK120" s="432">
        <v>0</v>
      </c>
      <c r="IL120" s="432">
        <v>0</v>
      </c>
      <c r="IM120" s="432">
        <v>4</v>
      </c>
      <c r="IN120" s="432">
        <v>0</v>
      </c>
      <c r="IO120" s="432">
        <v>0</v>
      </c>
      <c r="IP120" s="432">
        <v>0</v>
      </c>
      <c r="IQ120" s="432">
        <v>0</v>
      </c>
      <c r="IR120" s="432">
        <v>0</v>
      </c>
      <c r="IS120" s="432">
        <v>0</v>
      </c>
      <c r="IT120" s="432">
        <v>0</v>
      </c>
      <c r="IU120" s="432">
        <v>0</v>
      </c>
      <c r="IV120" s="432">
        <v>0</v>
      </c>
      <c r="IW120" s="432">
        <v>0</v>
      </c>
      <c r="IX120" s="432">
        <v>32</v>
      </c>
      <c r="IY120" s="432">
        <v>0</v>
      </c>
      <c r="IZ120" s="432">
        <v>0</v>
      </c>
      <c r="JA120" s="432">
        <v>0</v>
      </c>
      <c r="JB120" s="432">
        <v>0</v>
      </c>
      <c r="JC120" s="432">
        <v>0</v>
      </c>
      <c r="JD120" s="432">
        <v>0</v>
      </c>
      <c r="JE120" s="432">
        <v>0</v>
      </c>
      <c r="JF120" s="432">
        <v>0</v>
      </c>
      <c r="JG120" s="432">
        <v>0</v>
      </c>
      <c r="JH120" s="432">
        <v>18</v>
      </c>
      <c r="JI120" s="432">
        <v>0</v>
      </c>
      <c r="JJ120" s="432">
        <v>0</v>
      </c>
      <c r="JK120" s="432">
        <v>0</v>
      </c>
      <c r="JL120" s="432">
        <v>0</v>
      </c>
      <c r="JM120" s="432">
        <v>0</v>
      </c>
      <c r="JN120" s="432">
        <v>0</v>
      </c>
      <c r="JO120" s="432">
        <v>0</v>
      </c>
      <c r="JP120" s="432">
        <v>0</v>
      </c>
      <c r="JQ120" s="432">
        <v>0</v>
      </c>
      <c r="JR120" s="432" t="s">
        <v>1359</v>
      </c>
      <c r="JS120" s="432" t="s">
        <v>1360</v>
      </c>
      <c r="JT120" s="432" t="s">
        <v>1340</v>
      </c>
    </row>
    <row r="121" spans="1:280" x14ac:dyDescent="0.45">
      <c r="A121" s="432" t="s">
        <v>1049</v>
      </c>
      <c r="B121" s="432" t="s">
        <v>1053</v>
      </c>
      <c r="C121" s="432" t="s">
        <v>786</v>
      </c>
      <c r="D121" s="432" t="s">
        <v>793</v>
      </c>
      <c r="E121" s="432">
        <v>535</v>
      </c>
      <c r="F121" s="432">
        <v>196</v>
      </c>
      <c r="G121" s="432">
        <v>0.3664</v>
      </c>
      <c r="H121" s="432">
        <v>133</v>
      </c>
      <c r="I121" s="432">
        <v>535</v>
      </c>
      <c r="J121" s="432">
        <v>0.24859999999999999</v>
      </c>
      <c r="K121" s="432">
        <v>494</v>
      </c>
      <c r="L121" s="432">
        <v>509</v>
      </c>
      <c r="M121" s="432">
        <v>499</v>
      </c>
      <c r="N121" s="432">
        <v>0.92259999999999998</v>
      </c>
      <c r="O121" s="432">
        <v>0.95020000000000004</v>
      </c>
      <c r="P121" s="432">
        <v>0.93269999999999997</v>
      </c>
      <c r="Q121" s="432">
        <v>510</v>
      </c>
      <c r="R121" s="432">
        <v>520</v>
      </c>
      <c r="S121" s="432">
        <v>505</v>
      </c>
      <c r="T121" s="432">
        <v>0.95209999999999995</v>
      </c>
      <c r="U121" s="432">
        <v>0.97009999999999996</v>
      </c>
      <c r="V121" s="432">
        <v>0.94389999999999996</v>
      </c>
      <c r="W121" s="432">
        <v>508</v>
      </c>
      <c r="X121" s="432">
        <v>517</v>
      </c>
      <c r="Y121" s="432">
        <v>508</v>
      </c>
      <c r="Z121" s="432">
        <v>0.94889999999999997</v>
      </c>
      <c r="AA121" s="432">
        <v>0.96630000000000005</v>
      </c>
      <c r="AB121" s="432">
        <v>0.94950000000000001</v>
      </c>
      <c r="AC121" s="432">
        <v>503</v>
      </c>
      <c r="AD121" s="432">
        <v>513</v>
      </c>
      <c r="AE121" s="432">
        <v>494</v>
      </c>
      <c r="AF121" s="432">
        <v>0.93930000000000002</v>
      </c>
      <c r="AG121" s="432">
        <v>0.95799999999999996</v>
      </c>
      <c r="AH121" s="432">
        <v>0.9234</v>
      </c>
      <c r="AI121" s="432">
        <v>443</v>
      </c>
      <c r="AJ121" s="432">
        <v>468</v>
      </c>
      <c r="AK121" s="432">
        <v>413</v>
      </c>
      <c r="AL121" s="432">
        <v>0.82789999999999997</v>
      </c>
      <c r="AM121" s="432">
        <v>0.87409999999999999</v>
      </c>
      <c r="AN121" s="432">
        <v>0.77200000000000002</v>
      </c>
      <c r="AO121" s="432">
        <v>507</v>
      </c>
      <c r="AP121" s="432">
        <v>516</v>
      </c>
      <c r="AQ121" s="432">
        <v>500</v>
      </c>
      <c r="AR121" s="432">
        <v>0.94650000000000001</v>
      </c>
      <c r="AS121" s="432">
        <v>0.96409999999999996</v>
      </c>
      <c r="AT121" s="432">
        <v>0.93459999999999999</v>
      </c>
      <c r="AU121" s="432">
        <v>492</v>
      </c>
      <c r="AV121" s="432">
        <v>505</v>
      </c>
      <c r="AW121" s="432">
        <v>478</v>
      </c>
      <c r="AX121" s="432">
        <v>0.9194</v>
      </c>
      <c r="AY121" s="432">
        <v>0.94259999999999999</v>
      </c>
      <c r="AZ121" s="432">
        <v>0.89349999999999996</v>
      </c>
      <c r="BA121" s="432">
        <v>475</v>
      </c>
      <c r="BB121" s="432">
        <v>492</v>
      </c>
      <c r="BC121" s="432">
        <v>495</v>
      </c>
      <c r="BD121" s="432">
        <v>0.88660000000000005</v>
      </c>
      <c r="BE121" s="432">
        <v>0.91910000000000003</v>
      </c>
      <c r="BF121" s="432">
        <v>0.92520000000000002</v>
      </c>
      <c r="BG121" s="432">
        <v>500</v>
      </c>
      <c r="BH121" s="432">
        <v>514</v>
      </c>
      <c r="BI121" s="432">
        <v>493</v>
      </c>
      <c r="BJ121" s="432">
        <v>0.93330000000000002</v>
      </c>
      <c r="BK121" s="432">
        <v>0.96009999999999995</v>
      </c>
      <c r="BL121" s="432">
        <v>0.92149999999999999</v>
      </c>
      <c r="BM121" s="432">
        <v>295</v>
      </c>
      <c r="BN121" s="432">
        <v>348</v>
      </c>
      <c r="BO121" s="432">
        <v>372</v>
      </c>
      <c r="BP121" s="432">
        <v>0.55000000000000004</v>
      </c>
      <c r="BQ121" s="432">
        <v>0.65</v>
      </c>
      <c r="BR121" s="432">
        <v>0.69530000000000003</v>
      </c>
      <c r="BS121" s="432">
        <v>204</v>
      </c>
      <c r="BT121" s="432">
        <v>0.6018</v>
      </c>
      <c r="BU121" s="432">
        <v>179</v>
      </c>
      <c r="BV121" s="432">
        <v>0.9133</v>
      </c>
      <c r="BW121" s="432">
        <v>358</v>
      </c>
      <c r="BX121" s="432">
        <v>381</v>
      </c>
      <c r="BY121" s="432">
        <v>383</v>
      </c>
      <c r="BZ121" s="432">
        <v>0.66779999999999995</v>
      </c>
      <c r="CA121" s="432">
        <v>0.71120000000000005</v>
      </c>
      <c r="CB121" s="432">
        <v>0.71589999999999998</v>
      </c>
      <c r="CC121" s="432">
        <v>261</v>
      </c>
      <c r="CD121" s="432">
        <v>0.76990000000000003</v>
      </c>
      <c r="CE121" s="432">
        <v>181</v>
      </c>
      <c r="CF121" s="432">
        <v>0.92349999999999999</v>
      </c>
      <c r="CG121" s="432">
        <v>379</v>
      </c>
      <c r="CH121" s="432">
        <v>407</v>
      </c>
      <c r="CI121" s="432">
        <v>442</v>
      </c>
      <c r="CJ121" s="432">
        <v>0.70689999999999997</v>
      </c>
      <c r="CK121" s="432">
        <v>0.75949999999999995</v>
      </c>
      <c r="CL121" s="432">
        <v>0.82620000000000005</v>
      </c>
      <c r="CM121" s="432">
        <v>313</v>
      </c>
      <c r="CN121" s="432">
        <v>337</v>
      </c>
      <c r="CO121" s="432">
        <v>300</v>
      </c>
      <c r="CP121" s="432">
        <v>0.58450000000000002</v>
      </c>
      <c r="CQ121" s="432">
        <v>0.62880000000000003</v>
      </c>
      <c r="CR121" s="432">
        <v>0.56069999999999998</v>
      </c>
      <c r="CS121" s="432">
        <v>107</v>
      </c>
      <c r="CT121" s="432">
        <v>0.31559999999999999</v>
      </c>
      <c r="CU121" s="432">
        <v>118</v>
      </c>
      <c r="CV121" s="432">
        <v>0.60199999999999998</v>
      </c>
      <c r="CW121" s="432">
        <v>156</v>
      </c>
      <c r="CX121" s="432">
        <v>188</v>
      </c>
      <c r="CY121" s="432">
        <v>225</v>
      </c>
      <c r="CZ121" s="432">
        <v>0.28999999999999998</v>
      </c>
      <c r="DA121" s="432">
        <v>0.35</v>
      </c>
      <c r="DB121" s="432">
        <v>0.42059999999999997</v>
      </c>
      <c r="DC121" s="432">
        <v>321</v>
      </c>
      <c r="DD121" s="432">
        <v>375</v>
      </c>
      <c r="DE121" s="432">
        <v>372</v>
      </c>
      <c r="DF121" s="432">
        <v>0.6</v>
      </c>
      <c r="DG121" s="432">
        <v>0.7</v>
      </c>
      <c r="DH121" s="432">
        <v>0.69530000000000003</v>
      </c>
      <c r="DI121" s="432">
        <v>160</v>
      </c>
      <c r="DJ121" s="432">
        <v>84</v>
      </c>
      <c r="DK121" s="432">
        <v>92</v>
      </c>
      <c r="DL121" s="432">
        <v>88</v>
      </c>
      <c r="DM121" s="432">
        <v>0.52500000000000002</v>
      </c>
      <c r="DN121" s="432">
        <v>0.57499999999999996</v>
      </c>
      <c r="DO121" s="432">
        <v>0.55000000000000004</v>
      </c>
      <c r="DP121" s="432">
        <v>375</v>
      </c>
      <c r="DQ121" s="432">
        <v>402</v>
      </c>
      <c r="DR121" s="432">
        <v>237</v>
      </c>
      <c r="DS121" s="432">
        <v>0.7</v>
      </c>
      <c r="DT121" s="432">
        <v>0.75</v>
      </c>
      <c r="DU121" s="432">
        <v>0.443</v>
      </c>
      <c r="DV121" s="432">
        <v>0</v>
      </c>
      <c r="DW121" s="432">
        <v>3.7499999999999999E-2</v>
      </c>
      <c r="DX121" s="432">
        <v>7.4999999999999997E-2</v>
      </c>
      <c r="DY121" s="432">
        <v>0</v>
      </c>
      <c r="DZ121" s="432">
        <v>66</v>
      </c>
      <c r="EA121" s="432">
        <v>7.4999999999999997E-2</v>
      </c>
      <c r="EB121" s="432">
        <v>0.15</v>
      </c>
      <c r="EC121" s="432">
        <v>0.1234</v>
      </c>
      <c r="ED121" s="432">
        <v>0</v>
      </c>
      <c r="EE121" s="432">
        <v>0</v>
      </c>
      <c r="EF121" s="432">
        <v>0</v>
      </c>
      <c r="EG121" s="432">
        <v>0</v>
      </c>
      <c r="EH121" s="432">
        <v>63</v>
      </c>
      <c r="EI121" s="432">
        <v>0</v>
      </c>
      <c r="EJ121" s="432">
        <v>5.0000000000000001E-3</v>
      </c>
      <c r="EK121" s="432">
        <v>0.01</v>
      </c>
      <c r="EL121" s="432">
        <v>0</v>
      </c>
      <c r="EM121" s="432">
        <v>52</v>
      </c>
      <c r="EN121" s="432">
        <v>0.05</v>
      </c>
      <c r="EO121" s="432">
        <v>0.15</v>
      </c>
      <c r="EP121" s="432">
        <v>9.7199999999999995E-2</v>
      </c>
      <c r="EQ121" s="432">
        <v>146</v>
      </c>
      <c r="ER121" s="432">
        <v>4</v>
      </c>
      <c r="ES121" s="432">
        <v>2.7400000000000001E-2</v>
      </c>
      <c r="ET121" s="432">
        <v>37</v>
      </c>
      <c r="EU121" s="432">
        <v>5</v>
      </c>
      <c r="EV121" s="432">
        <v>0.1351</v>
      </c>
      <c r="EW121" s="432">
        <v>0</v>
      </c>
      <c r="EX121" s="432">
        <v>0</v>
      </c>
      <c r="EY121" s="432">
        <v>562</v>
      </c>
      <c r="EZ121" s="432">
        <v>669</v>
      </c>
      <c r="FA121" s="432">
        <v>786</v>
      </c>
      <c r="FB121" s="432">
        <v>701</v>
      </c>
      <c r="FC121" s="432">
        <v>1.05</v>
      </c>
      <c r="FD121" s="432">
        <v>1.25</v>
      </c>
      <c r="FE121" s="432">
        <v>1.4692000000000001</v>
      </c>
      <c r="FF121" s="432">
        <v>36</v>
      </c>
      <c r="FG121" s="432">
        <v>53</v>
      </c>
      <c r="FH121" s="432">
        <v>20</v>
      </c>
      <c r="FI121" s="432">
        <v>0.05</v>
      </c>
      <c r="FJ121" s="432">
        <v>7.4999999999999997E-2</v>
      </c>
      <c r="FK121" s="432">
        <v>2.8500000000000001E-2</v>
      </c>
      <c r="FL121" s="432">
        <v>619</v>
      </c>
      <c r="FM121" s="432">
        <v>638</v>
      </c>
      <c r="FN121" s="432">
        <v>569</v>
      </c>
      <c r="FO121" s="432">
        <v>0.88239999999999996</v>
      </c>
      <c r="FP121" s="432">
        <v>0.90959999999999996</v>
      </c>
      <c r="FQ121" s="432">
        <v>0.81169999999999998</v>
      </c>
      <c r="FR121" s="432">
        <v>592</v>
      </c>
      <c r="FS121" s="432">
        <v>617</v>
      </c>
      <c r="FT121" s="432">
        <v>564</v>
      </c>
      <c r="FU121" s="432">
        <v>0.84360000000000002</v>
      </c>
      <c r="FV121" s="432">
        <v>0.87909999999999999</v>
      </c>
      <c r="FW121" s="432">
        <v>0.80459999999999998</v>
      </c>
      <c r="FX121" s="432">
        <v>569</v>
      </c>
      <c r="FY121" s="432">
        <v>607</v>
      </c>
      <c r="FZ121" s="432">
        <v>545</v>
      </c>
      <c r="GA121" s="432">
        <v>0.81069999999999998</v>
      </c>
      <c r="GB121" s="432">
        <v>0.86450000000000005</v>
      </c>
      <c r="GC121" s="432">
        <v>0.77749999999999997</v>
      </c>
      <c r="GD121" s="432">
        <v>514</v>
      </c>
      <c r="GE121" s="432">
        <v>575</v>
      </c>
      <c r="GF121" s="432">
        <v>438</v>
      </c>
      <c r="GG121" s="432">
        <v>0.73299999999999998</v>
      </c>
      <c r="GH121" s="432">
        <v>0.81889999999999996</v>
      </c>
      <c r="GI121" s="432">
        <v>0.62480000000000002</v>
      </c>
      <c r="GJ121" s="432">
        <v>526</v>
      </c>
      <c r="GK121" s="432">
        <v>596</v>
      </c>
      <c r="GL121" s="432">
        <v>494</v>
      </c>
      <c r="GM121" s="432">
        <v>0.75</v>
      </c>
      <c r="GN121" s="432">
        <v>0.84970000000000001</v>
      </c>
      <c r="GO121" s="432">
        <v>0.70469999999999999</v>
      </c>
      <c r="GP121" s="432">
        <v>644</v>
      </c>
      <c r="GQ121" s="432">
        <v>660</v>
      </c>
      <c r="GR121" s="432">
        <v>600</v>
      </c>
      <c r="GS121" s="432">
        <v>0.9173</v>
      </c>
      <c r="GT121" s="432">
        <v>0.94010000000000005</v>
      </c>
      <c r="GU121" s="432">
        <v>0.85589999999999999</v>
      </c>
      <c r="GV121" s="432">
        <v>581</v>
      </c>
      <c r="GW121" s="432">
        <v>621</v>
      </c>
      <c r="GX121" s="432">
        <v>559</v>
      </c>
      <c r="GY121" s="432">
        <v>0.82750000000000001</v>
      </c>
      <c r="GZ121" s="432">
        <v>0.88490000000000002</v>
      </c>
      <c r="HA121" s="432">
        <v>0.7974</v>
      </c>
      <c r="HB121" s="432">
        <v>351</v>
      </c>
      <c r="HC121" s="432">
        <v>421</v>
      </c>
      <c r="HD121" s="432">
        <v>401</v>
      </c>
      <c r="HE121" s="432">
        <v>0.5</v>
      </c>
      <c r="HF121" s="432">
        <v>0.6</v>
      </c>
      <c r="HG121" s="432">
        <v>0.57199999999999995</v>
      </c>
      <c r="HH121" s="432">
        <v>1</v>
      </c>
      <c r="HI121" s="432">
        <v>0.5</v>
      </c>
      <c r="HJ121" s="432">
        <v>1.2999999999999999E-3</v>
      </c>
      <c r="HK121" s="432">
        <v>0</v>
      </c>
      <c r="HL121" s="432"/>
      <c r="HM121" s="432">
        <v>0.9</v>
      </c>
      <c r="HN121" s="432">
        <v>0</v>
      </c>
      <c r="HO121" s="432">
        <v>0</v>
      </c>
      <c r="HP121" s="432">
        <v>0</v>
      </c>
      <c r="HQ121" s="432">
        <v>0</v>
      </c>
      <c r="HR121" s="432">
        <v>0</v>
      </c>
      <c r="HS121" s="432">
        <v>3</v>
      </c>
      <c r="HT121" s="432">
        <v>2</v>
      </c>
      <c r="HU121" s="432">
        <v>0.66669999999999996</v>
      </c>
      <c r="HV121" s="432">
        <v>0.9</v>
      </c>
      <c r="HW121" s="432">
        <v>0</v>
      </c>
      <c r="HX121" s="432">
        <v>0</v>
      </c>
      <c r="HY121" s="432">
        <v>0</v>
      </c>
      <c r="HZ121" s="432">
        <v>0.9</v>
      </c>
      <c r="IA121" s="432">
        <v>0</v>
      </c>
      <c r="IB121" s="432">
        <v>0</v>
      </c>
      <c r="IC121" s="432">
        <v>0</v>
      </c>
      <c r="ID121" s="432">
        <v>14</v>
      </c>
      <c r="IE121" s="432">
        <v>0</v>
      </c>
      <c r="IF121" s="432">
        <v>0</v>
      </c>
      <c r="IG121" s="432">
        <v>0</v>
      </c>
      <c r="IH121" s="432">
        <v>14</v>
      </c>
      <c r="II121" s="432">
        <v>0</v>
      </c>
      <c r="IJ121" s="432">
        <v>0</v>
      </c>
      <c r="IK121" s="432">
        <v>0</v>
      </c>
      <c r="IL121" s="432">
        <v>0</v>
      </c>
      <c r="IM121" s="432">
        <v>0</v>
      </c>
      <c r="IN121" s="432">
        <v>0</v>
      </c>
      <c r="IO121" s="432">
        <v>0</v>
      </c>
      <c r="IP121" s="432">
        <v>0</v>
      </c>
      <c r="IQ121" s="432">
        <v>0</v>
      </c>
      <c r="IR121" s="432">
        <v>0</v>
      </c>
      <c r="IS121" s="432">
        <v>0</v>
      </c>
      <c r="IT121" s="432">
        <v>0</v>
      </c>
      <c r="IU121" s="432">
        <v>0</v>
      </c>
      <c r="IV121" s="432">
        <v>0</v>
      </c>
      <c r="IW121" s="432">
        <v>0</v>
      </c>
      <c r="IX121" s="432">
        <v>31</v>
      </c>
      <c r="IY121" s="432">
        <v>0</v>
      </c>
      <c r="IZ121" s="432">
        <v>0</v>
      </c>
      <c r="JA121" s="432">
        <v>0</v>
      </c>
      <c r="JB121" s="432">
        <v>0</v>
      </c>
      <c r="JC121" s="432">
        <v>0</v>
      </c>
      <c r="JD121" s="432">
        <v>0</v>
      </c>
      <c r="JE121" s="432">
        <v>0</v>
      </c>
      <c r="JF121" s="432">
        <v>0</v>
      </c>
      <c r="JG121" s="432">
        <v>0</v>
      </c>
      <c r="JH121" s="432">
        <v>14</v>
      </c>
      <c r="JI121" s="432">
        <v>0</v>
      </c>
      <c r="JJ121" s="432">
        <v>0</v>
      </c>
      <c r="JK121" s="432">
        <v>0</v>
      </c>
      <c r="JL121" s="432">
        <v>0</v>
      </c>
      <c r="JM121" s="432">
        <v>0</v>
      </c>
      <c r="JN121" s="432">
        <v>2</v>
      </c>
      <c r="JO121" s="432">
        <v>0.1429</v>
      </c>
      <c r="JP121" s="432">
        <v>0</v>
      </c>
      <c r="JQ121" s="432">
        <v>0</v>
      </c>
      <c r="JR121" s="432" t="s">
        <v>1359</v>
      </c>
      <c r="JS121" s="432" t="s">
        <v>1360</v>
      </c>
      <c r="JT121" s="432" t="s">
        <v>1340</v>
      </c>
    </row>
    <row r="122" spans="1:280" x14ac:dyDescent="0.45">
      <c r="A122" s="432" t="s">
        <v>1049</v>
      </c>
      <c r="B122" s="432" t="s">
        <v>1053</v>
      </c>
      <c r="C122" s="432" t="s">
        <v>787</v>
      </c>
      <c r="D122" s="432" t="s">
        <v>794</v>
      </c>
      <c r="E122" s="432">
        <v>688</v>
      </c>
      <c r="F122" s="432">
        <v>185</v>
      </c>
      <c r="G122" s="432">
        <v>0.26889999999999997</v>
      </c>
      <c r="H122" s="432">
        <v>179</v>
      </c>
      <c r="I122" s="432">
        <v>682</v>
      </c>
      <c r="J122" s="432">
        <v>0.26250000000000001</v>
      </c>
      <c r="K122" s="432">
        <v>635</v>
      </c>
      <c r="L122" s="432">
        <v>654</v>
      </c>
      <c r="M122" s="432">
        <v>632</v>
      </c>
      <c r="N122" s="432">
        <v>0.92259999999999998</v>
      </c>
      <c r="O122" s="432">
        <v>0.95020000000000004</v>
      </c>
      <c r="P122" s="432">
        <v>0.91859999999999997</v>
      </c>
      <c r="Q122" s="432">
        <v>656</v>
      </c>
      <c r="R122" s="432">
        <v>668</v>
      </c>
      <c r="S122" s="432">
        <v>649</v>
      </c>
      <c r="T122" s="432">
        <v>0.95209999999999995</v>
      </c>
      <c r="U122" s="432">
        <v>0.97009999999999996</v>
      </c>
      <c r="V122" s="432">
        <v>0.94330000000000003</v>
      </c>
      <c r="W122" s="432">
        <v>653</v>
      </c>
      <c r="X122" s="432">
        <v>665</v>
      </c>
      <c r="Y122" s="432">
        <v>643</v>
      </c>
      <c r="Z122" s="432">
        <v>0.94889999999999997</v>
      </c>
      <c r="AA122" s="432">
        <v>0.96630000000000005</v>
      </c>
      <c r="AB122" s="432">
        <v>0.93459999999999999</v>
      </c>
      <c r="AC122" s="432">
        <v>647</v>
      </c>
      <c r="AD122" s="432">
        <v>660</v>
      </c>
      <c r="AE122" s="432">
        <v>648</v>
      </c>
      <c r="AF122" s="432">
        <v>0.93930000000000002</v>
      </c>
      <c r="AG122" s="432">
        <v>0.95799999999999996</v>
      </c>
      <c r="AH122" s="432">
        <v>0.94189999999999996</v>
      </c>
      <c r="AI122" s="432">
        <v>570</v>
      </c>
      <c r="AJ122" s="432">
        <v>602</v>
      </c>
      <c r="AK122" s="432">
        <v>569</v>
      </c>
      <c r="AL122" s="432">
        <v>0.82789999999999997</v>
      </c>
      <c r="AM122" s="432">
        <v>0.87409999999999999</v>
      </c>
      <c r="AN122" s="432">
        <v>0.82699999999999996</v>
      </c>
      <c r="AO122" s="432">
        <v>652</v>
      </c>
      <c r="AP122" s="432">
        <v>664</v>
      </c>
      <c r="AQ122" s="432">
        <v>648</v>
      </c>
      <c r="AR122" s="432">
        <v>0.94650000000000001</v>
      </c>
      <c r="AS122" s="432">
        <v>0.96409999999999996</v>
      </c>
      <c r="AT122" s="432">
        <v>0.94189999999999996</v>
      </c>
      <c r="AU122" s="432">
        <v>633</v>
      </c>
      <c r="AV122" s="432">
        <v>649</v>
      </c>
      <c r="AW122" s="432">
        <v>646</v>
      </c>
      <c r="AX122" s="432">
        <v>0.9194</v>
      </c>
      <c r="AY122" s="432">
        <v>0.94259999999999999</v>
      </c>
      <c r="AZ122" s="432">
        <v>0.93899999999999995</v>
      </c>
      <c r="BA122" s="432">
        <v>610</v>
      </c>
      <c r="BB122" s="432">
        <v>633</v>
      </c>
      <c r="BC122" s="432">
        <v>615</v>
      </c>
      <c r="BD122" s="432">
        <v>0.88660000000000005</v>
      </c>
      <c r="BE122" s="432">
        <v>0.91910000000000003</v>
      </c>
      <c r="BF122" s="432">
        <v>0.89390000000000003</v>
      </c>
      <c r="BG122" s="432">
        <v>643</v>
      </c>
      <c r="BH122" s="432">
        <v>661</v>
      </c>
      <c r="BI122" s="432">
        <v>634</v>
      </c>
      <c r="BJ122" s="432">
        <v>0.93330000000000002</v>
      </c>
      <c r="BK122" s="432">
        <v>0.96009999999999995</v>
      </c>
      <c r="BL122" s="432">
        <v>0.92149999999999999</v>
      </c>
      <c r="BM122" s="432">
        <v>379</v>
      </c>
      <c r="BN122" s="432">
        <v>448</v>
      </c>
      <c r="BO122" s="432">
        <v>535</v>
      </c>
      <c r="BP122" s="432">
        <v>0.55000000000000004</v>
      </c>
      <c r="BQ122" s="432">
        <v>0.65</v>
      </c>
      <c r="BR122" s="432">
        <v>0.77759999999999996</v>
      </c>
      <c r="BS122" s="432">
        <v>331</v>
      </c>
      <c r="BT122" s="432">
        <v>0.65810000000000002</v>
      </c>
      <c r="BU122" s="432">
        <v>158</v>
      </c>
      <c r="BV122" s="432">
        <v>0.85409999999999997</v>
      </c>
      <c r="BW122" s="432">
        <v>460</v>
      </c>
      <c r="BX122" s="432">
        <v>490</v>
      </c>
      <c r="BY122" s="432">
        <v>489</v>
      </c>
      <c r="BZ122" s="432">
        <v>0.66779999999999995</v>
      </c>
      <c r="CA122" s="432">
        <v>0.71120000000000005</v>
      </c>
      <c r="CB122" s="432">
        <v>0.71079999999999999</v>
      </c>
      <c r="CC122" s="432">
        <v>343</v>
      </c>
      <c r="CD122" s="432">
        <v>0.68189999999999995</v>
      </c>
      <c r="CE122" s="432">
        <v>167</v>
      </c>
      <c r="CF122" s="432">
        <v>0.90269999999999995</v>
      </c>
      <c r="CG122" s="432">
        <v>487</v>
      </c>
      <c r="CH122" s="432">
        <v>523</v>
      </c>
      <c r="CI122" s="432">
        <v>510</v>
      </c>
      <c r="CJ122" s="432">
        <v>0.70689999999999997</v>
      </c>
      <c r="CK122" s="432">
        <v>0.75949999999999995</v>
      </c>
      <c r="CL122" s="432">
        <v>0.74129999999999996</v>
      </c>
      <c r="CM122" s="432">
        <v>403</v>
      </c>
      <c r="CN122" s="432">
        <v>433</v>
      </c>
      <c r="CO122" s="432">
        <v>426</v>
      </c>
      <c r="CP122" s="432">
        <v>0.58450000000000002</v>
      </c>
      <c r="CQ122" s="432">
        <v>0.62880000000000003</v>
      </c>
      <c r="CR122" s="432">
        <v>0.61919999999999997</v>
      </c>
      <c r="CS122" s="432">
        <v>175</v>
      </c>
      <c r="CT122" s="432">
        <v>0.34789999999999999</v>
      </c>
      <c r="CU122" s="432">
        <v>112</v>
      </c>
      <c r="CV122" s="432">
        <v>0.60540000000000005</v>
      </c>
      <c r="CW122" s="432">
        <v>200</v>
      </c>
      <c r="CX122" s="432">
        <v>241</v>
      </c>
      <c r="CY122" s="432">
        <v>287</v>
      </c>
      <c r="CZ122" s="432">
        <v>0.28999999999999998</v>
      </c>
      <c r="DA122" s="432">
        <v>0.35</v>
      </c>
      <c r="DB122" s="432">
        <v>0.41720000000000002</v>
      </c>
      <c r="DC122" s="432">
        <v>413</v>
      </c>
      <c r="DD122" s="432">
        <v>482</v>
      </c>
      <c r="DE122" s="432">
        <v>574</v>
      </c>
      <c r="DF122" s="432">
        <v>0.6</v>
      </c>
      <c r="DG122" s="432">
        <v>0.7</v>
      </c>
      <c r="DH122" s="432">
        <v>0.83430000000000004</v>
      </c>
      <c r="DI122" s="432">
        <v>199</v>
      </c>
      <c r="DJ122" s="432">
        <v>105</v>
      </c>
      <c r="DK122" s="432">
        <v>115</v>
      </c>
      <c r="DL122" s="432">
        <v>127</v>
      </c>
      <c r="DM122" s="432">
        <v>0.52500000000000002</v>
      </c>
      <c r="DN122" s="432">
        <v>0.57499999999999996</v>
      </c>
      <c r="DO122" s="432">
        <v>0.63819999999999999</v>
      </c>
      <c r="DP122" s="432">
        <v>482</v>
      </c>
      <c r="DQ122" s="432">
        <v>516</v>
      </c>
      <c r="DR122" s="432">
        <v>2</v>
      </c>
      <c r="DS122" s="432">
        <v>0.7</v>
      </c>
      <c r="DT122" s="432">
        <v>0.75</v>
      </c>
      <c r="DU122" s="432">
        <v>2.8999999999999998E-3</v>
      </c>
      <c r="DV122" s="432">
        <v>0</v>
      </c>
      <c r="DW122" s="432">
        <v>3.7499999999999999E-2</v>
      </c>
      <c r="DX122" s="432">
        <v>7.4999999999999997E-2</v>
      </c>
      <c r="DY122" s="432">
        <v>4.4000000000000003E-3</v>
      </c>
      <c r="DZ122" s="432">
        <v>21</v>
      </c>
      <c r="EA122" s="432">
        <v>7.4999999999999997E-2</v>
      </c>
      <c r="EB122" s="432">
        <v>0.15</v>
      </c>
      <c r="EC122" s="432">
        <v>4.36E-2</v>
      </c>
      <c r="ED122" s="432">
        <v>0</v>
      </c>
      <c r="EE122" s="432">
        <v>0</v>
      </c>
      <c r="EF122" s="432">
        <v>0</v>
      </c>
      <c r="EG122" s="432">
        <v>0</v>
      </c>
      <c r="EH122" s="432">
        <v>84</v>
      </c>
      <c r="EI122" s="432">
        <v>0</v>
      </c>
      <c r="EJ122" s="432">
        <v>5.0000000000000001E-3</v>
      </c>
      <c r="EK122" s="432">
        <v>0.01</v>
      </c>
      <c r="EL122" s="432">
        <v>0</v>
      </c>
      <c r="EM122" s="432">
        <v>293</v>
      </c>
      <c r="EN122" s="432">
        <v>0.05</v>
      </c>
      <c r="EO122" s="432">
        <v>0.15</v>
      </c>
      <c r="EP122" s="432">
        <v>0.4259</v>
      </c>
      <c r="EQ122" s="432">
        <v>158</v>
      </c>
      <c r="ER122" s="432">
        <v>1</v>
      </c>
      <c r="ES122" s="432">
        <v>6.3E-3</v>
      </c>
      <c r="ET122" s="432">
        <v>64</v>
      </c>
      <c r="EU122" s="432">
        <v>54</v>
      </c>
      <c r="EV122" s="432">
        <v>0.84379999999999999</v>
      </c>
      <c r="EW122" s="432">
        <v>8</v>
      </c>
      <c r="EX122" s="432">
        <v>1.1599999999999999E-2</v>
      </c>
      <c r="EY122" s="432">
        <v>695</v>
      </c>
      <c r="EZ122" s="432">
        <v>833</v>
      </c>
      <c r="FA122" s="432">
        <v>910</v>
      </c>
      <c r="FB122" s="432">
        <v>817</v>
      </c>
      <c r="FC122" s="432">
        <v>1.01</v>
      </c>
      <c r="FD122" s="432">
        <v>1.21</v>
      </c>
      <c r="FE122" s="432">
        <v>1.3227</v>
      </c>
      <c r="FF122" s="432">
        <v>41</v>
      </c>
      <c r="FG122" s="432">
        <v>62</v>
      </c>
      <c r="FH122" s="432">
        <v>112</v>
      </c>
      <c r="FI122" s="432">
        <v>0.05</v>
      </c>
      <c r="FJ122" s="432">
        <v>7.4999999999999997E-2</v>
      </c>
      <c r="FK122" s="432">
        <v>0.1371</v>
      </c>
      <c r="FL122" s="432">
        <v>721</v>
      </c>
      <c r="FM122" s="432">
        <v>744</v>
      </c>
      <c r="FN122" s="432">
        <v>685</v>
      </c>
      <c r="FO122" s="432">
        <v>0.88239999999999996</v>
      </c>
      <c r="FP122" s="432">
        <v>0.90959999999999996</v>
      </c>
      <c r="FQ122" s="432">
        <v>0.83840000000000003</v>
      </c>
      <c r="FR122" s="432">
        <v>690</v>
      </c>
      <c r="FS122" s="432">
        <v>719</v>
      </c>
      <c r="FT122" s="432">
        <v>625</v>
      </c>
      <c r="FU122" s="432">
        <v>0.84360000000000002</v>
      </c>
      <c r="FV122" s="432">
        <v>0.87909999999999999</v>
      </c>
      <c r="FW122" s="432">
        <v>0.76500000000000001</v>
      </c>
      <c r="FX122" s="432">
        <v>663</v>
      </c>
      <c r="FY122" s="432">
        <v>707</v>
      </c>
      <c r="FZ122" s="432">
        <v>624</v>
      </c>
      <c r="GA122" s="432">
        <v>0.81069999999999998</v>
      </c>
      <c r="GB122" s="432">
        <v>0.86450000000000005</v>
      </c>
      <c r="GC122" s="432">
        <v>0.76380000000000003</v>
      </c>
      <c r="GD122" s="432">
        <v>599</v>
      </c>
      <c r="GE122" s="432">
        <v>670</v>
      </c>
      <c r="GF122" s="432">
        <v>608</v>
      </c>
      <c r="GG122" s="432">
        <v>0.73299999999999998</v>
      </c>
      <c r="GH122" s="432">
        <v>0.81889999999999996</v>
      </c>
      <c r="GI122" s="432">
        <v>0.74419999999999997</v>
      </c>
      <c r="GJ122" s="432">
        <v>613</v>
      </c>
      <c r="GK122" s="432">
        <v>695</v>
      </c>
      <c r="GL122" s="432">
        <v>551</v>
      </c>
      <c r="GM122" s="432">
        <v>0.75</v>
      </c>
      <c r="GN122" s="432">
        <v>0.84970000000000001</v>
      </c>
      <c r="GO122" s="432">
        <v>0.6744</v>
      </c>
      <c r="GP122" s="432">
        <v>750</v>
      </c>
      <c r="GQ122" s="432">
        <v>769</v>
      </c>
      <c r="GR122" s="432">
        <v>719</v>
      </c>
      <c r="GS122" s="432">
        <v>0.9173</v>
      </c>
      <c r="GT122" s="432">
        <v>0.94010000000000005</v>
      </c>
      <c r="GU122" s="432">
        <v>0.88</v>
      </c>
      <c r="GV122" s="432">
        <v>677</v>
      </c>
      <c r="GW122" s="432">
        <v>723</v>
      </c>
      <c r="GX122" s="432">
        <v>648</v>
      </c>
      <c r="GY122" s="432">
        <v>0.82750000000000001</v>
      </c>
      <c r="GZ122" s="432">
        <v>0.88490000000000002</v>
      </c>
      <c r="HA122" s="432">
        <v>0.79310000000000003</v>
      </c>
      <c r="HB122" s="432">
        <v>409</v>
      </c>
      <c r="HC122" s="432">
        <v>491</v>
      </c>
      <c r="HD122" s="432">
        <v>493</v>
      </c>
      <c r="HE122" s="432">
        <v>0.5</v>
      </c>
      <c r="HF122" s="432">
        <v>0.6</v>
      </c>
      <c r="HG122" s="432">
        <v>0.60340000000000005</v>
      </c>
      <c r="HH122" s="432">
        <v>3</v>
      </c>
      <c r="HI122" s="432">
        <v>0.5</v>
      </c>
      <c r="HJ122" s="432">
        <v>3.3E-3</v>
      </c>
      <c r="HK122" s="432">
        <v>0</v>
      </c>
      <c r="HL122" s="432"/>
      <c r="HM122" s="432">
        <v>0.9</v>
      </c>
      <c r="HN122" s="432">
        <v>0</v>
      </c>
      <c r="HO122" s="432">
        <v>0</v>
      </c>
      <c r="HP122" s="432">
        <v>0</v>
      </c>
      <c r="HQ122" s="432">
        <v>0</v>
      </c>
      <c r="HR122" s="432">
        <v>0</v>
      </c>
      <c r="HS122" s="432">
        <v>0</v>
      </c>
      <c r="HT122" s="432">
        <v>0</v>
      </c>
      <c r="HU122" s="432">
        <v>0</v>
      </c>
      <c r="HV122" s="432">
        <v>0.9</v>
      </c>
      <c r="HW122" s="432">
        <v>0</v>
      </c>
      <c r="HX122" s="432">
        <v>0</v>
      </c>
      <c r="HY122" s="432">
        <v>0</v>
      </c>
      <c r="HZ122" s="432">
        <v>0.9</v>
      </c>
      <c r="IA122" s="432">
        <v>0</v>
      </c>
      <c r="IB122" s="432">
        <v>0</v>
      </c>
      <c r="IC122" s="432">
        <v>0</v>
      </c>
      <c r="ID122" s="432">
        <v>0</v>
      </c>
      <c r="IE122" s="432">
        <v>0</v>
      </c>
      <c r="IF122" s="432">
        <v>0</v>
      </c>
      <c r="IG122" s="432">
        <v>3</v>
      </c>
      <c r="IH122" s="432">
        <v>0</v>
      </c>
      <c r="II122" s="432">
        <v>0</v>
      </c>
      <c r="IJ122" s="432">
        <v>0</v>
      </c>
      <c r="IK122" s="432">
        <v>0</v>
      </c>
      <c r="IL122" s="432">
        <v>0</v>
      </c>
      <c r="IM122" s="432">
        <v>3</v>
      </c>
      <c r="IN122" s="432">
        <v>0</v>
      </c>
      <c r="IO122" s="432">
        <v>0</v>
      </c>
      <c r="IP122" s="432">
        <v>0</v>
      </c>
      <c r="IQ122" s="432">
        <v>0</v>
      </c>
      <c r="IR122" s="432">
        <v>0</v>
      </c>
      <c r="IS122" s="432">
        <v>0</v>
      </c>
      <c r="IT122" s="432">
        <v>0</v>
      </c>
      <c r="IU122" s="432">
        <v>0</v>
      </c>
      <c r="IV122" s="432">
        <v>0</v>
      </c>
      <c r="IW122" s="432">
        <v>1</v>
      </c>
      <c r="IX122" s="432">
        <v>27</v>
      </c>
      <c r="IY122" s="432">
        <v>4</v>
      </c>
      <c r="IZ122" s="432">
        <v>0.14810000000000001</v>
      </c>
      <c r="JA122" s="432">
        <v>1</v>
      </c>
      <c r="JB122" s="432">
        <v>1</v>
      </c>
      <c r="JC122" s="432">
        <v>1</v>
      </c>
      <c r="JD122" s="432">
        <v>2</v>
      </c>
      <c r="JE122" s="432">
        <v>7.4099999999999999E-2</v>
      </c>
      <c r="JF122" s="432">
        <v>1</v>
      </c>
      <c r="JG122" s="432">
        <v>1</v>
      </c>
      <c r="JH122" s="432">
        <v>9</v>
      </c>
      <c r="JI122" s="432">
        <v>0</v>
      </c>
      <c r="JJ122" s="432">
        <v>0</v>
      </c>
      <c r="JK122" s="432">
        <v>0</v>
      </c>
      <c r="JL122" s="432">
        <v>0</v>
      </c>
      <c r="JM122" s="432">
        <v>0</v>
      </c>
      <c r="JN122" s="432">
        <v>0</v>
      </c>
      <c r="JO122" s="432">
        <v>0</v>
      </c>
      <c r="JP122" s="432">
        <v>0</v>
      </c>
      <c r="JQ122" s="432">
        <v>0</v>
      </c>
      <c r="JR122" s="432" t="s">
        <v>1359</v>
      </c>
      <c r="JS122" s="432" t="s">
        <v>1360</v>
      </c>
      <c r="JT122" s="432" t="s">
        <v>1340</v>
      </c>
    </row>
    <row r="123" spans="1:280" x14ac:dyDescent="0.45">
      <c r="A123" s="432" t="s">
        <v>1049</v>
      </c>
      <c r="B123" s="432" t="s">
        <v>1053</v>
      </c>
      <c r="C123" s="432" t="s">
        <v>788</v>
      </c>
      <c r="D123" s="432" t="s">
        <v>795</v>
      </c>
      <c r="E123" s="432">
        <v>1106</v>
      </c>
      <c r="F123" s="432">
        <v>316</v>
      </c>
      <c r="G123" s="432">
        <v>0.28570000000000001</v>
      </c>
      <c r="H123" s="432">
        <v>325</v>
      </c>
      <c r="I123" s="432">
        <v>1113</v>
      </c>
      <c r="J123" s="432">
        <v>0.29199999999999998</v>
      </c>
      <c r="K123" s="432">
        <v>1021</v>
      </c>
      <c r="L123" s="432">
        <v>1051</v>
      </c>
      <c r="M123" s="432">
        <v>996</v>
      </c>
      <c r="N123" s="432">
        <v>0.92259999999999998</v>
      </c>
      <c r="O123" s="432">
        <v>0.95020000000000004</v>
      </c>
      <c r="P123" s="432">
        <v>0.90049999999999997</v>
      </c>
      <c r="Q123" s="432">
        <v>1054</v>
      </c>
      <c r="R123" s="432">
        <v>1073</v>
      </c>
      <c r="S123" s="432">
        <v>1059</v>
      </c>
      <c r="T123" s="432">
        <v>0.95209999999999995</v>
      </c>
      <c r="U123" s="432">
        <v>0.97009999999999996</v>
      </c>
      <c r="V123" s="432">
        <v>0.95750000000000002</v>
      </c>
      <c r="W123" s="432">
        <v>1050</v>
      </c>
      <c r="X123" s="432">
        <v>1069</v>
      </c>
      <c r="Y123" s="432">
        <v>1033</v>
      </c>
      <c r="Z123" s="432">
        <v>0.94889999999999997</v>
      </c>
      <c r="AA123" s="432">
        <v>0.96630000000000005</v>
      </c>
      <c r="AB123" s="432">
        <v>0.93400000000000005</v>
      </c>
      <c r="AC123" s="432">
        <v>1039</v>
      </c>
      <c r="AD123" s="432">
        <v>1060</v>
      </c>
      <c r="AE123" s="432">
        <v>1026</v>
      </c>
      <c r="AF123" s="432">
        <v>0.93930000000000002</v>
      </c>
      <c r="AG123" s="432">
        <v>0.95799999999999996</v>
      </c>
      <c r="AH123" s="432">
        <v>0.92769999999999997</v>
      </c>
      <c r="AI123" s="432">
        <v>916</v>
      </c>
      <c r="AJ123" s="432">
        <v>967</v>
      </c>
      <c r="AK123" s="432">
        <v>898</v>
      </c>
      <c r="AL123" s="432">
        <v>0.82789999999999997</v>
      </c>
      <c r="AM123" s="432">
        <v>0.87409999999999999</v>
      </c>
      <c r="AN123" s="432">
        <v>0.81189999999999996</v>
      </c>
      <c r="AO123" s="432">
        <v>1047</v>
      </c>
      <c r="AP123" s="432">
        <v>1067</v>
      </c>
      <c r="AQ123" s="432">
        <v>1039</v>
      </c>
      <c r="AR123" s="432">
        <v>0.94650000000000001</v>
      </c>
      <c r="AS123" s="432">
        <v>0.96409999999999996</v>
      </c>
      <c r="AT123" s="432">
        <v>0.93940000000000001</v>
      </c>
      <c r="AU123" s="432">
        <v>1017</v>
      </c>
      <c r="AV123" s="432">
        <v>1043</v>
      </c>
      <c r="AW123" s="432">
        <v>1057</v>
      </c>
      <c r="AX123" s="432">
        <v>0.9194</v>
      </c>
      <c r="AY123" s="432">
        <v>0.94259999999999999</v>
      </c>
      <c r="AZ123" s="432">
        <v>0.95569999999999999</v>
      </c>
      <c r="BA123" s="432">
        <v>981</v>
      </c>
      <c r="BB123" s="432">
        <v>1017</v>
      </c>
      <c r="BC123" s="432">
        <v>944</v>
      </c>
      <c r="BD123" s="432">
        <v>0.88660000000000005</v>
      </c>
      <c r="BE123" s="432">
        <v>0.91910000000000003</v>
      </c>
      <c r="BF123" s="432">
        <v>0.85350000000000004</v>
      </c>
      <c r="BG123" s="432">
        <v>1033</v>
      </c>
      <c r="BH123" s="432">
        <v>1062</v>
      </c>
      <c r="BI123" s="432">
        <v>975</v>
      </c>
      <c r="BJ123" s="432">
        <v>0.93330000000000002</v>
      </c>
      <c r="BK123" s="432">
        <v>0.96009999999999995</v>
      </c>
      <c r="BL123" s="432">
        <v>0.88160000000000005</v>
      </c>
      <c r="BM123" s="432">
        <v>609</v>
      </c>
      <c r="BN123" s="432">
        <v>719</v>
      </c>
      <c r="BO123" s="432">
        <v>816</v>
      </c>
      <c r="BP123" s="432">
        <v>0.55000000000000004</v>
      </c>
      <c r="BQ123" s="432">
        <v>0.65</v>
      </c>
      <c r="BR123" s="432">
        <v>0.73780000000000001</v>
      </c>
      <c r="BS123" s="432">
        <v>493</v>
      </c>
      <c r="BT123" s="432">
        <v>0.62409999999999999</v>
      </c>
      <c r="BU123" s="432">
        <v>271</v>
      </c>
      <c r="BV123" s="432">
        <v>0.85760000000000003</v>
      </c>
      <c r="BW123" s="432">
        <v>739</v>
      </c>
      <c r="BX123" s="432">
        <v>787</v>
      </c>
      <c r="BY123" s="432">
        <v>764</v>
      </c>
      <c r="BZ123" s="432">
        <v>0.66779999999999995</v>
      </c>
      <c r="CA123" s="432">
        <v>0.71120000000000005</v>
      </c>
      <c r="CB123" s="432">
        <v>0.69079999999999997</v>
      </c>
      <c r="CC123" s="432">
        <v>437</v>
      </c>
      <c r="CD123" s="432">
        <v>0.55320000000000003</v>
      </c>
      <c r="CE123" s="432">
        <v>273</v>
      </c>
      <c r="CF123" s="432">
        <v>0.8639</v>
      </c>
      <c r="CG123" s="432">
        <v>782</v>
      </c>
      <c r="CH123" s="432">
        <v>841</v>
      </c>
      <c r="CI123" s="432">
        <v>710</v>
      </c>
      <c r="CJ123" s="432">
        <v>0.70689999999999997</v>
      </c>
      <c r="CK123" s="432">
        <v>0.75949999999999995</v>
      </c>
      <c r="CL123" s="432">
        <v>0.64200000000000002</v>
      </c>
      <c r="CM123" s="432">
        <v>647</v>
      </c>
      <c r="CN123" s="432">
        <v>696</v>
      </c>
      <c r="CO123" s="432">
        <v>621</v>
      </c>
      <c r="CP123" s="432">
        <v>0.58450000000000002</v>
      </c>
      <c r="CQ123" s="432">
        <v>0.62880000000000003</v>
      </c>
      <c r="CR123" s="432">
        <v>0.5615</v>
      </c>
      <c r="CS123" s="432">
        <v>193</v>
      </c>
      <c r="CT123" s="432">
        <v>0.24429999999999999</v>
      </c>
      <c r="CU123" s="432">
        <v>178</v>
      </c>
      <c r="CV123" s="432">
        <v>0.56330000000000002</v>
      </c>
      <c r="CW123" s="432">
        <v>321</v>
      </c>
      <c r="CX123" s="432">
        <v>388</v>
      </c>
      <c r="CY123" s="432">
        <v>371</v>
      </c>
      <c r="CZ123" s="432">
        <v>0.28999999999999998</v>
      </c>
      <c r="DA123" s="432">
        <v>0.35</v>
      </c>
      <c r="DB123" s="432">
        <v>0.33539999999999998</v>
      </c>
      <c r="DC123" s="432">
        <v>664</v>
      </c>
      <c r="DD123" s="432">
        <v>775</v>
      </c>
      <c r="DE123" s="432">
        <v>760</v>
      </c>
      <c r="DF123" s="432">
        <v>0.6</v>
      </c>
      <c r="DG123" s="432">
        <v>0.7</v>
      </c>
      <c r="DH123" s="432">
        <v>0.68720000000000003</v>
      </c>
      <c r="DI123" s="432">
        <v>253</v>
      </c>
      <c r="DJ123" s="432">
        <v>133</v>
      </c>
      <c r="DK123" s="432">
        <v>146</v>
      </c>
      <c r="DL123" s="432">
        <v>154</v>
      </c>
      <c r="DM123" s="432">
        <v>0.52500000000000002</v>
      </c>
      <c r="DN123" s="432">
        <v>0.57499999999999996</v>
      </c>
      <c r="DO123" s="432">
        <v>0.60870000000000002</v>
      </c>
      <c r="DP123" s="432">
        <v>775</v>
      </c>
      <c r="DQ123" s="432">
        <v>830</v>
      </c>
      <c r="DR123" s="432">
        <v>39</v>
      </c>
      <c r="DS123" s="432">
        <v>0.7</v>
      </c>
      <c r="DT123" s="432">
        <v>0.75</v>
      </c>
      <c r="DU123" s="432">
        <v>3.5299999999999998E-2</v>
      </c>
      <c r="DV123" s="432">
        <v>0</v>
      </c>
      <c r="DW123" s="432">
        <v>3.7499999999999999E-2</v>
      </c>
      <c r="DX123" s="432">
        <v>7.4999999999999997E-2</v>
      </c>
      <c r="DY123" s="432">
        <v>0</v>
      </c>
      <c r="DZ123" s="432">
        <v>97</v>
      </c>
      <c r="EA123" s="432">
        <v>7.4999999999999997E-2</v>
      </c>
      <c r="EB123" s="432">
        <v>0.15</v>
      </c>
      <c r="EC123" s="432">
        <v>8.77E-2</v>
      </c>
      <c r="ED123" s="432">
        <v>0</v>
      </c>
      <c r="EE123" s="432">
        <v>0</v>
      </c>
      <c r="EF123" s="432">
        <v>0</v>
      </c>
      <c r="EG123" s="432">
        <v>0</v>
      </c>
      <c r="EH123" s="432">
        <v>112</v>
      </c>
      <c r="EI123" s="432">
        <v>0</v>
      </c>
      <c r="EJ123" s="432">
        <v>5.0000000000000001E-3</v>
      </c>
      <c r="EK123" s="432">
        <v>0.01</v>
      </c>
      <c r="EL123" s="432">
        <v>0</v>
      </c>
      <c r="EM123" s="432">
        <v>106</v>
      </c>
      <c r="EN123" s="432">
        <v>0.05</v>
      </c>
      <c r="EO123" s="432">
        <v>0.15</v>
      </c>
      <c r="EP123" s="432">
        <v>9.5799999999999996E-2</v>
      </c>
      <c r="EQ123" s="432">
        <v>375</v>
      </c>
      <c r="ER123" s="432">
        <v>11</v>
      </c>
      <c r="ES123" s="432">
        <v>2.93E-2</v>
      </c>
      <c r="ET123" s="432">
        <v>82</v>
      </c>
      <c r="EU123" s="432">
        <v>18</v>
      </c>
      <c r="EV123" s="432">
        <v>0.2195</v>
      </c>
      <c r="EW123" s="432">
        <v>0</v>
      </c>
      <c r="EX123" s="432">
        <v>0</v>
      </c>
      <c r="EY123" s="432">
        <v>1151</v>
      </c>
      <c r="EZ123" s="432">
        <v>1372</v>
      </c>
      <c r="FA123" s="432">
        <v>1342</v>
      </c>
      <c r="FB123" s="432">
        <v>1199</v>
      </c>
      <c r="FC123" s="432">
        <v>1.04</v>
      </c>
      <c r="FD123" s="432">
        <v>1.24</v>
      </c>
      <c r="FE123" s="432">
        <v>1.2134</v>
      </c>
      <c r="FF123" s="432">
        <v>60</v>
      </c>
      <c r="FG123" s="432">
        <v>90</v>
      </c>
      <c r="FH123" s="432">
        <v>16</v>
      </c>
      <c r="FI123" s="432">
        <v>0.05</v>
      </c>
      <c r="FJ123" s="432">
        <v>7.4999999999999997E-2</v>
      </c>
      <c r="FK123" s="432">
        <v>1.3299999999999999E-2</v>
      </c>
      <c r="FL123" s="432">
        <v>1058</v>
      </c>
      <c r="FM123" s="432">
        <v>1091</v>
      </c>
      <c r="FN123" s="432">
        <v>1015</v>
      </c>
      <c r="FO123" s="432">
        <v>0.88239999999999996</v>
      </c>
      <c r="FP123" s="432">
        <v>0.90959999999999996</v>
      </c>
      <c r="FQ123" s="432">
        <v>0.84650000000000003</v>
      </c>
      <c r="FR123" s="432">
        <v>1012</v>
      </c>
      <c r="FS123" s="432">
        <v>1055</v>
      </c>
      <c r="FT123" s="432">
        <v>849</v>
      </c>
      <c r="FU123" s="432">
        <v>0.84360000000000002</v>
      </c>
      <c r="FV123" s="432">
        <v>0.87909999999999999</v>
      </c>
      <c r="FW123" s="432">
        <v>0.70809999999999995</v>
      </c>
      <c r="FX123" s="432">
        <v>973</v>
      </c>
      <c r="FY123" s="432">
        <v>1037</v>
      </c>
      <c r="FZ123" s="432">
        <v>619</v>
      </c>
      <c r="GA123" s="432">
        <v>0.81069999999999998</v>
      </c>
      <c r="GB123" s="432">
        <v>0.86450000000000005</v>
      </c>
      <c r="GC123" s="432">
        <v>0.51629999999999998</v>
      </c>
      <c r="GD123" s="432">
        <v>879</v>
      </c>
      <c r="GE123" s="432">
        <v>982</v>
      </c>
      <c r="GF123" s="432">
        <v>269</v>
      </c>
      <c r="GG123" s="432">
        <v>0.73299999999999998</v>
      </c>
      <c r="GH123" s="432">
        <v>0.81889999999999996</v>
      </c>
      <c r="GI123" s="432">
        <v>0.22439999999999999</v>
      </c>
      <c r="GJ123" s="432">
        <v>900</v>
      </c>
      <c r="GK123" s="432">
        <v>1019</v>
      </c>
      <c r="GL123" s="432">
        <v>232</v>
      </c>
      <c r="GM123" s="432">
        <v>0.75</v>
      </c>
      <c r="GN123" s="432">
        <v>0.84970000000000001</v>
      </c>
      <c r="GO123" s="432">
        <v>0.19350000000000001</v>
      </c>
      <c r="GP123" s="432">
        <v>1100</v>
      </c>
      <c r="GQ123" s="432">
        <v>1128</v>
      </c>
      <c r="GR123" s="432">
        <v>1079</v>
      </c>
      <c r="GS123" s="432">
        <v>0.9173</v>
      </c>
      <c r="GT123" s="432">
        <v>0.94010000000000005</v>
      </c>
      <c r="GU123" s="432">
        <v>0.89990000000000003</v>
      </c>
      <c r="GV123" s="432">
        <v>993</v>
      </c>
      <c r="GW123" s="432">
        <v>1061</v>
      </c>
      <c r="GX123" s="432">
        <v>533</v>
      </c>
      <c r="GY123" s="432">
        <v>0.82750000000000001</v>
      </c>
      <c r="GZ123" s="432">
        <v>0.88490000000000002</v>
      </c>
      <c r="HA123" s="432">
        <v>0.44450000000000001</v>
      </c>
      <c r="HB123" s="432">
        <v>600</v>
      </c>
      <c r="HC123" s="432">
        <v>720</v>
      </c>
      <c r="HD123" s="432">
        <v>186</v>
      </c>
      <c r="HE123" s="432">
        <v>0.5</v>
      </c>
      <c r="HF123" s="432">
        <v>0.6</v>
      </c>
      <c r="HG123" s="432">
        <v>0.15509999999999999</v>
      </c>
      <c r="HH123" s="432">
        <v>1</v>
      </c>
      <c r="HI123" s="432">
        <v>0.5</v>
      </c>
      <c r="HJ123" s="432">
        <v>6.9999999999999999E-4</v>
      </c>
      <c r="HK123" s="432">
        <v>0</v>
      </c>
      <c r="HL123" s="432"/>
      <c r="HM123" s="432">
        <v>0.9</v>
      </c>
      <c r="HN123" s="432">
        <v>0</v>
      </c>
      <c r="HO123" s="432">
        <v>0</v>
      </c>
      <c r="HP123" s="432">
        <v>0</v>
      </c>
      <c r="HQ123" s="432">
        <v>0</v>
      </c>
      <c r="HR123" s="432">
        <v>0</v>
      </c>
      <c r="HS123" s="432">
        <v>0</v>
      </c>
      <c r="HT123" s="432">
        <v>0</v>
      </c>
      <c r="HU123" s="432">
        <v>0</v>
      </c>
      <c r="HV123" s="432">
        <v>0.9</v>
      </c>
      <c r="HW123" s="432">
        <v>0</v>
      </c>
      <c r="HX123" s="432">
        <v>0</v>
      </c>
      <c r="HY123" s="432">
        <v>0</v>
      </c>
      <c r="HZ123" s="432">
        <v>0.9</v>
      </c>
      <c r="IA123" s="432">
        <v>0</v>
      </c>
      <c r="IB123" s="432">
        <v>0</v>
      </c>
      <c r="IC123" s="432">
        <v>0</v>
      </c>
      <c r="ID123" s="432">
        <v>4</v>
      </c>
      <c r="IE123" s="432">
        <v>0</v>
      </c>
      <c r="IF123" s="432">
        <v>0</v>
      </c>
      <c r="IG123" s="432">
        <v>0</v>
      </c>
      <c r="IH123" s="432">
        <v>4</v>
      </c>
      <c r="II123" s="432">
        <v>0</v>
      </c>
      <c r="IJ123" s="432">
        <v>0</v>
      </c>
      <c r="IK123" s="432">
        <v>0</v>
      </c>
      <c r="IL123" s="432">
        <v>0</v>
      </c>
      <c r="IM123" s="432">
        <v>0</v>
      </c>
      <c r="IN123" s="432">
        <v>0</v>
      </c>
      <c r="IO123" s="432">
        <v>0</v>
      </c>
      <c r="IP123" s="432">
        <v>0</v>
      </c>
      <c r="IQ123" s="432">
        <v>0</v>
      </c>
      <c r="IR123" s="432">
        <v>0</v>
      </c>
      <c r="IS123" s="432">
        <v>0</v>
      </c>
      <c r="IT123" s="432">
        <v>0</v>
      </c>
      <c r="IU123" s="432">
        <v>0</v>
      </c>
      <c r="IV123" s="432">
        <v>0</v>
      </c>
      <c r="IW123" s="432">
        <v>2</v>
      </c>
      <c r="IX123" s="432">
        <v>40</v>
      </c>
      <c r="IY123" s="432">
        <v>0</v>
      </c>
      <c r="IZ123" s="432">
        <v>0</v>
      </c>
      <c r="JA123" s="432">
        <v>2</v>
      </c>
      <c r="JB123" s="432">
        <v>0</v>
      </c>
      <c r="JC123" s="432">
        <v>0</v>
      </c>
      <c r="JD123" s="432">
        <v>2</v>
      </c>
      <c r="JE123" s="432">
        <v>0.05</v>
      </c>
      <c r="JF123" s="432">
        <v>0</v>
      </c>
      <c r="JG123" s="432">
        <v>0</v>
      </c>
      <c r="JH123" s="432">
        <v>18</v>
      </c>
      <c r="JI123" s="432">
        <v>0</v>
      </c>
      <c r="JJ123" s="432">
        <v>0</v>
      </c>
      <c r="JK123" s="432">
        <v>0</v>
      </c>
      <c r="JL123" s="432">
        <v>0</v>
      </c>
      <c r="JM123" s="432">
        <v>0</v>
      </c>
      <c r="JN123" s="432">
        <v>2</v>
      </c>
      <c r="JO123" s="432">
        <v>0.1111</v>
      </c>
      <c r="JP123" s="432">
        <v>0</v>
      </c>
      <c r="JQ123" s="432">
        <v>0</v>
      </c>
      <c r="JR123" s="432" t="s">
        <v>1359</v>
      </c>
      <c r="JS123" s="432" t="s">
        <v>1360</v>
      </c>
      <c r="JT123" s="432" t="s">
        <v>1340</v>
      </c>
    </row>
    <row r="124" spans="1:280" x14ac:dyDescent="0.45">
      <c r="A124" s="432" t="s">
        <v>1049</v>
      </c>
      <c r="B124" s="432" t="s">
        <v>1053</v>
      </c>
      <c r="C124" s="432" t="s">
        <v>789</v>
      </c>
      <c r="D124" s="432" t="s">
        <v>796</v>
      </c>
      <c r="E124" s="432">
        <v>1448</v>
      </c>
      <c r="F124" s="432">
        <v>197</v>
      </c>
      <c r="G124" s="432">
        <v>0.13600000000000001</v>
      </c>
      <c r="H124" s="432">
        <v>199</v>
      </c>
      <c r="I124" s="432">
        <v>1409</v>
      </c>
      <c r="J124" s="432">
        <v>0.14119999999999999</v>
      </c>
      <c r="K124" s="432">
        <v>1336</v>
      </c>
      <c r="L124" s="432">
        <v>1376</v>
      </c>
      <c r="M124" s="432">
        <v>1265</v>
      </c>
      <c r="N124" s="432">
        <v>0.92259999999999998</v>
      </c>
      <c r="O124" s="432">
        <v>0.95020000000000004</v>
      </c>
      <c r="P124" s="432">
        <v>0.87360000000000004</v>
      </c>
      <c r="Q124" s="432">
        <v>1379</v>
      </c>
      <c r="R124" s="432">
        <v>1405</v>
      </c>
      <c r="S124" s="432">
        <v>1342</v>
      </c>
      <c r="T124" s="432">
        <v>0.95209999999999995</v>
      </c>
      <c r="U124" s="432">
        <v>0.97009999999999996</v>
      </c>
      <c r="V124" s="432">
        <v>0.92679999999999996</v>
      </c>
      <c r="W124" s="432">
        <v>1375</v>
      </c>
      <c r="X124" s="432">
        <v>1400</v>
      </c>
      <c r="Y124" s="432">
        <v>1368</v>
      </c>
      <c r="Z124" s="432">
        <v>0.94889999999999997</v>
      </c>
      <c r="AA124" s="432">
        <v>0.96630000000000005</v>
      </c>
      <c r="AB124" s="432">
        <v>0.94479999999999997</v>
      </c>
      <c r="AC124" s="432">
        <v>1361</v>
      </c>
      <c r="AD124" s="432">
        <v>1388</v>
      </c>
      <c r="AE124" s="432">
        <v>1293</v>
      </c>
      <c r="AF124" s="432">
        <v>0.93930000000000002</v>
      </c>
      <c r="AG124" s="432">
        <v>0.95799999999999996</v>
      </c>
      <c r="AH124" s="432">
        <v>0.89300000000000002</v>
      </c>
      <c r="AI124" s="432">
        <v>1199</v>
      </c>
      <c r="AJ124" s="432">
        <v>1266</v>
      </c>
      <c r="AK124" s="432">
        <v>1010</v>
      </c>
      <c r="AL124" s="432">
        <v>0.82789999999999997</v>
      </c>
      <c r="AM124" s="432">
        <v>0.87409999999999999</v>
      </c>
      <c r="AN124" s="432">
        <v>0.69750000000000001</v>
      </c>
      <c r="AO124" s="432">
        <v>1371</v>
      </c>
      <c r="AP124" s="432">
        <v>1397</v>
      </c>
      <c r="AQ124" s="432">
        <v>1327</v>
      </c>
      <c r="AR124" s="432">
        <v>0.94650000000000001</v>
      </c>
      <c r="AS124" s="432">
        <v>0.96409999999999996</v>
      </c>
      <c r="AT124" s="432">
        <v>0.91639999999999999</v>
      </c>
      <c r="AU124" s="432">
        <v>1332</v>
      </c>
      <c r="AV124" s="432">
        <v>1365</v>
      </c>
      <c r="AW124" s="432">
        <v>1312</v>
      </c>
      <c r="AX124" s="432">
        <v>0.9194</v>
      </c>
      <c r="AY124" s="432">
        <v>0.94259999999999999</v>
      </c>
      <c r="AZ124" s="432">
        <v>0.90610000000000002</v>
      </c>
      <c r="BA124" s="432">
        <v>1284</v>
      </c>
      <c r="BB124" s="432">
        <v>1331</v>
      </c>
      <c r="BC124" s="432">
        <v>1149</v>
      </c>
      <c r="BD124" s="432">
        <v>0.88660000000000005</v>
      </c>
      <c r="BE124" s="432">
        <v>0.91910000000000003</v>
      </c>
      <c r="BF124" s="432">
        <v>0.79349999999999998</v>
      </c>
      <c r="BG124" s="432">
        <v>1352</v>
      </c>
      <c r="BH124" s="432">
        <v>1391</v>
      </c>
      <c r="BI124" s="432">
        <v>1268</v>
      </c>
      <c r="BJ124" s="432">
        <v>0.93330000000000002</v>
      </c>
      <c r="BK124" s="432">
        <v>0.96009999999999995</v>
      </c>
      <c r="BL124" s="432">
        <v>0.87570000000000003</v>
      </c>
      <c r="BM124" s="432">
        <v>797</v>
      </c>
      <c r="BN124" s="432">
        <v>942</v>
      </c>
      <c r="BO124" s="432">
        <v>886</v>
      </c>
      <c r="BP124" s="432">
        <v>0.55000000000000004</v>
      </c>
      <c r="BQ124" s="432">
        <v>0.65</v>
      </c>
      <c r="BR124" s="432">
        <v>0.6119</v>
      </c>
      <c r="BS124" s="432">
        <v>813</v>
      </c>
      <c r="BT124" s="432">
        <v>0.64990000000000003</v>
      </c>
      <c r="BU124" s="432">
        <v>169</v>
      </c>
      <c r="BV124" s="432">
        <v>0.8579</v>
      </c>
      <c r="BW124" s="432">
        <v>967</v>
      </c>
      <c r="BX124" s="432">
        <v>1030</v>
      </c>
      <c r="BY124" s="432">
        <v>982</v>
      </c>
      <c r="BZ124" s="432">
        <v>0.66779999999999995</v>
      </c>
      <c r="CA124" s="432">
        <v>0.71120000000000005</v>
      </c>
      <c r="CB124" s="432">
        <v>0.67820000000000003</v>
      </c>
      <c r="CC124" s="432">
        <v>860</v>
      </c>
      <c r="CD124" s="432">
        <v>0.6875</v>
      </c>
      <c r="CE124" s="432">
        <v>186</v>
      </c>
      <c r="CF124" s="432">
        <v>0.94420000000000004</v>
      </c>
      <c r="CG124" s="432">
        <v>1024</v>
      </c>
      <c r="CH124" s="432">
        <v>1100</v>
      </c>
      <c r="CI124" s="432">
        <v>1046</v>
      </c>
      <c r="CJ124" s="432">
        <v>0.70689999999999997</v>
      </c>
      <c r="CK124" s="432">
        <v>0.75949999999999995</v>
      </c>
      <c r="CL124" s="432">
        <v>0.72240000000000004</v>
      </c>
      <c r="CM124" s="432">
        <v>847</v>
      </c>
      <c r="CN124" s="432">
        <v>911</v>
      </c>
      <c r="CO124" s="432">
        <v>868</v>
      </c>
      <c r="CP124" s="432">
        <v>0.58450000000000002</v>
      </c>
      <c r="CQ124" s="432">
        <v>0.62880000000000003</v>
      </c>
      <c r="CR124" s="432">
        <v>0.59940000000000004</v>
      </c>
      <c r="CS124" s="432">
        <v>406</v>
      </c>
      <c r="CT124" s="432">
        <v>0.32450000000000001</v>
      </c>
      <c r="CU124" s="432">
        <v>112</v>
      </c>
      <c r="CV124" s="432">
        <v>0.56850000000000001</v>
      </c>
      <c r="CW124" s="432">
        <v>420</v>
      </c>
      <c r="CX124" s="432">
        <v>507</v>
      </c>
      <c r="CY124" s="432">
        <v>518</v>
      </c>
      <c r="CZ124" s="432">
        <v>0.28999999999999998</v>
      </c>
      <c r="DA124" s="432">
        <v>0.35</v>
      </c>
      <c r="DB124" s="432">
        <v>0.35770000000000002</v>
      </c>
      <c r="DC124" s="432">
        <v>869</v>
      </c>
      <c r="DD124" s="432">
        <v>1014</v>
      </c>
      <c r="DE124" s="432">
        <v>990</v>
      </c>
      <c r="DF124" s="432">
        <v>0.6</v>
      </c>
      <c r="DG124" s="432">
        <v>0.7</v>
      </c>
      <c r="DH124" s="432">
        <v>0.68369999999999997</v>
      </c>
      <c r="DI124" s="432">
        <v>321</v>
      </c>
      <c r="DJ124" s="432">
        <v>169</v>
      </c>
      <c r="DK124" s="432">
        <v>185</v>
      </c>
      <c r="DL124" s="432">
        <v>189</v>
      </c>
      <c r="DM124" s="432">
        <v>0.52500000000000002</v>
      </c>
      <c r="DN124" s="432">
        <v>0.57499999999999996</v>
      </c>
      <c r="DO124" s="432">
        <v>0.58879999999999999</v>
      </c>
      <c r="DP124" s="432">
        <v>1014</v>
      </c>
      <c r="DQ124" s="432">
        <v>1086</v>
      </c>
      <c r="DR124" s="432">
        <v>184</v>
      </c>
      <c r="DS124" s="432">
        <v>0.7</v>
      </c>
      <c r="DT124" s="432">
        <v>0.75</v>
      </c>
      <c r="DU124" s="432">
        <v>0.12709999999999999</v>
      </c>
      <c r="DV124" s="432">
        <v>0</v>
      </c>
      <c r="DW124" s="432">
        <v>3.7499999999999999E-2</v>
      </c>
      <c r="DX124" s="432">
        <v>7.4999999999999997E-2</v>
      </c>
      <c r="DY124" s="432">
        <v>0</v>
      </c>
      <c r="DZ124" s="432">
        <v>147</v>
      </c>
      <c r="EA124" s="432">
        <v>7.4999999999999997E-2</v>
      </c>
      <c r="EB124" s="432">
        <v>0.15</v>
      </c>
      <c r="EC124" s="432">
        <v>0.10150000000000001</v>
      </c>
      <c r="ED124" s="432">
        <v>0</v>
      </c>
      <c r="EE124" s="432">
        <v>0</v>
      </c>
      <c r="EF124" s="432">
        <v>0</v>
      </c>
      <c r="EG124" s="432">
        <v>0</v>
      </c>
      <c r="EH124" s="432">
        <v>141</v>
      </c>
      <c r="EI124" s="432">
        <v>0</v>
      </c>
      <c r="EJ124" s="432">
        <v>5.0000000000000001E-3</v>
      </c>
      <c r="EK124" s="432">
        <v>0.01</v>
      </c>
      <c r="EL124" s="432">
        <v>0</v>
      </c>
      <c r="EM124" s="432">
        <v>280</v>
      </c>
      <c r="EN124" s="432">
        <v>0.05</v>
      </c>
      <c r="EO124" s="432">
        <v>0.15</v>
      </c>
      <c r="EP124" s="432">
        <v>0.19339999999999999</v>
      </c>
      <c r="EQ124" s="432">
        <v>397</v>
      </c>
      <c r="ER124" s="432">
        <v>319</v>
      </c>
      <c r="ES124" s="432">
        <v>0.80349999999999999</v>
      </c>
      <c r="ET124" s="432">
        <v>104</v>
      </c>
      <c r="EU124" s="432">
        <v>25</v>
      </c>
      <c r="EV124" s="432">
        <v>0.2404</v>
      </c>
      <c r="EW124" s="432">
        <v>2</v>
      </c>
      <c r="EX124" s="432">
        <v>1.4E-3</v>
      </c>
      <c r="EY124" s="432">
        <v>1651</v>
      </c>
      <c r="EZ124" s="432">
        <v>1941</v>
      </c>
      <c r="FA124" s="432">
        <v>2034</v>
      </c>
      <c r="FB124" s="432">
        <v>1756</v>
      </c>
      <c r="FC124" s="432">
        <v>1.1399999999999999</v>
      </c>
      <c r="FD124" s="432">
        <v>1.34</v>
      </c>
      <c r="FE124" s="432">
        <v>1.4047000000000001</v>
      </c>
      <c r="FF124" s="432">
        <v>88</v>
      </c>
      <c r="FG124" s="432">
        <v>132</v>
      </c>
      <c r="FH124" s="432">
        <v>195</v>
      </c>
      <c r="FI124" s="432">
        <v>0.05</v>
      </c>
      <c r="FJ124" s="432">
        <v>7.4999999999999997E-2</v>
      </c>
      <c r="FK124" s="432">
        <v>0.111</v>
      </c>
      <c r="FL124" s="432">
        <v>1550</v>
      </c>
      <c r="FM124" s="432">
        <v>1598</v>
      </c>
      <c r="FN124" s="432">
        <v>1480</v>
      </c>
      <c r="FO124" s="432">
        <v>0.88239999999999996</v>
      </c>
      <c r="FP124" s="432">
        <v>0.90959999999999996</v>
      </c>
      <c r="FQ124" s="432">
        <v>0.84279999999999999</v>
      </c>
      <c r="FR124" s="432">
        <v>1482</v>
      </c>
      <c r="FS124" s="432">
        <v>1544</v>
      </c>
      <c r="FT124" s="432">
        <v>1436</v>
      </c>
      <c r="FU124" s="432">
        <v>0.84360000000000002</v>
      </c>
      <c r="FV124" s="432">
        <v>0.87909999999999999</v>
      </c>
      <c r="FW124" s="432">
        <v>0.81779999999999997</v>
      </c>
      <c r="FX124" s="432">
        <v>1424</v>
      </c>
      <c r="FY124" s="432">
        <v>1519</v>
      </c>
      <c r="FZ124" s="432">
        <v>1178</v>
      </c>
      <c r="GA124" s="432">
        <v>0.81069999999999998</v>
      </c>
      <c r="GB124" s="432">
        <v>0.86450000000000005</v>
      </c>
      <c r="GC124" s="432">
        <v>0.67079999999999995</v>
      </c>
      <c r="GD124" s="432">
        <v>1288</v>
      </c>
      <c r="GE124" s="432">
        <v>1438</v>
      </c>
      <c r="GF124" s="432">
        <v>953</v>
      </c>
      <c r="GG124" s="432">
        <v>0.73299999999999998</v>
      </c>
      <c r="GH124" s="432">
        <v>0.81889999999999996</v>
      </c>
      <c r="GI124" s="432">
        <v>0.54269999999999996</v>
      </c>
      <c r="GJ124" s="432">
        <v>1317</v>
      </c>
      <c r="GK124" s="432">
        <v>1493</v>
      </c>
      <c r="GL124" s="432">
        <v>853</v>
      </c>
      <c r="GM124" s="432">
        <v>0.75</v>
      </c>
      <c r="GN124" s="432">
        <v>0.84970000000000001</v>
      </c>
      <c r="GO124" s="432">
        <v>0.48580000000000001</v>
      </c>
      <c r="GP124" s="432">
        <v>1611</v>
      </c>
      <c r="GQ124" s="432">
        <v>1651</v>
      </c>
      <c r="GR124" s="432">
        <v>1542</v>
      </c>
      <c r="GS124" s="432">
        <v>0.9173</v>
      </c>
      <c r="GT124" s="432">
        <v>0.94010000000000005</v>
      </c>
      <c r="GU124" s="432">
        <v>0.87809999999999999</v>
      </c>
      <c r="GV124" s="432">
        <v>1454</v>
      </c>
      <c r="GW124" s="432">
        <v>1554</v>
      </c>
      <c r="GX124" s="432">
        <v>1175</v>
      </c>
      <c r="GY124" s="432">
        <v>0.82750000000000001</v>
      </c>
      <c r="GZ124" s="432">
        <v>0.88490000000000002</v>
      </c>
      <c r="HA124" s="432">
        <v>0.66910000000000003</v>
      </c>
      <c r="HB124" s="432">
        <v>878</v>
      </c>
      <c r="HC124" s="432">
        <v>1054</v>
      </c>
      <c r="HD124" s="432">
        <v>808</v>
      </c>
      <c r="HE124" s="432">
        <v>0.5</v>
      </c>
      <c r="HF124" s="432">
        <v>0.6</v>
      </c>
      <c r="HG124" s="432">
        <v>0.46010000000000001</v>
      </c>
      <c r="HH124" s="432">
        <v>2</v>
      </c>
      <c r="HI124" s="432">
        <v>0.5</v>
      </c>
      <c r="HJ124" s="432">
        <v>1E-3</v>
      </c>
      <c r="HK124" s="432">
        <v>0</v>
      </c>
      <c r="HL124" s="432"/>
      <c r="HM124" s="432">
        <v>0.9</v>
      </c>
      <c r="HN124" s="432">
        <v>0</v>
      </c>
      <c r="HO124" s="432">
        <v>0</v>
      </c>
      <c r="HP124" s="432">
        <v>0</v>
      </c>
      <c r="HQ124" s="432">
        <v>0</v>
      </c>
      <c r="HR124" s="432">
        <v>0</v>
      </c>
      <c r="HS124" s="432">
        <v>0</v>
      </c>
      <c r="HT124" s="432">
        <v>0</v>
      </c>
      <c r="HU124" s="432">
        <v>0</v>
      </c>
      <c r="HV124" s="432">
        <v>0.9</v>
      </c>
      <c r="HW124" s="432">
        <v>0</v>
      </c>
      <c r="HX124" s="432">
        <v>0</v>
      </c>
      <c r="HY124" s="432">
        <v>0</v>
      </c>
      <c r="HZ124" s="432">
        <v>0.9</v>
      </c>
      <c r="IA124" s="432">
        <v>0</v>
      </c>
      <c r="IB124" s="432">
        <v>0</v>
      </c>
      <c r="IC124" s="432">
        <v>0</v>
      </c>
      <c r="ID124" s="432">
        <v>0</v>
      </c>
      <c r="IE124" s="432">
        <v>0</v>
      </c>
      <c r="IF124" s="432">
        <v>0</v>
      </c>
      <c r="IG124" s="432">
        <v>2</v>
      </c>
      <c r="IH124" s="432">
        <v>0</v>
      </c>
      <c r="II124" s="432">
        <v>0</v>
      </c>
      <c r="IJ124" s="432">
        <v>0</v>
      </c>
      <c r="IK124" s="432">
        <v>0</v>
      </c>
      <c r="IL124" s="432">
        <v>0</v>
      </c>
      <c r="IM124" s="432">
        <v>2</v>
      </c>
      <c r="IN124" s="432">
        <v>0</v>
      </c>
      <c r="IO124" s="432">
        <v>0</v>
      </c>
      <c r="IP124" s="432">
        <v>0</v>
      </c>
      <c r="IQ124" s="432">
        <v>0</v>
      </c>
      <c r="IR124" s="432">
        <v>0</v>
      </c>
      <c r="IS124" s="432">
        <v>0</v>
      </c>
      <c r="IT124" s="432">
        <v>0</v>
      </c>
      <c r="IU124" s="432">
        <v>0</v>
      </c>
      <c r="IV124" s="432">
        <v>0</v>
      </c>
      <c r="IW124" s="432">
        <v>0</v>
      </c>
      <c r="IX124" s="432">
        <v>34</v>
      </c>
      <c r="IY124" s="432">
        <v>2</v>
      </c>
      <c r="IZ124" s="432">
        <v>5.8799999999999998E-2</v>
      </c>
      <c r="JA124" s="432">
        <v>0</v>
      </c>
      <c r="JB124" s="432">
        <v>0</v>
      </c>
      <c r="JC124" s="432">
        <v>0</v>
      </c>
      <c r="JD124" s="432">
        <v>0</v>
      </c>
      <c r="JE124" s="432">
        <v>0</v>
      </c>
      <c r="JF124" s="432">
        <v>0</v>
      </c>
      <c r="JG124" s="432">
        <v>0</v>
      </c>
      <c r="JH124" s="432">
        <v>19</v>
      </c>
      <c r="JI124" s="432">
        <v>0</v>
      </c>
      <c r="JJ124" s="432">
        <v>0</v>
      </c>
      <c r="JK124" s="432">
        <v>0</v>
      </c>
      <c r="JL124" s="432">
        <v>0</v>
      </c>
      <c r="JM124" s="432">
        <v>0</v>
      </c>
      <c r="JN124" s="432">
        <v>2</v>
      </c>
      <c r="JO124" s="432">
        <v>0.1053</v>
      </c>
      <c r="JP124" s="432">
        <v>0</v>
      </c>
      <c r="JQ124" s="432">
        <v>0</v>
      </c>
      <c r="JR124" s="432" t="s">
        <v>1359</v>
      </c>
      <c r="JS124" s="432" t="s">
        <v>1360</v>
      </c>
      <c r="JT124" s="432" t="s">
        <v>1340</v>
      </c>
    </row>
    <row r="125" spans="1:280" x14ac:dyDescent="0.45">
      <c r="A125" s="432" t="s">
        <v>1049</v>
      </c>
      <c r="B125" s="432" t="s">
        <v>1053</v>
      </c>
      <c r="C125" s="432" t="s">
        <v>790</v>
      </c>
      <c r="D125" s="432" t="s">
        <v>797</v>
      </c>
      <c r="E125" s="432">
        <v>1407</v>
      </c>
      <c r="F125" s="432">
        <v>100</v>
      </c>
      <c r="G125" s="432">
        <v>7.1099999999999997E-2</v>
      </c>
      <c r="H125" s="432">
        <v>101</v>
      </c>
      <c r="I125" s="432">
        <v>1417</v>
      </c>
      <c r="J125" s="432">
        <v>7.1300000000000002E-2</v>
      </c>
      <c r="K125" s="432">
        <v>1299</v>
      </c>
      <c r="L125" s="432">
        <v>1337</v>
      </c>
      <c r="M125" s="432">
        <v>1331</v>
      </c>
      <c r="N125" s="432">
        <v>0.92259999999999998</v>
      </c>
      <c r="O125" s="432">
        <v>0.95020000000000004</v>
      </c>
      <c r="P125" s="432">
        <v>0.94599999999999995</v>
      </c>
      <c r="Q125" s="432">
        <v>1340</v>
      </c>
      <c r="R125" s="432">
        <v>1365</v>
      </c>
      <c r="S125" s="432">
        <v>1340</v>
      </c>
      <c r="T125" s="432">
        <v>0.95209999999999995</v>
      </c>
      <c r="U125" s="432">
        <v>0.97009999999999996</v>
      </c>
      <c r="V125" s="432">
        <v>0.95240000000000002</v>
      </c>
      <c r="W125" s="432">
        <v>1336</v>
      </c>
      <c r="X125" s="432">
        <v>1360</v>
      </c>
      <c r="Y125" s="432">
        <v>1343</v>
      </c>
      <c r="Z125" s="432">
        <v>0.94889999999999997</v>
      </c>
      <c r="AA125" s="432">
        <v>0.96630000000000005</v>
      </c>
      <c r="AB125" s="432">
        <v>0.95450000000000002</v>
      </c>
      <c r="AC125" s="432">
        <v>1322</v>
      </c>
      <c r="AD125" s="432">
        <v>1348</v>
      </c>
      <c r="AE125" s="432">
        <v>1328</v>
      </c>
      <c r="AF125" s="432">
        <v>0.93930000000000002</v>
      </c>
      <c r="AG125" s="432">
        <v>0.95799999999999996</v>
      </c>
      <c r="AH125" s="432">
        <v>0.94389999999999996</v>
      </c>
      <c r="AI125" s="432">
        <v>1165</v>
      </c>
      <c r="AJ125" s="432">
        <v>1230</v>
      </c>
      <c r="AK125" s="432">
        <v>1035</v>
      </c>
      <c r="AL125" s="432">
        <v>0.82789999999999997</v>
      </c>
      <c r="AM125" s="432">
        <v>0.87409999999999999</v>
      </c>
      <c r="AN125" s="432">
        <v>0.73560000000000003</v>
      </c>
      <c r="AO125" s="432">
        <v>1332</v>
      </c>
      <c r="AP125" s="432">
        <v>1357</v>
      </c>
      <c r="AQ125" s="432">
        <v>1334</v>
      </c>
      <c r="AR125" s="432">
        <v>0.94650000000000001</v>
      </c>
      <c r="AS125" s="432">
        <v>0.96409999999999996</v>
      </c>
      <c r="AT125" s="432">
        <v>0.94810000000000005</v>
      </c>
      <c r="AU125" s="432">
        <v>1294</v>
      </c>
      <c r="AV125" s="432">
        <v>1327</v>
      </c>
      <c r="AW125" s="432">
        <v>1323</v>
      </c>
      <c r="AX125" s="432">
        <v>0.9194</v>
      </c>
      <c r="AY125" s="432">
        <v>0.94259999999999999</v>
      </c>
      <c r="AZ125" s="432">
        <v>0.94030000000000002</v>
      </c>
      <c r="BA125" s="432">
        <v>1248</v>
      </c>
      <c r="BB125" s="432">
        <v>1294</v>
      </c>
      <c r="BC125" s="432">
        <v>1144</v>
      </c>
      <c r="BD125" s="432">
        <v>0.88660000000000005</v>
      </c>
      <c r="BE125" s="432">
        <v>0.91910000000000003</v>
      </c>
      <c r="BF125" s="432">
        <v>0.81310000000000004</v>
      </c>
      <c r="BG125" s="432">
        <v>1314</v>
      </c>
      <c r="BH125" s="432">
        <v>1351</v>
      </c>
      <c r="BI125" s="432">
        <v>1323</v>
      </c>
      <c r="BJ125" s="432">
        <v>0.93330000000000002</v>
      </c>
      <c r="BK125" s="432">
        <v>0.96009999999999995</v>
      </c>
      <c r="BL125" s="432">
        <v>0.94030000000000002</v>
      </c>
      <c r="BM125" s="432">
        <v>774</v>
      </c>
      <c r="BN125" s="432">
        <v>915</v>
      </c>
      <c r="BO125" s="432">
        <v>962</v>
      </c>
      <c r="BP125" s="432">
        <v>0.55000000000000004</v>
      </c>
      <c r="BQ125" s="432">
        <v>0.65</v>
      </c>
      <c r="BR125" s="432">
        <v>0.68369999999999997</v>
      </c>
      <c r="BS125" s="432">
        <v>905</v>
      </c>
      <c r="BT125" s="432">
        <v>0.69240000000000002</v>
      </c>
      <c r="BU125" s="432">
        <v>85</v>
      </c>
      <c r="BV125" s="432">
        <v>0.85</v>
      </c>
      <c r="BW125" s="432">
        <v>940</v>
      </c>
      <c r="BX125" s="432">
        <v>1001</v>
      </c>
      <c r="BY125" s="432">
        <v>990</v>
      </c>
      <c r="BZ125" s="432">
        <v>0.66779999999999995</v>
      </c>
      <c r="CA125" s="432">
        <v>0.71120000000000005</v>
      </c>
      <c r="CB125" s="432">
        <v>0.7036</v>
      </c>
      <c r="CC125" s="432">
        <v>791</v>
      </c>
      <c r="CD125" s="432">
        <v>0.60519999999999996</v>
      </c>
      <c r="CE125" s="432">
        <v>83</v>
      </c>
      <c r="CF125" s="432">
        <v>0.83</v>
      </c>
      <c r="CG125" s="432">
        <v>995</v>
      </c>
      <c r="CH125" s="432">
        <v>1069</v>
      </c>
      <c r="CI125" s="432">
        <v>874</v>
      </c>
      <c r="CJ125" s="432">
        <v>0.70689999999999997</v>
      </c>
      <c r="CK125" s="432">
        <v>0.75949999999999995</v>
      </c>
      <c r="CL125" s="432">
        <v>0.62119999999999997</v>
      </c>
      <c r="CM125" s="432">
        <v>823</v>
      </c>
      <c r="CN125" s="432">
        <v>885</v>
      </c>
      <c r="CO125" s="432">
        <v>890</v>
      </c>
      <c r="CP125" s="432">
        <v>0.58450000000000002</v>
      </c>
      <c r="CQ125" s="432">
        <v>0.62880000000000003</v>
      </c>
      <c r="CR125" s="432">
        <v>0.63260000000000005</v>
      </c>
      <c r="CS125" s="432">
        <v>412</v>
      </c>
      <c r="CT125" s="432">
        <v>0.31519999999999998</v>
      </c>
      <c r="CU125" s="432">
        <v>54</v>
      </c>
      <c r="CV125" s="432">
        <v>0.54</v>
      </c>
      <c r="CW125" s="432">
        <v>409</v>
      </c>
      <c r="CX125" s="432">
        <v>493</v>
      </c>
      <c r="CY125" s="432">
        <v>466</v>
      </c>
      <c r="CZ125" s="432">
        <v>0.28999999999999998</v>
      </c>
      <c r="DA125" s="432">
        <v>0.35</v>
      </c>
      <c r="DB125" s="432">
        <v>0.33119999999999999</v>
      </c>
      <c r="DC125" s="432">
        <v>845</v>
      </c>
      <c r="DD125" s="432">
        <v>985</v>
      </c>
      <c r="DE125" s="432">
        <v>821</v>
      </c>
      <c r="DF125" s="432">
        <v>0.6</v>
      </c>
      <c r="DG125" s="432">
        <v>0.7</v>
      </c>
      <c r="DH125" s="432">
        <v>0.58350000000000002</v>
      </c>
      <c r="DI125" s="432">
        <v>348</v>
      </c>
      <c r="DJ125" s="432">
        <v>183</v>
      </c>
      <c r="DK125" s="432">
        <v>201</v>
      </c>
      <c r="DL125" s="432">
        <v>240</v>
      </c>
      <c r="DM125" s="432">
        <v>0.52500000000000002</v>
      </c>
      <c r="DN125" s="432">
        <v>0.57499999999999996</v>
      </c>
      <c r="DO125" s="432">
        <v>0.68969999999999998</v>
      </c>
      <c r="DP125" s="432">
        <v>985</v>
      </c>
      <c r="DQ125" s="432">
        <v>1056</v>
      </c>
      <c r="DR125" s="432">
        <v>101</v>
      </c>
      <c r="DS125" s="432">
        <v>0.7</v>
      </c>
      <c r="DT125" s="432">
        <v>0.75</v>
      </c>
      <c r="DU125" s="432">
        <v>7.1800000000000003E-2</v>
      </c>
      <c r="DV125" s="432">
        <v>0</v>
      </c>
      <c r="DW125" s="432">
        <v>3.7499999999999999E-2</v>
      </c>
      <c r="DX125" s="432">
        <v>7.4999999999999997E-2</v>
      </c>
      <c r="DY125" s="432">
        <v>0</v>
      </c>
      <c r="DZ125" s="432">
        <v>103</v>
      </c>
      <c r="EA125" s="432">
        <v>7.4999999999999997E-2</v>
      </c>
      <c r="EB125" s="432">
        <v>0.15</v>
      </c>
      <c r="EC125" s="432">
        <v>7.3200000000000001E-2</v>
      </c>
      <c r="ED125" s="432">
        <v>0</v>
      </c>
      <c r="EE125" s="432">
        <v>0</v>
      </c>
      <c r="EF125" s="432">
        <v>0</v>
      </c>
      <c r="EG125" s="432">
        <v>0</v>
      </c>
      <c r="EH125" s="432">
        <v>134</v>
      </c>
      <c r="EI125" s="432">
        <v>1</v>
      </c>
      <c r="EJ125" s="432">
        <v>5.0000000000000001E-3</v>
      </c>
      <c r="EK125" s="432">
        <v>0.01</v>
      </c>
      <c r="EL125" s="432">
        <v>7.4999999999999997E-3</v>
      </c>
      <c r="EM125" s="432">
        <v>291</v>
      </c>
      <c r="EN125" s="432">
        <v>0.05</v>
      </c>
      <c r="EO125" s="432">
        <v>0.15</v>
      </c>
      <c r="EP125" s="432">
        <v>0.20680000000000001</v>
      </c>
      <c r="EQ125" s="432">
        <v>383</v>
      </c>
      <c r="ER125" s="432">
        <v>45</v>
      </c>
      <c r="ES125" s="432">
        <v>0.11749999999999999</v>
      </c>
      <c r="ET125" s="432">
        <v>91</v>
      </c>
      <c r="EU125" s="432">
        <v>35</v>
      </c>
      <c r="EV125" s="432">
        <v>0.3846</v>
      </c>
      <c r="EW125" s="432">
        <v>7</v>
      </c>
      <c r="EX125" s="432">
        <v>5.0000000000000001E-3</v>
      </c>
      <c r="EY125" s="432">
        <v>1562</v>
      </c>
      <c r="EZ125" s="432">
        <v>1844</v>
      </c>
      <c r="FA125" s="432">
        <v>1959</v>
      </c>
      <c r="FB125" s="432">
        <v>1711</v>
      </c>
      <c r="FC125" s="432">
        <v>1.1100000000000001</v>
      </c>
      <c r="FD125" s="432">
        <v>1.31</v>
      </c>
      <c r="FE125" s="432">
        <v>1.3923000000000001</v>
      </c>
      <c r="FF125" s="432">
        <v>86</v>
      </c>
      <c r="FG125" s="432">
        <v>129</v>
      </c>
      <c r="FH125" s="432">
        <v>6</v>
      </c>
      <c r="FI125" s="432">
        <v>0.05</v>
      </c>
      <c r="FJ125" s="432">
        <v>7.4999999999999997E-2</v>
      </c>
      <c r="FK125" s="432">
        <v>3.5000000000000001E-3</v>
      </c>
      <c r="FL125" s="432">
        <v>1510</v>
      </c>
      <c r="FM125" s="432">
        <v>1557</v>
      </c>
      <c r="FN125" s="432">
        <v>1501</v>
      </c>
      <c r="FO125" s="432">
        <v>0.88239999999999996</v>
      </c>
      <c r="FP125" s="432">
        <v>0.90959999999999996</v>
      </c>
      <c r="FQ125" s="432">
        <v>0.87729999999999997</v>
      </c>
      <c r="FR125" s="432">
        <v>1444</v>
      </c>
      <c r="FS125" s="432">
        <v>1505</v>
      </c>
      <c r="FT125" s="432">
        <v>1501</v>
      </c>
      <c r="FU125" s="432">
        <v>0.84360000000000002</v>
      </c>
      <c r="FV125" s="432">
        <v>0.87909999999999999</v>
      </c>
      <c r="FW125" s="432">
        <v>0.87729999999999997</v>
      </c>
      <c r="FX125" s="432">
        <v>1388</v>
      </c>
      <c r="FY125" s="432">
        <v>1480</v>
      </c>
      <c r="FZ125" s="432">
        <v>1531</v>
      </c>
      <c r="GA125" s="432">
        <v>0.81069999999999998</v>
      </c>
      <c r="GB125" s="432">
        <v>0.86450000000000005</v>
      </c>
      <c r="GC125" s="432">
        <v>0.89480000000000004</v>
      </c>
      <c r="GD125" s="432">
        <v>1255</v>
      </c>
      <c r="GE125" s="432">
        <v>1402</v>
      </c>
      <c r="GF125" s="432">
        <v>1395</v>
      </c>
      <c r="GG125" s="432">
        <v>0.73299999999999998</v>
      </c>
      <c r="GH125" s="432">
        <v>0.81889999999999996</v>
      </c>
      <c r="GI125" s="432">
        <v>0.81530000000000002</v>
      </c>
      <c r="GJ125" s="432">
        <v>1284</v>
      </c>
      <c r="GK125" s="432">
        <v>1454</v>
      </c>
      <c r="GL125" s="432">
        <v>1414</v>
      </c>
      <c r="GM125" s="432">
        <v>0.75</v>
      </c>
      <c r="GN125" s="432">
        <v>0.84970000000000001</v>
      </c>
      <c r="GO125" s="432">
        <v>0.82640000000000002</v>
      </c>
      <c r="GP125" s="432">
        <v>1570</v>
      </c>
      <c r="GQ125" s="432">
        <v>1609</v>
      </c>
      <c r="GR125" s="432">
        <v>1574</v>
      </c>
      <c r="GS125" s="432">
        <v>0.9173</v>
      </c>
      <c r="GT125" s="432">
        <v>0.94010000000000005</v>
      </c>
      <c r="GU125" s="432">
        <v>0.91990000000000005</v>
      </c>
      <c r="GV125" s="432">
        <v>1416</v>
      </c>
      <c r="GW125" s="432">
        <v>1515</v>
      </c>
      <c r="GX125" s="432">
        <v>1496</v>
      </c>
      <c r="GY125" s="432">
        <v>0.82750000000000001</v>
      </c>
      <c r="GZ125" s="432">
        <v>0.88490000000000002</v>
      </c>
      <c r="HA125" s="432">
        <v>0.87429999999999997</v>
      </c>
      <c r="HB125" s="432">
        <v>856</v>
      </c>
      <c r="HC125" s="432">
        <v>1027</v>
      </c>
      <c r="HD125" s="432">
        <v>1043</v>
      </c>
      <c r="HE125" s="432">
        <v>0.5</v>
      </c>
      <c r="HF125" s="432">
        <v>0.6</v>
      </c>
      <c r="HG125" s="432">
        <v>0.60960000000000003</v>
      </c>
      <c r="HH125" s="432">
        <v>2</v>
      </c>
      <c r="HI125" s="432">
        <v>0.5</v>
      </c>
      <c r="HJ125" s="432">
        <v>1E-3</v>
      </c>
      <c r="HK125" s="432">
        <v>0</v>
      </c>
      <c r="HL125" s="432"/>
      <c r="HM125" s="432">
        <v>0.9</v>
      </c>
      <c r="HN125" s="432">
        <v>0</v>
      </c>
      <c r="HO125" s="432">
        <v>0</v>
      </c>
      <c r="HP125" s="432">
        <v>0</v>
      </c>
      <c r="HQ125" s="432">
        <v>0</v>
      </c>
      <c r="HR125" s="432">
        <v>0</v>
      </c>
      <c r="HS125" s="432">
        <v>1</v>
      </c>
      <c r="HT125" s="432">
        <v>0</v>
      </c>
      <c r="HU125" s="432">
        <v>0</v>
      </c>
      <c r="HV125" s="432">
        <v>0.9</v>
      </c>
      <c r="HW125" s="432">
        <v>0</v>
      </c>
      <c r="HX125" s="432">
        <v>0</v>
      </c>
      <c r="HY125" s="432">
        <v>0</v>
      </c>
      <c r="HZ125" s="432">
        <v>0.9</v>
      </c>
      <c r="IA125" s="432">
        <v>0</v>
      </c>
      <c r="IB125" s="432">
        <v>0</v>
      </c>
      <c r="IC125" s="432">
        <v>0</v>
      </c>
      <c r="ID125" s="432">
        <v>7</v>
      </c>
      <c r="IE125" s="432">
        <v>0</v>
      </c>
      <c r="IF125" s="432">
        <v>0</v>
      </c>
      <c r="IG125" s="432">
        <v>0</v>
      </c>
      <c r="IH125" s="432">
        <v>7</v>
      </c>
      <c r="II125" s="432">
        <v>0</v>
      </c>
      <c r="IJ125" s="432">
        <v>0</v>
      </c>
      <c r="IK125" s="432">
        <v>0</v>
      </c>
      <c r="IL125" s="432">
        <v>0</v>
      </c>
      <c r="IM125" s="432">
        <v>0</v>
      </c>
      <c r="IN125" s="432">
        <v>0</v>
      </c>
      <c r="IO125" s="432">
        <v>0</v>
      </c>
      <c r="IP125" s="432">
        <v>0</v>
      </c>
      <c r="IQ125" s="432">
        <v>0</v>
      </c>
      <c r="IR125" s="432">
        <v>0</v>
      </c>
      <c r="IS125" s="432">
        <v>0</v>
      </c>
      <c r="IT125" s="432">
        <v>0</v>
      </c>
      <c r="IU125" s="432">
        <v>0</v>
      </c>
      <c r="IV125" s="432">
        <v>0</v>
      </c>
      <c r="IW125" s="432">
        <v>0</v>
      </c>
      <c r="IX125" s="432">
        <v>42</v>
      </c>
      <c r="IY125" s="432">
        <v>0</v>
      </c>
      <c r="IZ125" s="432">
        <v>0</v>
      </c>
      <c r="JA125" s="432">
        <v>0</v>
      </c>
      <c r="JB125" s="432">
        <v>0</v>
      </c>
      <c r="JC125" s="432">
        <v>0</v>
      </c>
      <c r="JD125" s="432">
        <v>0</v>
      </c>
      <c r="JE125" s="432">
        <v>0</v>
      </c>
      <c r="JF125" s="432">
        <v>0</v>
      </c>
      <c r="JG125" s="432">
        <v>0</v>
      </c>
      <c r="JH125" s="432">
        <v>21</v>
      </c>
      <c r="JI125" s="432">
        <v>0</v>
      </c>
      <c r="JJ125" s="432">
        <v>0</v>
      </c>
      <c r="JK125" s="432">
        <v>0</v>
      </c>
      <c r="JL125" s="432">
        <v>0</v>
      </c>
      <c r="JM125" s="432">
        <v>0</v>
      </c>
      <c r="JN125" s="432">
        <v>1</v>
      </c>
      <c r="JO125" s="432">
        <v>4.7600000000000003E-2</v>
      </c>
      <c r="JP125" s="432">
        <v>0</v>
      </c>
      <c r="JQ125" s="432">
        <v>0</v>
      </c>
      <c r="JR125" s="432" t="s">
        <v>1359</v>
      </c>
      <c r="JS125" s="432" t="s">
        <v>1360</v>
      </c>
      <c r="JT125" s="432" t="s">
        <v>1340</v>
      </c>
    </row>
    <row r="126" spans="1:280" x14ac:dyDescent="0.45">
      <c r="A126" s="432" t="s">
        <v>1049</v>
      </c>
      <c r="B126" s="432" t="s">
        <v>1054</v>
      </c>
      <c r="C126" s="432" t="s">
        <v>798</v>
      </c>
      <c r="D126" s="432" t="s">
        <v>804</v>
      </c>
      <c r="E126" s="432">
        <v>978</v>
      </c>
      <c r="F126" s="432">
        <v>120</v>
      </c>
      <c r="G126" s="432">
        <v>0.1227</v>
      </c>
      <c r="H126" s="432">
        <v>121</v>
      </c>
      <c r="I126" s="432">
        <v>962</v>
      </c>
      <c r="J126" s="432">
        <v>0.1258</v>
      </c>
      <c r="K126" s="432">
        <v>903</v>
      </c>
      <c r="L126" s="432">
        <v>930</v>
      </c>
      <c r="M126" s="432">
        <v>891</v>
      </c>
      <c r="N126" s="432">
        <v>0.92259999999999998</v>
      </c>
      <c r="O126" s="432">
        <v>0.95020000000000004</v>
      </c>
      <c r="P126" s="432">
        <v>0.91100000000000003</v>
      </c>
      <c r="Q126" s="432">
        <v>932</v>
      </c>
      <c r="R126" s="432">
        <v>949</v>
      </c>
      <c r="S126" s="432">
        <v>954</v>
      </c>
      <c r="T126" s="432">
        <v>0.95209999999999995</v>
      </c>
      <c r="U126" s="432">
        <v>0.97009999999999996</v>
      </c>
      <c r="V126" s="432">
        <v>0.97550000000000003</v>
      </c>
      <c r="W126" s="432">
        <v>929</v>
      </c>
      <c r="X126" s="432">
        <v>946</v>
      </c>
      <c r="Y126" s="432">
        <v>938</v>
      </c>
      <c r="Z126" s="432">
        <v>0.94889999999999997</v>
      </c>
      <c r="AA126" s="432">
        <v>0.96630000000000005</v>
      </c>
      <c r="AB126" s="432">
        <v>0.95909999999999995</v>
      </c>
      <c r="AC126" s="432">
        <v>919</v>
      </c>
      <c r="AD126" s="432">
        <v>937</v>
      </c>
      <c r="AE126" s="432">
        <v>943</v>
      </c>
      <c r="AF126" s="432">
        <v>0.93930000000000002</v>
      </c>
      <c r="AG126" s="432">
        <v>0.95799999999999996</v>
      </c>
      <c r="AH126" s="432">
        <v>0.96419999999999995</v>
      </c>
      <c r="AI126" s="432">
        <v>810</v>
      </c>
      <c r="AJ126" s="432">
        <v>855</v>
      </c>
      <c r="AK126" s="432">
        <v>833</v>
      </c>
      <c r="AL126" s="432">
        <v>0.82789999999999997</v>
      </c>
      <c r="AM126" s="432">
        <v>0.87409999999999999</v>
      </c>
      <c r="AN126" s="432">
        <v>0.85170000000000001</v>
      </c>
      <c r="AO126" s="432">
        <v>926</v>
      </c>
      <c r="AP126" s="432">
        <v>943</v>
      </c>
      <c r="AQ126" s="432">
        <v>946</v>
      </c>
      <c r="AR126" s="432">
        <v>0.94650000000000001</v>
      </c>
      <c r="AS126" s="432">
        <v>0.96409999999999996</v>
      </c>
      <c r="AT126" s="432">
        <v>0.96730000000000005</v>
      </c>
      <c r="AU126" s="432">
        <v>900</v>
      </c>
      <c r="AV126" s="432">
        <v>922</v>
      </c>
      <c r="AW126" s="432">
        <v>920</v>
      </c>
      <c r="AX126" s="432">
        <v>0.9194</v>
      </c>
      <c r="AY126" s="432">
        <v>0.94259999999999999</v>
      </c>
      <c r="AZ126" s="432">
        <v>0.94069999999999998</v>
      </c>
      <c r="BA126" s="432">
        <v>868</v>
      </c>
      <c r="BB126" s="432">
        <v>899</v>
      </c>
      <c r="BC126" s="432">
        <v>893</v>
      </c>
      <c r="BD126" s="432">
        <v>0.88660000000000005</v>
      </c>
      <c r="BE126" s="432">
        <v>0.91910000000000003</v>
      </c>
      <c r="BF126" s="432">
        <v>0.91310000000000002</v>
      </c>
      <c r="BG126" s="432">
        <v>913</v>
      </c>
      <c r="BH126" s="432">
        <v>939</v>
      </c>
      <c r="BI126" s="432">
        <v>931</v>
      </c>
      <c r="BJ126" s="432">
        <v>0.93330000000000002</v>
      </c>
      <c r="BK126" s="432">
        <v>0.96009999999999995</v>
      </c>
      <c r="BL126" s="432">
        <v>0.95189999999999997</v>
      </c>
      <c r="BM126" s="432">
        <v>538</v>
      </c>
      <c r="BN126" s="432">
        <v>636</v>
      </c>
      <c r="BO126" s="432">
        <v>759</v>
      </c>
      <c r="BP126" s="432">
        <v>0.55000000000000004</v>
      </c>
      <c r="BQ126" s="432">
        <v>0.65</v>
      </c>
      <c r="BR126" s="432">
        <v>0.77610000000000001</v>
      </c>
      <c r="BS126" s="432">
        <v>525</v>
      </c>
      <c r="BT126" s="432">
        <v>0.6119</v>
      </c>
      <c r="BU126" s="432">
        <v>108</v>
      </c>
      <c r="BV126" s="432">
        <v>0.9</v>
      </c>
      <c r="BW126" s="432">
        <v>654</v>
      </c>
      <c r="BX126" s="432">
        <v>696</v>
      </c>
      <c r="BY126" s="432">
        <v>633</v>
      </c>
      <c r="BZ126" s="432">
        <v>0.66779999999999995</v>
      </c>
      <c r="CA126" s="432">
        <v>0.71120000000000005</v>
      </c>
      <c r="CB126" s="432">
        <v>0.6472</v>
      </c>
      <c r="CC126" s="432">
        <v>535</v>
      </c>
      <c r="CD126" s="432">
        <v>0.62350000000000005</v>
      </c>
      <c r="CE126" s="432">
        <v>109</v>
      </c>
      <c r="CF126" s="432">
        <v>0.9083</v>
      </c>
      <c r="CG126" s="432">
        <v>692</v>
      </c>
      <c r="CH126" s="432">
        <v>743</v>
      </c>
      <c r="CI126" s="432">
        <v>644</v>
      </c>
      <c r="CJ126" s="432">
        <v>0.70689999999999997</v>
      </c>
      <c r="CK126" s="432">
        <v>0.75949999999999995</v>
      </c>
      <c r="CL126" s="432">
        <v>0.65849999999999997</v>
      </c>
      <c r="CM126" s="432">
        <v>572</v>
      </c>
      <c r="CN126" s="432">
        <v>615</v>
      </c>
      <c r="CO126" s="432">
        <v>621</v>
      </c>
      <c r="CP126" s="432">
        <v>0.58450000000000002</v>
      </c>
      <c r="CQ126" s="432">
        <v>0.62880000000000003</v>
      </c>
      <c r="CR126" s="432">
        <v>0.63500000000000001</v>
      </c>
      <c r="CS126" s="432">
        <v>240</v>
      </c>
      <c r="CT126" s="432">
        <v>0.2797</v>
      </c>
      <c r="CU126" s="432">
        <v>74</v>
      </c>
      <c r="CV126" s="432">
        <v>0.61670000000000003</v>
      </c>
      <c r="CW126" s="432">
        <v>284</v>
      </c>
      <c r="CX126" s="432">
        <v>343</v>
      </c>
      <c r="CY126" s="432">
        <v>314</v>
      </c>
      <c r="CZ126" s="432">
        <v>0.28999999999999998</v>
      </c>
      <c r="DA126" s="432">
        <v>0.35</v>
      </c>
      <c r="DB126" s="432">
        <v>0.3211</v>
      </c>
      <c r="DC126" s="432">
        <v>587</v>
      </c>
      <c r="DD126" s="432">
        <v>685</v>
      </c>
      <c r="DE126" s="432">
        <v>812</v>
      </c>
      <c r="DF126" s="432">
        <v>0.6</v>
      </c>
      <c r="DG126" s="432">
        <v>0.7</v>
      </c>
      <c r="DH126" s="432">
        <v>0.83030000000000004</v>
      </c>
      <c r="DI126" s="432">
        <v>216</v>
      </c>
      <c r="DJ126" s="432">
        <v>114</v>
      </c>
      <c r="DK126" s="432">
        <v>125</v>
      </c>
      <c r="DL126" s="432">
        <v>137</v>
      </c>
      <c r="DM126" s="432">
        <v>0.52500000000000002</v>
      </c>
      <c r="DN126" s="432">
        <v>0.57499999999999996</v>
      </c>
      <c r="DO126" s="432">
        <v>0.63429999999999997</v>
      </c>
      <c r="DP126" s="432">
        <v>685</v>
      </c>
      <c r="DQ126" s="432">
        <v>734</v>
      </c>
      <c r="DR126" s="432">
        <v>34</v>
      </c>
      <c r="DS126" s="432">
        <v>0.7</v>
      </c>
      <c r="DT126" s="432">
        <v>0.75</v>
      </c>
      <c r="DU126" s="432">
        <v>3.4799999999999998E-2</v>
      </c>
      <c r="DV126" s="432">
        <v>0</v>
      </c>
      <c r="DW126" s="432">
        <v>3.7499999999999999E-2</v>
      </c>
      <c r="DX126" s="432">
        <v>7.4999999999999997E-2</v>
      </c>
      <c r="DY126" s="432">
        <v>0</v>
      </c>
      <c r="DZ126" s="432">
        <v>78</v>
      </c>
      <c r="EA126" s="432">
        <v>7.4999999999999997E-2</v>
      </c>
      <c r="EB126" s="432">
        <v>0.15</v>
      </c>
      <c r="EC126" s="432">
        <v>7.9799999999999996E-2</v>
      </c>
      <c r="ED126" s="432">
        <v>0</v>
      </c>
      <c r="EE126" s="432">
        <v>0</v>
      </c>
      <c r="EF126" s="432">
        <v>0</v>
      </c>
      <c r="EG126" s="432">
        <v>0</v>
      </c>
      <c r="EH126" s="432">
        <v>91</v>
      </c>
      <c r="EI126" s="432">
        <v>0</v>
      </c>
      <c r="EJ126" s="432">
        <v>5.0000000000000001E-3</v>
      </c>
      <c r="EK126" s="432">
        <v>0.01</v>
      </c>
      <c r="EL126" s="432">
        <v>0</v>
      </c>
      <c r="EM126" s="432">
        <v>156</v>
      </c>
      <c r="EN126" s="432">
        <v>0.05</v>
      </c>
      <c r="EO126" s="432">
        <v>0.15</v>
      </c>
      <c r="EP126" s="432">
        <v>0.1595</v>
      </c>
      <c r="EQ126" s="432">
        <v>263</v>
      </c>
      <c r="ER126" s="432">
        <v>4</v>
      </c>
      <c r="ES126" s="432">
        <v>1.52E-2</v>
      </c>
      <c r="ET126" s="432">
        <v>62</v>
      </c>
      <c r="EU126" s="432">
        <v>13</v>
      </c>
      <c r="EV126" s="432">
        <v>0.2097</v>
      </c>
      <c r="EW126" s="432">
        <v>2</v>
      </c>
      <c r="EX126" s="432">
        <v>2E-3</v>
      </c>
      <c r="EY126" s="432">
        <v>1086</v>
      </c>
      <c r="EZ126" s="432">
        <v>1282</v>
      </c>
      <c r="FA126" s="432">
        <v>1376</v>
      </c>
      <c r="FB126" s="432">
        <v>1178</v>
      </c>
      <c r="FC126" s="432">
        <v>1.1100000000000001</v>
      </c>
      <c r="FD126" s="432">
        <v>1.31</v>
      </c>
      <c r="FE126" s="432">
        <v>1.407</v>
      </c>
      <c r="FF126" s="432">
        <v>59</v>
      </c>
      <c r="FG126" s="432">
        <v>89</v>
      </c>
      <c r="FH126" s="432">
        <v>93</v>
      </c>
      <c r="FI126" s="432">
        <v>0.05</v>
      </c>
      <c r="FJ126" s="432">
        <v>7.4999999999999997E-2</v>
      </c>
      <c r="FK126" s="432">
        <v>7.8899999999999998E-2</v>
      </c>
      <c r="FL126" s="432">
        <v>1040</v>
      </c>
      <c r="FM126" s="432">
        <v>1072</v>
      </c>
      <c r="FN126" s="432">
        <v>1078</v>
      </c>
      <c r="FO126" s="432">
        <v>0.88239999999999996</v>
      </c>
      <c r="FP126" s="432">
        <v>0.90959999999999996</v>
      </c>
      <c r="FQ126" s="432">
        <v>0.91510000000000002</v>
      </c>
      <c r="FR126" s="432">
        <v>994</v>
      </c>
      <c r="FS126" s="432">
        <v>1036</v>
      </c>
      <c r="FT126" s="432">
        <v>980</v>
      </c>
      <c r="FU126" s="432">
        <v>0.84360000000000002</v>
      </c>
      <c r="FV126" s="432">
        <v>0.87909999999999999</v>
      </c>
      <c r="FW126" s="432">
        <v>0.83189999999999997</v>
      </c>
      <c r="FX126" s="432">
        <v>956</v>
      </c>
      <c r="FY126" s="432">
        <v>1019</v>
      </c>
      <c r="FZ126" s="432">
        <v>780</v>
      </c>
      <c r="GA126" s="432">
        <v>0.81069999999999998</v>
      </c>
      <c r="GB126" s="432">
        <v>0.86450000000000005</v>
      </c>
      <c r="GC126" s="432">
        <v>0.66210000000000002</v>
      </c>
      <c r="GD126" s="432">
        <v>864</v>
      </c>
      <c r="GE126" s="432">
        <v>965</v>
      </c>
      <c r="GF126" s="432">
        <v>657</v>
      </c>
      <c r="GG126" s="432">
        <v>0.73299999999999998</v>
      </c>
      <c r="GH126" s="432">
        <v>0.81889999999999996</v>
      </c>
      <c r="GI126" s="432">
        <v>0.55769999999999997</v>
      </c>
      <c r="GJ126" s="432">
        <v>884</v>
      </c>
      <c r="GK126" s="432">
        <v>1001</v>
      </c>
      <c r="GL126" s="432">
        <v>605</v>
      </c>
      <c r="GM126" s="432">
        <v>0.75</v>
      </c>
      <c r="GN126" s="432">
        <v>0.84970000000000001</v>
      </c>
      <c r="GO126" s="432">
        <v>0.51359999999999995</v>
      </c>
      <c r="GP126" s="432">
        <v>1081</v>
      </c>
      <c r="GQ126" s="432">
        <v>1108</v>
      </c>
      <c r="GR126" s="432">
        <v>1125</v>
      </c>
      <c r="GS126" s="432">
        <v>0.9173</v>
      </c>
      <c r="GT126" s="432">
        <v>0.94010000000000005</v>
      </c>
      <c r="GU126" s="432">
        <v>0.95499999999999996</v>
      </c>
      <c r="GV126" s="432">
        <v>975</v>
      </c>
      <c r="GW126" s="432">
        <v>1043</v>
      </c>
      <c r="GX126" s="432">
        <v>913</v>
      </c>
      <c r="GY126" s="432">
        <v>0.82750000000000001</v>
      </c>
      <c r="GZ126" s="432">
        <v>0.88490000000000002</v>
      </c>
      <c r="HA126" s="432">
        <v>0.77500000000000002</v>
      </c>
      <c r="HB126" s="432">
        <v>589</v>
      </c>
      <c r="HC126" s="432">
        <v>707</v>
      </c>
      <c r="HD126" s="432">
        <v>544</v>
      </c>
      <c r="HE126" s="432">
        <v>0.5</v>
      </c>
      <c r="HF126" s="432">
        <v>0.6</v>
      </c>
      <c r="HG126" s="432">
        <v>0.46179999999999999</v>
      </c>
      <c r="HH126" s="432">
        <v>0</v>
      </c>
      <c r="HI126" s="432">
        <v>0.5</v>
      </c>
      <c r="HJ126" s="432">
        <v>0</v>
      </c>
      <c r="HK126" s="432">
        <v>0</v>
      </c>
      <c r="HL126" s="432"/>
      <c r="HM126" s="432">
        <v>0.9</v>
      </c>
      <c r="HN126" s="432">
        <v>0</v>
      </c>
      <c r="HO126" s="432">
        <v>0</v>
      </c>
      <c r="HP126" s="432">
        <v>0</v>
      </c>
      <c r="HQ126" s="432">
        <v>0</v>
      </c>
      <c r="HR126" s="432">
        <v>0</v>
      </c>
      <c r="HS126" s="432">
        <v>4</v>
      </c>
      <c r="HT126" s="432">
        <v>3</v>
      </c>
      <c r="HU126" s="432">
        <v>0.75</v>
      </c>
      <c r="HV126" s="432">
        <v>0.9</v>
      </c>
      <c r="HW126" s="432">
        <v>0</v>
      </c>
      <c r="HX126" s="432">
        <v>0</v>
      </c>
      <c r="HY126" s="432">
        <v>0</v>
      </c>
      <c r="HZ126" s="432">
        <v>0.9</v>
      </c>
      <c r="IA126" s="432">
        <v>0</v>
      </c>
      <c r="IB126" s="432">
        <v>0</v>
      </c>
      <c r="IC126" s="432">
        <v>0</v>
      </c>
      <c r="ID126" s="432">
        <v>0</v>
      </c>
      <c r="IE126" s="432">
        <v>0</v>
      </c>
      <c r="IF126" s="432">
        <v>0</v>
      </c>
      <c r="IG126" s="432">
        <v>0</v>
      </c>
      <c r="IH126" s="432">
        <v>0</v>
      </c>
      <c r="II126" s="432">
        <v>0</v>
      </c>
      <c r="IJ126" s="432">
        <v>0</v>
      </c>
      <c r="IK126" s="432">
        <v>0</v>
      </c>
      <c r="IL126" s="432">
        <v>0</v>
      </c>
      <c r="IM126" s="432">
        <v>0</v>
      </c>
      <c r="IN126" s="432">
        <v>0</v>
      </c>
      <c r="IO126" s="432">
        <v>0</v>
      </c>
      <c r="IP126" s="432">
        <v>0</v>
      </c>
      <c r="IQ126" s="432">
        <v>0</v>
      </c>
      <c r="IR126" s="432">
        <v>0</v>
      </c>
      <c r="IS126" s="432">
        <v>0</v>
      </c>
      <c r="IT126" s="432">
        <v>0</v>
      </c>
      <c r="IU126" s="432">
        <v>0</v>
      </c>
      <c r="IV126" s="432">
        <v>0</v>
      </c>
      <c r="IW126" s="432">
        <v>0</v>
      </c>
      <c r="IX126" s="432">
        <v>21</v>
      </c>
      <c r="IY126" s="432">
        <v>2</v>
      </c>
      <c r="IZ126" s="432">
        <v>9.5200000000000007E-2</v>
      </c>
      <c r="JA126" s="432">
        <v>0</v>
      </c>
      <c r="JB126" s="432">
        <v>0</v>
      </c>
      <c r="JC126" s="432">
        <v>0</v>
      </c>
      <c r="JD126" s="432">
        <v>0</v>
      </c>
      <c r="JE126" s="432">
        <v>0</v>
      </c>
      <c r="JF126" s="432">
        <v>0</v>
      </c>
      <c r="JG126" s="432">
        <v>0</v>
      </c>
      <c r="JH126" s="432">
        <v>5</v>
      </c>
      <c r="JI126" s="432">
        <v>0</v>
      </c>
      <c r="JJ126" s="432">
        <v>0</v>
      </c>
      <c r="JK126" s="432">
        <v>0</v>
      </c>
      <c r="JL126" s="432">
        <v>0</v>
      </c>
      <c r="JM126" s="432">
        <v>0</v>
      </c>
      <c r="JN126" s="432">
        <v>4</v>
      </c>
      <c r="JO126" s="432">
        <v>0.8</v>
      </c>
      <c r="JP126" s="432">
        <v>0</v>
      </c>
      <c r="JQ126" s="432">
        <v>0</v>
      </c>
      <c r="JR126" s="432" t="s">
        <v>1359</v>
      </c>
      <c r="JS126" s="432" t="s">
        <v>1360</v>
      </c>
      <c r="JT126" s="432" t="s">
        <v>1340</v>
      </c>
    </row>
    <row r="127" spans="1:280" x14ac:dyDescent="0.45">
      <c r="A127" s="432" t="s">
        <v>1049</v>
      </c>
      <c r="B127" s="432" t="s">
        <v>1054</v>
      </c>
      <c r="C127" s="432" t="s">
        <v>799</v>
      </c>
      <c r="D127" s="432" t="s">
        <v>805</v>
      </c>
      <c r="E127" s="432">
        <v>2070</v>
      </c>
      <c r="F127" s="432">
        <v>536</v>
      </c>
      <c r="G127" s="432">
        <v>0.25890000000000002</v>
      </c>
      <c r="H127" s="432">
        <v>527</v>
      </c>
      <c r="I127" s="432">
        <v>2047</v>
      </c>
      <c r="J127" s="432">
        <v>0.25740000000000002</v>
      </c>
      <c r="K127" s="432">
        <v>1910</v>
      </c>
      <c r="L127" s="432">
        <v>1967</v>
      </c>
      <c r="M127" s="432">
        <v>1864</v>
      </c>
      <c r="N127" s="432">
        <v>0.92259999999999998</v>
      </c>
      <c r="O127" s="432">
        <v>0.95020000000000004</v>
      </c>
      <c r="P127" s="432">
        <v>0.90049999999999997</v>
      </c>
      <c r="Q127" s="432">
        <v>1971</v>
      </c>
      <c r="R127" s="432">
        <v>2009</v>
      </c>
      <c r="S127" s="432">
        <v>1966</v>
      </c>
      <c r="T127" s="432">
        <v>0.95209999999999995</v>
      </c>
      <c r="U127" s="432">
        <v>0.97009999999999996</v>
      </c>
      <c r="V127" s="432">
        <v>0.94979999999999998</v>
      </c>
      <c r="W127" s="432">
        <v>1965</v>
      </c>
      <c r="X127" s="432">
        <v>2001</v>
      </c>
      <c r="Y127" s="432">
        <v>1936</v>
      </c>
      <c r="Z127" s="432">
        <v>0.94889999999999997</v>
      </c>
      <c r="AA127" s="432">
        <v>0.96630000000000005</v>
      </c>
      <c r="AB127" s="432">
        <v>0.93530000000000002</v>
      </c>
      <c r="AC127" s="432">
        <v>1945</v>
      </c>
      <c r="AD127" s="432">
        <v>1984</v>
      </c>
      <c r="AE127" s="432">
        <v>1919</v>
      </c>
      <c r="AF127" s="432">
        <v>0.93930000000000002</v>
      </c>
      <c r="AG127" s="432">
        <v>0.95799999999999996</v>
      </c>
      <c r="AH127" s="432">
        <v>0.92710000000000004</v>
      </c>
      <c r="AI127" s="432">
        <v>1714</v>
      </c>
      <c r="AJ127" s="432">
        <v>1810</v>
      </c>
      <c r="AK127" s="432">
        <v>1450</v>
      </c>
      <c r="AL127" s="432">
        <v>0.82789999999999997</v>
      </c>
      <c r="AM127" s="432">
        <v>0.87409999999999999</v>
      </c>
      <c r="AN127" s="432">
        <v>0.70050000000000001</v>
      </c>
      <c r="AO127" s="432">
        <v>1960</v>
      </c>
      <c r="AP127" s="432">
        <v>1996</v>
      </c>
      <c r="AQ127" s="432">
        <v>1920</v>
      </c>
      <c r="AR127" s="432">
        <v>0.94650000000000001</v>
      </c>
      <c r="AS127" s="432">
        <v>0.96409999999999996</v>
      </c>
      <c r="AT127" s="432">
        <v>0.92749999999999999</v>
      </c>
      <c r="AU127" s="432">
        <v>1904</v>
      </c>
      <c r="AV127" s="432">
        <v>1952</v>
      </c>
      <c r="AW127" s="432">
        <v>1894</v>
      </c>
      <c r="AX127" s="432">
        <v>0.9194</v>
      </c>
      <c r="AY127" s="432">
        <v>0.94259999999999999</v>
      </c>
      <c r="AZ127" s="432">
        <v>0.91500000000000004</v>
      </c>
      <c r="BA127" s="432">
        <v>1836</v>
      </c>
      <c r="BB127" s="432">
        <v>1903</v>
      </c>
      <c r="BC127" s="432">
        <v>1761</v>
      </c>
      <c r="BD127" s="432">
        <v>0.88660000000000005</v>
      </c>
      <c r="BE127" s="432">
        <v>0.91910000000000003</v>
      </c>
      <c r="BF127" s="432">
        <v>0.85070000000000001</v>
      </c>
      <c r="BG127" s="432">
        <v>1932</v>
      </c>
      <c r="BH127" s="432">
        <v>1988</v>
      </c>
      <c r="BI127" s="432">
        <v>1823</v>
      </c>
      <c r="BJ127" s="432">
        <v>0.93330000000000002</v>
      </c>
      <c r="BK127" s="432">
        <v>0.96009999999999995</v>
      </c>
      <c r="BL127" s="432">
        <v>0.88070000000000004</v>
      </c>
      <c r="BM127" s="432">
        <v>1139</v>
      </c>
      <c r="BN127" s="432">
        <v>1346</v>
      </c>
      <c r="BO127" s="432">
        <v>1251</v>
      </c>
      <c r="BP127" s="432">
        <v>0.55000000000000004</v>
      </c>
      <c r="BQ127" s="432">
        <v>0.65</v>
      </c>
      <c r="BR127" s="432">
        <v>0.60429999999999995</v>
      </c>
      <c r="BS127" s="432">
        <v>823</v>
      </c>
      <c r="BT127" s="432">
        <v>0.53649999999999998</v>
      </c>
      <c r="BU127" s="432">
        <v>473</v>
      </c>
      <c r="BV127" s="432">
        <v>0.88249999999999995</v>
      </c>
      <c r="BW127" s="432">
        <v>1383</v>
      </c>
      <c r="BX127" s="432">
        <v>1473</v>
      </c>
      <c r="BY127" s="432">
        <v>1296</v>
      </c>
      <c r="BZ127" s="432">
        <v>0.66779999999999995</v>
      </c>
      <c r="CA127" s="432">
        <v>0.71120000000000005</v>
      </c>
      <c r="CB127" s="432">
        <v>0.62609999999999999</v>
      </c>
      <c r="CC127" s="432">
        <v>753</v>
      </c>
      <c r="CD127" s="432">
        <v>0.4909</v>
      </c>
      <c r="CE127" s="432">
        <v>466</v>
      </c>
      <c r="CF127" s="432">
        <v>0.86939999999999995</v>
      </c>
      <c r="CG127" s="432">
        <v>1464</v>
      </c>
      <c r="CH127" s="432">
        <v>1573</v>
      </c>
      <c r="CI127" s="432">
        <v>1219</v>
      </c>
      <c r="CJ127" s="432">
        <v>0.70689999999999997</v>
      </c>
      <c r="CK127" s="432">
        <v>0.75949999999999995</v>
      </c>
      <c r="CL127" s="432">
        <v>0.58889999999999998</v>
      </c>
      <c r="CM127" s="432">
        <v>1210</v>
      </c>
      <c r="CN127" s="432">
        <v>1302</v>
      </c>
      <c r="CO127" s="432">
        <v>1114</v>
      </c>
      <c r="CP127" s="432">
        <v>0.58450000000000002</v>
      </c>
      <c r="CQ127" s="432">
        <v>0.62880000000000003</v>
      </c>
      <c r="CR127" s="432">
        <v>0.53820000000000001</v>
      </c>
      <c r="CS127" s="432">
        <v>280</v>
      </c>
      <c r="CT127" s="432">
        <v>0.1825</v>
      </c>
      <c r="CU127" s="432">
        <v>304</v>
      </c>
      <c r="CV127" s="432">
        <v>0.56720000000000004</v>
      </c>
      <c r="CW127" s="432">
        <v>601</v>
      </c>
      <c r="CX127" s="432">
        <v>725</v>
      </c>
      <c r="CY127" s="432">
        <v>584</v>
      </c>
      <c r="CZ127" s="432">
        <v>0.28999999999999998</v>
      </c>
      <c r="DA127" s="432">
        <v>0.35</v>
      </c>
      <c r="DB127" s="432">
        <v>0.28210000000000002</v>
      </c>
      <c r="DC127" s="432">
        <v>1242</v>
      </c>
      <c r="DD127" s="432">
        <v>1449</v>
      </c>
      <c r="DE127" s="432">
        <v>1314</v>
      </c>
      <c r="DF127" s="432">
        <v>0.6</v>
      </c>
      <c r="DG127" s="432">
        <v>0.7</v>
      </c>
      <c r="DH127" s="432">
        <v>0.63480000000000003</v>
      </c>
      <c r="DI127" s="432">
        <v>599</v>
      </c>
      <c r="DJ127" s="432">
        <v>315</v>
      </c>
      <c r="DK127" s="432">
        <v>345</v>
      </c>
      <c r="DL127" s="432">
        <v>330</v>
      </c>
      <c r="DM127" s="432">
        <v>0.52500000000000002</v>
      </c>
      <c r="DN127" s="432">
        <v>0.57499999999999996</v>
      </c>
      <c r="DO127" s="432">
        <v>0.55089999999999995</v>
      </c>
      <c r="DP127" s="432">
        <v>1449</v>
      </c>
      <c r="DQ127" s="432">
        <v>1553</v>
      </c>
      <c r="DR127" s="432">
        <v>264</v>
      </c>
      <c r="DS127" s="432">
        <v>0.7</v>
      </c>
      <c r="DT127" s="432">
        <v>0.75</v>
      </c>
      <c r="DU127" s="432">
        <v>0.1275</v>
      </c>
      <c r="DV127" s="432">
        <v>0</v>
      </c>
      <c r="DW127" s="432">
        <v>3.7499999999999999E-2</v>
      </c>
      <c r="DX127" s="432">
        <v>7.4999999999999997E-2</v>
      </c>
      <c r="DY127" s="432">
        <v>6.7999999999999996E-3</v>
      </c>
      <c r="DZ127" s="432">
        <v>182</v>
      </c>
      <c r="EA127" s="432">
        <v>7.4999999999999997E-2</v>
      </c>
      <c r="EB127" s="432">
        <v>0.15</v>
      </c>
      <c r="EC127" s="432">
        <v>9.5699999999999993E-2</v>
      </c>
      <c r="ED127" s="432">
        <v>0</v>
      </c>
      <c r="EE127" s="432">
        <v>0</v>
      </c>
      <c r="EF127" s="432">
        <v>0</v>
      </c>
      <c r="EG127" s="432">
        <v>0</v>
      </c>
      <c r="EH127" s="432">
        <v>270</v>
      </c>
      <c r="EI127" s="432">
        <v>0</v>
      </c>
      <c r="EJ127" s="432">
        <v>5.0000000000000001E-3</v>
      </c>
      <c r="EK127" s="432">
        <v>0.01</v>
      </c>
      <c r="EL127" s="432">
        <v>0</v>
      </c>
      <c r="EM127" s="432">
        <v>394</v>
      </c>
      <c r="EN127" s="432">
        <v>0.05</v>
      </c>
      <c r="EO127" s="432">
        <v>0.15</v>
      </c>
      <c r="EP127" s="432">
        <v>0.1903</v>
      </c>
      <c r="EQ127" s="432">
        <v>578</v>
      </c>
      <c r="ER127" s="432">
        <v>63</v>
      </c>
      <c r="ES127" s="432">
        <v>0.109</v>
      </c>
      <c r="ET127" s="432">
        <v>140</v>
      </c>
      <c r="EU127" s="432">
        <v>34</v>
      </c>
      <c r="EV127" s="432">
        <v>0.2429</v>
      </c>
      <c r="EW127" s="432">
        <v>2</v>
      </c>
      <c r="EX127" s="432">
        <v>1E-3</v>
      </c>
      <c r="EY127" s="432">
        <v>2153</v>
      </c>
      <c r="EZ127" s="432">
        <v>2567</v>
      </c>
      <c r="FA127" s="432">
        <v>2547</v>
      </c>
      <c r="FB127" s="432">
        <v>2423</v>
      </c>
      <c r="FC127" s="432">
        <v>1.04</v>
      </c>
      <c r="FD127" s="432">
        <v>1.24</v>
      </c>
      <c r="FE127" s="432">
        <v>1.2303999999999999</v>
      </c>
      <c r="FF127" s="432">
        <v>122</v>
      </c>
      <c r="FG127" s="432">
        <v>182</v>
      </c>
      <c r="FH127" s="432">
        <v>129</v>
      </c>
      <c r="FI127" s="432">
        <v>0.05</v>
      </c>
      <c r="FJ127" s="432">
        <v>7.4999999999999997E-2</v>
      </c>
      <c r="FK127" s="432">
        <v>5.3199999999999997E-2</v>
      </c>
      <c r="FL127" s="432">
        <v>2139</v>
      </c>
      <c r="FM127" s="432">
        <v>2204</v>
      </c>
      <c r="FN127" s="432">
        <v>2058</v>
      </c>
      <c r="FO127" s="432">
        <v>0.88239999999999996</v>
      </c>
      <c r="FP127" s="432">
        <v>0.90959999999999996</v>
      </c>
      <c r="FQ127" s="432">
        <v>0.84940000000000004</v>
      </c>
      <c r="FR127" s="432">
        <v>2045</v>
      </c>
      <c r="FS127" s="432">
        <v>2131</v>
      </c>
      <c r="FT127" s="432">
        <v>1888</v>
      </c>
      <c r="FU127" s="432">
        <v>0.84360000000000002</v>
      </c>
      <c r="FV127" s="432">
        <v>0.87909999999999999</v>
      </c>
      <c r="FW127" s="432">
        <v>0.7792</v>
      </c>
      <c r="FX127" s="432">
        <v>1965</v>
      </c>
      <c r="FY127" s="432">
        <v>2095</v>
      </c>
      <c r="FZ127" s="432">
        <v>1778</v>
      </c>
      <c r="GA127" s="432">
        <v>0.81069999999999998</v>
      </c>
      <c r="GB127" s="432">
        <v>0.86450000000000005</v>
      </c>
      <c r="GC127" s="432">
        <v>0.73380000000000001</v>
      </c>
      <c r="GD127" s="432">
        <v>1777</v>
      </c>
      <c r="GE127" s="432">
        <v>1985</v>
      </c>
      <c r="GF127" s="432">
        <v>1185</v>
      </c>
      <c r="GG127" s="432">
        <v>0.73299999999999998</v>
      </c>
      <c r="GH127" s="432">
        <v>0.81889999999999996</v>
      </c>
      <c r="GI127" s="432">
        <v>0.48909999999999998</v>
      </c>
      <c r="GJ127" s="432">
        <v>1818</v>
      </c>
      <c r="GK127" s="432">
        <v>2059</v>
      </c>
      <c r="GL127" s="432">
        <v>1053</v>
      </c>
      <c r="GM127" s="432">
        <v>0.75</v>
      </c>
      <c r="GN127" s="432">
        <v>0.84970000000000001</v>
      </c>
      <c r="GO127" s="432">
        <v>0.43459999999999999</v>
      </c>
      <c r="GP127" s="432">
        <v>2223</v>
      </c>
      <c r="GQ127" s="432">
        <v>2278</v>
      </c>
      <c r="GR127" s="432">
        <v>2125</v>
      </c>
      <c r="GS127" s="432">
        <v>0.9173</v>
      </c>
      <c r="GT127" s="432">
        <v>0.94010000000000005</v>
      </c>
      <c r="GU127" s="432">
        <v>0.877</v>
      </c>
      <c r="GV127" s="432">
        <v>2006</v>
      </c>
      <c r="GW127" s="432">
        <v>2145</v>
      </c>
      <c r="GX127" s="432">
        <v>1715</v>
      </c>
      <c r="GY127" s="432">
        <v>0.82750000000000001</v>
      </c>
      <c r="GZ127" s="432">
        <v>0.88490000000000002</v>
      </c>
      <c r="HA127" s="432">
        <v>0.70779999999999998</v>
      </c>
      <c r="HB127" s="432">
        <v>1212</v>
      </c>
      <c r="HC127" s="432">
        <v>1454</v>
      </c>
      <c r="HD127" s="432">
        <v>885</v>
      </c>
      <c r="HE127" s="432">
        <v>0.5</v>
      </c>
      <c r="HF127" s="432">
        <v>0.6</v>
      </c>
      <c r="HG127" s="432">
        <v>0.36520000000000002</v>
      </c>
      <c r="HH127" s="432">
        <v>0</v>
      </c>
      <c r="HI127" s="432">
        <v>0.5</v>
      </c>
      <c r="HJ127" s="432">
        <v>0</v>
      </c>
      <c r="HK127" s="432">
        <v>0</v>
      </c>
      <c r="HL127" s="432"/>
      <c r="HM127" s="432">
        <v>0.9</v>
      </c>
      <c r="HN127" s="432">
        <v>0</v>
      </c>
      <c r="HO127" s="432">
        <v>0</v>
      </c>
      <c r="HP127" s="432">
        <v>0</v>
      </c>
      <c r="HQ127" s="432">
        <v>0</v>
      </c>
      <c r="HR127" s="432">
        <v>0</v>
      </c>
      <c r="HS127" s="432">
        <v>0</v>
      </c>
      <c r="HT127" s="432">
        <v>0</v>
      </c>
      <c r="HU127" s="432">
        <v>0</v>
      </c>
      <c r="HV127" s="432">
        <v>0.9</v>
      </c>
      <c r="HW127" s="432">
        <v>0</v>
      </c>
      <c r="HX127" s="432">
        <v>0</v>
      </c>
      <c r="HY127" s="432">
        <v>0</v>
      </c>
      <c r="HZ127" s="432">
        <v>0.9</v>
      </c>
      <c r="IA127" s="432">
        <v>0</v>
      </c>
      <c r="IB127" s="432">
        <v>0</v>
      </c>
      <c r="IC127" s="432">
        <v>0</v>
      </c>
      <c r="ID127" s="432">
        <v>0</v>
      </c>
      <c r="IE127" s="432">
        <v>0</v>
      </c>
      <c r="IF127" s="432">
        <v>0</v>
      </c>
      <c r="IG127" s="432">
        <v>0</v>
      </c>
      <c r="IH127" s="432">
        <v>0</v>
      </c>
      <c r="II127" s="432">
        <v>0</v>
      </c>
      <c r="IJ127" s="432">
        <v>0</v>
      </c>
      <c r="IK127" s="432">
        <v>0</v>
      </c>
      <c r="IL127" s="432">
        <v>0</v>
      </c>
      <c r="IM127" s="432">
        <v>0</v>
      </c>
      <c r="IN127" s="432">
        <v>0</v>
      </c>
      <c r="IO127" s="432">
        <v>0</v>
      </c>
      <c r="IP127" s="432">
        <v>0</v>
      </c>
      <c r="IQ127" s="432">
        <v>0</v>
      </c>
      <c r="IR127" s="432">
        <v>0</v>
      </c>
      <c r="IS127" s="432">
        <v>0</v>
      </c>
      <c r="IT127" s="432">
        <v>0</v>
      </c>
      <c r="IU127" s="432">
        <v>0</v>
      </c>
      <c r="IV127" s="432">
        <v>0</v>
      </c>
      <c r="IW127" s="432">
        <v>0</v>
      </c>
      <c r="IX127" s="432">
        <v>128</v>
      </c>
      <c r="IY127" s="432">
        <v>0</v>
      </c>
      <c r="IZ127" s="432">
        <v>0</v>
      </c>
      <c r="JA127" s="432">
        <v>0</v>
      </c>
      <c r="JB127" s="432">
        <v>0</v>
      </c>
      <c r="JC127" s="432">
        <v>0</v>
      </c>
      <c r="JD127" s="432">
        <v>1</v>
      </c>
      <c r="JE127" s="432">
        <v>7.7999999999999996E-3</v>
      </c>
      <c r="JF127" s="432">
        <v>0</v>
      </c>
      <c r="JG127" s="432">
        <v>0</v>
      </c>
      <c r="JH127" s="432">
        <v>59</v>
      </c>
      <c r="JI127" s="432">
        <v>1</v>
      </c>
      <c r="JJ127" s="432">
        <v>1.6899999999999998E-2</v>
      </c>
      <c r="JK127" s="432">
        <v>0</v>
      </c>
      <c r="JL127" s="432">
        <v>0</v>
      </c>
      <c r="JM127" s="432">
        <v>0</v>
      </c>
      <c r="JN127" s="432">
        <v>6</v>
      </c>
      <c r="JO127" s="432">
        <v>0.1017</v>
      </c>
      <c r="JP127" s="432">
        <v>0</v>
      </c>
      <c r="JQ127" s="432">
        <v>0</v>
      </c>
      <c r="JR127" s="432" t="s">
        <v>1359</v>
      </c>
      <c r="JS127" s="432" t="s">
        <v>1360</v>
      </c>
      <c r="JT127" s="432" t="s">
        <v>1340</v>
      </c>
    </row>
    <row r="128" spans="1:280" x14ac:dyDescent="0.45">
      <c r="A128" s="432" t="s">
        <v>1049</v>
      </c>
      <c r="B128" s="432" t="s">
        <v>1054</v>
      </c>
      <c r="C128" s="432" t="s">
        <v>800</v>
      </c>
      <c r="D128" s="432" t="s">
        <v>806</v>
      </c>
      <c r="E128" s="432">
        <v>336</v>
      </c>
      <c r="F128" s="432">
        <v>33</v>
      </c>
      <c r="G128" s="432">
        <v>9.8199999999999996E-2</v>
      </c>
      <c r="H128" s="432">
        <v>32</v>
      </c>
      <c r="I128" s="432">
        <v>329</v>
      </c>
      <c r="J128" s="432">
        <v>9.7299999999999998E-2</v>
      </c>
      <c r="K128" s="432">
        <v>310</v>
      </c>
      <c r="L128" s="432">
        <v>320</v>
      </c>
      <c r="M128" s="432">
        <v>302</v>
      </c>
      <c r="N128" s="432">
        <v>0.92259999999999998</v>
      </c>
      <c r="O128" s="432">
        <v>0.95020000000000004</v>
      </c>
      <c r="P128" s="432">
        <v>0.89880000000000004</v>
      </c>
      <c r="Q128" s="432">
        <v>320</v>
      </c>
      <c r="R128" s="432">
        <v>326</v>
      </c>
      <c r="S128" s="432">
        <v>327</v>
      </c>
      <c r="T128" s="432">
        <v>0.95209999999999995</v>
      </c>
      <c r="U128" s="432">
        <v>0.97009999999999996</v>
      </c>
      <c r="V128" s="432">
        <v>0.97319999999999995</v>
      </c>
      <c r="W128" s="432">
        <v>319</v>
      </c>
      <c r="X128" s="432">
        <v>325</v>
      </c>
      <c r="Y128" s="432">
        <v>319</v>
      </c>
      <c r="Z128" s="432">
        <v>0.94889999999999997</v>
      </c>
      <c r="AA128" s="432">
        <v>0.96630000000000005</v>
      </c>
      <c r="AB128" s="432">
        <v>0.94940000000000002</v>
      </c>
      <c r="AC128" s="432">
        <v>316</v>
      </c>
      <c r="AD128" s="432">
        <v>322</v>
      </c>
      <c r="AE128" s="432">
        <v>326</v>
      </c>
      <c r="AF128" s="432">
        <v>0.93930000000000002</v>
      </c>
      <c r="AG128" s="432">
        <v>0.95799999999999996</v>
      </c>
      <c r="AH128" s="432">
        <v>0.97019999999999995</v>
      </c>
      <c r="AI128" s="432">
        <v>279</v>
      </c>
      <c r="AJ128" s="432">
        <v>294</v>
      </c>
      <c r="AK128" s="432">
        <v>195</v>
      </c>
      <c r="AL128" s="432">
        <v>0.82789999999999997</v>
      </c>
      <c r="AM128" s="432">
        <v>0.87409999999999999</v>
      </c>
      <c r="AN128" s="432">
        <v>0.58040000000000003</v>
      </c>
      <c r="AO128" s="432">
        <v>319</v>
      </c>
      <c r="AP128" s="432">
        <v>324</v>
      </c>
      <c r="AQ128" s="432">
        <v>327</v>
      </c>
      <c r="AR128" s="432">
        <v>0.94650000000000001</v>
      </c>
      <c r="AS128" s="432">
        <v>0.96409999999999996</v>
      </c>
      <c r="AT128" s="432">
        <v>0.97319999999999995</v>
      </c>
      <c r="AU128" s="432">
        <v>309</v>
      </c>
      <c r="AV128" s="432">
        <v>317</v>
      </c>
      <c r="AW128" s="432">
        <v>313</v>
      </c>
      <c r="AX128" s="432">
        <v>0.9194</v>
      </c>
      <c r="AY128" s="432">
        <v>0.94259999999999999</v>
      </c>
      <c r="AZ128" s="432">
        <v>0.93149999999999999</v>
      </c>
      <c r="BA128" s="432">
        <v>298</v>
      </c>
      <c r="BB128" s="432">
        <v>309</v>
      </c>
      <c r="BC128" s="432">
        <v>302</v>
      </c>
      <c r="BD128" s="432">
        <v>0.88660000000000005</v>
      </c>
      <c r="BE128" s="432">
        <v>0.91910000000000003</v>
      </c>
      <c r="BF128" s="432">
        <v>0.89880000000000004</v>
      </c>
      <c r="BG128" s="432">
        <v>314</v>
      </c>
      <c r="BH128" s="432">
        <v>323</v>
      </c>
      <c r="BI128" s="432">
        <v>320</v>
      </c>
      <c r="BJ128" s="432">
        <v>0.93330000000000002</v>
      </c>
      <c r="BK128" s="432">
        <v>0.96009999999999995</v>
      </c>
      <c r="BL128" s="432">
        <v>0.95240000000000002</v>
      </c>
      <c r="BM128" s="432">
        <v>185</v>
      </c>
      <c r="BN128" s="432">
        <v>219</v>
      </c>
      <c r="BO128" s="432">
        <v>168</v>
      </c>
      <c r="BP128" s="432">
        <v>0.55000000000000004</v>
      </c>
      <c r="BQ128" s="432">
        <v>0.65</v>
      </c>
      <c r="BR128" s="432">
        <v>0.5</v>
      </c>
      <c r="BS128" s="432">
        <v>194</v>
      </c>
      <c r="BT128" s="432">
        <v>0.64029999999999998</v>
      </c>
      <c r="BU128" s="432">
        <v>27</v>
      </c>
      <c r="BV128" s="432">
        <v>0.81820000000000004</v>
      </c>
      <c r="BW128" s="432">
        <v>225</v>
      </c>
      <c r="BX128" s="432">
        <v>239</v>
      </c>
      <c r="BY128" s="432">
        <v>221</v>
      </c>
      <c r="BZ128" s="432">
        <v>0.66779999999999995</v>
      </c>
      <c r="CA128" s="432">
        <v>0.71120000000000005</v>
      </c>
      <c r="CB128" s="432">
        <v>0.65769999999999995</v>
      </c>
      <c r="CC128" s="432">
        <v>201</v>
      </c>
      <c r="CD128" s="432">
        <v>0.66339999999999999</v>
      </c>
      <c r="CE128" s="432">
        <v>29</v>
      </c>
      <c r="CF128" s="432">
        <v>0.87880000000000003</v>
      </c>
      <c r="CG128" s="432">
        <v>238</v>
      </c>
      <c r="CH128" s="432">
        <v>256</v>
      </c>
      <c r="CI128" s="432">
        <v>230</v>
      </c>
      <c r="CJ128" s="432">
        <v>0.70689999999999997</v>
      </c>
      <c r="CK128" s="432">
        <v>0.75949999999999995</v>
      </c>
      <c r="CL128" s="432">
        <v>0.6845</v>
      </c>
      <c r="CM128" s="432">
        <v>197</v>
      </c>
      <c r="CN128" s="432">
        <v>212</v>
      </c>
      <c r="CO128" s="432">
        <v>183</v>
      </c>
      <c r="CP128" s="432">
        <v>0.58450000000000002</v>
      </c>
      <c r="CQ128" s="432">
        <v>0.62880000000000003</v>
      </c>
      <c r="CR128" s="432">
        <v>0.54459999999999997</v>
      </c>
      <c r="CS128" s="432">
        <v>83</v>
      </c>
      <c r="CT128" s="432">
        <v>0.27389999999999998</v>
      </c>
      <c r="CU128" s="432">
        <v>19</v>
      </c>
      <c r="CV128" s="432">
        <v>0.57579999999999998</v>
      </c>
      <c r="CW128" s="432">
        <v>98</v>
      </c>
      <c r="CX128" s="432">
        <v>118</v>
      </c>
      <c r="CY128" s="432">
        <v>102</v>
      </c>
      <c r="CZ128" s="432">
        <v>0.28999999999999998</v>
      </c>
      <c r="DA128" s="432">
        <v>0.35</v>
      </c>
      <c r="DB128" s="432">
        <v>0.30359999999999998</v>
      </c>
      <c r="DC128" s="432">
        <v>202</v>
      </c>
      <c r="DD128" s="432">
        <v>236</v>
      </c>
      <c r="DE128" s="432">
        <v>201</v>
      </c>
      <c r="DF128" s="432">
        <v>0.6</v>
      </c>
      <c r="DG128" s="432">
        <v>0.7</v>
      </c>
      <c r="DH128" s="432">
        <v>0.59819999999999995</v>
      </c>
      <c r="DI128" s="432">
        <v>83</v>
      </c>
      <c r="DJ128" s="432">
        <v>44</v>
      </c>
      <c r="DK128" s="432">
        <v>48</v>
      </c>
      <c r="DL128" s="432">
        <v>50</v>
      </c>
      <c r="DM128" s="432">
        <v>0.52500000000000002</v>
      </c>
      <c r="DN128" s="432">
        <v>0.57499999999999996</v>
      </c>
      <c r="DO128" s="432">
        <v>0.60240000000000005</v>
      </c>
      <c r="DP128" s="432">
        <v>236</v>
      </c>
      <c r="DQ128" s="432">
        <v>252</v>
      </c>
      <c r="DR128" s="432">
        <v>19</v>
      </c>
      <c r="DS128" s="432">
        <v>0.7</v>
      </c>
      <c r="DT128" s="432">
        <v>0.75</v>
      </c>
      <c r="DU128" s="432">
        <v>5.6500000000000002E-2</v>
      </c>
      <c r="DV128" s="432">
        <v>0</v>
      </c>
      <c r="DW128" s="432">
        <v>3.7499999999999999E-2</v>
      </c>
      <c r="DX128" s="432">
        <v>7.4999999999999997E-2</v>
      </c>
      <c r="DY128" s="432">
        <v>0</v>
      </c>
      <c r="DZ128" s="432">
        <v>10</v>
      </c>
      <c r="EA128" s="432">
        <v>7.4999999999999997E-2</v>
      </c>
      <c r="EB128" s="432">
        <v>0.15</v>
      </c>
      <c r="EC128" s="432">
        <v>2.98E-2</v>
      </c>
      <c r="ED128" s="432">
        <v>0</v>
      </c>
      <c r="EE128" s="432">
        <v>0</v>
      </c>
      <c r="EF128" s="432">
        <v>0</v>
      </c>
      <c r="EG128" s="432">
        <v>0</v>
      </c>
      <c r="EH128" s="432">
        <v>38</v>
      </c>
      <c r="EI128" s="432">
        <v>0</v>
      </c>
      <c r="EJ128" s="432">
        <v>5.0000000000000001E-3</v>
      </c>
      <c r="EK128" s="432">
        <v>0.01</v>
      </c>
      <c r="EL128" s="432">
        <v>0</v>
      </c>
      <c r="EM128" s="432">
        <v>83</v>
      </c>
      <c r="EN128" s="432">
        <v>0.05</v>
      </c>
      <c r="EO128" s="432">
        <v>0.15</v>
      </c>
      <c r="EP128" s="432">
        <v>0.247</v>
      </c>
      <c r="EQ128" s="432">
        <v>116</v>
      </c>
      <c r="ER128" s="432">
        <v>13</v>
      </c>
      <c r="ES128" s="432">
        <v>0.11210000000000001</v>
      </c>
      <c r="ET128" s="432">
        <v>18</v>
      </c>
      <c r="EU128" s="432">
        <v>4</v>
      </c>
      <c r="EV128" s="432">
        <v>0.22220000000000001</v>
      </c>
      <c r="EW128" s="432">
        <v>0</v>
      </c>
      <c r="EX128" s="432">
        <v>0</v>
      </c>
      <c r="EY128" s="432">
        <v>377</v>
      </c>
      <c r="EZ128" s="432">
        <v>444</v>
      </c>
      <c r="FA128" s="432">
        <v>268</v>
      </c>
      <c r="FB128" s="432">
        <v>239</v>
      </c>
      <c r="FC128" s="432">
        <v>1.1200000000000001</v>
      </c>
      <c r="FD128" s="432">
        <v>1.32</v>
      </c>
      <c r="FE128" s="432">
        <v>0.79759999999999998</v>
      </c>
      <c r="FF128" s="432">
        <v>12</v>
      </c>
      <c r="FG128" s="432">
        <v>18</v>
      </c>
      <c r="FH128" s="432">
        <v>7</v>
      </c>
      <c r="FI128" s="432">
        <v>0.05</v>
      </c>
      <c r="FJ128" s="432">
        <v>7.4999999999999997E-2</v>
      </c>
      <c r="FK128" s="432">
        <v>2.93E-2</v>
      </c>
      <c r="FL128" s="432">
        <v>211</v>
      </c>
      <c r="FM128" s="432">
        <v>218</v>
      </c>
      <c r="FN128" s="432">
        <v>231</v>
      </c>
      <c r="FO128" s="432">
        <v>0.88239999999999996</v>
      </c>
      <c r="FP128" s="432">
        <v>0.90959999999999996</v>
      </c>
      <c r="FQ128" s="432">
        <v>0.96650000000000003</v>
      </c>
      <c r="FR128" s="432">
        <v>202</v>
      </c>
      <c r="FS128" s="432">
        <v>211</v>
      </c>
      <c r="FT128" s="432">
        <v>207</v>
      </c>
      <c r="FU128" s="432">
        <v>0.84360000000000002</v>
      </c>
      <c r="FV128" s="432">
        <v>0.87909999999999999</v>
      </c>
      <c r="FW128" s="432">
        <v>0.86609999999999998</v>
      </c>
      <c r="FX128" s="432">
        <v>194</v>
      </c>
      <c r="FY128" s="432">
        <v>207</v>
      </c>
      <c r="FZ128" s="432">
        <v>187</v>
      </c>
      <c r="GA128" s="432">
        <v>0.81069999999999998</v>
      </c>
      <c r="GB128" s="432">
        <v>0.86450000000000005</v>
      </c>
      <c r="GC128" s="432">
        <v>0.78239999999999998</v>
      </c>
      <c r="GD128" s="432">
        <v>176</v>
      </c>
      <c r="GE128" s="432">
        <v>196</v>
      </c>
      <c r="GF128" s="432">
        <v>123</v>
      </c>
      <c r="GG128" s="432">
        <v>0.73299999999999998</v>
      </c>
      <c r="GH128" s="432">
        <v>0.81889999999999996</v>
      </c>
      <c r="GI128" s="432">
        <v>0.51459999999999995</v>
      </c>
      <c r="GJ128" s="432">
        <v>180</v>
      </c>
      <c r="GK128" s="432">
        <v>204</v>
      </c>
      <c r="GL128" s="432">
        <v>101</v>
      </c>
      <c r="GM128" s="432">
        <v>0.75</v>
      </c>
      <c r="GN128" s="432">
        <v>0.84970000000000001</v>
      </c>
      <c r="GO128" s="432">
        <v>0.42259999999999998</v>
      </c>
      <c r="GP128" s="432">
        <v>220</v>
      </c>
      <c r="GQ128" s="432">
        <v>225</v>
      </c>
      <c r="GR128" s="432">
        <v>238</v>
      </c>
      <c r="GS128" s="432">
        <v>0.9173</v>
      </c>
      <c r="GT128" s="432">
        <v>0.94010000000000005</v>
      </c>
      <c r="GU128" s="432">
        <v>0.99580000000000002</v>
      </c>
      <c r="GV128" s="432">
        <v>198</v>
      </c>
      <c r="GW128" s="432">
        <v>212</v>
      </c>
      <c r="GX128" s="432">
        <v>169</v>
      </c>
      <c r="GY128" s="432">
        <v>0.82750000000000001</v>
      </c>
      <c r="GZ128" s="432">
        <v>0.88490000000000002</v>
      </c>
      <c r="HA128" s="432">
        <v>0.70709999999999995</v>
      </c>
      <c r="HB128" s="432">
        <v>120</v>
      </c>
      <c r="HC128" s="432">
        <v>144</v>
      </c>
      <c r="HD128" s="432">
        <v>88</v>
      </c>
      <c r="HE128" s="432">
        <v>0.5</v>
      </c>
      <c r="HF128" s="432">
        <v>0.6</v>
      </c>
      <c r="HG128" s="432">
        <v>0.36820000000000003</v>
      </c>
      <c r="HH128" s="432">
        <v>0</v>
      </c>
      <c r="HI128" s="432">
        <v>0.5</v>
      </c>
      <c r="HJ128" s="432">
        <v>0</v>
      </c>
      <c r="HK128" s="432">
        <v>0</v>
      </c>
      <c r="HL128" s="432"/>
      <c r="HM128" s="432">
        <v>0.9</v>
      </c>
      <c r="HN128" s="432">
        <v>0</v>
      </c>
      <c r="HO128" s="432">
        <v>0</v>
      </c>
      <c r="HP128" s="432">
        <v>0</v>
      </c>
      <c r="HQ128" s="432">
        <v>0</v>
      </c>
      <c r="HR128" s="432">
        <v>0</v>
      </c>
      <c r="HS128" s="432">
        <v>0</v>
      </c>
      <c r="HT128" s="432">
        <v>0</v>
      </c>
      <c r="HU128" s="432">
        <v>0</v>
      </c>
      <c r="HV128" s="432">
        <v>0.9</v>
      </c>
      <c r="HW128" s="432">
        <v>0</v>
      </c>
      <c r="HX128" s="432">
        <v>0</v>
      </c>
      <c r="HY128" s="432">
        <v>0</v>
      </c>
      <c r="HZ128" s="432">
        <v>0.9</v>
      </c>
      <c r="IA128" s="432">
        <v>0</v>
      </c>
      <c r="IB128" s="432">
        <v>0</v>
      </c>
      <c r="IC128" s="432">
        <v>0</v>
      </c>
      <c r="ID128" s="432">
        <v>0</v>
      </c>
      <c r="IE128" s="432">
        <v>0</v>
      </c>
      <c r="IF128" s="432">
        <v>0</v>
      </c>
      <c r="IG128" s="432">
        <v>0</v>
      </c>
      <c r="IH128" s="432">
        <v>0</v>
      </c>
      <c r="II128" s="432">
        <v>0</v>
      </c>
      <c r="IJ128" s="432">
        <v>0</v>
      </c>
      <c r="IK128" s="432">
        <v>0</v>
      </c>
      <c r="IL128" s="432">
        <v>0</v>
      </c>
      <c r="IM128" s="432">
        <v>0</v>
      </c>
      <c r="IN128" s="432">
        <v>0</v>
      </c>
      <c r="IO128" s="432">
        <v>0</v>
      </c>
      <c r="IP128" s="432">
        <v>0</v>
      </c>
      <c r="IQ128" s="432">
        <v>0</v>
      </c>
      <c r="IR128" s="432">
        <v>0</v>
      </c>
      <c r="IS128" s="432">
        <v>0</v>
      </c>
      <c r="IT128" s="432">
        <v>0</v>
      </c>
      <c r="IU128" s="432">
        <v>0</v>
      </c>
      <c r="IV128" s="432">
        <v>0</v>
      </c>
      <c r="IW128" s="432">
        <v>0</v>
      </c>
      <c r="IX128" s="432">
        <v>5</v>
      </c>
      <c r="IY128" s="432">
        <v>0</v>
      </c>
      <c r="IZ128" s="432">
        <v>0</v>
      </c>
      <c r="JA128" s="432">
        <v>0</v>
      </c>
      <c r="JB128" s="432">
        <v>0</v>
      </c>
      <c r="JC128" s="432">
        <v>0</v>
      </c>
      <c r="JD128" s="432">
        <v>0</v>
      </c>
      <c r="JE128" s="432">
        <v>0</v>
      </c>
      <c r="JF128" s="432">
        <v>0</v>
      </c>
      <c r="JG128" s="432">
        <v>0</v>
      </c>
      <c r="JH128" s="432">
        <v>4</v>
      </c>
      <c r="JI128" s="432">
        <v>0</v>
      </c>
      <c r="JJ128" s="432">
        <v>0</v>
      </c>
      <c r="JK128" s="432">
        <v>0</v>
      </c>
      <c r="JL128" s="432">
        <v>0</v>
      </c>
      <c r="JM128" s="432">
        <v>0</v>
      </c>
      <c r="JN128" s="432">
        <v>0</v>
      </c>
      <c r="JO128" s="432">
        <v>0</v>
      </c>
      <c r="JP128" s="432">
        <v>0</v>
      </c>
      <c r="JQ128" s="432">
        <v>0</v>
      </c>
      <c r="JR128" s="432" t="s">
        <v>1359</v>
      </c>
      <c r="JS128" s="432" t="s">
        <v>1360</v>
      </c>
      <c r="JT128" s="432" t="s">
        <v>1340</v>
      </c>
    </row>
    <row r="129" spans="1:280" x14ac:dyDescent="0.45">
      <c r="A129" s="432" t="s">
        <v>1049</v>
      </c>
      <c r="B129" s="432" t="s">
        <v>1054</v>
      </c>
      <c r="C129" s="432" t="s">
        <v>801</v>
      </c>
      <c r="D129" s="432" t="s">
        <v>807</v>
      </c>
      <c r="E129" s="432">
        <v>484</v>
      </c>
      <c r="F129" s="432">
        <v>61</v>
      </c>
      <c r="G129" s="432">
        <v>0.126</v>
      </c>
      <c r="H129" s="432">
        <v>62</v>
      </c>
      <c r="I129" s="432">
        <v>477</v>
      </c>
      <c r="J129" s="432">
        <v>0.13</v>
      </c>
      <c r="K129" s="432">
        <v>447</v>
      </c>
      <c r="L129" s="432">
        <v>460</v>
      </c>
      <c r="M129" s="432">
        <v>446</v>
      </c>
      <c r="N129" s="432">
        <v>0.92259999999999998</v>
      </c>
      <c r="O129" s="432">
        <v>0.95020000000000004</v>
      </c>
      <c r="P129" s="432">
        <v>0.92149999999999999</v>
      </c>
      <c r="Q129" s="432">
        <v>461</v>
      </c>
      <c r="R129" s="432">
        <v>470</v>
      </c>
      <c r="S129" s="432">
        <v>460</v>
      </c>
      <c r="T129" s="432">
        <v>0.95209999999999995</v>
      </c>
      <c r="U129" s="432">
        <v>0.97009999999999996</v>
      </c>
      <c r="V129" s="432">
        <v>0.95040000000000002</v>
      </c>
      <c r="W129" s="432">
        <v>460</v>
      </c>
      <c r="X129" s="432">
        <v>468</v>
      </c>
      <c r="Y129" s="432">
        <v>460</v>
      </c>
      <c r="Z129" s="432">
        <v>0.94889999999999997</v>
      </c>
      <c r="AA129" s="432">
        <v>0.96630000000000005</v>
      </c>
      <c r="AB129" s="432">
        <v>0.95040000000000002</v>
      </c>
      <c r="AC129" s="432">
        <v>455</v>
      </c>
      <c r="AD129" s="432">
        <v>464</v>
      </c>
      <c r="AE129" s="432">
        <v>454</v>
      </c>
      <c r="AF129" s="432">
        <v>0.93930000000000002</v>
      </c>
      <c r="AG129" s="432">
        <v>0.95799999999999996</v>
      </c>
      <c r="AH129" s="432">
        <v>0.93799999999999994</v>
      </c>
      <c r="AI129" s="432">
        <v>401</v>
      </c>
      <c r="AJ129" s="432">
        <v>424</v>
      </c>
      <c r="AK129" s="432">
        <v>391</v>
      </c>
      <c r="AL129" s="432">
        <v>0.82789999999999997</v>
      </c>
      <c r="AM129" s="432">
        <v>0.87409999999999999</v>
      </c>
      <c r="AN129" s="432">
        <v>0.80789999999999995</v>
      </c>
      <c r="AO129" s="432">
        <v>459</v>
      </c>
      <c r="AP129" s="432">
        <v>467</v>
      </c>
      <c r="AQ129" s="432">
        <v>455</v>
      </c>
      <c r="AR129" s="432">
        <v>0.94650000000000001</v>
      </c>
      <c r="AS129" s="432">
        <v>0.96409999999999996</v>
      </c>
      <c r="AT129" s="432">
        <v>0.94010000000000005</v>
      </c>
      <c r="AU129" s="432">
        <v>445</v>
      </c>
      <c r="AV129" s="432">
        <v>457</v>
      </c>
      <c r="AW129" s="432">
        <v>424</v>
      </c>
      <c r="AX129" s="432">
        <v>0.9194</v>
      </c>
      <c r="AY129" s="432">
        <v>0.94259999999999999</v>
      </c>
      <c r="AZ129" s="432">
        <v>0.876</v>
      </c>
      <c r="BA129" s="432">
        <v>430</v>
      </c>
      <c r="BB129" s="432">
        <v>445</v>
      </c>
      <c r="BC129" s="432">
        <v>443</v>
      </c>
      <c r="BD129" s="432">
        <v>0.88660000000000005</v>
      </c>
      <c r="BE129" s="432">
        <v>0.91910000000000003</v>
      </c>
      <c r="BF129" s="432">
        <v>0.9153</v>
      </c>
      <c r="BG129" s="432">
        <v>452</v>
      </c>
      <c r="BH129" s="432">
        <v>465</v>
      </c>
      <c r="BI129" s="432">
        <v>449</v>
      </c>
      <c r="BJ129" s="432">
        <v>0.93330000000000002</v>
      </c>
      <c r="BK129" s="432">
        <v>0.96009999999999995</v>
      </c>
      <c r="BL129" s="432">
        <v>0.92769999999999997</v>
      </c>
      <c r="BM129" s="432">
        <v>267</v>
      </c>
      <c r="BN129" s="432">
        <v>315</v>
      </c>
      <c r="BO129" s="432">
        <v>336</v>
      </c>
      <c r="BP129" s="432">
        <v>0.55000000000000004</v>
      </c>
      <c r="BQ129" s="432">
        <v>0.65</v>
      </c>
      <c r="BR129" s="432">
        <v>0.69420000000000004</v>
      </c>
      <c r="BS129" s="432">
        <v>250</v>
      </c>
      <c r="BT129" s="432">
        <v>0.59099999999999997</v>
      </c>
      <c r="BU129" s="432">
        <v>57</v>
      </c>
      <c r="BV129" s="432">
        <v>0.93440000000000001</v>
      </c>
      <c r="BW129" s="432">
        <v>324</v>
      </c>
      <c r="BX129" s="432">
        <v>345</v>
      </c>
      <c r="BY129" s="432">
        <v>307</v>
      </c>
      <c r="BZ129" s="432">
        <v>0.66779999999999995</v>
      </c>
      <c r="CA129" s="432">
        <v>0.71120000000000005</v>
      </c>
      <c r="CB129" s="432">
        <v>0.63429999999999997</v>
      </c>
      <c r="CC129" s="432">
        <v>218</v>
      </c>
      <c r="CD129" s="432">
        <v>0.51539999999999997</v>
      </c>
      <c r="CE129" s="432">
        <v>57</v>
      </c>
      <c r="CF129" s="432">
        <v>0.93440000000000001</v>
      </c>
      <c r="CG129" s="432">
        <v>343</v>
      </c>
      <c r="CH129" s="432">
        <v>368</v>
      </c>
      <c r="CI129" s="432">
        <v>275</v>
      </c>
      <c r="CJ129" s="432">
        <v>0.70689999999999997</v>
      </c>
      <c r="CK129" s="432">
        <v>0.75949999999999995</v>
      </c>
      <c r="CL129" s="432">
        <v>0.56820000000000004</v>
      </c>
      <c r="CM129" s="432">
        <v>283</v>
      </c>
      <c r="CN129" s="432">
        <v>305</v>
      </c>
      <c r="CO129" s="432">
        <v>241</v>
      </c>
      <c r="CP129" s="432">
        <v>0.58450000000000002</v>
      </c>
      <c r="CQ129" s="432">
        <v>0.62880000000000003</v>
      </c>
      <c r="CR129" s="432">
        <v>0.49790000000000001</v>
      </c>
      <c r="CS129" s="432">
        <v>82</v>
      </c>
      <c r="CT129" s="432">
        <v>0.19389999999999999</v>
      </c>
      <c r="CU129" s="432">
        <v>38</v>
      </c>
      <c r="CV129" s="432">
        <v>0.623</v>
      </c>
      <c r="CW129" s="432">
        <v>141</v>
      </c>
      <c r="CX129" s="432">
        <v>170</v>
      </c>
      <c r="CY129" s="432">
        <v>120</v>
      </c>
      <c r="CZ129" s="432">
        <v>0.28999999999999998</v>
      </c>
      <c r="DA129" s="432">
        <v>0.35</v>
      </c>
      <c r="DB129" s="432">
        <v>0.24790000000000001</v>
      </c>
      <c r="DC129" s="432">
        <v>291</v>
      </c>
      <c r="DD129" s="432">
        <v>339</v>
      </c>
      <c r="DE129" s="432">
        <v>142</v>
      </c>
      <c r="DF129" s="432">
        <v>0.6</v>
      </c>
      <c r="DG129" s="432">
        <v>0.7</v>
      </c>
      <c r="DH129" s="432">
        <v>0.29339999999999999</v>
      </c>
      <c r="DI129" s="432">
        <v>144</v>
      </c>
      <c r="DJ129" s="432">
        <v>76</v>
      </c>
      <c r="DK129" s="432">
        <v>83</v>
      </c>
      <c r="DL129" s="432">
        <v>85</v>
      </c>
      <c r="DM129" s="432">
        <v>0.52500000000000002</v>
      </c>
      <c r="DN129" s="432">
        <v>0.57499999999999996</v>
      </c>
      <c r="DO129" s="432">
        <v>0.59030000000000005</v>
      </c>
      <c r="DP129" s="432">
        <v>339</v>
      </c>
      <c r="DQ129" s="432">
        <v>363</v>
      </c>
      <c r="DR129" s="432">
        <v>53</v>
      </c>
      <c r="DS129" s="432">
        <v>0.7</v>
      </c>
      <c r="DT129" s="432">
        <v>0.75</v>
      </c>
      <c r="DU129" s="432">
        <v>0.1095</v>
      </c>
      <c r="DV129" s="432">
        <v>0</v>
      </c>
      <c r="DW129" s="432">
        <v>3.7499999999999999E-2</v>
      </c>
      <c r="DX129" s="432">
        <v>7.4999999999999997E-2</v>
      </c>
      <c r="DY129" s="432">
        <v>0</v>
      </c>
      <c r="DZ129" s="432">
        <v>56</v>
      </c>
      <c r="EA129" s="432">
        <v>7.4999999999999997E-2</v>
      </c>
      <c r="EB129" s="432">
        <v>0.15</v>
      </c>
      <c r="EC129" s="432">
        <v>0.1157</v>
      </c>
      <c r="ED129" s="432">
        <v>0</v>
      </c>
      <c r="EE129" s="432">
        <v>0</v>
      </c>
      <c r="EF129" s="432">
        <v>0</v>
      </c>
      <c r="EG129" s="432">
        <v>0</v>
      </c>
      <c r="EH129" s="432">
        <v>54</v>
      </c>
      <c r="EI129" s="432">
        <v>0</v>
      </c>
      <c r="EJ129" s="432">
        <v>5.0000000000000001E-3</v>
      </c>
      <c r="EK129" s="432">
        <v>0.01</v>
      </c>
      <c r="EL129" s="432">
        <v>0</v>
      </c>
      <c r="EM129" s="432">
        <v>92</v>
      </c>
      <c r="EN129" s="432">
        <v>0.05</v>
      </c>
      <c r="EO129" s="432">
        <v>0.15</v>
      </c>
      <c r="EP129" s="432">
        <v>0.19009999999999999</v>
      </c>
      <c r="EQ129" s="432">
        <v>120</v>
      </c>
      <c r="ER129" s="432">
        <v>10</v>
      </c>
      <c r="ES129" s="432">
        <v>8.3299999999999999E-2</v>
      </c>
      <c r="ET129" s="432">
        <v>40</v>
      </c>
      <c r="EU129" s="432">
        <v>16</v>
      </c>
      <c r="EV129" s="432">
        <v>0.4</v>
      </c>
      <c r="EW129" s="432">
        <v>1</v>
      </c>
      <c r="EX129" s="432">
        <v>2.0999999999999999E-3</v>
      </c>
      <c r="EY129" s="432">
        <v>514</v>
      </c>
      <c r="EZ129" s="432">
        <v>610</v>
      </c>
      <c r="FA129" s="432">
        <v>717</v>
      </c>
      <c r="FB129" s="432">
        <v>646</v>
      </c>
      <c r="FC129" s="432">
        <v>1.06</v>
      </c>
      <c r="FD129" s="432">
        <v>1.26</v>
      </c>
      <c r="FE129" s="432">
        <v>1.4814000000000001</v>
      </c>
      <c r="FF129" s="432">
        <v>33</v>
      </c>
      <c r="FG129" s="432">
        <v>49</v>
      </c>
      <c r="FH129" s="432">
        <v>37</v>
      </c>
      <c r="FI129" s="432">
        <v>0.05</v>
      </c>
      <c r="FJ129" s="432">
        <v>7.4999999999999997E-2</v>
      </c>
      <c r="FK129" s="432">
        <v>5.7299999999999997E-2</v>
      </c>
      <c r="FL129" s="432">
        <v>571</v>
      </c>
      <c r="FM129" s="432">
        <v>588</v>
      </c>
      <c r="FN129" s="432">
        <v>542</v>
      </c>
      <c r="FO129" s="432">
        <v>0.88239999999999996</v>
      </c>
      <c r="FP129" s="432">
        <v>0.90959999999999996</v>
      </c>
      <c r="FQ129" s="432">
        <v>0.83899999999999997</v>
      </c>
      <c r="FR129" s="432">
        <v>545</v>
      </c>
      <c r="FS129" s="432">
        <v>568</v>
      </c>
      <c r="FT129" s="432">
        <v>515</v>
      </c>
      <c r="FU129" s="432">
        <v>0.84360000000000002</v>
      </c>
      <c r="FV129" s="432">
        <v>0.87909999999999999</v>
      </c>
      <c r="FW129" s="432">
        <v>0.79720000000000002</v>
      </c>
      <c r="FX129" s="432">
        <v>524</v>
      </c>
      <c r="FY129" s="432">
        <v>559</v>
      </c>
      <c r="FZ129" s="432">
        <v>483</v>
      </c>
      <c r="GA129" s="432">
        <v>0.81069999999999998</v>
      </c>
      <c r="GB129" s="432">
        <v>0.86450000000000005</v>
      </c>
      <c r="GC129" s="432">
        <v>0.74770000000000003</v>
      </c>
      <c r="GD129" s="432">
        <v>474</v>
      </c>
      <c r="GE129" s="432">
        <v>530</v>
      </c>
      <c r="GF129" s="432">
        <v>451</v>
      </c>
      <c r="GG129" s="432">
        <v>0.73299999999999998</v>
      </c>
      <c r="GH129" s="432">
        <v>0.81889999999999996</v>
      </c>
      <c r="GI129" s="432">
        <v>0.69810000000000005</v>
      </c>
      <c r="GJ129" s="432">
        <v>485</v>
      </c>
      <c r="GK129" s="432">
        <v>549</v>
      </c>
      <c r="GL129" s="432">
        <v>373</v>
      </c>
      <c r="GM129" s="432">
        <v>0.75</v>
      </c>
      <c r="GN129" s="432">
        <v>0.84970000000000001</v>
      </c>
      <c r="GO129" s="432">
        <v>0.57740000000000002</v>
      </c>
      <c r="GP129" s="432">
        <v>593</v>
      </c>
      <c r="GQ129" s="432">
        <v>608</v>
      </c>
      <c r="GR129" s="432">
        <v>585</v>
      </c>
      <c r="GS129" s="432">
        <v>0.9173</v>
      </c>
      <c r="GT129" s="432">
        <v>0.94010000000000005</v>
      </c>
      <c r="GU129" s="432">
        <v>0.90559999999999996</v>
      </c>
      <c r="GV129" s="432">
        <v>535</v>
      </c>
      <c r="GW129" s="432">
        <v>572</v>
      </c>
      <c r="GX129" s="432">
        <v>517</v>
      </c>
      <c r="GY129" s="432">
        <v>0.82750000000000001</v>
      </c>
      <c r="GZ129" s="432">
        <v>0.88490000000000002</v>
      </c>
      <c r="HA129" s="432">
        <v>0.80030000000000001</v>
      </c>
      <c r="HB129" s="432">
        <v>323</v>
      </c>
      <c r="HC129" s="432">
        <v>388</v>
      </c>
      <c r="HD129" s="432">
        <v>316</v>
      </c>
      <c r="HE129" s="432">
        <v>0.5</v>
      </c>
      <c r="HF129" s="432">
        <v>0.6</v>
      </c>
      <c r="HG129" s="432">
        <v>0.48920000000000002</v>
      </c>
      <c r="HH129" s="432">
        <v>3</v>
      </c>
      <c r="HI129" s="432">
        <v>0.5</v>
      </c>
      <c r="HJ129" s="432">
        <v>4.1999999999999997E-3</v>
      </c>
      <c r="HK129" s="432">
        <v>0</v>
      </c>
      <c r="HL129" s="432"/>
      <c r="HM129" s="432">
        <v>0.9</v>
      </c>
      <c r="HN129" s="432">
        <v>0</v>
      </c>
      <c r="HO129" s="432">
        <v>0</v>
      </c>
      <c r="HP129" s="432">
        <v>0</v>
      </c>
      <c r="HQ129" s="432">
        <v>1</v>
      </c>
      <c r="HR129" s="432">
        <v>0</v>
      </c>
      <c r="HS129" s="432">
        <v>0</v>
      </c>
      <c r="HT129" s="432">
        <v>0</v>
      </c>
      <c r="HU129" s="432">
        <v>0</v>
      </c>
      <c r="HV129" s="432">
        <v>0.9</v>
      </c>
      <c r="HW129" s="432">
        <v>0</v>
      </c>
      <c r="HX129" s="432">
        <v>0</v>
      </c>
      <c r="HY129" s="432">
        <v>0</v>
      </c>
      <c r="HZ129" s="432">
        <v>0.9</v>
      </c>
      <c r="IA129" s="432">
        <v>0</v>
      </c>
      <c r="IB129" s="432">
        <v>0</v>
      </c>
      <c r="IC129" s="432">
        <v>0</v>
      </c>
      <c r="ID129" s="432">
        <v>0</v>
      </c>
      <c r="IE129" s="432">
        <v>0</v>
      </c>
      <c r="IF129" s="432">
        <v>0</v>
      </c>
      <c r="IG129" s="432">
        <v>0</v>
      </c>
      <c r="IH129" s="432">
        <v>0</v>
      </c>
      <c r="II129" s="432">
        <v>0</v>
      </c>
      <c r="IJ129" s="432">
        <v>0</v>
      </c>
      <c r="IK129" s="432">
        <v>0</v>
      </c>
      <c r="IL129" s="432">
        <v>0</v>
      </c>
      <c r="IM129" s="432">
        <v>0</v>
      </c>
      <c r="IN129" s="432">
        <v>0</v>
      </c>
      <c r="IO129" s="432">
        <v>0</v>
      </c>
      <c r="IP129" s="432">
        <v>0</v>
      </c>
      <c r="IQ129" s="432">
        <v>0</v>
      </c>
      <c r="IR129" s="432">
        <v>0</v>
      </c>
      <c r="IS129" s="432">
        <v>0</v>
      </c>
      <c r="IT129" s="432">
        <v>0</v>
      </c>
      <c r="IU129" s="432">
        <v>0</v>
      </c>
      <c r="IV129" s="432">
        <v>0</v>
      </c>
      <c r="IW129" s="432">
        <v>0</v>
      </c>
      <c r="IX129" s="432">
        <v>30</v>
      </c>
      <c r="IY129" s="432">
        <v>0</v>
      </c>
      <c r="IZ129" s="432">
        <v>0</v>
      </c>
      <c r="JA129" s="432">
        <v>0</v>
      </c>
      <c r="JB129" s="432">
        <v>0</v>
      </c>
      <c r="JC129" s="432">
        <v>0</v>
      </c>
      <c r="JD129" s="432">
        <v>1</v>
      </c>
      <c r="JE129" s="432">
        <v>3.3300000000000003E-2</v>
      </c>
      <c r="JF129" s="432">
        <v>0</v>
      </c>
      <c r="JG129" s="432">
        <v>0</v>
      </c>
      <c r="JH129" s="432">
        <v>14</v>
      </c>
      <c r="JI129" s="432">
        <v>0</v>
      </c>
      <c r="JJ129" s="432">
        <v>0</v>
      </c>
      <c r="JK129" s="432">
        <v>0</v>
      </c>
      <c r="JL129" s="432">
        <v>0</v>
      </c>
      <c r="JM129" s="432">
        <v>0</v>
      </c>
      <c r="JN129" s="432">
        <v>0</v>
      </c>
      <c r="JO129" s="432">
        <v>0</v>
      </c>
      <c r="JP129" s="432">
        <v>0</v>
      </c>
      <c r="JQ129" s="432">
        <v>0</v>
      </c>
      <c r="JR129" s="432" t="s">
        <v>1359</v>
      </c>
      <c r="JS129" s="432" t="s">
        <v>1360</v>
      </c>
      <c r="JT129" s="432" t="s">
        <v>1340</v>
      </c>
    </row>
    <row r="130" spans="1:280" x14ac:dyDescent="0.45">
      <c r="A130" s="432" t="s">
        <v>1049</v>
      </c>
      <c r="B130" s="432" t="s">
        <v>1054</v>
      </c>
      <c r="C130" s="432" t="s">
        <v>802</v>
      </c>
      <c r="D130" s="432" t="s">
        <v>808</v>
      </c>
      <c r="E130" s="432">
        <v>911</v>
      </c>
      <c r="F130" s="432">
        <v>168</v>
      </c>
      <c r="G130" s="432">
        <v>0.18440000000000001</v>
      </c>
      <c r="H130" s="432">
        <v>170</v>
      </c>
      <c r="I130" s="432">
        <v>912</v>
      </c>
      <c r="J130" s="432">
        <v>0.18640000000000001</v>
      </c>
      <c r="K130" s="432">
        <v>841</v>
      </c>
      <c r="L130" s="432">
        <v>866</v>
      </c>
      <c r="M130" s="432">
        <v>762</v>
      </c>
      <c r="N130" s="432">
        <v>0.92259999999999998</v>
      </c>
      <c r="O130" s="432">
        <v>0.95020000000000004</v>
      </c>
      <c r="P130" s="432">
        <v>0.83640000000000003</v>
      </c>
      <c r="Q130" s="432">
        <v>868</v>
      </c>
      <c r="R130" s="432">
        <v>884</v>
      </c>
      <c r="S130" s="432">
        <v>852</v>
      </c>
      <c r="T130" s="432">
        <v>0.95209999999999995</v>
      </c>
      <c r="U130" s="432">
        <v>0.97009999999999996</v>
      </c>
      <c r="V130" s="432">
        <v>0.93520000000000003</v>
      </c>
      <c r="W130" s="432">
        <v>865</v>
      </c>
      <c r="X130" s="432">
        <v>881</v>
      </c>
      <c r="Y130" s="432">
        <v>857</v>
      </c>
      <c r="Z130" s="432">
        <v>0.94889999999999997</v>
      </c>
      <c r="AA130" s="432">
        <v>0.96630000000000005</v>
      </c>
      <c r="AB130" s="432">
        <v>0.94069999999999998</v>
      </c>
      <c r="AC130" s="432">
        <v>856</v>
      </c>
      <c r="AD130" s="432">
        <v>873</v>
      </c>
      <c r="AE130" s="432">
        <v>835</v>
      </c>
      <c r="AF130" s="432">
        <v>0.93930000000000002</v>
      </c>
      <c r="AG130" s="432">
        <v>0.95799999999999996</v>
      </c>
      <c r="AH130" s="432">
        <v>0.91659999999999997</v>
      </c>
      <c r="AI130" s="432">
        <v>755</v>
      </c>
      <c r="AJ130" s="432">
        <v>797</v>
      </c>
      <c r="AK130" s="432">
        <v>677</v>
      </c>
      <c r="AL130" s="432">
        <v>0.82789999999999997</v>
      </c>
      <c r="AM130" s="432">
        <v>0.87409999999999999</v>
      </c>
      <c r="AN130" s="432">
        <v>0.74309999999999998</v>
      </c>
      <c r="AO130" s="432">
        <v>863</v>
      </c>
      <c r="AP130" s="432">
        <v>879</v>
      </c>
      <c r="AQ130" s="432">
        <v>847</v>
      </c>
      <c r="AR130" s="432">
        <v>0.94650000000000001</v>
      </c>
      <c r="AS130" s="432">
        <v>0.96409999999999996</v>
      </c>
      <c r="AT130" s="432">
        <v>0.92969999999999997</v>
      </c>
      <c r="AU130" s="432">
        <v>838</v>
      </c>
      <c r="AV130" s="432">
        <v>859</v>
      </c>
      <c r="AW130" s="432">
        <v>862</v>
      </c>
      <c r="AX130" s="432">
        <v>0.9194</v>
      </c>
      <c r="AY130" s="432">
        <v>0.94259999999999999</v>
      </c>
      <c r="AZ130" s="432">
        <v>0.94620000000000004</v>
      </c>
      <c r="BA130" s="432">
        <v>808</v>
      </c>
      <c r="BB130" s="432">
        <v>838</v>
      </c>
      <c r="BC130" s="432">
        <v>706</v>
      </c>
      <c r="BD130" s="432">
        <v>0.88660000000000005</v>
      </c>
      <c r="BE130" s="432">
        <v>0.91910000000000003</v>
      </c>
      <c r="BF130" s="432">
        <v>0.77500000000000002</v>
      </c>
      <c r="BG130" s="432">
        <v>851</v>
      </c>
      <c r="BH130" s="432">
        <v>875</v>
      </c>
      <c r="BI130" s="432">
        <v>760</v>
      </c>
      <c r="BJ130" s="432">
        <v>0.93330000000000002</v>
      </c>
      <c r="BK130" s="432">
        <v>0.96009999999999995</v>
      </c>
      <c r="BL130" s="432">
        <v>0.83420000000000005</v>
      </c>
      <c r="BM130" s="432">
        <v>502</v>
      </c>
      <c r="BN130" s="432">
        <v>593</v>
      </c>
      <c r="BO130" s="432">
        <v>601</v>
      </c>
      <c r="BP130" s="432">
        <v>0.55000000000000004</v>
      </c>
      <c r="BQ130" s="432">
        <v>0.65</v>
      </c>
      <c r="BR130" s="432">
        <v>0.65969999999999995</v>
      </c>
      <c r="BS130" s="432">
        <v>447</v>
      </c>
      <c r="BT130" s="432">
        <v>0.60160000000000002</v>
      </c>
      <c r="BU130" s="432">
        <v>156</v>
      </c>
      <c r="BV130" s="432">
        <v>0.92859999999999998</v>
      </c>
      <c r="BW130" s="432">
        <v>609</v>
      </c>
      <c r="BX130" s="432">
        <v>648</v>
      </c>
      <c r="BY130" s="432">
        <v>603</v>
      </c>
      <c r="BZ130" s="432">
        <v>0.66779999999999995</v>
      </c>
      <c r="CA130" s="432">
        <v>0.71120000000000005</v>
      </c>
      <c r="CB130" s="432">
        <v>0.66190000000000004</v>
      </c>
      <c r="CC130" s="432">
        <v>350</v>
      </c>
      <c r="CD130" s="432">
        <v>0.47110000000000002</v>
      </c>
      <c r="CE130" s="432">
        <v>146</v>
      </c>
      <c r="CF130" s="432">
        <v>0.86899999999999999</v>
      </c>
      <c r="CG130" s="432">
        <v>644</v>
      </c>
      <c r="CH130" s="432">
        <v>692</v>
      </c>
      <c r="CI130" s="432">
        <v>496</v>
      </c>
      <c r="CJ130" s="432">
        <v>0.70689999999999997</v>
      </c>
      <c r="CK130" s="432">
        <v>0.75949999999999995</v>
      </c>
      <c r="CL130" s="432">
        <v>0.54449999999999998</v>
      </c>
      <c r="CM130" s="432">
        <v>533</v>
      </c>
      <c r="CN130" s="432">
        <v>573</v>
      </c>
      <c r="CO130" s="432">
        <v>580</v>
      </c>
      <c r="CP130" s="432">
        <v>0.58450000000000002</v>
      </c>
      <c r="CQ130" s="432">
        <v>0.62880000000000003</v>
      </c>
      <c r="CR130" s="432">
        <v>0.63670000000000004</v>
      </c>
      <c r="CS130" s="432">
        <v>172</v>
      </c>
      <c r="CT130" s="432">
        <v>0.23150000000000001</v>
      </c>
      <c r="CU130" s="432">
        <v>111</v>
      </c>
      <c r="CV130" s="432">
        <v>0.66069999999999995</v>
      </c>
      <c r="CW130" s="432">
        <v>265</v>
      </c>
      <c r="CX130" s="432">
        <v>319</v>
      </c>
      <c r="CY130" s="432">
        <v>283</v>
      </c>
      <c r="CZ130" s="432">
        <v>0.28999999999999998</v>
      </c>
      <c r="DA130" s="432">
        <v>0.35</v>
      </c>
      <c r="DB130" s="432">
        <v>0.31059999999999999</v>
      </c>
      <c r="DC130" s="432">
        <v>547</v>
      </c>
      <c r="DD130" s="432">
        <v>638</v>
      </c>
      <c r="DE130" s="432">
        <v>649</v>
      </c>
      <c r="DF130" s="432">
        <v>0.6</v>
      </c>
      <c r="DG130" s="432">
        <v>0.7</v>
      </c>
      <c r="DH130" s="432">
        <v>0.71240000000000003</v>
      </c>
      <c r="DI130" s="432">
        <v>190</v>
      </c>
      <c r="DJ130" s="432">
        <v>100</v>
      </c>
      <c r="DK130" s="432">
        <v>110</v>
      </c>
      <c r="DL130" s="432">
        <v>108</v>
      </c>
      <c r="DM130" s="432">
        <v>0.52500000000000002</v>
      </c>
      <c r="DN130" s="432">
        <v>0.57499999999999996</v>
      </c>
      <c r="DO130" s="432">
        <v>0.56840000000000002</v>
      </c>
      <c r="DP130" s="432">
        <v>638</v>
      </c>
      <c r="DQ130" s="432">
        <v>684</v>
      </c>
      <c r="DR130" s="432">
        <v>49</v>
      </c>
      <c r="DS130" s="432">
        <v>0.7</v>
      </c>
      <c r="DT130" s="432">
        <v>0.75</v>
      </c>
      <c r="DU130" s="432">
        <v>5.3800000000000001E-2</v>
      </c>
      <c r="DV130" s="432">
        <v>0</v>
      </c>
      <c r="DW130" s="432">
        <v>3.7499999999999999E-2</v>
      </c>
      <c r="DX130" s="432">
        <v>7.4999999999999997E-2</v>
      </c>
      <c r="DY130" s="432">
        <v>0</v>
      </c>
      <c r="DZ130" s="432">
        <v>29</v>
      </c>
      <c r="EA130" s="432">
        <v>7.4999999999999997E-2</v>
      </c>
      <c r="EB130" s="432">
        <v>0.15</v>
      </c>
      <c r="EC130" s="432">
        <v>3.1800000000000002E-2</v>
      </c>
      <c r="ED130" s="432">
        <v>0</v>
      </c>
      <c r="EE130" s="432">
        <v>0</v>
      </c>
      <c r="EF130" s="432">
        <v>0</v>
      </c>
      <c r="EG130" s="432">
        <v>0</v>
      </c>
      <c r="EH130" s="432">
        <v>81</v>
      </c>
      <c r="EI130" s="432">
        <v>1</v>
      </c>
      <c r="EJ130" s="432">
        <v>5.0000000000000001E-3</v>
      </c>
      <c r="EK130" s="432">
        <v>0.01</v>
      </c>
      <c r="EL130" s="432">
        <v>1.23E-2</v>
      </c>
      <c r="EM130" s="432">
        <v>175</v>
      </c>
      <c r="EN130" s="432">
        <v>0.05</v>
      </c>
      <c r="EO130" s="432">
        <v>0.15</v>
      </c>
      <c r="EP130" s="432">
        <v>0.19209999999999999</v>
      </c>
      <c r="EQ130" s="432">
        <v>279</v>
      </c>
      <c r="ER130" s="432">
        <v>2</v>
      </c>
      <c r="ES130" s="432">
        <v>7.1999999999999998E-3</v>
      </c>
      <c r="ET130" s="432">
        <v>48</v>
      </c>
      <c r="EU130" s="432">
        <v>14</v>
      </c>
      <c r="EV130" s="432">
        <v>0.29170000000000001</v>
      </c>
      <c r="EW130" s="432">
        <v>1</v>
      </c>
      <c r="EX130" s="432">
        <v>1.1000000000000001E-3</v>
      </c>
      <c r="EY130" s="432">
        <v>975</v>
      </c>
      <c r="EZ130" s="432">
        <v>1157</v>
      </c>
      <c r="FA130" s="432">
        <v>986</v>
      </c>
      <c r="FB130" s="432">
        <v>887</v>
      </c>
      <c r="FC130" s="432">
        <v>1.07</v>
      </c>
      <c r="FD130" s="432">
        <v>1.27</v>
      </c>
      <c r="FE130" s="432">
        <v>1.0823</v>
      </c>
      <c r="FF130" s="432">
        <v>45</v>
      </c>
      <c r="FG130" s="432">
        <v>67</v>
      </c>
      <c r="FH130" s="432">
        <v>40</v>
      </c>
      <c r="FI130" s="432">
        <v>0.05</v>
      </c>
      <c r="FJ130" s="432">
        <v>7.4999999999999997E-2</v>
      </c>
      <c r="FK130" s="432">
        <v>4.5100000000000001E-2</v>
      </c>
      <c r="FL130" s="432">
        <v>783</v>
      </c>
      <c r="FM130" s="432">
        <v>807</v>
      </c>
      <c r="FN130" s="432">
        <v>757</v>
      </c>
      <c r="FO130" s="432">
        <v>0.88239999999999996</v>
      </c>
      <c r="FP130" s="432">
        <v>0.90959999999999996</v>
      </c>
      <c r="FQ130" s="432">
        <v>0.85340000000000005</v>
      </c>
      <c r="FR130" s="432">
        <v>749</v>
      </c>
      <c r="FS130" s="432">
        <v>780</v>
      </c>
      <c r="FT130" s="432">
        <v>723</v>
      </c>
      <c r="FU130" s="432">
        <v>0.84360000000000002</v>
      </c>
      <c r="FV130" s="432">
        <v>0.87909999999999999</v>
      </c>
      <c r="FW130" s="432">
        <v>0.81510000000000005</v>
      </c>
      <c r="FX130" s="432">
        <v>720</v>
      </c>
      <c r="FY130" s="432">
        <v>767</v>
      </c>
      <c r="FZ130" s="432">
        <v>557</v>
      </c>
      <c r="GA130" s="432">
        <v>0.81069999999999998</v>
      </c>
      <c r="GB130" s="432">
        <v>0.86450000000000005</v>
      </c>
      <c r="GC130" s="432">
        <v>0.628</v>
      </c>
      <c r="GD130" s="432">
        <v>651</v>
      </c>
      <c r="GE130" s="432">
        <v>727</v>
      </c>
      <c r="GF130" s="432">
        <v>479</v>
      </c>
      <c r="GG130" s="432">
        <v>0.73299999999999998</v>
      </c>
      <c r="GH130" s="432">
        <v>0.81889999999999996</v>
      </c>
      <c r="GI130" s="432">
        <v>0.54</v>
      </c>
      <c r="GJ130" s="432">
        <v>666</v>
      </c>
      <c r="GK130" s="432">
        <v>754</v>
      </c>
      <c r="GL130" s="432">
        <v>468</v>
      </c>
      <c r="GM130" s="432">
        <v>0.75</v>
      </c>
      <c r="GN130" s="432">
        <v>0.84970000000000001</v>
      </c>
      <c r="GO130" s="432">
        <v>0.52759999999999996</v>
      </c>
      <c r="GP130" s="432">
        <v>814</v>
      </c>
      <c r="GQ130" s="432">
        <v>834</v>
      </c>
      <c r="GR130" s="432">
        <v>832</v>
      </c>
      <c r="GS130" s="432">
        <v>0.9173</v>
      </c>
      <c r="GT130" s="432">
        <v>0.94010000000000005</v>
      </c>
      <c r="GU130" s="432">
        <v>0.93799999999999994</v>
      </c>
      <c r="GV130" s="432">
        <v>734</v>
      </c>
      <c r="GW130" s="432">
        <v>785</v>
      </c>
      <c r="GX130" s="432">
        <v>577</v>
      </c>
      <c r="GY130" s="432">
        <v>0.82750000000000001</v>
      </c>
      <c r="GZ130" s="432">
        <v>0.88490000000000002</v>
      </c>
      <c r="HA130" s="432">
        <v>0.65049999999999997</v>
      </c>
      <c r="HB130" s="432">
        <v>444</v>
      </c>
      <c r="HC130" s="432">
        <v>533</v>
      </c>
      <c r="HD130" s="432">
        <v>402</v>
      </c>
      <c r="HE130" s="432">
        <v>0.5</v>
      </c>
      <c r="HF130" s="432">
        <v>0.6</v>
      </c>
      <c r="HG130" s="432">
        <v>0.45319999999999999</v>
      </c>
      <c r="HH130" s="432">
        <v>2</v>
      </c>
      <c r="HI130" s="432">
        <v>0.5</v>
      </c>
      <c r="HJ130" s="432">
        <v>2E-3</v>
      </c>
      <c r="HK130" s="432">
        <v>0</v>
      </c>
      <c r="HL130" s="432"/>
      <c r="HM130" s="432">
        <v>0.9</v>
      </c>
      <c r="HN130" s="432">
        <v>1</v>
      </c>
      <c r="HO130" s="432">
        <v>0</v>
      </c>
      <c r="HP130" s="432">
        <v>0</v>
      </c>
      <c r="HQ130" s="432">
        <v>0</v>
      </c>
      <c r="HR130" s="432">
        <v>1</v>
      </c>
      <c r="HS130" s="432">
        <v>0</v>
      </c>
      <c r="HT130" s="432">
        <v>0</v>
      </c>
      <c r="HU130" s="432">
        <v>0</v>
      </c>
      <c r="HV130" s="432">
        <v>0.9</v>
      </c>
      <c r="HW130" s="432">
        <v>0</v>
      </c>
      <c r="HX130" s="432">
        <v>0</v>
      </c>
      <c r="HY130" s="432">
        <v>0</v>
      </c>
      <c r="HZ130" s="432">
        <v>0.9</v>
      </c>
      <c r="IA130" s="432">
        <v>1</v>
      </c>
      <c r="IB130" s="432">
        <v>0</v>
      </c>
      <c r="IC130" s="432">
        <v>0</v>
      </c>
      <c r="ID130" s="432">
        <v>0</v>
      </c>
      <c r="IE130" s="432">
        <v>2</v>
      </c>
      <c r="IF130" s="432">
        <v>9</v>
      </c>
      <c r="IG130" s="432">
        <v>7</v>
      </c>
      <c r="IH130" s="432">
        <v>0</v>
      </c>
      <c r="II130" s="432">
        <v>0</v>
      </c>
      <c r="IJ130" s="432">
        <v>0</v>
      </c>
      <c r="IK130" s="432">
        <v>0</v>
      </c>
      <c r="IL130" s="432">
        <v>0</v>
      </c>
      <c r="IM130" s="432">
        <v>9</v>
      </c>
      <c r="IN130" s="432">
        <v>0</v>
      </c>
      <c r="IO130" s="432">
        <v>0</v>
      </c>
      <c r="IP130" s="432">
        <v>0</v>
      </c>
      <c r="IQ130" s="432">
        <v>0</v>
      </c>
      <c r="IR130" s="432">
        <v>9</v>
      </c>
      <c r="IS130" s="432">
        <v>0</v>
      </c>
      <c r="IT130" s="432">
        <v>0</v>
      </c>
      <c r="IU130" s="432">
        <v>0</v>
      </c>
      <c r="IV130" s="432">
        <v>0</v>
      </c>
      <c r="IW130" s="432">
        <v>1</v>
      </c>
      <c r="IX130" s="432">
        <v>31</v>
      </c>
      <c r="IY130" s="432">
        <v>1</v>
      </c>
      <c r="IZ130" s="432">
        <v>3.2300000000000002E-2</v>
      </c>
      <c r="JA130" s="432">
        <v>1</v>
      </c>
      <c r="JB130" s="432">
        <v>1</v>
      </c>
      <c r="JC130" s="432">
        <v>1</v>
      </c>
      <c r="JD130" s="432">
        <v>0</v>
      </c>
      <c r="JE130" s="432">
        <v>0</v>
      </c>
      <c r="JF130" s="432">
        <v>0</v>
      </c>
      <c r="JG130" s="432">
        <v>0</v>
      </c>
      <c r="JH130" s="432">
        <v>15</v>
      </c>
      <c r="JI130" s="432">
        <v>1</v>
      </c>
      <c r="JJ130" s="432">
        <v>6.6699999999999995E-2</v>
      </c>
      <c r="JK130" s="432">
        <v>1</v>
      </c>
      <c r="JL130" s="432">
        <v>1</v>
      </c>
      <c r="JM130" s="432">
        <v>1</v>
      </c>
      <c r="JN130" s="432">
        <v>1</v>
      </c>
      <c r="JO130" s="432">
        <v>6.6699999999999995E-2</v>
      </c>
      <c r="JP130" s="432">
        <v>0</v>
      </c>
      <c r="JQ130" s="432">
        <v>0</v>
      </c>
      <c r="JR130" s="432" t="s">
        <v>1359</v>
      </c>
      <c r="JS130" s="432" t="s">
        <v>1360</v>
      </c>
      <c r="JT130" s="432" t="s">
        <v>1340</v>
      </c>
    </row>
    <row r="131" spans="1:280" x14ac:dyDescent="0.45">
      <c r="A131" s="432" t="s">
        <v>1049</v>
      </c>
      <c r="B131" s="432" t="s">
        <v>1054</v>
      </c>
      <c r="C131" s="432" t="s">
        <v>803</v>
      </c>
      <c r="D131" s="432" t="s">
        <v>809</v>
      </c>
      <c r="E131" s="432">
        <v>789</v>
      </c>
      <c r="F131" s="432">
        <v>231</v>
      </c>
      <c r="G131" s="432">
        <v>0.2928</v>
      </c>
      <c r="H131" s="432">
        <v>234</v>
      </c>
      <c r="I131" s="432">
        <v>782</v>
      </c>
      <c r="J131" s="432">
        <v>0.29920000000000002</v>
      </c>
      <c r="K131" s="432">
        <v>728</v>
      </c>
      <c r="L131" s="432">
        <v>750</v>
      </c>
      <c r="M131" s="432">
        <v>704</v>
      </c>
      <c r="N131" s="432">
        <v>0.92259999999999998</v>
      </c>
      <c r="O131" s="432">
        <v>0.95020000000000004</v>
      </c>
      <c r="P131" s="432">
        <v>0.89229999999999998</v>
      </c>
      <c r="Q131" s="432">
        <v>752</v>
      </c>
      <c r="R131" s="432">
        <v>766</v>
      </c>
      <c r="S131" s="432">
        <v>757</v>
      </c>
      <c r="T131" s="432">
        <v>0.95209999999999995</v>
      </c>
      <c r="U131" s="432">
        <v>0.97009999999999996</v>
      </c>
      <c r="V131" s="432">
        <v>0.95940000000000003</v>
      </c>
      <c r="W131" s="432">
        <v>749</v>
      </c>
      <c r="X131" s="432">
        <v>763</v>
      </c>
      <c r="Y131" s="432">
        <v>753</v>
      </c>
      <c r="Z131" s="432">
        <v>0.94889999999999997</v>
      </c>
      <c r="AA131" s="432">
        <v>0.96630000000000005</v>
      </c>
      <c r="AB131" s="432">
        <v>0.95440000000000003</v>
      </c>
      <c r="AC131" s="432">
        <v>742</v>
      </c>
      <c r="AD131" s="432">
        <v>756</v>
      </c>
      <c r="AE131" s="432">
        <v>741</v>
      </c>
      <c r="AF131" s="432">
        <v>0.93930000000000002</v>
      </c>
      <c r="AG131" s="432">
        <v>0.95799999999999996</v>
      </c>
      <c r="AH131" s="432">
        <v>0.93920000000000003</v>
      </c>
      <c r="AI131" s="432">
        <v>654</v>
      </c>
      <c r="AJ131" s="432">
        <v>690</v>
      </c>
      <c r="AK131" s="432">
        <v>607</v>
      </c>
      <c r="AL131" s="432">
        <v>0.82789999999999997</v>
      </c>
      <c r="AM131" s="432">
        <v>0.87409999999999999</v>
      </c>
      <c r="AN131" s="432">
        <v>0.76929999999999998</v>
      </c>
      <c r="AO131" s="432">
        <v>747</v>
      </c>
      <c r="AP131" s="432">
        <v>761</v>
      </c>
      <c r="AQ131" s="432">
        <v>751</v>
      </c>
      <c r="AR131" s="432">
        <v>0.94650000000000001</v>
      </c>
      <c r="AS131" s="432">
        <v>0.96409999999999996</v>
      </c>
      <c r="AT131" s="432">
        <v>0.95179999999999998</v>
      </c>
      <c r="AU131" s="432">
        <v>726</v>
      </c>
      <c r="AV131" s="432">
        <v>744</v>
      </c>
      <c r="AW131" s="432">
        <v>698</v>
      </c>
      <c r="AX131" s="432">
        <v>0.9194</v>
      </c>
      <c r="AY131" s="432">
        <v>0.94259999999999999</v>
      </c>
      <c r="AZ131" s="432">
        <v>0.88470000000000004</v>
      </c>
      <c r="BA131" s="432">
        <v>700</v>
      </c>
      <c r="BB131" s="432">
        <v>726</v>
      </c>
      <c r="BC131" s="432">
        <v>679</v>
      </c>
      <c r="BD131" s="432">
        <v>0.88660000000000005</v>
      </c>
      <c r="BE131" s="432">
        <v>0.91910000000000003</v>
      </c>
      <c r="BF131" s="432">
        <v>0.86060000000000003</v>
      </c>
      <c r="BG131" s="432">
        <v>737</v>
      </c>
      <c r="BH131" s="432">
        <v>758</v>
      </c>
      <c r="BI131" s="432">
        <v>697</v>
      </c>
      <c r="BJ131" s="432">
        <v>0.93330000000000002</v>
      </c>
      <c r="BK131" s="432">
        <v>0.96009999999999995</v>
      </c>
      <c r="BL131" s="432">
        <v>0.88339999999999996</v>
      </c>
      <c r="BM131" s="432">
        <v>434</v>
      </c>
      <c r="BN131" s="432">
        <v>513</v>
      </c>
      <c r="BO131" s="432">
        <v>530</v>
      </c>
      <c r="BP131" s="432">
        <v>0.55000000000000004</v>
      </c>
      <c r="BQ131" s="432">
        <v>0.65</v>
      </c>
      <c r="BR131" s="432">
        <v>0.67169999999999996</v>
      </c>
      <c r="BS131" s="432">
        <v>317</v>
      </c>
      <c r="BT131" s="432">
        <v>0.56810000000000005</v>
      </c>
      <c r="BU131" s="432">
        <v>215</v>
      </c>
      <c r="BV131" s="432">
        <v>0.93069999999999997</v>
      </c>
      <c r="BW131" s="432">
        <v>527</v>
      </c>
      <c r="BX131" s="432">
        <v>562</v>
      </c>
      <c r="BY131" s="432">
        <v>532</v>
      </c>
      <c r="BZ131" s="432">
        <v>0.66779999999999995</v>
      </c>
      <c r="CA131" s="432">
        <v>0.71120000000000005</v>
      </c>
      <c r="CB131" s="432">
        <v>0.67430000000000001</v>
      </c>
      <c r="CC131" s="432">
        <v>377</v>
      </c>
      <c r="CD131" s="432">
        <v>0.67559999999999998</v>
      </c>
      <c r="CE131" s="432">
        <v>212</v>
      </c>
      <c r="CF131" s="432">
        <v>0.91769999999999996</v>
      </c>
      <c r="CG131" s="432">
        <v>558</v>
      </c>
      <c r="CH131" s="432">
        <v>600</v>
      </c>
      <c r="CI131" s="432">
        <v>589</v>
      </c>
      <c r="CJ131" s="432">
        <v>0.70689999999999997</v>
      </c>
      <c r="CK131" s="432">
        <v>0.75949999999999995</v>
      </c>
      <c r="CL131" s="432">
        <v>0.74650000000000005</v>
      </c>
      <c r="CM131" s="432">
        <v>462</v>
      </c>
      <c r="CN131" s="432">
        <v>497</v>
      </c>
      <c r="CO131" s="432">
        <v>434</v>
      </c>
      <c r="CP131" s="432">
        <v>0.58450000000000002</v>
      </c>
      <c r="CQ131" s="432">
        <v>0.62880000000000003</v>
      </c>
      <c r="CR131" s="432">
        <v>0.55010000000000003</v>
      </c>
      <c r="CS131" s="432">
        <v>138</v>
      </c>
      <c r="CT131" s="432">
        <v>0.24729999999999999</v>
      </c>
      <c r="CU131" s="432">
        <v>148</v>
      </c>
      <c r="CV131" s="432">
        <v>0.64070000000000005</v>
      </c>
      <c r="CW131" s="432">
        <v>229</v>
      </c>
      <c r="CX131" s="432">
        <v>277</v>
      </c>
      <c r="CY131" s="432">
        <v>286</v>
      </c>
      <c r="CZ131" s="432">
        <v>0.28999999999999998</v>
      </c>
      <c r="DA131" s="432">
        <v>0.35</v>
      </c>
      <c r="DB131" s="432">
        <v>0.36249999999999999</v>
      </c>
      <c r="DC131" s="432">
        <v>474</v>
      </c>
      <c r="DD131" s="432">
        <v>553</v>
      </c>
      <c r="DE131" s="432">
        <v>579</v>
      </c>
      <c r="DF131" s="432">
        <v>0.6</v>
      </c>
      <c r="DG131" s="432">
        <v>0.7</v>
      </c>
      <c r="DH131" s="432">
        <v>0.73380000000000001</v>
      </c>
      <c r="DI131" s="432">
        <v>228</v>
      </c>
      <c r="DJ131" s="432">
        <v>120</v>
      </c>
      <c r="DK131" s="432">
        <v>132</v>
      </c>
      <c r="DL131" s="432">
        <v>114</v>
      </c>
      <c r="DM131" s="432">
        <v>0.52500000000000002</v>
      </c>
      <c r="DN131" s="432">
        <v>0.57499999999999996</v>
      </c>
      <c r="DO131" s="432">
        <v>0.5</v>
      </c>
      <c r="DP131" s="432">
        <v>553</v>
      </c>
      <c r="DQ131" s="432">
        <v>592</v>
      </c>
      <c r="DR131" s="432">
        <v>109</v>
      </c>
      <c r="DS131" s="432">
        <v>0.7</v>
      </c>
      <c r="DT131" s="432">
        <v>0.75</v>
      </c>
      <c r="DU131" s="432">
        <v>0.1381</v>
      </c>
      <c r="DV131" s="432">
        <v>1</v>
      </c>
      <c r="DW131" s="432">
        <v>3.7499999999999999E-2</v>
      </c>
      <c r="DX131" s="432">
        <v>7.4999999999999997E-2</v>
      </c>
      <c r="DY131" s="432">
        <v>1.2999999999999999E-3</v>
      </c>
      <c r="DZ131" s="432">
        <v>105</v>
      </c>
      <c r="EA131" s="432">
        <v>7.4999999999999997E-2</v>
      </c>
      <c r="EB131" s="432">
        <v>0.15</v>
      </c>
      <c r="EC131" s="432">
        <v>0.1343</v>
      </c>
      <c r="ED131" s="432">
        <v>0</v>
      </c>
      <c r="EE131" s="432">
        <v>0</v>
      </c>
      <c r="EF131" s="432">
        <v>0</v>
      </c>
      <c r="EG131" s="432">
        <v>0</v>
      </c>
      <c r="EH131" s="432">
        <v>108</v>
      </c>
      <c r="EI131" s="432">
        <v>0</v>
      </c>
      <c r="EJ131" s="432">
        <v>5.0000000000000001E-3</v>
      </c>
      <c r="EK131" s="432">
        <v>0.01</v>
      </c>
      <c r="EL131" s="432">
        <v>0</v>
      </c>
      <c r="EM131" s="432">
        <v>149</v>
      </c>
      <c r="EN131" s="432">
        <v>0.05</v>
      </c>
      <c r="EO131" s="432">
        <v>0.15</v>
      </c>
      <c r="EP131" s="432">
        <v>0.1888</v>
      </c>
      <c r="EQ131" s="432">
        <v>213</v>
      </c>
      <c r="ER131" s="432">
        <v>8</v>
      </c>
      <c r="ES131" s="432">
        <v>3.7600000000000001E-2</v>
      </c>
      <c r="ET131" s="432">
        <v>50</v>
      </c>
      <c r="EU131" s="432">
        <v>6</v>
      </c>
      <c r="EV131" s="432">
        <v>0.12</v>
      </c>
      <c r="EW131" s="432">
        <v>2</v>
      </c>
      <c r="EX131" s="432">
        <v>2.5000000000000001E-3</v>
      </c>
      <c r="EY131" s="432">
        <v>813</v>
      </c>
      <c r="EZ131" s="432">
        <v>971</v>
      </c>
      <c r="FA131" s="432">
        <v>879</v>
      </c>
      <c r="FB131" s="432">
        <v>771</v>
      </c>
      <c r="FC131" s="432">
        <v>1.03</v>
      </c>
      <c r="FD131" s="432">
        <v>1.23</v>
      </c>
      <c r="FE131" s="432">
        <v>1.1141000000000001</v>
      </c>
      <c r="FF131" s="432">
        <v>39</v>
      </c>
      <c r="FG131" s="432">
        <v>58</v>
      </c>
      <c r="FH131" s="432">
        <v>42</v>
      </c>
      <c r="FI131" s="432">
        <v>0.05</v>
      </c>
      <c r="FJ131" s="432">
        <v>7.4999999999999997E-2</v>
      </c>
      <c r="FK131" s="432">
        <v>5.45E-2</v>
      </c>
      <c r="FL131" s="432">
        <v>681</v>
      </c>
      <c r="FM131" s="432">
        <v>702</v>
      </c>
      <c r="FN131" s="432">
        <v>635</v>
      </c>
      <c r="FO131" s="432">
        <v>0.88239999999999996</v>
      </c>
      <c r="FP131" s="432">
        <v>0.90959999999999996</v>
      </c>
      <c r="FQ131" s="432">
        <v>0.8236</v>
      </c>
      <c r="FR131" s="432">
        <v>651</v>
      </c>
      <c r="FS131" s="432">
        <v>678</v>
      </c>
      <c r="FT131" s="432">
        <v>595</v>
      </c>
      <c r="FU131" s="432">
        <v>0.84360000000000002</v>
      </c>
      <c r="FV131" s="432">
        <v>0.87909999999999999</v>
      </c>
      <c r="FW131" s="432">
        <v>0.77170000000000005</v>
      </c>
      <c r="FX131" s="432">
        <v>626</v>
      </c>
      <c r="FY131" s="432">
        <v>667</v>
      </c>
      <c r="FZ131" s="432">
        <v>386</v>
      </c>
      <c r="GA131" s="432">
        <v>0.81069999999999998</v>
      </c>
      <c r="GB131" s="432">
        <v>0.86450000000000005</v>
      </c>
      <c r="GC131" s="432">
        <v>0.50060000000000004</v>
      </c>
      <c r="GD131" s="432">
        <v>566</v>
      </c>
      <c r="GE131" s="432">
        <v>632</v>
      </c>
      <c r="GF131" s="432">
        <v>227</v>
      </c>
      <c r="GG131" s="432">
        <v>0.73299999999999998</v>
      </c>
      <c r="GH131" s="432">
        <v>0.81889999999999996</v>
      </c>
      <c r="GI131" s="432">
        <v>0.2944</v>
      </c>
      <c r="GJ131" s="432">
        <v>579</v>
      </c>
      <c r="GK131" s="432">
        <v>656</v>
      </c>
      <c r="GL131" s="432">
        <v>191</v>
      </c>
      <c r="GM131" s="432">
        <v>0.75</v>
      </c>
      <c r="GN131" s="432">
        <v>0.84970000000000001</v>
      </c>
      <c r="GO131" s="432">
        <v>0.2477</v>
      </c>
      <c r="GP131" s="432">
        <v>708</v>
      </c>
      <c r="GQ131" s="432">
        <v>725</v>
      </c>
      <c r="GR131" s="432">
        <v>658</v>
      </c>
      <c r="GS131" s="432">
        <v>0.9173</v>
      </c>
      <c r="GT131" s="432">
        <v>0.94010000000000005</v>
      </c>
      <c r="GU131" s="432">
        <v>0.85340000000000005</v>
      </c>
      <c r="GV131" s="432">
        <v>639</v>
      </c>
      <c r="GW131" s="432">
        <v>683</v>
      </c>
      <c r="GX131" s="432">
        <v>360</v>
      </c>
      <c r="GY131" s="432">
        <v>0.82750000000000001</v>
      </c>
      <c r="GZ131" s="432">
        <v>0.88490000000000002</v>
      </c>
      <c r="HA131" s="432">
        <v>0.46689999999999998</v>
      </c>
      <c r="HB131" s="432">
        <v>386</v>
      </c>
      <c r="HC131" s="432">
        <v>463</v>
      </c>
      <c r="HD131" s="432">
        <v>152</v>
      </c>
      <c r="HE131" s="432">
        <v>0.5</v>
      </c>
      <c r="HF131" s="432">
        <v>0.6</v>
      </c>
      <c r="HG131" s="432">
        <v>0.1971</v>
      </c>
      <c r="HH131" s="432">
        <v>0</v>
      </c>
      <c r="HI131" s="432">
        <v>0.5</v>
      </c>
      <c r="HJ131" s="432">
        <v>0</v>
      </c>
      <c r="HK131" s="432">
        <v>0</v>
      </c>
      <c r="HL131" s="432"/>
      <c r="HM131" s="432">
        <v>0.9</v>
      </c>
      <c r="HN131" s="432">
        <v>0</v>
      </c>
      <c r="HO131" s="432">
        <v>0</v>
      </c>
      <c r="HP131" s="432">
        <v>0</v>
      </c>
      <c r="HQ131" s="432">
        <v>0</v>
      </c>
      <c r="HR131" s="432">
        <v>0</v>
      </c>
      <c r="HS131" s="432">
        <v>0</v>
      </c>
      <c r="HT131" s="432">
        <v>0</v>
      </c>
      <c r="HU131" s="432">
        <v>0</v>
      </c>
      <c r="HV131" s="432">
        <v>0.9</v>
      </c>
      <c r="HW131" s="432">
        <v>0</v>
      </c>
      <c r="HX131" s="432">
        <v>0</v>
      </c>
      <c r="HY131" s="432">
        <v>0</v>
      </c>
      <c r="HZ131" s="432">
        <v>0.9</v>
      </c>
      <c r="IA131" s="432">
        <v>0</v>
      </c>
      <c r="IB131" s="432">
        <v>0</v>
      </c>
      <c r="IC131" s="432">
        <v>0</v>
      </c>
      <c r="ID131" s="432">
        <v>0</v>
      </c>
      <c r="IE131" s="432">
        <v>0</v>
      </c>
      <c r="IF131" s="432">
        <v>0</v>
      </c>
      <c r="IG131" s="432">
        <v>1</v>
      </c>
      <c r="IH131" s="432">
        <v>0</v>
      </c>
      <c r="II131" s="432">
        <v>0</v>
      </c>
      <c r="IJ131" s="432">
        <v>0</v>
      </c>
      <c r="IK131" s="432">
        <v>0</v>
      </c>
      <c r="IL131" s="432">
        <v>0</v>
      </c>
      <c r="IM131" s="432">
        <v>1</v>
      </c>
      <c r="IN131" s="432">
        <v>0</v>
      </c>
      <c r="IO131" s="432">
        <v>0</v>
      </c>
      <c r="IP131" s="432">
        <v>0</v>
      </c>
      <c r="IQ131" s="432">
        <v>0</v>
      </c>
      <c r="IR131" s="432">
        <v>0</v>
      </c>
      <c r="IS131" s="432">
        <v>0</v>
      </c>
      <c r="IT131" s="432">
        <v>0</v>
      </c>
      <c r="IU131" s="432">
        <v>0</v>
      </c>
      <c r="IV131" s="432">
        <v>0</v>
      </c>
      <c r="IW131" s="432">
        <v>0</v>
      </c>
      <c r="IX131" s="432">
        <v>41</v>
      </c>
      <c r="IY131" s="432">
        <v>0</v>
      </c>
      <c r="IZ131" s="432">
        <v>0</v>
      </c>
      <c r="JA131" s="432">
        <v>0</v>
      </c>
      <c r="JB131" s="432">
        <v>0</v>
      </c>
      <c r="JC131" s="432">
        <v>0</v>
      </c>
      <c r="JD131" s="432">
        <v>1</v>
      </c>
      <c r="JE131" s="432">
        <v>2.4400000000000002E-2</v>
      </c>
      <c r="JF131" s="432">
        <v>0</v>
      </c>
      <c r="JG131" s="432">
        <v>0</v>
      </c>
      <c r="JH131" s="432">
        <v>16</v>
      </c>
      <c r="JI131" s="432">
        <v>0</v>
      </c>
      <c r="JJ131" s="432">
        <v>0</v>
      </c>
      <c r="JK131" s="432">
        <v>0</v>
      </c>
      <c r="JL131" s="432">
        <v>0</v>
      </c>
      <c r="JM131" s="432">
        <v>0</v>
      </c>
      <c r="JN131" s="432">
        <v>1</v>
      </c>
      <c r="JO131" s="432">
        <v>6.25E-2</v>
      </c>
      <c r="JP131" s="432">
        <v>0</v>
      </c>
      <c r="JQ131" s="432">
        <v>0</v>
      </c>
      <c r="JR131" s="432" t="s">
        <v>1359</v>
      </c>
      <c r="JS131" s="432" t="s">
        <v>1360</v>
      </c>
      <c r="JT131" s="432" t="s">
        <v>1340</v>
      </c>
    </row>
    <row r="132" spans="1:280" x14ac:dyDescent="0.45">
      <c r="A132" s="432" t="s">
        <v>431</v>
      </c>
      <c r="B132" s="432" t="s">
        <v>432</v>
      </c>
      <c r="C132" s="432" t="s">
        <v>433</v>
      </c>
      <c r="D132" s="432" t="s">
        <v>434</v>
      </c>
      <c r="E132" s="432">
        <v>300</v>
      </c>
      <c r="F132" s="432">
        <v>86</v>
      </c>
      <c r="G132" s="432">
        <v>0.28670000000000001</v>
      </c>
      <c r="H132" s="432">
        <v>79</v>
      </c>
      <c r="I132" s="432">
        <v>292</v>
      </c>
      <c r="J132" s="432">
        <v>0.27050000000000002</v>
      </c>
      <c r="K132" s="432">
        <v>277</v>
      </c>
      <c r="L132" s="432">
        <v>286</v>
      </c>
      <c r="M132" s="432">
        <v>272</v>
      </c>
      <c r="N132" s="432">
        <v>0.92259999999999998</v>
      </c>
      <c r="O132" s="432">
        <v>0.95020000000000004</v>
      </c>
      <c r="P132" s="432">
        <v>0.90669999999999995</v>
      </c>
      <c r="Q132" s="432">
        <v>286</v>
      </c>
      <c r="R132" s="432">
        <v>292</v>
      </c>
      <c r="S132" s="432">
        <v>281</v>
      </c>
      <c r="T132" s="432">
        <v>0.95209999999999995</v>
      </c>
      <c r="U132" s="432">
        <v>0.97009999999999996</v>
      </c>
      <c r="V132" s="432">
        <v>0.93669999999999998</v>
      </c>
      <c r="W132" s="432">
        <v>285</v>
      </c>
      <c r="X132" s="432">
        <v>290</v>
      </c>
      <c r="Y132" s="432">
        <v>281</v>
      </c>
      <c r="Z132" s="432">
        <v>0.94889999999999997</v>
      </c>
      <c r="AA132" s="432">
        <v>0.96630000000000005</v>
      </c>
      <c r="AB132" s="432">
        <v>0.93669999999999998</v>
      </c>
      <c r="AC132" s="432">
        <v>282</v>
      </c>
      <c r="AD132" s="432">
        <v>288</v>
      </c>
      <c r="AE132" s="432">
        <v>276</v>
      </c>
      <c r="AF132" s="432">
        <v>0.93930000000000002</v>
      </c>
      <c r="AG132" s="432">
        <v>0.95799999999999996</v>
      </c>
      <c r="AH132" s="432">
        <v>0.92</v>
      </c>
      <c r="AI132" s="432">
        <v>249</v>
      </c>
      <c r="AJ132" s="432">
        <v>263</v>
      </c>
      <c r="AK132" s="432">
        <v>254</v>
      </c>
      <c r="AL132" s="432">
        <v>0.82789999999999997</v>
      </c>
      <c r="AM132" s="432">
        <v>0.87409999999999999</v>
      </c>
      <c r="AN132" s="432">
        <v>0.84670000000000001</v>
      </c>
      <c r="AO132" s="432">
        <v>284</v>
      </c>
      <c r="AP132" s="432">
        <v>290</v>
      </c>
      <c r="AQ132" s="432">
        <v>278</v>
      </c>
      <c r="AR132" s="432">
        <v>0.94650000000000001</v>
      </c>
      <c r="AS132" s="432">
        <v>0.96409999999999996</v>
      </c>
      <c r="AT132" s="432">
        <v>0.92669999999999997</v>
      </c>
      <c r="AU132" s="432">
        <v>276</v>
      </c>
      <c r="AV132" s="432">
        <v>283</v>
      </c>
      <c r="AW132" s="432">
        <v>280</v>
      </c>
      <c r="AX132" s="432">
        <v>0.9194</v>
      </c>
      <c r="AY132" s="432">
        <v>0.94259999999999999</v>
      </c>
      <c r="AZ132" s="432">
        <v>0.93330000000000002</v>
      </c>
      <c r="BA132" s="432">
        <v>266</v>
      </c>
      <c r="BB132" s="432">
        <v>276</v>
      </c>
      <c r="BC132" s="432">
        <v>261</v>
      </c>
      <c r="BD132" s="432">
        <v>0.88660000000000005</v>
      </c>
      <c r="BE132" s="432">
        <v>0.91910000000000003</v>
      </c>
      <c r="BF132" s="432">
        <v>0.87</v>
      </c>
      <c r="BG132" s="432">
        <v>280</v>
      </c>
      <c r="BH132" s="432">
        <v>289</v>
      </c>
      <c r="BI132" s="432">
        <v>272</v>
      </c>
      <c r="BJ132" s="432">
        <v>0.93330000000000002</v>
      </c>
      <c r="BK132" s="432">
        <v>0.96009999999999995</v>
      </c>
      <c r="BL132" s="432">
        <v>0.90669999999999995</v>
      </c>
      <c r="BM132" s="432">
        <v>165</v>
      </c>
      <c r="BN132" s="432">
        <v>195</v>
      </c>
      <c r="BO132" s="432">
        <v>226</v>
      </c>
      <c r="BP132" s="432">
        <v>0.55000000000000004</v>
      </c>
      <c r="BQ132" s="432">
        <v>0.65</v>
      </c>
      <c r="BR132" s="432">
        <v>0.75329999999999997</v>
      </c>
      <c r="BS132" s="432">
        <v>137</v>
      </c>
      <c r="BT132" s="432">
        <v>0.64019999999999999</v>
      </c>
      <c r="BU132" s="432">
        <v>76</v>
      </c>
      <c r="BV132" s="432">
        <v>0.88370000000000004</v>
      </c>
      <c r="BW132" s="432">
        <v>201</v>
      </c>
      <c r="BX132" s="432">
        <v>214</v>
      </c>
      <c r="BY132" s="432">
        <v>213</v>
      </c>
      <c r="BZ132" s="432">
        <v>0.66779999999999995</v>
      </c>
      <c r="CA132" s="432">
        <v>0.71120000000000005</v>
      </c>
      <c r="CB132" s="432">
        <v>0.71</v>
      </c>
      <c r="CC132" s="432">
        <v>135</v>
      </c>
      <c r="CD132" s="432">
        <v>0.63080000000000003</v>
      </c>
      <c r="CE132" s="432">
        <v>78</v>
      </c>
      <c r="CF132" s="432">
        <v>0.90700000000000003</v>
      </c>
      <c r="CG132" s="432">
        <v>213</v>
      </c>
      <c r="CH132" s="432">
        <v>228</v>
      </c>
      <c r="CI132" s="432">
        <v>213</v>
      </c>
      <c r="CJ132" s="432">
        <v>0.70689999999999997</v>
      </c>
      <c r="CK132" s="432">
        <v>0.75949999999999995</v>
      </c>
      <c r="CL132" s="432">
        <v>0.71</v>
      </c>
      <c r="CM132" s="432">
        <v>176</v>
      </c>
      <c r="CN132" s="432">
        <v>189</v>
      </c>
      <c r="CO132" s="432">
        <v>185</v>
      </c>
      <c r="CP132" s="432">
        <v>0.58450000000000002</v>
      </c>
      <c r="CQ132" s="432">
        <v>0.62880000000000003</v>
      </c>
      <c r="CR132" s="432">
        <v>0.61670000000000003</v>
      </c>
      <c r="CS132" s="432">
        <v>73</v>
      </c>
      <c r="CT132" s="432">
        <v>0.34110000000000001</v>
      </c>
      <c r="CU132" s="432">
        <v>51</v>
      </c>
      <c r="CV132" s="432">
        <v>0.59299999999999997</v>
      </c>
      <c r="CW132" s="432">
        <v>87</v>
      </c>
      <c r="CX132" s="432">
        <v>105</v>
      </c>
      <c r="CY132" s="432">
        <v>124</v>
      </c>
      <c r="CZ132" s="432">
        <v>0.28999999999999998</v>
      </c>
      <c r="DA132" s="432">
        <v>0.35</v>
      </c>
      <c r="DB132" s="432">
        <v>0.4133</v>
      </c>
      <c r="DC132" s="432">
        <v>180</v>
      </c>
      <c r="DD132" s="432">
        <v>210</v>
      </c>
      <c r="DE132" s="432">
        <v>243</v>
      </c>
      <c r="DF132" s="432">
        <v>0.6</v>
      </c>
      <c r="DG132" s="432">
        <v>0.7</v>
      </c>
      <c r="DH132" s="432">
        <v>0.81</v>
      </c>
      <c r="DI132" s="432">
        <v>93</v>
      </c>
      <c r="DJ132" s="432">
        <v>49</v>
      </c>
      <c r="DK132" s="432">
        <v>54</v>
      </c>
      <c r="DL132" s="432">
        <v>62</v>
      </c>
      <c r="DM132" s="432">
        <v>0.52500000000000002</v>
      </c>
      <c r="DN132" s="432">
        <v>0.57499999999999996</v>
      </c>
      <c r="DO132" s="432">
        <v>0.66669999999999996</v>
      </c>
      <c r="DP132" s="432">
        <v>210</v>
      </c>
      <c r="DQ132" s="432">
        <v>225</v>
      </c>
      <c r="DR132" s="432">
        <v>109</v>
      </c>
      <c r="DS132" s="432">
        <v>0.7</v>
      </c>
      <c r="DT132" s="432">
        <v>0.75</v>
      </c>
      <c r="DU132" s="432">
        <v>0.36330000000000001</v>
      </c>
      <c r="DV132" s="432">
        <v>128</v>
      </c>
      <c r="DW132" s="432">
        <v>3.7499999999999999E-2</v>
      </c>
      <c r="DX132" s="432">
        <v>7.4999999999999997E-2</v>
      </c>
      <c r="DY132" s="432">
        <v>0.42670000000000002</v>
      </c>
      <c r="DZ132" s="432">
        <v>136</v>
      </c>
      <c r="EA132" s="432">
        <v>7.4999999999999997E-2</v>
      </c>
      <c r="EB132" s="432">
        <v>0.15</v>
      </c>
      <c r="EC132" s="432">
        <v>0.46</v>
      </c>
      <c r="ED132" s="432">
        <v>0</v>
      </c>
      <c r="EE132" s="432">
        <v>0</v>
      </c>
      <c r="EF132" s="432">
        <v>0</v>
      </c>
      <c r="EG132" s="432">
        <v>0</v>
      </c>
      <c r="EH132" s="432">
        <v>29</v>
      </c>
      <c r="EI132" s="432">
        <v>0</v>
      </c>
      <c r="EJ132" s="432">
        <v>5.0000000000000001E-3</v>
      </c>
      <c r="EK132" s="432">
        <v>0.01</v>
      </c>
      <c r="EL132" s="432">
        <v>0</v>
      </c>
      <c r="EM132" s="432">
        <v>100</v>
      </c>
      <c r="EN132" s="432">
        <v>0.05</v>
      </c>
      <c r="EO132" s="432">
        <v>0.15</v>
      </c>
      <c r="EP132" s="432">
        <v>0.33329999999999999</v>
      </c>
      <c r="EQ132" s="432">
        <v>85</v>
      </c>
      <c r="ER132" s="432">
        <v>57</v>
      </c>
      <c r="ES132" s="432">
        <v>0.67059999999999997</v>
      </c>
      <c r="ET132" s="432">
        <v>25</v>
      </c>
      <c r="EU132" s="432">
        <v>3</v>
      </c>
      <c r="EV132" s="432">
        <v>0.12</v>
      </c>
      <c r="EW132" s="432">
        <v>2</v>
      </c>
      <c r="EX132" s="432">
        <v>6.7000000000000002E-3</v>
      </c>
      <c r="EY132" s="432">
        <v>333</v>
      </c>
      <c r="EZ132" s="432">
        <v>393</v>
      </c>
      <c r="FA132" s="432">
        <v>850</v>
      </c>
      <c r="FB132" s="432">
        <v>774</v>
      </c>
      <c r="FC132" s="432">
        <v>1.1100000000000001</v>
      </c>
      <c r="FD132" s="432">
        <v>1.31</v>
      </c>
      <c r="FE132" s="432">
        <v>2.8332999999999999</v>
      </c>
      <c r="FF132" s="432">
        <v>39</v>
      </c>
      <c r="FG132" s="432">
        <v>59</v>
      </c>
      <c r="FH132" s="432">
        <v>124</v>
      </c>
      <c r="FI132" s="432">
        <v>0.05</v>
      </c>
      <c r="FJ132" s="432">
        <v>7.4999999999999997E-2</v>
      </c>
      <c r="FK132" s="432">
        <v>0.16020000000000001</v>
      </c>
      <c r="FL132" s="432">
        <v>683</v>
      </c>
      <c r="FM132" s="432">
        <v>705</v>
      </c>
      <c r="FN132" s="432">
        <v>656</v>
      </c>
      <c r="FO132" s="432">
        <v>0.88239999999999996</v>
      </c>
      <c r="FP132" s="432">
        <v>0.90959999999999996</v>
      </c>
      <c r="FQ132" s="432">
        <v>0.84750000000000003</v>
      </c>
      <c r="FR132" s="432">
        <v>653</v>
      </c>
      <c r="FS132" s="432">
        <v>681</v>
      </c>
      <c r="FT132" s="432">
        <v>630</v>
      </c>
      <c r="FU132" s="432">
        <v>0.84360000000000002</v>
      </c>
      <c r="FV132" s="432">
        <v>0.87909999999999999</v>
      </c>
      <c r="FW132" s="432">
        <v>0.81399999999999995</v>
      </c>
      <c r="FX132" s="432">
        <v>628</v>
      </c>
      <c r="FY132" s="432">
        <v>670</v>
      </c>
      <c r="FZ132" s="432">
        <v>617</v>
      </c>
      <c r="GA132" s="432">
        <v>0.81069999999999998</v>
      </c>
      <c r="GB132" s="432">
        <v>0.86450000000000005</v>
      </c>
      <c r="GC132" s="432">
        <v>0.79720000000000002</v>
      </c>
      <c r="GD132" s="432">
        <v>568</v>
      </c>
      <c r="GE132" s="432">
        <v>634</v>
      </c>
      <c r="GF132" s="432">
        <v>611</v>
      </c>
      <c r="GG132" s="432">
        <v>0.73299999999999998</v>
      </c>
      <c r="GH132" s="432">
        <v>0.81889999999999996</v>
      </c>
      <c r="GI132" s="432">
        <v>0.78939999999999999</v>
      </c>
      <c r="GJ132" s="432">
        <v>581</v>
      </c>
      <c r="GK132" s="432">
        <v>658</v>
      </c>
      <c r="GL132" s="432">
        <v>602</v>
      </c>
      <c r="GM132" s="432">
        <v>0.75</v>
      </c>
      <c r="GN132" s="432">
        <v>0.84970000000000001</v>
      </c>
      <c r="GO132" s="432">
        <v>0.77780000000000005</v>
      </c>
      <c r="GP132" s="432">
        <v>710</v>
      </c>
      <c r="GQ132" s="432">
        <v>728</v>
      </c>
      <c r="GR132" s="432">
        <v>721</v>
      </c>
      <c r="GS132" s="432">
        <v>0.9173</v>
      </c>
      <c r="GT132" s="432">
        <v>0.94010000000000005</v>
      </c>
      <c r="GU132" s="432">
        <v>0.93149999999999999</v>
      </c>
      <c r="GV132" s="432">
        <v>641</v>
      </c>
      <c r="GW132" s="432">
        <v>685</v>
      </c>
      <c r="GX132" s="432">
        <v>645</v>
      </c>
      <c r="GY132" s="432">
        <v>0.82750000000000001</v>
      </c>
      <c r="GZ132" s="432">
        <v>0.88490000000000002</v>
      </c>
      <c r="HA132" s="432">
        <v>0.83330000000000004</v>
      </c>
      <c r="HB132" s="432">
        <v>387</v>
      </c>
      <c r="HC132" s="432">
        <v>465</v>
      </c>
      <c r="HD132" s="432">
        <v>496</v>
      </c>
      <c r="HE132" s="432">
        <v>0.5</v>
      </c>
      <c r="HF132" s="432">
        <v>0.6</v>
      </c>
      <c r="HG132" s="432">
        <v>0.64080000000000004</v>
      </c>
      <c r="HH132" s="432">
        <v>0</v>
      </c>
      <c r="HI132" s="432">
        <v>0.5</v>
      </c>
      <c r="HJ132" s="432">
        <v>0</v>
      </c>
      <c r="HK132" s="432">
        <v>0</v>
      </c>
      <c r="HL132" s="432"/>
      <c r="HM132" s="432">
        <v>0.9</v>
      </c>
      <c r="HN132" s="432">
        <v>0</v>
      </c>
      <c r="HO132" s="432">
        <v>0</v>
      </c>
      <c r="HP132" s="432">
        <v>0</v>
      </c>
      <c r="HQ132" s="432">
        <v>0</v>
      </c>
      <c r="HR132" s="432">
        <v>1</v>
      </c>
      <c r="HS132" s="432">
        <v>0</v>
      </c>
      <c r="HT132" s="432">
        <v>0</v>
      </c>
      <c r="HU132" s="432">
        <v>0</v>
      </c>
      <c r="HV132" s="432">
        <v>0.9</v>
      </c>
      <c r="HW132" s="432">
        <v>0</v>
      </c>
      <c r="HX132" s="432">
        <v>0</v>
      </c>
      <c r="HY132" s="432">
        <v>0</v>
      </c>
      <c r="HZ132" s="432">
        <v>0.9</v>
      </c>
      <c r="IA132" s="432">
        <v>0</v>
      </c>
      <c r="IB132" s="432">
        <v>0</v>
      </c>
      <c r="IC132" s="432">
        <v>0</v>
      </c>
      <c r="ID132" s="432">
        <v>0</v>
      </c>
      <c r="IE132" s="432">
        <v>2</v>
      </c>
      <c r="IF132" s="432">
        <v>2</v>
      </c>
      <c r="IG132" s="432">
        <v>5</v>
      </c>
      <c r="IH132" s="432">
        <v>0</v>
      </c>
      <c r="II132" s="432">
        <v>0</v>
      </c>
      <c r="IJ132" s="432">
        <v>0</v>
      </c>
      <c r="IK132" s="432">
        <v>0</v>
      </c>
      <c r="IL132" s="432">
        <v>0</v>
      </c>
      <c r="IM132" s="432">
        <v>7</v>
      </c>
      <c r="IN132" s="432">
        <v>0</v>
      </c>
      <c r="IO132" s="432">
        <v>0</v>
      </c>
      <c r="IP132" s="432">
        <v>0</v>
      </c>
      <c r="IQ132" s="432">
        <v>0</v>
      </c>
      <c r="IR132" s="432">
        <v>2</v>
      </c>
      <c r="IS132" s="432">
        <v>0</v>
      </c>
      <c r="IT132" s="432">
        <v>0</v>
      </c>
      <c r="IU132" s="432">
        <v>0</v>
      </c>
      <c r="IV132" s="432">
        <v>0</v>
      </c>
      <c r="IW132" s="432">
        <v>0</v>
      </c>
      <c r="IX132" s="432">
        <v>12</v>
      </c>
      <c r="IY132" s="432">
        <v>0</v>
      </c>
      <c r="IZ132" s="432">
        <v>0</v>
      </c>
      <c r="JA132" s="432">
        <v>0</v>
      </c>
      <c r="JB132" s="432">
        <v>0</v>
      </c>
      <c r="JC132" s="432">
        <v>0</v>
      </c>
      <c r="JD132" s="432">
        <v>0</v>
      </c>
      <c r="JE132" s="432">
        <v>0</v>
      </c>
      <c r="JF132" s="432">
        <v>0</v>
      </c>
      <c r="JG132" s="432">
        <v>0</v>
      </c>
      <c r="JH132" s="432">
        <v>5</v>
      </c>
      <c r="JI132" s="432">
        <v>0</v>
      </c>
      <c r="JJ132" s="432">
        <v>0</v>
      </c>
      <c r="JK132" s="432">
        <v>0</v>
      </c>
      <c r="JL132" s="432">
        <v>0</v>
      </c>
      <c r="JM132" s="432">
        <v>0</v>
      </c>
      <c r="JN132" s="432">
        <v>1</v>
      </c>
      <c r="JO132" s="432">
        <v>0.2</v>
      </c>
      <c r="JP132" s="432">
        <v>0</v>
      </c>
      <c r="JQ132" s="432">
        <v>0</v>
      </c>
      <c r="JR132" s="432" t="s">
        <v>1359</v>
      </c>
      <c r="JS132" s="432" t="s">
        <v>1360</v>
      </c>
      <c r="JT132" s="432" t="s">
        <v>1340</v>
      </c>
    </row>
    <row r="133" spans="1:280" x14ac:dyDescent="0.45">
      <c r="A133" s="432" t="s">
        <v>431</v>
      </c>
      <c r="B133" s="432" t="s">
        <v>432</v>
      </c>
      <c r="C133" s="432" t="s">
        <v>435</v>
      </c>
      <c r="D133" s="432" t="s">
        <v>436</v>
      </c>
      <c r="E133" s="432">
        <v>325</v>
      </c>
      <c r="F133" s="432">
        <v>8</v>
      </c>
      <c r="G133" s="432">
        <v>2.46E-2</v>
      </c>
      <c r="H133" s="432">
        <v>8</v>
      </c>
      <c r="I133" s="432">
        <v>319</v>
      </c>
      <c r="J133" s="432">
        <v>2.5100000000000001E-2</v>
      </c>
      <c r="K133" s="432">
        <v>300</v>
      </c>
      <c r="L133" s="432">
        <v>309</v>
      </c>
      <c r="M133" s="432">
        <v>294</v>
      </c>
      <c r="N133" s="432">
        <v>0.92259999999999998</v>
      </c>
      <c r="O133" s="432">
        <v>0.95020000000000004</v>
      </c>
      <c r="P133" s="432">
        <v>0.90459999999999996</v>
      </c>
      <c r="Q133" s="432">
        <v>310</v>
      </c>
      <c r="R133" s="432">
        <v>316</v>
      </c>
      <c r="S133" s="432">
        <v>294</v>
      </c>
      <c r="T133" s="432">
        <v>0.95209999999999995</v>
      </c>
      <c r="U133" s="432">
        <v>0.97009999999999996</v>
      </c>
      <c r="V133" s="432">
        <v>0.90459999999999996</v>
      </c>
      <c r="W133" s="432">
        <v>309</v>
      </c>
      <c r="X133" s="432">
        <v>315</v>
      </c>
      <c r="Y133" s="432">
        <v>299</v>
      </c>
      <c r="Z133" s="432">
        <v>0.94889999999999997</v>
      </c>
      <c r="AA133" s="432">
        <v>0.96630000000000005</v>
      </c>
      <c r="AB133" s="432">
        <v>0.92</v>
      </c>
      <c r="AC133" s="432">
        <v>306</v>
      </c>
      <c r="AD133" s="432">
        <v>312</v>
      </c>
      <c r="AE133" s="432">
        <v>286</v>
      </c>
      <c r="AF133" s="432">
        <v>0.93930000000000002</v>
      </c>
      <c r="AG133" s="432">
        <v>0.95799999999999996</v>
      </c>
      <c r="AH133" s="432">
        <v>0.88</v>
      </c>
      <c r="AI133" s="432">
        <v>270</v>
      </c>
      <c r="AJ133" s="432">
        <v>285</v>
      </c>
      <c r="AK133" s="432">
        <v>225</v>
      </c>
      <c r="AL133" s="432">
        <v>0.82789999999999997</v>
      </c>
      <c r="AM133" s="432">
        <v>0.87409999999999999</v>
      </c>
      <c r="AN133" s="432">
        <v>0.69230000000000003</v>
      </c>
      <c r="AO133" s="432">
        <v>308</v>
      </c>
      <c r="AP133" s="432">
        <v>314</v>
      </c>
      <c r="AQ133" s="432">
        <v>289</v>
      </c>
      <c r="AR133" s="432">
        <v>0.94650000000000001</v>
      </c>
      <c r="AS133" s="432">
        <v>0.96409999999999996</v>
      </c>
      <c r="AT133" s="432">
        <v>0.88919999999999999</v>
      </c>
      <c r="AU133" s="432">
        <v>299</v>
      </c>
      <c r="AV133" s="432">
        <v>307</v>
      </c>
      <c r="AW133" s="432">
        <v>300</v>
      </c>
      <c r="AX133" s="432">
        <v>0.9194</v>
      </c>
      <c r="AY133" s="432">
        <v>0.94259999999999999</v>
      </c>
      <c r="AZ133" s="432">
        <v>0.92310000000000003</v>
      </c>
      <c r="BA133" s="432">
        <v>289</v>
      </c>
      <c r="BB133" s="432">
        <v>299</v>
      </c>
      <c r="BC133" s="432">
        <v>286</v>
      </c>
      <c r="BD133" s="432">
        <v>0.88660000000000005</v>
      </c>
      <c r="BE133" s="432">
        <v>0.91910000000000003</v>
      </c>
      <c r="BF133" s="432">
        <v>0.88</v>
      </c>
      <c r="BG133" s="432">
        <v>304</v>
      </c>
      <c r="BH133" s="432">
        <v>313</v>
      </c>
      <c r="BI133" s="432">
        <v>303</v>
      </c>
      <c r="BJ133" s="432">
        <v>0.93330000000000002</v>
      </c>
      <c r="BK133" s="432">
        <v>0.96009999999999995</v>
      </c>
      <c r="BL133" s="432">
        <v>0.93230000000000002</v>
      </c>
      <c r="BM133" s="432">
        <v>179</v>
      </c>
      <c r="BN133" s="432">
        <v>212</v>
      </c>
      <c r="BO133" s="432">
        <v>192</v>
      </c>
      <c r="BP133" s="432">
        <v>0.55000000000000004</v>
      </c>
      <c r="BQ133" s="432">
        <v>0.65</v>
      </c>
      <c r="BR133" s="432">
        <v>0.59079999999999999</v>
      </c>
      <c r="BS133" s="432">
        <v>202</v>
      </c>
      <c r="BT133" s="432">
        <v>0.63719999999999999</v>
      </c>
      <c r="BU133" s="432">
        <v>8</v>
      </c>
      <c r="BV133" s="432">
        <v>1</v>
      </c>
      <c r="BW133" s="432">
        <v>218</v>
      </c>
      <c r="BX133" s="432">
        <v>232</v>
      </c>
      <c r="BY133" s="432">
        <v>210</v>
      </c>
      <c r="BZ133" s="432">
        <v>0.66779999999999995</v>
      </c>
      <c r="CA133" s="432">
        <v>0.71120000000000005</v>
      </c>
      <c r="CB133" s="432">
        <v>0.6462</v>
      </c>
      <c r="CC133" s="432">
        <v>226</v>
      </c>
      <c r="CD133" s="432">
        <v>0.71289999999999998</v>
      </c>
      <c r="CE133" s="432">
        <v>8</v>
      </c>
      <c r="CF133" s="432">
        <v>1</v>
      </c>
      <c r="CG133" s="432">
        <v>230</v>
      </c>
      <c r="CH133" s="432">
        <v>247</v>
      </c>
      <c r="CI133" s="432">
        <v>234</v>
      </c>
      <c r="CJ133" s="432">
        <v>0.70689999999999997</v>
      </c>
      <c r="CK133" s="432">
        <v>0.75949999999999995</v>
      </c>
      <c r="CL133" s="432">
        <v>0.72</v>
      </c>
      <c r="CM133" s="432">
        <v>190</v>
      </c>
      <c r="CN133" s="432">
        <v>205</v>
      </c>
      <c r="CO133" s="432">
        <v>178</v>
      </c>
      <c r="CP133" s="432">
        <v>0.58450000000000002</v>
      </c>
      <c r="CQ133" s="432">
        <v>0.62880000000000003</v>
      </c>
      <c r="CR133" s="432">
        <v>0.54769999999999996</v>
      </c>
      <c r="CS133" s="432">
        <v>99</v>
      </c>
      <c r="CT133" s="432">
        <v>0.31230000000000002</v>
      </c>
      <c r="CU133" s="432">
        <v>6</v>
      </c>
      <c r="CV133" s="432">
        <v>0.75</v>
      </c>
      <c r="CW133" s="432">
        <v>95</v>
      </c>
      <c r="CX133" s="432">
        <v>114</v>
      </c>
      <c r="CY133" s="432">
        <v>105</v>
      </c>
      <c r="CZ133" s="432">
        <v>0.28999999999999998</v>
      </c>
      <c r="DA133" s="432">
        <v>0.35</v>
      </c>
      <c r="DB133" s="432">
        <v>0.3231</v>
      </c>
      <c r="DC133" s="432">
        <v>195</v>
      </c>
      <c r="DD133" s="432">
        <v>228</v>
      </c>
      <c r="DE133" s="432">
        <v>167</v>
      </c>
      <c r="DF133" s="432">
        <v>0.6</v>
      </c>
      <c r="DG133" s="432">
        <v>0.7</v>
      </c>
      <c r="DH133" s="432">
        <v>0.51380000000000003</v>
      </c>
      <c r="DI133" s="432">
        <v>82</v>
      </c>
      <c r="DJ133" s="432">
        <v>44</v>
      </c>
      <c r="DK133" s="432">
        <v>48</v>
      </c>
      <c r="DL133" s="432">
        <v>49</v>
      </c>
      <c r="DM133" s="432">
        <v>0.52500000000000002</v>
      </c>
      <c r="DN133" s="432">
        <v>0.57499999999999996</v>
      </c>
      <c r="DO133" s="432">
        <v>0.59760000000000002</v>
      </c>
      <c r="DP133" s="432">
        <v>228</v>
      </c>
      <c r="DQ133" s="432">
        <v>244</v>
      </c>
      <c r="DR133" s="432">
        <v>111</v>
      </c>
      <c r="DS133" s="432">
        <v>0.7</v>
      </c>
      <c r="DT133" s="432">
        <v>0.75</v>
      </c>
      <c r="DU133" s="432">
        <v>0.34150000000000003</v>
      </c>
      <c r="DV133" s="432">
        <v>77</v>
      </c>
      <c r="DW133" s="432">
        <v>3.7499999999999999E-2</v>
      </c>
      <c r="DX133" s="432">
        <v>7.4999999999999997E-2</v>
      </c>
      <c r="DY133" s="432">
        <v>0.2369</v>
      </c>
      <c r="DZ133" s="432">
        <v>83</v>
      </c>
      <c r="EA133" s="432">
        <v>7.4999999999999997E-2</v>
      </c>
      <c r="EB133" s="432">
        <v>0.15</v>
      </c>
      <c r="EC133" s="432">
        <v>0.2954</v>
      </c>
      <c r="ED133" s="432">
        <v>0</v>
      </c>
      <c r="EE133" s="432">
        <v>0</v>
      </c>
      <c r="EF133" s="432">
        <v>0</v>
      </c>
      <c r="EG133" s="432">
        <v>0</v>
      </c>
      <c r="EH133" s="432">
        <v>30</v>
      </c>
      <c r="EI133" s="432">
        <v>0</v>
      </c>
      <c r="EJ133" s="432">
        <v>5.0000000000000001E-3</v>
      </c>
      <c r="EK133" s="432">
        <v>0.01</v>
      </c>
      <c r="EL133" s="432">
        <v>0</v>
      </c>
      <c r="EM133" s="432">
        <v>105</v>
      </c>
      <c r="EN133" s="432">
        <v>0.05</v>
      </c>
      <c r="EO133" s="432">
        <v>0.15</v>
      </c>
      <c r="EP133" s="432">
        <v>0.3231</v>
      </c>
      <c r="EQ133" s="432">
        <v>109</v>
      </c>
      <c r="ER133" s="432">
        <v>64</v>
      </c>
      <c r="ES133" s="432">
        <v>0.58720000000000006</v>
      </c>
      <c r="ET133" s="432">
        <v>24</v>
      </c>
      <c r="EU133" s="432">
        <v>7</v>
      </c>
      <c r="EV133" s="432">
        <v>0.29170000000000001</v>
      </c>
      <c r="EW133" s="432">
        <v>3</v>
      </c>
      <c r="EX133" s="432">
        <v>9.1999999999999998E-3</v>
      </c>
      <c r="EY133" s="432">
        <v>368</v>
      </c>
      <c r="EZ133" s="432">
        <v>433</v>
      </c>
      <c r="FA133" s="432">
        <v>689</v>
      </c>
      <c r="FB133" s="432">
        <v>573</v>
      </c>
      <c r="FC133" s="432">
        <v>1.1299999999999999</v>
      </c>
      <c r="FD133" s="432">
        <v>1.33</v>
      </c>
      <c r="FE133" s="432">
        <v>2.12</v>
      </c>
      <c r="FF133" s="432">
        <v>29</v>
      </c>
      <c r="FG133" s="432">
        <v>43</v>
      </c>
      <c r="FH133" s="432">
        <v>14</v>
      </c>
      <c r="FI133" s="432">
        <v>0.05</v>
      </c>
      <c r="FJ133" s="432">
        <v>7.4999999999999997E-2</v>
      </c>
      <c r="FK133" s="432">
        <v>2.4400000000000002E-2</v>
      </c>
      <c r="FL133" s="432">
        <v>506</v>
      </c>
      <c r="FM133" s="432">
        <v>522</v>
      </c>
      <c r="FN133" s="432">
        <v>468</v>
      </c>
      <c r="FO133" s="432">
        <v>0.88239999999999996</v>
      </c>
      <c r="FP133" s="432">
        <v>0.90959999999999996</v>
      </c>
      <c r="FQ133" s="432">
        <v>0.81679999999999997</v>
      </c>
      <c r="FR133" s="432">
        <v>484</v>
      </c>
      <c r="FS133" s="432">
        <v>504</v>
      </c>
      <c r="FT133" s="432">
        <v>456</v>
      </c>
      <c r="FU133" s="432">
        <v>0.84360000000000002</v>
      </c>
      <c r="FV133" s="432">
        <v>0.87909999999999999</v>
      </c>
      <c r="FW133" s="432">
        <v>0.79579999999999995</v>
      </c>
      <c r="FX133" s="432">
        <v>465</v>
      </c>
      <c r="FY133" s="432">
        <v>496</v>
      </c>
      <c r="FZ133" s="432">
        <v>416</v>
      </c>
      <c r="GA133" s="432">
        <v>0.81069999999999998</v>
      </c>
      <c r="GB133" s="432">
        <v>0.86450000000000005</v>
      </c>
      <c r="GC133" s="432">
        <v>0.72599999999999998</v>
      </c>
      <c r="GD133" s="432">
        <v>421</v>
      </c>
      <c r="GE133" s="432">
        <v>470</v>
      </c>
      <c r="GF133" s="432">
        <v>400</v>
      </c>
      <c r="GG133" s="432">
        <v>0.73299999999999998</v>
      </c>
      <c r="GH133" s="432">
        <v>0.81889999999999996</v>
      </c>
      <c r="GI133" s="432">
        <v>0.69810000000000005</v>
      </c>
      <c r="GJ133" s="432">
        <v>430</v>
      </c>
      <c r="GK133" s="432">
        <v>487</v>
      </c>
      <c r="GL133" s="432">
        <v>393</v>
      </c>
      <c r="GM133" s="432">
        <v>0.75</v>
      </c>
      <c r="GN133" s="432">
        <v>0.84970000000000001</v>
      </c>
      <c r="GO133" s="432">
        <v>0.68589999999999995</v>
      </c>
      <c r="GP133" s="432">
        <v>526</v>
      </c>
      <c r="GQ133" s="432">
        <v>539</v>
      </c>
      <c r="GR133" s="432">
        <v>516</v>
      </c>
      <c r="GS133" s="432">
        <v>0.9173</v>
      </c>
      <c r="GT133" s="432">
        <v>0.94010000000000005</v>
      </c>
      <c r="GU133" s="432">
        <v>0.90049999999999997</v>
      </c>
      <c r="GV133" s="432">
        <v>475</v>
      </c>
      <c r="GW133" s="432">
        <v>508</v>
      </c>
      <c r="GX133" s="432">
        <v>418</v>
      </c>
      <c r="GY133" s="432">
        <v>0.82750000000000001</v>
      </c>
      <c r="GZ133" s="432">
        <v>0.88490000000000002</v>
      </c>
      <c r="HA133" s="432">
        <v>0.72950000000000004</v>
      </c>
      <c r="HB133" s="432">
        <v>287</v>
      </c>
      <c r="HC133" s="432">
        <v>344</v>
      </c>
      <c r="HD133" s="432">
        <v>372</v>
      </c>
      <c r="HE133" s="432">
        <v>0.5</v>
      </c>
      <c r="HF133" s="432">
        <v>0.6</v>
      </c>
      <c r="HG133" s="432">
        <v>0.6492</v>
      </c>
      <c r="HH133" s="432">
        <v>0</v>
      </c>
      <c r="HI133" s="432">
        <v>0.5</v>
      </c>
      <c r="HJ133" s="432">
        <v>0</v>
      </c>
      <c r="HK133" s="432">
        <v>0</v>
      </c>
      <c r="HL133" s="432"/>
      <c r="HM133" s="432">
        <v>0.9</v>
      </c>
      <c r="HN133" s="432">
        <v>0</v>
      </c>
      <c r="HO133" s="432">
        <v>0</v>
      </c>
      <c r="HP133" s="432">
        <v>0</v>
      </c>
      <c r="HQ133" s="432">
        <v>0</v>
      </c>
      <c r="HR133" s="432">
        <v>0</v>
      </c>
      <c r="HS133" s="432">
        <v>2</v>
      </c>
      <c r="HT133" s="432">
        <v>0</v>
      </c>
      <c r="HU133" s="432">
        <v>0</v>
      </c>
      <c r="HV133" s="432">
        <v>0.9</v>
      </c>
      <c r="HW133" s="432">
        <v>0</v>
      </c>
      <c r="HX133" s="432">
        <v>0</v>
      </c>
      <c r="HY133" s="432">
        <v>0</v>
      </c>
      <c r="HZ133" s="432">
        <v>0.9</v>
      </c>
      <c r="IA133" s="432">
        <v>0</v>
      </c>
      <c r="IB133" s="432">
        <v>0</v>
      </c>
      <c r="IC133" s="432">
        <v>0</v>
      </c>
      <c r="ID133" s="432">
        <v>0</v>
      </c>
      <c r="IE133" s="432">
        <v>2</v>
      </c>
      <c r="IF133" s="432">
        <v>0</v>
      </c>
      <c r="IG133" s="432">
        <v>0</v>
      </c>
      <c r="IH133" s="432">
        <v>0</v>
      </c>
      <c r="II133" s="432">
        <v>0</v>
      </c>
      <c r="IJ133" s="432">
        <v>0</v>
      </c>
      <c r="IK133" s="432">
        <v>0</v>
      </c>
      <c r="IL133" s="432">
        <v>0</v>
      </c>
      <c r="IM133" s="432">
        <v>2</v>
      </c>
      <c r="IN133" s="432">
        <v>0</v>
      </c>
      <c r="IO133" s="432">
        <v>0</v>
      </c>
      <c r="IP133" s="432">
        <v>0</v>
      </c>
      <c r="IQ133" s="432">
        <v>0</v>
      </c>
      <c r="IR133" s="432">
        <v>0</v>
      </c>
      <c r="IS133" s="432">
        <v>0</v>
      </c>
      <c r="IT133" s="432">
        <v>0</v>
      </c>
      <c r="IU133" s="432">
        <v>0</v>
      </c>
      <c r="IV133" s="432">
        <v>0</v>
      </c>
      <c r="IW133" s="432">
        <v>0</v>
      </c>
      <c r="IX133" s="432">
        <v>9</v>
      </c>
      <c r="IY133" s="432">
        <v>0</v>
      </c>
      <c r="IZ133" s="432">
        <v>0</v>
      </c>
      <c r="JA133" s="432">
        <v>0</v>
      </c>
      <c r="JB133" s="432">
        <v>0</v>
      </c>
      <c r="JC133" s="432">
        <v>0</v>
      </c>
      <c r="JD133" s="432">
        <v>0</v>
      </c>
      <c r="JE133" s="432">
        <v>0</v>
      </c>
      <c r="JF133" s="432">
        <v>0</v>
      </c>
      <c r="JG133" s="432">
        <v>0</v>
      </c>
      <c r="JH133" s="432">
        <v>3</v>
      </c>
      <c r="JI133" s="432">
        <v>0</v>
      </c>
      <c r="JJ133" s="432">
        <v>0</v>
      </c>
      <c r="JK133" s="432">
        <v>0</v>
      </c>
      <c r="JL133" s="432">
        <v>0</v>
      </c>
      <c r="JM133" s="432">
        <v>0</v>
      </c>
      <c r="JN133" s="432">
        <v>0</v>
      </c>
      <c r="JO133" s="432">
        <v>0</v>
      </c>
      <c r="JP133" s="432">
        <v>0</v>
      </c>
      <c r="JQ133" s="432">
        <v>0</v>
      </c>
      <c r="JR133" s="432" t="s">
        <v>1359</v>
      </c>
      <c r="JS133" s="432" t="s">
        <v>1360</v>
      </c>
      <c r="JT133" s="432" t="s">
        <v>1340</v>
      </c>
    </row>
    <row r="134" spans="1:280" x14ac:dyDescent="0.45">
      <c r="A134" s="432" t="s">
        <v>431</v>
      </c>
      <c r="B134" s="432" t="s">
        <v>432</v>
      </c>
      <c r="C134" s="432" t="s">
        <v>437</v>
      </c>
      <c r="D134" s="432" t="s">
        <v>438</v>
      </c>
      <c r="E134" s="432">
        <v>172</v>
      </c>
      <c r="F134" s="432">
        <v>7</v>
      </c>
      <c r="G134" s="432">
        <v>4.07E-2</v>
      </c>
      <c r="H134" s="432">
        <v>7</v>
      </c>
      <c r="I134" s="432">
        <v>167</v>
      </c>
      <c r="J134" s="432">
        <v>4.19E-2</v>
      </c>
      <c r="K134" s="432">
        <v>159</v>
      </c>
      <c r="L134" s="432">
        <v>164</v>
      </c>
      <c r="M134" s="432">
        <v>157</v>
      </c>
      <c r="N134" s="432">
        <v>0.92259999999999998</v>
      </c>
      <c r="O134" s="432">
        <v>0.95020000000000004</v>
      </c>
      <c r="P134" s="432">
        <v>0.91279999999999994</v>
      </c>
      <c r="Q134" s="432">
        <v>164</v>
      </c>
      <c r="R134" s="432">
        <v>167</v>
      </c>
      <c r="S134" s="432">
        <v>163</v>
      </c>
      <c r="T134" s="432">
        <v>0.95209999999999995</v>
      </c>
      <c r="U134" s="432">
        <v>0.97009999999999996</v>
      </c>
      <c r="V134" s="432">
        <v>0.94769999999999999</v>
      </c>
      <c r="W134" s="432">
        <v>164</v>
      </c>
      <c r="X134" s="432">
        <v>167</v>
      </c>
      <c r="Y134" s="432">
        <v>165</v>
      </c>
      <c r="Z134" s="432">
        <v>0.94889999999999997</v>
      </c>
      <c r="AA134" s="432">
        <v>0.96630000000000005</v>
      </c>
      <c r="AB134" s="432">
        <v>0.95930000000000004</v>
      </c>
      <c r="AC134" s="432">
        <v>162</v>
      </c>
      <c r="AD134" s="432">
        <v>165</v>
      </c>
      <c r="AE134" s="432">
        <v>161</v>
      </c>
      <c r="AF134" s="432">
        <v>0.93930000000000002</v>
      </c>
      <c r="AG134" s="432">
        <v>0.95799999999999996</v>
      </c>
      <c r="AH134" s="432">
        <v>0.93600000000000005</v>
      </c>
      <c r="AI134" s="432">
        <v>143</v>
      </c>
      <c r="AJ134" s="432">
        <v>151</v>
      </c>
      <c r="AK134" s="432">
        <v>138</v>
      </c>
      <c r="AL134" s="432">
        <v>0.82789999999999997</v>
      </c>
      <c r="AM134" s="432">
        <v>0.87409999999999999</v>
      </c>
      <c r="AN134" s="432">
        <v>0.80230000000000001</v>
      </c>
      <c r="AO134" s="432">
        <v>163</v>
      </c>
      <c r="AP134" s="432">
        <v>166</v>
      </c>
      <c r="AQ134" s="432">
        <v>157</v>
      </c>
      <c r="AR134" s="432">
        <v>0.94650000000000001</v>
      </c>
      <c r="AS134" s="432">
        <v>0.96409999999999996</v>
      </c>
      <c r="AT134" s="432">
        <v>0.91279999999999994</v>
      </c>
      <c r="AU134" s="432">
        <v>159</v>
      </c>
      <c r="AV134" s="432">
        <v>163</v>
      </c>
      <c r="AW134" s="432">
        <v>162</v>
      </c>
      <c r="AX134" s="432">
        <v>0.9194</v>
      </c>
      <c r="AY134" s="432">
        <v>0.94259999999999999</v>
      </c>
      <c r="AZ134" s="432">
        <v>0.94189999999999996</v>
      </c>
      <c r="BA134" s="432">
        <v>153</v>
      </c>
      <c r="BB134" s="432">
        <v>159</v>
      </c>
      <c r="BC134" s="432">
        <v>151</v>
      </c>
      <c r="BD134" s="432">
        <v>0.88660000000000005</v>
      </c>
      <c r="BE134" s="432">
        <v>0.91910000000000003</v>
      </c>
      <c r="BF134" s="432">
        <v>0.87790000000000001</v>
      </c>
      <c r="BG134" s="432">
        <v>161</v>
      </c>
      <c r="BH134" s="432">
        <v>166</v>
      </c>
      <c r="BI134" s="432">
        <v>164</v>
      </c>
      <c r="BJ134" s="432">
        <v>0.93330000000000002</v>
      </c>
      <c r="BK134" s="432">
        <v>0.96009999999999995</v>
      </c>
      <c r="BL134" s="432">
        <v>0.95350000000000001</v>
      </c>
      <c r="BM134" s="432">
        <v>95</v>
      </c>
      <c r="BN134" s="432">
        <v>112</v>
      </c>
      <c r="BO134" s="432">
        <v>120</v>
      </c>
      <c r="BP134" s="432">
        <v>0.55000000000000004</v>
      </c>
      <c r="BQ134" s="432">
        <v>0.65</v>
      </c>
      <c r="BR134" s="432">
        <v>0.69769999999999999</v>
      </c>
      <c r="BS134" s="432">
        <v>102</v>
      </c>
      <c r="BT134" s="432">
        <v>0.61819999999999997</v>
      </c>
      <c r="BU134" s="432">
        <v>7</v>
      </c>
      <c r="BV134" s="432">
        <v>1</v>
      </c>
      <c r="BW134" s="432">
        <v>115</v>
      </c>
      <c r="BX134" s="432">
        <v>123</v>
      </c>
      <c r="BY134" s="432">
        <v>109</v>
      </c>
      <c r="BZ134" s="432">
        <v>0.66779999999999995</v>
      </c>
      <c r="CA134" s="432">
        <v>0.71120000000000005</v>
      </c>
      <c r="CB134" s="432">
        <v>0.63370000000000004</v>
      </c>
      <c r="CC134" s="432">
        <v>114</v>
      </c>
      <c r="CD134" s="432">
        <v>0.69089999999999996</v>
      </c>
      <c r="CE134" s="432">
        <v>7</v>
      </c>
      <c r="CF134" s="432">
        <v>1</v>
      </c>
      <c r="CG134" s="432">
        <v>122</v>
      </c>
      <c r="CH134" s="432">
        <v>131</v>
      </c>
      <c r="CI134" s="432">
        <v>121</v>
      </c>
      <c r="CJ134" s="432">
        <v>0.70689999999999997</v>
      </c>
      <c r="CK134" s="432">
        <v>0.75949999999999995</v>
      </c>
      <c r="CL134" s="432">
        <v>0.70350000000000001</v>
      </c>
      <c r="CM134" s="432">
        <v>101</v>
      </c>
      <c r="CN134" s="432">
        <v>109</v>
      </c>
      <c r="CO134" s="432">
        <v>96</v>
      </c>
      <c r="CP134" s="432">
        <v>0.58450000000000002</v>
      </c>
      <c r="CQ134" s="432">
        <v>0.62880000000000003</v>
      </c>
      <c r="CR134" s="432">
        <v>0.55810000000000004</v>
      </c>
      <c r="CS134" s="432">
        <v>53</v>
      </c>
      <c r="CT134" s="432">
        <v>0.32119999999999999</v>
      </c>
      <c r="CU134" s="432">
        <v>4</v>
      </c>
      <c r="CV134" s="432">
        <v>0.57140000000000002</v>
      </c>
      <c r="CW134" s="432">
        <v>50</v>
      </c>
      <c r="CX134" s="432">
        <v>61</v>
      </c>
      <c r="CY134" s="432">
        <v>57</v>
      </c>
      <c r="CZ134" s="432">
        <v>0.28999999999999998</v>
      </c>
      <c r="DA134" s="432">
        <v>0.35</v>
      </c>
      <c r="DB134" s="432">
        <v>0.33139999999999997</v>
      </c>
      <c r="DC134" s="432">
        <v>104</v>
      </c>
      <c r="DD134" s="432">
        <v>121</v>
      </c>
      <c r="DE134" s="432">
        <v>147</v>
      </c>
      <c r="DF134" s="432">
        <v>0.6</v>
      </c>
      <c r="DG134" s="432">
        <v>0.7</v>
      </c>
      <c r="DH134" s="432">
        <v>0.85470000000000002</v>
      </c>
      <c r="DI134" s="432">
        <v>40</v>
      </c>
      <c r="DJ134" s="432">
        <v>21</v>
      </c>
      <c r="DK134" s="432">
        <v>23</v>
      </c>
      <c r="DL134" s="432">
        <v>24</v>
      </c>
      <c r="DM134" s="432">
        <v>0.52500000000000002</v>
      </c>
      <c r="DN134" s="432">
        <v>0.57499999999999996</v>
      </c>
      <c r="DO134" s="432">
        <v>0.6</v>
      </c>
      <c r="DP134" s="432">
        <v>121</v>
      </c>
      <c r="DQ134" s="432">
        <v>129</v>
      </c>
      <c r="DR134" s="432">
        <v>96</v>
      </c>
      <c r="DS134" s="432">
        <v>0.7</v>
      </c>
      <c r="DT134" s="432">
        <v>0.75</v>
      </c>
      <c r="DU134" s="432">
        <v>0.55810000000000004</v>
      </c>
      <c r="DV134" s="432">
        <v>122</v>
      </c>
      <c r="DW134" s="432">
        <v>3.7499999999999999E-2</v>
      </c>
      <c r="DX134" s="432">
        <v>7.4999999999999997E-2</v>
      </c>
      <c r="DY134" s="432">
        <v>0.70930000000000004</v>
      </c>
      <c r="DZ134" s="432">
        <v>145</v>
      </c>
      <c r="EA134" s="432">
        <v>7.4999999999999997E-2</v>
      </c>
      <c r="EB134" s="432">
        <v>0.15</v>
      </c>
      <c r="EC134" s="432">
        <v>0.84299999999999997</v>
      </c>
      <c r="ED134" s="432">
        <v>35</v>
      </c>
      <c r="EE134" s="432">
        <v>0.28689999999999999</v>
      </c>
      <c r="EF134" s="432">
        <v>0</v>
      </c>
      <c r="EG134" s="432">
        <v>0</v>
      </c>
      <c r="EH134" s="432">
        <v>13</v>
      </c>
      <c r="EI134" s="432">
        <v>0</v>
      </c>
      <c r="EJ134" s="432">
        <v>5.0000000000000001E-3</v>
      </c>
      <c r="EK134" s="432">
        <v>0.01</v>
      </c>
      <c r="EL134" s="432">
        <v>0</v>
      </c>
      <c r="EM134" s="432">
        <v>76</v>
      </c>
      <c r="EN134" s="432">
        <v>0.05</v>
      </c>
      <c r="EO134" s="432">
        <v>0.15</v>
      </c>
      <c r="EP134" s="432">
        <v>0.44190000000000002</v>
      </c>
      <c r="EQ134" s="432">
        <v>57</v>
      </c>
      <c r="ER134" s="432">
        <v>29</v>
      </c>
      <c r="ES134" s="432">
        <v>0.50880000000000003</v>
      </c>
      <c r="ET134" s="432">
        <v>8</v>
      </c>
      <c r="EU134" s="432">
        <v>3</v>
      </c>
      <c r="EV134" s="432">
        <v>0.375</v>
      </c>
      <c r="EW134" s="432">
        <v>0</v>
      </c>
      <c r="EX134" s="432">
        <v>0</v>
      </c>
      <c r="EY134" s="432">
        <v>186</v>
      </c>
      <c r="EZ134" s="432">
        <v>221</v>
      </c>
      <c r="FA134" s="432">
        <v>309</v>
      </c>
      <c r="FB134" s="432">
        <v>279</v>
      </c>
      <c r="FC134" s="432">
        <v>1.08</v>
      </c>
      <c r="FD134" s="432">
        <v>1.28</v>
      </c>
      <c r="FE134" s="432">
        <v>1.7965</v>
      </c>
      <c r="FF134" s="432">
        <v>14</v>
      </c>
      <c r="FG134" s="432">
        <v>21</v>
      </c>
      <c r="FH134" s="432">
        <v>10</v>
      </c>
      <c r="FI134" s="432">
        <v>0.05</v>
      </c>
      <c r="FJ134" s="432">
        <v>7.4999999999999997E-2</v>
      </c>
      <c r="FK134" s="432">
        <v>3.5799999999999998E-2</v>
      </c>
      <c r="FL134" s="432">
        <v>247</v>
      </c>
      <c r="FM134" s="432">
        <v>254</v>
      </c>
      <c r="FN134" s="432">
        <v>251</v>
      </c>
      <c r="FO134" s="432">
        <v>0.88239999999999996</v>
      </c>
      <c r="FP134" s="432">
        <v>0.90959999999999996</v>
      </c>
      <c r="FQ134" s="432">
        <v>0.89959999999999996</v>
      </c>
      <c r="FR134" s="432">
        <v>236</v>
      </c>
      <c r="FS134" s="432">
        <v>246</v>
      </c>
      <c r="FT134" s="432">
        <v>260</v>
      </c>
      <c r="FU134" s="432">
        <v>0.84360000000000002</v>
      </c>
      <c r="FV134" s="432">
        <v>0.87909999999999999</v>
      </c>
      <c r="FW134" s="432">
        <v>0.93189999999999995</v>
      </c>
      <c r="FX134" s="432">
        <v>227</v>
      </c>
      <c r="FY134" s="432">
        <v>242</v>
      </c>
      <c r="FZ134" s="432">
        <v>259</v>
      </c>
      <c r="GA134" s="432">
        <v>0.81069999999999998</v>
      </c>
      <c r="GB134" s="432">
        <v>0.86450000000000005</v>
      </c>
      <c r="GC134" s="432">
        <v>0.92830000000000001</v>
      </c>
      <c r="GD134" s="432">
        <v>205</v>
      </c>
      <c r="GE134" s="432">
        <v>229</v>
      </c>
      <c r="GF134" s="432">
        <v>252</v>
      </c>
      <c r="GG134" s="432">
        <v>0.73299999999999998</v>
      </c>
      <c r="GH134" s="432">
        <v>0.81889999999999996</v>
      </c>
      <c r="GI134" s="432">
        <v>0.9032</v>
      </c>
      <c r="GJ134" s="432">
        <v>210</v>
      </c>
      <c r="GK134" s="432">
        <v>238</v>
      </c>
      <c r="GL134" s="432">
        <v>248</v>
      </c>
      <c r="GM134" s="432">
        <v>0.75</v>
      </c>
      <c r="GN134" s="432">
        <v>0.84970000000000001</v>
      </c>
      <c r="GO134" s="432">
        <v>0.88890000000000002</v>
      </c>
      <c r="GP134" s="432">
        <v>256</v>
      </c>
      <c r="GQ134" s="432">
        <v>263</v>
      </c>
      <c r="GR134" s="432">
        <v>267</v>
      </c>
      <c r="GS134" s="432">
        <v>0.9173</v>
      </c>
      <c r="GT134" s="432">
        <v>0.94010000000000005</v>
      </c>
      <c r="GU134" s="432">
        <v>0.95699999999999996</v>
      </c>
      <c r="GV134" s="432">
        <v>231</v>
      </c>
      <c r="GW134" s="432">
        <v>247</v>
      </c>
      <c r="GX134" s="432">
        <v>258</v>
      </c>
      <c r="GY134" s="432">
        <v>0.82750000000000001</v>
      </c>
      <c r="GZ134" s="432">
        <v>0.88490000000000002</v>
      </c>
      <c r="HA134" s="432">
        <v>0.92469999999999997</v>
      </c>
      <c r="HB134" s="432">
        <v>140</v>
      </c>
      <c r="HC134" s="432">
        <v>168</v>
      </c>
      <c r="HD134" s="432">
        <v>228</v>
      </c>
      <c r="HE134" s="432">
        <v>0.5</v>
      </c>
      <c r="HF134" s="432">
        <v>0.6</v>
      </c>
      <c r="HG134" s="432">
        <v>0.81720000000000004</v>
      </c>
      <c r="HH134" s="432">
        <v>1</v>
      </c>
      <c r="HI134" s="432">
        <v>0.5</v>
      </c>
      <c r="HJ134" s="432">
        <v>3.2000000000000002E-3</v>
      </c>
      <c r="HK134" s="432">
        <v>0</v>
      </c>
      <c r="HL134" s="432"/>
      <c r="HM134" s="432">
        <v>0.9</v>
      </c>
      <c r="HN134" s="432">
        <v>0</v>
      </c>
      <c r="HO134" s="432">
        <v>0</v>
      </c>
      <c r="HP134" s="432">
        <v>0</v>
      </c>
      <c r="HQ134" s="432">
        <v>0</v>
      </c>
      <c r="HR134" s="432">
        <v>0</v>
      </c>
      <c r="HS134" s="432">
        <v>0</v>
      </c>
      <c r="HT134" s="432">
        <v>0</v>
      </c>
      <c r="HU134" s="432">
        <v>0</v>
      </c>
      <c r="HV134" s="432">
        <v>0.9</v>
      </c>
      <c r="HW134" s="432">
        <v>0</v>
      </c>
      <c r="HX134" s="432">
        <v>0</v>
      </c>
      <c r="HY134" s="432">
        <v>0</v>
      </c>
      <c r="HZ134" s="432">
        <v>0.9</v>
      </c>
      <c r="IA134" s="432">
        <v>0</v>
      </c>
      <c r="IB134" s="432">
        <v>0</v>
      </c>
      <c r="IC134" s="432">
        <v>0</v>
      </c>
      <c r="ID134" s="432">
        <v>0</v>
      </c>
      <c r="IE134" s="432">
        <v>0</v>
      </c>
      <c r="IF134" s="432">
        <v>0</v>
      </c>
      <c r="IG134" s="432">
        <v>0</v>
      </c>
      <c r="IH134" s="432">
        <v>0</v>
      </c>
      <c r="II134" s="432">
        <v>0</v>
      </c>
      <c r="IJ134" s="432">
        <v>0</v>
      </c>
      <c r="IK134" s="432">
        <v>0</v>
      </c>
      <c r="IL134" s="432">
        <v>0</v>
      </c>
      <c r="IM134" s="432">
        <v>0</v>
      </c>
      <c r="IN134" s="432">
        <v>0</v>
      </c>
      <c r="IO134" s="432">
        <v>0</v>
      </c>
      <c r="IP134" s="432">
        <v>0</v>
      </c>
      <c r="IQ134" s="432">
        <v>0</v>
      </c>
      <c r="IR134" s="432">
        <v>0</v>
      </c>
      <c r="IS134" s="432">
        <v>0</v>
      </c>
      <c r="IT134" s="432">
        <v>0</v>
      </c>
      <c r="IU134" s="432">
        <v>0</v>
      </c>
      <c r="IV134" s="432">
        <v>0</v>
      </c>
      <c r="IW134" s="432">
        <v>0</v>
      </c>
      <c r="IX134" s="432">
        <v>7</v>
      </c>
      <c r="IY134" s="432">
        <v>0</v>
      </c>
      <c r="IZ134" s="432">
        <v>0</v>
      </c>
      <c r="JA134" s="432">
        <v>0</v>
      </c>
      <c r="JB134" s="432">
        <v>0</v>
      </c>
      <c r="JC134" s="432">
        <v>0</v>
      </c>
      <c r="JD134" s="432">
        <v>0</v>
      </c>
      <c r="JE134" s="432">
        <v>0</v>
      </c>
      <c r="JF134" s="432">
        <v>0</v>
      </c>
      <c r="JG134" s="432">
        <v>0</v>
      </c>
      <c r="JH134" s="432">
        <v>3</v>
      </c>
      <c r="JI134" s="432">
        <v>0</v>
      </c>
      <c r="JJ134" s="432">
        <v>0</v>
      </c>
      <c r="JK134" s="432">
        <v>0</v>
      </c>
      <c r="JL134" s="432">
        <v>0</v>
      </c>
      <c r="JM134" s="432">
        <v>0</v>
      </c>
      <c r="JN134" s="432">
        <v>0</v>
      </c>
      <c r="JO134" s="432">
        <v>0</v>
      </c>
      <c r="JP134" s="432">
        <v>0</v>
      </c>
      <c r="JQ134" s="432">
        <v>0</v>
      </c>
      <c r="JR134" s="432" t="s">
        <v>1359</v>
      </c>
      <c r="JS134" s="432" t="s">
        <v>1360</v>
      </c>
      <c r="JT134" s="432" t="s">
        <v>1340</v>
      </c>
    </row>
    <row r="135" spans="1:280" x14ac:dyDescent="0.45">
      <c r="A135" s="432" t="s">
        <v>431</v>
      </c>
      <c r="B135" s="432" t="s">
        <v>432</v>
      </c>
      <c r="C135" s="432" t="s">
        <v>439</v>
      </c>
      <c r="D135" s="432" t="s">
        <v>440</v>
      </c>
      <c r="E135" s="432">
        <v>373</v>
      </c>
      <c r="F135" s="432">
        <v>118</v>
      </c>
      <c r="G135" s="432">
        <v>0.31640000000000001</v>
      </c>
      <c r="H135" s="432">
        <v>124</v>
      </c>
      <c r="I135" s="432">
        <v>370</v>
      </c>
      <c r="J135" s="432">
        <v>0.33510000000000001</v>
      </c>
      <c r="K135" s="432">
        <v>345</v>
      </c>
      <c r="L135" s="432">
        <v>355</v>
      </c>
      <c r="M135" s="432">
        <v>320</v>
      </c>
      <c r="N135" s="432">
        <v>0.92259999999999998</v>
      </c>
      <c r="O135" s="432">
        <v>0.95020000000000004</v>
      </c>
      <c r="P135" s="432">
        <v>0.8579</v>
      </c>
      <c r="Q135" s="432">
        <v>356</v>
      </c>
      <c r="R135" s="432">
        <v>362</v>
      </c>
      <c r="S135" s="432">
        <v>349</v>
      </c>
      <c r="T135" s="432">
        <v>0.95209999999999995</v>
      </c>
      <c r="U135" s="432">
        <v>0.97009999999999996</v>
      </c>
      <c r="V135" s="432">
        <v>0.93569999999999998</v>
      </c>
      <c r="W135" s="432">
        <v>354</v>
      </c>
      <c r="X135" s="432">
        <v>361</v>
      </c>
      <c r="Y135" s="432">
        <v>357</v>
      </c>
      <c r="Z135" s="432">
        <v>0.94889999999999997</v>
      </c>
      <c r="AA135" s="432">
        <v>0.96630000000000005</v>
      </c>
      <c r="AB135" s="432">
        <v>0.95709999999999995</v>
      </c>
      <c r="AC135" s="432">
        <v>351</v>
      </c>
      <c r="AD135" s="432">
        <v>358</v>
      </c>
      <c r="AE135" s="432">
        <v>338</v>
      </c>
      <c r="AF135" s="432">
        <v>0.93930000000000002</v>
      </c>
      <c r="AG135" s="432">
        <v>0.95799999999999996</v>
      </c>
      <c r="AH135" s="432">
        <v>0.90620000000000001</v>
      </c>
      <c r="AI135" s="432">
        <v>309</v>
      </c>
      <c r="AJ135" s="432">
        <v>327</v>
      </c>
      <c r="AK135" s="432">
        <v>296</v>
      </c>
      <c r="AL135" s="432">
        <v>0.82789999999999997</v>
      </c>
      <c r="AM135" s="432">
        <v>0.87409999999999999</v>
      </c>
      <c r="AN135" s="432">
        <v>0.79359999999999997</v>
      </c>
      <c r="AO135" s="432">
        <v>354</v>
      </c>
      <c r="AP135" s="432">
        <v>360</v>
      </c>
      <c r="AQ135" s="432">
        <v>353</v>
      </c>
      <c r="AR135" s="432">
        <v>0.94650000000000001</v>
      </c>
      <c r="AS135" s="432">
        <v>0.96409999999999996</v>
      </c>
      <c r="AT135" s="432">
        <v>0.94640000000000002</v>
      </c>
      <c r="AU135" s="432">
        <v>343</v>
      </c>
      <c r="AV135" s="432">
        <v>352</v>
      </c>
      <c r="AW135" s="432">
        <v>341</v>
      </c>
      <c r="AX135" s="432">
        <v>0.9194</v>
      </c>
      <c r="AY135" s="432">
        <v>0.94259999999999999</v>
      </c>
      <c r="AZ135" s="432">
        <v>0.91420000000000001</v>
      </c>
      <c r="BA135" s="432">
        <v>331</v>
      </c>
      <c r="BB135" s="432">
        <v>343</v>
      </c>
      <c r="BC135" s="432">
        <v>289</v>
      </c>
      <c r="BD135" s="432">
        <v>0.88660000000000005</v>
      </c>
      <c r="BE135" s="432">
        <v>0.91910000000000003</v>
      </c>
      <c r="BF135" s="432">
        <v>0.77480000000000004</v>
      </c>
      <c r="BG135" s="432">
        <v>349</v>
      </c>
      <c r="BH135" s="432">
        <v>359</v>
      </c>
      <c r="BI135" s="432">
        <v>343</v>
      </c>
      <c r="BJ135" s="432">
        <v>0.93330000000000002</v>
      </c>
      <c r="BK135" s="432">
        <v>0.96009999999999995</v>
      </c>
      <c r="BL135" s="432">
        <v>0.91959999999999997</v>
      </c>
      <c r="BM135" s="432">
        <v>206</v>
      </c>
      <c r="BN135" s="432">
        <v>243</v>
      </c>
      <c r="BO135" s="432">
        <v>229</v>
      </c>
      <c r="BP135" s="432">
        <v>0.55000000000000004</v>
      </c>
      <c r="BQ135" s="432">
        <v>0.65</v>
      </c>
      <c r="BR135" s="432">
        <v>0.6139</v>
      </c>
      <c r="BS135" s="432">
        <v>163</v>
      </c>
      <c r="BT135" s="432">
        <v>0.63919999999999999</v>
      </c>
      <c r="BU135" s="432">
        <v>95</v>
      </c>
      <c r="BV135" s="432">
        <v>0.80510000000000004</v>
      </c>
      <c r="BW135" s="432">
        <v>250</v>
      </c>
      <c r="BX135" s="432">
        <v>266</v>
      </c>
      <c r="BY135" s="432">
        <v>258</v>
      </c>
      <c r="BZ135" s="432">
        <v>0.66779999999999995</v>
      </c>
      <c r="CA135" s="432">
        <v>0.71120000000000005</v>
      </c>
      <c r="CB135" s="432">
        <v>0.69169999999999998</v>
      </c>
      <c r="CC135" s="432">
        <v>173</v>
      </c>
      <c r="CD135" s="432">
        <v>0.6784</v>
      </c>
      <c r="CE135" s="432">
        <v>105</v>
      </c>
      <c r="CF135" s="432">
        <v>0.88980000000000004</v>
      </c>
      <c r="CG135" s="432">
        <v>264</v>
      </c>
      <c r="CH135" s="432">
        <v>284</v>
      </c>
      <c r="CI135" s="432">
        <v>278</v>
      </c>
      <c r="CJ135" s="432">
        <v>0.70689999999999997</v>
      </c>
      <c r="CK135" s="432">
        <v>0.75949999999999995</v>
      </c>
      <c r="CL135" s="432">
        <v>0.74529999999999996</v>
      </c>
      <c r="CM135" s="432">
        <v>219</v>
      </c>
      <c r="CN135" s="432">
        <v>235</v>
      </c>
      <c r="CO135" s="432">
        <v>206</v>
      </c>
      <c r="CP135" s="432">
        <v>0.58450000000000002</v>
      </c>
      <c r="CQ135" s="432">
        <v>0.62880000000000003</v>
      </c>
      <c r="CR135" s="432">
        <v>0.55230000000000001</v>
      </c>
      <c r="CS135" s="432">
        <v>64</v>
      </c>
      <c r="CT135" s="432">
        <v>0.251</v>
      </c>
      <c r="CU135" s="432">
        <v>62</v>
      </c>
      <c r="CV135" s="432">
        <v>0.52539999999999998</v>
      </c>
      <c r="CW135" s="432">
        <v>109</v>
      </c>
      <c r="CX135" s="432">
        <v>131</v>
      </c>
      <c r="CY135" s="432">
        <v>126</v>
      </c>
      <c r="CZ135" s="432">
        <v>0.28999999999999998</v>
      </c>
      <c r="DA135" s="432">
        <v>0.35</v>
      </c>
      <c r="DB135" s="432">
        <v>0.33779999999999999</v>
      </c>
      <c r="DC135" s="432">
        <v>224</v>
      </c>
      <c r="DD135" s="432">
        <v>262</v>
      </c>
      <c r="DE135" s="432">
        <v>274</v>
      </c>
      <c r="DF135" s="432">
        <v>0.6</v>
      </c>
      <c r="DG135" s="432">
        <v>0.7</v>
      </c>
      <c r="DH135" s="432">
        <v>0.73460000000000003</v>
      </c>
      <c r="DI135" s="432">
        <v>91</v>
      </c>
      <c r="DJ135" s="432">
        <v>48</v>
      </c>
      <c r="DK135" s="432">
        <v>53</v>
      </c>
      <c r="DL135" s="432">
        <v>51</v>
      </c>
      <c r="DM135" s="432">
        <v>0.52500000000000002</v>
      </c>
      <c r="DN135" s="432">
        <v>0.57499999999999996</v>
      </c>
      <c r="DO135" s="432">
        <v>0.56040000000000001</v>
      </c>
      <c r="DP135" s="432">
        <v>262</v>
      </c>
      <c r="DQ135" s="432">
        <v>280</v>
      </c>
      <c r="DR135" s="432">
        <v>96</v>
      </c>
      <c r="DS135" s="432">
        <v>0.7</v>
      </c>
      <c r="DT135" s="432">
        <v>0.75</v>
      </c>
      <c r="DU135" s="432">
        <v>0.25740000000000002</v>
      </c>
      <c r="DV135" s="432">
        <v>130</v>
      </c>
      <c r="DW135" s="432">
        <v>3.7499999999999999E-2</v>
      </c>
      <c r="DX135" s="432">
        <v>7.4999999999999997E-2</v>
      </c>
      <c r="DY135" s="432">
        <v>0.35120000000000001</v>
      </c>
      <c r="DZ135" s="432">
        <v>132</v>
      </c>
      <c r="EA135" s="432">
        <v>7.4999999999999997E-2</v>
      </c>
      <c r="EB135" s="432">
        <v>0.15</v>
      </c>
      <c r="EC135" s="432">
        <v>0.35659999999999997</v>
      </c>
      <c r="ED135" s="432">
        <v>0</v>
      </c>
      <c r="EE135" s="432">
        <v>0</v>
      </c>
      <c r="EF135" s="432">
        <v>0</v>
      </c>
      <c r="EG135" s="432">
        <v>0</v>
      </c>
      <c r="EH135" s="432">
        <v>32</v>
      </c>
      <c r="EI135" s="432">
        <v>1</v>
      </c>
      <c r="EJ135" s="432">
        <v>5.0000000000000001E-3</v>
      </c>
      <c r="EK135" s="432">
        <v>0.01</v>
      </c>
      <c r="EL135" s="432">
        <v>3.1300000000000001E-2</v>
      </c>
      <c r="EM135" s="432">
        <v>80</v>
      </c>
      <c r="EN135" s="432">
        <v>0.05</v>
      </c>
      <c r="EO135" s="432">
        <v>0.15</v>
      </c>
      <c r="EP135" s="432">
        <v>0.2145</v>
      </c>
      <c r="EQ135" s="432">
        <v>119</v>
      </c>
      <c r="ER135" s="432">
        <v>78</v>
      </c>
      <c r="ES135" s="432">
        <v>0.65549999999999997</v>
      </c>
      <c r="ET135" s="432">
        <v>27</v>
      </c>
      <c r="EU135" s="432">
        <v>8</v>
      </c>
      <c r="EV135" s="432">
        <v>0.29630000000000001</v>
      </c>
      <c r="EW135" s="432">
        <v>0</v>
      </c>
      <c r="EX135" s="432">
        <v>0</v>
      </c>
      <c r="EY135" s="432">
        <v>418</v>
      </c>
      <c r="EZ135" s="432">
        <v>493</v>
      </c>
      <c r="FA135" s="432">
        <v>437</v>
      </c>
      <c r="FB135" s="432">
        <v>365</v>
      </c>
      <c r="FC135" s="432">
        <v>1.1200000000000001</v>
      </c>
      <c r="FD135" s="432">
        <v>1.32</v>
      </c>
      <c r="FE135" s="432">
        <v>1.1716</v>
      </c>
      <c r="FF135" s="432">
        <v>19</v>
      </c>
      <c r="FG135" s="432">
        <v>28</v>
      </c>
      <c r="FH135" s="432">
        <v>29</v>
      </c>
      <c r="FI135" s="432">
        <v>0.05</v>
      </c>
      <c r="FJ135" s="432">
        <v>7.4999999999999997E-2</v>
      </c>
      <c r="FK135" s="432">
        <v>7.9500000000000001E-2</v>
      </c>
      <c r="FL135" s="432">
        <v>323</v>
      </c>
      <c r="FM135" s="432">
        <v>333</v>
      </c>
      <c r="FN135" s="432">
        <v>330</v>
      </c>
      <c r="FO135" s="432">
        <v>0.88239999999999996</v>
      </c>
      <c r="FP135" s="432">
        <v>0.90959999999999996</v>
      </c>
      <c r="FQ135" s="432">
        <v>0.90410000000000001</v>
      </c>
      <c r="FR135" s="432">
        <v>308</v>
      </c>
      <c r="FS135" s="432">
        <v>321</v>
      </c>
      <c r="FT135" s="432">
        <v>307</v>
      </c>
      <c r="FU135" s="432">
        <v>0.84360000000000002</v>
      </c>
      <c r="FV135" s="432">
        <v>0.87909999999999999</v>
      </c>
      <c r="FW135" s="432">
        <v>0.84109999999999996</v>
      </c>
      <c r="FX135" s="432">
        <v>296</v>
      </c>
      <c r="FY135" s="432">
        <v>316</v>
      </c>
      <c r="FZ135" s="432">
        <v>308</v>
      </c>
      <c r="GA135" s="432">
        <v>0.81069999999999998</v>
      </c>
      <c r="GB135" s="432">
        <v>0.86450000000000005</v>
      </c>
      <c r="GC135" s="432">
        <v>0.84379999999999999</v>
      </c>
      <c r="GD135" s="432">
        <v>268</v>
      </c>
      <c r="GE135" s="432">
        <v>299</v>
      </c>
      <c r="GF135" s="432">
        <v>292</v>
      </c>
      <c r="GG135" s="432">
        <v>0.73299999999999998</v>
      </c>
      <c r="GH135" s="432">
        <v>0.81889999999999996</v>
      </c>
      <c r="GI135" s="432">
        <v>0.8</v>
      </c>
      <c r="GJ135" s="432">
        <v>274</v>
      </c>
      <c r="GK135" s="432">
        <v>311</v>
      </c>
      <c r="GL135" s="432">
        <v>292</v>
      </c>
      <c r="GM135" s="432">
        <v>0.75</v>
      </c>
      <c r="GN135" s="432">
        <v>0.84970000000000001</v>
      </c>
      <c r="GO135" s="432">
        <v>0.8</v>
      </c>
      <c r="GP135" s="432">
        <v>335</v>
      </c>
      <c r="GQ135" s="432">
        <v>344</v>
      </c>
      <c r="GR135" s="432">
        <v>333</v>
      </c>
      <c r="GS135" s="432">
        <v>0.9173</v>
      </c>
      <c r="GT135" s="432">
        <v>0.94010000000000005</v>
      </c>
      <c r="GU135" s="432">
        <v>0.9123</v>
      </c>
      <c r="GV135" s="432">
        <v>303</v>
      </c>
      <c r="GW135" s="432">
        <v>323</v>
      </c>
      <c r="GX135" s="432">
        <v>313</v>
      </c>
      <c r="GY135" s="432">
        <v>0.82750000000000001</v>
      </c>
      <c r="GZ135" s="432">
        <v>0.88490000000000002</v>
      </c>
      <c r="HA135" s="432">
        <v>0.85750000000000004</v>
      </c>
      <c r="HB135" s="432">
        <v>183</v>
      </c>
      <c r="HC135" s="432">
        <v>219</v>
      </c>
      <c r="HD135" s="432">
        <v>252</v>
      </c>
      <c r="HE135" s="432">
        <v>0.5</v>
      </c>
      <c r="HF135" s="432">
        <v>0.6</v>
      </c>
      <c r="HG135" s="432">
        <v>0.69040000000000001</v>
      </c>
      <c r="HH135" s="432">
        <v>0</v>
      </c>
      <c r="HI135" s="432">
        <v>0.5</v>
      </c>
      <c r="HJ135" s="432">
        <v>0</v>
      </c>
      <c r="HK135" s="432">
        <v>0</v>
      </c>
      <c r="HL135" s="432"/>
      <c r="HM135" s="432">
        <v>0.9</v>
      </c>
      <c r="HN135" s="432">
        <v>0</v>
      </c>
      <c r="HO135" s="432">
        <v>0</v>
      </c>
      <c r="HP135" s="432">
        <v>0</v>
      </c>
      <c r="HQ135" s="432">
        <v>1</v>
      </c>
      <c r="HR135" s="432">
        <v>0</v>
      </c>
      <c r="HS135" s="432">
        <v>0</v>
      </c>
      <c r="HT135" s="432">
        <v>0</v>
      </c>
      <c r="HU135" s="432">
        <v>0</v>
      </c>
      <c r="HV135" s="432">
        <v>0.9</v>
      </c>
      <c r="HW135" s="432">
        <v>0</v>
      </c>
      <c r="HX135" s="432">
        <v>0</v>
      </c>
      <c r="HY135" s="432">
        <v>0</v>
      </c>
      <c r="HZ135" s="432">
        <v>0.9</v>
      </c>
      <c r="IA135" s="432">
        <v>0</v>
      </c>
      <c r="IB135" s="432">
        <v>0</v>
      </c>
      <c r="IC135" s="432">
        <v>0</v>
      </c>
      <c r="ID135" s="432">
        <v>0</v>
      </c>
      <c r="IE135" s="432">
        <v>0</v>
      </c>
      <c r="IF135" s="432">
        <v>0</v>
      </c>
      <c r="IG135" s="432">
        <v>0</v>
      </c>
      <c r="IH135" s="432">
        <v>0</v>
      </c>
      <c r="II135" s="432">
        <v>0</v>
      </c>
      <c r="IJ135" s="432">
        <v>0</v>
      </c>
      <c r="IK135" s="432">
        <v>0</v>
      </c>
      <c r="IL135" s="432">
        <v>0</v>
      </c>
      <c r="IM135" s="432">
        <v>0</v>
      </c>
      <c r="IN135" s="432">
        <v>0</v>
      </c>
      <c r="IO135" s="432">
        <v>0</v>
      </c>
      <c r="IP135" s="432">
        <v>0</v>
      </c>
      <c r="IQ135" s="432">
        <v>0</v>
      </c>
      <c r="IR135" s="432">
        <v>0</v>
      </c>
      <c r="IS135" s="432">
        <v>0</v>
      </c>
      <c r="IT135" s="432">
        <v>0</v>
      </c>
      <c r="IU135" s="432">
        <v>0</v>
      </c>
      <c r="IV135" s="432">
        <v>0</v>
      </c>
      <c r="IW135" s="432">
        <v>0</v>
      </c>
      <c r="IX135" s="432">
        <v>11</v>
      </c>
      <c r="IY135" s="432">
        <v>0</v>
      </c>
      <c r="IZ135" s="432">
        <v>0</v>
      </c>
      <c r="JA135" s="432">
        <v>0</v>
      </c>
      <c r="JB135" s="432">
        <v>0</v>
      </c>
      <c r="JC135" s="432">
        <v>0</v>
      </c>
      <c r="JD135" s="432">
        <v>0</v>
      </c>
      <c r="JE135" s="432">
        <v>0</v>
      </c>
      <c r="JF135" s="432">
        <v>0</v>
      </c>
      <c r="JG135" s="432">
        <v>0</v>
      </c>
      <c r="JH135" s="432">
        <v>9</v>
      </c>
      <c r="JI135" s="432">
        <v>0</v>
      </c>
      <c r="JJ135" s="432">
        <v>0</v>
      </c>
      <c r="JK135" s="432">
        <v>0</v>
      </c>
      <c r="JL135" s="432">
        <v>0</v>
      </c>
      <c r="JM135" s="432">
        <v>0</v>
      </c>
      <c r="JN135" s="432">
        <v>0</v>
      </c>
      <c r="JO135" s="432">
        <v>0</v>
      </c>
      <c r="JP135" s="432">
        <v>0</v>
      </c>
      <c r="JQ135" s="432">
        <v>0</v>
      </c>
      <c r="JR135" s="432" t="s">
        <v>1359</v>
      </c>
      <c r="JS135" s="432" t="s">
        <v>1360</v>
      </c>
      <c r="JT135" s="432" t="s">
        <v>1340</v>
      </c>
    </row>
    <row r="136" spans="1:280" x14ac:dyDescent="0.45">
      <c r="A136" s="432" t="s">
        <v>431</v>
      </c>
      <c r="B136" s="432" t="s">
        <v>432</v>
      </c>
      <c r="C136" s="432" t="s">
        <v>441</v>
      </c>
      <c r="D136" s="432" t="s">
        <v>442</v>
      </c>
      <c r="E136" s="432">
        <v>299</v>
      </c>
      <c r="F136" s="432">
        <v>108</v>
      </c>
      <c r="G136" s="432">
        <v>0.36120000000000002</v>
      </c>
      <c r="H136" s="432">
        <v>109</v>
      </c>
      <c r="I136" s="432">
        <v>294</v>
      </c>
      <c r="J136" s="432">
        <v>0.37069999999999997</v>
      </c>
      <c r="K136" s="432">
        <v>276</v>
      </c>
      <c r="L136" s="432">
        <v>285</v>
      </c>
      <c r="M136" s="432">
        <v>276</v>
      </c>
      <c r="N136" s="432">
        <v>0.92259999999999998</v>
      </c>
      <c r="O136" s="432">
        <v>0.95020000000000004</v>
      </c>
      <c r="P136" s="432">
        <v>0.92310000000000003</v>
      </c>
      <c r="Q136" s="432">
        <v>285</v>
      </c>
      <c r="R136" s="432">
        <v>291</v>
      </c>
      <c r="S136" s="432">
        <v>282</v>
      </c>
      <c r="T136" s="432">
        <v>0.95209999999999995</v>
      </c>
      <c r="U136" s="432">
        <v>0.97009999999999996</v>
      </c>
      <c r="V136" s="432">
        <v>0.94310000000000005</v>
      </c>
      <c r="W136" s="432">
        <v>284</v>
      </c>
      <c r="X136" s="432">
        <v>289</v>
      </c>
      <c r="Y136" s="432">
        <v>284</v>
      </c>
      <c r="Z136" s="432">
        <v>0.94889999999999997</v>
      </c>
      <c r="AA136" s="432">
        <v>0.96630000000000005</v>
      </c>
      <c r="AB136" s="432">
        <v>0.94979999999999998</v>
      </c>
      <c r="AC136" s="432">
        <v>281</v>
      </c>
      <c r="AD136" s="432">
        <v>287</v>
      </c>
      <c r="AE136" s="432">
        <v>279</v>
      </c>
      <c r="AF136" s="432">
        <v>0.93930000000000002</v>
      </c>
      <c r="AG136" s="432">
        <v>0.95799999999999996</v>
      </c>
      <c r="AH136" s="432">
        <v>0.93310000000000004</v>
      </c>
      <c r="AI136" s="432">
        <v>248</v>
      </c>
      <c r="AJ136" s="432">
        <v>262</v>
      </c>
      <c r="AK136" s="432">
        <v>246</v>
      </c>
      <c r="AL136" s="432">
        <v>0.82789999999999997</v>
      </c>
      <c r="AM136" s="432">
        <v>0.87409999999999999</v>
      </c>
      <c r="AN136" s="432">
        <v>0.82269999999999999</v>
      </c>
      <c r="AO136" s="432">
        <v>284</v>
      </c>
      <c r="AP136" s="432">
        <v>289</v>
      </c>
      <c r="AQ136" s="432">
        <v>281</v>
      </c>
      <c r="AR136" s="432">
        <v>0.94650000000000001</v>
      </c>
      <c r="AS136" s="432">
        <v>0.96409999999999996</v>
      </c>
      <c r="AT136" s="432">
        <v>0.93979999999999997</v>
      </c>
      <c r="AU136" s="432">
        <v>275</v>
      </c>
      <c r="AV136" s="432">
        <v>282</v>
      </c>
      <c r="AW136" s="432">
        <v>273</v>
      </c>
      <c r="AX136" s="432">
        <v>0.9194</v>
      </c>
      <c r="AY136" s="432">
        <v>0.94259999999999999</v>
      </c>
      <c r="AZ136" s="432">
        <v>0.91300000000000003</v>
      </c>
      <c r="BA136" s="432">
        <v>266</v>
      </c>
      <c r="BB136" s="432">
        <v>275</v>
      </c>
      <c r="BC136" s="432">
        <v>261</v>
      </c>
      <c r="BD136" s="432">
        <v>0.88660000000000005</v>
      </c>
      <c r="BE136" s="432">
        <v>0.91910000000000003</v>
      </c>
      <c r="BF136" s="432">
        <v>0.87290000000000001</v>
      </c>
      <c r="BG136" s="432">
        <v>280</v>
      </c>
      <c r="BH136" s="432">
        <v>288</v>
      </c>
      <c r="BI136" s="432">
        <v>289</v>
      </c>
      <c r="BJ136" s="432">
        <v>0.93330000000000002</v>
      </c>
      <c r="BK136" s="432">
        <v>0.96009999999999995</v>
      </c>
      <c r="BL136" s="432">
        <v>0.96660000000000001</v>
      </c>
      <c r="BM136" s="432">
        <v>165</v>
      </c>
      <c r="BN136" s="432">
        <v>195</v>
      </c>
      <c r="BO136" s="432">
        <v>227</v>
      </c>
      <c r="BP136" s="432">
        <v>0.55000000000000004</v>
      </c>
      <c r="BQ136" s="432">
        <v>0.65</v>
      </c>
      <c r="BR136" s="432">
        <v>0.75919999999999999</v>
      </c>
      <c r="BS136" s="432">
        <v>109</v>
      </c>
      <c r="BT136" s="432">
        <v>0.57069999999999999</v>
      </c>
      <c r="BU136" s="432">
        <v>87</v>
      </c>
      <c r="BV136" s="432">
        <v>0.80559999999999998</v>
      </c>
      <c r="BW136" s="432">
        <v>200</v>
      </c>
      <c r="BX136" s="432">
        <v>213</v>
      </c>
      <c r="BY136" s="432">
        <v>196</v>
      </c>
      <c r="BZ136" s="432">
        <v>0.66779999999999995</v>
      </c>
      <c r="CA136" s="432">
        <v>0.71120000000000005</v>
      </c>
      <c r="CB136" s="432">
        <v>0.65549999999999997</v>
      </c>
      <c r="CC136" s="432">
        <v>145</v>
      </c>
      <c r="CD136" s="432">
        <v>0.75919999999999999</v>
      </c>
      <c r="CE136" s="432">
        <v>91</v>
      </c>
      <c r="CF136" s="432">
        <v>0.84260000000000002</v>
      </c>
      <c r="CG136" s="432">
        <v>212</v>
      </c>
      <c r="CH136" s="432">
        <v>228</v>
      </c>
      <c r="CI136" s="432">
        <v>236</v>
      </c>
      <c r="CJ136" s="432">
        <v>0.70689999999999997</v>
      </c>
      <c r="CK136" s="432">
        <v>0.75949999999999995</v>
      </c>
      <c r="CL136" s="432">
        <v>0.7893</v>
      </c>
      <c r="CM136" s="432">
        <v>175</v>
      </c>
      <c r="CN136" s="432">
        <v>189</v>
      </c>
      <c r="CO136" s="432">
        <v>156</v>
      </c>
      <c r="CP136" s="432">
        <v>0.58450000000000002</v>
      </c>
      <c r="CQ136" s="432">
        <v>0.62880000000000003</v>
      </c>
      <c r="CR136" s="432">
        <v>0.52170000000000005</v>
      </c>
      <c r="CS136" s="432">
        <v>47</v>
      </c>
      <c r="CT136" s="432">
        <v>0.24610000000000001</v>
      </c>
      <c r="CU136" s="432">
        <v>52</v>
      </c>
      <c r="CV136" s="432">
        <v>0.48149999999999998</v>
      </c>
      <c r="CW136" s="432">
        <v>87</v>
      </c>
      <c r="CX136" s="432">
        <v>105</v>
      </c>
      <c r="CY136" s="432">
        <v>99</v>
      </c>
      <c r="CZ136" s="432">
        <v>0.28999999999999998</v>
      </c>
      <c r="DA136" s="432">
        <v>0.35</v>
      </c>
      <c r="DB136" s="432">
        <v>0.33110000000000001</v>
      </c>
      <c r="DC136" s="432">
        <v>180</v>
      </c>
      <c r="DD136" s="432">
        <v>210</v>
      </c>
      <c r="DE136" s="432">
        <v>249</v>
      </c>
      <c r="DF136" s="432">
        <v>0.6</v>
      </c>
      <c r="DG136" s="432">
        <v>0.7</v>
      </c>
      <c r="DH136" s="432">
        <v>0.83279999999999998</v>
      </c>
      <c r="DI136" s="432">
        <v>94</v>
      </c>
      <c r="DJ136" s="432">
        <v>50</v>
      </c>
      <c r="DK136" s="432">
        <v>55</v>
      </c>
      <c r="DL136" s="432">
        <v>50</v>
      </c>
      <c r="DM136" s="432">
        <v>0.52500000000000002</v>
      </c>
      <c r="DN136" s="432">
        <v>0.57499999999999996</v>
      </c>
      <c r="DO136" s="432">
        <v>0.53190000000000004</v>
      </c>
      <c r="DP136" s="432">
        <v>210</v>
      </c>
      <c r="DQ136" s="432">
        <v>225</v>
      </c>
      <c r="DR136" s="432">
        <v>221</v>
      </c>
      <c r="DS136" s="432">
        <v>0.7</v>
      </c>
      <c r="DT136" s="432">
        <v>0.75</v>
      </c>
      <c r="DU136" s="432">
        <v>0.73909999999999998</v>
      </c>
      <c r="DV136" s="432">
        <v>149</v>
      </c>
      <c r="DW136" s="432">
        <v>3.7499999999999999E-2</v>
      </c>
      <c r="DX136" s="432">
        <v>7.4999999999999997E-2</v>
      </c>
      <c r="DY136" s="432">
        <v>0.505</v>
      </c>
      <c r="DZ136" s="432">
        <v>153</v>
      </c>
      <c r="EA136" s="432">
        <v>7.4999999999999997E-2</v>
      </c>
      <c r="EB136" s="432">
        <v>0.15</v>
      </c>
      <c r="EC136" s="432">
        <v>0.51839999999999997</v>
      </c>
      <c r="ED136" s="432">
        <v>1</v>
      </c>
      <c r="EE136" s="432">
        <v>6.7000000000000002E-3</v>
      </c>
      <c r="EF136" s="432">
        <v>0</v>
      </c>
      <c r="EG136" s="432">
        <v>0</v>
      </c>
      <c r="EH136" s="432">
        <v>51</v>
      </c>
      <c r="EI136" s="432">
        <v>0</v>
      </c>
      <c r="EJ136" s="432">
        <v>5.0000000000000001E-3</v>
      </c>
      <c r="EK136" s="432">
        <v>0.01</v>
      </c>
      <c r="EL136" s="432">
        <v>0</v>
      </c>
      <c r="EM136" s="432">
        <v>202</v>
      </c>
      <c r="EN136" s="432">
        <v>0.05</v>
      </c>
      <c r="EO136" s="432">
        <v>0.15</v>
      </c>
      <c r="EP136" s="432">
        <v>0.67559999999999998</v>
      </c>
      <c r="EQ136" s="432">
        <v>103</v>
      </c>
      <c r="ER136" s="432">
        <v>87</v>
      </c>
      <c r="ES136" s="432">
        <v>0.84470000000000001</v>
      </c>
      <c r="ET136" s="432">
        <v>24</v>
      </c>
      <c r="EU136" s="432">
        <v>3</v>
      </c>
      <c r="EV136" s="432">
        <v>0.125</v>
      </c>
      <c r="EW136" s="432">
        <v>0</v>
      </c>
      <c r="EX136" s="432">
        <v>0</v>
      </c>
      <c r="EY136" s="432">
        <v>332</v>
      </c>
      <c r="EZ136" s="432">
        <v>392</v>
      </c>
      <c r="FA136" s="432">
        <v>369</v>
      </c>
      <c r="FB136" s="432">
        <v>325</v>
      </c>
      <c r="FC136" s="432">
        <v>1.1100000000000001</v>
      </c>
      <c r="FD136" s="432">
        <v>1.31</v>
      </c>
      <c r="FE136" s="432">
        <v>1.2341</v>
      </c>
      <c r="FF136" s="432">
        <v>17</v>
      </c>
      <c r="FG136" s="432">
        <v>25</v>
      </c>
      <c r="FH136" s="432">
        <v>5</v>
      </c>
      <c r="FI136" s="432">
        <v>0.05</v>
      </c>
      <c r="FJ136" s="432">
        <v>7.4999999999999997E-2</v>
      </c>
      <c r="FK136" s="432">
        <v>1.54E-2</v>
      </c>
      <c r="FL136" s="432">
        <v>287</v>
      </c>
      <c r="FM136" s="432">
        <v>296</v>
      </c>
      <c r="FN136" s="432">
        <v>279</v>
      </c>
      <c r="FO136" s="432">
        <v>0.88239999999999996</v>
      </c>
      <c r="FP136" s="432">
        <v>0.90959999999999996</v>
      </c>
      <c r="FQ136" s="432">
        <v>0.85850000000000004</v>
      </c>
      <c r="FR136" s="432">
        <v>275</v>
      </c>
      <c r="FS136" s="432">
        <v>286</v>
      </c>
      <c r="FT136" s="432">
        <v>258</v>
      </c>
      <c r="FU136" s="432">
        <v>0.84360000000000002</v>
      </c>
      <c r="FV136" s="432">
        <v>0.87909999999999999</v>
      </c>
      <c r="FW136" s="432">
        <v>0.79379999999999995</v>
      </c>
      <c r="FX136" s="432">
        <v>264</v>
      </c>
      <c r="FY136" s="432">
        <v>281</v>
      </c>
      <c r="FZ136" s="432">
        <v>250</v>
      </c>
      <c r="GA136" s="432">
        <v>0.81069999999999998</v>
      </c>
      <c r="GB136" s="432">
        <v>0.86450000000000005</v>
      </c>
      <c r="GC136" s="432">
        <v>0.76919999999999999</v>
      </c>
      <c r="GD136" s="432">
        <v>239</v>
      </c>
      <c r="GE136" s="432">
        <v>267</v>
      </c>
      <c r="GF136" s="432">
        <v>250</v>
      </c>
      <c r="GG136" s="432">
        <v>0.73299999999999998</v>
      </c>
      <c r="GH136" s="432">
        <v>0.81889999999999996</v>
      </c>
      <c r="GI136" s="432">
        <v>0.76919999999999999</v>
      </c>
      <c r="GJ136" s="432">
        <v>244</v>
      </c>
      <c r="GK136" s="432">
        <v>277</v>
      </c>
      <c r="GL136" s="432">
        <v>269</v>
      </c>
      <c r="GM136" s="432">
        <v>0.75</v>
      </c>
      <c r="GN136" s="432">
        <v>0.84970000000000001</v>
      </c>
      <c r="GO136" s="432">
        <v>0.82769999999999999</v>
      </c>
      <c r="GP136" s="432">
        <v>299</v>
      </c>
      <c r="GQ136" s="432">
        <v>306</v>
      </c>
      <c r="GR136" s="432">
        <v>290</v>
      </c>
      <c r="GS136" s="432">
        <v>0.9173</v>
      </c>
      <c r="GT136" s="432">
        <v>0.94010000000000005</v>
      </c>
      <c r="GU136" s="432">
        <v>0.89229999999999998</v>
      </c>
      <c r="GV136" s="432">
        <v>269</v>
      </c>
      <c r="GW136" s="432">
        <v>288</v>
      </c>
      <c r="GX136" s="432">
        <v>270</v>
      </c>
      <c r="GY136" s="432">
        <v>0.82750000000000001</v>
      </c>
      <c r="GZ136" s="432">
        <v>0.88490000000000002</v>
      </c>
      <c r="HA136" s="432">
        <v>0.83079999999999998</v>
      </c>
      <c r="HB136" s="432">
        <v>163</v>
      </c>
      <c r="HC136" s="432">
        <v>195</v>
      </c>
      <c r="HD136" s="432">
        <v>185</v>
      </c>
      <c r="HE136" s="432">
        <v>0.5</v>
      </c>
      <c r="HF136" s="432">
        <v>0.6</v>
      </c>
      <c r="HG136" s="432">
        <v>0.56920000000000004</v>
      </c>
      <c r="HH136" s="432">
        <v>2</v>
      </c>
      <c r="HI136" s="432">
        <v>0.5</v>
      </c>
      <c r="HJ136" s="432">
        <v>5.4000000000000003E-3</v>
      </c>
      <c r="HK136" s="432">
        <v>0</v>
      </c>
      <c r="HL136" s="432"/>
      <c r="HM136" s="432">
        <v>0.9</v>
      </c>
      <c r="HN136" s="432">
        <v>0</v>
      </c>
      <c r="HO136" s="432">
        <v>0</v>
      </c>
      <c r="HP136" s="432">
        <v>0</v>
      </c>
      <c r="HQ136" s="432">
        <v>0</v>
      </c>
      <c r="HR136" s="432">
        <v>0</v>
      </c>
      <c r="HS136" s="432">
        <v>0</v>
      </c>
      <c r="HT136" s="432">
        <v>0</v>
      </c>
      <c r="HU136" s="432">
        <v>0</v>
      </c>
      <c r="HV136" s="432">
        <v>0.9</v>
      </c>
      <c r="HW136" s="432">
        <v>0</v>
      </c>
      <c r="HX136" s="432">
        <v>0</v>
      </c>
      <c r="HY136" s="432">
        <v>0</v>
      </c>
      <c r="HZ136" s="432">
        <v>0.9</v>
      </c>
      <c r="IA136" s="432">
        <v>0</v>
      </c>
      <c r="IB136" s="432">
        <v>0</v>
      </c>
      <c r="IC136" s="432">
        <v>0</v>
      </c>
      <c r="ID136" s="432">
        <v>0</v>
      </c>
      <c r="IE136" s="432">
        <v>0</v>
      </c>
      <c r="IF136" s="432">
        <v>1</v>
      </c>
      <c r="IG136" s="432">
        <v>0</v>
      </c>
      <c r="IH136" s="432">
        <v>0</v>
      </c>
      <c r="II136" s="432">
        <v>0</v>
      </c>
      <c r="IJ136" s="432">
        <v>0</v>
      </c>
      <c r="IK136" s="432">
        <v>0</v>
      </c>
      <c r="IL136" s="432">
        <v>0</v>
      </c>
      <c r="IM136" s="432">
        <v>0</v>
      </c>
      <c r="IN136" s="432">
        <v>0</v>
      </c>
      <c r="IO136" s="432">
        <v>0</v>
      </c>
      <c r="IP136" s="432">
        <v>0</v>
      </c>
      <c r="IQ136" s="432">
        <v>0</v>
      </c>
      <c r="IR136" s="432">
        <v>1</v>
      </c>
      <c r="IS136" s="432">
        <v>0</v>
      </c>
      <c r="IT136" s="432">
        <v>0</v>
      </c>
      <c r="IU136" s="432">
        <v>0</v>
      </c>
      <c r="IV136" s="432">
        <v>0</v>
      </c>
      <c r="IW136" s="432">
        <v>0</v>
      </c>
      <c r="IX136" s="432">
        <v>7</v>
      </c>
      <c r="IY136" s="432">
        <v>0</v>
      </c>
      <c r="IZ136" s="432">
        <v>0</v>
      </c>
      <c r="JA136" s="432">
        <v>0</v>
      </c>
      <c r="JB136" s="432">
        <v>0</v>
      </c>
      <c r="JC136" s="432">
        <v>0</v>
      </c>
      <c r="JD136" s="432">
        <v>0</v>
      </c>
      <c r="JE136" s="432">
        <v>0</v>
      </c>
      <c r="JF136" s="432">
        <v>0</v>
      </c>
      <c r="JG136" s="432">
        <v>0</v>
      </c>
      <c r="JH136" s="432">
        <v>1</v>
      </c>
      <c r="JI136" s="432">
        <v>0</v>
      </c>
      <c r="JJ136" s="432">
        <v>0</v>
      </c>
      <c r="JK136" s="432">
        <v>0</v>
      </c>
      <c r="JL136" s="432">
        <v>0</v>
      </c>
      <c r="JM136" s="432">
        <v>0</v>
      </c>
      <c r="JN136" s="432">
        <v>0</v>
      </c>
      <c r="JO136" s="432">
        <v>0</v>
      </c>
      <c r="JP136" s="432">
        <v>0</v>
      </c>
      <c r="JQ136" s="432">
        <v>0</v>
      </c>
      <c r="JR136" s="432" t="s">
        <v>1359</v>
      </c>
      <c r="JS136" s="432" t="s">
        <v>1360</v>
      </c>
      <c r="JT136" s="432" t="s">
        <v>1340</v>
      </c>
    </row>
    <row r="137" spans="1:280" x14ac:dyDescent="0.45">
      <c r="A137" s="432" t="s">
        <v>431</v>
      </c>
      <c r="B137" s="432" t="s">
        <v>432</v>
      </c>
      <c r="C137" s="432" t="s">
        <v>443</v>
      </c>
      <c r="D137" s="432" t="s">
        <v>444</v>
      </c>
      <c r="E137" s="432">
        <v>287</v>
      </c>
      <c r="F137" s="432">
        <v>15</v>
      </c>
      <c r="G137" s="432">
        <v>5.2299999999999999E-2</v>
      </c>
      <c r="H137" s="432">
        <v>13</v>
      </c>
      <c r="I137" s="432">
        <v>280</v>
      </c>
      <c r="J137" s="432">
        <v>4.6399999999999997E-2</v>
      </c>
      <c r="K137" s="432">
        <v>265</v>
      </c>
      <c r="L137" s="432">
        <v>273</v>
      </c>
      <c r="M137" s="432">
        <v>255</v>
      </c>
      <c r="N137" s="432">
        <v>0.92259999999999998</v>
      </c>
      <c r="O137" s="432">
        <v>0.95020000000000004</v>
      </c>
      <c r="P137" s="432">
        <v>0.88849999999999996</v>
      </c>
      <c r="Q137" s="432">
        <v>274</v>
      </c>
      <c r="R137" s="432">
        <v>279</v>
      </c>
      <c r="S137" s="432">
        <v>269</v>
      </c>
      <c r="T137" s="432">
        <v>0.95209999999999995</v>
      </c>
      <c r="U137" s="432">
        <v>0.97009999999999996</v>
      </c>
      <c r="V137" s="432">
        <v>0.93730000000000002</v>
      </c>
      <c r="W137" s="432">
        <v>273</v>
      </c>
      <c r="X137" s="432">
        <v>278</v>
      </c>
      <c r="Y137" s="432">
        <v>272</v>
      </c>
      <c r="Z137" s="432">
        <v>0.94889999999999997</v>
      </c>
      <c r="AA137" s="432">
        <v>0.96630000000000005</v>
      </c>
      <c r="AB137" s="432">
        <v>0.94769999999999999</v>
      </c>
      <c r="AC137" s="432">
        <v>270</v>
      </c>
      <c r="AD137" s="432">
        <v>275</v>
      </c>
      <c r="AE137" s="432">
        <v>263</v>
      </c>
      <c r="AF137" s="432">
        <v>0.93930000000000002</v>
      </c>
      <c r="AG137" s="432">
        <v>0.95799999999999996</v>
      </c>
      <c r="AH137" s="432">
        <v>0.91639999999999999</v>
      </c>
      <c r="AI137" s="432">
        <v>238</v>
      </c>
      <c r="AJ137" s="432">
        <v>251</v>
      </c>
      <c r="AK137" s="432">
        <v>231</v>
      </c>
      <c r="AL137" s="432">
        <v>0.82789999999999997</v>
      </c>
      <c r="AM137" s="432">
        <v>0.87409999999999999</v>
      </c>
      <c r="AN137" s="432">
        <v>0.80489999999999995</v>
      </c>
      <c r="AO137" s="432">
        <v>272</v>
      </c>
      <c r="AP137" s="432">
        <v>277</v>
      </c>
      <c r="AQ137" s="432">
        <v>268</v>
      </c>
      <c r="AR137" s="432">
        <v>0.94650000000000001</v>
      </c>
      <c r="AS137" s="432">
        <v>0.96409999999999996</v>
      </c>
      <c r="AT137" s="432">
        <v>0.93379999999999996</v>
      </c>
      <c r="AU137" s="432">
        <v>264</v>
      </c>
      <c r="AV137" s="432">
        <v>271</v>
      </c>
      <c r="AW137" s="432">
        <v>265</v>
      </c>
      <c r="AX137" s="432">
        <v>0.9194</v>
      </c>
      <c r="AY137" s="432">
        <v>0.94259999999999999</v>
      </c>
      <c r="AZ137" s="432">
        <v>0.92330000000000001</v>
      </c>
      <c r="BA137" s="432">
        <v>255</v>
      </c>
      <c r="BB137" s="432">
        <v>264</v>
      </c>
      <c r="BC137" s="432">
        <v>252</v>
      </c>
      <c r="BD137" s="432">
        <v>0.88660000000000005</v>
      </c>
      <c r="BE137" s="432">
        <v>0.91910000000000003</v>
      </c>
      <c r="BF137" s="432">
        <v>0.878</v>
      </c>
      <c r="BG137" s="432">
        <v>268</v>
      </c>
      <c r="BH137" s="432">
        <v>276</v>
      </c>
      <c r="BI137" s="432">
        <v>265</v>
      </c>
      <c r="BJ137" s="432">
        <v>0.93330000000000002</v>
      </c>
      <c r="BK137" s="432">
        <v>0.96009999999999995</v>
      </c>
      <c r="BL137" s="432">
        <v>0.92330000000000001</v>
      </c>
      <c r="BM137" s="432">
        <v>158</v>
      </c>
      <c r="BN137" s="432">
        <v>187</v>
      </c>
      <c r="BO137" s="432">
        <v>203</v>
      </c>
      <c r="BP137" s="432">
        <v>0.55000000000000004</v>
      </c>
      <c r="BQ137" s="432">
        <v>0.65</v>
      </c>
      <c r="BR137" s="432">
        <v>0.70730000000000004</v>
      </c>
      <c r="BS137" s="432">
        <v>173</v>
      </c>
      <c r="BT137" s="432">
        <v>0.63600000000000001</v>
      </c>
      <c r="BU137" s="432">
        <v>15</v>
      </c>
      <c r="BV137" s="432">
        <v>1</v>
      </c>
      <c r="BW137" s="432">
        <v>192</v>
      </c>
      <c r="BX137" s="432">
        <v>205</v>
      </c>
      <c r="BY137" s="432">
        <v>188</v>
      </c>
      <c r="BZ137" s="432">
        <v>0.66779999999999995</v>
      </c>
      <c r="CA137" s="432">
        <v>0.71120000000000005</v>
      </c>
      <c r="CB137" s="432">
        <v>0.65510000000000002</v>
      </c>
      <c r="CC137" s="432">
        <v>212</v>
      </c>
      <c r="CD137" s="432">
        <v>0.77939999999999998</v>
      </c>
      <c r="CE137" s="432">
        <v>15</v>
      </c>
      <c r="CF137" s="432">
        <v>1</v>
      </c>
      <c r="CG137" s="432">
        <v>203</v>
      </c>
      <c r="CH137" s="432">
        <v>218</v>
      </c>
      <c r="CI137" s="432">
        <v>227</v>
      </c>
      <c r="CJ137" s="432">
        <v>0.70689999999999997</v>
      </c>
      <c r="CK137" s="432">
        <v>0.75949999999999995</v>
      </c>
      <c r="CL137" s="432">
        <v>0.79090000000000005</v>
      </c>
      <c r="CM137" s="432">
        <v>168</v>
      </c>
      <c r="CN137" s="432">
        <v>181</v>
      </c>
      <c r="CO137" s="432">
        <v>144</v>
      </c>
      <c r="CP137" s="432">
        <v>0.58450000000000002</v>
      </c>
      <c r="CQ137" s="432">
        <v>0.62880000000000003</v>
      </c>
      <c r="CR137" s="432">
        <v>0.50170000000000003</v>
      </c>
      <c r="CS137" s="432">
        <v>92</v>
      </c>
      <c r="CT137" s="432">
        <v>0.3382</v>
      </c>
      <c r="CU137" s="432">
        <v>10</v>
      </c>
      <c r="CV137" s="432">
        <v>0.66669999999999996</v>
      </c>
      <c r="CW137" s="432">
        <v>84</v>
      </c>
      <c r="CX137" s="432">
        <v>101</v>
      </c>
      <c r="CY137" s="432">
        <v>102</v>
      </c>
      <c r="CZ137" s="432">
        <v>0.28999999999999998</v>
      </c>
      <c r="DA137" s="432">
        <v>0.35</v>
      </c>
      <c r="DB137" s="432">
        <v>0.35539999999999999</v>
      </c>
      <c r="DC137" s="432">
        <v>173</v>
      </c>
      <c r="DD137" s="432">
        <v>201</v>
      </c>
      <c r="DE137" s="432">
        <v>244</v>
      </c>
      <c r="DF137" s="432">
        <v>0.6</v>
      </c>
      <c r="DG137" s="432">
        <v>0.7</v>
      </c>
      <c r="DH137" s="432">
        <v>0.85019999999999996</v>
      </c>
      <c r="DI137" s="432">
        <v>80</v>
      </c>
      <c r="DJ137" s="432">
        <v>42</v>
      </c>
      <c r="DK137" s="432">
        <v>46</v>
      </c>
      <c r="DL137" s="432">
        <v>45</v>
      </c>
      <c r="DM137" s="432">
        <v>0.52500000000000002</v>
      </c>
      <c r="DN137" s="432">
        <v>0.57499999999999996</v>
      </c>
      <c r="DO137" s="432">
        <v>0.5625</v>
      </c>
      <c r="DP137" s="432">
        <v>201</v>
      </c>
      <c r="DQ137" s="432">
        <v>216</v>
      </c>
      <c r="DR137" s="432">
        <v>176</v>
      </c>
      <c r="DS137" s="432">
        <v>0.7</v>
      </c>
      <c r="DT137" s="432">
        <v>0.75</v>
      </c>
      <c r="DU137" s="432">
        <v>0.61319999999999997</v>
      </c>
      <c r="DV137" s="432">
        <v>104</v>
      </c>
      <c r="DW137" s="432">
        <v>3.7499999999999999E-2</v>
      </c>
      <c r="DX137" s="432">
        <v>7.4999999999999997E-2</v>
      </c>
      <c r="DY137" s="432">
        <v>0.3624</v>
      </c>
      <c r="DZ137" s="432">
        <v>112</v>
      </c>
      <c r="EA137" s="432">
        <v>7.4999999999999997E-2</v>
      </c>
      <c r="EB137" s="432">
        <v>0.15</v>
      </c>
      <c r="EC137" s="432">
        <v>0.39019999999999999</v>
      </c>
      <c r="ED137" s="432">
        <v>0</v>
      </c>
      <c r="EE137" s="432">
        <v>0</v>
      </c>
      <c r="EF137" s="432">
        <v>0</v>
      </c>
      <c r="EG137" s="432">
        <v>0</v>
      </c>
      <c r="EH137" s="432">
        <v>18</v>
      </c>
      <c r="EI137" s="432">
        <v>0</v>
      </c>
      <c r="EJ137" s="432">
        <v>5.0000000000000001E-3</v>
      </c>
      <c r="EK137" s="432">
        <v>0.01</v>
      </c>
      <c r="EL137" s="432">
        <v>0</v>
      </c>
      <c r="EM137" s="432">
        <v>81</v>
      </c>
      <c r="EN137" s="432">
        <v>0.05</v>
      </c>
      <c r="EO137" s="432">
        <v>0.15</v>
      </c>
      <c r="EP137" s="432">
        <v>0.28220000000000001</v>
      </c>
      <c r="EQ137" s="432">
        <v>100</v>
      </c>
      <c r="ER137" s="432">
        <v>82</v>
      </c>
      <c r="ES137" s="432">
        <v>0.82</v>
      </c>
      <c r="ET137" s="432">
        <v>13</v>
      </c>
      <c r="EU137" s="432">
        <v>3</v>
      </c>
      <c r="EV137" s="432">
        <v>0.23080000000000001</v>
      </c>
      <c r="EW137" s="432">
        <v>1</v>
      </c>
      <c r="EX137" s="432">
        <v>3.5000000000000001E-3</v>
      </c>
      <c r="EY137" s="432">
        <v>319</v>
      </c>
      <c r="EZ137" s="432">
        <v>376</v>
      </c>
      <c r="FA137" s="432">
        <v>373</v>
      </c>
      <c r="FB137" s="432">
        <v>318</v>
      </c>
      <c r="FC137" s="432">
        <v>1.1100000000000001</v>
      </c>
      <c r="FD137" s="432">
        <v>1.31</v>
      </c>
      <c r="FE137" s="432">
        <v>1.2997000000000001</v>
      </c>
      <c r="FF137" s="432">
        <v>16</v>
      </c>
      <c r="FG137" s="432">
        <v>24</v>
      </c>
      <c r="FH137" s="432">
        <v>7</v>
      </c>
      <c r="FI137" s="432">
        <v>0.05</v>
      </c>
      <c r="FJ137" s="432">
        <v>7.4999999999999997E-2</v>
      </c>
      <c r="FK137" s="432">
        <v>2.1999999999999999E-2</v>
      </c>
      <c r="FL137" s="432">
        <v>281</v>
      </c>
      <c r="FM137" s="432">
        <v>290</v>
      </c>
      <c r="FN137" s="432">
        <v>282</v>
      </c>
      <c r="FO137" s="432">
        <v>0.88239999999999996</v>
      </c>
      <c r="FP137" s="432">
        <v>0.90959999999999996</v>
      </c>
      <c r="FQ137" s="432">
        <v>0.88680000000000003</v>
      </c>
      <c r="FR137" s="432">
        <v>269</v>
      </c>
      <c r="FS137" s="432">
        <v>280</v>
      </c>
      <c r="FT137" s="432">
        <v>263</v>
      </c>
      <c r="FU137" s="432">
        <v>0.84360000000000002</v>
      </c>
      <c r="FV137" s="432">
        <v>0.87909999999999999</v>
      </c>
      <c r="FW137" s="432">
        <v>0.82699999999999996</v>
      </c>
      <c r="FX137" s="432">
        <v>258</v>
      </c>
      <c r="FY137" s="432">
        <v>275</v>
      </c>
      <c r="FZ137" s="432">
        <v>224</v>
      </c>
      <c r="GA137" s="432">
        <v>0.81069999999999998</v>
      </c>
      <c r="GB137" s="432">
        <v>0.86450000000000005</v>
      </c>
      <c r="GC137" s="432">
        <v>0.70440000000000003</v>
      </c>
      <c r="GD137" s="432">
        <v>234</v>
      </c>
      <c r="GE137" s="432">
        <v>261</v>
      </c>
      <c r="GF137" s="432">
        <v>209</v>
      </c>
      <c r="GG137" s="432">
        <v>0.73299999999999998</v>
      </c>
      <c r="GH137" s="432">
        <v>0.81889999999999996</v>
      </c>
      <c r="GI137" s="432">
        <v>0.65720000000000001</v>
      </c>
      <c r="GJ137" s="432">
        <v>239</v>
      </c>
      <c r="GK137" s="432">
        <v>271</v>
      </c>
      <c r="GL137" s="432">
        <v>204</v>
      </c>
      <c r="GM137" s="432">
        <v>0.75</v>
      </c>
      <c r="GN137" s="432">
        <v>0.84970000000000001</v>
      </c>
      <c r="GO137" s="432">
        <v>0.64149999999999996</v>
      </c>
      <c r="GP137" s="432">
        <v>292</v>
      </c>
      <c r="GQ137" s="432">
        <v>299</v>
      </c>
      <c r="GR137" s="432">
        <v>304</v>
      </c>
      <c r="GS137" s="432">
        <v>0.9173</v>
      </c>
      <c r="GT137" s="432">
        <v>0.94010000000000005</v>
      </c>
      <c r="GU137" s="432">
        <v>0.95599999999999996</v>
      </c>
      <c r="GV137" s="432">
        <v>264</v>
      </c>
      <c r="GW137" s="432">
        <v>282</v>
      </c>
      <c r="GX137" s="432">
        <v>233</v>
      </c>
      <c r="GY137" s="432">
        <v>0.82750000000000001</v>
      </c>
      <c r="GZ137" s="432">
        <v>0.88490000000000002</v>
      </c>
      <c r="HA137" s="432">
        <v>0.73270000000000002</v>
      </c>
      <c r="HB137" s="432">
        <v>159</v>
      </c>
      <c r="HC137" s="432">
        <v>191</v>
      </c>
      <c r="HD137" s="432">
        <v>190</v>
      </c>
      <c r="HE137" s="432">
        <v>0.5</v>
      </c>
      <c r="HF137" s="432">
        <v>0.6</v>
      </c>
      <c r="HG137" s="432">
        <v>0.59750000000000003</v>
      </c>
      <c r="HH137" s="432">
        <v>0</v>
      </c>
      <c r="HI137" s="432">
        <v>0.5</v>
      </c>
      <c r="HJ137" s="432">
        <v>0</v>
      </c>
      <c r="HK137" s="432">
        <v>0</v>
      </c>
      <c r="HL137" s="432"/>
      <c r="HM137" s="432">
        <v>0.9</v>
      </c>
      <c r="HN137" s="432">
        <v>0</v>
      </c>
      <c r="HO137" s="432">
        <v>0</v>
      </c>
      <c r="HP137" s="432">
        <v>0</v>
      </c>
      <c r="HQ137" s="432">
        <v>0</v>
      </c>
      <c r="HR137" s="432">
        <v>0</v>
      </c>
      <c r="HS137" s="432">
        <v>0</v>
      </c>
      <c r="HT137" s="432">
        <v>0</v>
      </c>
      <c r="HU137" s="432">
        <v>0</v>
      </c>
      <c r="HV137" s="432">
        <v>0.9</v>
      </c>
      <c r="HW137" s="432">
        <v>0</v>
      </c>
      <c r="HX137" s="432">
        <v>0</v>
      </c>
      <c r="HY137" s="432">
        <v>0</v>
      </c>
      <c r="HZ137" s="432">
        <v>0.9</v>
      </c>
      <c r="IA137" s="432">
        <v>0</v>
      </c>
      <c r="IB137" s="432">
        <v>0</v>
      </c>
      <c r="IC137" s="432">
        <v>0</v>
      </c>
      <c r="ID137" s="432">
        <v>0</v>
      </c>
      <c r="IE137" s="432">
        <v>0</v>
      </c>
      <c r="IF137" s="432">
        <v>1</v>
      </c>
      <c r="IG137" s="432">
        <v>0</v>
      </c>
      <c r="IH137" s="432">
        <v>0</v>
      </c>
      <c r="II137" s="432">
        <v>0</v>
      </c>
      <c r="IJ137" s="432">
        <v>0</v>
      </c>
      <c r="IK137" s="432">
        <v>0</v>
      </c>
      <c r="IL137" s="432">
        <v>0</v>
      </c>
      <c r="IM137" s="432">
        <v>0</v>
      </c>
      <c r="IN137" s="432">
        <v>0</v>
      </c>
      <c r="IO137" s="432">
        <v>0</v>
      </c>
      <c r="IP137" s="432">
        <v>0</v>
      </c>
      <c r="IQ137" s="432">
        <v>0</v>
      </c>
      <c r="IR137" s="432">
        <v>1</v>
      </c>
      <c r="IS137" s="432">
        <v>0</v>
      </c>
      <c r="IT137" s="432">
        <v>0</v>
      </c>
      <c r="IU137" s="432">
        <v>0</v>
      </c>
      <c r="IV137" s="432">
        <v>0</v>
      </c>
      <c r="IW137" s="432">
        <v>0</v>
      </c>
      <c r="IX137" s="432">
        <v>9</v>
      </c>
      <c r="IY137" s="432">
        <v>0</v>
      </c>
      <c r="IZ137" s="432">
        <v>0</v>
      </c>
      <c r="JA137" s="432">
        <v>0</v>
      </c>
      <c r="JB137" s="432">
        <v>0</v>
      </c>
      <c r="JC137" s="432">
        <v>0</v>
      </c>
      <c r="JD137" s="432">
        <v>0</v>
      </c>
      <c r="JE137" s="432">
        <v>0</v>
      </c>
      <c r="JF137" s="432">
        <v>0</v>
      </c>
      <c r="JG137" s="432">
        <v>0</v>
      </c>
      <c r="JH137" s="432">
        <v>3</v>
      </c>
      <c r="JI137" s="432">
        <v>0</v>
      </c>
      <c r="JJ137" s="432">
        <v>0</v>
      </c>
      <c r="JK137" s="432">
        <v>0</v>
      </c>
      <c r="JL137" s="432">
        <v>0</v>
      </c>
      <c r="JM137" s="432">
        <v>0</v>
      </c>
      <c r="JN137" s="432">
        <v>1</v>
      </c>
      <c r="JO137" s="432">
        <v>0.33329999999999999</v>
      </c>
      <c r="JP137" s="432">
        <v>0</v>
      </c>
      <c r="JQ137" s="432">
        <v>0</v>
      </c>
      <c r="JR137" s="432" t="s">
        <v>1359</v>
      </c>
      <c r="JS137" s="432" t="s">
        <v>1360</v>
      </c>
      <c r="JT137" s="432" t="s">
        <v>1340</v>
      </c>
    </row>
    <row r="138" spans="1:280" x14ac:dyDescent="0.45">
      <c r="A138" s="432" t="s">
        <v>431</v>
      </c>
      <c r="B138" s="432" t="s">
        <v>432</v>
      </c>
      <c r="C138" s="432" t="s">
        <v>445</v>
      </c>
      <c r="D138" s="432" t="s">
        <v>446</v>
      </c>
      <c r="E138" s="432">
        <v>424</v>
      </c>
      <c r="F138" s="432">
        <v>74</v>
      </c>
      <c r="G138" s="432">
        <v>0.17449999999999999</v>
      </c>
      <c r="H138" s="432">
        <v>74</v>
      </c>
      <c r="I138" s="432">
        <v>423</v>
      </c>
      <c r="J138" s="432">
        <v>0.1749</v>
      </c>
      <c r="K138" s="432">
        <v>392</v>
      </c>
      <c r="L138" s="432">
        <v>403</v>
      </c>
      <c r="M138" s="432">
        <v>380</v>
      </c>
      <c r="N138" s="432">
        <v>0.92259999999999998</v>
      </c>
      <c r="O138" s="432">
        <v>0.95020000000000004</v>
      </c>
      <c r="P138" s="432">
        <v>0.8962</v>
      </c>
      <c r="Q138" s="432">
        <v>404</v>
      </c>
      <c r="R138" s="432">
        <v>412</v>
      </c>
      <c r="S138" s="432">
        <v>397</v>
      </c>
      <c r="T138" s="432">
        <v>0.95209999999999995</v>
      </c>
      <c r="U138" s="432">
        <v>0.97009999999999996</v>
      </c>
      <c r="V138" s="432">
        <v>0.93630000000000002</v>
      </c>
      <c r="W138" s="432">
        <v>403</v>
      </c>
      <c r="X138" s="432">
        <v>410</v>
      </c>
      <c r="Y138" s="432">
        <v>390</v>
      </c>
      <c r="Z138" s="432">
        <v>0.94889999999999997</v>
      </c>
      <c r="AA138" s="432">
        <v>0.96630000000000005</v>
      </c>
      <c r="AB138" s="432">
        <v>0.91979999999999995</v>
      </c>
      <c r="AC138" s="432">
        <v>399</v>
      </c>
      <c r="AD138" s="432">
        <v>407</v>
      </c>
      <c r="AE138" s="432">
        <v>389</v>
      </c>
      <c r="AF138" s="432">
        <v>0.93930000000000002</v>
      </c>
      <c r="AG138" s="432">
        <v>0.95799999999999996</v>
      </c>
      <c r="AH138" s="432">
        <v>0.91749999999999998</v>
      </c>
      <c r="AI138" s="432">
        <v>352</v>
      </c>
      <c r="AJ138" s="432">
        <v>371</v>
      </c>
      <c r="AK138" s="432">
        <v>330</v>
      </c>
      <c r="AL138" s="432">
        <v>0.82789999999999997</v>
      </c>
      <c r="AM138" s="432">
        <v>0.87409999999999999</v>
      </c>
      <c r="AN138" s="432">
        <v>0.77829999999999999</v>
      </c>
      <c r="AO138" s="432">
        <v>402</v>
      </c>
      <c r="AP138" s="432">
        <v>409</v>
      </c>
      <c r="AQ138" s="432">
        <v>392</v>
      </c>
      <c r="AR138" s="432">
        <v>0.94650000000000001</v>
      </c>
      <c r="AS138" s="432">
        <v>0.96409999999999996</v>
      </c>
      <c r="AT138" s="432">
        <v>0.92449999999999999</v>
      </c>
      <c r="AU138" s="432">
        <v>390</v>
      </c>
      <c r="AV138" s="432">
        <v>400</v>
      </c>
      <c r="AW138" s="432">
        <v>389</v>
      </c>
      <c r="AX138" s="432">
        <v>0.9194</v>
      </c>
      <c r="AY138" s="432">
        <v>0.94259999999999999</v>
      </c>
      <c r="AZ138" s="432">
        <v>0.91749999999999998</v>
      </c>
      <c r="BA138" s="432">
        <v>376</v>
      </c>
      <c r="BB138" s="432">
        <v>390</v>
      </c>
      <c r="BC138" s="432">
        <v>362</v>
      </c>
      <c r="BD138" s="432">
        <v>0.88660000000000005</v>
      </c>
      <c r="BE138" s="432">
        <v>0.91910000000000003</v>
      </c>
      <c r="BF138" s="432">
        <v>0.8538</v>
      </c>
      <c r="BG138" s="432">
        <v>396</v>
      </c>
      <c r="BH138" s="432">
        <v>408</v>
      </c>
      <c r="BI138" s="432">
        <v>395</v>
      </c>
      <c r="BJ138" s="432">
        <v>0.93330000000000002</v>
      </c>
      <c r="BK138" s="432">
        <v>0.96009999999999995</v>
      </c>
      <c r="BL138" s="432">
        <v>0.93159999999999998</v>
      </c>
      <c r="BM138" s="432">
        <v>234</v>
      </c>
      <c r="BN138" s="432">
        <v>276</v>
      </c>
      <c r="BO138" s="432">
        <v>287</v>
      </c>
      <c r="BP138" s="432">
        <v>0.55000000000000004</v>
      </c>
      <c r="BQ138" s="432">
        <v>0.65</v>
      </c>
      <c r="BR138" s="432">
        <v>0.67689999999999995</v>
      </c>
      <c r="BS138" s="432">
        <v>238</v>
      </c>
      <c r="BT138" s="432">
        <v>0.68</v>
      </c>
      <c r="BU138" s="432">
        <v>67</v>
      </c>
      <c r="BV138" s="432">
        <v>0.90539999999999998</v>
      </c>
      <c r="BW138" s="432">
        <v>284</v>
      </c>
      <c r="BX138" s="432">
        <v>302</v>
      </c>
      <c r="BY138" s="432">
        <v>305</v>
      </c>
      <c r="BZ138" s="432">
        <v>0.66779999999999995</v>
      </c>
      <c r="CA138" s="432">
        <v>0.71120000000000005</v>
      </c>
      <c r="CB138" s="432">
        <v>0.71930000000000005</v>
      </c>
      <c r="CC138" s="432">
        <v>238</v>
      </c>
      <c r="CD138" s="432">
        <v>0.68</v>
      </c>
      <c r="CE138" s="432">
        <v>65</v>
      </c>
      <c r="CF138" s="432">
        <v>0.87839999999999996</v>
      </c>
      <c r="CG138" s="432">
        <v>300</v>
      </c>
      <c r="CH138" s="432">
        <v>323</v>
      </c>
      <c r="CI138" s="432">
        <v>303</v>
      </c>
      <c r="CJ138" s="432">
        <v>0.70689999999999997</v>
      </c>
      <c r="CK138" s="432">
        <v>0.75949999999999995</v>
      </c>
      <c r="CL138" s="432">
        <v>0.71460000000000001</v>
      </c>
      <c r="CM138" s="432">
        <v>248</v>
      </c>
      <c r="CN138" s="432">
        <v>267</v>
      </c>
      <c r="CO138" s="432">
        <v>219</v>
      </c>
      <c r="CP138" s="432">
        <v>0.58450000000000002</v>
      </c>
      <c r="CQ138" s="432">
        <v>0.62880000000000003</v>
      </c>
      <c r="CR138" s="432">
        <v>0.51649999999999996</v>
      </c>
      <c r="CS138" s="432">
        <v>109</v>
      </c>
      <c r="CT138" s="432">
        <v>0.31140000000000001</v>
      </c>
      <c r="CU138" s="432">
        <v>40</v>
      </c>
      <c r="CV138" s="432">
        <v>0.54049999999999998</v>
      </c>
      <c r="CW138" s="432">
        <v>123</v>
      </c>
      <c r="CX138" s="432">
        <v>149</v>
      </c>
      <c r="CY138" s="432">
        <v>149</v>
      </c>
      <c r="CZ138" s="432">
        <v>0.28999999999999998</v>
      </c>
      <c r="DA138" s="432">
        <v>0.35</v>
      </c>
      <c r="DB138" s="432">
        <v>0.35139999999999999</v>
      </c>
      <c r="DC138" s="432">
        <v>255</v>
      </c>
      <c r="DD138" s="432">
        <v>297</v>
      </c>
      <c r="DE138" s="432">
        <v>278</v>
      </c>
      <c r="DF138" s="432">
        <v>0.6</v>
      </c>
      <c r="DG138" s="432">
        <v>0.7</v>
      </c>
      <c r="DH138" s="432">
        <v>0.65569999999999995</v>
      </c>
      <c r="DI138" s="432">
        <v>102</v>
      </c>
      <c r="DJ138" s="432">
        <v>54</v>
      </c>
      <c r="DK138" s="432">
        <v>59</v>
      </c>
      <c r="DL138" s="432">
        <v>62</v>
      </c>
      <c r="DM138" s="432">
        <v>0.52500000000000002</v>
      </c>
      <c r="DN138" s="432">
        <v>0.57499999999999996</v>
      </c>
      <c r="DO138" s="432">
        <v>0.60780000000000001</v>
      </c>
      <c r="DP138" s="432">
        <v>297</v>
      </c>
      <c r="DQ138" s="432">
        <v>318</v>
      </c>
      <c r="DR138" s="432">
        <v>201</v>
      </c>
      <c r="DS138" s="432">
        <v>0.7</v>
      </c>
      <c r="DT138" s="432">
        <v>0.75</v>
      </c>
      <c r="DU138" s="432">
        <v>0.47410000000000002</v>
      </c>
      <c r="DV138" s="432">
        <v>129</v>
      </c>
      <c r="DW138" s="432">
        <v>3.7499999999999999E-2</v>
      </c>
      <c r="DX138" s="432">
        <v>7.4999999999999997E-2</v>
      </c>
      <c r="DY138" s="432">
        <v>0.30659999999999998</v>
      </c>
      <c r="DZ138" s="432">
        <v>135</v>
      </c>
      <c r="EA138" s="432">
        <v>7.4999999999999997E-2</v>
      </c>
      <c r="EB138" s="432">
        <v>0.15</v>
      </c>
      <c r="EC138" s="432">
        <v>0.36320000000000002</v>
      </c>
      <c r="ED138" s="432">
        <v>0</v>
      </c>
      <c r="EE138" s="432">
        <v>0</v>
      </c>
      <c r="EF138" s="432">
        <v>0</v>
      </c>
      <c r="EG138" s="432">
        <v>0</v>
      </c>
      <c r="EH138" s="432">
        <v>24</v>
      </c>
      <c r="EI138" s="432">
        <v>0</v>
      </c>
      <c r="EJ138" s="432">
        <v>5.0000000000000001E-3</v>
      </c>
      <c r="EK138" s="432">
        <v>0.01</v>
      </c>
      <c r="EL138" s="432">
        <v>0</v>
      </c>
      <c r="EM138" s="432">
        <v>144</v>
      </c>
      <c r="EN138" s="432">
        <v>0.05</v>
      </c>
      <c r="EO138" s="432">
        <v>0.15</v>
      </c>
      <c r="EP138" s="432">
        <v>0.33960000000000001</v>
      </c>
      <c r="EQ138" s="432">
        <v>96</v>
      </c>
      <c r="ER138" s="432">
        <v>53</v>
      </c>
      <c r="ES138" s="432">
        <v>0.55210000000000004</v>
      </c>
      <c r="ET138" s="432">
        <v>28</v>
      </c>
      <c r="EU138" s="432">
        <v>4</v>
      </c>
      <c r="EV138" s="432">
        <v>0.1429</v>
      </c>
      <c r="EW138" s="432">
        <v>0</v>
      </c>
      <c r="EX138" s="432">
        <v>0</v>
      </c>
      <c r="EY138" s="432">
        <v>475</v>
      </c>
      <c r="EZ138" s="432">
        <v>560</v>
      </c>
      <c r="FA138" s="432">
        <v>745</v>
      </c>
      <c r="FB138" s="432">
        <v>616</v>
      </c>
      <c r="FC138" s="432">
        <v>1.1200000000000001</v>
      </c>
      <c r="FD138" s="432">
        <v>1.32</v>
      </c>
      <c r="FE138" s="432">
        <v>1.7571000000000001</v>
      </c>
      <c r="FF138" s="432">
        <v>31</v>
      </c>
      <c r="FG138" s="432">
        <v>47</v>
      </c>
      <c r="FH138" s="432">
        <v>11</v>
      </c>
      <c r="FI138" s="432">
        <v>0.05</v>
      </c>
      <c r="FJ138" s="432">
        <v>7.4999999999999997E-2</v>
      </c>
      <c r="FK138" s="432">
        <v>1.7899999999999999E-2</v>
      </c>
      <c r="FL138" s="432">
        <v>544</v>
      </c>
      <c r="FM138" s="432">
        <v>561</v>
      </c>
      <c r="FN138" s="432">
        <v>553</v>
      </c>
      <c r="FO138" s="432">
        <v>0.88239999999999996</v>
      </c>
      <c r="FP138" s="432">
        <v>0.90959999999999996</v>
      </c>
      <c r="FQ138" s="432">
        <v>0.89770000000000005</v>
      </c>
      <c r="FR138" s="432">
        <v>520</v>
      </c>
      <c r="FS138" s="432">
        <v>542</v>
      </c>
      <c r="FT138" s="432">
        <v>523</v>
      </c>
      <c r="FU138" s="432">
        <v>0.84360000000000002</v>
      </c>
      <c r="FV138" s="432">
        <v>0.87909999999999999</v>
      </c>
      <c r="FW138" s="432">
        <v>0.84899999999999998</v>
      </c>
      <c r="FX138" s="432">
        <v>500</v>
      </c>
      <c r="FY138" s="432">
        <v>533</v>
      </c>
      <c r="FZ138" s="432">
        <v>539</v>
      </c>
      <c r="GA138" s="432">
        <v>0.81069999999999998</v>
      </c>
      <c r="GB138" s="432">
        <v>0.86450000000000005</v>
      </c>
      <c r="GC138" s="432">
        <v>0.875</v>
      </c>
      <c r="GD138" s="432">
        <v>452</v>
      </c>
      <c r="GE138" s="432">
        <v>505</v>
      </c>
      <c r="GF138" s="432">
        <v>520</v>
      </c>
      <c r="GG138" s="432">
        <v>0.73299999999999998</v>
      </c>
      <c r="GH138" s="432">
        <v>0.81889999999999996</v>
      </c>
      <c r="GI138" s="432">
        <v>0.84419999999999995</v>
      </c>
      <c r="GJ138" s="432">
        <v>462</v>
      </c>
      <c r="GK138" s="432">
        <v>524</v>
      </c>
      <c r="GL138" s="432">
        <v>518</v>
      </c>
      <c r="GM138" s="432">
        <v>0.75</v>
      </c>
      <c r="GN138" s="432">
        <v>0.84970000000000001</v>
      </c>
      <c r="GO138" s="432">
        <v>0.84089999999999998</v>
      </c>
      <c r="GP138" s="432">
        <v>566</v>
      </c>
      <c r="GQ138" s="432">
        <v>580</v>
      </c>
      <c r="GR138" s="432">
        <v>570</v>
      </c>
      <c r="GS138" s="432">
        <v>0.9173</v>
      </c>
      <c r="GT138" s="432">
        <v>0.94010000000000005</v>
      </c>
      <c r="GU138" s="432">
        <v>0.92530000000000001</v>
      </c>
      <c r="GV138" s="432">
        <v>510</v>
      </c>
      <c r="GW138" s="432">
        <v>546</v>
      </c>
      <c r="GX138" s="432">
        <v>543</v>
      </c>
      <c r="GY138" s="432">
        <v>0.82750000000000001</v>
      </c>
      <c r="GZ138" s="432">
        <v>0.88490000000000002</v>
      </c>
      <c r="HA138" s="432">
        <v>0.88149999999999995</v>
      </c>
      <c r="HB138" s="432">
        <v>308</v>
      </c>
      <c r="HC138" s="432">
        <v>370</v>
      </c>
      <c r="HD138" s="432">
        <v>435</v>
      </c>
      <c r="HE138" s="432">
        <v>0.5</v>
      </c>
      <c r="HF138" s="432">
        <v>0.6</v>
      </c>
      <c r="HG138" s="432">
        <v>0.70620000000000005</v>
      </c>
      <c r="HH138" s="432">
        <v>2</v>
      </c>
      <c r="HI138" s="432">
        <v>0.5</v>
      </c>
      <c r="HJ138" s="432">
        <v>2.7000000000000001E-3</v>
      </c>
      <c r="HK138" s="432">
        <v>0</v>
      </c>
      <c r="HL138" s="432"/>
      <c r="HM138" s="432">
        <v>0.9</v>
      </c>
      <c r="HN138" s="432">
        <v>1</v>
      </c>
      <c r="HO138" s="432">
        <v>0</v>
      </c>
      <c r="HP138" s="432">
        <v>0</v>
      </c>
      <c r="HQ138" s="432">
        <v>0</v>
      </c>
      <c r="HR138" s="432">
        <v>0</v>
      </c>
      <c r="HS138" s="432">
        <v>0</v>
      </c>
      <c r="HT138" s="432">
        <v>0</v>
      </c>
      <c r="HU138" s="432">
        <v>0</v>
      </c>
      <c r="HV138" s="432">
        <v>0.9</v>
      </c>
      <c r="HW138" s="432">
        <v>0</v>
      </c>
      <c r="HX138" s="432">
        <v>0</v>
      </c>
      <c r="HY138" s="432">
        <v>0</v>
      </c>
      <c r="HZ138" s="432">
        <v>0.9</v>
      </c>
      <c r="IA138" s="432">
        <v>1</v>
      </c>
      <c r="IB138" s="432">
        <v>0</v>
      </c>
      <c r="IC138" s="432">
        <v>0</v>
      </c>
      <c r="ID138" s="432">
        <v>0</v>
      </c>
      <c r="IE138" s="432">
        <v>0</v>
      </c>
      <c r="IF138" s="432">
        <v>1</v>
      </c>
      <c r="IG138" s="432">
        <v>0</v>
      </c>
      <c r="IH138" s="432">
        <v>0</v>
      </c>
      <c r="II138" s="432">
        <v>0</v>
      </c>
      <c r="IJ138" s="432">
        <v>0</v>
      </c>
      <c r="IK138" s="432">
        <v>0</v>
      </c>
      <c r="IL138" s="432">
        <v>0</v>
      </c>
      <c r="IM138" s="432">
        <v>0</v>
      </c>
      <c r="IN138" s="432">
        <v>0</v>
      </c>
      <c r="IO138" s="432">
        <v>0</v>
      </c>
      <c r="IP138" s="432">
        <v>0</v>
      </c>
      <c r="IQ138" s="432">
        <v>0</v>
      </c>
      <c r="IR138" s="432">
        <v>1</v>
      </c>
      <c r="IS138" s="432">
        <v>0</v>
      </c>
      <c r="IT138" s="432">
        <v>0</v>
      </c>
      <c r="IU138" s="432">
        <v>0</v>
      </c>
      <c r="IV138" s="432">
        <v>0</v>
      </c>
      <c r="IW138" s="432">
        <v>0</v>
      </c>
      <c r="IX138" s="432">
        <v>8</v>
      </c>
      <c r="IY138" s="432">
        <v>0</v>
      </c>
      <c r="IZ138" s="432">
        <v>0</v>
      </c>
      <c r="JA138" s="432">
        <v>0</v>
      </c>
      <c r="JB138" s="432">
        <v>0</v>
      </c>
      <c r="JC138" s="432">
        <v>0</v>
      </c>
      <c r="JD138" s="432">
        <v>0</v>
      </c>
      <c r="JE138" s="432">
        <v>0</v>
      </c>
      <c r="JF138" s="432">
        <v>0</v>
      </c>
      <c r="JG138" s="432">
        <v>0</v>
      </c>
      <c r="JH138" s="432">
        <v>3</v>
      </c>
      <c r="JI138" s="432">
        <v>0</v>
      </c>
      <c r="JJ138" s="432">
        <v>0</v>
      </c>
      <c r="JK138" s="432">
        <v>0</v>
      </c>
      <c r="JL138" s="432">
        <v>0</v>
      </c>
      <c r="JM138" s="432">
        <v>0</v>
      </c>
      <c r="JN138" s="432">
        <v>1</v>
      </c>
      <c r="JO138" s="432">
        <v>0.33329999999999999</v>
      </c>
      <c r="JP138" s="432">
        <v>0</v>
      </c>
      <c r="JQ138" s="432">
        <v>0</v>
      </c>
      <c r="JR138" s="432" t="s">
        <v>1359</v>
      </c>
      <c r="JS138" s="432" t="s">
        <v>1360</v>
      </c>
      <c r="JT138" s="432" t="s">
        <v>1340</v>
      </c>
    </row>
    <row r="139" spans="1:280" x14ac:dyDescent="0.45">
      <c r="A139" s="432" t="s">
        <v>431</v>
      </c>
      <c r="B139" s="432" t="s">
        <v>432</v>
      </c>
      <c r="C139" s="432" t="s">
        <v>447</v>
      </c>
      <c r="D139" s="432" t="s">
        <v>448</v>
      </c>
      <c r="E139" s="432">
        <v>428</v>
      </c>
      <c r="F139" s="432">
        <v>68</v>
      </c>
      <c r="G139" s="432">
        <v>0.15890000000000001</v>
      </c>
      <c r="H139" s="432">
        <v>68</v>
      </c>
      <c r="I139" s="432">
        <v>422</v>
      </c>
      <c r="J139" s="432">
        <v>0.16109999999999999</v>
      </c>
      <c r="K139" s="432">
        <v>395</v>
      </c>
      <c r="L139" s="432">
        <v>407</v>
      </c>
      <c r="M139" s="432">
        <v>404</v>
      </c>
      <c r="N139" s="432">
        <v>0.92259999999999998</v>
      </c>
      <c r="O139" s="432">
        <v>0.95020000000000004</v>
      </c>
      <c r="P139" s="432">
        <v>0.94389999999999996</v>
      </c>
      <c r="Q139" s="432">
        <v>408</v>
      </c>
      <c r="R139" s="432">
        <v>416</v>
      </c>
      <c r="S139" s="432">
        <v>413</v>
      </c>
      <c r="T139" s="432">
        <v>0.95209999999999995</v>
      </c>
      <c r="U139" s="432">
        <v>0.97009999999999996</v>
      </c>
      <c r="V139" s="432">
        <v>0.96499999999999997</v>
      </c>
      <c r="W139" s="432">
        <v>407</v>
      </c>
      <c r="X139" s="432">
        <v>414</v>
      </c>
      <c r="Y139" s="432">
        <v>416</v>
      </c>
      <c r="Z139" s="432">
        <v>0.94889999999999997</v>
      </c>
      <c r="AA139" s="432">
        <v>0.96630000000000005</v>
      </c>
      <c r="AB139" s="432">
        <v>0.97199999999999998</v>
      </c>
      <c r="AC139" s="432">
        <v>403</v>
      </c>
      <c r="AD139" s="432">
        <v>411</v>
      </c>
      <c r="AE139" s="432">
        <v>406</v>
      </c>
      <c r="AF139" s="432">
        <v>0.93930000000000002</v>
      </c>
      <c r="AG139" s="432">
        <v>0.95799999999999996</v>
      </c>
      <c r="AH139" s="432">
        <v>0.9486</v>
      </c>
      <c r="AI139" s="432">
        <v>355</v>
      </c>
      <c r="AJ139" s="432">
        <v>375</v>
      </c>
      <c r="AK139" s="432">
        <v>372</v>
      </c>
      <c r="AL139" s="432">
        <v>0.82789999999999997</v>
      </c>
      <c r="AM139" s="432">
        <v>0.87409999999999999</v>
      </c>
      <c r="AN139" s="432">
        <v>0.86919999999999997</v>
      </c>
      <c r="AO139" s="432">
        <v>406</v>
      </c>
      <c r="AP139" s="432">
        <v>413</v>
      </c>
      <c r="AQ139" s="432">
        <v>413</v>
      </c>
      <c r="AR139" s="432">
        <v>0.94650000000000001</v>
      </c>
      <c r="AS139" s="432">
        <v>0.96409999999999996</v>
      </c>
      <c r="AT139" s="432">
        <v>0.96499999999999997</v>
      </c>
      <c r="AU139" s="432">
        <v>394</v>
      </c>
      <c r="AV139" s="432">
        <v>404</v>
      </c>
      <c r="AW139" s="432">
        <v>403</v>
      </c>
      <c r="AX139" s="432">
        <v>0.9194</v>
      </c>
      <c r="AY139" s="432">
        <v>0.94259999999999999</v>
      </c>
      <c r="AZ139" s="432">
        <v>0.94159999999999999</v>
      </c>
      <c r="BA139" s="432">
        <v>380</v>
      </c>
      <c r="BB139" s="432">
        <v>394</v>
      </c>
      <c r="BC139" s="432">
        <v>399</v>
      </c>
      <c r="BD139" s="432">
        <v>0.88660000000000005</v>
      </c>
      <c r="BE139" s="432">
        <v>0.91910000000000003</v>
      </c>
      <c r="BF139" s="432">
        <v>0.93220000000000003</v>
      </c>
      <c r="BG139" s="432">
        <v>400</v>
      </c>
      <c r="BH139" s="432">
        <v>411</v>
      </c>
      <c r="BI139" s="432">
        <v>421</v>
      </c>
      <c r="BJ139" s="432">
        <v>0.93330000000000002</v>
      </c>
      <c r="BK139" s="432">
        <v>0.96009999999999995</v>
      </c>
      <c r="BL139" s="432">
        <v>0.98360000000000003</v>
      </c>
      <c r="BM139" s="432">
        <v>236</v>
      </c>
      <c r="BN139" s="432">
        <v>279</v>
      </c>
      <c r="BO139" s="432">
        <v>338</v>
      </c>
      <c r="BP139" s="432">
        <v>0.55000000000000004</v>
      </c>
      <c r="BQ139" s="432">
        <v>0.65</v>
      </c>
      <c r="BR139" s="432">
        <v>0.78969999999999996</v>
      </c>
      <c r="BS139" s="432">
        <v>216</v>
      </c>
      <c r="BT139" s="432">
        <v>0.6</v>
      </c>
      <c r="BU139" s="432">
        <v>58</v>
      </c>
      <c r="BV139" s="432">
        <v>0.85289999999999999</v>
      </c>
      <c r="BW139" s="432">
        <v>286</v>
      </c>
      <c r="BX139" s="432">
        <v>305</v>
      </c>
      <c r="BY139" s="432">
        <v>274</v>
      </c>
      <c r="BZ139" s="432">
        <v>0.66779999999999995</v>
      </c>
      <c r="CA139" s="432">
        <v>0.71120000000000005</v>
      </c>
      <c r="CB139" s="432">
        <v>0.64019999999999999</v>
      </c>
      <c r="CC139" s="432">
        <v>272</v>
      </c>
      <c r="CD139" s="432">
        <v>0.75560000000000005</v>
      </c>
      <c r="CE139" s="432">
        <v>65</v>
      </c>
      <c r="CF139" s="432">
        <v>0.95589999999999997</v>
      </c>
      <c r="CG139" s="432">
        <v>303</v>
      </c>
      <c r="CH139" s="432">
        <v>326</v>
      </c>
      <c r="CI139" s="432">
        <v>337</v>
      </c>
      <c r="CJ139" s="432">
        <v>0.70689999999999997</v>
      </c>
      <c r="CK139" s="432">
        <v>0.75949999999999995</v>
      </c>
      <c r="CL139" s="432">
        <v>0.78739999999999999</v>
      </c>
      <c r="CM139" s="432">
        <v>251</v>
      </c>
      <c r="CN139" s="432">
        <v>270</v>
      </c>
      <c r="CO139" s="432">
        <v>231</v>
      </c>
      <c r="CP139" s="432">
        <v>0.58450000000000002</v>
      </c>
      <c r="CQ139" s="432">
        <v>0.62880000000000003</v>
      </c>
      <c r="CR139" s="432">
        <v>0.53969999999999996</v>
      </c>
      <c r="CS139" s="432">
        <v>101</v>
      </c>
      <c r="CT139" s="432">
        <v>0.28060000000000002</v>
      </c>
      <c r="CU139" s="432">
        <v>41</v>
      </c>
      <c r="CV139" s="432">
        <v>0.60289999999999999</v>
      </c>
      <c r="CW139" s="432">
        <v>125</v>
      </c>
      <c r="CX139" s="432">
        <v>150</v>
      </c>
      <c r="CY139" s="432">
        <v>142</v>
      </c>
      <c r="CZ139" s="432">
        <v>0.28999999999999998</v>
      </c>
      <c r="DA139" s="432">
        <v>0.35</v>
      </c>
      <c r="DB139" s="432">
        <v>0.33179999999999998</v>
      </c>
      <c r="DC139" s="432">
        <v>257</v>
      </c>
      <c r="DD139" s="432">
        <v>300</v>
      </c>
      <c r="DE139" s="432">
        <v>341</v>
      </c>
      <c r="DF139" s="432">
        <v>0.6</v>
      </c>
      <c r="DG139" s="432">
        <v>0.7</v>
      </c>
      <c r="DH139" s="432">
        <v>0.79669999999999996</v>
      </c>
      <c r="DI139" s="432">
        <v>107</v>
      </c>
      <c r="DJ139" s="432">
        <v>57</v>
      </c>
      <c r="DK139" s="432">
        <v>62</v>
      </c>
      <c r="DL139" s="432">
        <v>59</v>
      </c>
      <c r="DM139" s="432">
        <v>0.52500000000000002</v>
      </c>
      <c r="DN139" s="432">
        <v>0.57499999999999996</v>
      </c>
      <c r="DO139" s="432">
        <v>0.5514</v>
      </c>
      <c r="DP139" s="432">
        <v>300</v>
      </c>
      <c r="DQ139" s="432">
        <v>321</v>
      </c>
      <c r="DR139" s="432">
        <v>129</v>
      </c>
      <c r="DS139" s="432">
        <v>0.7</v>
      </c>
      <c r="DT139" s="432">
        <v>0.75</v>
      </c>
      <c r="DU139" s="432">
        <v>0.3014</v>
      </c>
      <c r="DV139" s="432">
        <v>89</v>
      </c>
      <c r="DW139" s="432">
        <v>3.7499999999999999E-2</v>
      </c>
      <c r="DX139" s="432">
        <v>7.4999999999999997E-2</v>
      </c>
      <c r="DY139" s="432">
        <v>0.2079</v>
      </c>
      <c r="DZ139" s="432">
        <v>157</v>
      </c>
      <c r="EA139" s="432">
        <v>7.4999999999999997E-2</v>
      </c>
      <c r="EB139" s="432">
        <v>0.15</v>
      </c>
      <c r="EC139" s="432">
        <v>0.36919999999999997</v>
      </c>
      <c r="ED139" s="432">
        <v>0</v>
      </c>
      <c r="EE139" s="432">
        <v>0</v>
      </c>
      <c r="EF139" s="432">
        <v>0</v>
      </c>
      <c r="EG139" s="432">
        <v>0</v>
      </c>
      <c r="EH139" s="432">
        <v>42</v>
      </c>
      <c r="EI139" s="432">
        <v>0</v>
      </c>
      <c r="EJ139" s="432">
        <v>5.0000000000000001E-3</v>
      </c>
      <c r="EK139" s="432">
        <v>0.01</v>
      </c>
      <c r="EL139" s="432">
        <v>0</v>
      </c>
      <c r="EM139" s="432">
        <v>66</v>
      </c>
      <c r="EN139" s="432">
        <v>0.05</v>
      </c>
      <c r="EO139" s="432">
        <v>0.15</v>
      </c>
      <c r="EP139" s="432">
        <v>0.1542</v>
      </c>
      <c r="EQ139" s="432">
        <v>124</v>
      </c>
      <c r="ER139" s="432">
        <v>48</v>
      </c>
      <c r="ES139" s="432">
        <v>0.3871</v>
      </c>
      <c r="ET139" s="432">
        <v>30</v>
      </c>
      <c r="EU139" s="432">
        <v>2</v>
      </c>
      <c r="EV139" s="432">
        <v>6.6699999999999995E-2</v>
      </c>
      <c r="EW139" s="432">
        <v>0</v>
      </c>
      <c r="EX139" s="432">
        <v>0</v>
      </c>
      <c r="EY139" s="432">
        <v>484</v>
      </c>
      <c r="EZ139" s="432">
        <v>570</v>
      </c>
      <c r="FA139" s="432">
        <v>688</v>
      </c>
      <c r="FB139" s="432">
        <v>566</v>
      </c>
      <c r="FC139" s="432">
        <v>1.1299999999999999</v>
      </c>
      <c r="FD139" s="432">
        <v>1.33</v>
      </c>
      <c r="FE139" s="432">
        <v>1.6074999999999999</v>
      </c>
      <c r="FF139" s="432">
        <v>29</v>
      </c>
      <c r="FG139" s="432">
        <v>43</v>
      </c>
      <c r="FH139" s="432">
        <v>12</v>
      </c>
      <c r="FI139" s="432">
        <v>0.05</v>
      </c>
      <c r="FJ139" s="432">
        <v>7.4999999999999997E-2</v>
      </c>
      <c r="FK139" s="432">
        <v>2.12E-2</v>
      </c>
      <c r="FL139" s="432">
        <v>500</v>
      </c>
      <c r="FM139" s="432">
        <v>515</v>
      </c>
      <c r="FN139" s="432">
        <v>504</v>
      </c>
      <c r="FO139" s="432">
        <v>0.88239999999999996</v>
      </c>
      <c r="FP139" s="432">
        <v>0.90959999999999996</v>
      </c>
      <c r="FQ139" s="432">
        <v>0.89049999999999996</v>
      </c>
      <c r="FR139" s="432">
        <v>478</v>
      </c>
      <c r="FS139" s="432">
        <v>498</v>
      </c>
      <c r="FT139" s="432">
        <v>432</v>
      </c>
      <c r="FU139" s="432">
        <v>0.84360000000000002</v>
      </c>
      <c r="FV139" s="432">
        <v>0.87909999999999999</v>
      </c>
      <c r="FW139" s="432">
        <v>0.76329999999999998</v>
      </c>
      <c r="FX139" s="432">
        <v>459</v>
      </c>
      <c r="FY139" s="432">
        <v>490</v>
      </c>
      <c r="FZ139" s="432">
        <v>373</v>
      </c>
      <c r="GA139" s="432">
        <v>0.81069999999999998</v>
      </c>
      <c r="GB139" s="432">
        <v>0.86450000000000005</v>
      </c>
      <c r="GC139" s="432">
        <v>0.65900000000000003</v>
      </c>
      <c r="GD139" s="432">
        <v>415</v>
      </c>
      <c r="GE139" s="432">
        <v>464</v>
      </c>
      <c r="GF139" s="432">
        <v>327</v>
      </c>
      <c r="GG139" s="432">
        <v>0.73299999999999998</v>
      </c>
      <c r="GH139" s="432">
        <v>0.81889999999999996</v>
      </c>
      <c r="GI139" s="432">
        <v>0.57769999999999999</v>
      </c>
      <c r="GJ139" s="432">
        <v>425</v>
      </c>
      <c r="GK139" s="432">
        <v>481</v>
      </c>
      <c r="GL139" s="432">
        <v>238</v>
      </c>
      <c r="GM139" s="432">
        <v>0.75</v>
      </c>
      <c r="GN139" s="432">
        <v>0.84970000000000001</v>
      </c>
      <c r="GO139" s="432">
        <v>0.42049999999999998</v>
      </c>
      <c r="GP139" s="432">
        <v>520</v>
      </c>
      <c r="GQ139" s="432">
        <v>533</v>
      </c>
      <c r="GR139" s="432">
        <v>527</v>
      </c>
      <c r="GS139" s="432">
        <v>0.9173</v>
      </c>
      <c r="GT139" s="432">
        <v>0.94010000000000005</v>
      </c>
      <c r="GU139" s="432">
        <v>0.93110000000000004</v>
      </c>
      <c r="GV139" s="432">
        <v>469</v>
      </c>
      <c r="GW139" s="432">
        <v>501</v>
      </c>
      <c r="GX139" s="432">
        <v>379</v>
      </c>
      <c r="GY139" s="432">
        <v>0.82750000000000001</v>
      </c>
      <c r="GZ139" s="432">
        <v>0.88490000000000002</v>
      </c>
      <c r="HA139" s="432">
        <v>0.66959999999999997</v>
      </c>
      <c r="HB139" s="432">
        <v>283</v>
      </c>
      <c r="HC139" s="432">
        <v>340</v>
      </c>
      <c r="HD139" s="432">
        <v>183</v>
      </c>
      <c r="HE139" s="432">
        <v>0.5</v>
      </c>
      <c r="HF139" s="432">
        <v>0.6</v>
      </c>
      <c r="HG139" s="432">
        <v>0.32329999999999998</v>
      </c>
      <c r="HH139" s="432">
        <v>2</v>
      </c>
      <c r="HI139" s="432">
        <v>0.5</v>
      </c>
      <c r="HJ139" s="432">
        <v>2.8999999999999998E-3</v>
      </c>
      <c r="HK139" s="432">
        <v>0</v>
      </c>
      <c r="HL139" s="432"/>
      <c r="HM139" s="432">
        <v>0.9</v>
      </c>
      <c r="HN139" s="432">
        <v>0</v>
      </c>
      <c r="HO139" s="432">
        <v>0</v>
      </c>
      <c r="HP139" s="432">
        <v>0</v>
      </c>
      <c r="HQ139" s="432">
        <v>0</v>
      </c>
      <c r="HR139" s="432">
        <v>0</v>
      </c>
      <c r="HS139" s="432">
        <v>0</v>
      </c>
      <c r="HT139" s="432">
        <v>0</v>
      </c>
      <c r="HU139" s="432">
        <v>0</v>
      </c>
      <c r="HV139" s="432">
        <v>0.9</v>
      </c>
      <c r="HW139" s="432">
        <v>0</v>
      </c>
      <c r="HX139" s="432">
        <v>0</v>
      </c>
      <c r="HY139" s="432">
        <v>0</v>
      </c>
      <c r="HZ139" s="432">
        <v>0.9</v>
      </c>
      <c r="IA139" s="432">
        <v>0</v>
      </c>
      <c r="IB139" s="432">
        <v>0</v>
      </c>
      <c r="IC139" s="432">
        <v>0</v>
      </c>
      <c r="ID139" s="432">
        <v>0</v>
      </c>
      <c r="IE139" s="432">
        <v>0</v>
      </c>
      <c r="IF139" s="432">
        <v>0</v>
      </c>
      <c r="IG139" s="432">
        <v>0</v>
      </c>
      <c r="IH139" s="432">
        <v>0</v>
      </c>
      <c r="II139" s="432">
        <v>0</v>
      </c>
      <c r="IJ139" s="432">
        <v>0</v>
      </c>
      <c r="IK139" s="432">
        <v>0</v>
      </c>
      <c r="IL139" s="432">
        <v>0</v>
      </c>
      <c r="IM139" s="432">
        <v>0</v>
      </c>
      <c r="IN139" s="432">
        <v>0</v>
      </c>
      <c r="IO139" s="432">
        <v>0</v>
      </c>
      <c r="IP139" s="432">
        <v>0</v>
      </c>
      <c r="IQ139" s="432">
        <v>0</v>
      </c>
      <c r="IR139" s="432">
        <v>0</v>
      </c>
      <c r="IS139" s="432">
        <v>0</v>
      </c>
      <c r="IT139" s="432">
        <v>0</v>
      </c>
      <c r="IU139" s="432">
        <v>0</v>
      </c>
      <c r="IV139" s="432">
        <v>0</v>
      </c>
      <c r="IW139" s="432">
        <v>1</v>
      </c>
      <c r="IX139" s="432">
        <v>14</v>
      </c>
      <c r="IY139" s="432">
        <v>0</v>
      </c>
      <c r="IZ139" s="432">
        <v>0</v>
      </c>
      <c r="JA139" s="432">
        <v>1</v>
      </c>
      <c r="JB139" s="432">
        <v>0</v>
      </c>
      <c r="JC139" s="432">
        <v>0</v>
      </c>
      <c r="JD139" s="432">
        <v>0</v>
      </c>
      <c r="JE139" s="432">
        <v>0</v>
      </c>
      <c r="JF139" s="432">
        <v>0</v>
      </c>
      <c r="JG139" s="432">
        <v>0</v>
      </c>
      <c r="JH139" s="432">
        <v>5</v>
      </c>
      <c r="JI139" s="432">
        <v>0</v>
      </c>
      <c r="JJ139" s="432">
        <v>0</v>
      </c>
      <c r="JK139" s="432">
        <v>1</v>
      </c>
      <c r="JL139" s="432">
        <v>0</v>
      </c>
      <c r="JM139" s="432">
        <v>0</v>
      </c>
      <c r="JN139" s="432">
        <v>0</v>
      </c>
      <c r="JO139" s="432">
        <v>0</v>
      </c>
      <c r="JP139" s="432">
        <v>0</v>
      </c>
      <c r="JQ139" s="432">
        <v>0</v>
      </c>
      <c r="JR139" s="432" t="s">
        <v>1359</v>
      </c>
      <c r="JS139" s="432" t="s">
        <v>1360</v>
      </c>
      <c r="JT139" s="432" t="s">
        <v>1340</v>
      </c>
    </row>
    <row r="140" spans="1:280" x14ac:dyDescent="0.45">
      <c r="A140" s="432" t="s">
        <v>431</v>
      </c>
      <c r="B140" s="432" t="s">
        <v>432</v>
      </c>
      <c r="C140" s="432" t="s">
        <v>449</v>
      </c>
      <c r="D140" s="432" t="s">
        <v>450</v>
      </c>
      <c r="E140" s="432">
        <v>166</v>
      </c>
      <c r="F140" s="432">
        <v>31</v>
      </c>
      <c r="G140" s="432">
        <v>0.1867</v>
      </c>
      <c r="H140" s="432">
        <v>30</v>
      </c>
      <c r="I140" s="432">
        <v>164</v>
      </c>
      <c r="J140" s="432">
        <v>0.18290000000000001</v>
      </c>
      <c r="K140" s="432">
        <v>154</v>
      </c>
      <c r="L140" s="432">
        <v>158</v>
      </c>
      <c r="M140" s="432">
        <v>156</v>
      </c>
      <c r="N140" s="432">
        <v>0.92259999999999998</v>
      </c>
      <c r="O140" s="432">
        <v>0.95020000000000004</v>
      </c>
      <c r="P140" s="432">
        <v>0.93979999999999997</v>
      </c>
      <c r="Q140" s="432">
        <v>159</v>
      </c>
      <c r="R140" s="432">
        <v>162</v>
      </c>
      <c r="S140" s="432">
        <v>163</v>
      </c>
      <c r="T140" s="432">
        <v>0.95209999999999995</v>
      </c>
      <c r="U140" s="432">
        <v>0.97009999999999996</v>
      </c>
      <c r="V140" s="432">
        <v>0.9819</v>
      </c>
      <c r="W140" s="432">
        <v>158</v>
      </c>
      <c r="X140" s="432">
        <v>161</v>
      </c>
      <c r="Y140" s="432">
        <v>157</v>
      </c>
      <c r="Z140" s="432">
        <v>0.94889999999999997</v>
      </c>
      <c r="AA140" s="432">
        <v>0.96630000000000005</v>
      </c>
      <c r="AB140" s="432">
        <v>0.94579999999999997</v>
      </c>
      <c r="AC140" s="432">
        <v>156</v>
      </c>
      <c r="AD140" s="432">
        <v>160</v>
      </c>
      <c r="AE140" s="432">
        <v>152</v>
      </c>
      <c r="AF140" s="432">
        <v>0.93930000000000002</v>
      </c>
      <c r="AG140" s="432">
        <v>0.95799999999999996</v>
      </c>
      <c r="AH140" s="432">
        <v>0.91569999999999996</v>
      </c>
      <c r="AI140" s="432">
        <v>138</v>
      </c>
      <c r="AJ140" s="432">
        <v>146</v>
      </c>
      <c r="AK140" s="432">
        <v>145</v>
      </c>
      <c r="AL140" s="432">
        <v>0.82789999999999997</v>
      </c>
      <c r="AM140" s="432">
        <v>0.87409999999999999</v>
      </c>
      <c r="AN140" s="432">
        <v>0.87350000000000005</v>
      </c>
      <c r="AO140" s="432">
        <v>158</v>
      </c>
      <c r="AP140" s="432">
        <v>161</v>
      </c>
      <c r="AQ140" s="432">
        <v>156</v>
      </c>
      <c r="AR140" s="432">
        <v>0.94650000000000001</v>
      </c>
      <c r="AS140" s="432">
        <v>0.96409999999999996</v>
      </c>
      <c r="AT140" s="432">
        <v>0.93979999999999997</v>
      </c>
      <c r="AU140" s="432">
        <v>153</v>
      </c>
      <c r="AV140" s="432">
        <v>157</v>
      </c>
      <c r="AW140" s="432">
        <v>161</v>
      </c>
      <c r="AX140" s="432">
        <v>0.9194</v>
      </c>
      <c r="AY140" s="432">
        <v>0.94259999999999999</v>
      </c>
      <c r="AZ140" s="432">
        <v>0.96989999999999998</v>
      </c>
      <c r="BA140" s="432">
        <v>148</v>
      </c>
      <c r="BB140" s="432">
        <v>153</v>
      </c>
      <c r="BC140" s="432">
        <v>153</v>
      </c>
      <c r="BD140" s="432">
        <v>0.88660000000000005</v>
      </c>
      <c r="BE140" s="432">
        <v>0.91910000000000003</v>
      </c>
      <c r="BF140" s="432">
        <v>0.92169999999999996</v>
      </c>
      <c r="BG140" s="432">
        <v>155</v>
      </c>
      <c r="BH140" s="432">
        <v>160</v>
      </c>
      <c r="BI140" s="432">
        <v>160</v>
      </c>
      <c r="BJ140" s="432">
        <v>0.93330000000000002</v>
      </c>
      <c r="BK140" s="432">
        <v>0.96009999999999995</v>
      </c>
      <c r="BL140" s="432">
        <v>0.96389999999999998</v>
      </c>
      <c r="BM140" s="432">
        <v>92</v>
      </c>
      <c r="BN140" s="432">
        <v>108</v>
      </c>
      <c r="BO140" s="432">
        <v>131</v>
      </c>
      <c r="BP140" s="432">
        <v>0.55000000000000004</v>
      </c>
      <c r="BQ140" s="432">
        <v>0.65</v>
      </c>
      <c r="BR140" s="432">
        <v>0.78920000000000001</v>
      </c>
      <c r="BS140" s="432">
        <v>92</v>
      </c>
      <c r="BT140" s="432">
        <v>0.68149999999999999</v>
      </c>
      <c r="BU140" s="432">
        <v>28</v>
      </c>
      <c r="BV140" s="432">
        <v>0.9032</v>
      </c>
      <c r="BW140" s="432">
        <v>111</v>
      </c>
      <c r="BX140" s="432">
        <v>119</v>
      </c>
      <c r="BY140" s="432">
        <v>120</v>
      </c>
      <c r="BZ140" s="432">
        <v>0.66779999999999995</v>
      </c>
      <c r="CA140" s="432">
        <v>0.71120000000000005</v>
      </c>
      <c r="CB140" s="432">
        <v>0.72289999999999999</v>
      </c>
      <c r="CC140" s="432">
        <v>98</v>
      </c>
      <c r="CD140" s="432">
        <v>0.72589999999999999</v>
      </c>
      <c r="CE140" s="432">
        <v>28</v>
      </c>
      <c r="CF140" s="432">
        <v>0.9032</v>
      </c>
      <c r="CG140" s="432">
        <v>118</v>
      </c>
      <c r="CH140" s="432">
        <v>127</v>
      </c>
      <c r="CI140" s="432">
        <v>126</v>
      </c>
      <c r="CJ140" s="432">
        <v>0.70689999999999997</v>
      </c>
      <c r="CK140" s="432">
        <v>0.75949999999999995</v>
      </c>
      <c r="CL140" s="432">
        <v>0.75900000000000001</v>
      </c>
      <c r="CM140" s="432">
        <v>98</v>
      </c>
      <c r="CN140" s="432">
        <v>105</v>
      </c>
      <c r="CO140" s="432">
        <v>76</v>
      </c>
      <c r="CP140" s="432">
        <v>0.58450000000000002</v>
      </c>
      <c r="CQ140" s="432">
        <v>0.62880000000000003</v>
      </c>
      <c r="CR140" s="432">
        <v>0.45779999999999998</v>
      </c>
      <c r="CS140" s="432">
        <v>36</v>
      </c>
      <c r="CT140" s="432">
        <v>0.26669999999999999</v>
      </c>
      <c r="CU140" s="432">
        <v>12</v>
      </c>
      <c r="CV140" s="432">
        <v>0.3871</v>
      </c>
      <c r="CW140" s="432">
        <v>49</v>
      </c>
      <c r="CX140" s="432">
        <v>59</v>
      </c>
      <c r="CY140" s="432">
        <v>48</v>
      </c>
      <c r="CZ140" s="432">
        <v>0.28999999999999998</v>
      </c>
      <c r="DA140" s="432">
        <v>0.35</v>
      </c>
      <c r="DB140" s="432">
        <v>0.28920000000000001</v>
      </c>
      <c r="DC140" s="432">
        <v>100</v>
      </c>
      <c r="DD140" s="432">
        <v>117</v>
      </c>
      <c r="DE140" s="432">
        <v>141</v>
      </c>
      <c r="DF140" s="432">
        <v>0.6</v>
      </c>
      <c r="DG140" s="432">
        <v>0.7</v>
      </c>
      <c r="DH140" s="432">
        <v>0.84940000000000004</v>
      </c>
      <c r="DI140" s="432">
        <v>35</v>
      </c>
      <c r="DJ140" s="432">
        <v>19</v>
      </c>
      <c r="DK140" s="432">
        <v>21</v>
      </c>
      <c r="DL140" s="432">
        <v>24</v>
      </c>
      <c r="DM140" s="432">
        <v>0.52500000000000002</v>
      </c>
      <c r="DN140" s="432">
        <v>0.57499999999999996</v>
      </c>
      <c r="DO140" s="432">
        <v>0.68569999999999998</v>
      </c>
      <c r="DP140" s="432">
        <v>117</v>
      </c>
      <c r="DQ140" s="432">
        <v>125</v>
      </c>
      <c r="DR140" s="432">
        <v>36</v>
      </c>
      <c r="DS140" s="432">
        <v>0.7</v>
      </c>
      <c r="DT140" s="432">
        <v>0.75</v>
      </c>
      <c r="DU140" s="432">
        <v>0.21690000000000001</v>
      </c>
      <c r="DV140" s="432">
        <v>55</v>
      </c>
      <c r="DW140" s="432">
        <v>3.7499999999999999E-2</v>
      </c>
      <c r="DX140" s="432">
        <v>7.4999999999999997E-2</v>
      </c>
      <c r="DY140" s="432">
        <v>0.33129999999999998</v>
      </c>
      <c r="DZ140" s="432">
        <v>90</v>
      </c>
      <c r="EA140" s="432">
        <v>7.4999999999999997E-2</v>
      </c>
      <c r="EB140" s="432">
        <v>0.15</v>
      </c>
      <c r="EC140" s="432">
        <v>0.54220000000000002</v>
      </c>
      <c r="ED140" s="432">
        <v>0</v>
      </c>
      <c r="EE140" s="432">
        <v>0</v>
      </c>
      <c r="EF140" s="432">
        <v>0</v>
      </c>
      <c r="EG140" s="432">
        <v>0</v>
      </c>
      <c r="EH140" s="432">
        <v>18</v>
      </c>
      <c r="EI140" s="432">
        <v>1</v>
      </c>
      <c r="EJ140" s="432">
        <v>5.0000000000000001E-3</v>
      </c>
      <c r="EK140" s="432">
        <v>0.01</v>
      </c>
      <c r="EL140" s="432">
        <v>5.5599999999999997E-2</v>
      </c>
      <c r="EM140" s="432">
        <v>59</v>
      </c>
      <c r="EN140" s="432">
        <v>0.05</v>
      </c>
      <c r="EO140" s="432">
        <v>0.15</v>
      </c>
      <c r="EP140" s="432">
        <v>0.35539999999999999</v>
      </c>
      <c r="EQ140" s="432">
        <v>61</v>
      </c>
      <c r="ER140" s="432">
        <v>53</v>
      </c>
      <c r="ES140" s="432">
        <v>0.86890000000000001</v>
      </c>
      <c r="ET140" s="432">
        <v>8</v>
      </c>
      <c r="EU140" s="432">
        <v>5</v>
      </c>
      <c r="EV140" s="432">
        <v>0.625</v>
      </c>
      <c r="EW140" s="432">
        <v>0</v>
      </c>
      <c r="EX140" s="432">
        <v>0</v>
      </c>
      <c r="EY140" s="432">
        <v>191</v>
      </c>
      <c r="EZ140" s="432">
        <v>225</v>
      </c>
      <c r="FA140" s="432">
        <v>197</v>
      </c>
      <c r="FB140" s="432">
        <v>184</v>
      </c>
      <c r="FC140" s="432">
        <v>1.1499999999999999</v>
      </c>
      <c r="FD140" s="432">
        <v>1.35</v>
      </c>
      <c r="FE140" s="432">
        <v>1.1867000000000001</v>
      </c>
      <c r="FF140" s="432">
        <v>10</v>
      </c>
      <c r="FG140" s="432">
        <v>14</v>
      </c>
      <c r="FH140" s="432">
        <v>11</v>
      </c>
      <c r="FI140" s="432">
        <v>0.05</v>
      </c>
      <c r="FJ140" s="432">
        <v>7.4999999999999997E-2</v>
      </c>
      <c r="FK140" s="432">
        <v>5.9799999999999999E-2</v>
      </c>
      <c r="FL140" s="432">
        <v>163</v>
      </c>
      <c r="FM140" s="432">
        <v>168</v>
      </c>
      <c r="FN140" s="432">
        <v>161</v>
      </c>
      <c r="FO140" s="432">
        <v>0.88239999999999996</v>
      </c>
      <c r="FP140" s="432">
        <v>0.90959999999999996</v>
      </c>
      <c r="FQ140" s="432">
        <v>0.875</v>
      </c>
      <c r="FR140" s="432">
        <v>156</v>
      </c>
      <c r="FS140" s="432">
        <v>162</v>
      </c>
      <c r="FT140" s="432">
        <v>144</v>
      </c>
      <c r="FU140" s="432">
        <v>0.84360000000000002</v>
      </c>
      <c r="FV140" s="432">
        <v>0.87909999999999999</v>
      </c>
      <c r="FW140" s="432">
        <v>0.78259999999999996</v>
      </c>
      <c r="FX140" s="432">
        <v>150</v>
      </c>
      <c r="FY140" s="432">
        <v>160</v>
      </c>
      <c r="FZ140" s="432">
        <v>142</v>
      </c>
      <c r="GA140" s="432">
        <v>0.81069999999999998</v>
      </c>
      <c r="GB140" s="432">
        <v>0.86450000000000005</v>
      </c>
      <c r="GC140" s="432">
        <v>0.77170000000000005</v>
      </c>
      <c r="GD140" s="432">
        <v>135</v>
      </c>
      <c r="GE140" s="432">
        <v>151</v>
      </c>
      <c r="GF140" s="432">
        <v>121</v>
      </c>
      <c r="GG140" s="432">
        <v>0.73299999999999998</v>
      </c>
      <c r="GH140" s="432">
        <v>0.81889999999999996</v>
      </c>
      <c r="GI140" s="432">
        <v>0.65759999999999996</v>
      </c>
      <c r="GJ140" s="432">
        <v>138</v>
      </c>
      <c r="GK140" s="432">
        <v>157</v>
      </c>
      <c r="GL140" s="432">
        <v>133</v>
      </c>
      <c r="GM140" s="432">
        <v>0.75</v>
      </c>
      <c r="GN140" s="432">
        <v>0.84970000000000001</v>
      </c>
      <c r="GO140" s="432">
        <v>0.7228</v>
      </c>
      <c r="GP140" s="432">
        <v>169</v>
      </c>
      <c r="GQ140" s="432">
        <v>173</v>
      </c>
      <c r="GR140" s="432">
        <v>171</v>
      </c>
      <c r="GS140" s="432">
        <v>0.9173</v>
      </c>
      <c r="GT140" s="432">
        <v>0.94010000000000005</v>
      </c>
      <c r="GU140" s="432">
        <v>0.92930000000000001</v>
      </c>
      <c r="GV140" s="432">
        <v>153</v>
      </c>
      <c r="GW140" s="432">
        <v>163</v>
      </c>
      <c r="GX140" s="432">
        <v>152</v>
      </c>
      <c r="GY140" s="432">
        <v>0.82750000000000001</v>
      </c>
      <c r="GZ140" s="432">
        <v>0.88490000000000002</v>
      </c>
      <c r="HA140" s="432">
        <v>0.82609999999999995</v>
      </c>
      <c r="HB140" s="432">
        <v>92</v>
      </c>
      <c r="HC140" s="432">
        <v>111</v>
      </c>
      <c r="HD140" s="432">
        <v>102</v>
      </c>
      <c r="HE140" s="432">
        <v>0.5</v>
      </c>
      <c r="HF140" s="432">
        <v>0.6</v>
      </c>
      <c r="HG140" s="432">
        <v>0.55430000000000001</v>
      </c>
      <c r="HH140" s="432">
        <v>0</v>
      </c>
      <c r="HI140" s="432">
        <v>0.5</v>
      </c>
      <c r="HJ140" s="432">
        <v>0</v>
      </c>
      <c r="HK140" s="432">
        <v>0</v>
      </c>
      <c r="HL140" s="432"/>
      <c r="HM140" s="432">
        <v>0.9</v>
      </c>
      <c r="HN140" s="432">
        <v>0</v>
      </c>
      <c r="HO140" s="432">
        <v>0</v>
      </c>
      <c r="HP140" s="432">
        <v>0</v>
      </c>
      <c r="HQ140" s="432">
        <v>0</v>
      </c>
      <c r="HR140" s="432">
        <v>0</v>
      </c>
      <c r="HS140" s="432">
        <v>1</v>
      </c>
      <c r="HT140" s="432">
        <v>0</v>
      </c>
      <c r="HU140" s="432">
        <v>0</v>
      </c>
      <c r="HV140" s="432">
        <v>0.9</v>
      </c>
      <c r="HW140" s="432">
        <v>0</v>
      </c>
      <c r="HX140" s="432">
        <v>0</v>
      </c>
      <c r="HY140" s="432">
        <v>0</v>
      </c>
      <c r="HZ140" s="432">
        <v>0.9</v>
      </c>
      <c r="IA140" s="432">
        <v>0</v>
      </c>
      <c r="IB140" s="432">
        <v>0</v>
      </c>
      <c r="IC140" s="432">
        <v>0</v>
      </c>
      <c r="ID140" s="432">
        <v>0</v>
      </c>
      <c r="IE140" s="432">
        <v>0</v>
      </c>
      <c r="IF140" s="432">
        <v>0</v>
      </c>
      <c r="IG140" s="432">
        <v>0</v>
      </c>
      <c r="IH140" s="432">
        <v>0</v>
      </c>
      <c r="II140" s="432">
        <v>0</v>
      </c>
      <c r="IJ140" s="432">
        <v>0</v>
      </c>
      <c r="IK140" s="432">
        <v>0</v>
      </c>
      <c r="IL140" s="432">
        <v>0</v>
      </c>
      <c r="IM140" s="432">
        <v>0</v>
      </c>
      <c r="IN140" s="432">
        <v>0</v>
      </c>
      <c r="IO140" s="432">
        <v>0</v>
      </c>
      <c r="IP140" s="432">
        <v>0</v>
      </c>
      <c r="IQ140" s="432">
        <v>0</v>
      </c>
      <c r="IR140" s="432">
        <v>0</v>
      </c>
      <c r="IS140" s="432">
        <v>0</v>
      </c>
      <c r="IT140" s="432">
        <v>0</v>
      </c>
      <c r="IU140" s="432">
        <v>0</v>
      </c>
      <c r="IV140" s="432">
        <v>0</v>
      </c>
      <c r="IW140" s="432">
        <v>1</v>
      </c>
      <c r="IX140" s="432">
        <v>6</v>
      </c>
      <c r="IY140" s="432">
        <v>0</v>
      </c>
      <c r="IZ140" s="432">
        <v>0</v>
      </c>
      <c r="JA140" s="432">
        <v>1</v>
      </c>
      <c r="JB140" s="432">
        <v>0</v>
      </c>
      <c r="JC140" s="432">
        <v>0</v>
      </c>
      <c r="JD140" s="432">
        <v>0</v>
      </c>
      <c r="JE140" s="432">
        <v>0</v>
      </c>
      <c r="JF140" s="432">
        <v>0</v>
      </c>
      <c r="JG140" s="432">
        <v>0</v>
      </c>
      <c r="JH140" s="432">
        <v>3</v>
      </c>
      <c r="JI140" s="432">
        <v>0</v>
      </c>
      <c r="JJ140" s="432">
        <v>0</v>
      </c>
      <c r="JK140" s="432">
        <v>0</v>
      </c>
      <c r="JL140" s="432">
        <v>0</v>
      </c>
      <c r="JM140" s="432">
        <v>0</v>
      </c>
      <c r="JN140" s="432">
        <v>0</v>
      </c>
      <c r="JO140" s="432">
        <v>0</v>
      </c>
      <c r="JP140" s="432">
        <v>0</v>
      </c>
      <c r="JQ140" s="432">
        <v>0</v>
      </c>
      <c r="JR140" s="432" t="s">
        <v>1359</v>
      </c>
      <c r="JS140" s="432" t="s">
        <v>1360</v>
      </c>
      <c r="JT140" s="432" t="s">
        <v>1340</v>
      </c>
    </row>
    <row r="141" spans="1:280" x14ac:dyDescent="0.45">
      <c r="A141" s="432" t="s">
        <v>431</v>
      </c>
      <c r="B141" s="432" t="s">
        <v>432</v>
      </c>
      <c r="C141" s="432" t="s">
        <v>451</v>
      </c>
      <c r="D141" s="432" t="s">
        <v>452</v>
      </c>
      <c r="E141" s="432">
        <v>216</v>
      </c>
      <c r="F141" s="432">
        <v>31</v>
      </c>
      <c r="G141" s="432">
        <v>0.14349999999999999</v>
      </c>
      <c r="H141" s="432">
        <v>35</v>
      </c>
      <c r="I141" s="432">
        <v>220</v>
      </c>
      <c r="J141" s="432">
        <v>0.15909999999999999</v>
      </c>
      <c r="K141" s="432">
        <v>200</v>
      </c>
      <c r="L141" s="432">
        <v>206</v>
      </c>
      <c r="M141" s="432">
        <v>201</v>
      </c>
      <c r="N141" s="432">
        <v>0.92259999999999998</v>
      </c>
      <c r="O141" s="432">
        <v>0.95020000000000004</v>
      </c>
      <c r="P141" s="432">
        <v>0.93059999999999998</v>
      </c>
      <c r="Q141" s="432">
        <v>206</v>
      </c>
      <c r="R141" s="432">
        <v>210</v>
      </c>
      <c r="S141" s="432">
        <v>210</v>
      </c>
      <c r="T141" s="432">
        <v>0.95209999999999995</v>
      </c>
      <c r="U141" s="432">
        <v>0.97009999999999996</v>
      </c>
      <c r="V141" s="432">
        <v>0.97219999999999995</v>
      </c>
      <c r="W141" s="432">
        <v>205</v>
      </c>
      <c r="X141" s="432">
        <v>209</v>
      </c>
      <c r="Y141" s="432">
        <v>209</v>
      </c>
      <c r="Z141" s="432">
        <v>0.94889999999999997</v>
      </c>
      <c r="AA141" s="432">
        <v>0.96630000000000005</v>
      </c>
      <c r="AB141" s="432">
        <v>0.96760000000000002</v>
      </c>
      <c r="AC141" s="432">
        <v>203</v>
      </c>
      <c r="AD141" s="432">
        <v>207</v>
      </c>
      <c r="AE141" s="432">
        <v>209</v>
      </c>
      <c r="AF141" s="432">
        <v>0.93930000000000002</v>
      </c>
      <c r="AG141" s="432">
        <v>0.95799999999999996</v>
      </c>
      <c r="AH141" s="432">
        <v>0.96760000000000002</v>
      </c>
      <c r="AI141" s="432">
        <v>179</v>
      </c>
      <c r="AJ141" s="432">
        <v>189</v>
      </c>
      <c r="AK141" s="432">
        <v>195</v>
      </c>
      <c r="AL141" s="432">
        <v>0.82789999999999997</v>
      </c>
      <c r="AM141" s="432">
        <v>0.87409999999999999</v>
      </c>
      <c r="AN141" s="432">
        <v>0.90280000000000005</v>
      </c>
      <c r="AO141" s="432">
        <v>205</v>
      </c>
      <c r="AP141" s="432">
        <v>209</v>
      </c>
      <c r="AQ141" s="432">
        <v>211</v>
      </c>
      <c r="AR141" s="432">
        <v>0.94650000000000001</v>
      </c>
      <c r="AS141" s="432">
        <v>0.96409999999999996</v>
      </c>
      <c r="AT141" s="432">
        <v>0.97689999999999999</v>
      </c>
      <c r="AU141" s="432">
        <v>199</v>
      </c>
      <c r="AV141" s="432">
        <v>204</v>
      </c>
      <c r="AW141" s="432">
        <v>208</v>
      </c>
      <c r="AX141" s="432">
        <v>0.9194</v>
      </c>
      <c r="AY141" s="432">
        <v>0.94259999999999999</v>
      </c>
      <c r="AZ141" s="432">
        <v>0.96299999999999997</v>
      </c>
      <c r="BA141" s="432">
        <v>192</v>
      </c>
      <c r="BB141" s="432">
        <v>199</v>
      </c>
      <c r="BC141" s="432">
        <v>197</v>
      </c>
      <c r="BD141" s="432">
        <v>0.88660000000000005</v>
      </c>
      <c r="BE141" s="432">
        <v>0.91910000000000003</v>
      </c>
      <c r="BF141" s="432">
        <v>0.91200000000000003</v>
      </c>
      <c r="BG141" s="432">
        <v>202</v>
      </c>
      <c r="BH141" s="432">
        <v>208</v>
      </c>
      <c r="BI141" s="432">
        <v>207</v>
      </c>
      <c r="BJ141" s="432">
        <v>0.93330000000000002</v>
      </c>
      <c r="BK141" s="432">
        <v>0.96009999999999995</v>
      </c>
      <c r="BL141" s="432">
        <v>0.95830000000000004</v>
      </c>
      <c r="BM141" s="432">
        <v>119</v>
      </c>
      <c r="BN141" s="432">
        <v>141</v>
      </c>
      <c r="BO141" s="432">
        <v>176</v>
      </c>
      <c r="BP141" s="432">
        <v>0.55000000000000004</v>
      </c>
      <c r="BQ141" s="432">
        <v>0.65</v>
      </c>
      <c r="BR141" s="432">
        <v>0.81479999999999997</v>
      </c>
      <c r="BS141" s="432">
        <v>105</v>
      </c>
      <c r="BT141" s="432">
        <v>0.56759999999999999</v>
      </c>
      <c r="BU141" s="432">
        <v>28</v>
      </c>
      <c r="BV141" s="432">
        <v>0.9032</v>
      </c>
      <c r="BW141" s="432">
        <v>145</v>
      </c>
      <c r="BX141" s="432">
        <v>154</v>
      </c>
      <c r="BY141" s="432">
        <v>133</v>
      </c>
      <c r="BZ141" s="432">
        <v>0.66779999999999995</v>
      </c>
      <c r="CA141" s="432">
        <v>0.71120000000000005</v>
      </c>
      <c r="CB141" s="432">
        <v>0.61570000000000003</v>
      </c>
      <c r="CC141" s="432">
        <v>135</v>
      </c>
      <c r="CD141" s="432">
        <v>0.72970000000000002</v>
      </c>
      <c r="CE141" s="432">
        <v>27</v>
      </c>
      <c r="CF141" s="432">
        <v>0.871</v>
      </c>
      <c r="CG141" s="432">
        <v>153</v>
      </c>
      <c r="CH141" s="432">
        <v>165</v>
      </c>
      <c r="CI141" s="432">
        <v>162</v>
      </c>
      <c r="CJ141" s="432">
        <v>0.70689999999999997</v>
      </c>
      <c r="CK141" s="432">
        <v>0.75949999999999995</v>
      </c>
      <c r="CL141" s="432">
        <v>0.75</v>
      </c>
      <c r="CM141" s="432">
        <v>127</v>
      </c>
      <c r="CN141" s="432">
        <v>136</v>
      </c>
      <c r="CO141" s="432">
        <v>123</v>
      </c>
      <c r="CP141" s="432">
        <v>0.58450000000000002</v>
      </c>
      <c r="CQ141" s="432">
        <v>0.62880000000000003</v>
      </c>
      <c r="CR141" s="432">
        <v>0.56940000000000002</v>
      </c>
      <c r="CS141" s="432">
        <v>45</v>
      </c>
      <c r="CT141" s="432">
        <v>0.2432</v>
      </c>
      <c r="CU141" s="432">
        <v>18</v>
      </c>
      <c r="CV141" s="432">
        <v>0.5806</v>
      </c>
      <c r="CW141" s="432">
        <v>63</v>
      </c>
      <c r="CX141" s="432">
        <v>76</v>
      </c>
      <c r="CY141" s="432">
        <v>63</v>
      </c>
      <c r="CZ141" s="432">
        <v>0.28999999999999998</v>
      </c>
      <c r="DA141" s="432">
        <v>0.35</v>
      </c>
      <c r="DB141" s="432">
        <v>0.29170000000000001</v>
      </c>
      <c r="DC141" s="432">
        <v>130</v>
      </c>
      <c r="DD141" s="432">
        <v>152</v>
      </c>
      <c r="DE141" s="432">
        <v>129</v>
      </c>
      <c r="DF141" s="432">
        <v>0.6</v>
      </c>
      <c r="DG141" s="432">
        <v>0.7</v>
      </c>
      <c r="DH141" s="432">
        <v>0.59719999999999995</v>
      </c>
      <c r="DI141" s="432">
        <v>65</v>
      </c>
      <c r="DJ141" s="432">
        <v>35</v>
      </c>
      <c r="DK141" s="432">
        <v>38</v>
      </c>
      <c r="DL141" s="432">
        <v>39</v>
      </c>
      <c r="DM141" s="432">
        <v>0.52500000000000002</v>
      </c>
      <c r="DN141" s="432">
        <v>0.57499999999999996</v>
      </c>
      <c r="DO141" s="432">
        <v>0.6</v>
      </c>
      <c r="DP141" s="432">
        <v>152</v>
      </c>
      <c r="DQ141" s="432">
        <v>162</v>
      </c>
      <c r="DR141" s="432">
        <v>93</v>
      </c>
      <c r="DS141" s="432">
        <v>0.7</v>
      </c>
      <c r="DT141" s="432">
        <v>0.75</v>
      </c>
      <c r="DU141" s="432">
        <v>0.43059999999999998</v>
      </c>
      <c r="DV141" s="432">
        <v>119</v>
      </c>
      <c r="DW141" s="432">
        <v>3.7499999999999999E-2</v>
      </c>
      <c r="DX141" s="432">
        <v>7.4999999999999997E-2</v>
      </c>
      <c r="DY141" s="432">
        <v>0.55089999999999995</v>
      </c>
      <c r="DZ141" s="432">
        <v>139</v>
      </c>
      <c r="EA141" s="432">
        <v>7.4999999999999997E-2</v>
      </c>
      <c r="EB141" s="432">
        <v>0.15</v>
      </c>
      <c r="EC141" s="432">
        <v>0.64349999999999996</v>
      </c>
      <c r="ED141" s="432">
        <v>0</v>
      </c>
      <c r="EE141" s="432">
        <v>0</v>
      </c>
      <c r="EF141" s="432">
        <v>0</v>
      </c>
      <c r="EG141" s="432">
        <v>0</v>
      </c>
      <c r="EH141" s="432">
        <v>23</v>
      </c>
      <c r="EI141" s="432">
        <v>0</v>
      </c>
      <c r="EJ141" s="432">
        <v>5.0000000000000001E-3</v>
      </c>
      <c r="EK141" s="432">
        <v>0.01</v>
      </c>
      <c r="EL141" s="432">
        <v>0</v>
      </c>
      <c r="EM141" s="432">
        <v>56</v>
      </c>
      <c r="EN141" s="432">
        <v>0.05</v>
      </c>
      <c r="EO141" s="432">
        <v>0.15</v>
      </c>
      <c r="EP141" s="432">
        <v>0.25929999999999997</v>
      </c>
      <c r="EQ141" s="432">
        <v>75</v>
      </c>
      <c r="ER141" s="432">
        <v>42</v>
      </c>
      <c r="ES141" s="432">
        <v>0.56000000000000005</v>
      </c>
      <c r="ET141" s="432">
        <v>14</v>
      </c>
      <c r="EU141" s="432">
        <v>3</v>
      </c>
      <c r="EV141" s="432">
        <v>0.21429999999999999</v>
      </c>
      <c r="EW141" s="432">
        <v>0</v>
      </c>
      <c r="EX141" s="432">
        <v>0</v>
      </c>
      <c r="EY141" s="432">
        <v>234</v>
      </c>
      <c r="EZ141" s="432">
        <v>277</v>
      </c>
      <c r="FA141" s="432">
        <v>236</v>
      </c>
      <c r="FB141" s="432">
        <v>203</v>
      </c>
      <c r="FC141" s="432">
        <v>1.08</v>
      </c>
      <c r="FD141" s="432">
        <v>1.28</v>
      </c>
      <c r="FE141" s="432">
        <v>1.0926</v>
      </c>
      <c r="FF141" s="432">
        <v>11</v>
      </c>
      <c r="FG141" s="432">
        <v>16</v>
      </c>
      <c r="FH141" s="432">
        <v>0</v>
      </c>
      <c r="FI141" s="432">
        <v>0.05</v>
      </c>
      <c r="FJ141" s="432">
        <v>7.4999999999999997E-2</v>
      </c>
      <c r="FK141" s="432">
        <v>0</v>
      </c>
      <c r="FL141" s="432">
        <v>180</v>
      </c>
      <c r="FM141" s="432">
        <v>185</v>
      </c>
      <c r="FN141" s="432">
        <v>184</v>
      </c>
      <c r="FO141" s="432">
        <v>0.88239999999999996</v>
      </c>
      <c r="FP141" s="432">
        <v>0.90959999999999996</v>
      </c>
      <c r="FQ141" s="432">
        <v>0.90639999999999998</v>
      </c>
      <c r="FR141" s="432">
        <v>172</v>
      </c>
      <c r="FS141" s="432">
        <v>179</v>
      </c>
      <c r="FT141" s="432">
        <v>177</v>
      </c>
      <c r="FU141" s="432">
        <v>0.84360000000000002</v>
      </c>
      <c r="FV141" s="432">
        <v>0.87909999999999999</v>
      </c>
      <c r="FW141" s="432">
        <v>0.87190000000000001</v>
      </c>
      <c r="FX141" s="432">
        <v>165</v>
      </c>
      <c r="FY141" s="432">
        <v>176</v>
      </c>
      <c r="FZ141" s="432">
        <v>183</v>
      </c>
      <c r="GA141" s="432">
        <v>0.81069999999999998</v>
      </c>
      <c r="GB141" s="432">
        <v>0.86450000000000005</v>
      </c>
      <c r="GC141" s="432">
        <v>0.90149999999999997</v>
      </c>
      <c r="GD141" s="432">
        <v>149</v>
      </c>
      <c r="GE141" s="432">
        <v>167</v>
      </c>
      <c r="GF141" s="432">
        <v>173</v>
      </c>
      <c r="GG141" s="432">
        <v>0.73299999999999998</v>
      </c>
      <c r="GH141" s="432">
        <v>0.81889999999999996</v>
      </c>
      <c r="GI141" s="432">
        <v>0.85219999999999996</v>
      </c>
      <c r="GJ141" s="432">
        <v>153</v>
      </c>
      <c r="GK141" s="432">
        <v>173</v>
      </c>
      <c r="GL141" s="432">
        <v>153</v>
      </c>
      <c r="GM141" s="432">
        <v>0.75</v>
      </c>
      <c r="GN141" s="432">
        <v>0.84970000000000001</v>
      </c>
      <c r="GO141" s="432">
        <v>0.75370000000000004</v>
      </c>
      <c r="GP141" s="432">
        <v>187</v>
      </c>
      <c r="GQ141" s="432">
        <v>191</v>
      </c>
      <c r="GR141" s="432">
        <v>195</v>
      </c>
      <c r="GS141" s="432">
        <v>0.9173</v>
      </c>
      <c r="GT141" s="432">
        <v>0.94010000000000005</v>
      </c>
      <c r="GU141" s="432">
        <v>0.96060000000000001</v>
      </c>
      <c r="GV141" s="432">
        <v>168</v>
      </c>
      <c r="GW141" s="432">
        <v>180</v>
      </c>
      <c r="GX141" s="432">
        <v>181</v>
      </c>
      <c r="GY141" s="432">
        <v>0.82750000000000001</v>
      </c>
      <c r="GZ141" s="432">
        <v>0.88490000000000002</v>
      </c>
      <c r="HA141" s="432">
        <v>0.89159999999999995</v>
      </c>
      <c r="HB141" s="432">
        <v>102</v>
      </c>
      <c r="HC141" s="432">
        <v>122</v>
      </c>
      <c r="HD141" s="432">
        <v>143</v>
      </c>
      <c r="HE141" s="432">
        <v>0.5</v>
      </c>
      <c r="HF141" s="432">
        <v>0.6</v>
      </c>
      <c r="HG141" s="432">
        <v>0.70440000000000003</v>
      </c>
      <c r="HH141" s="432">
        <v>0</v>
      </c>
      <c r="HI141" s="432">
        <v>0.5</v>
      </c>
      <c r="HJ141" s="432">
        <v>0</v>
      </c>
      <c r="HK141" s="432">
        <v>0</v>
      </c>
      <c r="HL141" s="432"/>
      <c r="HM141" s="432">
        <v>0.9</v>
      </c>
      <c r="HN141" s="432">
        <v>0</v>
      </c>
      <c r="HO141" s="432">
        <v>0</v>
      </c>
      <c r="HP141" s="432">
        <v>0</v>
      </c>
      <c r="HQ141" s="432">
        <v>0</v>
      </c>
      <c r="HR141" s="432">
        <v>0</v>
      </c>
      <c r="HS141" s="432">
        <v>0</v>
      </c>
      <c r="HT141" s="432">
        <v>0</v>
      </c>
      <c r="HU141" s="432">
        <v>0</v>
      </c>
      <c r="HV141" s="432">
        <v>0.9</v>
      </c>
      <c r="HW141" s="432">
        <v>0</v>
      </c>
      <c r="HX141" s="432">
        <v>0</v>
      </c>
      <c r="HY141" s="432">
        <v>0</v>
      </c>
      <c r="HZ141" s="432">
        <v>0.9</v>
      </c>
      <c r="IA141" s="432">
        <v>0</v>
      </c>
      <c r="IB141" s="432">
        <v>0</v>
      </c>
      <c r="IC141" s="432">
        <v>0</v>
      </c>
      <c r="ID141" s="432">
        <v>0</v>
      </c>
      <c r="IE141" s="432">
        <v>0</v>
      </c>
      <c r="IF141" s="432">
        <v>0</v>
      </c>
      <c r="IG141" s="432">
        <v>0</v>
      </c>
      <c r="IH141" s="432">
        <v>0</v>
      </c>
      <c r="II141" s="432">
        <v>0</v>
      </c>
      <c r="IJ141" s="432">
        <v>0</v>
      </c>
      <c r="IK141" s="432">
        <v>0</v>
      </c>
      <c r="IL141" s="432">
        <v>0</v>
      </c>
      <c r="IM141" s="432">
        <v>0</v>
      </c>
      <c r="IN141" s="432">
        <v>0</v>
      </c>
      <c r="IO141" s="432">
        <v>0</v>
      </c>
      <c r="IP141" s="432">
        <v>0</v>
      </c>
      <c r="IQ141" s="432">
        <v>0</v>
      </c>
      <c r="IR141" s="432">
        <v>0</v>
      </c>
      <c r="IS141" s="432">
        <v>0</v>
      </c>
      <c r="IT141" s="432">
        <v>0</v>
      </c>
      <c r="IU141" s="432">
        <v>0</v>
      </c>
      <c r="IV141" s="432">
        <v>0</v>
      </c>
      <c r="IW141" s="432">
        <v>0</v>
      </c>
      <c r="IX141" s="432">
        <v>7</v>
      </c>
      <c r="IY141" s="432">
        <v>0</v>
      </c>
      <c r="IZ141" s="432">
        <v>0</v>
      </c>
      <c r="JA141" s="432">
        <v>0</v>
      </c>
      <c r="JB141" s="432">
        <v>0</v>
      </c>
      <c r="JC141" s="432">
        <v>0</v>
      </c>
      <c r="JD141" s="432">
        <v>1</v>
      </c>
      <c r="JE141" s="432">
        <v>0.1429</v>
      </c>
      <c r="JF141" s="432">
        <v>0</v>
      </c>
      <c r="JG141" s="432">
        <v>0</v>
      </c>
      <c r="JH141" s="432">
        <v>5</v>
      </c>
      <c r="JI141" s="432">
        <v>0</v>
      </c>
      <c r="JJ141" s="432">
        <v>0</v>
      </c>
      <c r="JK141" s="432">
        <v>0</v>
      </c>
      <c r="JL141" s="432">
        <v>0</v>
      </c>
      <c r="JM141" s="432">
        <v>0</v>
      </c>
      <c r="JN141" s="432">
        <v>1</v>
      </c>
      <c r="JO141" s="432">
        <v>0.2</v>
      </c>
      <c r="JP141" s="432">
        <v>0</v>
      </c>
      <c r="JQ141" s="432">
        <v>0</v>
      </c>
      <c r="JR141" s="432" t="s">
        <v>1359</v>
      </c>
      <c r="JS141" s="432" t="s">
        <v>1360</v>
      </c>
      <c r="JT141" s="432" t="s">
        <v>1340</v>
      </c>
    </row>
    <row r="142" spans="1:280" x14ac:dyDescent="0.45">
      <c r="A142" s="432" t="s">
        <v>431</v>
      </c>
      <c r="B142" s="432" t="s">
        <v>432</v>
      </c>
      <c r="C142" s="432" t="s">
        <v>453</v>
      </c>
      <c r="D142" s="432" t="s">
        <v>454</v>
      </c>
      <c r="E142" s="432">
        <v>652</v>
      </c>
      <c r="F142" s="432">
        <v>222</v>
      </c>
      <c r="G142" s="432">
        <v>0.34050000000000002</v>
      </c>
      <c r="H142" s="432">
        <v>225</v>
      </c>
      <c r="I142" s="432">
        <v>644</v>
      </c>
      <c r="J142" s="432">
        <v>0.34939999999999999</v>
      </c>
      <c r="K142" s="432">
        <v>602</v>
      </c>
      <c r="L142" s="432">
        <v>620</v>
      </c>
      <c r="M142" s="432">
        <v>597</v>
      </c>
      <c r="N142" s="432">
        <v>0.92259999999999998</v>
      </c>
      <c r="O142" s="432">
        <v>0.95020000000000004</v>
      </c>
      <c r="P142" s="432">
        <v>0.91559999999999997</v>
      </c>
      <c r="Q142" s="432">
        <v>621</v>
      </c>
      <c r="R142" s="432">
        <v>633</v>
      </c>
      <c r="S142" s="432">
        <v>639</v>
      </c>
      <c r="T142" s="432">
        <v>0.95209999999999995</v>
      </c>
      <c r="U142" s="432">
        <v>0.97009999999999996</v>
      </c>
      <c r="V142" s="432">
        <v>0.98009999999999997</v>
      </c>
      <c r="W142" s="432">
        <v>619</v>
      </c>
      <c r="X142" s="432">
        <v>631</v>
      </c>
      <c r="Y142" s="432">
        <v>624</v>
      </c>
      <c r="Z142" s="432">
        <v>0.94889999999999997</v>
      </c>
      <c r="AA142" s="432">
        <v>0.96630000000000005</v>
      </c>
      <c r="AB142" s="432">
        <v>0.95709999999999995</v>
      </c>
      <c r="AC142" s="432">
        <v>613</v>
      </c>
      <c r="AD142" s="432">
        <v>625</v>
      </c>
      <c r="AE142" s="432">
        <v>626</v>
      </c>
      <c r="AF142" s="432">
        <v>0.93930000000000002</v>
      </c>
      <c r="AG142" s="432">
        <v>0.95799999999999996</v>
      </c>
      <c r="AH142" s="432">
        <v>0.96009999999999995</v>
      </c>
      <c r="AI142" s="432">
        <v>540</v>
      </c>
      <c r="AJ142" s="432">
        <v>570</v>
      </c>
      <c r="AK142" s="432">
        <v>489</v>
      </c>
      <c r="AL142" s="432">
        <v>0.82789999999999997</v>
      </c>
      <c r="AM142" s="432">
        <v>0.87409999999999999</v>
      </c>
      <c r="AN142" s="432">
        <v>0.75</v>
      </c>
      <c r="AO142" s="432">
        <v>618</v>
      </c>
      <c r="AP142" s="432">
        <v>629</v>
      </c>
      <c r="AQ142" s="432">
        <v>619</v>
      </c>
      <c r="AR142" s="432">
        <v>0.94650000000000001</v>
      </c>
      <c r="AS142" s="432">
        <v>0.96409999999999996</v>
      </c>
      <c r="AT142" s="432">
        <v>0.94940000000000002</v>
      </c>
      <c r="AU142" s="432">
        <v>600</v>
      </c>
      <c r="AV142" s="432">
        <v>615</v>
      </c>
      <c r="AW142" s="432">
        <v>631</v>
      </c>
      <c r="AX142" s="432">
        <v>0.9194</v>
      </c>
      <c r="AY142" s="432">
        <v>0.94259999999999999</v>
      </c>
      <c r="AZ142" s="432">
        <v>0.96779999999999999</v>
      </c>
      <c r="BA142" s="432">
        <v>579</v>
      </c>
      <c r="BB142" s="432">
        <v>600</v>
      </c>
      <c r="BC142" s="432">
        <v>595</v>
      </c>
      <c r="BD142" s="432">
        <v>0.88660000000000005</v>
      </c>
      <c r="BE142" s="432">
        <v>0.91910000000000003</v>
      </c>
      <c r="BF142" s="432">
        <v>0.91259999999999997</v>
      </c>
      <c r="BG142" s="432">
        <v>609</v>
      </c>
      <c r="BH142" s="432">
        <v>626</v>
      </c>
      <c r="BI142" s="432">
        <v>626</v>
      </c>
      <c r="BJ142" s="432">
        <v>0.93330000000000002</v>
      </c>
      <c r="BK142" s="432">
        <v>0.96009999999999995</v>
      </c>
      <c r="BL142" s="432">
        <v>0.96009999999999995</v>
      </c>
      <c r="BM142" s="432">
        <v>359</v>
      </c>
      <c r="BN142" s="432">
        <v>424</v>
      </c>
      <c r="BO142" s="432">
        <v>443</v>
      </c>
      <c r="BP142" s="432">
        <v>0.55000000000000004</v>
      </c>
      <c r="BQ142" s="432">
        <v>0.65</v>
      </c>
      <c r="BR142" s="432">
        <v>0.6794</v>
      </c>
      <c r="BS142" s="432">
        <v>298</v>
      </c>
      <c r="BT142" s="432">
        <v>0.69299999999999995</v>
      </c>
      <c r="BU142" s="432">
        <v>198</v>
      </c>
      <c r="BV142" s="432">
        <v>0.89190000000000003</v>
      </c>
      <c r="BW142" s="432">
        <v>436</v>
      </c>
      <c r="BX142" s="432">
        <v>464</v>
      </c>
      <c r="BY142" s="432">
        <v>496</v>
      </c>
      <c r="BZ142" s="432">
        <v>0.66779999999999995</v>
      </c>
      <c r="CA142" s="432">
        <v>0.71120000000000005</v>
      </c>
      <c r="CB142" s="432">
        <v>0.76070000000000004</v>
      </c>
      <c r="CC142" s="432">
        <v>296</v>
      </c>
      <c r="CD142" s="432">
        <v>0.68840000000000001</v>
      </c>
      <c r="CE142" s="432">
        <v>203</v>
      </c>
      <c r="CF142" s="432">
        <v>0.91439999999999999</v>
      </c>
      <c r="CG142" s="432">
        <v>461</v>
      </c>
      <c r="CH142" s="432">
        <v>496</v>
      </c>
      <c r="CI142" s="432">
        <v>499</v>
      </c>
      <c r="CJ142" s="432">
        <v>0.70689999999999997</v>
      </c>
      <c r="CK142" s="432">
        <v>0.75949999999999995</v>
      </c>
      <c r="CL142" s="432">
        <v>0.76529999999999998</v>
      </c>
      <c r="CM142" s="432">
        <v>382</v>
      </c>
      <c r="CN142" s="432">
        <v>410</v>
      </c>
      <c r="CO142" s="432">
        <v>384</v>
      </c>
      <c r="CP142" s="432">
        <v>0.58450000000000002</v>
      </c>
      <c r="CQ142" s="432">
        <v>0.62880000000000003</v>
      </c>
      <c r="CR142" s="432">
        <v>0.58899999999999997</v>
      </c>
      <c r="CS142" s="432">
        <v>127</v>
      </c>
      <c r="CT142" s="432">
        <v>0.29530000000000001</v>
      </c>
      <c r="CU142" s="432">
        <v>135</v>
      </c>
      <c r="CV142" s="432">
        <v>0.60809999999999997</v>
      </c>
      <c r="CW142" s="432">
        <v>190</v>
      </c>
      <c r="CX142" s="432">
        <v>229</v>
      </c>
      <c r="CY142" s="432">
        <v>262</v>
      </c>
      <c r="CZ142" s="432">
        <v>0.28999999999999998</v>
      </c>
      <c r="DA142" s="432">
        <v>0.35</v>
      </c>
      <c r="DB142" s="432">
        <v>0.40179999999999999</v>
      </c>
      <c r="DC142" s="432">
        <v>392</v>
      </c>
      <c r="DD142" s="432">
        <v>457</v>
      </c>
      <c r="DE142" s="432">
        <v>574</v>
      </c>
      <c r="DF142" s="432">
        <v>0.6</v>
      </c>
      <c r="DG142" s="432">
        <v>0.7</v>
      </c>
      <c r="DH142" s="432">
        <v>0.88039999999999996</v>
      </c>
      <c r="DI142" s="432">
        <v>167</v>
      </c>
      <c r="DJ142" s="432">
        <v>88</v>
      </c>
      <c r="DK142" s="432">
        <v>97</v>
      </c>
      <c r="DL142" s="432">
        <v>107</v>
      </c>
      <c r="DM142" s="432">
        <v>0.52500000000000002</v>
      </c>
      <c r="DN142" s="432">
        <v>0.57499999999999996</v>
      </c>
      <c r="DO142" s="432">
        <v>0.64070000000000005</v>
      </c>
      <c r="DP142" s="432">
        <v>457</v>
      </c>
      <c r="DQ142" s="432">
        <v>489</v>
      </c>
      <c r="DR142" s="432">
        <v>418</v>
      </c>
      <c r="DS142" s="432">
        <v>0.7</v>
      </c>
      <c r="DT142" s="432">
        <v>0.75</v>
      </c>
      <c r="DU142" s="432">
        <v>0.6411</v>
      </c>
      <c r="DV142" s="432">
        <v>223</v>
      </c>
      <c r="DW142" s="432">
        <v>3.7499999999999999E-2</v>
      </c>
      <c r="DX142" s="432">
        <v>7.4999999999999997E-2</v>
      </c>
      <c r="DY142" s="432">
        <v>0.34360000000000002</v>
      </c>
      <c r="DZ142" s="432">
        <v>271</v>
      </c>
      <c r="EA142" s="432">
        <v>7.4999999999999997E-2</v>
      </c>
      <c r="EB142" s="432">
        <v>0.15</v>
      </c>
      <c r="EC142" s="432">
        <v>0.4325</v>
      </c>
      <c r="ED142" s="432">
        <v>0</v>
      </c>
      <c r="EE142" s="432">
        <v>0</v>
      </c>
      <c r="EF142" s="432">
        <v>0</v>
      </c>
      <c r="EG142" s="432">
        <v>0</v>
      </c>
      <c r="EH142" s="432">
        <v>52</v>
      </c>
      <c r="EI142" s="432">
        <v>0</v>
      </c>
      <c r="EJ142" s="432">
        <v>5.0000000000000001E-3</v>
      </c>
      <c r="EK142" s="432">
        <v>0.01</v>
      </c>
      <c r="EL142" s="432">
        <v>0</v>
      </c>
      <c r="EM142" s="432">
        <v>196</v>
      </c>
      <c r="EN142" s="432">
        <v>0.05</v>
      </c>
      <c r="EO142" s="432">
        <v>0.15</v>
      </c>
      <c r="EP142" s="432">
        <v>0.30059999999999998</v>
      </c>
      <c r="EQ142" s="432">
        <v>239</v>
      </c>
      <c r="ER142" s="432">
        <v>206</v>
      </c>
      <c r="ES142" s="432">
        <v>0.8619</v>
      </c>
      <c r="ET142" s="432">
        <v>45</v>
      </c>
      <c r="EU142" s="432">
        <v>10</v>
      </c>
      <c r="EV142" s="432">
        <v>0.22220000000000001</v>
      </c>
      <c r="EW142" s="432">
        <v>6</v>
      </c>
      <c r="EX142" s="432">
        <v>9.1999999999999998E-3</v>
      </c>
      <c r="EY142" s="432">
        <v>731</v>
      </c>
      <c r="EZ142" s="432">
        <v>861</v>
      </c>
      <c r="FA142" s="432">
        <v>1571</v>
      </c>
      <c r="FB142" s="432">
        <v>1295</v>
      </c>
      <c r="FC142" s="432">
        <v>1.1200000000000001</v>
      </c>
      <c r="FD142" s="432">
        <v>1.32</v>
      </c>
      <c r="FE142" s="432">
        <v>2.4095</v>
      </c>
      <c r="FF142" s="432">
        <v>65</v>
      </c>
      <c r="FG142" s="432">
        <v>98</v>
      </c>
      <c r="FH142" s="432">
        <v>74</v>
      </c>
      <c r="FI142" s="432">
        <v>0.05</v>
      </c>
      <c r="FJ142" s="432">
        <v>7.4999999999999997E-2</v>
      </c>
      <c r="FK142" s="432">
        <v>5.7099999999999998E-2</v>
      </c>
      <c r="FL142" s="432">
        <v>1143</v>
      </c>
      <c r="FM142" s="432">
        <v>1178</v>
      </c>
      <c r="FN142" s="432">
        <v>1214</v>
      </c>
      <c r="FO142" s="432">
        <v>0.88239999999999996</v>
      </c>
      <c r="FP142" s="432">
        <v>0.90959999999999996</v>
      </c>
      <c r="FQ142" s="432">
        <v>0.9375</v>
      </c>
      <c r="FR142" s="432">
        <v>1093</v>
      </c>
      <c r="FS142" s="432">
        <v>1139</v>
      </c>
      <c r="FT142" s="432">
        <v>1177</v>
      </c>
      <c r="FU142" s="432">
        <v>0.84360000000000002</v>
      </c>
      <c r="FV142" s="432">
        <v>0.87909999999999999</v>
      </c>
      <c r="FW142" s="432">
        <v>0.90890000000000004</v>
      </c>
      <c r="FX142" s="432">
        <v>1050</v>
      </c>
      <c r="FY142" s="432">
        <v>1120</v>
      </c>
      <c r="FZ142" s="432">
        <v>1208</v>
      </c>
      <c r="GA142" s="432">
        <v>0.81069999999999998</v>
      </c>
      <c r="GB142" s="432">
        <v>0.86450000000000005</v>
      </c>
      <c r="GC142" s="432">
        <v>0.93279999999999996</v>
      </c>
      <c r="GD142" s="432">
        <v>950</v>
      </c>
      <c r="GE142" s="432">
        <v>1061</v>
      </c>
      <c r="GF142" s="432">
        <v>1212</v>
      </c>
      <c r="GG142" s="432">
        <v>0.73299999999999998</v>
      </c>
      <c r="GH142" s="432">
        <v>0.81889999999999996</v>
      </c>
      <c r="GI142" s="432">
        <v>0.93589999999999995</v>
      </c>
      <c r="GJ142" s="432">
        <v>972</v>
      </c>
      <c r="GK142" s="432">
        <v>1101</v>
      </c>
      <c r="GL142" s="432">
        <v>1216</v>
      </c>
      <c r="GM142" s="432">
        <v>0.75</v>
      </c>
      <c r="GN142" s="432">
        <v>0.84970000000000001</v>
      </c>
      <c r="GO142" s="432">
        <v>0.93899999999999995</v>
      </c>
      <c r="GP142" s="432">
        <v>1188</v>
      </c>
      <c r="GQ142" s="432">
        <v>1218</v>
      </c>
      <c r="GR142" s="432">
        <v>1254</v>
      </c>
      <c r="GS142" s="432">
        <v>0.9173</v>
      </c>
      <c r="GT142" s="432">
        <v>0.94010000000000005</v>
      </c>
      <c r="GU142" s="432">
        <v>0.96830000000000005</v>
      </c>
      <c r="GV142" s="432">
        <v>1072</v>
      </c>
      <c r="GW142" s="432">
        <v>1146</v>
      </c>
      <c r="GX142" s="432">
        <v>1221</v>
      </c>
      <c r="GY142" s="432">
        <v>0.82750000000000001</v>
      </c>
      <c r="GZ142" s="432">
        <v>0.88490000000000002</v>
      </c>
      <c r="HA142" s="432">
        <v>0.94289999999999996</v>
      </c>
      <c r="HB142" s="432">
        <v>648</v>
      </c>
      <c r="HC142" s="432">
        <v>777</v>
      </c>
      <c r="HD142" s="432">
        <v>1109</v>
      </c>
      <c r="HE142" s="432">
        <v>0.5</v>
      </c>
      <c r="HF142" s="432">
        <v>0.6</v>
      </c>
      <c r="HG142" s="432">
        <v>0.85640000000000005</v>
      </c>
      <c r="HH142" s="432">
        <v>4</v>
      </c>
      <c r="HI142" s="432">
        <v>0.5</v>
      </c>
      <c r="HJ142" s="432">
        <v>2.5000000000000001E-3</v>
      </c>
      <c r="HK142" s="432">
        <v>0</v>
      </c>
      <c r="HL142" s="432"/>
      <c r="HM142" s="432">
        <v>0.9</v>
      </c>
      <c r="HN142" s="432">
        <v>1</v>
      </c>
      <c r="HO142" s="432">
        <v>0</v>
      </c>
      <c r="HP142" s="432">
        <v>0</v>
      </c>
      <c r="HQ142" s="432">
        <v>0</v>
      </c>
      <c r="HR142" s="432">
        <v>1</v>
      </c>
      <c r="HS142" s="432">
        <v>0</v>
      </c>
      <c r="HT142" s="432">
        <v>0</v>
      </c>
      <c r="HU142" s="432">
        <v>0</v>
      </c>
      <c r="HV142" s="432">
        <v>0.9</v>
      </c>
      <c r="HW142" s="432">
        <v>0</v>
      </c>
      <c r="HX142" s="432">
        <v>0</v>
      </c>
      <c r="HY142" s="432">
        <v>0</v>
      </c>
      <c r="HZ142" s="432">
        <v>0.9</v>
      </c>
      <c r="IA142" s="432">
        <v>1</v>
      </c>
      <c r="IB142" s="432">
        <v>0</v>
      </c>
      <c r="IC142" s="432">
        <v>0</v>
      </c>
      <c r="ID142" s="432">
        <v>3</v>
      </c>
      <c r="IE142" s="432">
        <v>15</v>
      </c>
      <c r="IF142" s="432">
        <v>8</v>
      </c>
      <c r="IG142" s="432">
        <v>0</v>
      </c>
      <c r="IH142" s="432">
        <v>3</v>
      </c>
      <c r="II142" s="432">
        <v>2</v>
      </c>
      <c r="IJ142" s="432">
        <v>0.66669999999999996</v>
      </c>
      <c r="IK142" s="432">
        <v>1</v>
      </c>
      <c r="IL142" s="432">
        <v>0.33329999999999999</v>
      </c>
      <c r="IM142" s="432">
        <v>15</v>
      </c>
      <c r="IN142" s="432">
        <v>2</v>
      </c>
      <c r="IO142" s="432">
        <v>0.1333</v>
      </c>
      <c r="IP142" s="432">
        <v>1</v>
      </c>
      <c r="IQ142" s="432">
        <v>6.6699999999999995E-2</v>
      </c>
      <c r="IR142" s="432">
        <v>8</v>
      </c>
      <c r="IS142" s="432">
        <v>1</v>
      </c>
      <c r="IT142" s="432">
        <v>0.125</v>
      </c>
      <c r="IU142" s="432">
        <v>0</v>
      </c>
      <c r="IV142" s="432">
        <v>0</v>
      </c>
      <c r="IW142" s="432">
        <v>8</v>
      </c>
      <c r="IX142" s="432">
        <v>19</v>
      </c>
      <c r="IY142" s="432">
        <v>6</v>
      </c>
      <c r="IZ142" s="432">
        <v>0.31580000000000003</v>
      </c>
      <c r="JA142" s="432">
        <v>8</v>
      </c>
      <c r="JB142" s="432">
        <v>6</v>
      </c>
      <c r="JC142" s="432">
        <v>0.75</v>
      </c>
      <c r="JD142" s="432">
        <v>2</v>
      </c>
      <c r="JE142" s="432">
        <v>0.1053</v>
      </c>
      <c r="JF142" s="432">
        <v>2</v>
      </c>
      <c r="JG142" s="432">
        <v>0.25</v>
      </c>
      <c r="JH142" s="432">
        <v>12</v>
      </c>
      <c r="JI142" s="432">
        <v>5</v>
      </c>
      <c r="JJ142" s="432">
        <v>0.41670000000000001</v>
      </c>
      <c r="JK142" s="432">
        <v>5</v>
      </c>
      <c r="JL142" s="432">
        <v>5</v>
      </c>
      <c r="JM142" s="432">
        <v>1</v>
      </c>
      <c r="JN142" s="432">
        <v>1</v>
      </c>
      <c r="JO142" s="432">
        <v>8.3299999999999999E-2</v>
      </c>
      <c r="JP142" s="432">
        <v>0</v>
      </c>
      <c r="JQ142" s="432">
        <v>0</v>
      </c>
      <c r="JR142" s="432" t="s">
        <v>1359</v>
      </c>
      <c r="JS142" s="432" t="s">
        <v>1360</v>
      </c>
      <c r="JT142" s="432" t="s">
        <v>1340</v>
      </c>
    </row>
    <row r="143" spans="1:280" x14ac:dyDescent="0.45">
      <c r="A143" s="432" t="s">
        <v>431</v>
      </c>
      <c r="B143" s="432" t="s">
        <v>455</v>
      </c>
      <c r="C143" s="432" t="s">
        <v>456</v>
      </c>
      <c r="D143" s="432" t="s">
        <v>457</v>
      </c>
      <c r="E143" s="432">
        <v>570</v>
      </c>
      <c r="F143" s="432">
        <v>32</v>
      </c>
      <c r="G143" s="432">
        <v>5.6099999999999997E-2</v>
      </c>
      <c r="H143" s="432">
        <v>31</v>
      </c>
      <c r="I143" s="432">
        <v>555</v>
      </c>
      <c r="J143" s="432">
        <v>5.5899999999999998E-2</v>
      </c>
      <c r="K143" s="432">
        <v>526</v>
      </c>
      <c r="L143" s="432">
        <v>542</v>
      </c>
      <c r="M143" s="432">
        <v>514</v>
      </c>
      <c r="N143" s="432">
        <v>0.92259999999999998</v>
      </c>
      <c r="O143" s="432">
        <v>0.95020000000000004</v>
      </c>
      <c r="P143" s="432">
        <v>0.90180000000000005</v>
      </c>
      <c r="Q143" s="432">
        <v>543</v>
      </c>
      <c r="R143" s="432">
        <v>553</v>
      </c>
      <c r="S143" s="432">
        <v>549</v>
      </c>
      <c r="T143" s="432">
        <v>0.95209999999999995</v>
      </c>
      <c r="U143" s="432">
        <v>0.97009999999999996</v>
      </c>
      <c r="V143" s="432">
        <v>0.96319999999999995</v>
      </c>
      <c r="W143" s="432">
        <v>541</v>
      </c>
      <c r="X143" s="432">
        <v>551</v>
      </c>
      <c r="Y143" s="432">
        <v>544</v>
      </c>
      <c r="Z143" s="432">
        <v>0.94889999999999997</v>
      </c>
      <c r="AA143" s="432">
        <v>0.96630000000000005</v>
      </c>
      <c r="AB143" s="432">
        <v>0.95440000000000003</v>
      </c>
      <c r="AC143" s="432">
        <v>536</v>
      </c>
      <c r="AD143" s="432">
        <v>547</v>
      </c>
      <c r="AE143" s="432">
        <v>534</v>
      </c>
      <c r="AF143" s="432">
        <v>0.93930000000000002</v>
      </c>
      <c r="AG143" s="432">
        <v>0.95799999999999996</v>
      </c>
      <c r="AH143" s="432">
        <v>0.93679999999999997</v>
      </c>
      <c r="AI143" s="432">
        <v>472</v>
      </c>
      <c r="AJ143" s="432">
        <v>499</v>
      </c>
      <c r="AK143" s="432">
        <v>472</v>
      </c>
      <c r="AL143" s="432">
        <v>0.82789999999999997</v>
      </c>
      <c r="AM143" s="432">
        <v>0.87409999999999999</v>
      </c>
      <c r="AN143" s="432">
        <v>0.82809999999999995</v>
      </c>
      <c r="AO143" s="432">
        <v>540</v>
      </c>
      <c r="AP143" s="432">
        <v>550</v>
      </c>
      <c r="AQ143" s="432">
        <v>539</v>
      </c>
      <c r="AR143" s="432">
        <v>0.94650000000000001</v>
      </c>
      <c r="AS143" s="432">
        <v>0.96409999999999996</v>
      </c>
      <c r="AT143" s="432">
        <v>0.9456</v>
      </c>
      <c r="AU143" s="432">
        <v>525</v>
      </c>
      <c r="AV143" s="432">
        <v>538</v>
      </c>
      <c r="AW143" s="432">
        <v>536</v>
      </c>
      <c r="AX143" s="432">
        <v>0.9194</v>
      </c>
      <c r="AY143" s="432">
        <v>0.94259999999999999</v>
      </c>
      <c r="AZ143" s="432">
        <v>0.94040000000000001</v>
      </c>
      <c r="BA143" s="432">
        <v>506</v>
      </c>
      <c r="BB143" s="432">
        <v>524</v>
      </c>
      <c r="BC143" s="432">
        <v>464</v>
      </c>
      <c r="BD143" s="432">
        <v>0.88660000000000005</v>
      </c>
      <c r="BE143" s="432">
        <v>0.91910000000000003</v>
      </c>
      <c r="BF143" s="432">
        <v>0.81399999999999995</v>
      </c>
      <c r="BG143" s="432">
        <v>532</v>
      </c>
      <c r="BH143" s="432">
        <v>548</v>
      </c>
      <c r="BI143" s="432">
        <v>515</v>
      </c>
      <c r="BJ143" s="432">
        <v>0.93330000000000002</v>
      </c>
      <c r="BK143" s="432">
        <v>0.96009999999999995</v>
      </c>
      <c r="BL143" s="432">
        <v>0.90349999999999997</v>
      </c>
      <c r="BM143" s="432">
        <v>314</v>
      </c>
      <c r="BN143" s="432">
        <v>371</v>
      </c>
      <c r="BO143" s="432">
        <v>415</v>
      </c>
      <c r="BP143" s="432">
        <v>0.55000000000000004</v>
      </c>
      <c r="BQ143" s="432">
        <v>0.65</v>
      </c>
      <c r="BR143" s="432">
        <v>0.72809999999999997</v>
      </c>
      <c r="BS143" s="432">
        <v>317</v>
      </c>
      <c r="BT143" s="432">
        <v>0.58919999999999995</v>
      </c>
      <c r="BU143" s="432">
        <v>28</v>
      </c>
      <c r="BV143" s="432">
        <v>0.875</v>
      </c>
      <c r="BW143" s="432">
        <v>381</v>
      </c>
      <c r="BX143" s="432">
        <v>406</v>
      </c>
      <c r="BY143" s="432">
        <v>345</v>
      </c>
      <c r="BZ143" s="432">
        <v>0.66779999999999995</v>
      </c>
      <c r="CA143" s="432">
        <v>0.71120000000000005</v>
      </c>
      <c r="CB143" s="432">
        <v>0.60529999999999995</v>
      </c>
      <c r="CC143" s="432">
        <v>359</v>
      </c>
      <c r="CD143" s="432">
        <v>0.6673</v>
      </c>
      <c r="CE143" s="432">
        <v>31</v>
      </c>
      <c r="CF143" s="432">
        <v>0.96879999999999999</v>
      </c>
      <c r="CG143" s="432">
        <v>403</v>
      </c>
      <c r="CH143" s="432">
        <v>433</v>
      </c>
      <c r="CI143" s="432">
        <v>390</v>
      </c>
      <c r="CJ143" s="432">
        <v>0.70689999999999997</v>
      </c>
      <c r="CK143" s="432">
        <v>0.75949999999999995</v>
      </c>
      <c r="CL143" s="432">
        <v>0.68420000000000003</v>
      </c>
      <c r="CM143" s="432">
        <v>334</v>
      </c>
      <c r="CN143" s="432">
        <v>359</v>
      </c>
      <c r="CO143" s="432">
        <v>314</v>
      </c>
      <c r="CP143" s="432">
        <v>0.58450000000000002</v>
      </c>
      <c r="CQ143" s="432">
        <v>0.62880000000000003</v>
      </c>
      <c r="CR143" s="432">
        <v>0.55089999999999995</v>
      </c>
      <c r="CS143" s="432">
        <v>144</v>
      </c>
      <c r="CT143" s="432">
        <v>0.26769999999999999</v>
      </c>
      <c r="CU143" s="432">
        <v>16</v>
      </c>
      <c r="CV143" s="432">
        <v>0.5</v>
      </c>
      <c r="CW143" s="432">
        <v>166</v>
      </c>
      <c r="CX143" s="432">
        <v>200</v>
      </c>
      <c r="CY143" s="432">
        <v>160</v>
      </c>
      <c r="CZ143" s="432">
        <v>0.28999999999999998</v>
      </c>
      <c r="DA143" s="432">
        <v>0.35</v>
      </c>
      <c r="DB143" s="432">
        <v>0.28070000000000001</v>
      </c>
      <c r="DC143" s="432">
        <v>342</v>
      </c>
      <c r="DD143" s="432">
        <v>399</v>
      </c>
      <c r="DE143" s="432">
        <v>429</v>
      </c>
      <c r="DF143" s="432">
        <v>0.6</v>
      </c>
      <c r="DG143" s="432">
        <v>0.7</v>
      </c>
      <c r="DH143" s="432">
        <v>0.75260000000000005</v>
      </c>
      <c r="DI143" s="432">
        <v>164</v>
      </c>
      <c r="DJ143" s="432">
        <v>87</v>
      </c>
      <c r="DK143" s="432">
        <v>95</v>
      </c>
      <c r="DL143" s="432">
        <v>99</v>
      </c>
      <c r="DM143" s="432">
        <v>0.52500000000000002</v>
      </c>
      <c r="DN143" s="432">
        <v>0.57499999999999996</v>
      </c>
      <c r="DO143" s="432">
        <v>0.60370000000000001</v>
      </c>
      <c r="DP143" s="432">
        <v>399</v>
      </c>
      <c r="DQ143" s="432">
        <v>428</v>
      </c>
      <c r="DR143" s="432">
        <v>124</v>
      </c>
      <c r="DS143" s="432">
        <v>0.7</v>
      </c>
      <c r="DT143" s="432">
        <v>0.75</v>
      </c>
      <c r="DU143" s="432">
        <v>0.2175</v>
      </c>
      <c r="DV143" s="432">
        <v>1</v>
      </c>
      <c r="DW143" s="432">
        <v>3.7499999999999999E-2</v>
      </c>
      <c r="DX143" s="432">
        <v>7.4999999999999997E-2</v>
      </c>
      <c r="DY143" s="432">
        <v>1.8E-3</v>
      </c>
      <c r="DZ143" s="432">
        <v>19</v>
      </c>
      <c r="EA143" s="432">
        <v>7.4999999999999997E-2</v>
      </c>
      <c r="EB143" s="432">
        <v>0.15</v>
      </c>
      <c r="EC143" s="432">
        <v>6.1400000000000003E-2</v>
      </c>
      <c r="ED143" s="432">
        <v>0</v>
      </c>
      <c r="EE143" s="432">
        <v>0</v>
      </c>
      <c r="EF143" s="432">
        <v>0</v>
      </c>
      <c r="EG143" s="432">
        <v>0</v>
      </c>
      <c r="EH143" s="432">
        <v>65</v>
      </c>
      <c r="EI143" s="432">
        <v>0</v>
      </c>
      <c r="EJ143" s="432">
        <v>5.0000000000000001E-3</v>
      </c>
      <c r="EK143" s="432">
        <v>0.01</v>
      </c>
      <c r="EL143" s="432">
        <v>0</v>
      </c>
      <c r="EM143" s="432">
        <v>92</v>
      </c>
      <c r="EN143" s="432">
        <v>0.05</v>
      </c>
      <c r="EO143" s="432">
        <v>0.15</v>
      </c>
      <c r="EP143" s="432">
        <v>0.16139999999999999</v>
      </c>
      <c r="EQ143" s="432">
        <v>190</v>
      </c>
      <c r="ER143" s="432">
        <v>121</v>
      </c>
      <c r="ES143" s="432">
        <v>0.63680000000000003</v>
      </c>
      <c r="ET143" s="432">
        <v>34</v>
      </c>
      <c r="EU143" s="432">
        <v>4</v>
      </c>
      <c r="EV143" s="432">
        <v>0.1176</v>
      </c>
      <c r="EW143" s="432">
        <v>1</v>
      </c>
      <c r="EX143" s="432">
        <v>1.8E-3</v>
      </c>
      <c r="EY143" s="432">
        <v>548</v>
      </c>
      <c r="EZ143" s="432">
        <v>662</v>
      </c>
      <c r="FA143" s="432">
        <v>1028</v>
      </c>
      <c r="FB143" s="432">
        <v>899</v>
      </c>
      <c r="FC143" s="432">
        <v>0.96</v>
      </c>
      <c r="FD143" s="432">
        <v>1.1599999999999999</v>
      </c>
      <c r="FE143" s="432">
        <v>1.8035000000000001</v>
      </c>
      <c r="FF143" s="432">
        <v>45</v>
      </c>
      <c r="FG143" s="432">
        <v>68</v>
      </c>
      <c r="FH143" s="432">
        <v>9</v>
      </c>
      <c r="FI143" s="432">
        <v>0.05</v>
      </c>
      <c r="FJ143" s="432">
        <v>7.4999999999999997E-2</v>
      </c>
      <c r="FK143" s="432">
        <v>0.01</v>
      </c>
      <c r="FL143" s="432">
        <v>794</v>
      </c>
      <c r="FM143" s="432">
        <v>818</v>
      </c>
      <c r="FN143" s="432">
        <v>791</v>
      </c>
      <c r="FO143" s="432">
        <v>0.88239999999999996</v>
      </c>
      <c r="FP143" s="432">
        <v>0.90959999999999996</v>
      </c>
      <c r="FQ143" s="432">
        <v>0.87990000000000002</v>
      </c>
      <c r="FR143" s="432">
        <v>759</v>
      </c>
      <c r="FS143" s="432">
        <v>791</v>
      </c>
      <c r="FT143" s="432">
        <v>749</v>
      </c>
      <c r="FU143" s="432">
        <v>0.84360000000000002</v>
      </c>
      <c r="FV143" s="432">
        <v>0.87909999999999999</v>
      </c>
      <c r="FW143" s="432">
        <v>0.83309999999999995</v>
      </c>
      <c r="FX143" s="432">
        <v>729</v>
      </c>
      <c r="FY143" s="432">
        <v>778</v>
      </c>
      <c r="FZ143" s="432">
        <v>709</v>
      </c>
      <c r="GA143" s="432">
        <v>0.81069999999999998</v>
      </c>
      <c r="GB143" s="432">
        <v>0.86450000000000005</v>
      </c>
      <c r="GC143" s="432">
        <v>0.78869999999999996</v>
      </c>
      <c r="GD143" s="432">
        <v>659</v>
      </c>
      <c r="GE143" s="432">
        <v>737</v>
      </c>
      <c r="GF143" s="432">
        <v>593</v>
      </c>
      <c r="GG143" s="432">
        <v>0.73299999999999998</v>
      </c>
      <c r="GH143" s="432">
        <v>0.81889999999999996</v>
      </c>
      <c r="GI143" s="432">
        <v>0.65959999999999996</v>
      </c>
      <c r="GJ143" s="432">
        <v>675</v>
      </c>
      <c r="GK143" s="432">
        <v>764</v>
      </c>
      <c r="GL143" s="432">
        <v>485</v>
      </c>
      <c r="GM143" s="432">
        <v>0.75</v>
      </c>
      <c r="GN143" s="432">
        <v>0.84970000000000001</v>
      </c>
      <c r="GO143" s="432">
        <v>0.53949999999999998</v>
      </c>
      <c r="GP143" s="432">
        <v>825</v>
      </c>
      <c r="GQ143" s="432">
        <v>846</v>
      </c>
      <c r="GR143" s="432">
        <v>840</v>
      </c>
      <c r="GS143" s="432">
        <v>0.9173</v>
      </c>
      <c r="GT143" s="432">
        <v>0.94010000000000005</v>
      </c>
      <c r="GU143" s="432">
        <v>0.93440000000000001</v>
      </c>
      <c r="GV143" s="432">
        <v>744</v>
      </c>
      <c r="GW143" s="432">
        <v>796</v>
      </c>
      <c r="GX143" s="432">
        <v>763</v>
      </c>
      <c r="GY143" s="432">
        <v>0.82750000000000001</v>
      </c>
      <c r="GZ143" s="432">
        <v>0.88490000000000002</v>
      </c>
      <c r="HA143" s="432">
        <v>0.84870000000000001</v>
      </c>
      <c r="HB143" s="432">
        <v>450</v>
      </c>
      <c r="HC143" s="432">
        <v>540</v>
      </c>
      <c r="HD143" s="432">
        <v>451</v>
      </c>
      <c r="HE143" s="432">
        <v>0.5</v>
      </c>
      <c r="HF143" s="432">
        <v>0.6</v>
      </c>
      <c r="HG143" s="432">
        <v>0.50170000000000003</v>
      </c>
      <c r="HH143" s="432">
        <v>1</v>
      </c>
      <c r="HI143" s="432">
        <v>0.5</v>
      </c>
      <c r="HJ143" s="432">
        <v>1E-3</v>
      </c>
      <c r="HK143" s="432">
        <v>0</v>
      </c>
      <c r="HL143" s="432"/>
      <c r="HM143" s="432">
        <v>0.9</v>
      </c>
      <c r="HN143" s="432">
        <v>0</v>
      </c>
      <c r="HO143" s="432">
        <v>0</v>
      </c>
      <c r="HP143" s="432">
        <v>0</v>
      </c>
      <c r="HQ143" s="432">
        <v>0</v>
      </c>
      <c r="HR143" s="432">
        <v>0</v>
      </c>
      <c r="HS143" s="432">
        <v>0</v>
      </c>
      <c r="HT143" s="432">
        <v>0</v>
      </c>
      <c r="HU143" s="432">
        <v>0</v>
      </c>
      <c r="HV143" s="432">
        <v>0.9</v>
      </c>
      <c r="HW143" s="432">
        <v>0</v>
      </c>
      <c r="HX143" s="432">
        <v>0</v>
      </c>
      <c r="HY143" s="432">
        <v>0</v>
      </c>
      <c r="HZ143" s="432">
        <v>0.9</v>
      </c>
      <c r="IA143" s="432">
        <v>0</v>
      </c>
      <c r="IB143" s="432">
        <v>0</v>
      </c>
      <c r="IC143" s="432">
        <v>0</v>
      </c>
      <c r="ID143" s="432">
        <v>0</v>
      </c>
      <c r="IE143" s="432">
        <v>1</v>
      </c>
      <c r="IF143" s="432">
        <v>12</v>
      </c>
      <c r="IG143" s="432">
        <v>0</v>
      </c>
      <c r="IH143" s="432">
        <v>0</v>
      </c>
      <c r="II143" s="432">
        <v>0</v>
      </c>
      <c r="IJ143" s="432">
        <v>0</v>
      </c>
      <c r="IK143" s="432">
        <v>0</v>
      </c>
      <c r="IL143" s="432">
        <v>0</v>
      </c>
      <c r="IM143" s="432">
        <v>1</v>
      </c>
      <c r="IN143" s="432">
        <v>0</v>
      </c>
      <c r="IO143" s="432">
        <v>0</v>
      </c>
      <c r="IP143" s="432">
        <v>0</v>
      </c>
      <c r="IQ143" s="432">
        <v>0</v>
      </c>
      <c r="IR143" s="432">
        <v>12</v>
      </c>
      <c r="IS143" s="432">
        <v>0</v>
      </c>
      <c r="IT143" s="432">
        <v>0</v>
      </c>
      <c r="IU143" s="432">
        <v>0</v>
      </c>
      <c r="IV143" s="432">
        <v>0</v>
      </c>
      <c r="IW143" s="432">
        <v>0</v>
      </c>
      <c r="IX143" s="432">
        <v>19</v>
      </c>
      <c r="IY143" s="432">
        <v>0</v>
      </c>
      <c r="IZ143" s="432">
        <v>0</v>
      </c>
      <c r="JA143" s="432">
        <v>0</v>
      </c>
      <c r="JB143" s="432">
        <v>0</v>
      </c>
      <c r="JC143" s="432">
        <v>0</v>
      </c>
      <c r="JD143" s="432">
        <v>1</v>
      </c>
      <c r="JE143" s="432">
        <v>5.2600000000000001E-2</v>
      </c>
      <c r="JF143" s="432">
        <v>0</v>
      </c>
      <c r="JG143" s="432">
        <v>0</v>
      </c>
      <c r="JH143" s="432">
        <v>12</v>
      </c>
      <c r="JI143" s="432">
        <v>0</v>
      </c>
      <c r="JJ143" s="432">
        <v>0</v>
      </c>
      <c r="JK143" s="432">
        <v>0</v>
      </c>
      <c r="JL143" s="432">
        <v>0</v>
      </c>
      <c r="JM143" s="432">
        <v>0</v>
      </c>
      <c r="JN143" s="432">
        <v>1</v>
      </c>
      <c r="JO143" s="432">
        <v>8.3299999999999999E-2</v>
      </c>
      <c r="JP143" s="432">
        <v>0</v>
      </c>
      <c r="JQ143" s="432">
        <v>0</v>
      </c>
      <c r="JR143" s="432" t="s">
        <v>1359</v>
      </c>
      <c r="JS143" s="432" t="s">
        <v>1360</v>
      </c>
      <c r="JT143" s="432" t="s">
        <v>1340</v>
      </c>
    </row>
    <row r="144" spans="1:280" x14ac:dyDescent="0.45">
      <c r="A144" s="432" t="s">
        <v>431</v>
      </c>
      <c r="B144" s="432" t="s">
        <v>455</v>
      </c>
      <c r="C144" s="432" t="s">
        <v>458</v>
      </c>
      <c r="D144" s="432" t="s">
        <v>459</v>
      </c>
      <c r="E144" s="432">
        <v>465</v>
      </c>
      <c r="F144" s="432">
        <v>8</v>
      </c>
      <c r="G144" s="432">
        <v>1.72E-2</v>
      </c>
      <c r="H144" s="432">
        <v>9</v>
      </c>
      <c r="I144" s="432">
        <v>467</v>
      </c>
      <c r="J144" s="432">
        <v>1.9300000000000001E-2</v>
      </c>
      <c r="K144" s="432">
        <v>430</v>
      </c>
      <c r="L144" s="432">
        <v>442</v>
      </c>
      <c r="M144" s="432">
        <v>380</v>
      </c>
      <c r="N144" s="432">
        <v>0.92259999999999998</v>
      </c>
      <c r="O144" s="432">
        <v>0.95020000000000004</v>
      </c>
      <c r="P144" s="432">
        <v>0.81720000000000004</v>
      </c>
      <c r="Q144" s="432">
        <v>443</v>
      </c>
      <c r="R144" s="432">
        <v>452</v>
      </c>
      <c r="S144" s="432">
        <v>457</v>
      </c>
      <c r="T144" s="432">
        <v>0.95209999999999995</v>
      </c>
      <c r="U144" s="432">
        <v>0.97009999999999996</v>
      </c>
      <c r="V144" s="432">
        <v>0.98280000000000001</v>
      </c>
      <c r="W144" s="432">
        <v>442</v>
      </c>
      <c r="X144" s="432">
        <v>450</v>
      </c>
      <c r="Y144" s="432">
        <v>436</v>
      </c>
      <c r="Z144" s="432">
        <v>0.94889999999999997</v>
      </c>
      <c r="AA144" s="432">
        <v>0.96630000000000005</v>
      </c>
      <c r="AB144" s="432">
        <v>0.93759999999999999</v>
      </c>
      <c r="AC144" s="432">
        <v>437</v>
      </c>
      <c r="AD144" s="432">
        <v>446</v>
      </c>
      <c r="AE144" s="432">
        <v>421</v>
      </c>
      <c r="AF144" s="432">
        <v>0.93930000000000002</v>
      </c>
      <c r="AG144" s="432">
        <v>0.95799999999999996</v>
      </c>
      <c r="AH144" s="432">
        <v>0.90539999999999998</v>
      </c>
      <c r="AI144" s="432">
        <v>385</v>
      </c>
      <c r="AJ144" s="432">
        <v>407</v>
      </c>
      <c r="AK144" s="432">
        <v>357</v>
      </c>
      <c r="AL144" s="432">
        <v>0.82789999999999997</v>
      </c>
      <c r="AM144" s="432">
        <v>0.87409999999999999</v>
      </c>
      <c r="AN144" s="432">
        <v>0.76770000000000005</v>
      </c>
      <c r="AO144" s="432">
        <v>441</v>
      </c>
      <c r="AP144" s="432">
        <v>449</v>
      </c>
      <c r="AQ144" s="432">
        <v>425</v>
      </c>
      <c r="AR144" s="432">
        <v>0.94650000000000001</v>
      </c>
      <c r="AS144" s="432">
        <v>0.96409999999999996</v>
      </c>
      <c r="AT144" s="432">
        <v>0.91400000000000003</v>
      </c>
      <c r="AU144" s="432">
        <v>428</v>
      </c>
      <c r="AV144" s="432">
        <v>439</v>
      </c>
      <c r="AW144" s="432">
        <v>430</v>
      </c>
      <c r="AX144" s="432">
        <v>0.9194</v>
      </c>
      <c r="AY144" s="432">
        <v>0.94259999999999999</v>
      </c>
      <c r="AZ144" s="432">
        <v>0.92469999999999997</v>
      </c>
      <c r="BA144" s="432">
        <v>413</v>
      </c>
      <c r="BB144" s="432">
        <v>428</v>
      </c>
      <c r="BC144" s="432">
        <v>430</v>
      </c>
      <c r="BD144" s="432">
        <v>0.88660000000000005</v>
      </c>
      <c r="BE144" s="432">
        <v>0.91910000000000003</v>
      </c>
      <c r="BF144" s="432">
        <v>0.92469999999999997</v>
      </c>
      <c r="BG144" s="432">
        <v>434</v>
      </c>
      <c r="BH144" s="432">
        <v>447</v>
      </c>
      <c r="BI144" s="432">
        <v>398</v>
      </c>
      <c r="BJ144" s="432">
        <v>0.93330000000000002</v>
      </c>
      <c r="BK144" s="432">
        <v>0.96009999999999995</v>
      </c>
      <c r="BL144" s="432">
        <v>0.85589999999999999</v>
      </c>
      <c r="BM144" s="432">
        <v>256</v>
      </c>
      <c r="BN144" s="432">
        <v>303</v>
      </c>
      <c r="BO144" s="432">
        <v>306</v>
      </c>
      <c r="BP144" s="432">
        <v>0.55000000000000004</v>
      </c>
      <c r="BQ144" s="432">
        <v>0.65</v>
      </c>
      <c r="BR144" s="432">
        <v>0.65810000000000002</v>
      </c>
      <c r="BS144" s="432">
        <v>314</v>
      </c>
      <c r="BT144" s="432">
        <v>0.68710000000000004</v>
      </c>
      <c r="BU144" s="432">
        <v>7</v>
      </c>
      <c r="BV144" s="432">
        <v>0.875</v>
      </c>
      <c r="BW144" s="432">
        <v>311</v>
      </c>
      <c r="BX144" s="432">
        <v>331</v>
      </c>
      <c r="BY144" s="432">
        <v>321</v>
      </c>
      <c r="BZ144" s="432">
        <v>0.66779999999999995</v>
      </c>
      <c r="CA144" s="432">
        <v>0.71120000000000005</v>
      </c>
      <c r="CB144" s="432">
        <v>0.69030000000000002</v>
      </c>
      <c r="CC144" s="432">
        <v>331</v>
      </c>
      <c r="CD144" s="432">
        <v>0.72430000000000005</v>
      </c>
      <c r="CE144" s="432">
        <v>8</v>
      </c>
      <c r="CF144" s="432">
        <v>1</v>
      </c>
      <c r="CG144" s="432">
        <v>329</v>
      </c>
      <c r="CH144" s="432">
        <v>354</v>
      </c>
      <c r="CI144" s="432">
        <v>339</v>
      </c>
      <c r="CJ144" s="432">
        <v>0.70689999999999997</v>
      </c>
      <c r="CK144" s="432">
        <v>0.75949999999999995</v>
      </c>
      <c r="CL144" s="432">
        <v>0.72899999999999998</v>
      </c>
      <c r="CM144" s="432">
        <v>272</v>
      </c>
      <c r="CN144" s="432">
        <v>293</v>
      </c>
      <c r="CO144" s="432">
        <v>267</v>
      </c>
      <c r="CP144" s="432">
        <v>0.58450000000000002</v>
      </c>
      <c r="CQ144" s="432">
        <v>0.62880000000000003</v>
      </c>
      <c r="CR144" s="432">
        <v>0.57420000000000004</v>
      </c>
      <c r="CS144" s="432">
        <v>153</v>
      </c>
      <c r="CT144" s="432">
        <v>0.33479999999999999</v>
      </c>
      <c r="CU144" s="432">
        <v>5</v>
      </c>
      <c r="CV144" s="432">
        <v>0.625</v>
      </c>
      <c r="CW144" s="432">
        <v>135</v>
      </c>
      <c r="CX144" s="432">
        <v>163</v>
      </c>
      <c r="CY144" s="432">
        <v>158</v>
      </c>
      <c r="CZ144" s="432">
        <v>0.28999999999999998</v>
      </c>
      <c r="DA144" s="432">
        <v>0.35</v>
      </c>
      <c r="DB144" s="432">
        <v>0.33979999999999999</v>
      </c>
      <c r="DC144" s="432">
        <v>279</v>
      </c>
      <c r="DD144" s="432">
        <v>326</v>
      </c>
      <c r="DE144" s="432">
        <v>371</v>
      </c>
      <c r="DF144" s="432">
        <v>0.6</v>
      </c>
      <c r="DG144" s="432">
        <v>0.7</v>
      </c>
      <c r="DH144" s="432">
        <v>0.79779999999999995</v>
      </c>
      <c r="DI144" s="432">
        <v>128</v>
      </c>
      <c r="DJ144" s="432">
        <v>68</v>
      </c>
      <c r="DK144" s="432">
        <v>74</v>
      </c>
      <c r="DL144" s="432">
        <v>79</v>
      </c>
      <c r="DM144" s="432">
        <v>0.52500000000000002</v>
      </c>
      <c r="DN144" s="432">
        <v>0.57499999999999996</v>
      </c>
      <c r="DO144" s="432">
        <v>0.61719999999999997</v>
      </c>
      <c r="DP144" s="432">
        <v>326</v>
      </c>
      <c r="DQ144" s="432">
        <v>349</v>
      </c>
      <c r="DR144" s="432">
        <v>159</v>
      </c>
      <c r="DS144" s="432">
        <v>0.7</v>
      </c>
      <c r="DT144" s="432">
        <v>0.75</v>
      </c>
      <c r="DU144" s="432">
        <v>0.34189999999999998</v>
      </c>
      <c r="DV144" s="432">
        <v>0</v>
      </c>
      <c r="DW144" s="432">
        <v>3.7499999999999999E-2</v>
      </c>
      <c r="DX144" s="432">
        <v>7.4999999999999997E-2</v>
      </c>
      <c r="DY144" s="432">
        <v>0</v>
      </c>
      <c r="DZ144" s="432">
        <v>11</v>
      </c>
      <c r="EA144" s="432">
        <v>7.4999999999999997E-2</v>
      </c>
      <c r="EB144" s="432">
        <v>0.15</v>
      </c>
      <c r="EC144" s="432">
        <v>6.6699999999999995E-2</v>
      </c>
      <c r="ED144" s="432">
        <v>0</v>
      </c>
      <c r="EE144" s="432">
        <v>0</v>
      </c>
      <c r="EF144" s="432">
        <v>0</v>
      </c>
      <c r="EG144" s="432">
        <v>0</v>
      </c>
      <c r="EH144" s="432">
        <v>48</v>
      </c>
      <c r="EI144" s="432">
        <v>0</v>
      </c>
      <c r="EJ144" s="432">
        <v>5.0000000000000001E-3</v>
      </c>
      <c r="EK144" s="432">
        <v>0.01</v>
      </c>
      <c r="EL144" s="432">
        <v>0</v>
      </c>
      <c r="EM144" s="432">
        <v>82</v>
      </c>
      <c r="EN144" s="432">
        <v>0.05</v>
      </c>
      <c r="EO144" s="432">
        <v>0.15</v>
      </c>
      <c r="EP144" s="432">
        <v>0.17630000000000001</v>
      </c>
      <c r="EQ144" s="432">
        <v>143</v>
      </c>
      <c r="ER144" s="432">
        <v>101</v>
      </c>
      <c r="ES144" s="432">
        <v>0.70630000000000004</v>
      </c>
      <c r="ET144" s="432">
        <v>22</v>
      </c>
      <c r="EU144" s="432">
        <v>2</v>
      </c>
      <c r="EV144" s="432">
        <v>9.0899999999999995E-2</v>
      </c>
      <c r="EW144" s="432">
        <v>0</v>
      </c>
      <c r="EX144" s="432">
        <v>0</v>
      </c>
      <c r="EY144" s="432">
        <v>498</v>
      </c>
      <c r="EZ144" s="432">
        <v>591</v>
      </c>
      <c r="FA144" s="432">
        <v>824</v>
      </c>
      <c r="FB144" s="432">
        <v>692</v>
      </c>
      <c r="FC144" s="432">
        <v>1.07</v>
      </c>
      <c r="FD144" s="432">
        <v>1.27</v>
      </c>
      <c r="FE144" s="432">
        <v>1.772</v>
      </c>
      <c r="FF144" s="432">
        <v>35</v>
      </c>
      <c r="FG144" s="432">
        <v>52</v>
      </c>
      <c r="FH144" s="432">
        <v>32</v>
      </c>
      <c r="FI144" s="432">
        <v>0.05</v>
      </c>
      <c r="FJ144" s="432">
        <v>7.4999999999999997E-2</v>
      </c>
      <c r="FK144" s="432">
        <v>4.6199999999999998E-2</v>
      </c>
      <c r="FL144" s="432">
        <v>611</v>
      </c>
      <c r="FM144" s="432">
        <v>630</v>
      </c>
      <c r="FN144" s="432">
        <v>651</v>
      </c>
      <c r="FO144" s="432">
        <v>0.88239999999999996</v>
      </c>
      <c r="FP144" s="432">
        <v>0.90959999999999996</v>
      </c>
      <c r="FQ144" s="432">
        <v>0.94079999999999997</v>
      </c>
      <c r="FR144" s="432">
        <v>584</v>
      </c>
      <c r="FS144" s="432">
        <v>609</v>
      </c>
      <c r="FT144" s="432">
        <v>589</v>
      </c>
      <c r="FU144" s="432">
        <v>0.84360000000000002</v>
      </c>
      <c r="FV144" s="432">
        <v>0.87909999999999999</v>
      </c>
      <c r="FW144" s="432">
        <v>0.85119999999999996</v>
      </c>
      <c r="FX144" s="432">
        <v>562</v>
      </c>
      <c r="FY144" s="432">
        <v>599</v>
      </c>
      <c r="FZ144" s="432">
        <v>551</v>
      </c>
      <c r="GA144" s="432">
        <v>0.81069999999999998</v>
      </c>
      <c r="GB144" s="432">
        <v>0.86450000000000005</v>
      </c>
      <c r="GC144" s="432">
        <v>0.79620000000000002</v>
      </c>
      <c r="GD144" s="432">
        <v>508</v>
      </c>
      <c r="GE144" s="432">
        <v>567</v>
      </c>
      <c r="GF144" s="432">
        <v>496</v>
      </c>
      <c r="GG144" s="432">
        <v>0.73299999999999998</v>
      </c>
      <c r="GH144" s="432">
        <v>0.81889999999999996</v>
      </c>
      <c r="GI144" s="432">
        <v>0.71679999999999999</v>
      </c>
      <c r="GJ144" s="432">
        <v>519</v>
      </c>
      <c r="GK144" s="432">
        <v>588</v>
      </c>
      <c r="GL144" s="432">
        <v>488</v>
      </c>
      <c r="GM144" s="432">
        <v>0.75</v>
      </c>
      <c r="GN144" s="432">
        <v>0.84970000000000001</v>
      </c>
      <c r="GO144" s="432">
        <v>0.70520000000000005</v>
      </c>
      <c r="GP144" s="432">
        <v>635</v>
      </c>
      <c r="GQ144" s="432">
        <v>651</v>
      </c>
      <c r="GR144" s="432">
        <v>651</v>
      </c>
      <c r="GS144" s="432">
        <v>0.9173</v>
      </c>
      <c r="GT144" s="432">
        <v>0.94010000000000005</v>
      </c>
      <c r="GU144" s="432">
        <v>0.94079999999999997</v>
      </c>
      <c r="GV144" s="432">
        <v>573</v>
      </c>
      <c r="GW144" s="432">
        <v>613</v>
      </c>
      <c r="GX144" s="432">
        <v>571</v>
      </c>
      <c r="GY144" s="432">
        <v>0.82750000000000001</v>
      </c>
      <c r="GZ144" s="432">
        <v>0.88490000000000002</v>
      </c>
      <c r="HA144" s="432">
        <v>0.82509999999999994</v>
      </c>
      <c r="HB144" s="432">
        <v>346</v>
      </c>
      <c r="HC144" s="432">
        <v>416</v>
      </c>
      <c r="HD144" s="432">
        <v>425</v>
      </c>
      <c r="HE144" s="432">
        <v>0.5</v>
      </c>
      <c r="HF144" s="432">
        <v>0.6</v>
      </c>
      <c r="HG144" s="432">
        <v>0.61419999999999997</v>
      </c>
      <c r="HH144" s="432">
        <v>0</v>
      </c>
      <c r="HI144" s="432">
        <v>0.5</v>
      </c>
      <c r="HJ144" s="432">
        <v>0</v>
      </c>
      <c r="HK144" s="432">
        <v>0</v>
      </c>
      <c r="HL144" s="432"/>
      <c r="HM144" s="432">
        <v>0.9</v>
      </c>
      <c r="HN144" s="432">
        <v>0</v>
      </c>
      <c r="HO144" s="432">
        <v>0</v>
      </c>
      <c r="HP144" s="432">
        <v>0</v>
      </c>
      <c r="HQ144" s="432">
        <v>0</v>
      </c>
      <c r="HR144" s="432">
        <v>1</v>
      </c>
      <c r="HS144" s="432">
        <v>2</v>
      </c>
      <c r="HT144" s="432">
        <v>2</v>
      </c>
      <c r="HU144" s="432">
        <v>1</v>
      </c>
      <c r="HV144" s="432">
        <v>0.9</v>
      </c>
      <c r="HW144" s="432">
        <v>0</v>
      </c>
      <c r="HX144" s="432">
        <v>0</v>
      </c>
      <c r="HY144" s="432">
        <v>0</v>
      </c>
      <c r="HZ144" s="432">
        <v>0.9</v>
      </c>
      <c r="IA144" s="432">
        <v>0</v>
      </c>
      <c r="IB144" s="432">
        <v>0</v>
      </c>
      <c r="IC144" s="432">
        <v>0</v>
      </c>
      <c r="ID144" s="432">
        <v>0</v>
      </c>
      <c r="IE144" s="432">
        <v>5</v>
      </c>
      <c r="IF144" s="432">
        <v>3</v>
      </c>
      <c r="IG144" s="432">
        <v>0</v>
      </c>
      <c r="IH144" s="432">
        <v>0</v>
      </c>
      <c r="II144" s="432">
        <v>0</v>
      </c>
      <c r="IJ144" s="432">
        <v>0</v>
      </c>
      <c r="IK144" s="432">
        <v>0</v>
      </c>
      <c r="IL144" s="432">
        <v>0</v>
      </c>
      <c r="IM144" s="432">
        <v>5</v>
      </c>
      <c r="IN144" s="432">
        <v>0</v>
      </c>
      <c r="IO144" s="432">
        <v>0</v>
      </c>
      <c r="IP144" s="432">
        <v>0</v>
      </c>
      <c r="IQ144" s="432">
        <v>0</v>
      </c>
      <c r="IR144" s="432">
        <v>3</v>
      </c>
      <c r="IS144" s="432">
        <v>0</v>
      </c>
      <c r="IT144" s="432">
        <v>0</v>
      </c>
      <c r="IU144" s="432">
        <v>0</v>
      </c>
      <c r="IV144" s="432">
        <v>0</v>
      </c>
      <c r="IW144" s="432">
        <v>0</v>
      </c>
      <c r="IX144" s="432">
        <v>9</v>
      </c>
      <c r="IY144" s="432">
        <v>1</v>
      </c>
      <c r="IZ144" s="432">
        <v>0.1111</v>
      </c>
      <c r="JA144" s="432">
        <v>0</v>
      </c>
      <c r="JB144" s="432">
        <v>0</v>
      </c>
      <c r="JC144" s="432">
        <v>0</v>
      </c>
      <c r="JD144" s="432">
        <v>0</v>
      </c>
      <c r="JE144" s="432">
        <v>0</v>
      </c>
      <c r="JF144" s="432">
        <v>0</v>
      </c>
      <c r="JG144" s="432">
        <v>0</v>
      </c>
      <c r="JH144" s="432">
        <v>9</v>
      </c>
      <c r="JI144" s="432">
        <v>0</v>
      </c>
      <c r="JJ144" s="432">
        <v>0</v>
      </c>
      <c r="JK144" s="432">
        <v>0</v>
      </c>
      <c r="JL144" s="432">
        <v>0</v>
      </c>
      <c r="JM144" s="432">
        <v>0</v>
      </c>
      <c r="JN144" s="432">
        <v>2</v>
      </c>
      <c r="JO144" s="432">
        <v>0.22220000000000001</v>
      </c>
      <c r="JP144" s="432">
        <v>0</v>
      </c>
      <c r="JQ144" s="432">
        <v>0</v>
      </c>
      <c r="JR144" s="432" t="s">
        <v>1359</v>
      </c>
      <c r="JS144" s="432" t="s">
        <v>1360</v>
      </c>
      <c r="JT144" s="432" t="s">
        <v>1340</v>
      </c>
    </row>
    <row r="145" spans="1:280" x14ac:dyDescent="0.45">
      <c r="A145" s="432" t="s">
        <v>431</v>
      </c>
      <c r="B145" s="432" t="s">
        <v>455</v>
      </c>
      <c r="C145" s="432" t="s">
        <v>460</v>
      </c>
      <c r="D145" s="432" t="s">
        <v>461</v>
      </c>
      <c r="E145" s="432">
        <v>736</v>
      </c>
      <c r="F145" s="432">
        <v>58</v>
      </c>
      <c r="G145" s="432">
        <v>7.8799999999999995E-2</v>
      </c>
      <c r="H145" s="432">
        <v>62</v>
      </c>
      <c r="I145" s="432">
        <v>725</v>
      </c>
      <c r="J145" s="432">
        <v>8.5500000000000007E-2</v>
      </c>
      <c r="K145" s="432">
        <v>680</v>
      </c>
      <c r="L145" s="432">
        <v>700</v>
      </c>
      <c r="M145" s="432">
        <v>699</v>
      </c>
      <c r="N145" s="432">
        <v>0.92259999999999998</v>
      </c>
      <c r="O145" s="432">
        <v>0.95020000000000004</v>
      </c>
      <c r="P145" s="432">
        <v>0.94969999999999999</v>
      </c>
      <c r="Q145" s="432">
        <v>701</v>
      </c>
      <c r="R145" s="432">
        <v>714</v>
      </c>
      <c r="S145" s="432">
        <v>724</v>
      </c>
      <c r="T145" s="432">
        <v>0.95209999999999995</v>
      </c>
      <c r="U145" s="432">
        <v>0.97009999999999996</v>
      </c>
      <c r="V145" s="432">
        <v>0.98370000000000002</v>
      </c>
      <c r="W145" s="432">
        <v>699</v>
      </c>
      <c r="X145" s="432">
        <v>712</v>
      </c>
      <c r="Y145" s="432">
        <v>714</v>
      </c>
      <c r="Z145" s="432">
        <v>0.94889999999999997</v>
      </c>
      <c r="AA145" s="432">
        <v>0.96630000000000005</v>
      </c>
      <c r="AB145" s="432">
        <v>0.97009999999999996</v>
      </c>
      <c r="AC145" s="432">
        <v>692</v>
      </c>
      <c r="AD145" s="432">
        <v>706</v>
      </c>
      <c r="AE145" s="432">
        <v>716</v>
      </c>
      <c r="AF145" s="432">
        <v>0.93930000000000002</v>
      </c>
      <c r="AG145" s="432">
        <v>0.95799999999999996</v>
      </c>
      <c r="AH145" s="432">
        <v>0.9728</v>
      </c>
      <c r="AI145" s="432">
        <v>610</v>
      </c>
      <c r="AJ145" s="432">
        <v>644</v>
      </c>
      <c r="AK145" s="432">
        <v>632</v>
      </c>
      <c r="AL145" s="432">
        <v>0.82789999999999997</v>
      </c>
      <c r="AM145" s="432">
        <v>0.87409999999999999</v>
      </c>
      <c r="AN145" s="432">
        <v>0.85870000000000002</v>
      </c>
      <c r="AO145" s="432">
        <v>697</v>
      </c>
      <c r="AP145" s="432">
        <v>710</v>
      </c>
      <c r="AQ145" s="432">
        <v>708</v>
      </c>
      <c r="AR145" s="432">
        <v>0.94650000000000001</v>
      </c>
      <c r="AS145" s="432">
        <v>0.96409999999999996</v>
      </c>
      <c r="AT145" s="432">
        <v>0.96199999999999997</v>
      </c>
      <c r="AU145" s="432">
        <v>677</v>
      </c>
      <c r="AV145" s="432">
        <v>694</v>
      </c>
      <c r="AW145" s="432">
        <v>619</v>
      </c>
      <c r="AX145" s="432">
        <v>0.9194</v>
      </c>
      <c r="AY145" s="432">
        <v>0.94259999999999999</v>
      </c>
      <c r="AZ145" s="432">
        <v>0.84099999999999997</v>
      </c>
      <c r="BA145" s="432">
        <v>653</v>
      </c>
      <c r="BB145" s="432">
        <v>677</v>
      </c>
      <c r="BC145" s="432">
        <v>653</v>
      </c>
      <c r="BD145" s="432">
        <v>0.88660000000000005</v>
      </c>
      <c r="BE145" s="432">
        <v>0.91910000000000003</v>
      </c>
      <c r="BF145" s="432">
        <v>0.88719999999999999</v>
      </c>
      <c r="BG145" s="432">
        <v>687</v>
      </c>
      <c r="BH145" s="432">
        <v>707</v>
      </c>
      <c r="BI145" s="432">
        <v>700</v>
      </c>
      <c r="BJ145" s="432">
        <v>0.93330000000000002</v>
      </c>
      <c r="BK145" s="432">
        <v>0.96009999999999995</v>
      </c>
      <c r="BL145" s="432">
        <v>0.95109999999999995</v>
      </c>
      <c r="BM145" s="432">
        <v>405</v>
      </c>
      <c r="BN145" s="432">
        <v>479</v>
      </c>
      <c r="BO145" s="432">
        <v>517</v>
      </c>
      <c r="BP145" s="432">
        <v>0.55000000000000004</v>
      </c>
      <c r="BQ145" s="432">
        <v>0.65</v>
      </c>
      <c r="BR145" s="432">
        <v>0.70240000000000002</v>
      </c>
      <c r="BS145" s="432">
        <v>421</v>
      </c>
      <c r="BT145" s="432">
        <v>0.62090000000000001</v>
      </c>
      <c r="BU145" s="432">
        <v>55</v>
      </c>
      <c r="BV145" s="432">
        <v>0.94830000000000003</v>
      </c>
      <c r="BW145" s="432">
        <v>492</v>
      </c>
      <c r="BX145" s="432">
        <v>524</v>
      </c>
      <c r="BY145" s="432">
        <v>476</v>
      </c>
      <c r="BZ145" s="432">
        <v>0.66779999999999995</v>
      </c>
      <c r="CA145" s="432">
        <v>0.71120000000000005</v>
      </c>
      <c r="CB145" s="432">
        <v>0.64670000000000005</v>
      </c>
      <c r="CC145" s="432">
        <v>478</v>
      </c>
      <c r="CD145" s="432">
        <v>0.70499999999999996</v>
      </c>
      <c r="CE145" s="432">
        <v>54</v>
      </c>
      <c r="CF145" s="432">
        <v>0.93100000000000005</v>
      </c>
      <c r="CG145" s="432">
        <v>521</v>
      </c>
      <c r="CH145" s="432">
        <v>559</v>
      </c>
      <c r="CI145" s="432">
        <v>532</v>
      </c>
      <c r="CJ145" s="432">
        <v>0.70689999999999997</v>
      </c>
      <c r="CK145" s="432">
        <v>0.75949999999999995</v>
      </c>
      <c r="CL145" s="432">
        <v>0.7228</v>
      </c>
      <c r="CM145" s="432">
        <v>431</v>
      </c>
      <c r="CN145" s="432">
        <v>463</v>
      </c>
      <c r="CO145" s="432">
        <v>438</v>
      </c>
      <c r="CP145" s="432">
        <v>0.58450000000000002</v>
      </c>
      <c r="CQ145" s="432">
        <v>0.62880000000000003</v>
      </c>
      <c r="CR145" s="432">
        <v>0.59509999999999996</v>
      </c>
      <c r="CS145" s="432">
        <v>198</v>
      </c>
      <c r="CT145" s="432">
        <v>0.29199999999999998</v>
      </c>
      <c r="CU145" s="432">
        <v>39</v>
      </c>
      <c r="CV145" s="432">
        <v>0.6724</v>
      </c>
      <c r="CW145" s="432">
        <v>214</v>
      </c>
      <c r="CX145" s="432">
        <v>258</v>
      </c>
      <c r="CY145" s="432">
        <v>237</v>
      </c>
      <c r="CZ145" s="432">
        <v>0.28999999999999998</v>
      </c>
      <c r="DA145" s="432">
        <v>0.35</v>
      </c>
      <c r="DB145" s="432">
        <v>0.32200000000000001</v>
      </c>
      <c r="DC145" s="432">
        <v>442</v>
      </c>
      <c r="DD145" s="432">
        <v>516</v>
      </c>
      <c r="DE145" s="432">
        <v>610</v>
      </c>
      <c r="DF145" s="432">
        <v>0.6</v>
      </c>
      <c r="DG145" s="432">
        <v>0.7</v>
      </c>
      <c r="DH145" s="432">
        <v>0.82879999999999998</v>
      </c>
      <c r="DI145" s="432">
        <v>245</v>
      </c>
      <c r="DJ145" s="432">
        <v>129</v>
      </c>
      <c r="DK145" s="432">
        <v>141</v>
      </c>
      <c r="DL145" s="432">
        <v>146</v>
      </c>
      <c r="DM145" s="432">
        <v>0.52500000000000002</v>
      </c>
      <c r="DN145" s="432">
        <v>0.57499999999999996</v>
      </c>
      <c r="DO145" s="432">
        <v>0.59589999999999999</v>
      </c>
      <c r="DP145" s="432">
        <v>516</v>
      </c>
      <c r="DQ145" s="432">
        <v>552</v>
      </c>
      <c r="DR145" s="432">
        <v>319</v>
      </c>
      <c r="DS145" s="432">
        <v>0.7</v>
      </c>
      <c r="DT145" s="432">
        <v>0.75</v>
      </c>
      <c r="DU145" s="432">
        <v>0.43340000000000001</v>
      </c>
      <c r="DV145" s="432">
        <v>2</v>
      </c>
      <c r="DW145" s="432">
        <v>3.7499999999999999E-2</v>
      </c>
      <c r="DX145" s="432">
        <v>7.4999999999999997E-2</v>
      </c>
      <c r="DY145" s="432">
        <v>2.7000000000000001E-3</v>
      </c>
      <c r="DZ145" s="432">
        <v>77</v>
      </c>
      <c r="EA145" s="432">
        <v>7.4999999999999997E-2</v>
      </c>
      <c r="EB145" s="432">
        <v>0.15</v>
      </c>
      <c r="EC145" s="432">
        <v>0.1196</v>
      </c>
      <c r="ED145" s="432">
        <v>0</v>
      </c>
      <c r="EE145" s="432">
        <v>0</v>
      </c>
      <c r="EF145" s="432">
        <v>0</v>
      </c>
      <c r="EG145" s="432">
        <v>0</v>
      </c>
      <c r="EH145" s="432">
        <v>79</v>
      </c>
      <c r="EI145" s="432">
        <v>0</v>
      </c>
      <c r="EJ145" s="432">
        <v>5.0000000000000001E-3</v>
      </c>
      <c r="EK145" s="432">
        <v>0.01</v>
      </c>
      <c r="EL145" s="432">
        <v>0</v>
      </c>
      <c r="EM145" s="432">
        <v>138</v>
      </c>
      <c r="EN145" s="432">
        <v>0.05</v>
      </c>
      <c r="EO145" s="432">
        <v>0.15</v>
      </c>
      <c r="EP145" s="432">
        <v>0.1875</v>
      </c>
      <c r="EQ145" s="432">
        <v>197</v>
      </c>
      <c r="ER145" s="432">
        <v>110</v>
      </c>
      <c r="ES145" s="432">
        <v>0.55840000000000001</v>
      </c>
      <c r="ET145" s="432">
        <v>86</v>
      </c>
      <c r="EU145" s="432">
        <v>23</v>
      </c>
      <c r="EV145" s="432">
        <v>0.26740000000000003</v>
      </c>
      <c r="EW145" s="432">
        <v>1</v>
      </c>
      <c r="EX145" s="432">
        <v>1.4E-3</v>
      </c>
      <c r="EY145" s="432">
        <v>714</v>
      </c>
      <c r="EZ145" s="432">
        <v>862</v>
      </c>
      <c r="FA145" s="432">
        <v>1409</v>
      </c>
      <c r="FB145" s="432">
        <v>1285</v>
      </c>
      <c r="FC145" s="432">
        <v>0.97</v>
      </c>
      <c r="FD145" s="432">
        <v>1.17</v>
      </c>
      <c r="FE145" s="432">
        <v>1.9144000000000001</v>
      </c>
      <c r="FF145" s="432">
        <v>65</v>
      </c>
      <c r="FG145" s="432">
        <v>97</v>
      </c>
      <c r="FH145" s="432">
        <v>18</v>
      </c>
      <c r="FI145" s="432">
        <v>0.05</v>
      </c>
      <c r="FJ145" s="432">
        <v>7.4999999999999997E-2</v>
      </c>
      <c r="FK145" s="432">
        <v>1.4E-2</v>
      </c>
      <c r="FL145" s="432">
        <v>1134</v>
      </c>
      <c r="FM145" s="432">
        <v>1169</v>
      </c>
      <c r="FN145" s="432">
        <v>1123</v>
      </c>
      <c r="FO145" s="432">
        <v>0.88239999999999996</v>
      </c>
      <c r="FP145" s="432">
        <v>0.90959999999999996</v>
      </c>
      <c r="FQ145" s="432">
        <v>0.87390000000000001</v>
      </c>
      <c r="FR145" s="432">
        <v>1085</v>
      </c>
      <c r="FS145" s="432">
        <v>1130</v>
      </c>
      <c r="FT145" s="432">
        <v>1104</v>
      </c>
      <c r="FU145" s="432">
        <v>0.84360000000000002</v>
      </c>
      <c r="FV145" s="432">
        <v>0.87909999999999999</v>
      </c>
      <c r="FW145" s="432">
        <v>0.85909999999999997</v>
      </c>
      <c r="FX145" s="432">
        <v>1042</v>
      </c>
      <c r="FY145" s="432">
        <v>1111</v>
      </c>
      <c r="FZ145" s="432">
        <v>1083</v>
      </c>
      <c r="GA145" s="432">
        <v>0.81069999999999998</v>
      </c>
      <c r="GB145" s="432">
        <v>0.86450000000000005</v>
      </c>
      <c r="GC145" s="432">
        <v>0.84279999999999999</v>
      </c>
      <c r="GD145" s="432">
        <v>942</v>
      </c>
      <c r="GE145" s="432">
        <v>1053</v>
      </c>
      <c r="GF145" s="432">
        <v>1067</v>
      </c>
      <c r="GG145" s="432">
        <v>0.73299999999999998</v>
      </c>
      <c r="GH145" s="432">
        <v>0.81889999999999996</v>
      </c>
      <c r="GI145" s="432">
        <v>0.83040000000000003</v>
      </c>
      <c r="GJ145" s="432">
        <v>964</v>
      </c>
      <c r="GK145" s="432">
        <v>1092</v>
      </c>
      <c r="GL145" s="432">
        <v>1024</v>
      </c>
      <c r="GM145" s="432">
        <v>0.75</v>
      </c>
      <c r="GN145" s="432">
        <v>0.84970000000000001</v>
      </c>
      <c r="GO145" s="432">
        <v>0.79690000000000005</v>
      </c>
      <c r="GP145" s="432">
        <v>1179</v>
      </c>
      <c r="GQ145" s="432">
        <v>1209</v>
      </c>
      <c r="GR145" s="432">
        <v>1159</v>
      </c>
      <c r="GS145" s="432">
        <v>0.9173</v>
      </c>
      <c r="GT145" s="432">
        <v>0.94010000000000005</v>
      </c>
      <c r="GU145" s="432">
        <v>0.90190000000000003</v>
      </c>
      <c r="GV145" s="432">
        <v>1064</v>
      </c>
      <c r="GW145" s="432">
        <v>1138</v>
      </c>
      <c r="GX145" s="432">
        <v>1143</v>
      </c>
      <c r="GY145" s="432">
        <v>0.82750000000000001</v>
      </c>
      <c r="GZ145" s="432">
        <v>0.88490000000000002</v>
      </c>
      <c r="HA145" s="432">
        <v>0.88949999999999996</v>
      </c>
      <c r="HB145" s="432">
        <v>643</v>
      </c>
      <c r="HC145" s="432">
        <v>771</v>
      </c>
      <c r="HD145" s="432">
        <v>986</v>
      </c>
      <c r="HE145" s="432">
        <v>0.5</v>
      </c>
      <c r="HF145" s="432">
        <v>0.6</v>
      </c>
      <c r="HG145" s="432">
        <v>0.76729999999999998</v>
      </c>
      <c r="HH145" s="432">
        <v>0</v>
      </c>
      <c r="HI145" s="432">
        <v>0.5</v>
      </c>
      <c r="HJ145" s="432">
        <v>0</v>
      </c>
      <c r="HK145" s="432">
        <v>0</v>
      </c>
      <c r="HL145" s="432"/>
      <c r="HM145" s="432">
        <v>0.9</v>
      </c>
      <c r="HN145" s="432">
        <v>0</v>
      </c>
      <c r="HO145" s="432">
        <v>0</v>
      </c>
      <c r="HP145" s="432">
        <v>0</v>
      </c>
      <c r="HQ145" s="432">
        <v>0</v>
      </c>
      <c r="HR145" s="432">
        <v>0</v>
      </c>
      <c r="HS145" s="432">
        <v>0</v>
      </c>
      <c r="HT145" s="432">
        <v>0</v>
      </c>
      <c r="HU145" s="432">
        <v>0</v>
      </c>
      <c r="HV145" s="432">
        <v>0.9</v>
      </c>
      <c r="HW145" s="432">
        <v>0</v>
      </c>
      <c r="HX145" s="432">
        <v>0</v>
      </c>
      <c r="HY145" s="432">
        <v>0</v>
      </c>
      <c r="HZ145" s="432">
        <v>0.9</v>
      </c>
      <c r="IA145" s="432">
        <v>0</v>
      </c>
      <c r="IB145" s="432">
        <v>0</v>
      </c>
      <c r="IC145" s="432">
        <v>0</v>
      </c>
      <c r="ID145" s="432">
        <v>0</v>
      </c>
      <c r="IE145" s="432">
        <v>0</v>
      </c>
      <c r="IF145" s="432">
        <v>0</v>
      </c>
      <c r="IG145" s="432">
        <v>0</v>
      </c>
      <c r="IH145" s="432">
        <v>0</v>
      </c>
      <c r="II145" s="432">
        <v>0</v>
      </c>
      <c r="IJ145" s="432">
        <v>0</v>
      </c>
      <c r="IK145" s="432">
        <v>0</v>
      </c>
      <c r="IL145" s="432">
        <v>0</v>
      </c>
      <c r="IM145" s="432">
        <v>0</v>
      </c>
      <c r="IN145" s="432">
        <v>0</v>
      </c>
      <c r="IO145" s="432">
        <v>0</v>
      </c>
      <c r="IP145" s="432">
        <v>0</v>
      </c>
      <c r="IQ145" s="432">
        <v>0</v>
      </c>
      <c r="IR145" s="432">
        <v>0</v>
      </c>
      <c r="IS145" s="432">
        <v>0</v>
      </c>
      <c r="IT145" s="432">
        <v>0</v>
      </c>
      <c r="IU145" s="432">
        <v>0</v>
      </c>
      <c r="IV145" s="432">
        <v>0</v>
      </c>
      <c r="IW145" s="432">
        <v>2</v>
      </c>
      <c r="IX145" s="432">
        <v>28</v>
      </c>
      <c r="IY145" s="432">
        <v>0</v>
      </c>
      <c r="IZ145" s="432">
        <v>0</v>
      </c>
      <c r="JA145" s="432">
        <v>2</v>
      </c>
      <c r="JB145" s="432">
        <v>0</v>
      </c>
      <c r="JC145" s="432">
        <v>0</v>
      </c>
      <c r="JD145" s="432">
        <v>0</v>
      </c>
      <c r="JE145" s="432">
        <v>0</v>
      </c>
      <c r="JF145" s="432">
        <v>0</v>
      </c>
      <c r="JG145" s="432">
        <v>0</v>
      </c>
      <c r="JH145" s="432">
        <v>10</v>
      </c>
      <c r="JI145" s="432">
        <v>0</v>
      </c>
      <c r="JJ145" s="432">
        <v>0</v>
      </c>
      <c r="JK145" s="432">
        <v>0</v>
      </c>
      <c r="JL145" s="432">
        <v>0</v>
      </c>
      <c r="JM145" s="432">
        <v>0</v>
      </c>
      <c r="JN145" s="432">
        <v>1</v>
      </c>
      <c r="JO145" s="432">
        <v>0.1</v>
      </c>
      <c r="JP145" s="432">
        <v>0</v>
      </c>
      <c r="JQ145" s="432">
        <v>0</v>
      </c>
      <c r="JR145" s="432" t="s">
        <v>1359</v>
      </c>
      <c r="JS145" s="432" t="s">
        <v>1360</v>
      </c>
      <c r="JT145" s="432" t="s">
        <v>1340</v>
      </c>
    </row>
    <row r="146" spans="1:280" x14ac:dyDescent="0.45">
      <c r="A146" s="432" t="s">
        <v>431</v>
      </c>
      <c r="B146" s="432" t="s">
        <v>455</v>
      </c>
      <c r="C146" s="432" t="s">
        <v>462</v>
      </c>
      <c r="D146" s="432" t="s">
        <v>463</v>
      </c>
      <c r="E146" s="432">
        <v>985</v>
      </c>
      <c r="F146" s="432">
        <v>135</v>
      </c>
      <c r="G146" s="432">
        <v>0.1371</v>
      </c>
      <c r="H146" s="432">
        <v>132</v>
      </c>
      <c r="I146" s="432">
        <v>959</v>
      </c>
      <c r="J146" s="432">
        <v>0.1376</v>
      </c>
      <c r="K146" s="432">
        <v>909</v>
      </c>
      <c r="L146" s="432">
        <v>936</v>
      </c>
      <c r="M146" s="432">
        <v>901</v>
      </c>
      <c r="N146" s="432">
        <v>0.92259999999999998</v>
      </c>
      <c r="O146" s="432">
        <v>0.95020000000000004</v>
      </c>
      <c r="P146" s="432">
        <v>0.91469999999999996</v>
      </c>
      <c r="Q146" s="432">
        <v>938</v>
      </c>
      <c r="R146" s="432">
        <v>956</v>
      </c>
      <c r="S146" s="432">
        <v>954</v>
      </c>
      <c r="T146" s="432">
        <v>0.95209999999999995</v>
      </c>
      <c r="U146" s="432">
        <v>0.97009999999999996</v>
      </c>
      <c r="V146" s="432">
        <v>0.96850000000000003</v>
      </c>
      <c r="W146" s="432">
        <v>935</v>
      </c>
      <c r="X146" s="432">
        <v>952</v>
      </c>
      <c r="Y146" s="432">
        <v>932</v>
      </c>
      <c r="Z146" s="432">
        <v>0.94889999999999997</v>
      </c>
      <c r="AA146" s="432">
        <v>0.96630000000000005</v>
      </c>
      <c r="AB146" s="432">
        <v>0.94620000000000004</v>
      </c>
      <c r="AC146" s="432">
        <v>926</v>
      </c>
      <c r="AD146" s="432">
        <v>944</v>
      </c>
      <c r="AE146" s="432">
        <v>946</v>
      </c>
      <c r="AF146" s="432">
        <v>0.93930000000000002</v>
      </c>
      <c r="AG146" s="432">
        <v>0.95799999999999996</v>
      </c>
      <c r="AH146" s="432">
        <v>0.96040000000000003</v>
      </c>
      <c r="AI146" s="432">
        <v>816</v>
      </c>
      <c r="AJ146" s="432">
        <v>861</v>
      </c>
      <c r="AK146" s="432">
        <v>785</v>
      </c>
      <c r="AL146" s="432">
        <v>0.82789999999999997</v>
      </c>
      <c r="AM146" s="432">
        <v>0.87409999999999999</v>
      </c>
      <c r="AN146" s="432">
        <v>0.79700000000000004</v>
      </c>
      <c r="AO146" s="432">
        <v>933</v>
      </c>
      <c r="AP146" s="432">
        <v>950</v>
      </c>
      <c r="AQ146" s="432">
        <v>949</v>
      </c>
      <c r="AR146" s="432">
        <v>0.94650000000000001</v>
      </c>
      <c r="AS146" s="432">
        <v>0.96409999999999996</v>
      </c>
      <c r="AT146" s="432">
        <v>0.96350000000000002</v>
      </c>
      <c r="AU146" s="432">
        <v>906</v>
      </c>
      <c r="AV146" s="432">
        <v>929</v>
      </c>
      <c r="AW146" s="432">
        <v>882</v>
      </c>
      <c r="AX146" s="432">
        <v>0.9194</v>
      </c>
      <c r="AY146" s="432">
        <v>0.94259999999999999</v>
      </c>
      <c r="AZ146" s="432">
        <v>0.89539999999999997</v>
      </c>
      <c r="BA146" s="432">
        <v>874</v>
      </c>
      <c r="BB146" s="432">
        <v>906</v>
      </c>
      <c r="BC146" s="432">
        <v>837</v>
      </c>
      <c r="BD146" s="432">
        <v>0.88660000000000005</v>
      </c>
      <c r="BE146" s="432">
        <v>0.91910000000000003</v>
      </c>
      <c r="BF146" s="432">
        <v>0.84970000000000001</v>
      </c>
      <c r="BG146" s="432">
        <v>920</v>
      </c>
      <c r="BH146" s="432">
        <v>946</v>
      </c>
      <c r="BI146" s="432">
        <v>925</v>
      </c>
      <c r="BJ146" s="432">
        <v>0.93330000000000002</v>
      </c>
      <c r="BK146" s="432">
        <v>0.96009999999999995</v>
      </c>
      <c r="BL146" s="432">
        <v>0.93910000000000005</v>
      </c>
      <c r="BM146" s="432">
        <v>542</v>
      </c>
      <c r="BN146" s="432">
        <v>641</v>
      </c>
      <c r="BO146" s="432">
        <v>720</v>
      </c>
      <c r="BP146" s="432">
        <v>0.55000000000000004</v>
      </c>
      <c r="BQ146" s="432">
        <v>0.65</v>
      </c>
      <c r="BR146" s="432">
        <v>0.73099999999999998</v>
      </c>
      <c r="BS146" s="432">
        <v>527</v>
      </c>
      <c r="BT146" s="432">
        <v>0.62</v>
      </c>
      <c r="BU146" s="432">
        <v>115</v>
      </c>
      <c r="BV146" s="432">
        <v>0.85189999999999999</v>
      </c>
      <c r="BW146" s="432">
        <v>658</v>
      </c>
      <c r="BX146" s="432">
        <v>701</v>
      </c>
      <c r="BY146" s="432">
        <v>642</v>
      </c>
      <c r="BZ146" s="432">
        <v>0.66779999999999995</v>
      </c>
      <c r="CA146" s="432">
        <v>0.71120000000000005</v>
      </c>
      <c r="CB146" s="432">
        <v>0.65180000000000005</v>
      </c>
      <c r="CC146" s="432">
        <v>575</v>
      </c>
      <c r="CD146" s="432">
        <v>0.67649999999999999</v>
      </c>
      <c r="CE146" s="432">
        <v>116</v>
      </c>
      <c r="CF146" s="432">
        <v>0.85929999999999995</v>
      </c>
      <c r="CG146" s="432">
        <v>697</v>
      </c>
      <c r="CH146" s="432">
        <v>749</v>
      </c>
      <c r="CI146" s="432">
        <v>691</v>
      </c>
      <c r="CJ146" s="432">
        <v>0.70689999999999997</v>
      </c>
      <c r="CK146" s="432">
        <v>0.75949999999999995</v>
      </c>
      <c r="CL146" s="432">
        <v>0.70150000000000001</v>
      </c>
      <c r="CM146" s="432">
        <v>576</v>
      </c>
      <c r="CN146" s="432">
        <v>620</v>
      </c>
      <c r="CO146" s="432">
        <v>462</v>
      </c>
      <c r="CP146" s="432">
        <v>0.58450000000000002</v>
      </c>
      <c r="CQ146" s="432">
        <v>0.62880000000000003</v>
      </c>
      <c r="CR146" s="432">
        <v>0.46899999999999997</v>
      </c>
      <c r="CS146" s="432">
        <v>212</v>
      </c>
      <c r="CT146" s="432">
        <v>0.24940000000000001</v>
      </c>
      <c r="CU146" s="432">
        <v>66</v>
      </c>
      <c r="CV146" s="432">
        <v>0.4889</v>
      </c>
      <c r="CW146" s="432">
        <v>286</v>
      </c>
      <c r="CX146" s="432">
        <v>345</v>
      </c>
      <c r="CY146" s="432">
        <v>278</v>
      </c>
      <c r="CZ146" s="432">
        <v>0.28999999999999998</v>
      </c>
      <c r="DA146" s="432">
        <v>0.35</v>
      </c>
      <c r="DB146" s="432">
        <v>0.28220000000000001</v>
      </c>
      <c r="DC146" s="432">
        <v>591</v>
      </c>
      <c r="DD146" s="432">
        <v>690</v>
      </c>
      <c r="DE146" s="432">
        <v>745</v>
      </c>
      <c r="DF146" s="432">
        <v>0.6</v>
      </c>
      <c r="DG146" s="432">
        <v>0.7</v>
      </c>
      <c r="DH146" s="432">
        <v>0.75629999999999997</v>
      </c>
      <c r="DI146" s="432">
        <v>342</v>
      </c>
      <c r="DJ146" s="432">
        <v>180</v>
      </c>
      <c r="DK146" s="432">
        <v>197</v>
      </c>
      <c r="DL146" s="432">
        <v>206</v>
      </c>
      <c r="DM146" s="432">
        <v>0.52500000000000002</v>
      </c>
      <c r="DN146" s="432">
        <v>0.57499999999999996</v>
      </c>
      <c r="DO146" s="432">
        <v>0.60229999999999995</v>
      </c>
      <c r="DP146" s="432">
        <v>690</v>
      </c>
      <c r="DQ146" s="432">
        <v>739</v>
      </c>
      <c r="DR146" s="432">
        <v>192</v>
      </c>
      <c r="DS146" s="432">
        <v>0.7</v>
      </c>
      <c r="DT146" s="432">
        <v>0.75</v>
      </c>
      <c r="DU146" s="432">
        <v>0.19489999999999999</v>
      </c>
      <c r="DV146" s="432">
        <v>0</v>
      </c>
      <c r="DW146" s="432">
        <v>3.7499999999999999E-2</v>
      </c>
      <c r="DX146" s="432">
        <v>7.4999999999999997E-2</v>
      </c>
      <c r="DY146" s="432">
        <v>0</v>
      </c>
      <c r="DZ146" s="432">
        <v>42</v>
      </c>
      <c r="EA146" s="432">
        <v>7.4999999999999997E-2</v>
      </c>
      <c r="EB146" s="432">
        <v>0.15</v>
      </c>
      <c r="EC146" s="432">
        <v>6.5000000000000002E-2</v>
      </c>
      <c r="ED146" s="432">
        <v>0</v>
      </c>
      <c r="EE146" s="432">
        <v>0</v>
      </c>
      <c r="EF146" s="432">
        <v>0</v>
      </c>
      <c r="EG146" s="432">
        <v>0</v>
      </c>
      <c r="EH146" s="432">
        <v>126</v>
      </c>
      <c r="EI146" s="432">
        <v>0</v>
      </c>
      <c r="EJ146" s="432">
        <v>5.0000000000000001E-3</v>
      </c>
      <c r="EK146" s="432">
        <v>0.01</v>
      </c>
      <c r="EL146" s="432">
        <v>0</v>
      </c>
      <c r="EM146" s="432">
        <v>165</v>
      </c>
      <c r="EN146" s="432">
        <v>0.05</v>
      </c>
      <c r="EO146" s="432">
        <v>0.15</v>
      </c>
      <c r="EP146" s="432">
        <v>0.16750000000000001</v>
      </c>
      <c r="EQ146" s="432">
        <v>287</v>
      </c>
      <c r="ER146" s="432">
        <v>84</v>
      </c>
      <c r="ES146" s="432">
        <v>0.29270000000000002</v>
      </c>
      <c r="ET146" s="432">
        <v>87</v>
      </c>
      <c r="EU146" s="432">
        <v>14</v>
      </c>
      <c r="EV146" s="432">
        <v>0.16089999999999999</v>
      </c>
      <c r="EW146" s="432">
        <v>2</v>
      </c>
      <c r="EX146" s="432">
        <v>2E-3</v>
      </c>
      <c r="EY146" s="432">
        <v>946</v>
      </c>
      <c r="EZ146" s="432">
        <v>1143</v>
      </c>
      <c r="FA146" s="432">
        <v>2112</v>
      </c>
      <c r="FB146" s="432">
        <v>2026</v>
      </c>
      <c r="FC146" s="432">
        <v>0.96</v>
      </c>
      <c r="FD146" s="432">
        <v>1.1599999999999999</v>
      </c>
      <c r="FE146" s="432">
        <v>2.1442000000000001</v>
      </c>
      <c r="FF146" s="432">
        <v>102</v>
      </c>
      <c r="FG146" s="432">
        <v>152</v>
      </c>
      <c r="FH146" s="432">
        <v>37</v>
      </c>
      <c r="FI146" s="432">
        <v>0.05</v>
      </c>
      <c r="FJ146" s="432">
        <v>7.4999999999999997E-2</v>
      </c>
      <c r="FK146" s="432">
        <v>1.83E-2</v>
      </c>
      <c r="FL146" s="432">
        <v>1788</v>
      </c>
      <c r="FM146" s="432">
        <v>1843</v>
      </c>
      <c r="FN146" s="432">
        <v>1658</v>
      </c>
      <c r="FO146" s="432">
        <v>0.88239999999999996</v>
      </c>
      <c r="FP146" s="432">
        <v>0.90959999999999996</v>
      </c>
      <c r="FQ146" s="432">
        <v>0.81840000000000002</v>
      </c>
      <c r="FR146" s="432">
        <v>1710</v>
      </c>
      <c r="FS146" s="432">
        <v>1782</v>
      </c>
      <c r="FT146" s="432">
        <v>1527</v>
      </c>
      <c r="FU146" s="432">
        <v>0.84360000000000002</v>
      </c>
      <c r="FV146" s="432">
        <v>0.87909999999999999</v>
      </c>
      <c r="FW146" s="432">
        <v>0.75370000000000004</v>
      </c>
      <c r="FX146" s="432">
        <v>1643</v>
      </c>
      <c r="FY146" s="432">
        <v>1752</v>
      </c>
      <c r="FZ146" s="432">
        <v>1475</v>
      </c>
      <c r="GA146" s="432">
        <v>0.81069999999999998</v>
      </c>
      <c r="GB146" s="432">
        <v>0.86450000000000005</v>
      </c>
      <c r="GC146" s="432">
        <v>0.72799999999999998</v>
      </c>
      <c r="GD146" s="432">
        <v>1486</v>
      </c>
      <c r="GE146" s="432">
        <v>1660</v>
      </c>
      <c r="GF146" s="432">
        <v>1479</v>
      </c>
      <c r="GG146" s="432">
        <v>0.73299999999999998</v>
      </c>
      <c r="GH146" s="432">
        <v>0.81889999999999996</v>
      </c>
      <c r="GI146" s="432">
        <v>0.73</v>
      </c>
      <c r="GJ146" s="432">
        <v>1520</v>
      </c>
      <c r="GK146" s="432">
        <v>1722</v>
      </c>
      <c r="GL146" s="432">
        <v>1467</v>
      </c>
      <c r="GM146" s="432">
        <v>0.75</v>
      </c>
      <c r="GN146" s="432">
        <v>0.84970000000000001</v>
      </c>
      <c r="GO146" s="432">
        <v>0.72409999999999997</v>
      </c>
      <c r="GP146" s="432">
        <v>1859</v>
      </c>
      <c r="GQ146" s="432">
        <v>1905</v>
      </c>
      <c r="GR146" s="432">
        <v>1760</v>
      </c>
      <c r="GS146" s="432">
        <v>0.9173</v>
      </c>
      <c r="GT146" s="432">
        <v>0.94010000000000005</v>
      </c>
      <c r="GU146" s="432">
        <v>0.86870000000000003</v>
      </c>
      <c r="GV146" s="432">
        <v>1677</v>
      </c>
      <c r="GW146" s="432">
        <v>1793</v>
      </c>
      <c r="GX146" s="432">
        <v>1552</v>
      </c>
      <c r="GY146" s="432">
        <v>0.82750000000000001</v>
      </c>
      <c r="GZ146" s="432">
        <v>0.88490000000000002</v>
      </c>
      <c r="HA146" s="432">
        <v>0.76600000000000001</v>
      </c>
      <c r="HB146" s="432">
        <v>1013</v>
      </c>
      <c r="HC146" s="432">
        <v>1216</v>
      </c>
      <c r="HD146" s="432">
        <v>1361</v>
      </c>
      <c r="HE146" s="432">
        <v>0.5</v>
      </c>
      <c r="HF146" s="432">
        <v>0.6</v>
      </c>
      <c r="HG146" s="432">
        <v>0.67179999999999995</v>
      </c>
      <c r="HH146" s="432">
        <v>1</v>
      </c>
      <c r="HI146" s="432">
        <v>0.5</v>
      </c>
      <c r="HJ146" s="432">
        <v>5.0000000000000001E-4</v>
      </c>
      <c r="HK146" s="432">
        <v>0</v>
      </c>
      <c r="HL146" s="432"/>
      <c r="HM146" s="432">
        <v>0.9</v>
      </c>
      <c r="HN146" s="432">
        <v>0</v>
      </c>
      <c r="HO146" s="432">
        <v>0</v>
      </c>
      <c r="HP146" s="432">
        <v>0</v>
      </c>
      <c r="HQ146" s="432">
        <v>0</v>
      </c>
      <c r="HR146" s="432">
        <v>0</v>
      </c>
      <c r="HS146" s="432">
        <v>0</v>
      </c>
      <c r="HT146" s="432">
        <v>0</v>
      </c>
      <c r="HU146" s="432">
        <v>0</v>
      </c>
      <c r="HV146" s="432">
        <v>0.9</v>
      </c>
      <c r="HW146" s="432">
        <v>0</v>
      </c>
      <c r="HX146" s="432">
        <v>0</v>
      </c>
      <c r="HY146" s="432">
        <v>0</v>
      </c>
      <c r="HZ146" s="432">
        <v>0.9</v>
      </c>
      <c r="IA146" s="432">
        <v>0</v>
      </c>
      <c r="IB146" s="432">
        <v>0</v>
      </c>
      <c r="IC146" s="432">
        <v>0</v>
      </c>
      <c r="ID146" s="432">
        <v>1</v>
      </c>
      <c r="IE146" s="432">
        <v>1</v>
      </c>
      <c r="IF146" s="432">
        <v>0</v>
      </c>
      <c r="IG146" s="432">
        <v>0</v>
      </c>
      <c r="IH146" s="432">
        <v>1</v>
      </c>
      <c r="II146" s="432">
        <v>0</v>
      </c>
      <c r="IJ146" s="432">
        <v>0</v>
      </c>
      <c r="IK146" s="432">
        <v>0</v>
      </c>
      <c r="IL146" s="432">
        <v>0</v>
      </c>
      <c r="IM146" s="432">
        <v>1</v>
      </c>
      <c r="IN146" s="432">
        <v>0</v>
      </c>
      <c r="IO146" s="432">
        <v>0</v>
      </c>
      <c r="IP146" s="432">
        <v>0</v>
      </c>
      <c r="IQ146" s="432">
        <v>0</v>
      </c>
      <c r="IR146" s="432">
        <v>0</v>
      </c>
      <c r="IS146" s="432">
        <v>0</v>
      </c>
      <c r="IT146" s="432">
        <v>0</v>
      </c>
      <c r="IU146" s="432">
        <v>0</v>
      </c>
      <c r="IV146" s="432">
        <v>0</v>
      </c>
      <c r="IW146" s="432">
        <v>1</v>
      </c>
      <c r="IX146" s="432">
        <v>72</v>
      </c>
      <c r="IY146" s="432">
        <v>0</v>
      </c>
      <c r="IZ146" s="432">
        <v>0</v>
      </c>
      <c r="JA146" s="432">
        <v>1</v>
      </c>
      <c r="JB146" s="432">
        <v>0</v>
      </c>
      <c r="JC146" s="432">
        <v>0</v>
      </c>
      <c r="JD146" s="432">
        <v>0</v>
      </c>
      <c r="JE146" s="432">
        <v>0</v>
      </c>
      <c r="JF146" s="432">
        <v>0</v>
      </c>
      <c r="JG146" s="432">
        <v>0</v>
      </c>
      <c r="JH146" s="432">
        <v>37</v>
      </c>
      <c r="JI146" s="432">
        <v>0</v>
      </c>
      <c r="JJ146" s="432">
        <v>0</v>
      </c>
      <c r="JK146" s="432">
        <v>0</v>
      </c>
      <c r="JL146" s="432">
        <v>0</v>
      </c>
      <c r="JM146" s="432">
        <v>0</v>
      </c>
      <c r="JN146" s="432">
        <v>6</v>
      </c>
      <c r="JO146" s="432">
        <v>0.16220000000000001</v>
      </c>
      <c r="JP146" s="432">
        <v>0</v>
      </c>
      <c r="JQ146" s="432">
        <v>0</v>
      </c>
      <c r="JR146" s="432" t="s">
        <v>1359</v>
      </c>
      <c r="JS146" s="432" t="s">
        <v>1360</v>
      </c>
      <c r="JT146" s="432" t="s">
        <v>1340</v>
      </c>
    </row>
    <row r="147" spans="1:280" x14ac:dyDescent="0.45">
      <c r="A147" s="432" t="s">
        <v>431</v>
      </c>
      <c r="B147" s="432" t="s">
        <v>455</v>
      </c>
      <c r="C147" s="432" t="s">
        <v>464</v>
      </c>
      <c r="D147" s="432" t="s">
        <v>465</v>
      </c>
      <c r="E147" s="432">
        <v>552</v>
      </c>
      <c r="F147" s="432">
        <v>36</v>
      </c>
      <c r="G147" s="432">
        <v>6.5199999999999994E-2</v>
      </c>
      <c r="H147" s="432">
        <v>36</v>
      </c>
      <c r="I147" s="432">
        <v>542</v>
      </c>
      <c r="J147" s="432">
        <v>6.6400000000000001E-2</v>
      </c>
      <c r="K147" s="432">
        <v>510</v>
      </c>
      <c r="L147" s="432">
        <v>525</v>
      </c>
      <c r="M147" s="432">
        <v>492</v>
      </c>
      <c r="N147" s="432">
        <v>0.92259999999999998</v>
      </c>
      <c r="O147" s="432">
        <v>0.95020000000000004</v>
      </c>
      <c r="P147" s="432">
        <v>0.89129999999999998</v>
      </c>
      <c r="Q147" s="432">
        <v>526</v>
      </c>
      <c r="R147" s="432">
        <v>536</v>
      </c>
      <c r="S147" s="432">
        <v>514</v>
      </c>
      <c r="T147" s="432">
        <v>0.95209999999999995</v>
      </c>
      <c r="U147" s="432">
        <v>0.97009999999999996</v>
      </c>
      <c r="V147" s="432">
        <v>0.93120000000000003</v>
      </c>
      <c r="W147" s="432">
        <v>524</v>
      </c>
      <c r="X147" s="432">
        <v>534</v>
      </c>
      <c r="Y147" s="432">
        <v>523</v>
      </c>
      <c r="Z147" s="432">
        <v>0.94889999999999997</v>
      </c>
      <c r="AA147" s="432">
        <v>0.96630000000000005</v>
      </c>
      <c r="AB147" s="432">
        <v>0.94750000000000001</v>
      </c>
      <c r="AC147" s="432">
        <v>519</v>
      </c>
      <c r="AD147" s="432">
        <v>529</v>
      </c>
      <c r="AE147" s="432">
        <v>508</v>
      </c>
      <c r="AF147" s="432">
        <v>0.93930000000000002</v>
      </c>
      <c r="AG147" s="432">
        <v>0.95799999999999996</v>
      </c>
      <c r="AH147" s="432">
        <v>0.92030000000000001</v>
      </c>
      <c r="AI147" s="432">
        <v>458</v>
      </c>
      <c r="AJ147" s="432">
        <v>483</v>
      </c>
      <c r="AK147" s="432">
        <v>433</v>
      </c>
      <c r="AL147" s="432">
        <v>0.82789999999999997</v>
      </c>
      <c r="AM147" s="432">
        <v>0.87409999999999999</v>
      </c>
      <c r="AN147" s="432">
        <v>0.78439999999999999</v>
      </c>
      <c r="AO147" s="432">
        <v>523</v>
      </c>
      <c r="AP147" s="432">
        <v>533</v>
      </c>
      <c r="AQ147" s="432">
        <v>507</v>
      </c>
      <c r="AR147" s="432">
        <v>0.94650000000000001</v>
      </c>
      <c r="AS147" s="432">
        <v>0.96409999999999996</v>
      </c>
      <c r="AT147" s="432">
        <v>0.91849999999999998</v>
      </c>
      <c r="AU147" s="432">
        <v>508</v>
      </c>
      <c r="AV147" s="432">
        <v>521</v>
      </c>
      <c r="AW147" s="432">
        <v>464</v>
      </c>
      <c r="AX147" s="432">
        <v>0.9194</v>
      </c>
      <c r="AY147" s="432">
        <v>0.94259999999999999</v>
      </c>
      <c r="AZ147" s="432">
        <v>0.84060000000000001</v>
      </c>
      <c r="BA147" s="432">
        <v>490</v>
      </c>
      <c r="BB147" s="432">
        <v>508</v>
      </c>
      <c r="BC147" s="432">
        <v>460</v>
      </c>
      <c r="BD147" s="432">
        <v>0.88660000000000005</v>
      </c>
      <c r="BE147" s="432">
        <v>0.91910000000000003</v>
      </c>
      <c r="BF147" s="432">
        <v>0.83330000000000004</v>
      </c>
      <c r="BG147" s="432">
        <v>516</v>
      </c>
      <c r="BH147" s="432">
        <v>530</v>
      </c>
      <c r="BI147" s="432">
        <v>495</v>
      </c>
      <c r="BJ147" s="432">
        <v>0.93330000000000002</v>
      </c>
      <c r="BK147" s="432">
        <v>0.96009999999999995</v>
      </c>
      <c r="BL147" s="432">
        <v>0.89670000000000005</v>
      </c>
      <c r="BM147" s="432">
        <v>304</v>
      </c>
      <c r="BN147" s="432">
        <v>359</v>
      </c>
      <c r="BO147" s="432">
        <v>345</v>
      </c>
      <c r="BP147" s="432">
        <v>0.55000000000000004</v>
      </c>
      <c r="BQ147" s="432">
        <v>0.65</v>
      </c>
      <c r="BR147" s="432">
        <v>0.625</v>
      </c>
      <c r="BS147" s="432">
        <v>281</v>
      </c>
      <c r="BT147" s="432">
        <v>0.54459999999999997</v>
      </c>
      <c r="BU147" s="432">
        <v>28</v>
      </c>
      <c r="BV147" s="432">
        <v>0.77780000000000005</v>
      </c>
      <c r="BW147" s="432">
        <v>369</v>
      </c>
      <c r="BX147" s="432">
        <v>393</v>
      </c>
      <c r="BY147" s="432">
        <v>309</v>
      </c>
      <c r="BZ147" s="432">
        <v>0.66779999999999995</v>
      </c>
      <c r="CA147" s="432">
        <v>0.71120000000000005</v>
      </c>
      <c r="CB147" s="432">
        <v>0.55979999999999996</v>
      </c>
      <c r="CC147" s="432">
        <v>365</v>
      </c>
      <c r="CD147" s="432">
        <v>0.70740000000000003</v>
      </c>
      <c r="CE147" s="432">
        <v>34</v>
      </c>
      <c r="CF147" s="432">
        <v>0.94440000000000002</v>
      </c>
      <c r="CG147" s="432">
        <v>391</v>
      </c>
      <c r="CH147" s="432">
        <v>420</v>
      </c>
      <c r="CI147" s="432">
        <v>399</v>
      </c>
      <c r="CJ147" s="432">
        <v>0.70689999999999997</v>
      </c>
      <c r="CK147" s="432">
        <v>0.75949999999999995</v>
      </c>
      <c r="CL147" s="432">
        <v>0.7228</v>
      </c>
      <c r="CM147" s="432">
        <v>323</v>
      </c>
      <c r="CN147" s="432">
        <v>348</v>
      </c>
      <c r="CO147" s="432">
        <v>297</v>
      </c>
      <c r="CP147" s="432">
        <v>0.58450000000000002</v>
      </c>
      <c r="CQ147" s="432">
        <v>0.62880000000000003</v>
      </c>
      <c r="CR147" s="432">
        <v>0.53800000000000003</v>
      </c>
      <c r="CS147" s="432">
        <v>152</v>
      </c>
      <c r="CT147" s="432">
        <v>0.29459999999999997</v>
      </c>
      <c r="CU147" s="432">
        <v>14</v>
      </c>
      <c r="CV147" s="432">
        <v>0.38890000000000002</v>
      </c>
      <c r="CW147" s="432">
        <v>161</v>
      </c>
      <c r="CX147" s="432">
        <v>194</v>
      </c>
      <c r="CY147" s="432">
        <v>166</v>
      </c>
      <c r="CZ147" s="432">
        <v>0.28999999999999998</v>
      </c>
      <c r="DA147" s="432">
        <v>0.35</v>
      </c>
      <c r="DB147" s="432">
        <v>0.30070000000000002</v>
      </c>
      <c r="DC147" s="432">
        <v>332</v>
      </c>
      <c r="DD147" s="432">
        <v>387</v>
      </c>
      <c r="DE147" s="432">
        <v>361</v>
      </c>
      <c r="DF147" s="432">
        <v>0.6</v>
      </c>
      <c r="DG147" s="432">
        <v>0.7</v>
      </c>
      <c r="DH147" s="432">
        <v>0.65400000000000003</v>
      </c>
      <c r="DI147" s="432">
        <v>206</v>
      </c>
      <c r="DJ147" s="432">
        <v>109</v>
      </c>
      <c r="DK147" s="432">
        <v>119</v>
      </c>
      <c r="DL147" s="432">
        <v>110</v>
      </c>
      <c r="DM147" s="432">
        <v>0.52500000000000002</v>
      </c>
      <c r="DN147" s="432">
        <v>0.57499999999999996</v>
      </c>
      <c r="DO147" s="432">
        <v>0.53400000000000003</v>
      </c>
      <c r="DP147" s="432">
        <v>387</v>
      </c>
      <c r="DQ147" s="432">
        <v>414</v>
      </c>
      <c r="DR147" s="432">
        <v>100</v>
      </c>
      <c r="DS147" s="432">
        <v>0.7</v>
      </c>
      <c r="DT147" s="432">
        <v>0.75</v>
      </c>
      <c r="DU147" s="432">
        <v>0.1812</v>
      </c>
      <c r="DV147" s="432">
        <v>0</v>
      </c>
      <c r="DW147" s="432">
        <v>3.7499999999999999E-2</v>
      </c>
      <c r="DX147" s="432">
        <v>7.4999999999999997E-2</v>
      </c>
      <c r="DY147" s="432">
        <v>0</v>
      </c>
      <c r="DZ147" s="432">
        <v>24</v>
      </c>
      <c r="EA147" s="432">
        <v>7.4999999999999997E-2</v>
      </c>
      <c r="EB147" s="432">
        <v>0.15</v>
      </c>
      <c r="EC147" s="432">
        <v>5.62E-2</v>
      </c>
      <c r="ED147" s="432">
        <v>0</v>
      </c>
      <c r="EE147" s="432">
        <v>0</v>
      </c>
      <c r="EF147" s="432">
        <v>0</v>
      </c>
      <c r="EG147" s="432">
        <v>0</v>
      </c>
      <c r="EH147" s="432">
        <v>50</v>
      </c>
      <c r="EI147" s="432">
        <v>0</v>
      </c>
      <c r="EJ147" s="432">
        <v>5.0000000000000001E-3</v>
      </c>
      <c r="EK147" s="432">
        <v>0.01</v>
      </c>
      <c r="EL147" s="432">
        <v>0</v>
      </c>
      <c r="EM147" s="432">
        <v>83</v>
      </c>
      <c r="EN147" s="432">
        <v>0.05</v>
      </c>
      <c r="EO147" s="432">
        <v>0.15</v>
      </c>
      <c r="EP147" s="432">
        <v>0.15040000000000001</v>
      </c>
      <c r="EQ147" s="432">
        <v>182</v>
      </c>
      <c r="ER147" s="432">
        <v>49</v>
      </c>
      <c r="ES147" s="432">
        <v>0.26919999999999999</v>
      </c>
      <c r="ET147" s="432">
        <v>53</v>
      </c>
      <c r="EU147" s="432">
        <v>6</v>
      </c>
      <c r="EV147" s="432">
        <v>0.1132</v>
      </c>
      <c r="EW147" s="432">
        <v>1</v>
      </c>
      <c r="EX147" s="432">
        <v>1.8E-3</v>
      </c>
      <c r="EY147" s="432">
        <v>530</v>
      </c>
      <c r="EZ147" s="432">
        <v>641</v>
      </c>
      <c r="FA147" s="432">
        <v>673</v>
      </c>
      <c r="FB147" s="432">
        <v>628</v>
      </c>
      <c r="FC147" s="432">
        <v>0.96</v>
      </c>
      <c r="FD147" s="432">
        <v>1.1599999999999999</v>
      </c>
      <c r="FE147" s="432">
        <v>1.2192000000000001</v>
      </c>
      <c r="FF147" s="432">
        <v>32</v>
      </c>
      <c r="FG147" s="432">
        <v>48</v>
      </c>
      <c r="FH147" s="432">
        <v>19</v>
      </c>
      <c r="FI147" s="432">
        <v>0.05</v>
      </c>
      <c r="FJ147" s="432">
        <v>7.4999999999999997E-2</v>
      </c>
      <c r="FK147" s="432">
        <v>3.0300000000000001E-2</v>
      </c>
      <c r="FL147" s="432">
        <v>555</v>
      </c>
      <c r="FM147" s="432">
        <v>572</v>
      </c>
      <c r="FN147" s="432">
        <v>558</v>
      </c>
      <c r="FO147" s="432">
        <v>0.88239999999999996</v>
      </c>
      <c r="FP147" s="432">
        <v>0.90959999999999996</v>
      </c>
      <c r="FQ147" s="432">
        <v>0.88849999999999996</v>
      </c>
      <c r="FR147" s="432">
        <v>530</v>
      </c>
      <c r="FS147" s="432">
        <v>553</v>
      </c>
      <c r="FT147" s="432">
        <v>555</v>
      </c>
      <c r="FU147" s="432">
        <v>0.84360000000000002</v>
      </c>
      <c r="FV147" s="432">
        <v>0.87909999999999999</v>
      </c>
      <c r="FW147" s="432">
        <v>0.88380000000000003</v>
      </c>
      <c r="FX147" s="432">
        <v>510</v>
      </c>
      <c r="FY147" s="432">
        <v>543</v>
      </c>
      <c r="FZ147" s="432">
        <v>547</v>
      </c>
      <c r="GA147" s="432">
        <v>0.81069999999999998</v>
      </c>
      <c r="GB147" s="432">
        <v>0.86450000000000005</v>
      </c>
      <c r="GC147" s="432">
        <v>0.871</v>
      </c>
      <c r="GD147" s="432">
        <v>461</v>
      </c>
      <c r="GE147" s="432">
        <v>515</v>
      </c>
      <c r="GF147" s="432">
        <v>528</v>
      </c>
      <c r="GG147" s="432">
        <v>0.73299999999999998</v>
      </c>
      <c r="GH147" s="432">
        <v>0.81889999999999996</v>
      </c>
      <c r="GI147" s="432">
        <v>0.84079999999999999</v>
      </c>
      <c r="GJ147" s="432">
        <v>471</v>
      </c>
      <c r="GK147" s="432">
        <v>534</v>
      </c>
      <c r="GL147" s="432">
        <v>525</v>
      </c>
      <c r="GM147" s="432">
        <v>0.75</v>
      </c>
      <c r="GN147" s="432">
        <v>0.84970000000000001</v>
      </c>
      <c r="GO147" s="432">
        <v>0.83599999999999997</v>
      </c>
      <c r="GP147" s="432">
        <v>577</v>
      </c>
      <c r="GQ147" s="432">
        <v>591</v>
      </c>
      <c r="GR147" s="432">
        <v>575</v>
      </c>
      <c r="GS147" s="432">
        <v>0.9173</v>
      </c>
      <c r="GT147" s="432">
        <v>0.94010000000000005</v>
      </c>
      <c r="GU147" s="432">
        <v>0.91559999999999997</v>
      </c>
      <c r="GV147" s="432">
        <v>520</v>
      </c>
      <c r="GW147" s="432">
        <v>556</v>
      </c>
      <c r="GX147" s="432">
        <v>549</v>
      </c>
      <c r="GY147" s="432">
        <v>0.82750000000000001</v>
      </c>
      <c r="GZ147" s="432">
        <v>0.88490000000000002</v>
      </c>
      <c r="HA147" s="432">
        <v>0.87419999999999998</v>
      </c>
      <c r="HB147" s="432">
        <v>314</v>
      </c>
      <c r="HC147" s="432">
        <v>377</v>
      </c>
      <c r="HD147" s="432">
        <v>494</v>
      </c>
      <c r="HE147" s="432">
        <v>0.5</v>
      </c>
      <c r="HF147" s="432">
        <v>0.6</v>
      </c>
      <c r="HG147" s="432">
        <v>0.78659999999999997</v>
      </c>
      <c r="HH147" s="432">
        <v>0</v>
      </c>
      <c r="HI147" s="432">
        <v>0.5</v>
      </c>
      <c r="HJ147" s="432">
        <v>0</v>
      </c>
      <c r="HK147" s="432">
        <v>0</v>
      </c>
      <c r="HL147" s="432"/>
      <c r="HM147" s="432">
        <v>0.9</v>
      </c>
      <c r="HN147" s="432">
        <v>0</v>
      </c>
      <c r="HO147" s="432">
        <v>0</v>
      </c>
      <c r="HP147" s="432">
        <v>0</v>
      </c>
      <c r="HQ147" s="432">
        <v>0</v>
      </c>
      <c r="HR147" s="432">
        <v>0</v>
      </c>
      <c r="HS147" s="432">
        <v>0</v>
      </c>
      <c r="HT147" s="432">
        <v>0</v>
      </c>
      <c r="HU147" s="432">
        <v>0</v>
      </c>
      <c r="HV147" s="432">
        <v>0.9</v>
      </c>
      <c r="HW147" s="432">
        <v>0</v>
      </c>
      <c r="HX147" s="432">
        <v>0</v>
      </c>
      <c r="HY147" s="432">
        <v>0</v>
      </c>
      <c r="HZ147" s="432">
        <v>0.9</v>
      </c>
      <c r="IA147" s="432">
        <v>0</v>
      </c>
      <c r="IB147" s="432">
        <v>0</v>
      </c>
      <c r="IC147" s="432">
        <v>0</v>
      </c>
      <c r="ID147" s="432">
        <v>0</v>
      </c>
      <c r="IE147" s="432">
        <v>1</v>
      </c>
      <c r="IF147" s="432">
        <v>13</v>
      </c>
      <c r="IG147" s="432">
        <v>6</v>
      </c>
      <c r="IH147" s="432">
        <v>0</v>
      </c>
      <c r="II147" s="432">
        <v>0</v>
      </c>
      <c r="IJ147" s="432">
        <v>0</v>
      </c>
      <c r="IK147" s="432">
        <v>0</v>
      </c>
      <c r="IL147" s="432">
        <v>0</v>
      </c>
      <c r="IM147" s="432">
        <v>6</v>
      </c>
      <c r="IN147" s="432">
        <v>0</v>
      </c>
      <c r="IO147" s="432">
        <v>0</v>
      </c>
      <c r="IP147" s="432">
        <v>0</v>
      </c>
      <c r="IQ147" s="432">
        <v>0</v>
      </c>
      <c r="IR147" s="432">
        <v>13</v>
      </c>
      <c r="IS147" s="432">
        <v>0</v>
      </c>
      <c r="IT147" s="432">
        <v>0</v>
      </c>
      <c r="IU147" s="432">
        <v>0</v>
      </c>
      <c r="IV147" s="432">
        <v>0</v>
      </c>
      <c r="IW147" s="432">
        <v>1</v>
      </c>
      <c r="IX147" s="432">
        <v>33</v>
      </c>
      <c r="IY147" s="432">
        <v>0</v>
      </c>
      <c r="IZ147" s="432">
        <v>0</v>
      </c>
      <c r="JA147" s="432">
        <v>1</v>
      </c>
      <c r="JB147" s="432">
        <v>0</v>
      </c>
      <c r="JC147" s="432">
        <v>0</v>
      </c>
      <c r="JD147" s="432">
        <v>1</v>
      </c>
      <c r="JE147" s="432">
        <v>3.0300000000000001E-2</v>
      </c>
      <c r="JF147" s="432">
        <v>0</v>
      </c>
      <c r="JG147" s="432">
        <v>0</v>
      </c>
      <c r="JH147" s="432">
        <v>20</v>
      </c>
      <c r="JI147" s="432">
        <v>0</v>
      </c>
      <c r="JJ147" s="432">
        <v>0</v>
      </c>
      <c r="JK147" s="432">
        <v>0</v>
      </c>
      <c r="JL147" s="432">
        <v>0</v>
      </c>
      <c r="JM147" s="432">
        <v>0</v>
      </c>
      <c r="JN147" s="432">
        <v>3</v>
      </c>
      <c r="JO147" s="432">
        <v>0.15</v>
      </c>
      <c r="JP147" s="432">
        <v>0</v>
      </c>
      <c r="JQ147" s="432">
        <v>0</v>
      </c>
      <c r="JR147" s="432" t="s">
        <v>1359</v>
      </c>
      <c r="JS147" s="432" t="s">
        <v>1360</v>
      </c>
      <c r="JT147" s="432" t="s">
        <v>1340</v>
      </c>
    </row>
    <row r="148" spans="1:280" x14ac:dyDescent="0.45">
      <c r="A148" s="432" t="s">
        <v>431</v>
      </c>
      <c r="B148" s="432" t="s">
        <v>466</v>
      </c>
      <c r="C148" s="432" t="s">
        <v>467</v>
      </c>
      <c r="D148" s="432" t="s">
        <v>468</v>
      </c>
      <c r="E148" s="432">
        <v>813</v>
      </c>
      <c r="F148" s="432">
        <v>252</v>
      </c>
      <c r="G148" s="432">
        <v>0.31</v>
      </c>
      <c r="H148" s="432">
        <v>254</v>
      </c>
      <c r="I148" s="432">
        <v>806</v>
      </c>
      <c r="J148" s="432">
        <v>0.31509999999999999</v>
      </c>
      <c r="K148" s="432">
        <v>751</v>
      </c>
      <c r="L148" s="432">
        <v>773</v>
      </c>
      <c r="M148" s="432">
        <v>754</v>
      </c>
      <c r="N148" s="432">
        <v>0.92259999999999998</v>
      </c>
      <c r="O148" s="432">
        <v>0.95020000000000004</v>
      </c>
      <c r="P148" s="432">
        <v>0.9274</v>
      </c>
      <c r="Q148" s="432">
        <v>775</v>
      </c>
      <c r="R148" s="432">
        <v>789</v>
      </c>
      <c r="S148" s="432">
        <v>772</v>
      </c>
      <c r="T148" s="432">
        <v>0.95209999999999995</v>
      </c>
      <c r="U148" s="432">
        <v>0.97009999999999996</v>
      </c>
      <c r="V148" s="432">
        <v>0.9496</v>
      </c>
      <c r="W148" s="432">
        <v>772</v>
      </c>
      <c r="X148" s="432">
        <v>786</v>
      </c>
      <c r="Y148" s="432">
        <v>772</v>
      </c>
      <c r="Z148" s="432">
        <v>0.94889999999999997</v>
      </c>
      <c r="AA148" s="432">
        <v>0.96630000000000005</v>
      </c>
      <c r="AB148" s="432">
        <v>0.9496</v>
      </c>
      <c r="AC148" s="432">
        <v>764</v>
      </c>
      <c r="AD148" s="432">
        <v>779</v>
      </c>
      <c r="AE148" s="432">
        <v>761</v>
      </c>
      <c r="AF148" s="432">
        <v>0.93930000000000002</v>
      </c>
      <c r="AG148" s="432">
        <v>0.95799999999999996</v>
      </c>
      <c r="AH148" s="432">
        <v>0.93600000000000005</v>
      </c>
      <c r="AI148" s="432">
        <v>674</v>
      </c>
      <c r="AJ148" s="432">
        <v>711</v>
      </c>
      <c r="AK148" s="432">
        <v>639</v>
      </c>
      <c r="AL148" s="432">
        <v>0.82789999999999997</v>
      </c>
      <c r="AM148" s="432">
        <v>0.87409999999999999</v>
      </c>
      <c r="AN148" s="432">
        <v>0.78600000000000003</v>
      </c>
      <c r="AO148" s="432">
        <v>770</v>
      </c>
      <c r="AP148" s="432">
        <v>784</v>
      </c>
      <c r="AQ148" s="432">
        <v>771</v>
      </c>
      <c r="AR148" s="432">
        <v>0.94650000000000001</v>
      </c>
      <c r="AS148" s="432">
        <v>0.96409999999999996</v>
      </c>
      <c r="AT148" s="432">
        <v>0.94830000000000003</v>
      </c>
      <c r="AU148" s="432">
        <v>748</v>
      </c>
      <c r="AV148" s="432">
        <v>767</v>
      </c>
      <c r="AW148" s="432">
        <v>756</v>
      </c>
      <c r="AX148" s="432">
        <v>0.9194</v>
      </c>
      <c r="AY148" s="432">
        <v>0.94259999999999999</v>
      </c>
      <c r="AZ148" s="432">
        <v>0.92989999999999995</v>
      </c>
      <c r="BA148" s="432">
        <v>721</v>
      </c>
      <c r="BB148" s="432">
        <v>748</v>
      </c>
      <c r="BC148" s="432">
        <v>734</v>
      </c>
      <c r="BD148" s="432">
        <v>0.88660000000000005</v>
      </c>
      <c r="BE148" s="432">
        <v>0.91910000000000003</v>
      </c>
      <c r="BF148" s="432">
        <v>0.90280000000000005</v>
      </c>
      <c r="BG148" s="432">
        <v>759</v>
      </c>
      <c r="BH148" s="432">
        <v>781</v>
      </c>
      <c r="BI148" s="432">
        <v>765</v>
      </c>
      <c r="BJ148" s="432">
        <v>0.93330000000000002</v>
      </c>
      <c r="BK148" s="432">
        <v>0.96009999999999995</v>
      </c>
      <c r="BL148" s="432">
        <v>0.94099999999999995</v>
      </c>
      <c r="BM148" s="432">
        <v>448</v>
      </c>
      <c r="BN148" s="432">
        <v>529</v>
      </c>
      <c r="BO148" s="432">
        <v>587</v>
      </c>
      <c r="BP148" s="432">
        <v>0.55000000000000004</v>
      </c>
      <c r="BQ148" s="432">
        <v>0.65</v>
      </c>
      <c r="BR148" s="432">
        <v>0.72199999999999998</v>
      </c>
      <c r="BS148" s="432">
        <v>351</v>
      </c>
      <c r="BT148" s="432">
        <v>0.62570000000000003</v>
      </c>
      <c r="BU148" s="432">
        <v>219</v>
      </c>
      <c r="BV148" s="432">
        <v>0.86899999999999999</v>
      </c>
      <c r="BW148" s="432">
        <v>543</v>
      </c>
      <c r="BX148" s="432">
        <v>579</v>
      </c>
      <c r="BY148" s="432">
        <v>570</v>
      </c>
      <c r="BZ148" s="432">
        <v>0.66779999999999995</v>
      </c>
      <c r="CA148" s="432">
        <v>0.71120000000000005</v>
      </c>
      <c r="CB148" s="432">
        <v>0.70109999999999995</v>
      </c>
      <c r="CC148" s="432">
        <v>401</v>
      </c>
      <c r="CD148" s="432">
        <v>0.71479999999999999</v>
      </c>
      <c r="CE148" s="432">
        <v>233</v>
      </c>
      <c r="CF148" s="432">
        <v>0.92459999999999998</v>
      </c>
      <c r="CG148" s="432">
        <v>575</v>
      </c>
      <c r="CH148" s="432">
        <v>618</v>
      </c>
      <c r="CI148" s="432">
        <v>634</v>
      </c>
      <c r="CJ148" s="432">
        <v>0.70689999999999997</v>
      </c>
      <c r="CK148" s="432">
        <v>0.75949999999999995</v>
      </c>
      <c r="CL148" s="432">
        <v>0.77980000000000005</v>
      </c>
      <c r="CM148" s="432">
        <v>476</v>
      </c>
      <c r="CN148" s="432">
        <v>512</v>
      </c>
      <c r="CO148" s="432">
        <v>453</v>
      </c>
      <c r="CP148" s="432">
        <v>0.58450000000000002</v>
      </c>
      <c r="CQ148" s="432">
        <v>0.62880000000000003</v>
      </c>
      <c r="CR148" s="432">
        <v>0.55720000000000003</v>
      </c>
      <c r="CS148" s="432">
        <v>156</v>
      </c>
      <c r="CT148" s="432">
        <v>0.27810000000000001</v>
      </c>
      <c r="CU148" s="432">
        <v>144</v>
      </c>
      <c r="CV148" s="432">
        <v>0.57140000000000002</v>
      </c>
      <c r="CW148" s="432">
        <v>236</v>
      </c>
      <c r="CX148" s="432">
        <v>285</v>
      </c>
      <c r="CY148" s="432">
        <v>300</v>
      </c>
      <c r="CZ148" s="432">
        <v>0.28999999999999998</v>
      </c>
      <c r="DA148" s="432">
        <v>0.35</v>
      </c>
      <c r="DB148" s="432">
        <v>0.36899999999999999</v>
      </c>
      <c r="DC148" s="432">
        <v>488</v>
      </c>
      <c r="DD148" s="432">
        <v>570</v>
      </c>
      <c r="DE148" s="432">
        <v>621</v>
      </c>
      <c r="DF148" s="432">
        <v>0.6</v>
      </c>
      <c r="DG148" s="432">
        <v>0.7</v>
      </c>
      <c r="DH148" s="432">
        <v>0.76380000000000003</v>
      </c>
      <c r="DI148" s="432">
        <v>227</v>
      </c>
      <c r="DJ148" s="432">
        <v>120</v>
      </c>
      <c r="DK148" s="432">
        <v>131</v>
      </c>
      <c r="DL148" s="432">
        <v>132</v>
      </c>
      <c r="DM148" s="432">
        <v>0.52500000000000002</v>
      </c>
      <c r="DN148" s="432">
        <v>0.57499999999999996</v>
      </c>
      <c r="DO148" s="432">
        <v>0.58150000000000002</v>
      </c>
      <c r="DP148" s="432">
        <v>570</v>
      </c>
      <c r="DQ148" s="432">
        <v>610</v>
      </c>
      <c r="DR148" s="432">
        <v>219</v>
      </c>
      <c r="DS148" s="432">
        <v>0.7</v>
      </c>
      <c r="DT148" s="432">
        <v>0.75</v>
      </c>
      <c r="DU148" s="432">
        <v>0.26939999999999997</v>
      </c>
      <c r="DV148" s="432">
        <v>13</v>
      </c>
      <c r="DW148" s="432">
        <v>3.7499999999999999E-2</v>
      </c>
      <c r="DX148" s="432">
        <v>7.4999999999999997E-2</v>
      </c>
      <c r="DY148" s="432">
        <v>2.2100000000000002E-2</v>
      </c>
      <c r="DZ148" s="432">
        <v>59</v>
      </c>
      <c r="EA148" s="432">
        <v>7.4999999999999997E-2</v>
      </c>
      <c r="EB148" s="432">
        <v>0.15</v>
      </c>
      <c r="EC148" s="432">
        <v>0.1181</v>
      </c>
      <c r="ED148" s="432">
        <v>0</v>
      </c>
      <c r="EE148" s="432">
        <v>0</v>
      </c>
      <c r="EF148" s="432">
        <v>0</v>
      </c>
      <c r="EG148" s="432">
        <v>0</v>
      </c>
      <c r="EH148" s="432">
        <v>46</v>
      </c>
      <c r="EI148" s="432">
        <v>0</v>
      </c>
      <c r="EJ148" s="432">
        <v>5.0000000000000001E-3</v>
      </c>
      <c r="EK148" s="432">
        <v>0.01</v>
      </c>
      <c r="EL148" s="432">
        <v>0</v>
      </c>
      <c r="EM148" s="432">
        <v>75</v>
      </c>
      <c r="EN148" s="432">
        <v>0.05</v>
      </c>
      <c r="EO148" s="432">
        <v>0.15</v>
      </c>
      <c r="EP148" s="432">
        <v>9.2299999999999993E-2</v>
      </c>
      <c r="EQ148" s="432">
        <v>297</v>
      </c>
      <c r="ER148" s="432">
        <v>195</v>
      </c>
      <c r="ES148" s="432">
        <v>0.65659999999999996</v>
      </c>
      <c r="ET148" s="432">
        <v>61</v>
      </c>
      <c r="EU148" s="432">
        <v>7</v>
      </c>
      <c r="EV148" s="432">
        <v>0.1148</v>
      </c>
      <c r="EW148" s="432">
        <v>0</v>
      </c>
      <c r="EX148" s="432">
        <v>0</v>
      </c>
      <c r="EY148" s="432">
        <v>805</v>
      </c>
      <c r="EZ148" s="432">
        <v>968</v>
      </c>
      <c r="FA148" s="432">
        <v>981</v>
      </c>
      <c r="FB148" s="432">
        <v>888</v>
      </c>
      <c r="FC148" s="432">
        <v>0.99</v>
      </c>
      <c r="FD148" s="432">
        <v>1.19</v>
      </c>
      <c r="FE148" s="432">
        <v>1.2065999999999999</v>
      </c>
      <c r="FF148" s="432">
        <v>45</v>
      </c>
      <c r="FG148" s="432">
        <v>67</v>
      </c>
      <c r="FH148" s="432">
        <v>51</v>
      </c>
      <c r="FI148" s="432">
        <v>0.05</v>
      </c>
      <c r="FJ148" s="432">
        <v>7.4999999999999997E-2</v>
      </c>
      <c r="FK148" s="432">
        <v>5.74E-2</v>
      </c>
      <c r="FL148" s="432">
        <v>784</v>
      </c>
      <c r="FM148" s="432">
        <v>808</v>
      </c>
      <c r="FN148" s="432">
        <v>756</v>
      </c>
      <c r="FO148" s="432">
        <v>0.88239999999999996</v>
      </c>
      <c r="FP148" s="432">
        <v>0.90959999999999996</v>
      </c>
      <c r="FQ148" s="432">
        <v>0.85140000000000005</v>
      </c>
      <c r="FR148" s="432">
        <v>750</v>
      </c>
      <c r="FS148" s="432">
        <v>781</v>
      </c>
      <c r="FT148" s="432">
        <v>648</v>
      </c>
      <c r="FU148" s="432">
        <v>0.84360000000000002</v>
      </c>
      <c r="FV148" s="432">
        <v>0.87909999999999999</v>
      </c>
      <c r="FW148" s="432">
        <v>0.72970000000000002</v>
      </c>
      <c r="FX148" s="432">
        <v>720</v>
      </c>
      <c r="FY148" s="432">
        <v>768</v>
      </c>
      <c r="FZ148" s="432">
        <v>629</v>
      </c>
      <c r="GA148" s="432">
        <v>0.81069999999999998</v>
      </c>
      <c r="GB148" s="432">
        <v>0.86450000000000005</v>
      </c>
      <c r="GC148" s="432">
        <v>0.70830000000000004</v>
      </c>
      <c r="GD148" s="432">
        <v>651</v>
      </c>
      <c r="GE148" s="432">
        <v>728</v>
      </c>
      <c r="GF148" s="432">
        <v>565</v>
      </c>
      <c r="GG148" s="432">
        <v>0.73299999999999998</v>
      </c>
      <c r="GH148" s="432">
        <v>0.81889999999999996</v>
      </c>
      <c r="GI148" s="432">
        <v>0.63629999999999998</v>
      </c>
      <c r="GJ148" s="432">
        <v>666</v>
      </c>
      <c r="GK148" s="432">
        <v>755</v>
      </c>
      <c r="GL148" s="432">
        <v>541</v>
      </c>
      <c r="GM148" s="432">
        <v>0.75</v>
      </c>
      <c r="GN148" s="432">
        <v>0.84970000000000001</v>
      </c>
      <c r="GO148" s="432">
        <v>0.60919999999999996</v>
      </c>
      <c r="GP148" s="432">
        <v>815</v>
      </c>
      <c r="GQ148" s="432">
        <v>835</v>
      </c>
      <c r="GR148" s="432">
        <v>792</v>
      </c>
      <c r="GS148" s="432">
        <v>0.9173</v>
      </c>
      <c r="GT148" s="432">
        <v>0.94010000000000005</v>
      </c>
      <c r="GU148" s="432">
        <v>0.89190000000000003</v>
      </c>
      <c r="GV148" s="432">
        <v>735</v>
      </c>
      <c r="GW148" s="432">
        <v>786</v>
      </c>
      <c r="GX148" s="432">
        <v>651</v>
      </c>
      <c r="GY148" s="432">
        <v>0.82750000000000001</v>
      </c>
      <c r="GZ148" s="432">
        <v>0.88490000000000002</v>
      </c>
      <c r="HA148" s="432">
        <v>0.73309999999999997</v>
      </c>
      <c r="HB148" s="432">
        <v>444</v>
      </c>
      <c r="HC148" s="432">
        <v>533</v>
      </c>
      <c r="HD148" s="432">
        <v>453</v>
      </c>
      <c r="HE148" s="432">
        <v>0.5</v>
      </c>
      <c r="HF148" s="432">
        <v>0.6</v>
      </c>
      <c r="HG148" s="432">
        <v>0.5101</v>
      </c>
      <c r="HH148" s="432">
        <v>0</v>
      </c>
      <c r="HI148" s="432">
        <v>0.5</v>
      </c>
      <c r="HJ148" s="432">
        <v>0</v>
      </c>
      <c r="HK148" s="432">
        <v>0</v>
      </c>
      <c r="HL148" s="432"/>
      <c r="HM148" s="432">
        <v>0.9</v>
      </c>
      <c r="HN148" s="432">
        <v>0</v>
      </c>
      <c r="HO148" s="432">
        <v>0</v>
      </c>
      <c r="HP148" s="432">
        <v>0</v>
      </c>
      <c r="HQ148" s="432">
        <v>0</v>
      </c>
      <c r="HR148" s="432">
        <v>0</v>
      </c>
      <c r="HS148" s="432">
        <v>0</v>
      </c>
      <c r="HT148" s="432">
        <v>0</v>
      </c>
      <c r="HU148" s="432">
        <v>0</v>
      </c>
      <c r="HV148" s="432">
        <v>0.9</v>
      </c>
      <c r="HW148" s="432">
        <v>0</v>
      </c>
      <c r="HX148" s="432">
        <v>0</v>
      </c>
      <c r="HY148" s="432">
        <v>0</v>
      </c>
      <c r="HZ148" s="432">
        <v>0.9</v>
      </c>
      <c r="IA148" s="432">
        <v>0</v>
      </c>
      <c r="IB148" s="432">
        <v>0</v>
      </c>
      <c r="IC148" s="432">
        <v>0</v>
      </c>
      <c r="ID148" s="432">
        <v>0</v>
      </c>
      <c r="IE148" s="432">
        <v>1</v>
      </c>
      <c r="IF148" s="432">
        <v>6</v>
      </c>
      <c r="IG148" s="432">
        <v>0</v>
      </c>
      <c r="IH148" s="432">
        <v>0</v>
      </c>
      <c r="II148" s="432">
        <v>0</v>
      </c>
      <c r="IJ148" s="432">
        <v>0</v>
      </c>
      <c r="IK148" s="432">
        <v>0</v>
      </c>
      <c r="IL148" s="432">
        <v>0</v>
      </c>
      <c r="IM148" s="432">
        <v>1</v>
      </c>
      <c r="IN148" s="432">
        <v>0</v>
      </c>
      <c r="IO148" s="432">
        <v>0</v>
      </c>
      <c r="IP148" s="432">
        <v>0</v>
      </c>
      <c r="IQ148" s="432">
        <v>0</v>
      </c>
      <c r="IR148" s="432">
        <v>6</v>
      </c>
      <c r="IS148" s="432">
        <v>0</v>
      </c>
      <c r="IT148" s="432">
        <v>0</v>
      </c>
      <c r="IU148" s="432">
        <v>0</v>
      </c>
      <c r="IV148" s="432">
        <v>0</v>
      </c>
      <c r="IW148" s="432">
        <v>1</v>
      </c>
      <c r="IX148" s="432">
        <v>41</v>
      </c>
      <c r="IY148" s="432">
        <v>0</v>
      </c>
      <c r="IZ148" s="432">
        <v>0</v>
      </c>
      <c r="JA148" s="432">
        <v>1</v>
      </c>
      <c r="JB148" s="432">
        <v>0</v>
      </c>
      <c r="JC148" s="432">
        <v>0</v>
      </c>
      <c r="JD148" s="432">
        <v>0</v>
      </c>
      <c r="JE148" s="432">
        <v>0</v>
      </c>
      <c r="JF148" s="432">
        <v>0</v>
      </c>
      <c r="JG148" s="432">
        <v>0</v>
      </c>
      <c r="JH148" s="432">
        <v>23</v>
      </c>
      <c r="JI148" s="432">
        <v>0</v>
      </c>
      <c r="JJ148" s="432">
        <v>0</v>
      </c>
      <c r="JK148" s="432">
        <v>0</v>
      </c>
      <c r="JL148" s="432">
        <v>0</v>
      </c>
      <c r="JM148" s="432">
        <v>0</v>
      </c>
      <c r="JN148" s="432">
        <v>0</v>
      </c>
      <c r="JO148" s="432">
        <v>0</v>
      </c>
      <c r="JP148" s="432">
        <v>0</v>
      </c>
      <c r="JQ148" s="432">
        <v>0</v>
      </c>
      <c r="JR148" s="432" t="s">
        <v>1359</v>
      </c>
      <c r="JS148" s="432" t="s">
        <v>1360</v>
      </c>
      <c r="JT148" s="432" t="s">
        <v>1340</v>
      </c>
    </row>
    <row r="149" spans="1:280" x14ac:dyDescent="0.45">
      <c r="A149" s="432" t="s">
        <v>431</v>
      </c>
      <c r="B149" s="432" t="s">
        <v>466</v>
      </c>
      <c r="C149" s="432" t="s">
        <v>469</v>
      </c>
      <c r="D149" s="432" t="s">
        <v>470</v>
      </c>
      <c r="E149" s="432">
        <v>588</v>
      </c>
      <c r="F149" s="432">
        <v>121</v>
      </c>
      <c r="G149" s="432">
        <v>0.20580000000000001</v>
      </c>
      <c r="H149" s="432">
        <v>118</v>
      </c>
      <c r="I149" s="432">
        <v>562</v>
      </c>
      <c r="J149" s="432">
        <v>0.21</v>
      </c>
      <c r="K149" s="432">
        <v>543</v>
      </c>
      <c r="L149" s="432">
        <v>559</v>
      </c>
      <c r="M149" s="432">
        <v>545</v>
      </c>
      <c r="N149" s="432">
        <v>0.92259999999999998</v>
      </c>
      <c r="O149" s="432">
        <v>0.95020000000000004</v>
      </c>
      <c r="P149" s="432">
        <v>0.92689999999999995</v>
      </c>
      <c r="Q149" s="432">
        <v>560</v>
      </c>
      <c r="R149" s="432">
        <v>571</v>
      </c>
      <c r="S149" s="432">
        <v>568</v>
      </c>
      <c r="T149" s="432">
        <v>0.95209999999999995</v>
      </c>
      <c r="U149" s="432">
        <v>0.97009999999999996</v>
      </c>
      <c r="V149" s="432">
        <v>0.96599999999999997</v>
      </c>
      <c r="W149" s="432">
        <v>558</v>
      </c>
      <c r="X149" s="432">
        <v>569</v>
      </c>
      <c r="Y149" s="432">
        <v>566</v>
      </c>
      <c r="Z149" s="432">
        <v>0.94889999999999997</v>
      </c>
      <c r="AA149" s="432">
        <v>0.96630000000000005</v>
      </c>
      <c r="AB149" s="432">
        <v>0.96260000000000001</v>
      </c>
      <c r="AC149" s="432">
        <v>553</v>
      </c>
      <c r="AD149" s="432">
        <v>564</v>
      </c>
      <c r="AE149" s="432">
        <v>565</v>
      </c>
      <c r="AF149" s="432">
        <v>0.93930000000000002</v>
      </c>
      <c r="AG149" s="432">
        <v>0.95799999999999996</v>
      </c>
      <c r="AH149" s="432">
        <v>0.96089999999999998</v>
      </c>
      <c r="AI149" s="432">
        <v>487</v>
      </c>
      <c r="AJ149" s="432">
        <v>514</v>
      </c>
      <c r="AK149" s="432">
        <v>499</v>
      </c>
      <c r="AL149" s="432">
        <v>0.82789999999999997</v>
      </c>
      <c r="AM149" s="432">
        <v>0.87409999999999999</v>
      </c>
      <c r="AN149" s="432">
        <v>0.84860000000000002</v>
      </c>
      <c r="AO149" s="432">
        <v>557</v>
      </c>
      <c r="AP149" s="432">
        <v>567</v>
      </c>
      <c r="AQ149" s="432">
        <v>567</v>
      </c>
      <c r="AR149" s="432">
        <v>0.94650000000000001</v>
      </c>
      <c r="AS149" s="432">
        <v>0.96409999999999996</v>
      </c>
      <c r="AT149" s="432">
        <v>0.96430000000000005</v>
      </c>
      <c r="AU149" s="432">
        <v>541</v>
      </c>
      <c r="AV149" s="432">
        <v>555</v>
      </c>
      <c r="AW149" s="432">
        <v>542</v>
      </c>
      <c r="AX149" s="432">
        <v>0.9194</v>
      </c>
      <c r="AY149" s="432">
        <v>0.94259999999999999</v>
      </c>
      <c r="AZ149" s="432">
        <v>0.92179999999999995</v>
      </c>
      <c r="BA149" s="432">
        <v>522</v>
      </c>
      <c r="BB149" s="432">
        <v>541</v>
      </c>
      <c r="BC149" s="432">
        <v>545</v>
      </c>
      <c r="BD149" s="432">
        <v>0.88660000000000005</v>
      </c>
      <c r="BE149" s="432">
        <v>0.91910000000000003</v>
      </c>
      <c r="BF149" s="432">
        <v>0.92689999999999995</v>
      </c>
      <c r="BG149" s="432">
        <v>549</v>
      </c>
      <c r="BH149" s="432">
        <v>565</v>
      </c>
      <c r="BI149" s="432">
        <v>570</v>
      </c>
      <c r="BJ149" s="432">
        <v>0.93330000000000002</v>
      </c>
      <c r="BK149" s="432">
        <v>0.96009999999999995</v>
      </c>
      <c r="BL149" s="432">
        <v>0.96940000000000004</v>
      </c>
      <c r="BM149" s="432">
        <v>324</v>
      </c>
      <c r="BN149" s="432">
        <v>383</v>
      </c>
      <c r="BO149" s="432">
        <v>449</v>
      </c>
      <c r="BP149" s="432">
        <v>0.55000000000000004</v>
      </c>
      <c r="BQ149" s="432">
        <v>0.65</v>
      </c>
      <c r="BR149" s="432">
        <v>0.76359999999999995</v>
      </c>
      <c r="BS149" s="432">
        <v>267</v>
      </c>
      <c r="BT149" s="432">
        <v>0.57169999999999999</v>
      </c>
      <c r="BU149" s="432">
        <v>102</v>
      </c>
      <c r="BV149" s="432">
        <v>0.84299999999999997</v>
      </c>
      <c r="BW149" s="432">
        <v>393</v>
      </c>
      <c r="BX149" s="432">
        <v>419</v>
      </c>
      <c r="BY149" s="432">
        <v>369</v>
      </c>
      <c r="BZ149" s="432">
        <v>0.66779999999999995</v>
      </c>
      <c r="CA149" s="432">
        <v>0.71120000000000005</v>
      </c>
      <c r="CB149" s="432">
        <v>0.62760000000000005</v>
      </c>
      <c r="CC149" s="432">
        <v>303</v>
      </c>
      <c r="CD149" s="432">
        <v>0.64880000000000004</v>
      </c>
      <c r="CE149" s="432">
        <v>111</v>
      </c>
      <c r="CF149" s="432">
        <v>0.91739999999999999</v>
      </c>
      <c r="CG149" s="432">
        <v>416</v>
      </c>
      <c r="CH149" s="432">
        <v>447</v>
      </c>
      <c r="CI149" s="432">
        <v>414</v>
      </c>
      <c r="CJ149" s="432">
        <v>0.70689999999999997</v>
      </c>
      <c r="CK149" s="432">
        <v>0.75949999999999995</v>
      </c>
      <c r="CL149" s="432">
        <v>0.70409999999999995</v>
      </c>
      <c r="CM149" s="432">
        <v>344</v>
      </c>
      <c r="CN149" s="432">
        <v>370</v>
      </c>
      <c r="CO149" s="432">
        <v>343</v>
      </c>
      <c r="CP149" s="432">
        <v>0.58450000000000002</v>
      </c>
      <c r="CQ149" s="432">
        <v>0.62880000000000003</v>
      </c>
      <c r="CR149" s="432">
        <v>0.58330000000000004</v>
      </c>
      <c r="CS149" s="432">
        <v>135</v>
      </c>
      <c r="CT149" s="432">
        <v>0.28910000000000002</v>
      </c>
      <c r="CU149" s="432">
        <v>72</v>
      </c>
      <c r="CV149" s="432">
        <v>0.59499999999999997</v>
      </c>
      <c r="CW149" s="432">
        <v>171</v>
      </c>
      <c r="CX149" s="432">
        <v>206</v>
      </c>
      <c r="CY149" s="432">
        <v>207</v>
      </c>
      <c r="CZ149" s="432">
        <v>0.28999999999999998</v>
      </c>
      <c r="DA149" s="432">
        <v>0.35</v>
      </c>
      <c r="DB149" s="432">
        <v>0.35199999999999998</v>
      </c>
      <c r="DC149" s="432">
        <v>353</v>
      </c>
      <c r="DD149" s="432">
        <v>412</v>
      </c>
      <c r="DE149" s="432">
        <v>516</v>
      </c>
      <c r="DF149" s="432">
        <v>0.6</v>
      </c>
      <c r="DG149" s="432">
        <v>0.7</v>
      </c>
      <c r="DH149" s="432">
        <v>0.87760000000000005</v>
      </c>
      <c r="DI149" s="432">
        <v>210</v>
      </c>
      <c r="DJ149" s="432">
        <v>111</v>
      </c>
      <c r="DK149" s="432">
        <v>121</v>
      </c>
      <c r="DL149" s="432">
        <v>116</v>
      </c>
      <c r="DM149" s="432">
        <v>0.52500000000000002</v>
      </c>
      <c r="DN149" s="432">
        <v>0.57499999999999996</v>
      </c>
      <c r="DO149" s="432">
        <v>0.5524</v>
      </c>
      <c r="DP149" s="432">
        <v>412</v>
      </c>
      <c r="DQ149" s="432">
        <v>441</v>
      </c>
      <c r="DR149" s="432">
        <v>269</v>
      </c>
      <c r="DS149" s="432">
        <v>0.7</v>
      </c>
      <c r="DT149" s="432">
        <v>0.75</v>
      </c>
      <c r="DU149" s="432">
        <v>0.45750000000000002</v>
      </c>
      <c r="DV149" s="432">
        <v>1</v>
      </c>
      <c r="DW149" s="432">
        <v>3.7499999999999999E-2</v>
      </c>
      <c r="DX149" s="432">
        <v>7.4999999999999997E-2</v>
      </c>
      <c r="DY149" s="432">
        <v>1.0200000000000001E-2</v>
      </c>
      <c r="DZ149" s="432">
        <v>88</v>
      </c>
      <c r="EA149" s="432">
        <v>7.4999999999999997E-2</v>
      </c>
      <c r="EB149" s="432">
        <v>0.15</v>
      </c>
      <c r="EC149" s="432">
        <v>0.2177</v>
      </c>
      <c r="ED149" s="432">
        <v>0</v>
      </c>
      <c r="EE149" s="432">
        <v>0</v>
      </c>
      <c r="EF149" s="432">
        <v>0</v>
      </c>
      <c r="EG149" s="432">
        <v>0</v>
      </c>
      <c r="EH149" s="432">
        <v>108</v>
      </c>
      <c r="EI149" s="432">
        <v>0</v>
      </c>
      <c r="EJ149" s="432">
        <v>5.0000000000000001E-3</v>
      </c>
      <c r="EK149" s="432">
        <v>0.01</v>
      </c>
      <c r="EL149" s="432">
        <v>0</v>
      </c>
      <c r="EM149" s="432">
        <v>120</v>
      </c>
      <c r="EN149" s="432">
        <v>0.05</v>
      </c>
      <c r="EO149" s="432">
        <v>0.15</v>
      </c>
      <c r="EP149" s="432">
        <v>0.2041</v>
      </c>
      <c r="EQ149" s="432">
        <v>150</v>
      </c>
      <c r="ER149" s="432">
        <v>138</v>
      </c>
      <c r="ES149" s="432">
        <v>0.92</v>
      </c>
      <c r="ET149" s="432">
        <v>60</v>
      </c>
      <c r="EU149" s="432">
        <v>13</v>
      </c>
      <c r="EV149" s="432">
        <v>0.2167</v>
      </c>
      <c r="EW149" s="432">
        <v>2</v>
      </c>
      <c r="EX149" s="432">
        <v>3.3999999999999998E-3</v>
      </c>
      <c r="EY149" s="432">
        <v>583</v>
      </c>
      <c r="EZ149" s="432">
        <v>700</v>
      </c>
      <c r="FA149" s="432">
        <v>681</v>
      </c>
      <c r="FB149" s="432">
        <v>639</v>
      </c>
      <c r="FC149" s="432">
        <v>0.99</v>
      </c>
      <c r="FD149" s="432">
        <v>1.19</v>
      </c>
      <c r="FE149" s="432">
        <v>1.1581999999999999</v>
      </c>
      <c r="FF149" s="432">
        <v>32</v>
      </c>
      <c r="FG149" s="432">
        <v>48</v>
      </c>
      <c r="FH149" s="432">
        <v>25</v>
      </c>
      <c r="FI149" s="432">
        <v>0.05</v>
      </c>
      <c r="FJ149" s="432">
        <v>7.4999999999999997E-2</v>
      </c>
      <c r="FK149" s="432">
        <v>3.9100000000000003E-2</v>
      </c>
      <c r="FL149" s="432">
        <v>564</v>
      </c>
      <c r="FM149" s="432">
        <v>582</v>
      </c>
      <c r="FN149" s="432">
        <v>586</v>
      </c>
      <c r="FO149" s="432">
        <v>0.88239999999999996</v>
      </c>
      <c r="FP149" s="432">
        <v>0.90959999999999996</v>
      </c>
      <c r="FQ149" s="432">
        <v>0.91710000000000003</v>
      </c>
      <c r="FR149" s="432">
        <v>540</v>
      </c>
      <c r="FS149" s="432">
        <v>562</v>
      </c>
      <c r="FT149" s="432">
        <v>594</v>
      </c>
      <c r="FU149" s="432">
        <v>0.84360000000000002</v>
      </c>
      <c r="FV149" s="432">
        <v>0.87909999999999999</v>
      </c>
      <c r="FW149" s="432">
        <v>0.92959999999999998</v>
      </c>
      <c r="FX149" s="432">
        <v>519</v>
      </c>
      <c r="FY149" s="432">
        <v>553</v>
      </c>
      <c r="FZ149" s="432">
        <v>586</v>
      </c>
      <c r="GA149" s="432">
        <v>0.81069999999999998</v>
      </c>
      <c r="GB149" s="432">
        <v>0.86450000000000005</v>
      </c>
      <c r="GC149" s="432">
        <v>0.91710000000000003</v>
      </c>
      <c r="GD149" s="432">
        <v>469</v>
      </c>
      <c r="GE149" s="432">
        <v>524</v>
      </c>
      <c r="GF149" s="432">
        <v>571</v>
      </c>
      <c r="GG149" s="432">
        <v>0.73299999999999998</v>
      </c>
      <c r="GH149" s="432">
        <v>0.81889999999999996</v>
      </c>
      <c r="GI149" s="432">
        <v>0.89359999999999995</v>
      </c>
      <c r="GJ149" s="432">
        <v>480</v>
      </c>
      <c r="GK149" s="432">
        <v>543</v>
      </c>
      <c r="GL149" s="432">
        <v>570</v>
      </c>
      <c r="GM149" s="432">
        <v>0.75</v>
      </c>
      <c r="GN149" s="432">
        <v>0.84970000000000001</v>
      </c>
      <c r="GO149" s="432">
        <v>0.89200000000000002</v>
      </c>
      <c r="GP149" s="432">
        <v>587</v>
      </c>
      <c r="GQ149" s="432">
        <v>601</v>
      </c>
      <c r="GR149" s="432">
        <v>607</v>
      </c>
      <c r="GS149" s="432">
        <v>0.9173</v>
      </c>
      <c r="GT149" s="432">
        <v>0.94010000000000005</v>
      </c>
      <c r="GU149" s="432">
        <v>0.94989999999999997</v>
      </c>
      <c r="GV149" s="432">
        <v>529</v>
      </c>
      <c r="GW149" s="432">
        <v>566</v>
      </c>
      <c r="GX149" s="432">
        <v>599</v>
      </c>
      <c r="GY149" s="432">
        <v>0.82750000000000001</v>
      </c>
      <c r="GZ149" s="432">
        <v>0.88490000000000002</v>
      </c>
      <c r="HA149" s="432">
        <v>0.93740000000000001</v>
      </c>
      <c r="HB149" s="432">
        <v>320</v>
      </c>
      <c r="HC149" s="432">
        <v>384</v>
      </c>
      <c r="HD149" s="432">
        <v>550</v>
      </c>
      <c r="HE149" s="432">
        <v>0.5</v>
      </c>
      <c r="HF149" s="432">
        <v>0.6</v>
      </c>
      <c r="HG149" s="432">
        <v>0.86070000000000002</v>
      </c>
      <c r="HH149" s="432">
        <v>2</v>
      </c>
      <c r="HI149" s="432">
        <v>0.5</v>
      </c>
      <c r="HJ149" s="432">
        <v>2.8999999999999998E-3</v>
      </c>
      <c r="HK149" s="432">
        <v>0</v>
      </c>
      <c r="HL149" s="432"/>
      <c r="HM149" s="432">
        <v>0.9</v>
      </c>
      <c r="HN149" s="432">
        <v>0</v>
      </c>
      <c r="HO149" s="432">
        <v>0</v>
      </c>
      <c r="HP149" s="432">
        <v>0</v>
      </c>
      <c r="HQ149" s="432">
        <v>0</v>
      </c>
      <c r="HR149" s="432">
        <v>0</v>
      </c>
      <c r="HS149" s="432">
        <v>0</v>
      </c>
      <c r="HT149" s="432">
        <v>0</v>
      </c>
      <c r="HU149" s="432">
        <v>0</v>
      </c>
      <c r="HV149" s="432">
        <v>0.9</v>
      </c>
      <c r="HW149" s="432">
        <v>0</v>
      </c>
      <c r="HX149" s="432">
        <v>0</v>
      </c>
      <c r="HY149" s="432">
        <v>0</v>
      </c>
      <c r="HZ149" s="432">
        <v>0.9</v>
      </c>
      <c r="IA149" s="432">
        <v>0</v>
      </c>
      <c r="IB149" s="432">
        <v>0</v>
      </c>
      <c r="IC149" s="432">
        <v>0</v>
      </c>
      <c r="ID149" s="432">
        <v>0</v>
      </c>
      <c r="IE149" s="432">
        <v>0</v>
      </c>
      <c r="IF149" s="432">
        <v>3</v>
      </c>
      <c r="IG149" s="432">
        <v>3</v>
      </c>
      <c r="IH149" s="432">
        <v>0</v>
      </c>
      <c r="II149" s="432">
        <v>0</v>
      </c>
      <c r="IJ149" s="432">
        <v>0</v>
      </c>
      <c r="IK149" s="432">
        <v>0</v>
      </c>
      <c r="IL149" s="432">
        <v>0</v>
      </c>
      <c r="IM149" s="432">
        <v>3</v>
      </c>
      <c r="IN149" s="432">
        <v>0</v>
      </c>
      <c r="IO149" s="432">
        <v>0</v>
      </c>
      <c r="IP149" s="432">
        <v>0</v>
      </c>
      <c r="IQ149" s="432">
        <v>0</v>
      </c>
      <c r="IR149" s="432">
        <v>3</v>
      </c>
      <c r="IS149" s="432">
        <v>0</v>
      </c>
      <c r="IT149" s="432">
        <v>0</v>
      </c>
      <c r="IU149" s="432">
        <v>0</v>
      </c>
      <c r="IV149" s="432">
        <v>0</v>
      </c>
      <c r="IW149" s="432">
        <v>2</v>
      </c>
      <c r="IX149" s="432">
        <v>38</v>
      </c>
      <c r="IY149" s="432">
        <v>2</v>
      </c>
      <c r="IZ149" s="432">
        <v>5.2600000000000001E-2</v>
      </c>
      <c r="JA149" s="432">
        <v>2</v>
      </c>
      <c r="JB149" s="432">
        <v>0</v>
      </c>
      <c r="JC149" s="432">
        <v>0</v>
      </c>
      <c r="JD149" s="432">
        <v>0</v>
      </c>
      <c r="JE149" s="432">
        <v>0</v>
      </c>
      <c r="JF149" s="432">
        <v>0</v>
      </c>
      <c r="JG149" s="432">
        <v>0</v>
      </c>
      <c r="JH149" s="432">
        <v>14</v>
      </c>
      <c r="JI149" s="432">
        <v>1</v>
      </c>
      <c r="JJ149" s="432">
        <v>7.1400000000000005E-2</v>
      </c>
      <c r="JK149" s="432">
        <v>1</v>
      </c>
      <c r="JL149" s="432">
        <v>1</v>
      </c>
      <c r="JM149" s="432">
        <v>1</v>
      </c>
      <c r="JN149" s="432">
        <v>3</v>
      </c>
      <c r="JO149" s="432">
        <v>0.21429999999999999</v>
      </c>
      <c r="JP149" s="432">
        <v>0</v>
      </c>
      <c r="JQ149" s="432">
        <v>0</v>
      </c>
      <c r="JR149" s="432" t="s">
        <v>1359</v>
      </c>
      <c r="JS149" s="432" t="s">
        <v>1360</v>
      </c>
      <c r="JT149" s="432" t="s">
        <v>1340</v>
      </c>
    </row>
    <row r="150" spans="1:280" x14ac:dyDescent="0.45">
      <c r="A150" s="432" t="s">
        <v>431</v>
      </c>
      <c r="B150" s="432" t="s">
        <v>466</v>
      </c>
      <c r="C150" s="432" t="s">
        <v>471</v>
      </c>
      <c r="D150" s="432" t="s">
        <v>472</v>
      </c>
      <c r="E150" s="432">
        <v>1308</v>
      </c>
      <c r="F150" s="432">
        <v>127</v>
      </c>
      <c r="G150" s="432">
        <v>9.7100000000000006E-2</v>
      </c>
      <c r="H150" s="432">
        <v>126</v>
      </c>
      <c r="I150" s="432">
        <v>1303</v>
      </c>
      <c r="J150" s="432">
        <v>9.6699999999999994E-2</v>
      </c>
      <c r="K150" s="432">
        <v>1207</v>
      </c>
      <c r="L150" s="432">
        <v>1243</v>
      </c>
      <c r="M150" s="432">
        <v>1208</v>
      </c>
      <c r="N150" s="432">
        <v>0.92259999999999998</v>
      </c>
      <c r="O150" s="432">
        <v>0.95020000000000004</v>
      </c>
      <c r="P150" s="432">
        <v>0.92349999999999999</v>
      </c>
      <c r="Q150" s="432">
        <v>1246</v>
      </c>
      <c r="R150" s="432">
        <v>1269</v>
      </c>
      <c r="S150" s="432">
        <v>1264</v>
      </c>
      <c r="T150" s="432">
        <v>0.95209999999999995</v>
      </c>
      <c r="U150" s="432">
        <v>0.97009999999999996</v>
      </c>
      <c r="V150" s="432">
        <v>0.96640000000000004</v>
      </c>
      <c r="W150" s="432">
        <v>1242</v>
      </c>
      <c r="X150" s="432">
        <v>1264</v>
      </c>
      <c r="Y150" s="432">
        <v>1263</v>
      </c>
      <c r="Z150" s="432">
        <v>0.94889999999999997</v>
      </c>
      <c r="AA150" s="432">
        <v>0.96630000000000005</v>
      </c>
      <c r="AB150" s="432">
        <v>0.96560000000000001</v>
      </c>
      <c r="AC150" s="432">
        <v>1229</v>
      </c>
      <c r="AD150" s="432">
        <v>1254</v>
      </c>
      <c r="AE150" s="432">
        <v>1236</v>
      </c>
      <c r="AF150" s="432">
        <v>0.93930000000000002</v>
      </c>
      <c r="AG150" s="432">
        <v>0.95799999999999996</v>
      </c>
      <c r="AH150" s="432">
        <v>0.94499999999999995</v>
      </c>
      <c r="AI150" s="432">
        <v>1083</v>
      </c>
      <c r="AJ150" s="432">
        <v>1144</v>
      </c>
      <c r="AK150" s="432">
        <v>1073</v>
      </c>
      <c r="AL150" s="432">
        <v>0.82789999999999997</v>
      </c>
      <c r="AM150" s="432">
        <v>0.87409999999999999</v>
      </c>
      <c r="AN150" s="432">
        <v>0.82030000000000003</v>
      </c>
      <c r="AO150" s="432">
        <v>1239</v>
      </c>
      <c r="AP150" s="432">
        <v>1262</v>
      </c>
      <c r="AQ150" s="432">
        <v>1248</v>
      </c>
      <c r="AR150" s="432">
        <v>0.94650000000000001</v>
      </c>
      <c r="AS150" s="432">
        <v>0.96409999999999996</v>
      </c>
      <c r="AT150" s="432">
        <v>0.95409999999999995</v>
      </c>
      <c r="AU150" s="432">
        <v>1203</v>
      </c>
      <c r="AV150" s="432">
        <v>1233</v>
      </c>
      <c r="AW150" s="432">
        <v>1236</v>
      </c>
      <c r="AX150" s="432">
        <v>0.9194</v>
      </c>
      <c r="AY150" s="432">
        <v>0.94259999999999999</v>
      </c>
      <c r="AZ150" s="432">
        <v>0.94499999999999995</v>
      </c>
      <c r="BA150" s="432">
        <v>1160</v>
      </c>
      <c r="BB150" s="432">
        <v>1203</v>
      </c>
      <c r="BC150" s="432">
        <v>1153</v>
      </c>
      <c r="BD150" s="432">
        <v>0.88660000000000005</v>
      </c>
      <c r="BE150" s="432">
        <v>0.91910000000000003</v>
      </c>
      <c r="BF150" s="432">
        <v>0.88149999999999995</v>
      </c>
      <c r="BG150" s="432">
        <v>1221</v>
      </c>
      <c r="BH150" s="432">
        <v>1256</v>
      </c>
      <c r="BI150" s="432">
        <v>1214</v>
      </c>
      <c r="BJ150" s="432">
        <v>0.93330000000000002</v>
      </c>
      <c r="BK150" s="432">
        <v>0.96009999999999995</v>
      </c>
      <c r="BL150" s="432">
        <v>0.92810000000000004</v>
      </c>
      <c r="BM150" s="432">
        <v>720</v>
      </c>
      <c r="BN150" s="432">
        <v>851</v>
      </c>
      <c r="BO150" s="432">
        <v>971</v>
      </c>
      <c r="BP150" s="432">
        <v>0.55000000000000004</v>
      </c>
      <c r="BQ150" s="432">
        <v>0.65</v>
      </c>
      <c r="BR150" s="432">
        <v>0.74239999999999995</v>
      </c>
      <c r="BS150" s="432">
        <v>710</v>
      </c>
      <c r="BT150" s="432">
        <v>0.60119999999999996</v>
      </c>
      <c r="BU150" s="432">
        <v>117</v>
      </c>
      <c r="BV150" s="432">
        <v>0.92130000000000001</v>
      </c>
      <c r="BW150" s="432">
        <v>874</v>
      </c>
      <c r="BX150" s="432">
        <v>931</v>
      </c>
      <c r="BY150" s="432">
        <v>827</v>
      </c>
      <c r="BZ150" s="432">
        <v>0.66779999999999995</v>
      </c>
      <c r="CA150" s="432">
        <v>0.71120000000000005</v>
      </c>
      <c r="CB150" s="432">
        <v>0.63229999999999997</v>
      </c>
      <c r="CC150" s="432">
        <v>698</v>
      </c>
      <c r="CD150" s="432">
        <v>0.59099999999999997</v>
      </c>
      <c r="CE150" s="432">
        <v>117</v>
      </c>
      <c r="CF150" s="432">
        <v>0.92130000000000001</v>
      </c>
      <c r="CG150" s="432">
        <v>925</v>
      </c>
      <c r="CH150" s="432">
        <v>994</v>
      </c>
      <c r="CI150" s="432">
        <v>815</v>
      </c>
      <c r="CJ150" s="432">
        <v>0.70689999999999997</v>
      </c>
      <c r="CK150" s="432">
        <v>0.75949999999999995</v>
      </c>
      <c r="CL150" s="432">
        <v>0.62309999999999999</v>
      </c>
      <c r="CM150" s="432">
        <v>765</v>
      </c>
      <c r="CN150" s="432">
        <v>823</v>
      </c>
      <c r="CO150" s="432">
        <v>702</v>
      </c>
      <c r="CP150" s="432">
        <v>0.58450000000000002</v>
      </c>
      <c r="CQ150" s="432">
        <v>0.62880000000000003</v>
      </c>
      <c r="CR150" s="432">
        <v>0.53669999999999995</v>
      </c>
      <c r="CS150" s="432">
        <v>301</v>
      </c>
      <c r="CT150" s="432">
        <v>0.25490000000000002</v>
      </c>
      <c r="CU150" s="432">
        <v>79</v>
      </c>
      <c r="CV150" s="432">
        <v>0.622</v>
      </c>
      <c r="CW150" s="432">
        <v>380</v>
      </c>
      <c r="CX150" s="432">
        <v>458</v>
      </c>
      <c r="CY150" s="432">
        <v>380</v>
      </c>
      <c r="CZ150" s="432">
        <v>0.28999999999999998</v>
      </c>
      <c r="DA150" s="432">
        <v>0.35</v>
      </c>
      <c r="DB150" s="432">
        <v>0.29049999999999998</v>
      </c>
      <c r="DC150" s="432">
        <v>785</v>
      </c>
      <c r="DD150" s="432">
        <v>916</v>
      </c>
      <c r="DE150" s="432">
        <v>1066</v>
      </c>
      <c r="DF150" s="432">
        <v>0.6</v>
      </c>
      <c r="DG150" s="432">
        <v>0.7</v>
      </c>
      <c r="DH150" s="432">
        <v>0.81499999999999995</v>
      </c>
      <c r="DI150" s="432">
        <v>515</v>
      </c>
      <c r="DJ150" s="432">
        <v>271</v>
      </c>
      <c r="DK150" s="432">
        <v>297</v>
      </c>
      <c r="DL150" s="432">
        <v>275</v>
      </c>
      <c r="DM150" s="432">
        <v>0.52500000000000002</v>
      </c>
      <c r="DN150" s="432">
        <v>0.57499999999999996</v>
      </c>
      <c r="DO150" s="432">
        <v>0.53400000000000003</v>
      </c>
      <c r="DP150" s="432">
        <v>916</v>
      </c>
      <c r="DQ150" s="432">
        <v>981</v>
      </c>
      <c r="DR150" s="432">
        <v>359</v>
      </c>
      <c r="DS150" s="432">
        <v>0.7</v>
      </c>
      <c r="DT150" s="432">
        <v>0.75</v>
      </c>
      <c r="DU150" s="432">
        <v>0.27450000000000002</v>
      </c>
      <c r="DV150" s="432">
        <v>21</v>
      </c>
      <c r="DW150" s="432">
        <v>3.7499999999999999E-2</v>
      </c>
      <c r="DX150" s="432">
        <v>7.4999999999999997E-2</v>
      </c>
      <c r="DY150" s="432">
        <v>2.98E-2</v>
      </c>
      <c r="DZ150" s="432">
        <v>68</v>
      </c>
      <c r="EA150" s="432">
        <v>7.4999999999999997E-2</v>
      </c>
      <c r="EB150" s="432">
        <v>0.15</v>
      </c>
      <c r="EC150" s="432">
        <v>7.9500000000000001E-2</v>
      </c>
      <c r="ED150" s="432">
        <v>0</v>
      </c>
      <c r="EE150" s="432">
        <v>0</v>
      </c>
      <c r="EF150" s="432">
        <v>0</v>
      </c>
      <c r="EG150" s="432">
        <v>0</v>
      </c>
      <c r="EH150" s="432">
        <v>205</v>
      </c>
      <c r="EI150" s="432">
        <v>1</v>
      </c>
      <c r="EJ150" s="432">
        <v>5.0000000000000001E-3</v>
      </c>
      <c r="EK150" s="432">
        <v>0.01</v>
      </c>
      <c r="EL150" s="432">
        <v>4.8999999999999998E-3</v>
      </c>
      <c r="EM150" s="432">
        <v>156</v>
      </c>
      <c r="EN150" s="432">
        <v>0.05</v>
      </c>
      <c r="EO150" s="432">
        <v>0.15</v>
      </c>
      <c r="EP150" s="432">
        <v>0.1193</v>
      </c>
      <c r="EQ150" s="432">
        <v>475</v>
      </c>
      <c r="ER150" s="432">
        <v>370</v>
      </c>
      <c r="ES150" s="432">
        <v>0.77890000000000004</v>
      </c>
      <c r="ET150" s="432">
        <v>105</v>
      </c>
      <c r="EU150" s="432">
        <v>3</v>
      </c>
      <c r="EV150" s="432">
        <v>2.86E-2</v>
      </c>
      <c r="EW150" s="432">
        <v>0</v>
      </c>
      <c r="EX150" s="432">
        <v>0</v>
      </c>
      <c r="EY150" s="432">
        <v>1269</v>
      </c>
      <c r="EZ150" s="432">
        <v>1531</v>
      </c>
      <c r="FA150" s="432">
        <v>1445</v>
      </c>
      <c r="FB150" s="432">
        <v>1383</v>
      </c>
      <c r="FC150" s="432">
        <v>0.97</v>
      </c>
      <c r="FD150" s="432">
        <v>1.17</v>
      </c>
      <c r="FE150" s="432">
        <v>1.1047</v>
      </c>
      <c r="FF150" s="432">
        <v>70</v>
      </c>
      <c r="FG150" s="432">
        <v>104</v>
      </c>
      <c r="FH150" s="432">
        <v>77</v>
      </c>
      <c r="FI150" s="432">
        <v>0.05</v>
      </c>
      <c r="FJ150" s="432">
        <v>7.4999999999999997E-2</v>
      </c>
      <c r="FK150" s="432">
        <v>5.57E-2</v>
      </c>
      <c r="FL150" s="432">
        <v>1221</v>
      </c>
      <c r="FM150" s="432">
        <v>1258</v>
      </c>
      <c r="FN150" s="432">
        <v>1166</v>
      </c>
      <c r="FO150" s="432">
        <v>0.88239999999999996</v>
      </c>
      <c r="FP150" s="432">
        <v>0.90959999999999996</v>
      </c>
      <c r="FQ150" s="432">
        <v>0.84309999999999996</v>
      </c>
      <c r="FR150" s="432">
        <v>1167</v>
      </c>
      <c r="FS150" s="432">
        <v>1216</v>
      </c>
      <c r="FT150" s="432">
        <v>1100</v>
      </c>
      <c r="FU150" s="432">
        <v>0.84360000000000002</v>
      </c>
      <c r="FV150" s="432">
        <v>0.87909999999999999</v>
      </c>
      <c r="FW150" s="432">
        <v>0.7954</v>
      </c>
      <c r="FX150" s="432">
        <v>1122</v>
      </c>
      <c r="FY150" s="432">
        <v>1196</v>
      </c>
      <c r="FZ150" s="432">
        <v>1012</v>
      </c>
      <c r="GA150" s="432">
        <v>0.81069999999999998</v>
      </c>
      <c r="GB150" s="432">
        <v>0.86450000000000005</v>
      </c>
      <c r="GC150" s="432">
        <v>0.73170000000000002</v>
      </c>
      <c r="GD150" s="432">
        <v>1014</v>
      </c>
      <c r="GE150" s="432">
        <v>1133</v>
      </c>
      <c r="GF150" s="432">
        <v>873</v>
      </c>
      <c r="GG150" s="432">
        <v>0.73299999999999998</v>
      </c>
      <c r="GH150" s="432">
        <v>0.81889999999999996</v>
      </c>
      <c r="GI150" s="432">
        <v>0.63119999999999998</v>
      </c>
      <c r="GJ150" s="432">
        <v>1038</v>
      </c>
      <c r="GK150" s="432">
        <v>1176</v>
      </c>
      <c r="GL150" s="432">
        <v>889</v>
      </c>
      <c r="GM150" s="432">
        <v>0.75</v>
      </c>
      <c r="GN150" s="432">
        <v>0.84970000000000001</v>
      </c>
      <c r="GO150" s="432">
        <v>0.64280000000000004</v>
      </c>
      <c r="GP150" s="432">
        <v>1269</v>
      </c>
      <c r="GQ150" s="432">
        <v>1301</v>
      </c>
      <c r="GR150" s="432">
        <v>1251</v>
      </c>
      <c r="GS150" s="432">
        <v>0.9173</v>
      </c>
      <c r="GT150" s="432">
        <v>0.94010000000000005</v>
      </c>
      <c r="GU150" s="432">
        <v>0.90459999999999996</v>
      </c>
      <c r="GV150" s="432">
        <v>1145</v>
      </c>
      <c r="GW150" s="432">
        <v>1224</v>
      </c>
      <c r="GX150" s="432">
        <v>1000</v>
      </c>
      <c r="GY150" s="432">
        <v>0.82750000000000001</v>
      </c>
      <c r="GZ150" s="432">
        <v>0.88490000000000002</v>
      </c>
      <c r="HA150" s="432">
        <v>0.72309999999999997</v>
      </c>
      <c r="HB150" s="432">
        <v>692</v>
      </c>
      <c r="HC150" s="432">
        <v>830</v>
      </c>
      <c r="HD150" s="432">
        <v>775</v>
      </c>
      <c r="HE150" s="432">
        <v>0.5</v>
      </c>
      <c r="HF150" s="432">
        <v>0.6</v>
      </c>
      <c r="HG150" s="432">
        <v>0.56040000000000001</v>
      </c>
      <c r="HH150" s="432">
        <v>2</v>
      </c>
      <c r="HI150" s="432">
        <v>0.5</v>
      </c>
      <c r="HJ150" s="432">
        <v>1.4E-3</v>
      </c>
      <c r="HK150" s="432">
        <v>0</v>
      </c>
      <c r="HL150" s="432"/>
      <c r="HM150" s="432">
        <v>0.9</v>
      </c>
      <c r="HN150" s="432">
        <v>0</v>
      </c>
      <c r="HO150" s="432">
        <v>0</v>
      </c>
      <c r="HP150" s="432">
        <v>0</v>
      </c>
      <c r="HQ150" s="432">
        <v>0</v>
      </c>
      <c r="HR150" s="432">
        <v>0</v>
      </c>
      <c r="HS150" s="432">
        <v>0</v>
      </c>
      <c r="HT150" s="432">
        <v>0</v>
      </c>
      <c r="HU150" s="432">
        <v>0</v>
      </c>
      <c r="HV150" s="432">
        <v>0.9</v>
      </c>
      <c r="HW150" s="432">
        <v>0</v>
      </c>
      <c r="HX150" s="432">
        <v>0</v>
      </c>
      <c r="HY150" s="432">
        <v>0</v>
      </c>
      <c r="HZ150" s="432">
        <v>0.9</v>
      </c>
      <c r="IA150" s="432">
        <v>0</v>
      </c>
      <c r="IB150" s="432">
        <v>0</v>
      </c>
      <c r="IC150" s="432">
        <v>0</v>
      </c>
      <c r="ID150" s="432">
        <v>3</v>
      </c>
      <c r="IE150" s="432">
        <v>4</v>
      </c>
      <c r="IF150" s="432">
        <v>3</v>
      </c>
      <c r="IG150" s="432">
        <v>1</v>
      </c>
      <c r="IH150" s="432">
        <v>3</v>
      </c>
      <c r="II150" s="432">
        <v>0</v>
      </c>
      <c r="IJ150" s="432">
        <v>0</v>
      </c>
      <c r="IK150" s="432">
        <v>0</v>
      </c>
      <c r="IL150" s="432">
        <v>0</v>
      </c>
      <c r="IM150" s="432">
        <v>4</v>
      </c>
      <c r="IN150" s="432">
        <v>0</v>
      </c>
      <c r="IO150" s="432">
        <v>0</v>
      </c>
      <c r="IP150" s="432">
        <v>0</v>
      </c>
      <c r="IQ150" s="432">
        <v>0</v>
      </c>
      <c r="IR150" s="432">
        <v>3</v>
      </c>
      <c r="IS150" s="432">
        <v>0</v>
      </c>
      <c r="IT150" s="432">
        <v>0</v>
      </c>
      <c r="IU150" s="432">
        <v>0</v>
      </c>
      <c r="IV150" s="432">
        <v>0</v>
      </c>
      <c r="IW150" s="432">
        <v>2</v>
      </c>
      <c r="IX150" s="432">
        <v>76</v>
      </c>
      <c r="IY150" s="432">
        <v>3</v>
      </c>
      <c r="IZ150" s="432">
        <v>3.95E-2</v>
      </c>
      <c r="JA150" s="432">
        <v>2</v>
      </c>
      <c r="JB150" s="432">
        <v>2</v>
      </c>
      <c r="JC150" s="432">
        <v>1</v>
      </c>
      <c r="JD150" s="432">
        <v>0</v>
      </c>
      <c r="JE150" s="432">
        <v>0</v>
      </c>
      <c r="JF150" s="432">
        <v>0</v>
      </c>
      <c r="JG150" s="432">
        <v>0</v>
      </c>
      <c r="JH150" s="432">
        <v>34</v>
      </c>
      <c r="JI150" s="432">
        <v>2</v>
      </c>
      <c r="JJ150" s="432">
        <v>5.8799999999999998E-2</v>
      </c>
      <c r="JK150" s="432">
        <v>1</v>
      </c>
      <c r="JL150" s="432">
        <v>1</v>
      </c>
      <c r="JM150" s="432">
        <v>1</v>
      </c>
      <c r="JN150" s="432">
        <v>4</v>
      </c>
      <c r="JO150" s="432">
        <v>0.1176</v>
      </c>
      <c r="JP150" s="432">
        <v>0</v>
      </c>
      <c r="JQ150" s="432">
        <v>0</v>
      </c>
      <c r="JR150" s="432" t="s">
        <v>1359</v>
      </c>
      <c r="JS150" s="432" t="s">
        <v>1360</v>
      </c>
      <c r="JT150" s="432" t="s">
        <v>1340</v>
      </c>
    </row>
    <row r="151" spans="1:280" x14ac:dyDescent="0.45">
      <c r="A151" s="432" t="s">
        <v>431</v>
      </c>
      <c r="B151" s="432" t="s">
        <v>466</v>
      </c>
      <c r="C151" s="432" t="s">
        <v>1046</v>
      </c>
      <c r="D151" s="432" t="s">
        <v>473</v>
      </c>
      <c r="E151" s="432">
        <v>1495</v>
      </c>
      <c r="F151" s="432">
        <v>93</v>
      </c>
      <c r="G151" s="432">
        <v>6.2199999999999998E-2</v>
      </c>
      <c r="H151" s="432">
        <v>87</v>
      </c>
      <c r="I151" s="432">
        <v>1454</v>
      </c>
      <c r="J151" s="432">
        <v>5.9799999999999999E-2</v>
      </c>
      <c r="K151" s="432">
        <v>1380</v>
      </c>
      <c r="L151" s="432">
        <v>1421</v>
      </c>
      <c r="M151" s="432">
        <v>1456</v>
      </c>
      <c r="N151" s="432">
        <v>0.92259999999999998</v>
      </c>
      <c r="O151" s="432">
        <v>0.95020000000000004</v>
      </c>
      <c r="P151" s="432">
        <v>0.97389999999999999</v>
      </c>
      <c r="Q151" s="432">
        <v>1424</v>
      </c>
      <c r="R151" s="432">
        <v>1451</v>
      </c>
      <c r="S151" s="432">
        <v>1427</v>
      </c>
      <c r="T151" s="432">
        <v>0.95209999999999995</v>
      </c>
      <c r="U151" s="432">
        <v>0.97009999999999996</v>
      </c>
      <c r="V151" s="432">
        <v>0.95450000000000002</v>
      </c>
      <c r="W151" s="432">
        <v>1419</v>
      </c>
      <c r="X151" s="432">
        <v>1445</v>
      </c>
      <c r="Y151" s="432">
        <v>1433</v>
      </c>
      <c r="Z151" s="432">
        <v>0.94889999999999997</v>
      </c>
      <c r="AA151" s="432">
        <v>0.96630000000000005</v>
      </c>
      <c r="AB151" s="432">
        <v>0.95850000000000002</v>
      </c>
      <c r="AC151" s="432">
        <v>1405</v>
      </c>
      <c r="AD151" s="432">
        <v>1433</v>
      </c>
      <c r="AE151" s="432">
        <v>1407</v>
      </c>
      <c r="AF151" s="432">
        <v>0.93930000000000002</v>
      </c>
      <c r="AG151" s="432">
        <v>0.95799999999999996</v>
      </c>
      <c r="AH151" s="432">
        <v>0.94110000000000005</v>
      </c>
      <c r="AI151" s="432">
        <v>1238</v>
      </c>
      <c r="AJ151" s="432">
        <v>1307</v>
      </c>
      <c r="AK151" s="432">
        <v>1172</v>
      </c>
      <c r="AL151" s="432">
        <v>0.82789999999999997</v>
      </c>
      <c r="AM151" s="432">
        <v>0.87409999999999999</v>
      </c>
      <c r="AN151" s="432">
        <v>0.78390000000000004</v>
      </c>
      <c r="AO151" s="432">
        <v>1416</v>
      </c>
      <c r="AP151" s="432">
        <v>1442</v>
      </c>
      <c r="AQ151" s="432">
        <v>1427</v>
      </c>
      <c r="AR151" s="432">
        <v>0.94650000000000001</v>
      </c>
      <c r="AS151" s="432">
        <v>0.96409999999999996</v>
      </c>
      <c r="AT151" s="432">
        <v>0.95450000000000002</v>
      </c>
      <c r="AU151" s="432">
        <v>1375</v>
      </c>
      <c r="AV151" s="432">
        <v>1410</v>
      </c>
      <c r="AW151" s="432">
        <v>1446</v>
      </c>
      <c r="AX151" s="432">
        <v>0.9194</v>
      </c>
      <c r="AY151" s="432">
        <v>0.94259999999999999</v>
      </c>
      <c r="AZ151" s="432">
        <v>0.96719999999999995</v>
      </c>
      <c r="BA151" s="432">
        <v>1326</v>
      </c>
      <c r="BB151" s="432">
        <v>1375</v>
      </c>
      <c r="BC151" s="432">
        <v>1260</v>
      </c>
      <c r="BD151" s="432">
        <v>0.88660000000000005</v>
      </c>
      <c r="BE151" s="432">
        <v>0.91910000000000003</v>
      </c>
      <c r="BF151" s="432">
        <v>0.84279999999999999</v>
      </c>
      <c r="BG151" s="432">
        <v>1396</v>
      </c>
      <c r="BH151" s="432">
        <v>1436</v>
      </c>
      <c r="BI151" s="432">
        <v>1466</v>
      </c>
      <c r="BJ151" s="432">
        <v>0.93330000000000002</v>
      </c>
      <c r="BK151" s="432">
        <v>0.96009999999999995</v>
      </c>
      <c r="BL151" s="432">
        <v>0.98060000000000003</v>
      </c>
      <c r="BM151" s="432">
        <v>823</v>
      </c>
      <c r="BN151" s="432">
        <v>972</v>
      </c>
      <c r="BO151" s="432">
        <v>1076</v>
      </c>
      <c r="BP151" s="432">
        <v>0.55000000000000004</v>
      </c>
      <c r="BQ151" s="432">
        <v>0.65</v>
      </c>
      <c r="BR151" s="432">
        <v>0.71970000000000001</v>
      </c>
      <c r="BS151" s="432">
        <v>788</v>
      </c>
      <c r="BT151" s="432">
        <v>0.56210000000000004</v>
      </c>
      <c r="BU151" s="432">
        <v>83</v>
      </c>
      <c r="BV151" s="432">
        <v>0.89249999999999996</v>
      </c>
      <c r="BW151" s="432">
        <v>999</v>
      </c>
      <c r="BX151" s="432">
        <v>1064</v>
      </c>
      <c r="BY151" s="432">
        <v>871</v>
      </c>
      <c r="BZ151" s="432">
        <v>0.66779999999999995</v>
      </c>
      <c r="CA151" s="432">
        <v>0.71120000000000005</v>
      </c>
      <c r="CB151" s="432">
        <v>0.58260000000000001</v>
      </c>
      <c r="CC151" s="432">
        <v>1028</v>
      </c>
      <c r="CD151" s="432">
        <v>0.73319999999999996</v>
      </c>
      <c r="CE151" s="432">
        <v>87</v>
      </c>
      <c r="CF151" s="432">
        <v>0.9355</v>
      </c>
      <c r="CG151" s="432">
        <v>1057</v>
      </c>
      <c r="CH151" s="432">
        <v>1136</v>
      </c>
      <c r="CI151" s="432">
        <v>1115</v>
      </c>
      <c r="CJ151" s="432">
        <v>0.70689999999999997</v>
      </c>
      <c r="CK151" s="432">
        <v>0.75949999999999995</v>
      </c>
      <c r="CL151" s="432">
        <v>0.74580000000000002</v>
      </c>
      <c r="CM151" s="432">
        <v>874</v>
      </c>
      <c r="CN151" s="432">
        <v>941</v>
      </c>
      <c r="CO151" s="432">
        <v>746</v>
      </c>
      <c r="CP151" s="432">
        <v>0.58450000000000002</v>
      </c>
      <c r="CQ151" s="432">
        <v>0.62880000000000003</v>
      </c>
      <c r="CR151" s="432">
        <v>0.499</v>
      </c>
      <c r="CS151" s="432">
        <v>383</v>
      </c>
      <c r="CT151" s="432">
        <v>0.2732</v>
      </c>
      <c r="CU151" s="432">
        <v>56</v>
      </c>
      <c r="CV151" s="432">
        <v>0.60219999999999996</v>
      </c>
      <c r="CW151" s="432">
        <v>434</v>
      </c>
      <c r="CX151" s="432">
        <v>524</v>
      </c>
      <c r="CY151" s="432">
        <v>439</v>
      </c>
      <c r="CZ151" s="432">
        <v>0.28999999999999998</v>
      </c>
      <c r="DA151" s="432">
        <v>0.35</v>
      </c>
      <c r="DB151" s="432">
        <v>0.29360000000000003</v>
      </c>
      <c r="DC151" s="432">
        <v>897</v>
      </c>
      <c r="DD151" s="432">
        <v>1047</v>
      </c>
      <c r="DE151" s="432">
        <v>1111</v>
      </c>
      <c r="DF151" s="432">
        <v>0.6</v>
      </c>
      <c r="DG151" s="432">
        <v>0.7</v>
      </c>
      <c r="DH151" s="432">
        <v>0.74309999999999998</v>
      </c>
      <c r="DI151" s="432">
        <v>616</v>
      </c>
      <c r="DJ151" s="432">
        <v>324</v>
      </c>
      <c r="DK151" s="432">
        <v>355</v>
      </c>
      <c r="DL151" s="432">
        <v>309</v>
      </c>
      <c r="DM151" s="432">
        <v>0.52500000000000002</v>
      </c>
      <c r="DN151" s="432">
        <v>0.57499999999999996</v>
      </c>
      <c r="DO151" s="432">
        <v>0.50160000000000005</v>
      </c>
      <c r="DP151" s="432">
        <v>1047</v>
      </c>
      <c r="DQ151" s="432">
        <v>1122</v>
      </c>
      <c r="DR151" s="432">
        <v>824</v>
      </c>
      <c r="DS151" s="432">
        <v>0.7</v>
      </c>
      <c r="DT151" s="432">
        <v>0.75</v>
      </c>
      <c r="DU151" s="432">
        <v>0.55120000000000002</v>
      </c>
      <c r="DV151" s="432">
        <v>15</v>
      </c>
      <c r="DW151" s="432">
        <v>3.7499999999999999E-2</v>
      </c>
      <c r="DX151" s="432">
        <v>7.4999999999999997E-2</v>
      </c>
      <c r="DY151" s="432">
        <v>2.5399999999999999E-2</v>
      </c>
      <c r="DZ151" s="432">
        <v>126</v>
      </c>
      <c r="EA151" s="432">
        <v>7.4999999999999997E-2</v>
      </c>
      <c r="EB151" s="432">
        <v>0.15</v>
      </c>
      <c r="EC151" s="432">
        <v>0.11169999999999999</v>
      </c>
      <c r="ED151" s="432">
        <v>0</v>
      </c>
      <c r="EE151" s="432">
        <v>0</v>
      </c>
      <c r="EF151" s="432">
        <v>0</v>
      </c>
      <c r="EG151" s="432">
        <v>0</v>
      </c>
      <c r="EH151" s="432">
        <v>241</v>
      </c>
      <c r="EI151" s="432">
        <v>0</v>
      </c>
      <c r="EJ151" s="432">
        <v>5.0000000000000001E-3</v>
      </c>
      <c r="EK151" s="432">
        <v>0.01</v>
      </c>
      <c r="EL151" s="432">
        <v>0</v>
      </c>
      <c r="EM151" s="432">
        <v>204</v>
      </c>
      <c r="EN151" s="432">
        <v>0.05</v>
      </c>
      <c r="EO151" s="432">
        <v>0.15</v>
      </c>
      <c r="EP151" s="432">
        <v>0.13650000000000001</v>
      </c>
      <c r="EQ151" s="432">
        <v>558</v>
      </c>
      <c r="ER151" s="432">
        <v>420</v>
      </c>
      <c r="ES151" s="432">
        <v>0.75270000000000004</v>
      </c>
      <c r="ET151" s="432">
        <v>146</v>
      </c>
      <c r="EU151" s="432">
        <v>13</v>
      </c>
      <c r="EV151" s="432">
        <v>8.8999999999999996E-2</v>
      </c>
      <c r="EW151" s="432">
        <v>2</v>
      </c>
      <c r="EX151" s="432">
        <v>1.2999999999999999E-3</v>
      </c>
      <c r="EY151" s="432">
        <v>1436</v>
      </c>
      <c r="EZ151" s="432">
        <v>1735</v>
      </c>
      <c r="FA151" s="432">
        <v>1643</v>
      </c>
      <c r="FB151" s="432">
        <v>1602</v>
      </c>
      <c r="FC151" s="432">
        <v>0.96</v>
      </c>
      <c r="FD151" s="432">
        <v>1.1599999999999999</v>
      </c>
      <c r="FE151" s="432">
        <v>1.099</v>
      </c>
      <c r="FF151" s="432">
        <v>81</v>
      </c>
      <c r="FG151" s="432">
        <v>121</v>
      </c>
      <c r="FH151" s="432">
        <v>46</v>
      </c>
      <c r="FI151" s="432">
        <v>0.05</v>
      </c>
      <c r="FJ151" s="432">
        <v>7.4999999999999997E-2</v>
      </c>
      <c r="FK151" s="432">
        <v>2.87E-2</v>
      </c>
      <c r="FL151" s="432">
        <v>1414</v>
      </c>
      <c r="FM151" s="432">
        <v>1458</v>
      </c>
      <c r="FN151" s="432">
        <v>1403</v>
      </c>
      <c r="FO151" s="432">
        <v>0.88239999999999996</v>
      </c>
      <c r="FP151" s="432">
        <v>0.90959999999999996</v>
      </c>
      <c r="FQ151" s="432">
        <v>0.87580000000000002</v>
      </c>
      <c r="FR151" s="432">
        <v>1352</v>
      </c>
      <c r="FS151" s="432">
        <v>1409</v>
      </c>
      <c r="FT151" s="432">
        <v>1283</v>
      </c>
      <c r="FU151" s="432">
        <v>0.84360000000000002</v>
      </c>
      <c r="FV151" s="432">
        <v>0.87909999999999999</v>
      </c>
      <c r="FW151" s="432">
        <v>0.80089999999999995</v>
      </c>
      <c r="FX151" s="432">
        <v>1299</v>
      </c>
      <c r="FY151" s="432">
        <v>1385</v>
      </c>
      <c r="FZ151" s="432">
        <v>1199</v>
      </c>
      <c r="GA151" s="432">
        <v>0.81069999999999998</v>
      </c>
      <c r="GB151" s="432">
        <v>0.86450000000000005</v>
      </c>
      <c r="GC151" s="432">
        <v>0.74839999999999995</v>
      </c>
      <c r="GD151" s="432">
        <v>1175</v>
      </c>
      <c r="GE151" s="432">
        <v>1312</v>
      </c>
      <c r="GF151" s="432">
        <v>1098</v>
      </c>
      <c r="GG151" s="432">
        <v>0.73299999999999998</v>
      </c>
      <c r="GH151" s="432">
        <v>0.81889999999999996</v>
      </c>
      <c r="GI151" s="432">
        <v>0.68540000000000001</v>
      </c>
      <c r="GJ151" s="432">
        <v>1202</v>
      </c>
      <c r="GK151" s="432">
        <v>1362</v>
      </c>
      <c r="GL151" s="432">
        <v>1068</v>
      </c>
      <c r="GM151" s="432">
        <v>0.75</v>
      </c>
      <c r="GN151" s="432">
        <v>0.84970000000000001</v>
      </c>
      <c r="GO151" s="432">
        <v>0.66669999999999996</v>
      </c>
      <c r="GP151" s="432">
        <v>1470</v>
      </c>
      <c r="GQ151" s="432">
        <v>1507</v>
      </c>
      <c r="GR151" s="432">
        <v>1494</v>
      </c>
      <c r="GS151" s="432">
        <v>0.9173</v>
      </c>
      <c r="GT151" s="432">
        <v>0.94010000000000005</v>
      </c>
      <c r="GU151" s="432">
        <v>0.93259999999999998</v>
      </c>
      <c r="GV151" s="432">
        <v>1326</v>
      </c>
      <c r="GW151" s="432">
        <v>1418</v>
      </c>
      <c r="GX151" s="432">
        <v>1169</v>
      </c>
      <c r="GY151" s="432">
        <v>0.82750000000000001</v>
      </c>
      <c r="GZ151" s="432">
        <v>0.88490000000000002</v>
      </c>
      <c r="HA151" s="432">
        <v>0.72970000000000002</v>
      </c>
      <c r="HB151" s="432">
        <v>801</v>
      </c>
      <c r="HC151" s="432">
        <v>962</v>
      </c>
      <c r="HD151" s="432">
        <v>1000</v>
      </c>
      <c r="HE151" s="432">
        <v>0.5</v>
      </c>
      <c r="HF151" s="432">
        <v>0.6</v>
      </c>
      <c r="HG151" s="432">
        <v>0.62419999999999998</v>
      </c>
      <c r="HH151" s="432">
        <v>1</v>
      </c>
      <c r="HI151" s="432">
        <v>0.5</v>
      </c>
      <c r="HJ151" s="432">
        <v>5.9999999999999995E-4</v>
      </c>
      <c r="HK151" s="432">
        <v>0</v>
      </c>
      <c r="HL151" s="432"/>
      <c r="HM151" s="432">
        <v>0.9</v>
      </c>
      <c r="HN151" s="432">
        <v>0</v>
      </c>
      <c r="HO151" s="432">
        <v>0</v>
      </c>
      <c r="HP151" s="432">
        <v>0</v>
      </c>
      <c r="HQ151" s="432">
        <v>0</v>
      </c>
      <c r="HR151" s="432">
        <v>0</v>
      </c>
      <c r="HS151" s="432">
        <v>0</v>
      </c>
      <c r="HT151" s="432">
        <v>0</v>
      </c>
      <c r="HU151" s="432">
        <v>0</v>
      </c>
      <c r="HV151" s="432">
        <v>0.9</v>
      </c>
      <c r="HW151" s="432">
        <v>0</v>
      </c>
      <c r="HX151" s="432">
        <v>0</v>
      </c>
      <c r="HY151" s="432">
        <v>0</v>
      </c>
      <c r="HZ151" s="432">
        <v>0.9</v>
      </c>
      <c r="IA151" s="432">
        <v>0</v>
      </c>
      <c r="IB151" s="432">
        <v>0</v>
      </c>
      <c r="IC151" s="432">
        <v>0</v>
      </c>
      <c r="ID151" s="432">
        <v>0</v>
      </c>
      <c r="IE151" s="432">
        <v>5</v>
      </c>
      <c r="IF151" s="432">
        <v>0</v>
      </c>
      <c r="IG151" s="432">
        <v>2</v>
      </c>
      <c r="IH151" s="432">
        <v>0</v>
      </c>
      <c r="II151" s="432">
        <v>0</v>
      </c>
      <c r="IJ151" s="432">
        <v>0</v>
      </c>
      <c r="IK151" s="432">
        <v>0</v>
      </c>
      <c r="IL151" s="432">
        <v>0</v>
      </c>
      <c r="IM151" s="432">
        <v>5</v>
      </c>
      <c r="IN151" s="432">
        <v>0</v>
      </c>
      <c r="IO151" s="432">
        <v>0</v>
      </c>
      <c r="IP151" s="432">
        <v>0</v>
      </c>
      <c r="IQ151" s="432">
        <v>0</v>
      </c>
      <c r="IR151" s="432">
        <v>0</v>
      </c>
      <c r="IS151" s="432">
        <v>0</v>
      </c>
      <c r="IT151" s="432">
        <v>0</v>
      </c>
      <c r="IU151" s="432">
        <v>0</v>
      </c>
      <c r="IV151" s="432">
        <v>0</v>
      </c>
      <c r="IW151" s="432">
        <v>8</v>
      </c>
      <c r="IX151" s="432">
        <v>117</v>
      </c>
      <c r="IY151" s="432">
        <v>2</v>
      </c>
      <c r="IZ151" s="432">
        <v>1.7100000000000001E-2</v>
      </c>
      <c r="JA151" s="432">
        <v>8</v>
      </c>
      <c r="JB151" s="432">
        <v>1</v>
      </c>
      <c r="JC151" s="432">
        <v>0.125</v>
      </c>
      <c r="JD151" s="432">
        <v>0</v>
      </c>
      <c r="JE151" s="432">
        <v>0</v>
      </c>
      <c r="JF151" s="432">
        <v>0</v>
      </c>
      <c r="JG151" s="432">
        <v>0</v>
      </c>
      <c r="JH151" s="432">
        <v>50</v>
      </c>
      <c r="JI151" s="432">
        <v>0</v>
      </c>
      <c r="JJ151" s="432">
        <v>0</v>
      </c>
      <c r="JK151" s="432">
        <v>3</v>
      </c>
      <c r="JL151" s="432">
        <v>0</v>
      </c>
      <c r="JM151" s="432">
        <v>0</v>
      </c>
      <c r="JN151" s="432">
        <v>5</v>
      </c>
      <c r="JO151" s="432">
        <v>0.1</v>
      </c>
      <c r="JP151" s="432">
        <v>0</v>
      </c>
      <c r="JQ151" s="432">
        <v>0</v>
      </c>
      <c r="JR151" s="432" t="s">
        <v>1359</v>
      </c>
      <c r="JS151" s="432" t="s">
        <v>1360</v>
      </c>
      <c r="JT151" s="432" t="s">
        <v>1340</v>
      </c>
    </row>
    <row r="152" spans="1:280" x14ac:dyDescent="0.45">
      <c r="A152" s="432" t="s">
        <v>431</v>
      </c>
      <c r="B152" s="432" t="s">
        <v>466</v>
      </c>
      <c r="C152" s="432" t="s">
        <v>474</v>
      </c>
      <c r="D152" s="432" t="s">
        <v>475</v>
      </c>
      <c r="E152" s="432">
        <v>316</v>
      </c>
      <c r="F152" s="432">
        <v>11</v>
      </c>
      <c r="G152" s="432">
        <v>3.4799999999999998E-2</v>
      </c>
      <c r="H152" s="432">
        <v>10</v>
      </c>
      <c r="I152" s="432">
        <v>311</v>
      </c>
      <c r="J152" s="432">
        <v>3.2199999999999999E-2</v>
      </c>
      <c r="K152" s="432">
        <v>292</v>
      </c>
      <c r="L152" s="432">
        <v>301</v>
      </c>
      <c r="M152" s="432">
        <v>303</v>
      </c>
      <c r="N152" s="432">
        <v>0.92259999999999998</v>
      </c>
      <c r="O152" s="432">
        <v>0.95020000000000004</v>
      </c>
      <c r="P152" s="432">
        <v>0.95889999999999997</v>
      </c>
      <c r="Q152" s="432">
        <v>301</v>
      </c>
      <c r="R152" s="432">
        <v>307</v>
      </c>
      <c r="S152" s="432">
        <v>306</v>
      </c>
      <c r="T152" s="432">
        <v>0.95209999999999995</v>
      </c>
      <c r="U152" s="432">
        <v>0.97009999999999996</v>
      </c>
      <c r="V152" s="432">
        <v>0.96840000000000004</v>
      </c>
      <c r="W152" s="432">
        <v>300</v>
      </c>
      <c r="X152" s="432">
        <v>306</v>
      </c>
      <c r="Y152" s="432">
        <v>309</v>
      </c>
      <c r="Z152" s="432">
        <v>0.94889999999999997</v>
      </c>
      <c r="AA152" s="432">
        <v>0.96630000000000005</v>
      </c>
      <c r="AB152" s="432">
        <v>0.9778</v>
      </c>
      <c r="AC152" s="432">
        <v>297</v>
      </c>
      <c r="AD152" s="432">
        <v>303</v>
      </c>
      <c r="AE152" s="432">
        <v>303</v>
      </c>
      <c r="AF152" s="432">
        <v>0.93930000000000002</v>
      </c>
      <c r="AG152" s="432">
        <v>0.95799999999999996</v>
      </c>
      <c r="AH152" s="432">
        <v>0.95889999999999997</v>
      </c>
      <c r="AI152" s="432">
        <v>262</v>
      </c>
      <c r="AJ152" s="432">
        <v>277</v>
      </c>
      <c r="AK152" s="432">
        <v>264</v>
      </c>
      <c r="AL152" s="432">
        <v>0.82789999999999997</v>
      </c>
      <c r="AM152" s="432">
        <v>0.87409999999999999</v>
      </c>
      <c r="AN152" s="432">
        <v>0.83540000000000003</v>
      </c>
      <c r="AO152" s="432">
        <v>300</v>
      </c>
      <c r="AP152" s="432">
        <v>305</v>
      </c>
      <c r="AQ152" s="432">
        <v>311</v>
      </c>
      <c r="AR152" s="432">
        <v>0.94650000000000001</v>
      </c>
      <c r="AS152" s="432">
        <v>0.96409999999999996</v>
      </c>
      <c r="AT152" s="432">
        <v>0.98419999999999996</v>
      </c>
      <c r="AU152" s="432">
        <v>291</v>
      </c>
      <c r="AV152" s="432">
        <v>298</v>
      </c>
      <c r="AW152" s="432">
        <v>290</v>
      </c>
      <c r="AX152" s="432">
        <v>0.9194</v>
      </c>
      <c r="AY152" s="432">
        <v>0.94259999999999999</v>
      </c>
      <c r="AZ152" s="432">
        <v>0.91769999999999996</v>
      </c>
      <c r="BA152" s="432">
        <v>281</v>
      </c>
      <c r="BB152" s="432">
        <v>291</v>
      </c>
      <c r="BC152" s="432">
        <v>286</v>
      </c>
      <c r="BD152" s="432">
        <v>0.88660000000000005</v>
      </c>
      <c r="BE152" s="432">
        <v>0.91910000000000003</v>
      </c>
      <c r="BF152" s="432">
        <v>0.90510000000000002</v>
      </c>
      <c r="BG152" s="432">
        <v>295</v>
      </c>
      <c r="BH152" s="432">
        <v>304</v>
      </c>
      <c r="BI152" s="432">
        <v>304</v>
      </c>
      <c r="BJ152" s="432">
        <v>0.93330000000000002</v>
      </c>
      <c r="BK152" s="432">
        <v>0.96009999999999995</v>
      </c>
      <c r="BL152" s="432">
        <v>0.96199999999999997</v>
      </c>
      <c r="BM152" s="432">
        <v>174</v>
      </c>
      <c r="BN152" s="432">
        <v>206</v>
      </c>
      <c r="BO152" s="432">
        <v>239</v>
      </c>
      <c r="BP152" s="432">
        <v>0.55000000000000004</v>
      </c>
      <c r="BQ152" s="432">
        <v>0.65</v>
      </c>
      <c r="BR152" s="432">
        <v>0.75629999999999997</v>
      </c>
      <c r="BS152" s="432">
        <v>184</v>
      </c>
      <c r="BT152" s="432">
        <v>0.60329999999999995</v>
      </c>
      <c r="BU152" s="432">
        <v>8</v>
      </c>
      <c r="BV152" s="432">
        <v>0.72729999999999995</v>
      </c>
      <c r="BW152" s="432">
        <v>212</v>
      </c>
      <c r="BX152" s="432">
        <v>225</v>
      </c>
      <c r="BY152" s="432">
        <v>192</v>
      </c>
      <c r="BZ152" s="432">
        <v>0.66779999999999995</v>
      </c>
      <c r="CA152" s="432">
        <v>0.71120000000000005</v>
      </c>
      <c r="CB152" s="432">
        <v>0.60760000000000003</v>
      </c>
      <c r="CC152" s="432">
        <v>209</v>
      </c>
      <c r="CD152" s="432">
        <v>0.68520000000000003</v>
      </c>
      <c r="CE152" s="432">
        <v>7</v>
      </c>
      <c r="CF152" s="432">
        <v>0.63639999999999997</v>
      </c>
      <c r="CG152" s="432">
        <v>224</v>
      </c>
      <c r="CH152" s="432">
        <v>241</v>
      </c>
      <c r="CI152" s="432">
        <v>216</v>
      </c>
      <c r="CJ152" s="432">
        <v>0.70689999999999997</v>
      </c>
      <c r="CK152" s="432">
        <v>0.75949999999999995</v>
      </c>
      <c r="CL152" s="432">
        <v>0.6835</v>
      </c>
      <c r="CM152" s="432">
        <v>185</v>
      </c>
      <c r="CN152" s="432">
        <v>199</v>
      </c>
      <c r="CO152" s="432">
        <v>180</v>
      </c>
      <c r="CP152" s="432">
        <v>0.58450000000000002</v>
      </c>
      <c r="CQ152" s="432">
        <v>0.62880000000000003</v>
      </c>
      <c r="CR152" s="432">
        <v>0.5696</v>
      </c>
      <c r="CS152" s="432">
        <v>92</v>
      </c>
      <c r="CT152" s="432">
        <v>0.30159999999999998</v>
      </c>
      <c r="CU152" s="432">
        <v>4</v>
      </c>
      <c r="CV152" s="432">
        <v>0.36359999999999998</v>
      </c>
      <c r="CW152" s="432">
        <v>92</v>
      </c>
      <c r="CX152" s="432">
        <v>111</v>
      </c>
      <c r="CY152" s="432">
        <v>96</v>
      </c>
      <c r="CZ152" s="432">
        <v>0.28999999999999998</v>
      </c>
      <c r="DA152" s="432">
        <v>0.35</v>
      </c>
      <c r="DB152" s="432">
        <v>0.30380000000000001</v>
      </c>
      <c r="DC152" s="432">
        <v>190</v>
      </c>
      <c r="DD152" s="432">
        <v>222</v>
      </c>
      <c r="DE152" s="432">
        <v>283</v>
      </c>
      <c r="DF152" s="432">
        <v>0.6</v>
      </c>
      <c r="DG152" s="432">
        <v>0.7</v>
      </c>
      <c r="DH152" s="432">
        <v>0.89559999999999995</v>
      </c>
      <c r="DI152" s="432">
        <v>102</v>
      </c>
      <c r="DJ152" s="432">
        <v>54</v>
      </c>
      <c r="DK152" s="432">
        <v>59</v>
      </c>
      <c r="DL152" s="432">
        <v>57</v>
      </c>
      <c r="DM152" s="432">
        <v>0.52500000000000002</v>
      </c>
      <c r="DN152" s="432">
        <v>0.57499999999999996</v>
      </c>
      <c r="DO152" s="432">
        <v>0.55879999999999996</v>
      </c>
      <c r="DP152" s="432">
        <v>222</v>
      </c>
      <c r="DQ152" s="432">
        <v>237</v>
      </c>
      <c r="DR152" s="432">
        <v>152</v>
      </c>
      <c r="DS152" s="432">
        <v>0.7</v>
      </c>
      <c r="DT152" s="432">
        <v>0.75</v>
      </c>
      <c r="DU152" s="432">
        <v>0.48099999999999998</v>
      </c>
      <c r="DV152" s="432">
        <v>24</v>
      </c>
      <c r="DW152" s="432">
        <v>3.7499999999999999E-2</v>
      </c>
      <c r="DX152" s="432">
        <v>7.4999999999999997E-2</v>
      </c>
      <c r="DY152" s="432">
        <v>8.5400000000000004E-2</v>
      </c>
      <c r="DZ152" s="432">
        <v>39</v>
      </c>
      <c r="EA152" s="432">
        <v>7.4999999999999997E-2</v>
      </c>
      <c r="EB152" s="432">
        <v>0.15</v>
      </c>
      <c r="EC152" s="432">
        <v>0.1646</v>
      </c>
      <c r="ED152" s="432">
        <v>0</v>
      </c>
      <c r="EE152" s="432">
        <v>0</v>
      </c>
      <c r="EF152" s="432">
        <v>0</v>
      </c>
      <c r="EG152" s="432">
        <v>0</v>
      </c>
      <c r="EH152" s="432">
        <v>33</v>
      </c>
      <c r="EI152" s="432">
        <v>0</v>
      </c>
      <c r="EJ152" s="432">
        <v>5.0000000000000001E-3</v>
      </c>
      <c r="EK152" s="432">
        <v>0.01</v>
      </c>
      <c r="EL152" s="432">
        <v>0</v>
      </c>
      <c r="EM152" s="432">
        <v>34</v>
      </c>
      <c r="EN152" s="432">
        <v>0.05</v>
      </c>
      <c r="EO152" s="432">
        <v>0.15</v>
      </c>
      <c r="EP152" s="432">
        <v>0.1076</v>
      </c>
      <c r="EQ152" s="432">
        <v>116</v>
      </c>
      <c r="ER152" s="432">
        <v>71</v>
      </c>
      <c r="ES152" s="432">
        <v>0.61209999999999998</v>
      </c>
      <c r="ET152" s="432">
        <v>15</v>
      </c>
      <c r="EU152" s="432">
        <v>2</v>
      </c>
      <c r="EV152" s="432">
        <v>0.1333</v>
      </c>
      <c r="EW152" s="432">
        <v>0</v>
      </c>
      <c r="EX152" s="432">
        <v>0</v>
      </c>
      <c r="EY152" s="432">
        <v>304</v>
      </c>
      <c r="EZ152" s="432">
        <v>367</v>
      </c>
      <c r="FA152" s="432">
        <v>294</v>
      </c>
      <c r="FB152" s="432">
        <v>281</v>
      </c>
      <c r="FC152" s="432">
        <v>0.96</v>
      </c>
      <c r="FD152" s="432">
        <v>1.1599999999999999</v>
      </c>
      <c r="FE152" s="432">
        <v>0.9304</v>
      </c>
      <c r="FF152" s="432">
        <v>15</v>
      </c>
      <c r="FG152" s="432">
        <v>22</v>
      </c>
      <c r="FH152" s="432">
        <v>23</v>
      </c>
      <c r="FI152" s="432">
        <v>0.05</v>
      </c>
      <c r="FJ152" s="432">
        <v>7.4999999999999997E-2</v>
      </c>
      <c r="FK152" s="432">
        <v>8.1900000000000001E-2</v>
      </c>
      <c r="FL152" s="432">
        <v>248</v>
      </c>
      <c r="FM152" s="432">
        <v>256</v>
      </c>
      <c r="FN152" s="432">
        <v>255</v>
      </c>
      <c r="FO152" s="432">
        <v>0.88239999999999996</v>
      </c>
      <c r="FP152" s="432">
        <v>0.90959999999999996</v>
      </c>
      <c r="FQ152" s="432">
        <v>0.90749999999999997</v>
      </c>
      <c r="FR152" s="432">
        <v>238</v>
      </c>
      <c r="FS152" s="432">
        <v>248</v>
      </c>
      <c r="FT152" s="432">
        <v>240</v>
      </c>
      <c r="FU152" s="432">
        <v>0.84360000000000002</v>
      </c>
      <c r="FV152" s="432">
        <v>0.87909999999999999</v>
      </c>
      <c r="FW152" s="432">
        <v>0.85409999999999997</v>
      </c>
      <c r="FX152" s="432">
        <v>228</v>
      </c>
      <c r="FY152" s="432">
        <v>243</v>
      </c>
      <c r="FZ152" s="432">
        <v>241</v>
      </c>
      <c r="GA152" s="432">
        <v>0.81069999999999998</v>
      </c>
      <c r="GB152" s="432">
        <v>0.86450000000000005</v>
      </c>
      <c r="GC152" s="432">
        <v>0.85770000000000002</v>
      </c>
      <c r="GD152" s="432">
        <v>206</v>
      </c>
      <c r="GE152" s="432">
        <v>231</v>
      </c>
      <c r="GF152" s="432">
        <v>226</v>
      </c>
      <c r="GG152" s="432">
        <v>0.73299999999999998</v>
      </c>
      <c r="GH152" s="432">
        <v>0.81889999999999996</v>
      </c>
      <c r="GI152" s="432">
        <v>0.80430000000000001</v>
      </c>
      <c r="GJ152" s="432">
        <v>211</v>
      </c>
      <c r="GK152" s="432">
        <v>239</v>
      </c>
      <c r="GL152" s="432">
        <v>218</v>
      </c>
      <c r="GM152" s="432">
        <v>0.75</v>
      </c>
      <c r="GN152" s="432">
        <v>0.84970000000000001</v>
      </c>
      <c r="GO152" s="432">
        <v>0.77580000000000005</v>
      </c>
      <c r="GP152" s="432">
        <v>258</v>
      </c>
      <c r="GQ152" s="432">
        <v>265</v>
      </c>
      <c r="GR152" s="432">
        <v>265</v>
      </c>
      <c r="GS152" s="432">
        <v>0.9173</v>
      </c>
      <c r="GT152" s="432">
        <v>0.94010000000000005</v>
      </c>
      <c r="GU152" s="432">
        <v>0.94310000000000005</v>
      </c>
      <c r="GV152" s="432">
        <v>233</v>
      </c>
      <c r="GW152" s="432">
        <v>249</v>
      </c>
      <c r="GX152" s="432">
        <v>238</v>
      </c>
      <c r="GY152" s="432">
        <v>0.82750000000000001</v>
      </c>
      <c r="GZ152" s="432">
        <v>0.88490000000000002</v>
      </c>
      <c r="HA152" s="432">
        <v>0.84699999999999998</v>
      </c>
      <c r="HB152" s="432">
        <v>141</v>
      </c>
      <c r="HC152" s="432">
        <v>169</v>
      </c>
      <c r="HD152" s="432">
        <v>203</v>
      </c>
      <c r="HE152" s="432">
        <v>0.5</v>
      </c>
      <c r="HF152" s="432">
        <v>0.6</v>
      </c>
      <c r="HG152" s="432">
        <v>0.72240000000000004</v>
      </c>
      <c r="HH152" s="432">
        <v>0</v>
      </c>
      <c r="HI152" s="432">
        <v>0.5</v>
      </c>
      <c r="HJ152" s="432">
        <v>0</v>
      </c>
      <c r="HK152" s="432">
        <v>0</v>
      </c>
      <c r="HL152" s="432"/>
      <c r="HM152" s="432">
        <v>0.9</v>
      </c>
      <c r="HN152" s="432">
        <v>0</v>
      </c>
      <c r="HO152" s="432">
        <v>0</v>
      </c>
      <c r="HP152" s="432">
        <v>0</v>
      </c>
      <c r="HQ152" s="432">
        <v>0</v>
      </c>
      <c r="HR152" s="432">
        <v>0</v>
      </c>
      <c r="HS152" s="432">
        <v>0</v>
      </c>
      <c r="HT152" s="432">
        <v>0</v>
      </c>
      <c r="HU152" s="432">
        <v>0</v>
      </c>
      <c r="HV152" s="432">
        <v>0.9</v>
      </c>
      <c r="HW152" s="432">
        <v>0</v>
      </c>
      <c r="HX152" s="432">
        <v>0</v>
      </c>
      <c r="HY152" s="432">
        <v>0</v>
      </c>
      <c r="HZ152" s="432">
        <v>0.9</v>
      </c>
      <c r="IA152" s="432">
        <v>0</v>
      </c>
      <c r="IB152" s="432">
        <v>0</v>
      </c>
      <c r="IC152" s="432">
        <v>0</v>
      </c>
      <c r="ID152" s="432">
        <v>0</v>
      </c>
      <c r="IE152" s="432">
        <v>0</v>
      </c>
      <c r="IF152" s="432">
        <v>0</v>
      </c>
      <c r="IG152" s="432">
        <v>0</v>
      </c>
      <c r="IH152" s="432">
        <v>0</v>
      </c>
      <c r="II152" s="432">
        <v>0</v>
      </c>
      <c r="IJ152" s="432">
        <v>0</v>
      </c>
      <c r="IK152" s="432">
        <v>0</v>
      </c>
      <c r="IL152" s="432">
        <v>0</v>
      </c>
      <c r="IM152" s="432">
        <v>0</v>
      </c>
      <c r="IN152" s="432">
        <v>0</v>
      </c>
      <c r="IO152" s="432">
        <v>0</v>
      </c>
      <c r="IP152" s="432">
        <v>0</v>
      </c>
      <c r="IQ152" s="432">
        <v>0</v>
      </c>
      <c r="IR152" s="432">
        <v>0</v>
      </c>
      <c r="IS152" s="432">
        <v>0</v>
      </c>
      <c r="IT152" s="432">
        <v>0</v>
      </c>
      <c r="IU152" s="432">
        <v>0</v>
      </c>
      <c r="IV152" s="432">
        <v>0</v>
      </c>
      <c r="IW152" s="432">
        <v>0</v>
      </c>
      <c r="IX152" s="432">
        <v>6</v>
      </c>
      <c r="IY152" s="432">
        <v>1</v>
      </c>
      <c r="IZ152" s="432">
        <v>0.16669999999999999</v>
      </c>
      <c r="JA152" s="432">
        <v>0</v>
      </c>
      <c r="JB152" s="432">
        <v>0</v>
      </c>
      <c r="JC152" s="432">
        <v>0</v>
      </c>
      <c r="JD152" s="432">
        <v>0</v>
      </c>
      <c r="JE152" s="432">
        <v>0</v>
      </c>
      <c r="JF152" s="432">
        <v>0</v>
      </c>
      <c r="JG152" s="432">
        <v>0</v>
      </c>
      <c r="JH152" s="432">
        <v>4</v>
      </c>
      <c r="JI152" s="432">
        <v>0</v>
      </c>
      <c r="JJ152" s="432">
        <v>0</v>
      </c>
      <c r="JK152" s="432">
        <v>0</v>
      </c>
      <c r="JL152" s="432">
        <v>0</v>
      </c>
      <c r="JM152" s="432">
        <v>0</v>
      </c>
      <c r="JN152" s="432">
        <v>1</v>
      </c>
      <c r="JO152" s="432">
        <v>0.25</v>
      </c>
      <c r="JP152" s="432">
        <v>0</v>
      </c>
      <c r="JQ152" s="432">
        <v>0</v>
      </c>
      <c r="JR152" s="432" t="s">
        <v>1359</v>
      </c>
      <c r="JS152" s="432" t="s">
        <v>1360</v>
      </c>
      <c r="JT152" s="432" t="s">
        <v>1340</v>
      </c>
    </row>
    <row r="153" spans="1:280" x14ac:dyDescent="0.45">
      <c r="A153" s="432" t="s">
        <v>431</v>
      </c>
      <c r="B153" s="432" t="s">
        <v>466</v>
      </c>
      <c r="C153" s="432" t="s">
        <v>476</v>
      </c>
      <c r="D153" s="432" t="s">
        <v>477</v>
      </c>
      <c r="E153" s="432">
        <v>591</v>
      </c>
      <c r="F153" s="432">
        <v>122</v>
      </c>
      <c r="G153" s="432">
        <v>0.2064</v>
      </c>
      <c r="H153" s="432">
        <v>123</v>
      </c>
      <c r="I153" s="432">
        <v>570</v>
      </c>
      <c r="J153" s="432">
        <v>0.21579999999999999</v>
      </c>
      <c r="K153" s="432">
        <v>546</v>
      </c>
      <c r="L153" s="432">
        <v>562</v>
      </c>
      <c r="M153" s="432">
        <v>524</v>
      </c>
      <c r="N153" s="432">
        <v>0.92259999999999998</v>
      </c>
      <c r="O153" s="432">
        <v>0.95020000000000004</v>
      </c>
      <c r="P153" s="432">
        <v>0.88660000000000005</v>
      </c>
      <c r="Q153" s="432">
        <v>563</v>
      </c>
      <c r="R153" s="432">
        <v>574</v>
      </c>
      <c r="S153" s="432">
        <v>545</v>
      </c>
      <c r="T153" s="432">
        <v>0.95209999999999995</v>
      </c>
      <c r="U153" s="432">
        <v>0.97009999999999996</v>
      </c>
      <c r="V153" s="432">
        <v>0.92220000000000002</v>
      </c>
      <c r="W153" s="432">
        <v>561</v>
      </c>
      <c r="X153" s="432">
        <v>572</v>
      </c>
      <c r="Y153" s="432">
        <v>544</v>
      </c>
      <c r="Z153" s="432">
        <v>0.94889999999999997</v>
      </c>
      <c r="AA153" s="432">
        <v>0.96630000000000005</v>
      </c>
      <c r="AB153" s="432">
        <v>0.92049999999999998</v>
      </c>
      <c r="AC153" s="432">
        <v>556</v>
      </c>
      <c r="AD153" s="432">
        <v>567</v>
      </c>
      <c r="AE153" s="432">
        <v>538</v>
      </c>
      <c r="AF153" s="432">
        <v>0.93930000000000002</v>
      </c>
      <c r="AG153" s="432">
        <v>0.95799999999999996</v>
      </c>
      <c r="AH153" s="432">
        <v>0.9103</v>
      </c>
      <c r="AI153" s="432">
        <v>490</v>
      </c>
      <c r="AJ153" s="432">
        <v>517</v>
      </c>
      <c r="AK153" s="432">
        <v>459</v>
      </c>
      <c r="AL153" s="432">
        <v>0.82789999999999997</v>
      </c>
      <c r="AM153" s="432">
        <v>0.87409999999999999</v>
      </c>
      <c r="AN153" s="432">
        <v>0.77659999999999996</v>
      </c>
      <c r="AO153" s="432">
        <v>560</v>
      </c>
      <c r="AP153" s="432">
        <v>570</v>
      </c>
      <c r="AQ153" s="432">
        <v>543</v>
      </c>
      <c r="AR153" s="432">
        <v>0.94650000000000001</v>
      </c>
      <c r="AS153" s="432">
        <v>0.96409999999999996</v>
      </c>
      <c r="AT153" s="432">
        <v>0.91879999999999995</v>
      </c>
      <c r="AU153" s="432">
        <v>544</v>
      </c>
      <c r="AV153" s="432">
        <v>558</v>
      </c>
      <c r="AW153" s="432">
        <v>548</v>
      </c>
      <c r="AX153" s="432">
        <v>0.9194</v>
      </c>
      <c r="AY153" s="432">
        <v>0.94259999999999999</v>
      </c>
      <c r="AZ153" s="432">
        <v>0.92720000000000002</v>
      </c>
      <c r="BA153" s="432">
        <v>524</v>
      </c>
      <c r="BB153" s="432">
        <v>544</v>
      </c>
      <c r="BC153" s="432">
        <v>491</v>
      </c>
      <c r="BD153" s="432">
        <v>0.88660000000000005</v>
      </c>
      <c r="BE153" s="432">
        <v>0.91910000000000003</v>
      </c>
      <c r="BF153" s="432">
        <v>0.83079999999999998</v>
      </c>
      <c r="BG153" s="432">
        <v>552</v>
      </c>
      <c r="BH153" s="432">
        <v>568</v>
      </c>
      <c r="BI153" s="432">
        <v>553</v>
      </c>
      <c r="BJ153" s="432">
        <v>0.93330000000000002</v>
      </c>
      <c r="BK153" s="432">
        <v>0.96009999999999995</v>
      </c>
      <c r="BL153" s="432">
        <v>0.93569999999999998</v>
      </c>
      <c r="BM153" s="432">
        <v>326</v>
      </c>
      <c r="BN153" s="432">
        <v>385</v>
      </c>
      <c r="BO153" s="432">
        <v>415</v>
      </c>
      <c r="BP153" s="432">
        <v>0.55000000000000004</v>
      </c>
      <c r="BQ153" s="432">
        <v>0.65</v>
      </c>
      <c r="BR153" s="432">
        <v>0.70220000000000005</v>
      </c>
      <c r="BS153" s="432">
        <v>257</v>
      </c>
      <c r="BT153" s="432">
        <v>0.54800000000000004</v>
      </c>
      <c r="BU153" s="432">
        <v>105</v>
      </c>
      <c r="BV153" s="432">
        <v>0.86070000000000002</v>
      </c>
      <c r="BW153" s="432">
        <v>395</v>
      </c>
      <c r="BX153" s="432">
        <v>421</v>
      </c>
      <c r="BY153" s="432">
        <v>362</v>
      </c>
      <c r="BZ153" s="432">
        <v>0.66779999999999995</v>
      </c>
      <c r="CA153" s="432">
        <v>0.71120000000000005</v>
      </c>
      <c r="CB153" s="432">
        <v>0.61250000000000004</v>
      </c>
      <c r="CC153" s="432">
        <v>355</v>
      </c>
      <c r="CD153" s="432">
        <v>0.75690000000000002</v>
      </c>
      <c r="CE153" s="432">
        <v>112</v>
      </c>
      <c r="CF153" s="432">
        <v>0.91800000000000004</v>
      </c>
      <c r="CG153" s="432">
        <v>418</v>
      </c>
      <c r="CH153" s="432">
        <v>449</v>
      </c>
      <c r="CI153" s="432">
        <v>467</v>
      </c>
      <c r="CJ153" s="432">
        <v>0.70689999999999997</v>
      </c>
      <c r="CK153" s="432">
        <v>0.75949999999999995</v>
      </c>
      <c r="CL153" s="432">
        <v>0.79020000000000001</v>
      </c>
      <c r="CM153" s="432">
        <v>346</v>
      </c>
      <c r="CN153" s="432">
        <v>372</v>
      </c>
      <c r="CO153" s="432">
        <v>289</v>
      </c>
      <c r="CP153" s="432">
        <v>0.58450000000000002</v>
      </c>
      <c r="CQ153" s="432">
        <v>0.62880000000000003</v>
      </c>
      <c r="CR153" s="432">
        <v>0.48899999999999999</v>
      </c>
      <c r="CS153" s="432">
        <v>127</v>
      </c>
      <c r="CT153" s="432">
        <v>0.27079999999999999</v>
      </c>
      <c r="CU153" s="432">
        <v>61</v>
      </c>
      <c r="CV153" s="432">
        <v>0.5</v>
      </c>
      <c r="CW153" s="432">
        <v>172</v>
      </c>
      <c r="CX153" s="432">
        <v>207</v>
      </c>
      <c r="CY153" s="432">
        <v>188</v>
      </c>
      <c r="CZ153" s="432">
        <v>0.28999999999999998</v>
      </c>
      <c r="DA153" s="432">
        <v>0.35</v>
      </c>
      <c r="DB153" s="432">
        <v>0.31809999999999999</v>
      </c>
      <c r="DC153" s="432">
        <v>355</v>
      </c>
      <c r="DD153" s="432">
        <v>414</v>
      </c>
      <c r="DE153" s="432">
        <v>382</v>
      </c>
      <c r="DF153" s="432">
        <v>0.6</v>
      </c>
      <c r="DG153" s="432">
        <v>0.7</v>
      </c>
      <c r="DH153" s="432">
        <v>0.64639999999999997</v>
      </c>
      <c r="DI153" s="432">
        <v>220</v>
      </c>
      <c r="DJ153" s="432">
        <v>116</v>
      </c>
      <c r="DK153" s="432">
        <v>127</v>
      </c>
      <c r="DL153" s="432">
        <v>123</v>
      </c>
      <c r="DM153" s="432">
        <v>0.52500000000000002</v>
      </c>
      <c r="DN153" s="432">
        <v>0.57499999999999996</v>
      </c>
      <c r="DO153" s="432">
        <v>0.55910000000000004</v>
      </c>
      <c r="DP153" s="432">
        <v>414</v>
      </c>
      <c r="DQ153" s="432">
        <v>444</v>
      </c>
      <c r="DR153" s="432">
        <v>125</v>
      </c>
      <c r="DS153" s="432">
        <v>0.7</v>
      </c>
      <c r="DT153" s="432">
        <v>0.75</v>
      </c>
      <c r="DU153" s="432">
        <v>0.21149999999999999</v>
      </c>
      <c r="DV153" s="432">
        <v>0</v>
      </c>
      <c r="DW153" s="432">
        <v>3.7499999999999999E-2</v>
      </c>
      <c r="DX153" s="432">
        <v>7.4999999999999997E-2</v>
      </c>
      <c r="DY153" s="432">
        <v>3.8899999999999997E-2</v>
      </c>
      <c r="DZ153" s="432">
        <v>67</v>
      </c>
      <c r="EA153" s="432">
        <v>7.4999999999999997E-2</v>
      </c>
      <c r="EB153" s="432">
        <v>0.15</v>
      </c>
      <c r="EC153" s="432">
        <v>0.2132</v>
      </c>
      <c r="ED153" s="432">
        <v>0</v>
      </c>
      <c r="EE153" s="432">
        <v>0</v>
      </c>
      <c r="EF153" s="432">
        <v>0</v>
      </c>
      <c r="EG153" s="432">
        <v>0</v>
      </c>
      <c r="EH153" s="432">
        <v>90</v>
      </c>
      <c r="EI153" s="432">
        <v>0</v>
      </c>
      <c r="EJ153" s="432">
        <v>5.0000000000000001E-3</v>
      </c>
      <c r="EK153" s="432">
        <v>0.01</v>
      </c>
      <c r="EL153" s="432">
        <v>0</v>
      </c>
      <c r="EM153" s="432">
        <v>34</v>
      </c>
      <c r="EN153" s="432">
        <v>0.05</v>
      </c>
      <c r="EO153" s="432">
        <v>0.15</v>
      </c>
      <c r="EP153" s="432">
        <v>5.7500000000000002E-2</v>
      </c>
      <c r="EQ153" s="432">
        <v>172</v>
      </c>
      <c r="ER153" s="432">
        <v>141</v>
      </c>
      <c r="ES153" s="432">
        <v>0.81979999999999997</v>
      </c>
      <c r="ET153" s="432">
        <v>44</v>
      </c>
      <c r="EU153" s="432">
        <v>3</v>
      </c>
      <c r="EV153" s="432">
        <v>6.8199999999999997E-2</v>
      </c>
      <c r="EW153" s="432">
        <v>0</v>
      </c>
      <c r="EX153" s="432">
        <v>0</v>
      </c>
      <c r="EY153" s="432">
        <v>574</v>
      </c>
      <c r="EZ153" s="432">
        <v>692</v>
      </c>
      <c r="FA153" s="432">
        <v>711</v>
      </c>
      <c r="FB153" s="432">
        <v>693</v>
      </c>
      <c r="FC153" s="432">
        <v>0.97</v>
      </c>
      <c r="FD153" s="432">
        <v>1.17</v>
      </c>
      <c r="FE153" s="432">
        <v>1.2030000000000001</v>
      </c>
      <c r="FF153" s="432">
        <v>35</v>
      </c>
      <c r="FG153" s="432">
        <v>52</v>
      </c>
      <c r="FH153" s="432">
        <v>40</v>
      </c>
      <c r="FI153" s="432">
        <v>0.05</v>
      </c>
      <c r="FJ153" s="432">
        <v>7.4999999999999997E-2</v>
      </c>
      <c r="FK153" s="432">
        <v>5.7700000000000001E-2</v>
      </c>
      <c r="FL153" s="432">
        <v>612</v>
      </c>
      <c r="FM153" s="432">
        <v>631</v>
      </c>
      <c r="FN153" s="432">
        <v>626</v>
      </c>
      <c r="FO153" s="432">
        <v>0.88239999999999996</v>
      </c>
      <c r="FP153" s="432">
        <v>0.90959999999999996</v>
      </c>
      <c r="FQ153" s="432">
        <v>0.90329999999999999</v>
      </c>
      <c r="FR153" s="432">
        <v>585</v>
      </c>
      <c r="FS153" s="432">
        <v>610</v>
      </c>
      <c r="FT153" s="432">
        <v>582</v>
      </c>
      <c r="FU153" s="432">
        <v>0.84360000000000002</v>
      </c>
      <c r="FV153" s="432">
        <v>0.87909999999999999</v>
      </c>
      <c r="FW153" s="432">
        <v>0.83979999999999999</v>
      </c>
      <c r="FX153" s="432">
        <v>562</v>
      </c>
      <c r="FY153" s="432">
        <v>600</v>
      </c>
      <c r="FZ153" s="432">
        <v>567</v>
      </c>
      <c r="GA153" s="432">
        <v>0.81069999999999998</v>
      </c>
      <c r="GB153" s="432">
        <v>0.86450000000000005</v>
      </c>
      <c r="GC153" s="432">
        <v>0.81820000000000004</v>
      </c>
      <c r="GD153" s="432">
        <v>508</v>
      </c>
      <c r="GE153" s="432">
        <v>568</v>
      </c>
      <c r="GF153" s="432">
        <v>552</v>
      </c>
      <c r="GG153" s="432">
        <v>0.73299999999999998</v>
      </c>
      <c r="GH153" s="432">
        <v>0.81889999999999996</v>
      </c>
      <c r="GI153" s="432">
        <v>0.79649999999999999</v>
      </c>
      <c r="GJ153" s="432">
        <v>520</v>
      </c>
      <c r="GK153" s="432">
        <v>589</v>
      </c>
      <c r="GL153" s="432">
        <v>542</v>
      </c>
      <c r="GM153" s="432">
        <v>0.75</v>
      </c>
      <c r="GN153" s="432">
        <v>0.84970000000000001</v>
      </c>
      <c r="GO153" s="432">
        <v>0.78210000000000002</v>
      </c>
      <c r="GP153" s="432">
        <v>636</v>
      </c>
      <c r="GQ153" s="432">
        <v>652</v>
      </c>
      <c r="GR153" s="432">
        <v>656</v>
      </c>
      <c r="GS153" s="432">
        <v>0.9173</v>
      </c>
      <c r="GT153" s="432">
        <v>0.94010000000000005</v>
      </c>
      <c r="GU153" s="432">
        <v>0.9466</v>
      </c>
      <c r="GV153" s="432">
        <v>574</v>
      </c>
      <c r="GW153" s="432">
        <v>614</v>
      </c>
      <c r="GX153" s="432">
        <v>581</v>
      </c>
      <c r="GY153" s="432">
        <v>0.82750000000000001</v>
      </c>
      <c r="GZ153" s="432">
        <v>0.88490000000000002</v>
      </c>
      <c r="HA153" s="432">
        <v>0.83840000000000003</v>
      </c>
      <c r="HB153" s="432">
        <v>347</v>
      </c>
      <c r="HC153" s="432">
        <v>416</v>
      </c>
      <c r="HD153" s="432">
        <v>484</v>
      </c>
      <c r="HE153" s="432">
        <v>0.5</v>
      </c>
      <c r="HF153" s="432">
        <v>0.6</v>
      </c>
      <c r="HG153" s="432">
        <v>0.69840000000000002</v>
      </c>
      <c r="HH153" s="432">
        <v>0</v>
      </c>
      <c r="HI153" s="432">
        <v>0.5</v>
      </c>
      <c r="HJ153" s="432">
        <v>0</v>
      </c>
      <c r="HK153" s="432">
        <v>0</v>
      </c>
      <c r="HL153" s="432"/>
      <c r="HM153" s="432">
        <v>0.9</v>
      </c>
      <c r="HN153" s="432">
        <v>0</v>
      </c>
      <c r="HO153" s="432">
        <v>0</v>
      </c>
      <c r="HP153" s="432">
        <v>0</v>
      </c>
      <c r="HQ153" s="432">
        <v>0</v>
      </c>
      <c r="HR153" s="432">
        <v>0</v>
      </c>
      <c r="HS153" s="432">
        <v>0</v>
      </c>
      <c r="HT153" s="432">
        <v>0</v>
      </c>
      <c r="HU153" s="432">
        <v>0</v>
      </c>
      <c r="HV153" s="432">
        <v>0.9</v>
      </c>
      <c r="HW153" s="432">
        <v>0</v>
      </c>
      <c r="HX153" s="432">
        <v>0</v>
      </c>
      <c r="HY153" s="432">
        <v>0</v>
      </c>
      <c r="HZ153" s="432">
        <v>0.9</v>
      </c>
      <c r="IA153" s="432">
        <v>0</v>
      </c>
      <c r="IB153" s="432">
        <v>0</v>
      </c>
      <c r="IC153" s="432">
        <v>0</v>
      </c>
      <c r="ID153" s="432">
        <v>0</v>
      </c>
      <c r="IE153" s="432">
        <v>0</v>
      </c>
      <c r="IF153" s="432">
        <v>6</v>
      </c>
      <c r="IG153" s="432">
        <v>0</v>
      </c>
      <c r="IH153" s="432">
        <v>0</v>
      </c>
      <c r="II153" s="432">
        <v>0</v>
      </c>
      <c r="IJ153" s="432">
        <v>0</v>
      </c>
      <c r="IK153" s="432">
        <v>0</v>
      </c>
      <c r="IL153" s="432">
        <v>0</v>
      </c>
      <c r="IM153" s="432">
        <v>0</v>
      </c>
      <c r="IN153" s="432">
        <v>0</v>
      </c>
      <c r="IO153" s="432">
        <v>0</v>
      </c>
      <c r="IP153" s="432">
        <v>0</v>
      </c>
      <c r="IQ153" s="432">
        <v>0</v>
      </c>
      <c r="IR153" s="432">
        <v>6</v>
      </c>
      <c r="IS153" s="432">
        <v>0</v>
      </c>
      <c r="IT153" s="432">
        <v>0</v>
      </c>
      <c r="IU153" s="432">
        <v>0</v>
      </c>
      <c r="IV153" s="432">
        <v>0</v>
      </c>
      <c r="IW153" s="432">
        <v>9</v>
      </c>
      <c r="IX153" s="432">
        <v>46</v>
      </c>
      <c r="IY153" s="432">
        <v>0</v>
      </c>
      <c r="IZ153" s="432">
        <v>0</v>
      </c>
      <c r="JA153" s="432">
        <v>9</v>
      </c>
      <c r="JB153" s="432">
        <v>0</v>
      </c>
      <c r="JC153" s="432">
        <v>0</v>
      </c>
      <c r="JD153" s="432">
        <v>0</v>
      </c>
      <c r="JE153" s="432">
        <v>0</v>
      </c>
      <c r="JF153" s="432">
        <v>0</v>
      </c>
      <c r="JG153" s="432">
        <v>0</v>
      </c>
      <c r="JH153" s="432">
        <v>14</v>
      </c>
      <c r="JI153" s="432">
        <v>0</v>
      </c>
      <c r="JJ153" s="432">
        <v>0</v>
      </c>
      <c r="JK153" s="432">
        <v>4</v>
      </c>
      <c r="JL153" s="432">
        <v>0</v>
      </c>
      <c r="JM153" s="432">
        <v>0</v>
      </c>
      <c r="JN153" s="432">
        <v>3</v>
      </c>
      <c r="JO153" s="432">
        <v>0.21429999999999999</v>
      </c>
      <c r="JP153" s="432">
        <v>0</v>
      </c>
      <c r="JQ153" s="432">
        <v>0</v>
      </c>
      <c r="JR153" s="432" t="s">
        <v>1359</v>
      </c>
      <c r="JS153" s="432" t="s">
        <v>1360</v>
      </c>
      <c r="JT153" s="432" t="s">
        <v>1340</v>
      </c>
    </row>
    <row r="154" spans="1:280" x14ac:dyDescent="0.45">
      <c r="A154" s="432" t="s">
        <v>431</v>
      </c>
      <c r="B154" s="432" t="s">
        <v>466</v>
      </c>
      <c r="C154" s="432" t="s">
        <v>478</v>
      </c>
      <c r="D154" s="432" t="s">
        <v>479</v>
      </c>
      <c r="E154" s="432">
        <v>708</v>
      </c>
      <c r="F154" s="432">
        <v>14</v>
      </c>
      <c r="G154" s="432">
        <v>1.9800000000000002E-2</v>
      </c>
      <c r="H154" s="432">
        <v>15</v>
      </c>
      <c r="I154" s="432">
        <v>718</v>
      </c>
      <c r="J154" s="432">
        <v>2.0899999999999998E-2</v>
      </c>
      <c r="K154" s="432">
        <v>654</v>
      </c>
      <c r="L154" s="432">
        <v>673</v>
      </c>
      <c r="M154" s="432">
        <v>638</v>
      </c>
      <c r="N154" s="432">
        <v>0.92259999999999998</v>
      </c>
      <c r="O154" s="432">
        <v>0.95020000000000004</v>
      </c>
      <c r="P154" s="432">
        <v>0.90110000000000001</v>
      </c>
      <c r="Q154" s="432">
        <v>675</v>
      </c>
      <c r="R154" s="432">
        <v>687</v>
      </c>
      <c r="S154" s="432">
        <v>670</v>
      </c>
      <c r="T154" s="432">
        <v>0.95209999999999995</v>
      </c>
      <c r="U154" s="432">
        <v>0.97009999999999996</v>
      </c>
      <c r="V154" s="432">
        <v>0.94630000000000003</v>
      </c>
      <c r="W154" s="432">
        <v>672</v>
      </c>
      <c r="X154" s="432">
        <v>685</v>
      </c>
      <c r="Y154" s="432">
        <v>681</v>
      </c>
      <c r="Z154" s="432">
        <v>0.94889999999999997</v>
      </c>
      <c r="AA154" s="432">
        <v>0.96630000000000005</v>
      </c>
      <c r="AB154" s="432">
        <v>0.96189999999999998</v>
      </c>
      <c r="AC154" s="432">
        <v>666</v>
      </c>
      <c r="AD154" s="432">
        <v>679</v>
      </c>
      <c r="AE154" s="432">
        <v>662</v>
      </c>
      <c r="AF154" s="432">
        <v>0.93930000000000002</v>
      </c>
      <c r="AG154" s="432">
        <v>0.95799999999999996</v>
      </c>
      <c r="AH154" s="432">
        <v>0.93500000000000005</v>
      </c>
      <c r="AI154" s="432">
        <v>587</v>
      </c>
      <c r="AJ154" s="432">
        <v>619</v>
      </c>
      <c r="AK154" s="432">
        <v>568</v>
      </c>
      <c r="AL154" s="432">
        <v>0.82789999999999997</v>
      </c>
      <c r="AM154" s="432">
        <v>0.87409999999999999</v>
      </c>
      <c r="AN154" s="432">
        <v>0.80230000000000001</v>
      </c>
      <c r="AO154" s="432">
        <v>671</v>
      </c>
      <c r="AP154" s="432">
        <v>683</v>
      </c>
      <c r="AQ154" s="432">
        <v>666</v>
      </c>
      <c r="AR154" s="432">
        <v>0.94650000000000001</v>
      </c>
      <c r="AS154" s="432">
        <v>0.96409999999999996</v>
      </c>
      <c r="AT154" s="432">
        <v>0.94069999999999998</v>
      </c>
      <c r="AU154" s="432">
        <v>651</v>
      </c>
      <c r="AV154" s="432">
        <v>668</v>
      </c>
      <c r="AW154" s="432">
        <v>683</v>
      </c>
      <c r="AX154" s="432">
        <v>0.9194</v>
      </c>
      <c r="AY154" s="432">
        <v>0.94259999999999999</v>
      </c>
      <c r="AZ154" s="432">
        <v>0.9647</v>
      </c>
      <c r="BA154" s="432">
        <v>628</v>
      </c>
      <c r="BB154" s="432">
        <v>651</v>
      </c>
      <c r="BC154" s="432">
        <v>607</v>
      </c>
      <c r="BD154" s="432">
        <v>0.88660000000000005</v>
      </c>
      <c r="BE154" s="432">
        <v>0.91910000000000003</v>
      </c>
      <c r="BF154" s="432">
        <v>0.85729999999999995</v>
      </c>
      <c r="BG154" s="432">
        <v>661</v>
      </c>
      <c r="BH154" s="432">
        <v>680</v>
      </c>
      <c r="BI154" s="432">
        <v>649</v>
      </c>
      <c r="BJ154" s="432">
        <v>0.93330000000000002</v>
      </c>
      <c r="BK154" s="432">
        <v>0.96009999999999995</v>
      </c>
      <c r="BL154" s="432">
        <v>0.91669999999999996</v>
      </c>
      <c r="BM154" s="432">
        <v>390</v>
      </c>
      <c r="BN154" s="432">
        <v>461</v>
      </c>
      <c r="BO154" s="432">
        <v>534</v>
      </c>
      <c r="BP154" s="432">
        <v>0.55000000000000004</v>
      </c>
      <c r="BQ154" s="432">
        <v>0.65</v>
      </c>
      <c r="BR154" s="432">
        <v>0.75419999999999998</v>
      </c>
      <c r="BS154" s="432">
        <v>428</v>
      </c>
      <c r="BT154" s="432">
        <v>0.61670000000000003</v>
      </c>
      <c r="BU154" s="432">
        <v>11</v>
      </c>
      <c r="BV154" s="432">
        <v>0.78569999999999995</v>
      </c>
      <c r="BW154" s="432">
        <v>473</v>
      </c>
      <c r="BX154" s="432">
        <v>504</v>
      </c>
      <c r="BY154" s="432">
        <v>439</v>
      </c>
      <c r="BZ154" s="432">
        <v>0.66779999999999995</v>
      </c>
      <c r="CA154" s="432">
        <v>0.71120000000000005</v>
      </c>
      <c r="CB154" s="432">
        <v>0.62009999999999998</v>
      </c>
      <c r="CC154" s="432">
        <v>461</v>
      </c>
      <c r="CD154" s="432">
        <v>0.6643</v>
      </c>
      <c r="CE154" s="432">
        <v>10</v>
      </c>
      <c r="CF154" s="432">
        <v>0.71430000000000005</v>
      </c>
      <c r="CG154" s="432">
        <v>501</v>
      </c>
      <c r="CH154" s="432">
        <v>538</v>
      </c>
      <c r="CI154" s="432">
        <v>471</v>
      </c>
      <c r="CJ154" s="432">
        <v>0.70689999999999997</v>
      </c>
      <c r="CK154" s="432">
        <v>0.75949999999999995</v>
      </c>
      <c r="CL154" s="432">
        <v>0.6653</v>
      </c>
      <c r="CM154" s="432">
        <v>414</v>
      </c>
      <c r="CN154" s="432">
        <v>446</v>
      </c>
      <c r="CO154" s="432">
        <v>440</v>
      </c>
      <c r="CP154" s="432">
        <v>0.58450000000000002</v>
      </c>
      <c r="CQ154" s="432">
        <v>0.62880000000000003</v>
      </c>
      <c r="CR154" s="432">
        <v>0.62150000000000005</v>
      </c>
      <c r="CS154" s="432">
        <v>211</v>
      </c>
      <c r="CT154" s="432">
        <v>0.30399999999999999</v>
      </c>
      <c r="CU154" s="432">
        <v>5</v>
      </c>
      <c r="CV154" s="432">
        <v>0.35709999999999997</v>
      </c>
      <c r="CW154" s="432">
        <v>206</v>
      </c>
      <c r="CX154" s="432">
        <v>248</v>
      </c>
      <c r="CY154" s="432">
        <v>216</v>
      </c>
      <c r="CZ154" s="432">
        <v>0.28999999999999998</v>
      </c>
      <c r="DA154" s="432">
        <v>0.35</v>
      </c>
      <c r="DB154" s="432">
        <v>0.30509999999999998</v>
      </c>
      <c r="DC154" s="432">
        <v>425</v>
      </c>
      <c r="DD154" s="432">
        <v>496</v>
      </c>
      <c r="DE154" s="432">
        <v>593</v>
      </c>
      <c r="DF154" s="432">
        <v>0.6</v>
      </c>
      <c r="DG154" s="432">
        <v>0.7</v>
      </c>
      <c r="DH154" s="432">
        <v>0.83760000000000001</v>
      </c>
      <c r="DI154" s="432">
        <v>208</v>
      </c>
      <c r="DJ154" s="432">
        <v>110</v>
      </c>
      <c r="DK154" s="432">
        <v>120</v>
      </c>
      <c r="DL154" s="432">
        <v>128</v>
      </c>
      <c r="DM154" s="432">
        <v>0.52500000000000002</v>
      </c>
      <c r="DN154" s="432">
        <v>0.57499999999999996</v>
      </c>
      <c r="DO154" s="432">
        <v>0.61539999999999995</v>
      </c>
      <c r="DP154" s="432">
        <v>496</v>
      </c>
      <c r="DQ154" s="432">
        <v>531</v>
      </c>
      <c r="DR154" s="432">
        <v>298</v>
      </c>
      <c r="DS154" s="432">
        <v>0.7</v>
      </c>
      <c r="DT154" s="432">
        <v>0.75</v>
      </c>
      <c r="DU154" s="432">
        <v>0.4209</v>
      </c>
      <c r="DV154" s="432">
        <v>1</v>
      </c>
      <c r="DW154" s="432">
        <v>3.7499999999999999E-2</v>
      </c>
      <c r="DX154" s="432">
        <v>7.4999999999999997E-2</v>
      </c>
      <c r="DY154" s="432">
        <v>5.5999999999999999E-3</v>
      </c>
      <c r="DZ154" s="432">
        <v>40</v>
      </c>
      <c r="EA154" s="432">
        <v>7.4999999999999997E-2</v>
      </c>
      <c r="EB154" s="432">
        <v>0.15</v>
      </c>
      <c r="EC154" s="432">
        <v>8.7599999999999997E-2</v>
      </c>
      <c r="ED154" s="432">
        <v>0</v>
      </c>
      <c r="EE154" s="432">
        <v>0</v>
      </c>
      <c r="EF154" s="432">
        <v>0</v>
      </c>
      <c r="EG154" s="432">
        <v>0</v>
      </c>
      <c r="EH154" s="432">
        <v>85</v>
      </c>
      <c r="EI154" s="432">
        <v>0</v>
      </c>
      <c r="EJ154" s="432">
        <v>5.0000000000000001E-3</v>
      </c>
      <c r="EK154" s="432">
        <v>0.01</v>
      </c>
      <c r="EL154" s="432">
        <v>0</v>
      </c>
      <c r="EM154" s="432">
        <v>135</v>
      </c>
      <c r="EN154" s="432">
        <v>0.05</v>
      </c>
      <c r="EO154" s="432">
        <v>0.15</v>
      </c>
      <c r="EP154" s="432">
        <v>0.19070000000000001</v>
      </c>
      <c r="EQ154" s="432">
        <v>204</v>
      </c>
      <c r="ER154" s="432">
        <v>140</v>
      </c>
      <c r="ES154" s="432">
        <v>0.68630000000000002</v>
      </c>
      <c r="ET154" s="432">
        <v>49</v>
      </c>
      <c r="EU154" s="432">
        <v>9</v>
      </c>
      <c r="EV154" s="432">
        <v>0.1837</v>
      </c>
      <c r="EW154" s="432">
        <v>2</v>
      </c>
      <c r="EX154" s="432">
        <v>2.8E-3</v>
      </c>
      <c r="EY154" s="432">
        <v>687</v>
      </c>
      <c r="EZ154" s="432">
        <v>829</v>
      </c>
      <c r="FA154" s="432">
        <v>862</v>
      </c>
      <c r="FB154" s="432">
        <v>782</v>
      </c>
      <c r="FC154" s="432">
        <v>0.97</v>
      </c>
      <c r="FD154" s="432">
        <v>1.17</v>
      </c>
      <c r="FE154" s="432">
        <v>1.2175</v>
      </c>
      <c r="FF154" s="432">
        <v>40</v>
      </c>
      <c r="FG154" s="432">
        <v>59</v>
      </c>
      <c r="FH154" s="432">
        <v>48</v>
      </c>
      <c r="FI154" s="432">
        <v>0.05</v>
      </c>
      <c r="FJ154" s="432">
        <v>7.4999999999999997E-2</v>
      </c>
      <c r="FK154" s="432">
        <v>6.1400000000000003E-2</v>
      </c>
      <c r="FL154" s="432">
        <v>691</v>
      </c>
      <c r="FM154" s="432">
        <v>712</v>
      </c>
      <c r="FN154" s="432">
        <v>694</v>
      </c>
      <c r="FO154" s="432">
        <v>0.88239999999999996</v>
      </c>
      <c r="FP154" s="432">
        <v>0.90959999999999996</v>
      </c>
      <c r="FQ154" s="432">
        <v>0.88749999999999996</v>
      </c>
      <c r="FR154" s="432">
        <v>660</v>
      </c>
      <c r="FS154" s="432">
        <v>688</v>
      </c>
      <c r="FT154" s="432">
        <v>668</v>
      </c>
      <c r="FU154" s="432">
        <v>0.84360000000000002</v>
      </c>
      <c r="FV154" s="432">
        <v>0.87909999999999999</v>
      </c>
      <c r="FW154" s="432">
        <v>0.85419999999999996</v>
      </c>
      <c r="FX154" s="432">
        <v>634</v>
      </c>
      <c r="FY154" s="432">
        <v>677</v>
      </c>
      <c r="FZ154" s="432">
        <v>617</v>
      </c>
      <c r="GA154" s="432">
        <v>0.81069999999999998</v>
      </c>
      <c r="GB154" s="432">
        <v>0.86450000000000005</v>
      </c>
      <c r="GC154" s="432">
        <v>0.78900000000000003</v>
      </c>
      <c r="GD154" s="432">
        <v>574</v>
      </c>
      <c r="GE154" s="432">
        <v>641</v>
      </c>
      <c r="GF154" s="432">
        <v>586</v>
      </c>
      <c r="GG154" s="432">
        <v>0.73299999999999998</v>
      </c>
      <c r="GH154" s="432">
        <v>0.81889999999999996</v>
      </c>
      <c r="GI154" s="432">
        <v>0.74939999999999996</v>
      </c>
      <c r="GJ154" s="432">
        <v>587</v>
      </c>
      <c r="GK154" s="432">
        <v>665</v>
      </c>
      <c r="GL154" s="432">
        <v>581</v>
      </c>
      <c r="GM154" s="432">
        <v>0.75</v>
      </c>
      <c r="GN154" s="432">
        <v>0.84970000000000001</v>
      </c>
      <c r="GO154" s="432">
        <v>0.74299999999999999</v>
      </c>
      <c r="GP154" s="432">
        <v>718</v>
      </c>
      <c r="GQ154" s="432">
        <v>736</v>
      </c>
      <c r="GR154" s="432">
        <v>728</v>
      </c>
      <c r="GS154" s="432">
        <v>0.9173</v>
      </c>
      <c r="GT154" s="432">
        <v>0.94010000000000005</v>
      </c>
      <c r="GU154" s="432">
        <v>0.93089999999999995</v>
      </c>
      <c r="GV154" s="432">
        <v>648</v>
      </c>
      <c r="GW154" s="432">
        <v>692</v>
      </c>
      <c r="GX154" s="432">
        <v>634</v>
      </c>
      <c r="GY154" s="432">
        <v>0.82750000000000001</v>
      </c>
      <c r="GZ154" s="432">
        <v>0.88490000000000002</v>
      </c>
      <c r="HA154" s="432">
        <v>0.81069999999999998</v>
      </c>
      <c r="HB154" s="432">
        <v>391</v>
      </c>
      <c r="HC154" s="432">
        <v>470</v>
      </c>
      <c r="HD154" s="432">
        <v>563</v>
      </c>
      <c r="HE154" s="432">
        <v>0.5</v>
      </c>
      <c r="HF154" s="432">
        <v>0.6</v>
      </c>
      <c r="HG154" s="432">
        <v>0.71989999999999998</v>
      </c>
      <c r="HH154" s="432">
        <v>1</v>
      </c>
      <c r="HI154" s="432">
        <v>0.5</v>
      </c>
      <c r="HJ154" s="432">
        <v>1.1999999999999999E-3</v>
      </c>
      <c r="HK154" s="432">
        <v>0</v>
      </c>
      <c r="HL154" s="432"/>
      <c r="HM154" s="432">
        <v>0.9</v>
      </c>
      <c r="HN154" s="432">
        <v>0</v>
      </c>
      <c r="HO154" s="432">
        <v>0</v>
      </c>
      <c r="HP154" s="432">
        <v>0</v>
      </c>
      <c r="HQ154" s="432">
        <v>0</v>
      </c>
      <c r="HR154" s="432">
        <v>0</v>
      </c>
      <c r="HS154" s="432">
        <v>1</v>
      </c>
      <c r="HT154" s="432">
        <v>1</v>
      </c>
      <c r="HU154" s="432">
        <v>1</v>
      </c>
      <c r="HV154" s="432">
        <v>0.9</v>
      </c>
      <c r="HW154" s="432">
        <v>0</v>
      </c>
      <c r="HX154" s="432">
        <v>0</v>
      </c>
      <c r="HY154" s="432">
        <v>0</v>
      </c>
      <c r="HZ154" s="432">
        <v>0.9</v>
      </c>
      <c r="IA154" s="432">
        <v>0</v>
      </c>
      <c r="IB154" s="432">
        <v>0</v>
      </c>
      <c r="IC154" s="432">
        <v>0</v>
      </c>
      <c r="ID154" s="432">
        <v>0</v>
      </c>
      <c r="IE154" s="432">
        <v>0</v>
      </c>
      <c r="IF154" s="432">
        <v>2</v>
      </c>
      <c r="IG154" s="432">
        <v>0</v>
      </c>
      <c r="IH154" s="432">
        <v>0</v>
      </c>
      <c r="II154" s="432">
        <v>0</v>
      </c>
      <c r="IJ154" s="432">
        <v>0</v>
      </c>
      <c r="IK154" s="432">
        <v>0</v>
      </c>
      <c r="IL154" s="432">
        <v>0</v>
      </c>
      <c r="IM154" s="432">
        <v>0</v>
      </c>
      <c r="IN154" s="432">
        <v>0</v>
      </c>
      <c r="IO154" s="432">
        <v>0</v>
      </c>
      <c r="IP154" s="432">
        <v>0</v>
      </c>
      <c r="IQ154" s="432">
        <v>0</v>
      </c>
      <c r="IR154" s="432">
        <v>2</v>
      </c>
      <c r="IS154" s="432">
        <v>0</v>
      </c>
      <c r="IT154" s="432">
        <v>0</v>
      </c>
      <c r="IU154" s="432">
        <v>0</v>
      </c>
      <c r="IV154" s="432">
        <v>0</v>
      </c>
      <c r="IW154" s="432">
        <v>0</v>
      </c>
      <c r="IX154" s="432">
        <v>24</v>
      </c>
      <c r="IY154" s="432">
        <v>0</v>
      </c>
      <c r="IZ154" s="432">
        <v>0</v>
      </c>
      <c r="JA154" s="432">
        <v>0</v>
      </c>
      <c r="JB154" s="432">
        <v>0</v>
      </c>
      <c r="JC154" s="432">
        <v>0</v>
      </c>
      <c r="JD154" s="432">
        <v>0</v>
      </c>
      <c r="JE154" s="432">
        <v>0</v>
      </c>
      <c r="JF154" s="432">
        <v>0</v>
      </c>
      <c r="JG154" s="432">
        <v>0</v>
      </c>
      <c r="JH154" s="432">
        <v>13</v>
      </c>
      <c r="JI154" s="432">
        <v>0</v>
      </c>
      <c r="JJ154" s="432">
        <v>0</v>
      </c>
      <c r="JK154" s="432">
        <v>0</v>
      </c>
      <c r="JL154" s="432">
        <v>0</v>
      </c>
      <c r="JM154" s="432">
        <v>0</v>
      </c>
      <c r="JN154" s="432">
        <v>1</v>
      </c>
      <c r="JO154" s="432">
        <v>7.6899999999999996E-2</v>
      </c>
      <c r="JP154" s="432">
        <v>0</v>
      </c>
      <c r="JQ154" s="432">
        <v>0</v>
      </c>
      <c r="JR154" s="432" t="s">
        <v>1359</v>
      </c>
      <c r="JS154" s="432" t="s">
        <v>1360</v>
      </c>
      <c r="JT154" s="432" t="s">
        <v>1340</v>
      </c>
    </row>
    <row r="155" spans="1:280" x14ac:dyDescent="0.45">
      <c r="A155" s="432" t="s">
        <v>431</v>
      </c>
      <c r="B155" s="432" t="s">
        <v>466</v>
      </c>
      <c r="C155" s="432" t="s">
        <v>480</v>
      </c>
      <c r="D155" s="432" t="s">
        <v>481</v>
      </c>
      <c r="E155" s="432">
        <v>812</v>
      </c>
      <c r="F155" s="432">
        <v>33</v>
      </c>
      <c r="G155" s="432">
        <v>4.0599999999999997E-2</v>
      </c>
      <c r="H155" s="432">
        <v>33</v>
      </c>
      <c r="I155" s="432">
        <v>802</v>
      </c>
      <c r="J155" s="432">
        <v>4.1099999999999998E-2</v>
      </c>
      <c r="K155" s="432">
        <v>750</v>
      </c>
      <c r="L155" s="432">
        <v>772</v>
      </c>
      <c r="M155" s="432">
        <v>742</v>
      </c>
      <c r="N155" s="432">
        <v>0.92259999999999998</v>
      </c>
      <c r="O155" s="432">
        <v>0.95020000000000004</v>
      </c>
      <c r="P155" s="432">
        <v>0.91379999999999995</v>
      </c>
      <c r="Q155" s="432">
        <v>774</v>
      </c>
      <c r="R155" s="432">
        <v>788</v>
      </c>
      <c r="S155" s="432">
        <v>772</v>
      </c>
      <c r="T155" s="432">
        <v>0.95209999999999995</v>
      </c>
      <c r="U155" s="432">
        <v>0.97009999999999996</v>
      </c>
      <c r="V155" s="432">
        <v>0.95069999999999999</v>
      </c>
      <c r="W155" s="432">
        <v>771</v>
      </c>
      <c r="X155" s="432">
        <v>785</v>
      </c>
      <c r="Y155" s="432">
        <v>755</v>
      </c>
      <c r="Z155" s="432">
        <v>0.94889999999999997</v>
      </c>
      <c r="AA155" s="432">
        <v>0.96630000000000005</v>
      </c>
      <c r="AB155" s="432">
        <v>0.92979999999999996</v>
      </c>
      <c r="AC155" s="432">
        <v>763</v>
      </c>
      <c r="AD155" s="432">
        <v>778</v>
      </c>
      <c r="AE155" s="432">
        <v>759</v>
      </c>
      <c r="AF155" s="432">
        <v>0.93930000000000002</v>
      </c>
      <c r="AG155" s="432">
        <v>0.95799999999999996</v>
      </c>
      <c r="AH155" s="432">
        <v>0.93469999999999998</v>
      </c>
      <c r="AI155" s="432">
        <v>673</v>
      </c>
      <c r="AJ155" s="432">
        <v>710</v>
      </c>
      <c r="AK155" s="432">
        <v>644</v>
      </c>
      <c r="AL155" s="432">
        <v>0.82789999999999997</v>
      </c>
      <c r="AM155" s="432">
        <v>0.87409999999999999</v>
      </c>
      <c r="AN155" s="432">
        <v>0.79310000000000003</v>
      </c>
      <c r="AO155" s="432">
        <v>769</v>
      </c>
      <c r="AP155" s="432">
        <v>783</v>
      </c>
      <c r="AQ155" s="432">
        <v>775</v>
      </c>
      <c r="AR155" s="432">
        <v>0.94650000000000001</v>
      </c>
      <c r="AS155" s="432">
        <v>0.96409999999999996</v>
      </c>
      <c r="AT155" s="432">
        <v>0.95440000000000003</v>
      </c>
      <c r="AU155" s="432">
        <v>747</v>
      </c>
      <c r="AV155" s="432">
        <v>766</v>
      </c>
      <c r="AW155" s="432">
        <v>757</v>
      </c>
      <c r="AX155" s="432">
        <v>0.9194</v>
      </c>
      <c r="AY155" s="432">
        <v>0.94259999999999999</v>
      </c>
      <c r="AZ155" s="432">
        <v>0.93230000000000002</v>
      </c>
      <c r="BA155" s="432">
        <v>720</v>
      </c>
      <c r="BB155" s="432">
        <v>747</v>
      </c>
      <c r="BC155" s="432">
        <v>699</v>
      </c>
      <c r="BD155" s="432">
        <v>0.88660000000000005</v>
      </c>
      <c r="BE155" s="432">
        <v>0.91910000000000003</v>
      </c>
      <c r="BF155" s="432">
        <v>0.86080000000000001</v>
      </c>
      <c r="BG155" s="432">
        <v>758</v>
      </c>
      <c r="BH155" s="432">
        <v>780</v>
      </c>
      <c r="BI155" s="432">
        <v>754</v>
      </c>
      <c r="BJ155" s="432">
        <v>0.93330000000000002</v>
      </c>
      <c r="BK155" s="432">
        <v>0.96009999999999995</v>
      </c>
      <c r="BL155" s="432">
        <v>0.92859999999999998</v>
      </c>
      <c r="BM155" s="432">
        <v>447</v>
      </c>
      <c r="BN155" s="432">
        <v>528</v>
      </c>
      <c r="BO155" s="432">
        <v>586</v>
      </c>
      <c r="BP155" s="432">
        <v>0.55000000000000004</v>
      </c>
      <c r="BQ155" s="432">
        <v>0.65</v>
      </c>
      <c r="BR155" s="432">
        <v>0.72170000000000001</v>
      </c>
      <c r="BS155" s="432">
        <v>448</v>
      </c>
      <c r="BT155" s="432">
        <v>0.57509999999999994</v>
      </c>
      <c r="BU155" s="432">
        <v>31</v>
      </c>
      <c r="BV155" s="432">
        <v>0.93940000000000001</v>
      </c>
      <c r="BW155" s="432">
        <v>543</v>
      </c>
      <c r="BX155" s="432">
        <v>578</v>
      </c>
      <c r="BY155" s="432">
        <v>479</v>
      </c>
      <c r="BZ155" s="432">
        <v>0.66779999999999995</v>
      </c>
      <c r="CA155" s="432">
        <v>0.71120000000000005</v>
      </c>
      <c r="CB155" s="432">
        <v>0.58989999999999998</v>
      </c>
      <c r="CC155" s="432">
        <v>515</v>
      </c>
      <c r="CD155" s="432">
        <v>0.66110000000000002</v>
      </c>
      <c r="CE155" s="432">
        <v>26</v>
      </c>
      <c r="CF155" s="432">
        <v>0.78790000000000004</v>
      </c>
      <c r="CG155" s="432">
        <v>575</v>
      </c>
      <c r="CH155" s="432">
        <v>617</v>
      </c>
      <c r="CI155" s="432">
        <v>541</v>
      </c>
      <c r="CJ155" s="432">
        <v>0.70689999999999997</v>
      </c>
      <c r="CK155" s="432">
        <v>0.75949999999999995</v>
      </c>
      <c r="CL155" s="432">
        <v>0.6663</v>
      </c>
      <c r="CM155" s="432">
        <v>475</v>
      </c>
      <c r="CN155" s="432">
        <v>511</v>
      </c>
      <c r="CO155" s="432">
        <v>443</v>
      </c>
      <c r="CP155" s="432">
        <v>0.58450000000000002</v>
      </c>
      <c r="CQ155" s="432">
        <v>0.62880000000000003</v>
      </c>
      <c r="CR155" s="432">
        <v>0.54559999999999997</v>
      </c>
      <c r="CS155" s="432">
        <v>215</v>
      </c>
      <c r="CT155" s="432">
        <v>0.27600000000000002</v>
      </c>
      <c r="CU155" s="432">
        <v>14</v>
      </c>
      <c r="CV155" s="432">
        <v>0.42420000000000002</v>
      </c>
      <c r="CW155" s="432">
        <v>236</v>
      </c>
      <c r="CX155" s="432">
        <v>285</v>
      </c>
      <c r="CY155" s="432">
        <v>229</v>
      </c>
      <c r="CZ155" s="432">
        <v>0.28999999999999998</v>
      </c>
      <c r="DA155" s="432">
        <v>0.35</v>
      </c>
      <c r="DB155" s="432">
        <v>0.28199999999999997</v>
      </c>
      <c r="DC155" s="432">
        <v>488</v>
      </c>
      <c r="DD155" s="432">
        <v>569</v>
      </c>
      <c r="DE155" s="432">
        <v>641</v>
      </c>
      <c r="DF155" s="432">
        <v>0.6</v>
      </c>
      <c r="DG155" s="432">
        <v>0.7</v>
      </c>
      <c r="DH155" s="432">
        <v>0.78939999999999999</v>
      </c>
      <c r="DI155" s="432">
        <v>213</v>
      </c>
      <c r="DJ155" s="432">
        <v>112</v>
      </c>
      <c r="DK155" s="432">
        <v>123</v>
      </c>
      <c r="DL155" s="432">
        <v>119</v>
      </c>
      <c r="DM155" s="432">
        <v>0.52500000000000002</v>
      </c>
      <c r="DN155" s="432">
        <v>0.57499999999999996</v>
      </c>
      <c r="DO155" s="432">
        <v>0.55869999999999997</v>
      </c>
      <c r="DP155" s="432">
        <v>569</v>
      </c>
      <c r="DQ155" s="432">
        <v>609</v>
      </c>
      <c r="DR155" s="432">
        <v>217</v>
      </c>
      <c r="DS155" s="432">
        <v>0.7</v>
      </c>
      <c r="DT155" s="432">
        <v>0.75</v>
      </c>
      <c r="DU155" s="432">
        <v>0.26719999999999999</v>
      </c>
      <c r="DV155" s="432">
        <v>9</v>
      </c>
      <c r="DW155" s="432">
        <v>3.7499999999999999E-2</v>
      </c>
      <c r="DX155" s="432">
        <v>7.4999999999999997E-2</v>
      </c>
      <c r="DY155" s="432">
        <v>1.35E-2</v>
      </c>
      <c r="DZ155" s="432">
        <v>72</v>
      </c>
      <c r="EA155" s="432">
        <v>7.4999999999999997E-2</v>
      </c>
      <c r="EB155" s="432">
        <v>0.15</v>
      </c>
      <c r="EC155" s="432">
        <v>0.1305</v>
      </c>
      <c r="ED155" s="432">
        <v>0</v>
      </c>
      <c r="EE155" s="432">
        <v>0</v>
      </c>
      <c r="EF155" s="432">
        <v>0</v>
      </c>
      <c r="EG155" s="432">
        <v>0</v>
      </c>
      <c r="EH155" s="432">
        <v>56</v>
      </c>
      <c r="EI155" s="432">
        <v>0</v>
      </c>
      <c r="EJ155" s="432">
        <v>5.0000000000000001E-3</v>
      </c>
      <c r="EK155" s="432">
        <v>0.01</v>
      </c>
      <c r="EL155" s="432">
        <v>0</v>
      </c>
      <c r="EM155" s="432">
        <v>165</v>
      </c>
      <c r="EN155" s="432">
        <v>0.05</v>
      </c>
      <c r="EO155" s="432">
        <v>0.15</v>
      </c>
      <c r="EP155" s="432">
        <v>0.20319999999999999</v>
      </c>
      <c r="EQ155" s="432">
        <v>290</v>
      </c>
      <c r="ER155" s="432">
        <v>106</v>
      </c>
      <c r="ES155" s="432">
        <v>0.36549999999999999</v>
      </c>
      <c r="ET155" s="432">
        <v>39</v>
      </c>
      <c r="EU155" s="432">
        <v>11</v>
      </c>
      <c r="EV155" s="432">
        <v>0.28210000000000002</v>
      </c>
      <c r="EW155" s="432">
        <v>1</v>
      </c>
      <c r="EX155" s="432">
        <v>1.1999999999999999E-3</v>
      </c>
      <c r="EY155" s="432">
        <v>780</v>
      </c>
      <c r="EZ155" s="432">
        <v>942</v>
      </c>
      <c r="FA155" s="432">
        <v>985</v>
      </c>
      <c r="FB155" s="432">
        <v>888</v>
      </c>
      <c r="FC155" s="432">
        <v>0.96</v>
      </c>
      <c r="FD155" s="432">
        <v>1.1599999999999999</v>
      </c>
      <c r="FE155" s="432">
        <v>1.2131000000000001</v>
      </c>
      <c r="FF155" s="432">
        <v>45</v>
      </c>
      <c r="FG155" s="432">
        <v>67</v>
      </c>
      <c r="FH155" s="432">
        <v>45</v>
      </c>
      <c r="FI155" s="432">
        <v>0.05</v>
      </c>
      <c r="FJ155" s="432">
        <v>7.4999999999999997E-2</v>
      </c>
      <c r="FK155" s="432">
        <v>5.0700000000000002E-2</v>
      </c>
      <c r="FL155" s="432">
        <v>784</v>
      </c>
      <c r="FM155" s="432">
        <v>808</v>
      </c>
      <c r="FN155" s="432">
        <v>736</v>
      </c>
      <c r="FO155" s="432">
        <v>0.88239999999999996</v>
      </c>
      <c r="FP155" s="432">
        <v>0.90959999999999996</v>
      </c>
      <c r="FQ155" s="432">
        <v>0.82879999999999998</v>
      </c>
      <c r="FR155" s="432">
        <v>750</v>
      </c>
      <c r="FS155" s="432">
        <v>781</v>
      </c>
      <c r="FT155" s="432">
        <v>717</v>
      </c>
      <c r="FU155" s="432">
        <v>0.84360000000000002</v>
      </c>
      <c r="FV155" s="432">
        <v>0.87909999999999999</v>
      </c>
      <c r="FW155" s="432">
        <v>0.80740000000000001</v>
      </c>
      <c r="FX155" s="432">
        <v>720</v>
      </c>
      <c r="FY155" s="432">
        <v>768</v>
      </c>
      <c r="FZ155" s="432">
        <v>675</v>
      </c>
      <c r="GA155" s="432">
        <v>0.81069999999999998</v>
      </c>
      <c r="GB155" s="432">
        <v>0.86450000000000005</v>
      </c>
      <c r="GC155" s="432">
        <v>0.7601</v>
      </c>
      <c r="GD155" s="432">
        <v>651</v>
      </c>
      <c r="GE155" s="432">
        <v>728</v>
      </c>
      <c r="GF155" s="432">
        <v>566</v>
      </c>
      <c r="GG155" s="432">
        <v>0.73299999999999998</v>
      </c>
      <c r="GH155" s="432">
        <v>0.81889999999999996</v>
      </c>
      <c r="GI155" s="432">
        <v>0.63739999999999997</v>
      </c>
      <c r="GJ155" s="432">
        <v>666</v>
      </c>
      <c r="GK155" s="432">
        <v>755</v>
      </c>
      <c r="GL155" s="432">
        <v>592</v>
      </c>
      <c r="GM155" s="432">
        <v>0.75</v>
      </c>
      <c r="GN155" s="432">
        <v>0.84970000000000001</v>
      </c>
      <c r="GO155" s="432">
        <v>0.66669999999999996</v>
      </c>
      <c r="GP155" s="432">
        <v>815</v>
      </c>
      <c r="GQ155" s="432">
        <v>835</v>
      </c>
      <c r="GR155" s="432">
        <v>817</v>
      </c>
      <c r="GS155" s="432">
        <v>0.9173</v>
      </c>
      <c r="GT155" s="432">
        <v>0.94010000000000005</v>
      </c>
      <c r="GU155" s="432">
        <v>0.92</v>
      </c>
      <c r="GV155" s="432">
        <v>735</v>
      </c>
      <c r="GW155" s="432">
        <v>786</v>
      </c>
      <c r="GX155" s="432">
        <v>644</v>
      </c>
      <c r="GY155" s="432">
        <v>0.82750000000000001</v>
      </c>
      <c r="GZ155" s="432">
        <v>0.88490000000000002</v>
      </c>
      <c r="HA155" s="432">
        <v>0.72519999999999996</v>
      </c>
      <c r="HB155" s="432">
        <v>444</v>
      </c>
      <c r="HC155" s="432">
        <v>533</v>
      </c>
      <c r="HD155" s="432">
        <v>519</v>
      </c>
      <c r="HE155" s="432">
        <v>0.5</v>
      </c>
      <c r="HF155" s="432">
        <v>0.6</v>
      </c>
      <c r="HG155" s="432">
        <v>0.58450000000000002</v>
      </c>
      <c r="HH155" s="432">
        <v>0</v>
      </c>
      <c r="HI155" s="432">
        <v>0.5</v>
      </c>
      <c r="HJ155" s="432">
        <v>0</v>
      </c>
      <c r="HK155" s="432">
        <v>0</v>
      </c>
      <c r="HL155" s="432"/>
      <c r="HM155" s="432">
        <v>0.9</v>
      </c>
      <c r="HN155" s="432">
        <v>0</v>
      </c>
      <c r="HO155" s="432">
        <v>0</v>
      </c>
      <c r="HP155" s="432">
        <v>0</v>
      </c>
      <c r="HQ155" s="432">
        <v>0</v>
      </c>
      <c r="HR155" s="432">
        <v>0</v>
      </c>
      <c r="HS155" s="432">
        <v>0</v>
      </c>
      <c r="HT155" s="432">
        <v>0</v>
      </c>
      <c r="HU155" s="432">
        <v>0</v>
      </c>
      <c r="HV155" s="432">
        <v>0.9</v>
      </c>
      <c r="HW155" s="432">
        <v>0</v>
      </c>
      <c r="HX155" s="432">
        <v>0</v>
      </c>
      <c r="HY155" s="432">
        <v>0</v>
      </c>
      <c r="HZ155" s="432">
        <v>0.9</v>
      </c>
      <c r="IA155" s="432">
        <v>0</v>
      </c>
      <c r="IB155" s="432">
        <v>0</v>
      </c>
      <c r="IC155" s="432">
        <v>0</v>
      </c>
      <c r="ID155" s="432">
        <v>2</v>
      </c>
      <c r="IE155" s="432">
        <v>0</v>
      </c>
      <c r="IF155" s="432">
        <v>0</v>
      </c>
      <c r="IG155" s="432">
        <v>19</v>
      </c>
      <c r="IH155" s="432">
        <v>2</v>
      </c>
      <c r="II155" s="432">
        <v>0</v>
      </c>
      <c r="IJ155" s="432">
        <v>0</v>
      </c>
      <c r="IK155" s="432">
        <v>0</v>
      </c>
      <c r="IL155" s="432">
        <v>0</v>
      </c>
      <c r="IM155" s="432">
        <v>19</v>
      </c>
      <c r="IN155" s="432">
        <v>1</v>
      </c>
      <c r="IO155" s="432">
        <v>5.2600000000000001E-2</v>
      </c>
      <c r="IP155" s="432">
        <v>0</v>
      </c>
      <c r="IQ155" s="432">
        <v>0</v>
      </c>
      <c r="IR155" s="432">
        <v>0</v>
      </c>
      <c r="IS155" s="432">
        <v>0</v>
      </c>
      <c r="IT155" s="432">
        <v>0</v>
      </c>
      <c r="IU155" s="432">
        <v>0</v>
      </c>
      <c r="IV155" s="432">
        <v>0</v>
      </c>
      <c r="IW155" s="432">
        <v>10</v>
      </c>
      <c r="IX155" s="432">
        <v>41</v>
      </c>
      <c r="IY155" s="432">
        <v>0</v>
      </c>
      <c r="IZ155" s="432">
        <v>0</v>
      </c>
      <c r="JA155" s="432">
        <v>10</v>
      </c>
      <c r="JB155" s="432">
        <v>0</v>
      </c>
      <c r="JC155" s="432">
        <v>0</v>
      </c>
      <c r="JD155" s="432">
        <v>0</v>
      </c>
      <c r="JE155" s="432">
        <v>0</v>
      </c>
      <c r="JF155" s="432">
        <v>0</v>
      </c>
      <c r="JG155" s="432">
        <v>0</v>
      </c>
      <c r="JH155" s="432">
        <v>20</v>
      </c>
      <c r="JI155" s="432">
        <v>4</v>
      </c>
      <c r="JJ155" s="432">
        <v>0.2</v>
      </c>
      <c r="JK155" s="432">
        <v>6</v>
      </c>
      <c r="JL155" s="432">
        <v>4</v>
      </c>
      <c r="JM155" s="432">
        <v>0.66669999999999996</v>
      </c>
      <c r="JN155" s="432">
        <v>7</v>
      </c>
      <c r="JO155" s="432">
        <v>0.35</v>
      </c>
      <c r="JP155" s="432">
        <v>3</v>
      </c>
      <c r="JQ155" s="432">
        <v>0.5</v>
      </c>
      <c r="JR155" s="432" t="s">
        <v>1359</v>
      </c>
      <c r="JS155" s="432" t="s">
        <v>1360</v>
      </c>
      <c r="JT155" s="432" t="s">
        <v>1340</v>
      </c>
    </row>
    <row r="156" spans="1:280" x14ac:dyDescent="0.45">
      <c r="A156" s="432" t="s">
        <v>521</v>
      </c>
      <c r="B156" s="432" t="s">
        <v>575</v>
      </c>
      <c r="C156" s="432" t="s">
        <v>580</v>
      </c>
      <c r="D156" s="432" t="s">
        <v>581</v>
      </c>
      <c r="E156" s="432">
        <v>830</v>
      </c>
      <c r="F156" s="432">
        <v>162</v>
      </c>
      <c r="G156" s="432">
        <v>0.19520000000000001</v>
      </c>
      <c r="H156" s="432">
        <v>161</v>
      </c>
      <c r="I156" s="432">
        <v>829</v>
      </c>
      <c r="J156" s="432">
        <v>0.19420000000000001</v>
      </c>
      <c r="K156" s="432">
        <v>766</v>
      </c>
      <c r="L156" s="432">
        <v>789</v>
      </c>
      <c r="M156" s="432">
        <v>750</v>
      </c>
      <c r="N156" s="432">
        <v>0.92259999999999998</v>
      </c>
      <c r="O156" s="432">
        <v>0.95020000000000004</v>
      </c>
      <c r="P156" s="432">
        <v>0.90359999999999996</v>
      </c>
      <c r="Q156" s="432">
        <v>791</v>
      </c>
      <c r="R156" s="432">
        <v>806</v>
      </c>
      <c r="S156" s="432">
        <v>779</v>
      </c>
      <c r="T156" s="432">
        <v>0.95209999999999995</v>
      </c>
      <c r="U156" s="432">
        <v>0.97009999999999996</v>
      </c>
      <c r="V156" s="432">
        <v>0.93859999999999999</v>
      </c>
      <c r="W156" s="432">
        <v>788</v>
      </c>
      <c r="X156" s="432">
        <v>803</v>
      </c>
      <c r="Y156" s="432">
        <v>777</v>
      </c>
      <c r="Z156" s="432">
        <v>0.94889999999999997</v>
      </c>
      <c r="AA156" s="432">
        <v>0.96630000000000005</v>
      </c>
      <c r="AB156" s="432">
        <v>0.93610000000000004</v>
      </c>
      <c r="AC156" s="432">
        <v>780</v>
      </c>
      <c r="AD156" s="432">
        <v>796</v>
      </c>
      <c r="AE156" s="432">
        <v>777</v>
      </c>
      <c r="AF156" s="432">
        <v>0.93930000000000002</v>
      </c>
      <c r="AG156" s="432">
        <v>0.95799999999999996</v>
      </c>
      <c r="AH156" s="432">
        <v>0.93610000000000004</v>
      </c>
      <c r="AI156" s="432">
        <v>688</v>
      </c>
      <c r="AJ156" s="432">
        <v>726</v>
      </c>
      <c r="AK156" s="432">
        <v>694</v>
      </c>
      <c r="AL156" s="432">
        <v>0.82789999999999997</v>
      </c>
      <c r="AM156" s="432">
        <v>0.87409999999999999</v>
      </c>
      <c r="AN156" s="432">
        <v>0.83609999999999995</v>
      </c>
      <c r="AO156" s="432">
        <v>786</v>
      </c>
      <c r="AP156" s="432">
        <v>801</v>
      </c>
      <c r="AQ156" s="432">
        <v>782</v>
      </c>
      <c r="AR156" s="432">
        <v>0.94650000000000001</v>
      </c>
      <c r="AS156" s="432">
        <v>0.96409999999999996</v>
      </c>
      <c r="AT156" s="432">
        <v>0.94220000000000004</v>
      </c>
      <c r="AU156" s="432">
        <v>764</v>
      </c>
      <c r="AV156" s="432">
        <v>783</v>
      </c>
      <c r="AW156" s="432">
        <v>754</v>
      </c>
      <c r="AX156" s="432">
        <v>0.9194</v>
      </c>
      <c r="AY156" s="432">
        <v>0.94259999999999999</v>
      </c>
      <c r="AZ156" s="432">
        <v>0.90839999999999999</v>
      </c>
      <c r="BA156" s="432">
        <v>736</v>
      </c>
      <c r="BB156" s="432">
        <v>763</v>
      </c>
      <c r="BC156" s="432">
        <v>727</v>
      </c>
      <c r="BD156" s="432">
        <v>0.88660000000000005</v>
      </c>
      <c r="BE156" s="432">
        <v>0.91910000000000003</v>
      </c>
      <c r="BF156" s="432">
        <v>0.87590000000000001</v>
      </c>
      <c r="BG156" s="432">
        <v>775</v>
      </c>
      <c r="BH156" s="432">
        <v>797</v>
      </c>
      <c r="BI156" s="432">
        <v>766</v>
      </c>
      <c r="BJ156" s="432">
        <v>0.93330000000000002</v>
      </c>
      <c r="BK156" s="432">
        <v>0.96009999999999995</v>
      </c>
      <c r="BL156" s="432">
        <v>0.92290000000000005</v>
      </c>
      <c r="BM156" s="432">
        <v>457</v>
      </c>
      <c r="BN156" s="432">
        <v>540</v>
      </c>
      <c r="BO156" s="432">
        <v>595</v>
      </c>
      <c r="BP156" s="432">
        <v>0.55000000000000004</v>
      </c>
      <c r="BQ156" s="432">
        <v>0.65</v>
      </c>
      <c r="BR156" s="432">
        <v>0.71689999999999998</v>
      </c>
      <c r="BS156" s="432">
        <v>375</v>
      </c>
      <c r="BT156" s="432">
        <v>0.56140000000000001</v>
      </c>
      <c r="BU156" s="432">
        <v>138</v>
      </c>
      <c r="BV156" s="432">
        <v>0.85189999999999999</v>
      </c>
      <c r="BW156" s="432">
        <v>555</v>
      </c>
      <c r="BX156" s="432">
        <v>591</v>
      </c>
      <c r="BY156" s="432">
        <v>513</v>
      </c>
      <c r="BZ156" s="432">
        <v>0.66779999999999995</v>
      </c>
      <c r="CA156" s="432">
        <v>0.71120000000000005</v>
      </c>
      <c r="CB156" s="432">
        <v>0.61809999999999998</v>
      </c>
      <c r="CC156" s="432">
        <v>284</v>
      </c>
      <c r="CD156" s="432">
        <v>0.42509999999999998</v>
      </c>
      <c r="CE156" s="432">
        <v>127</v>
      </c>
      <c r="CF156" s="432">
        <v>0.78400000000000003</v>
      </c>
      <c r="CG156" s="432">
        <v>587</v>
      </c>
      <c r="CH156" s="432">
        <v>631</v>
      </c>
      <c r="CI156" s="432">
        <v>411</v>
      </c>
      <c r="CJ156" s="432">
        <v>0.70689999999999997</v>
      </c>
      <c r="CK156" s="432">
        <v>0.75949999999999995</v>
      </c>
      <c r="CL156" s="432">
        <v>0.49519999999999997</v>
      </c>
      <c r="CM156" s="432">
        <v>486</v>
      </c>
      <c r="CN156" s="432">
        <v>522</v>
      </c>
      <c r="CO156" s="432">
        <v>418</v>
      </c>
      <c r="CP156" s="432">
        <v>0.58450000000000002</v>
      </c>
      <c r="CQ156" s="432">
        <v>0.62880000000000003</v>
      </c>
      <c r="CR156" s="432">
        <v>0.50360000000000005</v>
      </c>
      <c r="CS156" s="432">
        <v>108</v>
      </c>
      <c r="CT156" s="432">
        <v>0.16170000000000001</v>
      </c>
      <c r="CU156" s="432">
        <v>74</v>
      </c>
      <c r="CV156" s="432">
        <v>0.45679999999999998</v>
      </c>
      <c r="CW156" s="432">
        <v>241</v>
      </c>
      <c r="CX156" s="432">
        <v>291</v>
      </c>
      <c r="CY156" s="432">
        <v>182</v>
      </c>
      <c r="CZ156" s="432">
        <v>0.28999999999999998</v>
      </c>
      <c r="DA156" s="432">
        <v>0.35</v>
      </c>
      <c r="DB156" s="432">
        <v>0.21929999999999999</v>
      </c>
      <c r="DC156" s="432">
        <v>498</v>
      </c>
      <c r="DD156" s="432">
        <v>581</v>
      </c>
      <c r="DE156" s="432">
        <v>633</v>
      </c>
      <c r="DF156" s="432">
        <v>0.6</v>
      </c>
      <c r="DG156" s="432">
        <v>0.7</v>
      </c>
      <c r="DH156" s="432">
        <v>0.76270000000000004</v>
      </c>
      <c r="DI156" s="432">
        <v>209</v>
      </c>
      <c r="DJ156" s="432">
        <v>110</v>
      </c>
      <c r="DK156" s="432">
        <v>121</v>
      </c>
      <c r="DL156" s="432">
        <v>111</v>
      </c>
      <c r="DM156" s="432">
        <v>0.52500000000000002</v>
      </c>
      <c r="DN156" s="432">
        <v>0.57499999999999996</v>
      </c>
      <c r="DO156" s="432">
        <v>0.53110000000000002</v>
      </c>
      <c r="DP156" s="432">
        <v>581</v>
      </c>
      <c r="DQ156" s="432">
        <v>623</v>
      </c>
      <c r="DR156" s="432">
        <v>341</v>
      </c>
      <c r="DS156" s="432">
        <v>0.7</v>
      </c>
      <c r="DT156" s="432">
        <v>0.75</v>
      </c>
      <c r="DU156" s="432">
        <v>0.4108</v>
      </c>
      <c r="DV156" s="432">
        <v>8</v>
      </c>
      <c r="DW156" s="432">
        <v>3.7499999999999999E-2</v>
      </c>
      <c r="DX156" s="432">
        <v>7.4999999999999997E-2</v>
      </c>
      <c r="DY156" s="432">
        <v>9.5999999999999992E-3</v>
      </c>
      <c r="DZ156" s="432">
        <v>55</v>
      </c>
      <c r="EA156" s="432">
        <v>7.4999999999999997E-2</v>
      </c>
      <c r="EB156" s="432">
        <v>0.15</v>
      </c>
      <c r="EC156" s="432">
        <v>6.7500000000000004E-2</v>
      </c>
      <c r="ED156" s="432">
        <v>0</v>
      </c>
      <c r="EE156" s="432">
        <v>0</v>
      </c>
      <c r="EF156" s="432">
        <v>0</v>
      </c>
      <c r="EG156" s="432">
        <v>0</v>
      </c>
      <c r="EH156" s="432">
        <v>82</v>
      </c>
      <c r="EI156" s="432">
        <v>0</v>
      </c>
      <c r="EJ156" s="432">
        <v>5.0000000000000001E-3</v>
      </c>
      <c r="EK156" s="432">
        <v>0.01</v>
      </c>
      <c r="EL156" s="432">
        <v>0</v>
      </c>
      <c r="EM156" s="432">
        <v>149</v>
      </c>
      <c r="EN156" s="432">
        <v>0.05</v>
      </c>
      <c r="EO156" s="432">
        <v>0.15</v>
      </c>
      <c r="EP156" s="432">
        <v>0.17949999999999999</v>
      </c>
      <c r="EQ156" s="432">
        <v>224</v>
      </c>
      <c r="ER156" s="432">
        <v>171</v>
      </c>
      <c r="ES156" s="432">
        <v>0.76339999999999997</v>
      </c>
      <c r="ET156" s="432">
        <v>43</v>
      </c>
      <c r="EU156" s="432">
        <v>0</v>
      </c>
      <c r="EV156" s="432">
        <v>0</v>
      </c>
      <c r="EW156" s="432">
        <v>490</v>
      </c>
      <c r="EX156" s="432">
        <v>0.59040000000000004</v>
      </c>
      <c r="EY156" s="432">
        <v>814</v>
      </c>
      <c r="EZ156" s="432">
        <v>980</v>
      </c>
      <c r="FA156" s="432">
        <v>851</v>
      </c>
      <c r="FB156" s="432">
        <v>760</v>
      </c>
      <c r="FC156" s="432">
        <v>0.98</v>
      </c>
      <c r="FD156" s="432">
        <v>1.18</v>
      </c>
      <c r="FE156" s="432">
        <v>1.0253000000000001</v>
      </c>
      <c r="FF156" s="432">
        <v>38</v>
      </c>
      <c r="FG156" s="432">
        <v>57</v>
      </c>
      <c r="FH156" s="432">
        <v>15</v>
      </c>
      <c r="FI156" s="432">
        <v>0.05</v>
      </c>
      <c r="FJ156" s="432">
        <v>7.4999999999999997E-2</v>
      </c>
      <c r="FK156" s="432">
        <v>1.9699999999999999E-2</v>
      </c>
      <c r="FL156" s="432">
        <v>671</v>
      </c>
      <c r="FM156" s="432">
        <v>692</v>
      </c>
      <c r="FN156" s="432">
        <v>585</v>
      </c>
      <c r="FO156" s="432">
        <v>0.88239999999999996</v>
      </c>
      <c r="FP156" s="432">
        <v>0.90959999999999996</v>
      </c>
      <c r="FQ156" s="432">
        <v>0.76970000000000005</v>
      </c>
      <c r="FR156" s="432">
        <v>642</v>
      </c>
      <c r="FS156" s="432">
        <v>669</v>
      </c>
      <c r="FT156" s="432">
        <v>605</v>
      </c>
      <c r="FU156" s="432">
        <v>0.84360000000000002</v>
      </c>
      <c r="FV156" s="432">
        <v>0.87909999999999999</v>
      </c>
      <c r="FW156" s="432">
        <v>0.79610000000000003</v>
      </c>
      <c r="FX156" s="432">
        <v>617</v>
      </c>
      <c r="FY156" s="432">
        <v>658</v>
      </c>
      <c r="FZ156" s="432">
        <v>535</v>
      </c>
      <c r="GA156" s="432">
        <v>0.81069999999999998</v>
      </c>
      <c r="GB156" s="432">
        <v>0.86450000000000005</v>
      </c>
      <c r="GC156" s="432">
        <v>0.70389999999999997</v>
      </c>
      <c r="GD156" s="432">
        <v>558</v>
      </c>
      <c r="GE156" s="432">
        <v>623</v>
      </c>
      <c r="GF156" s="432">
        <v>509</v>
      </c>
      <c r="GG156" s="432">
        <v>0.73299999999999998</v>
      </c>
      <c r="GH156" s="432">
        <v>0.81889999999999996</v>
      </c>
      <c r="GI156" s="432">
        <v>0.66969999999999996</v>
      </c>
      <c r="GJ156" s="432">
        <v>570</v>
      </c>
      <c r="GK156" s="432">
        <v>646</v>
      </c>
      <c r="GL156" s="432">
        <v>517</v>
      </c>
      <c r="GM156" s="432">
        <v>0.75</v>
      </c>
      <c r="GN156" s="432">
        <v>0.84970000000000001</v>
      </c>
      <c r="GO156" s="432">
        <v>0.68030000000000002</v>
      </c>
      <c r="GP156" s="432">
        <v>698</v>
      </c>
      <c r="GQ156" s="432">
        <v>715</v>
      </c>
      <c r="GR156" s="432">
        <v>645</v>
      </c>
      <c r="GS156" s="432">
        <v>0.9173</v>
      </c>
      <c r="GT156" s="432">
        <v>0.94010000000000005</v>
      </c>
      <c r="GU156" s="432">
        <v>0.84870000000000001</v>
      </c>
      <c r="GV156" s="432">
        <v>629</v>
      </c>
      <c r="GW156" s="432">
        <v>673</v>
      </c>
      <c r="GX156" s="432">
        <v>563</v>
      </c>
      <c r="GY156" s="432">
        <v>0.82750000000000001</v>
      </c>
      <c r="GZ156" s="432">
        <v>0.88490000000000002</v>
      </c>
      <c r="HA156" s="432">
        <v>0.74080000000000001</v>
      </c>
      <c r="HB156" s="432">
        <v>380</v>
      </c>
      <c r="HC156" s="432">
        <v>456</v>
      </c>
      <c r="HD156" s="432">
        <v>453</v>
      </c>
      <c r="HE156" s="432">
        <v>0.5</v>
      </c>
      <c r="HF156" s="432">
        <v>0.6</v>
      </c>
      <c r="HG156" s="432">
        <v>0.59609999999999996</v>
      </c>
      <c r="HH156" s="432">
        <v>517</v>
      </c>
      <c r="HI156" s="432">
        <v>0.5</v>
      </c>
      <c r="HJ156" s="432">
        <v>0.60750000000000004</v>
      </c>
      <c r="HK156" s="432">
        <v>0</v>
      </c>
      <c r="HL156" s="432"/>
      <c r="HM156" s="432">
        <v>0.9</v>
      </c>
      <c r="HN156" s="432">
        <v>0</v>
      </c>
      <c r="HO156" s="432">
        <v>0</v>
      </c>
      <c r="HP156" s="432">
        <v>0</v>
      </c>
      <c r="HQ156" s="432">
        <v>0</v>
      </c>
      <c r="HR156" s="432">
        <v>0</v>
      </c>
      <c r="HS156" s="432">
        <v>0</v>
      </c>
      <c r="HT156" s="432">
        <v>0</v>
      </c>
      <c r="HU156" s="432">
        <v>0</v>
      </c>
      <c r="HV156" s="432">
        <v>0.9</v>
      </c>
      <c r="HW156" s="432">
        <v>1</v>
      </c>
      <c r="HX156" s="432">
        <v>0</v>
      </c>
      <c r="HY156" s="432">
        <v>0</v>
      </c>
      <c r="HZ156" s="432">
        <v>0.9</v>
      </c>
      <c r="IA156" s="432">
        <v>0</v>
      </c>
      <c r="IB156" s="432">
        <v>0</v>
      </c>
      <c r="IC156" s="432">
        <v>0</v>
      </c>
      <c r="ID156" s="432">
        <v>0</v>
      </c>
      <c r="IE156" s="432">
        <v>1</v>
      </c>
      <c r="IF156" s="432">
        <v>1</v>
      </c>
      <c r="IG156" s="432">
        <v>0</v>
      </c>
      <c r="IH156" s="432">
        <v>0</v>
      </c>
      <c r="II156" s="432">
        <v>0</v>
      </c>
      <c r="IJ156" s="432">
        <v>0</v>
      </c>
      <c r="IK156" s="432">
        <v>0</v>
      </c>
      <c r="IL156" s="432">
        <v>0</v>
      </c>
      <c r="IM156" s="432">
        <v>1</v>
      </c>
      <c r="IN156" s="432">
        <v>0</v>
      </c>
      <c r="IO156" s="432">
        <v>0</v>
      </c>
      <c r="IP156" s="432">
        <v>0</v>
      </c>
      <c r="IQ156" s="432">
        <v>0</v>
      </c>
      <c r="IR156" s="432">
        <v>1</v>
      </c>
      <c r="IS156" s="432">
        <v>0</v>
      </c>
      <c r="IT156" s="432">
        <v>0</v>
      </c>
      <c r="IU156" s="432">
        <v>1</v>
      </c>
      <c r="IV156" s="432">
        <v>1</v>
      </c>
      <c r="IW156" s="432">
        <v>0</v>
      </c>
      <c r="IX156" s="432">
        <v>29</v>
      </c>
      <c r="IY156" s="432">
        <v>0</v>
      </c>
      <c r="IZ156" s="432">
        <v>0</v>
      </c>
      <c r="JA156" s="432">
        <v>0</v>
      </c>
      <c r="JB156" s="432">
        <v>0</v>
      </c>
      <c r="JC156" s="432">
        <v>0</v>
      </c>
      <c r="JD156" s="432">
        <v>2</v>
      </c>
      <c r="JE156" s="432">
        <v>6.9000000000000006E-2</v>
      </c>
      <c r="JF156" s="432">
        <v>0</v>
      </c>
      <c r="JG156" s="432">
        <v>0</v>
      </c>
      <c r="JH156" s="432">
        <v>12</v>
      </c>
      <c r="JI156" s="432">
        <v>0</v>
      </c>
      <c r="JJ156" s="432">
        <v>0</v>
      </c>
      <c r="JK156" s="432">
        <v>0</v>
      </c>
      <c r="JL156" s="432">
        <v>0</v>
      </c>
      <c r="JM156" s="432">
        <v>0</v>
      </c>
      <c r="JN156" s="432">
        <v>3</v>
      </c>
      <c r="JO156" s="432">
        <v>0.25</v>
      </c>
      <c r="JP156" s="432">
        <v>0</v>
      </c>
      <c r="JQ156" s="432">
        <v>0</v>
      </c>
      <c r="JR156" s="432" t="s">
        <v>1359</v>
      </c>
      <c r="JS156" s="432" t="s">
        <v>1360</v>
      </c>
      <c r="JT156" s="432" t="s">
        <v>1340</v>
      </c>
    </row>
    <row r="157" spans="1:280" x14ac:dyDescent="0.45">
      <c r="A157" s="432" t="s">
        <v>521</v>
      </c>
      <c r="B157" s="432" t="s">
        <v>575</v>
      </c>
      <c r="C157" s="432" t="s">
        <v>582</v>
      </c>
      <c r="D157" s="432" t="s">
        <v>583</v>
      </c>
      <c r="E157" s="432">
        <v>765</v>
      </c>
      <c r="F157" s="432">
        <v>217</v>
      </c>
      <c r="G157" s="432">
        <v>0.28370000000000001</v>
      </c>
      <c r="H157" s="432">
        <v>216</v>
      </c>
      <c r="I157" s="432">
        <v>761</v>
      </c>
      <c r="J157" s="432">
        <v>0.2838</v>
      </c>
      <c r="K157" s="432">
        <v>706</v>
      </c>
      <c r="L157" s="432">
        <v>727</v>
      </c>
      <c r="M157" s="432">
        <v>688</v>
      </c>
      <c r="N157" s="432">
        <v>0.92259999999999998</v>
      </c>
      <c r="O157" s="432">
        <v>0.95020000000000004</v>
      </c>
      <c r="P157" s="432">
        <v>0.89929999999999999</v>
      </c>
      <c r="Q157" s="432">
        <v>729</v>
      </c>
      <c r="R157" s="432">
        <v>743</v>
      </c>
      <c r="S157" s="432">
        <v>736</v>
      </c>
      <c r="T157" s="432">
        <v>0.95209999999999995</v>
      </c>
      <c r="U157" s="432">
        <v>0.97009999999999996</v>
      </c>
      <c r="V157" s="432">
        <v>0.96209999999999996</v>
      </c>
      <c r="W157" s="432">
        <v>726</v>
      </c>
      <c r="X157" s="432">
        <v>740</v>
      </c>
      <c r="Y157" s="432">
        <v>741</v>
      </c>
      <c r="Z157" s="432">
        <v>0.94889999999999997</v>
      </c>
      <c r="AA157" s="432">
        <v>0.96630000000000005</v>
      </c>
      <c r="AB157" s="432">
        <v>0.96860000000000002</v>
      </c>
      <c r="AC157" s="432">
        <v>719</v>
      </c>
      <c r="AD157" s="432">
        <v>733</v>
      </c>
      <c r="AE157" s="432">
        <v>721</v>
      </c>
      <c r="AF157" s="432">
        <v>0.93930000000000002</v>
      </c>
      <c r="AG157" s="432">
        <v>0.95799999999999996</v>
      </c>
      <c r="AH157" s="432">
        <v>0.9425</v>
      </c>
      <c r="AI157" s="432">
        <v>634</v>
      </c>
      <c r="AJ157" s="432">
        <v>669</v>
      </c>
      <c r="AK157" s="432">
        <v>670</v>
      </c>
      <c r="AL157" s="432">
        <v>0.82789999999999997</v>
      </c>
      <c r="AM157" s="432">
        <v>0.87409999999999999</v>
      </c>
      <c r="AN157" s="432">
        <v>0.87580000000000002</v>
      </c>
      <c r="AO157" s="432">
        <v>725</v>
      </c>
      <c r="AP157" s="432">
        <v>738</v>
      </c>
      <c r="AQ157" s="432">
        <v>732</v>
      </c>
      <c r="AR157" s="432">
        <v>0.94650000000000001</v>
      </c>
      <c r="AS157" s="432">
        <v>0.96409999999999996</v>
      </c>
      <c r="AT157" s="432">
        <v>0.95689999999999997</v>
      </c>
      <c r="AU157" s="432">
        <v>704</v>
      </c>
      <c r="AV157" s="432">
        <v>722</v>
      </c>
      <c r="AW157" s="432">
        <v>707</v>
      </c>
      <c r="AX157" s="432">
        <v>0.9194</v>
      </c>
      <c r="AY157" s="432">
        <v>0.94259999999999999</v>
      </c>
      <c r="AZ157" s="432">
        <v>0.92420000000000002</v>
      </c>
      <c r="BA157" s="432">
        <v>679</v>
      </c>
      <c r="BB157" s="432">
        <v>704</v>
      </c>
      <c r="BC157" s="432">
        <v>701</v>
      </c>
      <c r="BD157" s="432">
        <v>0.88660000000000005</v>
      </c>
      <c r="BE157" s="432">
        <v>0.91910000000000003</v>
      </c>
      <c r="BF157" s="432">
        <v>0.9163</v>
      </c>
      <c r="BG157" s="432">
        <v>714</v>
      </c>
      <c r="BH157" s="432">
        <v>735</v>
      </c>
      <c r="BI157" s="432">
        <v>725</v>
      </c>
      <c r="BJ157" s="432">
        <v>0.93330000000000002</v>
      </c>
      <c r="BK157" s="432">
        <v>0.96009999999999995</v>
      </c>
      <c r="BL157" s="432">
        <v>0.94769999999999999</v>
      </c>
      <c r="BM157" s="432">
        <v>421</v>
      </c>
      <c r="BN157" s="432">
        <v>498</v>
      </c>
      <c r="BO157" s="432">
        <v>560</v>
      </c>
      <c r="BP157" s="432">
        <v>0.55000000000000004</v>
      </c>
      <c r="BQ157" s="432">
        <v>0.65</v>
      </c>
      <c r="BR157" s="432">
        <v>0.73199999999999998</v>
      </c>
      <c r="BS157" s="432">
        <v>290</v>
      </c>
      <c r="BT157" s="432">
        <v>0.5292</v>
      </c>
      <c r="BU157" s="432">
        <v>192</v>
      </c>
      <c r="BV157" s="432">
        <v>0.88480000000000003</v>
      </c>
      <c r="BW157" s="432">
        <v>511</v>
      </c>
      <c r="BX157" s="432">
        <v>545</v>
      </c>
      <c r="BY157" s="432">
        <v>482</v>
      </c>
      <c r="BZ157" s="432">
        <v>0.66779999999999995</v>
      </c>
      <c r="CA157" s="432">
        <v>0.71120000000000005</v>
      </c>
      <c r="CB157" s="432">
        <v>0.63009999999999999</v>
      </c>
      <c r="CC157" s="432">
        <v>346</v>
      </c>
      <c r="CD157" s="432">
        <v>0.63139999999999996</v>
      </c>
      <c r="CE157" s="432">
        <v>203</v>
      </c>
      <c r="CF157" s="432">
        <v>0.9355</v>
      </c>
      <c r="CG157" s="432">
        <v>541</v>
      </c>
      <c r="CH157" s="432">
        <v>582</v>
      </c>
      <c r="CI157" s="432">
        <v>549</v>
      </c>
      <c r="CJ157" s="432">
        <v>0.70689999999999997</v>
      </c>
      <c r="CK157" s="432">
        <v>0.75949999999999995</v>
      </c>
      <c r="CL157" s="432">
        <v>0.71760000000000002</v>
      </c>
      <c r="CM157" s="432">
        <v>448</v>
      </c>
      <c r="CN157" s="432">
        <v>482</v>
      </c>
      <c r="CO157" s="432">
        <v>371</v>
      </c>
      <c r="CP157" s="432">
        <v>0.58450000000000002</v>
      </c>
      <c r="CQ157" s="432">
        <v>0.62880000000000003</v>
      </c>
      <c r="CR157" s="432">
        <v>0.48499999999999999</v>
      </c>
      <c r="CS157" s="432">
        <v>89</v>
      </c>
      <c r="CT157" s="432">
        <v>0.16239999999999999</v>
      </c>
      <c r="CU157" s="432">
        <v>114</v>
      </c>
      <c r="CV157" s="432">
        <v>0.52529999999999999</v>
      </c>
      <c r="CW157" s="432">
        <v>222</v>
      </c>
      <c r="CX157" s="432">
        <v>268</v>
      </c>
      <c r="CY157" s="432">
        <v>203</v>
      </c>
      <c r="CZ157" s="432">
        <v>0.28999999999999998</v>
      </c>
      <c r="DA157" s="432">
        <v>0.35</v>
      </c>
      <c r="DB157" s="432">
        <v>0.26540000000000002</v>
      </c>
      <c r="DC157" s="432">
        <v>459</v>
      </c>
      <c r="DD157" s="432">
        <v>536</v>
      </c>
      <c r="DE157" s="432">
        <v>688</v>
      </c>
      <c r="DF157" s="432">
        <v>0.6</v>
      </c>
      <c r="DG157" s="432">
        <v>0.7</v>
      </c>
      <c r="DH157" s="432">
        <v>0.89929999999999999</v>
      </c>
      <c r="DI157" s="432">
        <v>292</v>
      </c>
      <c r="DJ157" s="432">
        <v>154</v>
      </c>
      <c r="DK157" s="432">
        <v>168</v>
      </c>
      <c r="DL157" s="432">
        <v>130</v>
      </c>
      <c r="DM157" s="432">
        <v>0.52500000000000002</v>
      </c>
      <c r="DN157" s="432">
        <v>0.57499999999999996</v>
      </c>
      <c r="DO157" s="432">
        <v>0.44519999999999998</v>
      </c>
      <c r="DP157" s="432">
        <v>536</v>
      </c>
      <c r="DQ157" s="432">
        <v>574</v>
      </c>
      <c r="DR157" s="432">
        <v>270</v>
      </c>
      <c r="DS157" s="432">
        <v>0.7</v>
      </c>
      <c r="DT157" s="432">
        <v>0.75</v>
      </c>
      <c r="DU157" s="432">
        <v>0.35289999999999999</v>
      </c>
      <c r="DV157" s="432">
        <v>64</v>
      </c>
      <c r="DW157" s="432">
        <v>3.7499999999999999E-2</v>
      </c>
      <c r="DX157" s="432">
        <v>7.4999999999999997E-2</v>
      </c>
      <c r="DY157" s="432">
        <v>8.3699999999999997E-2</v>
      </c>
      <c r="DZ157" s="432">
        <v>124</v>
      </c>
      <c r="EA157" s="432">
        <v>7.4999999999999997E-2</v>
      </c>
      <c r="EB157" s="432">
        <v>0.15</v>
      </c>
      <c r="EC157" s="432">
        <v>0.16339999999999999</v>
      </c>
      <c r="ED157" s="432">
        <v>3</v>
      </c>
      <c r="EE157" s="432">
        <v>4.6899999999999997E-2</v>
      </c>
      <c r="EF157" s="432">
        <v>0</v>
      </c>
      <c r="EG157" s="432">
        <v>0</v>
      </c>
      <c r="EH157" s="432">
        <v>123</v>
      </c>
      <c r="EI157" s="432">
        <v>0</v>
      </c>
      <c r="EJ157" s="432">
        <v>5.0000000000000001E-3</v>
      </c>
      <c r="EK157" s="432">
        <v>0.01</v>
      </c>
      <c r="EL157" s="432">
        <v>0</v>
      </c>
      <c r="EM157" s="432">
        <v>197</v>
      </c>
      <c r="EN157" s="432">
        <v>0.05</v>
      </c>
      <c r="EO157" s="432">
        <v>0.15</v>
      </c>
      <c r="EP157" s="432">
        <v>0.25750000000000001</v>
      </c>
      <c r="EQ157" s="432">
        <v>209</v>
      </c>
      <c r="ER157" s="432">
        <v>185</v>
      </c>
      <c r="ES157" s="432">
        <v>0.88519999999999999</v>
      </c>
      <c r="ET157" s="432">
        <v>38</v>
      </c>
      <c r="EU157" s="432">
        <v>2</v>
      </c>
      <c r="EV157" s="432">
        <v>5.2600000000000001E-2</v>
      </c>
      <c r="EW157" s="432">
        <v>662</v>
      </c>
      <c r="EX157" s="432">
        <v>0.86539999999999995</v>
      </c>
      <c r="EY157" s="432">
        <v>758</v>
      </c>
      <c r="EZ157" s="432">
        <v>911</v>
      </c>
      <c r="FA157" s="432">
        <v>849</v>
      </c>
      <c r="FB157" s="432">
        <v>802</v>
      </c>
      <c r="FC157" s="432">
        <v>0.99</v>
      </c>
      <c r="FD157" s="432">
        <v>1.19</v>
      </c>
      <c r="FE157" s="432">
        <v>1.1097999999999999</v>
      </c>
      <c r="FF157" s="432">
        <v>41</v>
      </c>
      <c r="FG157" s="432">
        <v>61</v>
      </c>
      <c r="FH157" s="432">
        <v>29</v>
      </c>
      <c r="FI157" s="432">
        <v>0.05</v>
      </c>
      <c r="FJ157" s="432">
        <v>7.4999999999999997E-2</v>
      </c>
      <c r="FK157" s="432">
        <v>3.6200000000000003E-2</v>
      </c>
      <c r="FL157" s="432">
        <v>708</v>
      </c>
      <c r="FM157" s="432">
        <v>730</v>
      </c>
      <c r="FN157" s="432">
        <v>649</v>
      </c>
      <c r="FO157" s="432">
        <v>0.88239999999999996</v>
      </c>
      <c r="FP157" s="432">
        <v>0.90959999999999996</v>
      </c>
      <c r="FQ157" s="432">
        <v>0.80920000000000003</v>
      </c>
      <c r="FR157" s="432">
        <v>677</v>
      </c>
      <c r="FS157" s="432">
        <v>706</v>
      </c>
      <c r="FT157" s="432">
        <v>644</v>
      </c>
      <c r="FU157" s="432">
        <v>0.84360000000000002</v>
      </c>
      <c r="FV157" s="432">
        <v>0.87909999999999999</v>
      </c>
      <c r="FW157" s="432">
        <v>0.80300000000000005</v>
      </c>
      <c r="FX157" s="432">
        <v>651</v>
      </c>
      <c r="FY157" s="432">
        <v>694</v>
      </c>
      <c r="FZ157" s="432">
        <v>575</v>
      </c>
      <c r="GA157" s="432">
        <v>0.81069999999999998</v>
      </c>
      <c r="GB157" s="432">
        <v>0.86450000000000005</v>
      </c>
      <c r="GC157" s="432">
        <v>0.71699999999999997</v>
      </c>
      <c r="GD157" s="432">
        <v>588</v>
      </c>
      <c r="GE157" s="432">
        <v>657</v>
      </c>
      <c r="GF157" s="432">
        <v>486</v>
      </c>
      <c r="GG157" s="432">
        <v>0.73299999999999998</v>
      </c>
      <c r="GH157" s="432">
        <v>0.81889999999999996</v>
      </c>
      <c r="GI157" s="432">
        <v>0.60599999999999998</v>
      </c>
      <c r="GJ157" s="432">
        <v>602</v>
      </c>
      <c r="GK157" s="432">
        <v>682</v>
      </c>
      <c r="GL157" s="432">
        <v>519</v>
      </c>
      <c r="GM157" s="432">
        <v>0.75</v>
      </c>
      <c r="GN157" s="432">
        <v>0.84970000000000001</v>
      </c>
      <c r="GO157" s="432">
        <v>0.64710000000000001</v>
      </c>
      <c r="GP157" s="432">
        <v>736</v>
      </c>
      <c r="GQ157" s="432">
        <v>754</v>
      </c>
      <c r="GR157" s="432">
        <v>707</v>
      </c>
      <c r="GS157" s="432">
        <v>0.9173</v>
      </c>
      <c r="GT157" s="432">
        <v>0.94010000000000005</v>
      </c>
      <c r="GU157" s="432">
        <v>0.88149999999999995</v>
      </c>
      <c r="GV157" s="432">
        <v>664</v>
      </c>
      <c r="GW157" s="432">
        <v>710</v>
      </c>
      <c r="GX157" s="432">
        <v>578</v>
      </c>
      <c r="GY157" s="432">
        <v>0.82750000000000001</v>
      </c>
      <c r="GZ157" s="432">
        <v>0.88490000000000002</v>
      </c>
      <c r="HA157" s="432">
        <v>0.72070000000000001</v>
      </c>
      <c r="HB157" s="432">
        <v>401</v>
      </c>
      <c r="HC157" s="432">
        <v>482</v>
      </c>
      <c r="HD157" s="432">
        <v>437</v>
      </c>
      <c r="HE157" s="432">
        <v>0.5</v>
      </c>
      <c r="HF157" s="432">
        <v>0.6</v>
      </c>
      <c r="HG157" s="432">
        <v>0.54490000000000005</v>
      </c>
      <c r="HH157" s="432">
        <v>743</v>
      </c>
      <c r="HI157" s="432">
        <v>0.5</v>
      </c>
      <c r="HJ157" s="432">
        <v>0.87509999999999999</v>
      </c>
      <c r="HK157" s="432">
        <v>0</v>
      </c>
      <c r="HL157" s="432"/>
      <c r="HM157" s="432">
        <v>0.9</v>
      </c>
      <c r="HN157" s="432">
        <v>0</v>
      </c>
      <c r="HO157" s="432">
        <v>0</v>
      </c>
      <c r="HP157" s="432">
        <v>0</v>
      </c>
      <c r="HQ157" s="432">
        <v>0</v>
      </c>
      <c r="HR157" s="432">
        <v>0</v>
      </c>
      <c r="HS157" s="432">
        <v>0</v>
      </c>
      <c r="HT157" s="432">
        <v>0</v>
      </c>
      <c r="HU157" s="432">
        <v>0</v>
      </c>
      <c r="HV157" s="432">
        <v>0.9</v>
      </c>
      <c r="HW157" s="432">
        <v>0</v>
      </c>
      <c r="HX157" s="432">
        <v>0</v>
      </c>
      <c r="HY157" s="432">
        <v>0</v>
      </c>
      <c r="HZ157" s="432">
        <v>0.9</v>
      </c>
      <c r="IA157" s="432">
        <v>0</v>
      </c>
      <c r="IB157" s="432">
        <v>0</v>
      </c>
      <c r="IC157" s="432">
        <v>0</v>
      </c>
      <c r="ID157" s="432">
        <v>0</v>
      </c>
      <c r="IE157" s="432">
        <v>1</v>
      </c>
      <c r="IF157" s="432">
        <v>2</v>
      </c>
      <c r="IG157" s="432">
        <v>0</v>
      </c>
      <c r="IH157" s="432">
        <v>0</v>
      </c>
      <c r="II157" s="432">
        <v>0</v>
      </c>
      <c r="IJ157" s="432">
        <v>0</v>
      </c>
      <c r="IK157" s="432">
        <v>0</v>
      </c>
      <c r="IL157" s="432">
        <v>0</v>
      </c>
      <c r="IM157" s="432">
        <v>1</v>
      </c>
      <c r="IN157" s="432">
        <v>0</v>
      </c>
      <c r="IO157" s="432">
        <v>0</v>
      </c>
      <c r="IP157" s="432">
        <v>0</v>
      </c>
      <c r="IQ157" s="432">
        <v>0</v>
      </c>
      <c r="IR157" s="432">
        <v>2</v>
      </c>
      <c r="IS157" s="432">
        <v>0</v>
      </c>
      <c r="IT157" s="432">
        <v>0</v>
      </c>
      <c r="IU157" s="432">
        <v>0</v>
      </c>
      <c r="IV157" s="432">
        <v>0</v>
      </c>
      <c r="IW157" s="432">
        <v>0</v>
      </c>
      <c r="IX157" s="432">
        <v>80</v>
      </c>
      <c r="IY157" s="432">
        <v>0</v>
      </c>
      <c r="IZ157" s="432">
        <v>0</v>
      </c>
      <c r="JA157" s="432">
        <v>0</v>
      </c>
      <c r="JB157" s="432">
        <v>0</v>
      </c>
      <c r="JC157" s="432">
        <v>0</v>
      </c>
      <c r="JD157" s="432">
        <v>0</v>
      </c>
      <c r="JE157" s="432">
        <v>0</v>
      </c>
      <c r="JF157" s="432">
        <v>0</v>
      </c>
      <c r="JG157" s="432">
        <v>0</v>
      </c>
      <c r="JH157" s="432">
        <v>36</v>
      </c>
      <c r="JI157" s="432">
        <v>0</v>
      </c>
      <c r="JJ157" s="432">
        <v>0</v>
      </c>
      <c r="JK157" s="432">
        <v>0</v>
      </c>
      <c r="JL157" s="432">
        <v>0</v>
      </c>
      <c r="JM157" s="432">
        <v>0</v>
      </c>
      <c r="JN157" s="432">
        <v>2</v>
      </c>
      <c r="JO157" s="432">
        <v>5.5599999999999997E-2</v>
      </c>
      <c r="JP157" s="432">
        <v>0</v>
      </c>
      <c r="JQ157" s="432">
        <v>0</v>
      </c>
      <c r="JR157" s="432" t="s">
        <v>1359</v>
      </c>
      <c r="JS157" s="432" t="s">
        <v>1360</v>
      </c>
      <c r="JT157" s="432" t="s">
        <v>1340</v>
      </c>
    </row>
    <row r="158" spans="1:280" x14ac:dyDescent="0.45">
      <c r="A158" s="432" t="s">
        <v>521</v>
      </c>
      <c r="B158" s="432" t="s">
        <v>575</v>
      </c>
      <c r="C158" s="432" t="s">
        <v>584</v>
      </c>
      <c r="D158" s="432" t="s">
        <v>585</v>
      </c>
      <c r="E158" s="432">
        <v>1034</v>
      </c>
      <c r="F158" s="432">
        <v>400</v>
      </c>
      <c r="G158" s="432">
        <v>0.38679999999999998</v>
      </c>
      <c r="H158" s="432">
        <v>408</v>
      </c>
      <c r="I158" s="432">
        <v>1028</v>
      </c>
      <c r="J158" s="432">
        <v>0.39689999999999998</v>
      </c>
      <c r="K158" s="432">
        <v>954</v>
      </c>
      <c r="L158" s="432">
        <v>983</v>
      </c>
      <c r="M158" s="432">
        <v>918</v>
      </c>
      <c r="N158" s="432">
        <v>0.92259999999999998</v>
      </c>
      <c r="O158" s="432">
        <v>0.95020000000000004</v>
      </c>
      <c r="P158" s="432">
        <v>0.88780000000000003</v>
      </c>
      <c r="Q158" s="432">
        <v>985</v>
      </c>
      <c r="R158" s="432">
        <v>1004</v>
      </c>
      <c r="S158" s="432">
        <v>955</v>
      </c>
      <c r="T158" s="432">
        <v>0.95209999999999995</v>
      </c>
      <c r="U158" s="432">
        <v>0.97009999999999996</v>
      </c>
      <c r="V158" s="432">
        <v>0.92359999999999998</v>
      </c>
      <c r="W158" s="432">
        <v>982</v>
      </c>
      <c r="X158" s="432">
        <v>1000</v>
      </c>
      <c r="Y158" s="432">
        <v>948</v>
      </c>
      <c r="Z158" s="432">
        <v>0.94889999999999997</v>
      </c>
      <c r="AA158" s="432">
        <v>0.96630000000000005</v>
      </c>
      <c r="AB158" s="432">
        <v>0.91679999999999995</v>
      </c>
      <c r="AC158" s="432">
        <v>972</v>
      </c>
      <c r="AD158" s="432">
        <v>991</v>
      </c>
      <c r="AE158" s="432">
        <v>950</v>
      </c>
      <c r="AF158" s="432">
        <v>0.93930000000000002</v>
      </c>
      <c r="AG158" s="432">
        <v>0.95799999999999996</v>
      </c>
      <c r="AH158" s="432">
        <v>0.91879999999999995</v>
      </c>
      <c r="AI158" s="432">
        <v>857</v>
      </c>
      <c r="AJ158" s="432">
        <v>904</v>
      </c>
      <c r="AK158" s="432">
        <v>777</v>
      </c>
      <c r="AL158" s="432">
        <v>0.82789999999999997</v>
      </c>
      <c r="AM158" s="432">
        <v>0.87409999999999999</v>
      </c>
      <c r="AN158" s="432">
        <v>0.75149999999999995</v>
      </c>
      <c r="AO158" s="432">
        <v>979</v>
      </c>
      <c r="AP158" s="432">
        <v>997</v>
      </c>
      <c r="AQ158" s="432">
        <v>933</v>
      </c>
      <c r="AR158" s="432">
        <v>0.94650000000000001</v>
      </c>
      <c r="AS158" s="432">
        <v>0.96409999999999996</v>
      </c>
      <c r="AT158" s="432">
        <v>0.90229999999999999</v>
      </c>
      <c r="AU158" s="432">
        <v>951</v>
      </c>
      <c r="AV158" s="432">
        <v>975</v>
      </c>
      <c r="AW158" s="432">
        <v>966</v>
      </c>
      <c r="AX158" s="432">
        <v>0.9194</v>
      </c>
      <c r="AY158" s="432">
        <v>0.94259999999999999</v>
      </c>
      <c r="AZ158" s="432">
        <v>0.93420000000000003</v>
      </c>
      <c r="BA158" s="432">
        <v>917</v>
      </c>
      <c r="BB158" s="432">
        <v>951</v>
      </c>
      <c r="BC158" s="432">
        <v>866</v>
      </c>
      <c r="BD158" s="432">
        <v>0.88660000000000005</v>
      </c>
      <c r="BE158" s="432">
        <v>0.91910000000000003</v>
      </c>
      <c r="BF158" s="432">
        <v>0.83750000000000002</v>
      </c>
      <c r="BG158" s="432">
        <v>966</v>
      </c>
      <c r="BH158" s="432">
        <v>993</v>
      </c>
      <c r="BI158" s="432">
        <v>942</v>
      </c>
      <c r="BJ158" s="432">
        <v>0.93330000000000002</v>
      </c>
      <c r="BK158" s="432">
        <v>0.96009999999999995</v>
      </c>
      <c r="BL158" s="432">
        <v>0.91100000000000003</v>
      </c>
      <c r="BM158" s="432">
        <v>569</v>
      </c>
      <c r="BN158" s="432">
        <v>673</v>
      </c>
      <c r="BO158" s="432">
        <v>692</v>
      </c>
      <c r="BP158" s="432">
        <v>0.55000000000000004</v>
      </c>
      <c r="BQ158" s="432">
        <v>0.65</v>
      </c>
      <c r="BR158" s="432">
        <v>0.66920000000000002</v>
      </c>
      <c r="BS158" s="432">
        <v>373</v>
      </c>
      <c r="BT158" s="432">
        <v>0.58830000000000005</v>
      </c>
      <c r="BU158" s="432">
        <v>299</v>
      </c>
      <c r="BV158" s="432">
        <v>0.74750000000000005</v>
      </c>
      <c r="BW158" s="432">
        <v>691</v>
      </c>
      <c r="BX158" s="432">
        <v>736</v>
      </c>
      <c r="BY158" s="432">
        <v>672</v>
      </c>
      <c r="BZ158" s="432">
        <v>0.66779999999999995</v>
      </c>
      <c r="CA158" s="432">
        <v>0.71120000000000005</v>
      </c>
      <c r="CB158" s="432">
        <v>0.64990000000000003</v>
      </c>
      <c r="CC158" s="432">
        <v>377</v>
      </c>
      <c r="CD158" s="432">
        <v>0.59460000000000002</v>
      </c>
      <c r="CE158" s="432">
        <v>347</v>
      </c>
      <c r="CF158" s="432">
        <v>0.86750000000000005</v>
      </c>
      <c r="CG158" s="432">
        <v>731</v>
      </c>
      <c r="CH158" s="432">
        <v>786</v>
      </c>
      <c r="CI158" s="432">
        <v>724</v>
      </c>
      <c r="CJ158" s="432">
        <v>0.70689999999999997</v>
      </c>
      <c r="CK158" s="432">
        <v>0.75949999999999995</v>
      </c>
      <c r="CL158" s="432">
        <v>0.70020000000000004</v>
      </c>
      <c r="CM158" s="432">
        <v>605</v>
      </c>
      <c r="CN158" s="432">
        <v>651</v>
      </c>
      <c r="CO158" s="432">
        <v>533</v>
      </c>
      <c r="CP158" s="432">
        <v>0.58450000000000002</v>
      </c>
      <c r="CQ158" s="432">
        <v>0.62880000000000003</v>
      </c>
      <c r="CR158" s="432">
        <v>0.51549999999999996</v>
      </c>
      <c r="CS158" s="432">
        <v>151</v>
      </c>
      <c r="CT158" s="432">
        <v>0.2382</v>
      </c>
      <c r="CU158" s="432">
        <v>188</v>
      </c>
      <c r="CV158" s="432">
        <v>0.47</v>
      </c>
      <c r="CW158" s="432">
        <v>300</v>
      </c>
      <c r="CX158" s="432">
        <v>362</v>
      </c>
      <c r="CY158" s="432">
        <v>339</v>
      </c>
      <c r="CZ158" s="432">
        <v>0.28999999999999998</v>
      </c>
      <c r="DA158" s="432">
        <v>0.35</v>
      </c>
      <c r="DB158" s="432">
        <v>0.32790000000000002</v>
      </c>
      <c r="DC158" s="432">
        <v>621</v>
      </c>
      <c r="DD158" s="432">
        <v>724</v>
      </c>
      <c r="DE158" s="432">
        <v>800</v>
      </c>
      <c r="DF158" s="432">
        <v>0.6</v>
      </c>
      <c r="DG158" s="432">
        <v>0.7</v>
      </c>
      <c r="DH158" s="432">
        <v>0.77370000000000005</v>
      </c>
      <c r="DI158" s="432">
        <v>302</v>
      </c>
      <c r="DJ158" s="432">
        <v>159</v>
      </c>
      <c r="DK158" s="432">
        <v>174</v>
      </c>
      <c r="DL158" s="432">
        <v>147</v>
      </c>
      <c r="DM158" s="432">
        <v>0.52500000000000002</v>
      </c>
      <c r="DN158" s="432">
        <v>0.57499999999999996</v>
      </c>
      <c r="DO158" s="432">
        <v>0.48680000000000001</v>
      </c>
      <c r="DP158" s="432">
        <v>724</v>
      </c>
      <c r="DQ158" s="432">
        <v>776</v>
      </c>
      <c r="DR158" s="432">
        <v>239</v>
      </c>
      <c r="DS158" s="432">
        <v>0.7</v>
      </c>
      <c r="DT158" s="432">
        <v>0.75</v>
      </c>
      <c r="DU158" s="432">
        <v>0.2311</v>
      </c>
      <c r="DV158" s="432">
        <v>1</v>
      </c>
      <c r="DW158" s="432">
        <v>3.7499999999999999E-2</v>
      </c>
      <c r="DX158" s="432">
        <v>7.4999999999999997E-2</v>
      </c>
      <c r="DY158" s="432">
        <v>1E-3</v>
      </c>
      <c r="DZ158" s="432">
        <v>70</v>
      </c>
      <c r="EA158" s="432">
        <v>7.4999999999999997E-2</v>
      </c>
      <c r="EB158" s="432">
        <v>0.15</v>
      </c>
      <c r="EC158" s="432">
        <v>6.7699999999999996E-2</v>
      </c>
      <c r="ED158" s="432">
        <v>0</v>
      </c>
      <c r="EE158" s="432">
        <v>0</v>
      </c>
      <c r="EF158" s="432">
        <v>0</v>
      </c>
      <c r="EG158" s="432">
        <v>0</v>
      </c>
      <c r="EH158" s="432">
        <v>123</v>
      </c>
      <c r="EI158" s="432">
        <v>0</v>
      </c>
      <c r="EJ158" s="432">
        <v>5.0000000000000001E-3</v>
      </c>
      <c r="EK158" s="432">
        <v>0.01</v>
      </c>
      <c r="EL158" s="432">
        <v>0</v>
      </c>
      <c r="EM158" s="432">
        <v>191</v>
      </c>
      <c r="EN158" s="432">
        <v>0.05</v>
      </c>
      <c r="EO158" s="432">
        <v>0.15</v>
      </c>
      <c r="EP158" s="432">
        <v>0.1847</v>
      </c>
      <c r="EQ158" s="432">
        <v>260</v>
      </c>
      <c r="ER158" s="432">
        <v>197</v>
      </c>
      <c r="ES158" s="432">
        <v>0.75770000000000004</v>
      </c>
      <c r="ET158" s="432">
        <v>49</v>
      </c>
      <c r="EU158" s="432">
        <v>3</v>
      </c>
      <c r="EV158" s="432">
        <v>6.1199999999999997E-2</v>
      </c>
      <c r="EW158" s="432">
        <v>601</v>
      </c>
      <c r="EX158" s="432">
        <v>0.58120000000000005</v>
      </c>
      <c r="EY158" s="432">
        <v>993</v>
      </c>
      <c r="EZ158" s="432">
        <v>1200</v>
      </c>
      <c r="FA158" s="432">
        <v>1108</v>
      </c>
      <c r="FB158" s="432">
        <v>1033</v>
      </c>
      <c r="FC158" s="432">
        <v>0.96</v>
      </c>
      <c r="FD158" s="432">
        <v>1.1599999999999999</v>
      </c>
      <c r="FE158" s="432">
        <v>1.0716000000000001</v>
      </c>
      <c r="FF158" s="432">
        <v>52</v>
      </c>
      <c r="FG158" s="432">
        <v>78</v>
      </c>
      <c r="FH158" s="432">
        <v>144</v>
      </c>
      <c r="FI158" s="432">
        <v>0.05</v>
      </c>
      <c r="FJ158" s="432">
        <v>7.4999999999999997E-2</v>
      </c>
      <c r="FK158" s="432">
        <v>0.1394</v>
      </c>
      <c r="FL158" s="432">
        <v>912</v>
      </c>
      <c r="FM158" s="432">
        <v>940</v>
      </c>
      <c r="FN158" s="432">
        <v>843</v>
      </c>
      <c r="FO158" s="432">
        <v>0.88239999999999996</v>
      </c>
      <c r="FP158" s="432">
        <v>0.90959999999999996</v>
      </c>
      <c r="FQ158" s="432">
        <v>0.81610000000000005</v>
      </c>
      <c r="FR158" s="432">
        <v>872</v>
      </c>
      <c r="FS158" s="432">
        <v>909</v>
      </c>
      <c r="FT158" s="432">
        <v>765</v>
      </c>
      <c r="FU158" s="432">
        <v>0.84360000000000002</v>
      </c>
      <c r="FV158" s="432">
        <v>0.87909999999999999</v>
      </c>
      <c r="FW158" s="432">
        <v>0.74060000000000004</v>
      </c>
      <c r="FX158" s="432">
        <v>838</v>
      </c>
      <c r="FY158" s="432">
        <v>894</v>
      </c>
      <c r="FZ158" s="432">
        <v>679</v>
      </c>
      <c r="GA158" s="432">
        <v>0.81069999999999998</v>
      </c>
      <c r="GB158" s="432">
        <v>0.86450000000000005</v>
      </c>
      <c r="GC158" s="432">
        <v>0.6573</v>
      </c>
      <c r="GD158" s="432">
        <v>758</v>
      </c>
      <c r="GE158" s="432">
        <v>846</v>
      </c>
      <c r="GF158" s="432">
        <v>482</v>
      </c>
      <c r="GG158" s="432">
        <v>0.73299999999999998</v>
      </c>
      <c r="GH158" s="432">
        <v>0.81889999999999996</v>
      </c>
      <c r="GI158" s="432">
        <v>0.46660000000000001</v>
      </c>
      <c r="GJ158" s="432">
        <v>775</v>
      </c>
      <c r="GK158" s="432">
        <v>878</v>
      </c>
      <c r="GL158" s="432">
        <v>437</v>
      </c>
      <c r="GM158" s="432">
        <v>0.75</v>
      </c>
      <c r="GN158" s="432">
        <v>0.84970000000000001</v>
      </c>
      <c r="GO158" s="432">
        <v>0.42299999999999999</v>
      </c>
      <c r="GP158" s="432">
        <v>948</v>
      </c>
      <c r="GQ158" s="432">
        <v>972</v>
      </c>
      <c r="GR158" s="432">
        <v>917</v>
      </c>
      <c r="GS158" s="432">
        <v>0.9173</v>
      </c>
      <c r="GT158" s="432">
        <v>0.94010000000000005</v>
      </c>
      <c r="GU158" s="432">
        <v>0.88770000000000004</v>
      </c>
      <c r="GV158" s="432">
        <v>855</v>
      </c>
      <c r="GW158" s="432">
        <v>915</v>
      </c>
      <c r="GX158" s="432">
        <v>744</v>
      </c>
      <c r="GY158" s="432">
        <v>0.82750000000000001</v>
      </c>
      <c r="GZ158" s="432">
        <v>0.88490000000000002</v>
      </c>
      <c r="HA158" s="432">
        <v>0.72019999999999995</v>
      </c>
      <c r="HB158" s="432">
        <v>517</v>
      </c>
      <c r="HC158" s="432">
        <v>620</v>
      </c>
      <c r="HD158" s="432">
        <v>415</v>
      </c>
      <c r="HE158" s="432">
        <v>0.5</v>
      </c>
      <c r="HF158" s="432">
        <v>0.6</v>
      </c>
      <c r="HG158" s="432">
        <v>0.4017</v>
      </c>
      <c r="HH158" s="432">
        <v>660</v>
      </c>
      <c r="HI158" s="432">
        <v>0.5</v>
      </c>
      <c r="HJ158" s="432">
        <v>0.59570000000000001</v>
      </c>
      <c r="HK158" s="432">
        <v>0</v>
      </c>
      <c r="HL158" s="432"/>
      <c r="HM158" s="432">
        <v>0.9</v>
      </c>
      <c r="HN158" s="432">
        <v>1</v>
      </c>
      <c r="HO158" s="432">
        <v>0</v>
      </c>
      <c r="HP158" s="432">
        <v>0</v>
      </c>
      <c r="HQ158" s="432">
        <v>0</v>
      </c>
      <c r="HR158" s="432">
        <v>0</v>
      </c>
      <c r="HS158" s="432">
        <v>0</v>
      </c>
      <c r="HT158" s="432">
        <v>0</v>
      </c>
      <c r="HU158" s="432">
        <v>0</v>
      </c>
      <c r="HV158" s="432">
        <v>0.9</v>
      </c>
      <c r="HW158" s="432">
        <v>0</v>
      </c>
      <c r="HX158" s="432">
        <v>0</v>
      </c>
      <c r="HY158" s="432">
        <v>0</v>
      </c>
      <c r="HZ158" s="432">
        <v>0.9</v>
      </c>
      <c r="IA158" s="432">
        <v>1</v>
      </c>
      <c r="IB158" s="432">
        <v>0</v>
      </c>
      <c r="IC158" s="432">
        <v>0</v>
      </c>
      <c r="ID158" s="432">
        <v>0</v>
      </c>
      <c r="IE158" s="432">
        <v>3</v>
      </c>
      <c r="IF158" s="432">
        <v>5</v>
      </c>
      <c r="IG158" s="432">
        <v>1</v>
      </c>
      <c r="IH158" s="432">
        <v>0</v>
      </c>
      <c r="II158" s="432">
        <v>0</v>
      </c>
      <c r="IJ158" s="432">
        <v>0</v>
      </c>
      <c r="IK158" s="432">
        <v>0</v>
      </c>
      <c r="IL158" s="432">
        <v>0</v>
      </c>
      <c r="IM158" s="432">
        <v>4</v>
      </c>
      <c r="IN158" s="432">
        <v>0</v>
      </c>
      <c r="IO158" s="432">
        <v>0</v>
      </c>
      <c r="IP158" s="432">
        <v>0</v>
      </c>
      <c r="IQ158" s="432">
        <v>0</v>
      </c>
      <c r="IR158" s="432">
        <v>5</v>
      </c>
      <c r="IS158" s="432">
        <v>0</v>
      </c>
      <c r="IT158" s="432">
        <v>0</v>
      </c>
      <c r="IU158" s="432">
        <v>0</v>
      </c>
      <c r="IV158" s="432">
        <v>0</v>
      </c>
      <c r="IW158" s="432">
        <v>1</v>
      </c>
      <c r="IX158" s="432">
        <v>43</v>
      </c>
      <c r="IY158" s="432">
        <v>0</v>
      </c>
      <c r="IZ158" s="432">
        <v>0</v>
      </c>
      <c r="JA158" s="432">
        <v>1</v>
      </c>
      <c r="JB158" s="432">
        <v>0</v>
      </c>
      <c r="JC158" s="432">
        <v>0</v>
      </c>
      <c r="JD158" s="432">
        <v>1</v>
      </c>
      <c r="JE158" s="432">
        <v>2.3300000000000001E-2</v>
      </c>
      <c r="JF158" s="432">
        <v>0</v>
      </c>
      <c r="JG158" s="432">
        <v>0</v>
      </c>
      <c r="JH158" s="432">
        <v>15</v>
      </c>
      <c r="JI158" s="432">
        <v>0</v>
      </c>
      <c r="JJ158" s="432">
        <v>0</v>
      </c>
      <c r="JK158" s="432">
        <v>0</v>
      </c>
      <c r="JL158" s="432">
        <v>0</v>
      </c>
      <c r="JM158" s="432">
        <v>0</v>
      </c>
      <c r="JN158" s="432">
        <v>1</v>
      </c>
      <c r="JO158" s="432">
        <v>6.6699999999999995E-2</v>
      </c>
      <c r="JP158" s="432">
        <v>0</v>
      </c>
      <c r="JQ158" s="432">
        <v>0</v>
      </c>
      <c r="JR158" s="432" t="s">
        <v>1359</v>
      </c>
      <c r="JS158" s="432" t="s">
        <v>1360</v>
      </c>
      <c r="JT158" s="432" t="s">
        <v>1340</v>
      </c>
    </row>
    <row r="159" spans="1:280" x14ac:dyDescent="0.45">
      <c r="A159" s="432" t="s">
        <v>521</v>
      </c>
      <c r="B159" s="432" t="s">
        <v>575</v>
      </c>
      <c r="C159" s="432" t="s">
        <v>586</v>
      </c>
      <c r="D159" s="432" t="s">
        <v>587</v>
      </c>
      <c r="E159" s="432">
        <v>863</v>
      </c>
      <c r="F159" s="432">
        <v>245</v>
      </c>
      <c r="G159" s="432">
        <v>0.28389999999999999</v>
      </c>
      <c r="H159" s="432">
        <v>224</v>
      </c>
      <c r="I159" s="432">
        <v>854</v>
      </c>
      <c r="J159" s="432">
        <v>0.26229999999999998</v>
      </c>
      <c r="K159" s="432">
        <v>797</v>
      </c>
      <c r="L159" s="432">
        <v>821</v>
      </c>
      <c r="M159" s="432">
        <v>766</v>
      </c>
      <c r="N159" s="432">
        <v>0.92259999999999998</v>
      </c>
      <c r="O159" s="432">
        <v>0.95020000000000004</v>
      </c>
      <c r="P159" s="432">
        <v>0.88759999999999994</v>
      </c>
      <c r="Q159" s="432">
        <v>822</v>
      </c>
      <c r="R159" s="432">
        <v>838</v>
      </c>
      <c r="S159" s="432">
        <v>803</v>
      </c>
      <c r="T159" s="432">
        <v>0.95209999999999995</v>
      </c>
      <c r="U159" s="432">
        <v>0.97009999999999996</v>
      </c>
      <c r="V159" s="432">
        <v>0.93049999999999999</v>
      </c>
      <c r="W159" s="432">
        <v>819</v>
      </c>
      <c r="X159" s="432">
        <v>834</v>
      </c>
      <c r="Y159" s="432">
        <v>798</v>
      </c>
      <c r="Z159" s="432">
        <v>0.94889999999999997</v>
      </c>
      <c r="AA159" s="432">
        <v>0.96630000000000005</v>
      </c>
      <c r="AB159" s="432">
        <v>0.92469999999999997</v>
      </c>
      <c r="AC159" s="432">
        <v>811</v>
      </c>
      <c r="AD159" s="432">
        <v>827</v>
      </c>
      <c r="AE159" s="432">
        <v>803</v>
      </c>
      <c r="AF159" s="432">
        <v>0.93930000000000002</v>
      </c>
      <c r="AG159" s="432">
        <v>0.95799999999999996</v>
      </c>
      <c r="AH159" s="432">
        <v>0.93049999999999999</v>
      </c>
      <c r="AI159" s="432">
        <v>715</v>
      </c>
      <c r="AJ159" s="432">
        <v>755</v>
      </c>
      <c r="AK159" s="432">
        <v>614</v>
      </c>
      <c r="AL159" s="432">
        <v>0.82789999999999997</v>
      </c>
      <c r="AM159" s="432">
        <v>0.87409999999999999</v>
      </c>
      <c r="AN159" s="432">
        <v>0.71150000000000002</v>
      </c>
      <c r="AO159" s="432">
        <v>817</v>
      </c>
      <c r="AP159" s="432">
        <v>833</v>
      </c>
      <c r="AQ159" s="432">
        <v>802</v>
      </c>
      <c r="AR159" s="432">
        <v>0.94650000000000001</v>
      </c>
      <c r="AS159" s="432">
        <v>0.96409999999999996</v>
      </c>
      <c r="AT159" s="432">
        <v>0.92930000000000001</v>
      </c>
      <c r="AU159" s="432">
        <v>794</v>
      </c>
      <c r="AV159" s="432">
        <v>814</v>
      </c>
      <c r="AW159" s="432">
        <v>797</v>
      </c>
      <c r="AX159" s="432">
        <v>0.9194</v>
      </c>
      <c r="AY159" s="432">
        <v>0.94259999999999999</v>
      </c>
      <c r="AZ159" s="432">
        <v>0.92349999999999999</v>
      </c>
      <c r="BA159" s="432">
        <v>766</v>
      </c>
      <c r="BB159" s="432">
        <v>794</v>
      </c>
      <c r="BC159" s="432">
        <v>687</v>
      </c>
      <c r="BD159" s="432">
        <v>0.88660000000000005</v>
      </c>
      <c r="BE159" s="432">
        <v>0.91910000000000003</v>
      </c>
      <c r="BF159" s="432">
        <v>0.79610000000000003</v>
      </c>
      <c r="BG159" s="432">
        <v>806</v>
      </c>
      <c r="BH159" s="432">
        <v>829</v>
      </c>
      <c r="BI159" s="432">
        <v>792</v>
      </c>
      <c r="BJ159" s="432">
        <v>0.93330000000000002</v>
      </c>
      <c r="BK159" s="432">
        <v>0.96009999999999995</v>
      </c>
      <c r="BL159" s="432">
        <v>0.91769999999999996</v>
      </c>
      <c r="BM159" s="432">
        <v>475</v>
      </c>
      <c r="BN159" s="432">
        <v>561</v>
      </c>
      <c r="BO159" s="432">
        <v>523</v>
      </c>
      <c r="BP159" s="432">
        <v>0.55000000000000004</v>
      </c>
      <c r="BQ159" s="432">
        <v>0.65</v>
      </c>
      <c r="BR159" s="432">
        <v>0.60599999999999998</v>
      </c>
      <c r="BS159" s="432">
        <v>325</v>
      </c>
      <c r="BT159" s="432">
        <v>0.52590000000000003</v>
      </c>
      <c r="BU159" s="432">
        <v>213</v>
      </c>
      <c r="BV159" s="432">
        <v>0.86939999999999995</v>
      </c>
      <c r="BW159" s="432">
        <v>577</v>
      </c>
      <c r="BX159" s="432">
        <v>614</v>
      </c>
      <c r="BY159" s="432">
        <v>538</v>
      </c>
      <c r="BZ159" s="432">
        <v>0.66779999999999995</v>
      </c>
      <c r="CA159" s="432">
        <v>0.71120000000000005</v>
      </c>
      <c r="CB159" s="432">
        <v>0.62339999999999995</v>
      </c>
      <c r="CC159" s="432">
        <v>306</v>
      </c>
      <c r="CD159" s="432">
        <v>0.49509999999999998</v>
      </c>
      <c r="CE159" s="432">
        <v>217</v>
      </c>
      <c r="CF159" s="432">
        <v>0.88570000000000004</v>
      </c>
      <c r="CG159" s="432">
        <v>611</v>
      </c>
      <c r="CH159" s="432">
        <v>656</v>
      </c>
      <c r="CI159" s="432">
        <v>523</v>
      </c>
      <c r="CJ159" s="432">
        <v>0.70689999999999997</v>
      </c>
      <c r="CK159" s="432">
        <v>0.75949999999999995</v>
      </c>
      <c r="CL159" s="432">
        <v>0.60599999999999998</v>
      </c>
      <c r="CM159" s="432">
        <v>505</v>
      </c>
      <c r="CN159" s="432">
        <v>543</v>
      </c>
      <c r="CO159" s="432">
        <v>466</v>
      </c>
      <c r="CP159" s="432">
        <v>0.58450000000000002</v>
      </c>
      <c r="CQ159" s="432">
        <v>0.62880000000000003</v>
      </c>
      <c r="CR159" s="432">
        <v>0.54</v>
      </c>
      <c r="CS159" s="432">
        <v>102</v>
      </c>
      <c r="CT159" s="432">
        <v>0.16500000000000001</v>
      </c>
      <c r="CU159" s="432">
        <v>140</v>
      </c>
      <c r="CV159" s="432">
        <v>0.57140000000000002</v>
      </c>
      <c r="CW159" s="432">
        <v>251</v>
      </c>
      <c r="CX159" s="432">
        <v>303</v>
      </c>
      <c r="CY159" s="432">
        <v>242</v>
      </c>
      <c r="CZ159" s="432">
        <v>0.28999999999999998</v>
      </c>
      <c r="DA159" s="432">
        <v>0.35</v>
      </c>
      <c r="DB159" s="432">
        <v>0.28039999999999998</v>
      </c>
      <c r="DC159" s="432">
        <v>518</v>
      </c>
      <c r="DD159" s="432">
        <v>605</v>
      </c>
      <c r="DE159" s="432">
        <v>591</v>
      </c>
      <c r="DF159" s="432">
        <v>0.6</v>
      </c>
      <c r="DG159" s="432">
        <v>0.7</v>
      </c>
      <c r="DH159" s="432">
        <v>0.68479999999999996</v>
      </c>
      <c r="DI159" s="432">
        <v>261</v>
      </c>
      <c r="DJ159" s="432">
        <v>138</v>
      </c>
      <c r="DK159" s="432">
        <v>151</v>
      </c>
      <c r="DL159" s="432">
        <v>138</v>
      </c>
      <c r="DM159" s="432">
        <v>0.52500000000000002</v>
      </c>
      <c r="DN159" s="432">
        <v>0.57499999999999996</v>
      </c>
      <c r="DO159" s="432">
        <v>0.52869999999999995</v>
      </c>
      <c r="DP159" s="432">
        <v>605</v>
      </c>
      <c r="DQ159" s="432">
        <v>648</v>
      </c>
      <c r="DR159" s="432">
        <v>575</v>
      </c>
      <c r="DS159" s="432">
        <v>0.7</v>
      </c>
      <c r="DT159" s="432">
        <v>0.75</v>
      </c>
      <c r="DU159" s="432">
        <v>0.6663</v>
      </c>
      <c r="DV159" s="432">
        <v>16</v>
      </c>
      <c r="DW159" s="432">
        <v>3.7499999999999999E-2</v>
      </c>
      <c r="DX159" s="432">
        <v>7.4999999999999997E-2</v>
      </c>
      <c r="DY159" s="432">
        <v>1.8499999999999999E-2</v>
      </c>
      <c r="DZ159" s="432">
        <v>59</v>
      </c>
      <c r="EA159" s="432">
        <v>7.4999999999999997E-2</v>
      </c>
      <c r="EB159" s="432">
        <v>0.15</v>
      </c>
      <c r="EC159" s="432">
        <v>7.4200000000000002E-2</v>
      </c>
      <c r="ED159" s="432">
        <v>1</v>
      </c>
      <c r="EE159" s="432">
        <v>6.25E-2</v>
      </c>
      <c r="EF159" s="432">
        <v>0</v>
      </c>
      <c r="EG159" s="432">
        <v>0</v>
      </c>
      <c r="EH159" s="432">
        <v>129</v>
      </c>
      <c r="EI159" s="432">
        <v>0</v>
      </c>
      <c r="EJ159" s="432">
        <v>5.0000000000000001E-3</v>
      </c>
      <c r="EK159" s="432">
        <v>0.01</v>
      </c>
      <c r="EL159" s="432">
        <v>0</v>
      </c>
      <c r="EM159" s="432">
        <v>175</v>
      </c>
      <c r="EN159" s="432">
        <v>0.05</v>
      </c>
      <c r="EO159" s="432">
        <v>0.15</v>
      </c>
      <c r="EP159" s="432">
        <v>0.20280000000000001</v>
      </c>
      <c r="EQ159" s="432">
        <v>234</v>
      </c>
      <c r="ER159" s="432">
        <v>173</v>
      </c>
      <c r="ES159" s="432">
        <v>0.73929999999999996</v>
      </c>
      <c r="ET159" s="432">
        <v>62</v>
      </c>
      <c r="EU159" s="432">
        <v>5</v>
      </c>
      <c r="EV159" s="432">
        <v>8.0600000000000005E-2</v>
      </c>
      <c r="EW159" s="432">
        <v>616</v>
      </c>
      <c r="EX159" s="432">
        <v>0.71379999999999999</v>
      </c>
      <c r="EY159" s="432">
        <v>838</v>
      </c>
      <c r="EZ159" s="432">
        <v>1010</v>
      </c>
      <c r="FA159" s="432">
        <v>1012</v>
      </c>
      <c r="FB159" s="432">
        <v>952</v>
      </c>
      <c r="FC159" s="432">
        <v>0.97</v>
      </c>
      <c r="FD159" s="432">
        <v>1.17</v>
      </c>
      <c r="FE159" s="432">
        <v>1.1727000000000001</v>
      </c>
      <c r="FF159" s="432">
        <v>48</v>
      </c>
      <c r="FG159" s="432">
        <v>72</v>
      </c>
      <c r="FH159" s="432">
        <v>10</v>
      </c>
      <c r="FI159" s="432">
        <v>0.05</v>
      </c>
      <c r="FJ159" s="432">
        <v>7.4999999999999997E-2</v>
      </c>
      <c r="FK159" s="432">
        <v>1.0500000000000001E-2</v>
      </c>
      <c r="FL159" s="432">
        <v>841</v>
      </c>
      <c r="FM159" s="432">
        <v>866</v>
      </c>
      <c r="FN159" s="432">
        <v>783</v>
      </c>
      <c r="FO159" s="432">
        <v>0.88239999999999996</v>
      </c>
      <c r="FP159" s="432">
        <v>0.90959999999999996</v>
      </c>
      <c r="FQ159" s="432">
        <v>0.82250000000000001</v>
      </c>
      <c r="FR159" s="432">
        <v>804</v>
      </c>
      <c r="FS159" s="432">
        <v>837</v>
      </c>
      <c r="FT159" s="432">
        <v>755</v>
      </c>
      <c r="FU159" s="432">
        <v>0.84360000000000002</v>
      </c>
      <c r="FV159" s="432">
        <v>0.87909999999999999</v>
      </c>
      <c r="FW159" s="432">
        <v>0.79310000000000003</v>
      </c>
      <c r="FX159" s="432">
        <v>772</v>
      </c>
      <c r="FY159" s="432">
        <v>824</v>
      </c>
      <c r="FZ159" s="432">
        <v>742</v>
      </c>
      <c r="GA159" s="432">
        <v>0.81069999999999998</v>
      </c>
      <c r="GB159" s="432">
        <v>0.86450000000000005</v>
      </c>
      <c r="GC159" s="432">
        <v>0.77939999999999998</v>
      </c>
      <c r="GD159" s="432">
        <v>698</v>
      </c>
      <c r="GE159" s="432">
        <v>780</v>
      </c>
      <c r="GF159" s="432">
        <v>630</v>
      </c>
      <c r="GG159" s="432">
        <v>0.73299999999999998</v>
      </c>
      <c r="GH159" s="432">
        <v>0.81889999999999996</v>
      </c>
      <c r="GI159" s="432">
        <v>0.66180000000000005</v>
      </c>
      <c r="GJ159" s="432">
        <v>714</v>
      </c>
      <c r="GK159" s="432">
        <v>809</v>
      </c>
      <c r="GL159" s="432">
        <v>610</v>
      </c>
      <c r="GM159" s="432">
        <v>0.75</v>
      </c>
      <c r="GN159" s="432">
        <v>0.84970000000000001</v>
      </c>
      <c r="GO159" s="432">
        <v>0.64080000000000004</v>
      </c>
      <c r="GP159" s="432">
        <v>874</v>
      </c>
      <c r="GQ159" s="432">
        <v>895</v>
      </c>
      <c r="GR159" s="432">
        <v>852</v>
      </c>
      <c r="GS159" s="432">
        <v>0.9173</v>
      </c>
      <c r="GT159" s="432">
        <v>0.94010000000000005</v>
      </c>
      <c r="GU159" s="432">
        <v>0.89500000000000002</v>
      </c>
      <c r="GV159" s="432">
        <v>788</v>
      </c>
      <c r="GW159" s="432">
        <v>843</v>
      </c>
      <c r="GX159" s="432">
        <v>760</v>
      </c>
      <c r="GY159" s="432">
        <v>0.82750000000000001</v>
      </c>
      <c r="GZ159" s="432">
        <v>0.88490000000000002</v>
      </c>
      <c r="HA159" s="432">
        <v>0.79830000000000001</v>
      </c>
      <c r="HB159" s="432">
        <v>476</v>
      </c>
      <c r="HC159" s="432">
        <v>572</v>
      </c>
      <c r="HD159" s="432">
        <v>557</v>
      </c>
      <c r="HE159" s="432">
        <v>0.5</v>
      </c>
      <c r="HF159" s="432">
        <v>0.6</v>
      </c>
      <c r="HG159" s="432">
        <v>0.58509999999999995</v>
      </c>
      <c r="HH159" s="432">
        <v>674</v>
      </c>
      <c r="HI159" s="432">
        <v>0.5</v>
      </c>
      <c r="HJ159" s="432">
        <v>0.66600000000000004</v>
      </c>
      <c r="HK159" s="432">
        <v>0</v>
      </c>
      <c r="HL159" s="432"/>
      <c r="HM159" s="432">
        <v>0.9</v>
      </c>
      <c r="HN159" s="432">
        <v>0</v>
      </c>
      <c r="HO159" s="432">
        <v>0</v>
      </c>
      <c r="HP159" s="432">
        <v>0</v>
      </c>
      <c r="HQ159" s="432">
        <v>0</v>
      </c>
      <c r="HR159" s="432">
        <v>0</v>
      </c>
      <c r="HS159" s="432">
        <v>0</v>
      </c>
      <c r="HT159" s="432">
        <v>0</v>
      </c>
      <c r="HU159" s="432">
        <v>0</v>
      </c>
      <c r="HV159" s="432">
        <v>0.9</v>
      </c>
      <c r="HW159" s="432">
        <v>0</v>
      </c>
      <c r="HX159" s="432">
        <v>0</v>
      </c>
      <c r="HY159" s="432">
        <v>0</v>
      </c>
      <c r="HZ159" s="432">
        <v>0.9</v>
      </c>
      <c r="IA159" s="432">
        <v>0</v>
      </c>
      <c r="IB159" s="432">
        <v>0</v>
      </c>
      <c r="IC159" s="432">
        <v>0</v>
      </c>
      <c r="ID159" s="432">
        <v>0</v>
      </c>
      <c r="IE159" s="432">
        <v>2</v>
      </c>
      <c r="IF159" s="432">
        <v>2</v>
      </c>
      <c r="IG159" s="432">
        <v>0</v>
      </c>
      <c r="IH159" s="432">
        <v>0</v>
      </c>
      <c r="II159" s="432">
        <v>0</v>
      </c>
      <c r="IJ159" s="432">
        <v>0</v>
      </c>
      <c r="IK159" s="432">
        <v>0</v>
      </c>
      <c r="IL159" s="432">
        <v>0</v>
      </c>
      <c r="IM159" s="432">
        <v>2</v>
      </c>
      <c r="IN159" s="432">
        <v>0</v>
      </c>
      <c r="IO159" s="432">
        <v>0</v>
      </c>
      <c r="IP159" s="432">
        <v>0</v>
      </c>
      <c r="IQ159" s="432">
        <v>0</v>
      </c>
      <c r="IR159" s="432">
        <v>2</v>
      </c>
      <c r="IS159" s="432">
        <v>0</v>
      </c>
      <c r="IT159" s="432">
        <v>0</v>
      </c>
      <c r="IU159" s="432">
        <v>2</v>
      </c>
      <c r="IV159" s="432">
        <v>1</v>
      </c>
      <c r="IW159" s="432">
        <v>0</v>
      </c>
      <c r="IX159" s="432">
        <v>34</v>
      </c>
      <c r="IY159" s="432">
        <v>0</v>
      </c>
      <c r="IZ159" s="432">
        <v>0</v>
      </c>
      <c r="JA159" s="432">
        <v>0</v>
      </c>
      <c r="JB159" s="432">
        <v>0</v>
      </c>
      <c r="JC159" s="432">
        <v>0</v>
      </c>
      <c r="JD159" s="432">
        <v>3</v>
      </c>
      <c r="JE159" s="432">
        <v>8.8200000000000001E-2</v>
      </c>
      <c r="JF159" s="432">
        <v>0</v>
      </c>
      <c r="JG159" s="432">
        <v>0</v>
      </c>
      <c r="JH159" s="432">
        <v>19</v>
      </c>
      <c r="JI159" s="432">
        <v>0</v>
      </c>
      <c r="JJ159" s="432">
        <v>0</v>
      </c>
      <c r="JK159" s="432">
        <v>0</v>
      </c>
      <c r="JL159" s="432">
        <v>0</v>
      </c>
      <c r="JM159" s="432">
        <v>0</v>
      </c>
      <c r="JN159" s="432">
        <v>2</v>
      </c>
      <c r="JO159" s="432">
        <v>0.1053</v>
      </c>
      <c r="JP159" s="432">
        <v>0</v>
      </c>
      <c r="JQ159" s="432">
        <v>0</v>
      </c>
      <c r="JR159" s="432" t="s">
        <v>1359</v>
      </c>
      <c r="JS159" s="432" t="s">
        <v>1360</v>
      </c>
      <c r="JT159" s="432" t="s">
        <v>1340</v>
      </c>
    </row>
    <row r="160" spans="1:280" x14ac:dyDescent="0.45">
      <c r="A160" s="432" t="s">
        <v>521</v>
      </c>
      <c r="B160" s="432" t="s">
        <v>575</v>
      </c>
      <c r="C160" s="432" t="s">
        <v>342</v>
      </c>
      <c r="D160" s="432" t="s">
        <v>343</v>
      </c>
      <c r="E160" s="432">
        <v>580</v>
      </c>
      <c r="F160" s="432">
        <v>165</v>
      </c>
      <c r="G160" s="432">
        <v>0.28449999999999998</v>
      </c>
      <c r="H160" s="432">
        <v>152</v>
      </c>
      <c r="I160" s="432">
        <v>577</v>
      </c>
      <c r="J160" s="432">
        <v>0.26340000000000002</v>
      </c>
      <c r="K160" s="432">
        <v>536</v>
      </c>
      <c r="L160" s="432">
        <v>552</v>
      </c>
      <c r="M160" s="432">
        <v>551</v>
      </c>
      <c r="N160" s="432">
        <v>0.92259999999999998</v>
      </c>
      <c r="O160" s="432">
        <v>0.95020000000000004</v>
      </c>
      <c r="P160" s="432">
        <v>0.95</v>
      </c>
      <c r="Q160" s="432">
        <v>553</v>
      </c>
      <c r="R160" s="432">
        <v>563</v>
      </c>
      <c r="S160" s="432">
        <v>557</v>
      </c>
      <c r="T160" s="432">
        <v>0.95209999999999995</v>
      </c>
      <c r="U160" s="432">
        <v>0.97009999999999996</v>
      </c>
      <c r="V160" s="432">
        <v>0.96030000000000004</v>
      </c>
      <c r="W160" s="432">
        <v>551</v>
      </c>
      <c r="X160" s="432">
        <v>561</v>
      </c>
      <c r="Y160" s="432">
        <v>557</v>
      </c>
      <c r="Z160" s="432">
        <v>0.94889999999999997</v>
      </c>
      <c r="AA160" s="432">
        <v>0.96630000000000005</v>
      </c>
      <c r="AB160" s="432">
        <v>0.96030000000000004</v>
      </c>
      <c r="AC160" s="432">
        <v>545</v>
      </c>
      <c r="AD160" s="432">
        <v>556</v>
      </c>
      <c r="AE160" s="432">
        <v>548</v>
      </c>
      <c r="AF160" s="432">
        <v>0.93930000000000002</v>
      </c>
      <c r="AG160" s="432">
        <v>0.95799999999999996</v>
      </c>
      <c r="AH160" s="432">
        <v>0.94479999999999997</v>
      </c>
      <c r="AI160" s="432">
        <v>481</v>
      </c>
      <c r="AJ160" s="432">
        <v>507</v>
      </c>
      <c r="AK160" s="432">
        <v>501</v>
      </c>
      <c r="AL160" s="432">
        <v>0.82789999999999997</v>
      </c>
      <c r="AM160" s="432">
        <v>0.87409999999999999</v>
      </c>
      <c r="AN160" s="432">
        <v>0.86380000000000001</v>
      </c>
      <c r="AO160" s="432">
        <v>549</v>
      </c>
      <c r="AP160" s="432">
        <v>560</v>
      </c>
      <c r="AQ160" s="432">
        <v>553</v>
      </c>
      <c r="AR160" s="432">
        <v>0.94650000000000001</v>
      </c>
      <c r="AS160" s="432">
        <v>0.96409999999999996</v>
      </c>
      <c r="AT160" s="432">
        <v>0.95340000000000003</v>
      </c>
      <c r="AU160" s="432">
        <v>534</v>
      </c>
      <c r="AV160" s="432">
        <v>547</v>
      </c>
      <c r="AW160" s="432">
        <v>539</v>
      </c>
      <c r="AX160" s="432">
        <v>0.9194</v>
      </c>
      <c r="AY160" s="432">
        <v>0.94259999999999999</v>
      </c>
      <c r="AZ160" s="432">
        <v>0.92930000000000001</v>
      </c>
      <c r="BA160" s="432">
        <v>515</v>
      </c>
      <c r="BB160" s="432">
        <v>534</v>
      </c>
      <c r="BC160" s="432">
        <v>532</v>
      </c>
      <c r="BD160" s="432">
        <v>0.88660000000000005</v>
      </c>
      <c r="BE160" s="432">
        <v>0.91910000000000003</v>
      </c>
      <c r="BF160" s="432">
        <v>0.91720000000000002</v>
      </c>
      <c r="BG160" s="432">
        <v>542</v>
      </c>
      <c r="BH160" s="432">
        <v>557</v>
      </c>
      <c r="BI160" s="432">
        <v>548</v>
      </c>
      <c r="BJ160" s="432">
        <v>0.93330000000000002</v>
      </c>
      <c r="BK160" s="432">
        <v>0.96009999999999995</v>
      </c>
      <c r="BL160" s="432">
        <v>0.94479999999999997</v>
      </c>
      <c r="BM160" s="432">
        <v>319</v>
      </c>
      <c r="BN160" s="432">
        <v>377</v>
      </c>
      <c r="BO160" s="432">
        <v>450</v>
      </c>
      <c r="BP160" s="432">
        <v>0.55000000000000004</v>
      </c>
      <c r="BQ160" s="432">
        <v>0.65</v>
      </c>
      <c r="BR160" s="432">
        <v>0.77590000000000003</v>
      </c>
      <c r="BS160" s="432">
        <v>242</v>
      </c>
      <c r="BT160" s="432">
        <v>0.58309999999999995</v>
      </c>
      <c r="BU160" s="432">
        <v>145</v>
      </c>
      <c r="BV160" s="432">
        <v>0.87880000000000003</v>
      </c>
      <c r="BW160" s="432">
        <v>388</v>
      </c>
      <c r="BX160" s="432">
        <v>413</v>
      </c>
      <c r="BY160" s="432">
        <v>387</v>
      </c>
      <c r="BZ160" s="432">
        <v>0.66779999999999995</v>
      </c>
      <c r="CA160" s="432">
        <v>0.71120000000000005</v>
      </c>
      <c r="CB160" s="432">
        <v>0.66720000000000002</v>
      </c>
      <c r="CC160" s="432">
        <v>309</v>
      </c>
      <c r="CD160" s="432">
        <v>0.74460000000000004</v>
      </c>
      <c r="CE160" s="432">
        <v>154</v>
      </c>
      <c r="CF160" s="432">
        <v>0.93330000000000002</v>
      </c>
      <c r="CG160" s="432">
        <v>411</v>
      </c>
      <c r="CH160" s="432">
        <v>441</v>
      </c>
      <c r="CI160" s="432">
        <v>463</v>
      </c>
      <c r="CJ160" s="432">
        <v>0.70689999999999997</v>
      </c>
      <c r="CK160" s="432">
        <v>0.75949999999999995</v>
      </c>
      <c r="CL160" s="432">
        <v>0.79830000000000001</v>
      </c>
      <c r="CM160" s="432">
        <v>340</v>
      </c>
      <c r="CN160" s="432">
        <v>365</v>
      </c>
      <c r="CO160" s="432">
        <v>346</v>
      </c>
      <c r="CP160" s="432">
        <v>0.58450000000000002</v>
      </c>
      <c r="CQ160" s="432">
        <v>0.62880000000000003</v>
      </c>
      <c r="CR160" s="432">
        <v>0.59660000000000002</v>
      </c>
      <c r="CS160" s="432">
        <v>113</v>
      </c>
      <c r="CT160" s="432">
        <v>0.27229999999999999</v>
      </c>
      <c r="CU160" s="432">
        <v>102</v>
      </c>
      <c r="CV160" s="432">
        <v>0.61819999999999997</v>
      </c>
      <c r="CW160" s="432">
        <v>169</v>
      </c>
      <c r="CX160" s="432">
        <v>203</v>
      </c>
      <c r="CY160" s="432">
        <v>215</v>
      </c>
      <c r="CZ160" s="432">
        <v>0.28999999999999998</v>
      </c>
      <c r="DA160" s="432">
        <v>0.35</v>
      </c>
      <c r="DB160" s="432">
        <v>0.37069999999999997</v>
      </c>
      <c r="DC160" s="432">
        <v>348</v>
      </c>
      <c r="DD160" s="432">
        <v>406</v>
      </c>
      <c r="DE160" s="432">
        <v>515</v>
      </c>
      <c r="DF160" s="432">
        <v>0.6</v>
      </c>
      <c r="DG160" s="432">
        <v>0.7</v>
      </c>
      <c r="DH160" s="432">
        <v>0.88790000000000002</v>
      </c>
      <c r="DI160" s="432">
        <v>150</v>
      </c>
      <c r="DJ160" s="432">
        <v>79</v>
      </c>
      <c r="DK160" s="432">
        <v>87</v>
      </c>
      <c r="DL160" s="432">
        <v>93</v>
      </c>
      <c r="DM160" s="432">
        <v>0.52500000000000002</v>
      </c>
      <c r="DN160" s="432">
        <v>0.57499999999999996</v>
      </c>
      <c r="DO160" s="432">
        <v>0.62</v>
      </c>
      <c r="DP160" s="432">
        <v>406</v>
      </c>
      <c r="DQ160" s="432">
        <v>435</v>
      </c>
      <c r="DR160" s="432">
        <v>132</v>
      </c>
      <c r="DS160" s="432">
        <v>0.7</v>
      </c>
      <c r="DT160" s="432">
        <v>0.75</v>
      </c>
      <c r="DU160" s="432">
        <v>0.2276</v>
      </c>
      <c r="DV160" s="432">
        <v>0</v>
      </c>
      <c r="DW160" s="432">
        <v>3.7499999999999999E-2</v>
      </c>
      <c r="DX160" s="432">
        <v>7.4999999999999997E-2</v>
      </c>
      <c r="DY160" s="432">
        <v>0</v>
      </c>
      <c r="DZ160" s="432">
        <v>27</v>
      </c>
      <c r="EA160" s="432">
        <v>7.4999999999999997E-2</v>
      </c>
      <c r="EB160" s="432">
        <v>0.15</v>
      </c>
      <c r="EC160" s="432">
        <v>4.6600000000000003E-2</v>
      </c>
      <c r="ED160" s="432">
        <v>0</v>
      </c>
      <c r="EE160" s="432">
        <v>0</v>
      </c>
      <c r="EF160" s="432">
        <v>0</v>
      </c>
      <c r="EG160" s="432">
        <v>0</v>
      </c>
      <c r="EH160" s="432">
        <v>68</v>
      </c>
      <c r="EI160" s="432">
        <v>0</v>
      </c>
      <c r="EJ160" s="432">
        <v>5.0000000000000001E-3</v>
      </c>
      <c r="EK160" s="432">
        <v>0.01</v>
      </c>
      <c r="EL160" s="432">
        <v>0</v>
      </c>
      <c r="EM160" s="432">
        <v>26</v>
      </c>
      <c r="EN160" s="432">
        <v>0.05</v>
      </c>
      <c r="EO160" s="432">
        <v>0.15</v>
      </c>
      <c r="EP160" s="432">
        <v>4.48E-2</v>
      </c>
      <c r="EQ160" s="432">
        <v>153</v>
      </c>
      <c r="ER160" s="432">
        <v>103</v>
      </c>
      <c r="ES160" s="432">
        <v>0.67320000000000002</v>
      </c>
      <c r="ET160" s="432">
        <v>31</v>
      </c>
      <c r="EU160" s="432">
        <v>2</v>
      </c>
      <c r="EV160" s="432">
        <v>6.4500000000000002E-2</v>
      </c>
      <c r="EW160" s="432">
        <v>407</v>
      </c>
      <c r="EX160" s="432">
        <v>0.70169999999999999</v>
      </c>
      <c r="EY160" s="432">
        <v>569</v>
      </c>
      <c r="EZ160" s="432">
        <v>685</v>
      </c>
      <c r="FA160" s="432">
        <v>722</v>
      </c>
      <c r="FB160" s="432">
        <v>678</v>
      </c>
      <c r="FC160" s="432">
        <v>0.98</v>
      </c>
      <c r="FD160" s="432">
        <v>1.18</v>
      </c>
      <c r="FE160" s="432">
        <v>1.2447999999999999</v>
      </c>
      <c r="FF160" s="432">
        <v>34</v>
      </c>
      <c r="FG160" s="432">
        <v>51</v>
      </c>
      <c r="FH160" s="432">
        <v>10</v>
      </c>
      <c r="FI160" s="432">
        <v>0.05</v>
      </c>
      <c r="FJ160" s="432">
        <v>7.4999999999999997E-2</v>
      </c>
      <c r="FK160" s="432">
        <v>1.47E-2</v>
      </c>
      <c r="FL160" s="432">
        <v>599</v>
      </c>
      <c r="FM160" s="432">
        <v>617</v>
      </c>
      <c r="FN160" s="432">
        <v>613</v>
      </c>
      <c r="FO160" s="432">
        <v>0.88239999999999996</v>
      </c>
      <c r="FP160" s="432">
        <v>0.90959999999999996</v>
      </c>
      <c r="FQ160" s="432">
        <v>0.90410000000000001</v>
      </c>
      <c r="FR160" s="432">
        <v>572</v>
      </c>
      <c r="FS160" s="432">
        <v>597</v>
      </c>
      <c r="FT160" s="432">
        <v>580</v>
      </c>
      <c r="FU160" s="432">
        <v>0.84360000000000002</v>
      </c>
      <c r="FV160" s="432">
        <v>0.87909999999999999</v>
      </c>
      <c r="FW160" s="432">
        <v>0.85550000000000004</v>
      </c>
      <c r="FX160" s="432">
        <v>550</v>
      </c>
      <c r="FY160" s="432">
        <v>587</v>
      </c>
      <c r="FZ160" s="432">
        <v>560</v>
      </c>
      <c r="GA160" s="432">
        <v>0.81069999999999998</v>
      </c>
      <c r="GB160" s="432">
        <v>0.86450000000000005</v>
      </c>
      <c r="GC160" s="432">
        <v>0.82599999999999996</v>
      </c>
      <c r="GD160" s="432">
        <v>497</v>
      </c>
      <c r="GE160" s="432">
        <v>556</v>
      </c>
      <c r="GF160" s="432">
        <v>513</v>
      </c>
      <c r="GG160" s="432">
        <v>0.73299999999999998</v>
      </c>
      <c r="GH160" s="432">
        <v>0.81889999999999996</v>
      </c>
      <c r="GI160" s="432">
        <v>0.75660000000000005</v>
      </c>
      <c r="GJ160" s="432">
        <v>509</v>
      </c>
      <c r="GK160" s="432">
        <v>577</v>
      </c>
      <c r="GL160" s="432">
        <v>511</v>
      </c>
      <c r="GM160" s="432">
        <v>0.75</v>
      </c>
      <c r="GN160" s="432">
        <v>0.84970000000000001</v>
      </c>
      <c r="GO160" s="432">
        <v>0.75370000000000004</v>
      </c>
      <c r="GP160" s="432">
        <v>622</v>
      </c>
      <c r="GQ160" s="432">
        <v>638</v>
      </c>
      <c r="GR160" s="432">
        <v>637</v>
      </c>
      <c r="GS160" s="432">
        <v>0.9173</v>
      </c>
      <c r="GT160" s="432">
        <v>0.94010000000000005</v>
      </c>
      <c r="GU160" s="432">
        <v>0.9395</v>
      </c>
      <c r="GV160" s="432">
        <v>562</v>
      </c>
      <c r="GW160" s="432">
        <v>600</v>
      </c>
      <c r="GX160" s="432">
        <v>549</v>
      </c>
      <c r="GY160" s="432">
        <v>0.82750000000000001</v>
      </c>
      <c r="GZ160" s="432">
        <v>0.88490000000000002</v>
      </c>
      <c r="HA160" s="432">
        <v>0.80969999999999998</v>
      </c>
      <c r="HB160" s="432">
        <v>339</v>
      </c>
      <c r="HC160" s="432">
        <v>407</v>
      </c>
      <c r="HD160" s="432">
        <v>486</v>
      </c>
      <c r="HE160" s="432">
        <v>0.5</v>
      </c>
      <c r="HF160" s="432">
        <v>0.6</v>
      </c>
      <c r="HG160" s="432">
        <v>0.71679999999999999</v>
      </c>
      <c r="HH160" s="432">
        <v>489</v>
      </c>
      <c r="HI160" s="432">
        <v>0.5</v>
      </c>
      <c r="HJ160" s="432">
        <v>0.67730000000000001</v>
      </c>
      <c r="HK160" s="432">
        <v>0</v>
      </c>
      <c r="HL160" s="432"/>
      <c r="HM160" s="432">
        <v>0.9</v>
      </c>
      <c r="HN160" s="432">
        <v>0</v>
      </c>
      <c r="HO160" s="432">
        <v>0</v>
      </c>
      <c r="HP160" s="432">
        <v>0</v>
      </c>
      <c r="HQ160" s="432">
        <v>0</v>
      </c>
      <c r="HR160" s="432">
        <v>0</v>
      </c>
      <c r="HS160" s="432">
        <v>0</v>
      </c>
      <c r="HT160" s="432">
        <v>0</v>
      </c>
      <c r="HU160" s="432">
        <v>0</v>
      </c>
      <c r="HV160" s="432">
        <v>0.9</v>
      </c>
      <c r="HW160" s="432">
        <v>0</v>
      </c>
      <c r="HX160" s="432">
        <v>0</v>
      </c>
      <c r="HY160" s="432">
        <v>0</v>
      </c>
      <c r="HZ160" s="432">
        <v>0.9</v>
      </c>
      <c r="IA160" s="432">
        <v>0</v>
      </c>
      <c r="IB160" s="432">
        <v>0</v>
      </c>
      <c r="IC160" s="432">
        <v>0</v>
      </c>
      <c r="ID160" s="432">
        <v>0</v>
      </c>
      <c r="IE160" s="432">
        <v>2</v>
      </c>
      <c r="IF160" s="432">
        <v>1</v>
      </c>
      <c r="IG160" s="432">
        <v>0</v>
      </c>
      <c r="IH160" s="432">
        <v>0</v>
      </c>
      <c r="II160" s="432">
        <v>0</v>
      </c>
      <c r="IJ160" s="432">
        <v>0</v>
      </c>
      <c r="IK160" s="432">
        <v>0</v>
      </c>
      <c r="IL160" s="432">
        <v>0</v>
      </c>
      <c r="IM160" s="432">
        <v>2</v>
      </c>
      <c r="IN160" s="432">
        <v>0</v>
      </c>
      <c r="IO160" s="432">
        <v>0</v>
      </c>
      <c r="IP160" s="432">
        <v>0</v>
      </c>
      <c r="IQ160" s="432">
        <v>0</v>
      </c>
      <c r="IR160" s="432">
        <v>1</v>
      </c>
      <c r="IS160" s="432">
        <v>0</v>
      </c>
      <c r="IT160" s="432">
        <v>0</v>
      </c>
      <c r="IU160" s="432">
        <v>0</v>
      </c>
      <c r="IV160" s="432">
        <v>0</v>
      </c>
      <c r="IW160" s="432">
        <v>3</v>
      </c>
      <c r="IX160" s="432">
        <v>23</v>
      </c>
      <c r="IY160" s="432">
        <v>0</v>
      </c>
      <c r="IZ160" s="432">
        <v>0</v>
      </c>
      <c r="JA160" s="432">
        <v>3</v>
      </c>
      <c r="JB160" s="432">
        <v>0</v>
      </c>
      <c r="JC160" s="432">
        <v>0</v>
      </c>
      <c r="JD160" s="432">
        <v>2</v>
      </c>
      <c r="JE160" s="432">
        <v>8.6999999999999994E-2</v>
      </c>
      <c r="JF160" s="432">
        <v>1</v>
      </c>
      <c r="JG160" s="432">
        <v>0.33329999999999999</v>
      </c>
      <c r="JH160" s="432">
        <v>10</v>
      </c>
      <c r="JI160" s="432">
        <v>2</v>
      </c>
      <c r="JJ160" s="432">
        <v>0.2</v>
      </c>
      <c r="JK160" s="432">
        <v>2</v>
      </c>
      <c r="JL160" s="432">
        <v>2</v>
      </c>
      <c r="JM160" s="432">
        <v>1</v>
      </c>
      <c r="JN160" s="432">
        <v>1</v>
      </c>
      <c r="JO160" s="432">
        <v>0.1</v>
      </c>
      <c r="JP160" s="432">
        <v>0</v>
      </c>
      <c r="JQ160" s="432">
        <v>0</v>
      </c>
      <c r="JR160" s="432" t="s">
        <v>1359</v>
      </c>
      <c r="JS160" s="432" t="s">
        <v>1360</v>
      </c>
      <c r="JT160" s="432" t="s">
        <v>1340</v>
      </c>
    </row>
    <row r="161" spans="1:280" x14ac:dyDescent="0.45">
      <c r="A161" s="432" t="s">
        <v>521</v>
      </c>
      <c r="B161" s="432" t="s">
        <v>575</v>
      </c>
      <c r="C161" s="432" t="s">
        <v>588</v>
      </c>
      <c r="D161" s="432" t="s">
        <v>589</v>
      </c>
      <c r="E161" s="432">
        <v>616</v>
      </c>
      <c r="F161" s="432">
        <v>56</v>
      </c>
      <c r="G161" s="432">
        <v>9.0899999999999995E-2</v>
      </c>
      <c r="H161" s="432">
        <v>54</v>
      </c>
      <c r="I161" s="432">
        <v>603</v>
      </c>
      <c r="J161" s="432">
        <v>8.9599999999999999E-2</v>
      </c>
      <c r="K161" s="432">
        <v>569</v>
      </c>
      <c r="L161" s="432">
        <v>586</v>
      </c>
      <c r="M161" s="432">
        <v>541</v>
      </c>
      <c r="N161" s="432">
        <v>0.92259999999999998</v>
      </c>
      <c r="O161" s="432">
        <v>0.95020000000000004</v>
      </c>
      <c r="P161" s="432">
        <v>0.87819999999999998</v>
      </c>
      <c r="Q161" s="432">
        <v>587</v>
      </c>
      <c r="R161" s="432">
        <v>598</v>
      </c>
      <c r="S161" s="432">
        <v>567</v>
      </c>
      <c r="T161" s="432">
        <v>0.95209999999999995</v>
      </c>
      <c r="U161" s="432">
        <v>0.97009999999999996</v>
      </c>
      <c r="V161" s="432">
        <v>0.92049999999999998</v>
      </c>
      <c r="W161" s="432">
        <v>585</v>
      </c>
      <c r="X161" s="432">
        <v>596</v>
      </c>
      <c r="Y161" s="432">
        <v>566</v>
      </c>
      <c r="Z161" s="432">
        <v>0.94889999999999997</v>
      </c>
      <c r="AA161" s="432">
        <v>0.96630000000000005</v>
      </c>
      <c r="AB161" s="432">
        <v>0.91879999999999995</v>
      </c>
      <c r="AC161" s="432">
        <v>579</v>
      </c>
      <c r="AD161" s="432">
        <v>591</v>
      </c>
      <c r="AE161" s="432">
        <v>559</v>
      </c>
      <c r="AF161" s="432">
        <v>0.93930000000000002</v>
      </c>
      <c r="AG161" s="432">
        <v>0.95799999999999996</v>
      </c>
      <c r="AH161" s="432">
        <v>0.90749999999999997</v>
      </c>
      <c r="AI161" s="432">
        <v>510</v>
      </c>
      <c r="AJ161" s="432">
        <v>539</v>
      </c>
      <c r="AK161" s="432">
        <v>475</v>
      </c>
      <c r="AL161" s="432">
        <v>0.82789999999999997</v>
      </c>
      <c r="AM161" s="432">
        <v>0.87409999999999999</v>
      </c>
      <c r="AN161" s="432">
        <v>0.77110000000000001</v>
      </c>
      <c r="AO161" s="432">
        <v>584</v>
      </c>
      <c r="AP161" s="432">
        <v>594</v>
      </c>
      <c r="AQ161" s="432">
        <v>564</v>
      </c>
      <c r="AR161" s="432">
        <v>0.94650000000000001</v>
      </c>
      <c r="AS161" s="432">
        <v>0.96409999999999996</v>
      </c>
      <c r="AT161" s="432">
        <v>0.91559999999999997</v>
      </c>
      <c r="AU161" s="432">
        <v>567</v>
      </c>
      <c r="AV161" s="432">
        <v>581</v>
      </c>
      <c r="AW161" s="432">
        <v>565</v>
      </c>
      <c r="AX161" s="432">
        <v>0.9194</v>
      </c>
      <c r="AY161" s="432">
        <v>0.94259999999999999</v>
      </c>
      <c r="AZ161" s="432">
        <v>0.91720000000000002</v>
      </c>
      <c r="BA161" s="432">
        <v>547</v>
      </c>
      <c r="BB161" s="432">
        <v>567</v>
      </c>
      <c r="BC161" s="432">
        <v>500</v>
      </c>
      <c r="BD161" s="432">
        <v>0.88660000000000005</v>
      </c>
      <c r="BE161" s="432">
        <v>0.91910000000000003</v>
      </c>
      <c r="BF161" s="432">
        <v>0.81169999999999998</v>
      </c>
      <c r="BG161" s="432">
        <v>575</v>
      </c>
      <c r="BH161" s="432">
        <v>592</v>
      </c>
      <c r="BI161" s="432">
        <v>544</v>
      </c>
      <c r="BJ161" s="432">
        <v>0.93330000000000002</v>
      </c>
      <c r="BK161" s="432">
        <v>0.96009999999999995</v>
      </c>
      <c r="BL161" s="432">
        <v>0.8831</v>
      </c>
      <c r="BM161" s="432">
        <v>339</v>
      </c>
      <c r="BN161" s="432">
        <v>401</v>
      </c>
      <c r="BO161" s="432">
        <v>412</v>
      </c>
      <c r="BP161" s="432">
        <v>0.55000000000000004</v>
      </c>
      <c r="BQ161" s="432">
        <v>0.65</v>
      </c>
      <c r="BR161" s="432">
        <v>0.66879999999999995</v>
      </c>
      <c r="BS161" s="432">
        <v>314</v>
      </c>
      <c r="BT161" s="432">
        <v>0.56069999999999998</v>
      </c>
      <c r="BU161" s="432">
        <v>42</v>
      </c>
      <c r="BV161" s="432">
        <v>0.75</v>
      </c>
      <c r="BW161" s="432">
        <v>412</v>
      </c>
      <c r="BX161" s="432">
        <v>439</v>
      </c>
      <c r="BY161" s="432">
        <v>356</v>
      </c>
      <c r="BZ161" s="432">
        <v>0.66779999999999995</v>
      </c>
      <c r="CA161" s="432">
        <v>0.71120000000000005</v>
      </c>
      <c r="CB161" s="432">
        <v>0.57789999999999997</v>
      </c>
      <c r="CC161" s="432">
        <v>318</v>
      </c>
      <c r="CD161" s="432">
        <v>0.56789999999999996</v>
      </c>
      <c r="CE161" s="432">
        <v>50</v>
      </c>
      <c r="CF161" s="432">
        <v>0.89290000000000003</v>
      </c>
      <c r="CG161" s="432">
        <v>436</v>
      </c>
      <c r="CH161" s="432">
        <v>468</v>
      </c>
      <c r="CI161" s="432">
        <v>368</v>
      </c>
      <c r="CJ161" s="432">
        <v>0.70689999999999997</v>
      </c>
      <c r="CK161" s="432">
        <v>0.75949999999999995</v>
      </c>
      <c r="CL161" s="432">
        <v>0.59740000000000004</v>
      </c>
      <c r="CM161" s="432">
        <v>361</v>
      </c>
      <c r="CN161" s="432">
        <v>388</v>
      </c>
      <c r="CO161" s="432">
        <v>342</v>
      </c>
      <c r="CP161" s="432">
        <v>0.58450000000000002</v>
      </c>
      <c r="CQ161" s="432">
        <v>0.62880000000000003</v>
      </c>
      <c r="CR161" s="432">
        <v>0.55520000000000003</v>
      </c>
      <c r="CS161" s="432">
        <v>131</v>
      </c>
      <c r="CT161" s="432">
        <v>0.2339</v>
      </c>
      <c r="CU161" s="432">
        <v>28</v>
      </c>
      <c r="CV161" s="432">
        <v>0.5</v>
      </c>
      <c r="CW161" s="432">
        <v>179</v>
      </c>
      <c r="CX161" s="432">
        <v>216</v>
      </c>
      <c r="CY161" s="432">
        <v>159</v>
      </c>
      <c r="CZ161" s="432">
        <v>0.28999999999999998</v>
      </c>
      <c r="DA161" s="432">
        <v>0.35</v>
      </c>
      <c r="DB161" s="432">
        <v>0.2581</v>
      </c>
      <c r="DC161" s="432">
        <v>370</v>
      </c>
      <c r="DD161" s="432">
        <v>432</v>
      </c>
      <c r="DE161" s="432">
        <v>467</v>
      </c>
      <c r="DF161" s="432">
        <v>0.6</v>
      </c>
      <c r="DG161" s="432">
        <v>0.7</v>
      </c>
      <c r="DH161" s="432">
        <v>0.7581</v>
      </c>
      <c r="DI161" s="432">
        <v>142</v>
      </c>
      <c r="DJ161" s="432">
        <v>75</v>
      </c>
      <c r="DK161" s="432">
        <v>82</v>
      </c>
      <c r="DL161" s="432">
        <v>76</v>
      </c>
      <c r="DM161" s="432">
        <v>0.52500000000000002</v>
      </c>
      <c r="DN161" s="432">
        <v>0.57499999999999996</v>
      </c>
      <c r="DO161" s="432">
        <v>0.53520000000000001</v>
      </c>
      <c r="DP161" s="432">
        <v>432</v>
      </c>
      <c r="DQ161" s="432">
        <v>462</v>
      </c>
      <c r="DR161" s="432">
        <v>426</v>
      </c>
      <c r="DS161" s="432">
        <v>0.7</v>
      </c>
      <c r="DT161" s="432">
        <v>0.75</v>
      </c>
      <c r="DU161" s="432">
        <v>0.69159999999999999</v>
      </c>
      <c r="DV161" s="432">
        <v>1</v>
      </c>
      <c r="DW161" s="432">
        <v>3.7499999999999999E-2</v>
      </c>
      <c r="DX161" s="432">
        <v>7.4999999999999997E-2</v>
      </c>
      <c r="DY161" s="432">
        <v>1.6000000000000001E-3</v>
      </c>
      <c r="DZ161" s="432">
        <v>48</v>
      </c>
      <c r="EA161" s="432">
        <v>7.4999999999999997E-2</v>
      </c>
      <c r="EB161" s="432">
        <v>0.15</v>
      </c>
      <c r="EC161" s="432">
        <v>7.7899999999999997E-2</v>
      </c>
      <c r="ED161" s="432">
        <v>0</v>
      </c>
      <c r="EE161" s="432">
        <v>0</v>
      </c>
      <c r="EF161" s="432">
        <v>0</v>
      </c>
      <c r="EG161" s="432">
        <v>0</v>
      </c>
      <c r="EH161" s="432">
        <v>52</v>
      </c>
      <c r="EI161" s="432">
        <v>0</v>
      </c>
      <c r="EJ161" s="432">
        <v>5.0000000000000001E-3</v>
      </c>
      <c r="EK161" s="432">
        <v>0.01</v>
      </c>
      <c r="EL161" s="432">
        <v>0</v>
      </c>
      <c r="EM161" s="432">
        <v>240</v>
      </c>
      <c r="EN161" s="432">
        <v>0.05</v>
      </c>
      <c r="EO161" s="432">
        <v>0.15</v>
      </c>
      <c r="EP161" s="432">
        <v>0.3896</v>
      </c>
      <c r="EQ161" s="432">
        <v>161</v>
      </c>
      <c r="ER161" s="432">
        <v>126</v>
      </c>
      <c r="ES161" s="432">
        <v>0.78259999999999996</v>
      </c>
      <c r="ET161" s="432">
        <v>28</v>
      </c>
      <c r="EU161" s="432">
        <v>4</v>
      </c>
      <c r="EV161" s="432">
        <v>0.1429</v>
      </c>
      <c r="EW161" s="432">
        <v>382</v>
      </c>
      <c r="EX161" s="432">
        <v>0.62009999999999998</v>
      </c>
      <c r="EY161" s="432">
        <v>604</v>
      </c>
      <c r="EZ161" s="432">
        <v>727</v>
      </c>
      <c r="FA161" s="432">
        <v>673</v>
      </c>
      <c r="FB161" s="432">
        <v>617</v>
      </c>
      <c r="FC161" s="432">
        <v>0.98</v>
      </c>
      <c r="FD161" s="432">
        <v>1.18</v>
      </c>
      <c r="FE161" s="432">
        <v>1.0925</v>
      </c>
      <c r="FF161" s="432">
        <v>31</v>
      </c>
      <c r="FG161" s="432">
        <v>47</v>
      </c>
      <c r="FH161" s="432">
        <v>16</v>
      </c>
      <c r="FI161" s="432">
        <v>0.05</v>
      </c>
      <c r="FJ161" s="432">
        <v>7.4999999999999997E-2</v>
      </c>
      <c r="FK161" s="432">
        <v>2.5899999999999999E-2</v>
      </c>
      <c r="FL161" s="432">
        <v>545</v>
      </c>
      <c r="FM161" s="432">
        <v>562</v>
      </c>
      <c r="FN161" s="432">
        <v>513</v>
      </c>
      <c r="FO161" s="432">
        <v>0.88239999999999996</v>
      </c>
      <c r="FP161" s="432">
        <v>0.90959999999999996</v>
      </c>
      <c r="FQ161" s="432">
        <v>0.83140000000000003</v>
      </c>
      <c r="FR161" s="432">
        <v>521</v>
      </c>
      <c r="FS161" s="432">
        <v>543</v>
      </c>
      <c r="FT161" s="432">
        <v>502</v>
      </c>
      <c r="FU161" s="432">
        <v>0.84360000000000002</v>
      </c>
      <c r="FV161" s="432">
        <v>0.87909999999999999</v>
      </c>
      <c r="FW161" s="432">
        <v>0.81359999999999999</v>
      </c>
      <c r="FX161" s="432">
        <v>501</v>
      </c>
      <c r="FY161" s="432">
        <v>534</v>
      </c>
      <c r="FZ161" s="432">
        <v>465</v>
      </c>
      <c r="GA161" s="432">
        <v>0.81069999999999998</v>
      </c>
      <c r="GB161" s="432">
        <v>0.86450000000000005</v>
      </c>
      <c r="GC161" s="432">
        <v>0.75360000000000005</v>
      </c>
      <c r="GD161" s="432">
        <v>453</v>
      </c>
      <c r="GE161" s="432">
        <v>506</v>
      </c>
      <c r="GF161" s="432">
        <v>364</v>
      </c>
      <c r="GG161" s="432">
        <v>0.73299999999999998</v>
      </c>
      <c r="GH161" s="432">
        <v>0.81889999999999996</v>
      </c>
      <c r="GI161" s="432">
        <v>0.59</v>
      </c>
      <c r="GJ161" s="432">
        <v>463</v>
      </c>
      <c r="GK161" s="432">
        <v>525</v>
      </c>
      <c r="GL161" s="432">
        <v>377</v>
      </c>
      <c r="GM161" s="432">
        <v>0.75</v>
      </c>
      <c r="GN161" s="432">
        <v>0.84970000000000001</v>
      </c>
      <c r="GO161" s="432">
        <v>0.61099999999999999</v>
      </c>
      <c r="GP161" s="432">
        <v>566</v>
      </c>
      <c r="GQ161" s="432">
        <v>581</v>
      </c>
      <c r="GR161" s="432">
        <v>566</v>
      </c>
      <c r="GS161" s="432">
        <v>0.9173</v>
      </c>
      <c r="GT161" s="432">
        <v>0.94010000000000005</v>
      </c>
      <c r="GU161" s="432">
        <v>0.9173</v>
      </c>
      <c r="GV161" s="432">
        <v>511</v>
      </c>
      <c r="GW161" s="432">
        <v>546</v>
      </c>
      <c r="GX161" s="432">
        <v>470</v>
      </c>
      <c r="GY161" s="432">
        <v>0.82750000000000001</v>
      </c>
      <c r="GZ161" s="432">
        <v>0.88490000000000002</v>
      </c>
      <c r="HA161" s="432">
        <v>0.76180000000000003</v>
      </c>
      <c r="HB161" s="432">
        <v>309</v>
      </c>
      <c r="HC161" s="432">
        <v>371</v>
      </c>
      <c r="HD161" s="432">
        <v>339</v>
      </c>
      <c r="HE161" s="432">
        <v>0.5</v>
      </c>
      <c r="HF161" s="432">
        <v>0.6</v>
      </c>
      <c r="HG161" s="432">
        <v>0.5494</v>
      </c>
      <c r="HH161" s="432">
        <v>406</v>
      </c>
      <c r="HI161" s="432">
        <v>0.5</v>
      </c>
      <c r="HJ161" s="432">
        <v>0.60329999999999995</v>
      </c>
      <c r="HK161" s="432">
        <v>0</v>
      </c>
      <c r="HL161" s="432"/>
      <c r="HM161" s="432">
        <v>0.9</v>
      </c>
      <c r="HN161" s="432">
        <v>0</v>
      </c>
      <c r="HO161" s="432">
        <v>0</v>
      </c>
      <c r="HP161" s="432">
        <v>0</v>
      </c>
      <c r="HQ161" s="432">
        <v>0</v>
      </c>
      <c r="HR161" s="432">
        <v>0</v>
      </c>
      <c r="HS161" s="432">
        <v>0</v>
      </c>
      <c r="HT161" s="432">
        <v>0</v>
      </c>
      <c r="HU161" s="432">
        <v>0</v>
      </c>
      <c r="HV161" s="432">
        <v>0.9</v>
      </c>
      <c r="HW161" s="432">
        <v>0</v>
      </c>
      <c r="HX161" s="432">
        <v>0</v>
      </c>
      <c r="HY161" s="432">
        <v>0</v>
      </c>
      <c r="HZ161" s="432">
        <v>0.9</v>
      </c>
      <c r="IA161" s="432">
        <v>0</v>
      </c>
      <c r="IB161" s="432">
        <v>0</v>
      </c>
      <c r="IC161" s="432">
        <v>0</v>
      </c>
      <c r="ID161" s="432">
        <v>0</v>
      </c>
      <c r="IE161" s="432">
        <v>0</v>
      </c>
      <c r="IF161" s="432">
        <v>2</v>
      </c>
      <c r="IG161" s="432">
        <v>0</v>
      </c>
      <c r="IH161" s="432">
        <v>0</v>
      </c>
      <c r="II161" s="432">
        <v>0</v>
      </c>
      <c r="IJ161" s="432">
        <v>0</v>
      </c>
      <c r="IK161" s="432">
        <v>0</v>
      </c>
      <c r="IL161" s="432">
        <v>0</v>
      </c>
      <c r="IM161" s="432">
        <v>0</v>
      </c>
      <c r="IN161" s="432">
        <v>0</v>
      </c>
      <c r="IO161" s="432">
        <v>0</v>
      </c>
      <c r="IP161" s="432">
        <v>0</v>
      </c>
      <c r="IQ161" s="432">
        <v>0</v>
      </c>
      <c r="IR161" s="432">
        <v>2</v>
      </c>
      <c r="IS161" s="432">
        <v>0</v>
      </c>
      <c r="IT161" s="432">
        <v>0</v>
      </c>
      <c r="IU161" s="432">
        <v>0</v>
      </c>
      <c r="IV161" s="432">
        <v>0</v>
      </c>
      <c r="IW161" s="432">
        <v>3</v>
      </c>
      <c r="IX161" s="432">
        <v>26</v>
      </c>
      <c r="IY161" s="432">
        <v>1</v>
      </c>
      <c r="IZ161" s="432">
        <v>3.85E-2</v>
      </c>
      <c r="JA161" s="432">
        <v>3</v>
      </c>
      <c r="JB161" s="432">
        <v>0</v>
      </c>
      <c r="JC161" s="432">
        <v>0</v>
      </c>
      <c r="JD161" s="432">
        <v>0</v>
      </c>
      <c r="JE161" s="432">
        <v>0</v>
      </c>
      <c r="JF161" s="432">
        <v>0</v>
      </c>
      <c r="JG161" s="432">
        <v>0</v>
      </c>
      <c r="JH161" s="432">
        <v>11</v>
      </c>
      <c r="JI161" s="432">
        <v>1</v>
      </c>
      <c r="JJ161" s="432">
        <v>9.0899999999999995E-2</v>
      </c>
      <c r="JK161" s="432">
        <v>0</v>
      </c>
      <c r="JL161" s="432">
        <v>0</v>
      </c>
      <c r="JM161" s="432">
        <v>0</v>
      </c>
      <c r="JN161" s="432">
        <v>2</v>
      </c>
      <c r="JO161" s="432">
        <v>0.18179999999999999</v>
      </c>
      <c r="JP161" s="432">
        <v>0</v>
      </c>
      <c r="JQ161" s="432">
        <v>0</v>
      </c>
      <c r="JR161" s="432" t="s">
        <v>1359</v>
      </c>
      <c r="JS161" s="432" t="s">
        <v>1360</v>
      </c>
      <c r="JT161" s="432" t="s">
        <v>1340</v>
      </c>
    </row>
    <row r="162" spans="1:280" x14ac:dyDescent="0.45">
      <c r="A162" s="432" t="s">
        <v>521</v>
      </c>
      <c r="B162" s="432" t="s">
        <v>590</v>
      </c>
      <c r="C162" s="432" t="s">
        <v>591</v>
      </c>
      <c r="D162" s="432" t="s">
        <v>592</v>
      </c>
      <c r="E162" s="432">
        <v>1432</v>
      </c>
      <c r="F162" s="432">
        <v>541</v>
      </c>
      <c r="G162" s="432">
        <v>0.37780000000000002</v>
      </c>
      <c r="H162" s="432">
        <v>499</v>
      </c>
      <c r="I162" s="432">
        <v>1389</v>
      </c>
      <c r="J162" s="432">
        <v>0.35930000000000001</v>
      </c>
      <c r="K162" s="432">
        <v>1322</v>
      </c>
      <c r="L162" s="432">
        <v>1361</v>
      </c>
      <c r="M162" s="432">
        <v>1402</v>
      </c>
      <c r="N162" s="432">
        <v>0.92259999999999998</v>
      </c>
      <c r="O162" s="432">
        <v>0.95020000000000004</v>
      </c>
      <c r="P162" s="432">
        <v>0.97909999999999997</v>
      </c>
      <c r="Q162" s="432">
        <v>1364</v>
      </c>
      <c r="R162" s="432">
        <v>1390</v>
      </c>
      <c r="S162" s="432">
        <v>1410</v>
      </c>
      <c r="T162" s="432">
        <v>0.95209999999999995</v>
      </c>
      <c r="U162" s="432">
        <v>0.97009999999999996</v>
      </c>
      <c r="V162" s="432">
        <v>0.98460000000000003</v>
      </c>
      <c r="W162" s="432">
        <v>1359</v>
      </c>
      <c r="X162" s="432">
        <v>1384</v>
      </c>
      <c r="Y162" s="432">
        <v>1406</v>
      </c>
      <c r="Z162" s="432">
        <v>0.94889999999999997</v>
      </c>
      <c r="AA162" s="432">
        <v>0.96630000000000005</v>
      </c>
      <c r="AB162" s="432">
        <v>0.98180000000000001</v>
      </c>
      <c r="AC162" s="432">
        <v>1346</v>
      </c>
      <c r="AD162" s="432">
        <v>1372</v>
      </c>
      <c r="AE162" s="432">
        <v>1404</v>
      </c>
      <c r="AF162" s="432">
        <v>0.93930000000000002</v>
      </c>
      <c r="AG162" s="432">
        <v>0.95799999999999996</v>
      </c>
      <c r="AH162" s="432">
        <v>0.98040000000000005</v>
      </c>
      <c r="AI162" s="432">
        <v>1186</v>
      </c>
      <c r="AJ162" s="432">
        <v>1252</v>
      </c>
      <c r="AK162" s="432">
        <v>1322</v>
      </c>
      <c r="AL162" s="432">
        <v>0.82789999999999997</v>
      </c>
      <c r="AM162" s="432">
        <v>0.87409999999999999</v>
      </c>
      <c r="AN162" s="432">
        <v>0.92320000000000002</v>
      </c>
      <c r="AO162" s="432">
        <v>1356</v>
      </c>
      <c r="AP162" s="432">
        <v>1381</v>
      </c>
      <c r="AQ162" s="432">
        <v>1409</v>
      </c>
      <c r="AR162" s="432">
        <v>0.94650000000000001</v>
      </c>
      <c r="AS162" s="432">
        <v>0.96409999999999996</v>
      </c>
      <c r="AT162" s="432">
        <v>0.9839</v>
      </c>
      <c r="AU162" s="432">
        <v>1317</v>
      </c>
      <c r="AV162" s="432">
        <v>1350</v>
      </c>
      <c r="AW162" s="432">
        <v>1385</v>
      </c>
      <c r="AX162" s="432">
        <v>0.9194</v>
      </c>
      <c r="AY162" s="432">
        <v>0.94259999999999999</v>
      </c>
      <c r="AZ162" s="432">
        <v>0.96719999999999995</v>
      </c>
      <c r="BA162" s="432">
        <v>1270</v>
      </c>
      <c r="BB162" s="432">
        <v>1317</v>
      </c>
      <c r="BC162" s="432">
        <v>1330</v>
      </c>
      <c r="BD162" s="432">
        <v>0.88660000000000005</v>
      </c>
      <c r="BE162" s="432">
        <v>0.91910000000000003</v>
      </c>
      <c r="BF162" s="432">
        <v>0.92879999999999996</v>
      </c>
      <c r="BG162" s="432">
        <v>1337</v>
      </c>
      <c r="BH162" s="432">
        <v>1375</v>
      </c>
      <c r="BI162" s="432">
        <v>1386</v>
      </c>
      <c r="BJ162" s="432">
        <v>0.93330000000000002</v>
      </c>
      <c r="BK162" s="432">
        <v>0.96009999999999995</v>
      </c>
      <c r="BL162" s="432">
        <v>0.96789999999999998</v>
      </c>
      <c r="BM162" s="432">
        <v>788</v>
      </c>
      <c r="BN162" s="432">
        <v>931</v>
      </c>
      <c r="BO162" s="432">
        <v>1272</v>
      </c>
      <c r="BP162" s="432">
        <v>0.55000000000000004</v>
      </c>
      <c r="BQ162" s="432">
        <v>0.65</v>
      </c>
      <c r="BR162" s="432">
        <v>0.88829999999999998</v>
      </c>
      <c r="BS162" s="432">
        <v>577</v>
      </c>
      <c r="BT162" s="432">
        <v>0.64759999999999995</v>
      </c>
      <c r="BU162" s="432">
        <v>483</v>
      </c>
      <c r="BV162" s="432">
        <v>0.89280000000000004</v>
      </c>
      <c r="BW162" s="432">
        <v>957</v>
      </c>
      <c r="BX162" s="432">
        <v>1019</v>
      </c>
      <c r="BY162" s="432">
        <v>1060</v>
      </c>
      <c r="BZ162" s="432">
        <v>0.66779999999999995</v>
      </c>
      <c r="CA162" s="432">
        <v>0.71120000000000005</v>
      </c>
      <c r="CB162" s="432">
        <v>0.74019999999999997</v>
      </c>
      <c r="CC162" s="432">
        <v>695</v>
      </c>
      <c r="CD162" s="432">
        <v>0.78</v>
      </c>
      <c r="CE162" s="432">
        <v>512</v>
      </c>
      <c r="CF162" s="432">
        <v>0.94640000000000002</v>
      </c>
      <c r="CG162" s="432">
        <v>1013</v>
      </c>
      <c r="CH162" s="432">
        <v>1088</v>
      </c>
      <c r="CI162" s="432">
        <v>1207</v>
      </c>
      <c r="CJ162" s="432">
        <v>0.70689999999999997</v>
      </c>
      <c r="CK162" s="432">
        <v>0.75949999999999995</v>
      </c>
      <c r="CL162" s="432">
        <v>0.84289999999999998</v>
      </c>
      <c r="CM162" s="432">
        <v>838</v>
      </c>
      <c r="CN162" s="432">
        <v>901</v>
      </c>
      <c r="CO162" s="432">
        <v>1051</v>
      </c>
      <c r="CP162" s="432">
        <v>0.58450000000000002</v>
      </c>
      <c r="CQ162" s="432">
        <v>0.62880000000000003</v>
      </c>
      <c r="CR162" s="432">
        <v>0.7339</v>
      </c>
      <c r="CS162" s="432">
        <v>334</v>
      </c>
      <c r="CT162" s="432">
        <v>0.37490000000000001</v>
      </c>
      <c r="CU162" s="432">
        <v>401</v>
      </c>
      <c r="CV162" s="432">
        <v>0.74119999999999997</v>
      </c>
      <c r="CW162" s="432">
        <v>416</v>
      </c>
      <c r="CX162" s="432">
        <v>502</v>
      </c>
      <c r="CY162" s="432">
        <v>735</v>
      </c>
      <c r="CZ162" s="432">
        <v>0.28999999999999998</v>
      </c>
      <c r="DA162" s="432">
        <v>0.35</v>
      </c>
      <c r="DB162" s="432">
        <v>0.51329999999999998</v>
      </c>
      <c r="DC162" s="432">
        <v>860</v>
      </c>
      <c r="DD162" s="432">
        <v>1003</v>
      </c>
      <c r="DE162" s="432">
        <v>1328</v>
      </c>
      <c r="DF162" s="432">
        <v>0.6</v>
      </c>
      <c r="DG162" s="432">
        <v>0.7</v>
      </c>
      <c r="DH162" s="432">
        <v>0.9274</v>
      </c>
      <c r="DI162" s="432">
        <v>508</v>
      </c>
      <c r="DJ162" s="432">
        <v>267</v>
      </c>
      <c r="DK162" s="432">
        <v>293</v>
      </c>
      <c r="DL162" s="432">
        <v>317</v>
      </c>
      <c r="DM162" s="432">
        <v>0.52500000000000002</v>
      </c>
      <c r="DN162" s="432">
        <v>0.57499999999999996</v>
      </c>
      <c r="DO162" s="432">
        <v>0.624</v>
      </c>
      <c r="DP162" s="432">
        <v>1003</v>
      </c>
      <c r="DQ162" s="432">
        <v>1074</v>
      </c>
      <c r="DR162" s="432">
        <v>1268</v>
      </c>
      <c r="DS162" s="432">
        <v>0.7</v>
      </c>
      <c r="DT162" s="432">
        <v>0.75</v>
      </c>
      <c r="DU162" s="432">
        <v>0.88549999999999995</v>
      </c>
      <c r="DV162" s="432">
        <v>35</v>
      </c>
      <c r="DW162" s="432">
        <v>3.7499999999999999E-2</v>
      </c>
      <c r="DX162" s="432">
        <v>7.4999999999999997E-2</v>
      </c>
      <c r="DY162" s="432">
        <v>2.4400000000000002E-2</v>
      </c>
      <c r="DZ162" s="432">
        <v>106</v>
      </c>
      <c r="EA162" s="432">
        <v>7.4999999999999997E-2</v>
      </c>
      <c r="EB162" s="432">
        <v>0.15</v>
      </c>
      <c r="EC162" s="432">
        <v>7.5399999999999995E-2</v>
      </c>
      <c r="ED162" s="432">
        <v>0</v>
      </c>
      <c r="EE162" s="432">
        <v>0</v>
      </c>
      <c r="EF162" s="432">
        <v>0</v>
      </c>
      <c r="EG162" s="432">
        <v>0</v>
      </c>
      <c r="EH162" s="432">
        <v>257</v>
      </c>
      <c r="EI162" s="432">
        <v>1</v>
      </c>
      <c r="EJ162" s="432">
        <v>5.0000000000000001E-3</v>
      </c>
      <c r="EK162" s="432">
        <v>0.01</v>
      </c>
      <c r="EL162" s="432">
        <v>3.8999999999999998E-3</v>
      </c>
      <c r="EM162" s="432">
        <v>502</v>
      </c>
      <c r="EN162" s="432">
        <v>0.05</v>
      </c>
      <c r="EO162" s="432">
        <v>0.15</v>
      </c>
      <c r="EP162" s="432">
        <v>0.35060000000000002</v>
      </c>
      <c r="EQ162" s="432">
        <v>385</v>
      </c>
      <c r="ER162" s="432">
        <v>363</v>
      </c>
      <c r="ES162" s="432">
        <v>0.94289999999999996</v>
      </c>
      <c r="ET162" s="432">
        <v>98</v>
      </c>
      <c r="EU162" s="432">
        <v>11</v>
      </c>
      <c r="EV162" s="432">
        <v>0.11219999999999999</v>
      </c>
      <c r="EW162" s="432">
        <v>1176</v>
      </c>
      <c r="EX162" s="432">
        <v>0.82120000000000004</v>
      </c>
      <c r="EY162" s="432">
        <v>1404</v>
      </c>
      <c r="EZ162" s="432">
        <v>1690</v>
      </c>
      <c r="FA162" s="432">
        <v>1481</v>
      </c>
      <c r="FB162" s="432">
        <v>1406</v>
      </c>
      <c r="FC162" s="432">
        <v>0.98</v>
      </c>
      <c r="FD162" s="432">
        <v>1.18</v>
      </c>
      <c r="FE162" s="432">
        <v>1.0342</v>
      </c>
      <c r="FF162" s="432">
        <v>71</v>
      </c>
      <c r="FG162" s="432">
        <v>106</v>
      </c>
      <c r="FH162" s="432">
        <v>91</v>
      </c>
      <c r="FI162" s="432">
        <v>0.05</v>
      </c>
      <c r="FJ162" s="432">
        <v>7.4999999999999997E-2</v>
      </c>
      <c r="FK162" s="432">
        <v>6.4699999999999994E-2</v>
      </c>
      <c r="FL162" s="432">
        <v>1241</v>
      </c>
      <c r="FM162" s="432">
        <v>1279</v>
      </c>
      <c r="FN162" s="432">
        <v>1303</v>
      </c>
      <c r="FO162" s="432">
        <v>0.88239999999999996</v>
      </c>
      <c r="FP162" s="432">
        <v>0.90959999999999996</v>
      </c>
      <c r="FQ162" s="432">
        <v>0.92669999999999997</v>
      </c>
      <c r="FR162" s="432">
        <v>1187</v>
      </c>
      <c r="FS162" s="432">
        <v>1237</v>
      </c>
      <c r="FT162" s="432">
        <v>1304</v>
      </c>
      <c r="FU162" s="432">
        <v>0.84360000000000002</v>
      </c>
      <c r="FV162" s="432">
        <v>0.87909999999999999</v>
      </c>
      <c r="FW162" s="432">
        <v>0.92749999999999999</v>
      </c>
      <c r="FX162" s="432">
        <v>1140</v>
      </c>
      <c r="FY162" s="432">
        <v>1216</v>
      </c>
      <c r="FZ162" s="432">
        <v>1310</v>
      </c>
      <c r="GA162" s="432">
        <v>0.81069999999999998</v>
      </c>
      <c r="GB162" s="432">
        <v>0.86450000000000005</v>
      </c>
      <c r="GC162" s="432">
        <v>0.93169999999999997</v>
      </c>
      <c r="GD162" s="432">
        <v>1031</v>
      </c>
      <c r="GE162" s="432">
        <v>1152</v>
      </c>
      <c r="GF162" s="432">
        <v>1269</v>
      </c>
      <c r="GG162" s="432">
        <v>0.73299999999999998</v>
      </c>
      <c r="GH162" s="432">
        <v>0.81889999999999996</v>
      </c>
      <c r="GI162" s="432">
        <v>0.90259999999999996</v>
      </c>
      <c r="GJ162" s="432">
        <v>1055</v>
      </c>
      <c r="GK162" s="432">
        <v>1195</v>
      </c>
      <c r="GL162" s="432">
        <v>1266</v>
      </c>
      <c r="GM162" s="432">
        <v>0.75</v>
      </c>
      <c r="GN162" s="432">
        <v>0.84970000000000001</v>
      </c>
      <c r="GO162" s="432">
        <v>0.90039999999999998</v>
      </c>
      <c r="GP162" s="432">
        <v>1290</v>
      </c>
      <c r="GQ162" s="432">
        <v>1322</v>
      </c>
      <c r="GR162" s="432">
        <v>1346</v>
      </c>
      <c r="GS162" s="432">
        <v>0.9173</v>
      </c>
      <c r="GT162" s="432">
        <v>0.94010000000000005</v>
      </c>
      <c r="GU162" s="432">
        <v>0.95730000000000004</v>
      </c>
      <c r="GV162" s="432">
        <v>1164</v>
      </c>
      <c r="GW162" s="432">
        <v>1245</v>
      </c>
      <c r="GX162" s="432">
        <v>1307</v>
      </c>
      <c r="GY162" s="432">
        <v>0.82750000000000001</v>
      </c>
      <c r="GZ162" s="432">
        <v>0.88490000000000002</v>
      </c>
      <c r="HA162" s="432">
        <v>0.92959999999999998</v>
      </c>
      <c r="HB162" s="432">
        <v>703</v>
      </c>
      <c r="HC162" s="432">
        <v>844</v>
      </c>
      <c r="HD162" s="432">
        <v>1244</v>
      </c>
      <c r="HE162" s="432">
        <v>0.5</v>
      </c>
      <c r="HF162" s="432">
        <v>0.6</v>
      </c>
      <c r="HG162" s="432">
        <v>0.88480000000000003</v>
      </c>
      <c r="HH162" s="432">
        <v>1198</v>
      </c>
      <c r="HI162" s="432">
        <v>0.5</v>
      </c>
      <c r="HJ162" s="432">
        <v>0.80889999999999995</v>
      </c>
      <c r="HK162" s="432">
        <v>2</v>
      </c>
      <c r="HL162" s="432"/>
      <c r="HM162" s="432">
        <v>0.9</v>
      </c>
      <c r="HN162" s="432">
        <v>0</v>
      </c>
      <c r="HO162" s="432">
        <v>0</v>
      </c>
      <c r="HP162" s="432">
        <v>0</v>
      </c>
      <c r="HQ162" s="432">
        <v>0</v>
      </c>
      <c r="HR162" s="432">
        <v>0</v>
      </c>
      <c r="HS162" s="432">
        <v>0</v>
      </c>
      <c r="HT162" s="432">
        <v>0</v>
      </c>
      <c r="HU162" s="432">
        <v>0</v>
      </c>
      <c r="HV162" s="432">
        <v>0.9</v>
      </c>
      <c r="HW162" s="432">
        <v>0</v>
      </c>
      <c r="HX162" s="432">
        <v>0</v>
      </c>
      <c r="HY162" s="432">
        <v>0</v>
      </c>
      <c r="HZ162" s="432">
        <v>0.9</v>
      </c>
      <c r="IA162" s="432">
        <v>0</v>
      </c>
      <c r="IB162" s="432">
        <v>0</v>
      </c>
      <c r="IC162" s="432">
        <v>0</v>
      </c>
      <c r="ID162" s="432">
        <v>0</v>
      </c>
      <c r="IE162" s="432">
        <v>14</v>
      </c>
      <c r="IF162" s="432">
        <v>12</v>
      </c>
      <c r="IG162" s="432">
        <v>25</v>
      </c>
      <c r="IH162" s="432">
        <v>0</v>
      </c>
      <c r="II162" s="432">
        <v>0</v>
      </c>
      <c r="IJ162" s="432">
        <v>0</v>
      </c>
      <c r="IK162" s="432">
        <v>0</v>
      </c>
      <c r="IL162" s="432">
        <v>0</v>
      </c>
      <c r="IM162" s="432">
        <v>33</v>
      </c>
      <c r="IN162" s="432">
        <v>0</v>
      </c>
      <c r="IO162" s="432">
        <v>0</v>
      </c>
      <c r="IP162" s="432">
        <v>2</v>
      </c>
      <c r="IQ162" s="432">
        <v>6.0600000000000001E-2</v>
      </c>
      <c r="IR162" s="432">
        <v>12</v>
      </c>
      <c r="IS162" s="432">
        <v>0</v>
      </c>
      <c r="IT162" s="432">
        <v>0</v>
      </c>
      <c r="IU162" s="432">
        <v>1</v>
      </c>
      <c r="IV162" s="432">
        <v>8.3299999999999999E-2</v>
      </c>
      <c r="IW162" s="432">
        <v>0</v>
      </c>
      <c r="IX162" s="432">
        <v>77</v>
      </c>
      <c r="IY162" s="432">
        <v>1</v>
      </c>
      <c r="IZ162" s="432">
        <v>1.2999999999999999E-2</v>
      </c>
      <c r="JA162" s="432">
        <v>0</v>
      </c>
      <c r="JB162" s="432">
        <v>0</v>
      </c>
      <c r="JC162" s="432">
        <v>0</v>
      </c>
      <c r="JD162" s="432">
        <v>0</v>
      </c>
      <c r="JE162" s="432">
        <v>0</v>
      </c>
      <c r="JF162" s="432">
        <v>0</v>
      </c>
      <c r="JG162" s="432">
        <v>0</v>
      </c>
      <c r="JH162" s="432">
        <v>37</v>
      </c>
      <c r="JI162" s="432">
        <v>0</v>
      </c>
      <c r="JJ162" s="432">
        <v>0</v>
      </c>
      <c r="JK162" s="432">
        <v>0</v>
      </c>
      <c r="JL162" s="432">
        <v>0</v>
      </c>
      <c r="JM162" s="432">
        <v>0</v>
      </c>
      <c r="JN162" s="432">
        <v>4</v>
      </c>
      <c r="JO162" s="432">
        <v>0.1081</v>
      </c>
      <c r="JP162" s="432">
        <v>0</v>
      </c>
      <c r="JQ162" s="432">
        <v>0</v>
      </c>
      <c r="JR162" s="432" t="s">
        <v>1359</v>
      </c>
      <c r="JS162" s="432" t="s">
        <v>1360</v>
      </c>
      <c r="JT162" s="432" t="s">
        <v>1340</v>
      </c>
    </row>
    <row r="163" spans="1:280" x14ac:dyDescent="0.45">
      <c r="A163" s="432" t="s">
        <v>521</v>
      </c>
      <c r="B163" s="432" t="s">
        <v>590</v>
      </c>
      <c r="C163" s="432" t="s">
        <v>593</v>
      </c>
      <c r="D163" s="432" t="s">
        <v>594</v>
      </c>
      <c r="E163" s="432">
        <v>756</v>
      </c>
      <c r="F163" s="432">
        <v>106</v>
      </c>
      <c r="G163" s="432">
        <v>0.14019999999999999</v>
      </c>
      <c r="H163" s="432">
        <v>108</v>
      </c>
      <c r="I163" s="432">
        <v>743</v>
      </c>
      <c r="J163" s="432">
        <v>0.1454</v>
      </c>
      <c r="K163" s="432">
        <v>698</v>
      </c>
      <c r="L163" s="432">
        <v>719</v>
      </c>
      <c r="M163" s="432">
        <v>675</v>
      </c>
      <c r="N163" s="432">
        <v>0.92259999999999998</v>
      </c>
      <c r="O163" s="432">
        <v>0.95020000000000004</v>
      </c>
      <c r="P163" s="432">
        <v>0.89290000000000003</v>
      </c>
      <c r="Q163" s="432">
        <v>720</v>
      </c>
      <c r="R163" s="432">
        <v>734</v>
      </c>
      <c r="S163" s="432">
        <v>749</v>
      </c>
      <c r="T163" s="432">
        <v>0.95209999999999995</v>
      </c>
      <c r="U163" s="432">
        <v>0.97009999999999996</v>
      </c>
      <c r="V163" s="432">
        <v>0.99070000000000003</v>
      </c>
      <c r="W163" s="432">
        <v>718</v>
      </c>
      <c r="X163" s="432">
        <v>731</v>
      </c>
      <c r="Y163" s="432">
        <v>711</v>
      </c>
      <c r="Z163" s="432">
        <v>0.94889999999999997</v>
      </c>
      <c r="AA163" s="432">
        <v>0.96630000000000005</v>
      </c>
      <c r="AB163" s="432">
        <v>0.9405</v>
      </c>
      <c r="AC163" s="432">
        <v>711</v>
      </c>
      <c r="AD163" s="432">
        <v>725</v>
      </c>
      <c r="AE163" s="432">
        <v>714</v>
      </c>
      <c r="AF163" s="432">
        <v>0.93930000000000002</v>
      </c>
      <c r="AG163" s="432">
        <v>0.95799999999999996</v>
      </c>
      <c r="AH163" s="432">
        <v>0.94440000000000002</v>
      </c>
      <c r="AI163" s="432">
        <v>626</v>
      </c>
      <c r="AJ163" s="432">
        <v>661</v>
      </c>
      <c r="AK163" s="432">
        <v>665</v>
      </c>
      <c r="AL163" s="432">
        <v>0.82789999999999997</v>
      </c>
      <c r="AM163" s="432">
        <v>0.87409999999999999</v>
      </c>
      <c r="AN163" s="432">
        <v>0.87960000000000005</v>
      </c>
      <c r="AO163" s="432">
        <v>716</v>
      </c>
      <c r="AP163" s="432">
        <v>729</v>
      </c>
      <c r="AQ163" s="432">
        <v>713</v>
      </c>
      <c r="AR163" s="432">
        <v>0.94650000000000001</v>
      </c>
      <c r="AS163" s="432">
        <v>0.96409999999999996</v>
      </c>
      <c r="AT163" s="432">
        <v>0.94310000000000005</v>
      </c>
      <c r="AU163" s="432">
        <v>696</v>
      </c>
      <c r="AV163" s="432">
        <v>713</v>
      </c>
      <c r="AW163" s="432">
        <v>686</v>
      </c>
      <c r="AX163" s="432">
        <v>0.9194</v>
      </c>
      <c r="AY163" s="432">
        <v>0.94259999999999999</v>
      </c>
      <c r="AZ163" s="432">
        <v>0.90739999999999998</v>
      </c>
      <c r="BA163" s="432">
        <v>671</v>
      </c>
      <c r="BB163" s="432">
        <v>695</v>
      </c>
      <c r="BC163" s="432">
        <v>680</v>
      </c>
      <c r="BD163" s="432">
        <v>0.88660000000000005</v>
      </c>
      <c r="BE163" s="432">
        <v>0.91910000000000003</v>
      </c>
      <c r="BF163" s="432">
        <v>0.89949999999999997</v>
      </c>
      <c r="BG163" s="432">
        <v>706</v>
      </c>
      <c r="BH163" s="432">
        <v>726</v>
      </c>
      <c r="BI163" s="432">
        <v>668</v>
      </c>
      <c r="BJ163" s="432">
        <v>0.93330000000000002</v>
      </c>
      <c r="BK163" s="432">
        <v>0.96009999999999995</v>
      </c>
      <c r="BL163" s="432">
        <v>0.88360000000000005</v>
      </c>
      <c r="BM163" s="432">
        <v>416</v>
      </c>
      <c r="BN163" s="432">
        <v>492</v>
      </c>
      <c r="BO163" s="432">
        <v>601</v>
      </c>
      <c r="BP163" s="432">
        <v>0.55000000000000004</v>
      </c>
      <c r="BQ163" s="432">
        <v>0.65</v>
      </c>
      <c r="BR163" s="432">
        <v>0.79500000000000004</v>
      </c>
      <c r="BS163" s="432">
        <v>431</v>
      </c>
      <c r="BT163" s="432">
        <v>0.66310000000000002</v>
      </c>
      <c r="BU163" s="432">
        <v>100</v>
      </c>
      <c r="BV163" s="432">
        <v>0.94340000000000002</v>
      </c>
      <c r="BW163" s="432">
        <v>505</v>
      </c>
      <c r="BX163" s="432">
        <v>538</v>
      </c>
      <c r="BY163" s="432">
        <v>531</v>
      </c>
      <c r="BZ163" s="432">
        <v>0.66779999999999995</v>
      </c>
      <c r="CA163" s="432">
        <v>0.71120000000000005</v>
      </c>
      <c r="CB163" s="432">
        <v>0.70240000000000002</v>
      </c>
      <c r="CC163" s="432">
        <v>487</v>
      </c>
      <c r="CD163" s="432">
        <v>0.74919999999999998</v>
      </c>
      <c r="CE163" s="432">
        <v>96</v>
      </c>
      <c r="CF163" s="432">
        <v>0.90569999999999995</v>
      </c>
      <c r="CG163" s="432">
        <v>535</v>
      </c>
      <c r="CH163" s="432">
        <v>575</v>
      </c>
      <c r="CI163" s="432">
        <v>583</v>
      </c>
      <c r="CJ163" s="432">
        <v>0.70689999999999997</v>
      </c>
      <c r="CK163" s="432">
        <v>0.75949999999999995</v>
      </c>
      <c r="CL163" s="432">
        <v>0.7712</v>
      </c>
      <c r="CM163" s="432">
        <v>442</v>
      </c>
      <c r="CN163" s="432">
        <v>476</v>
      </c>
      <c r="CO163" s="432">
        <v>491</v>
      </c>
      <c r="CP163" s="432">
        <v>0.58450000000000002</v>
      </c>
      <c r="CQ163" s="432">
        <v>0.62880000000000003</v>
      </c>
      <c r="CR163" s="432">
        <v>0.64949999999999997</v>
      </c>
      <c r="CS163" s="432">
        <v>218</v>
      </c>
      <c r="CT163" s="432">
        <v>0.33539999999999998</v>
      </c>
      <c r="CU163" s="432">
        <v>75</v>
      </c>
      <c r="CV163" s="432">
        <v>0.70750000000000002</v>
      </c>
      <c r="CW163" s="432">
        <v>220</v>
      </c>
      <c r="CX163" s="432">
        <v>265</v>
      </c>
      <c r="CY163" s="432">
        <v>293</v>
      </c>
      <c r="CZ163" s="432">
        <v>0.28999999999999998</v>
      </c>
      <c r="DA163" s="432">
        <v>0.35</v>
      </c>
      <c r="DB163" s="432">
        <v>0.3876</v>
      </c>
      <c r="DC163" s="432">
        <v>454</v>
      </c>
      <c r="DD163" s="432">
        <v>530</v>
      </c>
      <c r="DE163" s="432">
        <v>600</v>
      </c>
      <c r="DF163" s="432">
        <v>0.6</v>
      </c>
      <c r="DG163" s="432">
        <v>0.7</v>
      </c>
      <c r="DH163" s="432">
        <v>0.79369999999999996</v>
      </c>
      <c r="DI163" s="432">
        <v>209</v>
      </c>
      <c r="DJ163" s="432">
        <v>110</v>
      </c>
      <c r="DK163" s="432">
        <v>121</v>
      </c>
      <c r="DL163" s="432">
        <v>132</v>
      </c>
      <c r="DM163" s="432">
        <v>0.52500000000000002</v>
      </c>
      <c r="DN163" s="432">
        <v>0.57499999999999996</v>
      </c>
      <c r="DO163" s="432">
        <v>0.63160000000000005</v>
      </c>
      <c r="DP163" s="432">
        <v>530</v>
      </c>
      <c r="DQ163" s="432">
        <v>567</v>
      </c>
      <c r="DR163" s="432">
        <v>598</v>
      </c>
      <c r="DS163" s="432">
        <v>0.7</v>
      </c>
      <c r="DT163" s="432">
        <v>0.75</v>
      </c>
      <c r="DU163" s="432">
        <v>0.79100000000000004</v>
      </c>
      <c r="DV163" s="432">
        <v>0</v>
      </c>
      <c r="DW163" s="432">
        <v>3.7499999999999999E-2</v>
      </c>
      <c r="DX163" s="432">
        <v>7.4999999999999997E-2</v>
      </c>
      <c r="DY163" s="432">
        <v>0</v>
      </c>
      <c r="DZ163" s="432">
        <v>53</v>
      </c>
      <c r="EA163" s="432">
        <v>7.4999999999999997E-2</v>
      </c>
      <c r="EB163" s="432">
        <v>0.15</v>
      </c>
      <c r="EC163" s="432">
        <v>7.1400000000000005E-2</v>
      </c>
      <c r="ED163" s="432">
        <v>0</v>
      </c>
      <c r="EE163" s="432">
        <v>0</v>
      </c>
      <c r="EF163" s="432">
        <v>0</v>
      </c>
      <c r="EG163" s="432">
        <v>0</v>
      </c>
      <c r="EH163" s="432">
        <v>94</v>
      </c>
      <c r="EI163" s="432">
        <v>0</v>
      </c>
      <c r="EJ163" s="432">
        <v>5.0000000000000001E-3</v>
      </c>
      <c r="EK163" s="432">
        <v>0.01</v>
      </c>
      <c r="EL163" s="432">
        <v>0</v>
      </c>
      <c r="EM163" s="432">
        <v>623</v>
      </c>
      <c r="EN163" s="432">
        <v>0.05</v>
      </c>
      <c r="EO163" s="432">
        <v>0.15</v>
      </c>
      <c r="EP163" s="432">
        <v>0.82410000000000005</v>
      </c>
      <c r="EQ163" s="432">
        <v>185</v>
      </c>
      <c r="ER163" s="432">
        <v>153</v>
      </c>
      <c r="ES163" s="432">
        <v>0.82699999999999996</v>
      </c>
      <c r="ET163" s="432">
        <v>43</v>
      </c>
      <c r="EU163" s="432">
        <v>28</v>
      </c>
      <c r="EV163" s="432">
        <v>0.6512</v>
      </c>
      <c r="EW163" s="432">
        <v>573</v>
      </c>
      <c r="EX163" s="432">
        <v>0.75790000000000002</v>
      </c>
      <c r="EY163" s="432">
        <v>741</v>
      </c>
      <c r="EZ163" s="432">
        <v>893</v>
      </c>
      <c r="FA163" s="432">
        <v>986</v>
      </c>
      <c r="FB163" s="432">
        <v>881</v>
      </c>
      <c r="FC163" s="432">
        <v>0.98</v>
      </c>
      <c r="FD163" s="432">
        <v>1.18</v>
      </c>
      <c r="FE163" s="432">
        <v>1.3042</v>
      </c>
      <c r="FF163" s="432">
        <v>45</v>
      </c>
      <c r="FG163" s="432">
        <v>67</v>
      </c>
      <c r="FH163" s="432">
        <v>572</v>
      </c>
      <c r="FI163" s="432">
        <v>0.05</v>
      </c>
      <c r="FJ163" s="432">
        <v>7.4999999999999997E-2</v>
      </c>
      <c r="FK163" s="432">
        <v>0.64929999999999999</v>
      </c>
      <c r="FL163" s="432">
        <v>778</v>
      </c>
      <c r="FM163" s="432">
        <v>802</v>
      </c>
      <c r="FN163" s="432">
        <v>754</v>
      </c>
      <c r="FO163" s="432">
        <v>0.88239999999999996</v>
      </c>
      <c r="FP163" s="432">
        <v>0.90959999999999996</v>
      </c>
      <c r="FQ163" s="432">
        <v>0.85580000000000001</v>
      </c>
      <c r="FR163" s="432">
        <v>744</v>
      </c>
      <c r="FS163" s="432">
        <v>775</v>
      </c>
      <c r="FT163" s="432">
        <v>749</v>
      </c>
      <c r="FU163" s="432">
        <v>0.84360000000000002</v>
      </c>
      <c r="FV163" s="432">
        <v>0.87909999999999999</v>
      </c>
      <c r="FW163" s="432">
        <v>0.85019999999999996</v>
      </c>
      <c r="FX163" s="432">
        <v>715</v>
      </c>
      <c r="FY163" s="432">
        <v>762</v>
      </c>
      <c r="FZ163" s="432">
        <v>747</v>
      </c>
      <c r="GA163" s="432">
        <v>0.81069999999999998</v>
      </c>
      <c r="GB163" s="432">
        <v>0.86450000000000005</v>
      </c>
      <c r="GC163" s="432">
        <v>0.84789999999999999</v>
      </c>
      <c r="GD163" s="432">
        <v>646</v>
      </c>
      <c r="GE163" s="432">
        <v>722</v>
      </c>
      <c r="GF163" s="432">
        <v>628</v>
      </c>
      <c r="GG163" s="432">
        <v>0.73299999999999998</v>
      </c>
      <c r="GH163" s="432">
        <v>0.81889999999999996</v>
      </c>
      <c r="GI163" s="432">
        <v>0.71279999999999999</v>
      </c>
      <c r="GJ163" s="432">
        <v>661</v>
      </c>
      <c r="GK163" s="432">
        <v>749</v>
      </c>
      <c r="GL163" s="432">
        <v>615</v>
      </c>
      <c r="GM163" s="432">
        <v>0.75</v>
      </c>
      <c r="GN163" s="432">
        <v>0.84970000000000001</v>
      </c>
      <c r="GO163" s="432">
        <v>0.69810000000000005</v>
      </c>
      <c r="GP163" s="432">
        <v>809</v>
      </c>
      <c r="GQ163" s="432">
        <v>829</v>
      </c>
      <c r="GR163" s="432">
        <v>803</v>
      </c>
      <c r="GS163" s="432">
        <v>0.9173</v>
      </c>
      <c r="GT163" s="432">
        <v>0.94010000000000005</v>
      </c>
      <c r="GU163" s="432">
        <v>0.91149999999999998</v>
      </c>
      <c r="GV163" s="432">
        <v>730</v>
      </c>
      <c r="GW163" s="432">
        <v>780</v>
      </c>
      <c r="GX163" s="432">
        <v>702</v>
      </c>
      <c r="GY163" s="432">
        <v>0.82750000000000001</v>
      </c>
      <c r="GZ163" s="432">
        <v>0.88490000000000002</v>
      </c>
      <c r="HA163" s="432">
        <v>0.79679999999999995</v>
      </c>
      <c r="HB163" s="432">
        <v>441</v>
      </c>
      <c r="HC163" s="432">
        <v>529</v>
      </c>
      <c r="HD163" s="432">
        <v>600</v>
      </c>
      <c r="HE163" s="432">
        <v>0.5</v>
      </c>
      <c r="HF163" s="432">
        <v>0.6</v>
      </c>
      <c r="HG163" s="432">
        <v>0.68100000000000005</v>
      </c>
      <c r="HH163" s="432">
        <v>708</v>
      </c>
      <c r="HI163" s="432">
        <v>0.5</v>
      </c>
      <c r="HJ163" s="432">
        <v>0.71809999999999996</v>
      </c>
      <c r="HK163" s="432">
        <v>0</v>
      </c>
      <c r="HL163" s="432"/>
      <c r="HM163" s="432">
        <v>0.9</v>
      </c>
      <c r="HN163" s="432">
        <v>0</v>
      </c>
      <c r="HO163" s="432">
        <v>0</v>
      </c>
      <c r="HP163" s="432">
        <v>0</v>
      </c>
      <c r="HQ163" s="432">
        <v>0</v>
      </c>
      <c r="HR163" s="432">
        <v>0</v>
      </c>
      <c r="HS163" s="432">
        <v>0</v>
      </c>
      <c r="HT163" s="432">
        <v>0</v>
      </c>
      <c r="HU163" s="432">
        <v>0</v>
      </c>
      <c r="HV163" s="432">
        <v>0.9</v>
      </c>
      <c r="HW163" s="432">
        <v>0</v>
      </c>
      <c r="HX163" s="432">
        <v>0</v>
      </c>
      <c r="HY163" s="432">
        <v>0</v>
      </c>
      <c r="HZ163" s="432">
        <v>0.9</v>
      </c>
      <c r="IA163" s="432">
        <v>0</v>
      </c>
      <c r="IB163" s="432">
        <v>0</v>
      </c>
      <c r="IC163" s="432">
        <v>0</v>
      </c>
      <c r="ID163" s="432">
        <v>0</v>
      </c>
      <c r="IE163" s="432">
        <v>3</v>
      </c>
      <c r="IF163" s="432">
        <v>0</v>
      </c>
      <c r="IG163" s="432">
        <v>1</v>
      </c>
      <c r="IH163" s="432">
        <v>0</v>
      </c>
      <c r="II163" s="432">
        <v>0</v>
      </c>
      <c r="IJ163" s="432">
        <v>0</v>
      </c>
      <c r="IK163" s="432">
        <v>0</v>
      </c>
      <c r="IL163" s="432">
        <v>0</v>
      </c>
      <c r="IM163" s="432">
        <v>3</v>
      </c>
      <c r="IN163" s="432">
        <v>0</v>
      </c>
      <c r="IO163" s="432">
        <v>0</v>
      </c>
      <c r="IP163" s="432">
        <v>0</v>
      </c>
      <c r="IQ163" s="432">
        <v>0</v>
      </c>
      <c r="IR163" s="432">
        <v>0</v>
      </c>
      <c r="IS163" s="432">
        <v>0</v>
      </c>
      <c r="IT163" s="432">
        <v>0</v>
      </c>
      <c r="IU163" s="432">
        <v>0</v>
      </c>
      <c r="IV163" s="432">
        <v>0</v>
      </c>
      <c r="IW163" s="432">
        <v>0</v>
      </c>
      <c r="IX163" s="432">
        <v>29</v>
      </c>
      <c r="IY163" s="432">
        <v>1</v>
      </c>
      <c r="IZ163" s="432">
        <v>3.4500000000000003E-2</v>
      </c>
      <c r="JA163" s="432">
        <v>0</v>
      </c>
      <c r="JB163" s="432">
        <v>0</v>
      </c>
      <c r="JC163" s="432">
        <v>0</v>
      </c>
      <c r="JD163" s="432">
        <v>0</v>
      </c>
      <c r="JE163" s="432">
        <v>0</v>
      </c>
      <c r="JF163" s="432">
        <v>0</v>
      </c>
      <c r="JG163" s="432">
        <v>0</v>
      </c>
      <c r="JH163" s="432">
        <v>15</v>
      </c>
      <c r="JI163" s="432">
        <v>0</v>
      </c>
      <c r="JJ163" s="432">
        <v>0</v>
      </c>
      <c r="JK163" s="432">
        <v>0</v>
      </c>
      <c r="JL163" s="432">
        <v>0</v>
      </c>
      <c r="JM163" s="432">
        <v>0</v>
      </c>
      <c r="JN163" s="432">
        <v>1</v>
      </c>
      <c r="JO163" s="432">
        <v>6.6699999999999995E-2</v>
      </c>
      <c r="JP163" s="432">
        <v>0</v>
      </c>
      <c r="JQ163" s="432">
        <v>0</v>
      </c>
      <c r="JR163" s="432" t="s">
        <v>1359</v>
      </c>
      <c r="JS163" s="432" t="s">
        <v>1360</v>
      </c>
      <c r="JT163" s="432" t="s">
        <v>1340</v>
      </c>
    </row>
    <row r="164" spans="1:280" x14ac:dyDescent="0.45">
      <c r="A164" s="432" t="s">
        <v>521</v>
      </c>
      <c r="B164" s="432" t="s">
        <v>590</v>
      </c>
      <c r="C164" s="432" t="s">
        <v>595</v>
      </c>
      <c r="D164" s="432" t="s">
        <v>596</v>
      </c>
      <c r="E164" s="432">
        <v>908</v>
      </c>
      <c r="F164" s="432">
        <v>115</v>
      </c>
      <c r="G164" s="432">
        <v>0.12670000000000001</v>
      </c>
      <c r="H164" s="432">
        <v>115</v>
      </c>
      <c r="I164" s="432">
        <v>893</v>
      </c>
      <c r="J164" s="432">
        <v>0.1288</v>
      </c>
      <c r="K164" s="432">
        <v>838</v>
      </c>
      <c r="L164" s="432">
        <v>863</v>
      </c>
      <c r="M164" s="432">
        <v>842</v>
      </c>
      <c r="N164" s="432">
        <v>0.92259999999999998</v>
      </c>
      <c r="O164" s="432">
        <v>0.95020000000000004</v>
      </c>
      <c r="P164" s="432">
        <v>0.92730000000000001</v>
      </c>
      <c r="Q164" s="432">
        <v>865</v>
      </c>
      <c r="R164" s="432">
        <v>881</v>
      </c>
      <c r="S164" s="432">
        <v>842</v>
      </c>
      <c r="T164" s="432">
        <v>0.95209999999999995</v>
      </c>
      <c r="U164" s="432">
        <v>0.97009999999999996</v>
      </c>
      <c r="V164" s="432">
        <v>0.92730000000000001</v>
      </c>
      <c r="W164" s="432">
        <v>862</v>
      </c>
      <c r="X164" s="432">
        <v>878</v>
      </c>
      <c r="Y164" s="432">
        <v>852</v>
      </c>
      <c r="Z164" s="432">
        <v>0.94889999999999997</v>
      </c>
      <c r="AA164" s="432">
        <v>0.96630000000000005</v>
      </c>
      <c r="AB164" s="432">
        <v>0.93830000000000002</v>
      </c>
      <c r="AC164" s="432">
        <v>853</v>
      </c>
      <c r="AD164" s="432">
        <v>870</v>
      </c>
      <c r="AE164" s="432">
        <v>836</v>
      </c>
      <c r="AF164" s="432">
        <v>0.93930000000000002</v>
      </c>
      <c r="AG164" s="432">
        <v>0.95799999999999996</v>
      </c>
      <c r="AH164" s="432">
        <v>0.92069999999999996</v>
      </c>
      <c r="AI164" s="432">
        <v>752</v>
      </c>
      <c r="AJ164" s="432">
        <v>794</v>
      </c>
      <c r="AK164" s="432">
        <v>736</v>
      </c>
      <c r="AL164" s="432">
        <v>0.82789999999999997</v>
      </c>
      <c r="AM164" s="432">
        <v>0.87409999999999999</v>
      </c>
      <c r="AN164" s="432">
        <v>0.81059999999999999</v>
      </c>
      <c r="AO164" s="432">
        <v>860</v>
      </c>
      <c r="AP164" s="432">
        <v>876</v>
      </c>
      <c r="AQ164" s="432">
        <v>839</v>
      </c>
      <c r="AR164" s="432">
        <v>0.94650000000000001</v>
      </c>
      <c r="AS164" s="432">
        <v>0.96409999999999996</v>
      </c>
      <c r="AT164" s="432">
        <v>0.92400000000000004</v>
      </c>
      <c r="AU164" s="432">
        <v>835</v>
      </c>
      <c r="AV164" s="432">
        <v>856</v>
      </c>
      <c r="AW164" s="432">
        <v>793</v>
      </c>
      <c r="AX164" s="432">
        <v>0.9194</v>
      </c>
      <c r="AY164" s="432">
        <v>0.94259999999999999</v>
      </c>
      <c r="AZ164" s="432">
        <v>0.87329999999999997</v>
      </c>
      <c r="BA164" s="432">
        <v>806</v>
      </c>
      <c r="BB164" s="432">
        <v>835</v>
      </c>
      <c r="BC164" s="432">
        <v>824</v>
      </c>
      <c r="BD164" s="432">
        <v>0.88660000000000005</v>
      </c>
      <c r="BE164" s="432">
        <v>0.91910000000000003</v>
      </c>
      <c r="BF164" s="432">
        <v>0.90749999999999997</v>
      </c>
      <c r="BG164" s="432">
        <v>848</v>
      </c>
      <c r="BH164" s="432">
        <v>872</v>
      </c>
      <c r="BI164" s="432">
        <v>845</v>
      </c>
      <c r="BJ164" s="432">
        <v>0.93330000000000002</v>
      </c>
      <c r="BK164" s="432">
        <v>0.96009999999999995</v>
      </c>
      <c r="BL164" s="432">
        <v>0.93059999999999998</v>
      </c>
      <c r="BM164" s="432">
        <v>500</v>
      </c>
      <c r="BN164" s="432">
        <v>591</v>
      </c>
      <c r="BO164" s="432">
        <v>667</v>
      </c>
      <c r="BP164" s="432">
        <v>0.55000000000000004</v>
      </c>
      <c r="BQ164" s="432">
        <v>0.65</v>
      </c>
      <c r="BR164" s="432">
        <v>0.73460000000000003</v>
      </c>
      <c r="BS164" s="432">
        <v>461</v>
      </c>
      <c r="BT164" s="432">
        <v>0.58130000000000004</v>
      </c>
      <c r="BU164" s="432">
        <v>99</v>
      </c>
      <c r="BV164" s="432">
        <v>0.8609</v>
      </c>
      <c r="BW164" s="432">
        <v>607</v>
      </c>
      <c r="BX164" s="432">
        <v>646</v>
      </c>
      <c r="BY164" s="432">
        <v>560</v>
      </c>
      <c r="BZ164" s="432">
        <v>0.66779999999999995</v>
      </c>
      <c r="CA164" s="432">
        <v>0.71120000000000005</v>
      </c>
      <c r="CB164" s="432">
        <v>0.61670000000000003</v>
      </c>
      <c r="CC164" s="432">
        <v>551</v>
      </c>
      <c r="CD164" s="432">
        <v>0.69479999999999997</v>
      </c>
      <c r="CE164" s="432">
        <v>111</v>
      </c>
      <c r="CF164" s="432">
        <v>0.96519999999999995</v>
      </c>
      <c r="CG164" s="432">
        <v>642</v>
      </c>
      <c r="CH164" s="432">
        <v>690</v>
      </c>
      <c r="CI164" s="432">
        <v>662</v>
      </c>
      <c r="CJ164" s="432">
        <v>0.70689999999999997</v>
      </c>
      <c r="CK164" s="432">
        <v>0.75949999999999995</v>
      </c>
      <c r="CL164" s="432">
        <v>0.72909999999999997</v>
      </c>
      <c r="CM164" s="432">
        <v>531</v>
      </c>
      <c r="CN164" s="432">
        <v>571</v>
      </c>
      <c r="CO164" s="432">
        <v>535</v>
      </c>
      <c r="CP164" s="432">
        <v>0.58450000000000002</v>
      </c>
      <c r="CQ164" s="432">
        <v>0.62880000000000003</v>
      </c>
      <c r="CR164" s="432">
        <v>0.58919999999999995</v>
      </c>
      <c r="CS164" s="432">
        <v>236</v>
      </c>
      <c r="CT164" s="432">
        <v>0.29759999999999998</v>
      </c>
      <c r="CU164" s="432">
        <v>82</v>
      </c>
      <c r="CV164" s="432">
        <v>0.71299999999999997</v>
      </c>
      <c r="CW164" s="432">
        <v>264</v>
      </c>
      <c r="CX164" s="432">
        <v>318</v>
      </c>
      <c r="CY164" s="432">
        <v>318</v>
      </c>
      <c r="CZ164" s="432">
        <v>0.28999999999999998</v>
      </c>
      <c r="DA164" s="432">
        <v>0.35</v>
      </c>
      <c r="DB164" s="432">
        <v>0.35020000000000001</v>
      </c>
      <c r="DC164" s="432">
        <v>545</v>
      </c>
      <c r="DD164" s="432">
        <v>636</v>
      </c>
      <c r="DE164" s="432">
        <v>798</v>
      </c>
      <c r="DF164" s="432">
        <v>0.6</v>
      </c>
      <c r="DG164" s="432">
        <v>0.7</v>
      </c>
      <c r="DH164" s="432">
        <v>0.87890000000000001</v>
      </c>
      <c r="DI164" s="432">
        <v>232</v>
      </c>
      <c r="DJ164" s="432">
        <v>122</v>
      </c>
      <c r="DK164" s="432">
        <v>134</v>
      </c>
      <c r="DL164" s="432">
        <v>123</v>
      </c>
      <c r="DM164" s="432">
        <v>0.52500000000000002</v>
      </c>
      <c r="DN164" s="432">
        <v>0.57499999999999996</v>
      </c>
      <c r="DO164" s="432">
        <v>0.5302</v>
      </c>
      <c r="DP164" s="432">
        <v>636</v>
      </c>
      <c r="DQ164" s="432">
        <v>681</v>
      </c>
      <c r="DR164" s="432">
        <v>762</v>
      </c>
      <c r="DS164" s="432">
        <v>0.7</v>
      </c>
      <c r="DT164" s="432">
        <v>0.75</v>
      </c>
      <c r="DU164" s="432">
        <v>0.83919999999999995</v>
      </c>
      <c r="DV164" s="432">
        <v>21</v>
      </c>
      <c r="DW164" s="432">
        <v>3.7499999999999999E-2</v>
      </c>
      <c r="DX164" s="432">
        <v>7.4999999999999997E-2</v>
      </c>
      <c r="DY164" s="432">
        <v>2.3099999999999999E-2</v>
      </c>
      <c r="DZ164" s="432">
        <v>108</v>
      </c>
      <c r="EA164" s="432">
        <v>7.4999999999999997E-2</v>
      </c>
      <c r="EB164" s="432">
        <v>0.15</v>
      </c>
      <c r="EC164" s="432">
        <v>0.11890000000000001</v>
      </c>
      <c r="ED164" s="432">
        <v>0</v>
      </c>
      <c r="EE164" s="432">
        <v>0</v>
      </c>
      <c r="EF164" s="432">
        <v>0</v>
      </c>
      <c r="EG164" s="432">
        <v>0</v>
      </c>
      <c r="EH164" s="432">
        <v>91</v>
      </c>
      <c r="EI164" s="432">
        <v>0</v>
      </c>
      <c r="EJ164" s="432">
        <v>5.0000000000000001E-3</v>
      </c>
      <c r="EK164" s="432">
        <v>0.01</v>
      </c>
      <c r="EL164" s="432">
        <v>0</v>
      </c>
      <c r="EM164" s="432">
        <v>583</v>
      </c>
      <c r="EN164" s="432">
        <v>0.05</v>
      </c>
      <c r="EO164" s="432">
        <v>0.15</v>
      </c>
      <c r="EP164" s="432">
        <v>0.6421</v>
      </c>
      <c r="EQ164" s="432">
        <v>224</v>
      </c>
      <c r="ER164" s="432">
        <v>210</v>
      </c>
      <c r="ES164" s="432">
        <v>0.9375</v>
      </c>
      <c r="ET164" s="432">
        <v>45</v>
      </c>
      <c r="EU164" s="432">
        <v>16</v>
      </c>
      <c r="EV164" s="432">
        <v>0.35560000000000003</v>
      </c>
      <c r="EW164" s="432">
        <v>753</v>
      </c>
      <c r="EX164" s="432">
        <v>0.82930000000000004</v>
      </c>
      <c r="EY164" s="432">
        <v>890</v>
      </c>
      <c r="EZ164" s="432">
        <v>1072</v>
      </c>
      <c r="FA164" s="432">
        <v>955</v>
      </c>
      <c r="FB164" s="432">
        <v>879</v>
      </c>
      <c r="FC164" s="432">
        <v>0.98</v>
      </c>
      <c r="FD164" s="432">
        <v>1.18</v>
      </c>
      <c r="FE164" s="432">
        <v>1.0518000000000001</v>
      </c>
      <c r="FF164" s="432">
        <v>44</v>
      </c>
      <c r="FG164" s="432">
        <v>66</v>
      </c>
      <c r="FH164" s="432">
        <v>464</v>
      </c>
      <c r="FI164" s="432">
        <v>0.05</v>
      </c>
      <c r="FJ164" s="432">
        <v>7.4999999999999997E-2</v>
      </c>
      <c r="FK164" s="432">
        <v>0.52790000000000004</v>
      </c>
      <c r="FL164" s="432">
        <v>776</v>
      </c>
      <c r="FM164" s="432">
        <v>800</v>
      </c>
      <c r="FN164" s="432">
        <v>730</v>
      </c>
      <c r="FO164" s="432">
        <v>0.88239999999999996</v>
      </c>
      <c r="FP164" s="432">
        <v>0.90959999999999996</v>
      </c>
      <c r="FQ164" s="432">
        <v>0.83050000000000002</v>
      </c>
      <c r="FR164" s="432">
        <v>742</v>
      </c>
      <c r="FS164" s="432">
        <v>773</v>
      </c>
      <c r="FT164" s="432">
        <v>746</v>
      </c>
      <c r="FU164" s="432">
        <v>0.84360000000000002</v>
      </c>
      <c r="FV164" s="432">
        <v>0.87909999999999999</v>
      </c>
      <c r="FW164" s="432">
        <v>0.84870000000000001</v>
      </c>
      <c r="FX164" s="432">
        <v>713</v>
      </c>
      <c r="FY164" s="432">
        <v>760</v>
      </c>
      <c r="FZ164" s="432">
        <v>739</v>
      </c>
      <c r="GA164" s="432">
        <v>0.81069999999999998</v>
      </c>
      <c r="GB164" s="432">
        <v>0.86450000000000005</v>
      </c>
      <c r="GC164" s="432">
        <v>0.8407</v>
      </c>
      <c r="GD164" s="432">
        <v>645</v>
      </c>
      <c r="GE164" s="432">
        <v>720</v>
      </c>
      <c r="GF164" s="432">
        <v>690</v>
      </c>
      <c r="GG164" s="432">
        <v>0.73299999999999998</v>
      </c>
      <c r="GH164" s="432">
        <v>0.81889999999999996</v>
      </c>
      <c r="GI164" s="432">
        <v>0.78500000000000003</v>
      </c>
      <c r="GJ164" s="432">
        <v>660</v>
      </c>
      <c r="GK164" s="432">
        <v>747</v>
      </c>
      <c r="GL164" s="432">
        <v>693</v>
      </c>
      <c r="GM164" s="432">
        <v>0.75</v>
      </c>
      <c r="GN164" s="432">
        <v>0.84970000000000001</v>
      </c>
      <c r="GO164" s="432">
        <v>0.78839999999999999</v>
      </c>
      <c r="GP164" s="432">
        <v>807</v>
      </c>
      <c r="GQ164" s="432">
        <v>827</v>
      </c>
      <c r="GR164" s="432">
        <v>788</v>
      </c>
      <c r="GS164" s="432">
        <v>0.9173</v>
      </c>
      <c r="GT164" s="432">
        <v>0.94010000000000005</v>
      </c>
      <c r="GU164" s="432">
        <v>0.89649999999999996</v>
      </c>
      <c r="GV164" s="432">
        <v>728</v>
      </c>
      <c r="GW164" s="432">
        <v>778</v>
      </c>
      <c r="GX164" s="432">
        <v>737</v>
      </c>
      <c r="GY164" s="432">
        <v>0.82750000000000001</v>
      </c>
      <c r="GZ164" s="432">
        <v>0.88490000000000002</v>
      </c>
      <c r="HA164" s="432">
        <v>0.83850000000000002</v>
      </c>
      <c r="HB164" s="432">
        <v>440</v>
      </c>
      <c r="HC164" s="432">
        <v>528</v>
      </c>
      <c r="HD164" s="432">
        <v>649</v>
      </c>
      <c r="HE164" s="432">
        <v>0.5</v>
      </c>
      <c r="HF164" s="432">
        <v>0.6</v>
      </c>
      <c r="HG164" s="432">
        <v>0.73829999999999996</v>
      </c>
      <c r="HH164" s="432">
        <v>777</v>
      </c>
      <c r="HI164" s="432">
        <v>0.5</v>
      </c>
      <c r="HJ164" s="432">
        <v>0.81359999999999999</v>
      </c>
      <c r="HK164" s="432">
        <v>1</v>
      </c>
      <c r="HL164" s="432"/>
      <c r="HM164" s="432">
        <v>0.9</v>
      </c>
      <c r="HN164" s="432">
        <v>1</v>
      </c>
      <c r="HO164" s="432">
        <v>0</v>
      </c>
      <c r="HP164" s="432">
        <v>0</v>
      </c>
      <c r="HQ164" s="432">
        <v>0</v>
      </c>
      <c r="HR164" s="432">
        <v>0</v>
      </c>
      <c r="HS164" s="432">
        <v>0</v>
      </c>
      <c r="HT164" s="432">
        <v>0</v>
      </c>
      <c r="HU164" s="432">
        <v>0</v>
      </c>
      <c r="HV164" s="432">
        <v>0.9</v>
      </c>
      <c r="HW164" s="432">
        <v>0</v>
      </c>
      <c r="HX164" s="432">
        <v>0</v>
      </c>
      <c r="HY164" s="432">
        <v>0</v>
      </c>
      <c r="HZ164" s="432">
        <v>0.9</v>
      </c>
      <c r="IA164" s="432">
        <v>1</v>
      </c>
      <c r="IB164" s="432">
        <v>0</v>
      </c>
      <c r="IC164" s="432">
        <v>0</v>
      </c>
      <c r="ID164" s="432">
        <v>0</v>
      </c>
      <c r="IE164" s="432">
        <v>3</v>
      </c>
      <c r="IF164" s="432">
        <v>6</v>
      </c>
      <c r="IG164" s="432">
        <v>0</v>
      </c>
      <c r="IH164" s="432">
        <v>0</v>
      </c>
      <c r="II164" s="432">
        <v>0</v>
      </c>
      <c r="IJ164" s="432">
        <v>0</v>
      </c>
      <c r="IK164" s="432">
        <v>0</v>
      </c>
      <c r="IL164" s="432">
        <v>0</v>
      </c>
      <c r="IM164" s="432">
        <v>3</v>
      </c>
      <c r="IN164" s="432">
        <v>0</v>
      </c>
      <c r="IO164" s="432">
        <v>0</v>
      </c>
      <c r="IP164" s="432">
        <v>0</v>
      </c>
      <c r="IQ164" s="432">
        <v>0</v>
      </c>
      <c r="IR164" s="432">
        <v>6</v>
      </c>
      <c r="IS164" s="432">
        <v>0</v>
      </c>
      <c r="IT164" s="432">
        <v>0</v>
      </c>
      <c r="IU164" s="432">
        <v>0</v>
      </c>
      <c r="IV164" s="432">
        <v>0</v>
      </c>
      <c r="IW164" s="432">
        <v>0</v>
      </c>
      <c r="IX164" s="432">
        <v>42</v>
      </c>
      <c r="IY164" s="432">
        <v>0</v>
      </c>
      <c r="IZ164" s="432">
        <v>0</v>
      </c>
      <c r="JA164" s="432">
        <v>0</v>
      </c>
      <c r="JB164" s="432">
        <v>0</v>
      </c>
      <c r="JC164" s="432">
        <v>0</v>
      </c>
      <c r="JD164" s="432">
        <v>1</v>
      </c>
      <c r="JE164" s="432">
        <v>2.3800000000000002E-2</v>
      </c>
      <c r="JF164" s="432">
        <v>0</v>
      </c>
      <c r="JG164" s="432">
        <v>0</v>
      </c>
      <c r="JH164" s="432">
        <v>17</v>
      </c>
      <c r="JI164" s="432">
        <v>0</v>
      </c>
      <c r="JJ164" s="432">
        <v>0</v>
      </c>
      <c r="JK164" s="432">
        <v>0</v>
      </c>
      <c r="JL164" s="432">
        <v>0</v>
      </c>
      <c r="JM164" s="432">
        <v>0</v>
      </c>
      <c r="JN164" s="432">
        <v>2</v>
      </c>
      <c r="JO164" s="432">
        <v>0.1176</v>
      </c>
      <c r="JP164" s="432">
        <v>0</v>
      </c>
      <c r="JQ164" s="432">
        <v>0</v>
      </c>
      <c r="JR164" s="432" t="s">
        <v>1359</v>
      </c>
      <c r="JS164" s="432" t="s">
        <v>1360</v>
      </c>
      <c r="JT164" s="432" t="s">
        <v>1340</v>
      </c>
    </row>
    <row r="165" spans="1:280" x14ac:dyDescent="0.45">
      <c r="A165" s="432" t="s">
        <v>521</v>
      </c>
      <c r="B165" s="432" t="s">
        <v>590</v>
      </c>
      <c r="C165" s="432" t="s">
        <v>597</v>
      </c>
      <c r="D165" s="432" t="s">
        <v>598</v>
      </c>
      <c r="E165" s="432">
        <v>919</v>
      </c>
      <c r="F165" s="432">
        <v>242</v>
      </c>
      <c r="G165" s="432">
        <v>0.26329999999999998</v>
      </c>
      <c r="H165" s="432">
        <v>244</v>
      </c>
      <c r="I165" s="432">
        <v>913</v>
      </c>
      <c r="J165" s="432">
        <v>0.26729999999999998</v>
      </c>
      <c r="K165" s="432">
        <v>848</v>
      </c>
      <c r="L165" s="432">
        <v>874</v>
      </c>
      <c r="M165" s="432">
        <v>897</v>
      </c>
      <c r="N165" s="432">
        <v>0.92259999999999998</v>
      </c>
      <c r="O165" s="432">
        <v>0.95020000000000004</v>
      </c>
      <c r="P165" s="432">
        <v>0.97609999999999997</v>
      </c>
      <c r="Q165" s="432">
        <v>875</v>
      </c>
      <c r="R165" s="432">
        <v>892</v>
      </c>
      <c r="S165" s="432">
        <v>907</v>
      </c>
      <c r="T165" s="432">
        <v>0.95209999999999995</v>
      </c>
      <c r="U165" s="432">
        <v>0.97009999999999996</v>
      </c>
      <c r="V165" s="432">
        <v>0.9869</v>
      </c>
      <c r="W165" s="432">
        <v>873</v>
      </c>
      <c r="X165" s="432">
        <v>889</v>
      </c>
      <c r="Y165" s="432">
        <v>902</v>
      </c>
      <c r="Z165" s="432">
        <v>0.94889999999999997</v>
      </c>
      <c r="AA165" s="432">
        <v>0.96630000000000005</v>
      </c>
      <c r="AB165" s="432">
        <v>0.98150000000000004</v>
      </c>
      <c r="AC165" s="432">
        <v>864</v>
      </c>
      <c r="AD165" s="432">
        <v>881</v>
      </c>
      <c r="AE165" s="432">
        <v>905</v>
      </c>
      <c r="AF165" s="432">
        <v>0.93930000000000002</v>
      </c>
      <c r="AG165" s="432">
        <v>0.95799999999999996</v>
      </c>
      <c r="AH165" s="432">
        <v>0.98480000000000001</v>
      </c>
      <c r="AI165" s="432">
        <v>761</v>
      </c>
      <c r="AJ165" s="432">
        <v>804</v>
      </c>
      <c r="AK165" s="432">
        <v>865</v>
      </c>
      <c r="AL165" s="432">
        <v>0.82789999999999997</v>
      </c>
      <c r="AM165" s="432">
        <v>0.87409999999999999</v>
      </c>
      <c r="AN165" s="432">
        <v>0.94120000000000004</v>
      </c>
      <c r="AO165" s="432">
        <v>870</v>
      </c>
      <c r="AP165" s="432">
        <v>887</v>
      </c>
      <c r="AQ165" s="432">
        <v>907</v>
      </c>
      <c r="AR165" s="432">
        <v>0.94650000000000001</v>
      </c>
      <c r="AS165" s="432">
        <v>0.96409999999999996</v>
      </c>
      <c r="AT165" s="432">
        <v>0.9869</v>
      </c>
      <c r="AU165" s="432">
        <v>845</v>
      </c>
      <c r="AV165" s="432">
        <v>867</v>
      </c>
      <c r="AW165" s="432">
        <v>842</v>
      </c>
      <c r="AX165" s="432">
        <v>0.9194</v>
      </c>
      <c r="AY165" s="432">
        <v>0.94259999999999999</v>
      </c>
      <c r="AZ165" s="432">
        <v>0.91620000000000001</v>
      </c>
      <c r="BA165" s="432">
        <v>815</v>
      </c>
      <c r="BB165" s="432">
        <v>845</v>
      </c>
      <c r="BC165" s="432">
        <v>875</v>
      </c>
      <c r="BD165" s="432">
        <v>0.88660000000000005</v>
      </c>
      <c r="BE165" s="432">
        <v>0.91910000000000003</v>
      </c>
      <c r="BF165" s="432">
        <v>0.95209999999999995</v>
      </c>
      <c r="BG165" s="432">
        <v>858</v>
      </c>
      <c r="BH165" s="432">
        <v>883</v>
      </c>
      <c r="BI165" s="432">
        <v>903</v>
      </c>
      <c r="BJ165" s="432">
        <v>0.93330000000000002</v>
      </c>
      <c r="BK165" s="432">
        <v>0.96009999999999995</v>
      </c>
      <c r="BL165" s="432">
        <v>0.98260000000000003</v>
      </c>
      <c r="BM165" s="432">
        <v>506</v>
      </c>
      <c r="BN165" s="432">
        <v>598</v>
      </c>
      <c r="BO165" s="432">
        <v>806</v>
      </c>
      <c r="BP165" s="432">
        <v>0.55000000000000004</v>
      </c>
      <c r="BQ165" s="432">
        <v>0.65</v>
      </c>
      <c r="BR165" s="432">
        <v>0.877</v>
      </c>
      <c r="BS165" s="432">
        <v>394</v>
      </c>
      <c r="BT165" s="432">
        <v>0.58199999999999996</v>
      </c>
      <c r="BU165" s="432">
        <v>218</v>
      </c>
      <c r="BV165" s="432">
        <v>0.90080000000000005</v>
      </c>
      <c r="BW165" s="432">
        <v>614</v>
      </c>
      <c r="BX165" s="432">
        <v>654</v>
      </c>
      <c r="BY165" s="432">
        <v>612</v>
      </c>
      <c r="BZ165" s="432">
        <v>0.66779999999999995</v>
      </c>
      <c r="CA165" s="432">
        <v>0.71120000000000005</v>
      </c>
      <c r="CB165" s="432">
        <v>0.66590000000000005</v>
      </c>
      <c r="CC165" s="432">
        <v>470</v>
      </c>
      <c r="CD165" s="432">
        <v>0.69420000000000004</v>
      </c>
      <c r="CE165" s="432">
        <v>223</v>
      </c>
      <c r="CF165" s="432">
        <v>0.92149999999999999</v>
      </c>
      <c r="CG165" s="432">
        <v>650</v>
      </c>
      <c r="CH165" s="432">
        <v>698</v>
      </c>
      <c r="CI165" s="432">
        <v>693</v>
      </c>
      <c r="CJ165" s="432">
        <v>0.70689999999999997</v>
      </c>
      <c r="CK165" s="432">
        <v>0.75949999999999995</v>
      </c>
      <c r="CL165" s="432">
        <v>0.75409999999999999</v>
      </c>
      <c r="CM165" s="432">
        <v>538</v>
      </c>
      <c r="CN165" s="432">
        <v>578</v>
      </c>
      <c r="CO165" s="432">
        <v>592</v>
      </c>
      <c r="CP165" s="432">
        <v>0.58450000000000002</v>
      </c>
      <c r="CQ165" s="432">
        <v>0.62880000000000003</v>
      </c>
      <c r="CR165" s="432">
        <v>0.64419999999999999</v>
      </c>
      <c r="CS165" s="432">
        <v>183</v>
      </c>
      <c r="CT165" s="432">
        <v>0.27029999999999998</v>
      </c>
      <c r="CU165" s="432">
        <v>162</v>
      </c>
      <c r="CV165" s="432">
        <v>0.6694</v>
      </c>
      <c r="CW165" s="432">
        <v>267</v>
      </c>
      <c r="CX165" s="432">
        <v>322</v>
      </c>
      <c r="CY165" s="432">
        <v>345</v>
      </c>
      <c r="CZ165" s="432">
        <v>0.28999999999999998</v>
      </c>
      <c r="DA165" s="432">
        <v>0.35</v>
      </c>
      <c r="DB165" s="432">
        <v>0.37540000000000001</v>
      </c>
      <c r="DC165" s="432">
        <v>552</v>
      </c>
      <c r="DD165" s="432">
        <v>644</v>
      </c>
      <c r="DE165" s="432">
        <v>840</v>
      </c>
      <c r="DF165" s="432">
        <v>0.6</v>
      </c>
      <c r="DG165" s="432">
        <v>0.7</v>
      </c>
      <c r="DH165" s="432">
        <v>0.91400000000000003</v>
      </c>
      <c r="DI165" s="432">
        <v>280</v>
      </c>
      <c r="DJ165" s="432">
        <v>147</v>
      </c>
      <c r="DK165" s="432">
        <v>161</v>
      </c>
      <c r="DL165" s="432">
        <v>156</v>
      </c>
      <c r="DM165" s="432">
        <v>0.52500000000000002</v>
      </c>
      <c r="DN165" s="432">
        <v>0.57499999999999996</v>
      </c>
      <c r="DO165" s="432">
        <v>0.55710000000000004</v>
      </c>
      <c r="DP165" s="432">
        <v>644</v>
      </c>
      <c r="DQ165" s="432">
        <v>690</v>
      </c>
      <c r="DR165" s="432">
        <v>654</v>
      </c>
      <c r="DS165" s="432">
        <v>0.7</v>
      </c>
      <c r="DT165" s="432">
        <v>0.75</v>
      </c>
      <c r="DU165" s="432">
        <v>0.71160000000000001</v>
      </c>
      <c r="DV165" s="432">
        <v>1</v>
      </c>
      <c r="DW165" s="432">
        <v>3.7499999999999999E-2</v>
      </c>
      <c r="DX165" s="432">
        <v>7.4999999999999997E-2</v>
      </c>
      <c r="DY165" s="432">
        <v>1.1000000000000001E-3</v>
      </c>
      <c r="DZ165" s="432">
        <v>137</v>
      </c>
      <c r="EA165" s="432">
        <v>7.4999999999999997E-2</v>
      </c>
      <c r="EB165" s="432">
        <v>0.15</v>
      </c>
      <c r="EC165" s="432">
        <v>0.14910000000000001</v>
      </c>
      <c r="ED165" s="432">
        <v>0</v>
      </c>
      <c r="EE165" s="432">
        <v>0</v>
      </c>
      <c r="EF165" s="432">
        <v>0</v>
      </c>
      <c r="EG165" s="432">
        <v>0</v>
      </c>
      <c r="EH165" s="432">
        <v>114</v>
      </c>
      <c r="EI165" s="432">
        <v>0</v>
      </c>
      <c r="EJ165" s="432">
        <v>5.0000000000000001E-3</v>
      </c>
      <c r="EK165" s="432">
        <v>0.01</v>
      </c>
      <c r="EL165" s="432">
        <v>0</v>
      </c>
      <c r="EM165" s="432">
        <v>275</v>
      </c>
      <c r="EN165" s="432">
        <v>0.05</v>
      </c>
      <c r="EO165" s="432">
        <v>0.15</v>
      </c>
      <c r="EP165" s="432">
        <v>0.29920000000000002</v>
      </c>
      <c r="EQ165" s="432">
        <v>222</v>
      </c>
      <c r="ER165" s="432">
        <v>217</v>
      </c>
      <c r="ES165" s="432">
        <v>0.97750000000000004</v>
      </c>
      <c r="ET165" s="432">
        <v>54</v>
      </c>
      <c r="EU165" s="432">
        <v>16</v>
      </c>
      <c r="EV165" s="432">
        <v>0.29630000000000001</v>
      </c>
      <c r="EW165" s="432">
        <v>737</v>
      </c>
      <c r="EX165" s="432">
        <v>0.80200000000000005</v>
      </c>
      <c r="EY165" s="432">
        <v>901</v>
      </c>
      <c r="EZ165" s="432">
        <v>1085</v>
      </c>
      <c r="FA165" s="432">
        <v>1059</v>
      </c>
      <c r="FB165" s="432">
        <v>987</v>
      </c>
      <c r="FC165" s="432">
        <v>0.98</v>
      </c>
      <c r="FD165" s="432">
        <v>1.18</v>
      </c>
      <c r="FE165" s="432">
        <v>1.1523000000000001</v>
      </c>
      <c r="FF165" s="432">
        <v>50</v>
      </c>
      <c r="FG165" s="432">
        <v>75</v>
      </c>
      <c r="FH165" s="432">
        <v>372</v>
      </c>
      <c r="FI165" s="432">
        <v>0.05</v>
      </c>
      <c r="FJ165" s="432">
        <v>7.4999999999999997E-2</v>
      </c>
      <c r="FK165" s="432">
        <v>0.37690000000000001</v>
      </c>
      <c r="FL165" s="432">
        <v>871</v>
      </c>
      <c r="FM165" s="432">
        <v>898</v>
      </c>
      <c r="FN165" s="432">
        <v>751</v>
      </c>
      <c r="FO165" s="432">
        <v>0.88239999999999996</v>
      </c>
      <c r="FP165" s="432">
        <v>0.90959999999999996</v>
      </c>
      <c r="FQ165" s="432">
        <v>0.76090000000000002</v>
      </c>
      <c r="FR165" s="432">
        <v>833</v>
      </c>
      <c r="FS165" s="432">
        <v>868</v>
      </c>
      <c r="FT165" s="432">
        <v>755</v>
      </c>
      <c r="FU165" s="432">
        <v>0.84360000000000002</v>
      </c>
      <c r="FV165" s="432">
        <v>0.87909999999999999</v>
      </c>
      <c r="FW165" s="432">
        <v>0.76490000000000002</v>
      </c>
      <c r="FX165" s="432">
        <v>801</v>
      </c>
      <c r="FY165" s="432">
        <v>854</v>
      </c>
      <c r="FZ165" s="432">
        <v>738</v>
      </c>
      <c r="GA165" s="432">
        <v>0.81069999999999998</v>
      </c>
      <c r="GB165" s="432">
        <v>0.86450000000000005</v>
      </c>
      <c r="GC165" s="432">
        <v>0.74770000000000003</v>
      </c>
      <c r="GD165" s="432">
        <v>724</v>
      </c>
      <c r="GE165" s="432">
        <v>809</v>
      </c>
      <c r="GF165" s="432">
        <v>710</v>
      </c>
      <c r="GG165" s="432">
        <v>0.73299999999999998</v>
      </c>
      <c r="GH165" s="432">
        <v>0.81889999999999996</v>
      </c>
      <c r="GI165" s="432">
        <v>0.71940000000000004</v>
      </c>
      <c r="GJ165" s="432">
        <v>741</v>
      </c>
      <c r="GK165" s="432">
        <v>839</v>
      </c>
      <c r="GL165" s="432">
        <v>710</v>
      </c>
      <c r="GM165" s="432">
        <v>0.75</v>
      </c>
      <c r="GN165" s="432">
        <v>0.84970000000000001</v>
      </c>
      <c r="GO165" s="432">
        <v>0.71940000000000004</v>
      </c>
      <c r="GP165" s="432">
        <v>906</v>
      </c>
      <c r="GQ165" s="432">
        <v>928</v>
      </c>
      <c r="GR165" s="432">
        <v>875</v>
      </c>
      <c r="GS165" s="432">
        <v>0.9173</v>
      </c>
      <c r="GT165" s="432">
        <v>0.94010000000000005</v>
      </c>
      <c r="GU165" s="432">
        <v>0.88649999999999995</v>
      </c>
      <c r="GV165" s="432">
        <v>817</v>
      </c>
      <c r="GW165" s="432">
        <v>874</v>
      </c>
      <c r="GX165" s="432">
        <v>756</v>
      </c>
      <c r="GY165" s="432">
        <v>0.82750000000000001</v>
      </c>
      <c r="GZ165" s="432">
        <v>0.88490000000000002</v>
      </c>
      <c r="HA165" s="432">
        <v>0.76600000000000001</v>
      </c>
      <c r="HB165" s="432">
        <v>494</v>
      </c>
      <c r="HC165" s="432">
        <v>593</v>
      </c>
      <c r="HD165" s="432">
        <v>695</v>
      </c>
      <c r="HE165" s="432">
        <v>0.5</v>
      </c>
      <c r="HF165" s="432">
        <v>0.6</v>
      </c>
      <c r="HG165" s="432">
        <v>0.70420000000000005</v>
      </c>
      <c r="HH165" s="432">
        <v>804</v>
      </c>
      <c r="HI165" s="432">
        <v>0.5</v>
      </c>
      <c r="HJ165" s="432">
        <v>0.75919999999999999</v>
      </c>
      <c r="HK165" s="432">
        <v>0</v>
      </c>
      <c r="HL165" s="432"/>
      <c r="HM165" s="432">
        <v>0.9</v>
      </c>
      <c r="HN165" s="432">
        <v>0</v>
      </c>
      <c r="HO165" s="432">
        <v>0</v>
      </c>
      <c r="HP165" s="432">
        <v>0</v>
      </c>
      <c r="HQ165" s="432">
        <v>0</v>
      </c>
      <c r="HR165" s="432">
        <v>0</v>
      </c>
      <c r="HS165" s="432">
        <v>0</v>
      </c>
      <c r="HT165" s="432">
        <v>0</v>
      </c>
      <c r="HU165" s="432">
        <v>0</v>
      </c>
      <c r="HV165" s="432">
        <v>0.9</v>
      </c>
      <c r="HW165" s="432">
        <v>0</v>
      </c>
      <c r="HX165" s="432">
        <v>0</v>
      </c>
      <c r="HY165" s="432">
        <v>0</v>
      </c>
      <c r="HZ165" s="432">
        <v>0.9</v>
      </c>
      <c r="IA165" s="432">
        <v>0</v>
      </c>
      <c r="IB165" s="432">
        <v>0</v>
      </c>
      <c r="IC165" s="432">
        <v>0</v>
      </c>
      <c r="ID165" s="432">
        <v>0</v>
      </c>
      <c r="IE165" s="432">
        <v>2</v>
      </c>
      <c r="IF165" s="432">
        <v>3</v>
      </c>
      <c r="IG165" s="432">
        <v>0</v>
      </c>
      <c r="IH165" s="432">
        <v>0</v>
      </c>
      <c r="II165" s="432">
        <v>0</v>
      </c>
      <c r="IJ165" s="432">
        <v>0</v>
      </c>
      <c r="IK165" s="432">
        <v>0</v>
      </c>
      <c r="IL165" s="432">
        <v>0</v>
      </c>
      <c r="IM165" s="432">
        <v>2</v>
      </c>
      <c r="IN165" s="432">
        <v>0</v>
      </c>
      <c r="IO165" s="432">
        <v>0</v>
      </c>
      <c r="IP165" s="432">
        <v>1</v>
      </c>
      <c r="IQ165" s="432">
        <v>0.5</v>
      </c>
      <c r="IR165" s="432">
        <v>3</v>
      </c>
      <c r="IS165" s="432">
        <v>0</v>
      </c>
      <c r="IT165" s="432">
        <v>0</v>
      </c>
      <c r="IU165" s="432">
        <v>0</v>
      </c>
      <c r="IV165" s="432">
        <v>0</v>
      </c>
      <c r="IW165" s="432">
        <v>22</v>
      </c>
      <c r="IX165" s="432">
        <v>50</v>
      </c>
      <c r="IY165" s="432">
        <v>9</v>
      </c>
      <c r="IZ165" s="432">
        <v>0.18</v>
      </c>
      <c r="JA165" s="432">
        <v>22</v>
      </c>
      <c r="JB165" s="432">
        <v>9</v>
      </c>
      <c r="JC165" s="432">
        <v>0.40910000000000002</v>
      </c>
      <c r="JD165" s="432">
        <v>1</v>
      </c>
      <c r="JE165" s="432">
        <v>0.02</v>
      </c>
      <c r="JF165" s="432">
        <v>1</v>
      </c>
      <c r="JG165" s="432">
        <v>4.5499999999999999E-2</v>
      </c>
      <c r="JH165" s="432">
        <v>16</v>
      </c>
      <c r="JI165" s="432">
        <v>10</v>
      </c>
      <c r="JJ165" s="432">
        <v>0.625</v>
      </c>
      <c r="JK165" s="432">
        <v>10</v>
      </c>
      <c r="JL165" s="432">
        <v>10</v>
      </c>
      <c r="JM165" s="432">
        <v>1</v>
      </c>
      <c r="JN165" s="432">
        <v>3</v>
      </c>
      <c r="JO165" s="432">
        <v>0.1875</v>
      </c>
      <c r="JP165" s="432">
        <v>2</v>
      </c>
      <c r="JQ165" s="432">
        <v>0.2</v>
      </c>
      <c r="JR165" s="432" t="s">
        <v>1359</v>
      </c>
      <c r="JS165" s="432" t="s">
        <v>1360</v>
      </c>
      <c r="JT165" s="432" t="s">
        <v>1340</v>
      </c>
    </row>
    <row r="166" spans="1:280" x14ac:dyDescent="0.45">
      <c r="A166" s="432" t="s">
        <v>521</v>
      </c>
      <c r="B166" s="432" t="s">
        <v>590</v>
      </c>
      <c r="C166" s="432" t="s">
        <v>599</v>
      </c>
      <c r="D166" s="432" t="s">
        <v>600</v>
      </c>
      <c r="E166" s="432">
        <v>1536</v>
      </c>
      <c r="F166" s="432">
        <v>518</v>
      </c>
      <c r="G166" s="432">
        <v>0.3372</v>
      </c>
      <c r="H166" s="432">
        <v>519</v>
      </c>
      <c r="I166" s="432">
        <v>1501</v>
      </c>
      <c r="J166" s="432">
        <v>0.3458</v>
      </c>
      <c r="K166" s="432">
        <v>1418</v>
      </c>
      <c r="L166" s="432">
        <v>1460</v>
      </c>
      <c r="M166" s="432">
        <v>1417</v>
      </c>
      <c r="N166" s="432">
        <v>0.92259999999999998</v>
      </c>
      <c r="O166" s="432">
        <v>0.95020000000000004</v>
      </c>
      <c r="P166" s="432">
        <v>0.92249999999999999</v>
      </c>
      <c r="Q166" s="432">
        <v>1463</v>
      </c>
      <c r="R166" s="432">
        <v>1491</v>
      </c>
      <c r="S166" s="432">
        <v>1436</v>
      </c>
      <c r="T166" s="432">
        <v>0.95209999999999995</v>
      </c>
      <c r="U166" s="432">
        <v>0.97009999999999996</v>
      </c>
      <c r="V166" s="432">
        <v>0.93489999999999995</v>
      </c>
      <c r="W166" s="432">
        <v>1458</v>
      </c>
      <c r="X166" s="432">
        <v>1485</v>
      </c>
      <c r="Y166" s="432">
        <v>1437</v>
      </c>
      <c r="Z166" s="432">
        <v>0.94889999999999997</v>
      </c>
      <c r="AA166" s="432">
        <v>0.96630000000000005</v>
      </c>
      <c r="AB166" s="432">
        <v>0.9355</v>
      </c>
      <c r="AC166" s="432">
        <v>1443</v>
      </c>
      <c r="AD166" s="432">
        <v>1472</v>
      </c>
      <c r="AE166" s="432">
        <v>1421</v>
      </c>
      <c r="AF166" s="432">
        <v>0.93930000000000002</v>
      </c>
      <c r="AG166" s="432">
        <v>0.95799999999999996</v>
      </c>
      <c r="AH166" s="432">
        <v>0.92510000000000003</v>
      </c>
      <c r="AI166" s="432">
        <v>1272</v>
      </c>
      <c r="AJ166" s="432">
        <v>1343</v>
      </c>
      <c r="AK166" s="432">
        <v>1243</v>
      </c>
      <c r="AL166" s="432">
        <v>0.82789999999999997</v>
      </c>
      <c r="AM166" s="432">
        <v>0.87409999999999999</v>
      </c>
      <c r="AN166" s="432">
        <v>0.80920000000000003</v>
      </c>
      <c r="AO166" s="432">
        <v>1454</v>
      </c>
      <c r="AP166" s="432">
        <v>1481</v>
      </c>
      <c r="AQ166" s="432">
        <v>1388</v>
      </c>
      <c r="AR166" s="432">
        <v>0.94650000000000001</v>
      </c>
      <c r="AS166" s="432">
        <v>0.96409999999999996</v>
      </c>
      <c r="AT166" s="432">
        <v>0.90359999999999996</v>
      </c>
      <c r="AU166" s="432">
        <v>1413</v>
      </c>
      <c r="AV166" s="432">
        <v>1448</v>
      </c>
      <c r="AW166" s="432">
        <v>1385</v>
      </c>
      <c r="AX166" s="432">
        <v>0.9194</v>
      </c>
      <c r="AY166" s="432">
        <v>0.94259999999999999</v>
      </c>
      <c r="AZ166" s="432">
        <v>0.90169999999999995</v>
      </c>
      <c r="BA166" s="432">
        <v>1362</v>
      </c>
      <c r="BB166" s="432">
        <v>1412</v>
      </c>
      <c r="BC166" s="432">
        <v>1322</v>
      </c>
      <c r="BD166" s="432">
        <v>0.88660000000000005</v>
      </c>
      <c r="BE166" s="432">
        <v>0.91910000000000003</v>
      </c>
      <c r="BF166" s="432">
        <v>0.86070000000000002</v>
      </c>
      <c r="BG166" s="432">
        <v>1434</v>
      </c>
      <c r="BH166" s="432">
        <v>1475</v>
      </c>
      <c r="BI166" s="432">
        <v>1428</v>
      </c>
      <c r="BJ166" s="432">
        <v>0.93330000000000002</v>
      </c>
      <c r="BK166" s="432">
        <v>0.96009999999999995</v>
      </c>
      <c r="BL166" s="432">
        <v>0.92969999999999997</v>
      </c>
      <c r="BM166" s="432">
        <v>845</v>
      </c>
      <c r="BN166" s="432">
        <v>999</v>
      </c>
      <c r="BO166" s="432">
        <v>1122</v>
      </c>
      <c r="BP166" s="432">
        <v>0.55000000000000004</v>
      </c>
      <c r="BQ166" s="432">
        <v>0.65</v>
      </c>
      <c r="BR166" s="432">
        <v>0.73050000000000004</v>
      </c>
      <c r="BS166" s="432">
        <v>638</v>
      </c>
      <c r="BT166" s="432">
        <v>0.62670000000000003</v>
      </c>
      <c r="BU166" s="432">
        <v>359</v>
      </c>
      <c r="BV166" s="432">
        <v>0.69310000000000005</v>
      </c>
      <c r="BW166" s="432">
        <v>1026</v>
      </c>
      <c r="BX166" s="432">
        <v>1093</v>
      </c>
      <c r="BY166" s="432">
        <v>997</v>
      </c>
      <c r="BZ166" s="432">
        <v>0.66779999999999995</v>
      </c>
      <c r="CA166" s="432">
        <v>0.71120000000000005</v>
      </c>
      <c r="CB166" s="432">
        <v>0.64910000000000001</v>
      </c>
      <c r="CC166" s="432">
        <v>654</v>
      </c>
      <c r="CD166" s="432">
        <v>0.64239999999999997</v>
      </c>
      <c r="CE166" s="432">
        <v>435</v>
      </c>
      <c r="CF166" s="432">
        <v>0.83979999999999999</v>
      </c>
      <c r="CG166" s="432">
        <v>1086</v>
      </c>
      <c r="CH166" s="432">
        <v>1167</v>
      </c>
      <c r="CI166" s="432">
        <v>1089</v>
      </c>
      <c r="CJ166" s="432">
        <v>0.70689999999999997</v>
      </c>
      <c r="CK166" s="432">
        <v>0.75949999999999995</v>
      </c>
      <c r="CL166" s="432">
        <v>0.70899999999999996</v>
      </c>
      <c r="CM166" s="432">
        <v>898</v>
      </c>
      <c r="CN166" s="432">
        <v>966</v>
      </c>
      <c r="CO166" s="432">
        <v>771</v>
      </c>
      <c r="CP166" s="432">
        <v>0.58450000000000002</v>
      </c>
      <c r="CQ166" s="432">
        <v>0.62880000000000003</v>
      </c>
      <c r="CR166" s="432">
        <v>0.502</v>
      </c>
      <c r="CS166" s="432">
        <v>258</v>
      </c>
      <c r="CT166" s="432">
        <v>0.25340000000000001</v>
      </c>
      <c r="CU166" s="432">
        <v>236</v>
      </c>
      <c r="CV166" s="432">
        <v>0.4556</v>
      </c>
      <c r="CW166" s="432">
        <v>446</v>
      </c>
      <c r="CX166" s="432">
        <v>538</v>
      </c>
      <c r="CY166" s="432">
        <v>494</v>
      </c>
      <c r="CZ166" s="432">
        <v>0.28999999999999998</v>
      </c>
      <c r="DA166" s="432">
        <v>0.35</v>
      </c>
      <c r="DB166" s="432">
        <v>0.3216</v>
      </c>
      <c r="DC166" s="432">
        <v>922</v>
      </c>
      <c r="DD166" s="432">
        <v>1076</v>
      </c>
      <c r="DE166" s="432">
        <v>1271</v>
      </c>
      <c r="DF166" s="432">
        <v>0.6</v>
      </c>
      <c r="DG166" s="432">
        <v>0.7</v>
      </c>
      <c r="DH166" s="432">
        <v>0.82750000000000001</v>
      </c>
      <c r="DI166" s="432">
        <v>587</v>
      </c>
      <c r="DJ166" s="432">
        <v>309</v>
      </c>
      <c r="DK166" s="432">
        <v>338</v>
      </c>
      <c r="DL166" s="432">
        <v>303</v>
      </c>
      <c r="DM166" s="432">
        <v>0.52500000000000002</v>
      </c>
      <c r="DN166" s="432">
        <v>0.57499999999999996</v>
      </c>
      <c r="DO166" s="432">
        <v>0.51619999999999999</v>
      </c>
      <c r="DP166" s="432">
        <v>1076</v>
      </c>
      <c r="DQ166" s="432">
        <v>1152</v>
      </c>
      <c r="DR166" s="432">
        <v>894</v>
      </c>
      <c r="DS166" s="432">
        <v>0.7</v>
      </c>
      <c r="DT166" s="432">
        <v>0.75</v>
      </c>
      <c r="DU166" s="432">
        <v>0.58199999999999996</v>
      </c>
      <c r="DV166" s="432">
        <v>9</v>
      </c>
      <c r="DW166" s="432">
        <v>3.7499999999999999E-2</v>
      </c>
      <c r="DX166" s="432">
        <v>7.4999999999999997E-2</v>
      </c>
      <c r="DY166" s="432">
        <v>5.8999999999999999E-3</v>
      </c>
      <c r="DZ166" s="432">
        <v>86</v>
      </c>
      <c r="EA166" s="432">
        <v>7.4999999999999997E-2</v>
      </c>
      <c r="EB166" s="432">
        <v>0.15</v>
      </c>
      <c r="EC166" s="432">
        <v>5.6599999999999998E-2</v>
      </c>
      <c r="ED166" s="432">
        <v>0</v>
      </c>
      <c r="EE166" s="432">
        <v>0</v>
      </c>
      <c r="EF166" s="432">
        <v>0</v>
      </c>
      <c r="EG166" s="432">
        <v>0</v>
      </c>
      <c r="EH166" s="432">
        <v>281</v>
      </c>
      <c r="EI166" s="432">
        <v>0</v>
      </c>
      <c r="EJ166" s="432">
        <v>5.0000000000000001E-3</v>
      </c>
      <c r="EK166" s="432">
        <v>0.01</v>
      </c>
      <c r="EL166" s="432">
        <v>0</v>
      </c>
      <c r="EM166" s="432">
        <v>283</v>
      </c>
      <c r="EN166" s="432">
        <v>0.05</v>
      </c>
      <c r="EO166" s="432">
        <v>0.15</v>
      </c>
      <c r="EP166" s="432">
        <v>0.1842</v>
      </c>
      <c r="EQ166" s="432">
        <v>369</v>
      </c>
      <c r="ER166" s="432">
        <v>158</v>
      </c>
      <c r="ES166" s="432">
        <v>0.42820000000000003</v>
      </c>
      <c r="ET166" s="432">
        <v>108</v>
      </c>
      <c r="EU166" s="432">
        <v>13</v>
      </c>
      <c r="EV166" s="432">
        <v>0.12039999999999999</v>
      </c>
      <c r="EW166" s="432">
        <v>1119</v>
      </c>
      <c r="EX166" s="432">
        <v>0.72850000000000004</v>
      </c>
      <c r="EY166" s="432">
        <v>1506</v>
      </c>
      <c r="EZ166" s="432">
        <v>1813</v>
      </c>
      <c r="FA166" s="432">
        <v>1569</v>
      </c>
      <c r="FB166" s="432">
        <v>1541</v>
      </c>
      <c r="FC166" s="432">
        <v>0.98</v>
      </c>
      <c r="FD166" s="432">
        <v>1.18</v>
      </c>
      <c r="FE166" s="432">
        <v>1.0215000000000001</v>
      </c>
      <c r="FF166" s="432">
        <v>78</v>
      </c>
      <c r="FG166" s="432">
        <v>116</v>
      </c>
      <c r="FH166" s="432">
        <v>100</v>
      </c>
      <c r="FI166" s="432">
        <v>0.05</v>
      </c>
      <c r="FJ166" s="432">
        <v>7.4999999999999997E-2</v>
      </c>
      <c r="FK166" s="432">
        <v>6.4899999999999999E-2</v>
      </c>
      <c r="FL166" s="432">
        <v>1360</v>
      </c>
      <c r="FM166" s="432">
        <v>1402</v>
      </c>
      <c r="FN166" s="432">
        <v>1222</v>
      </c>
      <c r="FO166" s="432">
        <v>0.88239999999999996</v>
      </c>
      <c r="FP166" s="432">
        <v>0.90959999999999996</v>
      </c>
      <c r="FQ166" s="432">
        <v>0.79300000000000004</v>
      </c>
      <c r="FR166" s="432">
        <v>1300</v>
      </c>
      <c r="FS166" s="432">
        <v>1355</v>
      </c>
      <c r="FT166" s="432">
        <v>1150</v>
      </c>
      <c r="FU166" s="432">
        <v>0.84360000000000002</v>
      </c>
      <c r="FV166" s="432">
        <v>0.87909999999999999</v>
      </c>
      <c r="FW166" s="432">
        <v>0.74629999999999996</v>
      </c>
      <c r="FX166" s="432">
        <v>1250</v>
      </c>
      <c r="FY166" s="432">
        <v>1333</v>
      </c>
      <c r="FZ166" s="432">
        <v>1128</v>
      </c>
      <c r="GA166" s="432">
        <v>0.81069999999999998</v>
      </c>
      <c r="GB166" s="432">
        <v>0.86450000000000005</v>
      </c>
      <c r="GC166" s="432">
        <v>0.73199999999999998</v>
      </c>
      <c r="GD166" s="432">
        <v>1130</v>
      </c>
      <c r="GE166" s="432">
        <v>1262</v>
      </c>
      <c r="GF166" s="432">
        <v>1017</v>
      </c>
      <c r="GG166" s="432">
        <v>0.73299999999999998</v>
      </c>
      <c r="GH166" s="432">
        <v>0.81889999999999996</v>
      </c>
      <c r="GI166" s="432">
        <v>0.66</v>
      </c>
      <c r="GJ166" s="432">
        <v>1156</v>
      </c>
      <c r="GK166" s="432">
        <v>1310</v>
      </c>
      <c r="GL166" s="432">
        <v>1025</v>
      </c>
      <c r="GM166" s="432">
        <v>0.75</v>
      </c>
      <c r="GN166" s="432">
        <v>0.84970000000000001</v>
      </c>
      <c r="GO166" s="432">
        <v>0.66520000000000001</v>
      </c>
      <c r="GP166" s="432">
        <v>1414</v>
      </c>
      <c r="GQ166" s="432">
        <v>1449</v>
      </c>
      <c r="GR166" s="432">
        <v>1314</v>
      </c>
      <c r="GS166" s="432">
        <v>0.9173</v>
      </c>
      <c r="GT166" s="432">
        <v>0.94010000000000005</v>
      </c>
      <c r="GU166" s="432">
        <v>0.85270000000000001</v>
      </c>
      <c r="GV166" s="432">
        <v>1276</v>
      </c>
      <c r="GW166" s="432">
        <v>1364</v>
      </c>
      <c r="GX166" s="432">
        <v>1143</v>
      </c>
      <c r="GY166" s="432">
        <v>0.82750000000000001</v>
      </c>
      <c r="GZ166" s="432">
        <v>0.88490000000000002</v>
      </c>
      <c r="HA166" s="432">
        <v>0.74170000000000003</v>
      </c>
      <c r="HB166" s="432">
        <v>771</v>
      </c>
      <c r="HC166" s="432">
        <v>925</v>
      </c>
      <c r="HD166" s="432">
        <v>973</v>
      </c>
      <c r="HE166" s="432">
        <v>0.5</v>
      </c>
      <c r="HF166" s="432">
        <v>0.6</v>
      </c>
      <c r="HG166" s="432">
        <v>0.63139999999999996</v>
      </c>
      <c r="HH166" s="432">
        <v>1119</v>
      </c>
      <c r="HI166" s="432">
        <v>0.5</v>
      </c>
      <c r="HJ166" s="432">
        <v>0.71319999999999995</v>
      </c>
      <c r="HK166" s="432">
        <v>1</v>
      </c>
      <c r="HL166" s="432"/>
      <c r="HM166" s="432">
        <v>0.9</v>
      </c>
      <c r="HN166" s="432">
        <v>0</v>
      </c>
      <c r="HO166" s="432">
        <v>0</v>
      </c>
      <c r="HP166" s="432">
        <v>0</v>
      </c>
      <c r="HQ166" s="432">
        <v>0</v>
      </c>
      <c r="HR166" s="432">
        <v>0</v>
      </c>
      <c r="HS166" s="432">
        <v>1</v>
      </c>
      <c r="HT166" s="432">
        <v>1</v>
      </c>
      <c r="HU166" s="432">
        <v>1</v>
      </c>
      <c r="HV166" s="432">
        <v>0.9</v>
      </c>
      <c r="HW166" s="432">
        <v>0</v>
      </c>
      <c r="HX166" s="432">
        <v>0</v>
      </c>
      <c r="HY166" s="432">
        <v>0</v>
      </c>
      <c r="HZ166" s="432">
        <v>0.9</v>
      </c>
      <c r="IA166" s="432">
        <v>0</v>
      </c>
      <c r="IB166" s="432">
        <v>0</v>
      </c>
      <c r="IC166" s="432">
        <v>0</v>
      </c>
      <c r="ID166" s="432">
        <v>0</v>
      </c>
      <c r="IE166" s="432">
        <v>4</v>
      </c>
      <c r="IF166" s="432">
        <v>2</v>
      </c>
      <c r="IG166" s="432">
        <v>13</v>
      </c>
      <c r="IH166" s="432">
        <v>0</v>
      </c>
      <c r="II166" s="432">
        <v>0</v>
      </c>
      <c r="IJ166" s="432">
        <v>0</v>
      </c>
      <c r="IK166" s="432">
        <v>0</v>
      </c>
      <c r="IL166" s="432">
        <v>0</v>
      </c>
      <c r="IM166" s="432">
        <v>15</v>
      </c>
      <c r="IN166" s="432">
        <v>0</v>
      </c>
      <c r="IO166" s="432">
        <v>0</v>
      </c>
      <c r="IP166" s="432">
        <v>0</v>
      </c>
      <c r="IQ166" s="432">
        <v>0</v>
      </c>
      <c r="IR166" s="432">
        <v>2</v>
      </c>
      <c r="IS166" s="432">
        <v>0</v>
      </c>
      <c r="IT166" s="432">
        <v>0</v>
      </c>
      <c r="IU166" s="432">
        <v>0</v>
      </c>
      <c r="IV166" s="432">
        <v>0</v>
      </c>
      <c r="IW166" s="432">
        <v>0</v>
      </c>
      <c r="IX166" s="432">
        <v>110</v>
      </c>
      <c r="IY166" s="432">
        <v>0</v>
      </c>
      <c r="IZ166" s="432">
        <v>0</v>
      </c>
      <c r="JA166" s="432">
        <v>0</v>
      </c>
      <c r="JB166" s="432">
        <v>0</v>
      </c>
      <c r="JC166" s="432">
        <v>0</v>
      </c>
      <c r="JD166" s="432">
        <v>0</v>
      </c>
      <c r="JE166" s="432">
        <v>0</v>
      </c>
      <c r="JF166" s="432">
        <v>0</v>
      </c>
      <c r="JG166" s="432">
        <v>0</v>
      </c>
      <c r="JH166" s="432">
        <v>57</v>
      </c>
      <c r="JI166" s="432">
        <v>0</v>
      </c>
      <c r="JJ166" s="432">
        <v>0</v>
      </c>
      <c r="JK166" s="432">
        <v>0</v>
      </c>
      <c r="JL166" s="432">
        <v>0</v>
      </c>
      <c r="JM166" s="432">
        <v>0</v>
      </c>
      <c r="JN166" s="432">
        <v>6</v>
      </c>
      <c r="JO166" s="432">
        <v>0.1053</v>
      </c>
      <c r="JP166" s="432">
        <v>0</v>
      </c>
      <c r="JQ166" s="432">
        <v>0</v>
      </c>
      <c r="JR166" s="432" t="s">
        <v>1359</v>
      </c>
      <c r="JS166" s="432" t="s">
        <v>1360</v>
      </c>
      <c r="JT166" s="432" t="s">
        <v>1340</v>
      </c>
    </row>
    <row r="167" spans="1:280" x14ac:dyDescent="0.45">
      <c r="A167" s="432" t="s">
        <v>521</v>
      </c>
      <c r="B167" s="432" t="s">
        <v>590</v>
      </c>
      <c r="C167" s="432" t="s">
        <v>601</v>
      </c>
      <c r="D167" s="432" t="s">
        <v>602</v>
      </c>
      <c r="E167" s="432">
        <v>499</v>
      </c>
      <c r="F167" s="432">
        <v>107</v>
      </c>
      <c r="G167" s="432">
        <v>0.21440000000000001</v>
      </c>
      <c r="H167" s="432">
        <v>110</v>
      </c>
      <c r="I167" s="432">
        <v>501</v>
      </c>
      <c r="J167" s="432">
        <v>0.21959999999999999</v>
      </c>
      <c r="K167" s="432">
        <v>461</v>
      </c>
      <c r="L167" s="432">
        <v>475</v>
      </c>
      <c r="M167" s="432">
        <v>480</v>
      </c>
      <c r="N167" s="432">
        <v>0.92259999999999998</v>
      </c>
      <c r="O167" s="432">
        <v>0.95020000000000004</v>
      </c>
      <c r="P167" s="432">
        <v>0.96189999999999998</v>
      </c>
      <c r="Q167" s="432">
        <v>476</v>
      </c>
      <c r="R167" s="432">
        <v>485</v>
      </c>
      <c r="S167" s="432">
        <v>487</v>
      </c>
      <c r="T167" s="432">
        <v>0.95209999999999995</v>
      </c>
      <c r="U167" s="432">
        <v>0.97009999999999996</v>
      </c>
      <c r="V167" s="432">
        <v>0.97599999999999998</v>
      </c>
      <c r="W167" s="432">
        <v>474</v>
      </c>
      <c r="X167" s="432">
        <v>483</v>
      </c>
      <c r="Y167" s="432">
        <v>485</v>
      </c>
      <c r="Z167" s="432">
        <v>0.94889999999999997</v>
      </c>
      <c r="AA167" s="432">
        <v>0.96630000000000005</v>
      </c>
      <c r="AB167" s="432">
        <v>0.97189999999999999</v>
      </c>
      <c r="AC167" s="432">
        <v>469</v>
      </c>
      <c r="AD167" s="432">
        <v>479</v>
      </c>
      <c r="AE167" s="432">
        <v>481</v>
      </c>
      <c r="AF167" s="432">
        <v>0.93930000000000002</v>
      </c>
      <c r="AG167" s="432">
        <v>0.95799999999999996</v>
      </c>
      <c r="AH167" s="432">
        <v>0.96389999999999998</v>
      </c>
      <c r="AI167" s="432">
        <v>414</v>
      </c>
      <c r="AJ167" s="432">
        <v>437</v>
      </c>
      <c r="AK167" s="432">
        <v>423</v>
      </c>
      <c r="AL167" s="432">
        <v>0.82789999999999997</v>
      </c>
      <c r="AM167" s="432">
        <v>0.87409999999999999</v>
      </c>
      <c r="AN167" s="432">
        <v>0.84770000000000001</v>
      </c>
      <c r="AO167" s="432">
        <v>473</v>
      </c>
      <c r="AP167" s="432">
        <v>482</v>
      </c>
      <c r="AQ167" s="432">
        <v>488</v>
      </c>
      <c r="AR167" s="432">
        <v>0.94650000000000001</v>
      </c>
      <c r="AS167" s="432">
        <v>0.96409999999999996</v>
      </c>
      <c r="AT167" s="432">
        <v>0.97799999999999998</v>
      </c>
      <c r="AU167" s="432">
        <v>459</v>
      </c>
      <c r="AV167" s="432">
        <v>471</v>
      </c>
      <c r="AW167" s="432">
        <v>470</v>
      </c>
      <c r="AX167" s="432">
        <v>0.9194</v>
      </c>
      <c r="AY167" s="432">
        <v>0.94259999999999999</v>
      </c>
      <c r="AZ167" s="432">
        <v>0.94189999999999996</v>
      </c>
      <c r="BA167" s="432">
        <v>443</v>
      </c>
      <c r="BB167" s="432">
        <v>459</v>
      </c>
      <c r="BC167" s="432">
        <v>439</v>
      </c>
      <c r="BD167" s="432">
        <v>0.88660000000000005</v>
      </c>
      <c r="BE167" s="432">
        <v>0.91910000000000003</v>
      </c>
      <c r="BF167" s="432">
        <v>0.87980000000000003</v>
      </c>
      <c r="BG167" s="432">
        <v>466</v>
      </c>
      <c r="BH167" s="432">
        <v>480</v>
      </c>
      <c r="BI167" s="432">
        <v>485</v>
      </c>
      <c r="BJ167" s="432">
        <v>0.93330000000000002</v>
      </c>
      <c r="BK167" s="432">
        <v>0.96009999999999995</v>
      </c>
      <c r="BL167" s="432">
        <v>0.97189999999999999</v>
      </c>
      <c r="BM167" s="432">
        <v>275</v>
      </c>
      <c r="BN167" s="432">
        <v>325</v>
      </c>
      <c r="BO167" s="432">
        <v>374</v>
      </c>
      <c r="BP167" s="432">
        <v>0.55000000000000004</v>
      </c>
      <c r="BQ167" s="432">
        <v>0.65</v>
      </c>
      <c r="BR167" s="432">
        <v>0.74950000000000006</v>
      </c>
      <c r="BS167" s="432">
        <v>232</v>
      </c>
      <c r="BT167" s="432">
        <v>0.59179999999999999</v>
      </c>
      <c r="BU167" s="432">
        <v>90</v>
      </c>
      <c r="BV167" s="432">
        <v>0.84109999999999996</v>
      </c>
      <c r="BW167" s="432">
        <v>334</v>
      </c>
      <c r="BX167" s="432">
        <v>355</v>
      </c>
      <c r="BY167" s="432">
        <v>322</v>
      </c>
      <c r="BZ167" s="432">
        <v>0.66779999999999995</v>
      </c>
      <c r="CA167" s="432">
        <v>0.71120000000000005</v>
      </c>
      <c r="CB167" s="432">
        <v>0.64529999999999998</v>
      </c>
      <c r="CC167" s="432">
        <v>225</v>
      </c>
      <c r="CD167" s="432">
        <v>0.57399999999999995</v>
      </c>
      <c r="CE167" s="432">
        <v>98</v>
      </c>
      <c r="CF167" s="432">
        <v>0.91590000000000005</v>
      </c>
      <c r="CG167" s="432">
        <v>353</v>
      </c>
      <c r="CH167" s="432">
        <v>379</v>
      </c>
      <c r="CI167" s="432">
        <v>323</v>
      </c>
      <c r="CJ167" s="432">
        <v>0.70689999999999997</v>
      </c>
      <c r="CK167" s="432">
        <v>0.75949999999999995</v>
      </c>
      <c r="CL167" s="432">
        <v>0.64729999999999999</v>
      </c>
      <c r="CM167" s="432">
        <v>292</v>
      </c>
      <c r="CN167" s="432">
        <v>314</v>
      </c>
      <c r="CO167" s="432">
        <v>295</v>
      </c>
      <c r="CP167" s="432">
        <v>0.58450000000000002</v>
      </c>
      <c r="CQ167" s="432">
        <v>0.62880000000000003</v>
      </c>
      <c r="CR167" s="432">
        <v>0.59119999999999995</v>
      </c>
      <c r="CS167" s="432">
        <v>100</v>
      </c>
      <c r="CT167" s="432">
        <v>0.25509999999999999</v>
      </c>
      <c r="CU167" s="432">
        <v>68</v>
      </c>
      <c r="CV167" s="432">
        <v>0.63549999999999995</v>
      </c>
      <c r="CW167" s="432">
        <v>145</v>
      </c>
      <c r="CX167" s="432">
        <v>175</v>
      </c>
      <c r="CY167" s="432">
        <v>168</v>
      </c>
      <c r="CZ167" s="432">
        <v>0.28999999999999998</v>
      </c>
      <c r="DA167" s="432">
        <v>0.35</v>
      </c>
      <c r="DB167" s="432">
        <v>0.3367</v>
      </c>
      <c r="DC167" s="432">
        <v>300</v>
      </c>
      <c r="DD167" s="432">
        <v>350</v>
      </c>
      <c r="DE167" s="432">
        <v>347</v>
      </c>
      <c r="DF167" s="432">
        <v>0.6</v>
      </c>
      <c r="DG167" s="432">
        <v>0.7</v>
      </c>
      <c r="DH167" s="432">
        <v>0.69540000000000002</v>
      </c>
      <c r="DI167" s="432">
        <v>128</v>
      </c>
      <c r="DJ167" s="432">
        <v>68</v>
      </c>
      <c r="DK167" s="432">
        <v>74</v>
      </c>
      <c r="DL167" s="432">
        <v>77</v>
      </c>
      <c r="DM167" s="432">
        <v>0.52500000000000002</v>
      </c>
      <c r="DN167" s="432">
        <v>0.57499999999999996</v>
      </c>
      <c r="DO167" s="432">
        <v>0.60160000000000002</v>
      </c>
      <c r="DP167" s="432">
        <v>350</v>
      </c>
      <c r="DQ167" s="432">
        <v>375</v>
      </c>
      <c r="DR167" s="432">
        <v>310</v>
      </c>
      <c r="DS167" s="432">
        <v>0.7</v>
      </c>
      <c r="DT167" s="432">
        <v>0.75</v>
      </c>
      <c r="DU167" s="432">
        <v>0.62119999999999997</v>
      </c>
      <c r="DV167" s="432">
        <v>5</v>
      </c>
      <c r="DW167" s="432">
        <v>3.7499999999999999E-2</v>
      </c>
      <c r="DX167" s="432">
        <v>7.4999999999999997E-2</v>
      </c>
      <c r="DY167" s="432">
        <v>1.2E-2</v>
      </c>
      <c r="DZ167" s="432">
        <v>35</v>
      </c>
      <c r="EA167" s="432">
        <v>7.4999999999999997E-2</v>
      </c>
      <c r="EB167" s="432">
        <v>0.15</v>
      </c>
      <c r="EC167" s="432">
        <v>8.6199999999999999E-2</v>
      </c>
      <c r="ED167" s="432">
        <v>0</v>
      </c>
      <c r="EE167" s="432">
        <v>0</v>
      </c>
      <c r="EF167" s="432">
        <v>0</v>
      </c>
      <c r="EG167" s="432">
        <v>0</v>
      </c>
      <c r="EH167" s="432">
        <v>38</v>
      </c>
      <c r="EI167" s="432">
        <v>0</v>
      </c>
      <c r="EJ167" s="432">
        <v>5.0000000000000001E-3</v>
      </c>
      <c r="EK167" s="432">
        <v>0.01</v>
      </c>
      <c r="EL167" s="432">
        <v>0</v>
      </c>
      <c r="EM167" s="432">
        <v>204</v>
      </c>
      <c r="EN167" s="432">
        <v>0.05</v>
      </c>
      <c r="EO167" s="432">
        <v>0.15</v>
      </c>
      <c r="EP167" s="432">
        <v>0.4088</v>
      </c>
      <c r="EQ167" s="432">
        <v>117</v>
      </c>
      <c r="ER167" s="432">
        <v>80</v>
      </c>
      <c r="ES167" s="432">
        <v>0.68379999999999996</v>
      </c>
      <c r="ET167" s="432">
        <v>29</v>
      </c>
      <c r="EU167" s="432">
        <v>6</v>
      </c>
      <c r="EV167" s="432">
        <v>0.2069</v>
      </c>
      <c r="EW167" s="432">
        <v>421</v>
      </c>
      <c r="EX167" s="432">
        <v>0.84370000000000001</v>
      </c>
      <c r="EY167" s="432">
        <v>499</v>
      </c>
      <c r="EZ167" s="432">
        <v>599</v>
      </c>
      <c r="FA167" s="432">
        <v>600</v>
      </c>
      <c r="FB167" s="432">
        <v>535</v>
      </c>
      <c r="FC167" s="432">
        <v>1</v>
      </c>
      <c r="FD167" s="432">
        <v>1.2</v>
      </c>
      <c r="FE167" s="432">
        <v>1.2023999999999999</v>
      </c>
      <c r="FF167" s="432">
        <v>27</v>
      </c>
      <c r="FG167" s="432">
        <v>41</v>
      </c>
      <c r="FH167" s="432">
        <v>106</v>
      </c>
      <c r="FI167" s="432">
        <v>0.05</v>
      </c>
      <c r="FJ167" s="432">
        <v>7.4999999999999997E-2</v>
      </c>
      <c r="FK167" s="432">
        <v>0.1981</v>
      </c>
      <c r="FL167" s="432">
        <v>473</v>
      </c>
      <c r="FM167" s="432">
        <v>487</v>
      </c>
      <c r="FN167" s="432">
        <v>493</v>
      </c>
      <c r="FO167" s="432">
        <v>0.88239999999999996</v>
      </c>
      <c r="FP167" s="432">
        <v>0.90959999999999996</v>
      </c>
      <c r="FQ167" s="432">
        <v>0.92149999999999999</v>
      </c>
      <c r="FR167" s="432">
        <v>452</v>
      </c>
      <c r="FS167" s="432">
        <v>471</v>
      </c>
      <c r="FT167" s="432">
        <v>482</v>
      </c>
      <c r="FU167" s="432">
        <v>0.84360000000000002</v>
      </c>
      <c r="FV167" s="432">
        <v>0.87909999999999999</v>
      </c>
      <c r="FW167" s="432">
        <v>0.90090000000000003</v>
      </c>
      <c r="FX167" s="432">
        <v>434</v>
      </c>
      <c r="FY167" s="432">
        <v>463</v>
      </c>
      <c r="FZ167" s="432">
        <v>497</v>
      </c>
      <c r="GA167" s="432">
        <v>0.81069999999999998</v>
      </c>
      <c r="GB167" s="432">
        <v>0.86450000000000005</v>
      </c>
      <c r="GC167" s="432">
        <v>0.92900000000000005</v>
      </c>
      <c r="GD167" s="432">
        <v>393</v>
      </c>
      <c r="GE167" s="432">
        <v>439</v>
      </c>
      <c r="GF167" s="432">
        <v>448</v>
      </c>
      <c r="GG167" s="432">
        <v>0.73299999999999998</v>
      </c>
      <c r="GH167" s="432">
        <v>0.81889999999999996</v>
      </c>
      <c r="GI167" s="432">
        <v>0.83740000000000003</v>
      </c>
      <c r="GJ167" s="432">
        <v>402</v>
      </c>
      <c r="GK167" s="432">
        <v>455</v>
      </c>
      <c r="GL167" s="432">
        <v>500</v>
      </c>
      <c r="GM167" s="432">
        <v>0.75</v>
      </c>
      <c r="GN167" s="432">
        <v>0.84970000000000001</v>
      </c>
      <c r="GO167" s="432">
        <v>0.93459999999999999</v>
      </c>
      <c r="GP167" s="432">
        <v>491</v>
      </c>
      <c r="GQ167" s="432">
        <v>503</v>
      </c>
      <c r="GR167" s="432">
        <v>493</v>
      </c>
      <c r="GS167" s="432">
        <v>0.9173</v>
      </c>
      <c r="GT167" s="432">
        <v>0.94010000000000005</v>
      </c>
      <c r="GU167" s="432">
        <v>0.92149999999999999</v>
      </c>
      <c r="GV167" s="432">
        <v>443</v>
      </c>
      <c r="GW167" s="432">
        <v>474</v>
      </c>
      <c r="GX167" s="432">
        <v>498</v>
      </c>
      <c r="GY167" s="432">
        <v>0.82750000000000001</v>
      </c>
      <c r="GZ167" s="432">
        <v>0.88490000000000002</v>
      </c>
      <c r="HA167" s="432">
        <v>0.93079999999999996</v>
      </c>
      <c r="HB167" s="432">
        <v>268</v>
      </c>
      <c r="HC167" s="432">
        <v>321</v>
      </c>
      <c r="HD167" s="432">
        <v>420</v>
      </c>
      <c r="HE167" s="432">
        <v>0.5</v>
      </c>
      <c r="HF167" s="432">
        <v>0.6</v>
      </c>
      <c r="HG167" s="432">
        <v>0.78500000000000003</v>
      </c>
      <c r="HH167" s="432">
        <v>503</v>
      </c>
      <c r="HI167" s="432">
        <v>0.5</v>
      </c>
      <c r="HJ167" s="432">
        <v>0.83830000000000005</v>
      </c>
      <c r="HK167" s="432">
        <v>0</v>
      </c>
      <c r="HL167" s="432"/>
      <c r="HM167" s="432">
        <v>0.9</v>
      </c>
      <c r="HN167" s="432">
        <v>0</v>
      </c>
      <c r="HO167" s="432">
        <v>0</v>
      </c>
      <c r="HP167" s="432">
        <v>0</v>
      </c>
      <c r="HQ167" s="432">
        <v>0</v>
      </c>
      <c r="HR167" s="432">
        <v>0</v>
      </c>
      <c r="HS167" s="432">
        <v>1</v>
      </c>
      <c r="HT167" s="432">
        <v>1</v>
      </c>
      <c r="HU167" s="432">
        <v>1</v>
      </c>
      <c r="HV167" s="432">
        <v>0.9</v>
      </c>
      <c r="HW167" s="432">
        <v>0</v>
      </c>
      <c r="HX167" s="432">
        <v>0</v>
      </c>
      <c r="HY167" s="432">
        <v>0</v>
      </c>
      <c r="HZ167" s="432">
        <v>0.9</v>
      </c>
      <c r="IA167" s="432">
        <v>0</v>
      </c>
      <c r="IB167" s="432">
        <v>0</v>
      </c>
      <c r="IC167" s="432">
        <v>0</v>
      </c>
      <c r="ID167" s="432">
        <v>0</v>
      </c>
      <c r="IE167" s="432">
        <v>0</v>
      </c>
      <c r="IF167" s="432">
        <v>0</v>
      </c>
      <c r="IG167" s="432">
        <v>0</v>
      </c>
      <c r="IH167" s="432">
        <v>0</v>
      </c>
      <c r="II167" s="432">
        <v>0</v>
      </c>
      <c r="IJ167" s="432">
        <v>0</v>
      </c>
      <c r="IK167" s="432">
        <v>0</v>
      </c>
      <c r="IL167" s="432">
        <v>0</v>
      </c>
      <c r="IM167" s="432">
        <v>0</v>
      </c>
      <c r="IN167" s="432">
        <v>0</v>
      </c>
      <c r="IO167" s="432">
        <v>0</v>
      </c>
      <c r="IP167" s="432">
        <v>0</v>
      </c>
      <c r="IQ167" s="432">
        <v>0</v>
      </c>
      <c r="IR167" s="432">
        <v>0</v>
      </c>
      <c r="IS167" s="432">
        <v>0</v>
      </c>
      <c r="IT167" s="432">
        <v>0</v>
      </c>
      <c r="IU167" s="432">
        <v>0</v>
      </c>
      <c r="IV167" s="432">
        <v>0</v>
      </c>
      <c r="IW167" s="432">
        <v>0</v>
      </c>
      <c r="IX167" s="432">
        <v>28</v>
      </c>
      <c r="IY167" s="432">
        <v>1</v>
      </c>
      <c r="IZ167" s="432">
        <v>3.5700000000000003E-2</v>
      </c>
      <c r="JA167" s="432">
        <v>0</v>
      </c>
      <c r="JB167" s="432">
        <v>0</v>
      </c>
      <c r="JC167" s="432">
        <v>0</v>
      </c>
      <c r="JD167" s="432">
        <v>0</v>
      </c>
      <c r="JE167" s="432">
        <v>0</v>
      </c>
      <c r="JF167" s="432">
        <v>0</v>
      </c>
      <c r="JG167" s="432">
        <v>0</v>
      </c>
      <c r="JH167" s="432">
        <v>11</v>
      </c>
      <c r="JI167" s="432">
        <v>0</v>
      </c>
      <c r="JJ167" s="432">
        <v>0</v>
      </c>
      <c r="JK167" s="432">
        <v>0</v>
      </c>
      <c r="JL167" s="432">
        <v>0</v>
      </c>
      <c r="JM167" s="432">
        <v>0</v>
      </c>
      <c r="JN167" s="432">
        <v>1</v>
      </c>
      <c r="JO167" s="432">
        <v>9.0899999999999995E-2</v>
      </c>
      <c r="JP167" s="432">
        <v>0</v>
      </c>
      <c r="JQ167" s="432">
        <v>0</v>
      </c>
      <c r="JR167" s="432" t="s">
        <v>1359</v>
      </c>
      <c r="JS167" s="432" t="s">
        <v>1360</v>
      </c>
      <c r="JT167" s="432" t="s">
        <v>1340</v>
      </c>
    </row>
    <row r="168" spans="1:280" x14ac:dyDescent="0.45">
      <c r="A168" s="432" t="s">
        <v>521</v>
      </c>
      <c r="B168" s="432" t="s">
        <v>590</v>
      </c>
      <c r="C168" s="432" t="s">
        <v>603</v>
      </c>
      <c r="D168" s="432" t="s">
        <v>604</v>
      </c>
      <c r="E168" s="432">
        <v>1069</v>
      </c>
      <c r="F168" s="432">
        <v>487</v>
      </c>
      <c r="G168" s="432">
        <v>0.4556</v>
      </c>
      <c r="H168" s="432">
        <v>487</v>
      </c>
      <c r="I168" s="432">
        <v>1051</v>
      </c>
      <c r="J168" s="432">
        <v>0.46339999999999998</v>
      </c>
      <c r="K168" s="432">
        <v>987</v>
      </c>
      <c r="L168" s="432">
        <v>1016</v>
      </c>
      <c r="M168" s="432">
        <v>957</v>
      </c>
      <c r="N168" s="432">
        <v>0.92259999999999998</v>
      </c>
      <c r="O168" s="432">
        <v>0.95020000000000004</v>
      </c>
      <c r="P168" s="432">
        <v>0.8952</v>
      </c>
      <c r="Q168" s="432">
        <v>1018</v>
      </c>
      <c r="R168" s="432">
        <v>1038</v>
      </c>
      <c r="S168" s="432">
        <v>998</v>
      </c>
      <c r="T168" s="432">
        <v>0.95209999999999995</v>
      </c>
      <c r="U168" s="432">
        <v>0.97009999999999996</v>
      </c>
      <c r="V168" s="432">
        <v>0.93359999999999999</v>
      </c>
      <c r="W168" s="432">
        <v>1015</v>
      </c>
      <c r="X168" s="432">
        <v>1033</v>
      </c>
      <c r="Y168" s="432">
        <v>972</v>
      </c>
      <c r="Z168" s="432">
        <v>0.94889999999999997</v>
      </c>
      <c r="AA168" s="432">
        <v>0.96630000000000005</v>
      </c>
      <c r="AB168" s="432">
        <v>0.9093</v>
      </c>
      <c r="AC168" s="432">
        <v>1005</v>
      </c>
      <c r="AD168" s="432">
        <v>1025</v>
      </c>
      <c r="AE168" s="432">
        <v>994</v>
      </c>
      <c r="AF168" s="432">
        <v>0.93930000000000002</v>
      </c>
      <c r="AG168" s="432">
        <v>0.95799999999999996</v>
      </c>
      <c r="AH168" s="432">
        <v>0.92979999999999996</v>
      </c>
      <c r="AI168" s="432">
        <v>886</v>
      </c>
      <c r="AJ168" s="432">
        <v>935</v>
      </c>
      <c r="AK168" s="432">
        <v>864</v>
      </c>
      <c r="AL168" s="432">
        <v>0.82789999999999997</v>
      </c>
      <c r="AM168" s="432">
        <v>0.87409999999999999</v>
      </c>
      <c r="AN168" s="432">
        <v>0.80820000000000003</v>
      </c>
      <c r="AO168" s="432">
        <v>1012</v>
      </c>
      <c r="AP168" s="432">
        <v>1031</v>
      </c>
      <c r="AQ168" s="432">
        <v>981</v>
      </c>
      <c r="AR168" s="432">
        <v>0.94650000000000001</v>
      </c>
      <c r="AS168" s="432">
        <v>0.96409999999999996</v>
      </c>
      <c r="AT168" s="432">
        <v>0.91769999999999996</v>
      </c>
      <c r="AU168" s="432">
        <v>983</v>
      </c>
      <c r="AV168" s="432">
        <v>1008</v>
      </c>
      <c r="AW168" s="432">
        <v>996</v>
      </c>
      <c r="AX168" s="432">
        <v>0.9194</v>
      </c>
      <c r="AY168" s="432">
        <v>0.94259999999999999</v>
      </c>
      <c r="AZ168" s="432">
        <v>0.93169999999999997</v>
      </c>
      <c r="BA168" s="432">
        <v>948</v>
      </c>
      <c r="BB168" s="432">
        <v>983</v>
      </c>
      <c r="BC168" s="432">
        <v>913</v>
      </c>
      <c r="BD168" s="432">
        <v>0.88660000000000005</v>
      </c>
      <c r="BE168" s="432">
        <v>0.91910000000000003</v>
      </c>
      <c r="BF168" s="432">
        <v>0.85409999999999997</v>
      </c>
      <c r="BG168" s="432">
        <v>998</v>
      </c>
      <c r="BH168" s="432">
        <v>1027</v>
      </c>
      <c r="BI168" s="432">
        <v>980</v>
      </c>
      <c r="BJ168" s="432">
        <v>0.93330000000000002</v>
      </c>
      <c r="BK168" s="432">
        <v>0.96009999999999995</v>
      </c>
      <c r="BL168" s="432">
        <v>0.91669999999999996</v>
      </c>
      <c r="BM168" s="432">
        <v>588</v>
      </c>
      <c r="BN168" s="432">
        <v>695</v>
      </c>
      <c r="BO168" s="432">
        <v>782</v>
      </c>
      <c r="BP168" s="432">
        <v>0.55000000000000004</v>
      </c>
      <c r="BQ168" s="432">
        <v>0.65</v>
      </c>
      <c r="BR168" s="432">
        <v>0.73150000000000004</v>
      </c>
      <c r="BS168" s="432">
        <v>390</v>
      </c>
      <c r="BT168" s="432">
        <v>0.67010000000000003</v>
      </c>
      <c r="BU168" s="432">
        <v>392</v>
      </c>
      <c r="BV168" s="432">
        <v>0.80489999999999995</v>
      </c>
      <c r="BW168" s="432">
        <v>714</v>
      </c>
      <c r="BX168" s="432">
        <v>761</v>
      </c>
      <c r="BY168" s="432">
        <v>782</v>
      </c>
      <c r="BZ168" s="432">
        <v>0.66779999999999995</v>
      </c>
      <c r="CA168" s="432">
        <v>0.71120000000000005</v>
      </c>
      <c r="CB168" s="432">
        <v>0.73150000000000004</v>
      </c>
      <c r="CC168" s="432">
        <v>351</v>
      </c>
      <c r="CD168" s="432">
        <v>0.60309999999999997</v>
      </c>
      <c r="CE168" s="432">
        <v>424</v>
      </c>
      <c r="CF168" s="432">
        <v>0.87060000000000004</v>
      </c>
      <c r="CG168" s="432">
        <v>756</v>
      </c>
      <c r="CH168" s="432">
        <v>812</v>
      </c>
      <c r="CI168" s="432">
        <v>775</v>
      </c>
      <c r="CJ168" s="432">
        <v>0.70689999999999997</v>
      </c>
      <c r="CK168" s="432">
        <v>0.75949999999999995</v>
      </c>
      <c r="CL168" s="432">
        <v>0.72499999999999998</v>
      </c>
      <c r="CM168" s="432">
        <v>625</v>
      </c>
      <c r="CN168" s="432">
        <v>673</v>
      </c>
      <c r="CO168" s="432">
        <v>595</v>
      </c>
      <c r="CP168" s="432">
        <v>0.58450000000000002</v>
      </c>
      <c r="CQ168" s="432">
        <v>0.62880000000000003</v>
      </c>
      <c r="CR168" s="432">
        <v>0.55659999999999998</v>
      </c>
      <c r="CS168" s="432">
        <v>176</v>
      </c>
      <c r="CT168" s="432">
        <v>0.3024</v>
      </c>
      <c r="CU168" s="432">
        <v>263</v>
      </c>
      <c r="CV168" s="432">
        <v>0.54</v>
      </c>
      <c r="CW168" s="432">
        <v>311</v>
      </c>
      <c r="CX168" s="432">
        <v>375</v>
      </c>
      <c r="CY168" s="432">
        <v>439</v>
      </c>
      <c r="CZ168" s="432">
        <v>0.28999999999999998</v>
      </c>
      <c r="DA168" s="432">
        <v>0.35</v>
      </c>
      <c r="DB168" s="432">
        <v>0.41070000000000001</v>
      </c>
      <c r="DC168" s="432">
        <v>642</v>
      </c>
      <c r="DD168" s="432">
        <v>749</v>
      </c>
      <c r="DE168" s="432">
        <v>819</v>
      </c>
      <c r="DF168" s="432">
        <v>0.6</v>
      </c>
      <c r="DG168" s="432">
        <v>0.7</v>
      </c>
      <c r="DH168" s="432">
        <v>0.7661</v>
      </c>
      <c r="DI168" s="432">
        <v>263</v>
      </c>
      <c r="DJ168" s="432">
        <v>139</v>
      </c>
      <c r="DK168" s="432">
        <v>152</v>
      </c>
      <c r="DL168" s="432">
        <v>145</v>
      </c>
      <c r="DM168" s="432">
        <v>0.52500000000000002</v>
      </c>
      <c r="DN168" s="432">
        <v>0.57499999999999996</v>
      </c>
      <c r="DO168" s="432">
        <v>0.55130000000000001</v>
      </c>
      <c r="DP168" s="432">
        <v>749</v>
      </c>
      <c r="DQ168" s="432">
        <v>802</v>
      </c>
      <c r="DR168" s="432">
        <v>91</v>
      </c>
      <c r="DS168" s="432">
        <v>0.7</v>
      </c>
      <c r="DT168" s="432">
        <v>0.75</v>
      </c>
      <c r="DU168" s="432">
        <v>8.5099999999999995E-2</v>
      </c>
      <c r="DV168" s="432">
        <v>0</v>
      </c>
      <c r="DW168" s="432">
        <v>3.7499999999999999E-2</v>
      </c>
      <c r="DX168" s="432">
        <v>7.4999999999999997E-2</v>
      </c>
      <c r="DY168" s="432">
        <v>8.9999999999999998E-4</v>
      </c>
      <c r="DZ168" s="432">
        <v>49</v>
      </c>
      <c r="EA168" s="432">
        <v>7.4999999999999997E-2</v>
      </c>
      <c r="EB168" s="432">
        <v>0.15</v>
      </c>
      <c r="EC168" s="432">
        <v>4.6800000000000001E-2</v>
      </c>
      <c r="ED168" s="432">
        <v>0</v>
      </c>
      <c r="EE168" s="432">
        <v>0</v>
      </c>
      <c r="EF168" s="432">
        <v>0</v>
      </c>
      <c r="EG168" s="432">
        <v>0</v>
      </c>
      <c r="EH168" s="432">
        <v>105</v>
      </c>
      <c r="EI168" s="432">
        <v>0</v>
      </c>
      <c r="EJ168" s="432">
        <v>5.0000000000000001E-3</v>
      </c>
      <c r="EK168" s="432">
        <v>0.01</v>
      </c>
      <c r="EL168" s="432">
        <v>0</v>
      </c>
      <c r="EM168" s="432">
        <v>403</v>
      </c>
      <c r="EN168" s="432">
        <v>0.05</v>
      </c>
      <c r="EO168" s="432">
        <v>0.15</v>
      </c>
      <c r="EP168" s="432">
        <v>0.377</v>
      </c>
      <c r="EQ168" s="432">
        <v>265</v>
      </c>
      <c r="ER168" s="432">
        <v>44</v>
      </c>
      <c r="ES168" s="432">
        <v>0.16600000000000001</v>
      </c>
      <c r="ET168" s="432">
        <v>62</v>
      </c>
      <c r="EU168" s="432">
        <v>8</v>
      </c>
      <c r="EV168" s="432">
        <v>0.129</v>
      </c>
      <c r="EW168" s="432">
        <v>636</v>
      </c>
      <c r="EX168" s="432">
        <v>0.59489999999999998</v>
      </c>
      <c r="EY168" s="432">
        <v>1048</v>
      </c>
      <c r="EZ168" s="432">
        <v>1262</v>
      </c>
      <c r="FA168" s="432">
        <v>1130</v>
      </c>
      <c r="FB168" s="432">
        <v>1053</v>
      </c>
      <c r="FC168" s="432">
        <v>0.98</v>
      </c>
      <c r="FD168" s="432">
        <v>1.18</v>
      </c>
      <c r="FE168" s="432">
        <v>1.0570999999999999</v>
      </c>
      <c r="FF168" s="432">
        <v>53</v>
      </c>
      <c r="FG168" s="432">
        <v>79</v>
      </c>
      <c r="FH168" s="432">
        <v>221</v>
      </c>
      <c r="FI168" s="432">
        <v>0.05</v>
      </c>
      <c r="FJ168" s="432">
        <v>7.4999999999999997E-2</v>
      </c>
      <c r="FK168" s="432">
        <v>0.2099</v>
      </c>
      <c r="FL168" s="432">
        <v>930</v>
      </c>
      <c r="FM168" s="432">
        <v>958</v>
      </c>
      <c r="FN168" s="432">
        <v>875</v>
      </c>
      <c r="FO168" s="432">
        <v>0.88239999999999996</v>
      </c>
      <c r="FP168" s="432">
        <v>0.90959999999999996</v>
      </c>
      <c r="FQ168" s="432">
        <v>0.83099999999999996</v>
      </c>
      <c r="FR168" s="432">
        <v>889</v>
      </c>
      <c r="FS168" s="432">
        <v>926</v>
      </c>
      <c r="FT168" s="432">
        <v>838</v>
      </c>
      <c r="FU168" s="432">
        <v>0.84360000000000002</v>
      </c>
      <c r="FV168" s="432">
        <v>0.87909999999999999</v>
      </c>
      <c r="FW168" s="432">
        <v>0.79579999999999995</v>
      </c>
      <c r="FX168" s="432">
        <v>854</v>
      </c>
      <c r="FY168" s="432">
        <v>911</v>
      </c>
      <c r="FZ168" s="432">
        <v>836</v>
      </c>
      <c r="GA168" s="432">
        <v>0.81069999999999998</v>
      </c>
      <c r="GB168" s="432">
        <v>0.86450000000000005</v>
      </c>
      <c r="GC168" s="432">
        <v>0.79390000000000005</v>
      </c>
      <c r="GD168" s="432">
        <v>772</v>
      </c>
      <c r="GE168" s="432">
        <v>863</v>
      </c>
      <c r="GF168" s="432">
        <v>802</v>
      </c>
      <c r="GG168" s="432">
        <v>0.73299999999999998</v>
      </c>
      <c r="GH168" s="432">
        <v>0.81889999999999996</v>
      </c>
      <c r="GI168" s="432">
        <v>0.76160000000000005</v>
      </c>
      <c r="GJ168" s="432">
        <v>790</v>
      </c>
      <c r="GK168" s="432">
        <v>895</v>
      </c>
      <c r="GL168" s="432">
        <v>745</v>
      </c>
      <c r="GM168" s="432">
        <v>0.75</v>
      </c>
      <c r="GN168" s="432">
        <v>0.84970000000000001</v>
      </c>
      <c r="GO168" s="432">
        <v>0.70750000000000002</v>
      </c>
      <c r="GP168" s="432">
        <v>966</v>
      </c>
      <c r="GQ168" s="432">
        <v>990</v>
      </c>
      <c r="GR168" s="432">
        <v>941</v>
      </c>
      <c r="GS168" s="432">
        <v>0.9173</v>
      </c>
      <c r="GT168" s="432">
        <v>0.94010000000000005</v>
      </c>
      <c r="GU168" s="432">
        <v>0.89359999999999995</v>
      </c>
      <c r="GV168" s="432">
        <v>872</v>
      </c>
      <c r="GW168" s="432">
        <v>932</v>
      </c>
      <c r="GX168" s="432">
        <v>857</v>
      </c>
      <c r="GY168" s="432">
        <v>0.82750000000000001</v>
      </c>
      <c r="GZ168" s="432">
        <v>0.88490000000000002</v>
      </c>
      <c r="HA168" s="432">
        <v>0.81389999999999996</v>
      </c>
      <c r="HB168" s="432">
        <v>527</v>
      </c>
      <c r="HC168" s="432">
        <v>632</v>
      </c>
      <c r="HD168" s="432">
        <v>700</v>
      </c>
      <c r="HE168" s="432">
        <v>0.5</v>
      </c>
      <c r="HF168" s="432">
        <v>0.6</v>
      </c>
      <c r="HG168" s="432">
        <v>0.66479999999999995</v>
      </c>
      <c r="HH168" s="432">
        <v>657</v>
      </c>
      <c r="HI168" s="432">
        <v>0.5</v>
      </c>
      <c r="HJ168" s="432">
        <v>0.58140000000000003</v>
      </c>
      <c r="HK168" s="432">
        <v>0</v>
      </c>
      <c r="HL168" s="432"/>
      <c r="HM168" s="432">
        <v>0.9</v>
      </c>
      <c r="HN168" s="432">
        <v>0</v>
      </c>
      <c r="HO168" s="432">
        <v>0</v>
      </c>
      <c r="HP168" s="432">
        <v>0</v>
      </c>
      <c r="HQ168" s="432">
        <v>0</v>
      </c>
      <c r="HR168" s="432">
        <v>0</v>
      </c>
      <c r="HS168" s="432">
        <v>0</v>
      </c>
      <c r="HT168" s="432">
        <v>0</v>
      </c>
      <c r="HU168" s="432">
        <v>0</v>
      </c>
      <c r="HV168" s="432">
        <v>0.9</v>
      </c>
      <c r="HW168" s="432">
        <v>0</v>
      </c>
      <c r="HX168" s="432">
        <v>0</v>
      </c>
      <c r="HY168" s="432">
        <v>0</v>
      </c>
      <c r="HZ168" s="432">
        <v>0.9</v>
      </c>
      <c r="IA168" s="432">
        <v>0</v>
      </c>
      <c r="IB168" s="432">
        <v>0</v>
      </c>
      <c r="IC168" s="432">
        <v>0</v>
      </c>
      <c r="ID168" s="432">
        <v>0</v>
      </c>
      <c r="IE168" s="432">
        <v>2</v>
      </c>
      <c r="IF168" s="432">
        <v>1</v>
      </c>
      <c r="IG168" s="432">
        <v>7</v>
      </c>
      <c r="IH168" s="432">
        <v>0</v>
      </c>
      <c r="II168" s="432">
        <v>0</v>
      </c>
      <c r="IJ168" s="432">
        <v>0</v>
      </c>
      <c r="IK168" s="432">
        <v>0</v>
      </c>
      <c r="IL168" s="432">
        <v>0</v>
      </c>
      <c r="IM168" s="432">
        <v>8</v>
      </c>
      <c r="IN168" s="432">
        <v>0</v>
      </c>
      <c r="IO168" s="432">
        <v>0</v>
      </c>
      <c r="IP168" s="432">
        <v>0</v>
      </c>
      <c r="IQ168" s="432">
        <v>0</v>
      </c>
      <c r="IR168" s="432">
        <v>1</v>
      </c>
      <c r="IS168" s="432">
        <v>0</v>
      </c>
      <c r="IT168" s="432">
        <v>0</v>
      </c>
      <c r="IU168" s="432">
        <v>0</v>
      </c>
      <c r="IV168" s="432">
        <v>0</v>
      </c>
      <c r="IW168" s="432">
        <v>0</v>
      </c>
      <c r="IX168" s="432">
        <v>47</v>
      </c>
      <c r="IY168" s="432">
        <v>0</v>
      </c>
      <c r="IZ168" s="432">
        <v>0</v>
      </c>
      <c r="JA168" s="432">
        <v>0</v>
      </c>
      <c r="JB168" s="432">
        <v>0</v>
      </c>
      <c r="JC168" s="432">
        <v>0</v>
      </c>
      <c r="JD168" s="432">
        <v>0</v>
      </c>
      <c r="JE168" s="432">
        <v>0</v>
      </c>
      <c r="JF168" s="432">
        <v>0</v>
      </c>
      <c r="JG168" s="432">
        <v>0</v>
      </c>
      <c r="JH168" s="432">
        <v>22</v>
      </c>
      <c r="JI168" s="432">
        <v>0</v>
      </c>
      <c r="JJ168" s="432">
        <v>0</v>
      </c>
      <c r="JK168" s="432">
        <v>0</v>
      </c>
      <c r="JL168" s="432">
        <v>0</v>
      </c>
      <c r="JM168" s="432">
        <v>0</v>
      </c>
      <c r="JN168" s="432">
        <v>3</v>
      </c>
      <c r="JO168" s="432">
        <v>0.13639999999999999</v>
      </c>
      <c r="JP168" s="432">
        <v>0</v>
      </c>
      <c r="JQ168" s="432">
        <v>0</v>
      </c>
      <c r="JR168" s="432" t="s">
        <v>1359</v>
      </c>
      <c r="JS168" s="432" t="s">
        <v>1360</v>
      </c>
      <c r="JT168" s="432" t="s">
        <v>1340</v>
      </c>
    </row>
    <row r="169" spans="1:280" x14ac:dyDescent="0.45">
      <c r="A169" s="432" t="s">
        <v>521</v>
      </c>
      <c r="B169" s="432" t="s">
        <v>590</v>
      </c>
      <c r="C169" s="432" t="s">
        <v>605</v>
      </c>
      <c r="D169" s="432" t="s">
        <v>606</v>
      </c>
      <c r="E169" s="432">
        <v>438</v>
      </c>
      <c r="F169" s="432">
        <v>107</v>
      </c>
      <c r="G169" s="432">
        <v>0.24429999999999999</v>
      </c>
      <c r="H169" s="432">
        <v>106</v>
      </c>
      <c r="I169" s="432">
        <v>427</v>
      </c>
      <c r="J169" s="432">
        <v>0.2482</v>
      </c>
      <c r="K169" s="432">
        <v>405</v>
      </c>
      <c r="L169" s="432">
        <v>417</v>
      </c>
      <c r="M169" s="432">
        <v>394</v>
      </c>
      <c r="N169" s="432">
        <v>0.92259999999999998</v>
      </c>
      <c r="O169" s="432">
        <v>0.95020000000000004</v>
      </c>
      <c r="P169" s="432">
        <v>0.89949999999999997</v>
      </c>
      <c r="Q169" s="432">
        <v>418</v>
      </c>
      <c r="R169" s="432">
        <v>425</v>
      </c>
      <c r="S169" s="432">
        <v>409</v>
      </c>
      <c r="T169" s="432">
        <v>0.95209999999999995</v>
      </c>
      <c r="U169" s="432">
        <v>0.97009999999999996</v>
      </c>
      <c r="V169" s="432">
        <v>0.93379999999999996</v>
      </c>
      <c r="W169" s="432">
        <v>416</v>
      </c>
      <c r="X169" s="432">
        <v>424</v>
      </c>
      <c r="Y169" s="432">
        <v>416</v>
      </c>
      <c r="Z169" s="432">
        <v>0.94889999999999997</v>
      </c>
      <c r="AA169" s="432">
        <v>0.96630000000000005</v>
      </c>
      <c r="AB169" s="432">
        <v>0.94979999999999998</v>
      </c>
      <c r="AC169" s="432">
        <v>412</v>
      </c>
      <c r="AD169" s="432">
        <v>420</v>
      </c>
      <c r="AE169" s="432">
        <v>406</v>
      </c>
      <c r="AF169" s="432">
        <v>0.93930000000000002</v>
      </c>
      <c r="AG169" s="432">
        <v>0.95799999999999996</v>
      </c>
      <c r="AH169" s="432">
        <v>0.92689999999999995</v>
      </c>
      <c r="AI169" s="432">
        <v>363</v>
      </c>
      <c r="AJ169" s="432">
        <v>383</v>
      </c>
      <c r="AK169" s="432">
        <v>352</v>
      </c>
      <c r="AL169" s="432">
        <v>0.82789999999999997</v>
      </c>
      <c r="AM169" s="432">
        <v>0.87409999999999999</v>
      </c>
      <c r="AN169" s="432">
        <v>0.80369999999999997</v>
      </c>
      <c r="AO169" s="432">
        <v>415</v>
      </c>
      <c r="AP169" s="432">
        <v>423</v>
      </c>
      <c r="AQ169" s="432">
        <v>406</v>
      </c>
      <c r="AR169" s="432">
        <v>0.94650000000000001</v>
      </c>
      <c r="AS169" s="432">
        <v>0.96409999999999996</v>
      </c>
      <c r="AT169" s="432">
        <v>0.92689999999999995</v>
      </c>
      <c r="AU169" s="432">
        <v>403</v>
      </c>
      <c r="AV169" s="432">
        <v>413</v>
      </c>
      <c r="AW169" s="432">
        <v>398</v>
      </c>
      <c r="AX169" s="432">
        <v>0.9194</v>
      </c>
      <c r="AY169" s="432">
        <v>0.94259999999999999</v>
      </c>
      <c r="AZ169" s="432">
        <v>0.90869999999999995</v>
      </c>
      <c r="BA169" s="432">
        <v>389</v>
      </c>
      <c r="BB169" s="432">
        <v>403</v>
      </c>
      <c r="BC169" s="432">
        <v>371</v>
      </c>
      <c r="BD169" s="432">
        <v>0.88660000000000005</v>
      </c>
      <c r="BE169" s="432">
        <v>0.91910000000000003</v>
      </c>
      <c r="BF169" s="432">
        <v>0.84699999999999998</v>
      </c>
      <c r="BG169" s="432">
        <v>409</v>
      </c>
      <c r="BH169" s="432">
        <v>421</v>
      </c>
      <c r="BI169" s="432">
        <v>413</v>
      </c>
      <c r="BJ169" s="432">
        <v>0.93330000000000002</v>
      </c>
      <c r="BK169" s="432">
        <v>0.96009999999999995</v>
      </c>
      <c r="BL169" s="432">
        <v>0.94289999999999996</v>
      </c>
      <c r="BM169" s="432">
        <v>241</v>
      </c>
      <c r="BN169" s="432">
        <v>285</v>
      </c>
      <c r="BO169" s="432">
        <v>304</v>
      </c>
      <c r="BP169" s="432">
        <v>0.55000000000000004</v>
      </c>
      <c r="BQ169" s="432">
        <v>0.65</v>
      </c>
      <c r="BR169" s="432">
        <v>0.69410000000000005</v>
      </c>
      <c r="BS169" s="432">
        <v>199</v>
      </c>
      <c r="BT169" s="432">
        <v>0.60119999999999996</v>
      </c>
      <c r="BU169" s="432">
        <v>94</v>
      </c>
      <c r="BV169" s="432">
        <v>0.87849999999999995</v>
      </c>
      <c r="BW169" s="432">
        <v>293</v>
      </c>
      <c r="BX169" s="432">
        <v>312</v>
      </c>
      <c r="BY169" s="432">
        <v>293</v>
      </c>
      <c r="BZ169" s="432">
        <v>0.66779999999999995</v>
      </c>
      <c r="CA169" s="432">
        <v>0.71120000000000005</v>
      </c>
      <c r="CB169" s="432">
        <v>0.66890000000000005</v>
      </c>
      <c r="CC169" s="432">
        <v>197</v>
      </c>
      <c r="CD169" s="432">
        <v>0.59519999999999995</v>
      </c>
      <c r="CE169" s="432">
        <v>99</v>
      </c>
      <c r="CF169" s="432">
        <v>0.92520000000000002</v>
      </c>
      <c r="CG169" s="432">
        <v>310</v>
      </c>
      <c r="CH169" s="432">
        <v>333</v>
      </c>
      <c r="CI169" s="432">
        <v>296</v>
      </c>
      <c r="CJ169" s="432">
        <v>0.70689999999999997</v>
      </c>
      <c r="CK169" s="432">
        <v>0.75949999999999995</v>
      </c>
      <c r="CL169" s="432">
        <v>0.67579999999999996</v>
      </c>
      <c r="CM169" s="432">
        <v>257</v>
      </c>
      <c r="CN169" s="432">
        <v>276</v>
      </c>
      <c r="CO169" s="432">
        <v>282</v>
      </c>
      <c r="CP169" s="432">
        <v>0.58450000000000002</v>
      </c>
      <c r="CQ169" s="432">
        <v>0.62880000000000003</v>
      </c>
      <c r="CR169" s="432">
        <v>0.64380000000000004</v>
      </c>
      <c r="CS169" s="432">
        <v>94</v>
      </c>
      <c r="CT169" s="432">
        <v>0.28399999999999997</v>
      </c>
      <c r="CU169" s="432">
        <v>72</v>
      </c>
      <c r="CV169" s="432">
        <v>0.67290000000000005</v>
      </c>
      <c r="CW169" s="432">
        <v>128</v>
      </c>
      <c r="CX169" s="432">
        <v>154</v>
      </c>
      <c r="CY169" s="432">
        <v>166</v>
      </c>
      <c r="CZ169" s="432">
        <v>0.28999999999999998</v>
      </c>
      <c r="DA169" s="432">
        <v>0.35</v>
      </c>
      <c r="DB169" s="432">
        <v>0.379</v>
      </c>
      <c r="DC169" s="432">
        <v>263</v>
      </c>
      <c r="DD169" s="432">
        <v>307</v>
      </c>
      <c r="DE169" s="432">
        <v>303</v>
      </c>
      <c r="DF169" s="432">
        <v>0.6</v>
      </c>
      <c r="DG169" s="432">
        <v>0.7</v>
      </c>
      <c r="DH169" s="432">
        <v>0.69179999999999997</v>
      </c>
      <c r="DI169" s="432">
        <v>129</v>
      </c>
      <c r="DJ169" s="432">
        <v>68</v>
      </c>
      <c r="DK169" s="432">
        <v>75</v>
      </c>
      <c r="DL169" s="432">
        <v>82</v>
      </c>
      <c r="DM169" s="432">
        <v>0.52500000000000002</v>
      </c>
      <c r="DN169" s="432">
        <v>0.57499999999999996</v>
      </c>
      <c r="DO169" s="432">
        <v>0.63570000000000004</v>
      </c>
      <c r="DP169" s="432">
        <v>307</v>
      </c>
      <c r="DQ169" s="432">
        <v>329</v>
      </c>
      <c r="DR169" s="432">
        <v>213</v>
      </c>
      <c r="DS169" s="432">
        <v>0.7</v>
      </c>
      <c r="DT169" s="432">
        <v>0.75</v>
      </c>
      <c r="DU169" s="432">
        <v>0.48630000000000001</v>
      </c>
      <c r="DV169" s="432">
        <v>1</v>
      </c>
      <c r="DW169" s="432">
        <v>3.7499999999999999E-2</v>
      </c>
      <c r="DX169" s="432">
        <v>7.4999999999999997E-2</v>
      </c>
      <c r="DY169" s="432">
        <v>2.3E-3</v>
      </c>
      <c r="DZ169" s="432">
        <v>42</v>
      </c>
      <c r="EA169" s="432">
        <v>7.4999999999999997E-2</v>
      </c>
      <c r="EB169" s="432">
        <v>0.15</v>
      </c>
      <c r="EC169" s="432">
        <v>0.10050000000000001</v>
      </c>
      <c r="ED169" s="432">
        <v>0</v>
      </c>
      <c r="EE169" s="432">
        <v>0</v>
      </c>
      <c r="EF169" s="432">
        <v>0</v>
      </c>
      <c r="EG169" s="432">
        <v>0</v>
      </c>
      <c r="EH169" s="432">
        <v>55</v>
      </c>
      <c r="EI169" s="432">
        <v>0</v>
      </c>
      <c r="EJ169" s="432">
        <v>5.0000000000000001E-3</v>
      </c>
      <c r="EK169" s="432">
        <v>0.01</v>
      </c>
      <c r="EL169" s="432">
        <v>0</v>
      </c>
      <c r="EM169" s="432">
        <v>238</v>
      </c>
      <c r="EN169" s="432">
        <v>0.05</v>
      </c>
      <c r="EO169" s="432">
        <v>0.15</v>
      </c>
      <c r="EP169" s="432">
        <v>0.54339999999999999</v>
      </c>
      <c r="EQ169" s="432">
        <v>95</v>
      </c>
      <c r="ER169" s="432">
        <v>52</v>
      </c>
      <c r="ES169" s="432">
        <v>0.5474</v>
      </c>
      <c r="ET169" s="432">
        <v>32</v>
      </c>
      <c r="EU169" s="432">
        <v>3</v>
      </c>
      <c r="EV169" s="432">
        <v>9.3799999999999994E-2</v>
      </c>
      <c r="EW169" s="432">
        <v>371</v>
      </c>
      <c r="EX169" s="432">
        <v>0.84699999999999998</v>
      </c>
      <c r="EY169" s="432">
        <v>456</v>
      </c>
      <c r="EZ169" s="432">
        <v>544</v>
      </c>
      <c r="FA169" s="432">
        <v>684</v>
      </c>
      <c r="FB169" s="432">
        <v>614</v>
      </c>
      <c r="FC169" s="432">
        <v>1.04</v>
      </c>
      <c r="FD169" s="432">
        <v>1.24</v>
      </c>
      <c r="FE169" s="432">
        <v>1.5616000000000001</v>
      </c>
      <c r="FF169" s="432">
        <v>31</v>
      </c>
      <c r="FG169" s="432">
        <v>47</v>
      </c>
      <c r="FH169" s="432">
        <v>69</v>
      </c>
      <c r="FI169" s="432">
        <v>0.05</v>
      </c>
      <c r="FJ169" s="432">
        <v>7.4999999999999997E-2</v>
      </c>
      <c r="FK169" s="432">
        <v>0.1124</v>
      </c>
      <c r="FL169" s="432">
        <v>542</v>
      </c>
      <c r="FM169" s="432">
        <v>559</v>
      </c>
      <c r="FN169" s="432">
        <v>554</v>
      </c>
      <c r="FO169" s="432">
        <v>0.88239999999999996</v>
      </c>
      <c r="FP169" s="432">
        <v>0.90959999999999996</v>
      </c>
      <c r="FQ169" s="432">
        <v>0.90229999999999999</v>
      </c>
      <c r="FR169" s="432">
        <v>518</v>
      </c>
      <c r="FS169" s="432">
        <v>540</v>
      </c>
      <c r="FT169" s="432">
        <v>546</v>
      </c>
      <c r="FU169" s="432">
        <v>0.84360000000000002</v>
      </c>
      <c r="FV169" s="432">
        <v>0.87909999999999999</v>
      </c>
      <c r="FW169" s="432">
        <v>0.88929999999999998</v>
      </c>
      <c r="FX169" s="432">
        <v>498</v>
      </c>
      <c r="FY169" s="432">
        <v>531</v>
      </c>
      <c r="FZ169" s="432">
        <v>518</v>
      </c>
      <c r="GA169" s="432">
        <v>0.81069999999999998</v>
      </c>
      <c r="GB169" s="432">
        <v>0.86450000000000005</v>
      </c>
      <c r="GC169" s="432">
        <v>0.84360000000000002</v>
      </c>
      <c r="GD169" s="432">
        <v>451</v>
      </c>
      <c r="GE169" s="432">
        <v>503</v>
      </c>
      <c r="GF169" s="432">
        <v>455</v>
      </c>
      <c r="GG169" s="432">
        <v>0.73299999999999998</v>
      </c>
      <c r="GH169" s="432">
        <v>0.81889999999999996</v>
      </c>
      <c r="GI169" s="432">
        <v>0.74099999999999999</v>
      </c>
      <c r="GJ169" s="432">
        <v>461</v>
      </c>
      <c r="GK169" s="432">
        <v>522</v>
      </c>
      <c r="GL169" s="432">
        <v>442</v>
      </c>
      <c r="GM169" s="432">
        <v>0.75</v>
      </c>
      <c r="GN169" s="432">
        <v>0.84970000000000001</v>
      </c>
      <c r="GO169" s="432">
        <v>0.71989999999999998</v>
      </c>
      <c r="GP169" s="432">
        <v>564</v>
      </c>
      <c r="GQ169" s="432">
        <v>578</v>
      </c>
      <c r="GR169" s="432">
        <v>592</v>
      </c>
      <c r="GS169" s="432">
        <v>0.9173</v>
      </c>
      <c r="GT169" s="432">
        <v>0.94010000000000005</v>
      </c>
      <c r="GU169" s="432">
        <v>0.96419999999999995</v>
      </c>
      <c r="GV169" s="432">
        <v>509</v>
      </c>
      <c r="GW169" s="432">
        <v>544</v>
      </c>
      <c r="GX169" s="432">
        <v>535</v>
      </c>
      <c r="GY169" s="432">
        <v>0.82750000000000001</v>
      </c>
      <c r="GZ169" s="432">
        <v>0.88490000000000002</v>
      </c>
      <c r="HA169" s="432">
        <v>0.87129999999999996</v>
      </c>
      <c r="HB169" s="432">
        <v>307</v>
      </c>
      <c r="HC169" s="432">
        <v>369</v>
      </c>
      <c r="HD169" s="432">
        <v>407</v>
      </c>
      <c r="HE169" s="432">
        <v>0.5</v>
      </c>
      <c r="HF169" s="432">
        <v>0.6</v>
      </c>
      <c r="HG169" s="432">
        <v>0.66290000000000004</v>
      </c>
      <c r="HH169" s="432">
        <v>546</v>
      </c>
      <c r="HI169" s="432">
        <v>0.5</v>
      </c>
      <c r="HJ169" s="432">
        <v>0.79820000000000002</v>
      </c>
      <c r="HK169" s="432">
        <v>0</v>
      </c>
      <c r="HL169" s="432"/>
      <c r="HM169" s="432">
        <v>0.9</v>
      </c>
      <c r="HN169" s="432">
        <v>0</v>
      </c>
      <c r="HO169" s="432">
        <v>0</v>
      </c>
      <c r="HP169" s="432">
        <v>0</v>
      </c>
      <c r="HQ169" s="432">
        <v>0</v>
      </c>
      <c r="HR169" s="432">
        <v>0</v>
      </c>
      <c r="HS169" s="432">
        <v>1</v>
      </c>
      <c r="HT169" s="432">
        <v>1</v>
      </c>
      <c r="HU169" s="432">
        <v>1</v>
      </c>
      <c r="HV169" s="432">
        <v>0.9</v>
      </c>
      <c r="HW169" s="432">
        <v>0</v>
      </c>
      <c r="HX169" s="432">
        <v>0</v>
      </c>
      <c r="HY169" s="432">
        <v>0</v>
      </c>
      <c r="HZ169" s="432">
        <v>0.9</v>
      </c>
      <c r="IA169" s="432">
        <v>0</v>
      </c>
      <c r="IB169" s="432">
        <v>0</v>
      </c>
      <c r="IC169" s="432">
        <v>0</v>
      </c>
      <c r="ID169" s="432">
        <v>0</v>
      </c>
      <c r="IE169" s="432">
        <v>0</v>
      </c>
      <c r="IF169" s="432">
        <v>0</v>
      </c>
      <c r="IG169" s="432">
        <v>0</v>
      </c>
      <c r="IH169" s="432">
        <v>0</v>
      </c>
      <c r="II169" s="432">
        <v>0</v>
      </c>
      <c r="IJ169" s="432">
        <v>0</v>
      </c>
      <c r="IK169" s="432">
        <v>0</v>
      </c>
      <c r="IL169" s="432">
        <v>0</v>
      </c>
      <c r="IM169" s="432">
        <v>0</v>
      </c>
      <c r="IN169" s="432">
        <v>0</v>
      </c>
      <c r="IO169" s="432">
        <v>0</v>
      </c>
      <c r="IP169" s="432">
        <v>0</v>
      </c>
      <c r="IQ169" s="432">
        <v>0</v>
      </c>
      <c r="IR169" s="432">
        <v>0</v>
      </c>
      <c r="IS169" s="432">
        <v>0</v>
      </c>
      <c r="IT169" s="432">
        <v>0</v>
      </c>
      <c r="IU169" s="432">
        <v>0</v>
      </c>
      <c r="IV169" s="432">
        <v>0</v>
      </c>
      <c r="IW169" s="432">
        <v>0</v>
      </c>
      <c r="IX169" s="432">
        <v>16</v>
      </c>
      <c r="IY169" s="432">
        <v>2</v>
      </c>
      <c r="IZ169" s="432">
        <v>0.125</v>
      </c>
      <c r="JA169" s="432">
        <v>0</v>
      </c>
      <c r="JB169" s="432">
        <v>0</v>
      </c>
      <c r="JC169" s="432">
        <v>0</v>
      </c>
      <c r="JD169" s="432">
        <v>0</v>
      </c>
      <c r="JE169" s="432">
        <v>0</v>
      </c>
      <c r="JF169" s="432">
        <v>0</v>
      </c>
      <c r="JG169" s="432">
        <v>0</v>
      </c>
      <c r="JH169" s="432">
        <v>7</v>
      </c>
      <c r="JI169" s="432">
        <v>0</v>
      </c>
      <c r="JJ169" s="432">
        <v>0</v>
      </c>
      <c r="JK169" s="432">
        <v>0</v>
      </c>
      <c r="JL169" s="432">
        <v>0</v>
      </c>
      <c r="JM169" s="432">
        <v>0</v>
      </c>
      <c r="JN169" s="432">
        <v>1</v>
      </c>
      <c r="JO169" s="432">
        <v>0.1429</v>
      </c>
      <c r="JP169" s="432">
        <v>0</v>
      </c>
      <c r="JQ169" s="432">
        <v>0</v>
      </c>
      <c r="JR169" s="432" t="s">
        <v>1359</v>
      </c>
      <c r="JS169" s="432" t="s">
        <v>1360</v>
      </c>
      <c r="JT169" s="432" t="s">
        <v>1340</v>
      </c>
    </row>
    <row r="170" spans="1:280" x14ac:dyDescent="0.45">
      <c r="A170" s="432" t="s">
        <v>521</v>
      </c>
      <c r="B170" s="432" t="s">
        <v>590</v>
      </c>
      <c r="C170" s="432" t="s">
        <v>607</v>
      </c>
      <c r="D170" s="432" t="s">
        <v>608</v>
      </c>
      <c r="E170" s="432">
        <v>503</v>
      </c>
      <c r="F170" s="432">
        <v>126</v>
      </c>
      <c r="G170" s="432">
        <v>0.2505</v>
      </c>
      <c r="H170" s="432">
        <v>126</v>
      </c>
      <c r="I170" s="432">
        <v>502</v>
      </c>
      <c r="J170" s="432">
        <v>0.251</v>
      </c>
      <c r="K170" s="432">
        <v>465</v>
      </c>
      <c r="L170" s="432">
        <v>478</v>
      </c>
      <c r="M170" s="432">
        <v>482</v>
      </c>
      <c r="N170" s="432">
        <v>0.92259999999999998</v>
      </c>
      <c r="O170" s="432">
        <v>0.95020000000000004</v>
      </c>
      <c r="P170" s="432">
        <v>0.95830000000000004</v>
      </c>
      <c r="Q170" s="432">
        <v>479</v>
      </c>
      <c r="R170" s="432">
        <v>488</v>
      </c>
      <c r="S170" s="432">
        <v>490</v>
      </c>
      <c r="T170" s="432">
        <v>0.95209999999999995</v>
      </c>
      <c r="U170" s="432">
        <v>0.97009999999999996</v>
      </c>
      <c r="V170" s="432">
        <v>0.97419999999999995</v>
      </c>
      <c r="W170" s="432">
        <v>478</v>
      </c>
      <c r="X170" s="432">
        <v>487</v>
      </c>
      <c r="Y170" s="432">
        <v>491</v>
      </c>
      <c r="Z170" s="432">
        <v>0.94889999999999997</v>
      </c>
      <c r="AA170" s="432">
        <v>0.96630000000000005</v>
      </c>
      <c r="AB170" s="432">
        <v>0.97609999999999997</v>
      </c>
      <c r="AC170" s="432">
        <v>473</v>
      </c>
      <c r="AD170" s="432">
        <v>482</v>
      </c>
      <c r="AE170" s="432">
        <v>486</v>
      </c>
      <c r="AF170" s="432">
        <v>0.93930000000000002</v>
      </c>
      <c r="AG170" s="432">
        <v>0.95799999999999996</v>
      </c>
      <c r="AH170" s="432">
        <v>0.96619999999999995</v>
      </c>
      <c r="AI170" s="432">
        <v>417</v>
      </c>
      <c r="AJ170" s="432">
        <v>440</v>
      </c>
      <c r="AK170" s="432">
        <v>450</v>
      </c>
      <c r="AL170" s="432">
        <v>0.82789999999999997</v>
      </c>
      <c r="AM170" s="432">
        <v>0.87409999999999999</v>
      </c>
      <c r="AN170" s="432">
        <v>0.89459999999999995</v>
      </c>
      <c r="AO170" s="432">
        <v>477</v>
      </c>
      <c r="AP170" s="432">
        <v>485</v>
      </c>
      <c r="AQ170" s="432">
        <v>490</v>
      </c>
      <c r="AR170" s="432">
        <v>0.94650000000000001</v>
      </c>
      <c r="AS170" s="432">
        <v>0.96409999999999996</v>
      </c>
      <c r="AT170" s="432">
        <v>0.97419999999999995</v>
      </c>
      <c r="AU170" s="432">
        <v>463</v>
      </c>
      <c r="AV170" s="432">
        <v>475</v>
      </c>
      <c r="AW170" s="432">
        <v>462</v>
      </c>
      <c r="AX170" s="432">
        <v>0.9194</v>
      </c>
      <c r="AY170" s="432">
        <v>0.94259999999999999</v>
      </c>
      <c r="AZ170" s="432">
        <v>0.91849999999999998</v>
      </c>
      <c r="BA170" s="432">
        <v>446</v>
      </c>
      <c r="BB170" s="432">
        <v>463</v>
      </c>
      <c r="BC170" s="432">
        <v>472</v>
      </c>
      <c r="BD170" s="432">
        <v>0.88660000000000005</v>
      </c>
      <c r="BE170" s="432">
        <v>0.91910000000000003</v>
      </c>
      <c r="BF170" s="432">
        <v>0.93840000000000001</v>
      </c>
      <c r="BG170" s="432">
        <v>470</v>
      </c>
      <c r="BH170" s="432">
        <v>483</v>
      </c>
      <c r="BI170" s="432">
        <v>482</v>
      </c>
      <c r="BJ170" s="432">
        <v>0.93330000000000002</v>
      </c>
      <c r="BK170" s="432">
        <v>0.96009999999999995</v>
      </c>
      <c r="BL170" s="432">
        <v>0.95830000000000004</v>
      </c>
      <c r="BM170" s="432">
        <v>277</v>
      </c>
      <c r="BN170" s="432">
        <v>327</v>
      </c>
      <c r="BO170" s="432">
        <v>407</v>
      </c>
      <c r="BP170" s="432">
        <v>0.55000000000000004</v>
      </c>
      <c r="BQ170" s="432">
        <v>0.65</v>
      </c>
      <c r="BR170" s="432">
        <v>0.80910000000000004</v>
      </c>
      <c r="BS170" s="432">
        <v>211</v>
      </c>
      <c r="BT170" s="432">
        <v>0.55969999999999998</v>
      </c>
      <c r="BU170" s="432">
        <v>114</v>
      </c>
      <c r="BV170" s="432">
        <v>0.90480000000000005</v>
      </c>
      <c r="BW170" s="432">
        <v>336</v>
      </c>
      <c r="BX170" s="432">
        <v>358</v>
      </c>
      <c r="BY170" s="432">
        <v>325</v>
      </c>
      <c r="BZ170" s="432">
        <v>0.66779999999999995</v>
      </c>
      <c r="CA170" s="432">
        <v>0.71120000000000005</v>
      </c>
      <c r="CB170" s="432">
        <v>0.64610000000000001</v>
      </c>
      <c r="CC170" s="432">
        <v>248</v>
      </c>
      <c r="CD170" s="432">
        <v>0.65780000000000005</v>
      </c>
      <c r="CE170" s="432">
        <v>111</v>
      </c>
      <c r="CF170" s="432">
        <v>0.88100000000000001</v>
      </c>
      <c r="CG170" s="432">
        <v>356</v>
      </c>
      <c r="CH170" s="432">
        <v>383</v>
      </c>
      <c r="CI170" s="432">
        <v>359</v>
      </c>
      <c r="CJ170" s="432">
        <v>0.70689999999999997</v>
      </c>
      <c r="CK170" s="432">
        <v>0.75949999999999995</v>
      </c>
      <c r="CL170" s="432">
        <v>0.7137</v>
      </c>
      <c r="CM170" s="432">
        <v>295</v>
      </c>
      <c r="CN170" s="432">
        <v>317</v>
      </c>
      <c r="CO170" s="432">
        <v>360</v>
      </c>
      <c r="CP170" s="432">
        <v>0.58450000000000002</v>
      </c>
      <c r="CQ170" s="432">
        <v>0.62880000000000003</v>
      </c>
      <c r="CR170" s="432">
        <v>0.7157</v>
      </c>
      <c r="CS170" s="432">
        <v>116</v>
      </c>
      <c r="CT170" s="432">
        <v>0.30769999999999997</v>
      </c>
      <c r="CU170" s="432">
        <v>82</v>
      </c>
      <c r="CV170" s="432">
        <v>0.65080000000000005</v>
      </c>
      <c r="CW170" s="432">
        <v>146</v>
      </c>
      <c r="CX170" s="432">
        <v>177</v>
      </c>
      <c r="CY170" s="432">
        <v>198</v>
      </c>
      <c r="CZ170" s="432">
        <v>0.28999999999999998</v>
      </c>
      <c r="DA170" s="432">
        <v>0.35</v>
      </c>
      <c r="DB170" s="432">
        <v>0.39360000000000001</v>
      </c>
      <c r="DC170" s="432">
        <v>302</v>
      </c>
      <c r="DD170" s="432">
        <v>353</v>
      </c>
      <c r="DE170" s="432">
        <v>414</v>
      </c>
      <c r="DF170" s="432">
        <v>0.6</v>
      </c>
      <c r="DG170" s="432">
        <v>0.7</v>
      </c>
      <c r="DH170" s="432">
        <v>0.82310000000000005</v>
      </c>
      <c r="DI170" s="432">
        <v>132</v>
      </c>
      <c r="DJ170" s="432">
        <v>70</v>
      </c>
      <c r="DK170" s="432">
        <v>76</v>
      </c>
      <c r="DL170" s="432">
        <v>75</v>
      </c>
      <c r="DM170" s="432">
        <v>0.52500000000000002</v>
      </c>
      <c r="DN170" s="432">
        <v>0.57499999999999996</v>
      </c>
      <c r="DO170" s="432">
        <v>0.56820000000000004</v>
      </c>
      <c r="DP170" s="432">
        <v>353</v>
      </c>
      <c r="DQ170" s="432">
        <v>378</v>
      </c>
      <c r="DR170" s="432">
        <v>245</v>
      </c>
      <c r="DS170" s="432">
        <v>0.7</v>
      </c>
      <c r="DT170" s="432">
        <v>0.75</v>
      </c>
      <c r="DU170" s="432">
        <v>0.48709999999999998</v>
      </c>
      <c r="DV170" s="432">
        <v>0</v>
      </c>
      <c r="DW170" s="432">
        <v>3.7499999999999999E-2</v>
      </c>
      <c r="DX170" s="432">
        <v>7.4999999999999997E-2</v>
      </c>
      <c r="DY170" s="432">
        <v>0</v>
      </c>
      <c r="DZ170" s="432">
        <v>44</v>
      </c>
      <c r="EA170" s="432">
        <v>7.4999999999999997E-2</v>
      </c>
      <c r="EB170" s="432">
        <v>0.15</v>
      </c>
      <c r="EC170" s="432">
        <v>8.7499999999999994E-2</v>
      </c>
      <c r="ED170" s="432">
        <v>0</v>
      </c>
      <c r="EE170" s="432">
        <v>0</v>
      </c>
      <c r="EF170" s="432">
        <v>0</v>
      </c>
      <c r="EG170" s="432">
        <v>0</v>
      </c>
      <c r="EH170" s="432">
        <v>55</v>
      </c>
      <c r="EI170" s="432">
        <v>0</v>
      </c>
      <c r="EJ170" s="432">
        <v>5.0000000000000001E-3</v>
      </c>
      <c r="EK170" s="432">
        <v>0.01</v>
      </c>
      <c r="EL170" s="432">
        <v>0</v>
      </c>
      <c r="EM170" s="432">
        <v>140</v>
      </c>
      <c r="EN170" s="432">
        <v>0.05</v>
      </c>
      <c r="EO170" s="432">
        <v>0.15</v>
      </c>
      <c r="EP170" s="432">
        <v>0.27829999999999999</v>
      </c>
      <c r="EQ170" s="432">
        <v>153</v>
      </c>
      <c r="ER170" s="432">
        <v>126</v>
      </c>
      <c r="ES170" s="432">
        <v>0.82350000000000001</v>
      </c>
      <c r="ET170" s="432">
        <v>20</v>
      </c>
      <c r="EU170" s="432">
        <v>7</v>
      </c>
      <c r="EV170" s="432">
        <v>0.35</v>
      </c>
      <c r="EW170" s="432">
        <v>389</v>
      </c>
      <c r="EX170" s="432">
        <v>0.77339999999999998</v>
      </c>
      <c r="EY170" s="432">
        <v>524</v>
      </c>
      <c r="EZ170" s="432">
        <v>624</v>
      </c>
      <c r="FA170" s="432">
        <v>694</v>
      </c>
      <c r="FB170" s="432">
        <v>631</v>
      </c>
      <c r="FC170" s="432">
        <v>1.04</v>
      </c>
      <c r="FD170" s="432">
        <v>1.24</v>
      </c>
      <c r="FE170" s="432">
        <v>1.3796999999999999</v>
      </c>
      <c r="FF170" s="432">
        <v>32</v>
      </c>
      <c r="FG170" s="432">
        <v>48</v>
      </c>
      <c r="FH170" s="432">
        <v>31</v>
      </c>
      <c r="FI170" s="432">
        <v>0.05</v>
      </c>
      <c r="FJ170" s="432">
        <v>7.4999999999999997E-2</v>
      </c>
      <c r="FK170" s="432">
        <v>4.9099999999999998E-2</v>
      </c>
      <c r="FL170" s="432">
        <v>557</v>
      </c>
      <c r="FM170" s="432">
        <v>574</v>
      </c>
      <c r="FN170" s="432">
        <v>579</v>
      </c>
      <c r="FO170" s="432">
        <v>0.88239999999999996</v>
      </c>
      <c r="FP170" s="432">
        <v>0.90959999999999996</v>
      </c>
      <c r="FQ170" s="432">
        <v>0.91759999999999997</v>
      </c>
      <c r="FR170" s="432">
        <v>533</v>
      </c>
      <c r="FS170" s="432">
        <v>555</v>
      </c>
      <c r="FT170" s="432">
        <v>562</v>
      </c>
      <c r="FU170" s="432">
        <v>0.84360000000000002</v>
      </c>
      <c r="FV170" s="432">
        <v>0.87909999999999999</v>
      </c>
      <c r="FW170" s="432">
        <v>0.89059999999999995</v>
      </c>
      <c r="FX170" s="432">
        <v>512</v>
      </c>
      <c r="FY170" s="432">
        <v>546</v>
      </c>
      <c r="FZ170" s="432">
        <v>553</v>
      </c>
      <c r="GA170" s="432">
        <v>0.81069999999999998</v>
      </c>
      <c r="GB170" s="432">
        <v>0.86450000000000005</v>
      </c>
      <c r="GC170" s="432">
        <v>0.87639999999999996</v>
      </c>
      <c r="GD170" s="432">
        <v>463</v>
      </c>
      <c r="GE170" s="432">
        <v>517</v>
      </c>
      <c r="GF170" s="432">
        <v>524</v>
      </c>
      <c r="GG170" s="432">
        <v>0.73299999999999998</v>
      </c>
      <c r="GH170" s="432">
        <v>0.81889999999999996</v>
      </c>
      <c r="GI170" s="432">
        <v>0.83040000000000003</v>
      </c>
      <c r="GJ170" s="432">
        <v>474</v>
      </c>
      <c r="GK170" s="432">
        <v>537</v>
      </c>
      <c r="GL170" s="432">
        <v>513</v>
      </c>
      <c r="GM170" s="432">
        <v>0.75</v>
      </c>
      <c r="GN170" s="432">
        <v>0.84970000000000001</v>
      </c>
      <c r="GO170" s="432">
        <v>0.81299999999999994</v>
      </c>
      <c r="GP170" s="432">
        <v>579</v>
      </c>
      <c r="GQ170" s="432">
        <v>594</v>
      </c>
      <c r="GR170" s="432">
        <v>604</v>
      </c>
      <c r="GS170" s="432">
        <v>0.9173</v>
      </c>
      <c r="GT170" s="432">
        <v>0.94010000000000005</v>
      </c>
      <c r="GU170" s="432">
        <v>0.95720000000000005</v>
      </c>
      <c r="GV170" s="432">
        <v>523</v>
      </c>
      <c r="GW170" s="432">
        <v>559</v>
      </c>
      <c r="GX170" s="432">
        <v>576</v>
      </c>
      <c r="GY170" s="432">
        <v>0.82750000000000001</v>
      </c>
      <c r="GZ170" s="432">
        <v>0.88490000000000002</v>
      </c>
      <c r="HA170" s="432">
        <v>0.91279999999999994</v>
      </c>
      <c r="HB170" s="432">
        <v>316</v>
      </c>
      <c r="HC170" s="432">
        <v>379</v>
      </c>
      <c r="HD170" s="432">
        <v>487</v>
      </c>
      <c r="HE170" s="432">
        <v>0.5</v>
      </c>
      <c r="HF170" s="432">
        <v>0.6</v>
      </c>
      <c r="HG170" s="432">
        <v>0.77180000000000004</v>
      </c>
      <c r="HH170" s="432">
        <v>523</v>
      </c>
      <c r="HI170" s="432">
        <v>0.5</v>
      </c>
      <c r="HJ170" s="432">
        <v>0.75360000000000005</v>
      </c>
      <c r="HK170" s="432">
        <v>0</v>
      </c>
      <c r="HL170" s="432"/>
      <c r="HM170" s="432">
        <v>0.9</v>
      </c>
      <c r="HN170" s="432">
        <v>0</v>
      </c>
      <c r="HO170" s="432">
        <v>0</v>
      </c>
      <c r="HP170" s="432">
        <v>0</v>
      </c>
      <c r="HQ170" s="432">
        <v>0</v>
      </c>
      <c r="HR170" s="432">
        <v>0</v>
      </c>
      <c r="HS170" s="432">
        <v>0</v>
      </c>
      <c r="HT170" s="432">
        <v>0</v>
      </c>
      <c r="HU170" s="432">
        <v>0</v>
      </c>
      <c r="HV170" s="432">
        <v>0.9</v>
      </c>
      <c r="HW170" s="432">
        <v>0</v>
      </c>
      <c r="HX170" s="432">
        <v>0</v>
      </c>
      <c r="HY170" s="432">
        <v>0</v>
      </c>
      <c r="HZ170" s="432">
        <v>0.9</v>
      </c>
      <c r="IA170" s="432">
        <v>0</v>
      </c>
      <c r="IB170" s="432">
        <v>0</v>
      </c>
      <c r="IC170" s="432">
        <v>0</v>
      </c>
      <c r="ID170" s="432">
        <v>0</v>
      </c>
      <c r="IE170" s="432">
        <v>0</v>
      </c>
      <c r="IF170" s="432">
        <v>0</v>
      </c>
      <c r="IG170" s="432">
        <v>0</v>
      </c>
      <c r="IH170" s="432">
        <v>0</v>
      </c>
      <c r="II170" s="432">
        <v>0</v>
      </c>
      <c r="IJ170" s="432">
        <v>0</v>
      </c>
      <c r="IK170" s="432">
        <v>0</v>
      </c>
      <c r="IL170" s="432">
        <v>0</v>
      </c>
      <c r="IM170" s="432">
        <v>0</v>
      </c>
      <c r="IN170" s="432">
        <v>0</v>
      </c>
      <c r="IO170" s="432">
        <v>0</v>
      </c>
      <c r="IP170" s="432">
        <v>0</v>
      </c>
      <c r="IQ170" s="432">
        <v>0</v>
      </c>
      <c r="IR170" s="432">
        <v>0</v>
      </c>
      <c r="IS170" s="432">
        <v>0</v>
      </c>
      <c r="IT170" s="432">
        <v>0</v>
      </c>
      <c r="IU170" s="432">
        <v>0</v>
      </c>
      <c r="IV170" s="432">
        <v>0</v>
      </c>
      <c r="IW170" s="432">
        <v>0</v>
      </c>
      <c r="IX170" s="432">
        <v>18</v>
      </c>
      <c r="IY170" s="432">
        <v>0</v>
      </c>
      <c r="IZ170" s="432">
        <v>0</v>
      </c>
      <c r="JA170" s="432">
        <v>0</v>
      </c>
      <c r="JB170" s="432">
        <v>0</v>
      </c>
      <c r="JC170" s="432">
        <v>0</v>
      </c>
      <c r="JD170" s="432">
        <v>0</v>
      </c>
      <c r="JE170" s="432">
        <v>0</v>
      </c>
      <c r="JF170" s="432">
        <v>0</v>
      </c>
      <c r="JG170" s="432">
        <v>0</v>
      </c>
      <c r="JH170" s="432">
        <v>7</v>
      </c>
      <c r="JI170" s="432">
        <v>0</v>
      </c>
      <c r="JJ170" s="432">
        <v>0</v>
      </c>
      <c r="JK170" s="432">
        <v>0</v>
      </c>
      <c r="JL170" s="432">
        <v>0</v>
      </c>
      <c r="JM170" s="432">
        <v>0</v>
      </c>
      <c r="JN170" s="432">
        <v>1</v>
      </c>
      <c r="JO170" s="432">
        <v>0.1429</v>
      </c>
      <c r="JP170" s="432">
        <v>0</v>
      </c>
      <c r="JQ170" s="432">
        <v>0</v>
      </c>
      <c r="JR170" s="432" t="s">
        <v>1359</v>
      </c>
      <c r="JS170" s="432" t="s">
        <v>1360</v>
      </c>
      <c r="JT170" s="432" t="s">
        <v>1340</v>
      </c>
    </row>
    <row r="171" spans="1:280" x14ac:dyDescent="0.45">
      <c r="A171" s="432" t="s">
        <v>521</v>
      </c>
      <c r="B171" s="432" t="s">
        <v>590</v>
      </c>
      <c r="C171" s="432" t="s">
        <v>609</v>
      </c>
      <c r="D171" s="432" t="s">
        <v>610</v>
      </c>
      <c r="E171" s="432">
        <v>411</v>
      </c>
      <c r="F171" s="432">
        <v>94</v>
      </c>
      <c r="G171" s="432">
        <v>0.22869999999999999</v>
      </c>
      <c r="H171" s="432">
        <v>95</v>
      </c>
      <c r="I171" s="432">
        <v>406</v>
      </c>
      <c r="J171" s="432">
        <v>0.23400000000000001</v>
      </c>
      <c r="K171" s="432">
        <v>380</v>
      </c>
      <c r="L171" s="432">
        <v>391</v>
      </c>
      <c r="M171" s="432">
        <v>385</v>
      </c>
      <c r="N171" s="432">
        <v>0.92259999999999998</v>
      </c>
      <c r="O171" s="432">
        <v>0.95020000000000004</v>
      </c>
      <c r="P171" s="432">
        <v>0.93669999999999998</v>
      </c>
      <c r="Q171" s="432">
        <v>392</v>
      </c>
      <c r="R171" s="432">
        <v>399</v>
      </c>
      <c r="S171" s="432">
        <v>389</v>
      </c>
      <c r="T171" s="432">
        <v>0.95209999999999995</v>
      </c>
      <c r="U171" s="432">
        <v>0.97009999999999996</v>
      </c>
      <c r="V171" s="432">
        <v>0.94650000000000001</v>
      </c>
      <c r="W171" s="432">
        <v>390</v>
      </c>
      <c r="X171" s="432">
        <v>398</v>
      </c>
      <c r="Y171" s="432">
        <v>383</v>
      </c>
      <c r="Z171" s="432">
        <v>0.94889999999999997</v>
      </c>
      <c r="AA171" s="432">
        <v>0.96630000000000005</v>
      </c>
      <c r="AB171" s="432">
        <v>0.93189999999999995</v>
      </c>
      <c r="AC171" s="432">
        <v>387</v>
      </c>
      <c r="AD171" s="432">
        <v>394</v>
      </c>
      <c r="AE171" s="432">
        <v>383</v>
      </c>
      <c r="AF171" s="432">
        <v>0.93930000000000002</v>
      </c>
      <c r="AG171" s="432">
        <v>0.95799999999999996</v>
      </c>
      <c r="AH171" s="432">
        <v>0.93189999999999995</v>
      </c>
      <c r="AI171" s="432">
        <v>341</v>
      </c>
      <c r="AJ171" s="432">
        <v>360</v>
      </c>
      <c r="AK171" s="432">
        <v>344</v>
      </c>
      <c r="AL171" s="432">
        <v>0.82789999999999997</v>
      </c>
      <c r="AM171" s="432">
        <v>0.87409999999999999</v>
      </c>
      <c r="AN171" s="432">
        <v>0.83699999999999997</v>
      </c>
      <c r="AO171" s="432">
        <v>390</v>
      </c>
      <c r="AP171" s="432">
        <v>397</v>
      </c>
      <c r="AQ171" s="432">
        <v>383</v>
      </c>
      <c r="AR171" s="432">
        <v>0.94650000000000001</v>
      </c>
      <c r="AS171" s="432">
        <v>0.96409999999999996</v>
      </c>
      <c r="AT171" s="432">
        <v>0.93189999999999995</v>
      </c>
      <c r="AU171" s="432">
        <v>378</v>
      </c>
      <c r="AV171" s="432">
        <v>388</v>
      </c>
      <c r="AW171" s="432">
        <v>379</v>
      </c>
      <c r="AX171" s="432">
        <v>0.9194</v>
      </c>
      <c r="AY171" s="432">
        <v>0.94259999999999999</v>
      </c>
      <c r="AZ171" s="432">
        <v>0.92210000000000003</v>
      </c>
      <c r="BA171" s="432">
        <v>365</v>
      </c>
      <c r="BB171" s="432">
        <v>378</v>
      </c>
      <c r="BC171" s="432">
        <v>364</v>
      </c>
      <c r="BD171" s="432">
        <v>0.88660000000000005</v>
      </c>
      <c r="BE171" s="432">
        <v>0.91910000000000003</v>
      </c>
      <c r="BF171" s="432">
        <v>0.88560000000000005</v>
      </c>
      <c r="BG171" s="432">
        <v>384</v>
      </c>
      <c r="BH171" s="432">
        <v>395</v>
      </c>
      <c r="BI171" s="432">
        <v>383</v>
      </c>
      <c r="BJ171" s="432">
        <v>0.93330000000000002</v>
      </c>
      <c r="BK171" s="432">
        <v>0.96009999999999995</v>
      </c>
      <c r="BL171" s="432">
        <v>0.93189999999999995</v>
      </c>
      <c r="BM171" s="432">
        <v>227</v>
      </c>
      <c r="BN171" s="432">
        <v>268</v>
      </c>
      <c r="BO171" s="432">
        <v>299</v>
      </c>
      <c r="BP171" s="432">
        <v>0.55000000000000004</v>
      </c>
      <c r="BQ171" s="432">
        <v>0.65</v>
      </c>
      <c r="BR171" s="432">
        <v>0.72750000000000004</v>
      </c>
      <c r="BS171" s="432">
        <v>188</v>
      </c>
      <c r="BT171" s="432">
        <v>0.59309999999999996</v>
      </c>
      <c r="BU171" s="432">
        <v>86</v>
      </c>
      <c r="BV171" s="432">
        <v>0.91490000000000005</v>
      </c>
      <c r="BW171" s="432">
        <v>275</v>
      </c>
      <c r="BX171" s="432">
        <v>293</v>
      </c>
      <c r="BY171" s="432">
        <v>274</v>
      </c>
      <c r="BZ171" s="432">
        <v>0.66779999999999995</v>
      </c>
      <c r="CA171" s="432">
        <v>0.71120000000000005</v>
      </c>
      <c r="CB171" s="432">
        <v>0.66669999999999996</v>
      </c>
      <c r="CC171" s="432">
        <v>208</v>
      </c>
      <c r="CD171" s="432">
        <v>0.65620000000000001</v>
      </c>
      <c r="CE171" s="432">
        <v>90</v>
      </c>
      <c r="CF171" s="432">
        <v>0.95740000000000003</v>
      </c>
      <c r="CG171" s="432">
        <v>291</v>
      </c>
      <c r="CH171" s="432">
        <v>313</v>
      </c>
      <c r="CI171" s="432">
        <v>298</v>
      </c>
      <c r="CJ171" s="432">
        <v>0.70689999999999997</v>
      </c>
      <c r="CK171" s="432">
        <v>0.75949999999999995</v>
      </c>
      <c r="CL171" s="432">
        <v>0.72509999999999997</v>
      </c>
      <c r="CM171" s="432">
        <v>241</v>
      </c>
      <c r="CN171" s="432">
        <v>259</v>
      </c>
      <c r="CO171" s="432">
        <v>260</v>
      </c>
      <c r="CP171" s="432">
        <v>0.58450000000000002</v>
      </c>
      <c r="CQ171" s="432">
        <v>0.62880000000000003</v>
      </c>
      <c r="CR171" s="432">
        <v>0.63260000000000005</v>
      </c>
      <c r="CS171" s="432">
        <v>96</v>
      </c>
      <c r="CT171" s="432">
        <v>0.30280000000000001</v>
      </c>
      <c r="CU171" s="432">
        <v>63</v>
      </c>
      <c r="CV171" s="432">
        <v>0.67020000000000002</v>
      </c>
      <c r="CW171" s="432">
        <v>120</v>
      </c>
      <c r="CX171" s="432">
        <v>144</v>
      </c>
      <c r="CY171" s="432">
        <v>159</v>
      </c>
      <c r="CZ171" s="432">
        <v>0.28999999999999998</v>
      </c>
      <c r="DA171" s="432">
        <v>0.35</v>
      </c>
      <c r="DB171" s="432">
        <v>0.38690000000000002</v>
      </c>
      <c r="DC171" s="432">
        <v>247</v>
      </c>
      <c r="DD171" s="432">
        <v>288</v>
      </c>
      <c r="DE171" s="432">
        <v>265</v>
      </c>
      <c r="DF171" s="432">
        <v>0.6</v>
      </c>
      <c r="DG171" s="432">
        <v>0.7</v>
      </c>
      <c r="DH171" s="432">
        <v>0.64480000000000004</v>
      </c>
      <c r="DI171" s="432">
        <v>112</v>
      </c>
      <c r="DJ171" s="432">
        <v>59</v>
      </c>
      <c r="DK171" s="432">
        <v>65</v>
      </c>
      <c r="DL171" s="432">
        <v>68</v>
      </c>
      <c r="DM171" s="432">
        <v>0.52500000000000002</v>
      </c>
      <c r="DN171" s="432">
        <v>0.57499999999999996</v>
      </c>
      <c r="DO171" s="432">
        <v>0.60709999999999997</v>
      </c>
      <c r="DP171" s="432">
        <v>288</v>
      </c>
      <c r="DQ171" s="432">
        <v>309</v>
      </c>
      <c r="DR171" s="432">
        <v>159</v>
      </c>
      <c r="DS171" s="432">
        <v>0.7</v>
      </c>
      <c r="DT171" s="432">
        <v>0.75</v>
      </c>
      <c r="DU171" s="432">
        <v>0.38690000000000002</v>
      </c>
      <c r="DV171" s="432">
        <v>0</v>
      </c>
      <c r="DW171" s="432">
        <v>3.7499999999999999E-2</v>
      </c>
      <c r="DX171" s="432">
        <v>7.4999999999999997E-2</v>
      </c>
      <c r="DY171" s="432">
        <v>0</v>
      </c>
      <c r="DZ171" s="432">
        <v>23</v>
      </c>
      <c r="EA171" s="432">
        <v>7.4999999999999997E-2</v>
      </c>
      <c r="EB171" s="432">
        <v>0.15</v>
      </c>
      <c r="EC171" s="432">
        <v>5.6000000000000001E-2</v>
      </c>
      <c r="ED171" s="432">
        <v>0</v>
      </c>
      <c r="EE171" s="432">
        <v>0</v>
      </c>
      <c r="EF171" s="432">
        <v>0</v>
      </c>
      <c r="EG171" s="432">
        <v>0</v>
      </c>
      <c r="EH171" s="432">
        <v>40</v>
      </c>
      <c r="EI171" s="432">
        <v>0</v>
      </c>
      <c r="EJ171" s="432">
        <v>5.0000000000000001E-3</v>
      </c>
      <c r="EK171" s="432">
        <v>0.01</v>
      </c>
      <c r="EL171" s="432">
        <v>0</v>
      </c>
      <c r="EM171" s="432">
        <v>89</v>
      </c>
      <c r="EN171" s="432">
        <v>0.05</v>
      </c>
      <c r="EO171" s="432">
        <v>0.15</v>
      </c>
      <c r="EP171" s="432">
        <v>0.2165</v>
      </c>
      <c r="EQ171" s="432">
        <v>89</v>
      </c>
      <c r="ER171" s="432">
        <v>50</v>
      </c>
      <c r="ES171" s="432">
        <v>0.56179999999999997</v>
      </c>
      <c r="ET171" s="432">
        <v>29</v>
      </c>
      <c r="EU171" s="432">
        <v>8</v>
      </c>
      <c r="EV171" s="432">
        <v>0.27589999999999998</v>
      </c>
      <c r="EW171" s="432">
        <v>347</v>
      </c>
      <c r="EX171" s="432">
        <v>0.84430000000000005</v>
      </c>
      <c r="EY171" s="432">
        <v>424</v>
      </c>
      <c r="EZ171" s="432">
        <v>506</v>
      </c>
      <c r="FA171" s="432">
        <v>574</v>
      </c>
      <c r="FB171" s="432">
        <v>522</v>
      </c>
      <c r="FC171" s="432">
        <v>1.03</v>
      </c>
      <c r="FD171" s="432">
        <v>1.23</v>
      </c>
      <c r="FE171" s="432">
        <v>1.3966000000000001</v>
      </c>
      <c r="FF171" s="432">
        <v>27</v>
      </c>
      <c r="FG171" s="432">
        <v>40</v>
      </c>
      <c r="FH171" s="432">
        <v>25</v>
      </c>
      <c r="FI171" s="432">
        <v>0.05</v>
      </c>
      <c r="FJ171" s="432">
        <v>7.4999999999999997E-2</v>
      </c>
      <c r="FK171" s="432">
        <v>4.7899999999999998E-2</v>
      </c>
      <c r="FL171" s="432">
        <v>461</v>
      </c>
      <c r="FM171" s="432">
        <v>475</v>
      </c>
      <c r="FN171" s="432">
        <v>471</v>
      </c>
      <c r="FO171" s="432">
        <v>0.88239999999999996</v>
      </c>
      <c r="FP171" s="432">
        <v>0.90959999999999996</v>
      </c>
      <c r="FQ171" s="432">
        <v>0.90229999999999999</v>
      </c>
      <c r="FR171" s="432">
        <v>441</v>
      </c>
      <c r="FS171" s="432">
        <v>459</v>
      </c>
      <c r="FT171" s="432">
        <v>464</v>
      </c>
      <c r="FU171" s="432">
        <v>0.84360000000000002</v>
      </c>
      <c r="FV171" s="432">
        <v>0.87909999999999999</v>
      </c>
      <c r="FW171" s="432">
        <v>0.88890000000000002</v>
      </c>
      <c r="FX171" s="432">
        <v>424</v>
      </c>
      <c r="FY171" s="432">
        <v>452</v>
      </c>
      <c r="FZ171" s="432">
        <v>455</v>
      </c>
      <c r="GA171" s="432">
        <v>0.81069999999999998</v>
      </c>
      <c r="GB171" s="432">
        <v>0.86450000000000005</v>
      </c>
      <c r="GC171" s="432">
        <v>0.87160000000000004</v>
      </c>
      <c r="GD171" s="432">
        <v>383</v>
      </c>
      <c r="GE171" s="432">
        <v>428</v>
      </c>
      <c r="GF171" s="432">
        <v>389</v>
      </c>
      <c r="GG171" s="432">
        <v>0.73299999999999998</v>
      </c>
      <c r="GH171" s="432">
        <v>0.81889999999999996</v>
      </c>
      <c r="GI171" s="432">
        <v>0.74519999999999997</v>
      </c>
      <c r="GJ171" s="432">
        <v>392</v>
      </c>
      <c r="GK171" s="432">
        <v>444</v>
      </c>
      <c r="GL171" s="432">
        <v>381</v>
      </c>
      <c r="GM171" s="432">
        <v>0.75</v>
      </c>
      <c r="GN171" s="432">
        <v>0.84970000000000001</v>
      </c>
      <c r="GO171" s="432">
        <v>0.72989999999999999</v>
      </c>
      <c r="GP171" s="432">
        <v>479</v>
      </c>
      <c r="GQ171" s="432">
        <v>491</v>
      </c>
      <c r="GR171" s="432">
        <v>495</v>
      </c>
      <c r="GS171" s="432">
        <v>0.9173</v>
      </c>
      <c r="GT171" s="432">
        <v>0.94010000000000005</v>
      </c>
      <c r="GU171" s="432">
        <v>0.94830000000000003</v>
      </c>
      <c r="GV171" s="432">
        <v>432</v>
      </c>
      <c r="GW171" s="432">
        <v>462</v>
      </c>
      <c r="GX171" s="432">
        <v>463</v>
      </c>
      <c r="GY171" s="432">
        <v>0.82750000000000001</v>
      </c>
      <c r="GZ171" s="432">
        <v>0.88490000000000002</v>
      </c>
      <c r="HA171" s="432">
        <v>0.88700000000000001</v>
      </c>
      <c r="HB171" s="432">
        <v>261</v>
      </c>
      <c r="HC171" s="432">
        <v>314</v>
      </c>
      <c r="HD171" s="432">
        <v>350</v>
      </c>
      <c r="HE171" s="432">
        <v>0.5</v>
      </c>
      <c r="HF171" s="432">
        <v>0.6</v>
      </c>
      <c r="HG171" s="432">
        <v>0.67049999999999998</v>
      </c>
      <c r="HH171" s="432">
        <v>487</v>
      </c>
      <c r="HI171" s="432">
        <v>0.5</v>
      </c>
      <c r="HJ171" s="432">
        <v>0.84840000000000004</v>
      </c>
      <c r="HK171" s="432">
        <v>0</v>
      </c>
      <c r="HL171" s="432"/>
      <c r="HM171" s="432">
        <v>0.9</v>
      </c>
      <c r="HN171" s="432">
        <v>0</v>
      </c>
      <c r="HO171" s="432">
        <v>0</v>
      </c>
      <c r="HP171" s="432">
        <v>0</v>
      </c>
      <c r="HQ171" s="432">
        <v>0</v>
      </c>
      <c r="HR171" s="432">
        <v>0</v>
      </c>
      <c r="HS171" s="432">
        <v>0</v>
      </c>
      <c r="HT171" s="432">
        <v>0</v>
      </c>
      <c r="HU171" s="432">
        <v>0</v>
      </c>
      <c r="HV171" s="432">
        <v>0.9</v>
      </c>
      <c r="HW171" s="432">
        <v>0</v>
      </c>
      <c r="HX171" s="432">
        <v>0</v>
      </c>
      <c r="HY171" s="432">
        <v>0</v>
      </c>
      <c r="HZ171" s="432">
        <v>0.9</v>
      </c>
      <c r="IA171" s="432">
        <v>0</v>
      </c>
      <c r="IB171" s="432">
        <v>0</v>
      </c>
      <c r="IC171" s="432">
        <v>0</v>
      </c>
      <c r="ID171" s="432">
        <v>0</v>
      </c>
      <c r="IE171" s="432">
        <v>0</v>
      </c>
      <c r="IF171" s="432">
        <v>0</v>
      </c>
      <c r="IG171" s="432">
        <v>0</v>
      </c>
      <c r="IH171" s="432">
        <v>0</v>
      </c>
      <c r="II171" s="432">
        <v>0</v>
      </c>
      <c r="IJ171" s="432">
        <v>0</v>
      </c>
      <c r="IK171" s="432">
        <v>0</v>
      </c>
      <c r="IL171" s="432">
        <v>0</v>
      </c>
      <c r="IM171" s="432">
        <v>0</v>
      </c>
      <c r="IN171" s="432">
        <v>0</v>
      </c>
      <c r="IO171" s="432">
        <v>0</v>
      </c>
      <c r="IP171" s="432">
        <v>0</v>
      </c>
      <c r="IQ171" s="432">
        <v>0</v>
      </c>
      <c r="IR171" s="432">
        <v>0</v>
      </c>
      <c r="IS171" s="432">
        <v>0</v>
      </c>
      <c r="IT171" s="432">
        <v>0</v>
      </c>
      <c r="IU171" s="432">
        <v>0</v>
      </c>
      <c r="IV171" s="432">
        <v>0</v>
      </c>
      <c r="IW171" s="432">
        <v>0</v>
      </c>
      <c r="IX171" s="432">
        <v>18</v>
      </c>
      <c r="IY171" s="432">
        <v>0</v>
      </c>
      <c r="IZ171" s="432">
        <v>0</v>
      </c>
      <c r="JA171" s="432">
        <v>0</v>
      </c>
      <c r="JB171" s="432">
        <v>0</v>
      </c>
      <c r="JC171" s="432">
        <v>0</v>
      </c>
      <c r="JD171" s="432">
        <v>0</v>
      </c>
      <c r="JE171" s="432">
        <v>0</v>
      </c>
      <c r="JF171" s="432">
        <v>0</v>
      </c>
      <c r="JG171" s="432">
        <v>0</v>
      </c>
      <c r="JH171" s="432">
        <v>9</v>
      </c>
      <c r="JI171" s="432">
        <v>1</v>
      </c>
      <c r="JJ171" s="432">
        <v>0.1111</v>
      </c>
      <c r="JK171" s="432">
        <v>0</v>
      </c>
      <c r="JL171" s="432">
        <v>0</v>
      </c>
      <c r="JM171" s="432">
        <v>0</v>
      </c>
      <c r="JN171" s="432">
        <v>4</v>
      </c>
      <c r="JO171" s="432">
        <v>0.44440000000000002</v>
      </c>
      <c r="JP171" s="432">
        <v>0</v>
      </c>
      <c r="JQ171" s="432">
        <v>0</v>
      </c>
      <c r="JR171" s="432" t="s">
        <v>1359</v>
      </c>
      <c r="JS171" s="432" t="s">
        <v>1360</v>
      </c>
      <c r="JT171" s="432" t="s">
        <v>1340</v>
      </c>
    </row>
    <row r="172" spans="1:280" x14ac:dyDescent="0.45">
      <c r="A172" s="432" t="s">
        <v>611</v>
      </c>
      <c r="B172" s="432" t="s">
        <v>612</v>
      </c>
      <c r="C172" s="432" t="s">
        <v>654</v>
      </c>
      <c r="D172" s="432" t="s">
        <v>655</v>
      </c>
      <c r="E172" s="432">
        <v>427</v>
      </c>
      <c r="F172" s="432">
        <v>119</v>
      </c>
      <c r="G172" s="432">
        <v>0.2787</v>
      </c>
      <c r="H172" s="432">
        <v>87</v>
      </c>
      <c r="I172" s="432">
        <v>423</v>
      </c>
      <c r="J172" s="432">
        <v>0.20569999999999999</v>
      </c>
      <c r="K172" s="432">
        <v>394</v>
      </c>
      <c r="L172" s="432">
        <v>406</v>
      </c>
      <c r="M172" s="432">
        <v>376</v>
      </c>
      <c r="N172" s="432">
        <v>0.92259999999999998</v>
      </c>
      <c r="O172" s="432">
        <v>0.95020000000000004</v>
      </c>
      <c r="P172" s="432">
        <v>0.88060000000000005</v>
      </c>
      <c r="Q172" s="432">
        <v>407</v>
      </c>
      <c r="R172" s="432">
        <v>415</v>
      </c>
      <c r="S172" s="432">
        <v>374</v>
      </c>
      <c r="T172" s="432">
        <v>0.95209999999999995</v>
      </c>
      <c r="U172" s="432">
        <v>0.97009999999999996</v>
      </c>
      <c r="V172" s="432">
        <v>0.87590000000000001</v>
      </c>
      <c r="W172" s="432">
        <v>406</v>
      </c>
      <c r="X172" s="432">
        <v>413</v>
      </c>
      <c r="Y172" s="432">
        <v>375</v>
      </c>
      <c r="Z172" s="432">
        <v>0.94889999999999997</v>
      </c>
      <c r="AA172" s="432">
        <v>0.96630000000000005</v>
      </c>
      <c r="AB172" s="432">
        <v>0.87819999999999998</v>
      </c>
      <c r="AC172" s="432">
        <v>402</v>
      </c>
      <c r="AD172" s="432">
        <v>410</v>
      </c>
      <c r="AE172" s="432">
        <v>370</v>
      </c>
      <c r="AF172" s="432">
        <v>0.93930000000000002</v>
      </c>
      <c r="AG172" s="432">
        <v>0.95799999999999996</v>
      </c>
      <c r="AH172" s="432">
        <v>0.86650000000000005</v>
      </c>
      <c r="AI172" s="432">
        <v>354</v>
      </c>
      <c r="AJ172" s="432">
        <v>374</v>
      </c>
      <c r="AK172" s="432">
        <v>351</v>
      </c>
      <c r="AL172" s="432">
        <v>0.82789999999999997</v>
      </c>
      <c r="AM172" s="432">
        <v>0.87409999999999999</v>
      </c>
      <c r="AN172" s="432">
        <v>0.82199999999999995</v>
      </c>
      <c r="AO172" s="432">
        <v>405</v>
      </c>
      <c r="AP172" s="432">
        <v>412</v>
      </c>
      <c r="AQ172" s="432">
        <v>372</v>
      </c>
      <c r="AR172" s="432">
        <v>0.94650000000000001</v>
      </c>
      <c r="AS172" s="432">
        <v>0.96409999999999996</v>
      </c>
      <c r="AT172" s="432">
        <v>0.87119999999999997</v>
      </c>
      <c r="AU172" s="432">
        <v>393</v>
      </c>
      <c r="AV172" s="432">
        <v>403</v>
      </c>
      <c r="AW172" s="432">
        <v>411</v>
      </c>
      <c r="AX172" s="432">
        <v>0.9194</v>
      </c>
      <c r="AY172" s="432">
        <v>0.94259999999999999</v>
      </c>
      <c r="AZ172" s="432">
        <v>0.96250000000000002</v>
      </c>
      <c r="BA172" s="432">
        <v>379</v>
      </c>
      <c r="BB172" s="432">
        <v>393</v>
      </c>
      <c r="BC172" s="432">
        <v>364</v>
      </c>
      <c r="BD172" s="432">
        <v>0.88660000000000005</v>
      </c>
      <c r="BE172" s="432">
        <v>0.91910000000000003</v>
      </c>
      <c r="BF172" s="432">
        <v>0.85250000000000004</v>
      </c>
      <c r="BG172" s="432">
        <v>399</v>
      </c>
      <c r="BH172" s="432">
        <v>410</v>
      </c>
      <c r="BI172" s="432">
        <v>375</v>
      </c>
      <c r="BJ172" s="432">
        <v>0.93330000000000002</v>
      </c>
      <c r="BK172" s="432">
        <v>0.96009999999999995</v>
      </c>
      <c r="BL172" s="432">
        <v>0.87819999999999998</v>
      </c>
      <c r="BM172" s="432">
        <v>235</v>
      </c>
      <c r="BN172" s="432">
        <v>278</v>
      </c>
      <c r="BO172" s="432">
        <v>334</v>
      </c>
      <c r="BP172" s="432">
        <v>0.55000000000000004</v>
      </c>
      <c r="BQ172" s="432">
        <v>0.65</v>
      </c>
      <c r="BR172" s="432">
        <v>0.78220000000000001</v>
      </c>
      <c r="BS172" s="432">
        <v>164</v>
      </c>
      <c r="BT172" s="432">
        <v>0.53249999999999997</v>
      </c>
      <c r="BU172" s="432">
        <v>102</v>
      </c>
      <c r="BV172" s="432">
        <v>0.85709999999999997</v>
      </c>
      <c r="BW172" s="432">
        <v>286</v>
      </c>
      <c r="BX172" s="432">
        <v>304</v>
      </c>
      <c r="BY172" s="432">
        <v>266</v>
      </c>
      <c r="BZ172" s="432">
        <v>0.66779999999999995</v>
      </c>
      <c r="CA172" s="432">
        <v>0.71120000000000005</v>
      </c>
      <c r="CB172" s="432">
        <v>0.623</v>
      </c>
      <c r="CC172" s="432">
        <v>156</v>
      </c>
      <c r="CD172" s="432">
        <v>0.50649999999999995</v>
      </c>
      <c r="CE172" s="432">
        <v>110</v>
      </c>
      <c r="CF172" s="432">
        <v>0.9244</v>
      </c>
      <c r="CG172" s="432">
        <v>302</v>
      </c>
      <c r="CH172" s="432">
        <v>325</v>
      </c>
      <c r="CI172" s="432">
        <v>266</v>
      </c>
      <c r="CJ172" s="432">
        <v>0.70689999999999997</v>
      </c>
      <c r="CK172" s="432">
        <v>0.75949999999999995</v>
      </c>
      <c r="CL172" s="432">
        <v>0.623</v>
      </c>
      <c r="CM172" s="432">
        <v>250</v>
      </c>
      <c r="CN172" s="432">
        <v>269</v>
      </c>
      <c r="CO172" s="432">
        <v>258</v>
      </c>
      <c r="CP172" s="432">
        <v>0.58450000000000002</v>
      </c>
      <c r="CQ172" s="432">
        <v>0.62880000000000003</v>
      </c>
      <c r="CR172" s="432">
        <v>0.60419999999999996</v>
      </c>
      <c r="CS172" s="432">
        <v>76</v>
      </c>
      <c r="CT172" s="432">
        <v>0.24679999999999999</v>
      </c>
      <c r="CU172" s="432">
        <v>76</v>
      </c>
      <c r="CV172" s="432">
        <v>0.63870000000000005</v>
      </c>
      <c r="CW172" s="432">
        <v>124</v>
      </c>
      <c r="CX172" s="432">
        <v>150</v>
      </c>
      <c r="CY172" s="432">
        <v>152</v>
      </c>
      <c r="CZ172" s="432">
        <v>0.28999999999999998</v>
      </c>
      <c r="DA172" s="432">
        <v>0.35</v>
      </c>
      <c r="DB172" s="432">
        <v>0.35599999999999998</v>
      </c>
      <c r="DC172" s="432">
        <v>257</v>
      </c>
      <c r="DD172" s="432">
        <v>299</v>
      </c>
      <c r="DE172" s="432">
        <v>362</v>
      </c>
      <c r="DF172" s="432">
        <v>0.6</v>
      </c>
      <c r="DG172" s="432">
        <v>0.7</v>
      </c>
      <c r="DH172" s="432">
        <v>0.8478</v>
      </c>
      <c r="DI172" s="432">
        <v>108</v>
      </c>
      <c r="DJ172" s="432">
        <v>57</v>
      </c>
      <c r="DK172" s="432">
        <v>63</v>
      </c>
      <c r="DL172" s="432">
        <v>63</v>
      </c>
      <c r="DM172" s="432">
        <v>0.52500000000000002</v>
      </c>
      <c r="DN172" s="432">
        <v>0.57499999999999996</v>
      </c>
      <c r="DO172" s="432">
        <v>0.58330000000000004</v>
      </c>
      <c r="DP172" s="432">
        <v>299</v>
      </c>
      <c r="DQ172" s="432">
        <v>321</v>
      </c>
      <c r="DR172" s="432">
        <v>348</v>
      </c>
      <c r="DS172" s="432">
        <v>0.7</v>
      </c>
      <c r="DT172" s="432">
        <v>0.75</v>
      </c>
      <c r="DU172" s="432">
        <v>0.81499999999999995</v>
      </c>
      <c r="DV172" s="432">
        <v>0</v>
      </c>
      <c r="DW172" s="432">
        <v>3.7499999999999999E-2</v>
      </c>
      <c r="DX172" s="432">
        <v>7.4999999999999997E-2</v>
      </c>
      <c r="DY172" s="432">
        <v>0</v>
      </c>
      <c r="DZ172" s="432">
        <v>19</v>
      </c>
      <c r="EA172" s="432">
        <v>7.4999999999999997E-2</v>
      </c>
      <c r="EB172" s="432">
        <v>0.15</v>
      </c>
      <c r="EC172" s="432">
        <v>7.2599999999999998E-2</v>
      </c>
      <c r="ED172" s="432">
        <v>0</v>
      </c>
      <c r="EE172" s="432">
        <v>0</v>
      </c>
      <c r="EF172" s="432">
        <v>0</v>
      </c>
      <c r="EG172" s="432">
        <v>0</v>
      </c>
      <c r="EH172" s="432">
        <v>39</v>
      </c>
      <c r="EI172" s="432">
        <v>1</v>
      </c>
      <c r="EJ172" s="432">
        <v>5.0000000000000001E-3</v>
      </c>
      <c r="EK172" s="432">
        <v>0.01</v>
      </c>
      <c r="EL172" s="432">
        <v>2.5600000000000001E-2</v>
      </c>
      <c r="EM172" s="432">
        <v>44</v>
      </c>
      <c r="EN172" s="432">
        <v>0.05</v>
      </c>
      <c r="EO172" s="432">
        <v>0.15</v>
      </c>
      <c r="EP172" s="432">
        <v>0.10299999999999999</v>
      </c>
      <c r="EQ172" s="432">
        <v>103</v>
      </c>
      <c r="ER172" s="432">
        <v>84</v>
      </c>
      <c r="ES172" s="432">
        <v>0.8155</v>
      </c>
      <c r="ET172" s="432">
        <v>31</v>
      </c>
      <c r="EU172" s="432">
        <v>8</v>
      </c>
      <c r="EV172" s="432">
        <v>0.2581</v>
      </c>
      <c r="EW172" s="432">
        <v>262</v>
      </c>
      <c r="EX172" s="432">
        <v>0.61360000000000003</v>
      </c>
      <c r="EY172" s="432">
        <v>415</v>
      </c>
      <c r="EZ172" s="432">
        <v>500</v>
      </c>
      <c r="FA172" s="432">
        <v>530</v>
      </c>
      <c r="FB172" s="432">
        <v>470</v>
      </c>
      <c r="FC172" s="432">
        <v>0.97</v>
      </c>
      <c r="FD172" s="432">
        <v>1.17</v>
      </c>
      <c r="FE172" s="432">
        <v>1.2412000000000001</v>
      </c>
      <c r="FF172" s="432">
        <v>24</v>
      </c>
      <c r="FG172" s="432">
        <v>36</v>
      </c>
      <c r="FH172" s="432">
        <v>12</v>
      </c>
      <c r="FI172" s="432">
        <v>0.05</v>
      </c>
      <c r="FJ172" s="432">
        <v>7.4999999999999997E-2</v>
      </c>
      <c r="FK172" s="432">
        <v>2.5499999999999998E-2</v>
      </c>
      <c r="FL172" s="432">
        <v>415</v>
      </c>
      <c r="FM172" s="432">
        <v>428</v>
      </c>
      <c r="FN172" s="432">
        <v>354</v>
      </c>
      <c r="FO172" s="432">
        <v>0.88239999999999996</v>
      </c>
      <c r="FP172" s="432">
        <v>0.90959999999999996</v>
      </c>
      <c r="FQ172" s="432">
        <v>0.75319999999999998</v>
      </c>
      <c r="FR172" s="432">
        <v>397</v>
      </c>
      <c r="FS172" s="432">
        <v>414</v>
      </c>
      <c r="FT172" s="432">
        <v>355</v>
      </c>
      <c r="FU172" s="432">
        <v>0.84360000000000002</v>
      </c>
      <c r="FV172" s="432">
        <v>0.87909999999999999</v>
      </c>
      <c r="FW172" s="432">
        <v>0.75529999999999997</v>
      </c>
      <c r="FX172" s="432">
        <v>382</v>
      </c>
      <c r="FY172" s="432">
        <v>407</v>
      </c>
      <c r="FZ172" s="432">
        <v>344</v>
      </c>
      <c r="GA172" s="432">
        <v>0.81069999999999998</v>
      </c>
      <c r="GB172" s="432">
        <v>0.86450000000000005</v>
      </c>
      <c r="GC172" s="432">
        <v>0.7319</v>
      </c>
      <c r="GD172" s="432">
        <v>345</v>
      </c>
      <c r="GE172" s="432">
        <v>385</v>
      </c>
      <c r="GF172" s="432">
        <v>289</v>
      </c>
      <c r="GG172" s="432">
        <v>0.73299999999999998</v>
      </c>
      <c r="GH172" s="432">
        <v>0.81889999999999996</v>
      </c>
      <c r="GI172" s="432">
        <v>0.6149</v>
      </c>
      <c r="GJ172" s="432">
        <v>353</v>
      </c>
      <c r="GK172" s="432">
        <v>400</v>
      </c>
      <c r="GL172" s="432">
        <v>467</v>
      </c>
      <c r="GM172" s="432">
        <v>0.75</v>
      </c>
      <c r="GN172" s="432">
        <v>0.84970000000000001</v>
      </c>
      <c r="GO172" s="432">
        <v>0.99360000000000004</v>
      </c>
      <c r="GP172" s="432">
        <v>432</v>
      </c>
      <c r="GQ172" s="432">
        <v>442</v>
      </c>
      <c r="GR172" s="432">
        <v>379</v>
      </c>
      <c r="GS172" s="432">
        <v>0.9173</v>
      </c>
      <c r="GT172" s="432">
        <v>0.94010000000000005</v>
      </c>
      <c r="GU172" s="432">
        <v>0.80640000000000001</v>
      </c>
      <c r="GV172" s="432">
        <v>389</v>
      </c>
      <c r="GW172" s="432">
        <v>416</v>
      </c>
      <c r="GX172" s="432">
        <v>325</v>
      </c>
      <c r="GY172" s="432">
        <v>0.82750000000000001</v>
      </c>
      <c r="GZ172" s="432">
        <v>0.88490000000000002</v>
      </c>
      <c r="HA172" s="432">
        <v>0.6915</v>
      </c>
      <c r="HB172" s="432">
        <v>235</v>
      </c>
      <c r="HC172" s="432">
        <v>282</v>
      </c>
      <c r="HD172" s="432">
        <v>280</v>
      </c>
      <c r="HE172" s="432">
        <v>0.5</v>
      </c>
      <c r="HF172" s="432">
        <v>0.6</v>
      </c>
      <c r="HG172" s="432">
        <v>0.59570000000000001</v>
      </c>
      <c r="HH172" s="432">
        <v>324</v>
      </c>
      <c r="HI172" s="432">
        <v>0.5</v>
      </c>
      <c r="HJ172" s="432">
        <v>0.61129999999999995</v>
      </c>
      <c r="HK172" s="432">
        <v>0</v>
      </c>
      <c r="HL172" s="432"/>
      <c r="HM172" s="432">
        <v>0.9</v>
      </c>
      <c r="HN172" s="432">
        <v>0</v>
      </c>
      <c r="HO172" s="432">
        <v>0</v>
      </c>
      <c r="HP172" s="432">
        <v>0</v>
      </c>
      <c r="HQ172" s="432">
        <v>0</v>
      </c>
      <c r="HR172" s="432">
        <v>0</v>
      </c>
      <c r="HS172" s="432">
        <v>0</v>
      </c>
      <c r="HT172" s="432">
        <v>0</v>
      </c>
      <c r="HU172" s="432">
        <v>0</v>
      </c>
      <c r="HV172" s="432">
        <v>0.9</v>
      </c>
      <c r="HW172" s="432">
        <v>0</v>
      </c>
      <c r="HX172" s="432">
        <v>0</v>
      </c>
      <c r="HY172" s="432">
        <v>0</v>
      </c>
      <c r="HZ172" s="432">
        <v>0.9</v>
      </c>
      <c r="IA172" s="432">
        <v>0</v>
      </c>
      <c r="IB172" s="432">
        <v>0</v>
      </c>
      <c r="IC172" s="432">
        <v>0</v>
      </c>
      <c r="ID172" s="432">
        <v>2</v>
      </c>
      <c r="IE172" s="432">
        <v>0</v>
      </c>
      <c r="IF172" s="432">
        <v>0</v>
      </c>
      <c r="IG172" s="432">
        <v>1</v>
      </c>
      <c r="IH172" s="432">
        <v>2</v>
      </c>
      <c r="II172" s="432">
        <v>0</v>
      </c>
      <c r="IJ172" s="432">
        <v>0</v>
      </c>
      <c r="IK172" s="432">
        <v>0</v>
      </c>
      <c r="IL172" s="432">
        <v>0</v>
      </c>
      <c r="IM172" s="432">
        <v>1</v>
      </c>
      <c r="IN172" s="432">
        <v>0</v>
      </c>
      <c r="IO172" s="432">
        <v>0</v>
      </c>
      <c r="IP172" s="432">
        <v>0</v>
      </c>
      <c r="IQ172" s="432">
        <v>0</v>
      </c>
      <c r="IR172" s="432">
        <v>0</v>
      </c>
      <c r="IS172" s="432">
        <v>0</v>
      </c>
      <c r="IT172" s="432">
        <v>0</v>
      </c>
      <c r="IU172" s="432">
        <v>0</v>
      </c>
      <c r="IV172" s="432">
        <v>0</v>
      </c>
      <c r="IW172" s="432">
        <v>0</v>
      </c>
      <c r="IX172" s="432">
        <v>7</v>
      </c>
      <c r="IY172" s="432">
        <v>0</v>
      </c>
      <c r="IZ172" s="432">
        <v>0</v>
      </c>
      <c r="JA172" s="432">
        <v>0</v>
      </c>
      <c r="JB172" s="432">
        <v>0</v>
      </c>
      <c r="JC172" s="432">
        <v>0</v>
      </c>
      <c r="JD172" s="432">
        <v>1</v>
      </c>
      <c r="JE172" s="432">
        <v>0.1429</v>
      </c>
      <c r="JF172" s="432">
        <v>0</v>
      </c>
      <c r="JG172" s="432">
        <v>0</v>
      </c>
      <c r="JH172" s="432">
        <v>4</v>
      </c>
      <c r="JI172" s="432">
        <v>0</v>
      </c>
      <c r="JJ172" s="432">
        <v>0</v>
      </c>
      <c r="JK172" s="432">
        <v>0</v>
      </c>
      <c r="JL172" s="432">
        <v>0</v>
      </c>
      <c r="JM172" s="432">
        <v>0</v>
      </c>
      <c r="JN172" s="432">
        <v>0</v>
      </c>
      <c r="JO172" s="432">
        <v>0</v>
      </c>
      <c r="JP172" s="432">
        <v>0</v>
      </c>
      <c r="JQ172" s="432">
        <v>0</v>
      </c>
      <c r="JR172" s="432" t="s">
        <v>1359</v>
      </c>
      <c r="JS172" s="432" t="s">
        <v>1360</v>
      </c>
      <c r="JT172" s="432" t="s">
        <v>1340</v>
      </c>
    </row>
    <row r="173" spans="1:280" x14ac:dyDescent="0.45">
      <c r="A173" s="432" t="s">
        <v>611</v>
      </c>
      <c r="B173" s="432" t="s">
        <v>612</v>
      </c>
      <c r="C173" s="432" t="s">
        <v>613</v>
      </c>
      <c r="D173" s="432" t="s">
        <v>614</v>
      </c>
      <c r="E173" s="432">
        <v>214</v>
      </c>
      <c r="F173" s="432">
        <v>42</v>
      </c>
      <c r="G173" s="432">
        <v>0.1963</v>
      </c>
      <c r="H173" s="432">
        <v>40</v>
      </c>
      <c r="I173" s="432">
        <v>211</v>
      </c>
      <c r="J173" s="432">
        <v>0.18959999999999999</v>
      </c>
      <c r="K173" s="432">
        <v>198</v>
      </c>
      <c r="L173" s="432">
        <v>204</v>
      </c>
      <c r="M173" s="432">
        <v>186</v>
      </c>
      <c r="N173" s="432">
        <v>0.92259999999999998</v>
      </c>
      <c r="O173" s="432">
        <v>0.95020000000000004</v>
      </c>
      <c r="P173" s="432">
        <v>0.86919999999999997</v>
      </c>
      <c r="Q173" s="432">
        <v>204</v>
      </c>
      <c r="R173" s="432">
        <v>208</v>
      </c>
      <c r="S173" s="432">
        <v>200</v>
      </c>
      <c r="T173" s="432">
        <v>0.95209999999999995</v>
      </c>
      <c r="U173" s="432">
        <v>0.97009999999999996</v>
      </c>
      <c r="V173" s="432">
        <v>0.93459999999999999</v>
      </c>
      <c r="W173" s="432">
        <v>204</v>
      </c>
      <c r="X173" s="432">
        <v>207</v>
      </c>
      <c r="Y173" s="432">
        <v>198</v>
      </c>
      <c r="Z173" s="432">
        <v>0.94889999999999997</v>
      </c>
      <c r="AA173" s="432">
        <v>0.96630000000000005</v>
      </c>
      <c r="AB173" s="432">
        <v>0.92520000000000002</v>
      </c>
      <c r="AC173" s="432">
        <v>202</v>
      </c>
      <c r="AD173" s="432">
        <v>206</v>
      </c>
      <c r="AE173" s="432">
        <v>201</v>
      </c>
      <c r="AF173" s="432">
        <v>0.93930000000000002</v>
      </c>
      <c r="AG173" s="432">
        <v>0.95799999999999996</v>
      </c>
      <c r="AH173" s="432">
        <v>0.93930000000000002</v>
      </c>
      <c r="AI173" s="432">
        <v>178</v>
      </c>
      <c r="AJ173" s="432">
        <v>188</v>
      </c>
      <c r="AK173" s="432">
        <v>170</v>
      </c>
      <c r="AL173" s="432">
        <v>0.82789999999999997</v>
      </c>
      <c r="AM173" s="432">
        <v>0.87409999999999999</v>
      </c>
      <c r="AN173" s="432">
        <v>0.7944</v>
      </c>
      <c r="AO173" s="432">
        <v>203</v>
      </c>
      <c r="AP173" s="432">
        <v>207</v>
      </c>
      <c r="AQ173" s="432">
        <v>203</v>
      </c>
      <c r="AR173" s="432">
        <v>0.94650000000000001</v>
      </c>
      <c r="AS173" s="432">
        <v>0.96409999999999996</v>
      </c>
      <c r="AT173" s="432">
        <v>0.9486</v>
      </c>
      <c r="AU173" s="432">
        <v>197</v>
      </c>
      <c r="AV173" s="432">
        <v>202</v>
      </c>
      <c r="AW173" s="432">
        <v>204</v>
      </c>
      <c r="AX173" s="432">
        <v>0.9194</v>
      </c>
      <c r="AY173" s="432">
        <v>0.94259999999999999</v>
      </c>
      <c r="AZ173" s="432">
        <v>0.95330000000000004</v>
      </c>
      <c r="BA173" s="432">
        <v>190</v>
      </c>
      <c r="BB173" s="432">
        <v>197</v>
      </c>
      <c r="BC173" s="432">
        <v>159</v>
      </c>
      <c r="BD173" s="432">
        <v>0.88660000000000005</v>
      </c>
      <c r="BE173" s="432">
        <v>0.91910000000000003</v>
      </c>
      <c r="BF173" s="432">
        <v>0.74299999999999999</v>
      </c>
      <c r="BG173" s="432">
        <v>200</v>
      </c>
      <c r="BH173" s="432">
        <v>206</v>
      </c>
      <c r="BI173" s="432">
        <v>194</v>
      </c>
      <c r="BJ173" s="432">
        <v>0.93330000000000002</v>
      </c>
      <c r="BK173" s="432">
        <v>0.96009999999999995</v>
      </c>
      <c r="BL173" s="432">
        <v>0.90649999999999997</v>
      </c>
      <c r="BM173" s="432">
        <v>118</v>
      </c>
      <c r="BN173" s="432">
        <v>140</v>
      </c>
      <c r="BO173" s="432">
        <v>128</v>
      </c>
      <c r="BP173" s="432">
        <v>0.55000000000000004</v>
      </c>
      <c r="BQ173" s="432">
        <v>0.65</v>
      </c>
      <c r="BR173" s="432">
        <v>0.59809999999999997</v>
      </c>
      <c r="BS173" s="432">
        <v>109</v>
      </c>
      <c r="BT173" s="432">
        <v>0.63370000000000004</v>
      </c>
      <c r="BU173" s="432">
        <v>35</v>
      </c>
      <c r="BV173" s="432">
        <v>0.83330000000000004</v>
      </c>
      <c r="BW173" s="432">
        <v>143</v>
      </c>
      <c r="BX173" s="432">
        <v>153</v>
      </c>
      <c r="BY173" s="432">
        <v>144</v>
      </c>
      <c r="BZ173" s="432">
        <v>0.66779999999999995</v>
      </c>
      <c r="CA173" s="432">
        <v>0.71120000000000005</v>
      </c>
      <c r="CB173" s="432">
        <v>0.67290000000000005</v>
      </c>
      <c r="CC173" s="432">
        <v>102</v>
      </c>
      <c r="CD173" s="432">
        <v>0.59299999999999997</v>
      </c>
      <c r="CE173" s="432">
        <v>39</v>
      </c>
      <c r="CF173" s="432">
        <v>0.92859999999999998</v>
      </c>
      <c r="CG173" s="432">
        <v>152</v>
      </c>
      <c r="CH173" s="432">
        <v>163</v>
      </c>
      <c r="CI173" s="432">
        <v>141</v>
      </c>
      <c r="CJ173" s="432">
        <v>0.70689999999999997</v>
      </c>
      <c r="CK173" s="432">
        <v>0.75949999999999995</v>
      </c>
      <c r="CL173" s="432">
        <v>0.65890000000000004</v>
      </c>
      <c r="CM173" s="432">
        <v>126</v>
      </c>
      <c r="CN173" s="432">
        <v>135</v>
      </c>
      <c r="CO173" s="432">
        <v>127</v>
      </c>
      <c r="CP173" s="432">
        <v>0.58450000000000002</v>
      </c>
      <c r="CQ173" s="432">
        <v>0.62880000000000003</v>
      </c>
      <c r="CR173" s="432">
        <v>0.59350000000000003</v>
      </c>
      <c r="CS173" s="432">
        <v>42</v>
      </c>
      <c r="CT173" s="432">
        <v>0.2442</v>
      </c>
      <c r="CU173" s="432">
        <v>27</v>
      </c>
      <c r="CV173" s="432">
        <v>0.64290000000000003</v>
      </c>
      <c r="CW173" s="432">
        <v>63</v>
      </c>
      <c r="CX173" s="432">
        <v>75</v>
      </c>
      <c r="CY173" s="432">
        <v>69</v>
      </c>
      <c r="CZ173" s="432">
        <v>0.28999999999999998</v>
      </c>
      <c r="DA173" s="432">
        <v>0.35</v>
      </c>
      <c r="DB173" s="432">
        <v>0.32240000000000002</v>
      </c>
      <c r="DC173" s="432">
        <v>129</v>
      </c>
      <c r="DD173" s="432">
        <v>150</v>
      </c>
      <c r="DE173" s="432">
        <v>120</v>
      </c>
      <c r="DF173" s="432">
        <v>0.6</v>
      </c>
      <c r="DG173" s="432">
        <v>0.7</v>
      </c>
      <c r="DH173" s="432">
        <v>0.56069999999999998</v>
      </c>
      <c r="DI173" s="432">
        <v>74</v>
      </c>
      <c r="DJ173" s="432">
        <v>39</v>
      </c>
      <c r="DK173" s="432">
        <v>43</v>
      </c>
      <c r="DL173" s="432">
        <v>44</v>
      </c>
      <c r="DM173" s="432">
        <v>0.52500000000000002</v>
      </c>
      <c r="DN173" s="432">
        <v>0.57499999999999996</v>
      </c>
      <c r="DO173" s="432">
        <v>0.59460000000000002</v>
      </c>
      <c r="DP173" s="432">
        <v>150</v>
      </c>
      <c r="DQ173" s="432">
        <v>161</v>
      </c>
      <c r="DR173" s="432">
        <v>92</v>
      </c>
      <c r="DS173" s="432">
        <v>0.7</v>
      </c>
      <c r="DT173" s="432">
        <v>0.75</v>
      </c>
      <c r="DU173" s="432">
        <v>0.4299</v>
      </c>
      <c r="DV173" s="432">
        <v>0</v>
      </c>
      <c r="DW173" s="432">
        <v>3.7499999999999999E-2</v>
      </c>
      <c r="DX173" s="432">
        <v>7.4999999999999997E-2</v>
      </c>
      <c r="DY173" s="432">
        <v>0</v>
      </c>
      <c r="DZ173" s="432">
        <v>5</v>
      </c>
      <c r="EA173" s="432">
        <v>7.4999999999999997E-2</v>
      </c>
      <c r="EB173" s="432">
        <v>0.15</v>
      </c>
      <c r="EC173" s="432">
        <v>2.3400000000000001E-2</v>
      </c>
      <c r="ED173" s="432">
        <v>0</v>
      </c>
      <c r="EE173" s="432">
        <v>0</v>
      </c>
      <c r="EF173" s="432">
        <v>0</v>
      </c>
      <c r="EG173" s="432">
        <v>0</v>
      </c>
      <c r="EH173" s="432">
        <v>30</v>
      </c>
      <c r="EI173" s="432">
        <v>0</v>
      </c>
      <c r="EJ173" s="432">
        <v>5.0000000000000001E-3</v>
      </c>
      <c r="EK173" s="432">
        <v>0.01</v>
      </c>
      <c r="EL173" s="432">
        <v>0</v>
      </c>
      <c r="EM173" s="432">
        <v>88</v>
      </c>
      <c r="EN173" s="432">
        <v>0.05</v>
      </c>
      <c r="EO173" s="432">
        <v>0.15</v>
      </c>
      <c r="EP173" s="432">
        <v>0.41120000000000001</v>
      </c>
      <c r="EQ173" s="432">
        <v>71</v>
      </c>
      <c r="ER173" s="432">
        <v>33</v>
      </c>
      <c r="ES173" s="432">
        <v>0.46479999999999999</v>
      </c>
      <c r="ET173" s="432">
        <v>14</v>
      </c>
      <c r="EU173" s="432">
        <v>0</v>
      </c>
      <c r="EV173" s="432">
        <v>0</v>
      </c>
      <c r="EW173" s="432">
        <v>170</v>
      </c>
      <c r="EX173" s="432">
        <v>0.7944</v>
      </c>
      <c r="EY173" s="432">
        <v>210</v>
      </c>
      <c r="EZ173" s="432">
        <v>253</v>
      </c>
      <c r="FA173" s="432">
        <v>291</v>
      </c>
      <c r="FB173" s="432">
        <v>274</v>
      </c>
      <c r="FC173" s="432">
        <v>0.98</v>
      </c>
      <c r="FD173" s="432">
        <v>1.18</v>
      </c>
      <c r="FE173" s="432">
        <v>1.3597999999999999</v>
      </c>
      <c r="FF173" s="432">
        <v>14</v>
      </c>
      <c r="FG173" s="432">
        <v>21</v>
      </c>
      <c r="FH173" s="432">
        <v>15</v>
      </c>
      <c r="FI173" s="432">
        <v>0.05</v>
      </c>
      <c r="FJ173" s="432">
        <v>7.4999999999999997E-2</v>
      </c>
      <c r="FK173" s="432">
        <v>5.4699999999999999E-2</v>
      </c>
      <c r="FL173" s="432">
        <v>242</v>
      </c>
      <c r="FM173" s="432">
        <v>250</v>
      </c>
      <c r="FN173" s="432">
        <v>241</v>
      </c>
      <c r="FO173" s="432">
        <v>0.88239999999999996</v>
      </c>
      <c r="FP173" s="432">
        <v>0.90959999999999996</v>
      </c>
      <c r="FQ173" s="432">
        <v>0.87960000000000005</v>
      </c>
      <c r="FR173" s="432">
        <v>232</v>
      </c>
      <c r="FS173" s="432">
        <v>241</v>
      </c>
      <c r="FT173" s="432">
        <v>234</v>
      </c>
      <c r="FU173" s="432">
        <v>0.84360000000000002</v>
      </c>
      <c r="FV173" s="432">
        <v>0.87909999999999999</v>
      </c>
      <c r="FW173" s="432">
        <v>0.85399999999999998</v>
      </c>
      <c r="FX173" s="432">
        <v>223</v>
      </c>
      <c r="FY173" s="432">
        <v>237</v>
      </c>
      <c r="FZ173" s="432">
        <v>230</v>
      </c>
      <c r="GA173" s="432">
        <v>0.81069999999999998</v>
      </c>
      <c r="GB173" s="432">
        <v>0.86450000000000005</v>
      </c>
      <c r="GC173" s="432">
        <v>0.83940000000000003</v>
      </c>
      <c r="GD173" s="432">
        <v>201</v>
      </c>
      <c r="GE173" s="432">
        <v>225</v>
      </c>
      <c r="GF173" s="432">
        <v>193</v>
      </c>
      <c r="GG173" s="432">
        <v>0.73299999999999998</v>
      </c>
      <c r="GH173" s="432">
        <v>0.81889999999999996</v>
      </c>
      <c r="GI173" s="432">
        <v>0.70440000000000003</v>
      </c>
      <c r="GJ173" s="432">
        <v>206</v>
      </c>
      <c r="GK173" s="432">
        <v>233</v>
      </c>
      <c r="GL173" s="432">
        <v>195</v>
      </c>
      <c r="GM173" s="432">
        <v>0.75</v>
      </c>
      <c r="GN173" s="432">
        <v>0.84970000000000001</v>
      </c>
      <c r="GO173" s="432">
        <v>0.7117</v>
      </c>
      <c r="GP173" s="432">
        <v>252</v>
      </c>
      <c r="GQ173" s="432">
        <v>258</v>
      </c>
      <c r="GR173" s="432">
        <v>256</v>
      </c>
      <c r="GS173" s="432">
        <v>0.9173</v>
      </c>
      <c r="GT173" s="432">
        <v>0.94010000000000005</v>
      </c>
      <c r="GU173" s="432">
        <v>0.93430000000000002</v>
      </c>
      <c r="GV173" s="432">
        <v>227</v>
      </c>
      <c r="GW173" s="432">
        <v>243</v>
      </c>
      <c r="GX173" s="432">
        <v>234</v>
      </c>
      <c r="GY173" s="432">
        <v>0.82750000000000001</v>
      </c>
      <c r="GZ173" s="432">
        <v>0.88490000000000002</v>
      </c>
      <c r="HA173" s="432">
        <v>0.85399999999999998</v>
      </c>
      <c r="HB173" s="432">
        <v>137</v>
      </c>
      <c r="HC173" s="432">
        <v>165</v>
      </c>
      <c r="HD173" s="432">
        <v>175</v>
      </c>
      <c r="HE173" s="432">
        <v>0.5</v>
      </c>
      <c r="HF173" s="432">
        <v>0.6</v>
      </c>
      <c r="HG173" s="432">
        <v>0.63870000000000005</v>
      </c>
      <c r="HH173" s="432">
        <v>220</v>
      </c>
      <c r="HI173" s="432">
        <v>0.5</v>
      </c>
      <c r="HJ173" s="432">
        <v>0.75600000000000001</v>
      </c>
      <c r="HK173" s="432">
        <v>0</v>
      </c>
      <c r="HL173" s="432"/>
      <c r="HM173" s="432">
        <v>0.9</v>
      </c>
      <c r="HN173" s="432">
        <v>0</v>
      </c>
      <c r="HO173" s="432">
        <v>0</v>
      </c>
      <c r="HP173" s="432">
        <v>0</v>
      </c>
      <c r="HQ173" s="432">
        <v>0</v>
      </c>
      <c r="HR173" s="432">
        <v>0</v>
      </c>
      <c r="HS173" s="432">
        <v>0</v>
      </c>
      <c r="HT173" s="432">
        <v>0</v>
      </c>
      <c r="HU173" s="432">
        <v>0</v>
      </c>
      <c r="HV173" s="432">
        <v>0.9</v>
      </c>
      <c r="HW173" s="432">
        <v>0</v>
      </c>
      <c r="HX173" s="432">
        <v>0</v>
      </c>
      <c r="HY173" s="432">
        <v>0</v>
      </c>
      <c r="HZ173" s="432">
        <v>0.9</v>
      </c>
      <c r="IA173" s="432">
        <v>0</v>
      </c>
      <c r="IB173" s="432">
        <v>0</v>
      </c>
      <c r="IC173" s="432">
        <v>0</v>
      </c>
      <c r="ID173" s="432">
        <v>0</v>
      </c>
      <c r="IE173" s="432">
        <v>0</v>
      </c>
      <c r="IF173" s="432">
        <v>0</v>
      </c>
      <c r="IG173" s="432">
        <v>0</v>
      </c>
      <c r="IH173" s="432">
        <v>0</v>
      </c>
      <c r="II173" s="432">
        <v>0</v>
      </c>
      <c r="IJ173" s="432">
        <v>0</v>
      </c>
      <c r="IK173" s="432">
        <v>0</v>
      </c>
      <c r="IL173" s="432">
        <v>0</v>
      </c>
      <c r="IM173" s="432">
        <v>0</v>
      </c>
      <c r="IN173" s="432">
        <v>0</v>
      </c>
      <c r="IO173" s="432">
        <v>0</v>
      </c>
      <c r="IP173" s="432">
        <v>0</v>
      </c>
      <c r="IQ173" s="432">
        <v>0</v>
      </c>
      <c r="IR173" s="432">
        <v>0</v>
      </c>
      <c r="IS173" s="432">
        <v>0</v>
      </c>
      <c r="IT173" s="432">
        <v>0</v>
      </c>
      <c r="IU173" s="432">
        <v>0</v>
      </c>
      <c r="IV173" s="432">
        <v>0</v>
      </c>
      <c r="IW173" s="432">
        <v>0</v>
      </c>
      <c r="IX173" s="432">
        <v>4</v>
      </c>
      <c r="IY173" s="432">
        <v>0</v>
      </c>
      <c r="IZ173" s="432">
        <v>0</v>
      </c>
      <c r="JA173" s="432">
        <v>0</v>
      </c>
      <c r="JB173" s="432">
        <v>0</v>
      </c>
      <c r="JC173" s="432">
        <v>0</v>
      </c>
      <c r="JD173" s="432">
        <v>0</v>
      </c>
      <c r="JE173" s="432">
        <v>0</v>
      </c>
      <c r="JF173" s="432">
        <v>0</v>
      </c>
      <c r="JG173" s="432">
        <v>0</v>
      </c>
      <c r="JH173" s="432">
        <v>3</v>
      </c>
      <c r="JI173" s="432">
        <v>0</v>
      </c>
      <c r="JJ173" s="432">
        <v>0</v>
      </c>
      <c r="JK173" s="432">
        <v>0</v>
      </c>
      <c r="JL173" s="432">
        <v>0</v>
      </c>
      <c r="JM173" s="432">
        <v>0</v>
      </c>
      <c r="JN173" s="432">
        <v>2</v>
      </c>
      <c r="JO173" s="432">
        <v>0.66669999999999996</v>
      </c>
      <c r="JP173" s="432">
        <v>0</v>
      </c>
      <c r="JQ173" s="432">
        <v>0</v>
      </c>
      <c r="JR173" s="432" t="s">
        <v>1359</v>
      </c>
      <c r="JS173" s="432" t="s">
        <v>1360</v>
      </c>
      <c r="JT173" s="432" t="s">
        <v>1340</v>
      </c>
    </row>
    <row r="174" spans="1:280" x14ac:dyDescent="0.45">
      <c r="A174" s="432" t="s">
        <v>611</v>
      </c>
      <c r="B174" s="432" t="s">
        <v>632</v>
      </c>
      <c r="C174" s="432" t="s">
        <v>637</v>
      </c>
      <c r="D174" s="432" t="s">
        <v>638</v>
      </c>
      <c r="E174" s="432">
        <v>340</v>
      </c>
      <c r="F174" s="432">
        <v>135</v>
      </c>
      <c r="G174" s="432">
        <v>0.39710000000000001</v>
      </c>
      <c r="H174" s="432">
        <v>135</v>
      </c>
      <c r="I174" s="432">
        <v>334</v>
      </c>
      <c r="J174" s="432">
        <v>0.4042</v>
      </c>
      <c r="K174" s="432">
        <v>314</v>
      </c>
      <c r="L174" s="432">
        <v>324</v>
      </c>
      <c r="M174" s="432">
        <v>313</v>
      </c>
      <c r="N174" s="432">
        <v>0.92259999999999998</v>
      </c>
      <c r="O174" s="432">
        <v>0.95020000000000004</v>
      </c>
      <c r="P174" s="432">
        <v>0.92059999999999997</v>
      </c>
      <c r="Q174" s="432">
        <v>324</v>
      </c>
      <c r="R174" s="432">
        <v>330</v>
      </c>
      <c r="S174" s="432">
        <v>331</v>
      </c>
      <c r="T174" s="432">
        <v>0.95209999999999995</v>
      </c>
      <c r="U174" s="432">
        <v>0.97009999999999996</v>
      </c>
      <c r="V174" s="432">
        <v>0.97350000000000003</v>
      </c>
      <c r="W174" s="432">
        <v>323</v>
      </c>
      <c r="X174" s="432">
        <v>329</v>
      </c>
      <c r="Y174" s="432">
        <v>333</v>
      </c>
      <c r="Z174" s="432">
        <v>0.94889999999999997</v>
      </c>
      <c r="AA174" s="432">
        <v>0.96630000000000005</v>
      </c>
      <c r="AB174" s="432">
        <v>0.97940000000000005</v>
      </c>
      <c r="AC174" s="432">
        <v>320</v>
      </c>
      <c r="AD174" s="432">
        <v>326</v>
      </c>
      <c r="AE174" s="432">
        <v>326</v>
      </c>
      <c r="AF174" s="432">
        <v>0.93930000000000002</v>
      </c>
      <c r="AG174" s="432">
        <v>0.95799999999999996</v>
      </c>
      <c r="AH174" s="432">
        <v>0.95879999999999999</v>
      </c>
      <c r="AI174" s="432">
        <v>282</v>
      </c>
      <c r="AJ174" s="432">
        <v>298</v>
      </c>
      <c r="AK174" s="432">
        <v>292</v>
      </c>
      <c r="AL174" s="432">
        <v>0.82789999999999997</v>
      </c>
      <c r="AM174" s="432">
        <v>0.87409999999999999</v>
      </c>
      <c r="AN174" s="432">
        <v>0.85880000000000001</v>
      </c>
      <c r="AO174" s="432">
        <v>322</v>
      </c>
      <c r="AP174" s="432">
        <v>328</v>
      </c>
      <c r="AQ174" s="432">
        <v>325</v>
      </c>
      <c r="AR174" s="432">
        <v>0.94650000000000001</v>
      </c>
      <c r="AS174" s="432">
        <v>0.96409999999999996</v>
      </c>
      <c r="AT174" s="432">
        <v>0.95589999999999997</v>
      </c>
      <c r="AU174" s="432">
        <v>313</v>
      </c>
      <c r="AV174" s="432">
        <v>321</v>
      </c>
      <c r="AW174" s="432">
        <v>317</v>
      </c>
      <c r="AX174" s="432">
        <v>0.9194</v>
      </c>
      <c r="AY174" s="432">
        <v>0.94259999999999999</v>
      </c>
      <c r="AZ174" s="432">
        <v>0.93240000000000001</v>
      </c>
      <c r="BA174" s="432">
        <v>302</v>
      </c>
      <c r="BB174" s="432">
        <v>313</v>
      </c>
      <c r="BC174" s="432">
        <v>308</v>
      </c>
      <c r="BD174" s="432">
        <v>0.88660000000000005</v>
      </c>
      <c r="BE174" s="432">
        <v>0.91910000000000003</v>
      </c>
      <c r="BF174" s="432">
        <v>0.90590000000000004</v>
      </c>
      <c r="BG174" s="432">
        <v>318</v>
      </c>
      <c r="BH174" s="432">
        <v>327</v>
      </c>
      <c r="BI174" s="432">
        <v>313</v>
      </c>
      <c r="BJ174" s="432">
        <v>0.93330000000000002</v>
      </c>
      <c r="BK174" s="432">
        <v>0.96009999999999995</v>
      </c>
      <c r="BL174" s="432">
        <v>0.92059999999999997</v>
      </c>
      <c r="BM174" s="432">
        <v>188</v>
      </c>
      <c r="BN174" s="432">
        <v>221</v>
      </c>
      <c r="BO174" s="432">
        <v>260</v>
      </c>
      <c r="BP174" s="432">
        <v>0.55000000000000004</v>
      </c>
      <c r="BQ174" s="432">
        <v>0.65</v>
      </c>
      <c r="BR174" s="432">
        <v>0.76470000000000005</v>
      </c>
      <c r="BS174" s="432">
        <v>126</v>
      </c>
      <c r="BT174" s="432">
        <v>0.61460000000000004</v>
      </c>
      <c r="BU174" s="432">
        <v>115</v>
      </c>
      <c r="BV174" s="432">
        <v>0.85189999999999999</v>
      </c>
      <c r="BW174" s="432">
        <v>228</v>
      </c>
      <c r="BX174" s="432">
        <v>242</v>
      </c>
      <c r="BY174" s="432">
        <v>241</v>
      </c>
      <c r="BZ174" s="432">
        <v>0.66779999999999995</v>
      </c>
      <c r="CA174" s="432">
        <v>0.71120000000000005</v>
      </c>
      <c r="CB174" s="432">
        <v>0.70879999999999999</v>
      </c>
      <c r="CC174" s="432">
        <v>109</v>
      </c>
      <c r="CD174" s="432">
        <v>0.53169999999999995</v>
      </c>
      <c r="CE174" s="432">
        <v>106</v>
      </c>
      <c r="CF174" s="432">
        <v>0.78520000000000001</v>
      </c>
      <c r="CG174" s="432">
        <v>241</v>
      </c>
      <c r="CH174" s="432">
        <v>259</v>
      </c>
      <c r="CI174" s="432">
        <v>215</v>
      </c>
      <c r="CJ174" s="432">
        <v>0.70689999999999997</v>
      </c>
      <c r="CK174" s="432">
        <v>0.75949999999999995</v>
      </c>
      <c r="CL174" s="432">
        <v>0.63239999999999996</v>
      </c>
      <c r="CM174" s="432">
        <v>199</v>
      </c>
      <c r="CN174" s="432">
        <v>214</v>
      </c>
      <c r="CO174" s="432">
        <v>248</v>
      </c>
      <c r="CP174" s="432">
        <v>0.58450000000000002</v>
      </c>
      <c r="CQ174" s="432">
        <v>0.62880000000000003</v>
      </c>
      <c r="CR174" s="432">
        <v>0.72940000000000005</v>
      </c>
      <c r="CS174" s="432">
        <v>44</v>
      </c>
      <c r="CT174" s="432">
        <v>0.21460000000000001</v>
      </c>
      <c r="CU174" s="432">
        <v>86</v>
      </c>
      <c r="CV174" s="432">
        <v>0.63700000000000001</v>
      </c>
      <c r="CW174" s="432">
        <v>99</v>
      </c>
      <c r="CX174" s="432">
        <v>119</v>
      </c>
      <c r="CY174" s="432">
        <v>130</v>
      </c>
      <c r="CZ174" s="432">
        <v>0.28999999999999998</v>
      </c>
      <c r="DA174" s="432">
        <v>0.35</v>
      </c>
      <c r="DB174" s="432">
        <v>0.38240000000000002</v>
      </c>
      <c r="DC174" s="432">
        <v>204</v>
      </c>
      <c r="DD174" s="432">
        <v>238</v>
      </c>
      <c r="DE174" s="432">
        <v>296</v>
      </c>
      <c r="DF174" s="432">
        <v>0.6</v>
      </c>
      <c r="DG174" s="432">
        <v>0.7</v>
      </c>
      <c r="DH174" s="432">
        <v>0.87060000000000004</v>
      </c>
      <c r="DI174" s="432">
        <v>95</v>
      </c>
      <c r="DJ174" s="432">
        <v>50</v>
      </c>
      <c r="DK174" s="432">
        <v>55</v>
      </c>
      <c r="DL174" s="432">
        <v>56</v>
      </c>
      <c r="DM174" s="432">
        <v>0.52500000000000002</v>
      </c>
      <c r="DN174" s="432">
        <v>0.57499999999999996</v>
      </c>
      <c r="DO174" s="432">
        <v>0.58950000000000002</v>
      </c>
      <c r="DP174" s="432">
        <v>238</v>
      </c>
      <c r="DQ174" s="432">
        <v>255</v>
      </c>
      <c r="DR174" s="432">
        <v>101</v>
      </c>
      <c r="DS174" s="432">
        <v>0.7</v>
      </c>
      <c r="DT174" s="432">
        <v>0.75</v>
      </c>
      <c r="DU174" s="432">
        <v>0.29709999999999998</v>
      </c>
      <c r="DV174" s="432">
        <v>0</v>
      </c>
      <c r="DW174" s="432">
        <v>3.7499999999999999E-2</v>
      </c>
      <c r="DX174" s="432">
        <v>7.4999999999999997E-2</v>
      </c>
      <c r="DY174" s="432">
        <v>0</v>
      </c>
      <c r="DZ174" s="432">
        <v>2</v>
      </c>
      <c r="EA174" s="432">
        <v>7.4999999999999997E-2</v>
      </c>
      <c r="EB174" s="432">
        <v>0.15</v>
      </c>
      <c r="EC174" s="432">
        <v>5.8999999999999999E-3</v>
      </c>
      <c r="ED174" s="432">
        <v>0</v>
      </c>
      <c r="EE174" s="432">
        <v>0</v>
      </c>
      <c r="EF174" s="432">
        <v>0</v>
      </c>
      <c r="EG174" s="432">
        <v>0</v>
      </c>
      <c r="EH174" s="432">
        <v>43</v>
      </c>
      <c r="EI174" s="432">
        <v>0</v>
      </c>
      <c r="EJ174" s="432">
        <v>5.0000000000000001E-3</v>
      </c>
      <c r="EK174" s="432">
        <v>0.01</v>
      </c>
      <c r="EL174" s="432">
        <v>0</v>
      </c>
      <c r="EM174" s="432">
        <v>31</v>
      </c>
      <c r="EN174" s="432">
        <v>0.05</v>
      </c>
      <c r="EO174" s="432">
        <v>0.15</v>
      </c>
      <c r="EP174" s="432">
        <v>9.1200000000000003E-2</v>
      </c>
      <c r="EQ174" s="432">
        <v>124</v>
      </c>
      <c r="ER174" s="432">
        <v>31</v>
      </c>
      <c r="ES174" s="432">
        <v>0.25</v>
      </c>
      <c r="ET174" s="432">
        <v>22</v>
      </c>
      <c r="EU174" s="432">
        <v>1</v>
      </c>
      <c r="EV174" s="432">
        <v>4.5499999999999999E-2</v>
      </c>
      <c r="EW174" s="432">
        <v>223</v>
      </c>
      <c r="EX174" s="432">
        <v>0.65590000000000004</v>
      </c>
      <c r="EY174" s="432">
        <v>317</v>
      </c>
      <c r="EZ174" s="432">
        <v>385</v>
      </c>
      <c r="FA174" s="432">
        <v>271</v>
      </c>
      <c r="FB174" s="432">
        <v>258</v>
      </c>
      <c r="FC174" s="432">
        <v>0.93</v>
      </c>
      <c r="FD174" s="432">
        <v>1.1299999999999999</v>
      </c>
      <c r="FE174" s="432">
        <v>0.79710000000000003</v>
      </c>
      <c r="FF174" s="432">
        <v>13</v>
      </c>
      <c r="FG174" s="432">
        <v>20</v>
      </c>
      <c r="FH174" s="432">
        <v>12</v>
      </c>
      <c r="FI174" s="432">
        <v>0.05</v>
      </c>
      <c r="FJ174" s="432">
        <v>7.4999999999999997E-2</v>
      </c>
      <c r="FK174" s="432">
        <v>4.65E-2</v>
      </c>
      <c r="FL174" s="432">
        <v>228</v>
      </c>
      <c r="FM174" s="432">
        <v>235</v>
      </c>
      <c r="FN174" s="432">
        <v>231</v>
      </c>
      <c r="FO174" s="432">
        <v>0.88239999999999996</v>
      </c>
      <c r="FP174" s="432">
        <v>0.90959999999999996</v>
      </c>
      <c r="FQ174" s="432">
        <v>0.89529999999999998</v>
      </c>
      <c r="FR174" s="432">
        <v>218</v>
      </c>
      <c r="FS174" s="432">
        <v>227</v>
      </c>
      <c r="FT174" s="432">
        <v>227</v>
      </c>
      <c r="FU174" s="432">
        <v>0.84360000000000002</v>
      </c>
      <c r="FV174" s="432">
        <v>0.87909999999999999</v>
      </c>
      <c r="FW174" s="432">
        <v>0.87980000000000003</v>
      </c>
      <c r="FX174" s="432">
        <v>210</v>
      </c>
      <c r="FY174" s="432">
        <v>224</v>
      </c>
      <c r="FZ174" s="432">
        <v>212</v>
      </c>
      <c r="GA174" s="432">
        <v>0.81069999999999998</v>
      </c>
      <c r="GB174" s="432">
        <v>0.86450000000000005</v>
      </c>
      <c r="GC174" s="432">
        <v>0.82169999999999999</v>
      </c>
      <c r="GD174" s="432">
        <v>190</v>
      </c>
      <c r="GE174" s="432">
        <v>212</v>
      </c>
      <c r="GF174" s="432">
        <v>222</v>
      </c>
      <c r="GG174" s="432">
        <v>0.73299999999999998</v>
      </c>
      <c r="GH174" s="432">
        <v>0.81889999999999996</v>
      </c>
      <c r="GI174" s="432">
        <v>0.86050000000000004</v>
      </c>
      <c r="GJ174" s="432">
        <v>194</v>
      </c>
      <c r="GK174" s="432">
        <v>220</v>
      </c>
      <c r="GL174" s="432">
        <v>218</v>
      </c>
      <c r="GM174" s="432">
        <v>0.75</v>
      </c>
      <c r="GN174" s="432">
        <v>0.84970000000000001</v>
      </c>
      <c r="GO174" s="432">
        <v>0.84499999999999997</v>
      </c>
      <c r="GP174" s="432">
        <v>237</v>
      </c>
      <c r="GQ174" s="432">
        <v>243</v>
      </c>
      <c r="GR174" s="432">
        <v>253</v>
      </c>
      <c r="GS174" s="432">
        <v>0.9173</v>
      </c>
      <c r="GT174" s="432">
        <v>0.94010000000000005</v>
      </c>
      <c r="GU174" s="432">
        <v>0.98060000000000003</v>
      </c>
      <c r="GV174" s="432">
        <v>214</v>
      </c>
      <c r="GW174" s="432">
        <v>229</v>
      </c>
      <c r="GX174" s="432">
        <v>228</v>
      </c>
      <c r="GY174" s="432">
        <v>0.82750000000000001</v>
      </c>
      <c r="GZ174" s="432">
        <v>0.88490000000000002</v>
      </c>
      <c r="HA174" s="432">
        <v>0.88370000000000004</v>
      </c>
      <c r="HB174" s="432">
        <v>129</v>
      </c>
      <c r="HC174" s="432">
        <v>155</v>
      </c>
      <c r="HD174" s="432">
        <v>198</v>
      </c>
      <c r="HE174" s="432">
        <v>0.5</v>
      </c>
      <c r="HF174" s="432">
        <v>0.6</v>
      </c>
      <c r="HG174" s="432">
        <v>0.76739999999999997</v>
      </c>
      <c r="HH174" s="432">
        <v>191</v>
      </c>
      <c r="HI174" s="432">
        <v>0.5</v>
      </c>
      <c r="HJ174" s="432">
        <v>0.70479999999999998</v>
      </c>
      <c r="HK174" s="432">
        <v>0</v>
      </c>
      <c r="HL174" s="432"/>
      <c r="HM174" s="432">
        <v>0.9</v>
      </c>
      <c r="HN174" s="432">
        <v>0</v>
      </c>
      <c r="HO174" s="432">
        <v>0</v>
      </c>
      <c r="HP174" s="432">
        <v>0</v>
      </c>
      <c r="HQ174" s="432">
        <v>0</v>
      </c>
      <c r="HR174" s="432">
        <v>0</v>
      </c>
      <c r="HS174" s="432">
        <v>0</v>
      </c>
      <c r="HT174" s="432">
        <v>0</v>
      </c>
      <c r="HU174" s="432">
        <v>0</v>
      </c>
      <c r="HV174" s="432">
        <v>0.9</v>
      </c>
      <c r="HW174" s="432">
        <v>0</v>
      </c>
      <c r="HX174" s="432">
        <v>0</v>
      </c>
      <c r="HY174" s="432">
        <v>0</v>
      </c>
      <c r="HZ174" s="432">
        <v>0.9</v>
      </c>
      <c r="IA174" s="432">
        <v>0</v>
      </c>
      <c r="IB174" s="432">
        <v>0</v>
      </c>
      <c r="IC174" s="432">
        <v>0</v>
      </c>
      <c r="ID174" s="432">
        <v>0</v>
      </c>
      <c r="IE174" s="432">
        <v>0</v>
      </c>
      <c r="IF174" s="432">
        <v>0</v>
      </c>
      <c r="IG174" s="432">
        <v>0</v>
      </c>
      <c r="IH174" s="432">
        <v>0</v>
      </c>
      <c r="II174" s="432">
        <v>0</v>
      </c>
      <c r="IJ174" s="432">
        <v>0</v>
      </c>
      <c r="IK174" s="432">
        <v>0</v>
      </c>
      <c r="IL174" s="432">
        <v>0</v>
      </c>
      <c r="IM174" s="432">
        <v>0</v>
      </c>
      <c r="IN174" s="432">
        <v>0</v>
      </c>
      <c r="IO174" s="432">
        <v>0</v>
      </c>
      <c r="IP174" s="432">
        <v>0</v>
      </c>
      <c r="IQ174" s="432">
        <v>0</v>
      </c>
      <c r="IR174" s="432">
        <v>0</v>
      </c>
      <c r="IS174" s="432">
        <v>0</v>
      </c>
      <c r="IT174" s="432">
        <v>0</v>
      </c>
      <c r="IU174" s="432">
        <v>0</v>
      </c>
      <c r="IV174" s="432">
        <v>0</v>
      </c>
      <c r="IW174" s="432">
        <v>0</v>
      </c>
      <c r="IX174" s="432">
        <v>13</v>
      </c>
      <c r="IY174" s="432">
        <v>0</v>
      </c>
      <c r="IZ174" s="432">
        <v>0</v>
      </c>
      <c r="JA174" s="432">
        <v>0</v>
      </c>
      <c r="JB174" s="432">
        <v>0</v>
      </c>
      <c r="JC174" s="432">
        <v>0</v>
      </c>
      <c r="JD174" s="432">
        <v>3</v>
      </c>
      <c r="JE174" s="432">
        <v>0.23080000000000001</v>
      </c>
      <c r="JF174" s="432">
        <v>0</v>
      </c>
      <c r="JG174" s="432">
        <v>0</v>
      </c>
      <c r="JH174" s="432">
        <v>6</v>
      </c>
      <c r="JI174" s="432">
        <v>0</v>
      </c>
      <c r="JJ174" s="432">
        <v>0</v>
      </c>
      <c r="JK174" s="432">
        <v>0</v>
      </c>
      <c r="JL174" s="432">
        <v>0</v>
      </c>
      <c r="JM174" s="432">
        <v>0</v>
      </c>
      <c r="JN174" s="432">
        <v>1</v>
      </c>
      <c r="JO174" s="432">
        <v>0.16669999999999999</v>
      </c>
      <c r="JP174" s="432">
        <v>0</v>
      </c>
      <c r="JQ174" s="432">
        <v>0</v>
      </c>
      <c r="JR174" s="432" t="s">
        <v>1359</v>
      </c>
      <c r="JS174" s="432" t="s">
        <v>1360</v>
      </c>
      <c r="JT174" s="432" t="s">
        <v>1340</v>
      </c>
    </row>
    <row r="175" spans="1:280" x14ac:dyDescent="0.45">
      <c r="A175" s="432" t="s">
        <v>611</v>
      </c>
      <c r="B175" s="432" t="s">
        <v>632</v>
      </c>
      <c r="C175" s="432" t="s">
        <v>639</v>
      </c>
      <c r="D175" s="432" t="s">
        <v>640</v>
      </c>
      <c r="E175" s="432">
        <v>242</v>
      </c>
      <c r="F175" s="432">
        <v>92</v>
      </c>
      <c r="G175" s="432">
        <v>0.38019999999999998</v>
      </c>
      <c r="H175" s="432">
        <v>90</v>
      </c>
      <c r="I175" s="432">
        <v>243</v>
      </c>
      <c r="J175" s="432">
        <v>0.37040000000000001</v>
      </c>
      <c r="K175" s="432">
        <v>224</v>
      </c>
      <c r="L175" s="432">
        <v>230</v>
      </c>
      <c r="M175" s="432">
        <v>225</v>
      </c>
      <c r="N175" s="432">
        <v>0.92259999999999998</v>
      </c>
      <c r="O175" s="432">
        <v>0.95020000000000004</v>
      </c>
      <c r="P175" s="432">
        <v>0.92979999999999996</v>
      </c>
      <c r="Q175" s="432">
        <v>231</v>
      </c>
      <c r="R175" s="432">
        <v>235</v>
      </c>
      <c r="S175" s="432">
        <v>227</v>
      </c>
      <c r="T175" s="432">
        <v>0.95209999999999995</v>
      </c>
      <c r="U175" s="432">
        <v>0.97009999999999996</v>
      </c>
      <c r="V175" s="432">
        <v>0.93799999999999994</v>
      </c>
      <c r="W175" s="432">
        <v>230</v>
      </c>
      <c r="X175" s="432">
        <v>234</v>
      </c>
      <c r="Y175" s="432">
        <v>228</v>
      </c>
      <c r="Z175" s="432">
        <v>0.94889999999999997</v>
      </c>
      <c r="AA175" s="432">
        <v>0.96630000000000005</v>
      </c>
      <c r="AB175" s="432">
        <v>0.94210000000000005</v>
      </c>
      <c r="AC175" s="432">
        <v>228</v>
      </c>
      <c r="AD175" s="432">
        <v>232</v>
      </c>
      <c r="AE175" s="432">
        <v>228</v>
      </c>
      <c r="AF175" s="432">
        <v>0.93930000000000002</v>
      </c>
      <c r="AG175" s="432">
        <v>0.95799999999999996</v>
      </c>
      <c r="AH175" s="432">
        <v>0.94210000000000005</v>
      </c>
      <c r="AI175" s="432">
        <v>201</v>
      </c>
      <c r="AJ175" s="432">
        <v>212</v>
      </c>
      <c r="AK175" s="432">
        <v>208</v>
      </c>
      <c r="AL175" s="432">
        <v>0.82789999999999997</v>
      </c>
      <c r="AM175" s="432">
        <v>0.87409999999999999</v>
      </c>
      <c r="AN175" s="432">
        <v>0.85950000000000004</v>
      </c>
      <c r="AO175" s="432">
        <v>230</v>
      </c>
      <c r="AP175" s="432">
        <v>234</v>
      </c>
      <c r="AQ175" s="432">
        <v>227</v>
      </c>
      <c r="AR175" s="432">
        <v>0.94650000000000001</v>
      </c>
      <c r="AS175" s="432">
        <v>0.96409999999999996</v>
      </c>
      <c r="AT175" s="432">
        <v>0.93799999999999994</v>
      </c>
      <c r="AU175" s="432">
        <v>223</v>
      </c>
      <c r="AV175" s="432">
        <v>229</v>
      </c>
      <c r="AW175" s="432">
        <v>182</v>
      </c>
      <c r="AX175" s="432">
        <v>0.9194</v>
      </c>
      <c r="AY175" s="432">
        <v>0.94259999999999999</v>
      </c>
      <c r="AZ175" s="432">
        <v>0.75209999999999999</v>
      </c>
      <c r="BA175" s="432">
        <v>215</v>
      </c>
      <c r="BB175" s="432">
        <v>223</v>
      </c>
      <c r="BC175" s="432">
        <v>219</v>
      </c>
      <c r="BD175" s="432">
        <v>0.88660000000000005</v>
      </c>
      <c r="BE175" s="432">
        <v>0.91910000000000003</v>
      </c>
      <c r="BF175" s="432">
        <v>0.90500000000000003</v>
      </c>
      <c r="BG175" s="432">
        <v>226</v>
      </c>
      <c r="BH175" s="432">
        <v>233</v>
      </c>
      <c r="BI175" s="432">
        <v>227</v>
      </c>
      <c r="BJ175" s="432">
        <v>0.93330000000000002</v>
      </c>
      <c r="BK175" s="432">
        <v>0.96009999999999995</v>
      </c>
      <c r="BL175" s="432">
        <v>0.93799999999999994</v>
      </c>
      <c r="BM175" s="432">
        <v>134</v>
      </c>
      <c r="BN175" s="432">
        <v>158</v>
      </c>
      <c r="BO175" s="432">
        <v>150</v>
      </c>
      <c r="BP175" s="432">
        <v>0.55000000000000004</v>
      </c>
      <c r="BQ175" s="432">
        <v>0.65</v>
      </c>
      <c r="BR175" s="432">
        <v>0.61980000000000002</v>
      </c>
      <c r="BS175" s="432">
        <v>80</v>
      </c>
      <c r="BT175" s="432">
        <v>0.5333</v>
      </c>
      <c r="BU175" s="432">
        <v>74</v>
      </c>
      <c r="BV175" s="432">
        <v>0.80430000000000001</v>
      </c>
      <c r="BW175" s="432">
        <v>162</v>
      </c>
      <c r="BX175" s="432">
        <v>173</v>
      </c>
      <c r="BY175" s="432">
        <v>154</v>
      </c>
      <c r="BZ175" s="432">
        <v>0.66779999999999995</v>
      </c>
      <c r="CA175" s="432">
        <v>0.71120000000000005</v>
      </c>
      <c r="CB175" s="432">
        <v>0.63639999999999997</v>
      </c>
      <c r="CC175" s="432">
        <v>74</v>
      </c>
      <c r="CD175" s="432">
        <v>0.49330000000000002</v>
      </c>
      <c r="CE175" s="432">
        <v>73</v>
      </c>
      <c r="CF175" s="432">
        <v>0.79349999999999998</v>
      </c>
      <c r="CG175" s="432">
        <v>172</v>
      </c>
      <c r="CH175" s="432">
        <v>184</v>
      </c>
      <c r="CI175" s="432">
        <v>147</v>
      </c>
      <c r="CJ175" s="432">
        <v>0.70689999999999997</v>
      </c>
      <c r="CK175" s="432">
        <v>0.75949999999999995</v>
      </c>
      <c r="CL175" s="432">
        <v>0.60740000000000005</v>
      </c>
      <c r="CM175" s="432">
        <v>142</v>
      </c>
      <c r="CN175" s="432">
        <v>153</v>
      </c>
      <c r="CO175" s="432">
        <v>175</v>
      </c>
      <c r="CP175" s="432">
        <v>0.58450000000000002</v>
      </c>
      <c r="CQ175" s="432">
        <v>0.62880000000000003</v>
      </c>
      <c r="CR175" s="432">
        <v>0.72309999999999997</v>
      </c>
      <c r="CS175" s="432">
        <v>34</v>
      </c>
      <c r="CT175" s="432">
        <v>0.22670000000000001</v>
      </c>
      <c r="CU175" s="432">
        <v>54</v>
      </c>
      <c r="CV175" s="432">
        <v>0.58699999999999997</v>
      </c>
      <c r="CW175" s="432">
        <v>71</v>
      </c>
      <c r="CX175" s="432">
        <v>85</v>
      </c>
      <c r="CY175" s="432">
        <v>88</v>
      </c>
      <c r="CZ175" s="432">
        <v>0.28999999999999998</v>
      </c>
      <c r="DA175" s="432">
        <v>0.35</v>
      </c>
      <c r="DB175" s="432">
        <v>0.36359999999999998</v>
      </c>
      <c r="DC175" s="432">
        <v>146</v>
      </c>
      <c r="DD175" s="432">
        <v>170</v>
      </c>
      <c r="DE175" s="432">
        <v>95</v>
      </c>
      <c r="DF175" s="432">
        <v>0.6</v>
      </c>
      <c r="DG175" s="432">
        <v>0.7</v>
      </c>
      <c r="DH175" s="432">
        <v>0.3926</v>
      </c>
      <c r="DI175" s="432">
        <v>72</v>
      </c>
      <c r="DJ175" s="432">
        <v>38</v>
      </c>
      <c r="DK175" s="432">
        <v>42</v>
      </c>
      <c r="DL175" s="432">
        <v>36</v>
      </c>
      <c r="DM175" s="432">
        <v>0.52500000000000002</v>
      </c>
      <c r="DN175" s="432">
        <v>0.57499999999999996</v>
      </c>
      <c r="DO175" s="432">
        <v>0.5</v>
      </c>
      <c r="DP175" s="432">
        <v>170</v>
      </c>
      <c r="DQ175" s="432">
        <v>182</v>
      </c>
      <c r="DR175" s="432">
        <v>44</v>
      </c>
      <c r="DS175" s="432">
        <v>0.7</v>
      </c>
      <c r="DT175" s="432">
        <v>0.75</v>
      </c>
      <c r="DU175" s="432">
        <v>0.18179999999999999</v>
      </c>
      <c r="DV175" s="432">
        <v>0</v>
      </c>
      <c r="DW175" s="432">
        <v>3.7499999999999999E-2</v>
      </c>
      <c r="DX175" s="432">
        <v>7.4999999999999997E-2</v>
      </c>
      <c r="DY175" s="432">
        <v>0</v>
      </c>
      <c r="DZ175" s="432">
        <v>41</v>
      </c>
      <c r="EA175" s="432">
        <v>7.4999999999999997E-2</v>
      </c>
      <c r="EB175" s="432">
        <v>0.15</v>
      </c>
      <c r="EC175" s="432">
        <v>0.18179999999999999</v>
      </c>
      <c r="ED175" s="432">
        <v>0</v>
      </c>
      <c r="EE175" s="432">
        <v>0</v>
      </c>
      <c r="EF175" s="432">
        <v>0</v>
      </c>
      <c r="EG175" s="432">
        <v>0</v>
      </c>
      <c r="EH175" s="432">
        <v>33</v>
      </c>
      <c r="EI175" s="432">
        <v>0</v>
      </c>
      <c r="EJ175" s="432">
        <v>5.0000000000000001E-3</v>
      </c>
      <c r="EK175" s="432">
        <v>0.01</v>
      </c>
      <c r="EL175" s="432">
        <v>0</v>
      </c>
      <c r="EM175" s="432">
        <v>39</v>
      </c>
      <c r="EN175" s="432">
        <v>0.05</v>
      </c>
      <c r="EO175" s="432">
        <v>0.15</v>
      </c>
      <c r="EP175" s="432">
        <v>0.16120000000000001</v>
      </c>
      <c r="EQ175" s="432">
        <v>76</v>
      </c>
      <c r="ER175" s="432">
        <v>17</v>
      </c>
      <c r="ES175" s="432">
        <v>0.22370000000000001</v>
      </c>
      <c r="ET175" s="432">
        <v>11</v>
      </c>
      <c r="EU175" s="432">
        <v>0</v>
      </c>
      <c r="EV175" s="432">
        <v>0</v>
      </c>
      <c r="EW175" s="432">
        <v>187</v>
      </c>
      <c r="EX175" s="432">
        <v>0.77270000000000005</v>
      </c>
      <c r="EY175" s="432">
        <v>223</v>
      </c>
      <c r="EZ175" s="432">
        <v>272</v>
      </c>
      <c r="FA175" s="432">
        <v>406</v>
      </c>
      <c r="FB175" s="432">
        <v>385</v>
      </c>
      <c r="FC175" s="432">
        <v>0.92</v>
      </c>
      <c r="FD175" s="432">
        <v>1.1200000000000001</v>
      </c>
      <c r="FE175" s="432">
        <v>1.6777</v>
      </c>
      <c r="FF175" s="432">
        <v>20</v>
      </c>
      <c r="FG175" s="432">
        <v>29</v>
      </c>
      <c r="FH175" s="432">
        <v>19</v>
      </c>
      <c r="FI175" s="432">
        <v>0.05</v>
      </c>
      <c r="FJ175" s="432">
        <v>7.4999999999999997E-2</v>
      </c>
      <c r="FK175" s="432">
        <v>4.9399999999999999E-2</v>
      </c>
      <c r="FL175" s="432">
        <v>340</v>
      </c>
      <c r="FM175" s="432">
        <v>351</v>
      </c>
      <c r="FN175" s="432">
        <v>351</v>
      </c>
      <c r="FO175" s="432">
        <v>0.88239999999999996</v>
      </c>
      <c r="FP175" s="432">
        <v>0.90959999999999996</v>
      </c>
      <c r="FQ175" s="432">
        <v>0.91169999999999995</v>
      </c>
      <c r="FR175" s="432">
        <v>325</v>
      </c>
      <c r="FS175" s="432">
        <v>339</v>
      </c>
      <c r="FT175" s="432">
        <v>354</v>
      </c>
      <c r="FU175" s="432">
        <v>0.84360000000000002</v>
      </c>
      <c r="FV175" s="432">
        <v>0.87909999999999999</v>
      </c>
      <c r="FW175" s="432">
        <v>0.91949999999999998</v>
      </c>
      <c r="FX175" s="432">
        <v>313</v>
      </c>
      <c r="FY175" s="432">
        <v>333</v>
      </c>
      <c r="FZ175" s="432">
        <v>351</v>
      </c>
      <c r="GA175" s="432">
        <v>0.81069999999999998</v>
      </c>
      <c r="GB175" s="432">
        <v>0.86450000000000005</v>
      </c>
      <c r="GC175" s="432">
        <v>0.91169999999999995</v>
      </c>
      <c r="GD175" s="432">
        <v>283</v>
      </c>
      <c r="GE175" s="432">
        <v>316</v>
      </c>
      <c r="GF175" s="432">
        <v>302</v>
      </c>
      <c r="GG175" s="432">
        <v>0.73299999999999998</v>
      </c>
      <c r="GH175" s="432">
        <v>0.81889999999999996</v>
      </c>
      <c r="GI175" s="432">
        <v>0.78439999999999999</v>
      </c>
      <c r="GJ175" s="432">
        <v>289</v>
      </c>
      <c r="GK175" s="432">
        <v>328</v>
      </c>
      <c r="GL175" s="432">
        <v>312</v>
      </c>
      <c r="GM175" s="432">
        <v>0.75</v>
      </c>
      <c r="GN175" s="432">
        <v>0.84970000000000001</v>
      </c>
      <c r="GO175" s="432">
        <v>0.81040000000000001</v>
      </c>
      <c r="GP175" s="432">
        <v>354</v>
      </c>
      <c r="GQ175" s="432">
        <v>362</v>
      </c>
      <c r="GR175" s="432">
        <v>364</v>
      </c>
      <c r="GS175" s="432">
        <v>0.9173</v>
      </c>
      <c r="GT175" s="432">
        <v>0.94010000000000005</v>
      </c>
      <c r="GU175" s="432">
        <v>0.94550000000000001</v>
      </c>
      <c r="GV175" s="432">
        <v>319</v>
      </c>
      <c r="GW175" s="432">
        <v>341</v>
      </c>
      <c r="GX175" s="432">
        <v>356</v>
      </c>
      <c r="GY175" s="432">
        <v>0.82750000000000001</v>
      </c>
      <c r="GZ175" s="432">
        <v>0.88490000000000002</v>
      </c>
      <c r="HA175" s="432">
        <v>0.92469999999999997</v>
      </c>
      <c r="HB175" s="432">
        <v>193</v>
      </c>
      <c r="HC175" s="432">
        <v>231</v>
      </c>
      <c r="HD175" s="432">
        <v>291</v>
      </c>
      <c r="HE175" s="432">
        <v>0.5</v>
      </c>
      <c r="HF175" s="432">
        <v>0.6</v>
      </c>
      <c r="HG175" s="432">
        <v>0.75580000000000003</v>
      </c>
      <c r="HH175" s="432">
        <v>294</v>
      </c>
      <c r="HI175" s="432">
        <v>0.5</v>
      </c>
      <c r="HJ175" s="432">
        <v>0.72409999999999997</v>
      </c>
      <c r="HK175" s="432">
        <v>0</v>
      </c>
      <c r="HL175" s="432"/>
      <c r="HM175" s="432">
        <v>0.9</v>
      </c>
      <c r="HN175" s="432">
        <v>0</v>
      </c>
      <c r="HO175" s="432">
        <v>0</v>
      </c>
      <c r="HP175" s="432">
        <v>0</v>
      </c>
      <c r="HQ175" s="432">
        <v>0</v>
      </c>
      <c r="HR175" s="432">
        <v>0</v>
      </c>
      <c r="HS175" s="432">
        <v>0</v>
      </c>
      <c r="HT175" s="432">
        <v>0</v>
      </c>
      <c r="HU175" s="432">
        <v>0</v>
      </c>
      <c r="HV175" s="432">
        <v>0.9</v>
      </c>
      <c r="HW175" s="432">
        <v>0</v>
      </c>
      <c r="HX175" s="432">
        <v>0</v>
      </c>
      <c r="HY175" s="432">
        <v>0</v>
      </c>
      <c r="HZ175" s="432">
        <v>0.9</v>
      </c>
      <c r="IA175" s="432">
        <v>0</v>
      </c>
      <c r="IB175" s="432">
        <v>0</v>
      </c>
      <c r="IC175" s="432">
        <v>0</v>
      </c>
      <c r="ID175" s="432">
        <v>1</v>
      </c>
      <c r="IE175" s="432">
        <v>1</v>
      </c>
      <c r="IF175" s="432">
        <v>0</v>
      </c>
      <c r="IG175" s="432">
        <v>0</v>
      </c>
      <c r="IH175" s="432">
        <v>1</v>
      </c>
      <c r="II175" s="432">
        <v>0</v>
      </c>
      <c r="IJ175" s="432">
        <v>0</v>
      </c>
      <c r="IK175" s="432">
        <v>0</v>
      </c>
      <c r="IL175" s="432">
        <v>0</v>
      </c>
      <c r="IM175" s="432">
        <v>1</v>
      </c>
      <c r="IN175" s="432">
        <v>0</v>
      </c>
      <c r="IO175" s="432">
        <v>0</v>
      </c>
      <c r="IP175" s="432">
        <v>0</v>
      </c>
      <c r="IQ175" s="432">
        <v>0</v>
      </c>
      <c r="IR175" s="432">
        <v>0</v>
      </c>
      <c r="IS175" s="432">
        <v>0</v>
      </c>
      <c r="IT175" s="432">
        <v>0</v>
      </c>
      <c r="IU175" s="432">
        <v>0</v>
      </c>
      <c r="IV175" s="432">
        <v>0</v>
      </c>
      <c r="IW175" s="432">
        <v>0</v>
      </c>
      <c r="IX175" s="432">
        <v>6</v>
      </c>
      <c r="IY175" s="432">
        <v>0</v>
      </c>
      <c r="IZ175" s="432">
        <v>0</v>
      </c>
      <c r="JA175" s="432">
        <v>0</v>
      </c>
      <c r="JB175" s="432">
        <v>0</v>
      </c>
      <c r="JC175" s="432">
        <v>0</v>
      </c>
      <c r="JD175" s="432">
        <v>0</v>
      </c>
      <c r="JE175" s="432">
        <v>0</v>
      </c>
      <c r="JF175" s="432">
        <v>0</v>
      </c>
      <c r="JG175" s="432">
        <v>0</v>
      </c>
      <c r="JH175" s="432">
        <v>2</v>
      </c>
      <c r="JI175" s="432">
        <v>0</v>
      </c>
      <c r="JJ175" s="432">
        <v>0</v>
      </c>
      <c r="JK175" s="432">
        <v>0</v>
      </c>
      <c r="JL175" s="432">
        <v>0</v>
      </c>
      <c r="JM175" s="432">
        <v>0</v>
      </c>
      <c r="JN175" s="432">
        <v>0</v>
      </c>
      <c r="JO175" s="432">
        <v>0</v>
      </c>
      <c r="JP175" s="432">
        <v>0</v>
      </c>
      <c r="JQ175" s="432">
        <v>0</v>
      </c>
      <c r="JR175" s="432" t="s">
        <v>1359</v>
      </c>
      <c r="JS175" s="432" t="s">
        <v>1360</v>
      </c>
      <c r="JT175" s="432" t="s">
        <v>1340</v>
      </c>
    </row>
    <row r="176" spans="1:280" x14ac:dyDescent="0.45">
      <c r="A176" s="432" t="s">
        <v>611</v>
      </c>
      <c r="B176" s="432" t="s">
        <v>632</v>
      </c>
      <c r="C176" s="432" t="s">
        <v>641</v>
      </c>
      <c r="D176" s="432" t="s">
        <v>642</v>
      </c>
      <c r="E176" s="432">
        <v>393</v>
      </c>
      <c r="F176" s="432">
        <v>196</v>
      </c>
      <c r="G176" s="432">
        <v>0.49869999999999998</v>
      </c>
      <c r="H176" s="432">
        <v>192</v>
      </c>
      <c r="I176" s="432">
        <v>393</v>
      </c>
      <c r="J176" s="432">
        <v>0.48849999999999999</v>
      </c>
      <c r="K176" s="432">
        <v>363</v>
      </c>
      <c r="L176" s="432">
        <v>374</v>
      </c>
      <c r="M176" s="432">
        <v>384</v>
      </c>
      <c r="N176" s="432">
        <v>0.92259999999999998</v>
      </c>
      <c r="O176" s="432">
        <v>0.95020000000000004</v>
      </c>
      <c r="P176" s="432">
        <v>0.97709999999999997</v>
      </c>
      <c r="Q176" s="432">
        <v>375</v>
      </c>
      <c r="R176" s="432">
        <v>382</v>
      </c>
      <c r="S176" s="432">
        <v>388</v>
      </c>
      <c r="T176" s="432">
        <v>0.95209999999999995</v>
      </c>
      <c r="U176" s="432">
        <v>0.97009999999999996</v>
      </c>
      <c r="V176" s="432">
        <v>0.98729999999999996</v>
      </c>
      <c r="W176" s="432">
        <v>373</v>
      </c>
      <c r="X176" s="432">
        <v>380</v>
      </c>
      <c r="Y176" s="432">
        <v>389</v>
      </c>
      <c r="Z176" s="432">
        <v>0.94889999999999997</v>
      </c>
      <c r="AA176" s="432">
        <v>0.96630000000000005</v>
      </c>
      <c r="AB176" s="432">
        <v>0.98980000000000001</v>
      </c>
      <c r="AC176" s="432">
        <v>370</v>
      </c>
      <c r="AD176" s="432">
        <v>377</v>
      </c>
      <c r="AE176" s="432">
        <v>386</v>
      </c>
      <c r="AF176" s="432">
        <v>0.93930000000000002</v>
      </c>
      <c r="AG176" s="432">
        <v>0.95799999999999996</v>
      </c>
      <c r="AH176" s="432">
        <v>0.98219999999999996</v>
      </c>
      <c r="AI176" s="432">
        <v>326</v>
      </c>
      <c r="AJ176" s="432">
        <v>344</v>
      </c>
      <c r="AK176" s="432">
        <v>358</v>
      </c>
      <c r="AL176" s="432">
        <v>0.82789999999999997</v>
      </c>
      <c r="AM176" s="432">
        <v>0.87409999999999999</v>
      </c>
      <c r="AN176" s="432">
        <v>0.91090000000000004</v>
      </c>
      <c r="AO176" s="432">
        <v>372</v>
      </c>
      <c r="AP176" s="432">
        <v>379</v>
      </c>
      <c r="AQ176" s="432">
        <v>387</v>
      </c>
      <c r="AR176" s="432">
        <v>0.94650000000000001</v>
      </c>
      <c r="AS176" s="432">
        <v>0.96409999999999996</v>
      </c>
      <c r="AT176" s="432">
        <v>0.98470000000000002</v>
      </c>
      <c r="AU176" s="432">
        <v>362</v>
      </c>
      <c r="AV176" s="432">
        <v>371</v>
      </c>
      <c r="AW176" s="432">
        <v>390</v>
      </c>
      <c r="AX176" s="432">
        <v>0.9194</v>
      </c>
      <c r="AY176" s="432">
        <v>0.94259999999999999</v>
      </c>
      <c r="AZ176" s="432">
        <v>0.99239999999999995</v>
      </c>
      <c r="BA176" s="432">
        <v>349</v>
      </c>
      <c r="BB176" s="432">
        <v>362</v>
      </c>
      <c r="BC176" s="432">
        <v>375</v>
      </c>
      <c r="BD176" s="432">
        <v>0.88660000000000005</v>
      </c>
      <c r="BE176" s="432">
        <v>0.91910000000000003</v>
      </c>
      <c r="BF176" s="432">
        <v>0.95420000000000005</v>
      </c>
      <c r="BG176" s="432">
        <v>367</v>
      </c>
      <c r="BH176" s="432">
        <v>378</v>
      </c>
      <c r="BI176" s="432">
        <v>386</v>
      </c>
      <c r="BJ176" s="432">
        <v>0.93330000000000002</v>
      </c>
      <c r="BK176" s="432">
        <v>0.96009999999999995</v>
      </c>
      <c r="BL176" s="432">
        <v>0.98219999999999996</v>
      </c>
      <c r="BM176" s="432">
        <v>217</v>
      </c>
      <c r="BN176" s="432">
        <v>256</v>
      </c>
      <c r="BO176" s="432">
        <v>350</v>
      </c>
      <c r="BP176" s="432">
        <v>0.55000000000000004</v>
      </c>
      <c r="BQ176" s="432">
        <v>0.65</v>
      </c>
      <c r="BR176" s="432">
        <v>0.89059999999999995</v>
      </c>
      <c r="BS176" s="432">
        <v>136</v>
      </c>
      <c r="BT176" s="432">
        <v>0.69040000000000001</v>
      </c>
      <c r="BU176" s="432">
        <v>179</v>
      </c>
      <c r="BV176" s="432">
        <v>0.9133</v>
      </c>
      <c r="BW176" s="432">
        <v>263</v>
      </c>
      <c r="BX176" s="432">
        <v>280</v>
      </c>
      <c r="BY176" s="432">
        <v>315</v>
      </c>
      <c r="BZ176" s="432">
        <v>0.66779999999999995</v>
      </c>
      <c r="CA176" s="432">
        <v>0.71120000000000005</v>
      </c>
      <c r="CB176" s="432">
        <v>0.80149999999999999</v>
      </c>
      <c r="CC176" s="432">
        <v>123</v>
      </c>
      <c r="CD176" s="432">
        <v>0.62439999999999996</v>
      </c>
      <c r="CE176" s="432">
        <v>178</v>
      </c>
      <c r="CF176" s="432">
        <v>0.90820000000000001</v>
      </c>
      <c r="CG176" s="432">
        <v>278</v>
      </c>
      <c r="CH176" s="432">
        <v>299</v>
      </c>
      <c r="CI176" s="432">
        <v>301</v>
      </c>
      <c r="CJ176" s="432">
        <v>0.70689999999999997</v>
      </c>
      <c r="CK176" s="432">
        <v>0.75949999999999995</v>
      </c>
      <c r="CL176" s="432">
        <v>0.76590000000000003</v>
      </c>
      <c r="CM176" s="432">
        <v>230</v>
      </c>
      <c r="CN176" s="432">
        <v>248</v>
      </c>
      <c r="CO176" s="432">
        <v>302</v>
      </c>
      <c r="CP176" s="432">
        <v>0.58450000000000002</v>
      </c>
      <c r="CQ176" s="432">
        <v>0.62880000000000003</v>
      </c>
      <c r="CR176" s="432">
        <v>0.76839999999999997</v>
      </c>
      <c r="CS176" s="432">
        <v>74</v>
      </c>
      <c r="CT176" s="432">
        <v>0.37559999999999999</v>
      </c>
      <c r="CU176" s="432">
        <v>136</v>
      </c>
      <c r="CV176" s="432">
        <v>0.69389999999999996</v>
      </c>
      <c r="CW176" s="432">
        <v>114</v>
      </c>
      <c r="CX176" s="432">
        <v>138</v>
      </c>
      <c r="CY176" s="432">
        <v>210</v>
      </c>
      <c r="CZ176" s="432">
        <v>0.28999999999999998</v>
      </c>
      <c r="DA176" s="432">
        <v>0.35</v>
      </c>
      <c r="DB176" s="432">
        <v>0.53439999999999999</v>
      </c>
      <c r="DC176" s="432">
        <v>236</v>
      </c>
      <c r="DD176" s="432">
        <v>276</v>
      </c>
      <c r="DE176" s="432">
        <v>350</v>
      </c>
      <c r="DF176" s="432">
        <v>0.6</v>
      </c>
      <c r="DG176" s="432">
        <v>0.7</v>
      </c>
      <c r="DH176" s="432">
        <v>0.89059999999999995</v>
      </c>
      <c r="DI176" s="432">
        <v>77</v>
      </c>
      <c r="DJ176" s="432">
        <v>41</v>
      </c>
      <c r="DK176" s="432">
        <v>45</v>
      </c>
      <c r="DL176" s="432">
        <v>51</v>
      </c>
      <c r="DM176" s="432">
        <v>0.52500000000000002</v>
      </c>
      <c r="DN176" s="432">
        <v>0.57499999999999996</v>
      </c>
      <c r="DO176" s="432">
        <v>0.6623</v>
      </c>
      <c r="DP176" s="432">
        <v>276</v>
      </c>
      <c r="DQ176" s="432">
        <v>295</v>
      </c>
      <c r="DR176" s="432">
        <v>303</v>
      </c>
      <c r="DS176" s="432">
        <v>0.7</v>
      </c>
      <c r="DT176" s="432">
        <v>0.75</v>
      </c>
      <c r="DU176" s="432">
        <v>0.77100000000000002</v>
      </c>
      <c r="DV176" s="432">
        <v>0</v>
      </c>
      <c r="DW176" s="432">
        <v>3.7499999999999999E-2</v>
      </c>
      <c r="DX176" s="432">
        <v>7.4999999999999997E-2</v>
      </c>
      <c r="DY176" s="432">
        <v>0</v>
      </c>
      <c r="DZ176" s="432">
        <v>27</v>
      </c>
      <c r="EA176" s="432">
        <v>7.4999999999999997E-2</v>
      </c>
      <c r="EB176" s="432">
        <v>0.15</v>
      </c>
      <c r="EC176" s="432">
        <v>6.8699999999999997E-2</v>
      </c>
      <c r="ED176" s="432">
        <v>0</v>
      </c>
      <c r="EE176" s="432">
        <v>0</v>
      </c>
      <c r="EF176" s="432">
        <v>0</v>
      </c>
      <c r="EG176" s="432">
        <v>0</v>
      </c>
      <c r="EH176" s="432">
        <v>30</v>
      </c>
      <c r="EI176" s="432">
        <v>0</v>
      </c>
      <c r="EJ176" s="432">
        <v>5.0000000000000001E-3</v>
      </c>
      <c r="EK176" s="432">
        <v>0.01</v>
      </c>
      <c r="EL176" s="432">
        <v>0</v>
      </c>
      <c r="EM176" s="432">
        <v>148</v>
      </c>
      <c r="EN176" s="432">
        <v>0.05</v>
      </c>
      <c r="EO176" s="432">
        <v>0.15</v>
      </c>
      <c r="EP176" s="432">
        <v>0.37659999999999999</v>
      </c>
      <c r="EQ176" s="432">
        <v>106</v>
      </c>
      <c r="ER176" s="432">
        <v>75</v>
      </c>
      <c r="ES176" s="432">
        <v>0.70750000000000002</v>
      </c>
      <c r="ET176" s="432">
        <v>22</v>
      </c>
      <c r="EU176" s="432">
        <v>4</v>
      </c>
      <c r="EV176" s="432">
        <v>0.18179999999999999</v>
      </c>
      <c r="EW176" s="432">
        <v>257</v>
      </c>
      <c r="EX176" s="432">
        <v>0.65390000000000004</v>
      </c>
      <c r="EY176" s="432">
        <v>366</v>
      </c>
      <c r="EZ176" s="432">
        <v>445</v>
      </c>
      <c r="FA176" s="432">
        <v>543</v>
      </c>
      <c r="FB176" s="432">
        <v>470</v>
      </c>
      <c r="FC176" s="432">
        <v>0.93</v>
      </c>
      <c r="FD176" s="432">
        <v>1.1299999999999999</v>
      </c>
      <c r="FE176" s="432">
        <v>1.3816999999999999</v>
      </c>
      <c r="FF176" s="432">
        <v>24</v>
      </c>
      <c r="FG176" s="432">
        <v>36</v>
      </c>
      <c r="FH176" s="432">
        <v>31</v>
      </c>
      <c r="FI176" s="432">
        <v>0.05</v>
      </c>
      <c r="FJ176" s="432">
        <v>7.4999999999999997E-2</v>
      </c>
      <c r="FK176" s="432">
        <v>6.6000000000000003E-2</v>
      </c>
      <c r="FL176" s="432">
        <v>415</v>
      </c>
      <c r="FM176" s="432">
        <v>428</v>
      </c>
      <c r="FN176" s="432">
        <v>431</v>
      </c>
      <c r="FO176" s="432">
        <v>0.88239999999999996</v>
      </c>
      <c r="FP176" s="432">
        <v>0.90959999999999996</v>
      </c>
      <c r="FQ176" s="432">
        <v>0.91700000000000004</v>
      </c>
      <c r="FR176" s="432">
        <v>397</v>
      </c>
      <c r="FS176" s="432">
        <v>414</v>
      </c>
      <c r="FT176" s="432">
        <v>439</v>
      </c>
      <c r="FU176" s="432">
        <v>0.84360000000000002</v>
      </c>
      <c r="FV176" s="432">
        <v>0.87909999999999999</v>
      </c>
      <c r="FW176" s="432">
        <v>0.93400000000000005</v>
      </c>
      <c r="FX176" s="432">
        <v>382</v>
      </c>
      <c r="FY176" s="432">
        <v>407</v>
      </c>
      <c r="FZ176" s="432">
        <v>431</v>
      </c>
      <c r="GA176" s="432">
        <v>0.81069999999999998</v>
      </c>
      <c r="GB176" s="432">
        <v>0.86450000000000005</v>
      </c>
      <c r="GC176" s="432">
        <v>0.91700000000000004</v>
      </c>
      <c r="GD176" s="432">
        <v>345</v>
      </c>
      <c r="GE176" s="432">
        <v>385</v>
      </c>
      <c r="GF176" s="432">
        <v>399</v>
      </c>
      <c r="GG176" s="432">
        <v>0.73299999999999998</v>
      </c>
      <c r="GH176" s="432">
        <v>0.81889999999999996</v>
      </c>
      <c r="GI176" s="432">
        <v>0.84889999999999999</v>
      </c>
      <c r="GJ176" s="432">
        <v>353</v>
      </c>
      <c r="GK176" s="432">
        <v>400</v>
      </c>
      <c r="GL176" s="432">
        <v>400</v>
      </c>
      <c r="GM176" s="432">
        <v>0.75</v>
      </c>
      <c r="GN176" s="432">
        <v>0.84970000000000001</v>
      </c>
      <c r="GO176" s="432">
        <v>0.85109999999999997</v>
      </c>
      <c r="GP176" s="432">
        <v>432</v>
      </c>
      <c r="GQ176" s="432">
        <v>442</v>
      </c>
      <c r="GR176" s="432">
        <v>445</v>
      </c>
      <c r="GS176" s="432">
        <v>0.9173</v>
      </c>
      <c r="GT176" s="432">
        <v>0.94010000000000005</v>
      </c>
      <c r="GU176" s="432">
        <v>0.94679999999999997</v>
      </c>
      <c r="GV176" s="432">
        <v>389</v>
      </c>
      <c r="GW176" s="432">
        <v>416</v>
      </c>
      <c r="GX176" s="432">
        <v>433</v>
      </c>
      <c r="GY176" s="432">
        <v>0.82750000000000001</v>
      </c>
      <c r="GZ176" s="432">
        <v>0.88490000000000002</v>
      </c>
      <c r="HA176" s="432">
        <v>0.92130000000000001</v>
      </c>
      <c r="HB176" s="432">
        <v>235</v>
      </c>
      <c r="HC176" s="432">
        <v>282</v>
      </c>
      <c r="HD176" s="432">
        <v>388</v>
      </c>
      <c r="HE176" s="432">
        <v>0.5</v>
      </c>
      <c r="HF176" s="432">
        <v>0.6</v>
      </c>
      <c r="HG176" s="432">
        <v>0.82550000000000001</v>
      </c>
      <c r="HH176" s="432">
        <v>365</v>
      </c>
      <c r="HI176" s="432">
        <v>0.5</v>
      </c>
      <c r="HJ176" s="432">
        <v>0.67220000000000002</v>
      </c>
      <c r="HK176" s="432">
        <v>0</v>
      </c>
      <c r="HL176" s="432"/>
      <c r="HM176" s="432">
        <v>0.9</v>
      </c>
      <c r="HN176" s="432">
        <v>0</v>
      </c>
      <c r="HO176" s="432">
        <v>0</v>
      </c>
      <c r="HP176" s="432">
        <v>0</v>
      </c>
      <c r="HQ176" s="432">
        <v>0</v>
      </c>
      <c r="HR176" s="432">
        <v>0</v>
      </c>
      <c r="HS176" s="432">
        <v>1</v>
      </c>
      <c r="HT176" s="432">
        <v>1</v>
      </c>
      <c r="HU176" s="432">
        <v>1</v>
      </c>
      <c r="HV176" s="432">
        <v>0.9</v>
      </c>
      <c r="HW176" s="432">
        <v>0</v>
      </c>
      <c r="HX176" s="432">
        <v>0</v>
      </c>
      <c r="HY176" s="432">
        <v>0</v>
      </c>
      <c r="HZ176" s="432">
        <v>0.9</v>
      </c>
      <c r="IA176" s="432">
        <v>0</v>
      </c>
      <c r="IB176" s="432">
        <v>0</v>
      </c>
      <c r="IC176" s="432">
        <v>0</v>
      </c>
      <c r="ID176" s="432">
        <v>5</v>
      </c>
      <c r="IE176" s="432">
        <v>0</v>
      </c>
      <c r="IF176" s="432">
        <v>0</v>
      </c>
      <c r="IG176" s="432">
        <v>0</v>
      </c>
      <c r="IH176" s="432">
        <v>5</v>
      </c>
      <c r="II176" s="432">
        <v>1</v>
      </c>
      <c r="IJ176" s="432">
        <v>0.2</v>
      </c>
      <c r="IK176" s="432">
        <v>1</v>
      </c>
      <c r="IL176" s="432">
        <v>0.2</v>
      </c>
      <c r="IM176" s="432">
        <v>0</v>
      </c>
      <c r="IN176" s="432">
        <v>0</v>
      </c>
      <c r="IO176" s="432">
        <v>0</v>
      </c>
      <c r="IP176" s="432">
        <v>0</v>
      </c>
      <c r="IQ176" s="432">
        <v>0</v>
      </c>
      <c r="IR176" s="432">
        <v>0</v>
      </c>
      <c r="IS176" s="432">
        <v>0</v>
      </c>
      <c r="IT176" s="432">
        <v>0</v>
      </c>
      <c r="IU176" s="432">
        <v>0</v>
      </c>
      <c r="IV176" s="432">
        <v>0</v>
      </c>
      <c r="IW176" s="432">
        <v>0</v>
      </c>
      <c r="IX176" s="432">
        <v>9</v>
      </c>
      <c r="IY176" s="432">
        <v>0</v>
      </c>
      <c r="IZ176" s="432">
        <v>0</v>
      </c>
      <c r="JA176" s="432">
        <v>0</v>
      </c>
      <c r="JB176" s="432">
        <v>0</v>
      </c>
      <c r="JC176" s="432">
        <v>0</v>
      </c>
      <c r="JD176" s="432">
        <v>0</v>
      </c>
      <c r="JE176" s="432">
        <v>0</v>
      </c>
      <c r="JF176" s="432">
        <v>0</v>
      </c>
      <c r="JG176" s="432">
        <v>0</v>
      </c>
      <c r="JH176" s="432">
        <v>6</v>
      </c>
      <c r="JI176" s="432">
        <v>0</v>
      </c>
      <c r="JJ176" s="432">
        <v>0</v>
      </c>
      <c r="JK176" s="432">
        <v>0</v>
      </c>
      <c r="JL176" s="432">
        <v>0</v>
      </c>
      <c r="JM176" s="432">
        <v>0</v>
      </c>
      <c r="JN176" s="432">
        <v>0</v>
      </c>
      <c r="JO176" s="432">
        <v>0</v>
      </c>
      <c r="JP176" s="432">
        <v>0</v>
      </c>
      <c r="JQ176" s="432">
        <v>0</v>
      </c>
      <c r="JR176" s="432" t="s">
        <v>1359</v>
      </c>
      <c r="JS176" s="432" t="s">
        <v>1360</v>
      </c>
      <c r="JT176" s="432" t="s">
        <v>1340</v>
      </c>
    </row>
    <row r="177" spans="1:280" x14ac:dyDescent="0.45">
      <c r="A177" s="432" t="s">
        <v>611</v>
      </c>
      <c r="B177" s="432" t="s">
        <v>632</v>
      </c>
      <c r="C177" s="432" t="s">
        <v>643</v>
      </c>
      <c r="D177" s="432" t="s">
        <v>644</v>
      </c>
      <c r="E177" s="432">
        <v>360</v>
      </c>
      <c r="F177" s="432">
        <v>148</v>
      </c>
      <c r="G177" s="432">
        <v>0.41110000000000002</v>
      </c>
      <c r="H177" s="432">
        <v>147</v>
      </c>
      <c r="I177" s="432">
        <v>355</v>
      </c>
      <c r="J177" s="432">
        <v>0.41410000000000002</v>
      </c>
      <c r="K177" s="432">
        <v>333</v>
      </c>
      <c r="L177" s="432">
        <v>343</v>
      </c>
      <c r="M177" s="432">
        <v>328</v>
      </c>
      <c r="N177" s="432">
        <v>0.92259999999999998</v>
      </c>
      <c r="O177" s="432">
        <v>0.95020000000000004</v>
      </c>
      <c r="P177" s="432">
        <v>0.91110000000000002</v>
      </c>
      <c r="Q177" s="432">
        <v>343</v>
      </c>
      <c r="R177" s="432">
        <v>350</v>
      </c>
      <c r="S177" s="432">
        <v>331</v>
      </c>
      <c r="T177" s="432">
        <v>0.95209999999999995</v>
      </c>
      <c r="U177" s="432">
        <v>0.97009999999999996</v>
      </c>
      <c r="V177" s="432">
        <v>0.9194</v>
      </c>
      <c r="W177" s="432">
        <v>342</v>
      </c>
      <c r="X177" s="432">
        <v>348</v>
      </c>
      <c r="Y177" s="432">
        <v>322</v>
      </c>
      <c r="Z177" s="432">
        <v>0.94889999999999997</v>
      </c>
      <c r="AA177" s="432">
        <v>0.96630000000000005</v>
      </c>
      <c r="AB177" s="432">
        <v>0.89439999999999997</v>
      </c>
      <c r="AC177" s="432">
        <v>339</v>
      </c>
      <c r="AD177" s="432">
        <v>345</v>
      </c>
      <c r="AE177" s="432">
        <v>331</v>
      </c>
      <c r="AF177" s="432">
        <v>0.93930000000000002</v>
      </c>
      <c r="AG177" s="432">
        <v>0.95799999999999996</v>
      </c>
      <c r="AH177" s="432">
        <v>0.9194</v>
      </c>
      <c r="AI177" s="432">
        <v>299</v>
      </c>
      <c r="AJ177" s="432">
        <v>315</v>
      </c>
      <c r="AK177" s="432">
        <v>269</v>
      </c>
      <c r="AL177" s="432">
        <v>0.82789999999999997</v>
      </c>
      <c r="AM177" s="432">
        <v>0.87409999999999999</v>
      </c>
      <c r="AN177" s="432">
        <v>0.74719999999999998</v>
      </c>
      <c r="AO177" s="432">
        <v>341</v>
      </c>
      <c r="AP177" s="432">
        <v>348</v>
      </c>
      <c r="AQ177" s="432">
        <v>338</v>
      </c>
      <c r="AR177" s="432">
        <v>0.94650000000000001</v>
      </c>
      <c r="AS177" s="432">
        <v>0.96409999999999996</v>
      </c>
      <c r="AT177" s="432">
        <v>0.93889999999999996</v>
      </c>
      <c r="AU177" s="432">
        <v>331</v>
      </c>
      <c r="AV177" s="432">
        <v>340</v>
      </c>
      <c r="AW177" s="432">
        <v>332</v>
      </c>
      <c r="AX177" s="432">
        <v>0.9194</v>
      </c>
      <c r="AY177" s="432">
        <v>0.94259999999999999</v>
      </c>
      <c r="AZ177" s="432">
        <v>0.92220000000000002</v>
      </c>
      <c r="BA177" s="432">
        <v>320</v>
      </c>
      <c r="BB177" s="432">
        <v>331</v>
      </c>
      <c r="BC177" s="432">
        <v>294</v>
      </c>
      <c r="BD177" s="432">
        <v>0.88660000000000005</v>
      </c>
      <c r="BE177" s="432">
        <v>0.91910000000000003</v>
      </c>
      <c r="BF177" s="432">
        <v>0.81669999999999998</v>
      </c>
      <c r="BG177" s="432">
        <v>336</v>
      </c>
      <c r="BH177" s="432">
        <v>346</v>
      </c>
      <c r="BI177" s="432">
        <v>337</v>
      </c>
      <c r="BJ177" s="432">
        <v>0.93330000000000002</v>
      </c>
      <c r="BK177" s="432">
        <v>0.96009999999999995</v>
      </c>
      <c r="BL177" s="432">
        <v>0.93610000000000004</v>
      </c>
      <c r="BM177" s="432">
        <v>199</v>
      </c>
      <c r="BN177" s="432">
        <v>234</v>
      </c>
      <c r="BO177" s="432">
        <v>238</v>
      </c>
      <c r="BP177" s="432">
        <v>0.55000000000000004</v>
      </c>
      <c r="BQ177" s="432">
        <v>0.65</v>
      </c>
      <c r="BR177" s="432">
        <v>0.66110000000000002</v>
      </c>
      <c r="BS177" s="432">
        <v>114</v>
      </c>
      <c r="BT177" s="432">
        <v>0.53769999999999996</v>
      </c>
      <c r="BU177" s="432">
        <v>126</v>
      </c>
      <c r="BV177" s="432">
        <v>0.85140000000000005</v>
      </c>
      <c r="BW177" s="432">
        <v>241</v>
      </c>
      <c r="BX177" s="432">
        <v>257</v>
      </c>
      <c r="BY177" s="432">
        <v>240</v>
      </c>
      <c r="BZ177" s="432">
        <v>0.66779999999999995</v>
      </c>
      <c r="CA177" s="432">
        <v>0.71120000000000005</v>
      </c>
      <c r="CB177" s="432">
        <v>0.66669999999999996</v>
      </c>
      <c r="CC177" s="432">
        <v>97</v>
      </c>
      <c r="CD177" s="432">
        <v>0.45750000000000002</v>
      </c>
      <c r="CE177" s="432">
        <v>119</v>
      </c>
      <c r="CF177" s="432">
        <v>0.80410000000000004</v>
      </c>
      <c r="CG177" s="432">
        <v>255</v>
      </c>
      <c r="CH177" s="432">
        <v>274</v>
      </c>
      <c r="CI177" s="432">
        <v>216</v>
      </c>
      <c r="CJ177" s="432">
        <v>0.70689999999999997</v>
      </c>
      <c r="CK177" s="432">
        <v>0.75949999999999995</v>
      </c>
      <c r="CL177" s="432">
        <v>0.6</v>
      </c>
      <c r="CM177" s="432">
        <v>211</v>
      </c>
      <c r="CN177" s="432">
        <v>227</v>
      </c>
      <c r="CO177" s="432">
        <v>199</v>
      </c>
      <c r="CP177" s="432">
        <v>0.58450000000000002</v>
      </c>
      <c r="CQ177" s="432">
        <v>0.62880000000000003</v>
      </c>
      <c r="CR177" s="432">
        <v>0.55279999999999996</v>
      </c>
      <c r="CS177" s="432">
        <v>38</v>
      </c>
      <c r="CT177" s="432">
        <v>0.1792</v>
      </c>
      <c r="CU177" s="432">
        <v>76</v>
      </c>
      <c r="CV177" s="432">
        <v>0.51349999999999996</v>
      </c>
      <c r="CW177" s="432">
        <v>105</v>
      </c>
      <c r="CX177" s="432">
        <v>126</v>
      </c>
      <c r="CY177" s="432">
        <v>114</v>
      </c>
      <c r="CZ177" s="432">
        <v>0.28999999999999998</v>
      </c>
      <c r="DA177" s="432">
        <v>0.35</v>
      </c>
      <c r="DB177" s="432">
        <v>0.31669999999999998</v>
      </c>
      <c r="DC177" s="432">
        <v>216</v>
      </c>
      <c r="DD177" s="432">
        <v>252</v>
      </c>
      <c r="DE177" s="432">
        <v>276</v>
      </c>
      <c r="DF177" s="432">
        <v>0.6</v>
      </c>
      <c r="DG177" s="432">
        <v>0.7</v>
      </c>
      <c r="DH177" s="432">
        <v>0.76670000000000005</v>
      </c>
      <c r="DI177" s="432">
        <v>95</v>
      </c>
      <c r="DJ177" s="432">
        <v>50</v>
      </c>
      <c r="DK177" s="432">
        <v>55</v>
      </c>
      <c r="DL177" s="432">
        <v>52</v>
      </c>
      <c r="DM177" s="432">
        <v>0.52500000000000002</v>
      </c>
      <c r="DN177" s="432">
        <v>0.57499999999999996</v>
      </c>
      <c r="DO177" s="432">
        <v>0.5474</v>
      </c>
      <c r="DP177" s="432">
        <v>252</v>
      </c>
      <c r="DQ177" s="432">
        <v>270</v>
      </c>
      <c r="DR177" s="432">
        <v>229</v>
      </c>
      <c r="DS177" s="432">
        <v>0.7</v>
      </c>
      <c r="DT177" s="432">
        <v>0.75</v>
      </c>
      <c r="DU177" s="432">
        <v>0.6361</v>
      </c>
      <c r="DV177" s="432">
        <v>0</v>
      </c>
      <c r="DW177" s="432">
        <v>3.7499999999999999E-2</v>
      </c>
      <c r="DX177" s="432">
        <v>7.4999999999999997E-2</v>
      </c>
      <c r="DY177" s="432">
        <v>0</v>
      </c>
      <c r="DZ177" s="432">
        <v>4</v>
      </c>
      <c r="EA177" s="432">
        <v>7.4999999999999997E-2</v>
      </c>
      <c r="EB177" s="432">
        <v>0.15</v>
      </c>
      <c r="EC177" s="432">
        <v>1.67E-2</v>
      </c>
      <c r="ED177" s="432">
        <v>0</v>
      </c>
      <c r="EE177" s="432">
        <v>0</v>
      </c>
      <c r="EF177" s="432">
        <v>0</v>
      </c>
      <c r="EG177" s="432">
        <v>0</v>
      </c>
      <c r="EH177" s="432">
        <v>39</v>
      </c>
      <c r="EI177" s="432">
        <v>0</v>
      </c>
      <c r="EJ177" s="432">
        <v>5.0000000000000001E-3</v>
      </c>
      <c r="EK177" s="432">
        <v>0.01</v>
      </c>
      <c r="EL177" s="432">
        <v>0</v>
      </c>
      <c r="EM177" s="432">
        <v>72</v>
      </c>
      <c r="EN177" s="432">
        <v>0.05</v>
      </c>
      <c r="EO177" s="432">
        <v>0.15</v>
      </c>
      <c r="EP177" s="432">
        <v>0.2</v>
      </c>
      <c r="EQ177" s="432">
        <v>130</v>
      </c>
      <c r="ER177" s="432">
        <v>102</v>
      </c>
      <c r="ES177" s="432">
        <v>0.78459999999999996</v>
      </c>
      <c r="ET177" s="432">
        <v>21</v>
      </c>
      <c r="EU177" s="432">
        <v>3</v>
      </c>
      <c r="EV177" s="432">
        <v>0.1429</v>
      </c>
      <c r="EW177" s="432">
        <v>234</v>
      </c>
      <c r="EX177" s="432">
        <v>0.65</v>
      </c>
      <c r="EY177" s="432">
        <v>328</v>
      </c>
      <c r="EZ177" s="432">
        <v>400</v>
      </c>
      <c r="FA177" s="432">
        <v>419</v>
      </c>
      <c r="FB177" s="432">
        <v>382</v>
      </c>
      <c r="FC177" s="432">
        <v>0.91</v>
      </c>
      <c r="FD177" s="432">
        <v>1.1100000000000001</v>
      </c>
      <c r="FE177" s="432">
        <v>1.1638999999999999</v>
      </c>
      <c r="FF177" s="432">
        <v>20</v>
      </c>
      <c r="FG177" s="432">
        <v>29</v>
      </c>
      <c r="FH177" s="432">
        <v>20</v>
      </c>
      <c r="FI177" s="432">
        <v>0.05</v>
      </c>
      <c r="FJ177" s="432">
        <v>7.4999999999999997E-2</v>
      </c>
      <c r="FK177" s="432">
        <v>5.2400000000000002E-2</v>
      </c>
      <c r="FL177" s="432">
        <v>338</v>
      </c>
      <c r="FM177" s="432">
        <v>348</v>
      </c>
      <c r="FN177" s="432">
        <v>331</v>
      </c>
      <c r="FO177" s="432">
        <v>0.88239999999999996</v>
      </c>
      <c r="FP177" s="432">
        <v>0.90959999999999996</v>
      </c>
      <c r="FQ177" s="432">
        <v>0.86650000000000005</v>
      </c>
      <c r="FR177" s="432">
        <v>323</v>
      </c>
      <c r="FS177" s="432">
        <v>336</v>
      </c>
      <c r="FT177" s="432">
        <v>301</v>
      </c>
      <c r="FU177" s="432">
        <v>0.84360000000000002</v>
      </c>
      <c r="FV177" s="432">
        <v>0.87909999999999999</v>
      </c>
      <c r="FW177" s="432">
        <v>0.78800000000000003</v>
      </c>
      <c r="FX177" s="432">
        <v>310</v>
      </c>
      <c r="FY177" s="432">
        <v>331</v>
      </c>
      <c r="FZ177" s="432">
        <v>259</v>
      </c>
      <c r="GA177" s="432">
        <v>0.81069999999999998</v>
      </c>
      <c r="GB177" s="432">
        <v>0.86450000000000005</v>
      </c>
      <c r="GC177" s="432">
        <v>0.67800000000000005</v>
      </c>
      <c r="GD177" s="432">
        <v>281</v>
      </c>
      <c r="GE177" s="432">
        <v>313</v>
      </c>
      <c r="GF177" s="432">
        <v>228</v>
      </c>
      <c r="GG177" s="432">
        <v>0.73299999999999998</v>
      </c>
      <c r="GH177" s="432">
        <v>0.81889999999999996</v>
      </c>
      <c r="GI177" s="432">
        <v>0.59689999999999999</v>
      </c>
      <c r="GJ177" s="432">
        <v>287</v>
      </c>
      <c r="GK177" s="432">
        <v>325</v>
      </c>
      <c r="GL177" s="432">
        <v>210</v>
      </c>
      <c r="GM177" s="432">
        <v>0.75</v>
      </c>
      <c r="GN177" s="432">
        <v>0.84970000000000001</v>
      </c>
      <c r="GO177" s="432">
        <v>0.54969999999999997</v>
      </c>
      <c r="GP177" s="432">
        <v>351</v>
      </c>
      <c r="GQ177" s="432">
        <v>360</v>
      </c>
      <c r="GR177" s="432">
        <v>358</v>
      </c>
      <c r="GS177" s="432">
        <v>0.9173</v>
      </c>
      <c r="GT177" s="432">
        <v>0.94010000000000005</v>
      </c>
      <c r="GU177" s="432">
        <v>0.93720000000000003</v>
      </c>
      <c r="GV177" s="432">
        <v>317</v>
      </c>
      <c r="GW177" s="432">
        <v>339</v>
      </c>
      <c r="GX177" s="432">
        <v>291</v>
      </c>
      <c r="GY177" s="432">
        <v>0.82750000000000001</v>
      </c>
      <c r="GZ177" s="432">
        <v>0.88490000000000002</v>
      </c>
      <c r="HA177" s="432">
        <v>0.76180000000000003</v>
      </c>
      <c r="HB177" s="432">
        <v>191</v>
      </c>
      <c r="HC177" s="432">
        <v>230</v>
      </c>
      <c r="HD177" s="432">
        <v>178</v>
      </c>
      <c r="HE177" s="432">
        <v>0.5</v>
      </c>
      <c r="HF177" s="432">
        <v>0.6</v>
      </c>
      <c r="HG177" s="432">
        <v>0.46600000000000003</v>
      </c>
      <c r="HH177" s="432">
        <v>272</v>
      </c>
      <c r="HI177" s="432">
        <v>0.5</v>
      </c>
      <c r="HJ177" s="432">
        <v>0.6492</v>
      </c>
      <c r="HK177" s="432">
        <v>0</v>
      </c>
      <c r="HL177" s="432"/>
      <c r="HM177" s="432">
        <v>0.9</v>
      </c>
      <c r="HN177" s="432">
        <v>0</v>
      </c>
      <c r="HO177" s="432">
        <v>0</v>
      </c>
      <c r="HP177" s="432">
        <v>0</v>
      </c>
      <c r="HQ177" s="432">
        <v>0</v>
      </c>
      <c r="HR177" s="432">
        <v>0</v>
      </c>
      <c r="HS177" s="432">
        <v>0</v>
      </c>
      <c r="HT177" s="432">
        <v>0</v>
      </c>
      <c r="HU177" s="432">
        <v>0</v>
      </c>
      <c r="HV177" s="432">
        <v>0.9</v>
      </c>
      <c r="HW177" s="432">
        <v>0</v>
      </c>
      <c r="HX177" s="432">
        <v>0</v>
      </c>
      <c r="HY177" s="432">
        <v>0</v>
      </c>
      <c r="HZ177" s="432">
        <v>0.9</v>
      </c>
      <c r="IA177" s="432">
        <v>0</v>
      </c>
      <c r="IB177" s="432">
        <v>0</v>
      </c>
      <c r="IC177" s="432">
        <v>0</v>
      </c>
      <c r="ID177" s="432">
        <v>0</v>
      </c>
      <c r="IE177" s="432">
        <v>0</v>
      </c>
      <c r="IF177" s="432">
        <v>0</v>
      </c>
      <c r="IG177" s="432">
        <v>0</v>
      </c>
      <c r="IH177" s="432">
        <v>0</v>
      </c>
      <c r="II177" s="432">
        <v>0</v>
      </c>
      <c r="IJ177" s="432">
        <v>0</v>
      </c>
      <c r="IK177" s="432">
        <v>0</v>
      </c>
      <c r="IL177" s="432">
        <v>0</v>
      </c>
      <c r="IM177" s="432">
        <v>0</v>
      </c>
      <c r="IN177" s="432">
        <v>0</v>
      </c>
      <c r="IO177" s="432">
        <v>0</v>
      </c>
      <c r="IP177" s="432">
        <v>0</v>
      </c>
      <c r="IQ177" s="432">
        <v>0</v>
      </c>
      <c r="IR177" s="432">
        <v>0</v>
      </c>
      <c r="IS177" s="432">
        <v>0</v>
      </c>
      <c r="IT177" s="432">
        <v>0</v>
      </c>
      <c r="IU177" s="432">
        <v>0</v>
      </c>
      <c r="IV177" s="432">
        <v>0</v>
      </c>
      <c r="IW177" s="432">
        <v>0</v>
      </c>
      <c r="IX177" s="432">
        <v>13</v>
      </c>
      <c r="IY177" s="432">
        <v>0</v>
      </c>
      <c r="IZ177" s="432">
        <v>0</v>
      </c>
      <c r="JA177" s="432">
        <v>0</v>
      </c>
      <c r="JB177" s="432">
        <v>0</v>
      </c>
      <c r="JC177" s="432">
        <v>0</v>
      </c>
      <c r="JD177" s="432">
        <v>0</v>
      </c>
      <c r="JE177" s="432">
        <v>0</v>
      </c>
      <c r="JF177" s="432">
        <v>0</v>
      </c>
      <c r="JG177" s="432">
        <v>0</v>
      </c>
      <c r="JH177" s="432">
        <v>3</v>
      </c>
      <c r="JI177" s="432">
        <v>0</v>
      </c>
      <c r="JJ177" s="432">
        <v>0</v>
      </c>
      <c r="JK177" s="432">
        <v>0</v>
      </c>
      <c r="JL177" s="432">
        <v>0</v>
      </c>
      <c r="JM177" s="432">
        <v>0</v>
      </c>
      <c r="JN177" s="432">
        <v>0</v>
      </c>
      <c r="JO177" s="432">
        <v>0</v>
      </c>
      <c r="JP177" s="432">
        <v>0</v>
      </c>
      <c r="JQ177" s="432">
        <v>0</v>
      </c>
      <c r="JR177" s="432" t="s">
        <v>1359</v>
      </c>
      <c r="JS177" s="432" t="s">
        <v>1360</v>
      </c>
      <c r="JT177" s="432" t="s">
        <v>1340</v>
      </c>
    </row>
    <row r="178" spans="1:280" x14ac:dyDescent="0.45">
      <c r="A178" s="432" t="s">
        <v>611</v>
      </c>
      <c r="B178" s="432" t="s">
        <v>632</v>
      </c>
      <c r="C178" s="432" t="s">
        <v>645</v>
      </c>
      <c r="D178" s="432" t="s">
        <v>646</v>
      </c>
      <c r="E178" s="432">
        <v>248</v>
      </c>
      <c r="F178" s="432">
        <v>31</v>
      </c>
      <c r="G178" s="432">
        <v>0.125</v>
      </c>
      <c r="H178" s="432">
        <v>34</v>
      </c>
      <c r="I178" s="432">
        <v>254</v>
      </c>
      <c r="J178" s="432">
        <v>0.13389999999999999</v>
      </c>
      <c r="K178" s="432">
        <v>229</v>
      </c>
      <c r="L178" s="432">
        <v>236</v>
      </c>
      <c r="M178" s="432">
        <v>212</v>
      </c>
      <c r="N178" s="432">
        <v>0.92259999999999998</v>
      </c>
      <c r="O178" s="432">
        <v>0.95020000000000004</v>
      </c>
      <c r="P178" s="432">
        <v>0.8548</v>
      </c>
      <c r="Q178" s="432">
        <v>237</v>
      </c>
      <c r="R178" s="432">
        <v>241</v>
      </c>
      <c r="S178" s="432">
        <v>247</v>
      </c>
      <c r="T178" s="432">
        <v>0.95209999999999995</v>
      </c>
      <c r="U178" s="432">
        <v>0.97009999999999996</v>
      </c>
      <c r="V178" s="432">
        <v>0.996</v>
      </c>
      <c r="W178" s="432">
        <v>236</v>
      </c>
      <c r="X178" s="432">
        <v>240</v>
      </c>
      <c r="Y178" s="432">
        <v>245</v>
      </c>
      <c r="Z178" s="432">
        <v>0.94889999999999997</v>
      </c>
      <c r="AA178" s="432">
        <v>0.96630000000000005</v>
      </c>
      <c r="AB178" s="432">
        <v>0.9879</v>
      </c>
      <c r="AC178" s="432">
        <v>233</v>
      </c>
      <c r="AD178" s="432">
        <v>238</v>
      </c>
      <c r="AE178" s="432">
        <v>221</v>
      </c>
      <c r="AF178" s="432">
        <v>0.93930000000000002</v>
      </c>
      <c r="AG178" s="432">
        <v>0.95799999999999996</v>
      </c>
      <c r="AH178" s="432">
        <v>0.8911</v>
      </c>
      <c r="AI178" s="432">
        <v>206</v>
      </c>
      <c r="AJ178" s="432">
        <v>217</v>
      </c>
      <c r="AK178" s="432">
        <v>198</v>
      </c>
      <c r="AL178" s="432">
        <v>0.82789999999999997</v>
      </c>
      <c r="AM178" s="432">
        <v>0.87409999999999999</v>
      </c>
      <c r="AN178" s="432">
        <v>0.7984</v>
      </c>
      <c r="AO178" s="432">
        <v>235</v>
      </c>
      <c r="AP178" s="432">
        <v>240</v>
      </c>
      <c r="AQ178" s="432">
        <v>214</v>
      </c>
      <c r="AR178" s="432">
        <v>0.94650000000000001</v>
      </c>
      <c r="AS178" s="432">
        <v>0.96409999999999996</v>
      </c>
      <c r="AT178" s="432">
        <v>0.8629</v>
      </c>
      <c r="AU178" s="432">
        <v>229</v>
      </c>
      <c r="AV178" s="432">
        <v>234</v>
      </c>
      <c r="AW178" s="432">
        <v>240</v>
      </c>
      <c r="AX178" s="432">
        <v>0.9194</v>
      </c>
      <c r="AY178" s="432">
        <v>0.94259999999999999</v>
      </c>
      <c r="AZ178" s="432">
        <v>0.9677</v>
      </c>
      <c r="BA178" s="432">
        <v>220</v>
      </c>
      <c r="BB178" s="432">
        <v>228</v>
      </c>
      <c r="BC178" s="432">
        <v>225</v>
      </c>
      <c r="BD178" s="432">
        <v>0.88660000000000005</v>
      </c>
      <c r="BE178" s="432">
        <v>0.91910000000000003</v>
      </c>
      <c r="BF178" s="432">
        <v>0.9073</v>
      </c>
      <c r="BG178" s="432">
        <v>232</v>
      </c>
      <c r="BH178" s="432">
        <v>239</v>
      </c>
      <c r="BI178" s="432">
        <v>228</v>
      </c>
      <c r="BJ178" s="432">
        <v>0.93330000000000002</v>
      </c>
      <c r="BK178" s="432">
        <v>0.96009999999999995</v>
      </c>
      <c r="BL178" s="432">
        <v>0.9194</v>
      </c>
      <c r="BM178" s="432">
        <v>137</v>
      </c>
      <c r="BN178" s="432">
        <v>162</v>
      </c>
      <c r="BO178" s="432">
        <v>184</v>
      </c>
      <c r="BP178" s="432">
        <v>0.55000000000000004</v>
      </c>
      <c r="BQ178" s="432">
        <v>0.65</v>
      </c>
      <c r="BR178" s="432">
        <v>0.7419</v>
      </c>
      <c r="BS178" s="432">
        <v>139</v>
      </c>
      <c r="BT178" s="432">
        <v>0.64059999999999995</v>
      </c>
      <c r="BU178" s="432">
        <v>28</v>
      </c>
      <c r="BV178" s="432">
        <v>0.9032</v>
      </c>
      <c r="BW178" s="432">
        <v>166</v>
      </c>
      <c r="BX178" s="432">
        <v>177</v>
      </c>
      <c r="BY178" s="432">
        <v>167</v>
      </c>
      <c r="BZ178" s="432">
        <v>0.66779999999999995</v>
      </c>
      <c r="CA178" s="432">
        <v>0.71120000000000005</v>
      </c>
      <c r="CB178" s="432">
        <v>0.6734</v>
      </c>
      <c r="CC178" s="432">
        <v>153</v>
      </c>
      <c r="CD178" s="432">
        <v>0.70509999999999995</v>
      </c>
      <c r="CE178" s="432">
        <v>24</v>
      </c>
      <c r="CF178" s="432">
        <v>0.7742</v>
      </c>
      <c r="CG178" s="432">
        <v>176</v>
      </c>
      <c r="CH178" s="432">
        <v>189</v>
      </c>
      <c r="CI178" s="432">
        <v>177</v>
      </c>
      <c r="CJ178" s="432">
        <v>0.70689999999999997</v>
      </c>
      <c r="CK178" s="432">
        <v>0.75949999999999995</v>
      </c>
      <c r="CL178" s="432">
        <v>0.7137</v>
      </c>
      <c r="CM178" s="432">
        <v>145</v>
      </c>
      <c r="CN178" s="432">
        <v>156</v>
      </c>
      <c r="CO178" s="432">
        <v>141</v>
      </c>
      <c r="CP178" s="432">
        <v>0.58450000000000002</v>
      </c>
      <c r="CQ178" s="432">
        <v>0.62880000000000003</v>
      </c>
      <c r="CR178" s="432">
        <v>0.56850000000000001</v>
      </c>
      <c r="CS178" s="432">
        <v>50</v>
      </c>
      <c r="CT178" s="432">
        <v>0.23039999999999999</v>
      </c>
      <c r="CU178" s="432">
        <v>14</v>
      </c>
      <c r="CV178" s="432">
        <v>0.4516</v>
      </c>
      <c r="CW178" s="432">
        <v>72</v>
      </c>
      <c r="CX178" s="432">
        <v>87</v>
      </c>
      <c r="CY178" s="432">
        <v>64</v>
      </c>
      <c r="CZ178" s="432">
        <v>0.28999999999999998</v>
      </c>
      <c r="DA178" s="432">
        <v>0.35</v>
      </c>
      <c r="DB178" s="432">
        <v>0.2581</v>
      </c>
      <c r="DC178" s="432">
        <v>149</v>
      </c>
      <c r="DD178" s="432">
        <v>174</v>
      </c>
      <c r="DE178" s="432">
        <v>186</v>
      </c>
      <c r="DF178" s="432">
        <v>0.6</v>
      </c>
      <c r="DG178" s="432">
        <v>0.7</v>
      </c>
      <c r="DH178" s="432">
        <v>0.75</v>
      </c>
      <c r="DI178" s="432">
        <v>44</v>
      </c>
      <c r="DJ178" s="432">
        <v>24</v>
      </c>
      <c r="DK178" s="432">
        <v>26</v>
      </c>
      <c r="DL178" s="432">
        <v>29</v>
      </c>
      <c r="DM178" s="432">
        <v>0.52500000000000002</v>
      </c>
      <c r="DN178" s="432">
        <v>0.57499999999999996</v>
      </c>
      <c r="DO178" s="432">
        <v>0.65910000000000002</v>
      </c>
      <c r="DP178" s="432">
        <v>174</v>
      </c>
      <c r="DQ178" s="432">
        <v>186</v>
      </c>
      <c r="DR178" s="432">
        <v>82</v>
      </c>
      <c r="DS178" s="432">
        <v>0.7</v>
      </c>
      <c r="DT178" s="432">
        <v>0.75</v>
      </c>
      <c r="DU178" s="432">
        <v>0.3306</v>
      </c>
      <c r="DV178" s="432">
        <v>0</v>
      </c>
      <c r="DW178" s="432">
        <v>3.7499999999999999E-2</v>
      </c>
      <c r="DX178" s="432">
        <v>7.4999999999999997E-2</v>
      </c>
      <c r="DY178" s="432">
        <v>0</v>
      </c>
      <c r="DZ178" s="432">
        <v>0</v>
      </c>
      <c r="EA178" s="432">
        <v>7.4999999999999997E-2</v>
      </c>
      <c r="EB178" s="432">
        <v>0.15</v>
      </c>
      <c r="EC178" s="432">
        <v>0</v>
      </c>
      <c r="ED178" s="432">
        <v>0</v>
      </c>
      <c r="EE178" s="432">
        <v>0</v>
      </c>
      <c r="EF178" s="432">
        <v>0</v>
      </c>
      <c r="EG178" s="432">
        <v>0</v>
      </c>
      <c r="EH178" s="432">
        <v>19</v>
      </c>
      <c r="EI178" s="432">
        <v>0</v>
      </c>
      <c r="EJ178" s="432">
        <v>5.0000000000000001E-3</v>
      </c>
      <c r="EK178" s="432">
        <v>0.01</v>
      </c>
      <c r="EL178" s="432">
        <v>0</v>
      </c>
      <c r="EM178" s="432">
        <v>90</v>
      </c>
      <c r="EN178" s="432">
        <v>0.05</v>
      </c>
      <c r="EO178" s="432">
        <v>0.15</v>
      </c>
      <c r="EP178" s="432">
        <v>0.3629</v>
      </c>
      <c r="EQ178" s="432">
        <v>80</v>
      </c>
      <c r="ER178" s="432">
        <v>36</v>
      </c>
      <c r="ES178" s="432">
        <v>0.45</v>
      </c>
      <c r="ET178" s="432">
        <v>6</v>
      </c>
      <c r="EU178" s="432">
        <v>3</v>
      </c>
      <c r="EV178" s="432">
        <v>0.5</v>
      </c>
      <c r="EW178" s="432">
        <v>134</v>
      </c>
      <c r="EX178" s="432">
        <v>0.5403</v>
      </c>
      <c r="EY178" s="432">
        <v>229</v>
      </c>
      <c r="EZ178" s="432">
        <v>278</v>
      </c>
      <c r="FA178" s="432">
        <v>279</v>
      </c>
      <c r="FB178" s="432">
        <v>258</v>
      </c>
      <c r="FC178" s="432">
        <v>0.92</v>
      </c>
      <c r="FD178" s="432">
        <v>1.1200000000000001</v>
      </c>
      <c r="FE178" s="432">
        <v>1.125</v>
      </c>
      <c r="FF178" s="432">
        <v>13</v>
      </c>
      <c r="FG178" s="432">
        <v>20</v>
      </c>
      <c r="FH178" s="432">
        <v>7</v>
      </c>
      <c r="FI178" s="432">
        <v>0.05</v>
      </c>
      <c r="FJ178" s="432">
        <v>7.4999999999999997E-2</v>
      </c>
      <c r="FK178" s="432">
        <v>2.7099999999999999E-2</v>
      </c>
      <c r="FL178" s="432">
        <v>228</v>
      </c>
      <c r="FM178" s="432">
        <v>235</v>
      </c>
      <c r="FN178" s="432">
        <v>205</v>
      </c>
      <c r="FO178" s="432">
        <v>0.88239999999999996</v>
      </c>
      <c r="FP178" s="432">
        <v>0.90959999999999996</v>
      </c>
      <c r="FQ178" s="432">
        <v>0.79459999999999997</v>
      </c>
      <c r="FR178" s="432">
        <v>218</v>
      </c>
      <c r="FS178" s="432">
        <v>227</v>
      </c>
      <c r="FT178" s="432">
        <v>208</v>
      </c>
      <c r="FU178" s="432">
        <v>0.84360000000000002</v>
      </c>
      <c r="FV178" s="432">
        <v>0.87909999999999999</v>
      </c>
      <c r="FW178" s="432">
        <v>0.80620000000000003</v>
      </c>
      <c r="FX178" s="432">
        <v>210</v>
      </c>
      <c r="FY178" s="432">
        <v>224</v>
      </c>
      <c r="FZ178" s="432">
        <v>180</v>
      </c>
      <c r="GA178" s="432">
        <v>0.81069999999999998</v>
      </c>
      <c r="GB178" s="432">
        <v>0.86450000000000005</v>
      </c>
      <c r="GC178" s="432">
        <v>0.69769999999999999</v>
      </c>
      <c r="GD178" s="432">
        <v>190</v>
      </c>
      <c r="GE178" s="432">
        <v>212</v>
      </c>
      <c r="GF178" s="432">
        <v>141</v>
      </c>
      <c r="GG178" s="432">
        <v>0.73299999999999998</v>
      </c>
      <c r="GH178" s="432">
        <v>0.81889999999999996</v>
      </c>
      <c r="GI178" s="432">
        <v>0.54649999999999999</v>
      </c>
      <c r="GJ178" s="432">
        <v>194</v>
      </c>
      <c r="GK178" s="432">
        <v>220</v>
      </c>
      <c r="GL178" s="432">
        <v>251</v>
      </c>
      <c r="GM178" s="432">
        <v>0.75</v>
      </c>
      <c r="GN178" s="432">
        <v>0.84970000000000001</v>
      </c>
      <c r="GO178" s="432">
        <v>0.97289999999999999</v>
      </c>
      <c r="GP178" s="432">
        <v>237</v>
      </c>
      <c r="GQ178" s="432">
        <v>243</v>
      </c>
      <c r="GR178" s="432">
        <v>217</v>
      </c>
      <c r="GS178" s="432">
        <v>0.9173</v>
      </c>
      <c r="GT178" s="432">
        <v>0.94010000000000005</v>
      </c>
      <c r="GU178" s="432">
        <v>0.84109999999999996</v>
      </c>
      <c r="GV178" s="432">
        <v>214</v>
      </c>
      <c r="GW178" s="432">
        <v>229</v>
      </c>
      <c r="GX178" s="432">
        <v>198</v>
      </c>
      <c r="GY178" s="432">
        <v>0.82750000000000001</v>
      </c>
      <c r="GZ178" s="432">
        <v>0.88490000000000002</v>
      </c>
      <c r="HA178" s="432">
        <v>0.76739999999999997</v>
      </c>
      <c r="HB178" s="432">
        <v>129</v>
      </c>
      <c r="HC178" s="432">
        <v>155</v>
      </c>
      <c r="HD178" s="432">
        <v>134</v>
      </c>
      <c r="HE178" s="432">
        <v>0.5</v>
      </c>
      <c r="HF178" s="432">
        <v>0.6</v>
      </c>
      <c r="HG178" s="432">
        <v>0.51939999999999997</v>
      </c>
      <c r="HH178" s="432">
        <v>162</v>
      </c>
      <c r="HI178" s="432">
        <v>0.5</v>
      </c>
      <c r="HJ178" s="432">
        <v>0.5806</v>
      </c>
      <c r="HK178" s="432">
        <v>0</v>
      </c>
      <c r="HL178" s="432"/>
      <c r="HM178" s="432">
        <v>0.9</v>
      </c>
      <c r="HN178" s="432">
        <v>0</v>
      </c>
      <c r="HO178" s="432">
        <v>0</v>
      </c>
      <c r="HP178" s="432">
        <v>0</v>
      </c>
      <c r="HQ178" s="432">
        <v>0</v>
      </c>
      <c r="HR178" s="432">
        <v>0</v>
      </c>
      <c r="HS178" s="432">
        <v>0</v>
      </c>
      <c r="HT178" s="432">
        <v>0</v>
      </c>
      <c r="HU178" s="432">
        <v>0</v>
      </c>
      <c r="HV178" s="432">
        <v>0.9</v>
      </c>
      <c r="HW178" s="432">
        <v>0</v>
      </c>
      <c r="HX178" s="432">
        <v>0</v>
      </c>
      <c r="HY178" s="432">
        <v>0</v>
      </c>
      <c r="HZ178" s="432">
        <v>0.9</v>
      </c>
      <c r="IA178" s="432">
        <v>0</v>
      </c>
      <c r="IB178" s="432">
        <v>0</v>
      </c>
      <c r="IC178" s="432">
        <v>0</v>
      </c>
      <c r="ID178" s="432">
        <v>0</v>
      </c>
      <c r="IE178" s="432">
        <v>0</v>
      </c>
      <c r="IF178" s="432">
        <v>0</v>
      </c>
      <c r="IG178" s="432">
        <v>0</v>
      </c>
      <c r="IH178" s="432">
        <v>0</v>
      </c>
      <c r="II178" s="432">
        <v>0</v>
      </c>
      <c r="IJ178" s="432">
        <v>0</v>
      </c>
      <c r="IK178" s="432">
        <v>0</v>
      </c>
      <c r="IL178" s="432">
        <v>0</v>
      </c>
      <c r="IM178" s="432">
        <v>0</v>
      </c>
      <c r="IN178" s="432">
        <v>0</v>
      </c>
      <c r="IO178" s="432">
        <v>0</v>
      </c>
      <c r="IP178" s="432">
        <v>0</v>
      </c>
      <c r="IQ178" s="432">
        <v>0</v>
      </c>
      <c r="IR178" s="432">
        <v>0</v>
      </c>
      <c r="IS178" s="432">
        <v>0</v>
      </c>
      <c r="IT178" s="432">
        <v>0</v>
      </c>
      <c r="IU178" s="432">
        <v>0</v>
      </c>
      <c r="IV178" s="432">
        <v>0</v>
      </c>
      <c r="IW178" s="432">
        <v>0</v>
      </c>
      <c r="IX178" s="432">
        <v>4</v>
      </c>
      <c r="IY178" s="432">
        <v>0</v>
      </c>
      <c r="IZ178" s="432">
        <v>0</v>
      </c>
      <c r="JA178" s="432">
        <v>0</v>
      </c>
      <c r="JB178" s="432">
        <v>0</v>
      </c>
      <c r="JC178" s="432">
        <v>0</v>
      </c>
      <c r="JD178" s="432">
        <v>1</v>
      </c>
      <c r="JE178" s="432">
        <v>0.25</v>
      </c>
      <c r="JF178" s="432">
        <v>0</v>
      </c>
      <c r="JG178" s="432">
        <v>0</v>
      </c>
      <c r="JH178" s="432">
        <v>1</v>
      </c>
      <c r="JI178" s="432">
        <v>0</v>
      </c>
      <c r="JJ178" s="432">
        <v>0</v>
      </c>
      <c r="JK178" s="432">
        <v>0</v>
      </c>
      <c r="JL178" s="432">
        <v>0</v>
      </c>
      <c r="JM178" s="432">
        <v>0</v>
      </c>
      <c r="JN178" s="432">
        <v>0</v>
      </c>
      <c r="JO178" s="432">
        <v>0</v>
      </c>
      <c r="JP178" s="432">
        <v>0</v>
      </c>
      <c r="JQ178" s="432">
        <v>0</v>
      </c>
      <c r="JR178" s="432" t="s">
        <v>1359</v>
      </c>
      <c r="JS178" s="432" t="s">
        <v>1360</v>
      </c>
      <c r="JT178" s="432" t="s">
        <v>1340</v>
      </c>
    </row>
    <row r="179" spans="1:280" x14ac:dyDescent="0.45">
      <c r="A179" s="432" t="s">
        <v>611</v>
      </c>
      <c r="B179" s="432" t="s">
        <v>647</v>
      </c>
      <c r="C179" s="432" t="s">
        <v>648</v>
      </c>
      <c r="D179" s="432" t="s">
        <v>649</v>
      </c>
      <c r="E179" s="432">
        <v>171</v>
      </c>
      <c r="F179" s="432">
        <v>27</v>
      </c>
      <c r="G179" s="432">
        <v>0.15790000000000001</v>
      </c>
      <c r="H179" s="432">
        <v>27</v>
      </c>
      <c r="I179" s="432">
        <v>173</v>
      </c>
      <c r="J179" s="432">
        <v>0.15609999999999999</v>
      </c>
      <c r="K179" s="432">
        <v>158</v>
      </c>
      <c r="L179" s="432">
        <v>163</v>
      </c>
      <c r="M179" s="432">
        <v>165</v>
      </c>
      <c r="N179" s="432">
        <v>0.92259999999999998</v>
      </c>
      <c r="O179" s="432">
        <v>0.95020000000000004</v>
      </c>
      <c r="P179" s="432">
        <v>0.96489999999999998</v>
      </c>
      <c r="Q179" s="432">
        <v>163</v>
      </c>
      <c r="R179" s="432">
        <v>166</v>
      </c>
      <c r="S179" s="432">
        <v>167</v>
      </c>
      <c r="T179" s="432">
        <v>0.95209999999999995</v>
      </c>
      <c r="U179" s="432">
        <v>0.97009999999999996</v>
      </c>
      <c r="V179" s="432">
        <v>0.97660000000000002</v>
      </c>
      <c r="W179" s="432">
        <v>163</v>
      </c>
      <c r="X179" s="432">
        <v>166</v>
      </c>
      <c r="Y179" s="432">
        <v>166</v>
      </c>
      <c r="Z179" s="432">
        <v>0.94889999999999997</v>
      </c>
      <c r="AA179" s="432">
        <v>0.96630000000000005</v>
      </c>
      <c r="AB179" s="432">
        <v>0.9708</v>
      </c>
      <c r="AC179" s="432">
        <v>161</v>
      </c>
      <c r="AD179" s="432">
        <v>164</v>
      </c>
      <c r="AE179" s="432">
        <v>162</v>
      </c>
      <c r="AF179" s="432">
        <v>0.93930000000000002</v>
      </c>
      <c r="AG179" s="432">
        <v>0.95799999999999996</v>
      </c>
      <c r="AH179" s="432">
        <v>0.94740000000000002</v>
      </c>
      <c r="AI179" s="432">
        <v>142</v>
      </c>
      <c r="AJ179" s="432">
        <v>150</v>
      </c>
      <c r="AK179" s="432">
        <v>150</v>
      </c>
      <c r="AL179" s="432">
        <v>0.82789999999999997</v>
      </c>
      <c r="AM179" s="432">
        <v>0.87409999999999999</v>
      </c>
      <c r="AN179" s="432">
        <v>0.87719999999999998</v>
      </c>
      <c r="AO179" s="432">
        <v>162</v>
      </c>
      <c r="AP179" s="432">
        <v>165</v>
      </c>
      <c r="AQ179" s="432">
        <v>159</v>
      </c>
      <c r="AR179" s="432">
        <v>0.94650000000000001</v>
      </c>
      <c r="AS179" s="432">
        <v>0.96409999999999996</v>
      </c>
      <c r="AT179" s="432">
        <v>0.92979999999999996</v>
      </c>
      <c r="AU179" s="432">
        <v>158</v>
      </c>
      <c r="AV179" s="432">
        <v>162</v>
      </c>
      <c r="AW179" s="432">
        <v>157</v>
      </c>
      <c r="AX179" s="432">
        <v>0.9194</v>
      </c>
      <c r="AY179" s="432">
        <v>0.94259999999999999</v>
      </c>
      <c r="AZ179" s="432">
        <v>0.91810000000000003</v>
      </c>
      <c r="BA179" s="432">
        <v>152</v>
      </c>
      <c r="BB179" s="432">
        <v>158</v>
      </c>
      <c r="BC179" s="432">
        <v>152</v>
      </c>
      <c r="BD179" s="432">
        <v>0.88660000000000005</v>
      </c>
      <c r="BE179" s="432">
        <v>0.91910000000000003</v>
      </c>
      <c r="BF179" s="432">
        <v>0.88890000000000002</v>
      </c>
      <c r="BG179" s="432">
        <v>160</v>
      </c>
      <c r="BH179" s="432">
        <v>165</v>
      </c>
      <c r="BI179" s="432">
        <v>164</v>
      </c>
      <c r="BJ179" s="432">
        <v>0.93330000000000002</v>
      </c>
      <c r="BK179" s="432">
        <v>0.96009999999999995</v>
      </c>
      <c r="BL179" s="432">
        <v>0.95909999999999995</v>
      </c>
      <c r="BM179" s="432">
        <v>95</v>
      </c>
      <c r="BN179" s="432">
        <v>112</v>
      </c>
      <c r="BO179" s="432">
        <v>126</v>
      </c>
      <c r="BP179" s="432">
        <v>0.55000000000000004</v>
      </c>
      <c r="BQ179" s="432">
        <v>0.65</v>
      </c>
      <c r="BR179" s="432">
        <v>0.73680000000000001</v>
      </c>
      <c r="BS179" s="432">
        <v>83</v>
      </c>
      <c r="BT179" s="432">
        <v>0.57640000000000002</v>
      </c>
      <c r="BU179" s="432">
        <v>23</v>
      </c>
      <c r="BV179" s="432">
        <v>0.85189999999999999</v>
      </c>
      <c r="BW179" s="432">
        <v>115</v>
      </c>
      <c r="BX179" s="432">
        <v>122</v>
      </c>
      <c r="BY179" s="432">
        <v>106</v>
      </c>
      <c r="BZ179" s="432">
        <v>0.66779999999999995</v>
      </c>
      <c r="CA179" s="432">
        <v>0.71120000000000005</v>
      </c>
      <c r="CB179" s="432">
        <v>0.61990000000000001</v>
      </c>
      <c r="CC179" s="432">
        <v>57</v>
      </c>
      <c r="CD179" s="432">
        <v>0.39579999999999999</v>
      </c>
      <c r="CE179" s="432">
        <v>26</v>
      </c>
      <c r="CF179" s="432">
        <v>0.96299999999999997</v>
      </c>
      <c r="CG179" s="432">
        <v>121</v>
      </c>
      <c r="CH179" s="432">
        <v>130</v>
      </c>
      <c r="CI179" s="432">
        <v>83</v>
      </c>
      <c r="CJ179" s="432">
        <v>0.70689999999999997</v>
      </c>
      <c r="CK179" s="432">
        <v>0.75949999999999995</v>
      </c>
      <c r="CL179" s="432">
        <v>0.4854</v>
      </c>
      <c r="CM179" s="432">
        <v>100</v>
      </c>
      <c r="CN179" s="432">
        <v>108</v>
      </c>
      <c r="CO179" s="432">
        <v>109</v>
      </c>
      <c r="CP179" s="432">
        <v>0.58450000000000002</v>
      </c>
      <c r="CQ179" s="432">
        <v>0.62880000000000003</v>
      </c>
      <c r="CR179" s="432">
        <v>0.63739999999999997</v>
      </c>
      <c r="CS179" s="432">
        <v>27</v>
      </c>
      <c r="CT179" s="432">
        <v>0.1875</v>
      </c>
      <c r="CU179" s="432">
        <v>18</v>
      </c>
      <c r="CV179" s="432">
        <v>0.66669999999999996</v>
      </c>
      <c r="CW179" s="432">
        <v>50</v>
      </c>
      <c r="CX179" s="432">
        <v>60</v>
      </c>
      <c r="CY179" s="432">
        <v>45</v>
      </c>
      <c r="CZ179" s="432">
        <v>0.28999999999999998</v>
      </c>
      <c r="DA179" s="432">
        <v>0.35</v>
      </c>
      <c r="DB179" s="432">
        <v>0.26319999999999999</v>
      </c>
      <c r="DC179" s="432">
        <v>103</v>
      </c>
      <c r="DD179" s="432">
        <v>120</v>
      </c>
      <c r="DE179" s="432">
        <v>134</v>
      </c>
      <c r="DF179" s="432">
        <v>0.6</v>
      </c>
      <c r="DG179" s="432">
        <v>0.7</v>
      </c>
      <c r="DH179" s="432">
        <v>0.78359999999999996</v>
      </c>
      <c r="DI179" s="432">
        <v>52</v>
      </c>
      <c r="DJ179" s="432">
        <v>28</v>
      </c>
      <c r="DK179" s="432">
        <v>30</v>
      </c>
      <c r="DL179" s="432">
        <v>32</v>
      </c>
      <c r="DM179" s="432">
        <v>0.52500000000000002</v>
      </c>
      <c r="DN179" s="432">
        <v>0.57499999999999996</v>
      </c>
      <c r="DO179" s="432">
        <v>0.61539999999999995</v>
      </c>
      <c r="DP179" s="432">
        <v>120</v>
      </c>
      <c r="DQ179" s="432">
        <v>129</v>
      </c>
      <c r="DR179" s="432">
        <v>134</v>
      </c>
      <c r="DS179" s="432">
        <v>0.7</v>
      </c>
      <c r="DT179" s="432">
        <v>0.75</v>
      </c>
      <c r="DU179" s="432">
        <v>0.78359999999999996</v>
      </c>
      <c r="DV179" s="432">
        <v>2</v>
      </c>
      <c r="DW179" s="432">
        <v>3.7499999999999999E-2</v>
      </c>
      <c r="DX179" s="432">
        <v>7.4999999999999997E-2</v>
      </c>
      <c r="DY179" s="432">
        <v>1.17E-2</v>
      </c>
      <c r="DZ179" s="432">
        <v>2</v>
      </c>
      <c r="EA179" s="432">
        <v>7.4999999999999997E-2</v>
      </c>
      <c r="EB179" s="432">
        <v>0.15</v>
      </c>
      <c r="EC179" s="432">
        <v>1.17E-2</v>
      </c>
      <c r="ED179" s="432">
        <v>0</v>
      </c>
      <c r="EE179" s="432">
        <v>0</v>
      </c>
      <c r="EF179" s="432">
        <v>0</v>
      </c>
      <c r="EG179" s="432">
        <v>0</v>
      </c>
      <c r="EH179" s="432">
        <v>22</v>
      </c>
      <c r="EI179" s="432">
        <v>0</v>
      </c>
      <c r="EJ179" s="432">
        <v>5.0000000000000001E-3</v>
      </c>
      <c r="EK179" s="432">
        <v>0.01</v>
      </c>
      <c r="EL179" s="432">
        <v>0</v>
      </c>
      <c r="EM179" s="432">
        <v>39</v>
      </c>
      <c r="EN179" s="432">
        <v>0.05</v>
      </c>
      <c r="EO179" s="432">
        <v>0.15</v>
      </c>
      <c r="EP179" s="432">
        <v>0.2281</v>
      </c>
      <c r="EQ179" s="432">
        <v>53</v>
      </c>
      <c r="ER179" s="432">
        <v>42</v>
      </c>
      <c r="ES179" s="432">
        <v>0.79249999999999998</v>
      </c>
      <c r="ET179" s="432">
        <v>16</v>
      </c>
      <c r="EU179" s="432">
        <v>1</v>
      </c>
      <c r="EV179" s="432">
        <v>6.25E-2</v>
      </c>
      <c r="EW179" s="432">
        <v>128</v>
      </c>
      <c r="EX179" s="432">
        <v>0.74850000000000005</v>
      </c>
      <c r="EY179" s="432">
        <v>171</v>
      </c>
      <c r="EZ179" s="432">
        <v>206</v>
      </c>
      <c r="FA179" s="432">
        <v>202</v>
      </c>
      <c r="FB179" s="432">
        <v>186</v>
      </c>
      <c r="FC179" s="432">
        <v>1</v>
      </c>
      <c r="FD179" s="432">
        <v>1.2</v>
      </c>
      <c r="FE179" s="432">
        <v>1.1813</v>
      </c>
      <c r="FF179" s="432">
        <v>10</v>
      </c>
      <c r="FG179" s="432">
        <v>14</v>
      </c>
      <c r="FH179" s="432">
        <v>3</v>
      </c>
      <c r="FI179" s="432">
        <v>0.05</v>
      </c>
      <c r="FJ179" s="432">
        <v>7.4999999999999997E-2</v>
      </c>
      <c r="FK179" s="432">
        <v>1.61E-2</v>
      </c>
      <c r="FL179" s="432">
        <v>165</v>
      </c>
      <c r="FM179" s="432">
        <v>170</v>
      </c>
      <c r="FN179" s="432">
        <v>157</v>
      </c>
      <c r="FO179" s="432">
        <v>0.88239999999999996</v>
      </c>
      <c r="FP179" s="432">
        <v>0.90959999999999996</v>
      </c>
      <c r="FQ179" s="432">
        <v>0.84409999999999996</v>
      </c>
      <c r="FR179" s="432">
        <v>157</v>
      </c>
      <c r="FS179" s="432">
        <v>164</v>
      </c>
      <c r="FT179" s="432">
        <v>150</v>
      </c>
      <c r="FU179" s="432">
        <v>0.84360000000000002</v>
      </c>
      <c r="FV179" s="432">
        <v>0.87909999999999999</v>
      </c>
      <c r="FW179" s="432">
        <v>0.80649999999999999</v>
      </c>
      <c r="FX179" s="432">
        <v>151</v>
      </c>
      <c r="FY179" s="432">
        <v>161</v>
      </c>
      <c r="FZ179" s="432">
        <v>147</v>
      </c>
      <c r="GA179" s="432">
        <v>0.81069999999999998</v>
      </c>
      <c r="GB179" s="432">
        <v>0.86450000000000005</v>
      </c>
      <c r="GC179" s="432">
        <v>0.7903</v>
      </c>
      <c r="GD179" s="432">
        <v>137</v>
      </c>
      <c r="GE179" s="432">
        <v>153</v>
      </c>
      <c r="GF179" s="432">
        <v>132</v>
      </c>
      <c r="GG179" s="432">
        <v>0.73299999999999998</v>
      </c>
      <c r="GH179" s="432">
        <v>0.81889999999999996</v>
      </c>
      <c r="GI179" s="432">
        <v>0.7097</v>
      </c>
      <c r="GJ179" s="432">
        <v>140</v>
      </c>
      <c r="GK179" s="432">
        <v>159</v>
      </c>
      <c r="GL179" s="432">
        <v>135</v>
      </c>
      <c r="GM179" s="432">
        <v>0.75</v>
      </c>
      <c r="GN179" s="432">
        <v>0.84970000000000001</v>
      </c>
      <c r="GO179" s="432">
        <v>0.7258</v>
      </c>
      <c r="GP179" s="432">
        <v>171</v>
      </c>
      <c r="GQ179" s="432">
        <v>175</v>
      </c>
      <c r="GR179" s="432">
        <v>160</v>
      </c>
      <c r="GS179" s="432">
        <v>0.9173</v>
      </c>
      <c r="GT179" s="432">
        <v>0.94010000000000005</v>
      </c>
      <c r="GU179" s="432">
        <v>0.86019999999999996</v>
      </c>
      <c r="GV179" s="432">
        <v>154</v>
      </c>
      <c r="GW179" s="432">
        <v>165</v>
      </c>
      <c r="GX179" s="432">
        <v>150</v>
      </c>
      <c r="GY179" s="432">
        <v>0.82750000000000001</v>
      </c>
      <c r="GZ179" s="432">
        <v>0.88490000000000002</v>
      </c>
      <c r="HA179" s="432">
        <v>0.80649999999999999</v>
      </c>
      <c r="HB179" s="432">
        <v>93</v>
      </c>
      <c r="HC179" s="432">
        <v>112</v>
      </c>
      <c r="HD179" s="432">
        <v>117</v>
      </c>
      <c r="HE179" s="432">
        <v>0.5</v>
      </c>
      <c r="HF179" s="432">
        <v>0.6</v>
      </c>
      <c r="HG179" s="432">
        <v>0.629</v>
      </c>
      <c r="HH179" s="432">
        <v>147</v>
      </c>
      <c r="HI179" s="432">
        <v>0.5</v>
      </c>
      <c r="HJ179" s="432">
        <v>0.72770000000000001</v>
      </c>
      <c r="HK179" s="432">
        <v>1</v>
      </c>
      <c r="HL179" s="432"/>
      <c r="HM179" s="432">
        <v>0.9</v>
      </c>
      <c r="HN179" s="432">
        <v>0</v>
      </c>
      <c r="HO179" s="432">
        <v>0</v>
      </c>
      <c r="HP179" s="432">
        <v>0</v>
      </c>
      <c r="HQ179" s="432">
        <v>0</v>
      </c>
      <c r="HR179" s="432">
        <v>0</v>
      </c>
      <c r="HS179" s="432">
        <v>0</v>
      </c>
      <c r="HT179" s="432">
        <v>0</v>
      </c>
      <c r="HU179" s="432">
        <v>0</v>
      </c>
      <c r="HV179" s="432">
        <v>0.9</v>
      </c>
      <c r="HW179" s="432">
        <v>0</v>
      </c>
      <c r="HX179" s="432">
        <v>0</v>
      </c>
      <c r="HY179" s="432">
        <v>0</v>
      </c>
      <c r="HZ179" s="432">
        <v>0.9</v>
      </c>
      <c r="IA179" s="432">
        <v>0</v>
      </c>
      <c r="IB179" s="432">
        <v>0</v>
      </c>
      <c r="IC179" s="432">
        <v>0</v>
      </c>
      <c r="ID179" s="432">
        <v>0</v>
      </c>
      <c r="IE179" s="432">
        <v>0</v>
      </c>
      <c r="IF179" s="432">
        <v>0</v>
      </c>
      <c r="IG179" s="432">
        <v>0</v>
      </c>
      <c r="IH179" s="432">
        <v>0</v>
      </c>
      <c r="II179" s="432">
        <v>0</v>
      </c>
      <c r="IJ179" s="432">
        <v>0</v>
      </c>
      <c r="IK179" s="432">
        <v>0</v>
      </c>
      <c r="IL179" s="432">
        <v>0</v>
      </c>
      <c r="IM179" s="432">
        <v>0</v>
      </c>
      <c r="IN179" s="432">
        <v>0</v>
      </c>
      <c r="IO179" s="432">
        <v>0</v>
      </c>
      <c r="IP179" s="432">
        <v>0</v>
      </c>
      <c r="IQ179" s="432">
        <v>0</v>
      </c>
      <c r="IR179" s="432">
        <v>0</v>
      </c>
      <c r="IS179" s="432">
        <v>0</v>
      </c>
      <c r="IT179" s="432">
        <v>0</v>
      </c>
      <c r="IU179" s="432">
        <v>0</v>
      </c>
      <c r="IV179" s="432">
        <v>0</v>
      </c>
      <c r="IW179" s="432">
        <v>0</v>
      </c>
      <c r="IX179" s="432">
        <v>3</v>
      </c>
      <c r="IY179" s="432">
        <v>0</v>
      </c>
      <c r="IZ179" s="432">
        <v>0</v>
      </c>
      <c r="JA179" s="432">
        <v>0</v>
      </c>
      <c r="JB179" s="432">
        <v>0</v>
      </c>
      <c r="JC179" s="432">
        <v>0</v>
      </c>
      <c r="JD179" s="432">
        <v>0</v>
      </c>
      <c r="JE179" s="432">
        <v>0</v>
      </c>
      <c r="JF179" s="432">
        <v>0</v>
      </c>
      <c r="JG179" s="432">
        <v>0</v>
      </c>
      <c r="JH179" s="432">
        <v>1</v>
      </c>
      <c r="JI179" s="432">
        <v>0</v>
      </c>
      <c r="JJ179" s="432">
        <v>0</v>
      </c>
      <c r="JK179" s="432">
        <v>0</v>
      </c>
      <c r="JL179" s="432">
        <v>0</v>
      </c>
      <c r="JM179" s="432">
        <v>0</v>
      </c>
      <c r="JN179" s="432">
        <v>0</v>
      </c>
      <c r="JO179" s="432">
        <v>0</v>
      </c>
      <c r="JP179" s="432">
        <v>0</v>
      </c>
      <c r="JQ179" s="432">
        <v>0</v>
      </c>
      <c r="JR179" s="432" t="s">
        <v>1359</v>
      </c>
      <c r="JS179" s="432" t="s">
        <v>1360</v>
      </c>
      <c r="JT179" s="432" t="s">
        <v>1340</v>
      </c>
    </row>
    <row r="180" spans="1:280" x14ac:dyDescent="0.45">
      <c r="A180" s="432" t="s">
        <v>611</v>
      </c>
      <c r="B180" s="432" t="s">
        <v>647</v>
      </c>
      <c r="C180" s="432" t="s">
        <v>650</v>
      </c>
      <c r="D180" s="432" t="s">
        <v>651</v>
      </c>
      <c r="E180" s="432">
        <v>90</v>
      </c>
      <c r="F180" s="432">
        <v>32</v>
      </c>
      <c r="G180" s="432">
        <v>0.35560000000000003</v>
      </c>
      <c r="H180" s="432">
        <v>33</v>
      </c>
      <c r="I180" s="432">
        <v>90</v>
      </c>
      <c r="J180" s="432">
        <v>0.36670000000000003</v>
      </c>
      <c r="K180" s="432">
        <v>84</v>
      </c>
      <c r="L180" s="432">
        <v>86</v>
      </c>
      <c r="M180" s="432">
        <v>87</v>
      </c>
      <c r="N180" s="432">
        <v>0.92259999999999998</v>
      </c>
      <c r="O180" s="432">
        <v>0.95020000000000004</v>
      </c>
      <c r="P180" s="432">
        <v>0.9667</v>
      </c>
      <c r="Q180" s="432">
        <v>86</v>
      </c>
      <c r="R180" s="432">
        <v>88</v>
      </c>
      <c r="S180" s="432">
        <v>87</v>
      </c>
      <c r="T180" s="432">
        <v>0.95209999999999995</v>
      </c>
      <c r="U180" s="432">
        <v>0.97009999999999996</v>
      </c>
      <c r="V180" s="432">
        <v>0.9667</v>
      </c>
      <c r="W180" s="432">
        <v>86</v>
      </c>
      <c r="X180" s="432">
        <v>87</v>
      </c>
      <c r="Y180" s="432">
        <v>87</v>
      </c>
      <c r="Z180" s="432">
        <v>0.94889999999999997</v>
      </c>
      <c r="AA180" s="432">
        <v>0.96630000000000005</v>
      </c>
      <c r="AB180" s="432">
        <v>0.9667</v>
      </c>
      <c r="AC180" s="432">
        <v>85</v>
      </c>
      <c r="AD180" s="432">
        <v>87</v>
      </c>
      <c r="AE180" s="432">
        <v>86</v>
      </c>
      <c r="AF180" s="432">
        <v>0.93930000000000002</v>
      </c>
      <c r="AG180" s="432">
        <v>0.95799999999999996</v>
      </c>
      <c r="AH180" s="432">
        <v>0.9556</v>
      </c>
      <c r="AI180" s="432">
        <v>75</v>
      </c>
      <c r="AJ180" s="432">
        <v>79</v>
      </c>
      <c r="AK180" s="432">
        <v>83</v>
      </c>
      <c r="AL180" s="432">
        <v>0.82789999999999997</v>
      </c>
      <c r="AM180" s="432">
        <v>0.87409999999999999</v>
      </c>
      <c r="AN180" s="432">
        <v>0.92220000000000002</v>
      </c>
      <c r="AO180" s="432">
        <v>86</v>
      </c>
      <c r="AP180" s="432">
        <v>87</v>
      </c>
      <c r="AQ180" s="432">
        <v>84</v>
      </c>
      <c r="AR180" s="432">
        <v>0.94650000000000001</v>
      </c>
      <c r="AS180" s="432">
        <v>0.96409999999999996</v>
      </c>
      <c r="AT180" s="432">
        <v>0.93330000000000002</v>
      </c>
      <c r="AU180" s="432">
        <v>83</v>
      </c>
      <c r="AV180" s="432">
        <v>85</v>
      </c>
      <c r="AW180" s="432">
        <v>86</v>
      </c>
      <c r="AX180" s="432">
        <v>0.9194</v>
      </c>
      <c r="AY180" s="432">
        <v>0.94259999999999999</v>
      </c>
      <c r="AZ180" s="432">
        <v>0.9556</v>
      </c>
      <c r="BA180" s="432">
        <v>80</v>
      </c>
      <c r="BB180" s="432">
        <v>83</v>
      </c>
      <c r="BC180" s="432">
        <v>83</v>
      </c>
      <c r="BD180" s="432">
        <v>0.88660000000000005</v>
      </c>
      <c r="BE180" s="432">
        <v>0.91910000000000003</v>
      </c>
      <c r="BF180" s="432">
        <v>0.92220000000000002</v>
      </c>
      <c r="BG180" s="432">
        <v>84</v>
      </c>
      <c r="BH180" s="432">
        <v>87</v>
      </c>
      <c r="BI180" s="432">
        <v>88</v>
      </c>
      <c r="BJ180" s="432">
        <v>0.93330000000000002</v>
      </c>
      <c r="BK180" s="432">
        <v>0.96009999999999995</v>
      </c>
      <c r="BL180" s="432">
        <v>0.9778</v>
      </c>
      <c r="BM180" s="432">
        <v>50</v>
      </c>
      <c r="BN180" s="432">
        <v>59</v>
      </c>
      <c r="BO180" s="432">
        <v>74</v>
      </c>
      <c r="BP180" s="432">
        <v>0.55000000000000004</v>
      </c>
      <c r="BQ180" s="432">
        <v>0.65</v>
      </c>
      <c r="BR180" s="432">
        <v>0.82220000000000004</v>
      </c>
      <c r="BS180" s="432">
        <v>32</v>
      </c>
      <c r="BT180" s="432">
        <v>0.55169999999999997</v>
      </c>
      <c r="BU180" s="432">
        <v>28</v>
      </c>
      <c r="BV180" s="432">
        <v>0.875</v>
      </c>
      <c r="BW180" s="432">
        <v>61</v>
      </c>
      <c r="BX180" s="432">
        <v>65</v>
      </c>
      <c r="BY180" s="432">
        <v>60</v>
      </c>
      <c r="BZ180" s="432">
        <v>0.66779999999999995</v>
      </c>
      <c r="CA180" s="432">
        <v>0.71120000000000005</v>
      </c>
      <c r="CB180" s="432">
        <v>0.66669999999999996</v>
      </c>
      <c r="CC180" s="432">
        <v>28</v>
      </c>
      <c r="CD180" s="432">
        <v>0.48280000000000001</v>
      </c>
      <c r="CE180" s="432">
        <v>30</v>
      </c>
      <c r="CF180" s="432">
        <v>0.9375</v>
      </c>
      <c r="CG180" s="432">
        <v>64</v>
      </c>
      <c r="CH180" s="432">
        <v>69</v>
      </c>
      <c r="CI180" s="432">
        <v>58</v>
      </c>
      <c r="CJ180" s="432">
        <v>0.70689999999999997</v>
      </c>
      <c r="CK180" s="432">
        <v>0.75949999999999995</v>
      </c>
      <c r="CL180" s="432">
        <v>0.64439999999999997</v>
      </c>
      <c r="CM180" s="432">
        <v>53</v>
      </c>
      <c r="CN180" s="432">
        <v>57</v>
      </c>
      <c r="CO180" s="432">
        <v>48</v>
      </c>
      <c r="CP180" s="432">
        <v>0.58450000000000002</v>
      </c>
      <c r="CQ180" s="432">
        <v>0.62880000000000003</v>
      </c>
      <c r="CR180" s="432">
        <v>0.5333</v>
      </c>
      <c r="CS180" s="432">
        <v>12</v>
      </c>
      <c r="CT180" s="432">
        <v>0.2069</v>
      </c>
      <c r="CU180" s="432">
        <v>18</v>
      </c>
      <c r="CV180" s="432">
        <v>0.5625</v>
      </c>
      <c r="CW180" s="432">
        <v>27</v>
      </c>
      <c r="CX180" s="432">
        <v>32</v>
      </c>
      <c r="CY180" s="432">
        <v>30</v>
      </c>
      <c r="CZ180" s="432">
        <v>0.28999999999999998</v>
      </c>
      <c r="DA180" s="432">
        <v>0.35</v>
      </c>
      <c r="DB180" s="432">
        <v>0.33329999999999999</v>
      </c>
      <c r="DC180" s="432">
        <v>54</v>
      </c>
      <c r="DD180" s="432">
        <v>63</v>
      </c>
      <c r="DE180" s="432">
        <v>81</v>
      </c>
      <c r="DF180" s="432">
        <v>0.6</v>
      </c>
      <c r="DG180" s="432">
        <v>0.7</v>
      </c>
      <c r="DH180" s="432">
        <v>0.9</v>
      </c>
      <c r="DI180" s="432">
        <v>21</v>
      </c>
      <c r="DJ180" s="432">
        <v>12</v>
      </c>
      <c r="DK180" s="432">
        <v>13</v>
      </c>
      <c r="DL180" s="432">
        <v>10</v>
      </c>
      <c r="DM180" s="432">
        <v>0.52500000000000002</v>
      </c>
      <c r="DN180" s="432">
        <v>0.57499999999999996</v>
      </c>
      <c r="DO180" s="432">
        <v>0.47620000000000001</v>
      </c>
      <c r="DP180" s="432">
        <v>63</v>
      </c>
      <c r="DQ180" s="432">
        <v>68</v>
      </c>
      <c r="DR180" s="432">
        <v>55</v>
      </c>
      <c r="DS180" s="432">
        <v>0.7</v>
      </c>
      <c r="DT180" s="432">
        <v>0.75</v>
      </c>
      <c r="DU180" s="432">
        <v>0.61109999999999998</v>
      </c>
      <c r="DV180" s="432">
        <v>0</v>
      </c>
      <c r="DW180" s="432">
        <v>3.7499999999999999E-2</v>
      </c>
      <c r="DX180" s="432">
        <v>7.4999999999999997E-2</v>
      </c>
      <c r="DY180" s="432">
        <v>0</v>
      </c>
      <c r="DZ180" s="432">
        <v>0</v>
      </c>
      <c r="EA180" s="432">
        <v>7.4999999999999997E-2</v>
      </c>
      <c r="EB180" s="432">
        <v>0.15</v>
      </c>
      <c r="EC180" s="432">
        <v>0</v>
      </c>
      <c r="ED180" s="432">
        <v>0</v>
      </c>
      <c r="EE180" s="432">
        <v>0</v>
      </c>
      <c r="EF180" s="432">
        <v>0</v>
      </c>
      <c r="EG180" s="432">
        <v>0</v>
      </c>
      <c r="EH180" s="432">
        <v>5</v>
      </c>
      <c r="EI180" s="432">
        <v>0</v>
      </c>
      <c r="EJ180" s="432">
        <v>5.0000000000000001E-3</v>
      </c>
      <c r="EK180" s="432">
        <v>0.01</v>
      </c>
      <c r="EL180" s="432">
        <v>0</v>
      </c>
      <c r="EM180" s="432">
        <v>12</v>
      </c>
      <c r="EN180" s="432">
        <v>0.05</v>
      </c>
      <c r="EO180" s="432">
        <v>0.15</v>
      </c>
      <c r="EP180" s="432">
        <v>0.1333</v>
      </c>
      <c r="EQ180" s="432">
        <v>26</v>
      </c>
      <c r="ER180" s="432">
        <v>18</v>
      </c>
      <c r="ES180" s="432">
        <v>0.69230000000000003</v>
      </c>
      <c r="ET180" s="432">
        <v>8</v>
      </c>
      <c r="EU180" s="432">
        <v>1</v>
      </c>
      <c r="EV180" s="432">
        <v>0.125</v>
      </c>
      <c r="EW180" s="432">
        <v>74</v>
      </c>
      <c r="EX180" s="432">
        <v>0.82220000000000004</v>
      </c>
      <c r="EY180" s="432">
        <v>95</v>
      </c>
      <c r="EZ180" s="432">
        <v>113</v>
      </c>
      <c r="FA180" s="432">
        <v>115</v>
      </c>
      <c r="FB180" s="432">
        <v>101</v>
      </c>
      <c r="FC180" s="432">
        <v>1.05</v>
      </c>
      <c r="FD180" s="432">
        <v>1.25</v>
      </c>
      <c r="FE180" s="432">
        <v>1.2778</v>
      </c>
      <c r="FF180" s="432">
        <v>6</v>
      </c>
      <c r="FG180" s="432">
        <v>8</v>
      </c>
      <c r="FH180" s="432">
        <v>14</v>
      </c>
      <c r="FI180" s="432">
        <v>0.05</v>
      </c>
      <c r="FJ180" s="432">
        <v>7.4999999999999997E-2</v>
      </c>
      <c r="FK180" s="432">
        <v>0.1386</v>
      </c>
      <c r="FL180" s="432">
        <v>90</v>
      </c>
      <c r="FM180" s="432">
        <v>92</v>
      </c>
      <c r="FN180" s="432">
        <v>95</v>
      </c>
      <c r="FO180" s="432">
        <v>0.88239999999999996</v>
      </c>
      <c r="FP180" s="432">
        <v>0.90959999999999996</v>
      </c>
      <c r="FQ180" s="432">
        <v>0.94059999999999999</v>
      </c>
      <c r="FR180" s="432">
        <v>86</v>
      </c>
      <c r="FS180" s="432">
        <v>89</v>
      </c>
      <c r="FT180" s="432">
        <v>94</v>
      </c>
      <c r="FU180" s="432">
        <v>0.84360000000000002</v>
      </c>
      <c r="FV180" s="432">
        <v>0.87909999999999999</v>
      </c>
      <c r="FW180" s="432">
        <v>0.93069999999999997</v>
      </c>
      <c r="FX180" s="432">
        <v>82</v>
      </c>
      <c r="FY180" s="432">
        <v>88</v>
      </c>
      <c r="FZ180" s="432">
        <v>89</v>
      </c>
      <c r="GA180" s="432">
        <v>0.81069999999999998</v>
      </c>
      <c r="GB180" s="432">
        <v>0.86450000000000005</v>
      </c>
      <c r="GC180" s="432">
        <v>0.88119999999999998</v>
      </c>
      <c r="GD180" s="432">
        <v>75</v>
      </c>
      <c r="GE180" s="432">
        <v>83</v>
      </c>
      <c r="GF180" s="432">
        <v>82</v>
      </c>
      <c r="GG180" s="432">
        <v>0.73299999999999998</v>
      </c>
      <c r="GH180" s="432">
        <v>0.81889999999999996</v>
      </c>
      <c r="GI180" s="432">
        <v>0.81189999999999996</v>
      </c>
      <c r="GJ180" s="432">
        <v>76</v>
      </c>
      <c r="GK180" s="432">
        <v>86</v>
      </c>
      <c r="GL180" s="432">
        <v>83</v>
      </c>
      <c r="GM180" s="432">
        <v>0.75</v>
      </c>
      <c r="GN180" s="432">
        <v>0.84970000000000001</v>
      </c>
      <c r="GO180" s="432">
        <v>0.82179999999999997</v>
      </c>
      <c r="GP180" s="432">
        <v>93</v>
      </c>
      <c r="GQ180" s="432">
        <v>95</v>
      </c>
      <c r="GR180" s="432">
        <v>96</v>
      </c>
      <c r="GS180" s="432">
        <v>0.9173</v>
      </c>
      <c r="GT180" s="432">
        <v>0.94010000000000005</v>
      </c>
      <c r="GU180" s="432">
        <v>0.95050000000000001</v>
      </c>
      <c r="GV180" s="432">
        <v>84</v>
      </c>
      <c r="GW180" s="432">
        <v>90</v>
      </c>
      <c r="GX180" s="432">
        <v>91</v>
      </c>
      <c r="GY180" s="432">
        <v>0.82750000000000001</v>
      </c>
      <c r="GZ180" s="432">
        <v>0.88490000000000002</v>
      </c>
      <c r="HA180" s="432">
        <v>0.90100000000000002</v>
      </c>
      <c r="HB180" s="432">
        <v>51</v>
      </c>
      <c r="HC180" s="432">
        <v>61</v>
      </c>
      <c r="HD180" s="432">
        <v>79</v>
      </c>
      <c r="HE180" s="432">
        <v>0.5</v>
      </c>
      <c r="HF180" s="432">
        <v>0.6</v>
      </c>
      <c r="HG180" s="432">
        <v>0.78220000000000001</v>
      </c>
      <c r="HH180" s="432">
        <v>104</v>
      </c>
      <c r="HI180" s="432">
        <v>0.5</v>
      </c>
      <c r="HJ180" s="432">
        <v>0.90429999999999999</v>
      </c>
      <c r="HK180" s="432">
        <v>0</v>
      </c>
      <c r="HL180" s="432"/>
      <c r="HM180" s="432">
        <v>0.9</v>
      </c>
      <c r="HN180" s="432">
        <v>0</v>
      </c>
      <c r="HO180" s="432">
        <v>0</v>
      </c>
      <c r="HP180" s="432">
        <v>0</v>
      </c>
      <c r="HQ180" s="432">
        <v>0</v>
      </c>
      <c r="HR180" s="432">
        <v>0</v>
      </c>
      <c r="HS180" s="432">
        <v>0</v>
      </c>
      <c r="HT180" s="432">
        <v>0</v>
      </c>
      <c r="HU180" s="432">
        <v>0</v>
      </c>
      <c r="HV180" s="432">
        <v>0.9</v>
      </c>
      <c r="HW180" s="432">
        <v>0</v>
      </c>
      <c r="HX180" s="432">
        <v>0</v>
      </c>
      <c r="HY180" s="432">
        <v>0</v>
      </c>
      <c r="HZ180" s="432">
        <v>0.9</v>
      </c>
      <c r="IA180" s="432">
        <v>0</v>
      </c>
      <c r="IB180" s="432">
        <v>0</v>
      </c>
      <c r="IC180" s="432">
        <v>0</v>
      </c>
      <c r="ID180" s="432">
        <v>1</v>
      </c>
      <c r="IE180" s="432">
        <v>0</v>
      </c>
      <c r="IF180" s="432">
        <v>0</v>
      </c>
      <c r="IG180" s="432">
        <v>0</v>
      </c>
      <c r="IH180" s="432">
        <v>1</v>
      </c>
      <c r="II180" s="432">
        <v>0</v>
      </c>
      <c r="IJ180" s="432">
        <v>0</v>
      </c>
      <c r="IK180" s="432">
        <v>0</v>
      </c>
      <c r="IL180" s="432">
        <v>0</v>
      </c>
      <c r="IM180" s="432">
        <v>0</v>
      </c>
      <c r="IN180" s="432">
        <v>0</v>
      </c>
      <c r="IO180" s="432">
        <v>0</v>
      </c>
      <c r="IP180" s="432">
        <v>0</v>
      </c>
      <c r="IQ180" s="432">
        <v>0</v>
      </c>
      <c r="IR180" s="432">
        <v>0</v>
      </c>
      <c r="IS180" s="432">
        <v>0</v>
      </c>
      <c r="IT180" s="432">
        <v>0</v>
      </c>
      <c r="IU180" s="432">
        <v>0</v>
      </c>
      <c r="IV180" s="432">
        <v>0</v>
      </c>
      <c r="IW180" s="432">
        <v>0</v>
      </c>
      <c r="IX180" s="432">
        <v>3</v>
      </c>
      <c r="IY180" s="432">
        <v>0</v>
      </c>
      <c r="IZ180" s="432">
        <v>0</v>
      </c>
      <c r="JA180" s="432">
        <v>0</v>
      </c>
      <c r="JB180" s="432">
        <v>0</v>
      </c>
      <c r="JC180" s="432">
        <v>0</v>
      </c>
      <c r="JD180" s="432">
        <v>0</v>
      </c>
      <c r="JE180" s="432">
        <v>0</v>
      </c>
      <c r="JF180" s="432">
        <v>0</v>
      </c>
      <c r="JG180" s="432">
        <v>0</v>
      </c>
      <c r="JH180" s="432">
        <v>2</v>
      </c>
      <c r="JI180" s="432">
        <v>0</v>
      </c>
      <c r="JJ180" s="432">
        <v>0</v>
      </c>
      <c r="JK180" s="432">
        <v>0</v>
      </c>
      <c r="JL180" s="432">
        <v>0</v>
      </c>
      <c r="JM180" s="432">
        <v>0</v>
      </c>
      <c r="JN180" s="432">
        <v>1</v>
      </c>
      <c r="JO180" s="432">
        <v>0.5</v>
      </c>
      <c r="JP180" s="432">
        <v>0</v>
      </c>
      <c r="JQ180" s="432">
        <v>0</v>
      </c>
      <c r="JR180" s="432" t="s">
        <v>1359</v>
      </c>
      <c r="JS180" s="432" t="s">
        <v>1360</v>
      </c>
      <c r="JT180" s="432" t="s">
        <v>1340</v>
      </c>
    </row>
    <row r="181" spans="1:280" x14ac:dyDescent="0.45">
      <c r="A181" s="432" t="s">
        <v>611</v>
      </c>
      <c r="B181" s="432" t="s">
        <v>647</v>
      </c>
      <c r="C181" s="432" t="s">
        <v>652</v>
      </c>
      <c r="D181" s="432" t="s">
        <v>653</v>
      </c>
      <c r="E181" s="432">
        <v>192</v>
      </c>
      <c r="F181" s="432">
        <v>22</v>
      </c>
      <c r="G181" s="432">
        <v>0.11459999999999999</v>
      </c>
      <c r="H181" s="432">
        <v>22</v>
      </c>
      <c r="I181" s="432">
        <v>192</v>
      </c>
      <c r="J181" s="432">
        <v>0.11459999999999999</v>
      </c>
      <c r="K181" s="432">
        <v>178</v>
      </c>
      <c r="L181" s="432">
        <v>183</v>
      </c>
      <c r="M181" s="432">
        <v>173</v>
      </c>
      <c r="N181" s="432">
        <v>0.92259999999999998</v>
      </c>
      <c r="O181" s="432">
        <v>0.95020000000000004</v>
      </c>
      <c r="P181" s="432">
        <v>0.90100000000000002</v>
      </c>
      <c r="Q181" s="432">
        <v>183</v>
      </c>
      <c r="R181" s="432">
        <v>187</v>
      </c>
      <c r="S181" s="432">
        <v>172</v>
      </c>
      <c r="T181" s="432">
        <v>0.95209999999999995</v>
      </c>
      <c r="U181" s="432">
        <v>0.97009999999999996</v>
      </c>
      <c r="V181" s="432">
        <v>0.89580000000000004</v>
      </c>
      <c r="W181" s="432">
        <v>183</v>
      </c>
      <c r="X181" s="432">
        <v>186</v>
      </c>
      <c r="Y181" s="432">
        <v>177</v>
      </c>
      <c r="Z181" s="432">
        <v>0.94889999999999997</v>
      </c>
      <c r="AA181" s="432">
        <v>0.96630000000000005</v>
      </c>
      <c r="AB181" s="432">
        <v>0.92190000000000005</v>
      </c>
      <c r="AC181" s="432">
        <v>181</v>
      </c>
      <c r="AD181" s="432">
        <v>184</v>
      </c>
      <c r="AE181" s="432">
        <v>171</v>
      </c>
      <c r="AF181" s="432">
        <v>0.93930000000000002</v>
      </c>
      <c r="AG181" s="432">
        <v>0.95799999999999996</v>
      </c>
      <c r="AH181" s="432">
        <v>0.89059999999999995</v>
      </c>
      <c r="AI181" s="432">
        <v>159</v>
      </c>
      <c r="AJ181" s="432">
        <v>168</v>
      </c>
      <c r="AK181" s="432">
        <v>158</v>
      </c>
      <c r="AL181" s="432">
        <v>0.82789999999999997</v>
      </c>
      <c r="AM181" s="432">
        <v>0.87409999999999999</v>
      </c>
      <c r="AN181" s="432">
        <v>0.82289999999999996</v>
      </c>
      <c r="AO181" s="432">
        <v>182</v>
      </c>
      <c r="AP181" s="432">
        <v>186</v>
      </c>
      <c r="AQ181" s="432">
        <v>172</v>
      </c>
      <c r="AR181" s="432">
        <v>0.94650000000000001</v>
      </c>
      <c r="AS181" s="432">
        <v>0.96409999999999996</v>
      </c>
      <c r="AT181" s="432">
        <v>0.89580000000000004</v>
      </c>
      <c r="AU181" s="432">
        <v>177</v>
      </c>
      <c r="AV181" s="432">
        <v>181</v>
      </c>
      <c r="AW181" s="432">
        <v>157</v>
      </c>
      <c r="AX181" s="432">
        <v>0.9194</v>
      </c>
      <c r="AY181" s="432">
        <v>0.94259999999999999</v>
      </c>
      <c r="AZ181" s="432">
        <v>0.81769999999999998</v>
      </c>
      <c r="BA181" s="432">
        <v>171</v>
      </c>
      <c r="BB181" s="432">
        <v>177</v>
      </c>
      <c r="BC181" s="432">
        <v>147</v>
      </c>
      <c r="BD181" s="432">
        <v>0.88660000000000005</v>
      </c>
      <c r="BE181" s="432">
        <v>0.91910000000000003</v>
      </c>
      <c r="BF181" s="432">
        <v>0.76559999999999995</v>
      </c>
      <c r="BG181" s="432">
        <v>180</v>
      </c>
      <c r="BH181" s="432">
        <v>185</v>
      </c>
      <c r="BI181" s="432">
        <v>176</v>
      </c>
      <c r="BJ181" s="432">
        <v>0.93330000000000002</v>
      </c>
      <c r="BK181" s="432">
        <v>0.96009999999999995</v>
      </c>
      <c r="BL181" s="432">
        <v>0.91669999999999996</v>
      </c>
      <c r="BM181" s="432">
        <v>106</v>
      </c>
      <c r="BN181" s="432">
        <v>125</v>
      </c>
      <c r="BO181" s="432">
        <v>121</v>
      </c>
      <c r="BP181" s="432">
        <v>0.55000000000000004</v>
      </c>
      <c r="BQ181" s="432">
        <v>0.65</v>
      </c>
      <c r="BR181" s="432">
        <v>0.63019999999999998</v>
      </c>
      <c r="BS181" s="432">
        <v>93</v>
      </c>
      <c r="BT181" s="432">
        <v>0.54710000000000003</v>
      </c>
      <c r="BU181" s="432">
        <v>20</v>
      </c>
      <c r="BV181" s="432">
        <v>0.90910000000000002</v>
      </c>
      <c r="BW181" s="432">
        <v>129</v>
      </c>
      <c r="BX181" s="432">
        <v>137</v>
      </c>
      <c r="BY181" s="432">
        <v>113</v>
      </c>
      <c r="BZ181" s="432">
        <v>0.66779999999999995</v>
      </c>
      <c r="CA181" s="432">
        <v>0.71120000000000005</v>
      </c>
      <c r="CB181" s="432">
        <v>0.58850000000000002</v>
      </c>
      <c r="CC181" s="432">
        <v>75</v>
      </c>
      <c r="CD181" s="432">
        <v>0.44119999999999998</v>
      </c>
      <c r="CE181" s="432">
        <v>18</v>
      </c>
      <c r="CF181" s="432">
        <v>0.81820000000000004</v>
      </c>
      <c r="CG181" s="432">
        <v>136</v>
      </c>
      <c r="CH181" s="432">
        <v>146</v>
      </c>
      <c r="CI181" s="432">
        <v>93</v>
      </c>
      <c r="CJ181" s="432">
        <v>0.70689999999999997</v>
      </c>
      <c r="CK181" s="432">
        <v>0.75949999999999995</v>
      </c>
      <c r="CL181" s="432">
        <v>0.4844</v>
      </c>
      <c r="CM181" s="432">
        <v>113</v>
      </c>
      <c r="CN181" s="432">
        <v>121</v>
      </c>
      <c r="CO181" s="432">
        <v>100</v>
      </c>
      <c r="CP181" s="432">
        <v>0.58450000000000002</v>
      </c>
      <c r="CQ181" s="432">
        <v>0.62880000000000003</v>
      </c>
      <c r="CR181" s="432">
        <v>0.52080000000000004</v>
      </c>
      <c r="CS181" s="432">
        <v>26</v>
      </c>
      <c r="CT181" s="432">
        <v>0.15290000000000001</v>
      </c>
      <c r="CU181" s="432">
        <v>12</v>
      </c>
      <c r="CV181" s="432">
        <v>0.54549999999999998</v>
      </c>
      <c r="CW181" s="432">
        <v>56</v>
      </c>
      <c r="CX181" s="432">
        <v>68</v>
      </c>
      <c r="CY181" s="432">
        <v>38</v>
      </c>
      <c r="CZ181" s="432">
        <v>0.28999999999999998</v>
      </c>
      <c r="DA181" s="432">
        <v>0.35</v>
      </c>
      <c r="DB181" s="432">
        <v>0.19789999999999999</v>
      </c>
      <c r="DC181" s="432">
        <v>116</v>
      </c>
      <c r="DD181" s="432">
        <v>135</v>
      </c>
      <c r="DE181" s="432">
        <v>97</v>
      </c>
      <c r="DF181" s="432">
        <v>0.6</v>
      </c>
      <c r="DG181" s="432">
        <v>0.7</v>
      </c>
      <c r="DH181" s="432">
        <v>0.50519999999999998</v>
      </c>
      <c r="DI181" s="432">
        <v>78</v>
      </c>
      <c r="DJ181" s="432">
        <v>41</v>
      </c>
      <c r="DK181" s="432">
        <v>45</v>
      </c>
      <c r="DL181" s="432">
        <v>42</v>
      </c>
      <c r="DM181" s="432">
        <v>0.52500000000000002</v>
      </c>
      <c r="DN181" s="432">
        <v>0.57499999999999996</v>
      </c>
      <c r="DO181" s="432">
        <v>0.53849999999999998</v>
      </c>
      <c r="DP181" s="432">
        <v>135</v>
      </c>
      <c r="DQ181" s="432">
        <v>144</v>
      </c>
      <c r="DR181" s="432">
        <v>56</v>
      </c>
      <c r="DS181" s="432">
        <v>0.7</v>
      </c>
      <c r="DT181" s="432">
        <v>0.75</v>
      </c>
      <c r="DU181" s="432">
        <v>0.29170000000000001</v>
      </c>
      <c r="DV181" s="432">
        <v>0</v>
      </c>
      <c r="DW181" s="432">
        <v>3.7499999999999999E-2</v>
      </c>
      <c r="DX181" s="432">
        <v>7.4999999999999997E-2</v>
      </c>
      <c r="DY181" s="432">
        <v>0</v>
      </c>
      <c r="DZ181" s="432">
        <v>0</v>
      </c>
      <c r="EA181" s="432">
        <v>7.4999999999999997E-2</v>
      </c>
      <c r="EB181" s="432">
        <v>0.15</v>
      </c>
      <c r="EC181" s="432">
        <v>0</v>
      </c>
      <c r="ED181" s="432">
        <v>0</v>
      </c>
      <c r="EE181" s="432">
        <v>0</v>
      </c>
      <c r="EF181" s="432">
        <v>0</v>
      </c>
      <c r="EG181" s="432">
        <v>0</v>
      </c>
      <c r="EH181" s="432">
        <v>27</v>
      </c>
      <c r="EI181" s="432">
        <v>0</v>
      </c>
      <c r="EJ181" s="432">
        <v>5.0000000000000001E-3</v>
      </c>
      <c r="EK181" s="432">
        <v>0.01</v>
      </c>
      <c r="EL181" s="432">
        <v>0</v>
      </c>
      <c r="EM181" s="432">
        <v>39</v>
      </c>
      <c r="EN181" s="432">
        <v>0.05</v>
      </c>
      <c r="EO181" s="432">
        <v>0.15</v>
      </c>
      <c r="EP181" s="432">
        <v>0.2031</v>
      </c>
      <c r="EQ181" s="432">
        <v>57</v>
      </c>
      <c r="ER181" s="432">
        <v>23</v>
      </c>
      <c r="ES181" s="432">
        <v>0.40350000000000003</v>
      </c>
      <c r="ET181" s="432">
        <v>18</v>
      </c>
      <c r="EU181" s="432">
        <v>2</v>
      </c>
      <c r="EV181" s="432">
        <v>0.1111</v>
      </c>
      <c r="EW181" s="432">
        <v>167</v>
      </c>
      <c r="EX181" s="432">
        <v>0.86980000000000002</v>
      </c>
      <c r="EY181" s="432">
        <v>189</v>
      </c>
      <c r="EZ181" s="432">
        <v>227</v>
      </c>
      <c r="FA181" s="432">
        <v>283</v>
      </c>
      <c r="FB181" s="432">
        <v>269</v>
      </c>
      <c r="FC181" s="432">
        <v>0.98</v>
      </c>
      <c r="FD181" s="432">
        <v>1.18</v>
      </c>
      <c r="FE181" s="432">
        <v>1.474</v>
      </c>
      <c r="FF181" s="432">
        <v>14</v>
      </c>
      <c r="FG181" s="432">
        <v>21</v>
      </c>
      <c r="FH181" s="432">
        <v>42</v>
      </c>
      <c r="FI181" s="432">
        <v>0.05</v>
      </c>
      <c r="FJ181" s="432">
        <v>7.4999999999999997E-2</v>
      </c>
      <c r="FK181" s="432">
        <v>0.15609999999999999</v>
      </c>
      <c r="FL181" s="432">
        <v>238</v>
      </c>
      <c r="FM181" s="432">
        <v>245</v>
      </c>
      <c r="FN181" s="432">
        <v>221</v>
      </c>
      <c r="FO181" s="432">
        <v>0.88239999999999996</v>
      </c>
      <c r="FP181" s="432">
        <v>0.90959999999999996</v>
      </c>
      <c r="FQ181" s="432">
        <v>0.8216</v>
      </c>
      <c r="FR181" s="432">
        <v>227</v>
      </c>
      <c r="FS181" s="432">
        <v>237</v>
      </c>
      <c r="FT181" s="432">
        <v>213</v>
      </c>
      <c r="FU181" s="432">
        <v>0.84360000000000002</v>
      </c>
      <c r="FV181" s="432">
        <v>0.87909999999999999</v>
      </c>
      <c r="FW181" s="432">
        <v>0.79179999999999995</v>
      </c>
      <c r="FX181" s="432">
        <v>219</v>
      </c>
      <c r="FY181" s="432">
        <v>233</v>
      </c>
      <c r="FZ181" s="432">
        <v>190</v>
      </c>
      <c r="GA181" s="432">
        <v>0.81069999999999998</v>
      </c>
      <c r="GB181" s="432">
        <v>0.86450000000000005</v>
      </c>
      <c r="GC181" s="432">
        <v>0.70630000000000004</v>
      </c>
      <c r="GD181" s="432">
        <v>198</v>
      </c>
      <c r="GE181" s="432">
        <v>221</v>
      </c>
      <c r="GF181" s="432">
        <v>150</v>
      </c>
      <c r="GG181" s="432">
        <v>0.73299999999999998</v>
      </c>
      <c r="GH181" s="432">
        <v>0.81889999999999996</v>
      </c>
      <c r="GI181" s="432">
        <v>0.55759999999999998</v>
      </c>
      <c r="GJ181" s="432">
        <v>202</v>
      </c>
      <c r="GK181" s="432">
        <v>229</v>
      </c>
      <c r="GL181" s="432">
        <v>152</v>
      </c>
      <c r="GM181" s="432">
        <v>0.75</v>
      </c>
      <c r="GN181" s="432">
        <v>0.84970000000000001</v>
      </c>
      <c r="GO181" s="432">
        <v>0.56510000000000005</v>
      </c>
      <c r="GP181" s="432">
        <v>247</v>
      </c>
      <c r="GQ181" s="432">
        <v>253</v>
      </c>
      <c r="GR181" s="432">
        <v>241</v>
      </c>
      <c r="GS181" s="432">
        <v>0.9173</v>
      </c>
      <c r="GT181" s="432">
        <v>0.94010000000000005</v>
      </c>
      <c r="GU181" s="432">
        <v>0.89590000000000003</v>
      </c>
      <c r="GV181" s="432">
        <v>223</v>
      </c>
      <c r="GW181" s="432">
        <v>239</v>
      </c>
      <c r="GX181" s="432">
        <v>196</v>
      </c>
      <c r="GY181" s="432">
        <v>0.82750000000000001</v>
      </c>
      <c r="GZ181" s="432">
        <v>0.88490000000000002</v>
      </c>
      <c r="HA181" s="432">
        <v>0.72860000000000003</v>
      </c>
      <c r="HB181" s="432">
        <v>135</v>
      </c>
      <c r="HC181" s="432">
        <v>162</v>
      </c>
      <c r="HD181" s="432">
        <v>126</v>
      </c>
      <c r="HE181" s="432">
        <v>0.5</v>
      </c>
      <c r="HF181" s="432">
        <v>0.6</v>
      </c>
      <c r="HG181" s="432">
        <v>0.46839999999999998</v>
      </c>
      <c r="HH181" s="432">
        <v>238</v>
      </c>
      <c r="HI181" s="432">
        <v>0.5</v>
      </c>
      <c r="HJ181" s="432">
        <v>0.84099999999999997</v>
      </c>
      <c r="HK181" s="432">
        <v>0</v>
      </c>
      <c r="HL181" s="432"/>
      <c r="HM181" s="432">
        <v>0.9</v>
      </c>
      <c r="HN181" s="432">
        <v>0</v>
      </c>
      <c r="HO181" s="432">
        <v>0</v>
      </c>
      <c r="HP181" s="432">
        <v>0</v>
      </c>
      <c r="HQ181" s="432">
        <v>0</v>
      </c>
      <c r="HR181" s="432">
        <v>0</v>
      </c>
      <c r="HS181" s="432">
        <v>1</v>
      </c>
      <c r="HT181" s="432">
        <v>1</v>
      </c>
      <c r="HU181" s="432">
        <v>1</v>
      </c>
      <c r="HV181" s="432">
        <v>0.9</v>
      </c>
      <c r="HW181" s="432">
        <v>0</v>
      </c>
      <c r="HX181" s="432">
        <v>0</v>
      </c>
      <c r="HY181" s="432">
        <v>0</v>
      </c>
      <c r="HZ181" s="432">
        <v>0.9</v>
      </c>
      <c r="IA181" s="432">
        <v>0</v>
      </c>
      <c r="IB181" s="432">
        <v>0</v>
      </c>
      <c r="IC181" s="432">
        <v>0</v>
      </c>
      <c r="ID181" s="432">
        <v>0</v>
      </c>
      <c r="IE181" s="432">
        <v>0</v>
      </c>
      <c r="IF181" s="432">
        <v>0</v>
      </c>
      <c r="IG181" s="432">
        <v>0</v>
      </c>
      <c r="IH181" s="432">
        <v>0</v>
      </c>
      <c r="II181" s="432">
        <v>0</v>
      </c>
      <c r="IJ181" s="432">
        <v>0</v>
      </c>
      <c r="IK181" s="432">
        <v>0</v>
      </c>
      <c r="IL181" s="432">
        <v>0</v>
      </c>
      <c r="IM181" s="432">
        <v>0</v>
      </c>
      <c r="IN181" s="432">
        <v>0</v>
      </c>
      <c r="IO181" s="432">
        <v>0</v>
      </c>
      <c r="IP181" s="432">
        <v>0</v>
      </c>
      <c r="IQ181" s="432">
        <v>0</v>
      </c>
      <c r="IR181" s="432">
        <v>0</v>
      </c>
      <c r="IS181" s="432">
        <v>0</v>
      </c>
      <c r="IT181" s="432">
        <v>0</v>
      </c>
      <c r="IU181" s="432">
        <v>0</v>
      </c>
      <c r="IV181" s="432">
        <v>0</v>
      </c>
      <c r="IW181" s="432">
        <v>4</v>
      </c>
      <c r="IX181" s="432">
        <v>15</v>
      </c>
      <c r="IY181" s="432">
        <v>1</v>
      </c>
      <c r="IZ181" s="432">
        <v>6.6699999999999995E-2</v>
      </c>
      <c r="JA181" s="432">
        <v>4</v>
      </c>
      <c r="JB181" s="432">
        <v>0</v>
      </c>
      <c r="JC181" s="432">
        <v>0</v>
      </c>
      <c r="JD181" s="432">
        <v>2</v>
      </c>
      <c r="JE181" s="432">
        <v>0.1333</v>
      </c>
      <c r="JF181" s="432">
        <v>2</v>
      </c>
      <c r="JG181" s="432">
        <v>0.5</v>
      </c>
      <c r="JH181" s="432">
        <v>7</v>
      </c>
      <c r="JI181" s="432">
        <v>2</v>
      </c>
      <c r="JJ181" s="432">
        <v>0.28570000000000001</v>
      </c>
      <c r="JK181" s="432">
        <v>1</v>
      </c>
      <c r="JL181" s="432">
        <v>1</v>
      </c>
      <c r="JM181" s="432">
        <v>1</v>
      </c>
      <c r="JN181" s="432">
        <v>0</v>
      </c>
      <c r="JO181" s="432">
        <v>0</v>
      </c>
      <c r="JP181" s="432">
        <v>0</v>
      </c>
      <c r="JQ181" s="432">
        <v>0</v>
      </c>
      <c r="JR181" s="432" t="s">
        <v>1359</v>
      </c>
      <c r="JS181" s="432" t="s">
        <v>1360</v>
      </c>
      <c r="JT181" s="432" t="s">
        <v>1340</v>
      </c>
    </row>
    <row r="182" spans="1:280" x14ac:dyDescent="0.45">
      <c r="A182" s="432" t="s">
        <v>611</v>
      </c>
      <c r="B182" s="432" t="s">
        <v>647</v>
      </c>
      <c r="C182" s="432" t="s">
        <v>658</v>
      </c>
      <c r="D182" s="432" t="s">
        <v>659</v>
      </c>
      <c r="E182" s="432">
        <v>432</v>
      </c>
      <c r="F182" s="432">
        <v>97</v>
      </c>
      <c r="G182" s="432">
        <v>0.22450000000000001</v>
      </c>
      <c r="H182" s="432">
        <v>96</v>
      </c>
      <c r="I182" s="432">
        <v>417</v>
      </c>
      <c r="J182" s="432">
        <v>0.23019999999999999</v>
      </c>
      <c r="K182" s="432">
        <v>399</v>
      </c>
      <c r="L182" s="432">
        <v>411</v>
      </c>
      <c r="M182" s="432">
        <v>403</v>
      </c>
      <c r="N182" s="432">
        <v>0.92259999999999998</v>
      </c>
      <c r="O182" s="432">
        <v>0.95020000000000004</v>
      </c>
      <c r="P182" s="432">
        <v>0.93289999999999995</v>
      </c>
      <c r="Q182" s="432">
        <v>412</v>
      </c>
      <c r="R182" s="432">
        <v>420</v>
      </c>
      <c r="S182" s="432">
        <v>397</v>
      </c>
      <c r="T182" s="432">
        <v>0.95209999999999995</v>
      </c>
      <c r="U182" s="432">
        <v>0.97009999999999996</v>
      </c>
      <c r="V182" s="432">
        <v>0.91900000000000004</v>
      </c>
      <c r="W182" s="432">
        <v>410</v>
      </c>
      <c r="X182" s="432">
        <v>418</v>
      </c>
      <c r="Y182" s="432">
        <v>403</v>
      </c>
      <c r="Z182" s="432">
        <v>0.94889999999999997</v>
      </c>
      <c r="AA182" s="432">
        <v>0.96630000000000005</v>
      </c>
      <c r="AB182" s="432">
        <v>0.93289999999999995</v>
      </c>
      <c r="AC182" s="432">
        <v>406</v>
      </c>
      <c r="AD182" s="432">
        <v>414</v>
      </c>
      <c r="AE182" s="432">
        <v>390</v>
      </c>
      <c r="AF182" s="432">
        <v>0.93930000000000002</v>
      </c>
      <c r="AG182" s="432">
        <v>0.95799999999999996</v>
      </c>
      <c r="AH182" s="432">
        <v>0.90280000000000005</v>
      </c>
      <c r="AI182" s="432">
        <v>358</v>
      </c>
      <c r="AJ182" s="432">
        <v>378</v>
      </c>
      <c r="AK182" s="432">
        <v>355</v>
      </c>
      <c r="AL182" s="432">
        <v>0.82789999999999997</v>
      </c>
      <c r="AM182" s="432">
        <v>0.87409999999999999</v>
      </c>
      <c r="AN182" s="432">
        <v>0.82179999999999997</v>
      </c>
      <c r="AO182" s="432">
        <v>409</v>
      </c>
      <c r="AP182" s="432">
        <v>417</v>
      </c>
      <c r="AQ182" s="432">
        <v>401</v>
      </c>
      <c r="AR182" s="432">
        <v>0.94650000000000001</v>
      </c>
      <c r="AS182" s="432">
        <v>0.96409999999999996</v>
      </c>
      <c r="AT182" s="432">
        <v>0.92820000000000003</v>
      </c>
      <c r="AU182" s="432">
        <v>398</v>
      </c>
      <c r="AV182" s="432">
        <v>408</v>
      </c>
      <c r="AW182" s="432">
        <v>383</v>
      </c>
      <c r="AX182" s="432">
        <v>0.9194</v>
      </c>
      <c r="AY182" s="432">
        <v>0.94259999999999999</v>
      </c>
      <c r="AZ182" s="432">
        <v>0.88660000000000005</v>
      </c>
      <c r="BA182" s="432">
        <v>384</v>
      </c>
      <c r="BB182" s="432">
        <v>398</v>
      </c>
      <c r="BC182" s="432">
        <v>365</v>
      </c>
      <c r="BD182" s="432">
        <v>0.88660000000000005</v>
      </c>
      <c r="BE182" s="432">
        <v>0.91910000000000003</v>
      </c>
      <c r="BF182" s="432">
        <v>0.84489999999999998</v>
      </c>
      <c r="BG182" s="432">
        <v>404</v>
      </c>
      <c r="BH182" s="432">
        <v>415</v>
      </c>
      <c r="BI182" s="432">
        <v>398</v>
      </c>
      <c r="BJ182" s="432">
        <v>0.93330000000000002</v>
      </c>
      <c r="BK182" s="432">
        <v>0.96009999999999995</v>
      </c>
      <c r="BL182" s="432">
        <v>0.92130000000000001</v>
      </c>
      <c r="BM182" s="432">
        <v>238</v>
      </c>
      <c r="BN182" s="432">
        <v>281</v>
      </c>
      <c r="BO182" s="432">
        <v>310</v>
      </c>
      <c r="BP182" s="432">
        <v>0.55000000000000004</v>
      </c>
      <c r="BQ182" s="432">
        <v>0.65</v>
      </c>
      <c r="BR182" s="432">
        <v>0.71760000000000002</v>
      </c>
      <c r="BS182" s="432">
        <v>200</v>
      </c>
      <c r="BT182" s="432">
        <v>0.59699999999999998</v>
      </c>
      <c r="BU182" s="432">
        <v>77</v>
      </c>
      <c r="BV182" s="432">
        <v>0.79379999999999995</v>
      </c>
      <c r="BW182" s="432">
        <v>289</v>
      </c>
      <c r="BX182" s="432">
        <v>308</v>
      </c>
      <c r="BY182" s="432">
        <v>277</v>
      </c>
      <c r="BZ182" s="432">
        <v>0.66779999999999995</v>
      </c>
      <c r="CA182" s="432">
        <v>0.71120000000000005</v>
      </c>
      <c r="CB182" s="432">
        <v>0.64119999999999999</v>
      </c>
      <c r="CC182" s="432">
        <v>228</v>
      </c>
      <c r="CD182" s="432">
        <v>0.68059999999999998</v>
      </c>
      <c r="CE182" s="432">
        <v>84</v>
      </c>
      <c r="CF182" s="432">
        <v>0.86599999999999999</v>
      </c>
      <c r="CG182" s="432">
        <v>306</v>
      </c>
      <c r="CH182" s="432">
        <v>329</v>
      </c>
      <c r="CI182" s="432">
        <v>312</v>
      </c>
      <c r="CJ182" s="432">
        <v>0.70689999999999997</v>
      </c>
      <c r="CK182" s="432">
        <v>0.75949999999999995</v>
      </c>
      <c r="CL182" s="432">
        <v>0.72219999999999995</v>
      </c>
      <c r="CM182" s="432">
        <v>253</v>
      </c>
      <c r="CN182" s="432">
        <v>272</v>
      </c>
      <c r="CO182" s="432">
        <v>260</v>
      </c>
      <c r="CP182" s="432">
        <v>0.58450000000000002</v>
      </c>
      <c r="CQ182" s="432">
        <v>0.62880000000000003</v>
      </c>
      <c r="CR182" s="432">
        <v>0.60189999999999999</v>
      </c>
      <c r="CS182" s="432">
        <v>110</v>
      </c>
      <c r="CT182" s="432">
        <v>0.32840000000000003</v>
      </c>
      <c r="CU182" s="432">
        <v>49</v>
      </c>
      <c r="CV182" s="432">
        <v>0.50519999999999998</v>
      </c>
      <c r="CW182" s="432">
        <v>126</v>
      </c>
      <c r="CX182" s="432">
        <v>152</v>
      </c>
      <c r="CY182" s="432">
        <v>159</v>
      </c>
      <c r="CZ182" s="432">
        <v>0.28999999999999998</v>
      </c>
      <c r="DA182" s="432">
        <v>0.35</v>
      </c>
      <c r="DB182" s="432">
        <v>0.36809999999999998</v>
      </c>
      <c r="DC182" s="432">
        <v>260</v>
      </c>
      <c r="DD182" s="432">
        <v>303</v>
      </c>
      <c r="DE182" s="432">
        <v>357</v>
      </c>
      <c r="DF182" s="432">
        <v>0.6</v>
      </c>
      <c r="DG182" s="432">
        <v>0.7</v>
      </c>
      <c r="DH182" s="432">
        <v>0.82640000000000002</v>
      </c>
      <c r="DI182" s="432">
        <v>135</v>
      </c>
      <c r="DJ182" s="432">
        <v>71</v>
      </c>
      <c r="DK182" s="432">
        <v>78</v>
      </c>
      <c r="DL182" s="432">
        <v>85</v>
      </c>
      <c r="DM182" s="432">
        <v>0.52500000000000002</v>
      </c>
      <c r="DN182" s="432">
        <v>0.57499999999999996</v>
      </c>
      <c r="DO182" s="432">
        <v>0.62960000000000005</v>
      </c>
      <c r="DP182" s="432">
        <v>303</v>
      </c>
      <c r="DQ182" s="432">
        <v>324</v>
      </c>
      <c r="DR182" s="432">
        <v>333</v>
      </c>
      <c r="DS182" s="432">
        <v>0.7</v>
      </c>
      <c r="DT182" s="432">
        <v>0.75</v>
      </c>
      <c r="DU182" s="432">
        <v>0.77080000000000004</v>
      </c>
      <c r="DV182" s="432">
        <v>0</v>
      </c>
      <c r="DW182" s="432">
        <v>3.7499999999999999E-2</v>
      </c>
      <c r="DX182" s="432">
        <v>7.4999999999999997E-2</v>
      </c>
      <c r="DY182" s="432">
        <v>0</v>
      </c>
      <c r="DZ182" s="432">
        <v>0</v>
      </c>
      <c r="EA182" s="432">
        <v>7.4999999999999997E-2</v>
      </c>
      <c r="EB182" s="432">
        <v>0.15</v>
      </c>
      <c r="EC182" s="432">
        <v>0</v>
      </c>
      <c r="ED182" s="432">
        <v>0</v>
      </c>
      <c r="EE182" s="432">
        <v>0</v>
      </c>
      <c r="EF182" s="432">
        <v>0</v>
      </c>
      <c r="EG182" s="432">
        <v>0</v>
      </c>
      <c r="EH182" s="432">
        <v>41</v>
      </c>
      <c r="EI182" s="432">
        <v>1</v>
      </c>
      <c r="EJ182" s="432">
        <v>5.0000000000000001E-3</v>
      </c>
      <c r="EK182" s="432">
        <v>0.01</v>
      </c>
      <c r="EL182" s="432">
        <v>2.4400000000000002E-2</v>
      </c>
      <c r="EM182" s="432">
        <v>100</v>
      </c>
      <c r="EN182" s="432">
        <v>0.05</v>
      </c>
      <c r="EO182" s="432">
        <v>0.15</v>
      </c>
      <c r="EP182" s="432">
        <v>0.23150000000000001</v>
      </c>
      <c r="EQ182" s="432">
        <v>151</v>
      </c>
      <c r="ER182" s="432">
        <v>129</v>
      </c>
      <c r="ES182" s="432">
        <v>0.85429999999999995</v>
      </c>
      <c r="ET182" s="432">
        <v>36</v>
      </c>
      <c r="EU182" s="432">
        <v>12</v>
      </c>
      <c r="EV182" s="432">
        <v>0.33329999999999999</v>
      </c>
      <c r="EW182" s="432">
        <v>348</v>
      </c>
      <c r="EX182" s="432">
        <v>0.80559999999999998</v>
      </c>
      <c r="EY182" s="432">
        <v>428</v>
      </c>
      <c r="EZ182" s="432">
        <v>515</v>
      </c>
      <c r="FA182" s="432">
        <v>578</v>
      </c>
      <c r="FB182" s="432">
        <v>539</v>
      </c>
      <c r="FC182" s="432">
        <v>0.99</v>
      </c>
      <c r="FD182" s="432">
        <v>1.19</v>
      </c>
      <c r="FE182" s="432">
        <v>1.3380000000000001</v>
      </c>
      <c r="FF182" s="432">
        <v>27</v>
      </c>
      <c r="FG182" s="432">
        <v>41</v>
      </c>
      <c r="FH182" s="432">
        <v>184</v>
      </c>
      <c r="FI182" s="432">
        <v>0.05</v>
      </c>
      <c r="FJ182" s="432">
        <v>7.4999999999999997E-2</v>
      </c>
      <c r="FK182" s="432">
        <v>0.34139999999999998</v>
      </c>
      <c r="FL182" s="432">
        <v>476</v>
      </c>
      <c r="FM182" s="432">
        <v>491</v>
      </c>
      <c r="FN182" s="432">
        <v>438</v>
      </c>
      <c r="FO182" s="432">
        <v>0.88239999999999996</v>
      </c>
      <c r="FP182" s="432">
        <v>0.90959999999999996</v>
      </c>
      <c r="FQ182" s="432">
        <v>0.81259999999999999</v>
      </c>
      <c r="FR182" s="432">
        <v>455</v>
      </c>
      <c r="FS182" s="432">
        <v>474</v>
      </c>
      <c r="FT182" s="432">
        <v>447</v>
      </c>
      <c r="FU182" s="432">
        <v>0.84360000000000002</v>
      </c>
      <c r="FV182" s="432">
        <v>0.87909999999999999</v>
      </c>
      <c r="FW182" s="432">
        <v>0.82930000000000004</v>
      </c>
      <c r="FX182" s="432">
        <v>437</v>
      </c>
      <c r="FY182" s="432">
        <v>466</v>
      </c>
      <c r="FZ182" s="432">
        <v>424</v>
      </c>
      <c r="GA182" s="432">
        <v>0.81069999999999998</v>
      </c>
      <c r="GB182" s="432">
        <v>0.86450000000000005</v>
      </c>
      <c r="GC182" s="432">
        <v>0.78659999999999997</v>
      </c>
      <c r="GD182" s="432">
        <v>396</v>
      </c>
      <c r="GE182" s="432">
        <v>442</v>
      </c>
      <c r="GF182" s="432">
        <v>360</v>
      </c>
      <c r="GG182" s="432">
        <v>0.73299999999999998</v>
      </c>
      <c r="GH182" s="432">
        <v>0.81889999999999996</v>
      </c>
      <c r="GI182" s="432">
        <v>0.66790000000000005</v>
      </c>
      <c r="GJ182" s="432">
        <v>405</v>
      </c>
      <c r="GK182" s="432">
        <v>458</v>
      </c>
      <c r="GL182" s="432">
        <v>348</v>
      </c>
      <c r="GM182" s="432">
        <v>0.75</v>
      </c>
      <c r="GN182" s="432">
        <v>0.84970000000000001</v>
      </c>
      <c r="GO182" s="432">
        <v>0.64559999999999995</v>
      </c>
      <c r="GP182" s="432">
        <v>495</v>
      </c>
      <c r="GQ182" s="432">
        <v>507</v>
      </c>
      <c r="GR182" s="432">
        <v>470</v>
      </c>
      <c r="GS182" s="432">
        <v>0.9173</v>
      </c>
      <c r="GT182" s="432">
        <v>0.94010000000000005</v>
      </c>
      <c r="GU182" s="432">
        <v>0.872</v>
      </c>
      <c r="GV182" s="432">
        <v>447</v>
      </c>
      <c r="GW182" s="432">
        <v>477</v>
      </c>
      <c r="GX182" s="432">
        <v>401</v>
      </c>
      <c r="GY182" s="432">
        <v>0.82750000000000001</v>
      </c>
      <c r="GZ182" s="432">
        <v>0.88490000000000002</v>
      </c>
      <c r="HA182" s="432">
        <v>0.74399999999999999</v>
      </c>
      <c r="HB182" s="432">
        <v>270</v>
      </c>
      <c r="HC182" s="432">
        <v>324</v>
      </c>
      <c r="HD182" s="432">
        <v>322</v>
      </c>
      <c r="HE182" s="432">
        <v>0.5</v>
      </c>
      <c r="HF182" s="432">
        <v>0.6</v>
      </c>
      <c r="HG182" s="432">
        <v>0.59740000000000004</v>
      </c>
      <c r="HH182" s="432">
        <v>483</v>
      </c>
      <c r="HI182" s="432">
        <v>0.5</v>
      </c>
      <c r="HJ182" s="432">
        <v>0.83560000000000001</v>
      </c>
      <c r="HK182" s="432">
        <v>0</v>
      </c>
      <c r="HL182" s="432"/>
      <c r="HM182" s="432">
        <v>0.9</v>
      </c>
      <c r="HN182" s="432">
        <v>0</v>
      </c>
      <c r="HO182" s="432">
        <v>0</v>
      </c>
      <c r="HP182" s="432">
        <v>0</v>
      </c>
      <c r="HQ182" s="432">
        <v>0</v>
      </c>
      <c r="HR182" s="432">
        <v>0</v>
      </c>
      <c r="HS182" s="432">
        <v>0</v>
      </c>
      <c r="HT182" s="432">
        <v>0</v>
      </c>
      <c r="HU182" s="432">
        <v>0</v>
      </c>
      <c r="HV182" s="432">
        <v>0.9</v>
      </c>
      <c r="HW182" s="432">
        <v>0</v>
      </c>
      <c r="HX182" s="432">
        <v>0</v>
      </c>
      <c r="HY182" s="432">
        <v>0</v>
      </c>
      <c r="HZ182" s="432">
        <v>0.9</v>
      </c>
      <c r="IA182" s="432">
        <v>0</v>
      </c>
      <c r="IB182" s="432">
        <v>0</v>
      </c>
      <c r="IC182" s="432">
        <v>0</v>
      </c>
      <c r="ID182" s="432">
        <v>3</v>
      </c>
      <c r="IE182" s="432">
        <v>0</v>
      </c>
      <c r="IF182" s="432">
        <v>1</v>
      </c>
      <c r="IG182" s="432">
        <v>0</v>
      </c>
      <c r="IH182" s="432">
        <v>3</v>
      </c>
      <c r="II182" s="432">
        <v>0</v>
      </c>
      <c r="IJ182" s="432">
        <v>0</v>
      </c>
      <c r="IK182" s="432">
        <v>0</v>
      </c>
      <c r="IL182" s="432">
        <v>0</v>
      </c>
      <c r="IM182" s="432">
        <v>0</v>
      </c>
      <c r="IN182" s="432">
        <v>0</v>
      </c>
      <c r="IO182" s="432">
        <v>0</v>
      </c>
      <c r="IP182" s="432">
        <v>0</v>
      </c>
      <c r="IQ182" s="432">
        <v>0</v>
      </c>
      <c r="IR182" s="432">
        <v>1</v>
      </c>
      <c r="IS182" s="432">
        <v>1</v>
      </c>
      <c r="IT182" s="432">
        <v>1</v>
      </c>
      <c r="IU182" s="432">
        <v>0</v>
      </c>
      <c r="IV182" s="432">
        <v>0</v>
      </c>
      <c r="IW182" s="432">
        <v>3</v>
      </c>
      <c r="IX182" s="432">
        <v>18</v>
      </c>
      <c r="IY182" s="432">
        <v>2</v>
      </c>
      <c r="IZ182" s="432">
        <v>0.1111</v>
      </c>
      <c r="JA182" s="432">
        <v>3</v>
      </c>
      <c r="JB182" s="432">
        <v>1</v>
      </c>
      <c r="JC182" s="432">
        <v>0.33329999999999999</v>
      </c>
      <c r="JD182" s="432">
        <v>1</v>
      </c>
      <c r="JE182" s="432">
        <v>5.5599999999999997E-2</v>
      </c>
      <c r="JF182" s="432">
        <v>1</v>
      </c>
      <c r="JG182" s="432">
        <v>0.33329999999999999</v>
      </c>
      <c r="JH182" s="432">
        <v>10</v>
      </c>
      <c r="JI182" s="432">
        <v>4</v>
      </c>
      <c r="JJ182" s="432">
        <v>0.4</v>
      </c>
      <c r="JK182" s="432">
        <v>2</v>
      </c>
      <c r="JL182" s="432">
        <v>2</v>
      </c>
      <c r="JM182" s="432">
        <v>1</v>
      </c>
      <c r="JN182" s="432">
        <v>1</v>
      </c>
      <c r="JO182" s="432">
        <v>0.1</v>
      </c>
      <c r="JP182" s="432">
        <v>1</v>
      </c>
      <c r="JQ182" s="432">
        <v>0.5</v>
      </c>
      <c r="JR182" s="432" t="s">
        <v>1359</v>
      </c>
      <c r="JS182" s="432" t="s">
        <v>1360</v>
      </c>
      <c r="JT182" s="432" t="s">
        <v>1340</v>
      </c>
    </row>
    <row r="183" spans="1:280" x14ac:dyDescent="0.45">
      <c r="A183" s="432" t="s">
        <v>611</v>
      </c>
      <c r="B183" s="432" t="s">
        <v>647</v>
      </c>
      <c r="C183" s="432" t="s">
        <v>660</v>
      </c>
      <c r="D183" s="432" t="s">
        <v>661</v>
      </c>
      <c r="E183" s="432">
        <v>73</v>
      </c>
      <c r="F183" s="432">
        <v>10</v>
      </c>
      <c r="G183" s="432">
        <v>0.13700000000000001</v>
      </c>
      <c r="H183" s="432">
        <v>10</v>
      </c>
      <c r="I183" s="432">
        <v>74</v>
      </c>
      <c r="J183" s="432">
        <v>0.1351</v>
      </c>
      <c r="K183" s="432">
        <v>68</v>
      </c>
      <c r="L183" s="432">
        <v>70</v>
      </c>
      <c r="M183" s="432">
        <v>67</v>
      </c>
      <c r="N183" s="432">
        <v>0.92259999999999998</v>
      </c>
      <c r="O183" s="432">
        <v>0.95020000000000004</v>
      </c>
      <c r="P183" s="432">
        <v>0.91779999999999995</v>
      </c>
      <c r="Q183" s="432">
        <v>70</v>
      </c>
      <c r="R183" s="432">
        <v>71</v>
      </c>
      <c r="S183" s="432">
        <v>71</v>
      </c>
      <c r="T183" s="432">
        <v>0.95209999999999995</v>
      </c>
      <c r="U183" s="432">
        <v>0.97009999999999996</v>
      </c>
      <c r="V183" s="432">
        <v>0.97260000000000002</v>
      </c>
      <c r="W183" s="432">
        <v>70</v>
      </c>
      <c r="X183" s="432">
        <v>71</v>
      </c>
      <c r="Y183" s="432">
        <v>69</v>
      </c>
      <c r="Z183" s="432">
        <v>0.94889999999999997</v>
      </c>
      <c r="AA183" s="432">
        <v>0.96630000000000005</v>
      </c>
      <c r="AB183" s="432">
        <v>0.94520000000000004</v>
      </c>
      <c r="AC183" s="432">
        <v>69</v>
      </c>
      <c r="AD183" s="432">
        <v>70</v>
      </c>
      <c r="AE183" s="432">
        <v>71</v>
      </c>
      <c r="AF183" s="432">
        <v>0.93930000000000002</v>
      </c>
      <c r="AG183" s="432">
        <v>0.95799999999999996</v>
      </c>
      <c r="AH183" s="432">
        <v>0.97260000000000002</v>
      </c>
      <c r="AI183" s="432">
        <v>61</v>
      </c>
      <c r="AJ183" s="432">
        <v>64</v>
      </c>
      <c r="AK183" s="432">
        <v>65</v>
      </c>
      <c r="AL183" s="432">
        <v>0.82789999999999997</v>
      </c>
      <c r="AM183" s="432">
        <v>0.87409999999999999</v>
      </c>
      <c r="AN183" s="432">
        <v>0.89039999999999997</v>
      </c>
      <c r="AO183" s="432">
        <v>70</v>
      </c>
      <c r="AP183" s="432">
        <v>71</v>
      </c>
      <c r="AQ183" s="432">
        <v>71</v>
      </c>
      <c r="AR183" s="432">
        <v>0.94650000000000001</v>
      </c>
      <c r="AS183" s="432">
        <v>0.96409999999999996</v>
      </c>
      <c r="AT183" s="432">
        <v>0.97260000000000002</v>
      </c>
      <c r="AU183" s="432">
        <v>68</v>
      </c>
      <c r="AV183" s="432">
        <v>69</v>
      </c>
      <c r="AW183" s="432">
        <v>58</v>
      </c>
      <c r="AX183" s="432">
        <v>0.9194</v>
      </c>
      <c r="AY183" s="432">
        <v>0.94259999999999999</v>
      </c>
      <c r="AZ183" s="432">
        <v>0.79449999999999998</v>
      </c>
      <c r="BA183" s="432">
        <v>65</v>
      </c>
      <c r="BB183" s="432">
        <v>68</v>
      </c>
      <c r="BC183" s="432">
        <v>58</v>
      </c>
      <c r="BD183" s="432">
        <v>0.88660000000000005</v>
      </c>
      <c r="BE183" s="432">
        <v>0.91910000000000003</v>
      </c>
      <c r="BF183" s="432">
        <v>0.79449999999999998</v>
      </c>
      <c r="BG183" s="432">
        <v>69</v>
      </c>
      <c r="BH183" s="432">
        <v>71</v>
      </c>
      <c r="BI183" s="432">
        <v>65</v>
      </c>
      <c r="BJ183" s="432">
        <v>0.93330000000000002</v>
      </c>
      <c r="BK183" s="432">
        <v>0.96009999999999995</v>
      </c>
      <c r="BL183" s="432">
        <v>0.89039999999999997</v>
      </c>
      <c r="BM183" s="432">
        <v>41</v>
      </c>
      <c r="BN183" s="432">
        <v>48</v>
      </c>
      <c r="BO183" s="432">
        <v>45</v>
      </c>
      <c r="BP183" s="432">
        <v>0.55000000000000004</v>
      </c>
      <c r="BQ183" s="432">
        <v>0.65</v>
      </c>
      <c r="BR183" s="432">
        <v>0.61639999999999995</v>
      </c>
      <c r="BS183" s="432">
        <v>37</v>
      </c>
      <c r="BT183" s="432">
        <v>0.58730000000000004</v>
      </c>
      <c r="BU183" s="432">
        <v>8</v>
      </c>
      <c r="BV183" s="432">
        <v>0.8</v>
      </c>
      <c r="BW183" s="432">
        <v>49</v>
      </c>
      <c r="BX183" s="432">
        <v>52</v>
      </c>
      <c r="BY183" s="432">
        <v>45</v>
      </c>
      <c r="BZ183" s="432">
        <v>0.66779999999999995</v>
      </c>
      <c r="CA183" s="432">
        <v>0.71120000000000005</v>
      </c>
      <c r="CB183" s="432">
        <v>0.61639999999999995</v>
      </c>
      <c r="CC183" s="432">
        <v>45</v>
      </c>
      <c r="CD183" s="432">
        <v>0.71430000000000005</v>
      </c>
      <c r="CE183" s="432">
        <v>8</v>
      </c>
      <c r="CF183" s="432">
        <v>0.8</v>
      </c>
      <c r="CG183" s="432">
        <v>52</v>
      </c>
      <c r="CH183" s="432">
        <v>56</v>
      </c>
      <c r="CI183" s="432">
        <v>53</v>
      </c>
      <c r="CJ183" s="432">
        <v>0.70689999999999997</v>
      </c>
      <c r="CK183" s="432">
        <v>0.75949999999999995</v>
      </c>
      <c r="CL183" s="432">
        <v>0.72599999999999998</v>
      </c>
      <c r="CM183" s="432">
        <v>43</v>
      </c>
      <c r="CN183" s="432">
        <v>46</v>
      </c>
      <c r="CO183" s="432">
        <v>41</v>
      </c>
      <c r="CP183" s="432">
        <v>0.58450000000000002</v>
      </c>
      <c r="CQ183" s="432">
        <v>0.62880000000000003</v>
      </c>
      <c r="CR183" s="432">
        <v>0.56159999999999999</v>
      </c>
      <c r="CS183" s="432">
        <v>17</v>
      </c>
      <c r="CT183" s="432">
        <v>0.26979999999999998</v>
      </c>
      <c r="CU183" s="432">
        <v>3</v>
      </c>
      <c r="CV183" s="432">
        <v>0.3</v>
      </c>
      <c r="CW183" s="432">
        <v>22</v>
      </c>
      <c r="CX183" s="432">
        <v>26</v>
      </c>
      <c r="CY183" s="432">
        <v>20</v>
      </c>
      <c r="CZ183" s="432">
        <v>0.28999999999999998</v>
      </c>
      <c r="DA183" s="432">
        <v>0.35</v>
      </c>
      <c r="DB183" s="432">
        <v>0.27400000000000002</v>
      </c>
      <c r="DC183" s="432">
        <v>44</v>
      </c>
      <c r="DD183" s="432">
        <v>52</v>
      </c>
      <c r="DE183" s="432">
        <v>59</v>
      </c>
      <c r="DF183" s="432">
        <v>0.6</v>
      </c>
      <c r="DG183" s="432">
        <v>0.7</v>
      </c>
      <c r="DH183" s="432">
        <v>0.80820000000000003</v>
      </c>
      <c r="DI183" s="432">
        <v>13</v>
      </c>
      <c r="DJ183" s="432">
        <v>7</v>
      </c>
      <c r="DK183" s="432">
        <v>8</v>
      </c>
      <c r="DL183" s="432">
        <v>6</v>
      </c>
      <c r="DM183" s="432">
        <v>0.52500000000000002</v>
      </c>
      <c r="DN183" s="432">
        <v>0.57499999999999996</v>
      </c>
      <c r="DO183" s="432">
        <v>0.46150000000000002</v>
      </c>
      <c r="DP183" s="432">
        <v>52</v>
      </c>
      <c r="DQ183" s="432">
        <v>55</v>
      </c>
      <c r="DR183" s="432">
        <v>35</v>
      </c>
      <c r="DS183" s="432">
        <v>0.7</v>
      </c>
      <c r="DT183" s="432">
        <v>0.75</v>
      </c>
      <c r="DU183" s="432">
        <v>0.47949999999999998</v>
      </c>
      <c r="DV183" s="432">
        <v>0</v>
      </c>
      <c r="DW183" s="432">
        <v>3.7499999999999999E-2</v>
      </c>
      <c r="DX183" s="432">
        <v>7.4999999999999997E-2</v>
      </c>
      <c r="DY183" s="432">
        <v>0</v>
      </c>
      <c r="DZ183" s="432">
        <v>0</v>
      </c>
      <c r="EA183" s="432">
        <v>7.4999999999999997E-2</v>
      </c>
      <c r="EB183" s="432">
        <v>0.15</v>
      </c>
      <c r="EC183" s="432">
        <v>0</v>
      </c>
      <c r="ED183" s="432">
        <v>0</v>
      </c>
      <c r="EE183" s="432">
        <v>0</v>
      </c>
      <c r="EF183" s="432">
        <v>0</v>
      </c>
      <c r="EG183" s="432">
        <v>0</v>
      </c>
      <c r="EH183" s="432">
        <v>4</v>
      </c>
      <c r="EI183" s="432">
        <v>0</v>
      </c>
      <c r="EJ183" s="432">
        <v>5.0000000000000001E-3</v>
      </c>
      <c r="EK183" s="432">
        <v>0.01</v>
      </c>
      <c r="EL183" s="432">
        <v>0</v>
      </c>
      <c r="EM183" s="432">
        <v>25</v>
      </c>
      <c r="EN183" s="432">
        <v>0.05</v>
      </c>
      <c r="EO183" s="432">
        <v>0.15</v>
      </c>
      <c r="EP183" s="432">
        <v>0.34250000000000003</v>
      </c>
      <c r="EQ183" s="432">
        <v>27</v>
      </c>
      <c r="ER183" s="432">
        <v>18</v>
      </c>
      <c r="ES183" s="432">
        <v>0.66669999999999996</v>
      </c>
      <c r="ET183" s="432">
        <v>6</v>
      </c>
      <c r="EU183" s="432">
        <v>1</v>
      </c>
      <c r="EV183" s="432">
        <v>0.16669999999999999</v>
      </c>
      <c r="EW183" s="432">
        <v>65</v>
      </c>
      <c r="EX183" s="432">
        <v>0.89039999999999997</v>
      </c>
      <c r="EY183" s="432">
        <v>78</v>
      </c>
      <c r="EZ183" s="432">
        <v>92</v>
      </c>
      <c r="FA183" s="432">
        <v>106</v>
      </c>
      <c r="FB183" s="432">
        <v>88</v>
      </c>
      <c r="FC183" s="432">
        <v>1.06</v>
      </c>
      <c r="FD183" s="432">
        <v>1.26</v>
      </c>
      <c r="FE183" s="432">
        <v>1.4520999999999999</v>
      </c>
      <c r="FF183" s="432">
        <v>5</v>
      </c>
      <c r="FG183" s="432">
        <v>7</v>
      </c>
      <c r="FH183" s="432">
        <v>6</v>
      </c>
      <c r="FI183" s="432">
        <v>0.05</v>
      </c>
      <c r="FJ183" s="432">
        <v>7.4999999999999997E-2</v>
      </c>
      <c r="FK183" s="432">
        <v>6.8199999999999997E-2</v>
      </c>
      <c r="FL183" s="432">
        <v>78</v>
      </c>
      <c r="FM183" s="432">
        <v>81</v>
      </c>
      <c r="FN183" s="432">
        <v>78</v>
      </c>
      <c r="FO183" s="432">
        <v>0.88239999999999996</v>
      </c>
      <c r="FP183" s="432">
        <v>0.90959999999999996</v>
      </c>
      <c r="FQ183" s="432">
        <v>0.88639999999999997</v>
      </c>
      <c r="FR183" s="432">
        <v>75</v>
      </c>
      <c r="FS183" s="432">
        <v>78</v>
      </c>
      <c r="FT183" s="432">
        <v>72</v>
      </c>
      <c r="FU183" s="432">
        <v>0.84360000000000002</v>
      </c>
      <c r="FV183" s="432">
        <v>0.87909999999999999</v>
      </c>
      <c r="FW183" s="432">
        <v>0.81820000000000004</v>
      </c>
      <c r="FX183" s="432">
        <v>72</v>
      </c>
      <c r="FY183" s="432">
        <v>77</v>
      </c>
      <c r="FZ183" s="432">
        <v>69</v>
      </c>
      <c r="GA183" s="432">
        <v>0.81069999999999998</v>
      </c>
      <c r="GB183" s="432">
        <v>0.86450000000000005</v>
      </c>
      <c r="GC183" s="432">
        <v>0.78410000000000002</v>
      </c>
      <c r="GD183" s="432">
        <v>65</v>
      </c>
      <c r="GE183" s="432">
        <v>73</v>
      </c>
      <c r="GF183" s="432">
        <v>56</v>
      </c>
      <c r="GG183" s="432">
        <v>0.73299999999999998</v>
      </c>
      <c r="GH183" s="432">
        <v>0.81889999999999996</v>
      </c>
      <c r="GI183" s="432">
        <v>0.63639999999999997</v>
      </c>
      <c r="GJ183" s="432">
        <v>66</v>
      </c>
      <c r="GK183" s="432">
        <v>75</v>
      </c>
      <c r="GL183" s="432">
        <v>59</v>
      </c>
      <c r="GM183" s="432">
        <v>0.75</v>
      </c>
      <c r="GN183" s="432">
        <v>0.84970000000000001</v>
      </c>
      <c r="GO183" s="432">
        <v>0.67049999999999998</v>
      </c>
      <c r="GP183" s="432">
        <v>81</v>
      </c>
      <c r="GQ183" s="432">
        <v>83</v>
      </c>
      <c r="GR183" s="432">
        <v>81</v>
      </c>
      <c r="GS183" s="432">
        <v>0.9173</v>
      </c>
      <c r="GT183" s="432">
        <v>0.94010000000000005</v>
      </c>
      <c r="GU183" s="432">
        <v>0.92049999999999998</v>
      </c>
      <c r="GV183" s="432">
        <v>73</v>
      </c>
      <c r="GW183" s="432">
        <v>78</v>
      </c>
      <c r="GX183" s="432">
        <v>73</v>
      </c>
      <c r="GY183" s="432">
        <v>0.82750000000000001</v>
      </c>
      <c r="GZ183" s="432">
        <v>0.88490000000000002</v>
      </c>
      <c r="HA183" s="432">
        <v>0.82950000000000002</v>
      </c>
      <c r="HB183" s="432">
        <v>44</v>
      </c>
      <c r="HC183" s="432">
        <v>53</v>
      </c>
      <c r="HD183" s="432">
        <v>48</v>
      </c>
      <c r="HE183" s="432">
        <v>0.5</v>
      </c>
      <c r="HF183" s="432">
        <v>0.6</v>
      </c>
      <c r="HG183" s="432">
        <v>0.54549999999999998</v>
      </c>
      <c r="HH183" s="432">
        <v>89</v>
      </c>
      <c r="HI183" s="432">
        <v>0.5</v>
      </c>
      <c r="HJ183" s="432">
        <v>0.83960000000000001</v>
      </c>
      <c r="HK183" s="432">
        <v>0</v>
      </c>
      <c r="HL183" s="432"/>
      <c r="HM183" s="432">
        <v>0.9</v>
      </c>
      <c r="HN183" s="432">
        <v>0</v>
      </c>
      <c r="HO183" s="432">
        <v>0</v>
      </c>
      <c r="HP183" s="432">
        <v>0</v>
      </c>
      <c r="HQ183" s="432">
        <v>0</v>
      </c>
      <c r="HR183" s="432">
        <v>0</v>
      </c>
      <c r="HS183" s="432">
        <v>0</v>
      </c>
      <c r="HT183" s="432">
        <v>0</v>
      </c>
      <c r="HU183" s="432">
        <v>0</v>
      </c>
      <c r="HV183" s="432">
        <v>0.9</v>
      </c>
      <c r="HW183" s="432">
        <v>0</v>
      </c>
      <c r="HX183" s="432">
        <v>0</v>
      </c>
      <c r="HY183" s="432">
        <v>0</v>
      </c>
      <c r="HZ183" s="432">
        <v>0.9</v>
      </c>
      <c r="IA183" s="432">
        <v>0</v>
      </c>
      <c r="IB183" s="432">
        <v>0</v>
      </c>
      <c r="IC183" s="432">
        <v>0</v>
      </c>
      <c r="ID183" s="432">
        <v>0</v>
      </c>
      <c r="IE183" s="432">
        <v>0</v>
      </c>
      <c r="IF183" s="432">
        <v>0</v>
      </c>
      <c r="IG183" s="432">
        <v>0</v>
      </c>
      <c r="IH183" s="432">
        <v>0</v>
      </c>
      <c r="II183" s="432">
        <v>0</v>
      </c>
      <c r="IJ183" s="432">
        <v>0</v>
      </c>
      <c r="IK183" s="432">
        <v>0</v>
      </c>
      <c r="IL183" s="432">
        <v>0</v>
      </c>
      <c r="IM183" s="432">
        <v>0</v>
      </c>
      <c r="IN183" s="432">
        <v>0</v>
      </c>
      <c r="IO183" s="432">
        <v>0</v>
      </c>
      <c r="IP183" s="432">
        <v>0</v>
      </c>
      <c r="IQ183" s="432">
        <v>0</v>
      </c>
      <c r="IR183" s="432">
        <v>0</v>
      </c>
      <c r="IS183" s="432">
        <v>0</v>
      </c>
      <c r="IT183" s="432">
        <v>0</v>
      </c>
      <c r="IU183" s="432">
        <v>0</v>
      </c>
      <c r="IV183" s="432">
        <v>0</v>
      </c>
      <c r="IW183" s="432">
        <v>0</v>
      </c>
      <c r="IX183" s="432">
        <v>1</v>
      </c>
      <c r="IY183" s="432">
        <v>1</v>
      </c>
      <c r="IZ183" s="432">
        <v>1</v>
      </c>
      <c r="JA183" s="432">
        <v>0</v>
      </c>
      <c r="JB183" s="432">
        <v>0</v>
      </c>
      <c r="JC183" s="432">
        <v>0</v>
      </c>
      <c r="JD183" s="432">
        <v>0</v>
      </c>
      <c r="JE183" s="432">
        <v>0</v>
      </c>
      <c r="JF183" s="432">
        <v>0</v>
      </c>
      <c r="JG183" s="432">
        <v>0</v>
      </c>
      <c r="JH183" s="432">
        <v>1</v>
      </c>
      <c r="JI183" s="432">
        <v>0</v>
      </c>
      <c r="JJ183" s="432">
        <v>0</v>
      </c>
      <c r="JK183" s="432">
        <v>0</v>
      </c>
      <c r="JL183" s="432">
        <v>0</v>
      </c>
      <c r="JM183" s="432">
        <v>0</v>
      </c>
      <c r="JN183" s="432">
        <v>1</v>
      </c>
      <c r="JO183" s="432">
        <v>1</v>
      </c>
      <c r="JP183" s="432">
        <v>0</v>
      </c>
      <c r="JQ183" s="432">
        <v>0</v>
      </c>
      <c r="JR183" s="432" t="s">
        <v>1359</v>
      </c>
      <c r="JS183" s="432" t="s">
        <v>1360</v>
      </c>
      <c r="JT183" s="432" t="s">
        <v>1340</v>
      </c>
    </row>
    <row r="184" spans="1:280" x14ac:dyDescent="0.45">
      <c r="A184" s="432" t="s">
        <v>611</v>
      </c>
      <c r="B184" s="432" t="s">
        <v>662</v>
      </c>
      <c r="C184" s="432" t="s">
        <v>663</v>
      </c>
      <c r="D184" s="432" t="s">
        <v>664</v>
      </c>
      <c r="E184" s="432">
        <v>613</v>
      </c>
      <c r="F184" s="432">
        <v>179</v>
      </c>
      <c r="G184" s="432">
        <v>0.29199999999999998</v>
      </c>
      <c r="H184" s="432">
        <v>174</v>
      </c>
      <c r="I184" s="432">
        <v>603</v>
      </c>
      <c r="J184" s="432">
        <v>0.28860000000000002</v>
      </c>
      <c r="K184" s="432">
        <v>566</v>
      </c>
      <c r="L184" s="432">
        <v>583</v>
      </c>
      <c r="M184" s="432">
        <v>519</v>
      </c>
      <c r="N184" s="432">
        <v>0.92259999999999998</v>
      </c>
      <c r="O184" s="432">
        <v>0.95020000000000004</v>
      </c>
      <c r="P184" s="432">
        <v>0.84670000000000001</v>
      </c>
      <c r="Q184" s="432">
        <v>584</v>
      </c>
      <c r="R184" s="432">
        <v>595</v>
      </c>
      <c r="S184" s="432">
        <v>528</v>
      </c>
      <c r="T184" s="432">
        <v>0.95209999999999995</v>
      </c>
      <c r="U184" s="432">
        <v>0.97009999999999996</v>
      </c>
      <c r="V184" s="432">
        <v>0.86129999999999995</v>
      </c>
      <c r="W184" s="432">
        <v>582</v>
      </c>
      <c r="X184" s="432">
        <v>593</v>
      </c>
      <c r="Y184" s="432">
        <v>547</v>
      </c>
      <c r="Z184" s="432">
        <v>0.94889999999999997</v>
      </c>
      <c r="AA184" s="432">
        <v>0.96630000000000005</v>
      </c>
      <c r="AB184" s="432">
        <v>0.89229999999999998</v>
      </c>
      <c r="AC184" s="432">
        <v>576</v>
      </c>
      <c r="AD184" s="432">
        <v>588</v>
      </c>
      <c r="AE184" s="432">
        <v>523</v>
      </c>
      <c r="AF184" s="432">
        <v>0.93930000000000002</v>
      </c>
      <c r="AG184" s="432">
        <v>0.95799999999999996</v>
      </c>
      <c r="AH184" s="432">
        <v>0.85319999999999996</v>
      </c>
      <c r="AI184" s="432">
        <v>508</v>
      </c>
      <c r="AJ184" s="432">
        <v>536</v>
      </c>
      <c r="AK184" s="432">
        <v>476</v>
      </c>
      <c r="AL184" s="432">
        <v>0.82789999999999997</v>
      </c>
      <c r="AM184" s="432">
        <v>0.87409999999999999</v>
      </c>
      <c r="AN184" s="432">
        <v>0.77649999999999997</v>
      </c>
      <c r="AO184" s="432">
        <v>581</v>
      </c>
      <c r="AP184" s="432">
        <v>591</v>
      </c>
      <c r="AQ184" s="432">
        <v>527</v>
      </c>
      <c r="AR184" s="432">
        <v>0.94650000000000001</v>
      </c>
      <c r="AS184" s="432">
        <v>0.96409999999999996</v>
      </c>
      <c r="AT184" s="432">
        <v>0.85970000000000002</v>
      </c>
      <c r="AU184" s="432">
        <v>564</v>
      </c>
      <c r="AV184" s="432">
        <v>578</v>
      </c>
      <c r="AW184" s="432">
        <v>550</v>
      </c>
      <c r="AX184" s="432">
        <v>0.9194</v>
      </c>
      <c r="AY184" s="432">
        <v>0.94259999999999999</v>
      </c>
      <c r="AZ184" s="432">
        <v>0.8972</v>
      </c>
      <c r="BA184" s="432">
        <v>544</v>
      </c>
      <c r="BB184" s="432">
        <v>564</v>
      </c>
      <c r="BC184" s="432">
        <v>490</v>
      </c>
      <c r="BD184" s="432">
        <v>0.88660000000000005</v>
      </c>
      <c r="BE184" s="432">
        <v>0.91910000000000003</v>
      </c>
      <c r="BF184" s="432">
        <v>0.79930000000000001</v>
      </c>
      <c r="BG184" s="432">
        <v>573</v>
      </c>
      <c r="BH184" s="432">
        <v>589</v>
      </c>
      <c r="BI184" s="432">
        <v>533</v>
      </c>
      <c r="BJ184" s="432">
        <v>0.93330000000000002</v>
      </c>
      <c r="BK184" s="432">
        <v>0.96009999999999995</v>
      </c>
      <c r="BL184" s="432">
        <v>0.86950000000000005</v>
      </c>
      <c r="BM184" s="432">
        <v>338</v>
      </c>
      <c r="BN184" s="432">
        <v>399</v>
      </c>
      <c r="BO184" s="432">
        <v>428</v>
      </c>
      <c r="BP184" s="432">
        <v>0.55000000000000004</v>
      </c>
      <c r="BQ184" s="432">
        <v>0.65</v>
      </c>
      <c r="BR184" s="432">
        <v>0.69820000000000004</v>
      </c>
      <c r="BS184" s="432">
        <v>239</v>
      </c>
      <c r="BT184" s="432">
        <v>0.55069999999999997</v>
      </c>
      <c r="BU184" s="432">
        <v>135</v>
      </c>
      <c r="BV184" s="432">
        <v>0.75419999999999998</v>
      </c>
      <c r="BW184" s="432">
        <v>410</v>
      </c>
      <c r="BX184" s="432">
        <v>436</v>
      </c>
      <c r="BY184" s="432">
        <v>374</v>
      </c>
      <c r="BZ184" s="432">
        <v>0.66779999999999995</v>
      </c>
      <c r="CA184" s="432">
        <v>0.71120000000000005</v>
      </c>
      <c r="CB184" s="432">
        <v>0.61009999999999998</v>
      </c>
      <c r="CC184" s="432">
        <v>265</v>
      </c>
      <c r="CD184" s="432">
        <v>0.61060000000000003</v>
      </c>
      <c r="CE184" s="432">
        <v>148</v>
      </c>
      <c r="CF184" s="432">
        <v>0.82679999999999998</v>
      </c>
      <c r="CG184" s="432">
        <v>434</v>
      </c>
      <c r="CH184" s="432">
        <v>466</v>
      </c>
      <c r="CI184" s="432">
        <v>413</v>
      </c>
      <c r="CJ184" s="432">
        <v>0.70689999999999997</v>
      </c>
      <c r="CK184" s="432">
        <v>0.75949999999999995</v>
      </c>
      <c r="CL184" s="432">
        <v>0.67369999999999997</v>
      </c>
      <c r="CM184" s="432">
        <v>359</v>
      </c>
      <c r="CN184" s="432">
        <v>386</v>
      </c>
      <c r="CO184" s="432">
        <v>358</v>
      </c>
      <c r="CP184" s="432">
        <v>0.58450000000000002</v>
      </c>
      <c r="CQ184" s="432">
        <v>0.62880000000000003</v>
      </c>
      <c r="CR184" s="432">
        <v>0.58399999999999996</v>
      </c>
      <c r="CS184" s="432">
        <v>110</v>
      </c>
      <c r="CT184" s="432">
        <v>0.2535</v>
      </c>
      <c r="CU184" s="432">
        <v>103</v>
      </c>
      <c r="CV184" s="432">
        <v>0.57540000000000002</v>
      </c>
      <c r="CW184" s="432">
        <v>178</v>
      </c>
      <c r="CX184" s="432">
        <v>215</v>
      </c>
      <c r="CY184" s="432">
        <v>213</v>
      </c>
      <c r="CZ184" s="432">
        <v>0.28999999999999998</v>
      </c>
      <c r="DA184" s="432">
        <v>0.35</v>
      </c>
      <c r="DB184" s="432">
        <v>0.34749999999999998</v>
      </c>
      <c r="DC184" s="432">
        <v>368</v>
      </c>
      <c r="DD184" s="432">
        <v>430</v>
      </c>
      <c r="DE184" s="432">
        <v>473</v>
      </c>
      <c r="DF184" s="432">
        <v>0.6</v>
      </c>
      <c r="DG184" s="432">
        <v>0.7</v>
      </c>
      <c r="DH184" s="432">
        <v>0.77159999999999995</v>
      </c>
      <c r="DI184" s="432">
        <v>168</v>
      </c>
      <c r="DJ184" s="432">
        <v>89</v>
      </c>
      <c r="DK184" s="432">
        <v>97</v>
      </c>
      <c r="DL184" s="432">
        <v>95</v>
      </c>
      <c r="DM184" s="432">
        <v>0.52500000000000002</v>
      </c>
      <c r="DN184" s="432">
        <v>0.57499999999999996</v>
      </c>
      <c r="DO184" s="432">
        <v>0.5655</v>
      </c>
      <c r="DP184" s="432">
        <v>430</v>
      </c>
      <c r="DQ184" s="432">
        <v>460</v>
      </c>
      <c r="DR184" s="432">
        <v>195</v>
      </c>
      <c r="DS184" s="432">
        <v>0.7</v>
      </c>
      <c r="DT184" s="432">
        <v>0.75</v>
      </c>
      <c r="DU184" s="432">
        <v>0.31809999999999999</v>
      </c>
      <c r="DV184" s="432">
        <v>0</v>
      </c>
      <c r="DW184" s="432">
        <v>3.7499999999999999E-2</v>
      </c>
      <c r="DX184" s="432">
        <v>7.4999999999999997E-2</v>
      </c>
      <c r="DY184" s="432">
        <v>0</v>
      </c>
      <c r="DZ184" s="432">
        <v>41</v>
      </c>
      <c r="EA184" s="432">
        <v>7.4999999999999997E-2</v>
      </c>
      <c r="EB184" s="432">
        <v>0.15</v>
      </c>
      <c r="EC184" s="432">
        <v>6.6900000000000001E-2</v>
      </c>
      <c r="ED184" s="432">
        <v>0</v>
      </c>
      <c r="EE184" s="432">
        <v>0</v>
      </c>
      <c r="EF184" s="432">
        <v>0</v>
      </c>
      <c r="EG184" s="432">
        <v>0</v>
      </c>
      <c r="EH184" s="432">
        <v>64</v>
      </c>
      <c r="EI184" s="432">
        <v>0</v>
      </c>
      <c r="EJ184" s="432">
        <v>5.0000000000000001E-3</v>
      </c>
      <c r="EK184" s="432">
        <v>0.01</v>
      </c>
      <c r="EL184" s="432">
        <v>0</v>
      </c>
      <c r="EM184" s="432">
        <v>105</v>
      </c>
      <c r="EN184" s="432">
        <v>0.05</v>
      </c>
      <c r="EO184" s="432">
        <v>0.15</v>
      </c>
      <c r="EP184" s="432">
        <v>0.17130000000000001</v>
      </c>
      <c r="EQ184" s="432">
        <v>260</v>
      </c>
      <c r="ER184" s="432">
        <v>198</v>
      </c>
      <c r="ES184" s="432">
        <v>0.76149999999999995</v>
      </c>
      <c r="ET184" s="432">
        <v>60</v>
      </c>
      <c r="EU184" s="432">
        <v>14</v>
      </c>
      <c r="EV184" s="432">
        <v>0.23330000000000001</v>
      </c>
      <c r="EW184" s="432">
        <v>359</v>
      </c>
      <c r="EX184" s="432">
        <v>0.58560000000000001</v>
      </c>
      <c r="EY184" s="432">
        <v>571</v>
      </c>
      <c r="EZ184" s="432">
        <v>693</v>
      </c>
      <c r="FA184" s="432">
        <v>809</v>
      </c>
      <c r="FB184" s="432">
        <v>719</v>
      </c>
      <c r="FC184" s="432">
        <v>0.93</v>
      </c>
      <c r="FD184" s="432">
        <v>1.1299999999999999</v>
      </c>
      <c r="FE184" s="432">
        <v>1.3197000000000001</v>
      </c>
      <c r="FF184" s="432">
        <v>36</v>
      </c>
      <c r="FG184" s="432">
        <v>54</v>
      </c>
      <c r="FH184" s="432">
        <v>173</v>
      </c>
      <c r="FI184" s="432">
        <v>0.05</v>
      </c>
      <c r="FJ184" s="432">
        <v>7.4999999999999997E-2</v>
      </c>
      <c r="FK184" s="432">
        <v>0.24060000000000001</v>
      </c>
      <c r="FL184" s="432">
        <v>635</v>
      </c>
      <c r="FM184" s="432">
        <v>655</v>
      </c>
      <c r="FN184" s="432">
        <v>544</v>
      </c>
      <c r="FO184" s="432">
        <v>0.88239999999999996</v>
      </c>
      <c r="FP184" s="432">
        <v>0.90959999999999996</v>
      </c>
      <c r="FQ184" s="432">
        <v>0.75660000000000005</v>
      </c>
      <c r="FR184" s="432">
        <v>607</v>
      </c>
      <c r="FS184" s="432">
        <v>633</v>
      </c>
      <c r="FT184" s="432">
        <v>536</v>
      </c>
      <c r="FU184" s="432">
        <v>0.84360000000000002</v>
      </c>
      <c r="FV184" s="432">
        <v>0.87909999999999999</v>
      </c>
      <c r="FW184" s="432">
        <v>0.74550000000000005</v>
      </c>
      <c r="FX184" s="432">
        <v>583</v>
      </c>
      <c r="FY184" s="432">
        <v>622</v>
      </c>
      <c r="FZ184" s="432">
        <v>483</v>
      </c>
      <c r="GA184" s="432">
        <v>0.81069999999999998</v>
      </c>
      <c r="GB184" s="432">
        <v>0.86450000000000005</v>
      </c>
      <c r="GC184" s="432">
        <v>0.67179999999999995</v>
      </c>
      <c r="GD184" s="432">
        <v>528</v>
      </c>
      <c r="GE184" s="432">
        <v>589</v>
      </c>
      <c r="GF184" s="432">
        <v>436</v>
      </c>
      <c r="GG184" s="432">
        <v>0.73299999999999998</v>
      </c>
      <c r="GH184" s="432">
        <v>0.81889999999999996</v>
      </c>
      <c r="GI184" s="432">
        <v>0.60640000000000005</v>
      </c>
      <c r="GJ184" s="432">
        <v>540</v>
      </c>
      <c r="GK184" s="432">
        <v>611</v>
      </c>
      <c r="GL184" s="432">
        <v>416</v>
      </c>
      <c r="GM184" s="432">
        <v>0.75</v>
      </c>
      <c r="GN184" s="432">
        <v>0.84970000000000001</v>
      </c>
      <c r="GO184" s="432">
        <v>0.5786</v>
      </c>
      <c r="GP184" s="432">
        <v>660</v>
      </c>
      <c r="GQ184" s="432">
        <v>676</v>
      </c>
      <c r="GR184" s="432">
        <v>576</v>
      </c>
      <c r="GS184" s="432">
        <v>0.9173</v>
      </c>
      <c r="GT184" s="432">
        <v>0.94010000000000005</v>
      </c>
      <c r="GU184" s="432">
        <v>0.80110000000000003</v>
      </c>
      <c r="GV184" s="432">
        <v>595</v>
      </c>
      <c r="GW184" s="432">
        <v>637</v>
      </c>
      <c r="GX184" s="432">
        <v>510</v>
      </c>
      <c r="GY184" s="432">
        <v>0.82750000000000001</v>
      </c>
      <c r="GZ184" s="432">
        <v>0.88490000000000002</v>
      </c>
      <c r="HA184" s="432">
        <v>0.70930000000000004</v>
      </c>
      <c r="HB184" s="432">
        <v>360</v>
      </c>
      <c r="HC184" s="432">
        <v>432</v>
      </c>
      <c r="HD184" s="432">
        <v>372</v>
      </c>
      <c r="HE184" s="432">
        <v>0.5</v>
      </c>
      <c r="HF184" s="432">
        <v>0.6</v>
      </c>
      <c r="HG184" s="432">
        <v>0.51739999999999997</v>
      </c>
      <c r="HH184" s="432">
        <v>521</v>
      </c>
      <c r="HI184" s="432">
        <v>0.5</v>
      </c>
      <c r="HJ184" s="432">
        <v>0.64400000000000002</v>
      </c>
      <c r="HK184" s="432">
        <v>0</v>
      </c>
      <c r="HL184" s="432"/>
      <c r="HM184" s="432">
        <v>0.9</v>
      </c>
      <c r="HN184" s="432">
        <v>0</v>
      </c>
      <c r="HO184" s="432">
        <v>0</v>
      </c>
      <c r="HP184" s="432">
        <v>0</v>
      </c>
      <c r="HQ184" s="432">
        <v>0</v>
      </c>
      <c r="HR184" s="432">
        <v>0</v>
      </c>
      <c r="HS184" s="432">
        <v>0</v>
      </c>
      <c r="HT184" s="432">
        <v>0</v>
      </c>
      <c r="HU184" s="432">
        <v>0</v>
      </c>
      <c r="HV184" s="432">
        <v>0.9</v>
      </c>
      <c r="HW184" s="432">
        <v>0</v>
      </c>
      <c r="HX184" s="432">
        <v>0</v>
      </c>
      <c r="HY184" s="432">
        <v>0</v>
      </c>
      <c r="HZ184" s="432">
        <v>0.9</v>
      </c>
      <c r="IA184" s="432">
        <v>0</v>
      </c>
      <c r="IB184" s="432">
        <v>0</v>
      </c>
      <c r="IC184" s="432">
        <v>0</v>
      </c>
      <c r="ID184" s="432">
        <v>0</v>
      </c>
      <c r="IE184" s="432">
        <v>0</v>
      </c>
      <c r="IF184" s="432">
        <v>0</v>
      </c>
      <c r="IG184" s="432">
        <v>0</v>
      </c>
      <c r="IH184" s="432">
        <v>0</v>
      </c>
      <c r="II184" s="432">
        <v>0</v>
      </c>
      <c r="IJ184" s="432">
        <v>0</v>
      </c>
      <c r="IK184" s="432">
        <v>0</v>
      </c>
      <c r="IL184" s="432">
        <v>0</v>
      </c>
      <c r="IM184" s="432">
        <v>0</v>
      </c>
      <c r="IN184" s="432">
        <v>0</v>
      </c>
      <c r="IO184" s="432">
        <v>0</v>
      </c>
      <c r="IP184" s="432">
        <v>0</v>
      </c>
      <c r="IQ184" s="432">
        <v>0</v>
      </c>
      <c r="IR184" s="432">
        <v>0</v>
      </c>
      <c r="IS184" s="432">
        <v>0</v>
      </c>
      <c r="IT184" s="432">
        <v>0</v>
      </c>
      <c r="IU184" s="432">
        <v>0</v>
      </c>
      <c r="IV184" s="432">
        <v>0</v>
      </c>
      <c r="IW184" s="432">
        <v>1</v>
      </c>
      <c r="IX184" s="432">
        <v>14</v>
      </c>
      <c r="IY184" s="432">
        <v>0</v>
      </c>
      <c r="IZ184" s="432">
        <v>0</v>
      </c>
      <c r="JA184" s="432">
        <v>1</v>
      </c>
      <c r="JB184" s="432">
        <v>0</v>
      </c>
      <c r="JC184" s="432">
        <v>0</v>
      </c>
      <c r="JD184" s="432">
        <v>0</v>
      </c>
      <c r="JE184" s="432">
        <v>0</v>
      </c>
      <c r="JF184" s="432">
        <v>0</v>
      </c>
      <c r="JG184" s="432">
        <v>0</v>
      </c>
      <c r="JH184" s="432">
        <v>7</v>
      </c>
      <c r="JI184" s="432">
        <v>0</v>
      </c>
      <c r="JJ184" s="432">
        <v>0</v>
      </c>
      <c r="JK184" s="432">
        <v>0</v>
      </c>
      <c r="JL184" s="432">
        <v>0</v>
      </c>
      <c r="JM184" s="432">
        <v>0</v>
      </c>
      <c r="JN184" s="432">
        <v>0</v>
      </c>
      <c r="JO184" s="432">
        <v>0</v>
      </c>
      <c r="JP184" s="432">
        <v>0</v>
      </c>
      <c r="JQ184" s="432">
        <v>0</v>
      </c>
      <c r="JR184" s="432" t="s">
        <v>1359</v>
      </c>
      <c r="JS184" s="432" t="s">
        <v>1360</v>
      </c>
      <c r="JT184" s="432" t="s">
        <v>1340</v>
      </c>
    </row>
    <row r="185" spans="1:280" x14ac:dyDescent="0.45">
      <c r="A185" s="432" t="s">
        <v>611</v>
      </c>
      <c r="B185" s="432" t="s">
        <v>662</v>
      </c>
      <c r="C185" s="432" t="s">
        <v>665</v>
      </c>
      <c r="D185" s="432" t="s">
        <v>666</v>
      </c>
      <c r="E185" s="432">
        <v>290</v>
      </c>
      <c r="F185" s="432">
        <v>97</v>
      </c>
      <c r="G185" s="432">
        <v>0.33450000000000002</v>
      </c>
      <c r="H185" s="432">
        <v>87</v>
      </c>
      <c r="I185" s="432">
        <v>292</v>
      </c>
      <c r="J185" s="432">
        <v>0.2979</v>
      </c>
      <c r="K185" s="432">
        <v>268</v>
      </c>
      <c r="L185" s="432">
        <v>276</v>
      </c>
      <c r="M185" s="432">
        <v>271</v>
      </c>
      <c r="N185" s="432">
        <v>0.92259999999999998</v>
      </c>
      <c r="O185" s="432">
        <v>0.95020000000000004</v>
      </c>
      <c r="P185" s="432">
        <v>0.9345</v>
      </c>
      <c r="Q185" s="432">
        <v>277</v>
      </c>
      <c r="R185" s="432">
        <v>282</v>
      </c>
      <c r="S185" s="432">
        <v>286</v>
      </c>
      <c r="T185" s="432">
        <v>0.95209999999999995</v>
      </c>
      <c r="U185" s="432">
        <v>0.97009999999999996</v>
      </c>
      <c r="V185" s="432">
        <v>0.98619999999999997</v>
      </c>
      <c r="W185" s="432">
        <v>276</v>
      </c>
      <c r="X185" s="432">
        <v>281</v>
      </c>
      <c r="Y185" s="432">
        <v>285</v>
      </c>
      <c r="Z185" s="432">
        <v>0.94889999999999997</v>
      </c>
      <c r="AA185" s="432">
        <v>0.96630000000000005</v>
      </c>
      <c r="AB185" s="432">
        <v>0.98280000000000001</v>
      </c>
      <c r="AC185" s="432">
        <v>273</v>
      </c>
      <c r="AD185" s="432">
        <v>278</v>
      </c>
      <c r="AE185" s="432">
        <v>276</v>
      </c>
      <c r="AF185" s="432">
        <v>0.93930000000000002</v>
      </c>
      <c r="AG185" s="432">
        <v>0.95799999999999996</v>
      </c>
      <c r="AH185" s="432">
        <v>0.95169999999999999</v>
      </c>
      <c r="AI185" s="432">
        <v>241</v>
      </c>
      <c r="AJ185" s="432">
        <v>254</v>
      </c>
      <c r="AK185" s="432">
        <v>260</v>
      </c>
      <c r="AL185" s="432">
        <v>0.82789999999999997</v>
      </c>
      <c r="AM185" s="432">
        <v>0.87409999999999999</v>
      </c>
      <c r="AN185" s="432">
        <v>0.89659999999999995</v>
      </c>
      <c r="AO185" s="432">
        <v>275</v>
      </c>
      <c r="AP185" s="432">
        <v>280</v>
      </c>
      <c r="AQ185" s="432">
        <v>261</v>
      </c>
      <c r="AR185" s="432">
        <v>0.94650000000000001</v>
      </c>
      <c r="AS185" s="432">
        <v>0.96409999999999996</v>
      </c>
      <c r="AT185" s="432">
        <v>0.9</v>
      </c>
      <c r="AU185" s="432">
        <v>267</v>
      </c>
      <c r="AV185" s="432">
        <v>274</v>
      </c>
      <c r="AW185" s="432">
        <v>272</v>
      </c>
      <c r="AX185" s="432">
        <v>0.9194</v>
      </c>
      <c r="AY185" s="432">
        <v>0.94259999999999999</v>
      </c>
      <c r="AZ185" s="432">
        <v>0.93789999999999996</v>
      </c>
      <c r="BA185" s="432">
        <v>258</v>
      </c>
      <c r="BB185" s="432">
        <v>267</v>
      </c>
      <c r="BC185" s="432">
        <v>247</v>
      </c>
      <c r="BD185" s="432">
        <v>0.88660000000000005</v>
      </c>
      <c r="BE185" s="432">
        <v>0.91910000000000003</v>
      </c>
      <c r="BF185" s="432">
        <v>0.85170000000000001</v>
      </c>
      <c r="BG185" s="432">
        <v>271</v>
      </c>
      <c r="BH185" s="432">
        <v>279</v>
      </c>
      <c r="BI185" s="432">
        <v>277</v>
      </c>
      <c r="BJ185" s="432">
        <v>0.93330000000000002</v>
      </c>
      <c r="BK185" s="432">
        <v>0.96009999999999995</v>
      </c>
      <c r="BL185" s="432">
        <v>0.95520000000000005</v>
      </c>
      <c r="BM185" s="432">
        <v>160</v>
      </c>
      <c r="BN185" s="432">
        <v>189</v>
      </c>
      <c r="BO185" s="432">
        <v>232</v>
      </c>
      <c r="BP185" s="432">
        <v>0.55000000000000004</v>
      </c>
      <c r="BQ185" s="432">
        <v>0.65</v>
      </c>
      <c r="BR185" s="432">
        <v>0.8</v>
      </c>
      <c r="BS185" s="432">
        <v>124</v>
      </c>
      <c r="BT185" s="432">
        <v>0.64249999999999996</v>
      </c>
      <c r="BU185" s="432">
        <v>89</v>
      </c>
      <c r="BV185" s="432">
        <v>0.91749999999999998</v>
      </c>
      <c r="BW185" s="432">
        <v>194</v>
      </c>
      <c r="BX185" s="432">
        <v>207</v>
      </c>
      <c r="BY185" s="432">
        <v>213</v>
      </c>
      <c r="BZ185" s="432">
        <v>0.66779999999999995</v>
      </c>
      <c r="CA185" s="432">
        <v>0.71120000000000005</v>
      </c>
      <c r="CB185" s="432">
        <v>0.73450000000000004</v>
      </c>
      <c r="CC185" s="432">
        <v>116</v>
      </c>
      <c r="CD185" s="432">
        <v>0.60099999999999998</v>
      </c>
      <c r="CE185" s="432">
        <v>90</v>
      </c>
      <c r="CF185" s="432">
        <v>0.92779999999999996</v>
      </c>
      <c r="CG185" s="432">
        <v>206</v>
      </c>
      <c r="CH185" s="432">
        <v>221</v>
      </c>
      <c r="CI185" s="432">
        <v>206</v>
      </c>
      <c r="CJ185" s="432">
        <v>0.70689999999999997</v>
      </c>
      <c r="CK185" s="432">
        <v>0.75949999999999995</v>
      </c>
      <c r="CL185" s="432">
        <v>0.71030000000000004</v>
      </c>
      <c r="CM185" s="432">
        <v>170</v>
      </c>
      <c r="CN185" s="432">
        <v>183</v>
      </c>
      <c r="CO185" s="432">
        <v>181</v>
      </c>
      <c r="CP185" s="432">
        <v>0.58450000000000002</v>
      </c>
      <c r="CQ185" s="432">
        <v>0.62880000000000003</v>
      </c>
      <c r="CR185" s="432">
        <v>0.62409999999999999</v>
      </c>
      <c r="CS185" s="432">
        <v>48</v>
      </c>
      <c r="CT185" s="432">
        <v>0.2487</v>
      </c>
      <c r="CU185" s="432">
        <v>68</v>
      </c>
      <c r="CV185" s="432">
        <v>0.70099999999999996</v>
      </c>
      <c r="CW185" s="432">
        <v>85</v>
      </c>
      <c r="CX185" s="432">
        <v>102</v>
      </c>
      <c r="CY185" s="432">
        <v>116</v>
      </c>
      <c r="CZ185" s="432">
        <v>0.28999999999999998</v>
      </c>
      <c r="DA185" s="432">
        <v>0.35</v>
      </c>
      <c r="DB185" s="432">
        <v>0.4</v>
      </c>
      <c r="DC185" s="432">
        <v>174</v>
      </c>
      <c r="DD185" s="432">
        <v>203</v>
      </c>
      <c r="DE185" s="432">
        <v>244</v>
      </c>
      <c r="DF185" s="432">
        <v>0.6</v>
      </c>
      <c r="DG185" s="432">
        <v>0.7</v>
      </c>
      <c r="DH185" s="432">
        <v>0.84140000000000004</v>
      </c>
      <c r="DI185" s="432">
        <v>83</v>
      </c>
      <c r="DJ185" s="432">
        <v>44</v>
      </c>
      <c r="DK185" s="432">
        <v>48</v>
      </c>
      <c r="DL185" s="432">
        <v>45</v>
      </c>
      <c r="DM185" s="432">
        <v>0.52500000000000002</v>
      </c>
      <c r="DN185" s="432">
        <v>0.57499999999999996</v>
      </c>
      <c r="DO185" s="432">
        <v>0.54220000000000002</v>
      </c>
      <c r="DP185" s="432">
        <v>203</v>
      </c>
      <c r="DQ185" s="432">
        <v>218</v>
      </c>
      <c r="DR185" s="432">
        <v>208</v>
      </c>
      <c r="DS185" s="432">
        <v>0.7</v>
      </c>
      <c r="DT185" s="432">
        <v>0.75</v>
      </c>
      <c r="DU185" s="432">
        <v>0.71719999999999995</v>
      </c>
      <c r="DV185" s="432">
        <v>0</v>
      </c>
      <c r="DW185" s="432">
        <v>3.7499999999999999E-2</v>
      </c>
      <c r="DX185" s="432">
        <v>7.4999999999999997E-2</v>
      </c>
      <c r="DY185" s="432">
        <v>0</v>
      </c>
      <c r="DZ185" s="432">
        <v>23</v>
      </c>
      <c r="EA185" s="432">
        <v>7.4999999999999997E-2</v>
      </c>
      <c r="EB185" s="432">
        <v>0.15</v>
      </c>
      <c r="EC185" s="432">
        <v>7.9299999999999995E-2</v>
      </c>
      <c r="ED185" s="432">
        <v>0</v>
      </c>
      <c r="EE185" s="432">
        <v>0</v>
      </c>
      <c r="EF185" s="432">
        <v>0</v>
      </c>
      <c r="EG185" s="432">
        <v>0</v>
      </c>
      <c r="EH185" s="432">
        <v>42</v>
      </c>
      <c r="EI185" s="432">
        <v>0</v>
      </c>
      <c r="EJ185" s="432">
        <v>5.0000000000000001E-3</v>
      </c>
      <c r="EK185" s="432">
        <v>0.01</v>
      </c>
      <c r="EL185" s="432">
        <v>0</v>
      </c>
      <c r="EM185" s="432">
        <v>231</v>
      </c>
      <c r="EN185" s="432">
        <v>0.05</v>
      </c>
      <c r="EO185" s="432">
        <v>0.15</v>
      </c>
      <c r="EP185" s="432">
        <v>0.79659999999999997</v>
      </c>
      <c r="EQ185" s="432">
        <v>104</v>
      </c>
      <c r="ER185" s="432">
        <v>92</v>
      </c>
      <c r="ES185" s="432">
        <v>0.88460000000000005</v>
      </c>
      <c r="ET185" s="432">
        <v>16</v>
      </c>
      <c r="EU185" s="432">
        <v>3</v>
      </c>
      <c r="EV185" s="432">
        <v>0.1875</v>
      </c>
      <c r="EW185" s="432">
        <v>209</v>
      </c>
      <c r="EX185" s="432">
        <v>0.72070000000000001</v>
      </c>
      <c r="EY185" s="432">
        <v>267</v>
      </c>
      <c r="EZ185" s="432">
        <v>325</v>
      </c>
      <c r="FA185" s="432">
        <v>421</v>
      </c>
      <c r="FB185" s="432">
        <v>389</v>
      </c>
      <c r="FC185" s="432">
        <v>0.92</v>
      </c>
      <c r="FD185" s="432">
        <v>1.1200000000000001</v>
      </c>
      <c r="FE185" s="432">
        <v>1.4517</v>
      </c>
      <c r="FF185" s="432">
        <v>20</v>
      </c>
      <c r="FG185" s="432">
        <v>30</v>
      </c>
      <c r="FH185" s="432">
        <v>200</v>
      </c>
      <c r="FI185" s="432">
        <v>0.05</v>
      </c>
      <c r="FJ185" s="432">
        <v>7.4999999999999997E-2</v>
      </c>
      <c r="FK185" s="432">
        <v>0.5141</v>
      </c>
      <c r="FL185" s="432">
        <v>344</v>
      </c>
      <c r="FM185" s="432">
        <v>354</v>
      </c>
      <c r="FN185" s="432">
        <v>363</v>
      </c>
      <c r="FO185" s="432">
        <v>0.88239999999999996</v>
      </c>
      <c r="FP185" s="432">
        <v>0.90959999999999996</v>
      </c>
      <c r="FQ185" s="432">
        <v>0.93320000000000003</v>
      </c>
      <c r="FR185" s="432">
        <v>329</v>
      </c>
      <c r="FS185" s="432">
        <v>342</v>
      </c>
      <c r="FT185" s="432">
        <v>351</v>
      </c>
      <c r="FU185" s="432">
        <v>0.84360000000000002</v>
      </c>
      <c r="FV185" s="432">
        <v>0.87909999999999999</v>
      </c>
      <c r="FW185" s="432">
        <v>0.90229999999999999</v>
      </c>
      <c r="FX185" s="432">
        <v>316</v>
      </c>
      <c r="FY185" s="432">
        <v>337</v>
      </c>
      <c r="FZ185" s="432">
        <v>343</v>
      </c>
      <c r="GA185" s="432">
        <v>0.81069999999999998</v>
      </c>
      <c r="GB185" s="432">
        <v>0.86450000000000005</v>
      </c>
      <c r="GC185" s="432">
        <v>0.88170000000000004</v>
      </c>
      <c r="GD185" s="432">
        <v>286</v>
      </c>
      <c r="GE185" s="432">
        <v>319</v>
      </c>
      <c r="GF185" s="432">
        <v>334</v>
      </c>
      <c r="GG185" s="432">
        <v>0.73299999999999998</v>
      </c>
      <c r="GH185" s="432">
        <v>0.81889999999999996</v>
      </c>
      <c r="GI185" s="432">
        <v>0.85860000000000003</v>
      </c>
      <c r="GJ185" s="432">
        <v>292</v>
      </c>
      <c r="GK185" s="432">
        <v>331</v>
      </c>
      <c r="GL185" s="432">
        <v>338</v>
      </c>
      <c r="GM185" s="432">
        <v>0.75</v>
      </c>
      <c r="GN185" s="432">
        <v>0.84970000000000001</v>
      </c>
      <c r="GO185" s="432">
        <v>0.86890000000000001</v>
      </c>
      <c r="GP185" s="432">
        <v>357</v>
      </c>
      <c r="GQ185" s="432">
        <v>366</v>
      </c>
      <c r="GR185" s="432">
        <v>356</v>
      </c>
      <c r="GS185" s="432">
        <v>0.9173</v>
      </c>
      <c r="GT185" s="432">
        <v>0.94010000000000005</v>
      </c>
      <c r="GU185" s="432">
        <v>0.91520000000000001</v>
      </c>
      <c r="GV185" s="432">
        <v>322</v>
      </c>
      <c r="GW185" s="432">
        <v>345</v>
      </c>
      <c r="GX185" s="432">
        <v>345</v>
      </c>
      <c r="GY185" s="432">
        <v>0.82750000000000001</v>
      </c>
      <c r="GZ185" s="432">
        <v>0.88490000000000002</v>
      </c>
      <c r="HA185" s="432">
        <v>0.88690000000000002</v>
      </c>
      <c r="HB185" s="432">
        <v>195</v>
      </c>
      <c r="HC185" s="432">
        <v>234</v>
      </c>
      <c r="HD185" s="432">
        <v>328</v>
      </c>
      <c r="HE185" s="432">
        <v>0.5</v>
      </c>
      <c r="HF185" s="432">
        <v>0.6</v>
      </c>
      <c r="HG185" s="432">
        <v>0.84319999999999995</v>
      </c>
      <c r="HH185" s="432">
        <v>278</v>
      </c>
      <c r="HI185" s="432">
        <v>0.5</v>
      </c>
      <c r="HJ185" s="432">
        <v>0.6603</v>
      </c>
      <c r="HK185" s="432">
        <v>0</v>
      </c>
      <c r="HL185" s="432"/>
      <c r="HM185" s="432">
        <v>0.9</v>
      </c>
      <c r="HN185" s="432">
        <v>0</v>
      </c>
      <c r="HO185" s="432">
        <v>0</v>
      </c>
      <c r="HP185" s="432">
        <v>0</v>
      </c>
      <c r="HQ185" s="432">
        <v>0</v>
      </c>
      <c r="HR185" s="432">
        <v>0</v>
      </c>
      <c r="HS185" s="432">
        <v>0</v>
      </c>
      <c r="HT185" s="432">
        <v>0</v>
      </c>
      <c r="HU185" s="432">
        <v>0</v>
      </c>
      <c r="HV185" s="432">
        <v>0.9</v>
      </c>
      <c r="HW185" s="432">
        <v>0</v>
      </c>
      <c r="HX185" s="432">
        <v>0</v>
      </c>
      <c r="HY185" s="432">
        <v>0</v>
      </c>
      <c r="HZ185" s="432">
        <v>0.9</v>
      </c>
      <c r="IA185" s="432">
        <v>0</v>
      </c>
      <c r="IB185" s="432">
        <v>0</v>
      </c>
      <c r="IC185" s="432">
        <v>0</v>
      </c>
      <c r="ID185" s="432">
        <v>0</v>
      </c>
      <c r="IE185" s="432">
        <v>0</v>
      </c>
      <c r="IF185" s="432">
        <v>2</v>
      </c>
      <c r="IG185" s="432">
        <v>0</v>
      </c>
      <c r="IH185" s="432">
        <v>0</v>
      </c>
      <c r="II185" s="432">
        <v>0</v>
      </c>
      <c r="IJ185" s="432">
        <v>0</v>
      </c>
      <c r="IK185" s="432">
        <v>0</v>
      </c>
      <c r="IL185" s="432">
        <v>0</v>
      </c>
      <c r="IM185" s="432">
        <v>0</v>
      </c>
      <c r="IN185" s="432">
        <v>0</v>
      </c>
      <c r="IO185" s="432">
        <v>0</v>
      </c>
      <c r="IP185" s="432">
        <v>0</v>
      </c>
      <c r="IQ185" s="432">
        <v>0</v>
      </c>
      <c r="IR185" s="432">
        <v>2</v>
      </c>
      <c r="IS185" s="432">
        <v>0</v>
      </c>
      <c r="IT185" s="432">
        <v>0</v>
      </c>
      <c r="IU185" s="432">
        <v>0</v>
      </c>
      <c r="IV185" s="432">
        <v>0</v>
      </c>
      <c r="IW185" s="432">
        <v>0</v>
      </c>
      <c r="IX185" s="432">
        <v>9</v>
      </c>
      <c r="IY185" s="432">
        <v>0</v>
      </c>
      <c r="IZ185" s="432">
        <v>0</v>
      </c>
      <c r="JA185" s="432">
        <v>0</v>
      </c>
      <c r="JB185" s="432">
        <v>0</v>
      </c>
      <c r="JC185" s="432">
        <v>0</v>
      </c>
      <c r="JD185" s="432">
        <v>0</v>
      </c>
      <c r="JE185" s="432">
        <v>0</v>
      </c>
      <c r="JF185" s="432">
        <v>0</v>
      </c>
      <c r="JG185" s="432">
        <v>0</v>
      </c>
      <c r="JH185" s="432">
        <v>8</v>
      </c>
      <c r="JI185" s="432">
        <v>0</v>
      </c>
      <c r="JJ185" s="432">
        <v>0</v>
      </c>
      <c r="JK185" s="432">
        <v>0</v>
      </c>
      <c r="JL185" s="432">
        <v>0</v>
      </c>
      <c r="JM185" s="432">
        <v>0</v>
      </c>
      <c r="JN185" s="432">
        <v>3</v>
      </c>
      <c r="JO185" s="432">
        <v>0.375</v>
      </c>
      <c r="JP185" s="432">
        <v>0</v>
      </c>
      <c r="JQ185" s="432">
        <v>0</v>
      </c>
      <c r="JR185" s="432" t="s">
        <v>1359</v>
      </c>
      <c r="JS185" s="432" t="s">
        <v>1360</v>
      </c>
      <c r="JT185" s="432" t="s">
        <v>1340</v>
      </c>
    </row>
    <row r="186" spans="1:280" x14ac:dyDescent="0.45">
      <c r="A186" s="432" t="s">
        <v>611</v>
      </c>
      <c r="B186" s="432" t="s">
        <v>662</v>
      </c>
      <c r="C186" s="432" t="s">
        <v>669</v>
      </c>
      <c r="D186" s="432" t="s">
        <v>670</v>
      </c>
      <c r="E186" s="432">
        <v>180</v>
      </c>
      <c r="F186" s="432">
        <v>61</v>
      </c>
      <c r="G186" s="432">
        <v>0.33889999999999998</v>
      </c>
      <c r="H186" s="432">
        <v>61</v>
      </c>
      <c r="I186" s="432">
        <v>178</v>
      </c>
      <c r="J186" s="432">
        <v>0.3427</v>
      </c>
      <c r="K186" s="432">
        <v>167</v>
      </c>
      <c r="L186" s="432">
        <v>172</v>
      </c>
      <c r="M186" s="432">
        <v>171</v>
      </c>
      <c r="N186" s="432">
        <v>0.92259999999999998</v>
      </c>
      <c r="O186" s="432">
        <v>0.95020000000000004</v>
      </c>
      <c r="P186" s="432">
        <v>0.95</v>
      </c>
      <c r="Q186" s="432">
        <v>172</v>
      </c>
      <c r="R186" s="432">
        <v>175</v>
      </c>
      <c r="S186" s="432">
        <v>175</v>
      </c>
      <c r="T186" s="432">
        <v>0.95209999999999995</v>
      </c>
      <c r="U186" s="432">
        <v>0.97009999999999996</v>
      </c>
      <c r="V186" s="432">
        <v>0.97219999999999995</v>
      </c>
      <c r="W186" s="432">
        <v>171</v>
      </c>
      <c r="X186" s="432">
        <v>174</v>
      </c>
      <c r="Y186" s="432">
        <v>177</v>
      </c>
      <c r="Z186" s="432">
        <v>0.94889999999999997</v>
      </c>
      <c r="AA186" s="432">
        <v>0.96630000000000005</v>
      </c>
      <c r="AB186" s="432">
        <v>0.98329999999999995</v>
      </c>
      <c r="AC186" s="432">
        <v>170</v>
      </c>
      <c r="AD186" s="432">
        <v>173</v>
      </c>
      <c r="AE186" s="432">
        <v>174</v>
      </c>
      <c r="AF186" s="432">
        <v>0.93930000000000002</v>
      </c>
      <c r="AG186" s="432">
        <v>0.95799999999999996</v>
      </c>
      <c r="AH186" s="432">
        <v>0.9667</v>
      </c>
      <c r="AI186" s="432">
        <v>150</v>
      </c>
      <c r="AJ186" s="432">
        <v>158</v>
      </c>
      <c r="AK186" s="432">
        <v>142</v>
      </c>
      <c r="AL186" s="432">
        <v>0.82789999999999997</v>
      </c>
      <c r="AM186" s="432">
        <v>0.87409999999999999</v>
      </c>
      <c r="AN186" s="432">
        <v>0.78890000000000005</v>
      </c>
      <c r="AO186" s="432">
        <v>171</v>
      </c>
      <c r="AP186" s="432">
        <v>174</v>
      </c>
      <c r="AQ186" s="432">
        <v>174</v>
      </c>
      <c r="AR186" s="432">
        <v>0.94650000000000001</v>
      </c>
      <c r="AS186" s="432">
        <v>0.96409999999999996</v>
      </c>
      <c r="AT186" s="432">
        <v>0.9667</v>
      </c>
      <c r="AU186" s="432">
        <v>166</v>
      </c>
      <c r="AV186" s="432">
        <v>170</v>
      </c>
      <c r="AW186" s="432">
        <v>163</v>
      </c>
      <c r="AX186" s="432">
        <v>0.9194</v>
      </c>
      <c r="AY186" s="432">
        <v>0.94259999999999999</v>
      </c>
      <c r="AZ186" s="432">
        <v>0.90559999999999996</v>
      </c>
      <c r="BA186" s="432">
        <v>160</v>
      </c>
      <c r="BB186" s="432">
        <v>166</v>
      </c>
      <c r="BC186" s="432">
        <v>164</v>
      </c>
      <c r="BD186" s="432">
        <v>0.88660000000000005</v>
      </c>
      <c r="BE186" s="432">
        <v>0.91910000000000003</v>
      </c>
      <c r="BF186" s="432">
        <v>0.91110000000000002</v>
      </c>
      <c r="BG186" s="432">
        <v>168</v>
      </c>
      <c r="BH186" s="432">
        <v>173</v>
      </c>
      <c r="BI186" s="432">
        <v>176</v>
      </c>
      <c r="BJ186" s="432">
        <v>0.93330000000000002</v>
      </c>
      <c r="BK186" s="432">
        <v>0.96009999999999995</v>
      </c>
      <c r="BL186" s="432">
        <v>0.9778</v>
      </c>
      <c r="BM186" s="432">
        <v>100</v>
      </c>
      <c r="BN186" s="432">
        <v>117</v>
      </c>
      <c r="BO186" s="432">
        <v>130</v>
      </c>
      <c r="BP186" s="432">
        <v>0.55000000000000004</v>
      </c>
      <c r="BQ186" s="432">
        <v>0.65</v>
      </c>
      <c r="BR186" s="432">
        <v>0.72219999999999995</v>
      </c>
      <c r="BS186" s="432">
        <v>76</v>
      </c>
      <c r="BT186" s="432">
        <v>0.63870000000000005</v>
      </c>
      <c r="BU186" s="432">
        <v>54</v>
      </c>
      <c r="BV186" s="432">
        <v>0.88519999999999999</v>
      </c>
      <c r="BW186" s="432">
        <v>121</v>
      </c>
      <c r="BX186" s="432">
        <v>129</v>
      </c>
      <c r="BY186" s="432">
        <v>130</v>
      </c>
      <c r="BZ186" s="432">
        <v>0.66779999999999995</v>
      </c>
      <c r="CA186" s="432">
        <v>0.71120000000000005</v>
      </c>
      <c r="CB186" s="432">
        <v>0.72219999999999995</v>
      </c>
      <c r="CC186" s="432">
        <v>98</v>
      </c>
      <c r="CD186" s="432">
        <v>0.82350000000000001</v>
      </c>
      <c r="CE186" s="432">
        <v>55</v>
      </c>
      <c r="CF186" s="432">
        <v>0.90159999999999996</v>
      </c>
      <c r="CG186" s="432">
        <v>128</v>
      </c>
      <c r="CH186" s="432">
        <v>137</v>
      </c>
      <c r="CI186" s="432">
        <v>153</v>
      </c>
      <c r="CJ186" s="432">
        <v>0.70689999999999997</v>
      </c>
      <c r="CK186" s="432">
        <v>0.75949999999999995</v>
      </c>
      <c r="CL186" s="432">
        <v>0.85</v>
      </c>
      <c r="CM186" s="432">
        <v>106</v>
      </c>
      <c r="CN186" s="432">
        <v>114</v>
      </c>
      <c r="CO186" s="432">
        <v>131</v>
      </c>
      <c r="CP186" s="432">
        <v>0.58450000000000002</v>
      </c>
      <c r="CQ186" s="432">
        <v>0.62880000000000003</v>
      </c>
      <c r="CR186" s="432">
        <v>0.7278</v>
      </c>
      <c r="CS186" s="432">
        <v>48</v>
      </c>
      <c r="CT186" s="432">
        <v>0.40339999999999998</v>
      </c>
      <c r="CU186" s="432">
        <v>38</v>
      </c>
      <c r="CV186" s="432">
        <v>0.623</v>
      </c>
      <c r="CW186" s="432">
        <v>53</v>
      </c>
      <c r="CX186" s="432">
        <v>63</v>
      </c>
      <c r="CY186" s="432">
        <v>86</v>
      </c>
      <c r="CZ186" s="432">
        <v>0.28999999999999998</v>
      </c>
      <c r="DA186" s="432">
        <v>0.35</v>
      </c>
      <c r="DB186" s="432">
        <v>0.4778</v>
      </c>
      <c r="DC186" s="432">
        <v>108</v>
      </c>
      <c r="DD186" s="432">
        <v>126</v>
      </c>
      <c r="DE186" s="432">
        <v>126</v>
      </c>
      <c r="DF186" s="432">
        <v>0.6</v>
      </c>
      <c r="DG186" s="432">
        <v>0.7</v>
      </c>
      <c r="DH186" s="432">
        <v>0.7</v>
      </c>
      <c r="DI186" s="432">
        <v>45</v>
      </c>
      <c r="DJ186" s="432">
        <v>24</v>
      </c>
      <c r="DK186" s="432">
        <v>26</v>
      </c>
      <c r="DL186" s="432">
        <v>26</v>
      </c>
      <c r="DM186" s="432">
        <v>0.52500000000000002</v>
      </c>
      <c r="DN186" s="432">
        <v>0.57499999999999996</v>
      </c>
      <c r="DO186" s="432">
        <v>0.57779999999999998</v>
      </c>
      <c r="DP186" s="432">
        <v>126</v>
      </c>
      <c r="DQ186" s="432">
        <v>135</v>
      </c>
      <c r="DR186" s="432">
        <v>110</v>
      </c>
      <c r="DS186" s="432">
        <v>0.7</v>
      </c>
      <c r="DT186" s="432">
        <v>0.75</v>
      </c>
      <c r="DU186" s="432">
        <v>0.61109999999999998</v>
      </c>
      <c r="DV186" s="432">
        <v>0</v>
      </c>
      <c r="DW186" s="432">
        <v>3.7499999999999999E-2</v>
      </c>
      <c r="DX186" s="432">
        <v>7.4999999999999997E-2</v>
      </c>
      <c r="DY186" s="432">
        <v>0</v>
      </c>
      <c r="DZ186" s="432">
        <v>13</v>
      </c>
      <c r="EA186" s="432">
        <v>7.4999999999999997E-2</v>
      </c>
      <c r="EB186" s="432">
        <v>0.15</v>
      </c>
      <c r="EC186" s="432">
        <v>7.22E-2</v>
      </c>
      <c r="ED186" s="432">
        <v>0</v>
      </c>
      <c r="EE186" s="432">
        <v>0</v>
      </c>
      <c r="EF186" s="432">
        <v>0</v>
      </c>
      <c r="EG186" s="432">
        <v>0</v>
      </c>
      <c r="EH186" s="432">
        <v>19</v>
      </c>
      <c r="EI186" s="432">
        <v>0</v>
      </c>
      <c r="EJ186" s="432">
        <v>5.0000000000000001E-3</v>
      </c>
      <c r="EK186" s="432">
        <v>0.01</v>
      </c>
      <c r="EL186" s="432">
        <v>0</v>
      </c>
      <c r="EM186" s="432">
        <v>41</v>
      </c>
      <c r="EN186" s="432">
        <v>0.05</v>
      </c>
      <c r="EO186" s="432">
        <v>0.15</v>
      </c>
      <c r="EP186" s="432">
        <v>0.2278</v>
      </c>
      <c r="EQ186" s="432">
        <v>69</v>
      </c>
      <c r="ER186" s="432">
        <v>44</v>
      </c>
      <c r="ES186" s="432">
        <v>0.63770000000000004</v>
      </c>
      <c r="ET186" s="432">
        <v>14</v>
      </c>
      <c r="EU186" s="432">
        <v>0</v>
      </c>
      <c r="EV186" s="432">
        <v>0</v>
      </c>
      <c r="EW186" s="432">
        <v>131</v>
      </c>
      <c r="EX186" s="432">
        <v>0.7278</v>
      </c>
      <c r="EY186" s="432">
        <v>170</v>
      </c>
      <c r="EZ186" s="432">
        <v>206</v>
      </c>
      <c r="FA186" s="432">
        <v>252</v>
      </c>
      <c r="FB186" s="432">
        <v>227</v>
      </c>
      <c r="FC186" s="432">
        <v>0.94</v>
      </c>
      <c r="FD186" s="432">
        <v>1.1399999999999999</v>
      </c>
      <c r="FE186" s="432">
        <v>1.4</v>
      </c>
      <c r="FF186" s="432">
        <v>12</v>
      </c>
      <c r="FG186" s="432">
        <v>18</v>
      </c>
      <c r="FH186" s="432">
        <v>8</v>
      </c>
      <c r="FI186" s="432">
        <v>0.05</v>
      </c>
      <c r="FJ186" s="432">
        <v>7.4999999999999997E-2</v>
      </c>
      <c r="FK186" s="432">
        <v>3.5200000000000002E-2</v>
      </c>
      <c r="FL186" s="432">
        <v>201</v>
      </c>
      <c r="FM186" s="432">
        <v>207</v>
      </c>
      <c r="FN186" s="432">
        <v>220</v>
      </c>
      <c r="FO186" s="432">
        <v>0.88239999999999996</v>
      </c>
      <c r="FP186" s="432">
        <v>0.90959999999999996</v>
      </c>
      <c r="FQ186" s="432">
        <v>0.96919999999999995</v>
      </c>
      <c r="FR186" s="432">
        <v>192</v>
      </c>
      <c r="FS186" s="432">
        <v>200</v>
      </c>
      <c r="FT186" s="432">
        <v>219</v>
      </c>
      <c r="FU186" s="432">
        <v>0.84360000000000002</v>
      </c>
      <c r="FV186" s="432">
        <v>0.87909999999999999</v>
      </c>
      <c r="FW186" s="432">
        <v>0.96479999999999999</v>
      </c>
      <c r="FX186" s="432">
        <v>185</v>
      </c>
      <c r="FY186" s="432">
        <v>197</v>
      </c>
      <c r="FZ186" s="432">
        <v>220</v>
      </c>
      <c r="GA186" s="432">
        <v>0.81069999999999998</v>
      </c>
      <c r="GB186" s="432">
        <v>0.86450000000000005</v>
      </c>
      <c r="GC186" s="432">
        <v>0.96919999999999995</v>
      </c>
      <c r="GD186" s="432">
        <v>167</v>
      </c>
      <c r="GE186" s="432">
        <v>186</v>
      </c>
      <c r="GF186" s="432">
        <v>218</v>
      </c>
      <c r="GG186" s="432">
        <v>0.73299999999999998</v>
      </c>
      <c r="GH186" s="432">
        <v>0.81889999999999996</v>
      </c>
      <c r="GI186" s="432">
        <v>0.96040000000000003</v>
      </c>
      <c r="GJ186" s="432">
        <v>171</v>
      </c>
      <c r="GK186" s="432">
        <v>193</v>
      </c>
      <c r="GL186" s="432">
        <v>214</v>
      </c>
      <c r="GM186" s="432">
        <v>0.75</v>
      </c>
      <c r="GN186" s="432">
        <v>0.84970000000000001</v>
      </c>
      <c r="GO186" s="432">
        <v>0.94269999999999998</v>
      </c>
      <c r="GP186" s="432">
        <v>209</v>
      </c>
      <c r="GQ186" s="432">
        <v>214</v>
      </c>
      <c r="GR186" s="432">
        <v>223</v>
      </c>
      <c r="GS186" s="432">
        <v>0.9173</v>
      </c>
      <c r="GT186" s="432">
        <v>0.94010000000000005</v>
      </c>
      <c r="GU186" s="432">
        <v>0.98240000000000005</v>
      </c>
      <c r="GV186" s="432">
        <v>188</v>
      </c>
      <c r="GW186" s="432">
        <v>201</v>
      </c>
      <c r="GX186" s="432">
        <v>223</v>
      </c>
      <c r="GY186" s="432">
        <v>0.82750000000000001</v>
      </c>
      <c r="GZ186" s="432">
        <v>0.88490000000000002</v>
      </c>
      <c r="HA186" s="432">
        <v>0.98240000000000005</v>
      </c>
      <c r="HB186" s="432">
        <v>114</v>
      </c>
      <c r="HC186" s="432">
        <v>137</v>
      </c>
      <c r="HD186" s="432">
        <v>212</v>
      </c>
      <c r="HE186" s="432">
        <v>0.5</v>
      </c>
      <c r="HF186" s="432">
        <v>0.6</v>
      </c>
      <c r="HG186" s="432">
        <v>0.93389999999999995</v>
      </c>
      <c r="HH186" s="432">
        <v>195</v>
      </c>
      <c r="HI186" s="432">
        <v>0.5</v>
      </c>
      <c r="HJ186" s="432">
        <v>0.77380000000000004</v>
      </c>
      <c r="HK186" s="432">
        <v>0</v>
      </c>
      <c r="HL186" s="432"/>
      <c r="HM186" s="432">
        <v>0.9</v>
      </c>
      <c r="HN186" s="432">
        <v>0</v>
      </c>
      <c r="HO186" s="432">
        <v>0</v>
      </c>
      <c r="HP186" s="432">
        <v>0</v>
      </c>
      <c r="HQ186" s="432">
        <v>0</v>
      </c>
      <c r="HR186" s="432">
        <v>0</v>
      </c>
      <c r="HS186" s="432">
        <v>0</v>
      </c>
      <c r="HT186" s="432">
        <v>0</v>
      </c>
      <c r="HU186" s="432">
        <v>0</v>
      </c>
      <c r="HV186" s="432">
        <v>0.9</v>
      </c>
      <c r="HW186" s="432">
        <v>0</v>
      </c>
      <c r="HX186" s="432">
        <v>0</v>
      </c>
      <c r="HY186" s="432">
        <v>0</v>
      </c>
      <c r="HZ186" s="432">
        <v>0.9</v>
      </c>
      <c r="IA186" s="432">
        <v>0</v>
      </c>
      <c r="IB186" s="432">
        <v>0</v>
      </c>
      <c r="IC186" s="432">
        <v>0</v>
      </c>
      <c r="ID186" s="432">
        <v>0</v>
      </c>
      <c r="IE186" s="432">
        <v>0</v>
      </c>
      <c r="IF186" s="432">
        <v>1</v>
      </c>
      <c r="IG186" s="432">
        <v>0</v>
      </c>
      <c r="IH186" s="432">
        <v>0</v>
      </c>
      <c r="II186" s="432">
        <v>0</v>
      </c>
      <c r="IJ186" s="432">
        <v>0</v>
      </c>
      <c r="IK186" s="432">
        <v>0</v>
      </c>
      <c r="IL186" s="432">
        <v>0</v>
      </c>
      <c r="IM186" s="432">
        <v>0</v>
      </c>
      <c r="IN186" s="432">
        <v>0</v>
      </c>
      <c r="IO186" s="432">
        <v>0</v>
      </c>
      <c r="IP186" s="432">
        <v>0</v>
      </c>
      <c r="IQ186" s="432">
        <v>0</v>
      </c>
      <c r="IR186" s="432">
        <v>1</v>
      </c>
      <c r="IS186" s="432">
        <v>0</v>
      </c>
      <c r="IT186" s="432">
        <v>0</v>
      </c>
      <c r="IU186" s="432">
        <v>0</v>
      </c>
      <c r="IV186" s="432">
        <v>0</v>
      </c>
      <c r="IW186" s="432">
        <v>0</v>
      </c>
      <c r="IX186" s="432">
        <v>6</v>
      </c>
      <c r="IY186" s="432">
        <v>0</v>
      </c>
      <c r="IZ186" s="432">
        <v>0</v>
      </c>
      <c r="JA186" s="432">
        <v>0</v>
      </c>
      <c r="JB186" s="432">
        <v>0</v>
      </c>
      <c r="JC186" s="432">
        <v>0</v>
      </c>
      <c r="JD186" s="432">
        <v>0</v>
      </c>
      <c r="JE186" s="432">
        <v>0</v>
      </c>
      <c r="JF186" s="432">
        <v>0</v>
      </c>
      <c r="JG186" s="432">
        <v>0</v>
      </c>
      <c r="JH186" s="432">
        <v>2</v>
      </c>
      <c r="JI186" s="432">
        <v>0</v>
      </c>
      <c r="JJ186" s="432">
        <v>0</v>
      </c>
      <c r="JK186" s="432">
        <v>0</v>
      </c>
      <c r="JL186" s="432">
        <v>0</v>
      </c>
      <c r="JM186" s="432">
        <v>0</v>
      </c>
      <c r="JN186" s="432">
        <v>0</v>
      </c>
      <c r="JO186" s="432">
        <v>0</v>
      </c>
      <c r="JP186" s="432">
        <v>0</v>
      </c>
      <c r="JQ186" s="432">
        <v>0</v>
      </c>
      <c r="JR186" s="432" t="s">
        <v>1359</v>
      </c>
      <c r="JS186" s="432" t="s">
        <v>1360</v>
      </c>
      <c r="JT186" s="432" t="s">
        <v>1340</v>
      </c>
    </row>
    <row r="187" spans="1:280" x14ac:dyDescent="0.45">
      <c r="A187" s="432" t="s">
        <v>611</v>
      </c>
      <c r="B187" s="432" t="s">
        <v>662</v>
      </c>
      <c r="C187" s="432" t="s">
        <v>671</v>
      </c>
      <c r="D187" s="432" t="s">
        <v>672</v>
      </c>
      <c r="E187" s="432">
        <v>126</v>
      </c>
      <c r="F187" s="432">
        <v>39</v>
      </c>
      <c r="G187" s="432">
        <v>0.3095</v>
      </c>
      <c r="H187" s="432">
        <v>40</v>
      </c>
      <c r="I187" s="432">
        <v>126</v>
      </c>
      <c r="J187" s="432">
        <v>0.3175</v>
      </c>
      <c r="K187" s="432">
        <v>117</v>
      </c>
      <c r="L187" s="432">
        <v>120</v>
      </c>
      <c r="M187" s="432">
        <v>122</v>
      </c>
      <c r="N187" s="432">
        <v>0.92259999999999998</v>
      </c>
      <c r="O187" s="432">
        <v>0.95020000000000004</v>
      </c>
      <c r="P187" s="432">
        <v>0.96830000000000005</v>
      </c>
      <c r="Q187" s="432">
        <v>120</v>
      </c>
      <c r="R187" s="432">
        <v>123</v>
      </c>
      <c r="S187" s="432">
        <v>122</v>
      </c>
      <c r="T187" s="432">
        <v>0.95209999999999995</v>
      </c>
      <c r="U187" s="432">
        <v>0.97009999999999996</v>
      </c>
      <c r="V187" s="432">
        <v>0.96830000000000005</v>
      </c>
      <c r="W187" s="432">
        <v>120</v>
      </c>
      <c r="X187" s="432">
        <v>122</v>
      </c>
      <c r="Y187" s="432">
        <v>125</v>
      </c>
      <c r="Z187" s="432">
        <v>0.94889999999999997</v>
      </c>
      <c r="AA187" s="432">
        <v>0.96630000000000005</v>
      </c>
      <c r="AB187" s="432">
        <v>0.99209999999999998</v>
      </c>
      <c r="AC187" s="432">
        <v>119</v>
      </c>
      <c r="AD187" s="432">
        <v>121</v>
      </c>
      <c r="AE187" s="432">
        <v>120</v>
      </c>
      <c r="AF187" s="432">
        <v>0.93930000000000002</v>
      </c>
      <c r="AG187" s="432">
        <v>0.95799999999999996</v>
      </c>
      <c r="AH187" s="432">
        <v>0.95240000000000002</v>
      </c>
      <c r="AI187" s="432">
        <v>105</v>
      </c>
      <c r="AJ187" s="432">
        <v>111</v>
      </c>
      <c r="AK187" s="432">
        <v>114</v>
      </c>
      <c r="AL187" s="432">
        <v>0.82789999999999997</v>
      </c>
      <c r="AM187" s="432">
        <v>0.87409999999999999</v>
      </c>
      <c r="AN187" s="432">
        <v>0.90480000000000005</v>
      </c>
      <c r="AO187" s="432">
        <v>120</v>
      </c>
      <c r="AP187" s="432">
        <v>122</v>
      </c>
      <c r="AQ187" s="432">
        <v>124</v>
      </c>
      <c r="AR187" s="432">
        <v>0.94650000000000001</v>
      </c>
      <c r="AS187" s="432">
        <v>0.96409999999999996</v>
      </c>
      <c r="AT187" s="432">
        <v>0.98409999999999997</v>
      </c>
      <c r="AU187" s="432">
        <v>116</v>
      </c>
      <c r="AV187" s="432">
        <v>119</v>
      </c>
      <c r="AW187" s="432">
        <v>116</v>
      </c>
      <c r="AX187" s="432">
        <v>0.9194</v>
      </c>
      <c r="AY187" s="432">
        <v>0.94259999999999999</v>
      </c>
      <c r="AZ187" s="432">
        <v>0.92059999999999997</v>
      </c>
      <c r="BA187" s="432">
        <v>112</v>
      </c>
      <c r="BB187" s="432">
        <v>116</v>
      </c>
      <c r="BC187" s="432">
        <v>121</v>
      </c>
      <c r="BD187" s="432">
        <v>0.88660000000000005</v>
      </c>
      <c r="BE187" s="432">
        <v>0.91910000000000003</v>
      </c>
      <c r="BF187" s="432">
        <v>0.96030000000000004</v>
      </c>
      <c r="BG187" s="432">
        <v>118</v>
      </c>
      <c r="BH187" s="432">
        <v>121</v>
      </c>
      <c r="BI187" s="432">
        <v>123</v>
      </c>
      <c r="BJ187" s="432">
        <v>0.93330000000000002</v>
      </c>
      <c r="BK187" s="432">
        <v>0.96009999999999995</v>
      </c>
      <c r="BL187" s="432">
        <v>0.97619999999999996</v>
      </c>
      <c r="BM187" s="432">
        <v>70</v>
      </c>
      <c r="BN187" s="432">
        <v>82</v>
      </c>
      <c r="BO187" s="432">
        <v>102</v>
      </c>
      <c r="BP187" s="432">
        <v>0.55000000000000004</v>
      </c>
      <c r="BQ187" s="432">
        <v>0.65</v>
      </c>
      <c r="BR187" s="432">
        <v>0.8095</v>
      </c>
      <c r="BS187" s="432">
        <v>53</v>
      </c>
      <c r="BT187" s="432">
        <v>0.60919999999999996</v>
      </c>
      <c r="BU187" s="432">
        <v>34</v>
      </c>
      <c r="BV187" s="432">
        <v>0.87180000000000002</v>
      </c>
      <c r="BW187" s="432">
        <v>85</v>
      </c>
      <c r="BX187" s="432">
        <v>90</v>
      </c>
      <c r="BY187" s="432">
        <v>87</v>
      </c>
      <c r="BZ187" s="432">
        <v>0.66779999999999995</v>
      </c>
      <c r="CA187" s="432">
        <v>0.71120000000000005</v>
      </c>
      <c r="CB187" s="432">
        <v>0.6905</v>
      </c>
      <c r="CC187" s="432">
        <v>57</v>
      </c>
      <c r="CD187" s="432">
        <v>0.6552</v>
      </c>
      <c r="CE187" s="432">
        <v>32</v>
      </c>
      <c r="CF187" s="432">
        <v>0.82050000000000001</v>
      </c>
      <c r="CG187" s="432">
        <v>90</v>
      </c>
      <c r="CH187" s="432">
        <v>96</v>
      </c>
      <c r="CI187" s="432">
        <v>89</v>
      </c>
      <c r="CJ187" s="432">
        <v>0.70689999999999997</v>
      </c>
      <c r="CK187" s="432">
        <v>0.75949999999999995</v>
      </c>
      <c r="CL187" s="432">
        <v>0.70630000000000004</v>
      </c>
      <c r="CM187" s="432">
        <v>74</v>
      </c>
      <c r="CN187" s="432">
        <v>80</v>
      </c>
      <c r="CO187" s="432">
        <v>79</v>
      </c>
      <c r="CP187" s="432">
        <v>0.58450000000000002</v>
      </c>
      <c r="CQ187" s="432">
        <v>0.62880000000000003</v>
      </c>
      <c r="CR187" s="432">
        <v>0.627</v>
      </c>
      <c r="CS187" s="432">
        <v>26</v>
      </c>
      <c r="CT187" s="432">
        <v>0.2989</v>
      </c>
      <c r="CU187" s="432">
        <v>24</v>
      </c>
      <c r="CV187" s="432">
        <v>0.61539999999999995</v>
      </c>
      <c r="CW187" s="432">
        <v>37</v>
      </c>
      <c r="CX187" s="432">
        <v>45</v>
      </c>
      <c r="CY187" s="432">
        <v>50</v>
      </c>
      <c r="CZ187" s="432">
        <v>0.28999999999999998</v>
      </c>
      <c r="DA187" s="432">
        <v>0.35</v>
      </c>
      <c r="DB187" s="432">
        <v>0.39679999999999999</v>
      </c>
      <c r="DC187" s="432">
        <v>76</v>
      </c>
      <c r="DD187" s="432">
        <v>89</v>
      </c>
      <c r="DE187" s="432">
        <v>114</v>
      </c>
      <c r="DF187" s="432">
        <v>0.6</v>
      </c>
      <c r="DG187" s="432">
        <v>0.7</v>
      </c>
      <c r="DH187" s="432">
        <v>0.90480000000000005</v>
      </c>
      <c r="DI187" s="432">
        <v>29</v>
      </c>
      <c r="DJ187" s="432">
        <v>16</v>
      </c>
      <c r="DK187" s="432">
        <v>17</v>
      </c>
      <c r="DL187" s="432">
        <v>15</v>
      </c>
      <c r="DM187" s="432">
        <v>0.52500000000000002</v>
      </c>
      <c r="DN187" s="432">
        <v>0.57499999999999996</v>
      </c>
      <c r="DO187" s="432">
        <v>0.51719999999999999</v>
      </c>
      <c r="DP187" s="432">
        <v>89</v>
      </c>
      <c r="DQ187" s="432">
        <v>95</v>
      </c>
      <c r="DR187" s="432">
        <v>107</v>
      </c>
      <c r="DS187" s="432">
        <v>0.7</v>
      </c>
      <c r="DT187" s="432">
        <v>0.75</v>
      </c>
      <c r="DU187" s="432">
        <v>0.84919999999999995</v>
      </c>
      <c r="DV187" s="432">
        <v>0</v>
      </c>
      <c r="DW187" s="432">
        <v>3.7499999999999999E-2</v>
      </c>
      <c r="DX187" s="432">
        <v>7.4999999999999997E-2</v>
      </c>
      <c r="DY187" s="432">
        <v>0</v>
      </c>
      <c r="DZ187" s="432">
        <v>14</v>
      </c>
      <c r="EA187" s="432">
        <v>7.4999999999999997E-2</v>
      </c>
      <c r="EB187" s="432">
        <v>0.15</v>
      </c>
      <c r="EC187" s="432">
        <v>0.1111</v>
      </c>
      <c r="ED187" s="432">
        <v>0</v>
      </c>
      <c r="EE187" s="432">
        <v>0</v>
      </c>
      <c r="EF187" s="432">
        <v>0</v>
      </c>
      <c r="EG187" s="432">
        <v>0</v>
      </c>
      <c r="EH187" s="432">
        <v>5</v>
      </c>
      <c r="EI187" s="432">
        <v>0</v>
      </c>
      <c r="EJ187" s="432">
        <v>5.0000000000000001E-3</v>
      </c>
      <c r="EK187" s="432">
        <v>0.01</v>
      </c>
      <c r="EL187" s="432">
        <v>0</v>
      </c>
      <c r="EM187" s="432">
        <v>32</v>
      </c>
      <c r="EN187" s="432">
        <v>0.05</v>
      </c>
      <c r="EO187" s="432">
        <v>0.15</v>
      </c>
      <c r="EP187" s="432">
        <v>0.254</v>
      </c>
      <c r="EQ187" s="432">
        <v>46</v>
      </c>
      <c r="ER187" s="432">
        <v>30</v>
      </c>
      <c r="ES187" s="432">
        <v>0.6522</v>
      </c>
      <c r="ET187" s="432">
        <v>9</v>
      </c>
      <c r="EU187" s="432">
        <v>0</v>
      </c>
      <c r="EV187" s="432">
        <v>0</v>
      </c>
      <c r="EW187" s="432">
        <v>97</v>
      </c>
      <c r="EX187" s="432">
        <v>0.76980000000000004</v>
      </c>
      <c r="EY187" s="432">
        <v>118</v>
      </c>
      <c r="EZ187" s="432">
        <v>143</v>
      </c>
      <c r="FA187" s="432">
        <v>183</v>
      </c>
      <c r="FB187" s="432">
        <v>159</v>
      </c>
      <c r="FC187" s="432">
        <v>0.93</v>
      </c>
      <c r="FD187" s="432">
        <v>1.1299999999999999</v>
      </c>
      <c r="FE187" s="432">
        <v>1.4523999999999999</v>
      </c>
      <c r="FF187" s="432">
        <v>8</v>
      </c>
      <c r="FG187" s="432">
        <v>12</v>
      </c>
      <c r="FH187" s="432">
        <v>19</v>
      </c>
      <c r="FI187" s="432">
        <v>0.05</v>
      </c>
      <c r="FJ187" s="432">
        <v>7.4999999999999997E-2</v>
      </c>
      <c r="FK187" s="432">
        <v>0.1195</v>
      </c>
      <c r="FL187" s="432">
        <v>141</v>
      </c>
      <c r="FM187" s="432">
        <v>145</v>
      </c>
      <c r="FN187" s="432">
        <v>151</v>
      </c>
      <c r="FO187" s="432">
        <v>0.88239999999999996</v>
      </c>
      <c r="FP187" s="432">
        <v>0.90959999999999996</v>
      </c>
      <c r="FQ187" s="432">
        <v>0.94969999999999999</v>
      </c>
      <c r="FR187" s="432">
        <v>135</v>
      </c>
      <c r="FS187" s="432">
        <v>140</v>
      </c>
      <c r="FT187" s="432">
        <v>150</v>
      </c>
      <c r="FU187" s="432">
        <v>0.84360000000000002</v>
      </c>
      <c r="FV187" s="432">
        <v>0.87909999999999999</v>
      </c>
      <c r="FW187" s="432">
        <v>0.94340000000000002</v>
      </c>
      <c r="FX187" s="432">
        <v>129</v>
      </c>
      <c r="FY187" s="432">
        <v>138</v>
      </c>
      <c r="FZ187" s="432">
        <v>149</v>
      </c>
      <c r="GA187" s="432">
        <v>0.81069999999999998</v>
      </c>
      <c r="GB187" s="432">
        <v>0.86450000000000005</v>
      </c>
      <c r="GC187" s="432">
        <v>0.93710000000000004</v>
      </c>
      <c r="GD187" s="432">
        <v>117</v>
      </c>
      <c r="GE187" s="432">
        <v>131</v>
      </c>
      <c r="GF187" s="432">
        <v>147</v>
      </c>
      <c r="GG187" s="432">
        <v>0.73299999999999998</v>
      </c>
      <c r="GH187" s="432">
        <v>0.81889999999999996</v>
      </c>
      <c r="GI187" s="432">
        <v>0.92449999999999999</v>
      </c>
      <c r="GJ187" s="432">
        <v>120</v>
      </c>
      <c r="GK187" s="432">
        <v>136</v>
      </c>
      <c r="GL187" s="432">
        <v>150</v>
      </c>
      <c r="GM187" s="432">
        <v>0.75</v>
      </c>
      <c r="GN187" s="432">
        <v>0.84970000000000001</v>
      </c>
      <c r="GO187" s="432">
        <v>0.94340000000000002</v>
      </c>
      <c r="GP187" s="432">
        <v>146</v>
      </c>
      <c r="GQ187" s="432">
        <v>150</v>
      </c>
      <c r="GR187" s="432">
        <v>154</v>
      </c>
      <c r="GS187" s="432">
        <v>0.9173</v>
      </c>
      <c r="GT187" s="432">
        <v>0.94010000000000005</v>
      </c>
      <c r="GU187" s="432">
        <v>0.96860000000000002</v>
      </c>
      <c r="GV187" s="432">
        <v>132</v>
      </c>
      <c r="GW187" s="432">
        <v>141</v>
      </c>
      <c r="GX187" s="432">
        <v>151</v>
      </c>
      <c r="GY187" s="432">
        <v>0.82750000000000001</v>
      </c>
      <c r="GZ187" s="432">
        <v>0.88490000000000002</v>
      </c>
      <c r="HA187" s="432">
        <v>0.94969999999999999</v>
      </c>
      <c r="HB187" s="432">
        <v>80</v>
      </c>
      <c r="HC187" s="432">
        <v>96</v>
      </c>
      <c r="HD187" s="432">
        <v>141</v>
      </c>
      <c r="HE187" s="432">
        <v>0.5</v>
      </c>
      <c r="HF187" s="432">
        <v>0.6</v>
      </c>
      <c r="HG187" s="432">
        <v>0.88680000000000003</v>
      </c>
      <c r="HH187" s="432">
        <v>138</v>
      </c>
      <c r="HI187" s="432">
        <v>0.5</v>
      </c>
      <c r="HJ187" s="432">
        <v>0.75409999999999999</v>
      </c>
      <c r="HK187" s="432">
        <v>0</v>
      </c>
      <c r="HL187" s="432"/>
      <c r="HM187" s="432">
        <v>0.9</v>
      </c>
      <c r="HN187" s="432">
        <v>0</v>
      </c>
      <c r="HO187" s="432">
        <v>0</v>
      </c>
      <c r="HP187" s="432">
        <v>0</v>
      </c>
      <c r="HQ187" s="432">
        <v>0</v>
      </c>
      <c r="HR187" s="432">
        <v>0</v>
      </c>
      <c r="HS187" s="432">
        <v>0</v>
      </c>
      <c r="HT187" s="432">
        <v>0</v>
      </c>
      <c r="HU187" s="432">
        <v>0</v>
      </c>
      <c r="HV187" s="432">
        <v>0.9</v>
      </c>
      <c r="HW187" s="432">
        <v>0</v>
      </c>
      <c r="HX187" s="432">
        <v>0</v>
      </c>
      <c r="HY187" s="432">
        <v>0</v>
      </c>
      <c r="HZ187" s="432">
        <v>0.9</v>
      </c>
      <c r="IA187" s="432">
        <v>0</v>
      </c>
      <c r="IB187" s="432">
        <v>0</v>
      </c>
      <c r="IC187" s="432">
        <v>0</v>
      </c>
      <c r="ID187" s="432">
        <v>0</v>
      </c>
      <c r="IE187" s="432">
        <v>0</v>
      </c>
      <c r="IF187" s="432">
        <v>0</v>
      </c>
      <c r="IG187" s="432">
        <v>0</v>
      </c>
      <c r="IH187" s="432">
        <v>0</v>
      </c>
      <c r="II187" s="432">
        <v>0</v>
      </c>
      <c r="IJ187" s="432">
        <v>0</v>
      </c>
      <c r="IK187" s="432">
        <v>0</v>
      </c>
      <c r="IL187" s="432">
        <v>0</v>
      </c>
      <c r="IM187" s="432">
        <v>0</v>
      </c>
      <c r="IN187" s="432">
        <v>0</v>
      </c>
      <c r="IO187" s="432">
        <v>0</v>
      </c>
      <c r="IP187" s="432">
        <v>0</v>
      </c>
      <c r="IQ187" s="432">
        <v>0</v>
      </c>
      <c r="IR187" s="432">
        <v>0</v>
      </c>
      <c r="IS187" s="432">
        <v>0</v>
      </c>
      <c r="IT187" s="432">
        <v>0</v>
      </c>
      <c r="IU187" s="432">
        <v>0</v>
      </c>
      <c r="IV187" s="432">
        <v>0</v>
      </c>
      <c r="IW187" s="432">
        <v>0</v>
      </c>
      <c r="IX187" s="432">
        <v>0</v>
      </c>
      <c r="IY187" s="432">
        <v>0</v>
      </c>
      <c r="IZ187" s="432">
        <v>0</v>
      </c>
      <c r="JA187" s="432">
        <v>0</v>
      </c>
      <c r="JB187" s="432">
        <v>0</v>
      </c>
      <c r="JC187" s="432">
        <v>0</v>
      </c>
      <c r="JD187" s="432">
        <v>0</v>
      </c>
      <c r="JE187" s="432">
        <v>0</v>
      </c>
      <c r="JF187" s="432">
        <v>0</v>
      </c>
      <c r="JG187" s="432">
        <v>0</v>
      </c>
      <c r="JH187" s="432">
        <v>0</v>
      </c>
      <c r="JI187" s="432">
        <v>0</v>
      </c>
      <c r="JJ187" s="432">
        <v>0</v>
      </c>
      <c r="JK187" s="432">
        <v>0</v>
      </c>
      <c r="JL187" s="432">
        <v>0</v>
      </c>
      <c r="JM187" s="432">
        <v>0</v>
      </c>
      <c r="JN187" s="432">
        <v>0</v>
      </c>
      <c r="JO187" s="432">
        <v>0</v>
      </c>
      <c r="JP187" s="432">
        <v>0</v>
      </c>
      <c r="JQ187" s="432">
        <v>0</v>
      </c>
      <c r="JR187" s="432" t="s">
        <v>1359</v>
      </c>
      <c r="JS187" s="432" t="s">
        <v>1360</v>
      </c>
      <c r="JT187" s="432" t="s">
        <v>1340</v>
      </c>
    </row>
    <row r="188" spans="1:280" x14ac:dyDescent="0.45">
      <c r="A188" s="432" t="s">
        <v>611</v>
      </c>
      <c r="B188" s="432" t="s">
        <v>662</v>
      </c>
      <c r="C188" s="432" t="s">
        <v>673</v>
      </c>
      <c r="D188" s="432" t="s">
        <v>674</v>
      </c>
      <c r="E188" s="432">
        <v>462</v>
      </c>
      <c r="F188" s="432">
        <v>149</v>
      </c>
      <c r="G188" s="432">
        <v>0.32250000000000001</v>
      </c>
      <c r="H188" s="432">
        <v>149</v>
      </c>
      <c r="I188" s="432">
        <v>457</v>
      </c>
      <c r="J188" s="432">
        <v>0.32600000000000001</v>
      </c>
      <c r="K188" s="432">
        <v>427</v>
      </c>
      <c r="L188" s="432">
        <v>439</v>
      </c>
      <c r="M188" s="432">
        <v>435</v>
      </c>
      <c r="N188" s="432">
        <v>0.92259999999999998</v>
      </c>
      <c r="O188" s="432">
        <v>0.95020000000000004</v>
      </c>
      <c r="P188" s="432">
        <v>0.94159999999999999</v>
      </c>
      <c r="Q188" s="432">
        <v>440</v>
      </c>
      <c r="R188" s="432">
        <v>449</v>
      </c>
      <c r="S188" s="432">
        <v>452</v>
      </c>
      <c r="T188" s="432">
        <v>0.95209999999999995</v>
      </c>
      <c r="U188" s="432">
        <v>0.97009999999999996</v>
      </c>
      <c r="V188" s="432">
        <v>0.97840000000000005</v>
      </c>
      <c r="W188" s="432">
        <v>439</v>
      </c>
      <c r="X188" s="432">
        <v>447</v>
      </c>
      <c r="Y188" s="432">
        <v>450</v>
      </c>
      <c r="Z188" s="432">
        <v>0.94889999999999997</v>
      </c>
      <c r="AA188" s="432">
        <v>0.96630000000000005</v>
      </c>
      <c r="AB188" s="432">
        <v>0.97399999999999998</v>
      </c>
      <c r="AC188" s="432">
        <v>434</v>
      </c>
      <c r="AD188" s="432">
        <v>443</v>
      </c>
      <c r="AE188" s="432">
        <v>449</v>
      </c>
      <c r="AF188" s="432">
        <v>0.93930000000000002</v>
      </c>
      <c r="AG188" s="432">
        <v>0.95799999999999996</v>
      </c>
      <c r="AH188" s="432">
        <v>0.97189999999999999</v>
      </c>
      <c r="AI188" s="432">
        <v>383</v>
      </c>
      <c r="AJ188" s="432">
        <v>404</v>
      </c>
      <c r="AK188" s="432">
        <v>393</v>
      </c>
      <c r="AL188" s="432">
        <v>0.82789999999999997</v>
      </c>
      <c r="AM188" s="432">
        <v>0.87409999999999999</v>
      </c>
      <c r="AN188" s="432">
        <v>0.85060000000000002</v>
      </c>
      <c r="AO188" s="432">
        <v>438</v>
      </c>
      <c r="AP188" s="432">
        <v>446</v>
      </c>
      <c r="AQ188" s="432">
        <v>446</v>
      </c>
      <c r="AR188" s="432">
        <v>0.94650000000000001</v>
      </c>
      <c r="AS188" s="432">
        <v>0.96409999999999996</v>
      </c>
      <c r="AT188" s="432">
        <v>0.96540000000000004</v>
      </c>
      <c r="AU188" s="432">
        <v>425</v>
      </c>
      <c r="AV188" s="432">
        <v>436</v>
      </c>
      <c r="AW188" s="432">
        <v>438</v>
      </c>
      <c r="AX188" s="432">
        <v>0.9194</v>
      </c>
      <c r="AY188" s="432">
        <v>0.94259999999999999</v>
      </c>
      <c r="AZ188" s="432">
        <v>0.94810000000000005</v>
      </c>
      <c r="BA188" s="432">
        <v>410</v>
      </c>
      <c r="BB188" s="432">
        <v>425</v>
      </c>
      <c r="BC188" s="432">
        <v>428</v>
      </c>
      <c r="BD188" s="432">
        <v>0.88660000000000005</v>
      </c>
      <c r="BE188" s="432">
        <v>0.91910000000000003</v>
      </c>
      <c r="BF188" s="432">
        <v>0.9264</v>
      </c>
      <c r="BG188" s="432">
        <v>432</v>
      </c>
      <c r="BH188" s="432">
        <v>444</v>
      </c>
      <c r="BI188" s="432">
        <v>442</v>
      </c>
      <c r="BJ188" s="432">
        <v>0.93330000000000002</v>
      </c>
      <c r="BK188" s="432">
        <v>0.96009999999999995</v>
      </c>
      <c r="BL188" s="432">
        <v>0.95669999999999999</v>
      </c>
      <c r="BM188" s="432">
        <v>255</v>
      </c>
      <c r="BN188" s="432">
        <v>301</v>
      </c>
      <c r="BO188" s="432">
        <v>356</v>
      </c>
      <c r="BP188" s="432">
        <v>0.55000000000000004</v>
      </c>
      <c r="BQ188" s="432">
        <v>0.65</v>
      </c>
      <c r="BR188" s="432">
        <v>0.77059999999999995</v>
      </c>
      <c r="BS188" s="432">
        <v>208</v>
      </c>
      <c r="BT188" s="432">
        <v>0.66449999999999998</v>
      </c>
      <c r="BU188" s="432">
        <v>124</v>
      </c>
      <c r="BV188" s="432">
        <v>0.83220000000000005</v>
      </c>
      <c r="BW188" s="432">
        <v>309</v>
      </c>
      <c r="BX188" s="432">
        <v>329</v>
      </c>
      <c r="BY188" s="432">
        <v>332</v>
      </c>
      <c r="BZ188" s="432">
        <v>0.66779999999999995</v>
      </c>
      <c r="CA188" s="432">
        <v>0.71120000000000005</v>
      </c>
      <c r="CB188" s="432">
        <v>0.71860000000000002</v>
      </c>
      <c r="CC188" s="432">
        <v>186</v>
      </c>
      <c r="CD188" s="432">
        <v>0.59419999999999995</v>
      </c>
      <c r="CE188" s="432">
        <v>126</v>
      </c>
      <c r="CF188" s="432">
        <v>0.84560000000000002</v>
      </c>
      <c r="CG188" s="432">
        <v>327</v>
      </c>
      <c r="CH188" s="432">
        <v>351</v>
      </c>
      <c r="CI188" s="432">
        <v>312</v>
      </c>
      <c r="CJ188" s="432">
        <v>0.70689999999999997</v>
      </c>
      <c r="CK188" s="432">
        <v>0.75949999999999995</v>
      </c>
      <c r="CL188" s="432">
        <v>0.67530000000000001</v>
      </c>
      <c r="CM188" s="432">
        <v>271</v>
      </c>
      <c r="CN188" s="432">
        <v>291</v>
      </c>
      <c r="CO188" s="432">
        <v>303</v>
      </c>
      <c r="CP188" s="432">
        <v>0.58450000000000002</v>
      </c>
      <c r="CQ188" s="432">
        <v>0.62880000000000003</v>
      </c>
      <c r="CR188" s="432">
        <v>0.65580000000000005</v>
      </c>
      <c r="CS188" s="432">
        <v>90</v>
      </c>
      <c r="CT188" s="432">
        <v>0.28749999999999998</v>
      </c>
      <c r="CU188" s="432">
        <v>81</v>
      </c>
      <c r="CV188" s="432">
        <v>0.54359999999999997</v>
      </c>
      <c r="CW188" s="432">
        <v>134</v>
      </c>
      <c r="CX188" s="432">
        <v>162</v>
      </c>
      <c r="CY188" s="432">
        <v>171</v>
      </c>
      <c r="CZ188" s="432">
        <v>0.28999999999999998</v>
      </c>
      <c r="DA188" s="432">
        <v>0.35</v>
      </c>
      <c r="DB188" s="432">
        <v>0.37009999999999998</v>
      </c>
      <c r="DC188" s="432">
        <v>278</v>
      </c>
      <c r="DD188" s="432">
        <v>324</v>
      </c>
      <c r="DE188" s="432">
        <v>399</v>
      </c>
      <c r="DF188" s="432">
        <v>0.6</v>
      </c>
      <c r="DG188" s="432">
        <v>0.7</v>
      </c>
      <c r="DH188" s="432">
        <v>0.86360000000000003</v>
      </c>
      <c r="DI188" s="432">
        <v>123</v>
      </c>
      <c r="DJ188" s="432">
        <v>65</v>
      </c>
      <c r="DK188" s="432">
        <v>71</v>
      </c>
      <c r="DL188" s="432">
        <v>84</v>
      </c>
      <c r="DM188" s="432">
        <v>0.52500000000000002</v>
      </c>
      <c r="DN188" s="432">
        <v>0.57499999999999996</v>
      </c>
      <c r="DO188" s="432">
        <v>0.68289999999999995</v>
      </c>
      <c r="DP188" s="432">
        <v>324</v>
      </c>
      <c r="DQ188" s="432">
        <v>347</v>
      </c>
      <c r="DR188" s="432">
        <v>174</v>
      </c>
      <c r="DS188" s="432">
        <v>0.7</v>
      </c>
      <c r="DT188" s="432">
        <v>0.75</v>
      </c>
      <c r="DU188" s="432">
        <v>0.37659999999999999</v>
      </c>
      <c r="DV188" s="432">
        <v>1</v>
      </c>
      <c r="DW188" s="432">
        <v>3.7499999999999999E-2</v>
      </c>
      <c r="DX188" s="432">
        <v>7.4999999999999997E-2</v>
      </c>
      <c r="DY188" s="432">
        <v>2.2000000000000001E-3</v>
      </c>
      <c r="DZ188" s="432">
        <v>49</v>
      </c>
      <c r="EA188" s="432">
        <v>7.4999999999999997E-2</v>
      </c>
      <c r="EB188" s="432">
        <v>0.15</v>
      </c>
      <c r="EC188" s="432">
        <v>0.1061</v>
      </c>
      <c r="ED188" s="432">
        <v>0</v>
      </c>
      <c r="EE188" s="432">
        <v>0</v>
      </c>
      <c r="EF188" s="432">
        <v>0</v>
      </c>
      <c r="EG188" s="432">
        <v>0</v>
      </c>
      <c r="EH188" s="432">
        <v>47</v>
      </c>
      <c r="EI188" s="432">
        <v>0</v>
      </c>
      <c r="EJ188" s="432">
        <v>5.0000000000000001E-3</v>
      </c>
      <c r="EK188" s="432">
        <v>0.01</v>
      </c>
      <c r="EL188" s="432">
        <v>0</v>
      </c>
      <c r="EM188" s="432">
        <v>80</v>
      </c>
      <c r="EN188" s="432">
        <v>0.05</v>
      </c>
      <c r="EO188" s="432">
        <v>0.15</v>
      </c>
      <c r="EP188" s="432">
        <v>0.17319999999999999</v>
      </c>
      <c r="EQ188" s="432">
        <v>150</v>
      </c>
      <c r="ER188" s="432">
        <v>121</v>
      </c>
      <c r="ES188" s="432">
        <v>0.80669999999999997</v>
      </c>
      <c r="ET188" s="432">
        <v>43</v>
      </c>
      <c r="EU188" s="432">
        <v>10</v>
      </c>
      <c r="EV188" s="432">
        <v>0.2326</v>
      </c>
      <c r="EW188" s="432">
        <v>318</v>
      </c>
      <c r="EX188" s="432">
        <v>0.68830000000000002</v>
      </c>
      <c r="EY188" s="432">
        <v>426</v>
      </c>
      <c r="EZ188" s="432">
        <v>518</v>
      </c>
      <c r="FA188" s="432">
        <v>542</v>
      </c>
      <c r="FB188" s="432">
        <v>506</v>
      </c>
      <c r="FC188" s="432">
        <v>0.92</v>
      </c>
      <c r="FD188" s="432">
        <v>1.1200000000000001</v>
      </c>
      <c r="FE188" s="432">
        <v>1.1732</v>
      </c>
      <c r="FF188" s="432">
        <v>26</v>
      </c>
      <c r="FG188" s="432">
        <v>38</v>
      </c>
      <c r="FH188" s="432">
        <v>98</v>
      </c>
      <c r="FI188" s="432">
        <v>0.05</v>
      </c>
      <c r="FJ188" s="432">
        <v>7.4999999999999997E-2</v>
      </c>
      <c r="FK188" s="432">
        <v>0.19370000000000001</v>
      </c>
      <c r="FL188" s="432">
        <v>447</v>
      </c>
      <c r="FM188" s="432">
        <v>461</v>
      </c>
      <c r="FN188" s="432">
        <v>448</v>
      </c>
      <c r="FO188" s="432">
        <v>0.88239999999999996</v>
      </c>
      <c r="FP188" s="432">
        <v>0.90959999999999996</v>
      </c>
      <c r="FQ188" s="432">
        <v>0.88539999999999996</v>
      </c>
      <c r="FR188" s="432">
        <v>427</v>
      </c>
      <c r="FS188" s="432">
        <v>445</v>
      </c>
      <c r="FT188" s="432">
        <v>428</v>
      </c>
      <c r="FU188" s="432">
        <v>0.84360000000000002</v>
      </c>
      <c r="FV188" s="432">
        <v>0.87909999999999999</v>
      </c>
      <c r="FW188" s="432">
        <v>0.8458</v>
      </c>
      <c r="FX188" s="432">
        <v>411</v>
      </c>
      <c r="FY188" s="432">
        <v>438</v>
      </c>
      <c r="FZ188" s="432">
        <v>408</v>
      </c>
      <c r="GA188" s="432">
        <v>0.81069999999999998</v>
      </c>
      <c r="GB188" s="432">
        <v>0.86450000000000005</v>
      </c>
      <c r="GC188" s="432">
        <v>0.80630000000000002</v>
      </c>
      <c r="GD188" s="432">
        <v>371</v>
      </c>
      <c r="GE188" s="432">
        <v>415</v>
      </c>
      <c r="GF188" s="432">
        <v>406</v>
      </c>
      <c r="GG188" s="432">
        <v>0.73299999999999998</v>
      </c>
      <c r="GH188" s="432">
        <v>0.81889999999999996</v>
      </c>
      <c r="GI188" s="432">
        <v>0.8024</v>
      </c>
      <c r="GJ188" s="432">
        <v>380</v>
      </c>
      <c r="GK188" s="432">
        <v>430</v>
      </c>
      <c r="GL188" s="432">
        <v>370</v>
      </c>
      <c r="GM188" s="432">
        <v>0.75</v>
      </c>
      <c r="GN188" s="432">
        <v>0.84970000000000001</v>
      </c>
      <c r="GO188" s="432">
        <v>0.73119999999999996</v>
      </c>
      <c r="GP188" s="432">
        <v>465</v>
      </c>
      <c r="GQ188" s="432">
        <v>476</v>
      </c>
      <c r="GR188" s="432">
        <v>474</v>
      </c>
      <c r="GS188" s="432">
        <v>0.9173</v>
      </c>
      <c r="GT188" s="432">
        <v>0.94010000000000005</v>
      </c>
      <c r="GU188" s="432">
        <v>0.93679999999999997</v>
      </c>
      <c r="GV188" s="432">
        <v>419</v>
      </c>
      <c r="GW188" s="432">
        <v>448</v>
      </c>
      <c r="GX188" s="432">
        <v>419</v>
      </c>
      <c r="GY188" s="432">
        <v>0.82750000000000001</v>
      </c>
      <c r="GZ188" s="432">
        <v>0.88490000000000002</v>
      </c>
      <c r="HA188" s="432">
        <v>0.82809999999999995</v>
      </c>
      <c r="HB188" s="432">
        <v>253</v>
      </c>
      <c r="HC188" s="432">
        <v>304</v>
      </c>
      <c r="HD188" s="432">
        <v>333</v>
      </c>
      <c r="HE188" s="432">
        <v>0.5</v>
      </c>
      <c r="HF188" s="432">
        <v>0.6</v>
      </c>
      <c r="HG188" s="432">
        <v>0.65810000000000002</v>
      </c>
      <c r="HH188" s="432">
        <v>363</v>
      </c>
      <c r="HI188" s="432">
        <v>0.5</v>
      </c>
      <c r="HJ188" s="432">
        <v>0.66969999999999996</v>
      </c>
      <c r="HK188" s="432">
        <v>0</v>
      </c>
      <c r="HL188" s="432"/>
      <c r="HM188" s="432">
        <v>0.9</v>
      </c>
      <c r="HN188" s="432">
        <v>0</v>
      </c>
      <c r="HO188" s="432">
        <v>0</v>
      </c>
      <c r="HP188" s="432">
        <v>0</v>
      </c>
      <c r="HQ188" s="432">
        <v>0</v>
      </c>
      <c r="HR188" s="432">
        <v>0</v>
      </c>
      <c r="HS188" s="432">
        <v>0</v>
      </c>
      <c r="HT188" s="432">
        <v>0</v>
      </c>
      <c r="HU188" s="432">
        <v>0</v>
      </c>
      <c r="HV188" s="432">
        <v>0.9</v>
      </c>
      <c r="HW188" s="432">
        <v>0</v>
      </c>
      <c r="HX188" s="432">
        <v>0</v>
      </c>
      <c r="HY188" s="432">
        <v>0</v>
      </c>
      <c r="HZ188" s="432">
        <v>0.9</v>
      </c>
      <c r="IA188" s="432">
        <v>0</v>
      </c>
      <c r="IB188" s="432">
        <v>0</v>
      </c>
      <c r="IC188" s="432">
        <v>0</v>
      </c>
      <c r="ID188" s="432">
        <v>0</v>
      </c>
      <c r="IE188" s="432">
        <v>3</v>
      </c>
      <c r="IF188" s="432">
        <v>1</v>
      </c>
      <c r="IG188" s="432">
        <v>0</v>
      </c>
      <c r="IH188" s="432">
        <v>0</v>
      </c>
      <c r="II188" s="432">
        <v>0</v>
      </c>
      <c r="IJ188" s="432">
        <v>0</v>
      </c>
      <c r="IK188" s="432">
        <v>0</v>
      </c>
      <c r="IL188" s="432">
        <v>0</v>
      </c>
      <c r="IM188" s="432">
        <v>3</v>
      </c>
      <c r="IN188" s="432">
        <v>0</v>
      </c>
      <c r="IO188" s="432">
        <v>0</v>
      </c>
      <c r="IP188" s="432">
        <v>0</v>
      </c>
      <c r="IQ188" s="432">
        <v>0</v>
      </c>
      <c r="IR188" s="432">
        <v>1</v>
      </c>
      <c r="IS188" s="432">
        <v>0</v>
      </c>
      <c r="IT188" s="432">
        <v>0</v>
      </c>
      <c r="IU188" s="432">
        <v>0</v>
      </c>
      <c r="IV188" s="432">
        <v>0</v>
      </c>
      <c r="IW188" s="432">
        <v>0</v>
      </c>
      <c r="IX188" s="432">
        <v>16</v>
      </c>
      <c r="IY188" s="432">
        <v>0</v>
      </c>
      <c r="IZ188" s="432">
        <v>0</v>
      </c>
      <c r="JA188" s="432">
        <v>0</v>
      </c>
      <c r="JB188" s="432">
        <v>0</v>
      </c>
      <c r="JC188" s="432">
        <v>0</v>
      </c>
      <c r="JD188" s="432">
        <v>0</v>
      </c>
      <c r="JE188" s="432">
        <v>0</v>
      </c>
      <c r="JF188" s="432">
        <v>0</v>
      </c>
      <c r="JG188" s="432">
        <v>0</v>
      </c>
      <c r="JH188" s="432">
        <v>6</v>
      </c>
      <c r="JI188" s="432">
        <v>0</v>
      </c>
      <c r="JJ188" s="432">
        <v>0</v>
      </c>
      <c r="JK188" s="432">
        <v>0</v>
      </c>
      <c r="JL188" s="432">
        <v>0</v>
      </c>
      <c r="JM188" s="432">
        <v>0</v>
      </c>
      <c r="JN188" s="432">
        <v>1</v>
      </c>
      <c r="JO188" s="432">
        <v>0.16669999999999999</v>
      </c>
      <c r="JP188" s="432">
        <v>0</v>
      </c>
      <c r="JQ188" s="432">
        <v>0</v>
      </c>
      <c r="JR188" s="432" t="s">
        <v>1359</v>
      </c>
      <c r="JS188" s="432" t="s">
        <v>1360</v>
      </c>
      <c r="JT188" s="432" t="s">
        <v>1340</v>
      </c>
    </row>
    <row r="189" spans="1:280" x14ac:dyDescent="0.45">
      <c r="A189" s="432" t="s">
        <v>611</v>
      </c>
      <c r="B189" s="432" t="s">
        <v>662</v>
      </c>
      <c r="C189" s="432" t="s">
        <v>1226</v>
      </c>
      <c r="D189" s="432" t="s">
        <v>675</v>
      </c>
      <c r="E189" s="432">
        <v>197</v>
      </c>
      <c r="F189" s="432">
        <v>75</v>
      </c>
      <c r="G189" s="432">
        <v>0.38069999999999998</v>
      </c>
      <c r="H189" s="432">
        <v>75</v>
      </c>
      <c r="I189" s="432">
        <v>194</v>
      </c>
      <c r="J189" s="432">
        <v>0.3866</v>
      </c>
      <c r="K189" s="432">
        <v>182</v>
      </c>
      <c r="L189" s="432">
        <v>188</v>
      </c>
      <c r="M189" s="432">
        <v>195</v>
      </c>
      <c r="N189" s="432">
        <v>0.92259999999999998</v>
      </c>
      <c r="O189" s="432">
        <v>0.95020000000000004</v>
      </c>
      <c r="P189" s="432">
        <v>0.98980000000000001</v>
      </c>
      <c r="Q189" s="432">
        <v>188</v>
      </c>
      <c r="R189" s="432">
        <v>192</v>
      </c>
      <c r="S189" s="432">
        <v>192</v>
      </c>
      <c r="T189" s="432">
        <v>0.95209999999999995</v>
      </c>
      <c r="U189" s="432">
        <v>0.97009999999999996</v>
      </c>
      <c r="V189" s="432">
        <v>0.97460000000000002</v>
      </c>
      <c r="W189" s="432">
        <v>187</v>
      </c>
      <c r="X189" s="432">
        <v>191</v>
      </c>
      <c r="Y189" s="432">
        <v>194</v>
      </c>
      <c r="Z189" s="432">
        <v>0.94889999999999997</v>
      </c>
      <c r="AA189" s="432">
        <v>0.96630000000000005</v>
      </c>
      <c r="AB189" s="432">
        <v>0.98480000000000001</v>
      </c>
      <c r="AC189" s="432">
        <v>186</v>
      </c>
      <c r="AD189" s="432">
        <v>189</v>
      </c>
      <c r="AE189" s="432">
        <v>191</v>
      </c>
      <c r="AF189" s="432">
        <v>0.93930000000000002</v>
      </c>
      <c r="AG189" s="432">
        <v>0.95799999999999996</v>
      </c>
      <c r="AH189" s="432">
        <v>0.96950000000000003</v>
      </c>
      <c r="AI189" s="432">
        <v>164</v>
      </c>
      <c r="AJ189" s="432">
        <v>173</v>
      </c>
      <c r="AK189" s="432">
        <v>180</v>
      </c>
      <c r="AL189" s="432">
        <v>0.82789999999999997</v>
      </c>
      <c r="AM189" s="432">
        <v>0.87409999999999999</v>
      </c>
      <c r="AN189" s="432">
        <v>0.91369999999999996</v>
      </c>
      <c r="AO189" s="432">
        <v>187</v>
      </c>
      <c r="AP189" s="432">
        <v>190</v>
      </c>
      <c r="AQ189" s="432">
        <v>189</v>
      </c>
      <c r="AR189" s="432">
        <v>0.94650000000000001</v>
      </c>
      <c r="AS189" s="432">
        <v>0.96409999999999996</v>
      </c>
      <c r="AT189" s="432">
        <v>0.95940000000000003</v>
      </c>
      <c r="AU189" s="432">
        <v>182</v>
      </c>
      <c r="AV189" s="432">
        <v>186</v>
      </c>
      <c r="AW189" s="432">
        <v>188</v>
      </c>
      <c r="AX189" s="432">
        <v>0.9194</v>
      </c>
      <c r="AY189" s="432">
        <v>0.94259999999999999</v>
      </c>
      <c r="AZ189" s="432">
        <v>0.95430000000000004</v>
      </c>
      <c r="BA189" s="432">
        <v>175</v>
      </c>
      <c r="BB189" s="432">
        <v>182</v>
      </c>
      <c r="BC189" s="432">
        <v>186</v>
      </c>
      <c r="BD189" s="432">
        <v>0.88660000000000005</v>
      </c>
      <c r="BE189" s="432">
        <v>0.91910000000000003</v>
      </c>
      <c r="BF189" s="432">
        <v>0.94420000000000004</v>
      </c>
      <c r="BG189" s="432">
        <v>184</v>
      </c>
      <c r="BH189" s="432">
        <v>190</v>
      </c>
      <c r="BI189" s="432">
        <v>196</v>
      </c>
      <c r="BJ189" s="432">
        <v>0.93330000000000002</v>
      </c>
      <c r="BK189" s="432">
        <v>0.96009999999999995</v>
      </c>
      <c r="BL189" s="432">
        <v>0.99490000000000001</v>
      </c>
      <c r="BM189" s="432">
        <v>109</v>
      </c>
      <c r="BN189" s="432">
        <v>129</v>
      </c>
      <c r="BO189" s="432">
        <v>162</v>
      </c>
      <c r="BP189" s="432">
        <v>0.55000000000000004</v>
      </c>
      <c r="BQ189" s="432">
        <v>0.65</v>
      </c>
      <c r="BR189" s="432">
        <v>0.82230000000000003</v>
      </c>
      <c r="BS189" s="432">
        <v>74</v>
      </c>
      <c r="BT189" s="432">
        <v>0.60660000000000003</v>
      </c>
      <c r="BU189" s="432">
        <v>66</v>
      </c>
      <c r="BV189" s="432">
        <v>0.88</v>
      </c>
      <c r="BW189" s="432">
        <v>132</v>
      </c>
      <c r="BX189" s="432">
        <v>141</v>
      </c>
      <c r="BY189" s="432">
        <v>140</v>
      </c>
      <c r="BZ189" s="432">
        <v>0.66779999999999995</v>
      </c>
      <c r="CA189" s="432">
        <v>0.71120000000000005</v>
      </c>
      <c r="CB189" s="432">
        <v>0.7107</v>
      </c>
      <c r="CC189" s="432">
        <v>82</v>
      </c>
      <c r="CD189" s="432">
        <v>0.67210000000000003</v>
      </c>
      <c r="CE189" s="432">
        <v>68</v>
      </c>
      <c r="CF189" s="432">
        <v>0.90669999999999995</v>
      </c>
      <c r="CG189" s="432">
        <v>140</v>
      </c>
      <c r="CH189" s="432">
        <v>150</v>
      </c>
      <c r="CI189" s="432">
        <v>150</v>
      </c>
      <c r="CJ189" s="432">
        <v>0.70689999999999997</v>
      </c>
      <c r="CK189" s="432">
        <v>0.75949999999999995</v>
      </c>
      <c r="CL189" s="432">
        <v>0.76139999999999997</v>
      </c>
      <c r="CM189" s="432">
        <v>116</v>
      </c>
      <c r="CN189" s="432">
        <v>124</v>
      </c>
      <c r="CO189" s="432">
        <v>140</v>
      </c>
      <c r="CP189" s="432">
        <v>0.58450000000000002</v>
      </c>
      <c r="CQ189" s="432">
        <v>0.62880000000000003</v>
      </c>
      <c r="CR189" s="432">
        <v>0.7107</v>
      </c>
      <c r="CS189" s="432">
        <v>40</v>
      </c>
      <c r="CT189" s="432">
        <v>0.32790000000000002</v>
      </c>
      <c r="CU189" s="432">
        <v>49</v>
      </c>
      <c r="CV189" s="432">
        <v>0.65329999999999999</v>
      </c>
      <c r="CW189" s="432">
        <v>58</v>
      </c>
      <c r="CX189" s="432">
        <v>69</v>
      </c>
      <c r="CY189" s="432">
        <v>89</v>
      </c>
      <c r="CZ189" s="432">
        <v>0.28999999999999998</v>
      </c>
      <c r="DA189" s="432">
        <v>0.35</v>
      </c>
      <c r="DB189" s="432">
        <v>0.45179999999999998</v>
      </c>
      <c r="DC189" s="432">
        <v>119</v>
      </c>
      <c r="DD189" s="432">
        <v>138</v>
      </c>
      <c r="DE189" s="432">
        <v>178</v>
      </c>
      <c r="DF189" s="432">
        <v>0.6</v>
      </c>
      <c r="DG189" s="432">
        <v>0.7</v>
      </c>
      <c r="DH189" s="432">
        <v>0.90359999999999996</v>
      </c>
      <c r="DI189" s="432">
        <v>49</v>
      </c>
      <c r="DJ189" s="432">
        <v>26</v>
      </c>
      <c r="DK189" s="432">
        <v>29</v>
      </c>
      <c r="DL189" s="432">
        <v>33</v>
      </c>
      <c r="DM189" s="432">
        <v>0.52500000000000002</v>
      </c>
      <c r="DN189" s="432">
        <v>0.57499999999999996</v>
      </c>
      <c r="DO189" s="432">
        <v>0.67349999999999999</v>
      </c>
      <c r="DP189" s="432">
        <v>138</v>
      </c>
      <c r="DQ189" s="432">
        <v>148</v>
      </c>
      <c r="DR189" s="432">
        <v>60</v>
      </c>
      <c r="DS189" s="432">
        <v>0.7</v>
      </c>
      <c r="DT189" s="432">
        <v>0.75</v>
      </c>
      <c r="DU189" s="432">
        <v>0.30459999999999998</v>
      </c>
      <c r="DV189" s="432">
        <v>1</v>
      </c>
      <c r="DW189" s="432">
        <v>3.7499999999999999E-2</v>
      </c>
      <c r="DX189" s="432">
        <v>7.4999999999999997E-2</v>
      </c>
      <c r="DY189" s="432">
        <v>5.1000000000000004E-3</v>
      </c>
      <c r="DZ189" s="432">
        <v>27</v>
      </c>
      <c r="EA189" s="432">
        <v>7.4999999999999997E-2</v>
      </c>
      <c r="EB189" s="432">
        <v>0.15</v>
      </c>
      <c r="EC189" s="432">
        <v>0.1371</v>
      </c>
      <c r="ED189" s="432">
        <v>0</v>
      </c>
      <c r="EE189" s="432">
        <v>0</v>
      </c>
      <c r="EF189" s="432">
        <v>0</v>
      </c>
      <c r="EG189" s="432">
        <v>0</v>
      </c>
      <c r="EH189" s="432">
        <v>19</v>
      </c>
      <c r="EI189" s="432">
        <v>0</v>
      </c>
      <c r="EJ189" s="432">
        <v>5.0000000000000001E-3</v>
      </c>
      <c r="EK189" s="432">
        <v>0.01</v>
      </c>
      <c r="EL189" s="432">
        <v>0</v>
      </c>
      <c r="EM189" s="432">
        <v>33</v>
      </c>
      <c r="EN189" s="432">
        <v>0.05</v>
      </c>
      <c r="EO189" s="432">
        <v>0.15</v>
      </c>
      <c r="EP189" s="432">
        <v>0.16750000000000001</v>
      </c>
      <c r="EQ189" s="432">
        <v>61</v>
      </c>
      <c r="ER189" s="432">
        <v>59</v>
      </c>
      <c r="ES189" s="432">
        <v>0.96719999999999995</v>
      </c>
      <c r="ET189" s="432">
        <v>12</v>
      </c>
      <c r="EU189" s="432">
        <v>1</v>
      </c>
      <c r="EV189" s="432">
        <v>8.3299999999999999E-2</v>
      </c>
      <c r="EW189" s="432">
        <v>153</v>
      </c>
      <c r="EX189" s="432">
        <v>0.77659999999999996</v>
      </c>
      <c r="EY189" s="432">
        <v>180</v>
      </c>
      <c r="EZ189" s="432">
        <v>219</v>
      </c>
      <c r="FA189" s="432">
        <v>327</v>
      </c>
      <c r="FB189" s="432">
        <v>301</v>
      </c>
      <c r="FC189" s="432">
        <v>0.91</v>
      </c>
      <c r="FD189" s="432">
        <v>1.1100000000000001</v>
      </c>
      <c r="FE189" s="432">
        <v>1.6598999999999999</v>
      </c>
      <c r="FF189" s="432">
        <v>16</v>
      </c>
      <c r="FG189" s="432">
        <v>23</v>
      </c>
      <c r="FH189" s="432">
        <v>16</v>
      </c>
      <c r="FI189" s="432">
        <v>0.05</v>
      </c>
      <c r="FJ189" s="432">
        <v>7.4999999999999997E-2</v>
      </c>
      <c r="FK189" s="432">
        <v>5.3199999999999997E-2</v>
      </c>
      <c r="FL189" s="432">
        <v>266</v>
      </c>
      <c r="FM189" s="432">
        <v>274</v>
      </c>
      <c r="FN189" s="432">
        <v>274</v>
      </c>
      <c r="FO189" s="432">
        <v>0.88239999999999996</v>
      </c>
      <c r="FP189" s="432">
        <v>0.90959999999999996</v>
      </c>
      <c r="FQ189" s="432">
        <v>0.9103</v>
      </c>
      <c r="FR189" s="432">
        <v>254</v>
      </c>
      <c r="FS189" s="432">
        <v>265</v>
      </c>
      <c r="FT189" s="432">
        <v>273</v>
      </c>
      <c r="FU189" s="432">
        <v>0.84360000000000002</v>
      </c>
      <c r="FV189" s="432">
        <v>0.87909999999999999</v>
      </c>
      <c r="FW189" s="432">
        <v>0.90700000000000003</v>
      </c>
      <c r="FX189" s="432">
        <v>245</v>
      </c>
      <c r="FY189" s="432">
        <v>261</v>
      </c>
      <c r="FZ189" s="432">
        <v>270</v>
      </c>
      <c r="GA189" s="432">
        <v>0.81069999999999998</v>
      </c>
      <c r="GB189" s="432">
        <v>0.86450000000000005</v>
      </c>
      <c r="GC189" s="432">
        <v>0.89700000000000002</v>
      </c>
      <c r="GD189" s="432">
        <v>221</v>
      </c>
      <c r="GE189" s="432">
        <v>247</v>
      </c>
      <c r="GF189" s="432">
        <v>263</v>
      </c>
      <c r="GG189" s="432">
        <v>0.73299999999999998</v>
      </c>
      <c r="GH189" s="432">
        <v>0.81889999999999996</v>
      </c>
      <c r="GI189" s="432">
        <v>0.87380000000000002</v>
      </c>
      <c r="GJ189" s="432">
        <v>226</v>
      </c>
      <c r="GK189" s="432">
        <v>256</v>
      </c>
      <c r="GL189" s="432">
        <v>259</v>
      </c>
      <c r="GM189" s="432">
        <v>0.75</v>
      </c>
      <c r="GN189" s="432">
        <v>0.84970000000000001</v>
      </c>
      <c r="GO189" s="432">
        <v>0.86050000000000004</v>
      </c>
      <c r="GP189" s="432">
        <v>277</v>
      </c>
      <c r="GQ189" s="432">
        <v>283</v>
      </c>
      <c r="GR189" s="432">
        <v>284</v>
      </c>
      <c r="GS189" s="432">
        <v>0.9173</v>
      </c>
      <c r="GT189" s="432">
        <v>0.94010000000000005</v>
      </c>
      <c r="GU189" s="432">
        <v>0.94350000000000001</v>
      </c>
      <c r="GV189" s="432">
        <v>250</v>
      </c>
      <c r="GW189" s="432">
        <v>267</v>
      </c>
      <c r="GX189" s="432">
        <v>277</v>
      </c>
      <c r="GY189" s="432">
        <v>0.82750000000000001</v>
      </c>
      <c r="GZ189" s="432">
        <v>0.88490000000000002</v>
      </c>
      <c r="HA189" s="432">
        <v>0.92030000000000001</v>
      </c>
      <c r="HB189" s="432">
        <v>151</v>
      </c>
      <c r="HC189" s="432">
        <v>181</v>
      </c>
      <c r="HD189" s="432">
        <v>255</v>
      </c>
      <c r="HE189" s="432">
        <v>0.5</v>
      </c>
      <c r="HF189" s="432">
        <v>0.6</v>
      </c>
      <c r="HG189" s="432">
        <v>0.84719999999999995</v>
      </c>
      <c r="HH189" s="432">
        <v>241</v>
      </c>
      <c r="HI189" s="432">
        <v>0.5</v>
      </c>
      <c r="HJ189" s="432">
        <v>0.73699999999999999</v>
      </c>
      <c r="HK189" s="432">
        <v>1</v>
      </c>
      <c r="HL189" s="432"/>
      <c r="HM189" s="432">
        <v>0.9</v>
      </c>
      <c r="HN189" s="432">
        <v>0</v>
      </c>
      <c r="HO189" s="432">
        <v>0</v>
      </c>
      <c r="HP189" s="432">
        <v>0</v>
      </c>
      <c r="HQ189" s="432">
        <v>0</v>
      </c>
      <c r="HR189" s="432">
        <v>0</v>
      </c>
      <c r="HS189" s="432">
        <v>0</v>
      </c>
      <c r="HT189" s="432">
        <v>0</v>
      </c>
      <c r="HU189" s="432">
        <v>0</v>
      </c>
      <c r="HV189" s="432">
        <v>0.9</v>
      </c>
      <c r="HW189" s="432">
        <v>0</v>
      </c>
      <c r="HX189" s="432">
        <v>0</v>
      </c>
      <c r="HY189" s="432">
        <v>0</v>
      </c>
      <c r="HZ189" s="432">
        <v>0.9</v>
      </c>
      <c r="IA189" s="432">
        <v>0</v>
      </c>
      <c r="IB189" s="432">
        <v>0</v>
      </c>
      <c r="IC189" s="432">
        <v>0</v>
      </c>
      <c r="ID189" s="432">
        <v>0</v>
      </c>
      <c r="IE189" s="432">
        <v>2</v>
      </c>
      <c r="IF189" s="432">
        <v>1</v>
      </c>
      <c r="IG189" s="432">
        <v>0</v>
      </c>
      <c r="IH189" s="432">
        <v>0</v>
      </c>
      <c r="II189" s="432">
        <v>0</v>
      </c>
      <c r="IJ189" s="432">
        <v>0</v>
      </c>
      <c r="IK189" s="432">
        <v>0</v>
      </c>
      <c r="IL189" s="432">
        <v>0</v>
      </c>
      <c r="IM189" s="432">
        <v>2</v>
      </c>
      <c r="IN189" s="432">
        <v>0</v>
      </c>
      <c r="IO189" s="432">
        <v>0</v>
      </c>
      <c r="IP189" s="432">
        <v>0</v>
      </c>
      <c r="IQ189" s="432">
        <v>0</v>
      </c>
      <c r="IR189" s="432">
        <v>1</v>
      </c>
      <c r="IS189" s="432">
        <v>0</v>
      </c>
      <c r="IT189" s="432">
        <v>0</v>
      </c>
      <c r="IU189" s="432">
        <v>0</v>
      </c>
      <c r="IV189" s="432">
        <v>0</v>
      </c>
      <c r="IW189" s="432">
        <v>0</v>
      </c>
      <c r="IX189" s="432">
        <v>6</v>
      </c>
      <c r="IY189" s="432">
        <v>0</v>
      </c>
      <c r="IZ189" s="432">
        <v>0</v>
      </c>
      <c r="JA189" s="432">
        <v>0</v>
      </c>
      <c r="JB189" s="432">
        <v>0</v>
      </c>
      <c r="JC189" s="432">
        <v>0</v>
      </c>
      <c r="JD189" s="432">
        <v>1</v>
      </c>
      <c r="JE189" s="432">
        <v>0.16669999999999999</v>
      </c>
      <c r="JF189" s="432">
        <v>0</v>
      </c>
      <c r="JG189" s="432">
        <v>0</v>
      </c>
      <c r="JH189" s="432">
        <v>3</v>
      </c>
      <c r="JI189" s="432">
        <v>0</v>
      </c>
      <c r="JJ189" s="432">
        <v>0</v>
      </c>
      <c r="JK189" s="432">
        <v>0</v>
      </c>
      <c r="JL189" s="432">
        <v>0</v>
      </c>
      <c r="JM189" s="432">
        <v>0</v>
      </c>
      <c r="JN189" s="432">
        <v>1</v>
      </c>
      <c r="JO189" s="432">
        <v>0.33329999999999999</v>
      </c>
      <c r="JP189" s="432">
        <v>0</v>
      </c>
      <c r="JQ189" s="432">
        <v>0</v>
      </c>
      <c r="JR189" s="432" t="s">
        <v>1359</v>
      </c>
      <c r="JS189" s="432" t="s">
        <v>1360</v>
      </c>
      <c r="JT189" s="432" t="s">
        <v>1340</v>
      </c>
    </row>
    <row r="190" spans="1:280" x14ac:dyDescent="0.45">
      <c r="A190" s="432" t="s">
        <v>611</v>
      </c>
      <c r="B190" s="432" t="s">
        <v>678</v>
      </c>
      <c r="C190" s="432" t="s">
        <v>679</v>
      </c>
      <c r="D190" s="432" t="s">
        <v>680</v>
      </c>
      <c r="E190" s="432">
        <v>1122</v>
      </c>
      <c r="F190" s="432">
        <v>298</v>
      </c>
      <c r="G190" s="432">
        <v>0.2656</v>
      </c>
      <c r="H190" s="432">
        <v>291</v>
      </c>
      <c r="I190" s="432">
        <v>1087</v>
      </c>
      <c r="J190" s="432">
        <v>0.26769999999999999</v>
      </c>
      <c r="K190" s="432">
        <v>1036</v>
      </c>
      <c r="L190" s="432">
        <v>1067</v>
      </c>
      <c r="M190" s="432">
        <v>1057</v>
      </c>
      <c r="N190" s="432">
        <v>0.92259999999999998</v>
      </c>
      <c r="O190" s="432">
        <v>0.95020000000000004</v>
      </c>
      <c r="P190" s="432">
        <v>0.94210000000000005</v>
      </c>
      <c r="Q190" s="432">
        <v>1069</v>
      </c>
      <c r="R190" s="432">
        <v>1089</v>
      </c>
      <c r="S190" s="432">
        <v>1067</v>
      </c>
      <c r="T190" s="432">
        <v>0.95209999999999995</v>
      </c>
      <c r="U190" s="432">
        <v>0.97009999999999996</v>
      </c>
      <c r="V190" s="432">
        <v>0.95099999999999996</v>
      </c>
      <c r="W190" s="432">
        <v>1065</v>
      </c>
      <c r="X190" s="432">
        <v>1085</v>
      </c>
      <c r="Y190" s="432">
        <v>1078</v>
      </c>
      <c r="Z190" s="432">
        <v>0.94889999999999997</v>
      </c>
      <c r="AA190" s="432">
        <v>0.96630000000000005</v>
      </c>
      <c r="AB190" s="432">
        <v>0.96079999999999999</v>
      </c>
      <c r="AC190" s="432">
        <v>1054</v>
      </c>
      <c r="AD190" s="432">
        <v>1075</v>
      </c>
      <c r="AE190" s="432">
        <v>1063</v>
      </c>
      <c r="AF190" s="432">
        <v>0.93930000000000002</v>
      </c>
      <c r="AG190" s="432">
        <v>0.95799999999999996</v>
      </c>
      <c r="AH190" s="432">
        <v>0.94740000000000002</v>
      </c>
      <c r="AI190" s="432">
        <v>929</v>
      </c>
      <c r="AJ190" s="432">
        <v>981</v>
      </c>
      <c r="AK190" s="432">
        <v>1007</v>
      </c>
      <c r="AL190" s="432">
        <v>0.82789999999999997</v>
      </c>
      <c r="AM190" s="432">
        <v>0.87409999999999999</v>
      </c>
      <c r="AN190" s="432">
        <v>0.89749999999999996</v>
      </c>
      <c r="AO190" s="432">
        <v>1062</v>
      </c>
      <c r="AP190" s="432">
        <v>1082</v>
      </c>
      <c r="AQ190" s="432">
        <v>1063</v>
      </c>
      <c r="AR190" s="432">
        <v>0.94650000000000001</v>
      </c>
      <c r="AS190" s="432">
        <v>0.96409999999999996</v>
      </c>
      <c r="AT190" s="432">
        <v>0.94740000000000002</v>
      </c>
      <c r="AU190" s="432">
        <v>1032</v>
      </c>
      <c r="AV190" s="432">
        <v>1058</v>
      </c>
      <c r="AW190" s="432">
        <v>1010</v>
      </c>
      <c r="AX190" s="432">
        <v>0.9194</v>
      </c>
      <c r="AY190" s="432">
        <v>0.94259999999999999</v>
      </c>
      <c r="AZ190" s="432">
        <v>0.9002</v>
      </c>
      <c r="BA190" s="432">
        <v>995</v>
      </c>
      <c r="BB190" s="432">
        <v>1032</v>
      </c>
      <c r="BC190" s="432">
        <v>1035</v>
      </c>
      <c r="BD190" s="432">
        <v>0.88660000000000005</v>
      </c>
      <c r="BE190" s="432">
        <v>0.91910000000000003</v>
      </c>
      <c r="BF190" s="432">
        <v>0.92249999999999999</v>
      </c>
      <c r="BG190" s="432">
        <v>1048</v>
      </c>
      <c r="BH190" s="432">
        <v>1078</v>
      </c>
      <c r="BI190" s="432">
        <v>1060</v>
      </c>
      <c r="BJ190" s="432">
        <v>0.93330000000000002</v>
      </c>
      <c r="BK190" s="432">
        <v>0.96009999999999995</v>
      </c>
      <c r="BL190" s="432">
        <v>0.94469999999999998</v>
      </c>
      <c r="BM190" s="432">
        <v>618</v>
      </c>
      <c r="BN190" s="432">
        <v>730</v>
      </c>
      <c r="BO190" s="432">
        <v>923</v>
      </c>
      <c r="BP190" s="432">
        <v>0.55000000000000004</v>
      </c>
      <c r="BQ190" s="432">
        <v>0.65</v>
      </c>
      <c r="BR190" s="432">
        <v>0.8226</v>
      </c>
      <c r="BS190" s="432">
        <v>520</v>
      </c>
      <c r="BT190" s="432">
        <v>0.63109999999999999</v>
      </c>
      <c r="BU190" s="432">
        <v>249</v>
      </c>
      <c r="BV190" s="432">
        <v>0.83560000000000001</v>
      </c>
      <c r="BW190" s="432">
        <v>750</v>
      </c>
      <c r="BX190" s="432">
        <v>798</v>
      </c>
      <c r="BY190" s="432">
        <v>769</v>
      </c>
      <c r="BZ190" s="432">
        <v>0.66779999999999995</v>
      </c>
      <c r="CA190" s="432">
        <v>0.71120000000000005</v>
      </c>
      <c r="CB190" s="432">
        <v>0.68540000000000001</v>
      </c>
      <c r="CC190" s="432">
        <v>538</v>
      </c>
      <c r="CD190" s="432">
        <v>0.65290000000000004</v>
      </c>
      <c r="CE190" s="432">
        <v>256</v>
      </c>
      <c r="CF190" s="432">
        <v>0.85909999999999997</v>
      </c>
      <c r="CG190" s="432">
        <v>794</v>
      </c>
      <c r="CH190" s="432">
        <v>853</v>
      </c>
      <c r="CI190" s="432">
        <v>794</v>
      </c>
      <c r="CJ190" s="432">
        <v>0.70689999999999997</v>
      </c>
      <c r="CK190" s="432">
        <v>0.75949999999999995</v>
      </c>
      <c r="CL190" s="432">
        <v>0.7077</v>
      </c>
      <c r="CM190" s="432">
        <v>656</v>
      </c>
      <c r="CN190" s="432">
        <v>706</v>
      </c>
      <c r="CO190" s="432">
        <v>781</v>
      </c>
      <c r="CP190" s="432">
        <v>0.58450000000000002</v>
      </c>
      <c r="CQ190" s="432">
        <v>0.62880000000000003</v>
      </c>
      <c r="CR190" s="432">
        <v>0.69610000000000005</v>
      </c>
      <c r="CS190" s="432">
        <v>281</v>
      </c>
      <c r="CT190" s="432">
        <v>0.34100000000000003</v>
      </c>
      <c r="CU190" s="432">
        <v>182</v>
      </c>
      <c r="CV190" s="432">
        <v>0.61070000000000002</v>
      </c>
      <c r="CW190" s="432">
        <v>326</v>
      </c>
      <c r="CX190" s="432">
        <v>393</v>
      </c>
      <c r="CY190" s="432">
        <v>463</v>
      </c>
      <c r="CZ190" s="432">
        <v>0.28999999999999998</v>
      </c>
      <c r="DA190" s="432">
        <v>0.35</v>
      </c>
      <c r="DB190" s="432">
        <v>0.41270000000000001</v>
      </c>
      <c r="DC190" s="432">
        <v>674</v>
      </c>
      <c r="DD190" s="432">
        <v>786</v>
      </c>
      <c r="DE190" s="432">
        <v>1005</v>
      </c>
      <c r="DF190" s="432">
        <v>0.6</v>
      </c>
      <c r="DG190" s="432">
        <v>0.7</v>
      </c>
      <c r="DH190" s="432">
        <v>0.89570000000000005</v>
      </c>
      <c r="DI190" s="432">
        <v>325</v>
      </c>
      <c r="DJ190" s="432">
        <v>171</v>
      </c>
      <c r="DK190" s="432">
        <v>187</v>
      </c>
      <c r="DL190" s="432">
        <v>190</v>
      </c>
      <c r="DM190" s="432">
        <v>0.52500000000000002</v>
      </c>
      <c r="DN190" s="432">
        <v>0.57499999999999996</v>
      </c>
      <c r="DO190" s="432">
        <v>0.58460000000000001</v>
      </c>
      <c r="DP190" s="432">
        <v>786</v>
      </c>
      <c r="DQ190" s="432">
        <v>842</v>
      </c>
      <c r="DR190" s="432">
        <v>875</v>
      </c>
      <c r="DS190" s="432">
        <v>0.7</v>
      </c>
      <c r="DT190" s="432">
        <v>0.75</v>
      </c>
      <c r="DU190" s="432">
        <v>0.77990000000000004</v>
      </c>
      <c r="DV190" s="432">
        <v>1</v>
      </c>
      <c r="DW190" s="432">
        <v>3.7499999999999999E-2</v>
      </c>
      <c r="DX190" s="432">
        <v>7.4999999999999997E-2</v>
      </c>
      <c r="DY190" s="432">
        <v>8.9999999999999998E-4</v>
      </c>
      <c r="DZ190" s="432">
        <v>81</v>
      </c>
      <c r="EA190" s="432">
        <v>7.4999999999999997E-2</v>
      </c>
      <c r="EB190" s="432">
        <v>0.15</v>
      </c>
      <c r="EC190" s="432">
        <v>7.22E-2</v>
      </c>
      <c r="ED190" s="432">
        <v>0</v>
      </c>
      <c r="EE190" s="432">
        <v>0</v>
      </c>
      <c r="EF190" s="432">
        <v>0</v>
      </c>
      <c r="EG190" s="432">
        <v>0</v>
      </c>
      <c r="EH190" s="432">
        <v>114</v>
      </c>
      <c r="EI190" s="432">
        <v>1</v>
      </c>
      <c r="EJ190" s="432">
        <v>5.0000000000000001E-3</v>
      </c>
      <c r="EK190" s="432">
        <v>0.01</v>
      </c>
      <c r="EL190" s="432">
        <v>8.8000000000000005E-3</v>
      </c>
      <c r="EM190" s="432">
        <v>381</v>
      </c>
      <c r="EN190" s="432">
        <v>0.05</v>
      </c>
      <c r="EO190" s="432">
        <v>0.15</v>
      </c>
      <c r="EP190" s="432">
        <v>0.33960000000000001</v>
      </c>
      <c r="EQ190" s="432">
        <v>365</v>
      </c>
      <c r="ER190" s="432">
        <v>327</v>
      </c>
      <c r="ES190" s="432">
        <v>0.89590000000000003</v>
      </c>
      <c r="ET190" s="432">
        <v>80</v>
      </c>
      <c r="EU190" s="432">
        <v>29</v>
      </c>
      <c r="EV190" s="432">
        <v>0.36249999999999999</v>
      </c>
      <c r="EW190" s="432">
        <v>857</v>
      </c>
      <c r="EX190" s="432">
        <v>0.76380000000000003</v>
      </c>
      <c r="EY190" s="432">
        <v>1055</v>
      </c>
      <c r="EZ190" s="432">
        <v>1280</v>
      </c>
      <c r="FA190" s="432">
        <v>1551</v>
      </c>
      <c r="FB190" s="432">
        <v>1446</v>
      </c>
      <c r="FC190" s="432">
        <v>0.94</v>
      </c>
      <c r="FD190" s="432">
        <v>1.1399999999999999</v>
      </c>
      <c r="FE190" s="432">
        <v>1.3824000000000001</v>
      </c>
      <c r="FF190" s="432">
        <v>73</v>
      </c>
      <c r="FG190" s="432">
        <v>109</v>
      </c>
      <c r="FH190" s="432">
        <v>73</v>
      </c>
      <c r="FI190" s="432">
        <v>0.05</v>
      </c>
      <c r="FJ190" s="432">
        <v>7.4999999999999997E-2</v>
      </c>
      <c r="FK190" s="432">
        <v>5.0500000000000003E-2</v>
      </c>
      <c r="FL190" s="432">
        <v>1276</v>
      </c>
      <c r="FM190" s="432">
        <v>1316</v>
      </c>
      <c r="FN190" s="432">
        <v>1289</v>
      </c>
      <c r="FO190" s="432">
        <v>0.88239999999999996</v>
      </c>
      <c r="FP190" s="432">
        <v>0.90959999999999996</v>
      </c>
      <c r="FQ190" s="432">
        <v>0.89139999999999997</v>
      </c>
      <c r="FR190" s="432">
        <v>1220</v>
      </c>
      <c r="FS190" s="432">
        <v>1272</v>
      </c>
      <c r="FT190" s="432">
        <v>1311</v>
      </c>
      <c r="FU190" s="432">
        <v>0.84360000000000002</v>
      </c>
      <c r="FV190" s="432">
        <v>0.87909999999999999</v>
      </c>
      <c r="FW190" s="432">
        <v>0.90659999999999996</v>
      </c>
      <c r="FX190" s="432">
        <v>1173</v>
      </c>
      <c r="FY190" s="432">
        <v>1251</v>
      </c>
      <c r="FZ190" s="432">
        <v>1269</v>
      </c>
      <c r="GA190" s="432">
        <v>0.81069999999999998</v>
      </c>
      <c r="GB190" s="432">
        <v>0.86450000000000005</v>
      </c>
      <c r="GC190" s="432">
        <v>0.87760000000000005</v>
      </c>
      <c r="GD190" s="432">
        <v>1060</v>
      </c>
      <c r="GE190" s="432">
        <v>1185</v>
      </c>
      <c r="GF190" s="432">
        <v>1240</v>
      </c>
      <c r="GG190" s="432">
        <v>0.73299999999999998</v>
      </c>
      <c r="GH190" s="432">
        <v>0.81889999999999996</v>
      </c>
      <c r="GI190" s="432">
        <v>0.85750000000000004</v>
      </c>
      <c r="GJ190" s="432">
        <v>1085</v>
      </c>
      <c r="GK190" s="432">
        <v>1229</v>
      </c>
      <c r="GL190" s="432">
        <v>1248</v>
      </c>
      <c r="GM190" s="432">
        <v>0.75</v>
      </c>
      <c r="GN190" s="432">
        <v>0.84970000000000001</v>
      </c>
      <c r="GO190" s="432">
        <v>0.86309999999999998</v>
      </c>
      <c r="GP190" s="432">
        <v>1327</v>
      </c>
      <c r="GQ190" s="432">
        <v>1360</v>
      </c>
      <c r="GR190" s="432">
        <v>1345</v>
      </c>
      <c r="GS190" s="432">
        <v>0.9173</v>
      </c>
      <c r="GT190" s="432">
        <v>0.94010000000000005</v>
      </c>
      <c r="GU190" s="432">
        <v>0.93020000000000003</v>
      </c>
      <c r="GV190" s="432">
        <v>1197</v>
      </c>
      <c r="GW190" s="432">
        <v>1280</v>
      </c>
      <c r="GX190" s="432">
        <v>1284</v>
      </c>
      <c r="GY190" s="432">
        <v>0.82750000000000001</v>
      </c>
      <c r="GZ190" s="432">
        <v>0.88490000000000002</v>
      </c>
      <c r="HA190" s="432">
        <v>0.88800000000000001</v>
      </c>
      <c r="HB190" s="432">
        <v>723</v>
      </c>
      <c r="HC190" s="432">
        <v>868</v>
      </c>
      <c r="HD190" s="432">
        <v>1194</v>
      </c>
      <c r="HE190" s="432">
        <v>0.5</v>
      </c>
      <c r="HF190" s="432">
        <v>0.6</v>
      </c>
      <c r="HG190" s="432">
        <v>0.82569999999999999</v>
      </c>
      <c r="HH190" s="432">
        <v>1190</v>
      </c>
      <c r="HI190" s="432">
        <v>0.5</v>
      </c>
      <c r="HJ190" s="432">
        <v>0.76719999999999999</v>
      </c>
      <c r="HK190" s="432">
        <v>0</v>
      </c>
      <c r="HL190" s="432"/>
      <c r="HM190" s="432">
        <v>0.9</v>
      </c>
      <c r="HN190" s="432">
        <v>0</v>
      </c>
      <c r="HO190" s="432">
        <v>0</v>
      </c>
      <c r="HP190" s="432">
        <v>0</v>
      </c>
      <c r="HQ190" s="432">
        <v>0</v>
      </c>
      <c r="HR190" s="432">
        <v>0</v>
      </c>
      <c r="HS190" s="432">
        <v>0</v>
      </c>
      <c r="HT190" s="432">
        <v>0</v>
      </c>
      <c r="HU190" s="432">
        <v>0</v>
      </c>
      <c r="HV190" s="432">
        <v>0.9</v>
      </c>
      <c r="HW190" s="432">
        <v>0</v>
      </c>
      <c r="HX190" s="432">
        <v>0</v>
      </c>
      <c r="HY190" s="432">
        <v>0</v>
      </c>
      <c r="HZ190" s="432">
        <v>0.9</v>
      </c>
      <c r="IA190" s="432">
        <v>0</v>
      </c>
      <c r="IB190" s="432">
        <v>0</v>
      </c>
      <c r="IC190" s="432">
        <v>0</v>
      </c>
      <c r="ID190" s="432">
        <v>5</v>
      </c>
      <c r="IE190" s="432">
        <v>0</v>
      </c>
      <c r="IF190" s="432">
        <v>0</v>
      </c>
      <c r="IG190" s="432">
        <v>0</v>
      </c>
      <c r="IH190" s="432">
        <v>5</v>
      </c>
      <c r="II190" s="432">
        <v>1</v>
      </c>
      <c r="IJ190" s="432">
        <v>0.2</v>
      </c>
      <c r="IK190" s="432">
        <v>1</v>
      </c>
      <c r="IL190" s="432">
        <v>0.2</v>
      </c>
      <c r="IM190" s="432">
        <v>0</v>
      </c>
      <c r="IN190" s="432">
        <v>0</v>
      </c>
      <c r="IO190" s="432">
        <v>0</v>
      </c>
      <c r="IP190" s="432">
        <v>0</v>
      </c>
      <c r="IQ190" s="432">
        <v>0</v>
      </c>
      <c r="IR190" s="432">
        <v>0</v>
      </c>
      <c r="IS190" s="432">
        <v>0</v>
      </c>
      <c r="IT190" s="432">
        <v>0</v>
      </c>
      <c r="IU190" s="432">
        <v>0</v>
      </c>
      <c r="IV190" s="432">
        <v>0</v>
      </c>
      <c r="IW190" s="432">
        <v>6</v>
      </c>
      <c r="IX190" s="432">
        <v>39</v>
      </c>
      <c r="IY190" s="432">
        <v>7</v>
      </c>
      <c r="IZ190" s="432">
        <v>0.17949999999999999</v>
      </c>
      <c r="JA190" s="432">
        <v>6</v>
      </c>
      <c r="JB190" s="432">
        <v>3</v>
      </c>
      <c r="JC190" s="432">
        <v>0.5</v>
      </c>
      <c r="JD190" s="432">
        <v>2</v>
      </c>
      <c r="JE190" s="432">
        <v>5.1299999999999998E-2</v>
      </c>
      <c r="JF190" s="432">
        <v>2</v>
      </c>
      <c r="JG190" s="432">
        <v>0.33329999999999999</v>
      </c>
      <c r="JH190" s="432">
        <v>23</v>
      </c>
      <c r="JI190" s="432">
        <v>3</v>
      </c>
      <c r="JJ190" s="432">
        <v>0.13039999999999999</v>
      </c>
      <c r="JK190" s="432">
        <v>3</v>
      </c>
      <c r="JL190" s="432">
        <v>3</v>
      </c>
      <c r="JM190" s="432">
        <v>1</v>
      </c>
      <c r="JN190" s="432">
        <v>1</v>
      </c>
      <c r="JO190" s="432">
        <v>4.3499999999999997E-2</v>
      </c>
      <c r="JP190" s="432">
        <v>0</v>
      </c>
      <c r="JQ190" s="432">
        <v>0</v>
      </c>
      <c r="JR190" s="432" t="s">
        <v>1359</v>
      </c>
      <c r="JS190" s="432" t="s">
        <v>1360</v>
      </c>
      <c r="JT190" s="432" t="s">
        <v>1340</v>
      </c>
    </row>
    <row r="191" spans="1:280" x14ac:dyDescent="0.45">
      <c r="A191" s="432" t="s">
        <v>611</v>
      </c>
      <c r="B191" s="432" t="s">
        <v>678</v>
      </c>
      <c r="C191" s="432" t="s">
        <v>681</v>
      </c>
      <c r="D191" s="432" t="s">
        <v>682</v>
      </c>
      <c r="E191" s="432">
        <v>322</v>
      </c>
      <c r="F191" s="432">
        <v>55</v>
      </c>
      <c r="G191" s="432">
        <v>0.17080000000000001</v>
      </c>
      <c r="H191" s="432">
        <v>55</v>
      </c>
      <c r="I191" s="432">
        <v>317</v>
      </c>
      <c r="J191" s="432">
        <v>0.17349999999999999</v>
      </c>
      <c r="K191" s="432">
        <v>298</v>
      </c>
      <c r="L191" s="432">
        <v>306</v>
      </c>
      <c r="M191" s="432">
        <v>292</v>
      </c>
      <c r="N191" s="432">
        <v>0.92259999999999998</v>
      </c>
      <c r="O191" s="432">
        <v>0.95020000000000004</v>
      </c>
      <c r="P191" s="432">
        <v>0.90680000000000005</v>
      </c>
      <c r="Q191" s="432">
        <v>307</v>
      </c>
      <c r="R191" s="432">
        <v>313</v>
      </c>
      <c r="S191" s="432">
        <v>306</v>
      </c>
      <c r="T191" s="432">
        <v>0.95209999999999995</v>
      </c>
      <c r="U191" s="432">
        <v>0.97009999999999996</v>
      </c>
      <c r="V191" s="432">
        <v>0.95030000000000003</v>
      </c>
      <c r="W191" s="432">
        <v>306</v>
      </c>
      <c r="X191" s="432">
        <v>312</v>
      </c>
      <c r="Y191" s="432">
        <v>305</v>
      </c>
      <c r="Z191" s="432">
        <v>0.94889999999999997</v>
      </c>
      <c r="AA191" s="432">
        <v>0.96630000000000005</v>
      </c>
      <c r="AB191" s="432">
        <v>0.94720000000000004</v>
      </c>
      <c r="AC191" s="432">
        <v>303</v>
      </c>
      <c r="AD191" s="432">
        <v>309</v>
      </c>
      <c r="AE191" s="432">
        <v>299</v>
      </c>
      <c r="AF191" s="432">
        <v>0.93930000000000002</v>
      </c>
      <c r="AG191" s="432">
        <v>0.95799999999999996</v>
      </c>
      <c r="AH191" s="432">
        <v>0.92859999999999998</v>
      </c>
      <c r="AI191" s="432">
        <v>267</v>
      </c>
      <c r="AJ191" s="432">
        <v>282</v>
      </c>
      <c r="AK191" s="432">
        <v>270</v>
      </c>
      <c r="AL191" s="432">
        <v>0.82789999999999997</v>
      </c>
      <c r="AM191" s="432">
        <v>0.87409999999999999</v>
      </c>
      <c r="AN191" s="432">
        <v>0.83850000000000002</v>
      </c>
      <c r="AO191" s="432">
        <v>305</v>
      </c>
      <c r="AP191" s="432">
        <v>311</v>
      </c>
      <c r="AQ191" s="432">
        <v>304</v>
      </c>
      <c r="AR191" s="432">
        <v>0.94650000000000001</v>
      </c>
      <c r="AS191" s="432">
        <v>0.96409999999999996</v>
      </c>
      <c r="AT191" s="432">
        <v>0.94410000000000005</v>
      </c>
      <c r="AU191" s="432">
        <v>297</v>
      </c>
      <c r="AV191" s="432">
        <v>304</v>
      </c>
      <c r="AW191" s="432">
        <v>287</v>
      </c>
      <c r="AX191" s="432">
        <v>0.9194</v>
      </c>
      <c r="AY191" s="432">
        <v>0.94259999999999999</v>
      </c>
      <c r="AZ191" s="432">
        <v>0.89129999999999998</v>
      </c>
      <c r="BA191" s="432">
        <v>286</v>
      </c>
      <c r="BB191" s="432">
        <v>296</v>
      </c>
      <c r="BC191" s="432">
        <v>281</v>
      </c>
      <c r="BD191" s="432">
        <v>0.88660000000000005</v>
      </c>
      <c r="BE191" s="432">
        <v>0.91910000000000003</v>
      </c>
      <c r="BF191" s="432">
        <v>0.87270000000000003</v>
      </c>
      <c r="BG191" s="432">
        <v>301</v>
      </c>
      <c r="BH191" s="432">
        <v>310</v>
      </c>
      <c r="BI191" s="432">
        <v>303</v>
      </c>
      <c r="BJ191" s="432">
        <v>0.93330000000000002</v>
      </c>
      <c r="BK191" s="432">
        <v>0.96009999999999995</v>
      </c>
      <c r="BL191" s="432">
        <v>0.94099999999999995</v>
      </c>
      <c r="BM191" s="432">
        <v>178</v>
      </c>
      <c r="BN191" s="432">
        <v>210</v>
      </c>
      <c r="BO191" s="432">
        <v>239</v>
      </c>
      <c r="BP191" s="432">
        <v>0.55000000000000004</v>
      </c>
      <c r="BQ191" s="432">
        <v>0.65</v>
      </c>
      <c r="BR191" s="432">
        <v>0.74219999999999997</v>
      </c>
      <c r="BS191" s="432">
        <v>170</v>
      </c>
      <c r="BT191" s="432">
        <v>0.63670000000000004</v>
      </c>
      <c r="BU191" s="432">
        <v>46</v>
      </c>
      <c r="BV191" s="432">
        <v>0.83640000000000003</v>
      </c>
      <c r="BW191" s="432">
        <v>216</v>
      </c>
      <c r="BX191" s="432">
        <v>230</v>
      </c>
      <c r="BY191" s="432">
        <v>216</v>
      </c>
      <c r="BZ191" s="432">
        <v>0.66779999999999995</v>
      </c>
      <c r="CA191" s="432">
        <v>0.71120000000000005</v>
      </c>
      <c r="CB191" s="432">
        <v>0.67079999999999995</v>
      </c>
      <c r="CC191" s="432">
        <v>184</v>
      </c>
      <c r="CD191" s="432">
        <v>0.68910000000000005</v>
      </c>
      <c r="CE191" s="432">
        <v>51</v>
      </c>
      <c r="CF191" s="432">
        <v>0.92730000000000001</v>
      </c>
      <c r="CG191" s="432">
        <v>228</v>
      </c>
      <c r="CH191" s="432">
        <v>245</v>
      </c>
      <c r="CI191" s="432">
        <v>235</v>
      </c>
      <c r="CJ191" s="432">
        <v>0.70689999999999997</v>
      </c>
      <c r="CK191" s="432">
        <v>0.75949999999999995</v>
      </c>
      <c r="CL191" s="432">
        <v>0.7298</v>
      </c>
      <c r="CM191" s="432">
        <v>189</v>
      </c>
      <c r="CN191" s="432">
        <v>203</v>
      </c>
      <c r="CO191" s="432">
        <v>216</v>
      </c>
      <c r="CP191" s="432">
        <v>0.58450000000000002</v>
      </c>
      <c r="CQ191" s="432">
        <v>0.62880000000000003</v>
      </c>
      <c r="CR191" s="432">
        <v>0.67079999999999995</v>
      </c>
      <c r="CS191" s="432">
        <v>99</v>
      </c>
      <c r="CT191" s="432">
        <v>0.37080000000000002</v>
      </c>
      <c r="CU191" s="432">
        <v>27</v>
      </c>
      <c r="CV191" s="432">
        <v>0.4909</v>
      </c>
      <c r="CW191" s="432">
        <v>94</v>
      </c>
      <c r="CX191" s="432">
        <v>113</v>
      </c>
      <c r="CY191" s="432">
        <v>126</v>
      </c>
      <c r="CZ191" s="432">
        <v>0.28999999999999998</v>
      </c>
      <c r="DA191" s="432">
        <v>0.35</v>
      </c>
      <c r="DB191" s="432">
        <v>0.39129999999999998</v>
      </c>
      <c r="DC191" s="432">
        <v>194</v>
      </c>
      <c r="DD191" s="432">
        <v>226</v>
      </c>
      <c r="DE191" s="432">
        <v>261</v>
      </c>
      <c r="DF191" s="432">
        <v>0.6</v>
      </c>
      <c r="DG191" s="432">
        <v>0.7</v>
      </c>
      <c r="DH191" s="432">
        <v>0.81059999999999999</v>
      </c>
      <c r="DI191" s="432">
        <v>59</v>
      </c>
      <c r="DJ191" s="432">
        <v>31</v>
      </c>
      <c r="DK191" s="432">
        <v>34</v>
      </c>
      <c r="DL191" s="432">
        <v>34</v>
      </c>
      <c r="DM191" s="432">
        <v>0.52500000000000002</v>
      </c>
      <c r="DN191" s="432">
        <v>0.57499999999999996</v>
      </c>
      <c r="DO191" s="432">
        <v>0.57630000000000003</v>
      </c>
      <c r="DP191" s="432">
        <v>226</v>
      </c>
      <c r="DQ191" s="432">
        <v>242</v>
      </c>
      <c r="DR191" s="432">
        <v>195</v>
      </c>
      <c r="DS191" s="432">
        <v>0.7</v>
      </c>
      <c r="DT191" s="432">
        <v>0.75</v>
      </c>
      <c r="DU191" s="432">
        <v>0.60560000000000003</v>
      </c>
      <c r="DV191" s="432">
        <v>0</v>
      </c>
      <c r="DW191" s="432">
        <v>3.7499999999999999E-2</v>
      </c>
      <c r="DX191" s="432">
        <v>7.4999999999999997E-2</v>
      </c>
      <c r="DY191" s="432">
        <v>0</v>
      </c>
      <c r="DZ191" s="432">
        <v>33</v>
      </c>
      <c r="EA191" s="432">
        <v>7.4999999999999997E-2</v>
      </c>
      <c r="EB191" s="432">
        <v>0.15</v>
      </c>
      <c r="EC191" s="432">
        <v>0.10249999999999999</v>
      </c>
      <c r="ED191" s="432">
        <v>0</v>
      </c>
      <c r="EE191" s="432">
        <v>0</v>
      </c>
      <c r="EF191" s="432">
        <v>0</v>
      </c>
      <c r="EG191" s="432">
        <v>0</v>
      </c>
      <c r="EH191" s="432">
        <v>20</v>
      </c>
      <c r="EI191" s="432">
        <v>0</v>
      </c>
      <c r="EJ191" s="432">
        <v>5.0000000000000001E-3</v>
      </c>
      <c r="EK191" s="432">
        <v>0.01</v>
      </c>
      <c r="EL191" s="432">
        <v>0</v>
      </c>
      <c r="EM191" s="432">
        <v>96</v>
      </c>
      <c r="EN191" s="432">
        <v>0.05</v>
      </c>
      <c r="EO191" s="432">
        <v>0.15</v>
      </c>
      <c r="EP191" s="432">
        <v>0.29809999999999998</v>
      </c>
      <c r="EQ191" s="432">
        <v>98</v>
      </c>
      <c r="ER191" s="432">
        <v>81</v>
      </c>
      <c r="ES191" s="432">
        <v>0.82650000000000001</v>
      </c>
      <c r="ET191" s="432">
        <v>19</v>
      </c>
      <c r="EU191" s="432">
        <v>1</v>
      </c>
      <c r="EV191" s="432">
        <v>5.2600000000000001E-2</v>
      </c>
      <c r="EW191" s="432">
        <v>282</v>
      </c>
      <c r="EX191" s="432">
        <v>0.87580000000000002</v>
      </c>
      <c r="EY191" s="432">
        <v>335</v>
      </c>
      <c r="EZ191" s="432">
        <v>400</v>
      </c>
      <c r="FA191" s="432">
        <v>639</v>
      </c>
      <c r="FB191" s="432">
        <v>496</v>
      </c>
      <c r="FC191" s="432">
        <v>1.04</v>
      </c>
      <c r="FD191" s="432">
        <v>1.24</v>
      </c>
      <c r="FE191" s="432">
        <v>1.9844999999999999</v>
      </c>
      <c r="FF191" s="432">
        <v>25</v>
      </c>
      <c r="FG191" s="432">
        <v>38</v>
      </c>
      <c r="FH191" s="432">
        <v>133</v>
      </c>
      <c r="FI191" s="432">
        <v>0.05</v>
      </c>
      <c r="FJ191" s="432">
        <v>7.4999999999999997E-2</v>
      </c>
      <c r="FK191" s="432">
        <v>0.2681</v>
      </c>
      <c r="FL191" s="432">
        <v>438</v>
      </c>
      <c r="FM191" s="432">
        <v>452</v>
      </c>
      <c r="FN191" s="432">
        <v>423</v>
      </c>
      <c r="FO191" s="432">
        <v>0.88239999999999996</v>
      </c>
      <c r="FP191" s="432">
        <v>0.90959999999999996</v>
      </c>
      <c r="FQ191" s="432">
        <v>0.8528</v>
      </c>
      <c r="FR191" s="432">
        <v>419</v>
      </c>
      <c r="FS191" s="432">
        <v>437</v>
      </c>
      <c r="FT191" s="432">
        <v>399</v>
      </c>
      <c r="FU191" s="432">
        <v>0.84360000000000002</v>
      </c>
      <c r="FV191" s="432">
        <v>0.87909999999999999</v>
      </c>
      <c r="FW191" s="432">
        <v>0.8044</v>
      </c>
      <c r="FX191" s="432">
        <v>403</v>
      </c>
      <c r="FY191" s="432">
        <v>429</v>
      </c>
      <c r="FZ191" s="432">
        <v>354</v>
      </c>
      <c r="GA191" s="432">
        <v>0.81069999999999998</v>
      </c>
      <c r="GB191" s="432">
        <v>0.86450000000000005</v>
      </c>
      <c r="GC191" s="432">
        <v>0.7137</v>
      </c>
      <c r="GD191" s="432">
        <v>364</v>
      </c>
      <c r="GE191" s="432">
        <v>407</v>
      </c>
      <c r="GF191" s="432">
        <v>325</v>
      </c>
      <c r="GG191" s="432">
        <v>0.73299999999999998</v>
      </c>
      <c r="GH191" s="432">
        <v>0.81889999999999996</v>
      </c>
      <c r="GI191" s="432">
        <v>0.6552</v>
      </c>
      <c r="GJ191" s="432">
        <v>372</v>
      </c>
      <c r="GK191" s="432">
        <v>422</v>
      </c>
      <c r="GL191" s="432">
        <v>291</v>
      </c>
      <c r="GM191" s="432">
        <v>0.75</v>
      </c>
      <c r="GN191" s="432">
        <v>0.84970000000000001</v>
      </c>
      <c r="GO191" s="432">
        <v>0.5867</v>
      </c>
      <c r="GP191" s="432">
        <v>455</v>
      </c>
      <c r="GQ191" s="432">
        <v>467</v>
      </c>
      <c r="GR191" s="432">
        <v>451</v>
      </c>
      <c r="GS191" s="432">
        <v>0.9173</v>
      </c>
      <c r="GT191" s="432">
        <v>0.94010000000000005</v>
      </c>
      <c r="GU191" s="432">
        <v>0.9093</v>
      </c>
      <c r="GV191" s="432">
        <v>411</v>
      </c>
      <c r="GW191" s="432">
        <v>439</v>
      </c>
      <c r="GX191" s="432">
        <v>357</v>
      </c>
      <c r="GY191" s="432">
        <v>0.82750000000000001</v>
      </c>
      <c r="GZ191" s="432">
        <v>0.88490000000000002</v>
      </c>
      <c r="HA191" s="432">
        <v>0.7198</v>
      </c>
      <c r="HB191" s="432">
        <v>248</v>
      </c>
      <c r="HC191" s="432">
        <v>298</v>
      </c>
      <c r="HD191" s="432">
        <v>268</v>
      </c>
      <c r="HE191" s="432">
        <v>0.5</v>
      </c>
      <c r="HF191" s="432">
        <v>0.6</v>
      </c>
      <c r="HG191" s="432">
        <v>0.5403</v>
      </c>
      <c r="HH191" s="432">
        <v>554</v>
      </c>
      <c r="HI191" s="432">
        <v>0.5</v>
      </c>
      <c r="HJ191" s="432">
        <v>0.86699999999999999</v>
      </c>
      <c r="HK191" s="432">
        <v>0</v>
      </c>
      <c r="HL191" s="432"/>
      <c r="HM191" s="432">
        <v>0.9</v>
      </c>
      <c r="HN191" s="432">
        <v>0</v>
      </c>
      <c r="HO191" s="432">
        <v>0</v>
      </c>
      <c r="HP191" s="432">
        <v>0</v>
      </c>
      <c r="HQ191" s="432">
        <v>0</v>
      </c>
      <c r="HR191" s="432">
        <v>1</v>
      </c>
      <c r="HS191" s="432">
        <v>0</v>
      </c>
      <c r="HT191" s="432">
        <v>0</v>
      </c>
      <c r="HU191" s="432">
        <v>0</v>
      </c>
      <c r="HV191" s="432">
        <v>0.9</v>
      </c>
      <c r="HW191" s="432">
        <v>0</v>
      </c>
      <c r="HX191" s="432">
        <v>0</v>
      </c>
      <c r="HY191" s="432">
        <v>0</v>
      </c>
      <c r="HZ191" s="432">
        <v>0.9</v>
      </c>
      <c r="IA191" s="432">
        <v>0</v>
      </c>
      <c r="IB191" s="432">
        <v>0</v>
      </c>
      <c r="IC191" s="432">
        <v>0</v>
      </c>
      <c r="ID191" s="432">
        <v>2</v>
      </c>
      <c r="IE191" s="432">
        <v>0</v>
      </c>
      <c r="IF191" s="432">
        <v>0</v>
      </c>
      <c r="IG191" s="432">
        <v>0</v>
      </c>
      <c r="IH191" s="432">
        <v>2</v>
      </c>
      <c r="II191" s="432">
        <v>0</v>
      </c>
      <c r="IJ191" s="432">
        <v>0</v>
      </c>
      <c r="IK191" s="432">
        <v>0</v>
      </c>
      <c r="IL191" s="432">
        <v>0</v>
      </c>
      <c r="IM191" s="432">
        <v>0</v>
      </c>
      <c r="IN191" s="432">
        <v>0</v>
      </c>
      <c r="IO191" s="432">
        <v>0</v>
      </c>
      <c r="IP191" s="432">
        <v>0</v>
      </c>
      <c r="IQ191" s="432">
        <v>0</v>
      </c>
      <c r="IR191" s="432">
        <v>0</v>
      </c>
      <c r="IS191" s="432">
        <v>0</v>
      </c>
      <c r="IT191" s="432">
        <v>0</v>
      </c>
      <c r="IU191" s="432">
        <v>0</v>
      </c>
      <c r="IV191" s="432">
        <v>0</v>
      </c>
      <c r="IW191" s="432">
        <v>0</v>
      </c>
      <c r="IX191" s="432">
        <v>3</v>
      </c>
      <c r="IY191" s="432">
        <v>0</v>
      </c>
      <c r="IZ191" s="432">
        <v>0</v>
      </c>
      <c r="JA191" s="432">
        <v>0</v>
      </c>
      <c r="JB191" s="432">
        <v>0</v>
      </c>
      <c r="JC191" s="432">
        <v>0</v>
      </c>
      <c r="JD191" s="432">
        <v>0</v>
      </c>
      <c r="JE191" s="432">
        <v>0</v>
      </c>
      <c r="JF191" s="432">
        <v>0</v>
      </c>
      <c r="JG191" s="432">
        <v>0</v>
      </c>
      <c r="JH191" s="432">
        <v>3</v>
      </c>
      <c r="JI191" s="432">
        <v>0</v>
      </c>
      <c r="JJ191" s="432">
        <v>0</v>
      </c>
      <c r="JK191" s="432">
        <v>0</v>
      </c>
      <c r="JL191" s="432">
        <v>0</v>
      </c>
      <c r="JM191" s="432">
        <v>0</v>
      </c>
      <c r="JN191" s="432">
        <v>1</v>
      </c>
      <c r="JO191" s="432">
        <v>0.33329999999999999</v>
      </c>
      <c r="JP191" s="432">
        <v>0</v>
      </c>
      <c r="JQ191" s="432">
        <v>0</v>
      </c>
      <c r="JR191" s="432" t="s">
        <v>1359</v>
      </c>
      <c r="JS191" s="432" t="s">
        <v>1360</v>
      </c>
      <c r="JT191" s="432" t="s">
        <v>1340</v>
      </c>
    </row>
    <row r="192" spans="1:280" x14ac:dyDescent="0.45">
      <c r="A192" s="432" t="s">
        <v>51</v>
      </c>
      <c r="B192" s="432" t="s">
        <v>141</v>
      </c>
      <c r="C192" s="432" t="s">
        <v>144</v>
      </c>
      <c r="D192" s="432" t="s">
        <v>145</v>
      </c>
      <c r="E192" s="432">
        <v>519</v>
      </c>
      <c r="F192" s="432">
        <v>241</v>
      </c>
      <c r="G192" s="432">
        <v>0.46439999999999998</v>
      </c>
      <c r="H192" s="432">
        <v>188</v>
      </c>
      <c r="I192" s="432">
        <v>520</v>
      </c>
      <c r="J192" s="432">
        <v>0.36149999999999999</v>
      </c>
      <c r="K192" s="432">
        <v>479</v>
      </c>
      <c r="L192" s="432">
        <v>494</v>
      </c>
      <c r="M192" s="432">
        <v>434</v>
      </c>
      <c r="N192" s="432">
        <v>0.92259999999999998</v>
      </c>
      <c r="O192" s="432">
        <v>0.95020000000000004</v>
      </c>
      <c r="P192" s="432">
        <v>0.83620000000000005</v>
      </c>
      <c r="Q192" s="432">
        <v>495</v>
      </c>
      <c r="R192" s="432">
        <v>504</v>
      </c>
      <c r="S192" s="432">
        <v>472</v>
      </c>
      <c r="T192" s="432">
        <v>0.95209999999999995</v>
      </c>
      <c r="U192" s="432">
        <v>0.97009999999999996</v>
      </c>
      <c r="V192" s="432">
        <v>0.90939999999999999</v>
      </c>
      <c r="W192" s="432">
        <v>493</v>
      </c>
      <c r="X192" s="432">
        <v>502</v>
      </c>
      <c r="Y192" s="432">
        <v>481</v>
      </c>
      <c r="Z192" s="432">
        <v>0.94889999999999997</v>
      </c>
      <c r="AA192" s="432">
        <v>0.96630000000000005</v>
      </c>
      <c r="AB192" s="432">
        <v>0.92679999999999996</v>
      </c>
      <c r="AC192" s="432">
        <v>488</v>
      </c>
      <c r="AD192" s="432">
        <v>498</v>
      </c>
      <c r="AE192" s="432">
        <v>464</v>
      </c>
      <c r="AF192" s="432">
        <v>0.93930000000000002</v>
      </c>
      <c r="AG192" s="432">
        <v>0.95799999999999996</v>
      </c>
      <c r="AH192" s="432">
        <v>0.89400000000000002</v>
      </c>
      <c r="AI192" s="432">
        <v>430</v>
      </c>
      <c r="AJ192" s="432">
        <v>454</v>
      </c>
      <c r="AK192" s="432">
        <v>427</v>
      </c>
      <c r="AL192" s="432">
        <v>0.82789999999999997</v>
      </c>
      <c r="AM192" s="432">
        <v>0.87409999999999999</v>
      </c>
      <c r="AN192" s="432">
        <v>0.82269999999999999</v>
      </c>
      <c r="AO192" s="432">
        <v>492</v>
      </c>
      <c r="AP192" s="432">
        <v>501</v>
      </c>
      <c r="AQ192" s="432">
        <v>473</v>
      </c>
      <c r="AR192" s="432">
        <v>0.94650000000000001</v>
      </c>
      <c r="AS192" s="432">
        <v>0.96409999999999996</v>
      </c>
      <c r="AT192" s="432">
        <v>0.91139999999999999</v>
      </c>
      <c r="AU192" s="432">
        <v>478</v>
      </c>
      <c r="AV192" s="432">
        <v>490</v>
      </c>
      <c r="AW192" s="432">
        <v>461</v>
      </c>
      <c r="AX192" s="432">
        <v>0.9194</v>
      </c>
      <c r="AY192" s="432">
        <v>0.94259999999999999</v>
      </c>
      <c r="AZ192" s="432">
        <v>0.88819999999999999</v>
      </c>
      <c r="BA192" s="432">
        <v>461</v>
      </c>
      <c r="BB192" s="432">
        <v>478</v>
      </c>
      <c r="BC192" s="432">
        <v>461</v>
      </c>
      <c r="BD192" s="432">
        <v>0.88660000000000005</v>
      </c>
      <c r="BE192" s="432">
        <v>0.91910000000000003</v>
      </c>
      <c r="BF192" s="432">
        <v>0.88819999999999999</v>
      </c>
      <c r="BG192" s="432">
        <v>485</v>
      </c>
      <c r="BH192" s="432">
        <v>499</v>
      </c>
      <c r="BI192" s="432">
        <v>444</v>
      </c>
      <c r="BJ192" s="432">
        <v>0.93330000000000002</v>
      </c>
      <c r="BK192" s="432">
        <v>0.96009999999999995</v>
      </c>
      <c r="BL192" s="432">
        <v>0.85550000000000004</v>
      </c>
      <c r="BM192" s="432">
        <v>286</v>
      </c>
      <c r="BN192" s="432">
        <v>338</v>
      </c>
      <c r="BO192" s="432">
        <v>343</v>
      </c>
      <c r="BP192" s="432">
        <v>0.55000000000000004</v>
      </c>
      <c r="BQ192" s="432">
        <v>0.65</v>
      </c>
      <c r="BR192" s="432">
        <v>0.66090000000000004</v>
      </c>
      <c r="BS192" s="432">
        <v>160</v>
      </c>
      <c r="BT192" s="432">
        <v>0.57550000000000001</v>
      </c>
      <c r="BU192" s="432">
        <v>180</v>
      </c>
      <c r="BV192" s="432">
        <v>0.74690000000000001</v>
      </c>
      <c r="BW192" s="432">
        <v>347</v>
      </c>
      <c r="BX192" s="432">
        <v>370</v>
      </c>
      <c r="BY192" s="432">
        <v>340</v>
      </c>
      <c r="BZ192" s="432">
        <v>0.66779999999999995</v>
      </c>
      <c r="CA192" s="432">
        <v>0.71120000000000005</v>
      </c>
      <c r="CB192" s="432">
        <v>0.65510000000000002</v>
      </c>
      <c r="CC192" s="432">
        <v>154</v>
      </c>
      <c r="CD192" s="432">
        <v>0.55400000000000005</v>
      </c>
      <c r="CE192" s="432">
        <v>187</v>
      </c>
      <c r="CF192" s="432">
        <v>0.77590000000000003</v>
      </c>
      <c r="CG192" s="432">
        <v>367</v>
      </c>
      <c r="CH192" s="432">
        <v>395</v>
      </c>
      <c r="CI192" s="432">
        <v>341</v>
      </c>
      <c r="CJ192" s="432">
        <v>0.70689999999999997</v>
      </c>
      <c r="CK192" s="432">
        <v>0.75949999999999995</v>
      </c>
      <c r="CL192" s="432">
        <v>0.65700000000000003</v>
      </c>
      <c r="CM192" s="432">
        <v>304</v>
      </c>
      <c r="CN192" s="432">
        <v>327</v>
      </c>
      <c r="CO192" s="432">
        <v>224</v>
      </c>
      <c r="CP192" s="432">
        <v>0.58450000000000002</v>
      </c>
      <c r="CQ192" s="432">
        <v>0.62880000000000003</v>
      </c>
      <c r="CR192" s="432">
        <v>0.43159999999999998</v>
      </c>
      <c r="CS192" s="432">
        <v>49</v>
      </c>
      <c r="CT192" s="432">
        <v>0.17630000000000001</v>
      </c>
      <c r="CU192" s="432">
        <v>75</v>
      </c>
      <c r="CV192" s="432">
        <v>0.31119999999999998</v>
      </c>
      <c r="CW192" s="432">
        <v>151</v>
      </c>
      <c r="CX192" s="432">
        <v>182</v>
      </c>
      <c r="CY192" s="432">
        <v>124</v>
      </c>
      <c r="CZ192" s="432">
        <v>0.28999999999999998</v>
      </c>
      <c r="DA192" s="432">
        <v>0.35</v>
      </c>
      <c r="DB192" s="432">
        <v>0.2389</v>
      </c>
      <c r="DC192" s="432">
        <v>312</v>
      </c>
      <c r="DD192" s="432">
        <v>364</v>
      </c>
      <c r="DE192" s="432">
        <v>385</v>
      </c>
      <c r="DF192" s="432">
        <v>0.6</v>
      </c>
      <c r="DG192" s="432">
        <v>0.7</v>
      </c>
      <c r="DH192" s="432">
        <v>0.74180000000000001</v>
      </c>
      <c r="DI192" s="432">
        <v>145</v>
      </c>
      <c r="DJ192" s="432">
        <v>77</v>
      </c>
      <c r="DK192" s="432">
        <v>84</v>
      </c>
      <c r="DL192" s="432">
        <v>71</v>
      </c>
      <c r="DM192" s="432">
        <v>0.52500000000000002</v>
      </c>
      <c r="DN192" s="432">
        <v>0.57499999999999996</v>
      </c>
      <c r="DO192" s="432">
        <v>0.48970000000000002</v>
      </c>
      <c r="DP192" s="432">
        <v>364</v>
      </c>
      <c r="DQ192" s="432">
        <v>390</v>
      </c>
      <c r="DR192" s="432">
        <v>159</v>
      </c>
      <c r="DS192" s="432">
        <v>0.7</v>
      </c>
      <c r="DT192" s="432">
        <v>0.75</v>
      </c>
      <c r="DU192" s="432">
        <v>0.30640000000000001</v>
      </c>
      <c r="DV192" s="432">
        <v>0</v>
      </c>
      <c r="DW192" s="432">
        <v>3.7499999999999999E-2</v>
      </c>
      <c r="DX192" s="432">
        <v>7.4999999999999997E-2</v>
      </c>
      <c r="DY192" s="432">
        <v>0</v>
      </c>
      <c r="DZ192" s="432">
        <v>28</v>
      </c>
      <c r="EA192" s="432">
        <v>7.4999999999999997E-2</v>
      </c>
      <c r="EB192" s="432">
        <v>0.15</v>
      </c>
      <c r="EC192" s="432">
        <v>5.3900000000000003E-2</v>
      </c>
      <c r="ED192" s="432">
        <v>0</v>
      </c>
      <c r="EE192" s="432">
        <v>0</v>
      </c>
      <c r="EF192" s="432">
        <v>0</v>
      </c>
      <c r="EG192" s="432">
        <v>0</v>
      </c>
      <c r="EH192" s="432">
        <v>73</v>
      </c>
      <c r="EI192" s="432">
        <v>0</v>
      </c>
      <c r="EJ192" s="432">
        <v>5.0000000000000001E-3</v>
      </c>
      <c r="EK192" s="432">
        <v>0.01</v>
      </c>
      <c r="EL192" s="432">
        <v>0</v>
      </c>
      <c r="EM192" s="432">
        <v>161</v>
      </c>
      <c r="EN192" s="432">
        <v>0.05</v>
      </c>
      <c r="EO192" s="432">
        <v>0.15</v>
      </c>
      <c r="EP192" s="432">
        <v>0.31019999999999998</v>
      </c>
      <c r="EQ192" s="432">
        <v>172</v>
      </c>
      <c r="ER192" s="432">
        <v>140</v>
      </c>
      <c r="ES192" s="432">
        <v>0.81399999999999995</v>
      </c>
      <c r="ET192" s="432">
        <v>31</v>
      </c>
      <c r="EU192" s="432">
        <v>4</v>
      </c>
      <c r="EV192" s="432">
        <v>0.129</v>
      </c>
      <c r="EW192" s="432">
        <v>0</v>
      </c>
      <c r="EX192" s="432">
        <v>0</v>
      </c>
      <c r="EY192" s="432">
        <v>473</v>
      </c>
      <c r="EZ192" s="432">
        <v>577</v>
      </c>
      <c r="FA192" s="432">
        <v>481</v>
      </c>
      <c r="FB192" s="432">
        <v>441</v>
      </c>
      <c r="FC192" s="432">
        <v>0.91</v>
      </c>
      <c r="FD192" s="432">
        <v>1.1100000000000001</v>
      </c>
      <c r="FE192" s="432">
        <v>0.92679999999999996</v>
      </c>
      <c r="FF192" s="432">
        <v>23</v>
      </c>
      <c r="FG192" s="432">
        <v>34</v>
      </c>
      <c r="FH192" s="432">
        <v>0</v>
      </c>
      <c r="FI192" s="432">
        <v>0.05</v>
      </c>
      <c r="FJ192" s="432">
        <v>7.4999999999999997E-2</v>
      </c>
      <c r="FK192" s="432">
        <v>0</v>
      </c>
      <c r="FL192" s="432">
        <v>390</v>
      </c>
      <c r="FM192" s="432">
        <v>402</v>
      </c>
      <c r="FN192" s="432">
        <v>381</v>
      </c>
      <c r="FO192" s="432">
        <v>0.88239999999999996</v>
      </c>
      <c r="FP192" s="432">
        <v>0.90959999999999996</v>
      </c>
      <c r="FQ192" s="432">
        <v>0.8639</v>
      </c>
      <c r="FR192" s="432">
        <v>373</v>
      </c>
      <c r="FS192" s="432">
        <v>388</v>
      </c>
      <c r="FT192" s="432">
        <v>381</v>
      </c>
      <c r="FU192" s="432">
        <v>0.84360000000000002</v>
      </c>
      <c r="FV192" s="432">
        <v>0.87909999999999999</v>
      </c>
      <c r="FW192" s="432">
        <v>0.8639</v>
      </c>
      <c r="FX192" s="432">
        <v>358</v>
      </c>
      <c r="FY192" s="432">
        <v>382</v>
      </c>
      <c r="FZ192" s="432">
        <v>301</v>
      </c>
      <c r="GA192" s="432">
        <v>0.81069999999999998</v>
      </c>
      <c r="GB192" s="432">
        <v>0.86450000000000005</v>
      </c>
      <c r="GC192" s="432">
        <v>0.6825</v>
      </c>
      <c r="GD192" s="432">
        <v>324</v>
      </c>
      <c r="GE192" s="432">
        <v>362</v>
      </c>
      <c r="GF192" s="432">
        <v>182</v>
      </c>
      <c r="GG192" s="432">
        <v>0.73299999999999998</v>
      </c>
      <c r="GH192" s="432">
        <v>0.81889999999999996</v>
      </c>
      <c r="GI192" s="432">
        <v>0.41270000000000001</v>
      </c>
      <c r="GJ192" s="432">
        <v>331</v>
      </c>
      <c r="GK192" s="432">
        <v>375</v>
      </c>
      <c r="GL192" s="432">
        <v>104</v>
      </c>
      <c r="GM192" s="432">
        <v>0.75</v>
      </c>
      <c r="GN192" s="432">
        <v>0.84970000000000001</v>
      </c>
      <c r="GO192" s="432">
        <v>0.23580000000000001</v>
      </c>
      <c r="GP192" s="432">
        <v>405</v>
      </c>
      <c r="GQ192" s="432">
        <v>415</v>
      </c>
      <c r="GR192" s="432">
        <v>404</v>
      </c>
      <c r="GS192" s="432">
        <v>0.9173</v>
      </c>
      <c r="GT192" s="432">
        <v>0.94010000000000005</v>
      </c>
      <c r="GU192" s="432">
        <v>0.91610000000000003</v>
      </c>
      <c r="GV192" s="432">
        <v>365</v>
      </c>
      <c r="GW192" s="432">
        <v>391</v>
      </c>
      <c r="GX192" s="432">
        <v>265</v>
      </c>
      <c r="GY192" s="432">
        <v>0.82750000000000001</v>
      </c>
      <c r="GZ192" s="432">
        <v>0.88490000000000002</v>
      </c>
      <c r="HA192" s="432">
        <v>0.60089999999999999</v>
      </c>
      <c r="HB192" s="432">
        <v>221</v>
      </c>
      <c r="HC192" s="432">
        <v>265</v>
      </c>
      <c r="HD192" s="432">
        <v>93</v>
      </c>
      <c r="HE192" s="432">
        <v>0.5</v>
      </c>
      <c r="HF192" s="432">
        <v>0.6</v>
      </c>
      <c r="HG192" s="432">
        <v>0.2109</v>
      </c>
      <c r="HH192" s="432">
        <v>0</v>
      </c>
      <c r="HI192" s="432">
        <v>0.5</v>
      </c>
      <c r="HJ192" s="432">
        <v>0</v>
      </c>
      <c r="HK192" s="432">
        <v>0</v>
      </c>
      <c r="HL192" s="432"/>
      <c r="HM192" s="432">
        <v>0.9</v>
      </c>
      <c r="HN192" s="432">
        <v>0</v>
      </c>
      <c r="HO192" s="432">
        <v>0</v>
      </c>
      <c r="HP192" s="432">
        <v>0</v>
      </c>
      <c r="HQ192" s="432">
        <v>0</v>
      </c>
      <c r="HR192" s="432">
        <v>0</v>
      </c>
      <c r="HS192" s="432">
        <v>0</v>
      </c>
      <c r="HT192" s="432">
        <v>0</v>
      </c>
      <c r="HU192" s="432">
        <v>0</v>
      </c>
      <c r="HV192" s="432">
        <v>0.9</v>
      </c>
      <c r="HW192" s="432">
        <v>0</v>
      </c>
      <c r="HX192" s="432">
        <v>0</v>
      </c>
      <c r="HY192" s="432">
        <v>0</v>
      </c>
      <c r="HZ192" s="432">
        <v>0.9</v>
      </c>
      <c r="IA192" s="432">
        <v>0</v>
      </c>
      <c r="IB192" s="432">
        <v>0</v>
      </c>
      <c r="IC192" s="432">
        <v>0</v>
      </c>
      <c r="ID192" s="432">
        <v>0</v>
      </c>
      <c r="IE192" s="432">
        <v>0</v>
      </c>
      <c r="IF192" s="432">
        <v>0</v>
      </c>
      <c r="IG192" s="432">
        <v>0</v>
      </c>
      <c r="IH192" s="432">
        <v>0</v>
      </c>
      <c r="II192" s="432">
        <v>0</v>
      </c>
      <c r="IJ192" s="432">
        <v>0</v>
      </c>
      <c r="IK192" s="432">
        <v>0</v>
      </c>
      <c r="IL192" s="432">
        <v>0</v>
      </c>
      <c r="IM192" s="432">
        <v>0</v>
      </c>
      <c r="IN192" s="432">
        <v>0</v>
      </c>
      <c r="IO192" s="432">
        <v>0</v>
      </c>
      <c r="IP192" s="432">
        <v>0</v>
      </c>
      <c r="IQ192" s="432">
        <v>0</v>
      </c>
      <c r="IR192" s="432">
        <v>0</v>
      </c>
      <c r="IS192" s="432">
        <v>0</v>
      </c>
      <c r="IT192" s="432">
        <v>0</v>
      </c>
      <c r="IU192" s="432">
        <v>0</v>
      </c>
      <c r="IV192" s="432">
        <v>0</v>
      </c>
      <c r="IW192" s="432">
        <v>0</v>
      </c>
      <c r="IX192" s="432">
        <v>14</v>
      </c>
      <c r="IY192" s="432">
        <v>0</v>
      </c>
      <c r="IZ192" s="432">
        <v>0</v>
      </c>
      <c r="JA192" s="432">
        <v>0</v>
      </c>
      <c r="JB192" s="432">
        <v>0</v>
      </c>
      <c r="JC192" s="432">
        <v>0</v>
      </c>
      <c r="JD192" s="432">
        <v>0</v>
      </c>
      <c r="JE192" s="432">
        <v>0</v>
      </c>
      <c r="JF192" s="432">
        <v>0</v>
      </c>
      <c r="JG192" s="432">
        <v>0</v>
      </c>
      <c r="JH192" s="432">
        <v>9</v>
      </c>
      <c r="JI192" s="432">
        <v>0</v>
      </c>
      <c r="JJ192" s="432">
        <v>0</v>
      </c>
      <c r="JK192" s="432">
        <v>0</v>
      </c>
      <c r="JL192" s="432">
        <v>0</v>
      </c>
      <c r="JM192" s="432">
        <v>0</v>
      </c>
      <c r="JN192" s="432">
        <v>0</v>
      </c>
      <c r="JO192" s="432">
        <v>0</v>
      </c>
      <c r="JP192" s="432">
        <v>0</v>
      </c>
      <c r="JQ192" s="432">
        <v>0</v>
      </c>
      <c r="JR192" s="432" t="s">
        <v>1359</v>
      </c>
      <c r="JS192" s="432" t="s">
        <v>1360</v>
      </c>
      <c r="JT192" s="432" t="s">
        <v>1340</v>
      </c>
    </row>
    <row r="193" spans="1:280" x14ac:dyDescent="0.45">
      <c r="A193" s="432" t="s">
        <v>51</v>
      </c>
      <c r="B193" s="432" t="s">
        <v>141</v>
      </c>
      <c r="C193" s="432" t="s">
        <v>146</v>
      </c>
      <c r="D193" s="432" t="s">
        <v>147</v>
      </c>
      <c r="E193" s="432">
        <v>513</v>
      </c>
      <c r="F193" s="432">
        <v>71</v>
      </c>
      <c r="G193" s="432">
        <v>0.1384</v>
      </c>
      <c r="H193" s="432">
        <v>73</v>
      </c>
      <c r="I193" s="432">
        <v>510</v>
      </c>
      <c r="J193" s="432">
        <v>0.1431</v>
      </c>
      <c r="K193" s="432">
        <v>474</v>
      </c>
      <c r="L193" s="432">
        <v>488</v>
      </c>
      <c r="M193" s="432">
        <v>457</v>
      </c>
      <c r="N193" s="432">
        <v>0.92259999999999998</v>
      </c>
      <c r="O193" s="432">
        <v>0.95020000000000004</v>
      </c>
      <c r="P193" s="432">
        <v>0.89080000000000004</v>
      </c>
      <c r="Q193" s="432">
        <v>489</v>
      </c>
      <c r="R193" s="432">
        <v>498</v>
      </c>
      <c r="S193" s="432">
        <v>486</v>
      </c>
      <c r="T193" s="432">
        <v>0.95209999999999995</v>
      </c>
      <c r="U193" s="432">
        <v>0.97009999999999996</v>
      </c>
      <c r="V193" s="432">
        <v>0.94740000000000002</v>
      </c>
      <c r="W193" s="432">
        <v>487</v>
      </c>
      <c r="X193" s="432">
        <v>496</v>
      </c>
      <c r="Y193" s="432">
        <v>475</v>
      </c>
      <c r="Z193" s="432">
        <v>0.94889999999999997</v>
      </c>
      <c r="AA193" s="432">
        <v>0.96630000000000005</v>
      </c>
      <c r="AB193" s="432">
        <v>0.92589999999999995</v>
      </c>
      <c r="AC193" s="432">
        <v>482</v>
      </c>
      <c r="AD193" s="432">
        <v>492</v>
      </c>
      <c r="AE193" s="432">
        <v>458</v>
      </c>
      <c r="AF193" s="432">
        <v>0.93930000000000002</v>
      </c>
      <c r="AG193" s="432">
        <v>0.95799999999999996</v>
      </c>
      <c r="AH193" s="432">
        <v>0.89280000000000004</v>
      </c>
      <c r="AI193" s="432">
        <v>425</v>
      </c>
      <c r="AJ193" s="432">
        <v>449</v>
      </c>
      <c r="AK193" s="432">
        <v>413</v>
      </c>
      <c r="AL193" s="432">
        <v>0.82789999999999997</v>
      </c>
      <c r="AM193" s="432">
        <v>0.87409999999999999</v>
      </c>
      <c r="AN193" s="432">
        <v>0.80510000000000004</v>
      </c>
      <c r="AO193" s="432">
        <v>486</v>
      </c>
      <c r="AP193" s="432">
        <v>495</v>
      </c>
      <c r="AQ193" s="432">
        <v>482</v>
      </c>
      <c r="AR193" s="432">
        <v>0.94650000000000001</v>
      </c>
      <c r="AS193" s="432">
        <v>0.96409999999999996</v>
      </c>
      <c r="AT193" s="432">
        <v>0.93959999999999999</v>
      </c>
      <c r="AU193" s="432">
        <v>472</v>
      </c>
      <c r="AV193" s="432">
        <v>484</v>
      </c>
      <c r="AW193" s="432">
        <v>439</v>
      </c>
      <c r="AX193" s="432">
        <v>0.9194</v>
      </c>
      <c r="AY193" s="432">
        <v>0.94259999999999999</v>
      </c>
      <c r="AZ193" s="432">
        <v>0.85580000000000001</v>
      </c>
      <c r="BA193" s="432">
        <v>455</v>
      </c>
      <c r="BB193" s="432">
        <v>472</v>
      </c>
      <c r="BC193" s="432">
        <v>426</v>
      </c>
      <c r="BD193" s="432">
        <v>0.88660000000000005</v>
      </c>
      <c r="BE193" s="432">
        <v>0.91910000000000003</v>
      </c>
      <c r="BF193" s="432">
        <v>0.83040000000000003</v>
      </c>
      <c r="BG193" s="432">
        <v>479</v>
      </c>
      <c r="BH193" s="432">
        <v>493</v>
      </c>
      <c r="BI193" s="432">
        <v>442</v>
      </c>
      <c r="BJ193" s="432">
        <v>0.93330000000000002</v>
      </c>
      <c r="BK193" s="432">
        <v>0.96009999999999995</v>
      </c>
      <c r="BL193" s="432">
        <v>0.86160000000000003</v>
      </c>
      <c r="BM193" s="432">
        <v>283</v>
      </c>
      <c r="BN193" s="432">
        <v>334</v>
      </c>
      <c r="BO193" s="432">
        <v>329</v>
      </c>
      <c r="BP193" s="432">
        <v>0.55000000000000004</v>
      </c>
      <c r="BQ193" s="432">
        <v>0.65</v>
      </c>
      <c r="BR193" s="432">
        <v>0.64129999999999998</v>
      </c>
      <c r="BS193" s="432">
        <v>307</v>
      </c>
      <c r="BT193" s="432">
        <v>0.6946</v>
      </c>
      <c r="BU193" s="432">
        <v>51</v>
      </c>
      <c r="BV193" s="432">
        <v>0.71830000000000005</v>
      </c>
      <c r="BW193" s="432">
        <v>343</v>
      </c>
      <c r="BX193" s="432">
        <v>365</v>
      </c>
      <c r="BY193" s="432">
        <v>358</v>
      </c>
      <c r="BZ193" s="432">
        <v>0.66779999999999995</v>
      </c>
      <c r="CA193" s="432">
        <v>0.71120000000000005</v>
      </c>
      <c r="CB193" s="432">
        <v>0.69789999999999996</v>
      </c>
      <c r="CC193" s="432">
        <v>275</v>
      </c>
      <c r="CD193" s="432">
        <v>0.62219999999999998</v>
      </c>
      <c r="CE193" s="432">
        <v>53</v>
      </c>
      <c r="CF193" s="432">
        <v>0.74650000000000005</v>
      </c>
      <c r="CG193" s="432">
        <v>363</v>
      </c>
      <c r="CH193" s="432">
        <v>390</v>
      </c>
      <c r="CI193" s="432">
        <v>328</v>
      </c>
      <c r="CJ193" s="432">
        <v>0.70689999999999997</v>
      </c>
      <c r="CK193" s="432">
        <v>0.75949999999999995</v>
      </c>
      <c r="CL193" s="432">
        <v>0.63939999999999997</v>
      </c>
      <c r="CM193" s="432">
        <v>300</v>
      </c>
      <c r="CN193" s="432">
        <v>323</v>
      </c>
      <c r="CO193" s="432">
        <v>252</v>
      </c>
      <c r="CP193" s="432">
        <v>0.58450000000000002</v>
      </c>
      <c r="CQ193" s="432">
        <v>0.62880000000000003</v>
      </c>
      <c r="CR193" s="432">
        <v>0.49120000000000003</v>
      </c>
      <c r="CS193" s="432">
        <v>127</v>
      </c>
      <c r="CT193" s="432">
        <v>0.2873</v>
      </c>
      <c r="CU193" s="432">
        <v>20</v>
      </c>
      <c r="CV193" s="432">
        <v>0.28170000000000001</v>
      </c>
      <c r="CW193" s="432">
        <v>149</v>
      </c>
      <c r="CX193" s="432">
        <v>180</v>
      </c>
      <c r="CY193" s="432">
        <v>147</v>
      </c>
      <c r="CZ193" s="432">
        <v>0.28999999999999998</v>
      </c>
      <c r="DA193" s="432">
        <v>0.35</v>
      </c>
      <c r="DB193" s="432">
        <v>0.28649999999999998</v>
      </c>
      <c r="DC193" s="432">
        <v>308</v>
      </c>
      <c r="DD193" s="432">
        <v>360</v>
      </c>
      <c r="DE193" s="432">
        <v>401</v>
      </c>
      <c r="DF193" s="432">
        <v>0.6</v>
      </c>
      <c r="DG193" s="432">
        <v>0.7</v>
      </c>
      <c r="DH193" s="432">
        <v>0.78169999999999995</v>
      </c>
      <c r="DI193" s="432">
        <v>131</v>
      </c>
      <c r="DJ193" s="432">
        <v>69</v>
      </c>
      <c r="DK193" s="432">
        <v>76</v>
      </c>
      <c r="DL193" s="432">
        <v>84</v>
      </c>
      <c r="DM193" s="432">
        <v>0.52500000000000002</v>
      </c>
      <c r="DN193" s="432">
        <v>0.57499999999999996</v>
      </c>
      <c r="DO193" s="432">
        <v>0.64119999999999999</v>
      </c>
      <c r="DP193" s="432">
        <v>360</v>
      </c>
      <c r="DQ193" s="432">
        <v>385</v>
      </c>
      <c r="DR193" s="432">
        <v>43</v>
      </c>
      <c r="DS193" s="432">
        <v>0.7</v>
      </c>
      <c r="DT193" s="432">
        <v>0.75</v>
      </c>
      <c r="DU193" s="432">
        <v>8.3799999999999999E-2</v>
      </c>
      <c r="DV193" s="432">
        <v>2</v>
      </c>
      <c r="DW193" s="432">
        <v>3.7499999999999999E-2</v>
      </c>
      <c r="DX193" s="432">
        <v>7.4999999999999997E-2</v>
      </c>
      <c r="DY193" s="432">
        <v>3.8999999999999998E-3</v>
      </c>
      <c r="DZ193" s="432">
        <v>24</v>
      </c>
      <c r="EA193" s="432">
        <v>7.4999999999999997E-2</v>
      </c>
      <c r="EB193" s="432">
        <v>0.15</v>
      </c>
      <c r="EC193" s="432">
        <v>4.6800000000000001E-2</v>
      </c>
      <c r="ED193" s="432">
        <v>0</v>
      </c>
      <c r="EE193" s="432">
        <v>0</v>
      </c>
      <c r="EF193" s="432">
        <v>0</v>
      </c>
      <c r="EG193" s="432">
        <v>0</v>
      </c>
      <c r="EH193" s="432">
        <v>55</v>
      </c>
      <c r="EI193" s="432">
        <v>0</v>
      </c>
      <c r="EJ193" s="432">
        <v>5.0000000000000001E-3</v>
      </c>
      <c r="EK193" s="432">
        <v>0.01</v>
      </c>
      <c r="EL193" s="432">
        <v>0</v>
      </c>
      <c r="EM193" s="432">
        <v>73</v>
      </c>
      <c r="EN193" s="432">
        <v>0.05</v>
      </c>
      <c r="EO193" s="432">
        <v>0.15</v>
      </c>
      <c r="EP193" s="432">
        <v>0.14230000000000001</v>
      </c>
      <c r="EQ193" s="432">
        <v>170</v>
      </c>
      <c r="ER193" s="432">
        <v>5</v>
      </c>
      <c r="ES193" s="432">
        <v>2.9399999999999999E-2</v>
      </c>
      <c r="ET193" s="432">
        <v>27</v>
      </c>
      <c r="EU193" s="432">
        <v>3</v>
      </c>
      <c r="EV193" s="432">
        <v>0.1111</v>
      </c>
      <c r="EW193" s="432">
        <v>1</v>
      </c>
      <c r="EX193" s="432">
        <v>1.9E-3</v>
      </c>
      <c r="EY193" s="432">
        <v>493</v>
      </c>
      <c r="EZ193" s="432">
        <v>596</v>
      </c>
      <c r="FA193" s="432">
        <v>604</v>
      </c>
      <c r="FB193" s="432">
        <v>556</v>
      </c>
      <c r="FC193" s="432">
        <v>0.96</v>
      </c>
      <c r="FD193" s="432">
        <v>1.1599999999999999</v>
      </c>
      <c r="FE193" s="432">
        <v>1.1774</v>
      </c>
      <c r="FF193" s="432">
        <v>28</v>
      </c>
      <c r="FG193" s="432">
        <v>42</v>
      </c>
      <c r="FH193" s="432">
        <v>46</v>
      </c>
      <c r="FI193" s="432">
        <v>0.05</v>
      </c>
      <c r="FJ193" s="432">
        <v>7.4999999999999997E-2</v>
      </c>
      <c r="FK193" s="432">
        <v>8.2699999999999996E-2</v>
      </c>
      <c r="FL193" s="432">
        <v>491</v>
      </c>
      <c r="FM193" s="432">
        <v>506</v>
      </c>
      <c r="FN193" s="432">
        <v>512</v>
      </c>
      <c r="FO193" s="432">
        <v>0.88239999999999996</v>
      </c>
      <c r="FP193" s="432">
        <v>0.90959999999999996</v>
      </c>
      <c r="FQ193" s="432">
        <v>0.92090000000000005</v>
      </c>
      <c r="FR193" s="432">
        <v>470</v>
      </c>
      <c r="FS193" s="432">
        <v>489</v>
      </c>
      <c r="FT193" s="432">
        <v>490</v>
      </c>
      <c r="FU193" s="432">
        <v>0.84360000000000002</v>
      </c>
      <c r="FV193" s="432">
        <v>0.87909999999999999</v>
      </c>
      <c r="FW193" s="432">
        <v>0.88129999999999997</v>
      </c>
      <c r="FX193" s="432">
        <v>451</v>
      </c>
      <c r="FY193" s="432">
        <v>481</v>
      </c>
      <c r="FZ193" s="432">
        <v>467</v>
      </c>
      <c r="GA193" s="432">
        <v>0.81069999999999998</v>
      </c>
      <c r="GB193" s="432">
        <v>0.86450000000000005</v>
      </c>
      <c r="GC193" s="432">
        <v>0.83989999999999998</v>
      </c>
      <c r="GD193" s="432">
        <v>408</v>
      </c>
      <c r="GE193" s="432">
        <v>456</v>
      </c>
      <c r="GF193" s="432">
        <v>429</v>
      </c>
      <c r="GG193" s="432">
        <v>0.73299999999999998</v>
      </c>
      <c r="GH193" s="432">
        <v>0.81889999999999996</v>
      </c>
      <c r="GI193" s="432">
        <v>0.77159999999999995</v>
      </c>
      <c r="GJ193" s="432">
        <v>417</v>
      </c>
      <c r="GK193" s="432">
        <v>473</v>
      </c>
      <c r="GL193" s="432">
        <v>426</v>
      </c>
      <c r="GM193" s="432">
        <v>0.75</v>
      </c>
      <c r="GN193" s="432">
        <v>0.84970000000000001</v>
      </c>
      <c r="GO193" s="432">
        <v>0.76619999999999999</v>
      </c>
      <c r="GP193" s="432">
        <v>511</v>
      </c>
      <c r="GQ193" s="432">
        <v>523</v>
      </c>
      <c r="GR193" s="432">
        <v>521</v>
      </c>
      <c r="GS193" s="432">
        <v>0.9173</v>
      </c>
      <c r="GT193" s="432">
        <v>0.94010000000000005</v>
      </c>
      <c r="GU193" s="432">
        <v>0.93710000000000004</v>
      </c>
      <c r="GV193" s="432">
        <v>461</v>
      </c>
      <c r="GW193" s="432">
        <v>493</v>
      </c>
      <c r="GX193" s="432">
        <v>471</v>
      </c>
      <c r="GY193" s="432">
        <v>0.82750000000000001</v>
      </c>
      <c r="GZ193" s="432">
        <v>0.88490000000000002</v>
      </c>
      <c r="HA193" s="432">
        <v>0.84709999999999996</v>
      </c>
      <c r="HB193" s="432">
        <v>278</v>
      </c>
      <c r="HC193" s="432">
        <v>334</v>
      </c>
      <c r="HD193" s="432">
        <v>387</v>
      </c>
      <c r="HE193" s="432">
        <v>0.5</v>
      </c>
      <c r="HF193" s="432">
        <v>0.6</v>
      </c>
      <c r="HG193" s="432">
        <v>0.69599999999999995</v>
      </c>
      <c r="HH193" s="432">
        <v>1</v>
      </c>
      <c r="HI193" s="432">
        <v>0.5</v>
      </c>
      <c r="HJ193" s="432">
        <v>1.6999999999999999E-3</v>
      </c>
      <c r="HK193" s="432">
        <v>0</v>
      </c>
      <c r="HL193" s="432"/>
      <c r="HM193" s="432">
        <v>0.9</v>
      </c>
      <c r="HN193" s="432">
        <v>0</v>
      </c>
      <c r="HO193" s="432">
        <v>0</v>
      </c>
      <c r="HP193" s="432">
        <v>0</v>
      </c>
      <c r="HQ193" s="432">
        <v>0</v>
      </c>
      <c r="HR193" s="432">
        <v>0</v>
      </c>
      <c r="HS193" s="432">
        <v>0</v>
      </c>
      <c r="HT193" s="432">
        <v>0</v>
      </c>
      <c r="HU193" s="432">
        <v>0</v>
      </c>
      <c r="HV193" s="432">
        <v>0.9</v>
      </c>
      <c r="HW193" s="432">
        <v>0</v>
      </c>
      <c r="HX193" s="432">
        <v>0</v>
      </c>
      <c r="HY193" s="432">
        <v>0</v>
      </c>
      <c r="HZ193" s="432">
        <v>0.9</v>
      </c>
      <c r="IA193" s="432">
        <v>0</v>
      </c>
      <c r="IB193" s="432">
        <v>0</v>
      </c>
      <c r="IC193" s="432">
        <v>0</v>
      </c>
      <c r="ID193" s="432">
        <v>0</v>
      </c>
      <c r="IE193" s="432">
        <v>2</v>
      </c>
      <c r="IF193" s="432">
        <v>0</v>
      </c>
      <c r="IG193" s="432">
        <v>0</v>
      </c>
      <c r="IH193" s="432">
        <v>0</v>
      </c>
      <c r="II193" s="432">
        <v>0</v>
      </c>
      <c r="IJ193" s="432">
        <v>0</v>
      </c>
      <c r="IK193" s="432">
        <v>0</v>
      </c>
      <c r="IL193" s="432">
        <v>0</v>
      </c>
      <c r="IM193" s="432">
        <v>2</v>
      </c>
      <c r="IN193" s="432">
        <v>0</v>
      </c>
      <c r="IO193" s="432">
        <v>0</v>
      </c>
      <c r="IP193" s="432">
        <v>0</v>
      </c>
      <c r="IQ193" s="432">
        <v>0</v>
      </c>
      <c r="IR193" s="432">
        <v>0</v>
      </c>
      <c r="IS193" s="432">
        <v>0</v>
      </c>
      <c r="IT193" s="432">
        <v>0</v>
      </c>
      <c r="IU193" s="432">
        <v>0</v>
      </c>
      <c r="IV193" s="432">
        <v>0</v>
      </c>
      <c r="IW193" s="432">
        <v>0</v>
      </c>
      <c r="IX193" s="432">
        <v>11</v>
      </c>
      <c r="IY193" s="432">
        <v>0</v>
      </c>
      <c r="IZ193" s="432">
        <v>0</v>
      </c>
      <c r="JA193" s="432">
        <v>0</v>
      </c>
      <c r="JB193" s="432">
        <v>0</v>
      </c>
      <c r="JC193" s="432">
        <v>0</v>
      </c>
      <c r="JD193" s="432">
        <v>0</v>
      </c>
      <c r="JE193" s="432">
        <v>0</v>
      </c>
      <c r="JF193" s="432">
        <v>0</v>
      </c>
      <c r="JG193" s="432">
        <v>0</v>
      </c>
      <c r="JH193" s="432">
        <v>7</v>
      </c>
      <c r="JI193" s="432">
        <v>0</v>
      </c>
      <c r="JJ193" s="432">
        <v>0</v>
      </c>
      <c r="JK193" s="432">
        <v>0</v>
      </c>
      <c r="JL193" s="432">
        <v>0</v>
      </c>
      <c r="JM193" s="432">
        <v>0</v>
      </c>
      <c r="JN193" s="432">
        <v>1</v>
      </c>
      <c r="JO193" s="432">
        <v>0.1429</v>
      </c>
      <c r="JP193" s="432">
        <v>0</v>
      </c>
      <c r="JQ193" s="432">
        <v>0</v>
      </c>
      <c r="JR193" s="432" t="s">
        <v>1359</v>
      </c>
      <c r="JS193" s="432" t="s">
        <v>1360</v>
      </c>
      <c r="JT193" s="432" t="s">
        <v>1340</v>
      </c>
    </row>
    <row r="194" spans="1:280" x14ac:dyDescent="0.45">
      <c r="A194" s="432" t="s">
        <v>51</v>
      </c>
      <c r="B194" s="432" t="s">
        <v>141</v>
      </c>
      <c r="C194" s="432" t="s">
        <v>148</v>
      </c>
      <c r="D194" s="432" t="s">
        <v>149</v>
      </c>
      <c r="E194" s="432">
        <v>467</v>
      </c>
      <c r="F194" s="432">
        <v>97</v>
      </c>
      <c r="G194" s="432">
        <v>0.2077</v>
      </c>
      <c r="H194" s="432">
        <v>104</v>
      </c>
      <c r="I194" s="432">
        <v>469</v>
      </c>
      <c r="J194" s="432">
        <v>0.22170000000000001</v>
      </c>
      <c r="K194" s="432">
        <v>431</v>
      </c>
      <c r="L194" s="432">
        <v>444</v>
      </c>
      <c r="M194" s="432">
        <v>408</v>
      </c>
      <c r="N194" s="432">
        <v>0.92259999999999998</v>
      </c>
      <c r="O194" s="432">
        <v>0.95020000000000004</v>
      </c>
      <c r="P194" s="432">
        <v>0.87370000000000003</v>
      </c>
      <c r="Q194" s="432">
        <v>445</v>
      </c>
      <c r="R194" s="432">
        <v>454</v>
      </c>
      <c r="S194" s="432">
        <v>447</v>
      </c>
      <c r="T194" s="432">
        <v>0.95209999999999995</v>
      </c>
      <c r="U194" s="432">
        <v>0.97009999999999996</v>
      </c>
      <c r="V194" s="432">
        <v>0.95720000000000005</v>
      </c>
      <c r="W194" s="432">
        <v>444</v>
      </c>
      <c r="X194" s="432">
        <v>452</v>
      </c>
      <c r="Y194" s="432">
        <v>444</v>
      </c>
      <c r="Z194" s="432">
        <v>0.94889999999999997</v>
      </c>
      <c r="AA194" s="432">
        <v>0.96630000000000005</v>
      </c>
      <c r="AB194" s="432">
        <v>0.95069999999999999</v>
      </c>
      <c r="AC194" s="432">
        <v>439</v>
      </c>
      <c r="AD194" s="432">
        <v>448</v>
      </c>
      <c r="AE194" s="432">
        <v>442</v>
      </c>
      <c r="AF194" s="432">
        <v>0.93930000000000002</v>
      </c>
      <c r="AG194" s="432">
        <v>0.95799999999999996</v>
      </c>
      <c r="AH194" s="432">
        <v>0.94650000000000001</v>
      </c>
      <c r="AI194" s="432">
        <v>387</v>
      </c>
      <c r="AJ194" s="432">
        <v>409</v>
      </c>
      <c r="AK194" s="432">
        <v>370</v>
      </c>
      <c r="AL194" s="432">
        <v>0.82789999999999997</v>
      </c>
      <c r="AM194" s="432">
        <v>0.87409999999999999</v>
      </c>
      <c r="AN194" s="432">
        <v>0.7923</v>
      </c>
      <c r="AO194" s="432">
        <v>443</v>
      </c>
      <c r="AP194" s="432">
        <v>451</v>
      </c>
      <c r="AQ194" s="432">
        <v>444</v>
      </c>
      <c r="AR194" s="432">
        <v>0.94650000000000001</v>
      </c>
      <c r="AS194" s="432">
        <v>0.96409999999999996</v>
      </c>
      <c r="AT194" s="432">
        <v>0.95069999999999999</v>
      </c>
      <c r="AU194" s="432">
        <v>430</v>
      </c>
      <c r="AV194" s="432">
        <v>441</v>
      </c>
      <c r="AW194" s="432">
        <v>420</v>
      </c>
      <c r="AX194" s="432">
        <v>0.9194</v>
      </c>
      <c r="AY194" s="432">
        <v>0.94259999999999999</v>
      </c>
      <c r="AZ194" s="432">
        <v>0.89939999999999998</v>
      </c>
      <c r="BA194" s="432">
        <v>415</v>
      </c>
      <c r="BB194" s="432">
        <v>430</v>
      </c>
      <c r="BC194" s="432">
        <v>381</v>
      </c>
      <c r="BD194" s="432">
        <v>0.88660000000000005</v>
      </c>
      <c r="BE194" s="432">
        <v>0.91910000000000003</v>
      </c>
      <c r="BF194" s="432">
        <v>0.81579999999999997</v>
      </c>
      <c r="BG194" s="432">
        <v>436</v>
      </c>
      <c r="BH194" s="432">
        <v>449</v>
      </c>
      <c r="BI194" s="432">
        <v>422</v>
      </c>
      <c r="BJ194" s="432">
        <v>0.93330000000000002</v>
      </c>
      <c r="BK194" s="432">
        <v>0.96009999999999995</v>
      </c>
      <c r="BL194" s="432">
        <v>0.90359999999999996</v>
      </c>
      <c r="BM194" s="432">
        <v>257</v>
      </c>
      <c r="BN194" s="432">
        <v>304</v>
      </c>
      <c r="BO194" s="432">
        <v>308</v>
      </c>
      <c r="BP194" s="432">
        <v>0.55000000000000004</v>
      </c>
      <c r="BQ194" s="432">
        <v>0.65</v>
      </c>
      <c r="BR194" s="432">
        <v>0.65949999999999998</v>
      </c>
      <c r="BS194" s="432">
        <v>221</v>
      </c>
      <c r="BT194" s="432">
        <v>0.59730000000000005</v>
      </c>
      <c r="BU194" s="432">
        <v>84</v>
      </c>
      <c r="BV194" s="432">
        <v>0.86599999999999999</v>
      </c>
      <c r="BW194" s="432">
        <v>312</v>
      </c>
      <c r="BX194" s="432">
        <v>333</v>
      </c>
      <c r="BY194" s="432">
        <v>305</v>
      </c>
      <c r="BZ194" s="432">
        <v>0.66779999999999995</v>
      </c>
      <c r="CA194" s="432">
        <v>0.71120000000000005</v>
      </c>
      <c r="CB194" s="432">
        <v>0.65310000000000001</v>
      </c>
      <c r="CC194" s="432">
        <v>205</v>
      </c>
      <c r="CD194" s="432">
        <v>0.55410000000000004</v>
      </c>
      <c r="CE194" s="432">
        <v>81</v>
      </c>
      <c r="CF194" s="432">
        <v>0.83509999999999995</v>
      </c>
      <c r="CG194" s="432">
        <v>331</v>
      </c>
      <c r="CH194" s="432">
        <v>355</v>
      </c>
      <c r="CI194" s="432">
        <v>286</v>
      </c>
      <c r="CJ194" s="432">
        <v>0.70689999999999997</v>
      </c>
      <c r="CK194" s="432">
        <v>0.75949999999999995</v>
      </c>
      <c r="CL194" s="432">
        <v>0.61240000000000006</v>
      </c>
      <c r="CM194" s="432">
        <v>273</v>
      </c>
      <c r="CN194" s="432">
        <v>294</v>
      </c>
      <c r="CO194" s="432">
        <v>268</v>
      </c>
      <c r="CP194" s="432">
        <v>0.58450000000000002</v>
      </c>
      <c r="CQ194" s="432">
        <v>0.62880000000000003</v>
      </c>
      <c r="CR194" s="432">
        <v>0.57389999999999997</v>
      </c>
      <c r="CS194" s="432">
        <v>90</v>
      </c>
      <c r="CT194" s="432">
        <v>0.2432</v>
      </c>
      <c r="CU194" s="432">
        <v>50</v>
      </c>
      <c r="CV194" s="432">
        <v>0.51549999999999996</v>
      </c>
      <c r="CW194" s="432">
        <v>136</v>
      </c>
      <c r="CX194" s="432">
        <v>164</v>
      </c>
      <c r="CY194" s="432">
        <v>140</v>
      </c>
      <c r="CZ194" s="432">
        <v>0.28999999999999998</v>
      </c>
      <c r="DA194" s="432">
        <v>0.35</v>
      </c>
      <c r="DB194" s="432">
        <v>0.29980000000000001</v>
      </c>
      <c r="DC194" s="432">
        <v>281</v>
      </c>
      <c r="DD194" s="432">
        <v>327</v>
      </c>
      <c r="DE194" s="432">
        <v>297</v>
      </c>
      <c r="DF194" s="432">
        <v>0.6</v>
      </c>
      <c r="DG194" s="432">
        <v>0.7</v>
      </c>
      <c r="DH194" s="432">
        <v>0.63600000000000001</v>
      </c>
      <c r="DI194" s="432">
        <v>110</v>
      </c>
      <c r="DJ194" s="432">
        <v>58</v>
      </c>
      <c r="DK194" s="432">
        <v>64</v>
      </c>
      <c r="DL194" s="432">
        <v>65</v>
      </c>
      <c r="DM194" s="432">
        <v>0.52500000000000002</v>
      </c>
      <c r="DN194" s="432">
        <v>0.57499999999999996</v>
      </c>
      <c r="DO194" s="432">
        <v>0.59089999999999998</v>
      </c>
      <c r="DP194" s="432">
        <v>327</v>
      </c>
      <c r="DQ194" s="432">
        <v>351</v>
      </c>
      <c r="DR194" s="432">
        <v>18</v>
      </c>
      <c r="DS194" s="432">
        <v>0.7</v>
      </c>
      <c r="DT194" s="432">
        <v>0.75</v>
      </c>
      <c r="DU194" s="432">
        <v>3.85E-2</v>
      </c>
      <c r="DV194" s="432">
        <v>1</v>
      </c>
      <c r="DW194" s="432">
        <v>3.7499999999999999E-2</v>
      </c>
      <c r="DX194" s="432">
        <v>7.4999999999999997E-2</v>
      </c>
      <c r="DY194" s="432">
        <v>2.0999999999999999E-3</v>
      </c>
      <c r="DZ194" s="432">
        <v>27</v>
      </c>
      <c r="EA194" s="432">
        <v>7.4999999999999997E-2</v>
      </c>
      <c r="EB194" s="432">
        <v>0.15</v>
      </c>
      <c r="EC194" s="432">
        <v>5.7799999999999997E-2</v>
      </c>
      <c r="ED194" s="432">
        <v>0</v>
      </c>
      <c r="EE194" s="432">
        <v>0</v>
      </c>
      <c r="EF194" s="432">
        <v>0</v>
      </c>
      <c r="EG194" s="432">
        <v>0</v>
      </c>
      <c r="EH194" s="432">
        <v>46</v>
      </c>
      <c r="EI194" s="432">
        <v>0</v>
      </c>
      <c r="EJ194" s="432">
        <v>5.0000000000000001E-3</v>
      </c>
      <c r="EK194" s="432">
        <v>0.01</v>
      </c>
      <c r="EL194" s="432">
        <v>0</v>
      </c>
      <c r="EM194" s="432">
        <v>44</v>
      </c>
      <c r="EN194" s="432">
        <v>0.05</v>
      </c>
      <c r="EO194" s="432">
        <v>0.15</v>
      </c>
      <c r="EP194" s="432">
        <v>9.4200000000000006E-2</v>
      </c>
      <c r="EQ194" s="432">
        <v>160</v>
      </c>
      <c r="ER194" s="432">
        <v>45</v>
      </c>
      <c r="ES194" s="432">
        <v>0.28129999999999999</v>
      </c>
      <c r="ET194" s="432">
        <v>36</v>
      </c>
      <c r="EU194" s="432">
        <v>6</v>
      </c>
      <c r="EV194" s="432">
        <v>0.16669999999999999</v>
      </c>
      <c r="EW194" s="432">
        <v>0</v>
      </c>
      <c r="EX194" s="432">
        <v>0</v>
      </c>
      <c r="EY194" s="432">
        <v>463</v>
      </c>
      <c r="EZ194" s="432">
        <v>556</v>
      </c>
      <c r="FA194" s="432">
        <v>521</v>
      </c>
      <c r="FB194" s="432">
        <v>483</v>
      </c>
      <c r="FC194" s="432">
        <v>0.99</v>
      </c>
      <c r="FD194" s="432">
        <v>1.19</v>
      </c>
      <c r="FE194" s="432">
        <v>1.1155999999999999</v>
      </c>
      <c r="FF194" s="432">
        <v>25</v>
      </c>
      <c r="FG194" s="432">
        <v>37</v>
      </c>
      <c r="FH194" s="432">
        <v>13</v>
      </c>
      <c r="FI194" s="432">
        <v>0.05</v>
      </c>
      <c r="FJ194" s="432">
        <v>7.4999999999999997E-2</v>
      </c>
      <c r="FK194" s="432">
        <v>2.69E-2</v>
      </c>
      <c r="FL194" s="432">
        <v>427</v>
      </c>
      <c r="FM194" s="432">
        <v>440</v>
      </c>
      <c r="FN194" s="432">
        <v>426</v>
      </c>
      <c r="FO194" s="432">
        <v>0.88239999999999996</v>
      </c>
      <c r="FP194" s="432">
        <v>0.90959999999999996</v>
      </c>
      <c r="FQ194" s="432">
        <v>0.88200000000000001</v>
      </c>
      <c r="FR194" s="432">
        <v>408</v>
      </c>
      <c r="FS194" s="432">
        <v>425</v>
      </c>
      <c r="FT194" s="432">
        <v>394</v>
      </c>
      <c r="FU194" s="432">
        <v>0.84360000000000002</v>
      </c>
      <c r="FV194" s="432">
        <v>0.87909999999999999</v>
      </c>
      <c r="FW194" s="432">
        <v>0.81569999999999998</v>
      </c>
      <c r="FX194" s="432">
        <v>392</v>
      </c>
      <c r="FY194" s="432">
        <v>418</v>
      </c>
      <c r="FZ194" s="432">
        <v>350</v>
      </c>
      <c r="GA194" s="432">
        <v>0.81069999999999998</v>
      </c>
      <c r="GB194" s="432">
        <v>0.86450000000000005</v>
      </c>
      <c r="GC194" s="432">
        <v>0.72460000000000002</v>
      </c>
      <c r="GD194" s="432">
        <v>355</v>
      </c>
      <c r="GE194" s="432">
        <v>396</v>
      </c>
      <c r="GF194" s="432">
        <v>294</v>
      </c>
      <c r="GG194" s="432">
        <v>0.73299999999999998</v>
      </c>
      <c r="GH194" s="432">
        <v>0.81889999999999996</v>
      </c>
      <c r="GI194" s="432">
        <v>0.60870000000000002</v>
      </c>
      <c r="GJ194" s="432">
        <v>363</v>
      </c>
      <c r="GK194" s="432">
        <v>411</v>
      </c>
      <c r="GL194" s="432">
        <v>274</v>
      </c>
      <c r="GM194" s="432">
        <v>0.75</v>
      </c>
      <c r="GN194" s="432">
        <v>0.84970000000000001</v>
      </c>
      <c r="GO194" s="432">
        <v>0.56730000000000003</v>
      </c>
      <c r="GP194" s="432">
        <v>444</v>
      </c>
      <c r="GQ194" s="432">
        <v>455</v>
      </c>
      <c r="GR194" s="432">
        <v>445</v>
      </c>
      <c r="GS194" s="432">
        <v>0.9173</v>
      </c>
      <c r="GT194" s="432">
        <v>0.94010000000000005</v>
      </c>
      <c r="GU194" s="432">
        <v>0.92130000000000001</v>
      </c>
      <c r="GV194" s="432">
        <v>400</v>
      </c>
      <c r="GW194" s="432">
        <v>428</v>
      </c>
      <c r="GX194" s="432">
        <v>363</v>
      </c>
      <c r="GY194" s="432">
        <v>0.82750000000000001</v>
      </c>
      <c r="GZ194" s="432">
        <v>0.88490000000000002</v>
      </c>
      <c r="HA194" s="432">
        <v>0.75160000000000005</v>
      </c>
      <c r="HB194" s="432">
        <v>242</v>
      </c>
      <c r="HC194" s="432">
        <v>290</v>
      </c>
      <c r="HD194" s="432">
        <v>220</v>
      </c>
      <c r="HE194" s="432">
        <v>0.5</v>
      </c>
      <c r="HF194" s="432">
        <v>0.6</v>
      </c>
      <c r="HG194" s="432">
        <v>0.45550000000000002</v>
      </c>
      <c r="HH194" s="432">
        <v>0</v>
      </c>
      <c r="HI194" s="432">
        <v>0.5</v>
      </c>
      <c r="HJ194" s="432">
        <v>0</v>
      </c>
      <c r="HK194" s="432">
        <v>0</v>
      </c>
      <c r="HL194" s="432"/>
      <c r="HM194" s="432">
        <v>0.9</v>
      </c>
      <c r="HN194" s="432">
        <v>0</v>
      </c>
      <c r="HO194" s="432">
        <v>0</v>
      </c>
      <c r="HP194" s="432">
        <v>0</v>
      </c>
      <c r="HQ194" s="432">
        <v>0</v>
      </c>
      <c r="HR194" s="432">
        <v>0</v>
      </c>
      <c r="HS194" s="432">
        <v>0</v>
      </c>
      <c r="HT194" s="432">
        <v>0</v>
      </c>
      <c r="HU194" s="432">
        <v>0</v>
      </c>
      <c r="HV194" s="432">
        <v>0.9</v>
      </c>
      <c r="HW194" s="432">
        <v>0</v>
      </c>
      <c r="HX194" s="432">
        <v>0</v>
      </c>
      <c r="HY194" s="432">
        <v>0</v>
      </c>
      <c r="HZ194" s="432">
        <v>0.9</v>
      </c>
      <c r="IA194" s="432">
        <v>0</v>
      </c>
      <c r="IB194" s="432">
        <v>0</v>
      </c>
      <c r="IC194" s="432">
        <v>0</v>
      </c>
      <c r="ID194" s="432">
        <v>0</v>
      </c>
      <c r="IE194" s="432">
        <v>0</v>
      </c>
      <c r="IF194" s="432">
        <v>0</v>
      </c>
      <c r="IG194" s="432">
        <v>3</v>
      </c>
      <c r="IH194" s="432">
        <v>0</v>
      </c>
      <c r="II194" s="432">
        <v>0</v>
      </c>
      <c r="IJ194" s="432">
        <v>0</v>
      </c>
      <c r="IK194" s="432">
        <v>0</v>
      </c>
      <c r="IL194" s="432">
        <v>0</v>
      </c>
      <c r="IM194" s="432">
        <v>3</v>
      </c>
      <c r="IN194" s="432">
        <v>0</v>
      </c>
      <c r="IO194" s="432">
        <v>0</v>
      </c>
      <c r="IP194" s="432">
        <v>1</v>
      </c>
      <c r="IQ194" s="432">
        <v>0.33329999999999999</v>
      </c>
      <c r="IR194" s="432">
        <v>0</v>
      </c>
      <c r="IS194" s="432">
        <v>0</v>
      </c>
      <c r="IT194" s="432">
        <v>0</v>
      </c>
      <c r="IU194" s="432">
        <v>0</v>
      </c>
      <c r="IV194" s="432">
        <v>0</v>
      </c>
      <c r="IW194" s="432">
        <v>0</v>
      </c>
      <c r="IX194" s="432">
        <v>11</v>
      </c>
      <c r="IY194" s="432">
        <v>0</v>
      </c>
      <c r="IZ194" s="432">
        <v>0</v>
      </c>
      <c r="JA194" s="432">
        <v>0</v>
      </c>
      <c r="JB194" s="432">
        <v>0</v>
      </c>
      <c r="JC194" s="432">
        <v>0</v>
      </c>
      <c r="JD194" s="432">
        <v>1</v>
      </c>
      <c r="JE194" s="432">
        <v>9.0899999999999995E-2</v>
      </c>
      <c r="JF194" s="432">
        <v>0</v>
      </c>
      <c r="JG194" s="432">
        <v>0</v>
      </c>
      <c r="JH194" s="432">
        <v>4</v>
      </c>
      <c r="JI194" s="432">
        <v>0</v>
      </c>
      <c r="JJ194" s="432">
        <v>0</v>
      </c>
      <c r="JK194" s="432">
        <v>0</v>
      </c>
      <c r="JL194" s="432">
        <v>0</v>
      </c>
      <c r="JM194" s="432">
        <v>0</v>
      </c>
      <c r="JN194" s="432">
        <v>0</v>
      </c>
      <c r="JO194" s="432">
        <v>0</v>
      </c>
      <c r="JP194" s="432">
        <v>0</v>
      </c>
      <c r="JQ194" s="432">
        <v>0</v>
      </c>
      <c r="JR194" s="432" t="s">
        <v>1359</v>
      </c>
      <c r="JS194" s="432" t="s">
        <v>1360</v>
      </c>
      <c r="JT194" s="432" t="s">
        <v>1340</v>
      </c>
    </row>
    <row r="195" spans="1:280" x14ac:dyDescent="0.45">
      <c r="A195" s="432" t="s">
        <v>154</v>
      </c>
      <c r="B195" s="432" t="s">
        <v>155</v>
      </c>
      <c r="C195" s="432" t="s">
        <v>156</v>
      </c>
      <c r="D195" s="432" t="s">
        <v>157</v>
      </c>
      <c r="E195" s="432">
        <v>402</v>
      </c>
      <c r="F195" s="432">
        <v>154</v>
      </c>
      <c r="G195" s="432">
        <v>0.3831</v>
      </c>
      <c r="H195" s="432">
        <v>152</v>
      </c>
      <c r="I195" s="432">
        <v>396</v>
      </c>
      <c r="J195" s="432">
        <v>0.38379999999999997</v>
      </c>
      <c r="K195" s="432">
        <v>371</v>
      </c>
      <c r="L195" s="432">
        <v>382</v>
      </c>
      <c r="M195" s="432">
        <v>360</v>
      </c>
      <c r="N195" s="432">
        <v>0.92259999999999998</v>
      </c>
      <c r="O195" s="432">
        <v>0.95020000000000004</v>
      </c>
      <c r="P195" s="432">
        <v>0.89549999999999996</v>
      </c>
      <c r="Q195" s="432">
        <v>383</v>
      </c>
      <c r="R195" s="432">
        <v>390</v>
      </c>
      <c r="S195" s="432">
        <v>368</v>
      </c>
      <c r="T195" s="432">
        <v>0.95209999999999995</v>
      </c>
      <c r="U195" s="432">
        <v>0.97009999999999996</v>
      </c>
      <c r="V195" s="432">
        <v>0.91539999999999999</v>
      </c>
      <c r="W195" s="432">
        <v>382</v>
      </c>
      <c r="X195" s="432">
        <v>389</v>
      </c>
      <c r="Y195" s="432">
        <v>360</v>
      </c>
      <c r="Z195" s="432">
        <v>0.94889999999999997</v>
      </c>
      <c r="AA195" s="432">
        <v>0.96630000000000005</v>
      </c>
      <c r="AB195" s="432">
        <v>0.89549999999999996</v>
      </c>
      <c r="AC195" s="432">
        <v>378</v>
      </c>
      <c r="AD195" s="432">
        <v>386</v>
      </c>
      <c r="AE195" s="432">
        <v>366</v>
      </c>
      <c r="AF195" s="432">
        <v>0.93930000000000002</v>
      </c>
      <c r="AG195" s="432">
        <v>0.95799999999999996</v>
      </c>
      <c r="AH195" s="432">
        <v>0.91039999999999999</v>
      </c>
      <c r="AI195" s="432">
        <v>333</v>
      </c>
      <c r="AJ195" s="432">
        <v>352</v>
      </c>
      <c r="AK195" s="432">
        <v>333</v>
      </c>
      <c r="AL195" s="432">
        <v>0.82789999999999997</v>
      </c>
      <c r="AM195" s="432">
        <v>0.87409999999999999</v>
      </c>
      <c r="AN195" s="432">
        <v>0.82840000000000003</v>
      </c>
      <c r="AO195" s="432">
        <v>381</v>
      </c>
      <c r="AP195" s="432">
        <v>388</v>
      </c>
      <c r="AQ195" s="432">
        <v>368</v>
      </c>
      <c r="AR195" s="432">
        <v>0.94650000000000001</v>
      </c>
      <c r="AS195" s="432">
        <v>0.96409999999999996</v>
      </c>
      <c r="AT195" s="432">
        <v>0.91539999999999999</v>
      </c>
      <c r="AU195" s="432">
        <v>370</v>
      </c>
      <c r="AV195" s="432">
        <v>379</v>
      </c>
      <c r="AW195" s="432">
        <v>372</v>
      </c>
      <c r="AX195" s="432">
        <v>0.9194</v>
      </c>
      <c r="AY195" s="432">
        <v>0.94259999999999999</v>
      </c>
      <c r="AZ195" s="432">
        <v>0.9254</v>
      </c>
      <c r="BA195" s="432">
        <v>357</v>
      </c>
      <c r="BB195" s="432">
        <v>370</v>
      </c>
      <c r="BC195" s="432">
        <v>339</v>
      </c>
      <c r="BD195" s="432">
        <v>0.88660000000000005</v>
      </c>
      <c r="BE195" s="432">
        <v>0.91910000000000003</v>
      </c>
      <c r="BF195" s="432">
        <v>0.84330000000000005</v>
      </c>
      <c r="BG195" s="432">
        <v>376</v>
      </c>
      <c r="BH195" s="432">
        <v>386</v>
      </c>
      <c r="BI195" s="432">
        <v>373</v>
      </c>
      <c r="BJ195" s="432">
        <v>0.93330000000000002</v>
      </c>
      <c r="BK195" s="432">
        <v>0.96009999999999995</v>
      </c>
      <c r="BL195" s="432">
        <v>0.92789999999999995</v>
      </c>
      <c r="BM195" s="432">
        <v>222</v>
      </c>
      <c r="BN195" s="432">
        <v>262</v>
      </c>
      <c r="BO195" s="432">
        <v>311</v>
      </c>
      <c r="BP195" s="432">
        <v>0.55000000000000004</v>
      </c>
      <c r="BQ195" s="432">
        <v>0.65</v>
      </c>
      <c r="BR195" s="432">
        <v>0.77359999999999995</v>
      </c>
      <c r="BS195" s="432">
        <v>160</v>
      </c>
      <c r="BT195" s="432">
        <v>0.6452</v>
      </c>
      <c r="BU195" s="432">
        <v>134</v>
      </c>
      <c r="BV195" s="432">
        <v>0.87009999999999998</v>
      </c>
      <c r="BW195" s="432">
        <v>269</v>
      </c>
      <c r="BX195" s="432">
        <v>286</v>
      </c>
      <c r="BY195" s="432">
        <v>294</v>
      </c>
      <c r="BZ195" s="432">
        <v>0.66779999999999995</v>
      </c>
      <c r="CA195" s="432">
        <v>0.71120000000000005</v>
      </c>
      <c r="CB195" s="432">
        <v>0.73129999999999995</v>
      </c>
      <c r="CC195" s="432">
        <v>148</v>
      </c>
      <c r="CD195" s="432">
        <v>0.5968</v>
      </c>
      <c r="CE195" s="432">
        <v>142</v>
      </c>
      <c r="CF195" s="432">
        <v>0.92210000000000003</v>
      </c>
      <c r="CG195" s="432">
        <v>285</v>
      </c>
      <c r="CH195" s="432">
        <v>306</v>
      </c>
      <c r="CI195" s="432">
        <v>290</v>
      </c>
      <c r="CJ195" s="432">
        <v>0.70689999999999997</v>
      </c>
      <c r="CK195" s="432">
        <v>0.75949999999999995</v>
      </c>
      <c r="CL195" s="432">
        <v>0.72140000000000004</v>
      </c>
      <c r="CM195" s="432">
        <v>235</v>
      </c>
      <c r="CN195" s="432">
        <v>253</v>
      </c>
      <c r="CO195" s="432">
        <v>242</v>
      </c>
      <c r="CP195" s="432">
        <v>0.58450000000000002</v>
      </c>
      <c r="CQ195" s="432">
        <v>0.62880000000000003</v>
      </c>
      <c r="CR195" s="432">
        <v>0.60199999999999998</v>
      </c>
      <c r="CS195" s="432">
        <v>71</v>
      </c>
      <c r="CT195" s="432">
        <v>0.2863</v>
      </c>
      <c r="CU195" s="432">
        <v>101</v>
      </c>
      <c r="CV195" s="432">
        <v>0.65580000000000005</v>
      </c>
      <c r="CW195" s="432">
        <v>117</v>
      </c>
      <c r="CX195" s="432">
        <v>141</v>
      </c>
      <c r="CY195" s="432">
        <v>172</v>
      </c>
      <c r="CZ195" s="432">
        <v>0.28999999999999998</v>
      </c>
      <c r="DA195" s="432">
        <v>0.35</v>
      </c>
      <c r="DB195" s="432">
        <v>0.4279</v>
      </c>
      <c r="DC195" s="432">
        <v>242</v>
      </c>
      <c r="DD195" s="432">
        <v>282</v>
      </c>
      <c r="DE195" s="432">
        <v>307</v>
      </c>
      <c r="DF195" s="432">
        <v>0.6</v>
      </c>
      <c r="DG195" s="432">
        <v>0.7</v>
      </c>
      <c r="DH195" s="432">
        <v>0.76370000000000005</v>
      </c>
      <c r="DI195" s="432">
        <v>113</v>
      </c>
      <c r="DJ195" s="432">
        <v>60</v>
      </c>
      <c r="DK195" s="432">
        <v>65</v>
      </c>
      <c r="DL195" s="432">
        <v>66</v>
      </c>
      <c r="DM195" s="432">
        <v>0.52500000000000002</v>
      </c>
      <c r="DN195" s="432">
        <v>0.57499999999999996</v>
      </c>
      <c r="DO195" s="432">
        <v>0.58409999999999995</v>
      </c>
      <c r="DP195" s="432">
        <v>282</v>
      </c>
      <c r="DQ195" s="432">
        <v>302</v>
      </c>
      <c r="DR195" s="432">
        <v>198</v>
      </c>
      <c r="DS195" s="432">
        <v>0.7</v>
      </c>
      <c r="DT195" s="432">
        <v>0.75</v>
      </c>
      <c r="DU195" s="432">
        <v>0.49249999999999999</v>
      </c>
      <c r="DV195" s="432">
        <v>0</v>
      </c>
      <c r="DW195" s="432">
        <v>3.7499999999999999E-2</v>
      </c>
      <c r="DX195" s="432">
        <v>7.4999999999999997E-2</v>
      </c>
      <c r="DY195" s="432">
        <v>0</v>
      </c>
      <c r="DZ195" s="432">
        <v>19</v>
      </c>
      <c r="EA195" s="432">
        <v>7.4999999999999997E-2</v>
      </c>
      <c r="EB195" s="432">
        <v>0.15</v>
      </c>
      <c r="EC195" s="432">
        <v>8.7099999999999997E-2</v>
      </c>
      <c r="ED195" s="432">
        <v>0</v>
      </c>
      <c r="EE195" s="432">
        <v>0</v>
      </c>
      <c r="EF195" s="432">
        <v>0</v>
      </c>
      <c r="EG195" s="432">
        <v>0</v>
      </c>
      <c r="EH195" s="432">
        <v>26</v>
      </c>
      <c r="EI195" s="432">
        <v>0</v>
      </c>
      <c r="EJ195" s="432">
        <v>5.0000000000000001E-3</v>
      </c>
      <c r="EK195" s="432">
        <v>0.01</v>
      </c>
      <c r="EL195" s="432">
        <v>0</v>
      </c>
      <c r="EM195" s="432">
        <v>120</v>
      </c>
      <c r="EN195" s="432">
        <v>0.05</v>
      </c>
      <c r="EO195" s="432">
        <v>0.15</v>
      </c>
      <c r="EP195" s="432">
        <v>0.29849999999999999</v>
      </c>
      <c r="EQ195" s="432">
        <v>114</v>
      </c>
      <c r="ER195" s="432">
        <v>97</v>
      </c>
      <c r="ES195" s="432">
        <v>0.85089999999999999</v>
      </c>
      <c r="ET195" s="432">
        <v>32</v>
      </c>
      <c r="EU195" s="432">
        <v>8</v>
      </c>
      <c r="EV195" s="432">
        <v>0.25</v>
      </c>
      <c r="EW195" s="432">
        <v>360</v>
      </c>
      <c r="EX195" s="432">
        <v>0.89549999999999996</v>
      </c>
      <c r="EY195" s="432">
        <v>398</v>
      </c>
      <c r="EZ195" s="432">
        <v>479</v>
      </c>
      <c r="FA195" s="432">
        <v>561</v>
      </c>
      <c r="FB195" s="432">
        <v>495</v>
      </c>
      <c r="FC195" s="432">
        <v>0.99</v>
      </c>
      <c r="FD195" s="432">
        <v>1.19</v>
      </c>
      <c r="FE195" s="432">
        <v>1.3955</v>
      </c>
      <c r="FF195" s="432">
        <v>25</v>
      </c>
      <c r="FG195" s="432">
        <v>38</v>
      </c>
      <c r="FH195" s="432">
        <v>124</v>
      </c>
      <c r="FI195" s="432">
        <v>0.05</v>
      </c>
      <c r="FJ195" s="432">
        <v>7.4999999999999997E-2</v>
      </c>
      <c r="FK195" s="432">
        <v>0.2505</v>
      </c>
      <c r="FL195" s="432">
        <v>437</v>
      </c>
      <c r="FM195" s="432">
        <v>451</v>
      </c>
      <c r="FN195" s="432">
        <v>412</v>
      </c>
      <c r="FO195" s="432">
        <v>0.88239999999999996</v>
      </c>
      <c r="FP195" s="432">
        <v>0.90959999999999996</v>
      </c>
      <c r="FQ195" s="432">
        <v>0.83230000000000004</v>
      </c>
      <c r="FR195" s="432">
        <v>418</v>
      </c>
      <c r="FS195" s="432">
        <v>436</v>
      </c>
      <c r="FT195" s="432">
        <v>423</v>
      </c>
      <c r="FU195" s="432">
        <v>0.84360000000000002</v>
      </c>
      <c r="FV195" s="432">
        <v>0.87909999999999999</v>
      </c>
      <c r="FW195" s="432">
        <v>0.85450000000000004</v>
      </c>
      <c r="FX195" s="432">
        <v>402</v>
      </c>
      <c r="FY195" s="432">
        <v>428</v>
      </c>
      <c r="FZ195" s="432">
        <v>414</v>
      </c>
      <c r="GA195" s="432">
        <v>0.81069999999999998</v>
      </c>
      <c r="GB195" s="432">
        <v>0.86450000000000005</v>
      </c>
      <c r="GC195" s="432">
        <v>0.83640000000000003</v>
      </c>
      <c r="GD195" s="432">
        <v>363</v>
      </c>
      <c r="GE195" s="432">
        <v>406</v>
      </c>
      <c r="GF195" s="432">
        <v>368</v>
      </c>
      <c r="GG195" s="432">
        <v>0.73299999999999998</v>
      </c>
      <c r="GH195" s="432">
        <v>0.81889999999999996</v>
      </c>
      <c r="GI195" s="432">
        <v>0.74339999999999995</v>
      </c>
      <c r="GJ195" s="432">
        <v>372</v>
      </c>
      <c r="GK195" s="432">
        <v>421</v>
      </c>
      <c r="GL195" s="432">
        <v>379</v>
      </c>
      <c r="GM195" s="432">
        <v>0.75</v>
      </c>
      <c r="GN195" s="432">
        <v>0.84970000000000001</v>
      </c>
      <c r="GO195" s="432">
        <v>0.76570000000000005</v>
      </c>
      <c r="GP195" s="432">
        <v>455</v>
      </c>
      <c r="GQ195" s="432">
        <v>466</v>
      </c>
      <c r="GR195" s="432">
        <v>445</v>
      </c>
      <c r="GS195" s="432">
        <v>0.9173</v>
      </c>
      <c r="GT195" s="432">
        <v>0.94010000000000005</v>
      </c>
      <c r="GU195" s="432">
        <v>0.89900000000000002</v>
      </c>
      <c r="GV195" s="432">
        <v>410</v>
      </c>
      <c r="GW195" s="432">
        <v>439</v>
      </c>
      <c r="GX195" s="432">
        <v>420</v>
      </c>
      <c r="GY195" s="432">
        <v>0.82750000000000001</v>
      </c>
      <c r="GZ195" s="432">
        <v>0.88490000000000002</v>
      </c>
      <c r="HA195" s="432">
        <v>0.84850000000000003</v>
      </c>
      <c r="HB195" s="432">
        <v>248</v>
      </c>
      <c r="HC195" s="432">
        <v>297</v>
      </c>
      <c r="HD195" s="432">
        <v>354</v>
      </c>
      <c r="HE195" s="432">
        <v>0.5</v>
      </c>
      <c r="HF195" s="432">
        <v>0.6</v>
      </c>
      <c r="HG195" s="432">
        <v>0.71519999999999995</v>
      </c>
      <c r="HH195" s="432">
        <v>473</v>
      </c>
      <c r="HI195" s="432">
        <v>0.5</v>
      </c>
      <c r="HJ195" s="432">
        <v>0.84309999999999996</v>
      </c>
      <c r="HK195" s="432">
        <v>0</v>
      </c>
      <c r="HL195" s="432"/>
      <c r="HM195" s="432">
        <v>0.9</v>
      </c>
      <c r="HN195" s="432">
        <v>0</v>
      </c>
      <c r="HO195" s="432">
        <v>0</v>
      </c>
      <c r="HP195" s="432">
        <v>0</v>
      </c>
      <c r="HQ195" s="432">
        <v>0</v>
      </c>
      <c r="HR195" s="432">
        <v>0</v>
      </c>
      <c r="HS195" s="432">
        <v>0</v>
      </c>
      <c r="HT195" s="432">
        <v>0</v>
      </c>
      <c r="HU195" s="432">
        <v>0</v>
      </c>
      <c r="HV195" s="432">
        <v>0.9</v>
      </c>
      <c r="HW195" s="432">
        <v>0</v>
      </c>
      <c r="HX195" s="432">
        <v>0</v>
      </c>
      <c r="HY195" s="432">
        <v>0</v>
      </c>
      <c r="HZ195" s="432">
        <v>0.9</v>
      </c>
      <c r="IA195" s="432">
        <v>0</v>
      </c>
      <c r="IB195" s="432">
        <v>0</v>
      </c>
      <c r="IC195" s="432">
        <v>0</v>
      </c>
      <c r="ID195" s="432">
        <v>0</v>
      </c>
      <c r="IE195" s="432">
        <v>3</v>
      </c>
      <c r="IF195" s="432">
        <v>0</v>
      </c>
      <c r="IG195" s="432">
        <v>0</v>
      </c>
      <c r="IH195" s="432">
        <v>0</v>
      </c>
      <c r="II195" s="432">
        <v>0</v>
      </c>
      <c r="IJ195" s="432">
        <v>0</v>
      </c>
      <c r="IK195" s="432">
        <v>0</v>
      </c>
      <c r="IL195" s="432">
        <v>0</v>
      </c>
      <c r="IM195" s="432">
        <v>3</v>
      </c>
      <c r="IN195" s="432">
        <v>0</v>
      </c>
      <c r="IO195" s="432">
        <v>0</v>
      </c>
      <c r="IP195" s="432">
        <v>0</v>
      </c>
      <c r="IQ195" s="432">
        <v>0</v>
      </c>
      <c r="IR195" s="432">
        <v>0</v>
      </c>
      <c r="IS195" s="432">
        <v>0</v>
      </c>
      <c r="IT195" s="432">
        <v>0</v>
      </c>
      <c r="IU195" s="432">
        <v>0</v>
      </c>
      <c r="IV195" s="432">
        <v>0</v>
      </c>
      <c r="IW195" s="432">
        <v>5</v>
      </c>
      <c r="IX195" s="432">
        <v>11</v>
      </c>
      <c r="IY195" s="432">
        <v>2</v>
      </c>
      <c r="IZ195" s="432">
        <v>0.18179999999999999</v>
      </c>
      <c r="JA195" s="432">
        <v>5</v>
      </c>
      <c r="JB195" s="432">
        <v>2</v>
      </c>
      <c r="JC195" s="432">
        <v>0.4</v>
      </c>
      <c r="JD195" s="432">
        <v>1</v>
      </c>
      <c r="JE195" s="432">
        <v>9.0899999999999995E-2</v>
      </c>
      <c r="JF195" s="432">
        <v>1</v>
      </c>
      <c r="JG195" s="432">
        <v>0.2</v>
      </c>
      <c r="JH195" s="432">
        <v>4</v>
      </c>
      <c r="JI195" s="432">
        <v>2</v>
      </c>
      <c r="JJ195" s="432">
        <v>0.5</v>
      </c>
      <c r="JK195" s="432">
        <v>2</v>
      </c>
      <c r="JL195" s="432">
        <v>2</v>
      </c>
      <c r="JM195" s="432">
        <v>1</v>
      </c>
      <c r="JN195" s="432">
        <v>0</v>
      </c>
      <c r="JO195" s="432">
        <v>0</v>
      </c>
      <c r="JP195" s="432">
        <v>0</v>
      </c>
      <c r="JQ195" s="432">
        <v>0</v>
      </c>
      <c r="JR195" s="432" t="s">
        <v>1359</v>
      </c>
      <c r="JS195" s="432" t="s">
        <v>1360</v>
      </c>
      <c r="JT195" s="432" t="s">
        <v>1340</v>
      </c>
    </row>
    <row r="196" spans="1:280" x14ac:dyDescent="0.45">
      <c r="A196" s="432" t="s">
        <v>154</v>
      </c>
      <c r="B196" s="432" t="s">
        <v>155</v>
      </c>
      <c r="C196" s="432" t="s">
        <v>158</v>
      </c>
      <c r="D196" s="432" t="s">
        <v>159</v>
      </c>
      <c r="E196" s="432">
        <v>303</v>
      </c>
      <c r="F196" s="432">
        <v>79</v>
      </c>
      <c r="G196" s="432">
        <v>0.26069999999999999</v>
      </c>
      <c r="H196" s="432">
        <v>80</v>
      </c>
      <c r="I196" s="432">
        <v>305</v>
      </c>
      <c r="J196" s="432">
        <v>0.26229999999999998</v>
      </c>
      <c r="K196" s="432">
        <v>280</v>
      </c>
      <c r="L196" s="432">
        <v>288</v>
      </c>
      <c r="M196" s="432">
        <v>266</v>
      </c>
      <c r="N196" s="432">
        <v>0.92259999999999998</v>
      </c>
      <c r="O196" s="432">
        <v>0.95020000000000004</v>
      </c>
      <c r="P196" s="432">
        <v>0.87790000000000001</v>
      </c>
      <c r="Q196" s="432">
        <v>289</v>
      </c>
      <c r="R196" s="432">
        <v>294</v>
      </c>
      <c r="S196" s="432">
        <v>282</v>
      </c>
      <c r="T196" s="432">
        <v>0.95209999999999995</v>
      </c>
      <c r="U196" s="432">
        <v>0.97009999999999996</v>
      </c>
      <c r="V196" s="432">
        <v>0.93069999999999997</v>
      </c>
      <c r="W196" s="432">
        <v>288</v>
      </c>
      <c r="X196" s="432">
        <v>293</v>
      </c>
      <c r="Y196" s="432">
        <v>284</v>
      </c>
      <c r="Z196" s="432">
        <v>0.94889999999999997</v>
      </c>
      <c r="AA196" s="432">
        <v>0.96630000000000005</v>
      </c>
      <c r="AB196" s="432">
        <v>0.93730000000000002</v>
      </c>
      <c r="AC196" s="432">
        <v>285</v>
      </c>
      <c r="AD196" s="432">
        <v>291</v>
      </c>
      <c r="AE196" s="432">
        <v>281</v>
      </c>
      <c r="AF196" s="432">
        <v>0.93930000000000002</v>
      </c>
      <c r="AG196" s="432">
        <v>0.95799999999999996</v>
      </c>
      <c r="AH196" s="432">
        <v>0.9274</v>
      </c>
      <c r="AI196" s="432">
        <v>251</v>
      </c>
      <c r="AJ196" s="432">
        <v>265</v>
      </c>
      <c r="AK196" s="432">
        <v>249</v>
      </c>
      <c r="AL196" s="432">
        <v>0.82789999999999997</v>
      </c>
      <c r="AM196" s="432">
        <v>0.87409999999999999</v>
      </c>
      <c r="AN196" s="432">
        <v>0.82179999999999997</v>
      </c>
      <c r="AO196" s="432">
        <v>287</v>
      </c>
      <c r="AP196" s="432">
        <v>293</v>
      </c>
      <c r="AQ196" s="432">
        <v>284</v>
      </c>
      <c r="AR196" s="432">
        <v>0.94650000000000001</v>
      </c>
      <c r="AS196" s="432">
        <v>0.96409999999999996</v>
      </c>
      <c r="AT196" s="432">
        <v>0.93730000000000002</v>
      </c>
      <c r="AU196" s="432">
        <v>279</v>
      </c>
      <c r="AV196" s="432">
        <v>286</v>
      </c>
      <c r="AW196" s="432">
        <v>214</v>
      </c>
      <c r="AX196" s="432">
        <v>0.9194</v>
      </c>
      <c r="AY196" s="432">
        <v>0.94259999999999999</v>
      </c>
      <c r="AZ196" s="432">
        <v>0.70630000000000004</v>
      </c>
      <c r="BA196" s="432">
        <v>269</v>
      </c>
      <c r="BB196" s="432">
        <v>279</v>
      </c>
      <c r="BC196" s="432">
        <v>252</v>
      </c>
      <c r="BD196" s="432">
        <v>0.88660000000000005</v>
      </c>
      <c r="BE196" s="432">
        <v>0.91910000000000003</v>
      </c>
      <c r="BF196" s="432">
        <v>0.83169999999999999</v>
      </c>
      <c r="BG196" s="432">
        <v>283</v>
      </c>
      <c r="BH196" s="432">
        <v>291</v>
      </c>
      <c r="BI196" s="432">
        <v>284</v>
      </c>
      <c r="BJ196" s="432">
        <v>0.93330000000000002</v>
      </c>
      <c r="BK196" s="432">
        <v>0.96009999999999995</v>
      </c>
      <c r="BL196" s="432">
        <v>0.93730000000000002</v>
      </c>
      <c r="BM196" s="432">
        <v>167</v>
      </c>
      <c r="BN196" s="432">
        <v>197</v>
      </c>
      <c r="BO196" s="432">
        <v>181</v>
      </c>
      <c r="BP196" s="432">
        <v>0.55000000000000004</v>
      </c>
      <c r="BQ196" s="432">
        <v>0.65</v>
      </c>
      <c r="BR196" s="432">
        <v>0.59740000000000004</v>
      </c>
      <c r="BS196" s="432">
        <v>133</v>
      </c>
      <c r="BT196" s="432">
        <v>0.59379999999999999</v>
      </c>
      <c r="BU196" s="432">
        <v>69</v>
      </c>
      <c r="BV196" s="432">
        <v>0.87339999999999995</v>
      </c>
      <c r="BW196" s="432">
        <v>203</v>
      </c>
      <c r="BX196" s="432">
        <v>216</v>
      </c>
      <c r="BY196" s="432">
        <v>202</v>
      </c>
      <c r="BZ196" s="432">
        <v>0.66779999999999995</v>
      </c>
      <c r="CA196" s="432">
        <v>0.71120000000000005</v>
      </c>
      <c r="CB196" s="432">
        <v>0.66669999999999996</v>
      </c>
      <c r="CC196" s="432">
        <v>108</v>
      </c>
      <c r="CD196" s="432">
        <v>0.48209999999999997</v>
      </c>
      <c r="CE196" s="432">
        <v>68</v>
      </c>
      <c r="CF196" s="432">
        <v>0.86080000000000001</v>
      </c>
      <c r="CG196" s="432">
        <v>215</v>
      </c>
      <c r="CH196" s="432">
        <v>231</v>
      </c>
      <c r="CI196" s="432">
        <v>176</v>
      </c>
      <c r="CJ196" s="432">
        <v>0.70689999999999997</v>
      </c>
      <c r="CK196" s="432">
        <v>0.75949999999999995</v>
      </c>
      <c r="CL196" s="432">
        <v>0.58089999999999997</v>
      </c>
      <c r="CM196" s="432">
        <v>178</v>
      </c>
      <c r="CN196" s="432">
        <v>191</v>
      </c>
      <c r="CO196" s="432">
        <v>194</v>
      </c>
      <c r="CP196" s="432">
        <v>0.58450000000000002</v>
      </c>
      <c r="CQ196" s="432">
        <v>0.62880000000000003</v>
      </c>
      <c r="CR196" s="432">
        <v>0.64029999999999998</v>
      </c>
      <c r="CS196" s="432">
        <v>54</v>
      </c>
      <c r="CT196" s="432">
        <v>0.24110000000000001</v>
      </c>
      <c r="CU196" s="432">
        <v>43</v>
      </c>
      <c r="CV196" s="432">
        <v>0.54430000000000001</v>
      </c>
      <c r="CW196" s="432">
        <v>88</v>
      </c>
      <c r="CX196" s="432">
        <v>107</v>
      </c>
      <c r="CY196" s="432">
        <v>97</v>
      </c>
      <c r="CZ196" s="432">
        <v>0.28999999999999998</v>
      </c>
      <c r="DA196" s="432">
        <v>0.35</v>
      </c>
      <c r="DB196" s="432">
        <v>0.3201</v>
      </c>
      <c r="DC196" s="432">
        <v>182</v>
      </c>
      <c r="DD196" s="432">
        <v>213</v>
      </c>
      <c r="DE196" s="432">
        <v>242</v>
      </c>
      <c r="DF196" s="432">
        <v>0.6</v>
      </c>
      <c r="DG196" s="432">
        <v>0.7</v>
      </c>
      <c r="DH196" s="432">
        <v>0.79869999999999997</v>
      </c>
      <c r="DI196" s="432">
        <v>106</v>
      </c>
      <c r="DJ196" s="432">
        <v>56</v>
      </c>
      <c r="DK196" s="432">
        <v>61</v>
      </c>
      <c r="DL196" s="432">
        <v>54</v>
      </c>
      <c r="DM196" s="432">
        <v>0.52500000000000002</v>
      </c>
      <c r="DN196" s="432">
        <v>0.57499999999999996</v>
      </c>
      <c r="DO196" s="432">
        <v>0.50939999999999996</v>
      </c>
      <c r="DP196" s="432">
        <v>213</v>
      </c>
      <c r="DQ196" s="432">
        <v>228</v>
      </c>
      <c r="DR196" s="432">
        <v>224</v>
      </c>
      <c r="DS196" s="432">
        <v>0.7</v>
      </c>
      <c r="DT196" s="432">
        <v>0.75</v>
      </c>
      <c r="DU196" s="432">
        <v>0.73929999999999996</v>
      </c>
      <c r="DV196" s="432">
        <v>4</v>
      </c>
      <c r="DW196" s="432">
        <v>3.7499999999999999E-2</v>
      </c>
      <c r="DX196" s="432">
        <v>7.4999999999999997E-2</v>
      </c>
      <c r="DY196" s="432">
        <v>1.32E-2</v>
      </c>
      <c r="DZ196" s="432">
        <v>12</v>
      </c>
      <c r="EA196" s="432">
        <v>7.4999999999999997E-2</v>
      </c>
      <c r="EB196" s="432">
        <v>0.15</v>
      </c>
      <c r="EC196" s="432">
        <v>5.28E-2</v>
      </c>
      <c r="ED196" s="432">
        <v>1</v>
      </c>
      <c r="EE196" s="432">
        <v>0.25</v>
      </c>
      <c r="EF196" s="432">
        <v>0</v>
      </c>
      <c r="EG196" s="432">
        <v>0</v>
      </c>
      <c r="EH196" s="432">
        <v>45</v>
      </c>
      <c r="EI196" s="432">
        <v>0</v>
      </c>
      <c r="EJ196" s="432">
        <v>5.0000000000000001E-3</v>
      </c>
      <c r="EK196" s="432">
        <v>0.01</v>
      </c>
      <c r="EL196" s="432">
        <v>0</v>
      </c>
      <c r="EM196" s="432">
        <v>177</v>
      </c>
      <c r="EN196" s="432">
        <v>0.05</v>
      </c>
      <c r="EO196" s="432">
        <v>0.15</v>
      </c>
      <c r="EP196" s="432">
        <v>0.58420000000000005</v>
      </c>
      <c r="EQ196" s="432">
        <v>105</v>
      </c>
      <c r="ER196" s="432">
        <v>93</v>
      </c>
      <c r="ES196" s="432">
        <v>0.88570000000000004</v>
      </c>
      <c r="ET196" s="432">
        <v>25</v>
      </c>
      <c r="EU196" s="432">
        <v>8</v>
      </c>
      <c r="EV196" s="432">
        <v>0.32</v>
      </c>
      <c r="EW196" s="432">
        <v>206</v>
      </c>
      <c r="EX196" s="432">
        <v>0.67989999999999995</v>
      </c>
      <c r="EY196" s="432">
        <v>288</v>
      </c>
      <c r="EZ196" s="432">
        <v>349</v>
      </c>
      <c r="FA196" s="432">
        <v>311</v>
      </c>
      <c r="FB196" s="432">
        <v>286</v>
      </c>
      <c r="FC196" s="432">
        <v>0.95</v>
      </c>
      <c r="FD196" s="432">
        <v>1.1499999999999999</v>
      </c>
      <c r="FE196" s="432">
        <v>1.0264</v>
      </c>
      <c r="FF196" s="432">
        <v>15</v>
      </c>
      <c r="FG196" s="432">
        <v>22</v>
      </c>
      <c r="FH196" s="432">
        <v>103</v>
      </c>
      <c r="FI196" s="432">
        <v>0.05</v>
      </c>
      <c r="FJ196" s="432">
        <v>7.4999999999999997E-2</v>
      </c>
      <c r="FK196" s="432">
        <v>0.36009999999999998</v>
      </c>
      <c r="FL196" s="432">
        <v>253</v>
      </c>
      <c r="FM196" s="432">
        <v>261</v>
      </c>
      <c r="FN196" s="432">
        <v>219</v>
      </c>
      <c r="FO196" s="432">
        <v>0.88239999999999996</v>
      </c>
      <c r="FP196" s="432">
        <v>0.90959999999999996</v>
      </c>
      <c r="FQ196" s="432">
        <v>0.76570000000000005</v>
      </c>
      <c r="FR196" s="432">
        <v>242</v>
      </c>
      <c r="FS196" s="432">
        <v>252</v>
      </c>
      <c r="FT196" s="432">
        <v>222</v>
      </c>
      <c r="FU196" s="432">
        <v>0.84360000000000002</v>
      </c>
      <c r="FV196" s="432">
        <v>0.87909999999999999</v>
      </c>
      <c r="FW196" s="432">
        <v>0.7762</v>
      </c>
      <c r="FX196" s="432">
        <v>232</v>
      </c>
      <c r="FY196" s="432">
        <v>248</v>
      </c>
      <c r="FZ196" s="432">
        <v>223</v>
      </c>
      <c r="GA196" s="432">
        <v>0.81069999999999998</v>
      </c>
      <c r="GB196" s="432">
        <v>0.86450000000000005</v>
      </c>
      <c r="GC196" s="432">
        <v>0.77969999999999995</v>
      </c>
      <c r="GD196" s="432">
        <v>210</v>
      </c>
      <c r="GE196" s="432">
        <v>235</v>
      </c>
      <c r="GF196" s="432">
        <v>213</v>
      </c>
      <c r="GG196" s="432">
        <v>0.73299999999999998</v>
      </c>
      <c r="GH196" s="432">
        <v>0.81889999999999996</v>
      </c>
      <c r="GI196" s="432">
        <v>0.74480000000000002</v>
      </c>
      <c r="GJ196" s="432">
        <v>215</v>
      </c>
      <c r="GK196" s="432">
        <v>244</v>
      </c>
      <c r="GL196" s="432">
        <v>215</v>
      </c>
      <c r="GM196" s="432">
        <v>0.75</v>
      </c>
      <c r="GN196" s="432">
        <v>0.84970000000000001</v>
      </c>
      <c r="GO196" s="432">
        <v>0.75170000000000003</v>
      </c>
      <c r="GP196" s="432">
        <v>263</v>
      </c>
      <c r="GQ196" s="432">
        <v>269</v>
      </c>
      <c r="GR196" s="432">
        <v>236</v>
      </c>
      <c r="GS196" s="432">
        <v>0.9173</v>
      </c>
      <c r="GT196" s="432">
        <v>0.94010000000000005</v>
      </c>
      <c r="GU196" s="432">
        <v>0.82520000000000004</v>
      </c>
      <c r="GV196" s="432">
        <v>237</v>
      </c>
      <c r="GW196" s="432">
        <v>254</v>
      </c>
      <c r="GX196" s="432">
        <v>228</v>
      </c>
      <c r="GY196" s="432">
        <v>0.82750000000000001</v>
      </c>
      <c r="GZ196" s="432">
        <v>0.88490000000000002</v>
      </c>
      <c r="HA196" s="432">
        <v>0.79720000000000002</v>
      </c>
      <c r="HB196" s="432">
        <v>143</v>
      </c>
      <c r="HC196" s="432">
        <v>172</v>
      </c>
      <c r="HD196" s="432">
        <v>204</v>
      </c>
      <c r="HE196" s="432">
        <v>0.5</v>
      </c>
      <c r="HF196" s="432">
        <v>0.6</v>
      </c>
      <c r="HG196" s="432">
        <v>0.71330000000000005</v>
      </c>
      <c r="HH196" s="432">
        <v>187</v>
      </c>
      <c r="HI196" s="432">
        <v>0.5</v>
      </c>
      <c r="HJ196" s="432">
        <v>0.60129999999999995</v>
      </c>
      <c r="HK196" s="432">
        <v>0</v>
      </c>
      <c r="HL196" s="432"/>
      <c r="HM196" s="432">
        <v>0.9</v>
      </c>
      <c r="HN196" s="432">
        <v>0</v>
      </c>
      <c r="HO196" s="432">
        <v>0</v>
      </c>
      <c r="HP196" s="432">
        <v>0</v>
      </c>
      <c r="HQ196" s="432">
        <v>0</v>
      </c>
      <c r="HR196" s="432">
        <v>0</v>
      </c>
      <c r="HS196" s="432">
        <v>0</v>
      </c>
      <c r="HT196" s="432">
        <v>0</v>
      </c>
      <c r="HU196" s="432">
        <v>0</v>
      </c>
      <c r="HV196" s="432">
        <v>0.9</v>
      </c>
      <c r="HW196" s="432">
        <v>0</v>
      </c>
      <c r="HX196" s="432">
        <v>0</v>
      </c>
      <c r="HY196" s="432">
        <v>0</v>
      </c>
      <c r="HZ196" s="432">
        <v>0.9</v>
      </c>
      <c r="IA196" s="432">
        <v>0</v>
      </c>
      <c r="IB196" s="432">
        <v>0</v>
      </c>
      <c r="IC196" s="432">
        <v>0</v>
      </c>
      <c r="ID196" s="432">
        <v>0</v>
      </c>
      <c r="IE196" s="432">
        <v>0</v>
      </c>
      <c r="IF196" s="432">
        <v>0</v>
      </c>
      <c r="IG196" s="432">
        <v>0</v>
      </c>
      <c r="IH196" s="432">
        <v>0</v>
      </c>
      <c r="II196" s="432">
        <v>0</v>
      </c>
      <c r="IJ196" s="432">
        <v>0</v>
      </c>
      <c r="IK196" s="432">
        <v>0</v>
      </c>
      <c r="IL196" s="432">
        <v>0</v>
      </c>
      <c r="IM196" s="432">
        <v>0</v>
      </c>
      <c r="IN196" s="432">
        <v>0</v>
      </c>
      <c r="IO196" s="432">
        <v>0</v>
      </c>
      <c r="IP196" s="432">
        <v>0</v>
      </c>
      <c r="IQ196" s="432">
        <v>0</v>
      </c>
      <c r="IR196" s="432">
        <v>0</v>
      </c>
      <c r="IS196" s="432">
        <v>0</v>
      </c>
      <c r="IT196" s="432">
        <v>0</v>
      </c>
      <c r="IU196" s="432">
        <v>0</v>
      </c>
      <c r="IV196" s="432">
        <v>0</v>
      </c>
      <c r="IW196" s="432">
        <v>0</v>
      </c>
      <c r="IX196" s="432">
        <v>8</v>
      </c>
      <c r="IY196" s="432">
        <v>0</v>
      </c>
      <c r="IZ196" s="432">
        <v>0</v>
      </c>
      <c r="JA196" s="432">
        <v>0</v>
      </c>
      <c r="JB196" s="432">
        <v>0</v>
      </c>
      <c r="JC196" s="432">
        <v>0</v>
      </c>
      <c r="JD196" s="432">
        <v>0</v>
      </c>
      <c r="JE196" s="432">
        <v>0</v>
      </c>
      <c r="JF196" s="432">
        <v>0</v>
      </c>
      <c r="JG196" s="432">
        <v>0</v>
      </c>
      <c r="JH196" s="432">
        <v>2</v>
      </c>
      <c r="JI196" s="432">
        <v>0</v>
      </c>
      <c r="JJ196" s="432">
        <v>0</v>
      </c>
      <c r="JK196" s="432">
        <v>0</v>
      </c>
      <c r="JL196" s="432">
        <v>0</v>
      </c>
      <c r="JM196" s="432">
        <v>0</v>
      </c>
      <c r="JN196" s="432">
        <v>0</v>
      </c>
      <c r="JO196" s="432">
        <v>0</v>
      </c>
      <c r="JP196" s="432">
        <v>0</v>
      </c>
      <c r="JQ196" s="432">
        <v>0</v>
      </c>
      <c r="JR196" s="432" t="s">
        <v>1359</v>
      </c>
      <c r="JS196" s="432" t="s">
        <v>1360</v>
      </c>
      <c r="JT196" s="432" t="s">
        <v>1340</v>
      </c>
    </row>
    <row r="197" spans="1:280" x14ac:dyDescent="0.45">
      <c r="A197" s="432" t="s">
        <v>154</v>
      </c>
      <c r="B197" s="432" t="s">
        <v>155</v>
      </c>
      <c r="C197" s="432" t="s">
        <v>160</v>
      </c>
      <c r="D197" s="432" t="s">
        <v>161</v>
      </c>
      <c r="E197" s="432">
        <v>95</v>
      </c>
      <c r="F197" s="432">
        <v>19</v>
      </c>
      <c r="G197" s="432">
        <v>0.2</v>
      </c>
      <c r="H197" s="432">
        <v>18</v>
      </c>
      <c r="I197" s="432">
        <v>90</v>
      </c>
      <c r="J197" s="432">
        <v>0.2</v>
      </c>
      <c r="K197" s="432">
        <v>88</v>
      </c>
      <c r="L197" s="432">
        <v>91</v>
      </c>
      <c r="M197" s="432">
        <v>87</v>
      </c>
      <c r="N197" s="432">
        <v>0.92259999999999998</v>
      </c>
      <c r="O197" s="432">
        <v>0.95020000000000004</v>
      </c>
      <c r="P197" s="432">
        <v>0.91579999999999995</v>
      </c>
      <c r="Q197" s="432">
        <v>91</v>
      </c>
      <c r="R197" s="432">
        <v>93</v>
      </c>
      <c r="S197" s="432">
        <v>91</v>
      </c>
      <c r="T197" s="432">
        <v>0.95209999999999995</v>
      </c>
      <c r="U197" s="432">
        <v>0.97009999999999996</v>
      </c>
      <c r="V197" s="432">
        <v>0.95789999999999997</v>
      </c>
      <c r="W197" s="432">
        <v>91</v>
      </c>
      <c r="X197" s="432">
        <v>92</v>
      </c>
      <c r="Y197" s="432">
        <v>93</v>
      </c>
      <c r="Z197" s="432">
        <v>0.94889999999999997</v>
      </c>
      <c r="AA197" s="432">
        <v>0.96630000000000005</v>
      </c>
      <c r="AB197" s="432">
        <v>0.97889999999999999</v>
      </c>
      <c r="AC197" s="432">
        <v>90</v>
      </c>
      <c r="AD197" s="432">
        <v>92</v>
      </c>
      <c r="AE197" s="432">
        <v>88</v>
      </c>
      <c r="AF197" s="432">
        <v>0.93930000000000002</v>
      </c>
      <c r="AG197" s="432">
        <v>0.95799999999999996</v>
      </c>
      <c r="AH197" s="432">
        <v>0.92630000000000001</v>
      </c>
      <c r="AI197" s="432">
        <v>79</v>
      </c>
      <c r="AJ197" s="432">
        <v>84</v>
      </c>
      <c r="AK197" s="432">
        <v>77</v>
      </c>
      <c r="AL197" s="432">
        <v>0.82789999999999997</v>
      </c>
      <c r="AM197" s="432">
        <v>0.87409999999999999</v>
      </c>
      <c r="AN197" s="432">
        <v>0.8105</v>
      </c>
      <c r="AO197" s="432">
        <v>90</v>
      </c>
      <c r="AP197" s="432">
        <v>92</v>
      </c>
      <c r="AQ197" s="432">
        <v>89</v>
      </c>
      <c r="AR197" s="432">
        <v>0.94650000000000001</v>
      </c>
      <c r="AS197" s="432">
        <v>0.96409999999999996</v>
      </c>
      <c r="AT197" s="432">
        <v>0.93679999999999997</v>
      </c>
      <c r="AU197" s="432">
        <v>88</v>
      </c>
      <c r="AV197" s="432">
        <v>90</v>
      </c>
      <c r="AW197" s="432">
        <v>82</v>
      </c>
      <c r="AX197" s="432">
        <v>0.9194</v>
      </c>
      <c r="AY197" s="432">
        <v>0.94259999999999999</v>
      </c>
      <c r="AZ197" s="432">
        <v>0.86319999999999997</v>
      </c>
      <c r="BA197" s="432">
        <v>85</v>
      </c>
      <c r="BB197" s="432">
        <v>88</v>
      </c>
      <c r="BC197" s="432">
        <v>80</v>
      </c>
      <c r="BD197" s="432">
        <v>0.88660000000000005</v>
      </c>
      <c r="BE197" s="432">
        <v>0.91910000000000003</v>
      </c>
      <c r="BF197" s="432">
        <v>0.84209999999999996</v>
      </c>
      <c r="BG197" s="432">
        <v>89</v>
      </c>
      <c r="BH197" s="432">
        <v>92</v>
      </c>
      <c r="BI197" s="432">
        <v>91</v>
      </c>
      <c r="BJ197" s="432">
        <v>0.93330000000000002</v>
      </c>
      <c r="BK197" s="432">
        <v>0.96009999999999995</v>
      </c>
      <c r="BL197" s="432">
        <v>0.95789999999999997</v>
      </c>
      <c r="BM197" s="432">
        <v>53</v>
      </c>
      <c r="BN197" s="432">
        <v>62</v>
      </c>
      <c r="BO197" s="432">
        <v>68</v>
      </c>
      <c r="BP197" s="432">
        <v>0.55000000000000004</v>
      </c>
      <c r="BQ197" s="432">
        <v>0.65</v>
      </c>
      <c r="BR197" s="432">
        <v>0.71579999999999999</v>
      </c>
      <c r="BS197" s="432">
        <v>51</v>
      </c>
      <c r="BT197" s="432">
        <v>0.67110000000000003</v>
      </c>
      <c r="BU197" s="432">
        <v>19</v>
      </c>
      <c r="BV197" s="432">
        <v>1</v>
      </c>
      <c r="BW197" s="432">
        <v>64</v>
      </c>
      <c r="BX197" s="432">
        <v>68</v>
      </c>
      <c r="BY197" s="432">
        <v>70</v>
      </c>
      <c r="BZ197" s="432">
        <v>0.66779999999999995</v>
      </c>
      <c r="CA197" s="432">
        <v>0.71120000000000005</v>
      </c>
      <c r="CB197" s="432">
        <v>0.73680000000000001</v>
      </c>
      <c r="CC197" s="432">
        <v>46</v>
      </c>
      <c r="CD197" s="432">
        <v>0.60529999999999995</v>
      </c>
      <c r="CE197" s="432">
        <v>18</v>
      </c>
      <c r="CF197" s="432">
        <v>0.94740000000000002</v>
      </c>
      <c r="CG197" s="432">
        <v>68</v>
      </c>
      <c r="CH197" s="432">
        <v>73</v>
      </c>
      <c r="CI197" s="432">
        <v>64</v>
      </c>
      <c r="CJ197" s="432">
        <v>0.70689999999999997</v>
      </c>
      <c r="CK197" s="432">
        <v>0.75949999999999995</v>
      </c>
      <c r="CL197" s="432">
        <v>0.67369999999999997</v>
      </c>
      <c r="CM197" s="432">
        <v>56</v>
      </c>
      <c r="CN197" s="432">
        <v>60</v>
      </c>
      <c r="CO197" s="432">
        <v>62</v>
      </c>
      <c r="CP197" s="432">
        <v>0.58450000000000002</v>
      </c>
      <c r="CQ197" s="432">
        <v>0.62880000000000003</v>
      </c>
      <c r="CR197" s="432">
        <v>0.65259999999999996</v>
      </c>
      <c r="CS197" s="432">
        <v>23</v>
      </c>
      <c r="CT197" s="432">
        <v>0.30259999999999998</v>
      </c>
      <c r="CU197" s="432">
        <v>15</v>
      </c>
      <c r="CV197" s="432">
        <v>0.78949999999999998</v>
      </c>
      <c r="CW197" s="432">
        <v>28</v>
      </c>
      <c r="CX197" s="432">
        <v>34</v>
      </c>
      <c r="CY197" s="432">
        <v>38</v>
      </c>
      <c r="CZ197" s="432">
        <v>0.28999999999999998</v>
      </c>
      <c r="DA197" s="432">
        <v>0.35</v>
      </c>
      <c r="DB197" s="432">
        <v>0.4</v>
      </c>
      <c r="DC197" s="432">
        <v>57</v>
      </c>
      <c r="DD197" s="432">
        <v>67</v>
      </c>
      <c r="DE197" s="432">
        <v>67</v>
      </c>
      <c r="DF197" s="432">
        <v>0.6</v>
      </c>
      <c r="DG197" s="432">
        <v>0.7</v>
      </c>
      <c r="DH197" s="432">
        <v>0.70530000000000004</v>
      </c>
      <c r="DI197" s="432">
        <v>35</v>
      </c>
      <c r="DJ197" s="432">
        <v>19</v>
      </c>
      <c r="DK197" s="432">
        <v>21</v>
      </c>
      <c r="DL197" s="432">
        <v>22</v>
      </c>
      <c r="DM197" s="432">
        <v>0.52500000000000002</v>
      </c>
      <c r="DN197" s="432">
        <v>0.57499999999999996</v>
      </c>
      <c r="DO197" s="432">
        <v>0.62860000000000005</v>
      </c>
      <c r="DP197" s="432">
        <v>67</v>
      </c>
      <c r="DQ197" s="432">
        <v>72</v>
      </c>
      <c r="DR197" s="432">
        <v>57</v>
      </c>
      <c r="DS197" s="432">
        <v>0.7</v>
      </c>
      <c r="DT197" s="432">
        <v>0.75</v>
      </c>
      <c r="DU197" s="432">
        <v>0.6</v>
      </c>
      <c r="DV197" s="432">
        <v>0</v>
      </c>
      <c r="DW197" s="432">
        <v>3.7499999999999999E-2</v>
      </c>
      <c r="DX197" s="432">
        <v>7.4999999999999997E-2</v>
      </c>
      <c r="DY197" s="432">
        <v>0</v>
      </c>
      <c r="DZ197" s="432">
        <v>2</v>
      </c>
      <c r="EA197" s="432">
        <v>7.4999999999999997E-2</v>
      </c>
      <c r="EB197" s="432">
        <v>0.15</v>
      </c>
      <c r="EC197" s="432">
        <v>4.2099999999999999E-2</v>
      </c>
      <c r="ED197" s="432">
        <v>0</v>
      </c>
      <c r="EE197" s="432">
        <v>0</v>
      </c>
      <c r="EF197" s="432">
        <v>0</v>
      </c>
      <c r="EG197" s="432">
        <v>0</v>
      </c>
      <c r="EH197" s="432">
        <v>6</v>
      </c>
      <c r="EI197" s="432">
        <v>0</v>
      </c>
      <c r="EJ197" s="432">
        <v>5.0000000000000001E-3</v>
      </c>
      <c r="EK197" s="432">
        <v>0.01</v>
      </c>
      <c r="EL197" s="432">
        <v>0</v>
      </c>
      <c r="EM197" s="432">
        <v>8</v>
      </c>
      <c r="EN197" s="432">
        <v>0.05</v>
      </c>
      <c r="EO197" s="432">
        <v>0.15</v>
      </c>
      <c r="EP197" s="432">
        <v>8.4199999999999997E-2</v>
      </c>
      <c r="EQ197" s="432">
        <v>37</v>
      </c>
      <c r="ER197" s="432">
        <v>21</v>
      </c>
      <c r="ES197" s="432">
        <v>0.56759999999999999</v>
      </c>
      <c r="ET197" s="432">
        <v>10</v>
      </c>
      <c r="EU197" s="432">
        <v>1</v>
      </c>
      <c r="EV197" s="432">
        <v>0.1</v>
      </c>
      <c r="EW197" s="432">
        <v>91</v>
      </c>
      <c r="EX197" s="432">
        <v>0.95789999999999997</v>
      </c>
      <c r="EY197" s="432">
        <v>96</v>
      </c>
      <c r="EZ197" s="432">
        <v>115</v>
      </c>
      <c r="FA197" s="432">
        <v>112</v>
      </c>
      <c r="FB197" s="432">
        <v>95</v>
      </c>
      <c r="FC197" s="432">
        <v>1.01</v>
      </c>
      <c r="FD197" s="432">
        <v>1.21</v>
      </c>
      <c r="FE197" s="432">
        <v>1.1789000000000001</v>
      </c>
      <c r="FF197" s="432">
        <v>5</v>
      </c>
      <c r="FG197" s="432">
        <v>8</v>
      </c>
      <c r="FH197" s="432">
        <v>12</v>
      </c>
      <c r="FI197" s="432">
        <v>0.05</v>
      </c>
      <c r="FJ197" s="432">
        <v>7.4999999999999997E-2</v>
      </c>
      <c r="FK197" s="432">
        <v>0.1263</v>
      </c>
      <c r="FL197" s="432">
        <v>84</v>
      </c>
      <c r="FM197" s="432">
        <v>87</v>
      </c>
      <c r="FN197" s="432">
        <v>89</v>
      </c>
      <c r="FO197" s="432">
        <v>0.88239999999999996</v>
      </c>
      <c r="FP197" s="432">
        <v>0.90959999999999996</v>
      </c>
      <c r="FQ197" s="432">
        <v>0.93679999999999997</v>
      </c>
      <c r="FR197" s="432">
        <v>81</v>
      </c>
      <c r="FS197" s="432">
        <v>84</v>
      </c>
      <c r="FT197" s="432">
        <v>88</v>
      </c>
      <c r="FU197" s="432">
        <v>0.84360000000000002</v>
      </c>
      <c r="FV197" s="432">
        <v>0.87909999999999999</v>
      </c>
      <c r="FW197" s="432">
        <v>0.92630000000000001</v>
      </c>
      <c r="FX197" s="432">
        <v>78</v>
      </c>
      <c r="FY197" s="432">
        <v>83</v>
      </c>
      <c r="FZ197" s="432">
        <v>91</v>
      </c>
      <c r="GA197" s="432">
        <v>0.81069999999999998</v>
      </c>
      <c r="GB197" s="432">
        <v>0.86450000000000005</v>
      </c>
      <c r="GC197" s="432">
        <v>0.95789999999999997</v>
      </c>
      <c r="GD197" s="432">
        <v>70</v>
      </c>
      <c r="GE197" s="432">
        <v>78</v>
      </c>
      <c r="GF197" s="432">
        <v>89</v>
      </c>
      <c r="GG197" s="432">
        <v>0.73299999999999998</v>
      </c>
      <c r="GH197" s="432">
        <v>0.81889999999999996</v>
      </c>
      <c r="GI197" s="432">
        <v>0.93679999999999997</v>
      </c>
      <c r="GJ197" s="432">
        <v>72</v>
      </c>
      <c r="GK197" s="432">
        <v>81</v>
      </c>
      <c r="GL197" s="432">
        <v>83</v>
      </c>
      <c r="GM197" s="432">
        <v>0.75</v>
      </c>
      <c r="GN197" s="432">
        <v>0.84970000000000001</v>
      </c>
      <c r="GO197" s="432">
        <v>0.87370000000000003</v>
      </c>
      <c r="GP197" s="432">
        <v>88</v>
      </c>
      <c r="GQ197" s="432">
        <v>90</v>
      </c>
      <c r="GR197" s="432">
        <v>93</v>
      </c>
      <c r="GS197" s="432">
        <v>0.9173</v>
      </c>
      <c r="GT197" s="432">
        <v>0.94010000000000005</v>
      </c>
      <c r="GU197" s="432">
        <v>0.97889999999999999</v>
      </c>
      <c r="GV197" s="432">
        <v>79</v>
      </c>
      <c r="GW197" s="432">
        <v>85</v>
      </c>
      <c r="GX197" s="432">
        <v>91</v>
      </c>
      <c r="GY197" s="432">
        <v>0.82750000000000001</v>
      </c>
      <c r="GZ197" s="432">
        <v>0.88490000000000002</v>
      </c>
      <c r="HA197" s="432">
        <v>0.95789999999999997</v>
      </c>
      <c r="HB197" s="432">
        <v>48</v>
      </c>
      <c r="HC197" s="432">
        <v>57</v>
      </c>
      <c r="HD197" s="432">
        <v>80</v>
      </c>
      <c r="HE197" s="432">
        <v>0.5</v>
      </c>
      <c r="HF197" s="432">
        <v>0.6</v>
      </c>
      <c r="HG197" s="432">
        <v>0.84209999999999996</v>
      </c>
      <c r="HH197" s="432">
        <v>108</v>
      </c>
      <c r="HI197" s="432">
        <v>0.5</v>
      </c>
      <c r="HJ197" s="432">
        <v>0.96430000000000005</v>
      </c>
      <c r="HK197" s="432">
        <v>0</v>
      </c>
      <c r="HL197" s="432"/>
      <c r="HM197" s="432">
        <v>0.9</v>
      </c>
      <c r="HN197" s="432">
        <v>0</v>
      </c>
      <c r="HO197" s="432">
        <v>0</v>
      </c>
      <c r="HP197" s="432">
        <v>0</v>
      </c>
      <c r="HQ197" s="432">
        <v>0</v>
      </c>
      <c r="HR197" s="432">
        <v>0</v>
      </c>
      <c r="HS197" s="432">
        <v>0</v>
      </c>
      <c r="HT197" s="432">
        <v>0</v>
      </c>
      <c r="HU197" s="432">
        <v>0</v>
      </c>
      <c r="HV197" s="432">
        <v>0.9</v>
      </c>
      <c r="HW197" s="432">
        <v>0</v>
      </c>
      <c r="HX197" s="432">
        <v>0</v>
      </c>
      <c r="HY197" s="432">
        <v>0</v>
      </c>
      <c r="HZ197" s="432">
        <v>0.9</v>
      </c>
      <c r="IA197" s="432">
        <v>0</v>
      </c>
      <c r="IB197" s="432">
        <v>0</v>
      </c>
      <c r="IC197" s="432">
        <v>0</v>
      </c>
      <c r="ID197" s="432">
        <v>0</v>
      </c>
      <c r="IE197" s="432">
        <v>0</v>
      </c>
      <c r="IF197" s="432">
        <v>0</v>
      </c>
      <c r="IG197" s="432">
        <v>0</v>
      </c>
      <c r="IH197" s="432">
        <v>0</v>
      </c>
      <c r="II197" s="432">
        <v>0</v>
      </c>
      <c r="IJ197" s="432">
        <v>0</v>
      </c>
      <c r="IK197" s="432">
        <v>0</v>
      </c>
      <c r="IL197" s="432">
        <v>0</v>
      </c>
      <c r="IM197" s="432">
        <v>0</v>
      </c>
      <c r="IN197" s="432">
        <v>0</v>
      </c>
      <c r="IO197" s="432">
        <v>0</v>
      </c>
      <c r="IP197" s="432">
        <v>0</v>
      </c>
      <c r="IQ197" s="432">
        <v>0</v>
      </c>
      <c r="IR197" s="432">
        <v>0</v>
      </c>
      <c r="IS197" s="432">
        <v>0</v>
      </c>
      <c r="IT197" s="432">
        <v>0</v>
      </c>
      <c r="IU197" s="432">
        <v>0</v>
      </c>
      <c r="IV197" s="432">
        <v>0</v>
      </c>
      <c r="IW197" s="432">
        <v>0</v>
      </c>
      <c r="IX197" s="432">
        <v>3</v>
      </c>
      <c r="IY197" s="432">
        <v>0</v>
      </c>
      <c r="IZ197" s="432">
        <v>0</v>
      </c>
      <c r="JA197" s="432">
        <v>0</v>
      </c>
      <c r="JB197" s="432">
        <v>0</v>
      </c>
      <c r="JC197" s="432">
        <v>0</v>
      </c>
      <c r="JD197" s="432">
        <v>0</v>
      </c>
      <c r="JE197" s="432">
        <v>0</v>
      </c>
      <c r="JF197" s="432">
        <v>0</v>
      </c>
      <c r="JG197" s="432">
        <v>0</v>
      </c>
      <c r="JH197" s="432">
        <v>1</v>
      </c>
      <c r="JI197" s="432">
        <v>0</v>
      </c>
      <c r="JJ197" s="432">
        <v>0</v>
      </c>
      <c r="JK197" s="432">
        <v>0</v>
      </c>
      <c r="JL197" s="432">
        <v>0</v>
      </c>
      <c r="JM197" s="432">
        <v>0</v>
      </c>
      <c r="JN197" s="432">
        <v>0</v>
      </c>
      <c r="JO197" s="432">
        <v>0</v>
      </c>
      <c r="JP197" s="432">
        <v>0</v>
      </c>
      <c r="JQ197" s="432">
        <v>0</v>
      </c>
      <c r="JR197" s="432" t="s">
        <v>1359</v>
      </c>
      <c r="JS197" s="432" t="s">
        <v>1360</v>
      </c>
      <c r="JT197" s="432" t="s">
        <v>1340</v>
      </c>
    </row>
    <row r="198" spans="1:280" x14ac:dyDescent="0.45">
      <c r="A198" s="432" t="s">
        <v>154</v>
      </c>
      <c r="B198" s="432" t="s">
        <v>155</v>
      </c>
      <c r="C198" s="432" t="s">
        <v>162</v>
      </c>
      <c r="D198" s="432" t="s">
        <v>163</v>
      </c>
      <c r="E198" s="432">
        <v>600</v>
      </c>
      <c r="F198" s="432">
        <v>159</v>
      </c>
      <c r="G198" s="432">
        <v>0.26500000000000001</v>
      </c>
      <c r="H198" s="432">
        <v>160</v>
      </c>
      <c r="I198" s="432">
        <v>587</v>
      </c>
      <c r="J198" s="432">
        <v>0.27260000000000001</v>
      </c>
      <c r="K198" s="432">
        <v>554</v>
      </c>
      <c r="L198" s="432">
        <v>571</v>
      </c>
      <c r="M198" s="432">
        <v>554</v>
      </c>
      <c r="N198" s="432">
        <v>0.92259999999999998</v>
      </c>
      <c r="O198" s="432">
        <v>0.95020000000000004</v>
      </c>
      <c r="P198" s="432">
        <v>0.92330000000000001</v>
      </c>
      <c r="Q198" s="432">
        <v>572</v>
      </c>
      <c r="R198" s="432">
        <v>583</v>
      </c>
      <c r="S198" s="432">
        <v>574</v>
      </c>
      <c r="T198" s="432">
        <v>0.95209999999999995</v>
      </c>
      <c r="U198" s="432">
        <v>0.97009999999999996</v>
      </c>
      <c r="V198" s="432">
        <v>0.95669999999999999</v>
      </c>
      <c r="W198" s="432">
        <v>570</v>
      </c>
      <c r="X198" s="432">
        <v>580</v>
      </c>
      <c r="Y198" s="432">
        <v>571</v>
      </c>
      <c r="Z198" s="432">
        <v>0.94889999999999997</v>
      </c>
      <c r="AA198" s="432">
        <v>0.96630000000000005</v>
      </c>
      <c r="AB198" s="432">
        <v>0.95169999999999999</v>
      </c>
      <c r="AC198" s="432">
        <v>564</v>
      </c>
      <c r="AD198" s="432">
        <v>575</v>
      </c>
      <c r="AE198" s="432">
        <v>569</v>
      </c>
      <c r="AF198" s="432">
        <v>0.93930000000000002</v>
      </c>
      <c r="AG198" s="432">
        <v>0.95799999999999996</v>
      </c>
      <c r="AH198" s="432">
        <v>0.94830000000000003</v>
      </c>
      <c r="AI198" s="432">
        <v>497</v>
      </c>
      <c r="AJ198" s="432">
        <v>525</v>
      </c>
      <c r="AK198" s="432">
        <v>509</v>
      </c>
      <c r="AL198" s="432">
        <v>0.82789999999999997</v>
      </c>
      <c r="AM198" s="432">
        <v>0.87409999999999999</v>
      </c>
      <c r="AN198" s="432">
        <v>0.84830000000000005</v>
      </c>
      <c r="AO198" s="432">
        <v>568</v>
      </c>
      <c r="AP198" s="432">
        <v>579</v>
      </c>
      <c r="AQ198" s="432">
        <v>576</v>
      </c>
      <c r="AR198" s="432">
        <v>0.94650000000000001</v>
      </c>
      <c r="AS198" s="432">
        <v>0.96409999999999996</v>
      </c>
      <c r="AT198" s="432">
        <v>0.96</v>
      </c>
      <c r="AU198" s="432">
        <v>552</v>
      </c>
      <c r="AV198" s="432">
        <v>566</v>
      </c>
      <c r="AW198" s="432">
        <v>523</v>
      </c>
      <c r="AX198" s="432">
        <v>0.9194</v>
      </c>
      <c r="AY198" s="432">
        <v>0.94259999999999999</v>
      </c>
      <c r="AZ198" s="432">
        <v>0.87170000000000003</v>
      </c>
      <c r="BA198" s="432">
        <v>532</v>
      </c>
      <c r="BB198" s="432">
        <v>552</v>
      </c>
      <c r="BC198" s="432">
        <v>534</v>
      </c>
      <c r="BD198" s="432">
        <v>0.88660000000000005</v>
      </c>
      <c r="BE198" s="432">
        <v>0.91910000000000003</v>
      </c>
      <c r="BF198" s="432">
        <v>0.89</v>
      </c>
      <c r="BG198" s="432">
        <v>560</v>
      </c>
      <c r="BH198" s="432">
        <v>577</v>
      </c>
      <c r="BI198" s="432">
        <v>559</v>
      </c>
      <c r="BJ198" s="432">
        <v>0.93330000000000002</v>
      </c>
      <c r="BK198" s="432">
        <v>0.96009999999999995</v>
      </c>
      <c r="BL198" s="432">
        <v>0.93169999999999997</v>
      </c>
      <c r="BM198" s="432">
        <v>330</v>
      </c>
      <c r="BN198" s="432">
        <v>390</v>
      </c>
      <c r="BO198" s="432">
        <v>417</v>
      </c>
      <c r="BP198" s="432">
        <v>0.55000000000000004</v>
      </c>
      <c r="BQ198" s="432">
        <v>0.65</v>
      </c>
      <c r="BR198" s="432">
        <v>0.69499999999999995</v>
      </c>
      <c r="BS198" s="432">
        <v>258</v>
      </c>
      <c r="BT198" s="432">
        <v>0.58499999999999996</v>
      </c>
      <c r="BU198" s="432">
        <v>132</v>
      </c>
      <c r="BV198" s="432">
        <v>0.83020000000000005</v>
      </c>
      <c r="BW198" s="432">
        <v>401</v>
      </c>
      <c r="BX198" s="432">
        <v>427</v>
      </c>
      <c r="BY198" s="432">
        <v>390</v>
      </c>
      <c r="BZ198" s="432">
        <v>0.66779999999999995</v>
      </c>
      <c r="CA198" s="432">
        <v>0.71120000000000005</v>
      </c>
      <c r="CB198" s="432">
        <v>0.65</v>
      </c>
      <c r="CC198" s="432">
        <v>259</v>
      </c>
      <c r="CD198" s="432">
        <v>0.58730000000000004</v>
      </c>
      <c r="CE198" s="432">
        <v>134</v>
      </c>
      <c r="CF198" s="432">
        <v>0.84279999999999999</v>
      </c>
      <c r="CG198" s="432">
        <v>425</v>
      </c>
      <c r="CH198" s="432">
        <v>456</v>
      </c>
      <c r="CI198" s="432">
        <v>393</v>
      </c>
      <c r="CJ198" s="432">
        <v>0.70689999999999997</v>
      </c>
      <c r="CK198" s="432">
        <v>0.75949999999999995</v>
      </c>
      <c r="CL198" s="432">
        <v>0.65500000000000003</v>
      </c>
      <c r="CM198" s="432">
        <v>351</v>
      </c>
      <c r="CN198" s="432">
        <v>378</v>
      </c>
      <c r="CO198" s="432">
        <v>357</v>
      </c>
      <c r="CP198" s="432">
        <v>0.58450000000000002</v>
      </c>
      <c r="CQ198" s="432">
        <v>0.62880000000000003</v>
      </c>
      <c r="CR198" s="432">
        <v>0.59499999999999997</v>
      </c>
      <c r="CS198" s="432">
        <v>111</v>
      </c>
      <c r="CT198" s="432">
        <v>0.25169999999999998</v>
      </c>
      <c r="CU198" s="432">
        <v>90</v>
      </c>
      <c r="CV198" s="432">
        <v>0.56599999999999995</v>
      </c>
      <c r="CW198" s="432">
        <v>174</v>
      </c>
      <c r="CX198" s="432">
        <v>210</v>
      </c>
      <c r="CY198" s="432">
        <v>201</v>
      </c>
      <c r="CZ198" s="432">
        <v>0.28999999999999998</v>
      </c>
      <c r="DA198" s="432">
        <v>0.35</v>
      </c>
      <c r="DB198" s="432">
        <v>0.33500000000000002</v>
      </c>
      <c r="DC198" s="432">
        <v>360</v>
      </c>
      <c r="DD198" s="432">
        <v>420</v>
      </c>
      <c r="DE198" s="432">
        <v>460</v>
      </c>
      <c r="DF198" s="432">
        <v>0.6</v>
      </c>
      <c r="DG198" s="432">
        <v>0.7</v>
      </c>
      <c r="DH198" s="432">
        <v>0.76670000000000005</v>
      </c>
      <c r="DI198" s="432">
        <v>165</v>
      </c>
      <c r="DJ198" s="432">
        <v>87</v>
      </c>
      <c r="DK198" s="432">
        <v>95</v>
      </c>
      <c r="DL198" s="432">
        <v>96</v>
      </c>
      <c r="DM198" s="432">
        <v>0.52500000000000002</v>
      </c>
      <c r="DN198" s="432">
        <v>0.57499999999999996</v>
      </c>
      <c r="DO198" s="432">
        <v>0.58179999999999998</v>
      </c>
      <c r="DP198" s="432">
        <v>420</v>
      </c>
      <c r="DQ198" s="432">
        <v>450</v>
      </c>
      <c r="DR198" s="432">
        <v>128</v>
      </c>
      <c r="DS198" s="432">
        <v>0.7</v>
      </c>
      <c r="DT198" s="432">
        <v>0.75</v>
      </c>
      <c r="DU198" s="432">
        <v>0.21329999999999999</v>
      </c>
      <c r="DV198" s="432">
        <v>5</v>
      </c>
      <c r="DW198" s="432">
        <v>3.7499999999999999E-2</v>
      </c>
      <c r="DX198" s="432">
        <v>7.4999999999999997E-2</v>
      </c>
      <c r="DY198" s="432">
        <v>8.3000000000000001E-3</v>
      </c>
      <c r="DZ198" s="432">
        <v>23</v>
      </c>
      <c r="EA198" s="432">
        <v>7.4999999999999997E-2</v>
      </c>
      <c r="EB198" s="432">
        <v>0.15</v>
      </c>
      <c r="EC198" s="432">
        <v>6.1699999999999998E-2</v>
      </c>
      <c r="ED198" s="432">
        <v>0</v>
      </c>
      <c r="EE198" s="432">
        <v>0</v>
      </c>
      <c r="EF198" s="432">
        <v>0</v>
      </c>
      <c r="EG198" s="432">
        <v>0</v>
      </c>
      <c r="EH198" s="432">
        <v>63</v>
      </c>
      <c r="EI198" s="432">
        <v>0</v>
      </c>
      <c r="EJ198" s="432">
        <v>5.0000000000000001E-3</v>
      </c>
      <c r="EK198" s="432">
        <v>0.01</v>
      </c>
      <c r="EL198" s="432">
        <v>0</v>
      </c>
      <c r="EM198" s="432">
        <v>55</v>
      </c>
      <c r="EN198" s="432">
        <v>0.05</v>
      </c>
      <c r="EO198" s="432">
        <v>0.15</v>
      </c>
      <c r="EP198" s="432">
        <v>9.1700000000000004E-2</v>
      </c>
      <c r="EQ198" s="432">
        <v>194</v>
      </c>
      <c r="ER198" s="432">
        <v>117</v>
      </c>
      <c r="ES198" s="432">
        <v>0.60309999999999997</v>
      </c>
      <c r="ET198" s="432">
        <v>30</v>
      </c>
      <c r="EU198" s="432">
        <v>3</v>
      </c>
      <c r="EV198" s="432">
        <v>0.1</v>
      </c>
      <c r="EW198" s="432">
        <v>400</v>
      </c>
      <c r="EX198" s="432">
        <v>0.66669999999999996</v>
      </c>
      <c r="EY198" s="432">
        <v>570</v>
      </c>
      <c r="EZ198" s="432">
        <v>690</v>
      </c>
      <c r="FA198" s="432">
        <v>575</v>
      </c>
      <c r="FB198" s="432">
        <v>505</v>
      </c>
      <c r="FC198" s="432">
        <v>0.95</v>
      </c>
      <c r="FD198" s="432">
        <v>1.1499999999999999</v>
      </c>
      <c r="FE198" s="432">
        <v>0.95830000000000004</v>
      </c>
      <c r="FF198" s="432">
        <v>26</v>
      </c>
      <c r="FG198" s="432">
        <v>38</v>
      </c>
      <c r="FH198" s="432">
        <v>8</v>
      </c>
      <c r="FI198" s="432">
        <v>0.05</v>
      </c>
      <c r="FJ198" s="432">
        <v>7.4999999999999997E-2</v>
      </c>
      <c r="FK198" s="432">
        <v>1.5800000000000002E-2</v>
      </c>
      <c r="FL198" s="432">
        <v>446</v>
      </c>
      <c r="FM198" s="432">
        <v>460</v>
      </c>
      <c r="FN198" s="432">
        <v>418</v>
      </c>
      <c r="FO198" s="432">
        <v>0.88239999999999996</v>
      </c>
      <c r="FP198" s="432">
        <v>0.90959999999999996</v>
      </c>
      <c r="FQ198" s="432">
        <v>0.82769999999999999</v>
      </c>
      <c r="FR198" s="432">
        <v>427</v>
      </c>
      <c r="FS198" s="432">
        <v>444</v>
      </c>
      <c r="FT198" s="432">
        <v>404</v>
      </c>
      <c r="FU198" s="432">
        <v>0.84360000000000002</v>
      </c>
      <c r="FV198" s="432">
        <v>0.87909999999999999</v>
      </c>
      <c r="FW198" s="432">
        <v>0.8</v>
      </c>
      <c r="FX198" s="432">
        <v>410</v>
      </c>
      <c r="FY198" s="432">
        <v>437</v>
      </c>
      <c r="FZ198" s="432">
        <v>370</v>
      </c>
      <c r="GA198" s="432">
        <v>0.81069999999999998</v>
      </c>
      <c r="GB198" s="432">
        <v>0.86450000000000005</v>
      </c>
      <c r="GC198" s="432">
        <v>0.73270000000000002</v>
      </c>
      <c r="GD198" s="432">
        <v>371</v>
      </c>
      <c r="GE198" s="432">
        <v>414</v>
      </c>
      <c r="GF198" s="432">
        <v>307</v>
      </c>
      <c r="GG198" s="432">
        <v>0.73299999999999998</v>
      </c>
      <c r="GH198" s="432">
        <v>0.81889999999999996</v>
      </c>
      <c r="GI198" s="432">
        <v>0.6079</v>
      </c>
      <c r="GJ198" s="432">
        <v>379</v>
      </c>
      <c r="GK198" s="432">
        <v>430</v>
      </c>
      <c r="GL198" s="432">
        <v>327</v>
      </c>
      <c r="GM198" s="432">
        <v>0.75</v>
      </c>
      <c r="GN198" s="432">
        <v>0.84970000000000001</v>
      </c>
      <c r="GO198" s="432">
        <v>0.64749999999999996</v>
      </c>
      <c r="GP198" s="432">
        <v>464</v>
      </c>
      <c r="GQ198" s="432">
        <v>475</v>
      </c>
      <c r="GR198" s="432">
        <v>451</v>
      </c>
      <c r="GS198" s="432">
        <v>0.9173</v>
      </c>
      <c r="GT198" s="432">
        <v>0.94010000000000005</v>
      </c>
      <c r="GU198" s="432">
        <v>0.8931</v>
      </c>
      <c r="GV198" s="432">
        <v>418</v>
      </c>
      <c r="GW198" s="432">
        <v>447</v>
      </c>
      <c r="GX198" s="432">
        <v>375</v>
      </c>
      <c r="GY198" s="432">
        <v>0.82750000000000001</v>
      </c>
      <c r="GZ198" s="432">
        <v>0.88490000000000002</v>
      </c>
      <c r="HA198" s="432">
        <v>0.74260000000000004</v>
      </c>
      <c r="HB198" s="432">
        <v>253</v>
      </c>
      <c r="HC198" s="432">
        <v>303</v>
      </c>
      <c r="HD198" s="432">
        <v>276</v>
      </c>
      <c r="HE198" s="432">
        <v>0.5</v>
      </c>
      <c r="HF198" s="432">
        <v>0.6</v>
      </c>
      <c r="HG198" s="432">
        <v>0.54649999999999999</v>
      </c>
      <c r="HH198" s="432">
        <v>411</v>
      </c>
      <c r="HI198" s="432">
        <v>0.5</v>
      </c>
      <c r="HJ198" s="432">
        <v>0.71479999999999999</v>
      </c>
      <c r="HK198" s="432">
        <v>1</v>
      </c>
      <c r="HL198" s="432"/>
      <c r="HM198" s="432">
        <v>0.9</v>
      </c>
      <c r="HN198" s="432">
        <v>1</v>
      </c>
      <c r="HO198" s="432">
        <v>0</v>
      </c>
      <c r="HP198" s="432">
        <v>0</v>
      </c>
      <c r="HQ198" s="432">
        <v>0</v>
      </c>
      <c r="HR198" s="432">
        <v>0</v>
      </c>
      <c r="HS198" s="432">
        <v>3</v>
      </c>
      <c r="HT198" s="432">
        <v>2</v>
      </c>
      <c r="HU198" s="432">
        <v>0.66669999999999996</v>
      </c>
      <c r="HV198" s="432">
        <v>0.9</v>
      </c>
      <c r="HW198" s="432">
        <v>0</v>
      </c>
      <c r="HX198" s="432">
        <v>0</v>
      </c>
      <c r="HY198" s="432">
        <v>0</v>
      </c>
      <c r="HZ198" s="432">
        <v>0.9</v>
      </c>
      <c r="IA198" s="432">
        <v>1</v>
      </c>
      <c r="IB198" s="432">
        <v>0</v>
      </c>
      <c r="IC198" s="432">
        <v>0</v>
      </c>
      <c r="ID198" s="432">
        <v>0</v>
      </c>
      <c r="IE198" s="432">
        <v>2</v>
      </c>
      <c r="IF198" s="432">
        <v>0</v>
      </c>
      <c r="IG198" s="432">
        <v>0</v>
      </c>
      <c r="IH198" s="432">
        <v>0</v>
      </c>
      <c r="II198" s="432">
        <v>0</v>
      </c>
      <c r="IJ198" s="432">
        <v>0</v>
      </c>
      <c r="IK198" s="432">
        <v>0</v>
      </c>
      <c r="IL198" s="432">
        <v>0</v>
      </c>
      <c r="IM198" s="432">
        <v>2</v>
      </c>
      <c r="IN198" s="432">
        <v>0</v>
      </c>
      <c r="IO198" s="432">
        <v>0</v>
      </c>
      <c r="IP198" s="432">
        <v>0</v>
      </c>
      <c r="IQ198" s="432">
        <v>0</v>
      </c>
      <c r="IR198" s="432">
        <v>0</v>
      </c>
      <c r="IS198" s="432">
        <v>0</v>
      </c>
      <c r="IT198" s="432">
        <v>0</v>
      </c>
      <c r="IU198" s="432">
        <v>0</v>
      </c>
      <c r="IV198" s="432">
        <v>0</v>
      </c>
      <c r="IW198" s="432">
        <v>2</v>
      </c>
      <c r="IX198" s="432">
        <v>19</v>
      </c>
      <c r="IY198" s="432">
        <v>1</v>
      </c>
      <c r="IZ198" s="432">
        <v>5.2600000000000001E-2</v>
      </c>
      <c r="JA198" s="432">
        <v>2</v>
      </c>
      <c r="JB198" s="432">
        <v>0</v>
      </c>
      <c r="JC198" s="432">
        <v>0</v>
      </c>
      <c r="JD198" s="432">
        <v>0</v>
      </c>
      <c r="JE198" s="432">
        <v>0</v>
      </c>
      <c r="JF198" s="432">
        <v>0</v>
      </c>
      <c r="JG198" s="432">
        <v>0</v>
      </c>
      <c r="JH198" s="432">
        <v>7</v>
      </c>
      <c r="JI198" s="432">
        <v>4</v>
      </c>
      <c r="JJ198" s="432">
        <v>0.57140000000000002</v>
      </c>
      <c r="JK198" s="432">
        <v>0</v>
      </c>
      <c r="JL198" s="432">
        <v>0</v>
      </c>
      <c r="JM198" s="432">
        <v>0</v>
      </c>
      <c r="JN198" s="432">
        <v>2</v>
      </c>
      <c r="JO198" s="432">
        <v>0.28570000000000001</v>
      </c>
      <c r="JP198" s="432">
        <v>0</v>
      </c>
      <c r="JQ198" s="432">
        <v>0</v>
      </c>
      <c r="JR198" s="432" t="s">
        <v>1359</v>
      </c>
      <c r="JS198" s="432" t="s">
        <v>1360</v>
      </c>
      <c r="JT198" s="432" t="s">
        <v>1340</v>
      </c>
    </row>
    <row r="199" spans="1:280" x14ac:dyDescent="0.45">
      <c r="A199" s="432" t="s">
        <v>154</v>
      </c>
      <c r="B199" s="432" t="s">
        <v>155</v>
      </c>
      <c r="C199" s="432" t="s">
        <v>164</v>
      </c>
      <c r="D199" s="432" t="s">
        <v>165</v>
      </c>
      <c r="E199" s="432">
        <v>507</v>
      </c>
      <c r="F199" s="432">
        <v>174</v>
      </c>
      <c r="G199" s="432">
        <v>0.34320000000000001</v>
      </c>
      <c r="H199" s="432">
        <v>174</v>
      </c>
      <c r="I199" s="432">
        <v>502</v>
      </c>
      <c r="J199" s="432">
        <v>0.34660000000000002</v>
      </c>
      <c r="K199" s="432">
        <v>468</v>
      </c>
      <c r="L199" s="432">
        <v>482</v>
      </c>
      <c r="M199" s="432">
        <v>432</v>
      </c>
      <c r="N199" s="432">
        <v>0.92259999999999998</v>
      </c>
      <c r="O199" s="432">
        <v>0.95020000000000004</v>
      </c>
      <c r="P199" s="432">
        <v>0.85209999999999997</v>
      </c>
      <c r="Q199" s="432">
        <v>483</v>
      </c>
      <c r="R199" s="432">
        <v>492</v>
      </c>
      <c r="S199" s="432">
        <v>460</v>
      </c>
      <c r="T199" s="432">
        <v>0.95209999999999995</v>
      </c>
      <c r="U199" s="432">
        <v>0.97009999999999996</v>
      </c>
      <c r="V199" s="432">
        <v>0.9073</v>
      </c>
      <c r="W199" s="432">
        <v>482</v>
      </c>
      <c r="X199" s="432">
        <v>490</v>
      </c>
      <c r="Y199" s="432">
        <v>462</v>
      </c>
      <c r="Z199" s="432">
        <v>0.94889999999999997</v>
      </c>
      <c r="AA199" s="432">
        <v>0.96630000000000005</v>
      </c>
      <c r="AB199" s="432">
        <v>0.91120000000000001</v>
      </c>
      <c r="AC199" s="432">
        <v>477</v>
      </c>
      <c r="AD199" s="432">
        <v>486</v>
      </c>
      <c r="AE199" s="432">
        <v>456</v>
      </c>
      <c r="AF199" s="432">
        <v>0.93930000000000002</v>
      </c>
      <c r="AG199" s="432">
        <v>0.95799999999999996</v>
      </c>
      <c r="AH199" s="432">
        <v>0.89939999999999998</v>
      </c>
      <c r="AI199" s="432">
        <v>420</v>
      </c>
      <c r="AJ199" s="432">
        <v>444</v>
      </c>
      <c r="AK199" s="432">
        <v>387</v>
      </c>
      <c r="AL199" s="432">
        <v>0.82789999999999997</v>
      </c>
      <c r="AM199" s="432">
        <v>0.87409999999999999</v>
      </c>
      <c r="AN199" s="432">
        <v>0.76329999999999998</v>
      </c>
      <c r="AO199" s="432">
        <v>480</v>
      </c>
      <c r="AP199" s="432">
        <v>489</v>
      </c>
      <c r="AQ199" s="432">
        <v>461</v>
      </c>
      <c r="AR199" s="432">
        <v>0.94650000000000001</v>
      </c>
      <c r="AS199" s="432">
        <v>0.96409999999999996</v>
      </c>
      <c r="AT199" s="432">
        <v>0.9093</v>
      </c>
      <c r="AU199" s="432">
        <v>467</v>
      </c>
      <c r="AV199" s="432">
        <v>478</v>
      </c>
      <c r="AW199" s="432">
        <v>449</v>
      </c>
      <c r="AX199" s="432">
        <v>0.9194</v>
      </c>
      <c r="AY199" s="432">
        <v>0.94259999999999999</v>
      </c>
      <c r="AZ199" s="432">
        <v>0.88560000000000005</v>
      </c>
      <c r="BA199" s="432">
        <v>450</v>
      </c>
      <c r="BB199" s="432">
        <v>466</v>
      </c>
      <c r="BC199" s="432">
        <v>399</v>
      </c>
      <c r="BD199" s="432">
        <v>0.88660000000000005</v>
      </c>
      <c r="BE199" s="432">
        <v>0.91910000000000003</v>
      </c>
      <c r="BF199" s="432">
        <v>0.78700000000000003</v>
      </c>
      <c r="BG199" s="432">
        <v>474</v>
      </c>
      <c r="BH199" s="432">
        <v>487</v>
      </c>
      <c r="BI199" s="432">
        <v>441</v>
      </c>
      <c r="BJ199" s="432">
        <v>0.93330000000000002</v>
      </c>
      <c r="BK199" s="432">
        <v>0.96009999999999995</v>
      </c>
      <c r="BL199" s="432">
        <v>0.86980000000000002</v>
      </c>
      <c r="BM199" s="432">
        <v>279</v>
      </c>
      <c r="BN199" s="432">
        <v>330</v>
      </c>
      <c r="BO199" s="432">
        <v>351</v>
      </c>
      <c r="BP199" s="432">
        <v>0.55000000000000004</v>
      </c>
      <c r="BQ199" s="432">
        <v>0.65</v>
      </c>
      <c r="BR199" s="432">
        <v>0.69230000000000003</v>
      </c>
      <c r="BS199" s="432">
        <v>204</v>
      </c>
      <c r="BT199" s="432">
        <v>0.61260000000000003</v>
      </c>
      <c r="BU199" s="432">
        <v>137</v>
      </c>
      <c r="BV199" s="432">
        <v>0.78739999999999999</v>
      </c>
      <c r="BW199" s="432">
        <v>339</v>
      </c>
      <c r="BX199" s="432">
        <v>361</v>
      </c>
      <c r="BY199" s="432">
        <v>341</v>
      </c>
      <c r="BZ199" s="432">
        <v>0.66779999999999995</v>
      </c>
      <c r="CA199" s="432">
        <v>0.71120000000000005</v>
      </c>
      <c r="CB199" s="432">
        <v>0.67259999999999998</v>
      </c>
      <c r="CC199" s="432">
        <v>204</v>
      </c>
      <c r="CD199" s="432">
        <v>0.61260000000000003</v>
      </c>
      <c r="CE199" s="432">
        <v>145</v>
      </c>
      <c r="CF199" s="432">
        <v>0.83330000000000004</v>
      </c>
      <c r="CG199" s="432">
        <v>359</v>
      </c>
      <c r="CH199" s="432">
        <v>386</v>
      </c>
      <c r="CI199" s="432">
        <v>349</v>
      </c>
      <c r="CJ199" s="432">
        <v>0.70689999999999997</v>
      </c>
      <c r="CK199" s="432">
        <v>0.75949999999999995</v>
      </c>
      <c r="CL199" s="432">
        <v>0.68840000000000001</v>
      </c>
      <c r="CM199" s="432">
        <v>297</v>
      </c>
      <c r="CN199" s="432">
        <v>319</v>
      </c>
      <c r="CO199" s="432">
        <v>321</v>
      </c>
      <c r="CP199" s="432">
        <v>0.58450000000000002</v>
      </c>
      <c r="CQ199" s="432">
        <v>0.62880000000000003</v>
      </c>
      <c r="CR199" s="432">
        <v>0.6331</v>
      </c>
      <c r="CS199" s="432">
        <v>93</v>
      </c>
      <c r="CT199" s="432">
        <v>0.27929999999999999</v>
      </c>
      <c r="CU199" s="432">
        <v>93</v>
      </c>
      <c r="CV199" s="432">
        <v>0.53449999999999998</v>
      </c>
      <c r="CW199" s="432">
        <v>148</v>
      </c>
      <c r="CX199" s="432">
        <v>178</v>
      </c>
      <c r="CY199" s="432">
        <v>186</v>
      </c>
      <c r="CZ199" s="432">
        <v>0.28999999999999998</v>
      </c>
      <c r="DA199" s="432">
        <v>0.35</v>
      </c>
      <c r="DB199" s="432">
        <v>0.3669</v>
      </c>
      <c r="DC199" s="432">
        <v>305</v>
      </c>
      <c r="DD199" s="432">
        <v>355</v>
      </c>
      <c r="DE199" s="432">
        <v>382</v>
      </c>
      <c r="DF199" s="432">
        <v>0.6</v>
      </c>
      <c r="DG199" s="432">
        <v>0.7</v>
      </c>
      <c r="DH199" s="432">
        <v>0.75349999999999995</v>
      </c>
      <c r="DI199" s="432">
        <v>132</v>
      </c>
      <c r="DJ199" s="432">
        <v>70</v>
      </c>
      <c r="DK199" s="432">
        <v>76</v>
      </c>
      <c r="DL199" s="432">
        <v>76</v>
      </c>
      <c r="DM199" s="432">
        <v>0.52500000000000002</v>
      </c>
      <c r="DN199" s="432">
        <v>0.57499999999999996</v>
      </c>
      <c r="DO199" s="432">
        <v>0.57579999999999998</v>
      </c>
      <c r="DP199" s="432">
        <v>355</v>
      </c>
      <c r="DQ199" s="432">
        <v>381</v>
      </c>
      <c r="DR199" s="432">
        <v>338</v>
      </c>
      <c r="DS199" s="432">
        <v>0.7</v>
      </c>
      <c r="DT199" s="432">
        <v>0.75</v>
      </c>
      <c r="DU199" s="432">
        <v>0.66669999999999996</v>
      </c>
      <c r="DV199" s="432">
        <v>3</v>
      </c>
      <c r="DW199" s="432">
        <v>3.7499999999999999E-2</v>
      </c>
      <c r="DX199" s="432">
        <v>7.4999999999999997E-2</v>
      </c>
      <c r="DY199" s="432">
        <v>5.8999999999999999E-3</v>
      </c>
      <c r="DZ199" s="432">
        <v>20</v>
      </c>
      <c r="EA199" s="432">
        <v>7.4999999999999997E-2</v>
      </c>
      <c r="EB199" s="432">
        <v>0.15</v>
      </c>
      <c r="EC199" s="432">
        <v>7.0999999999999994E-2</v>
      </c>
      <c r="ED199" s="432">
        <v>0</v>
      </c>
      <c r="EE199" s="432">
        <v>0</v>
      </c>
      <c r="EF199" s="432">
        <v>0</v>
      </c>
      <c r="EG199" s="432">
        <v>0</v>
      </c>
      <c r="EH199" s="432">
        <v>32</v>
      </c>
      <c r="EI199" s="432">
        <v>0</v>
      </c>
      <c r="EJ199" s="432">
        <v>5.0000000000000001E-3</v>
      </c>
      <c r="EK199" s="432">
        <v>0.01</v>
      </c>
      <c r="EL199" s="432">
        <v>0</v>
      </c>
      <c r="EM199" s="432">
        <v>121</v>
      </c>
      <c r="EN199" s="432">
        <v>0.05</v>
      </c>
      <c r="EO199" s="432">
        <v>0.15</v>
      </c>
      <c r="EP199" s="432">
        <v>0.2387</v>
      </c>
      <c r="EQ199" s="432">
        <v>138</v>
      </c>
      <c r="ER199" s="432">
        <v>71</v>
      </c>
      <c r="ES199" s="432">
        <v>0.51449999999999996</v>
      </c>
      <c r="ET199" s="432">
        <v>22</v>
      </c>
      <c r="EU199" s="432">
        <v>3</v>
      </c>
      <c r="EV199" s="432">
        <v>0.13639999999999999</v>
      </c>
      <c r="EW199" s="432">
        <v>432</v>
      </c>
      <c r="EX199" s="432">
        <v>0.85209999999999997</v>
      </c>
      <c r="EY199" s="432">
        <v>492</v>
      </c>
      <c r="EZ199" s="432">
        <v>594</v>
      </c>
      <c r="FA199" s="432">
        <v>641</v>
      </c>
      <c r="FB199" s="432">
        <v>554</v>
      </c>
      <c r="FC199" s="432">
        <v>0.97</v>
      </c>
      <c r="FD199" s="432">
        <v>1.17</v>
      </c>
      <c r="FE199" s="432">
        <v>1.2643</v>
      </c>
      <c r="FF199" s="432">
        <v>28</v>
      </c>
      <c r="FG199" s="432">
        <v>42</v>
      </c>
      <c r="FH199" s="432">
        <v>8</v>
      </c>
      <c r="FI199" s="432">
        <v>0.05</v>
      </c>
      <c r="FJ199" s="432">
        <v>7.4999999999999997E-2</v>
      </c>
      <c r="FK199" s="432">
        <v>1.44E-2</v>
      </c>
      <c r="FL199" s="432">
        <v>489</v>
      </c>
      <c r="FM199" s="432">
        <v>504</v>
      </c>
      <c r="FN199" s="432">
        <v>487</v>
      </c>
      <c r="FO199" s="432">
        <v>0.88239999999999996</v>
      </c>
      <c r="FP199" s="432">
        <v>0.90959999999999996</v>
      </c>
      <c r="FQ199" s="432">
        <v>0.87909999999999999</v>
      </c>
      <c r="FR199" s="432">
        <v>468</v>
      </c>
      <c r="FS199" s="432">
        <v>488</v>
      </c>
      <c r="FT199" s="432">
        <v>483</v>
      </c>
      <c r="FU199" s="432">
        <v>0.84360000000000002</v>
      </c>
      <c r="FV199" s="432">
        <v>0.87909999999999999</v>
      </c>
      <c r="FW199" s="432">
        <v>0.87180000000000002</v>
      </c>
      <c r="FX199" s="432">
        <v>450</v>
      </c>
      <c r="FY199" s="432">
        <v>479</v>
      </c>
      <c r="FZ199" s="432">
        <v>421</v>
      </c>
      <c r="GA199" s="432">
        <v>0.81069999999999998</v>
      </c>
      <c r="GB199" s="432">
        <v>0.86450000000000005</v>
      </c>
      <c r="GC199" s="432">
        <v>0.75990000000000002</v>
      </c>
      <c r="GD199" s="432">
        <v>407</v>
      </c>
      <c r="GE199" s="432">
        <v>454</v>
      </c>
      <c r="GF199" s="432">
        <v>405</v>
      </c>
      <c r="GG199" s="432">
        <v>0.73299999999999998</v>
      </c>
      <c r="GH199" s="432">
        <v>0.81889999999999996</v>
      </c>
      <c r="GI199" s="432">
        <v>0.73099999999999998</v>
      </c>
      <c r="GJ199" s="432">
        <v>416</v>
      </c>
      <c r="GK199" s="432">
        <v>471</v>
      </c>
      <c r="GL199" s="432">
        <v>382</v>
      </c>
      <c r="GM199" s="432">
        <v>0.75</v>
      </c>
      <c r="GN199" s="432">
        <v>0.84970000000000001</v>
      </c>
      <c r="GO199" s="432">
        <v>0.6895</v>
      </c>
      <c r="GP199" s="432">
        <v>509</v>
      </c>
      <c r="GQ199" s="432">
        <v>521</v>
      </c>
      <c r="GR199" s="432">
        <v>510</v>
      </c>
      <c r="GS199" s="432">
        <v>0.9173</v>
      </c>
      <c r="GT199" s="432">
        <v>0.94010000000000005</v>
      </c>
      <c r="GU199" s="432">
        <v>0.92059999999999997</v>
      </c>
      <c r="GV199" s="432">
        <v>459</v>
      </c>
      <c r="GW199" s="432">
        <v>491</v>
      </c>
      <c r="GX199" s="432">
        <v>426</v>
      </c>
      <c r="GY199" s="432">
        <v>0.82750000000000001</v>
      </c>
      <c r="GZ199" s="432">
        <v>0.88490000000000002</v>
      </c>
      <c r="HA199" s="432">
        <v>0.76900000000000002</v>
      </c>
      <c r="HB199" s="432">
        <v>277</v>
      </c>
      <c r="HC199" s="432">
        <v>333</v>
      </c>
      <c r="HD199" s="432">
        <v>371</v>
      </c>
      <c r="HE199" s="432">
        <v>0.5</v>
      </c>
      <c r="HF199" s="432">
        <v>0.6</v>
      </c>
      <c r="HG199" s="432">
        <v>0.66969999999999996</v>
      </c>
      <c r="HH199" s="432">
        <v>571</v>
      </c>
      <c r="HI199" s="432">
        <v>0.5</v>
      </c>
      <c r="HJ199" s="432">
        <v>0.89080000000000004</v>
      </c>
      <c r="HK199" s="432">
        <v>1</v>
      </c>
      <c r="HL199" s="432"/>
      <c r="HM199" s="432">
        <v>0.9</v>
      </c>
      <c r="HN199" s="432">
        <v>0</v>
      </c>
      <c r="HO199" s="432">
        <v>0</v>
      </c>
      <c r="HP199" s="432">
        <v>0</v>
      </c>
      <c r="HQ199" s="432">
        <v>0</v>
      </c>
      <c r="HR199" s="432">
        <v>0</v>
      </c>
      <c r="HS199" s="432">
        <v>0</v>
      </c>
      <c r="HT199" s="432">
        <v>0</v>
      </c>
      <c r="HU199" s="432">
        <v>0</v>
      </c>
      <c r="HV199" s="432">
        <v>0.9</v>
      </c>
      <c r="HW199" s="432">
        <v>0</v>
      </c>
      <c r="HX199" s="432">
        <v>0</v>
      </c>
      <c r="HY199" s="432">
        <v>0</v>
      </c>
      <c r="HZ199" s="432">
        <v>0.9</v>
      </c>
      <c r="IA199" s="432">
        <v>0</v>
      </c>
      <c r="IB199" s="432">
        <v>0</v>
      </c>
      <c r="IC199" s="432">
        <v>0</v>
      </c>
      <c r="ID199" s="432">
        <v>0</v>
      </c>
      <c r="IE199" s="432">
        <v>1</v>
      </c>
      <c r="IF199" s="432">
        <v>1</v>
      </c>
      <c r="IG199" s="432">
        <v>0</v>
      </c>
      <c r="IH199" s="432">
        <v>0</v>
      </c>
      <c r="II199" s="432">
        <v>0</v>
      </c>
      <c r="IJ199" s="432">
        <v>0</v>
      </c>
      <c r="IK199" s="432">
        <v>0</v>
      </c>
      <c r="IL199" s="432">
        <v>0</v>
      </c>
      <c r="IM199" s="432">
        <v>1</v>
      </c>
      <c r="IN199" s="432">
        <v>0</v>
      </c>
      <c r="IO199" s="432">
        <v>0</v>
      </c>
      <c r="IP199" s="432">
        <v>0</v>
      </c>
      <c r="IQ199" s="432">
        <v>0</v>
      </c>
      <c r="IR199" s="432">
        <v>1</v>
      </c>
      <c r="IS199" s="432">
        <v>0</v>
      </c>
      <c r="IT199" s="432">
        <v>0</v>
      </c>
      <c r="IU199" s="432">
        <v>0</v>
      </c>
      <c r="IV199" s="432">
        <v>0</v>
      </c>
      <c r="IW199" s="432">
        <v>0</v>
      </c>
      <c r="IX199" s="432">
        <v>13</v>
      </c>
      <c r="IY199" s="432">
        <v>0</v>
      </c>
      <c r="IZ199" s="432">
        <v>0</v>
      </c>
      <c r="JA199" s="432">
        <v>0</v>
      </c>
      <c r="JB199" s="432">
        <v>0</v>
      </c>
      <c r="JC199" s="432">
        <v>0</v>
      </c>
      <c r="JD199" s="432">
        <v>0</v>
      </c>
      <c r="JE199" s="432">
        <v>0</v>
      </c>
      <c r="JF199" s="432">
        <v>0</v>
      </c>
      <c r="JG199" s="432">
        <v>0</v>
      </c>
      <c r="JH199" s="432">
        <v>7</v>
      </c>
      <c r="JI199" s="432">
        <v>0</v>
      </c>
      <c r="JJ199" s="432">
        <v>0</v>
      </c>
      <c r="JK199" s="432">
        <v>0</v>
      </c>
      <c r="JL199" s="432">
        <v>0</v>
      </c>
      <c r="JM199" s="432">
        <v>0</v>
      </c>
      <c r="JN199" s="432">
        <v>0</v>
      </c>
      <c r="JO199" s="432">
        <v>0</v>
      </c>
      <c r="JP199" s="432">
        <v>0</v>
      </c>
      <c r="JQ199" s="432">
        <v>0</v>
      </c>
      <c r="JR199" s="432" t="s">
        <v>1359</v>
      </c>
      <c r="JS199" s="432" t="s">
        <v>1360</v>
      </c>
      <c r="JT199" s="432" t="s">
        <v>1340</v>
      </c>
    </row>
    <row r="200" spans="1:280" x14ac:dyDescent="0.45">
      <c r="A200" s="432" t="s">
        <v>154</v>
      </c>
      <c r="B200" s="432" t="s">
        <v>155</v>
      </c>
      <c r="C200" s="432" t="s">
        <v>166</v>
      </c>
      <c r="D200" s="432" t="s">
        <v>167</v>
      </c>
      <c r="E200" s="432">
        <v>705</v>
      </c>
      <c r="F200" s="432">
        <v>242</v>
      </c>
      <c r="G200" s="432">
        <v>0.34329999999999999</v>
      </c>
      <c r="H200" s="432">
        <v>243</v>
      </c>
      <c r="I200" s="432">
        <v>694</v>
      </c>
      <c r="J200" s="432">
        <v>0.35010000000000002</v>
      </c>
      <c r="K200" s="432">
        <v>651</v>
      </c>
      <c r="L200" s="432">
        <v>670</v>
      </c>
      <c r="M200" s="432">
        <v>655</v>
      </c>
      <c r="N200" s="432">
        <v>0.92259999999999998</v>
      </c>
      <c r="O200" s="432">
        <v>0.95020000000000004</v>
      </c>
      <c r="P200" s="432">
        <v>0.92910000000000004</v>
      </c>
      <c r="Q200" s="432">
        <v>672</v>
      </c>
      <c r="R200" s="432">
        <v>684</v>
      </c>
      <c r="S200" s="432">
        <v>674</v>
      </c>
      <c r="T200" s="432">
        <v>0.95209999999999995</v>
      </c>
      <c r="U200" s="432">
        <v>0.97009999999999996</v>
      </c>
      <c r="V200" s="432">
        <v>0.95599999999999996</v>
      </c>
      <c r="W200" s="432">
        <v>669</v>
      </c>
      <c r="X200" s="432">
        <v>682</v>
      </c>
      <c r="Y200" s="432">
        <v>681</v>
      </c>
      <c r="Z200" s="432">
        <v>0.94889999999999997</v>
      </c>
      <c r="AA200" s="432">
        <v>0.96630000000000005</v>
      </c>
      <c r="AB200" s="432">
        <v>0.96599999999999997</v>
      </c>
      <c r="AC200" s="432">
        <v>663</v>
      </c>
      <c r="AD200" s="432">
        <v>676</v>
      </c>
      <c r="AE200" s="432">
        <v>664</v>
      </c>
      <c r="AF200" s="432">
        <v>0.93930000000000002</v>
      </c>
      <c r="AG200" s="432">
        <v>0.95799999999999996</v>
      </c>
      <c r="AH200" s="432">
        <v>0.94179999999999997</v>
      </c>
      <c r="AI200" s="432">
        <v>584</v>
      </c>
      <c r="AJ200" s="432">
        <v>617</v>
      </c>
      <c r="AK200" s="432">
        <v>596</v>
      </c>
      <c r="AL200" s="432">
        <v>0.82789999999999997</v>
      </c>
      <c r="AM200" s="432">
        <v>0.87409999999999999</v>
      </c>
      <c r="AN200" s="432">
        <v>0.84540000000000004</v>
      </c>
      <c r="AO200" s="432">
        <v>668</v>
      </c>
      <c r="AP200" s="432">
        <v>680</v>
      </c>
      <c r="AQ200" s="432">
        <v>676</v>
      </c>
      <c r="AR200" s="432">
        <v>0.94650000000000001</v>
      </c>
      <c r="AS200" s="432">
        <v>0.96409999999999996</v>
      </c>
      <c r="AT200" s="432">
        <v>0.95889999999999997</v>
      </c>
      <c r="AU200" s="432">
        <v>649</v>
      </c>
      <c r="AV200" s="432">
        <v>665</v>
      </c>
      <c r="AW200" s="432">
        <v>643</v>
      </c>
      <c r="AX200" s="432">
        <v>0.9194</v>
      </c>
      <c r="AY200" s="432">
        <v>0.94259999999999999</v>
      </c>
      <c r="AZ200" s="432">
        <v>0.91210000000000002</v>
      </c>
      <c r="BA200" s="432">
        <v>626</v>
      </c>
      <c r="BB200" s="432">
        <v>648</v>
      </c>
      <c r="BC200" s="432">
        <v>638</v>
      </c>
      <c r="BD200" s="432">
        <v>0.88660000000000005</v>
      </c>
      <c r="BE200" s="432">
        <v>0.91910000000000003</v>
      </c>
      <c r="BF200" s="432">
        <v>0.90500000000000003</v>
      </c>
      <c r="BG200" s="432">
        <v>658</v>
      </c>
      <c r="BH200" s="432">
        <v>677</v>
      </c>
      <c r="BI200" s="432">
        <v>665</v>
      </c>
      <c r="BJ200" s="432">
        <v>0.93330000000000002</v>
      </c>
      <c r="BK200" s="432">
        <v>0.96009999999999995</v>
      </c>
      <c r="BL200" s="432">
        <v>0.94330000000000003</v>
      </c>
      <c r="BM200" s="432">
        <v>388</v>
      </c>
      <c r="BN200" s="432">
        <v>459</v>
      </c>
      <c r="BO200" s="432">
        <v>524</v>
      </c>
      <c r="BP200" s="432">
        <v>0.55000000000000004</v>
      </c>
      <c r="BQ200" s="432">
        <v>0.65</v>
      </c>
      <c r="BR200" s="432">
        <v>0.74329999999999996</v>
      </c>
      <c r="BS200" s="432">
        <v>278</v>
      </c>
      <c r="BT200" s="432">
        <v>0.60040000000000004</v>
      </c>
      <c r="BU200" s="432">
        <v>206</v>
      </c>
      <c r="BV200" s="432">
        <v>0.85119999999999996</v>
      </c>
      <c r="BW200" s="432">
        <v>471</v>
      </c>
      <c r="BX200" s="432">
        <v>502</v>
      </c>
      <c r="BY200" s="432">
        <v>484</v>
      </c>
      <c r="BZ200" s="432">
        <v>0.66779999999999995</v>
      </c>
      <c r="CA200" s="432">
        <v>0.71120000000000005</v>
      </c>
      <c r="CB200" s="432">
        <v>0.6865</v>
      </c>
      <c r="CC200" s="432">
        <v>319</v>
      </c>
      <c r="CD200" s="432">
        <v>0.68899999999999995</v>
      </c>
      <c r="CE200" s="432">
        <v>206</v>
      </c>
      <c r="CF200" s="432">
        <v>0.85119999999999996</v>
      </c>
      <c r="CG200" s="432">
        <v>499</v>
      </c>
      <c r="CH200" s="432">
        <v>536</v>
      </c>
      <c r="CI200" s="432">
        <v>525</v>
      </c>
      <c r="CJ200" s="432">
        <v>0.70689999999999997</v>
      </c>
      <c r="CK200" s="432">
        <v>0.75949999999999995</v>
      </c>
      <c r="CL200" s="432">
        <v>0.74470000000000003</v>
      </c>
      <c r="CM200" s="432">
        <v>413</v>
      </c>
      <c r="CN200" s="432">
        <v>444</v>
      </c>
      <c r="CO200" s="432">
        <v>483</v>
      </c>
      <c r="CP200" s="432">
        <v>0.58450000000000002</v>
      </c>
      <c r="CQ200" s="432">
        <v>0.62880000000000003</v>
      </c>
      <c r="CR200" s="432">
        <v>0.68510000000000004</v>
      </c>
      <c r="CS200" s="432">
        <v>151</v>
      </c>
      <c r="CT200" s="432">
        <v>0.3261</v>
      </c>
      <c r="CU200" s="432">
        <v>148</v>
      </c>
      <c r="CV200" s="432">
        <v>0.61160000000000003</v>
      </c>
      <c r="CW200" s="432">
        <v>205</v>
      </c>
      <c r="CX200" s="432">
        <v>247</v>
      </c>
      <c r="CY200" s="432">
        <v>299</v>
      </c>
      <c r="CZ200" s="432">
        <v>0.28999999999999998</v>
      </c>
      <c r="DA200" s="432">
        <v>0.35</v>
      </c>
      <c r="DB200" s="432">
        <v>0.42409999999999998</v>
      </c>
      <c r="DC200" s="432">
        <v>423</v>
      </c>
      <c r="DD200" s="432">
        <v>494</v>
      </c>
      <c r="DE200" s="432">
        <v>581</v>
      </c>
      <c r="DF200" s="432">
        <v>0.6</v>
      </c>
      <c r="DG200" s="432">
        <v>0.7</v>
      </c>
      <c r="DH200" s="432">
        <v>0.82410000000000005</v>
      </c>
      <c r="DI200" s="432">
        <v>169</v>
      </c>
      <c r="DJ200" s="432">
        <v>89</v>
      </c>
      <c r="DK200" s="432">
        <v>98</v>
      </c>
      <c r="DL200" s="432">
        <v>101</v>
      </c>
      <c r="DM200" s="432">
        <v>0.52500000000000002</v>
      </c>
      <c r="DN200" s="432">
        <v>0.57499999999999996</v>
      </c>
      <c r="DO200" s="432">
        <v>0.59760000000000002</v>
      </c>
      <c r="DP200" s="432">
        <v>494</v>
      </c>
      <c r="DQ200" s="432">
        <v>529</v>
      </c>
      <c r="DR200" s="432">
        <v>394</v>
      </c>
      <c r="DS200" s="432">
        <v>0.7</v>
      </c>
      <c r="DT200" s="432">
        <v>0.75</v>
      </c>
      <c r="DU200" s="432">
        <v>0.55889999999999995</v>
      </c>
      <c r="DV200" s="432">
        <v>6</v>
      </c>
      <c r="DW200" s="432">
        <v>3.7499999999999999E-2</v>
      </c>
      <c r="DX200" s="432">
        <v>7.4999999999999997E-2</v>
      </c>
      <c r="DY200" s="432">
        <v>8.5000000000000006E-3</v>
      </c>
      <c r="DZ200" s="432">
        <v>38</v>
      </c>
      <c r="EA200" s="432">
        <v>7.4999999999999997E-2</v>
      </c>
      <c r="EB200" s="432">
        <v>0.15</v>
      </c>
      <c r="EC200" s="432">
        <v>8.09E-2</v>
      </c>
      <c r="ED200" s="432">
        <v>1</v>
      </c>
      <c r="EE200" s="432">
        <v>0.16669999999999999</v>
      </c>
      <c r="EF200" s="432">
        <v>0</v>
      </c>
      <c r="EG200" s="432">
        <v>0</v>
      </c>
      <c r="EH200" s="432">
        <v>75</v>
      </c>
      <c r="EI200" s="432">
        <v>1</v>
      </c>
      <c r="EJ200" s="432">
        <v>5.0000000000000001E-3</v>
      </c>
      <c r="EK200" s="432">
        <v>0.01</v>
      </c>
      <c r="EL200" s="432">
        <v>1.3299999999999999E-2</v>
      </c>
      <c r="EM200" s="432">
        <v>148</v>
      </c>
      <c r="EN200" s="432">
        <v>0.05</v>
      </c>
      <c r="EO200" s="432">
        <v>0.15</v>
      </c>
      <c r="EP200" s="432">
        <v>0.2099</v>
      </c>
      <c r="EQ200" s="432">
        <v>254</v>
      </c>
      <c r="ER200" s="432">
        <v>203</v>
      </c>
      <c r="ES200" s="432">
        <v>0.79920000000000002</v>
      </c>
      <c r="ET200" s="432">
        <v>38</v>
      </c>
      <c r="EU200" s="432">
        <v>3</v>
      </c>
      <c r="EV200" s="432">
        <v>7.8899999999999998E-2</v>
      </c>
      <c r="EW200" s="432">
        <v>565</v>
      </c>
      <c r="EX200" s="432">
        <v>0.8014</v>
      </c>
      <c r="EY200" s="432">
        <v>663</v>
      </c>
      <c r="EZ200" s="432">
        <v>804</v>
      </c>
      <c r="FA200" s="432">
        <v>787</v>
      </c>
      <c r="FB200" s="432">
        <v>703</v>
      </c>
      <c r="FC200" s="432">
        <v>0.94</v>
      </c>
      <c r="FD200" s="432">
        <v>1.1399999999999999</v>
      </c>
      <c r="FE200" s="432">
        <v>1.1163000000000001</v>
      </c>
      <c r="FF200" s="432">
        <v>36</v>
      </c>
      <c r="FG200" s="432">
        <v>53</v>
      </c>
      <c r="FH200" s="432">
        <v>76</v>
      </c>
      <c r="FI200" s="432">
        <v>0.05</v>
      </c>
      <c r="FJ200" s="432">
        <v>7.4999999999999997E-2</v>
      </c>
      <c r="FK200" s="432">
        <v>0.1081</v>
      </c>
      <c r="FL200" s="432">
        <v>621</v>
      </c>
      <c r="FM200" s="432">
        <v>640</v>
      </c>
      <c r="FN200" s="432">
        <v>591</v>
      </c>
      <c r="FO200" s="432">
        <v>0.88239999999999996</v>
      </c>
      <c r="FP200" s="432">
        <v>0.90959999999999996</v>
      </c>
      <c r="FQ200" s="432">
        <v>0.8407</v>
      </c>
      <c r="FR200" s="432">
        <v>594</v>
      </c>
      <c r="FS200" s="432">
        <v>619</v>
      </c>
      <c r="FT200" s="432">
        <v>602</v>
      </c>
      <c r="FU200" s="432">
        <v>0.84360000000000002</v>
      </c>
      <c r="FV200" s="432">
        <v>0.87909999999999999</v>
      </c>
      <c r="FW200" s="432">
        <v>0.85629999999999995</v>
      </c>
      <c r="FX200" s="432">
        <v>570</v>
      </c>
      <c r="FY200" s="432">
        <v>608</v>
      </c>
      <c r="FZ200" s="432">
        <v>557</v>
      </c>
      <c r="GA200" s="432">
        <v>0.81069999999999998</v>
      </c>
      <c r="GB200" s="432">
        <v>0.86450000000000005</v>
      </c>
      <c r="GC200" s="432">
        <v>0.7923</v>
      </c>
      <c r="GD200" s="432">
        <v>516</v>
      </c>
      <c r="GE200" s="432">
        <v>576</v>
      </c>
      <c r="GF200" s="432">
        <v>559</v>
      </c>
      <c r="GG200" s="432">
        <v>0.73299999999999998</v>
      </c>
      <c r="GH200" s="432">
        <v>0.81889999999999996</v>
      </c>
      <c r="GI200" s="432">
        <v>0.79520000000000002</v>
      </c>
      <c r="GJ200" s="432">
        <v>528</v>
      </c>
      <c r="GK200" s="432">
        <v>598</v>
      </c>
      <c r="GL200" s="432">
        <v>545</v>
      </c>
      <c r="GM200" s="432">
        <v>0.75</v>
      </c>
      <c r="GN200" s="432">
        <v>0.84970000000000001</v>
      </c>
      <c r="GO200" s="432">
        <v>0.7752</v>
      </c>
      <c r="GP200" s="432">
        <v>645</v>
      </c>
      <c r="GQ200" s="432">
        <v>661</v>
      </c>
      <c r="GR200" s="432">
        <v>645</v>
      </c>
      <c r="GS200" s="432">
        <v>0.9173</v>
      </c>
      <c r="GT200" s="432">
        <v>0.94010000000000005</v>
      </c>
      <c r="GU200" s="432">
        <v>0.91749999999999998</v>
      </c>
      <c r="GV200" s="432">
        <v>582</v>
      </c>
      <c r="GW200" s="432">
        <v>623</v>
      </c>
      <c r="GX200" s="432">
        <v>590</v>
      </c>
      <c r="GY200" s="432">
        <v>0.82750000000000001</v>
      </c>
      <c r="GZ200" s="432">
        <v>0.88490000000000002</v>
      </c>
      <c r="HA200" s="432">
        <v>0.83930000000000005</v>
      </c>
      <c r="HB200" s="432">
        <v>352</v>
      </c>
      <c r="HC200" s="432">
        <v>422</v>
      </c>
      <c r="HD200" s="432">
        <v>516</v>
      </c>
      <c r="HE200" s="432">
        <v>0.5</v>
      </c>
      <c r="HF200" s="432">
        <v>0.6</v>
      </c>
      <c r="HG200" s="432">
        <v>0.73399999999999999</v>
      </c>
      <c r="HH200" s="432">
        <v>609</v>
      </c>
      <c r="HI200" s="432">
        <v>0.5</v>
      </c>
      <c r="HJ200" s="432">
        <v>0.77380000000000004</v>
      </c>
      <c r="HK200" s="432">
        <v>1</v>
      </c>
      <c r="HL200" s="432"/>
      <c r="HM200" s="432">
        <v>0.9</v>
      </c>
      <c r="HN200" s="432">
        <v>0</v>
      </c>
      <c r="HO200" s="432">
        <v>0</v>
      </c>
      <c r="HP200" s="432">
        <v>0</v>
      </c>
      <c r="HQ200" s="432">
        <v>0</v>
      </c>
      <c r="HR200" s="432">
        <v>1</v>
      </c>
      <c r="HS200" s="432">
        <v>0</v>
      </c>
      <c r="HT200" s="432">
        <v>0</v>
      </c>
      <c r="HU200" s="432">
        <v>0</v>
      </c>
      <c r="HV200" s="432">
        <v>0.9</v>
      </c>
      <c r="HW200" s="432">
        <v>0</v>
      </c>
      <c r="HX200" s="432">
        <v>0</v>
      </c>
      <c r="HY200" s="432">
        <v>0</v>
      </c>
      <c r="HZ200" s="432">
        <v>0.9</v>
      </c>
      <c r="IA200" s="432">
        <v>0</v>
      </c>
      <c r="IB200" s="432">
        <v>0</v>
      </c>
      <c r="IC200" s="432">
        <v>0</v>
      </c>
      <c r="ID200" s="432">
        <v>0</v>
      </c>
      <c r="IE200" s="432">
        <v>2</v>
      </c>
      <c r="IF200" s="432">
        <v>2</v>
      </c>
      <c r="IG200" s="432">
        <v>0</v>
      </c>
      <c r="IH200" s="432">
        <v>0</v>
      </c>
      <c r="II200" s="432">
        <v>0</v>
      </c>
      <c r="IJ200" s="432">
        <v>0</v>
      </c>
      <c r="IK200" s="432">
        <v>0</v>
      </c>
      <c r="IL200" s="432">
        <v>0</v>
      </c>
      <c r="IM200" s="432">
        <v>2</v>
      </c>
      <c r="IN200" s="432">
        <v>0</v>
      </c>
      <c r="IO200" s="432">
        <v>0</v>
      </c>
      <c r="IP200" s="432">
        <v>0</v>
      </c>
      <c r="IQ200" s="432">
        <v>0</v>
      </c>
      <c r="IR200" s="432">
        <v>2</v>
      </c>
      <c r="IS200" s="432">
        <v>0</v>
      </c>
      <c r="IT200" s="432">
        <v>0</v>
      </c>
      <c r="IU200" s="432">
        <v>0</v>
      </c>
      <c r="IV200" s="432">
        <v>0</v>
      </c>
      <c r="IW200" s="432">
        <v>0</v>
      </c>
      <c r="IX200" s="432">
        <v>21</v>
      </c>
      <c r="IY200" s="432">
        <v>4</v>
      </c>
      <c r="IZ200" s="432">
        <v>0.1905</v>
      </c>
      <c r="JA200" s="432">
        <v>0</v>
      </c>
      <c r="JB200" s="432">
        <v>0</v>
      </c>
      <c r="JC200" s="432">
        <v>0</v>
      </c>
      <c r="JD200" s="432">
        <v>1</v>
      </c>
      <c r="JE200" s="432">
        <v>4.7600000000000003E-2</v>
      </c>
      <c r="JF200" s="432">
        <v>0</v>
      </c>
      <c r="JG200" s="432">
        <v>0</v>
      </c>
      <c r="JH200" s="432">
        <v>12</v>
      </c>
      <c r="JI200" s="432">
        <v>0</v>
      </c>
      <c r="JJ200" s="432">
        <v>0</v>
      </c>
      <c r="JK200" s="432">
        <v>0</v>
      </c>
      <c r="JL200" s="432">
        <v>0</v>
      </c>
      <c r="JM200" s="432">
        <v>0</v>
      </c>
      <c r="JN200" s="432">
        <v>1</v>
      </c>
      <c r="JO200" s="432">
        <v>8.3299999999999999E-2</v>
      </c>
      <c r="JP200" s="432">
        <v>0</v>
      </c>
      <c r="JQ200" s="432">
        <v>0</v>
      </c>
      <c r="JR200" s="432" t="s">
        <v>1359</v>
      </c>
      <c r="JS200" s="432" t="s">
        <v>1360</v>
      </c>
      <c r="JT200" s="432" t="s">
        <v>1340</v>
      </c>
    </row>
    <row r="201" spans="1:280" x14ac:dyDescent="0.45">
      <c r="A201" s="432" t="s">
        <v>154</v>
      </c>
      <c r="B201" s="432" t="s">
        <v>155</v>
      </c>
      <c r="C201" s="432" t="s">
        <v>168</v>
      </c>
      <c r="D201" s="432" t="s">
        <v>169</v>
      </c>
      <c r="E201" s="432">
        <v>211</v>
      </c>
      <c r="F201" s="432">
        <v>93</v>
      </c>
      <c r="G201" s="432">
        <v>0.44080000000000003</v>
      </c>
      <c r="H201" s="432">
        <v>97</v>
      </c>
      <c r="I201" s="432">
        <v>211</v>
      </c>
      <c r="J201" s="432">
        <v>0.4597</v>
      </c>
      <c r="K201" s="432">
        <v>195</v>
      </c>
      <c r="L201" s="432">
        <v>201</v>
      </c>
      <c r="M201" s="432">
        <v>199</v>
      </c>
      <c r="N201" s="432">
        <v>0.92259999999999998</v>
      </c>
      <c r="O201" s="432">
        <v>0.95020000000000004</v>
      </c>
      <c r="P201" s="432">
        <v>0.94310000000000005</v>
      </c>
      <c r="Q201" s="432">
        <v>201</v>
      </c>
      <c r="R201" s="432">
        <v>205</v>
      </c>
      <c r="S201" s="432">
        <v>200</v>
      </c>
      <c r="T201" s="432">
        <v>0.95209999999999995</v>
      </c>
      <c r="U201" s="432">
        <v>0.97009999999999996</v>
      </c>
      <c r="V201" s="432">
        <v>0.94789999999999996</v>
      </c>
      <c r="W201" s="432">
        <v>201</v>
      </c>
      <c r="X201" s="432">
        <v>204</v>
      </c>
      <c r="Y201" s="432">
        <v>200</v>
      </c>
      <c r="Z201" s="432">
        <v>0.94889999999999997</v>
      </c>
      <c r="AA201" s="432">
        <v>0.96630000000000005</v>
      </c>
      <c r="AB201" s="432">
        <v>0.94789999999999996</v>
      </c>
      <c r="AC201" s="432">
        <v>199</v>
      </c>
      <c r="AD201" s="432">
        <v>203</v>
      </c>
      <c r="AE201" s="432">
        <v>199</v>
      </c>
      <c r="AF201" s="432">
        <v>0.93930000000000002</v>
      </c>
      <c r="AG201" s="432">
        <v>0.95799999999999996</v>
      </c>
      <c r="AH201" s="432">
        <v>0.94310000000000005</v>
      </c>
      <c r="AI201" s="432">
        <v>175</v>
      </c>
      <c r="AJ201" s="432">
        <v>185</v>
      </c>
      <c r="AK201" s="432">
        <v>180</v>
      </c>
      <c r="AL201" s="432">
        <v>0.82789999999999997</v>
      </c>
      <c r="AM201" s="432">
        <v>0.87409999999999999</v>
      </c>
      <c r="AN201" s="432">
        <v>0.85309999999999997</v>
      </c>
      <c r="AO201" s="432">
        <v>200</v>
      </c>
      <c r="AP201" s="432">
        <v>204</v>
      </c>
      <c r="AQ201" s="432">
        <v>201</v>
      </c>
      <c r="AR201" s="432">
        <v>0.94650000000000001</v>
      </c>
      <c r="AS201" s="432">
        <v>0.96409999999999996</v>
      </c>
      <c r="AT201" s="432">
        <v>0.9526</v>
      </c>
      <c r="AU201" s="432">
        <v>194</v>
      </c>
      <c r="AV201" s="432">
        <v>199</v>
      </c>
      <c r="AW201" s="432">
        <v>200</v>
      </c>
      <c r="AX201" s="432">
        <v>0.9194</v>
      </c>
      <c r="AY201" s="432">
        <v>0.94259999999999999</v>
      </c>
      <c r="AZ201" s="432">
        <v>0.94789999999999996</v>
      </c>
      <c r="BA201" s="432">
        <v>188</v>
      </c>
      <c r="BB201" s="432">
        <v>194</v>
      </c>
      <c r="BC201" s="432">
        <v>181</v>
      </c>
      <c r="BD201" s="432">
        <v>0.88660000000000005</v>
      </c>
      <c r="BE201" s="432">
        <v>0.91910000000000003</v>
      </c>
      <c r="BF201" s="432">
        <v>0.85780000000000001</v>
      </c>
      <c r="BG201" s="432">
        <v>197</v>
      </c>
      <c r="BH201" s="432">
        <v>203</v>
      </c>
      <c r="BI201" s="432">
        <v>204</v>
      </c>
      <c r="BJ201" s="432">
        <v>0.93330000000000002</v>
      </c>
      <c r="BK201" s="432">
        <v>0.96009999999999995</v>
      </c>
      <c r="BL201" s="432">
        <v>0.96679999999999999</v>
      </c>
      <c r="BM201" s="432">
        <v>117</v>
      </c>
      <c r="BN201" s="432">
        <v>138</v>
      </c>
      <c r="BO201" s="432">
        <v>169</v>
      </c>
      <c r="BP201" s="432">
        <v>0.55000000000000004</v>
      </c>
      <c r="BQ201" s="432">
        <v>0.65</v>
      </c>
      <c r="BR201" s="432">
        <v>0.80089999999999995</v>
      </c>
      <c r="BS201" s="432">
        <v>77</v>
      </c>
      <c r="BT201" s="432">
        <v>0.65249999999999997</v>
      </c>
      <c r="BU201" s="432">
        <v>75</v>
      </c>
      <c r="BV201" s="432">
        <v>0.80649999999999999</v>
      </c>
      <c r="BW201" s="432">
        <v>141</v>
      </c>
      <c r="BX201" s="432">
        <v>151</v>
      </c>
      <c r="BY201" s="432">
        <v>152</v>
      </c>
      <c r="BZ201" s="432">
        <v>0.66779999999999995</v>
      </c>
      <c r="CA201" s="432">
        <v>0.71120000000000005</v>
      </c>
      <c r="CB201" s="432">
        <v>0.72040000000000004</v>
      </c>
      <c r="CC201" s="432">
        <v>69</v>
      </c>
      <c r="CD201" s="432">
        <v>0.5847</v>
      </c>
      <c r="CE201" s="432">
        <v>80</v>
      </c>
      <c r="CF201" s="432">
        <v>0.86019999999999996</v>
      </c>
      <c r="CG201" s="432">
        <v>150</v>
      </c>
      <c r="CH201" s="432">
        <v>161</v>
      </c>
      <c r="CI201" s="432">
        <v>149</v>
      </c>
      <c r="CJ201" s="432">
        <v>0.70689999999999997</v>
      </c>
      <c r="CK201" s="432">
        <v>0.75949999999999995</v>
      </c>
      <c r="CL201" s="432">
        <v>0.70620000000000005</v>
      </c>
      <c r="CM201" s="432">
        <v>124</v>
      </c>
      <c r="CN201" s="432">
        <v>133</v>
      </c>
      <c r="CO201" s="432">
        <v>132</v>
      </c>
      <c r="CP201" s="432">
        <v>0.58450000000000002</v>
      </c>
      <c r="CQ201" s="432">
        <v>0.62880000000000003</v>
      </c>
      <c r="CR201" s="432">
        <v>0.62560000000000004</v>
      </c>
      <c r="CS201" s="432">
        <v>28</v>
      </c>
      <c r="CT201" s="432">
        <v>0.23730000000000001</v>
      </c>
      <c r="CU201" s="432">
        <v>51</v>
      </c>
      <c r="CV201" s="432">
        <v>0.5484</v>
      </c>
      <c r="CW201" s="432">
        <v>62</v>
      </c>
      <c r="CX201" s="432">
        <v>74</v>
      </c>
      <c r="CY201" s="432">
        <v>79</v>
      </c>
      <c r="CZ201" s="432">
        <v>0.28999999999999998</v>
      </c>
      <c r="DA201" s="432">
        <v>0.35</v>
      </c>
      <c r="DB201" s="432">
        <v>0.37440000000000001</v>
      </c>
      <c r="DC201" s="432">
        <v>127</v>
      </c>
      <c r="DD201" s="432">
        <v>148</v>
      </c>
      <c r="DE201" s="432">
        <v>158</v>
      </c>
      <c r="DF201" s="432">
        <v>0.6</v>
      </c>
      <c r="DG201" s="432">
        <v>0.7</v>
      </c>
      <c r="DH201" s="432">
        <v>0.74880000000000002</v>
      </c>
      <c r="DI201" s="432">
        <v>76</v>
      </c>
      <c r="DJ201" s="432">
        <v>40</v>
      </c>
      <c r="DK201" s="432">
        <v>44</v>
      </c>
      <c r="DL201" s="432">
        <v>41</v>
      </c>
      <c r="DM201" s="432">
        <v>0.52500000000000002</v>
      </c>
      <c r="DN201" s="432">
        <v>0.57499999999999996</v>
      </c>
      <c r="DO201" s="432">
        <v>0.53949999999999998</v>
      </c>
      <c r="DP201" s="432">
        <v>148</v>
      </c>
      <c r="DQ201" s="432">
        <v>159</v>
      </c>
      <c r="DR201" s="432">
        <v>109</v>
      </c>
      <c r="DS201" s="432">
        <v>0.7</v>
      </c>
      <c r="DT201" s="432">
        <v>0.75</v>
      </c>
      <c r="DU201" s="432">
        <v>0.51659999999999995</v>
      </c>
      <c r="DV201" s="432">
        <v>0</v>
      </c>
      <c r="DW201" s="432">
        <v>3.7499999999999999E-2</v>
      </c>
      <c r="DX201" s="432">
        <v>7.4999999999999997E-2</v>
      </c>
      <c r="DY201" s="432">
        <v>0</v>
      </c>
      <c r="DZ201" s="432">
        <v>4</v>
      </c>
      <c r="EA201" s="432">
        <v>7.4999999999999997E-2</v>
      </c>
      <c r="EB201" s="432">
        <v>0.15</v>
      </c>
      <c r="EC201" s="432">
        <v>4.7399999999999998E-2</v>
      </c>
      <c r="ED201" s="432">
        <v>0</v>
      </c>
      <c r="EE201" s="432">
        <v>0</v>
      </c>
      <c r="EF201" s="432">
        <v>0</v>
      </c>
      <c r="EG201" s="432">
        <v>0</v>
      </c>
      <c r="EH201" s="432">
        <v>33</v>
      </c>
      <c r="EI201" s="432">
        <v>0</v>
      </c>
      <c r="EJ201" s="432">
        <v>5.0000000000000001E-3</v>
      </c>
      <c r="EK201" s="432">
        <v>0.01</v>
      </c>
      <c r="EL201" s="432">
        <v>0</v>
      </c>
      <c r="EM201" s="432">
        <v>61</v>
      </c>
      <c r="EN201" s="432">
        <v>0.05</v>
      </c>
      <c r="EO201" s="432">
        <v>0.15</v>
      </c>
      <c r="EP201" s="432">
        <v>0.28910000000000002</v>
      </c>
      <c r="EQ201" s="432">
        <v>85</v>
      </c>
      <c r="ER201" s="432">
        <v>76</v>
      </c>
      <c r="ES201" s="432">
        <v>0.89410000000000001</v>
      </c>
      <c r="ET201" s="432">
        <v>17</v>
      </c>
      <c r="EU201" s="432">
        <v>4</v>
      </c>
      <c r="EV201" s="432">
        <v>0.23530000000000001</v>
      </c>
      <c r="EW201" s="432">
        <v>138</v>
      </c>
      <c r="EX201" s="432">
        <v>0.65400000000000003</v>
      </c>
      <c r="EY201" s="432">
        <v>193</v>
      </c>
      <c r="EZ201" s="432">
        <v>235</v>
      </c>
      <c r="FA201" s="432">
        <v>281</v>
      </c>
      <c r="FB201" s="432">
        <v>266</v>
      </c>
      <c r="FC201" s="432">
        <v>0.91</v>
      </c>
      <c r="FD201" s="432">
        <v>1.1100000000000001</v>
      </c>
      <c r="FE201" s="432">
        <v>1.3318000000000001</v>
      </c>
      <c r="FF201" s="432">
        <v>14</v>
      </c>
      <c r="FG201" s="432">
        <v>20</v>
      </c>
      <c r="FH201" s="432">
        <v>34</v>
      </c>
      <c r="FI201" s="432">
        <v>0.05</v>
      </c>
      <c r="FJ201" s="432">
        <v>7.4999999999999997E-2</v>
      </c>
      <c r="FK201" s="432">
        <v>0.1278</v>
      </c>
      <c r="FL201" s="432">
        <v>235</v>
      </c>
      <c r="FM201" s="432">
        <v>242</v>
      </c>
      <c r="FN201" s="432">
        <v>248</v>
      </c>
      <c r="FO201" s="432">
        <v>0.88239999999999996</v>
      </c>
      <c r="FP201" s="432">
        <v>0.90959999999999996</v>
      </c>
      <c r="FQ201" s="432">
        <v>0.93230000000000002</v>
      </c>
      <c r="FR201" s="432">
        <v>225</v>
      </c>
      <c r="FS201" s="432">
        <v>234</v>
      </c>
      <c r="FT201" s="432">
        <v>248</v>
      </c>
      <c r="FU201" s="432">
        <v>0.84360000000000002</v>
      </c>
      <c r="FV201" s="432">
        <v>0.87909999999999999</v>
      </c>
      <c r="FW201" s="432">
        <v>0.93230000000000002</v>
      </c>
      <c r="FX201" s="432">
        <v>216</v>
      </c>
      <c r="FY201" s="432">
        <v>230</v>
      </c>
      <c r="FZ201" s="432">
        <v>249</v>
      </c>
      <c r="GA201" s="432">
        <v>0.81069999999999998</v>
      </c>
      <c r="GB201" s="432">
        <v>0.86450000000000005</v>
      </c>
      <c r="GC201" s="432">
        <v>0.93610000000000004</v>
      </c>
      <c r="GD201" s="432">
        <v>195</v>
      </c>
      <c r="GE201" s="432">
        <v>218</v>
      </c>
      <c r="GF201" s="432">
        <v>201</v>
      </c>
      <c r="GG201" s="432">
        <v>0.73299999999999998</v>
      </c>
      <c r="GH201" s="432">
        <v>0.81889999999999996</v>
      </c>
      <c r="GI201" s="432">
        <v>0.75560000000000005</v>
      </c>
      <c r="GJ201" s="432">
        <v>200</v>
      </c>
      <c r="GK201" s="432">
        <v>227</v>
      </c>
      <c r="GL201" s="432">
        <v>198</v>
      </c>
      <c r="GM201" s="432">
        <v>0.75</v>
      </c>
      <c r="GN201" s="432">
        <v>0.84970000000000001</v>
      </c>
      <c r="GO201" s="432">
        <v>0.74439999999999995</v>
      </c>
      <c r="GP201" s="432">
        <v>245</v>
      </c>
      <c r="GQ201" s="432">
        <v>251</v>
      </c>
      <c r="GR201" s="432">
        <v>251</v>
      </c>
      <c r="GS201" s="432">
        <v>0.9173</v>
      </c>
      <c r="GT201" s="432">
        <v>0.94010000000000005</v>
      </c>
      <c r="GU201" s="432">
        <v>0.94359999999999999</v>
      </c>
      <c r="GV201" s="432">
        <v>221</v>
      </c>
      <c r="GW201" s="432">
        <v>236</v>
      </c>
      <c r="GX201" s="432">
        <v>251</v>
      </c>
      <c r="GY201" s="432">
        <v>0.82750000000000001</v>
      </c>
      <c r="GZ201" s="432">
        <v>0.88490000000000002</v>
      </c>
      <c r="HA201" s="432">
        <v>0.94359999999999999</v>
      </c>
      <c r="HB201" s="432">
        <v>133</v>
      </c>
      <c r="HC201" s="432">
        <v>160</v>
      </c>
      <c r="HD201" s="432">
        <v>188</v>
      </c>
      <c r="HE201" s="432">
        <v>0.5</v>
      </c>
      <c r="HF201" s="432">
        <v>0.6</v>
      </c>
      <c r="HG201" s="432">
        <v>0.70679999999999998</v>
      </c>
      <c r="HH201" s="432">
        <v>207</v>
      </c>
      <c r="HI201" s="432">
        <v>0.5</v>
      </c>
      <c r="HJ201" s="432">
        <v>0.73670000000000002</v>
      </c>
      <c r="HK201" s="432">
        <v>0</v>
      </c>
      <c r="HL201" s="432"/>
      <c r="HM201" s="432">
        <v>0.9</v>
      </c>
      <c r="HN201" s="432">
        <v>0</v>
      </c>
      <c r="HO201" s="432">
        <v>0</v>
      </c>
      <c r="HP201" s="432">
        <v>0</v>
      </c>
      <c r="HQ201" s="432">
        <v>0</v>
      </c>
      <c r="HR201" s="432">
        <v>0</v>
      </c>
      <c r="HS201" s="432">
        <v>0</v>
      </c>
      <c r="HT201" s="432">
        <v>0</v>
      </c>
      <c r="HU201" s="432">
        <v>0</v>
      </c>
      <c r="HV201" s="432">
        <v>0.9</v>
      </c>
      <c r="HW201" s="432">
        <v>0</v>
      </c>
      <c r="HX201" s="432">
        <v>0</v>
      </c>
      <c r="HY201" s="432">
        <v>0</v>
      </c>
      <c r="HZ201" s="432">
        <v>0.9</v>
      </c>
      <c r="IA201" s="432">
        <v>0</v>
      </c>
      <c r="IB201" s="432">
        <v>0</v>
      </c>
      <c r="IC201" s="432">
        <v>0</v>
      </c>
      <c r="ID201" s="432">
        <v>0</v>
      </c>
      <c r="IE201" s="432">
        <v>0</v>
      </c>
      <c r="IF201" s="432">
        <v>1</v>
      </c>
      <c r="IG201" s="432">
        <v>0</v>
      </c>
      <c r="IH201" s="432">
        <v>0</v>
      </c>
      <c r="II201" s="432">
        <v>0</v>
      </c>
      <c r="IJ201" s="432">
        <v>0</v>
      </c>
      <c r="IK201" s="432">
        <v>0</v>
      </c>
      <c r="IL201" s="432">
        <v>0</v>
      </c>
      <c r="IM201" s="432">
        <v>0</v>
      </c>
      <c r="IN201" s="432">
        <v>0</v>
      </c>
      <c r="IO201" s="432">
        <v>0</v>
      </c>
      <c r="IP201" s="432">
        <v>0</v>
      </c>
      <c r="IQ201" s="432">
        <v>0</v>
      </c>
      <c r="IR201" s="432">
        <v>1</v>
      </c>
      <c r="IS201" s="432">
        <v>0</v>
      </c>
      <c r="IT201" s="432">
        <v>0</v>
      </c>
      <c r="IU201" s="432">
        <v>0</v>
      </c>
      <c r="IV201" s="432">
        <v>0</v>
      </c>
      <c r="IW201" s="432">
        <v>0</v>
      </c>
      <c r="IX201" s="432">
        <v>8</v>
      </c>
      <c r="IY201" s="432">
        <v>1</v>
      </c>
      <c r="IZ201" s="432">
        <v>0.125</v>
      </c>
      <c r="JA201" s="432">
        <v>0</v>
      </c>
      <c r="JB201" s="432">
        <v>0</v>
      </c>
      <c r="JC201" s="432">
        <v>0</v>
      </c>
      <c r="JD201" s="432">
        <v>0</v>
      </c>
      <c r="JE201" s="432">
        <v>0</v>
      </c>
      <c r="JF201" s="432">
        <v>0</v>
      </c>
      <c r="JG201" s="432">
        <v>0</v>
      </c>
      <c r="JH201" s="432">
        <v>3</v>
      </c>
      <c r="JI201" s="432">
        <v>0</v>
      </c>
      <c r="JJ201" s="432">
        <v>0</v>
      </c>
      <c r="JK201" s="432">
        <v>0</v>
      </c>
      <c r="JL201" s="432">
        <v>0</v>
      </c>
      <c r="JM201" s="432">
        <v>0</v>
      </c>
      <c r="JN201" s="432">
        <v>1</v>
      </c>
      <c r="JO201" s="432">
        <v>0.33329999999999999</v>
      </c>
      <c r="JP201" s="432">
        <v>0</v>
      </c>
      <c r="JQ201" s="432">
        <v>0</v>
      </c>
      <c r="JR201" s="432" t="s">
        <v>1359</v>
      </c>
      <c r="JS201" s="432" t="s">
        <v>1360</v>
      </c>
      <c r="JT201" s="432" t="s">
        <v>1340</v>
      </c>
    </row>
    <row r="202" spans="1:280" x14ac:dyDescent="0.45">
      <c r="A202" s="432" t="s">
        <v>154</v>
      </c>
      <c r="B202" s="432" t="s">
        <v>155</v>
      </c>
      <c r="C202" s="432" t="s">
        <v>170</v>
      </c>
      <c r="D202" s="432" t="s">
        <v>171</v>
      </c>
      <c r="E202" s="432">
        <v>209</v>
      </c>
      <c r="F202" s="432">
        <v>59</v>
      </c>
      <c r="G202" s="432">
        <v>0.2823</v>
      </c>
      <c r="H202" s="432">
        <v>61</v>
      </c>
      <c r="I202" s="432">
        <v>207</v>
      </c>
      <c r="J202" s="432">
        <v>0.29470000000000002</v>
      </c>
      <c r="K202" s="432">
        <v>193</v>
      </c>
      <c r="L202" s="432">
        <v>199</v>
      </c>
      <c r="M202" s="432">
        <v>193</v>
      </c>
      <c r="N202" s="432">
        <v>0.92259999999999998</v>
      </c>
      <c r="O202" s="432">
        <v>0.95020000000000004</v>
      </c>
      <c r="P202" s="432">
        <v>0.9234</v>
      </c>
      <c r="Q202" s="432">
        <v>199</v>
      </c>
      <c r="R202" s="432">
        <v>203</v>
      </c>
      <c r="S202" s="432">
        <v>202</v>
      </c>
      <c r="T202" s="432">
        <v>0.95209999999999995</v>
      </c>
      <c r="U202" s="432">
        <v>0.97009999999999996</v>
      </c>
      <c r="V202" s="432">
        <v>0.96650000000000003</v>
      </c>
      <c r="W202" s="432">
        <v>199</v>
      </c>
      <c r="X202" s="432">
        <v>202</v>
      </c>
      <c r="Y202" s="432">
        <v>199</v>
      </c>
      <c r="Z202" s="432">
        <v>0.94889999999999997</v>
      </c>
      <c r="AA202" s="432">
        <v>0.96630000000000005</v>
      </c>
      <c r="AB202" s="432">
        <v>0.95220000000000005</v>
      </c>
      <c r="AC202" s="432">
        <v>197</v>
      </c>
      <c r="AD202" s="432">
        <v>201</v>
      </c>
      <c r="AE202" s="432">
        <v>201</v>
      </c>
      <c r="AF202" s="432">
        <v>0.93930000000000002</v>
      </c>
      <c r="AG202" s="432">
        <v>0.95799999999999996</v>
      </c>
      <c r="AH202" s="432">
        <v>0.9617</v>
      </c>
      <c r="AI202" s="432">
        <v>174</v>
      </c>
      <c r="AJ202" s="432">
        <v>183</v>
      </c>
      <c r="AK202" s="432">
        <v>177</v>
      </c>
      <c r="AL202" s="432">
        <v>0.82789999999999997</v>
      </c>
      <c r="AM202" s="432">
        <v>0.87409999999999999</v>
      </c>
      <c r="AN202" s="432">
        <v>0.84689999999999999</v>
      </c>
      <c r="AO202" s="432">
        <v>198</v>
      </c>
      <c r="AP202" s="432">
        <v>202</v>
      </c>
      <c r="AQ202" s="432">
        <v>201</v>
      </c>
      <c r="AR202" s="432">
        <v>0.94650000000000001</v>
      </c>
      <c r="AS202" s="432">
        <v>0.96409999999999996</v>
      </c>
      <c r="AT202" s="432">
        <v>0.9617</v>
      </c>
      <c r="AU202" s="432">
        <v>193</v>
      </c>
      <c r="AV202" s="432">
        <v>198</v>
      </c>
      <c r="AW202" s="432">
        <v>190</v>
      </c>
      <c r="AX202" s="432">
        <v>0.9194</v>
      </c>
      <c r="AY202" s="432">
        <v>0.94259999999999999</v>
      </c>
      <c r="AZ202" s="432">
        <v>0.90910000000000002</v>
      </c>
      <c r="BA202" s="432">
        <v>186</v>
      </c>
      <c r="BB202" s="432">
        <v>193</v>
      </c>
      <c r="BC202" s="432">
        <v>177</v>
      </c>
      <c r="BD202" s="432">
        <v>0.88660000000000005</v>
      </c>
      <c r="BE202" s="432">
        <v>0.91910000000000003</v>
      </c>
      <c r="BF202" s="432">
        <v>0.84689999999999999</v>
      </c>
      <c r="BG202" s="432">
        <v>196</v>
      </c>
      <c r="BH202" s="432">
        <v>201</v>
      </c>
      <c r="BI202" s="432">
        <v>193</v>
      </c>
      <c r="BJ202" s="432">
        <v>0.93330000000000002</v>
      </c>
      <c r="BK202" s="432">
        <v>0.96009999999999995</v>
      </c>
      <c r="BL202" s="432">
        <v>0.9234</v>
      </c>
      <c r="BM202" s="432">
        <v>115</v>
      </c>
      <c r="BN202" s="432">
        <v>136</v>
      </c>
      <c r="BO202" s="432">
        <v>147</v>
      </c>
      <c r="BP202" s="432">
        <v>0.55000000000000004</v>
      </c>
      <c r="BQ202" s="432">
        <v>0.65</v>
      </c>
      <c r="BR202" s="432">
        <v>0.70330000000000004</v>
      </c>
      <c r="BS202" s="432">
        <v>94</v>
      </c>
      <c r="BT202" s="432">
        <v>0.62670000000000003</v>
      </c>
      <c r="BU202" s="432">
        <v>52</v>
      </c>
      <c r="BV202" s="432">
        <v>0.88139999999999996</v>
      </c>
      <c r="BW202" s="432">
        <v>140</v>
      </c>
      <c r="BX202" s="432">
        <v>149</v>
      </c>
      <c r="BY202" s="432">
        <v>146</v>
      </c>
      <c r="BZ202" s="432">
        <v>0.66779999999999995</v>
      </c>
      <c r="CA202" s="432">
        <v>0.71120000000000005</v>
      </c>
      <c r="CB202" s="432">
        <v>0.6986</v>
      </c>
      <c r="CC202" s="432">
        <v>91</v>
      </c>
      <c r="CD202" s="432">
        <v>0.60670000000000002</v>
      </c>
      <c r="CE202" s="432">
        <v>53</v>
      </c>
      <c r="CF202" s="432">
        <v>0.89829999999999999</v>
      </c>
      <c r="CG202" s="432">
        <v>148</v>
      </c>
      <c r="CH202" s="432">
        <v>159</v>
      </c>
      <c r="CI202" s="432">
        <v>144</v>
      </c>
      <c r="CJ202" s="432">
        <v>0.70689999999999997</v>
      </c>
      <c r="CK202" s="432">
        <v>0.75949999999999995</v>
      </c>
      <c r="CL202" s="432">
        <v>0.68899999999999995</v>
      </c>
      <c r="CM202" s="432">
        <v>123</v>
      </c>
      <c r="CN202" s="432">
        <v>132</v>
      </c>
      <c r="CO202" s="432">
        <v>142</v>
      </c>
      <c r="CP202" s="432">
        <v>0.58450000000000002</v>
      </c>
      <c r="CQ202" s="432">
        <v>0.62880000000000003</v>
      </c>
      <c r="CR202" s="432">
        <v>0.6794</v>
      </c>
      <c r="CS202" s="432">
        <v>49</v>
      </c>
      <c r="CT202" s="432">
        <v>0.32669999999999999</v>
      </c>
      <c r="CU202" s="432">
        <v>38</v>
      </c>
      <c r="CV202" s="432">
        <v>0.64410000000000001</v>
      </c>
      <c r="CW202" s="432">
        <v>61</v>
      </c>
      <c r="CX202" s="432">
        <v>74</v>
      </c>
      <c r="CY202" s="432">
        <v>87</v>
      </c>
      <c r="CZ202" s="432">
        <v>0.28999999999999998</v>
      </c>
      <c r="DA202" s="432">
        <v>0.35</v>
      </c>
      <c r="DB202" s="432">
        <v>0.4163</v>
      </c>
      <c r="DC202" s="432">
        <v>126</v>
      </c>
      <c r="DD202" s="432">
        <v>147</v>
      </c>
      <c r="DE202" s="432">
        <v>171</v>
      </c>
      <c r="DF202" s="432">
        <v>0.6</v>
      </c>
      <c r="DG202" s="432">
        <v>0.7</v>
      </c>
      <c r="DH202" s="432">
        <v>0.81820000000000004</v>
      </c>
      <c r="DI202" s="432">
        <v>73</v>
      </c>
      <c r="DJ202" s="432">
        <v>39</v>
      </c>
      <c r="DK202" s="432">
        <v>42</v>
      </c>
      <c r="DL202" s="432">
        <v>43</v>
      </c>
      <c r="DM202" s="432">
        <v>0.52500000000000002</v>
      </c>
      <c r="DN202" s="432">
        <v>0.57499999999999996</v>
      </c>
      <c r="DO202" s="432">
        <v>0.58899999999999997</v>
      </c>
      <c r="DP202" s="432">
        <v>147</v>
      </c>
      <c r="DQ202" s="432">
        <v>157</v>
      </c>
      <c r="DR202" s="432">
        <v>105</v>
      </c>
      <c r="DS202" s="432">
        <v>0.7</v>
      </c>
      <c r="DT202" s="432">
        <v>0.75</v>
      </c>
      <c r="DU202" s="432">
        <v>0.50239999999999996</v>
      </c>
      <c r="DV202" s="432">
        <v>1</v>
      </c>
      <c r="DW202" s="432">
        <v>3.7499999999999999E-2</v>
      </c>
      <c r="DX202" s="432">
        <v>7.4999999999999997E-2</v>
      </c>
      <c r="DY202" s="432">
        <v>4.7999999999999996E-3</v>
      </c>
      <c r="DZ202" s="432">
        <v>4</v>
      </c>
      <c r="EA202" s="432">
        <v>7.4999999999999997E-2</v>
      </c>
      <c r="EB202" s="432">
        <v>0.15</v>
      </c>
      <c r="EC202" s="432">
        <v>5.2600000000000001E-2</v>
      </c>
      <c r="ED202" s="432">
        <v>0</v>
      </c>
      <c r="EE202" s="432">
        <v>0</v>
      </c>
      <c r="EF202" s="432">
        <v>0</v>
      </c>
      <c r="EG202" s="432">
        <v>0</v>
      </c>
      <c r="EH202" s="432">
        <v>22</v>
      </c>
      <c r="EI202" s="432">
        <v>0</v>
      </c>
      <c r="EJ202" s="432">
        <v>5.0000000000000001E-3</v>
      </c>
      <c r="EK202" s="432">
        <v>0.01</v>
      </c>
      <c r="EL202" s="432">
        <v>0</v>
      </c>
      <c r="EM202" s="432">
        <v>46</v>
      </c>
      <c r="EN202" s="432">
        <v>0.05</v>
      </c>
      <c r="EO202" s="432">
        <v>0.15</v>
      </c>
      <c r="EP202" s="432">
        <v>0.22009999999999999</v>
      </c>
      <c r="EQ202" s="432">
        <v>52</v>
      </c>
      <c r="ER202" s="432">
        <v>28</v>
      </c>
      <c r="ES202" s="432">
        <v>0.53849999999999998</v>
      </c>
      <c r="ET202" s="432">
        <v>15</v>
      </c>
      <c r="EU202" s="432">
        <v>0</v>
      </c>
      <c r="EV202" s="432">
        <v>0</v>
      </c>
      <c r="EW202" s="432">
        <v>167</v>
      </c>
      <c r="EX202" s="432">
        <v>0.79900000000000004</v>
      </c>
      <c r="EY202" s="432">
        <v>193</v>
      </c>
      <c r="EZ202" s="432">
        <v>235</v>
      </c>
      <c r="FA202" s="432">
        <v>287</v>
      </c>
      <c r="FB202" s="432">
        <v>269</v>
      </c>
      <c r="FC202" s="432">
        <v>0.92</v>
      </c>
      <c r="FD202" s="432">
        <v>1.1200000000000001</v>
      </c>
      <c r="FE202" s="432">
        <v>1.3732</v>
      </c>
      <c r="FF202" s="432">
        <v>14</v>
      </c>
      <c r="FG202" s="432">
        <v>21</v>
      </c>
      <c r="FH202" s="432">
        <v>12</v>
      </c>
      <c r="FI202" s="432">
        <v>0.05</v>
      </c>
      <c r="FJ202" s="432">
        <v>7.4999999999999997E-2</v>
      </c>
      <c r="FK202" s="432">
        <v>4.4600000000000001E-2</v>
      </c>
      <c r="FL202" s="432">
        <v>238</v>
      </c>
      <c r="FM202" s="432">
        <v>245</v>
      </c>
      <c r="FN202" s="432">
        <v>223</v>
      </c>
      <c r="FO202" s="432">
        <v>0.88239999999999996</v>
      </c>
      <c r="FP202" s="432">
        <v>0.90959999999999996</v>
      </c>
      <c r="FQ202" s="432">
        <v>0.82899999999999996</v>
      </c>
      <c r="FR202" s="432">
        <v>227</v>
      </c>
      <c r="FS202" s="432">
        <v>237</v>
      </c>
      <c r="FT202" s="432">
        <v>191</v>
      </c>
      <c r="FU202" s="432">
        <v>0.84360000000000002</v>
      </c>
      <c r="FV202" s="432">
        <v>0.87909999999999999</v>
      </c>
      <c r="FW202" s="432">
        <v>0.71</v>
      </c>
      <c r="FX202" s="432">
        <v>219</v>
      </c>
      <c r="FY202" s="432">
        <v>233</v>
      </c>
      <c r="FZ202" s="432">
        <v>148</v>
      </c>
      <c r="GA202" s="432">
        <v>0.81069999999999998</v>
      </c>
      <c r="GB202" s="432">
        <v>0.86450000000000005</v>
      </c>
      <c r="GC202" s="432">
        <v>0.55020000000000002</v>
      </c>
      <c r="GD202" s="432">
        <v>198</v>
      </c>
      <c r="GE202" s="432">
        <v>221</v>
      </c>
      <c r="GF202" s="432">
        <v>112</v>
      </c>
      <c r="GG202" s="432">
        <v>0.73299999999999998</v>
      </c>
      <c r="GH202" s="432">
        <v>0.81889999999999996</v>
      </c>
      <c r="GI202" s="432">
        <v>0.41639999999999999</v>
      </c>
      <c r="GJ202" s="432">
        <v>202</v>
      </c>
      <c r="GK202" s="432">
        <v>229</v>
      </c>
      <c r="GL202" s="432">
        <v>112</v>
      </c>
      <c r="GM202" s="432">
        <v>0.75</v>
      </c>
      <c r="GN202" s="432">
        <v>0.84970000000000001</v>
      </c>
      <c r="GO202" s="432">
        <v>0.41639999999999999</v>
      </c>
      <c r="GP202" s="432">
        <v>247</v>
      </c>
      <c r="GQ202" s="432">
        <v>253</v>
      </c>
      <c r="GR202" s="432">
        <v>242</v>
      </c>
      <c r="GS202" s="432">
        <v>0.9173</v>
      </c>
      <c r="GT202" s="432">
        <v>0.94010000000000005</v>
      </c>
      <c r="GU202" s="432">
        <v>0.89959999999999996</v>
      </c>
      <c r="GV202" s="432">
        <v>223</v>
      </c>
      <c r="GW202" s="432">
        <v>239</v>
      </c>
      <c r="GX202" s="432">
        <v>165</v>
      </c>
      <c r="GY202" s="432">
        <v>0.82750000000000001</v>
      </c>
      <c r="GZ202" s="432">
        <v>0.88490000000000002</v>
      </c>
      <c r="HA202" s="432">
        <v>0.61339999999999995</v>
      </c>
      <c r="HB202" s="432">
        <v>135</v>
      </c>
      <c r="HC202" s="432">
        <v>162</v>
      </c>
      <c r="HD202" s="432">
        <v>76</v>
      </c>
      <c r="HE202" s="432">
        <v>0.5</v>
      </c>
      <c r="HF202" s="432">
        <v>0.6</v>
      </c>
      <c r="HG202" s="432">
        <v>0.28249999999999997</v>
      </c>
      <c r="HH202" s="432">
        <v>230</v>
      </c>
      <c r="HI202" s="432">
        <v>0.5</v>
      </c>
      <c r="HJ202" s="432">
        <v>0.8014</v>
      </c>
      <c r="HK202" s="432">
        <v>0</v>
      </c>
      <c r="HL202" s="432"/>
      <c r="HM202" s="432">
        <v>0.9</v>
      </c>
      <c r="HN202" s="432">
        <v>0</v>
      </c>
      <c r="HO202" s="432">
        <v>0</v>
      </c>
      <c r="HP202" s="432">
        <v>0</v>
      </c>
      <c r="HQ202" s="432">
        <v>0</v>
      </c>
      <c r="HR202" s="432">
        <v>0</v>
      </c>
      <c r="HS202" s="432">
        <v>0</v>
      </c>
      <c r="HT202" s="432">
        <v>0</v>
      </c>
      <c r="HU202" s="432">
        <v>0</v>
      </c>
      <c r="HV202" s="432">
        <v>0.9</v>
      </c>
      <c r="HW202" s="432">
        <v>0</v>
      </c>
      <c r="HX202" s="432">
        <v>0</v>
      </c>
      <c r="HY202" s="432">
        <v>0</v>
      </c>
      <c r="HZ202" s="432">
        <v>0.9</v>
      </c>
      <c r="IA202" s="432">
        <v>0</v>
      </c>
      <c r="IB202" s="432">
        <v>0</v>
      </c>
      <c r="IC202" s="432">
        <v>0</v>
      </c>
      <c r="ID202" s="432">
        <v>0</v>
      </c>
      <c r="IE202" s="432">
        <v>0</v>
      </c>
      <c r="IF202" s="432">
        <v>1</v>
      </c>
      <c r="IG202" s="432">
        <v>0</v>
      </c>
      <c r="IH202" s="432">
        <v>0</v>
      </c>
      <c r="II202" s="432">
        <v>0</v>
      </c>
      <c r="IJ202" s="432">
        <v>0</v>
      </c>
      <c r="IK202" s="432">
        <v>0</v>
      </c>
      <c r="IL202" s="432">
        <v>0</v>
      </c>
      <c r="IM202" s="432">
        <v>0</v>
      </c>
      <c r="IN202" s="432">
        <v>0</v>
      </c>
      <c r="IO202" s="432">
        <v>0</v>
      </c>
      <c r="IP202" s="432">
        <v>0</v>
      </c>
      <c r="IQ202" s="432">
        <v>0</v>
      </c>
      <c r="IR202" s="432">
        <v>1</v>
      </c>
      <c r="IS202" s="432">
        <v>0</v>
      </c>
      <c r="IT202" s="432">
        <v>0</v>
      </c>
      <c r="IU202" s="432">
        <v>0</v>
      </c>
      <c r="IV202" s="432">
        <v>0</v>
      </c>
      <c r="IW202" s="432">
        <v>0</v>
      </c>
      <c r="IX202" s="432">
        <v>11</v>
      </c>
      <c r="IY202" s="432">
        <v>1</v>
      </c>
      <c r="IZ202" s="432">
        <v>9.0899999999999995E-2</v>
      </c>
      <c r="JA202" s="432">
        <v>0</v>
      </c>
      <c r="JB202" s="432">
        <v>0</v>
      </c>
      <c r="JC202" s="432">
        <v>0</v>
      </c>
      <c r="JD202" s="432">
        <v>0</v>
      </c>
      <c r="JE202" s="432">
        <v>0</v>
      </c>
      <c r="JF202" s="432">
        <v>0</v>
      </c>
      <c r="JG202" s="432">
        <v>0</v>
      </c>
      <c r="JH202" s="432">
        <v>5</v>
      </c>
      <c r="JI202" s="432">
        <v>0</v>
      </c>
      <c r="JJ202" s="432">
        <v>0</v>
      </c>
      <c r="JK202" s="432">
        <v>0</v>
      </c>
      <c r="JL202" s="432">
        <v>0</v>
      </c>
      <c r="JM202" s="432">
        <v>0</v>
      </c>
      <c r="JN202" s="432">
        <v>1</v>
      </c>
      <c r="JO202" s="432">
        <v>0.2</v>
      </c>
      <c r="JP202" s="432">
        <v>0</v>
      </c>
      <c r="JQ202" s="432">
        <v>0</v>
      </c>
      <c r="JR202" s="432" t="s">
        <v>1359</v>
      </c>
      <c r="JS202" s="432" t="s">
        <v>1360</v>
      </c>
      <c r="JT202" s="432" t="s">
        <v>1340</v>
      </c>
    </row>
    <row r="203" spans="1:280" x14ac:dyDescent="0.45">
      <c r="A203" s="432" t="s">
        <v>154</v>
      </c>
      <c r="B203" s="432" t="s">
        <v>172</v>
      </c>
      <c r="C203" s="432" t="s">
        <v>173</v>
      </c>
      <c r="D203" s="432" t="s">
        <v>174</v>
      </c>
      <c r="E203" s="432">
        <v>288</v>
      </c>
      <c r="F203" s="432">
        <v>68</v>
      </c>
      <c r="G203" s="432">
        <v>0.2361</v>
      </c>
      <c r="H203" s="432">
        <v>68</v>
      </c>
      <c r="I203" s="432">
        <v>281</v>
      </c>
      <c r="J203" s="432">
        <v>0.24199999999999999</v>
      </c>
      <c r="K203" s="432">
        <v>266</v>
      </c>
      <c r="L203" s="432">
        <v>274</v>
      </c>
      <c r="M203" s="432">
        <v>260</v>
      </c>
      <c r="N203" s="432">
        <v>0.92259999999999998</v>
      </c>
      <c r="O203" s="432">
        <v>0.95020000000000004</v>
      </c>
      <c r="P203" s="432">
        <v>0.90280000000000005</v>
      </c>
      <c r="Q203" s="432">
        <v>275</v>
      </c>
      <c r="R203" s="432">
        <v>280</v>
      </c>
      <c r="S203" s="432">
        <v>268</v>
      </c>
      <c r="T203" s="432">
        <v>0.95209999999999995</v>
      </c>
      <c r="U203" s="432">
        <v>0.97009999999999996</v>
      </c>
      <c r="V203" s="432">
        <v>0.93059999999999998</v>
      </c>
      <c r="W203" s="432">
        <v>274</v>
      </c>
      <c r="X203" s="432">
        <v>279</v>
      </c>
      <c r="Y203" s="432">
        <v>269</v>
      </c>
      <c r="Z203" s="432">
        <v>0.94889999999999997</v>
      </c>
      <c r="AA203" s="432">
        <v>0.96630000000000005</v>
      </c>
      <c r="AB203" s="432">
        <v>0.93400000000000005</v>
      </c>
      <c r="AC203" s="432">
        <v>271</v>
      </c>
      <c r="AD203" s="432">
        <v>276</v>
      </c>
      <c r="AE203" s="432">
        <v>268</v>
      </c>
      <c r="AF203" s="432">
        <v>0.93930000000000002</v>
      </c>
      <c r="AG203" s="432">
        <v>0.95799999999999996</v>
      </c>
      <c r="AH203" s="432">
        <v>0.93059999999999998</v>
      </c>
      <c r="AI203" s="432">
        <v>239</v>
      </c>
      <c r="AJ203" s="432">
        <v>252</v>
      </c>
      <c r="AK203" s="432">
        <v>243</v>
      </c>
      <c r="AL203" s="432">
        <v>0.82789999999999997</v>
      </c>
      <c r="AM203" s="432">
        <v>0.87409999999999999</v>
      </c>
      <c r="AN203" s="432">
        <v>0.84379999999999999</v>
      </c>
      <c r="AO203" s="432">
        <v>273</v>
      </c>
      <c r="AP203" s="432">
        <v>278</v>
      </c>
      <c r="AQ203" s="432">
        <v>266</v>
      </c>
      <c r="AR203" s="432">
        <v>0.94650000000000001</v>
      </c>
      <c r="AS203" s="432">
        <v>0.96409999999999996</v>
      </c>
      <c r="AT203" s="432">
        <v>0.92359999999999998</v>
      </c>
      <c r="AU203" s="432">
        <v>265</v>
      </c>
      <c r="AV203" s="432">
        <v>272</v>
      </c>
      <c r="AW203" s="432">
        <v>277</v>
      </c>
      <c r="AX203" s="432">
        <v>0.9194</v>
      </c>
      <c r="AY203" s="432">
        <v>0.94259999999999999</v>
      </c>
      <c r="AZ203" s="432">
        <v>0.96179999999999999</v>
      </c>
      <c r="BA203" s="432">
        <v>256</v>
      </c>
      <c r="BB203" s="432">
        <v>265</v>
      </c>
      <c r="BC203" s="432">
        <v>255</v>
      </c>
      <c r="BD203" s="432">
        <v>0.88660000000000005</v>
      </c>
      <c r="BE203" s="432">
        <v>0.91910000000000003</v>
      </c>
      <c r="BF203" s="432">
        <v>0.88539999999999996</v>
      </c>
      <c r="BG203" s="432">
        <v>269</v>
      </c>
      <c r="BH203" s="432">
        <v>277</v>
      </c>
      <c r="BI203" s="432">
        <v>262</v>
      </c>
      <c r="BJ203" s="432">
        <v>0.93330000000000002</v>
      </c>
      <c r="BK203" s="432">
        <v>0.96009999999999995</v>
      </c>
      <c r="BL203" s="432">
        <v>0.90969999999999995</v>
      </c>
      <c r="BM203" s="432">
        <v>159</v>
      </c>
      <c r="BN203" s="432">
        <v>188</v>
      </c>
      <c r="BO203" s="432">
        <v>232</v>
      </c>
      <c r="BP203" s="432">
        <v>0.55000000000000004</v>
      </c>
      <c r="BQ203" s="432">
        <v>0.65</v>
      </c>
      <c r="BR203" s="432">
        <v>0.80559999999999998</v>
      </c>
      <c r="BS203" s="432">
        <v>132</v>
      </c>
      <c r="BT203" s="432">
        <v>0.6</v>
      </c>
      <c r="BU203" s="432">
        <v>60</v>
      </c>
      <c r="BV203" s="432">
        <v>0.88239999999999996</v>
      </c>
      <c r="BW203" s="432">
        <v>193</v>
      </c>
      <c r="BX203" s="432">
        <v>205</v>
      </c>
      <c r="BY203" s="432">
        <v>192</v>
      </c>
      <c r="BZ203" s="432">
        <v>0.66779999999999995</v>
      </c>
      <c r="CA203" s="432">
        <v>0.71120000000000005</v>
      </c>
      <c r="CB203" s="432">
        <v>0.66669999999999996</v>
      </c>
      <c r="CC203" s="432">
        <v>116</v>
      </c>
      <c r="CD203" s="432">
        <v>0.52729999999999999</v>
      </c>
      <c r="CE203" s="432">
        <v>64</v>
      </c>
      <c r="CF203" s="432">
        <v>0.94120000000000004</v>
      </c>
      <c r="CG203" s="432">
        <v>204</v>
      </c>
      <c r="CH203" s="432">
        <v>219</v>
      </c>
      <c r="CI203" s="432">
        <v>180</v>
      </c>
      <c r="CJ203" s="432">
        <v>0.70689999999999997</v>
      </c>
      <c r="CK203" s="432">
        <v>0.75949999999999995</v>
      </c>
      <c r="CL203" s="432">
        <v>0.625</v>
      </c>
      <c r="CM203" s="432">
        <v>169</v>
      </c>
      <c r="CN203" s="432">
        <v>182</v>
      </c>
      <c r="CO203" s="432">
        <v>179</v>
      </c>
      <c r="CP203" s="432">
        <v>0.58450000000000002</v>
      </c>
      <c r="CQ203" s="432">
        <v>0.62880000000000003</v>
      </c>
      <c r="CR203" s="432">
        <v>0.62150000000000005</v>
      </c>
      <c r="CS203" s="432">
        <v>50</v>
      </c>
      <c r="CT203" s="432">
        <v>0.2273</v>
      </c>
      <c r="CU203" s="432">
        <v>45</v>
      </c>
      <c r="CV203" s="432">
        <v>0.66180000000000005</v>
      </c>
      <c r="CW203" s="432">
        <v>84</v>
      </c>
      <c r="CX203" s="432">
        <v>101</v>
      </c>
      <c r="CY203" s="432">
        <v>95</v>
      </c>
      <c r="CZ203" s="432">
        <v>0.28999999999999998</v>
      </c>
      <c r="DA203" s="432">
        <v>0.35</v>
      </c>
      <c r="DB203" s="432">
        <v>0.32990000000000003</v>
      </c>
      <c r="DC203" s="432">
        <v>173</v>
      </c>
      <c r="DD203" s="432">
        <v>202</v>
      </c>
      <c r="DE203" s="432">
        <v>239</v>
      </c>
      <c r="DF203" s="432">
        <v>0.6</v>
      </c>
      <c r="DG203" s="432">
        <v>0.7</v>
      </c>
      <c r="DH203" s="432">
        <v>0.82989999999999997</v>
      </c>
      <c r="DI203" s="432">
        <v>85</v>
      </c>
      <c r="DJ203" s="432">
        <v>45</v>
      </c>
      <c r="DK203" s="432">
        <v>49</v>
      </c>
      <c r="DL203" s="432">
        <v>48</v>
      </c>
      <c r="DM203" s="432">
        <v>0.52500000000000002</v>
      </c>
      <c r="DN203" s="432">
        <v>0.57499999999999996</v>
      </c>
      <c r="DO203" s="432">
        <v>0.56469999999999998</v>
      </c>
      <c r="DP203" s="432">
        <v>202</v>
      </c>
      <c r="DQ203" s="432">
        <v>216</v>
      </c>
      <c r="DR203" s="432">
        <v>204</v>
      </c>
      <c r="DS203" s="432">
        <v>0.7</v>
      </c>
      <c r="DT203" s="432">
        <v>0.75</v>
      </c>
      <c r="DU203" s="432">
        <v>0.70830000000000004</v>
      </c>
      <c r="DV203" s="432">
        <v>1</v>
      </c>
      <c r="DW203" s="432">
        <v>3.7499999999999999E-2</v>
      </c>
      <c r="DX203" s="432">
        <v>7.4999999999999997E-2</v>
      </c>
      <c r="DY203" s="432">
        <v>3.5000000000000001E-3</v>
      </c>
      <c r="DZ203" s="432">
        <v>12</v>
      </c>
      <c r="EA203" s="432">
        <v>7.4999999999999997E-2</v>
      </c>
      <c r="EB203" s="432">
        <v>0.15</v>
      </c>
      <c r="EC203" s="432">
        <v>6.9400000000000003E-2</v>
      </c>
      <c r="ED203" s="432">
        <v>0</v>
      </c>
      <c r="EE203" s="432">
        <v>0</v>
      </c>
      <c r="EF203" s="432">
        <v>0</v>
      </c>
      <c r="EG203" s="432">
        <v>0</v>
      </c>
      <c r="EH203" s="432">
        <v>26</v>
      </c>
      <c r="EI203" s="432">
        <v>0</v>
      </c>
      <c r="EJ203" s="432">
        <v>5.0000000000000001E-3</v>
      </c>
      <c r="EK203" s="432">
        <v>0.01</v>
      </c>
      <c r="EL203" s="432">
        <v>0</v>
      </c>
      <c r="EM203" s="432">
        <v>70</v>
      </c>
      <c r="EN203" s="432">
        <v>0.05</v>
      </c>
      <c r="EO203" s="432">
        <v>0.15</v>
      </c>
      <c r="EP203" s="432">
        <v>0.24310000000000001</v>
      </c>
      <c r="EQ203" s="432">
        <v>83</v>
      </c>
      <c r="ER203" s="432">
        <v>30</v>
      </c>
      <c r="ES203" s="432">
        <v>0.3614</v>
      </c>
      <c r="ET203" s="432">
        <v>15</v>
      </c>
      <c r="EU203" s="432">
        <v>0</v>
      </c>
      <c r="EV203" s="432">
        <v>0</v>
      </c>
      <c r="EW203" s="432">
        <v>245</v>
      </c>
      <c r="EX203" s="432">
        <v>0.85070000000000001</v>
      </c>
      <c r="EY203" s="432">
        <v>297</v>
      </c>
      <c r="EZ203" s="432">
        <v>355</v>
      </c>
      <c r="FA203" s="432">
        <v>501</v>
      </c>
      <c r="FB203" s="432">
        <v>400</v>
      </c>
      <c r="FC203" s="432">
        <v>1.03</v>
      </c>
      <c r="FD203" s="432">
        <v>1.23</v>
      </c>
      <c r="FE203" s="432">
        <v>1.7396</v>
      </c>
      <c r="FF203" s="432">
        <v>20</v>
      </c>
      <c r="FG203" s="432">
        <v>30</v>
      </c>
      <c r="FH203" s="432">
        <v>29</v>
      </c>
      <c r="FI203" s="432">
        <v>0.05</v>
      </c>
      <c r="FJ203" s="432">
        <v>7.4999999999999997E-2</v>
      </c>
      <c r="FK203" s="432">
        <v>7.2499999999999995E-2</v>
      </c>
      <c r="FL203" s="432">
        <v>353</v>
      </c>
      <c r="FM203" s="432">
        <v>364</v>
      </c>
      <c r="FN203" s="432">
        <v>346</v>
      </c>
      <c r="FO203" s="432">
        <v>0.88239999999999996</v>
      </c>
      <c r="FP203" s="432">
        <v>0.90959999999999996</v>
      </c>
      <c r="FQ203" s="432">
        <v>0.86499999999999999</v>
      </c>
      <c r="FR203" s="432">
        <v>338</v>
      </c>
      <c r="FS203" s="432">
        <v>352</v>
      </c>
      <c r="FT203" s="432">
        <v>348</v>
      </c>
      <c r="FU203" s="432">
        <v>0.84360000000000002</v>
      </c>
      <c r="FV203" s="432">
        <v>0.87909999999999999</v>
      </c>
      <c r="FW203" s="432">
        <v>0.87</v>
      </c>
      <c r="FX203" s="432">
        <v>325</v>
      </c>
      <c r="FY203" s="432">
        <v>346</v>
      </c>
      <c r="FZ203" s="432">
        <v>333</v>
      </c>
      <c r="GA203" s="432">
        <v>0.81069999999999998</v>
      </c>
      <c r="GB203" s="432">
        <v>0.86450000000000005</v>
      </c>
      <c r="GC203" s="432">
        <v>0.83250000000000002</v>
      </c>
      <c r="GD203" s="432">
        <v>294</v>
      </c>
      <c r="GE203" s="432">
        <v>328</v>
      </c>
      <c r="GF203" s="432">
        <v>328</v>
      </c>
      <c r="GG203" s="432">
        <v>0.73299999999999998</v>
      </c>
      <c r="GH203" s="432">
        <v>0.81889999999999996</v>
      </c>
      <c r="GI203" s="432">
        <v>0.82</v>
      </c>
      <c r="GJ203" s="432">
        <v>300</v>
      </c>
      <c r="GK203" s="432">
        <v>340</v>
      </c>
      <c r="GL203" s="432">
        <v>327</v>
      </c>
      <c r="GM203" s="432">
        <v>0.75</v>
      </c>
      <c r="GN203" s="432">
        <v>0.84970000000000001</v>
      </c>
      <c r="GO203" s="432">
        <v>0.8175</v>
      </c>
      <c r="GP203" s="432">
        <v>367</v>
      </c>
      <c r="GQ203" s="432">
        <v>377</v>
      </c>
      <c r="GR203" s="432">
        <v>365</v>
      </c>
      <c r="GS203" s="432">
        <v>0.9173</v>
      </c>
      <c r="GT203" s="432">
        <v>0.94010000000000005</v>
      </c>
      <c r="GU203" s="432">
        <v>0.91249999999999998</v>
      </c>
      <c r="GV203" s="432">
        <v>331</v>
      </c>
      <c r="GW203" s="432">
        <v>354</v>
      </c>
      <c r="GX203" s="432">
        <v>347</v>
      </c>
      <c r="GY203" s="432">
        <v>0.82750000000000001</v>
      </c>
      <c r="GZ203" s="432">
        <v>0.88490000000000002</v>
      </c>
      <c r="HA203" s="432">
        <v>0.86750000000000005</v>
      </c>
      <c r="HB203" s="432">
        <v>200</v>
      </c>
      <c r="HC203" s="432">
        <v>240</v>
      </c>
      <c r="HD203" s="432">
        <v>306</v>
      </c>
      <c r="HE203" s="432">
        <v>0.5</v>
      </c>
      <c r="HF203" s="432">
        <v>0.6</v>
      </c>
      <c r="HG203" s="432">
        <v>0.76500000000000001</v>
      </c>
      <c r="HH203" s="432">
        <v>429</v>
      </c>
      <c r="HI203" s="432">
        <v>0.5</v>
      </c>
      <c r="HJ203" s="432">
        <v>0.85629999999999995</v>
      </c>
      <c r="HK203" s="432">
        <v>0</v>
      </c>
      <c r="HL203" s="432"/>
      <c r="HM203" s="432">
        <v>0.9</v>
      </c>
      <c r="HN203" s="432">
        <v>0</v>
      </c>
      <c r="HO203" s="432">
        <v>0</v>
      </c>
      <c r="HP203" s="432">
        <v>0</v>
      </c>
      <c r="HQ203" s="432">
        <v>0</v>
      </c>
      <c r="HR203" s="432">
        <v>0</v>
      </c>
      <c r="HS203" s="432">
        <v>0</v>
      </c>
      <c r="HT203" s="432">
        <v>0</v>
      </c>
      <c r="HU203" s="432">
        <v>0</v>
      </c>
      <c r="HV203" s="432">
        <v>0.9</v>
      </c>
      <c r="HW203" s="432">
        <v>0</v>
      </c>
      <c r="HX203" s="432">
        <v>0</v>
      </c>
      <c r="HY203" s="432">
        <v>0</v>
      </c>
      <c r="HZ203" s="432">
        <v>0.9</v>
      </c>
      <c r="IA203" s="432">
        <v>0</v>
      </c>
      <c r="IB203" s="432">
        <v>0</v>
      </c>
      <c r="IC203" s="432">
        <v>0</v>
      </c>
      <c r="ID203" s="432">
        <v>0</v>
      </c>
      <c r="IE203" s="432">
        <v>1</v>
      </c>
      <c r="IF203" s="432">
        <v>1</v>
      </c>
      <c r="IG203" s="432">
        <v>1</v>
      </c>
      <c r="IH203" s="432">
        <v>0</v>
      </c>
      <c r="II203" s="432">
        <v>0</v>
      </c>
      <c r="IJ203" s="432">
        <v>0</v>
      </c>
      <c r="IK203" s="432">
        <v>0</v>
      </c>
      <c r="IL203" s="432">
        <v>0</v>
      </c>
      <c r="IM203" s="432">
        <v>2</v>
      </c>
      <c r="IN203" s="432">
        <v>0</v>
      </c>
      <c r="IO203" s="432">
        <v>0</v>
      </c>
      <c r="IP203" s="432">
        <v>0</v>
      </c>
      <c r="IQ203" s="432">
        <v>0</v>
      </c>
      <c r="IR203" s="432">
        <v>1</v>
      </c>
      <c r="IS203" s="432">
        <v>0</v>
      </c>
      <c r="IT203" s="432">
        <v>0</v>
      </c>
      <c r="IU203" s="432">
        <v>0</v>
      </c>
      <c r="IV203" s="432">
        <v>0</v>
      </c>
      <c r="IW203" s="432">
        <v>0</v>
      </c>
      <c r="IX203" s="432">
        <v>1</v>
      </c>
      <c r="IY203" s="432">
        <v>0</v>
      </c>
      <c r="IZ203" s="432">
        <v>0</v>
      </c>
      <c r="JA203" s="432">
        <v>0</v>
      </c>
      <c r="JB203" s="432">
        <v>0</v>
      </c>
      <c r="JC203" s="432">
        <v>0</v>
      </c>
      <c r="JD203" s="432">
        <v>0</v>
      </c>
      <c r="JE203" s="432">
        <v>0</v>
      </c>
      <c r="JF203" s="432">
        <v>0</v>
      </c>
      <c r="JG203" s="432">
        <v>0</v>
      </c>
      <c r="JH203" s="432">
        <v>1</v>
      </c>
      <c r="JI203" s="432">
        <v>0</v>
      </c>
      <c r="JJ203" s="432">
        <v>0</v>
      </c>
      <c r="JK203" s="432">
        <v>0</v>
      </c>
      <c r="JL203" s="432">
        <v>0</v>
      </c>
      <c r="JM203" s="432">
        <v>0</v>
      </c>
      <c r="JN203" s="432">
        <v>1</v>
      </c>
      <c r="JO203" s="432">
        <v>1</v>
      </c>
      <c r="JP203" s="432">
        <v>0</v>
      </c>
      <c r="JQ203" s="432">
        <v>0</v>
      </c>
      <c r="JR203" s="432" t="s">
        <v>1359</v>
      </c>
      <c r="JS203" s="432" t="s">
        <v>1360</v>
      </c>
      <c r="JT203" s="432" t="s">
        <v>1340</v>
      </c>
    </row>
    <row r="204" spans="1:280" x14ac:dyDescent="0.45">
      <c r="A204" s="432" t="s">
        <v>154</v>
      </c>
      <c r="B204" s="432" t="s">
        <v>172</v>
      </c>
      <c r="C204" s="432" t="s">
        <v>175</v>
      </c>
      <c r="D204" s="432" t="s">
        <v>176</v>
      </c>
      <c r="E204" s="432">
        <v>398</v>
      </c>
      <c r="F204" s="432">
        <v>140</v>
      </c>
      <c r="G204" s="432">
        <v>0.3518</v>
      </c>
      <c r="H204" s="432">
        <v>142</v>
      </c>
      <c r="I204" s="432">
        <v>399</v>
      </c>
      <c r="J204" s="432">
        <v>0.35589999999999999</v>
      </c>
      <c r="K204" s="432">
        <v>368</v>
      </c>
      <c r="L204" s="432">
        <v>379</v>
      </c>
      <c r="M204" s="432">
        <v>368</v>
      </c>
      <c r="N204" s="432">
        <v>0.92259999999999998</v>
      </c>
      <c r="O204" s="432">
        <v>0.95020000000000004</v>
      </c>
      <c r="P204" s="432">
        <v>0.92459999999999998</v>
      </c>
      <c r="Q204" s="432">
        <v>379</v>
      </c>
      <c r="R204" s="432">
        <v>387</v>
      </c>
      <c r="S204" s="432">
        <v>378</v>
      </c>
      <c r="T204" s="432">
        <v>0.95209999999999995</v>
      </c>
      <c r="U204" s="432">
        <v>0.97009999999999996</v>
      </c>
      <c r="V204" s="432">
        <v>0.94969999999999999</v>
      </c>
      <c r="W204" s="432">
        <v>378</v>
      </c>
      <c r="X204" s="432">
        <v>385</v>
      </c>
      <c r="Y204" s="432">
        <v>381</v>
      </c>
      <c r="Z204" s="432">
        <v>0.94889999999999997</v>
      </c>
      <c r="AA204" s="432">
        <v>0.96630000000000005</v>
      </c>
      <c r="AB204" s="432">
        <v>0.95730000000000004</v>
      </c>
      <c r="AC204" s="432">
        <v>374</v>
      </c>
      <c r="AD204" s="432">
        <v>382</v>
      </c>
      <c r="AE204" s="432">
        <v>375</v>
      </c>
      <c r="AF204" s="432">
        <v>0.93930000000000002</v>
      </c>
      <c r="AG204" s="432">
        <v>0.95799999999999996</v>
      </c>
      <c r="AH204" s="432">
        <v>0.94220000000000004</v>
      </c>
      <c r="AI204" s="432">
        <v>330</v>
      </c>
      <c r="AJ204" s="432">
        <v>348</v>
      </c>
      <c r="AK204" s="432">
        <v>341</v>
      </c>
      <c r="AL204" s="432">
        <v>0.82789999999999997</v>
      </c>
      <c r="AM204" s="432">
        <v>0.87409999999999999</v>
      </c>
      <c r="AN204" s="432">
        <v>0.85680000000000001</v>
      </c>
      <c r="AO204" s="432">
        <v>377</v>
      </c>
      <c r="AP204" s="432">
        <v>384</v>
      </c>
      <c r="AQ204" s="432">
        <v>376</v>
      </c>
      <c r="AR204" s="432">
        <v>0.94650000000000001</v>
      </c>
      <c r="AS204" s="432">
        <v>0.96409999999999996</v>
      </c>
      <c r="AT204" s="432">
        <v>0.94469999999999998</v>
      </c>
      <c r="AU204" s="432">
        <v>366</v>
      </c>
      <c r="AV204" s="432">
        <v>376</v>
      </c>
      <c r="AW204" s="432">
        <v>373</v>
      </c>
      <c r="AX204" s="432">
        <v>0.9194</v>
      </c>
      <c r="AY204" s="432">
        <v>0.94259999999999999</v>
      </c>
      <c r="AZ204" s="432">
        <v>0.93720000000000003</v>
      </c>
      <c r="BA204" s="432">
        <v>353</v>
      </c>
      <c r="BB204" s="432">
        <v>366</v>
      </c>
      <c r="BC204" s="432">
        <v>370</v>
      </c>
      <c r="BD204" s="432">
        <v>0.88660000000000005</v>
      </c>
      <c r="BE204" s="432">
        <v>0.91910000000000003</v>
      </c>
      <c r="BF204" s="432">
        <v>0.92959999999999998</v>
      </c>
      <c r="BG204" s="432">
        <v>372</v>
      </c>
      <c r="BH204" s="432">
        <v>383</v>
      </c>
      <c r="BI204" s="432">
        <v>377</v>
      </c>
      <c r="BJ204" s="432">
        <v>0.93330000000000002</v>
      </c>
      <c r="BK204" s="432">
        <v>0.96009999999999995</v>
      </c>
      <c r="BL204" s="432">
        <v>0.94720000000000004</v>
      </c>
      <c r="BM204" s="432">
        <v>219</v>
      </c>
      <c r="BN204" s="432">
        <v>259</v>
      </c>
      <c r="BO204" s="432">
        <v>322</v>
      </c>
      <c r="BP204" s="432">
        <v>0.55000000000000004</v>
      </c>
      <c r="BQ204" s="432">
        <v>0.65</v>
      </c>
      <c r="BR204" s="432">
        <v>0.80900000000000005</v>
      </c>
      <c r="BS204" s="432">
        <v>164</v>
      </c>
      <c r="BT204" s="432">
        <v>0.63570000000000004</v>
      </c>
      <c r="BU204" s="432">
        <v>111</v>
      </c>
      <c r="BV204" s="432">
        <v>0.79290000000000005</v>
      </c>
      <c r="BW204" s="432">
        <v>266</v>
      </c>
      <c r="BX204" s="432">
        <v>284</v>
      </c>
      <c r="BY204" s="432">
        <v>275</v>
      </c>
      <c r="BZ204" s="432">
        <v>0.66779999999999995</v>
      </c>
      <c r="CA204" s="432">
        <v>0.71120000000000005</v>
      </c>
      <c r="CB204" s="432">
        <v>0.69099999999999995</v>
      </c>
      <c r="CC204" s="432">
        <v>142</v>
      </c>
      <c r="CD204" s="432">
        <v>0.5504</v>
      </c>
      <c r="CE204" s="432">
        <v>123</v>
      </c>
      <c r="CF204" s="432">
        <v>0.87860000000000005</v>
      </c>
      <c r="CG204" s="432">
        <v>282</v>
      </c>
      <c r="CH204" s="432">
        <v>303</v>
      </c>
      <c r="CI204" s="432">
        <v>265</v>
      </c>
      <c r="CJ204" s="432">
        <v>0.70689999999999997</v>
      </c>
      <c r="CK204" s="432">
        <v>0.75949999999999995</v>
      </c>
      <c r="CL204" s="432">
        <v>0.66579999999999995</v>
      </c>
      <c r="CM204" s="432">
        <v>233</v>
      </c>
      <c r="CN204" s="432">
        <v>251</v>
      </c>
      <c r="CO204" s="432">
        <v>243</v>
      </c>
      <c r="CP204" s="432">
        <v>0.58450000000000002</v>
      </c>
      <c r="CQ204" s="432">
        <v>0.62880000000000003</v>
      </c>
      <c r="CR204" s="432">
        <v>0.61060000000000003</v>
      </c>
      <c r="CS204" s="432">
        <v>62</v>
      </c>
      <c r="CT204" s="432">
        <v>0.24030000000000001</v>
      </c>
      <c r="CU204" s="432">
        <v>70</v>
      </c>
      <c r="CV204" s="432">
        <v>0.5</v>
      </c>
      <c r="CW204" s="432">
        <v>116</v>
      </c>
      <c r="CX204" s="432">
        <v>140</v>
      </c>
      <c r="CY204" s="432">
        <v>132</v>
      </c>
      <c r="CZ204" s="432">
        <v>0.28999999999999998</v>
      </c>
      <c r="DA204" s="432">
        <v>0.35</v>
      </c>
      <c r="DB204" s="432">
        <v>0.33169999999999999</v>
      </c>
      <c r="DC204" s="432">
        <v>239</v>
      </c>
      <c r="DD204" s="432">
        <v>279</v>
      </c>
      <c r="DE204" s="432">
        <v>340</v>
      </c>
      <c r="DF204" s="432">
        <v>0.6</v>
      </c>
      <c r="DG204" s="432">
        <v>0.7</v>
      </c>
      <c r="DH204" s="432">
        <v>0.85429999999999995</v>
      </c>
      <c r="DI204" s="432">
        <v>107</v>
      </c>
      <c r="DJ204" s="432">
        <v>57</v>
      </c>
      <c r="DK204" s="432">
        <v>62</v>
      </c>
      <c r="DL204" s="432">
        <v>65</v>
      </c>
      <c r="DM204" s="432">
        <v>0.52500000000000002</v>
      </c>
      <c r="DN204" s="432">
        <v>0.57499999999999996</v>
      </c>
      <c r="DO204" s="432">
        <v>0.60750000000000004</v>
      </c>
      <c r="DP204" s="432">
        <v>279</v>
      </c>
      <c r="DQ204" s="432">
        <v>299</v>
      </c>
      <c r="DR204" s="432">
        <v>274</v>
      </c>
      <c r="DS204" s="432">
        <v>0.7</v>
      </c>
      <c r="DT204" s="432">
        <v>0.75</v>
      </c>
      <c r="DU204" s="432">
        <v>0.68840000000000001</v>
      </c>
      <c r="DV204" s="432">
        <v>0</v>
      </c>
      <c r="DW204" s="432">
        <v>3.7499999999999999E-2</v>
      </c>
      <c r="DX204" s="432">
        <v>7.4999999999999997E-2</v>
      </c>
      <c r="DY204" s="432">
        <v>0</v>
      </c>
      <c r="DZ204" s="432">
        <v>22</v>
      </c>
      <c r="EA204" s="432">
        <v>7.4999999999999997E-2</v>
      </c>
      <c r="EB204" s="432">
        <v>0.15</v>
      </c>
      <c r="EC204" s="432">
        <v>7.5399999999999995E-2</v>
      </c>
      <c r="ED204" s="432">
        <v>0</v>
      </c>
      <c r="EE204" s="432">
        <v>0</v>
      </c>
      <c r="EF204" s="432">
        <v>0</v>
      </c>
      <c r="EG204" s="432">
        <v>0</v>
      </c>
      <c r="EH204" s="432">
        <v>31</v>
      </c>
      <c r="EI204" s="432">
        <v>0</v>
      </c>
      <c r="EJ204" s="432">
        <v>5.0000000000000001E-3</v>
      </c>
      <c r="EK204" s="432">
        <v>0.01</v>
      </c>
      <c r="EL204" s="432">
        <v>0</v>
      </c>
      <c r="EM204" s="432">
        <v>83</v>
      </c>
      <c r="EN204" s="432">
        <v>0.05</v>
      </c>
      <c r="EO204" s="432">
        <v>0.15</v>
      </c>
      <c r="EP204" s="432">
        <v>0.20849999999999999</v>
      </c>
      <c r="EQ204" s="432">
        <v>104</v>
      </c>
      <c r="ER204" s="432">
        <v>88</v>
      </c>
      <c r="ES204" s="432">
        <v>0.84619999999999995</v>
      </c>
      <c r="ET204" s="432">
        <v>27</v>
      </c>
      <c r="EU204" s="432">
        <v>4</v>
      </c>
      <c r="EV204" s="432">
        <v>0.14810000000000001</v>
      </c>
      <c r="EW204" s="432">
        <v>324</v>
      </c>
      <c r="EX204" s="432">
        <v>0.81410000000000005</v>
      </c>
      <c r="EY204" s="432">
        <v>402</v>
      </c>
      <c r="EZ204" s="432">
        <v>482</v>
      </c>
      <c r="FA204" s="432">
        <v>580</v>
      </c>
      <c r="FB204" s="432">
        <v>510</v>
      </c>
      <c r="FC204" s="432">
        <v>1.01</v>
      </c>
      <c r="FD204" s="432">
        <v>1.21</v>
      </c>
      <c r="FE204" s="432">
        <v>1.4573</v>
      </c>
      <c r="FF204" s="432">
        <v>26</v>
      </c>
      <c r="FG204" s="432">
        <v>39</v>
      </c>
      <c r="FH204" s="432">
        <v>70</v>
      </c>
      <c r="FI204" s="432">
        <v>0.05</v>
      </c>
      <c r="FJ204" s="432">
        <v>7.4999999999999997E-2</v>
      </c>
      <c r="FK204" s="432">
        <v>0.13730000000000001</v>
      </c>
      <c r="FL204" s="432">
        <v>451</v>
      </c>
      <c r="FM204" s="432">
        <v>464</v>
      </c>
      <c r="FN204" s="432">
        <v>438</v>
      </c>
      <c r="FO204" s="432">
        <v>0.88239999999999996</v>
      </c>
      <c r="FP204" s="432">
        <v>0.90959999999999996</v>
      </c>
      <c r="FQ204" s="432">
        <v>0.85880000000000001</v>
      </c>
      <c r="FR204" s="432">
        <v>431</v>
      </c>
      <c r="FS204" s="432">
        <v>449</v>
      </c>
      <c r="FT204" s="432">
        <v>439</v>
      </c>
      <c r="FU204" s="432">
        <v>0.84360000000000002</v>
      </c>
      <c r="FV204" s="432">
        <v>0.87909999999999999</v>
      </c>
      <c r="FW204" s="432">
        <v>0.86080000000000001</v>
      </c>
      <c r="FX204" s="432">
        <v>414</v>
      </c>
      <c r="FY204" s="432">
        <v>441</v>
      </c>
      <c r="FZ204" s="432">
        <v>424</v>
      </c>
      <c r="GA204" s="432">
        <v>0.81069999999999998</v>
      </c>
      <c r="GB204" s="432">
        <v>0.86450000000000005</v>
      </c>
      <c r="GC204" s="432">
        <v>0.83140000000000003</v>
      </c>
      <c r="GD204" s="432">
        <v>374</v>
      </c>
      <c r="GE204" s="432">
        <v>418</v>
      </c>
      <c r="GF204" s="432">
        <v>402</v>
      </c>
      <c r="GG204" s="432">
        <v>0.73299999999999998</v>
      </c>
      <c r="GH204" s="432">
        <v>0.81889999999999996</v>
      </c>
      <c r="GI204" s="432">
        <v>0.78820000000000001</v>
      </c>
      <c r="GJ204" s="432">
        <v>383</v>
      </c>
      <c r="GK204" s="432">
        <v>434</v>
      </c>
      <c r="GL204" s="432">
        <v>410</v>
      </c>
      <c r="GM204" s="432">
        <v>0.75</v>
      </c>
      <c r="GN204" s="432">
        <v>0.84970000000000001</v>
      </c>
      <c r="GO204" s="432">
        <v>0.80389999999999995</v>
      </c>
      <c r="GP204" s="432">
        <v>468</v>
      </c>
      <c r="GQ204" s="432">
        <v>480</v>
      </c>
      <c r="GR204" s="432">
        <v>464</v>
      </c>
      <c r="GS204" s="432">
        <v>0.9173</v>
      </c>
      <c r="GT204" s="432">
        <v>0.94010000000000005</v>
      </c>
      <c r="GU204" s="432">
        <v>0.90980000000000005</v>
      </c>
      <c r="GV204" s="432">
        <v>423</v>
      </c>
      <c r="GW204" s="432">
        <v>452</v>
      </c>
      <c r="GX204" s="432">
        <v>429</v>
      </c>
      <c r="GY204" s="432">
        <v>0.82750000000000001</v>
      </c>
      <c r="GZ204" s="432">
        <v>0.88490000000000002</v>
      </c>
      <c r="HA204" s="432">
        <v>0.84119999999999995</v>
      </c>
      <c r="HB204" s="432">
        <v>255</v>
      </c>
      <c r="HC204" s="432">
        <v>306</v>
      </c>
      <c r="HD204" s="432">
        <v>385</v>
      </c>
      <c r="HE204" s="432">
        <v>0.5</v>
      </c>
      <c r="HF204" s="432">
        <v>0.6</v>
      </c>
      <c r="HG204" s="432">
        <v>0.75490000000000002</v>
      </c>
      <c r="HH204" s="432">
        <v>482</v>
      </c>
      <c r="HI204" s="432">
        <v>0.5</v>
      </c>
      <c r="HJ204" s="432">
        <v>0.83099999999999996</v>
      </c>
      <c r="HK204" s="432">
        <v>0</v>
      </c>
      <c r="HL204" s="432"/>
      <c r="HM204" s="432">
        <v>0.9</v>
      </c>
      <c r="HN204" s="432">
        <v>0</v>
      </c>
      <c r="HO204" s="432">
        <v>0</v>
      </c>
      <c r="HP204" s="432">
        <v>0</v>
      </c>
      <c r="HQ204" s="432">
        <v>0</v>
      </c>
      <c r="HR204" s="432">
        <v>0</v>
      </c>
      <c r="HS204" s="432">
        <v>0</v>
      </c>
      <c r="HT204" s="432">
        <v>0</v>
      </c>
      <c r="HU204" s="432">
        <v>0</v>
      </c>
      <c r="HV204" s="432">
        <v>0.9</v>
      </c>
      <c r="HW204" s="432">
        <v>0</v>
      </c>
      <c r="HX204" s="432">
        <v>0</v>
      </c>
      <c r="HY204" s="432">
        <v>0</v>
      </c>
      <c r="HZ204" s="432">
        <v>0.9</v>
      </c>
      <c r="IA204" s="432">
        <v>0</v>
      </c>
      <c r="IB204" s="432">
        <v>0</v>
      </c>
      <c r="IC204" s="432">
        <v>0</v>
      </c>
      <c r="ID204" s="432">
        <v>0</v>
      </c>
      <c r="IE204" s="432">
        <v>0</v>
      </c>
      <c r="IF204" s="432">
        <v>1</v>
      </c>
      <c r="IG204" s="432">
        <v>0</v>
      </c>
      <c r="IH204" s="432">
        <v>0</v>
      </c>
      <c r="II204" s="432">
        <v>0</v>
      </c>
      <c r="IJ204" s="432">
        <v>0</v>
      </c>
      <c r="IK204" s="432">
        <v>0</v>
      </c>
      <c r="IL204" s="432">
        <v>0</v>
      </c>
      <c r="IM204" s="432">
        <v>0</v>
      </c>
      <c r="IN204" s="432">
        <v>0</v>
      </c>
      <c r="IO204" s="432">
        <v>0</v>
      </c>
      <c r="IP204" s="432">
        <v>0</v>
      </c>
      <c r="IQ204" s="432">
        <v>0</v>
      </c>
      <c r="IR204" s="432">
        <v>1</v>
      </c>
      <c r="IS204" s="432">
        <v>0</v>
      </c>
      <c r="IT204" s="432">
        <v>0</v>
      </c>
      <c r="IU204" s="432">
        <v>0</v>
      </c>
      <c r="IV204" s="432">
        <v>0</v>
      </c>
      <c r="IW204" s="432">
        <v>0</v>
      </c>
      <c r="IX204" s="432">
        <v>10</v>
      </c>
      <c r="IY204" s="432">
        <v>0</v>
      </c>
      <c r="IZ204" s="432">
        <v>0</v>
      </c>
      <c r="JA204" s="432">
        <v>0</v>
      </c>
      <c r="JB204" s="432">
        <v>0</v>
      </c>
      <c r="JC204" s="432">
        <v>0</v>
      </c>
      <c r="JD204" s="432">
        <v>0</v>
      </c>
      <c r="JE204" s="432">
        <v>0</v>
      </c>
      <c r="JF204" s="432">
        <v>0</v>
      </c>
      <c r="JG204" s="432">
        <v>0</v>
      </c>
      <c r="JH204" s="432">
        <v>4</v>
      </c>
      <c r="JI204" s="432">
        <v>0</v>
      </c>
      <c r="JJ204" s="432">
        <v>0</v>
      </c>
      <c r="JK204" s="432">
        <v>0</v>
      </c>
      <c r="JL204" s="432">
        <v>0</v>
      </c>
      <c r="JM204" s="432">
        <v>0</v>
      </c>
      <c r="JN204" s="432">
        <v>1</v>
      </c>
      <c r="JO204" s="432">
        <v>0.25</v>
      </c>
      <c r="JP204" s="432">
        <v>0</v>
      </c>
      <c r="JQ204" s="432">
        <v>0</v>
      </c>
      <c r="JR204" s="432" t="s">
        <v>1359</v>
      </c>
      <c r="JS204" s="432" t="s">
        <v>1360</v>
      </c>
      <c r="JT204" s="432" t="s">
        <v>1340</v>
      </c>
    </row>
    <row r="205" spans="1:280" x14ac:dyDescent="0.45">
      <c r="A205" s="432" t="s">
        <v>154</v>
      </c>
      <c r="B205" s="432" t="s">
        <v>172</v>
      </c>
      <c r="C205" s="432" t="s">
        <v>177</v>
      </c>
      <c r="D205" s="432" t="s">
        <v>178</v>
      </c>
      <c r="E205" s="432">
        <v>72</v>
      </c>
      <c r="F205" s="432">
        <v>0</v>
      </c>
      <c r="G205" s="432">
        <v>0</v>
      </c>
      <c r="H205" s="432">
        <v>0</v>
      </c>
      <c r="I205" s="432">
        <v>72</v>
      </c>
      <c r="J205" s="432">
        <v>0</v>
      </c>
      <c r="K205" s="432">
        <v>67</v>
      </c>
      <c r="L205" s="432">
        <v>69</v>
      </c>
      <c r="M205" s="432">
        <v>70</v>
      </c>
      <c r="N205" s="432">
        <v>0.92259999999999998</v>
      </c>
      <c r="O205" s="432">
        <v>0.95020000000000004</v>
      </c>
      <c r="P205" s="432">
        <v>0.97219999999999995</v>
      </c>
      <c r="Q205" s="432">
        <v>69</v>
      </c>
      <c r="R205" s="432">
        <v>70</v>
      </c>
      <c r="S205" s="432">
        <v>70</v>
      </c>
      <c r="T205" s="432">
        <v>0.95209999999999995</v>
      </c>
      <c r="U205" s="432">
        <v>0.97009999999999996</v>
      </c>
      <c r="V205" s="432">
        <v>0.97219999999999995</v>
      </c>
      <c r="W205" s="432">
        <v>69</v>
      </c>
      <c r="X205" s="432">
        <v>70</v>
      </c>
      <c r="Y205" s="432">
        <v>70</v>
      </c>
      <c r="Z205" s="432">
        <v>0.94889999999999997</v>
      </c>
      <c r="AA205" s="432">
        <v>0.96630000000000005</v>
      </c>
      <c r="AB205" s="432">
        <v>0.97219999999999995</v>
      </c>
      <c r="AC205" s="432">
        <v>68</v>
      </c>
      <c r="AD205" s="432">
        <v>69</v>
      </c>
      <c r="AE205" s="432">
        <v>69</v>
      </c>
      <c r="AF205" s="432">
        <v>0.93930000000000002</v>
      </c>
      <c r="AG205" s="432">
        <v>0.95799999999999996</v>
      </c>
      <c r="AH205" s="432">
        <v>0.95830000000000004</v>
      </c>
      <c r="AI205" s="432">
        <v>60</v>
      </c>
      <c r="AJ205" s="432">
        <v>63</v>
      </c>
      <c r="AK205" s="432">
        <v>68</v>
      </c>
      <c r="AL205" s="432">
        <v>0.82789999999999997</v>
      </c>
      <c r="AM205" s="432">
        <v>0.87409999999999999</v>
      </c>
      <c r="AN205" s="432">
        <v>0.94440000000000002</v>
      </c>
      <c r="AO205" s="432">
        <v>69</v>
      </c>
      <c r="AP205" s="432">
        <v>70</v>
      </c>
      <c r="AQ205" s="432">
        <v>70</v>
      </c>
      <c r="AR205" s="432">
        <v>0.94650000000000001</v>
      </c>
      <c r="AS205" s="432">
        <v>0.96409999999999996</v>
      </c>
      <c r="AT205" s="432">
        <v>0.97219999999999995</v>
      </c>
      <c r="AU205" s="432">
        <v>67</v>
      </c>
      <c r="AV205" s="432">
        <v>68</v>
      </c>
      <c r="AW205" s="432">
        <v>67</v>
      </c>
      <c r="AX205" s="432">
        <v>0.9194</v>
      </c>
      <c r="AY205" s="432">
        <v>0.94259999999999999</v>
      </c>
      <c r="AZ205" s="432">
        <v>0.93059999999999998</v>
      </c>
      <c r="BA205" s="432">
        <v>64</v>
      </c>
      <c r="BB205" s="432">
        <v>67</v>
      </c>
      <c r="BC205" s="432">
        <v>69</v>
      </c>
      <c r="BD205" s="432">
        <v>0.88660000000000005</v>
      </c>
      <c r="BE205" s="432">
        <v>0.91910000000000003</v>
      </c>
      <c r="BF205" s="432">
        <v>0.95830000000000004</v>
      </c>
      <c r="BG205" s="432">
        <v>68</v>
      </c>
      <c r="BH205" s="432">
        <v>70</v>
      </c>
      <c r="BI205" s="432">
        <v>72</v>
      </c>
      <c r="BJ205" s="432">
        <v>0.93330000000000002</v>
      </c>
      <c r="BK205" s="432">
        <v>0.96009999999999995</v>
      </c>
      <c r="BL205" s="432">
        <v>1</v>
      </c>
      <c r="BM205" s="432">
        <v>40</v>
      </c>
      <c r="BN205" s="432">
        <v>47</v>
      </c>
      <c r="BO205" s="432">
        <v>65</v>
      </c>
      <c r="BP205" s="432">
        <v>0.55000000000000004</v>
      </c>
      <c r="BQ205" s="432">
        <v>0.65</v>
      </c>
      <c r="BR205" s="432">
        <v>0.90280000000000005</v>
      </c>
      <c r="BS205" s="432">
        <v>42</v>
      </c>
      <c r="BT205" s="432">
        <v>0.58330000000000004</v>
      </c>
      <c r="BU205" s="432">
        <v>0</v>
      </c>
      <c r="BV205" s="432">
        <v>0</v>
      </c>
      <c r="BW205" s="432">
        <v>49</v>
      </c>
      <c r="BX205" s="432">
        <v>52</v>
      </c>
      <c r="BY205" s="432">
        <v>42</v>
      </c>
      <c r="BZ205" s="432">
        <v>0.66779999999999995</v>
      </c>
      <c r="CA205" s="432">
        <v>0.71120000000000005</v>
      </c>
      <c r="CB205" s="432">
        <v>0.58330000000000004</v>
      </c>
      <c r="CC205" s="432">
        <v>52</v>
      </c>
      <c r="CD205" s="432">
        <v>0.72219999999999995</v>
      </c>
      <c r="CE205" s="432">
        <v>0</v>
      </c>
      <c r="CF205" s="432">
        <v>0</v>
      </c>
      <c r="CG205" s="432">
        <v>51</v>
      </c>
      <c r="CH205" s="432">
        <v>55</v>
      </c>
      <c r="CI205" s="432">
        <v>52</v>
      </c>
      <c r="CJ205" s="432">
        <v>0.70689999999999997</v>
      </c>
      <c r="CK205" s="432">
        <v>0.75949999999999995</v>
      </c>
      <c r="CL205" s="432">
        <v>0.72219999999999995</v>
      </c>
      <c r="CM205" s="432">
        <v>43</v>
      </c>
      <c r="CN205" s="432">
        <v>46</v>
      </c>
      <c r="CO205" s="432">
        <v>47</v>
      </c>
      <c r="CP205" s="432">
        <v>0.58450000000000002</v>
      </c>
      <c r="CQ205" s="432">
        <v>0.62880000000000003</v>
      </c>
      <c r="CR205" s="432">
        <v>0.65280000000000005</v>
      </c>
      <c r="CS205" s="432">
        <v>22</v>
      </c>
      <c r="CT205" s="432">
        <v>0.30559999999999998</v>
      </c>
      <c r="CU205" s="432">
        <v>0</v>
      </c>
      <c r="CV205" s="432">
        <v>0</v>
      </c>
      <c r="CW205" s="432">
        <v>21</v>
      </c>
      <c r="CX205" s="432">
        <v>26</v>
      </c>
      <c r="CY205" s="432">
        <v>22</v>
      </c>
      <c r="CZ205" s="432">
        <v>0.28999999999999998</v>
      </c>
      <c r="DA205" s="432">
        <v>0.35</v>
      </c>
      <c r="DB205" s="432">
        <v>0.30559999999999998</v>
      </c>
      <c r="DC205" s="432">
        <v>44</v>
      </c>
      <c r="DD205" s="432">
        <v>51</v>
      </c>
      <c r="DE205" s="432">
        <v>59</v>
      </c>
      <c r="DF205" s="432">
        <v>0.6</v>
      </c>
      <c r="DG205" s="432">
        <v>0.7</v>
      </c>
      <c r="DH205" s="432">
        <v>0.81940000000000002</v>
      </c>
      <c r="DI205" s="432">
        <v>25</v>
      </c>
      <c r="DJ205" s="432">
        <v>14</v>
      </c>
      <c r="DK205" s="432">
        <v>15</v>
      </c>
      <c r="DL205" s="432">
        <v>14</v>
      </c>
      <c r="DM205" s="432">
        <v>0.52500000000000002</v>
      </c>
      <c r="DN205" s="432">
        <v>0.57499999999999996</v>
      </c>
      <c r="DO205" s="432">
        <v>0.56000000000000005</v>
      </c>
      <c r="DP205" s="432">
        <v>51</v>
      </c>
      <c r="DQ205" s="432">
        <v>54</v>
      </c>
      <c r="DR205" s="432">
        <v>59</v>
      </c>
      <c r="DS205" s="432">
        <v>0.7</v>
      </c>
      <c r="DT205" s="432">
        <v>0.75</v>
      </c>
      <c r="DU205" s="432">
        <v>0.81940000000000002</v>
      </c>
      <c r="DV205" s="432">
        <v>15</v>
      </c>
      <c r="DW205" s="432">
        <v>3.7499999999999999E-2</v>
      </c>
      <c r="DX205" s="432">
        <v>7.4999999999999997E-2</v>
      </c>
      <c r="DY205" s="432">
        <v>0.20830000000000001</v>
      </c>
      <c r="DZ205" s="432">
        <v>24</v>
      </c>
      <c r="EA205" s="432">
        <v>7.4999999999999997E-2</v>
      </c>
      <c r="EB205" s="432">
        <v>0.15</v>
      </c>
      <c r="EC205" s="432">
        <v>0.33329999999999999</v>
      </c>
      <c r="ED205" s="432">
        <v>5</v>
      </c>
      <c r="EE205" s="432">
        <v>0.33329999999999999</v>
      </c>
      <c r="EF205" s="432">
        <v>0</v>
      </c>
      <c r="EG205" s="432">
        <v>0</v>
      </c>
      <c r="EH205" s="432">
        <v>4</v>
      </c>
      <c r="EI205" s="432">
        <v>0</v>
      </c>
      <c r="EJ205" s="432">
        <v>5.0000000000000001E-3</v>
      </c>
      <c r="EK205" s="432">
        <v>0.01</v>
      </c>
      <c r="EL205" s="432">
        <v>0</v>
      </c>
      <c r="EM205" s="432">
        <v>58</v>
      </c>
      <c r="EN205" s="432">
        <v>0.05</v>
      </c>
      <c r="EO205" s="432">
        <v>0.15</v>
      </c>
      <c r="EP205" s="432">
        <v>0.80559999999999998</v>
      </c>
      <c r="EQ205" s="432">
        <v>45</v>
      </c>
      <c r="ER205" s="432">
        <v>40</v>
      </c>
      <c r="ES205" s="432">
        <v>0.88890000000000002</v>
      </c>
      <c r="ET205" s="432">
        <v>10</v>
      </c>
      <c r="EU205" s="432">
        <v>5</v>
      </c>
      <c r="EV205" s="432">
        <v>0.5</v>
      </c>
      <c r="EW205" s="432">
        <v>72</v>
      </c>
      <c r="EX205" s="432">
        <v>1</v>
      </c>
      <c r="EY205" s="432">
        <v>71</v>
      </c>
      <c r="EZ205" s="432">
        <v>85</v>
      </c>
      <c r="FA205" s="432">
        <v>52</v>
      </c>
      <c r="FB205" s="432">
        <v>50</v>
      </c>
      <c r="FC205" s="432">
        <v>0.98</v>
      </c>
      <c r="FD205" s="432">
        <v>1.18</v>
      </c>
      <c r="FE205" s="432">
        <v>0.72219999999999995</v>
      </c>
      <c r="FF205" s="432">
        <v>3</v>
      </c>
      <c r="FG205" s="432">
        <v>4</v>
      </c>
      <c r="FH205" s="432">
        <v>20</v>
      </c>
      <c r="FI205" s="432">
        <v>0.05</v>
      </c>
      <c r="FJ205" s="432">
        <v>7.4999999999999997E-2</v>
      </c>
      <c r="FK205" s="432">
        <v>0.4</v>
      </c>
      <c r="FL205" s="432">
        <v>45</v>
      </c>
      <c r="FM205" s="432">
        <v>46</v>
      </c>
      <c r="FN205" s="432">
        <v>49</v>
      </c>
      <c r="FO205" s="432">
        <v>0.88239999999999996</v>
      </c>
      <c r="FP205" s="432">
        <v>0.90959999999999996</v>
      </c>
      <c r="FQ205" s="432">
        <v>0.98</v>
      </c>
      <c r="FR205" s="432">
        <v>43</v>
      </c>
      <c r="FS205" s="432">
        <v>44</v>
      </c>
      <c r="FT205" s="432">
        <v>45</v>
      </c>
      <c r="FU205" s="432">
        <v>0.84360000000000002</v>
      </c>
      <c r="FV205" s="432">
        <v>0.87909999999999999</v>
      </c>
      <c r="FW205" s="432">
        <v>0.9</v>
      </c>
      <c r="FX205" s="432">
        <v>41</v>
      </c>
      <c r="FY205" s="432">
        <v>44</v>
      </c>
      <c r="FZ205" s="432">
        <v>49</v>
      </c>
      <c r="GA205" s="432">
        <v>0.81069999999999998</v>
      </c>
      <c r="GB205" s="432">
        <v>0.86450000000000005</v>
      </c>
      <c r="GC205" s="432">
        <v>0.98</v>
      </c>
      <c r="GD205" s="432">
        <v>37</v>
      </c>
      <c r="GE205" s="432">
        <v>41</v>
      </c>
      <c r="GF205" s="432">
        <v>46</v>
      </c>
      <c r="GG205" s="432">
        <v>0.73299999999999998</v>
      </c>
      <c r="GH205" s="432">
        <v>0.81889999999999996</v>
      </c>
      <c r="GI205" s="432">
        <v>0.92</v>
      </c>
      <c r="GJ205" s="432">
        <v>38</v>
      </c>
      <c r="GK205" s="432">
        <v>43</v>
      </c>
      <c r="GL205" s="432">
        <v>47</v>
      </c>
      <c r="GM205" s="432">
        <v>0.75</v>
      </c>
      <c r="GN205" s="432">
        <v>0.84970000000000001</v>
      </c>
      <c r="GO205" s="432">
        <v>0.94</v>
      </c>
      <c r="GP205" s="432">
        <v>46</v>
      </c>
      <c r="GQ205" s="432">
        <v>48</v>
      </c>
      <c r="GR205" s="432">
        <v>46</v>
      </c>
      <c r="GS205" s="432">
        <v>0.9173</v>
      </c>
      <c r="GT205" s="432">
        <v>0.94010000000000005</v>
      </c>
      <c r="GU205" s="432">
        <v>0.92</v>
      </c>
      <c r="GV205" s="432">
        <v>42</v>
      </c>
      <c r="GW205" s="432">
        <v>45</v>
      </c>
      <c r="GX205" s="432">
        <v>49</v>
      </c>
      <c r="GY205" s="432">
        <v>0.82750000000000001</v>
      </c>
      <c r="GZ205" s="432">
        <v>0.88490000000000002</v>
      </c>
      <c r="HA205" s="432">
        <v>0.98</v>
      </c>
      <c r="HB205" s="432">
        <v>25</v>
      </c>
      <c r="HC205" s="432">
        <v>30</v>
      </c>
      <c r="HD205" s="432">
        <v>42</v>
      </c>
      <c r="HE205" s="432">
        <v>0.5</v>
      </c>
      <c r="HF205" s="432">
        <v>0.6</v>
      </c>
      <c r="HG205" s="432">
        <v>0.84</v>
      </c>
      <c r="HH205" s="432">
        <v>52</v>
      </c>
      <c r="HI205" s="432">
        <v>0.5</v>
      </c>
      <c r="HJ205" s="432">
        <v>1</v>
      </c>
      <c r="HK205" s="432">
        <v>0</v>
      </c>
      <c r="HL205" s="432"/>
      <c r="HM205" s="432">
        <v>0.9</v>
      </c>
      <c r="HN205" s="432">
        <v>0</v>
      </c>
      <c r="HO205" s="432">
        <v>0</v>
      </c>
      <c r="HP205" s="432">
        <v>0</v>
      </c>
      <c r="HQ205" s="432">
        <v>0</v>
      </c>
      <c r="HR205" s="432">
        <v>0</v>
      </c>
      <c r="HS205" s="432">
        <v>0</v>
      </c>
      <c r="HT205" s="432">
        <v>0</v>
      </c>
      <c r="HU205" s="432">
        <v>0</v>
      </c>
      <c r="HV205" s="432">
        <v>0.9</v>
      </c>
      <c r="HW205" s="432">
        <v>0</v>
      </c>
      <c r="HX205" s="432">
        <v>0</v>
      </c>
      <c r="HY205" s="432">
        <v>0</v>
      </c>
      <c r="HZ205" s="432">
        <v>0.9</v>
      </c>
      <c r="IA205" s="432">
        <v>0</v>
      </c>
      <c r="IB205" s="432">
        <v>0</v>
      </c>
      <c r="IC205" s="432">
        <v>0</v>
      </c>
      <c r="ID205" s="432">
        <v>2</v>
      </c>
      <c r="IE205" s="432">
        <v>0</v>
      </c>
      <c r="IF205" s="432">
        <v>0</v>
      </c>
      <c r="IG205" s="432">
        <v>0</v>
      </c>
      <c r="IH205" s="432">
        <v>2</v>
      </c>
      <c r="II205" s="432">
        <v>0</v>
      </c>
      <c r="IJ205" s="432">
        <v>0</v>
      </c>
      <c r="IK205" s="432">
        <v>0</v>
      </c>
      <c r="IL205" s="432">
        <v>0</v>
      </c>
      <c r="IM205" s="432">
        <v>0</v>
      </c>
      <c r="IN205" s="432">
        <v>0</v>
      </c>
      <c r="IO205" s="432">
        <v>0</v>
      </c>
      <c r="IP205" s="432">
        <v>0</v>
      </c>
      <c r="IQ205" s="432">
        <v>0</v>
      </c>
      <c r="IR205" s="432">
        <v>0</v>
      </c>
      <c r="IS205" s="432">
        <v>0</v>
      </c>
      <c r="IT205" s="432">
        <v>0</v>
      </c>
      <c r="IU205" s="432">
        <v>0</v>
      </c>
      <c r="IV205" s="432">
        <v>0</v>
      </c>
      <c r="IW205" s="432">
        <v>0</v>
      </c>
      <c r="IX205" s="432">
        <v>10</v>
      </c>
      <c r="IY205" s="432">
        <v>0</v>
      </c>
      <c r="IZ205" s="432">
        <v>0</v>
      </c>
      <c r="JA205" s="432">
        <v>0</v>
      </c>
      <c r="JB205" s="432">
        <v>0</v>
      </c>
      <c r="JC205" s="432">
        <v>0</v>
      </c>
      <c r="JD205" s="432">
        <v>0</v>
      </c>
      <c r="JE205" s="432">
        <v>0</v>
      </c>
      <c r="JF205" s="432">
        <v>0</v>
      </c>
      <c r="JG205" s="432">
        <v>0</v>
      </c>
      <c r="JH205" s="432">
        <v>5</v>
      </c>
      <c r="JI205" s="432">
        <v>0</v>
      </c>
      <c r="JJ205" s="432">
        <v>0</v>
      </c>
      <c r="JK205" s="432">
        <v>0</v>
      </c>
      <c r="JL205" s="432">
        <v>0</v>
      </c>
      <c r="JM205" s="432">
        <v>0</v>
      </c>
      <c r="JN205" s="432">
        <v>0</v>
      </c>
      <c r="JO205" s="432">
        <v>0</v>
      </c>
      <c r="JP205" s="432">
        <v>0</v>
      </c>
      <c r="JQ205" s="432">
        <v>0</v>
      </c>
      <c r="JR205" s="432" t="s">
        <v>1359</v>
      </c>
      <c r="JS205" s="432" t="s">
        <v>1360</v>
      </c>
      <c r="JT205" s="432" t="s">
        <v>1340</v>
      </c>
    </row>
    <row r="206" spans="1:280" x14ac:dyDescent="0.45">
      <c r="A206" s="432" t="s">
        <v>154</v>
      </c>
      <c r="B206" s="432" t="s">
        <v>172</v>
      </c>
      <c r="C206" s="432" t="s">
        <v>179</v>
      </c>
      <c r="D206" s="432" t="s">
        <v>180</v>
      </c>
      <c r="E206" s="432">
        <v>421</v>
      </c>
      <c r="F206" s="432">
        <v>157</v>
      </c>
      <c r="G206" s="432">
        <v>0.37290000000000001</v>
      </c>
      <c r="H206" s="432">
        <v>154</v>
      </c>
      <c r="I206" s="432">
        <v>413</v>
      </c>
      <c r="J206" s="432">
        <v>0.37290000000000001</v>
      </c>
      <c r="K206" s="432">
        <v>389</v>
      </c>
      <c r="L206" s="432">
        <v>401</v>
      </c>
      <c r="M206" s="432">
        <v>403</v>
      </c>
      <c r="N206" s="432">
        <v>0.92259999999999998</v>
      </c>
      <c r="O206" s="432">
        <v>0.95020000000000004</v>
      </c>
      <c r="P206" s="432">
        <v>0.95720000000000005</v>
      </c>
      <c r="Q206" s="432">
        <v>401</v>
      </c>
      <c r="R206" s="432">
        <v>409</v>
      </c>
      <c r="S206" s="432">
        <v>411</v>
      </c>
      <c r="T206" s="432">
        <v>0.95209999999999995</v>
      </c>
      <c r="U206" s="432">
        <v>0.97009999999999996</v>
      </c>
      <c r="V206" s="432">
        <v>0.97619999999999996</v>
      </c>
      <c r="W206" s="432">
        <v>400</v>
      </c>
      <c r="X206" s="432">
        <v>407</v>
      </c>
      <c r="Y206" s="432">
        <v>415</v>
      </c>
      <c r="Z206" s="432">
        <v>0.94889999999999997</v>
      </c>
      <c r="AA206" s="432">
        <v>0.96630000000000005</v>
      </c>
      <c r="AB206" s="432">
        <v>0.98570000000000002</v>
      </c>
      <c r="AC206" s="432">
        <v>396</v>
      </c>
      <c r="AD206" s="432">
        <v>404</v>
      </c>
      <c r="AE206" s="432">
        <v>403</v>
      </c>
      <c r="AF206" s="432">
        <v>0.93930000000000002</v>
      </c>
      <c r="AG206" s="432">
        <v>0.95799999999999996</v>
      </c>
      <c r="AH206" s="432">
        <v>0.95720000000000005</v>
      </c>
      <c r="AI206" s="432">
        <v>349</v>
      </c>
      <c r="AJ206" s="432">
        <v>368</v>
      </c>
      <c r="AK206" s="432">
        <v>359</v>
      </c>
      <c r="AL206" s="432">
        <v>0.82789999999999997</v>
      </c>
      <c r="AM206" s="432">
        <v>0.87409999999999999</v>
      </c>
      <c r="AN206" s="432">
        <v>0.85270000000000001</v>
      </c>
      <c r="AO206" s="432">
        <v>399</v>
      </c>
      <c r="AP206" s="432">
        <v>406</v>
      </c>
      <c r="AQ206" s="432">
        <v>405</v>
      </c>
      <c r="AR206" s="432">
        <v>0.94650000000000001</v>
      </c>
      <c r="AS206" s="432">
        <v>0.96409999999999996</v>
      </c>
      <c r="AT206" s="432">
        <v>0.96199999999999997</v>
      </c>
      <c r="AU206" s="432">
        <v>388</v>
      </c>
      <c r="AV206" s="432">
        <v>397</v>
      </c>
      <c r="AW206" s="432">
        <v>392</v>
      </c>
      <c r="AX206" s="432">
        <v>0.9194</v>
      </c>
      <c r="AY206" s="432">
        <v>0.94259999999999999</v>
      </c>
      <c r="AZ206" s="432">
        <v>0.93110000000000004</v>
      </c>
      <c r="BA206" s="432">
        <v>374</v>
      </c>
      <c r="BB206" s="432">
        <v>387</v>
      </c>
      <c r="BC206" s="432">
        <v>399</v>
      </c>
      <c r="BD206" s="432">
        <v>0.88660000000000005</v>
      </c>
      <c r="BE206" s="432">
        <v>0.91910000000000003</v>
      </c>
      <c r="BF206" s="432">
        <v>0.94769999999999999</v>
      </c>
      <c r="BG206" s="432">
        <v>393</v>
      </c>
      <c r="BH206" s="432">
        <v>405</v>
      </c>
      <c r="BI206" s="432">
        <v>409</v>
      </c>
      <c r="BJ206" s="432">
        <v>0.93330000000000002</v>
      </c>
      <c r="BK206" s="432">
        <v>0.96009999999999995</v>
      </c>
      <c r="BL206" s="432">
        <v>0.97150000000000003</v>
      </c>
      <c r="BM206" s="432">
        <v>232</v>
      </c>
      <c r="BN206" s="432">
        <v>274</v>
      </c>
      <c r="BO206" s="432">
        <v>331</v>
      </c>
      <c r="BP206" s="432">
        <v>0.55000000000000004</v>
      </c>
      <c r="BQ206" s="432">
        <v>0.65</v>
      </c>
      <c r="BR206" s="432">
        <v>0.78620000000000001</v>
      </c>
      <c r="BS206" s="432">
        <v>166</v>
      </c>
      <c r="BT206" s="432">
        <v>0.62880000000000003</v>
      </c>
      <c r="BU206" s="432">
        <v>130</v>
      </c>
      <c r="BV206" s="432">
        <v>0.82799999999999996</v>
      </c>
      <c r="BW206" s="432">
        <v>282</v>
      </c>
      <c r="BX206" s="432">
        <v>300</v>
      </c>
      <c r="BY206" s="432">
        <v>296</v>
      </c>
      <c r="BZ206" s="432">
        <v>0.66779999999999995</v>
      </c>
      <c r="CA206" s="432">
        <v>0.71120000000000005</v>
      </c>
      <c r="CB206" s="432">
        <v>0.70309999999999995</v>
      </c>
      <c r="CC206" s="432">
        <v>148</v>
      </c>
      <c r="CD206" s="432">
        <v>0.56059999999999999</v>
      </c>
      <c r="CE206" s="432">
        <v>127</v>
      </c>
      <c r="CF206" s="432">
        <v>0.80889999999999995</v>
      </c>
      <c r="CG206" s="432">
        <v>298</v>
      </c>
      <c r="CH206" s="432">
        <v>320</v>
      </c>
      <c r="CI206" s="432">
        <v>275</v>
      </c>
      <c r="CJ206" s="432">
        <v>0.70689999999999997</v>
      </c>
      <c r="CK206" s="432">
        <v>0.75949999999999995</v>
      </c>
      <c r="CL206" s="432">
        <v>0.6532</v>
      </c>
      <c r="CM206" s="432">
        <v>247</v>
      </c>
      <c r="CN206" s="432">
        <v>265</v>
      </c>
      <c r="CO206" s="432">
        <v>247</v>
      </c>
      <c r="CP206" s="432">
        <v>0.58450000000000002</v>
      </c>
      <c r="CQ206" s="432">
        <v>0.62880000000000003</v>
      </c>
      <c r="CR206" s="432">
        <v>0.5867</v>
      </c>
      <c r="CS206" s="432">
        <v>52</v>
      </c>
      <c r="CT206" s="432">
        <v>0.19700000000000001</v>
      </c>
      <c r="CU206" s="432">
        <v>78</v>
      </c>
      <c r="CV206" s="432">
        <v>0.49680000000000002</v>
      </c>
      <c r="CW206" s="432">
        <v>123</v>
      </c>
      <c r="CX206" s="432">
        <v>148</v>
      </c>
      <c r="CY206" s="432">
        <v>130</v>
      </c>
      <c r="CZ206" s="432">
        <v>0.28999999999999998</v>
      </c>
      <c r="DA206" s="432">
        <v>0.35</v>
      </c>
      <c r="DB206" s="432">
        <v>0.30880000000000002</v>
      </c>
      <c r="DC206" s="432">
        <v>253</v>
      </c>
      <c r="DD206" s="432">
        <v>295</v>
      </c>
      <c r="DE206" s="432">
        <v>367</v>
      </c>
      <c r="DF206" s="432">
        <v>0.6</v>
      </c>
      <c r="DG206" s="432">
        <v>0.7</v>
      </c>
      <c r="DH206" s="432">
        <v>0.87170000000000003</v>
      </c>
      <c r="DI206" s="432">
        <v>125</v>
      </c>
      <c r="DJ206" s="432">
        <v>66</v>
      </c>
      <c r="DK206" s="432">
        <v>72</v>
      </c>
      <c r="DL206" s="432">
        <v>70</v>
      </c>
      <c r="DM206" s="432">
        <v>0.52500000000000002</v>
      </c>
      <c r="DN206" s="432">
        <v>0.57499999999999996</v>
      </c>
      <c r="DO206" s="432">
        <v>0.56000000000000005</v>
      </c>
      <c r="DP206" s="432">
        <v>295</v>
      </c>
      <c r="DQ206" s="432">
        <v>316</v>
      </c>
      <c r="DR206" s="432">
        <v>98</v>
      </c>
      <c r="DS206" s="432">
        <v>0.7</v>
      </c>
      <c r="DT206" s="432">
        <v>0.75</v>
      </c>
      <c r="DU206" s="432">
        <v>0.23280000000000001</v>
      </c>
      <c r="DV206" s="432">
        <v>2</v>
      </c>
      <c r="DW206" s="432">
        <v>3.7499999999999999E-2</v>
      </c>
      <c r="DX206" s="432">
        <v>7.4999999999999997E-2</v>
      </c>
      <c r="DY206" s="432">
        <v>4.7999999999999996E-3</v>
      </c>
      <c r="DZ206" s="432">
        <v>18</v>
      </c>
      <c r="EA206" s="432">
        <v>7.4999999999999997E-2</v>
      </c>
      <c r="EB206" s="432">
        <v>0.15</v>
      </c>
      <c r="EC206" s="432">
        <v>5.7000000000000002E-2</v>
      </c>
      <c r="ED206" s="432">
        <v>0</v>
      </c>
      <c r="EE206" s="432">
        <v>0</v>
      </c>
      <c r="EF206" s="432">
        <v>0</v>
      </c>
      <c r="EG206" s="432">
        <v>0</v>
      </c>
      <c r="EH206" s="432">
        <v>41</v>
      </c>
      <c r="EI206" s="432">
        <v>0</v>
      </c>
      <c r="EJ206" s="432">
        <v>5.0000000000000001E-3</v>
      </c>
      <c r="EK206" s="432">
        <v>0.01</v>
      </c>
      <c r="EL206" s="432">
        <v>0</v>
      </c>
      <c r="EM206" s="432">
        <v>100</v>
      </c>
      <c r="EN206" s="432">
        <v>0.05</v>
      </c>
      <c r="EO206" s="432">
        <v>0.15</v>
      </c>
      <c r="EP206" s="432">
        <v>0.23749999999999999</v>
      </c>
      <c r="EQ206" s="432">
        <v>115</v>
      </c>
      <c r="ER206" s="432">
        <v>68</v>
      </c>
      <c r="ES206" s="432">
        <v>0.59130000000000005</v>
      </c>
      <c r="ET206" s="432">
        <v>31</v>
      </c>
      <c r="EU206" s="432">
        <v>5</v>
      </c>
      <c r="EV206" s="432">
        <v>0.1613</v>
      </c>
      <c r="EW206" s="432">
        <v>331</v>
      </c>
      <c r="EX206" s="432">
        <v>0.78620000000000001</v>
      </c>
      <c r="EY206" s="432">
        <v>409</v>
      </c>
      <c r="EZ206" s="432">
        <v>493</v>
      </c>
      <c r="FA206" s="432">
        <v>544</v>
      </c>
      <c r="FB206" s="432">
        <v>482</v>
      </c>
      <c r="FC206" s="432">
        <v>0.97</v>
      </c>
      <c r="FD206" s="432">
        <v>1.17</v>
      </c>
      <c r="FE206" s="432">
        <v>1.2922</v>
      </c>
      <c r="FF206" s="432">
        <v>25</v>
      </c>
      <c r="FG206" s="432">
        <v>37</v>
      </c>
      <c r="FH206" s="432">
        <v>16</v>
      </c>
      <c r="FI206" s="432">
        <v>0.05</v>
      </c>
      <c r="FJ206" s="432">
        <v>7.4999999999999997E-2</v>
      </c>
      <c r="FK206" s="432">
        <v>3.32E-2</v>
      </c>
      <c r="FL206" s="432">
        <v>426</v>
      </c>
      <c r="FM206" s="432">
        <v>439</v>
      </c>
      <c r="FN206" s="432">
        <v>463</v>
      </c>
      <c r="FO206" s="432">
        <v>0.88239999999999996</v>
      </c>
      <c r="FP206" s="432">
        <v>0.90959999999999996</v>
      </c>
      <c r="FQ206" s="432">
        <v>0.96060000000000001</v>
      </c>
      <c r="FR206" s="432">
        <v>407</v>
      </c>
      <c r="FS206" s="432">
        <v>424</v>
      </c>
      <c r="FT206" s="432">
        <v>466</v>
      </c>
      <c r="FU206" s="432">
        <v>0.84360000000000002</v>
      </c>
      <c r="FV206" s="432">
        <v>0.87909999999999999</v>
      </c>
      <c r="FW206" s="432">
        <v>0.96679999999999999</v>
      </c>
      <c r="FX206" s="432">
        <v>391</v>
      </c>
      <c r="FY206" s="432">
        <v>417</v>
      </c>
      <c r="FZ206" s="432">
        <v>455</v>
      </c>
      <c r="GA206" s="432">
        <v>0.81069999999999998</v>
      </c>
      <c r="GB206" s="432">
        <v>0.86450000000000005</v>
      </c>
      <c r="GC206" s="432">
        <v>0.94399999999999995</v>
      </c>
      <c r="GD206" s="432">
        <v>354</v>
      </c>
      <c r="GE206" s="432">
        <v>395</v>
      </c>
      <c r="GF206" s="432">
        <v>450</v>
      </c>
      <c r="GG206" s="432">
        <v>0.73299999999999998</v>
      </c>
      <c r="GH206" s="432">
        <v>0.81889999999999996</v>
      </c>
      <c r="GI206" s="432">
        <v>0.93359999999999999</v>
      </c>
      <c r="GJ206" s="432">
        <v>362</v>
      </c>
      <c r="GK206" s="432">
        <v>410</v>
      </c>
      <c r="GL206" s="432">
        <v>443</v>
      </c>
      <c r="GM206" s="432">
        <v>0.75</v>
      </c>
      <c r="GN206" s="432">
        <v>0.84970000000000001</v>
      </c>
      <c r="GO206" s="432">
        <v>0.91910000000000003</v>
      </c>
      <c r="GP206" s="432">
        <v>443</v>
      </c>
      <c r="GQ206" s="432">
        <v>454</v>
      </c>
      <c r="GR206" s="432">
        <v>467</v>
      </c>
      <c r="GS206" s="432">
        <v>0.9173</v>
      </c>
      <c r="GT206" s="432">
        <v>0.94010000000000005</v>
      </c>
      <c r="GU206" s="432">
        <v>0.96889999999999998</v>
      </c>
      <c r="GV206" s="432">
        <v>399</v>
      </c>
      <c r="GW206" s="432">
        <v>427</v>
      </c>
      <c r="GX206" s="432">
        <v>459</v>
      </c>
      <c r="GY206" s="432">
        <v>0.82750000000000001</v>
      </c>
      <c r="GZ206" s="432">
        <v>0.88490000000000002</v>
      </c>
      <c r="HA206" s="432">
        <v>0.95230000000000004</v>
      </c>
      <c r="HB206" s="432">
        <v>241</v>
      </c>
      <c r="HC206" s="432">
        <v>290</v>
      </c>
      <c r="HD206" s="432">
        <v>433</v>
      </c>
      <c r="HE206" s="432">
        <v>0.5</v>
      </c>
      <c r="HF206" s="432">
        <v>0.6</v>
      </c>
      <c r="HG206" s="432">
        <v>0.89829999999999999</v>
      </c>
      <c r="HH206" s="432">
        <v>446</v>
      </c>
      <c r="HI206" s="432">
        <v>0.5</v>
      </c>
      <c r="HJ206" s="432">
        <v>0.81989999999999996</v>
      </c>
      <c r="HK206" s="432">
        <v>0</v>
      </c>
      <c r="HL206" s="432"/>
      <c r="HM206" s="432">
        <v>0.9</v>
      </c>
      <c r="HN206" s="432">
        <v>0</v>
      </c>
      <c r="HO206" s="432">
        <v>0</v>
      </c>
      <c r="HP206" s="432">
        <v>0</v>
      </c>
      <c r="HQ206" s="432">
        <v>0</v>
      </c>
      <c r="HR206" s="432">
        <v>0</v>
      </c>
      <c r="HS206" s="432">
        <v>1</v>
      </c>
      <c r="HT206" s="432">
        <v>0</v>
      </c>
      <c r="HU206" s="432">
        <v>0</v>
      </c>
      <c r="HV206" s="432">
        <v>0.9</v>
      </c>
      <c r="HW206" s="432">
        <v>0</v>
      </c>
      <c r="HX206" s="432">
        <v>0</v>
      </c>
      <c r="HY206" s="432">
        <v>0</v>
      </c>
      <c r="HZ206" s="432">
        <v>0.9</v>
      </c>
      <c r="IA206" s="432">
        <v>0</v>
      </c>
      <c r="IB206" s="432">
        <v>0</v>
      </c>
      <c r="IC206" s="432">
        <v>0</v>
      </c>
      <c r="ID206" s="432">
        <v>0</v>
      </c>
      <c r="IE206" s="432">
        <v>1</v>
      </c>
      <c r="IF206" s="432">
        <v>0</v>
      </c>
      <c r="IG206" s="432">
        <v>0</v>
      </c>
      <c r="IH206" s="432">
        <v>0</v>
      </c>
      <c r="II206" s="432">
        <v>0</v>
      </c>
      <c r="IJ206" s="432">
        <v>0</v>
      </c>
      <c r="IK206" s="432">
        <v>0</v>
      </c>
      <c r="IL206" s="432">
        <v>0</v>
      </c>
      <c r="IM206" s="432">
        <v>1</v>
      </c>
      <c r="IN206" s="432">
        <v>0</v>
      </c>
      <c r="IO206" s="432">
        <v>0</v>
      </c>
      <c r="IP206" s="432">
        <v>1</v>
      </c>
      <c r="IQ206" s="432">
        <v>1</v>
      </c>
      <c r="IR206" s="432">
        <v>0</v>
      </c>
      <c r="IS206" s="432">
        <v>0</v>
      </c>
      <c r="IT206" s="432">
        <v>0</v>
      </c>
      <c r="IU206" s="432">
        <v>0</v>
      </c>
      <c r="IV206" s="432">
        <v>0</v>
      </c>
      <c r="IW206" s="432">
        <v>2</v>
      </c>
      <c r="IX206" s="432">
        <v>15</v>
      </c>
      <c r="IY206" s="432">
        <v>1</v>
      </c>
      <c r="IZ206" s="432">
        <v>6.6699999999999995E-2</v>
      </c>
      <c r="JA206" s="432">
        <v>2</v>
      </c>
      <c r="JB206" s="432">
        <v>0</v>
      </c>
      <c r="JC206" s="432">
        <v>0</v>
      </c>
      <c r="JD206" s="432">
        <v>2</v>
      </c>
      <c r="JE206" s="432">
        <v>0.1333</v>
      </c>
      <c r="JF206" s="432">
        <v>0</v>
      </c>
      <c r="JG206" s="432">
        <v>0</v>
      </c>
      <c r="JH206" s="432">
        <v>6</v>
      </c>
      <c r="JI206" s="432">
        <v>1</v>
      </c>
      <c r="JJ206" s="432">
        <v>0.16669999999999999</v>
      </c>
      <c r="JK206" s="432">
        <v>1</v>
      </c>
      <c r="JL206" s="432">
        <v>1</v>
      </c>
      <c r="JM206" s="432">
        <v>1</v>
      </c>
      <c r="JN206" s="432">
        <v>1</v>
      </c>
      <c r="JO206" s="432">
        <v>0.16669999999999999</v>
      </c>
      <c r="JP206" s="432">
        <v>0</v>
      </c>
      <c r="JQ206" s="432">
        <v>0</v>
      </c>
      <c r="JR206" s="432" t="s">
        <v>1359</v>
      </c>
      <c r="JS206" s="432" t="s">
        <v>1360</v>
      </c>
      <c r="JT206" s="432" t="s">
        <v>1340</v>
      </c>
    </row>
    <row r="207" spans="1:280" x14ac:dyDescent="0.45">
      <c r="A207" s="432" t="s">
        <v>154</v>
      </c>
      <c r="B207" s="432" t="s">
        <v>172</v>
      </c>
      <c r="C207" s="432" t="s">
        <v>181</v>
      </c>
      <c r="D207" s="432" t="s">
        <v>182</v>
      </c>
      <c r="E207" s="432">
        <v>719</v>
      </c>
      <c r="F207" s="432">
        <v>314</v>
      </c>
      <c r="G207" s="432">
        <v>0.43669999999999998</v>
      </c>
      <c r="H207" s="432">
        <v>307</v>
      </c>
      <c r="I207" s="432">
        <v>696</v>
      </c>
      <c r="J207" s="432">
        <v>0.44109999999999999</v>
      </c>
      <c r="K207" s="432">
        <v>664</v>
      </c>
      <c r="L207" s="432">
        <v>684</v>
      </c>
      <c r="M207" s="432">
        <v>634</v>
      </c>
      <c r="N207" s="432">
        <v>0.92259999999999998</v>
      </c>
      <c r="O207" s="432">
        <v>0.95020000000000004</v>
      </c>
      <c r="P207" s="432">
        <v>0.88180000000000003</v>
      </c>
      <c r="Q207" s="432">
        <v>685</v>
      </c>
      <c r="R207" s="432">
        <v>698</v>
      </c>
      <c r="S207" s="432">
        <v>665</v>
      </c>
      <c r="T207" s="432">
        <v>0.95209999999999995</v>
      </c>
      <c r="U207" s="432">
        <v>0.97009999999999996</v>
      </c>
      <c r="V207" s="432">
        <v>0.92490000000000006</v>
      </c>
      <c r="W207" s="432">
        <v>683</v>
      </c>
      <c r="X207" s="432">
        <v>695</v>
      </c>
      <c r="Y207" s="432">
        <v>671</v>
      </c>
      <c r="Z207" s="432">
        <v>0.94889999999999997</v>
      </c>
      <c r="AA207" s="432">
        <v>0.96630000000000005</v>
      </c>
      <c r="AB207" s="432">
        <v>0.93320000000000003</v>
      </c>
      <c r="AC207" s="432">
        <v>676</v>
      </c>
      <c r="AD207" s="432">
        <v>689</v>
      </c>
      <c r="AE207" s="432">
        <v>643</v>
      </c>
      <c r="AF207" s="432">
        <v>0.93930000000000002</v>
      </c>
      <c r="AG207" s="432">
        <v>0.95799999999999996</v>
      </c>
      <c r="AH207" s="432">
        <v>0.89429999999999998</v>
      </c>
      <c r="AI207" s="432">
        <v>596</v>
      </c>
      <c r="AJ207" s="432">
        <v>629</v>
      </c>
      <c r="AK207" s="432">
        <v>576</v>
      </c>
      <c r="AL207" s="432">
        <v>0.82789999999999997</v>
      </c>
      <c r="AM207" s="432">
        <v>0.87409999999999999</v>
      </c>
      <c r="AN207" s="432">
        <v>0.80110000000000003</v>
      </c>
      <c r="AO207" s="432">
        <v>681</v>
      </c>
      <c r="AP207" s="432">
        <v>694</v>
      </c>
      <c r="AQ207" s="432">
        <v>660</v>
      </c>
      <c r="AR207" s="432">
        <v>0.94650000000000001</v>
      </c>
      <c r="AS207" s="432">
        <v>0.96409999999999996</v>
      </c>
      <c r="AT207" s="432">
        <v>0.91790000000000005</v>
      </c>
      <c r="AU207" s="432">
        <v>662</v>
      </c>
      <c r="AV207" s="432">
        <v>678</v>
      </c>
      <c r="AW207" s="432">
        <v>673</v>
      </c>
      <c r="AX207" s="432">
        <v>0.9194</v>
      </c>
      <c r="AY207" s="432">
        <v>0.94259999999999999</v>
      </c>
      <c r="AZ207" s="432">
        <v>0.93600000000000005</v>
      </c>
      <c r="BA207" s="432">
        <v>638</v>
      </c>
      <c r="BB207" s="432">
        <v>661</v>
      </c>
      <c r="BC207" s="432">
        <v>589</v>
      </c>
      <c r="BD207" s="432">
        <v>0.88660000000000005</v>
      </c>
      <c r="BE207" s="432">
        <v>0.91910000000000003</v>
      </c>
      <c r="BF207" s="432">
        <v>0.81920000000000004</v>
      </c>
      <c r="BG207" s="432">
        <v>672</v>
      </c>
      <c r="BH207" s="432">
        <v>691</v>
      </c>
      <c r="BI207" s="432">
        <v>679</v>
      </c>
      <c r="BJ207" s="432">
        <v>0.93330000000000002</v>
      </c>
      <c r="BK207" s="432">
        <v>0.96009999999999995</v>
      </c>
      <c r="BL207" s="432">
        <v>0.94440000000000002</v>
      </c>
      <c r="BM207" s="432">
        <v>396</v>
      </c>
      <c r="BN207" s="432">
        <v>468</v>
      </c>
      <c r="BO207" s="432">
        <v>515</v>
      </c>
      <c r="BP207" s="432">
        <v>0.55000000000000004</v>
      </c>
      <c r="BQ207" s="432">
        <v>0.65</v>
      </c>
      <c r="BR207" s="432">
        <v>0.71630000000000005</v>
      </c>
      <c r="BS207" s="432">
        <v>278</v>
      </c>
      <c r="BT207" s="432">
        <v>0.68640000000000001</v>
      </c>
      <c r="BU207" s="432">
        <v>231</v>
      </c>
      <c r="BV207" s="432">
        <v>0.73570000000000002</v>
      </c>
      <c r="BW207" s="432">
        <v>481</v>
      </c>
      <c r="BX207" s="432">
        <v>512</v>
      </c>
      <c r="BY207" s="432">
        <v>509</v>
      </c>
      <c r="BZ207" s="432">
        <v>0.66779999999999995</v>
      </c>
      <c r="CA207" s="432">
        <v>0.71120000000000005</v>
      </c>
      <c r="CB207" s="432">
        <v>0.70789999999999997</v>
      </c>
      <c r="CC207" s="432">
        <v>231</v>
      </c>
      <c r="CD207" s="432">
        <v>0.57040000000000002</v>
      </c>
      <c r="CE207" s="432">
        <v>273</v>
      </c>
      <c r="CF207" s="432">
        <v>0.86939999999999995</v>
      </c>
      <c r="CG207" s="432">
        <v>509</v>
      </c>
      <c r="CH207" s="432">
        <v>547</v>
      </c>
      <c r="CI207" s="432">
        <v>504</v>
      </c>
      <c r="CJ207" s="432">
        <v>0.70689999999999997</v>
      </c>
      <c r="CK207" s="432">
        <v>0.75949999999999995</v>
      </c>
      <c r="CL207" s="432">
        <v>0.70099999999999996</v>
      </c>
      <c r="CM207" s="432">
        <v>421</v>
      </c>
      <c r="CN207" s="432">
        <v>453</v>
      </c>
      <c r="CO207" s="432">
        <v>397</v>
      </c>
      <c r="CP207" s="432">
        <v>0.58450000000000002</v>
      </c>
      <c r="CQ207" s="432">
        <v>0.62880000000000003</v>
      </c>
      <c r="CR207" s="432">
        <v>0.55220000000000002</v>
      </c>
      <c r="CS207" s="432">
        <v>113</v>
      </c>
      <c r="CT207" s="432">
        <v>0.27900000000000003</v>
      </c>
      <c r="CU207" s="432">
        <v>131</v>
      </c>
      <c r="CV207" s="432">
        <v>0.41720000000000002</v>
      </c>
      <c r="CW207" s="432">
        <v>209</v>
      </c>
      <c r="CX207" s="432">
        <v>252</v>
      </c>
      <c r="CY207" s="432">
        <v>244</v>
      </c>
      <c r="CZ207" s="432">
        <v>0.28999999999999998</v>
      </c>
      <c r="DA207" s="432">
        <v>0.35</v>
      </c>
      <c r="DB207" s="432">
        <v>0.33939999999999998</v>
      </c>
      <c r="DC207" s="432">
        <v>432</v>
      </c>
      <c r="DD207" s="432">
        <v>504</v>
      </c>
      <c r="DE207" s="432">
        <v>541</v>
      </c>
      <c r="DF207" s="432">
        <v>0.6</v>
      </c>
      <c r="DG207" s="432">
        <v>0.7</v>
      </c>
      <c r="DH207" s="432">
        <v>0.75239999999999996</v>
      </c>
      <c r="DI207" s="432">
        <v>208</v>
      </c>
      <c r="DJ207" s="432">
        <v>110</v>
      </c>
      <c r="DK207" s="432">
        <v>120</v>
      </c>
      <c r="DL207" s="432">
        <v>124</v>
      </c>
      <c r="DM207" s="432">
        <v>0.52500000000000002</v>
      </c>
      <c r="DN207" s="432">
        <v>0.57499999999999996</v>
      </c>
      <c r="DO207" s="432">
        <v>0.59619999999999995</v>
      </c>
      <c r="DP207" s="432">
        <v>504</v>
      </c>
      <c r="DQ207" s="432">
        <v>540</v>
      </c>
      <c r="DR207" s="432">
        <v>346</v>
      </c>
      <c r="DS207" s="432">
        <v>0.7</v>
      </c>
      <c r="DT207" s="432">
        <v>0.75</v>
      </c>
      <c r="DU207" s="432">
        <v>0.48120000000000002</v>
      </c>
      <c r="DV207" s="432">
        <v>0</v>
      </c>
      <c r="DW207" s="432">
        <v>3.7499999999999999E-2</v>
      </c>
      <c r="DX207" s="432">
        <v>7.4999999999999997E-2</v>
      </c>
      <c r="DY207" s="432">
        <v>0</v>
      </c>
      <c r="DZ207" s="432">
        <v>24</v>
      </c>
      <c r="EA207" s="432">
        <v>7.4999999999999997E-2</v>
      </c>
      <c r="EB207" s="432">
        <v>0.15</v>
      </c>
      <c r="EC207" s="432">
        <v>5.2900000000000003E-2</v>
      </c>
      <c r="ED207" s="432">
        <v>0</v>
      </c>
      <c r="EE207" s="432">
        <v>0</v>
      </c>
      <c r="EF207" s="432">
        <v>0</v>
      </c>
      <c r="EG207" s="432">
        <v>0</v>
      </c>
      <c r="EH207" s="432">
        <v>78</v>
      </c>
      <c r="EI207" s="432">
        <v>0</v>
      </c>
      <c r="EJ207" s="432">
        <v>5.0000000000000001E-3</v>
      </c>
      <c r="EK207" s="432">
        <v>0.01</v>
      </c>
      <c r="EL207" s="432">
        <v>0</v>
      </c>
      <c r="EM207" s="432">
        <v>100</v>
      </c>
      <c r="EN207" s="432">
        <v>0.05</v>
      </c>
      <c r="EO207" s="432">
        <v>0.15</v>
      </c>
      <c r="EP207" s="432">
        <v>0.1391</v>
      </c>
      <c r="EQ207" s="432">
        <v>262</v>
      </c>
      <c r="ER207" s="432">
        <v>193</v>
      </c>
      <c r="ES207" s="432">
        <v>0.73660000000000003</v>
      </c>
      <c r="ET207" s="432">
        <v>51</v>
      </c>
      <c r="EU207" s="432">
        <v>4</v>
      </c>
      <c r="EV207" s="432">
        <v>7.8399999999999997E-2</v>
      </c>
      <c r="EW207" s="432">
        <v>542</v>
      </c>
      <c r="EX207" s="432">
        <v>0.75380000000000003</v>
      </c>
      <c r="EY207" s="432">
        <v>698</v>
      </c>
      <c r="EZ207" s="432">
        <v>842</v>
      </c>
      <c r="FA207" s="432">
        <v>868</v>
      </c>
      <c r="FB207" s="432">
        <v>774</v>
      </c>
      <c r="FC207" s="432">
        <v>0.97</v>
      </c>
      <c r="FD207" s="432">
        <v>1.17</v>
      </c>
      <c r="FE207" s="432">
        <v>1.2072000000000001</v>
      </c>
      <c r="FF207" s="432">
        <v>39</v>
      </c>
      <c r="FG207" s="432">
        <v>59</v>
      </c>
      <c r="FH207" s="432">
        <v>30</v>
      </c>
      <c r="FI207" s="432">
        <v>0.05</v>
      </c>
      <c r="FJ207" s="432">
        <v>7.4999999999999997E-2</v>
      </c>
      <c r="FK207" s="432">
        <v>3.8800000000000001E-2</v>
      </c>
      <c r="FL207" s="432">
        <v>683</v>
      </c>
      <c r="FM207" s="432">
        <v>705</v>
      </c>
      <c r="FN207" s="432">
        <v>673</v>
      </c>
      <c r="FO207" s="432">
        <v>0.88239999999999996</v>
      </c>
      <c r="FP207" s="432">
        <v>0.90959999999999996</v>
      </c>
      <c r="FQ207" s="432">
        <v>0.86950000000000005</v>
      </c>
      <c r="FR207" s="432">
        <v>653</v>
      </c>
      <c r="FS207" s="432">
        <v>681</v>
      </c>
      <c r="FT207" s="432">
        <v>623</v>
      </c>
      <c r="FU207" s="432">
        <v>0.84360000000000002</v>
      </c>
      <c r="FV207" s="432">
        <v>0.87909999999999999</v>
      </c>
      <c r="FW207" s="432">
        <v>0.80489999999999995</v>
      </c>
      <c r="FX207" s="432">
        <v>628</v>
      </c>
      <c r="FY207" s="432">
        <v>670</v>
      </c>
      <c r="FZ207" s="432">
        <v>527</v>
      </c>
      <c r="GA207" s="432">
        <v>0.81069999999999998</v>
      </c>
      <c r="GB207" s="432">
        <v>0.86450000000000005</v>
      </c>
      <c r="GC207" s="432">
        <v>0.68089999999999995</v>
      </c>
      <c r="GD207" s="432">
        <v>568</v>
      </c>
      <c r="GE207" s="432">
        <v>634</v>
      </c>
      <c r="GF207" s="432">
        <v>485</v>
      </c>
      <c r="GG207" s="432">
        <v>0.73299999999999998</v>
      </c>
      <c r="GH207" s="432">
        <v>0.81889999999999996</v>
      </c>
      <c r="GI207" s="432">
        <v>0.62660000000000005</v>
      </c>
      <c r="GJ207" s="432">
        <v>581</v>
      </c>
      <c r="GK207" s="432">
        <v>658</v>
      </c>
      <c r="GL207" s="432">
        <v>456</v>
      </c>
      <c r="GM207" s="432">
        <v>0.75</v>
      </c>
      <c r="GN207" s="432">
        <v>0.84970000000000001</v>
      </c>
      <c r="GO207" s="432">
        <v>0.58909999999999996</v>
      </c>
      <c r="GP207" s="432">
        <v>710</v>
      </c>
      <c r="GQ207" s="432">
        <v>728</v>
      </c>
      <c r="GR207" s="432">
        <v>706</v>
      </c>
      <c r="GS207" s="432">
        <v>0.9173</v>
      </c>
      <c r="GT207" s="432">
        <v>0.94010000000000005</v>
      </c>
      <c r="GU207" s="432">
        <v>0.91210000000000002</v>
      </c>
      <c r="GV207" s="432">
        <v>641</v>
      </c>
      <c r="GW207" s="432">
        <v>685</v>
      </c>
      <c r="GX207" s="432">
        <v>595</v>
      </c>
      <c r="GY207" s="432">
        <v>0.82750000000000001</v>
      </c>
      <c r="GZ207" s="432">
        <v>0.88490000000000002</v>
      </c>
      <c r="HA207" s="432">
        <v>0.76870000000000005</v>
      </c>
      <c r="HB207" s="432">
        <v>387</v>
      </c>
      <c r="HC207" s="432">
        <v>465</v>
      </c>
      <c r="HD207" s="432">
        <v>416</v>
      </c>
      <c r="HE207" s="432">
        <v>0.5</v>
      </c>
      <c r="HF207" s="432">
        <v>0.6</v>
      </c>
      <c r="HG207" s="432">
        <v>0.53749999999999998</v>
      </c>
      <c r="HH207" s="432">
        <v>668</v>
      </c>
      <c r="HI207" s="432">
        <v>0.5</v>
      </c>
      <c r="HJ207" s="432">
        <v>0.76959999999999995</v>
      </c>
      <c r="HK207" s="432">
        <v>0</v>
      </c>
      <c r="HL207" s="432"/>
      <c r="HM207" s="432">
        <v>0.9</v>
      </c>
      <c r="HN207" s="432">
        <v>0</v>
      </c>
      <c r="HO207" s="432">
        <v>0</v>
      </c>
      <c r="HP207" s="432">
        <v>0</v>
      </c>
      <c r="HQ207" s="432">
        <v>0</v>
      </c>
      <c r="HR207" s="432">
        <v>0</v>
      </c>
      <c r="HS207" s="432">
        <v>0</v>
      </c>
      <c r="HT207" s="432">
        <v>0</v>
      </c>
      <c r="HU207" s="432">
        <v>0</v>
      </c>
      <c r="HV207" s="432">
        <v>0.9</v>
      </c>
      <c r="HW207" s="432">
        <v>0</v>
      </c>
      <c r="HX207" s="432">
        <v>0</v>
      </c>
      <c r="HY207" s="432">
        <v>0</v>
      </c>
      <c r="HZ207" s="432">
        <v>0.9</v>
      </c>
      <c r="IA207" s="432">
        <v>0</v>
      </c>
      <c r="IB207" s="432">
        <v>0</v>
      </c>
      <c r="IC207" s="432">
        <v>0</v>
      </c>
      <c r="ID207" s="432">
        <v>0</v>
      </c>
      <c r="IE207" s="432">
        <v>2</v>
      </c>
      <c r="IF207" s="432">
        <v>4</v>
      </c>
      <c r="IG207" s="432">
        <v>0</v>
      </c>
      <c r="IH207" s="432">
        <v>0</v>
      </c>
      <c r="II207" s="432">
        <v>0</v>
      </c>
      <c r="IJ207" s="432">
        <v>0</v>
      </c>
      <c r="IK207" s="432">
        <v>0</v>
      </c>
      <c r="IL207" s="432">
        <v>0</v>
      </c>
      <c r="IM207" s="432">
        <v>2</v>
      </c>
      <c r="IN207" s="432">
        <v>0</v>
      </c>
      <c r="IO207" s="432">
        <v>0</v>
      </c>
      <c r="IP207" s="432">
        <v>0</v>
      </c>
      <c r="IQ207" s="432">
        <v>0</v>
      </c>
      <c r="IR207" s="432">
        <v>4</v>
      </c>
      <c r="IS207" s="432">
        <v>0</v>
      </c>
      <c r="IT207" s="432">
        <v>0</v>
      </c>
      <c r="IU207" s="432">
        <v>1</v>
      </c>
      <c r="IV207" s="432">
        <v>0.25</v>
      </c>
      <c r="IW207" s="432">
        <v>6</v>
      </c>
      <c r="IX207" s="432">
        <v>25</v>
      </c>
      <c r="IY207" s="432">
        <v>2</v>
      </c>
      <c r="IZ207" s="432">
        <v>0.08</v>
      </c>
      <c r="JA207" s="432">
        <v>6</v>
      </c>
      <c r="JB207" s="432">
        <v>1</v>
      </c>
      <c r="JC207" s="432">
        <v>0.16669999999999999</v>
      </c>
      <c r="JD207" s="432">
        <v>1</v>
      </c>
      <c r="JE207" s="432">
        <v>0.04</v>
      </c>
      <c r="JF207" s="432">
        <v>0</v>
      </c>
      <c r="JG207" s="432">
        <v>0</v>
      </c>
      <c r="JH207" s="432">
        <v>12</v>
      </c>
      <c r="JI207" s="432">
        <v>2</v>
      </c>
      <c r="JJ207" s="432">
        <v>0.16669999999999999</v>
      </c>
      <c r="JK207" s="432">
        <v>2</v>
      </c>
      <c r="JL207" s="432">
        <v>2</v>
      </c>
      <c r="JM207" s="432">
        <v>1</v>
      </c>
      <c r="JN207" s="432">
        <v>4</v>
      </c>
      <c r="JO207" s="432">
        <v>0.33329999999999999</v>
      </c>
      <c r="JP207" s="432">
        <v>0</v>
      </c>
      <c r="JQ207" s="432">
        <v>0</v>
      </c>
      <c r="JR207" s="432" t="s">
        <v>1359</v>
      </c>
      <c r="JS207" s="432" t="s">
        <v>1360</v>
      </c>
      <c r="JT207" s="432" t="s">
        <v>1340</v>
      </c>
    </row>
    <row r="208" spans="1:280" x14ac:dyDescent="0.45">
      <c r="A208" s="432" t="s">
        <v>154</v>
      </c>
      <c r="B208" s="432" t="s">
        <v>172</v>
      </c>
      <c r="C208" s="432" t="s">
        <v>183</v>
      </c>
      <c r="D208" s="432" t="s">
        <v>184</v>
      </c>
      <c r="E208" s="432">
        <v>79</v>
      </c>
      <c r="F208" s="432">
        <v>4</v>
      </c>
      <c r="G208" s="432">
        <v>5.0599999999999999E-2</v>
      </c>
      <c r="H208" s="432">
        <v>4</v>
      </c>
      <c r="I208" s="432">
        <v>82</v>
      </c>
      <c r="J208" s="432">
        <v>4.8800000000000003E-2</v>
      </c>
      <c r="K208" s="432">
        <v>73</v>
      </c>
      <c r="L208" s="432">
        <v>76</v>
      </c>
      <c r="M208" s="432">
        <v>58</v>
      </c>
      <c r="N208" s="432">
        <v>0.92259999999999998</v>
      </c>
      <c r="O208" s="432">
        <v>0.95020000000000004</v>
      </c>
      <c r="P208" s="432">
        <v>0.73419999999999996</v>
      </c>
      <c r="Q208" s="432">
        <v>76</v>
      </c>
      <c r="R208" s="432">
        <v>77</v>
      </c>
      <c r="S208" s="432">
        <v>57</v>
      </c>
      <c r="T208" s="432">
        <v>0.95209999999999995</v>
      </c>
      <c r="U208" s="432">
        <v>0.97009999999999996</v>
      </c>
      <c r="V208" s="432">
        <v>0.72150000000000003</v>
      </c>
      <c r="W208" s="432">
        <v>75</v>
      </c>
      <c r="X208" s="432">
        <v>77</v>
      </c>
      <c r="Y208" s="432">
        <v>66</v>
      </c>
      <c r="Z208" s="432">
        <v>0.94889999999999997</v>
      </c>
      <c r="AA208" s="432">
        <v>0.96630000000000005</v>
      </c>
      <c r="AB208" s="432">
        <v>0.83540000000000003</v>
      </c>
      <c r="AC208" s="432">
        <v>75</v>
      </c>
      <c r="AD208" s="432">
        <v>76</v>
      </c>
      <c r="AE208" s="432">
        <v>56</v>
      </c>
      <c r="AF208" s="432">
        <v>0.93930000000000002</v>
      </c>
      <c r="AG208" s="432">
        <v>0.95799999999999996</v>
      </c>
      <c r="AH208" s="432">
        <v>0.70889999999999997</v>
      </c>
      <c r="AI208" s="432">
        <v>66</v>
      </c>
      <c r="AJ208" s="432">
        <v>70</v>
      </c>
      <c r="AK208" s="432">
        <v>35</v>
      </c>
      <c r="AL208" s="432">
        <v>0.82789999999999997</v>
      </c>
      <c r="AM208" s="432">
        <v>0.87409999999999999</v>
      </c>
      <c r="AN208" s="432">
        <v>0.443</v>
      </c>
      <c r="AO208" s="432">
        <v>75</v>
      </c>
      <c r="AP208" s="432">
        <v>77</v>
      </c>
      <c r="AQ208" s="432">
        <v>54</v>
      </c>
      <c r="AR208" s="432">
        <v>0.94650000000000001</v>
      </c>
      <c r="AS208" s="432">
        <v>0.96409999999999996</v>
      </c>
      <c r="AT208" s="432">
        <v>0.6835</v>
      </c>
      <c r="AU208" s="432">
        <v>73</v>
      </c>
      <c r="AV208" s="432">
        <v>75</v>
      </c>
      <c r="AW208" s="432">
        <v>25</v>
      </c>
      <c r="AX208" s="432">
        <v>0.9194</v>
      </c>
      <c r="AY208" s="432">
        <v>0.94259999999999999</v>
      </c>
      <c r="AZ208" s="432">
        <v>0.3165</v>
      </c>
      <c r="BA208" s="432">
        <v>71</v>
      </c>
      <c r="BB208" s="432">
        <v>73</v>
      </c>
      <c r="BC208" s="432">
        <v>46</v>
      </c>
      <c r="BD208" s="432">
        <v>0.88660000000000005</v>
      </c>
      <c r="BE208" s="432">
        <v>0.91910000000000003</v>
      </c>
      <c r="BF208" s="432">
        <v>0.58230000000000004</v>
      </c>
      <c r="BG208" s="432">
        <v>74</v>
      </c>
      <c r="BH208" s="432">
        <v>76</v>
      </c>
      <c r="BI208" s="432">
        <v>58</v>
      </c>
      <c r="BJ208" s="432">
        <v>0.93330000000000002</v>
      </c>
      <c r="BK208" s="432">
        <v>0.96009999999999995</v>
      </c>
      <c r="BL208" s="432">
        <v>0.73419999999999996</v>
      </c>
      <c r="BM208" s="432">
        <v>44</v>
      </c>
      <c r="BN208" s="432">
        <v>52</v>
      </c>
      <c r="BO208" s="432">
        <v>12</v>
      </c>
      <c r="BP208" s="432">
        <v>0.55000000000000004</v>
      </c>
      <c r="BQ208" s="432">
        <v>0.65</v>
      </c>
      <c r="BR208" s="432">
        <v>0.15190000000000001</v>
      </c>
      <c r="BS208" s="432">
        <v>26</v>
      </c>
      <c r="BT208" s="432">
        <v>0.34670000000000001</v>
      </c>
      <c r="BU208" s="432">
        <v>4</v>
      </c>
      <c r="BV208" s="432">
        <v>1</v>
      </c>
      <c r="BW208" s="432">
        <v>53</v>
      </c>
      <c r="BX208" s="432">
        <v>57</v>
      </c>
      <c r="BY208" s="432">
        <v>30</v>
      </c>
      <c r="BZ208" s="432">
        <v>0.66779999999999995</v>
      </c>
      <c r="CA208" s="432">
        <v>0.71120000000000005</v>
      </c>
      <c r="CB208" s="432">
        <v>0.37969999999999998</v>
      </c>
      <c r="CC208" s="432">
        <v>22</v>
      </c>
      <c r="CD208" s="432">
        <v>0.29330000000000001</v>
      </c>
      <c r="CE208" s="432">
        <v>3</v>
      </c>
      <c r="CF208" s="432">
        <v>0.75</v>
      </c>
      <c r="CG208" s="432">
        <v>56</v>
      </c>
      <c r="CH208" s="432">
        <v>61</v>
      </c>
      <c r="CI208" s="432">
        <v>25</v>
      </c>
      <c r="CJ208" s="432">
        <v>0.70689999999999997</v>
      </c>
      <c r="CK208" s="432">
        <v>0.75949999999999995</v>
      </c>
      <c r="CL208" s="432">
        <v>0.3165</v>
      </c>
      <c r="CM208" s="432">
        <v>47</v>
      </c>
      <c r="CN208" s="432">
        <v>50</v>
      </c>
      <c r="CO208" s="432">
        <v>22</v>
      </c>
      <c r="CP208" s="432">
        <v>0.58450000000000002</v>
      </c>
      <c r="CQ208" s="432">
        <v>0.62880000000000003</v>
      </c>
      <c r="CR208" s="432">
        <v>0.27850000000000003</v>
      </c>
      <c r="CS208" s="432">
        <v>2</v>
      </c>
      <c r="CT208" s="432">
        <v>2.6700000000000002E-2</v>
      </c>
      <c r="CU208" s="432">
        <v>3</v>
      </c>
      <c r="CV208" s="432">
        <v>0.75</v>
      </c>
      <c r="CW208" s="432">
        <v>23</v>
      </c>
      <c r="CX208" s="432">
        <v>28</v>
      </c>
      <c r="CY208" s="432">
        <v>5</v>
      </c>
      <c r="CZ208" s="432">
        <v>0.28999999999999998</v>
      </c>
      <c r="DA208" s="432">
        <v>0.35</v>
      </c>
      <c r="DB208" s="432">
        <v>6.3299999999999995E-2</v>
      </c>
      <c r="DC208" s="432">
        <v>48</v>
      </c>
      <c r="DD208" s="432">
        <v>56</v>
      </c>
      <c r="DE208" s="432">
        <v>3</v>
      </c>
      <c r="DF208" s="432">
        <v>0.6</v>
      </c>
      <c r="DG208" s="432">
        <v>0.7</v>
      </c>
      <c r="DH208" s="432">
        <v>3.7999999999999999E-2</v>
      </c>
      <c r="DI208" s="432">
        <v>38</v>
      </c>
      <c r="DJ208" s="432">
        <v>20</v>
      </c>
      <c r="DK208" s="432">
        <v>22</v>
      </c>
      <c r="DL208" s="432">
        <v>12</v>
      </c>
      <c r="DM208" s="432">
        <v>0.52500000000000002</v>
      </c>
      <c r="DN208" s="432">
        <v>0.57499999999999996</v>
      </c>
      <c r="DO208" s="432">
        <v>0.31580000000000003</v>
      </c>
      <c r="DP208" s="432">
        <v>56</v>
      </c>
      <c r="DQ208" s="432">
        <v>60</v>
      </c>
      <c r="DR208" s="432">
        <v>1</v>
      </c>
      <c r="DS208" s="432">
        <v>0.7</v>
      </c>
      <c r="DT208" s="432">
        <v>0.75</v>
      </c>
      <c r="DU208" s="432">
        <v>1.2699999999999999E-2</v>
      </c>
      <c r="DV208" s="432">
        <v>0</v>
      </c>
      <c r="DW208" s="432">
        <v>3.7499999999999999E-2</v>
      </c>
      <c r="DX208" s="432">
        <v>7.4999999999999997E-2</v>
      </c>
      <c r="DY208" s="432">
        <v>0</v>
      </c>
      <c r="DZ208" s="432">
        <v>0</v>
      </c>
      <c r="EA208" s="432">
        <v>7.4999999999999997E-2</v>
      </c>
      <c r="EB208" s="432">
        <v>0.15</v>
      </c>
      <c r="EC208" s="432">
        <v>0</v>
      </c>
      <c r="ED208" s="432">
        <v>0</v>
      </c>
      <c r="EE208" s="432">
        <v>0</v>
      </c>
      <c r="EF208" s="432">
        <v>0</v>
      </c>
      <c r="EG208" s="432">
        <v>0</v>
      </c>
      <c r="EH208" s="432">
        <v>8</v>
      </c>
      <c r="EI208" s="432">
        <v>0</v>
      </c>
      <c r="EJ208" s="432">
        <v>5.0000000000000001E-3</v>
      </c>
      <c r="EK208" s="432">
        <v>0.01</v>
      </c>
      <c r="EL208" s="432">
        <v>0</v>
      </c>
      <c r="EM208" s="432">
        <v>1</v>
      </c>
      <c r="EN208" s="432">
        <v>0.05</v>
      </c>
      <c r="EO208" s="432">
        <v>0.15</v>
      </c>
      <c r="EP208" s="432">
        <v>1.2699999999999999E-2</v>
      </c>
      <c r="EQ208" s="432">
        <v>33</v>
      </c>
      <c r="ER208" s="432">
        <v>0</v>
      </c>
      <c r="ES208" s="432">
        <v>0</v>
      </c>
      <c r="ET208" s="432">
        <v>7</v>
      </c>
      <c r="EU208" s="432">
        <v>0</v>
      </c>
      <c r="EV208" s="432">
        <v>0</v>
      </c>
      <c r="EW208" s="432">
        <v>32</v>
      </c>
      <c r="EX208" s="432">
        <v>0.40510000000000002</v>
      </c>
      <c r="EY208" s="432">
        <v>78</v>
      </c>
      <c r="EZ208" s="432">
        <v>94</v>
      </c>
      <c r="FA208" s="432">
        <v>36</v>
      </c>
      <c r="FB208" s="432">
        <v>36</v>
      </c>
      <c r="FC208" s="432">
        <v>0.98</v>
      </c>
      <c r="FD208" s="432">
        <v>1.18</v>
      </c>
      <c r="FE208" s="432">
        <v>0.45569999999999999</v>
      </c>
      <c r="FF208" s="432">
        <v>2</v>
      </c>
      <c r="FG208" s="432">
        <v>3</v>
      </c>
      <c r="FH208" s="432">
        <v>1</v>
      </c>
      <c r="FI208" s="432">
        <v>0.05</v>
      </c>
      <c r="FJ208" s="432">
        <v>7.4999999999999997E-2</v>
      </c>
      <c r="FK208" s="432">
        <v>2.7799999999999998E-2</v>
      </c>
      <c r="FL208" s="432">
        <v>32</v>
      </c>
      <c r="FM208" s="432">
        <v>33</v>
      </c>
      <c r="FN208" s="432">
        <v>31</v>
      </c>
      <c r="FO208" s="432">
        <v>0.88239999999999996</v>
      </c>
      <c r="FP208" s="432">
        <v>0.90959999999999996</v>
      </c>
      <c r="FQ208" s="432">
        <v>0.86109999999999998</v>
      </c>
      <c r="FR208" s="432">
        <v>31</v>
      </c>
      <c r="FS208" s="432">
        <v>32</v>
      </c>
      <c r="FT208" s="432">
        <v>32</v>
      </c>
      <c r="FU208" s="432">
        <v>0.84360000000000002</v>
      </c>
      <c r="FV208" s="432">
        <v>0.87909999999999999</v>
      </c>
      <c r="FW208" s="432">
        <v>0.88890000000000002</v>
      </c>
      <c r="FX208" s="432">
        <v>30</v>
      </c>
      <c r="FY208" s="432">
        <v>32</v>
      </c>
      <c r="FZ208" s="432">
        <v>31</v>
      </c>
      <c r="GA208" s="432">
        <v>0.81069999999999998</v>
      </c>
      <c r="GB208" s="432">
        <v>0.86450000000000005</v>
      </c>
      <c r="GC208" s="432">
        <v>0.86109999999999998</v>
      </c>
      <c r="GD208" s="432">
        <v>27</v>
      </c>
      <c r="GE208" s="432">
        <v>30</v>
      </c>
      <c r="GF208" s="432">
        <v>23</v>
      </c>
      <c r="GG208" s="432">
        <v>0.73299999999999998</v>
      </c>
      <c r="GH208" s="432">
        <v>0.81889999999999996</v>
      </c>
      <c r="GI208" s="432">
        <v>0.63890000000000002</v>
      </c>
      <c r="GJ208" s="432">
        <v>27</v>
      </c>
      <c r="GK208" s="432">
        <v>31</v>
      </c>
      <c r="GL208" s="432">
        <v>13</v>
      </c>
      <c r="GM208" s="432">
        <v>0.75</v>
      </c>
      <c r="GN208" s="432">
        <v>0.84970000000000001</v>
      </c>
      <c r="GO208" s="432">
        <v>0.36109999999999998</v>
      </c>
      <c r="GP208" s="432">
        <v>34</v>
      </c>
      <c r="GQ208" s="432">
        <v>34</v>
      </c>
      <c r="GR208" s="432">
        <v>34</v>
      </c>
      <c r="GS208" s="432">
        <v>0.9173</v>
      </c>
      <c r="GT208" s="432">
        <v>0.94010000000000005</v>
      </c>
      <c r="GU208" s="432">
        <v>0.94440000000000002</v>
      </c>
      <c r="GV208" s="432">
        <v>30</v>
      </c>
      <c r="GW208" s="432">
        <v>32</v>
      </c>
      <c r="GX208" s="432">
        <v>31</v>
      </c>
      <c r="GY208" s="432">
        <v>0.82750000000000001</v>
      </c>
      <c r="GZ208" s="432">
        <v>0.88490000000000002</v>
      </c>
      <c r="HA208" s="432">
        <v>0.86109999999999998</v>
      </c>
      <c r="HB208" s="432">
        <v>18</v>
      </c>
      <c r="HC208" s="432">
        <v>22</v>
      </c>
      <c r="HD208" s="432">
        <v>8</v>
      </c>
      <c r="HE208" s="432">
        <v>0.5</v>
      </c>
      <c r="HF208" s="432">
        <v>0.6</v>
      </c>
      <c r="HG208" s="432">
        <v>0.22220000000000001</v>
      </c>
      <c r="HH208" s="432">
        <v>16</v>
      </c>
      <c r="HI208" s="432">
        <v>0.5</v>
      </c>
      <c r="HJ208" s="432">
        <v>0.44440000000000002</v>
      </c>
      <c r="HK208" s="432">
        <v>0</v>
      </c>
      <c r="HL208" s="432"/>
      <c r="HM208" s="432">
        <v>0.9</v>
      </c>
      <c r="HN208" s="432">
        <v>0</v>
      </c>
      <c r="HO208" s="432">
        <v>0</v>
      </c>
      <c r="HP208" s="432">
        <v>0</v>
      </c>
      <c r="HQ208" s="432">
        <v>0</v>
      </c>
      <c r="HR208" s="432">
        <v>0</v>
      </c>
      <c r="HS208" s="432">
        <v>0</v>
      </c>
      <c r="HT208" s="432">
        <v>0</v>
      </c>
      <c r="HU208" s="432">
        <v>0</v>
      </c>
      <c r="HV208" s="432">
        <v>0.9</v>
      </c>
      <c r="HW208" s="432">
        <v>0</v>
      </c>
      <c r="HX208" s="432">
        <v>0</v>
      </c>
      <c r="HY208" s="432">
        <v>0</v>
      </c>
      <c r="HZ208" s="432">
        <v>0.9</v>
      </c>
      <c r="IA208" s="432">
        <v>0</v>
      </c>
      <c r="IB208" s="432">
        <v>0</v>
      </c>
      <c r="IC208" s="432">
        <v>0</v>
      </c>
      <c r="ID208" s="432">
        <v>0</v>
      </c>
      <c r="IE208" s="432">
        <v>0</v>
      </c>
      <c r="IF208" s="432">
        <v>0</v>
      </c>
      <c r="IG208" s="432">
        <v>0</v>
      </c>
      <c r="IH208" s="432">
        <v>0</v>
      </c>
      <c r="II208" s="432">
        <v>0</v>
      </c>
      <c r="IJ208" s="432">
        <v>0</v>
      </c>
      <c r="IK208" s="432">
        <v>0</v>
      </c>
      <c r="IL208" s="432">
        <v>0</v>
      </c>
      <c r="IM208" s="432">
        <v>0</v>
      </c>
      <c r="IN208" s="432">
        <v>0</v>
      </c>
      <c r="IO208" s="432">
        <v>0</v>
      </c>
      <c r="IP208" s="432">
        <v>0</v>
      </c>
      <c r="IQ208" s="432">
        <v>0</v>
      </c>
      <c r="IR208" s="432">
        <v>0</v>
      </c>
      <c r="IS208" s="432">
        <v>0</v>
      </c>
      <c r="IT208" s="432">
        <v>0</v>
      </c>
      <c r="IU208" s="432">
        <v>0</v>
      </c>
      <c r="IV208" s="432">
        <v>0</v>
      </c>
      <c r="IW208" s="432">
        <v>0</v>
      </c>
      <c r="IX208" s="432">
        <v>3</v>
      </c>
      <c r="IY208" s="432">
        <v>0</v>
      </c>
      <c r="IZ208" s="432">
        <v>0</v>
      </c>
      <c r="JA208" s="432">
        <v>0</v>
      </c>
      <c r="JB208" s="432">
        <v>0</v>
      </c>
      <c r="JC208" s="432">
        <v>0</v>
      </c>
      <c r="JD208" s="432">
        <v>0</v>
      </c>
      <c r="JE208" s="432">
        <v>0</v>
      </c>
      <c r="JF208" s="432">
        <v>0</v>
      </c>
      <c r="JG208" s="432">
        <v>0</v>
      </c>
      <c r="JH208" s="432">
        <v>1</v>
      </c>
      <c r="JI208" s="432">
        <v>0</v>
      </c>
      <c r="JJ208" s="432">
        <v>0</v>
      </c>
      <c r="JK208" s="432">
        <v>0</v>
      </c>
      <c r="JL208" s="432">
        <v>0</v>
      </c>
      <c r="JM208" s="432">
        <v>0</v>
      </c>
      <c r="JN208" s="432">
        <v>0</v>
      </c>
      <c r="JO208" s="432">
        <v>0</v>
      </c>
      <c r="JP208" s="432">
        <v>0</v>
      </c>
      <c r="JQ208" s="432">
        <v>0</v>
      </c>
      <c r="JR208" s="432" t="s">
        <v>1359</v>
      </c>
      <c r="JS208" s="432" t="s">
        <v>1360</v>
      </c>
      <c r="JT208" s="432" t="s">
        <v>1340</v>
      </c>
    </row>
    <row r="209" spans="1:280" x14ac:dyDescent="0.45">
      <c r="A209" s="432" t="s">
        <v>154</v>
      </c>
      <c r="B209" s="432" t="s">
        <v>172</v>
      </c>
      <c r="C209" s="432" t="s">
        <v>185</v>
      </c>
      <c r="D209" s="432" t="s">
        <v>186</v>
      </c>
      <c r="E209" s="432">
        <v>720</v>
      </c>
      <c r="F209" s="432">
        <v>264</v>
      </c>
      <c r="G209" s="432">
        <v>0.36670000000000003</v>
      </c>
      <c r="H209" s="432">
        <v>269</v>
      </c>
      <c r="I209" s="432">
        <v>729</v>
      </c>
      <c r="J209" s="432">
        <v>0.36899999999999999</v>
      </c>
      <c r="K209" s="432">
        <v>665</v>
      </c>
      <c r="L209" s="432">
        <v>685</v>
      </c>
      <c r="M209" s="432">
        <v>597</v>
      </c>
      <c r="N209" s="432">
        <v>0.92259999999999998</v>
      </c>
      <c r="O209" s="432">
        <v>0.95020000000000004</v>
      </c>
      <c r="P209" s="432">
        <v>0.82920000000000005</v>
      </c>
      <c r="Q209" s="432">
        <v>686</v>
      </c>
      <c r="R209" s="432">
        <v>699</v>
      </c>
      <c r="S209" s="432">
        <v>651</v>
      </c>
      <c r="T209" s="432">
        <v>0.95209999999999995</v>
      </c>
      <c r="U209" s="432">
        <v>0.97009999999999996</v>
      </c>
      <c r="V209" s="432">
        <v>0.9042</v>
      </c>
      <c r="W209" s="432">
        <v>684</v>
      </c>
      <c r="X209" s="432">
        <v>696</v>
      </c>
      <c r="Y209" s="432">
        <v>665</v>
      </c>
      <c r="Z209" s="432">
        <v>0.94889999999999997</v>
      </c>
      <c r="AA209" s="432">
        <v>0.96630000000000005</v>
      </c>
      <c r="AB209" s="432">
        <v>0.92359999999999998</v>
      </c>
      <c r="AC209" s="432">
        <v>677</v>
      </c>
      <c r="AD209" s="432">
        <v>690</v>
      </c>
      <c r="AE209" s="432">
        <v>639</v>
      </c>
      <c r="AF209" s="432">
        <v>0.93930000000000002</v>
      </c>
      <c r="AG209" s="432">
        <v>0.95799999999999996</v>
      </c>
      <c r="AH209" s="432">
        <v>0.88749999999999996</v>
      </c>
      <c r="AI209" s="432">
        <v>597</v>
      </c>
      <c r="AJ209" s="432">
        <v>630</v>
      </c>
      <c r="AK209" s="432">
        <v>554</v>
      </c>
      <c r="AL209" s="432">
        <v>0.82789999999999997</v>
      </c>
      <c r="AM209" s="432">
        <v>0.87409999999999999</v>
      </c>
      <c r="AN209" s="432">
        <v>0.76939999999999997</v>
      </c>
      <c r="AO209" s="432">
        <v>682</v>
      </c>
      <c r="AP209" s="432">
        <v>695</v>
      </c>
      <c r="AQ209" s="432">
        <v>657</v>
      </c>
      <c r="AR209" s="432">
        <v>0.94650000000000001</v>
      </c>
      <c r="AS209" s="432">
        <v>0.96409999999999996</v>
      </c>
      <c r="AT209" s="432">
        <v>0.91249999999999998</v>
      </c>
      <c r="AU209" s="432">
        <v>662</v>
      </c>
      <c r="AV209" s="432">
        <v>679</v>
      </c>
      <c r="AW209" s="432">
        <v>705</v>
      </c>
      <c r="AX209" s="432">
        <v>0.9194</v>
      </c>
      <c r="AY209" s="432">
        <v>0.94259999999999999</v>
      </c>
      <c r="AZ209" s="432">
        <v>0.97919999999999996</v>
      </c>
      <c r="BA209" s="432">
        <v>639</v>
      </c>
      <c r="BB209" s="432">
        <v>662</v>
      </c>
      <c r="BC209" s="432">
        <v>551</v>
      </c>
      <c r="BD209" s="432">
        <v>0.88660000000000005</v>
      </c>
      <c r="BE209" s="432">
        <v>0.91910000000000003</v>
      </c>
      <c r="BF209" s="432">
        <v>0.76529999999999998</v>
      </c>
      <c r="BG209" s="432">
        <v>672</v>
      </c>
      <c r="BH209" s="432">
        <v>692</v>
      </c>
      <c r="BI209" s="432">
        <v>619</v>
      </c>
      <c r="BJ209" s="432">
        <v>0.93330000000000002</v>
      </c>
      <c r="BK209" s="432">
        <v>0.96009999999999995</v>
      </c>
      <c r="BL209" s="432">
        <v>0.85970000000000002</v>
      </c>
      <c r="BM209" s="432">
        <v>397</v>
      </c>
      <c r="BN209" s="432">
        <v>468</v>
      </c>
      <c r="BO209" s="432">
        <v>486</v>
      </c>
      <c r="BP209" s="432">
        <v>0.55000000000000004</v>
      </c>
      <c r="BQ209" s="432">
        <v>0.65</v>
      </c>
      <c r="BR209" s="432">
        <v>0.67500000000000004</v>
      </c>
      <c r="BS209" s="432">
        <v>247</v>
      </c>
      <c r="BT209" s="432">
        <v>0.54169999999999996</v>
      </c>
      <c r="BU209" s="432">
        <v>217</v>
      </c>
      <c r="BV209" s="432">
        <v>0.82199999999999995</v>
      </c>
      <c r="BW209" s="432">
        <v>481</v>
      </c>
      <c r="BX209" s="432">
        <v>513</v>
      </c>
      <c r="BY209" s="432">
        <v>464</v>
      </c>
      <c r="BZ209" s="432">
        <v>0.66779999999999995</v>
      </c>
      <c r="CA209" s="432">
        <v>0.71120000000000005</v>
      </c>
      <c r="CB209" s="432">
        <v>0.64439999999999997</v>
      </c>
      <c r="CC209" s="432">
        <v>321</v>
      </c>
      <c r="CD209" s="432">
        <v>0.70389999999999997</v>
      </c>
      <c r="CE209" s="432">
        <v>232</v>
      </c>
      <c r="CF209" s="432">
        <v>0.87880000000000003</v>
      </c>
      <c r="CG209" s="432">
        <v>509</v>
      </c>
      <c r="CH209" s="432">
        <v>547</v>
      </c>
      <c r="CI209" s="432">
        <v>553</v>
      </c>
      <c r="CJ209" s="432">
        <v>0.70689999999999997</v>
      </c>
      <c r="CK209" s="432">
        <v>0.75949999999999995</v>
      </c>
      <c r="CL209" s="432">
        <v>0.7681</v>
      </c>
      <c r="CM209" s="432">
        <v>421</v>
      </c>
      <c r="CN209" s="432">
        <v>453</v>
      </c>
      <c r="CO209" s="432">
        <v>465</v>
      </c>
      <c r="CP209" s="432">
        <v>0.58450000000000002</v>
      </c>
      <c r="CQ209" s="432">
        <v>0.62880000000000003</v>
      </c>
      <c r="CR209" s="432">
        <v>0.64580000000000004</v>
      </c>
      <c r="CS209" s="432">
        <v>141</v>
      </c>
      <c r="CT209" s="432">
        <v>0.30919999999999997</v>
      </c>
      <c r="CU209" s="432">
        <v>158</v>
      </c>
      <c r="CV209" s="432">
        <v>0.59850000000000003</v>
      </c>
      <c r="CW209" s="432">
        <v>209</v>
      </c>
      <c r="CX209" s="432">
        <v>252</v>
      </c>
      <c r="CY209" s="432">
        <v>299</v>
      </c>
      <c r="CZ209" s="432">
        <v>0.28999999999999998</v>
      </c>
      <c r="DA209" s="432">
        <v>0.35</v>
      </c>
      <c r="DB209" s="432">
        <v>0.4153</v>
      </c>
      <c r="DC209" s="432">
        <v>432</v>
      </c>
      <c r="DD209" s="432">
        <v>504</v>
      </c>
      <c r="DE209" s="432">
        <v>413</v>
      </c>
      <c r="DF209" s="432">
        <v>0.6</v>
      </c>
      <c r="DG209" s="432">
        <v>0.7</v>
      </c>
      <c r="DH209" s="432">
        <v>0.5736</v>
      </c>
      <c r="DI209" s="432">
        <v>179</v>
      </c>
      <c r="DJ209" s="432">
        <v>94</v>
      </c>
      <c r="DK209" s="432">
        <v>103</v>
      </c>
      <c r="DL209" s="432">
        <v>102</v>
      </c>
      <c r="DM209" s="432">
        <v>0.52500000000000002</v>
      </c>
      <c r="DN209" s="432">
        <v>0.57499999999999996</v>
      </c>
      <c r="DO209" s="432">
        <v>0.56979999999999997</v>
      </c>
      <c r="DP209" s="432">
        <v>504</v>
      </c>
      <c r="DQ209" s="432">
        <v>540</v>
      </c>
      <c r="DR209" s="432">
        <v>352</v>
      </c>
      <c r="DS209" s="432">
        <v>0.7</v>
      </c>
      <c r="DT209" s="432">
        <v>0.75</v>
      </c>
      <c r="DU209" s="432">
        <v>0.4889</v>
      </c>
      <c r="DV209" s="432">
        <v>2</v>
      </c>
      <c r="DW209" s="432">
        <v>3.7499999999999999E-2</v>
      </c>
      <c r="DX209" s="432">
        <v>7.4999999999999997E-2</v>
      </c>
      <c r="DY209" s="432">
        <v>2.8E-3</v>
      </c>
      <c r="DZ209" s="432">
        <v>24</v>
      </c>
      <c r="EA209" s="432">
        <v>7.4999999999999997E-2</v>
      </c>
      <c r="EB209" s="432">
        <v>0.15</v>
      </c>
      <c r="EC209" s="432">
        <v>6.8099999999999994E-2</v>
      </c>
      <c r="ED209" s="432">
        <v>0</v>
      </c>
      <c r="EE209" s="432">
        <v>0</v>
      </c>
      <c r="EF209" s="432">
        <v>0</v>
      </c>
      <c r="EG209" s="432">
        <v>0</v>
      </c>
      <c r="EH209" s="432">
        <v>57</v>
      </c>
      <c r="EI209" s="432">
        <v>0</v>
      </c>
      <c r="EJ209" s="432">
        <v>5.0000000000000001E-3</v>
      </c>
      <c r="EK209" s="432">
        <v>0.01</v>
      </c>
      <c r="EL209" s="432">
        <v>0</v>
      </c>
      <c r="EM209" s="432">
        <v>179</v>
      </c>
      <c r="EN209" s="432">
        <v>0.05</v>
      </c>
      <c r="EO209" s="432">
        <v>0.15</v>
      </c>
      <c r="EP209" s="432">
        <v>0.24859999999999999</v>
      </c>
      <c r="EQ209" s="432">
        <v>203</v>
      </c>
      <c r="ER209" s="432">
        <v>56</v>
      </c>
      <c r="ES209" s="432">
        <v>0.27589999999999998</v>
      </c>
      <c r="ET209" s="432">
        <v>31</v>
      </c>
      <c r="EU209" s="432">
        <v>4</v>
      </c>
      <c r="EV209" s="432">
        <v>0.129</v>
      </c>
      <c r="EW209" s="432">
        <v>499</v>
      </c>
      <c r="EX209" s="432">
        <v>0.69310000000000005</v>
      </c>
      <c r="EY209" s="432">
        <v>713</v>
      </c>
      <c r="EZ209" s="432">
        <v>857</v>
      </c>
      <c r="FA209" s="432">
        <v>718</v>
      </c>
      <c r="FB209" s="432">
        <v>608</v>
      </c>
      <c r="FC209" s="432">
        <v>0.99</v>
      </c>
      <c r="FD209" s="432">
        <v>1.19</v>
      </c>
      <c r="FE209" s="432">
        <v>0.99719999999999998</v>
      </c>
      <c r="FF209" s="432">
        <v>31</v>
      </c>
      <c r="FG209" s="432">
        <v>46</v>
      </c>
      <c r="FH209" s="432">
        <v>14</v>
      </c>
      <c r="FI209" s="432">
        <v>0.05</v>
      </c>
      <c r="FJ209" s="432">
        <v>7.4999999999999997E-2</v>
      </c>
      <c r="FK209" s="432">
        <v>2.3E-2</v>
      </c>
      <c r="FL209" s="432">
        <v>537</v>
      </c>
      <c r="FM209" s="432">
        <v>554</v>
      </c>
      <c r="FN209" s="432">
        <v>428</v>
      </c>
      <c r="FO209" s="432">
        <v>0.88239999999999996</v>
      </c>
      <c r="FP209" s="432">
        <v>0.90959999999999996</v>
      </c>
      <c r="FQ209" s="432">
        <v>0.70389999999999997</v>
      </c>
      <c r="FR209" s="432">
        <v>513</v>
      </c>
      <c r="FS209" s="432">
        <v>535</v>
      </c>
      <c r="FT209" s="432">
        <v>425</v>
      </c>
      <c r="FU209" s="432">
        <v>0.84360000000000002</v>
      </c>
      <c r="FV209" s="432">
        <v>0.87909999999999999</v>
      </c>
      <c r="FW209" s="432">
        <v>0.69899999999999995</v>
      </c>
      <c r="FX209" s="432">
        <v>493</v>
      </c>
      <c r="FY209" s="432">
        <v>526</v>
      </c>
      <c r="FZ209" s="432">
        <v>305</v>
      </c>
      <c r="GA209" s="432">
        <v>0.81069999999999998</v>
      </c>
      <c r="GB209" s="432">
        <v>0.86450000000000005</v>
      </c>
      <c r="GC209" s="432">
        <v>0.50160000000000005</v>
      </c>
      <c r="GD209" s="432">
        <v>446</v>
      </c>
      <c r="GE209" s="432">
        <v>498</v>
      </c>
      <c r="GF209" s="432">
        <v>225</v>
      </c>
      <c r="GG209" s="432">
        <v>0.73299999999999998</v>
      </c>
      <c r="GH209" s="432">
        <v>0.81889999999999996</v>
      </c>
      <c r="GI209" s="432">
        <v>0.37009999999999998</v>
      </c>
      <c r="GJ209" s="432">
        <v>456</v>
      </c>
      <c r="GK209" s="432">
        <v>517</v>
      </c>
      <c r="GL209" s="432">
        <v>191</v>
      </c>
      <c r="GM209" s="432">
        <v>0.75</v>
      </c>
      <c r="GN209" s="432">
        <v>0.84970000000000001</v>
      </c>
      <c r="GO209" s="432">
        <v>0.31409999999999999</v>
      </c>
      <c r="GP209" s="432">
        <v>558</v>
      </c>
      <c r="GQ209" s="432">
        <v>572</v>
      </c>
      <c r="GR209" s="432">
        <v>515</v>
      </c>
      <c r="GS209" s="432">
        <v>0.9173</v>
      </c>
      <c r="GT209" s="432">
        <v>0.94010000000000005</v>
      </c>
      <c r="GU209" s="432">
        <v>0.84699999999999998</v>
      </c>
      <c r="GV209" s="432">
        <v>504</v>
      </c>
      <c r="GW209" s="432">
        <v>539</v>
      </c>
      <c r="GX209" s="432">
        <v>343</v>
      </c>
      <c r="GY209" s="432">
        <v>0.82750000000000001</v>
      </c>
      <c r="GZ209" s="432">
        <v>0.88490000000000002</v>
      </c>
      <c r="HA209" s="432">
        <v>0.56410000000000005</v>
      </c>
      <c r="HB209" s="432">
        <v>304</v>
      </c>
      <c r="HC209" s="432">
        <v>365</v>
      </c>
      <c r="HD209" s="432">
        <v>162</v>
      </c>
      <c r="HE209" s="432">
        <v>0.5</v>
      </c>
      <c r="HF209" s="432">
        <v>0.6</v>
      </c>
      <c r="HG209" s="432">
        <v>0.26640000000000003</v>
      </c>
      <c r="HH209" s="432">
        <v>515</v>
      </c>
      <c r="HI209" s="432">
        <v>0.5</v>
      </c>
      <c r="HJ209" s="432">
        <v>0.71730000000000005</v>
      </c>
      <c r="HK209" s="432">
        <v>0</v>
      </c>
      <c r="HL209" s="432"/>
      <c r="HM209" s="432">
        <v>0.9</v>
      </c>
      <c r="HN209" s="432">
        <v>0</v>
      </c>
      <c r="HO209" s="432">
        <v>0</v>
      </c>
      <c r="HP209" s="432">
        <v>0</v>
      </c>
      <c r="HQ209" s="432">
        <v>0</v>
      </c>
      <c r="HR209" s="432">
        <v>0</v>
      </c>
      <c r="HS209" s="432">
        <v>0</v>
      </c>
      <c r="HT209" s="432">
        <v>0</v>
      </c>
      <c r="HU209" s="432">
        <v>0</v>
      </c>
      <c r="HV209" s="432">
        <v>0.9</v>
      </c>
      <c r="HW209" s="432">
        <v>0</v>
      </c>
      <c r="HX209" s="432">
        <v>0</v>
      </c>
      <c r="HY209" s="432">
        <v>0</v>
      </c>
      <c r="HZ209" s="432">
        <v>0.9</v>
      </c>
      <c r="IA209" s="432">
        <v>0</v>
      </c>
      <c r="IB209" s="432">
        <v>0</v>
      </c>
      <c r="IC209" s="432">
        <v>0</v>
      </c>
      <c r="ID209" s="432">
        <v>0</v>
      </c>
      <c r="IE209" s="432">
        <v>3</v>
      </c>
      <c r="IF209" s="432">
        <v>1</v>
      </c>
      <c r="IG209" s="432">
        <v>0</v>
      </c>
      <c r="IH209" s="432">
        <v>0</v>
      </c>
      <c r="II209" s="432">
        <v>0</v>
      </c>
      <c r="IJ209" s="432">
        <v>0</v>
      </c>
      <c r="IK209" s="432">
        <v>0</v>
      </c>
      <c r="IL209" s="432">
        <v>0</v>
      </c>
      <c r="IM209" s="432">
        <v>3</v>
      </c>
      <c r="IN209" s="432">
        <v>0</v>
      </c>
      <c r="IO209" s="432">
        <v>0</v>
      </c>
      <c r="IP209" s="432">
        <v>0</v>
      </c>
      <c r="IQ209" s="432">
        <v>0</v>
      </c>
      <c r="IR209" s="432">
        <v>1</v>
      </c>
      <c r="IS209" s="432">
        <v>0</v>
      </c>
      <c r="IT209" s="432">
        <v>0</v>
      </c>
      <c r="IU209" s="432">
        <v>0</v>
      </c>
      <c r="IV209" s="432">
        <v>0</v>
      </c>
      <c r="IW209" s="432">
        <v>1</v>
      </c>
      <c r="IX209" s="432">
        <v>14</v>
      </c>
      <c r="IY209" s="432">
        <v>1</v>
      </c>
      <c r="IZ209" s="432">
        <v>7.1400000000000005E-2</v>
      </c>
      <c r="JA209" s="432">
        <v>1</v>
      </c>
      <c r="JB209" s="432">
        <v>0</v>
      </c>
      <c r="JC209" s="432">
        <v>0</v>
      </c>
      <c r="JD209" s="432">
        <v>0</v>
      </c>
      <c r="JE209" s="432">
        <v>0</v>
      </c>
      <c r="JF209" s="432">
        <v>0</v>
      </c>
      <c r="JG209" s="432">
        <v>0</v>
      </c>
      <c r="JH209" s="432">
        <v>7</v>
      </c>
      <c r="JI209" s="432">
        <v>1</v>
      </c>
      <c r="JJ209" s="432">
        <v>0.1429</v>
      </c>
      <c r="JK209" s="432">
        <v>1</v>
      </c>
      <c r="JL209" s="432">
        <v>1</v>
      </c>
      <c r="JM209" s="432">
        <v>1</v>
      </c>
      <c r="JN209" s="432">
        <v>0</v>
      </c>
      <c r="JO209" s="432">
        <v>0</v>
      </c>
      <c r="JP209" s="432">
        <v>0</v>
      </c>
      <c r="JQ209" s="432">
        <v>0</v>
      </c>
      <c r="JR209" s="432" t="s">
        <v>1359</v>
      </c>
      <c r="JS209" s="432" t="s">
        <v>1360</v>
      </c>
      <c r="JT209" s="432" t="s">
        <v>1340</v>
      </c>
    </row>
    <row r="210" spans="1:280" x14ac:dyDescent="0.45">
      <c r="A210" s="432" t="s">
        <v>154</v>
      </c>
      <c r="B210" s="432" t="s">
        <v>172</v>
      </c>
      <c r="C210" s="432" t="s">
        <v>838</v>
      </c>
      <c r="D210" s="432" t="s">
        <v>839</v>
      </c>
      <c r="E210" s="432">
        <v>1</v>
      </c>
      <c r="F210" s="432">
        <v>0</v>
      </c>
      <c r="G210" s="432">
        <v>0</v>
      </c>
      <c r="H210" s="432"/>
      <c r="I210" s="432"/>
      <c r="J210" s="432"/>
      <c r="K210" s="432">
        <v>1</v>
      </c>
      <c r="L210" s="432">
        <v>1</v>
      </c>
      <c r="M210" s="432">
        <v>0</v>
      </c>
      <c r="N210" s="432">
        <v>0.92259999999999998</v>
      </c>
      <c r="O210" s="432">
        <v>0.95020000000000004</v>
      </c>
      <c r="P210" s="432">
        <v>0</v>
      </c>
      <c r="Q210" s="432">
        <v>1</v>
      </c>
      <c r="R210" s="432">
        <v>1</v>
      </c>
      <c r="S210" s="432">
        <v>1</v>
      </c>
      <c r="T210" s="432">
        <v>0.95209999999999995</v>
      </c>
      <c r="U210" s="432">
        <v>0.97009999999999996</v>
      </c>
      <c r="V210" s="432">
        <v>1</v>
      </c>
      <c r="W210" s="432">
        <v>1</v>
      </c>
      <c r="X210" s="432">
        <v>1</v>
      </c>
      <c r="Y210" s="432">
        <v>1</v>
      </c>
      <c r="Z210" s="432">
        <v>0.94889999999999997</v>
      </c>
      <c r="AA210" s="432">
        <v>0.96630000000000005</v>
      </c>
      <c r="AB210" s="432">
        <v>1</v>
      </c>
      <c r="AC210" s="432">
        <v>1</v>
      </c>
      <c r="AD210" s="432">
        <v>1</v>
      </c>
      <c r="AE210" s="432">
        <v>1</v>
      </c>
      <c r="AF210" s="432">
        <v>0.93930000000000002</v>
      </c>
      <c r="AG210" s="432">
        <v>0.95799999999999996</v>
      </c>
      <c r="AH210" s="432">
        <v>1</v>
      </c>
      <c r="AI210" s="432">
        <v>1</v>
      </c>
      <c r="AJ210" s="432">
        <v>1</v>
      </c>
      <c r="AK210" s="432">
        <v>1</v>
      </c>
      <c r="AL210" s="432">
        <v>0.82789999999999997</v>
      </c>
      <c r="AM210" s="432">
        <v>0.87409999999999999</v>
      </c>
      <c r="AN210" s="432">
        <v>1</v>
      </c>
      <c r="AO210" s="432">
        <v>1</v>
      </c>
      <c r="AP210" s="432">
        <v>1</v>
      </c>
      <c r="AQ210" s="432">
        <v>1</v>
      </c>
      <c r="AR210" s="432">
        <v>0.94650000000000001</v>
      </c>
      <c r="AS210" s="432">
        <v>0.96409999999999996</v>
      </c>
      <c r="AT210" s="432">
        <v>1</v>
      </c>
      <c r="AU210" s="432">
        <v>1</v>
      </c>
      <c r="AV210" s="432">
        <v>1</v>
      </c>
      <c r="AW210" s="432">
        <v>0</v>
      </c>
      <c r="AX210" s="432">
        <v>0.9194</v>
      </c>
      <c r="AY210" s="432">
        <v>0.94259999999999999</v>
      </c>
      <c r="AZ210" s="432">
        <v>0</v>
      </c>
      <c r="BA210" s="432">
        <v>1</v>
      </c>
      <c r="BB210" s="432">
        <v>1</v>
      </c>
      <c r="BC210" s="432">
        <v>0</v>
      </c>
      <c r="BD210" s="432">
        <v>0.88660000000000005</v>
      </c>
      <c r="BE210" s="432">
        <v>0.91910000000000003</v>
      </c>
      <c r="BF210" s="432">
        <v>0</v>
      </c>
      <c r="BG210" s="432">
        <v>1</v>
      </c>
      <c r="BH210" s="432">
        <v>1</v>
      </c>
      <c r="BI210" s="432">
        <v>0</v>
      </c>
      <c r="BJ210" s="432">
        <v>0.93330000000000002</v>
      </c>
      <c r="BK210" s="432">
        <v>0.96009999999999995</v>
      </c>
      <c r="BL210" s="432">
        <v>0</v>
      </c>
      <c r="BM210" s="432">
        <v>1</v>
      </c>
      <c r="BN210" s="432">
        <v>1</v>
      </c>
      <c r="BO210" s="432">
        <v>0</v>
      </c>
      <c r="BP210" s="432">
        <v>0.55000000000000004</v>
      </c>
      <c r="BQ210" s="432">
        <v>0.65</v>
      </c>
      <c r="BR210" s="432">
        <v>0</v>
      </c>
      <c r="BS210" s="432">
        <v>1</v>
      </c>
      <c r="BT210" s="432">
        <v>1</v>
      </c>
      <c r="BU210" s="432">
        <v>0</v>
      </c>
      <c r="BV210" s="432">
        <v>0</v>
      </c>
      <c r="BW210" s="432">
        <v>1</v>
      </c>
      <c r="BX210" s="432">
        <v>1</v>
      </c>
      <c r="BY210" s="432">
        <v>1</v>
      </c>
      <c r="BZ210" s="432">
        <v>0.66779999999999995</v>
      </c>
      <c r="CA210" s="432">
        <v>0.71120000000000005</v>
      </c>
      <c r="CB210" s="432">
        <v>1</v>
      </c>
      <c r="CC210" s="432">
        <v>1</v>
      </c>
      <c r="CD210" s="432">
        <v>1</v>
      </c>
      <c r="CE210" s="432">
        <v>0</v>
      </c>
      <c r="CF210" s="432">
        <v>0</v>
      </c>
      <c r="CG210" s="432">
        <v>1</v>
      </c>
      <c r="CH210" s="432">
        <v>1</v>
      </c>
      <c r="CI210" s="432">
        <v>1</v>
      </c>
      <c r="CJ210" s="432">
        <v>0.70689999999999997</v>
      </c>
      <c r="CK210" s="432">
        <v>0.75949999999999995</v>
      </c>
      <c r="CL210" s="432">
        <v>1</v>
      </c>
      <c r="CM210" s="432">
        <v>1</v>
      </c>
      <c r="CN210" s="432">
        <v>1</v>
      </c>
      <c r="CO210" s="432">
        <v>1</v>
      </c>
      <c r="CP210" s="432">
        <v>0.58450000000000002</v>
      </c>
      <c r="CQ210" s="432">
        <v>0.62880000000000003</v>
      </c>
      <c r="CR210" s="432">
        <v>1</v>
      </c>
      <c r="CS210" s="432">
        <v>1</v>
      </c>
      <c r="CT210" s="432">
        <v>1</v>
      </c>
      <c r="CU210" s="432">
        <v>0</v>
      </c>
      <c r="CV210" s="432">
        <v>0</v>
      </c>
      <c r="CW210" s="432">
        <v>1</v>
      </c>
      <c r="CX210" s="432">
        <v>1</v>
      </c>
      <c r="CY210" s="432">
        <v>1</v>
      </c>
      <c r="CZ210" s="432">
        <v>0.28999999999999998</v>
      </c>
      <c r="DA210" s="432">
        <v>0.35</v>
      </c>
      <c r="DB210" s="432">
        <v>1</v>
      </c>
      <c r="DC210" s="432">
        <v>1</v>
      </c>
      <c r="DD210" s="432">
        <v>1</v>
      </c>
      <c r="DE210" s="432">
        <v>0</v>
      </c>
      <c r="DF210" s="432">
        <v>0.6</v>
      </c>
      <c r="DG210" s="432">
        <v>0.7</v>
      </c>
      <c r="DH210" s="432">
        <v>0</v>
      </c>
      <c r="DI210" s="432">
        <v>0</v>
      </c>
      <c r="DJ210" s="432">
        <v>0</v>
      </c>
      <c r="DK210" s="432">
        <v>0</v>
      </c>
      <c r="DL210" s="432">
        <v>0</v>
      </c>
      <c r="DM210" s="432">
        <v>0.52500000000000002</v>
      </c>
      <c r="DN210" s="432">
        <v>0.57499999999999996</v>
      </c>
      <c r="DO210" s="432">
        <v>0</v>
      </c>
      <c r="DP210" s="432">
        <v>1</v>
      </c>
      <c r="DQ210" s="432">
        <v>1</v>
      </c>
      <c r="DR210" s="432">
        <v>0</v>
      </c>
      <c r="DS210" s="432">
        <v>0.7</v>
      </c>
      <c r="DT210" s="432">
        <v>0.75</v>
      </c>
      <c r="DU210" s="432">
        <v>0</v>
      </c>
      <c r="DV210" s="432">
        <v>0</v>
      </c>
      <c r="DW210" s="432">
        <v>3.7499999999999999E-2</v>
      </c>
      <c r="DX210" s="432">
        <v>7.4999999999999997E-2</v>
      </c>
      <c r="DY210" s="432">
        <v>0</v>
      </c>
      <c r="DZ210" s="432">
        <v>0</v>
      </c>
      <c r="EA210" s="432">
        <v>7.4999999999999997E-2</v>
      </c>
      <c r="EB210" s="432">
        <v>0.15</v>
      </c>
      <c r="EC210" s="432">
        <v>0</v>
      </c>
      <c r="ED210" s="432">
        <v>0</v>
      </c>
      <c r="EE210" s="432">
        <v>0</v>
      </c>
      <c r="EF210" s="432">
        <v>0</v>
      </c>
      <c r="EG210" s="432">
        <v>0</v>
      </c>
      <c r="EH210" s="432">
        <v>0</v>
      </c>
      <c r="EI210" s="432">
        <v>0</v>
      </c>
      <c r="EJ210" s="432">
        <v>5.0000000000000001E-3</v>
      </c>
      <c r="EK210" s="432">
        <v>0.01</v>
      </c>
      <c r="EL210" s="432">
        <v>0</v>
      </c>
      <c r="EM210" s="432">
        <v>0</v>
      </c>
      <c r="EN210" s="432">
        <v>0.05</v>
      </c>
      <c r="EO210" s="432">
        <v>0.15</v>
      </c>
      <c r="EP210" s="432">
        <v>0</v>
      </c>
      <c r="EQ210" s="432">
        <v>0</v>
      </c>
      <c r="ER210" s="432">
        <v>0</v>
      </c>
      <c r="ES210" s="432">
        <v>0</v>
      </c>
      <c r="ET210" s="432">
        <v>0</v>
      </c>
      <c r="EU210" s="432">
        <v>0</v>
      </c>
      <c r="EV210" s="432">
        <v>0</v>
      </c>
      <c r="EW210" s="432">
        <v>1</v>
      </c>
      <c r="EX210" s="432">
        <v>1</v>
      </c>
      <c r="EY210" s="432">
        <v>2</v>
      </c>
      <c r="EZ210" s="432">
        <v>2</v>
      </c>
      <c r="FA210" s="432">
        <v>0</v>
      </c>
      <c r="FB210" s="432">
        <v>0</v>
      </c>
      <c r="FC210" s="432">
        <v>1.01</v>
      </c>
      <c r="FD210" s="432">
        <v>1.21</v>
      </c>
      <c r="FE210" s="432">
        <v>0</v>
      </c>
      <c r="FF210" s="432">
        <v>0</v>
      </c>
      <c r="FG210" s="432">
        <v>0</v>
      </c>
      <c r="FH210" s="432">
        <v>0</v>
      </c>
      <c r="FI210" s="432">
        <v>0.05</v>
      </c>
      <c r="FJ210" s="432">
        <v>7.4999999999999997E-2</v>
      </c>
      <c r="FK210" s="432">
        <v>0</v>
      </c>
      <c r="FL210" s="432">
        <v>0</v>
      </c>
      <c r="FM210" s="432">
        <v>0</v>
      </c>
      <c r="FN210" s="432">
        <v>0</v>
      </c>
      <c r="FO210" s="432">
        <v>0.88239999999999996</v>
      </c>
      <c r="FP210" s="432">
        <v>0.90959999999999996</v>
      </c>
      <c r="FQ210" s="432">
        <v>0</v>
      </c>
      <c r="FR210" s="432">
        <v>0</v>
      </c>
      <c r="FS210" s="432">
        <v>0</v>
      </c>
      <c r="FT210" s="432">
        <v>0</v>
      </c>
      <c r="FU210" s="432">
        <v>0.84360000000000002</v>
      </c>
      <c r="FV210" s="432">
        <v>0.87909999999999999</v>
      </c>
      <c r="FW210" s="432">
        <v>0</v>
      </c>
      <c r="FX210" s="432">
        <v>0</v>
      </c>
      <c r="FY210" s="432">
        <v>0</v>
      </c>
      <c r="FZ210" s="432">
        <v>0</v>
      </c>
      <c r="GA210" s="432">
        <v>0.81069999999999998</v>
      </c>
      <c r="GB210" s="432">
        <v>0.86450000000000005</v>
      </c>
      <c r="GC210" s="432">
        <v>0</v>
      </c>
      <c r="GD210" s="432">
        <v>0</v>
      </c>
      <c r="GE210" s="432">
        <v>0</v>
      </c>
      <c r="GF210" s="432">
        <v>0</v>
      </c>
      <c r="GG210" s="432">
        <v>0.73299999999999998</v>
      </c>
      <c r="GH210" s="432">
        <v>0.81889999999999996</v>
      </c>
      <c r="GI210" s="432">
        <v>0</v>
      </c>
      <c r="GJ210" s="432">
        <v>0</v>
      </c>
      <c r="GK210" s="432">
        <v>0</v>
      </c>
      <c r="GL210" s="432">
        <v>0</v>
      </c>
      <c r="GM210" s="432">
        <v>0.75</v>
      </c>
      <c r="GN210" s="432">
        <v>0.84970000000000001</v>
      </c>
      <c r="GO210" s="432">
        <v>0</v>
      </c>
      <c r="GP210" s="432">
        <v>0</v>
      </c>
      <c r="GQ210" s="432">
        <v>0</v>
      </c>
      <c r="GR210" s="432">
        <v>0</v>
      </c>
      <c r="GS210" s="432">
        <v>0.9173</v>
      </c>
      <c r="GT210" s="432">
        <v>0.94010000000000005</v>
      </c>
      <c r="GU210" s="432">
        <v>0</v>
      </c>
      <c r="GV210" s="432">
        <v>0</v>
      </c>
      <c r="GW210" s="432">
        <v>0</v>
      </c>
      <c r="GX210" s="432">
        <v>0</v>
      </c>
      <c r="GY210" s="432">
        <v>0.82750000000000001</v>
      </c>
      <c r="GZ210" s="432">
        <v>0.88490000000000002</v>
      </c>
      <c r="HA210" s="432">
        <v>0</v>
      </c>
      <c r="HB210" s="432">
        <v>0</v>
      </c>
      <c r="HC210" s="432">
        <v>0</v>
      </c>
      <c r="HD210" s="432">
        <v>0</v>
      </c>
      <c r="HE210" s="432">
        <v>0.5</v>
      </c>
      <c r="HF210" s="432">
        <v>0.6</v>
      </c>
      <c r="HG210" s="432">
        <v>0</v>
      </c>
      <c r="HH210" s="432">
        <v>0</v>
      </c>
      <c r="HI210" s="432">
        <v>0.5</v>
      </c>
      <c r="HJ210" s="432">
        <v>0</v>
      </c>
      <c r="HK210" s="432">
        <v>0</v>
      </c>
      <c r="HL210" s="432"/>
      <c r="HM210" s="432">
        <v>0.9</v>
      </c>
      <c r="HN210" s="432">
        <v>0</v>
      </c>
      <c r="HO210" s="432">
        <v>0</v>
      </c>
      <c r="HP210" s="432">
        <v>0</v>
      </c>
      <c r="HQ210" s="432">
        <v>0</v>
      </c>
      <c r="HR210" s="432">
        <v>0</v>
      </c>
      <c r="HS210" s="432">
        <v>0</v>
      </c>
      <c r="HT210" s="432">
        <v>0</v>
      </c>
      <c r="HU210" s="432">
        <v>0</v>
      </c>
      <c r="HV210" s="432">
        <v>0.9</v>
      </c>
      <c r="HW210" s="432">
        <v>0</v>
      </c>
      <c r="HX210" s="432">
        <v>0</v>
      </c>
      <c r="HY210" s="432">
        <v>0</v>
      </c>
      <c r="HZ210" s="432">
        <v>0.9</v>
      </c>
      <c r="IA210" s="432">
        <v>0</v>
      </c>
      <c r="IB210" s="432">
        <v>0</v>
      </c>
      <c r="IC210" s="432">
        <v>0</v>
      </c>
      <c r="ID210" s="432">
        <v>0</v>
      </c>
      <c r="IE210" s="432">
        <v>0</v>
      </c>
      <c r="IF210" s="432">
        <v>0</v>
      </c>
      <c r="IG210" s="432">
        <v>0</v>
      </c>
      <c r="IH210" s="432">
        <v>0</v>
      </c>
      <c r="II210" s="432">
        <v>0</v>
      </c>
      <c r="IJ210" s="432">
        <v>0</v>
      </c>
      <c r="IK210" s="432">
        <v>0</v>
      </c>
      <c r="IL210" s="432">
        <v>0</v>
      </c>
      <c r="IM210" s="432">
        <v>0</v>
      </c>
      <c r="IN210" s="432">
        <v>0</v>
      </c>
      <c r="IO210" s="432">
        <v>0</v>
      </c>
      <c r="IP210" s="432">
        <v>0</v>
      </c>
      <c r="IQ210" s="432">
        <v>0</v>
      </c>
      <c r="IR210" s="432">
        <v>0</v>
      </c>
      <c r="IS210" s="432">
        <v>0</v>
      </c>
      <c r="IT210" s="432">
        <v>0</v>
      </c>
      <c r="IU210" s="432">
        <v>0</v>
      </c>
      <c r="IV210" s="432">
        <v>0</v>
      </c>
      <c r="IW210" s="432">
        <v>0</v>
      </c>
      <c r="IX210" s="432">
        <v>0</v>
      </c>
      <c r="IY210" s="432">
        <v>0</v>
      </c>
      <c r="IZ210" s="432">
        <v>0</v>
      </c>
      <c r="JA210" s="432">
        <v>0</v>
      </c>
      <c r="JB210" s="432">
        <v>0</v>
      </c>
      <c r="JC210" s="432">
        <v>0</v>
      </c>
      <c r="JD210" s="432">
        <v>0</v>
      </c>
      <c r="JE210" s="432">
        <v>0</v>
      </c>
      <c r="JF210" s="432">
        <v>0</v>
      </c>
      <c r="JG210" s="432">
        <v>0</v>
      </c>
      <c r="JH210" s="432">
        <v>0</v>
      </c>
      <c r="JI210" s="432">
        <v>0</v>
      </c>
      <c r="JJ210" s="432">
        <v>0</v>
      </c>
      <c r="JK210" s="432">
        <v>0</v>
      </c>
      <c r="JL210" s="432">
        <v>0</v>
      </c>
      <c r="JM210" s="432">
        <v>0</v>
      </c>
      <c r="JN210" s="432">
        <v>0</v>
      </c>
      <c r="JO210" s="432">
        <v>0</v>
      </c>
      <c r="JP210" s="432">
        <v>0</v>
      </c>
      <c r="JQ210" s="432">
        <v>0</v>
      </c>
      <c r="JR210" s="432" t="s">
        <v>1359</v>
      </c>
      <c r="JS210" s="432" t="s">
        <v>1360</v>
      </c>
      <c r="JT210" s="432" t="s">
        <v>1340</v>
      </c>
    </row>
    <row r="211" spans="1:280" x14ac:dyDescent="0.45">
      <c r="A211" s="432" t="s">
        <v>154</v>
      </c>
      <c r="B211" s="432" t="s">
        <v>187</v>
      </c>
      <c r="C211" s="432" t="s">
        <v>188</v>
      </c>
      <c r="D211" s="432" t="s">
        <v>189</v>
      </c>
      <c r="E211" s="432">
        <v>304</v>
      </c>
      <c r="F211" s="432">
        <v>81</v>
      </c>
      <c r="G211" s="432">
        <v>0.26640000000000003</v>
      </c>
      <c r="H211" s="432">
        <v>82</v>
      </c>
      <c r="I211" s="432">
        <v>304</v>
      </c>
      <c r="J211" s="432">
        <v>0.2697</v>
      </c>
      <c r="K211" s="432">
        <v>281</v>
      </c>
      <c r="L211" s="432">
        <v>289</v>
      </c>
      <c r="M211" s="432">
        <v>251</v>
      </c>
      <c r="N211" s="432">
        <v>0.92259999999999998</v>
      </c>
      <c r="O211" s="432">
        <v>0.95020000000000004</v>
      </c>
      <c r="P211" s="432">
        <v>0.82569999999999999</v>
      </c>
      <c r="Q211" s="432">
        <v>290</v>
      </c>
      <c r="R211" s="432">
        <v>295</v>
      </c>
      <c r="S211" s="432">
        <v>264</v>
      </c>
      <c r="T211" s="432">
        <v>0.95209999999999995</v>
      </c>
      <c r="U211" s="432">
        <v>0.97009999999999996</v>
      </c>
      <c r="V211" s="432">
        <v>0.86839999999999995</v>
      </c>
      <c r="W211" s="432">
        <v>289</v>
      </c>
      <c r="X211" s="432">
        <v>294</v>
      </c>
      <c r="Y211" s="432">
        <v>274</v>
      </c>
      <c r="Z211" s="432">
        <v>0.94889999999999997</v>
      </c>
      <c r="AA211" s="432">
        <v>0.96630000000000005</v>
      </c>
      <c r="AB211" s="432">
        <v>0.90129999999999999</v>
      </c>
      <c r="AC211" s="432">
        <v>286</v>
      </c>
      <c r="AD211" s="432">
        <v>292</v>
      </c>
      <c r="AE211" s="432">
        <v>260</v>
      </c>
      <c r="AF211" s="432">
        <v>0.93930000000000002</v>
      </c>
      <c r="AG211" s="432">
        <v>0.95799999999999996</v>
      </c>
      <c r="AH211" s="432">
        <v>0.85529999999999995</v>
      </c>
      <c r="AI211" s="432">
        <v>252</v>
      </c>
      <c r="AJ211" s="432">
        <v>266</v>
      </c>
      <c r="AK211" s="432">
        <v>226</v>
      </c>
      <c r="AL211" s="432">
        <v>0.82789999999999997</v>
      </c>
      <c r="AM211" s="432">
        <v>0.87409999999999999</v>
      </c>
      <c r="AN211" s="432">
        <v>0.74339999999999995</v>
      </c>
      <c r="AO211" s="432">
        <v>288</v>
      </c>
      <c r="AP211" s="432">
        <v>294</v>
      </c>
      <c r="AQ211" s="432">
        <v>263</v>
      </c>
      <c r="AR211" s="432">
        <v>0.94650000000000001</v>
      </c>
      <c r="AS211" s="432">
        <v>0.96409999999999996</v>
      </c>
      <c r="AT211" s="432">
        <v>0.86509999999999998</v>
      </c>
      <c r="AU211" s="432">
        <v>280</v>
      </c>
      <c r="AV211" s="432">
        <v>287</v>
      </c>
      <c r="AW211" s="432">
        <v>278</v>
      </c>
      <c r="AX211" s="432">
        <v>0.9194</v>
      </c>
      <c r="AY211" s="432">
        <v>0.94259999999999999</v>
      </c>
      <c r="AZ211" s="432">
        <v>0.91449999999999998</v>
      </c>
      <c r="BA211" s="432">
        <v>270</v>
      </c>
      <c r="BB211" s="432">
        <v>280</v>
      </c>
      <c r="BC211" s="432">
        <v>239</v>
      </c>
      <c r="BD211" s="432">
        <v>0.88660000000000005</v>
      </c>
      <c r="BE211" s="432">
        <v>0.91910000000000003</v>
      </c>
      <c r="BF211" s="432">
        <v>0.78620000000000001</v>
      </c>
      <c r="BG211" s="432">
        <v>284</v>
      </c>
      <c r="BH211" s="432">
        <v>292</v>
      </c>
      <c r="BI211" s="432">
        <v>276</v>
      </c>
      <c r="BJ211" s="432">
        <v>0.93330000000000002</v>
      </c>
      <c r="BK211" s="432">
        <v>0.96009999999999995</v>
      </c>
      <c r="BL211" s="432">
        <v>0.90790000000000004</v>
      </c>
      <c r="BM211" s="432">
        <v>168</v>
      </c>
      <c r="BN211" s="432">
        <v>198</v>
      </c>
      <c r="BO211" s="432">
        <v>207</v>
      </c>
      <c r="BP211" s="432">
        <v>0.55000000000000004</v>
      </c>
      <c r="BQ211" s="432">
        <v>0.65</v>
      </c>
      <c r="BR211" s="432">
        <v>0.68089999999999995</v>
      </c>
      <c r="BS211" s="432">
        <v>123</v>
      </c>
      <c r="BT211" s="432">
        <v>0.55159999999999998</v>
      </c>
      <c r="BU211" s="432">
        <v>63</v>
      </c>
      <c r="BV211" s="432">
        <v>0.77780000000000005</v>
      </c>
      <c r="BW211" s="432">
        <v>204</v>
      </c>
      <c r="BX211" s="432">
        <v>217</v>
      </c>
      <c r="BY211" s="432">
        <v>186</v>
      </c>
      <c r="BZ211" s="432">
        <v>0.66779999999999995</v>
      </c>
      <c r="CA211" s="432">
        <v>0.71120000000000005</v>
      </c>
      <c r="CB211" s="432">
        <v>0.61180000000000001</v>
      </c>
      <c r="CC211" s="432">
        <v>122</v>
      </c>
      <c r="CD211" s="432">
        <v>0.54710000000000003</v>
      </c>
      <c r="CE211" s="432">
        <v>67</v>
      </c>
      <c r="CF211" s="432">
        <v>0.82720000000000005</v>
      </c>
      <c r="CG211" s="432">
        <v>215</v>
      </c>
      <c r="CH211" s="432">
        <v>231</v>
      </c>
      <c r="CI211" s="432">
        <v>189</v>
      </c>
      <c r="CJ211" s="432">
        <v>0.70689999999999997</v>
      </c>
      <c r="CK211" s="432">
        <v>0.75949999999999995</v>
      </c>
      <c r="CL211" s="432">
        <v>0.62170000000000003</v>
      </c>
      <c r="CM211" s="432">
        <v>178</v>
      </c>
      <c r="CN211" s="432">
        <v>192</v>
      </c>
      <c r="CO211" s="432">
        <v>149</v>
      </c>
      <c r="CP211" s="432">
        <v>0.58450000000000002</v>
      </c>
      <c r="CQ211" s="432">
        <v>0.62880000000000003</v>
      </c>
      <c r="CR211" s="432">
        <v>0.49009999999999998</v>
      </c>
      <c r="CS211" s="432">
        <v>48</v>
      </c>
      <c r="CT211" s="432">
        <v>0.2152</v>
      </c>
      <c r="CU211" s="432">
        <v>31</v>
      </c>
      <c r="CV211" s="432">
        <v>0.38269999999999998</v>
      </c>
      <c r="CW211" s="432">
        <v>89</v>
      </c>
      <c r="CX211" s="432">
        <v>107</v>
      </c>
      <c r="CY211" s="432">
        <v>79</v>
      </c>
      <c r="CZ211" s="432">
        <v>0.28999999999999998</v>
      </c>
      <c r="DA211" s="432">
        <v>0.35</v>
      </c>
      <c r="DB211" s="432">
        <v>0.25990000000000002</v>
      </c>
      <c r="DC211" s="432">
        <v>183</v>
      </c>
      <c r="DD211" s="432">
        <v>213</v>
      </c>
      <c r="DE211" s="432">
        <v>220</v>
      </c>
      <c r="DF211" s="432">
        <v>0.6</v>
      </c>
      <c r="DG211" s="432">
        <v>0.7</v>
      </c>
      <c r="DH211" s="432">
        <v>0.72370000000000001</v>
      </c>
      <c r="DI211" s="432">
        <v>95</v>
      </c>
      <c r="DJ211" s="432">
        <v>50</v>
      </c>
      <c r="DK211" s="432">
        <v>55</v>
      </c>
      <c r="DL211" s="432">
        <v>52</v>
      </c>
      <c r="DM211" s="432">
        <v>0.52500000000000002</v>
      </c>
      <c r="DN211" s="432">
        <v>0.57499999999999996</v>
      </c>
      <c r="DO211" s="432">
        <v>0.5474</v>
      </c>
      <c r="DP211" s="432">
        <v>213</v>
      </c>
      <c r="DQ211" s="432">
        <v>228</v>
      </c>
      <c r="DR211" s="432">
        <v>222</v>
      </c>
      <c r="DS211" s="432">
        <v>0.7</v>
      </c>
      <c r="DT211" s="432">
        <v>0.75</v>
      </c>
      <c r="DU211" s="432">
        <v>0.73029999999999995</v>
      </c>
      <c r="DV211" s="432">
        <v>0</v>
      </c>
      <c r="DW211" s="432">
        <v>3.7499999999999999E-2</v>
      </c>
      <c r="DX211" s="432">
        <v>7.4999999999999997E-2</v>
      </c>
      <c r="DY211" s="432">
        <v>3.3E-3</v>
      </c>
      <c r="DZ211" s="432">
        <v>7</v>
      </c>
      <c r="EA211" s="432">
        <v>7.4999999999999997E-2</v>
      </c>
      <c r="EB211" s="432">
        <v>0.15</v>
      </c>
      <c r="EC211" s="432">
        <v>6.5799999999999997E-2</v>
      </c>
      <c r="ED211" s="432">
        <v>0</v>
      </c>
      <c r="EE211" s="432">
        <v>0</v>
      </c>
      <c r="EF211" s="432">
        <v>0</v>
      </c>
      <c r="EG211" s="432">
        <v>0</v>
      </c>
      <c r="EH211" s="432">
        <v>37</v>
      </c>
      <c r="EI211" s="432">
        <v>0</v>
      </c>
      <c r="EJ211" s="432">
        <v>5.0000000000000001E-3</v>
      </c>
      <c r="EK211" s="432">
        <v>0.01</v>
      </c>
      <c r="EL211" s="432">
        <v>0</v>
      </c>
      <c r="EM211" s="432">
        <v>259</v>
      </c>
      <c r="EN211" s="432">
        <v>0.05</v>
      </c>
      <c r="EO211" s="432">
        <v>0.15</v>
      </c>
      <c r="EP211" s="432">
        <v>0.85199999999999998</v>
      </c>
      <c r="EQ211" s="432">
        <v>113</v>
      </c>
      <c r="ER211" s="432">
        <v>87</v>
      </c>
      <c r="ES211" s="432">
        <v>0.76990000000000003</v>
      </c>
      <c r="ET211" s="432">
        <v>18</v>
      </c>
      <c r="EU211" s="432">
        <v>11</v>
      </c>
      <c r="EV211" s="432">
        <v>0.61109999999999998</v>
      </c>
      <c r="EW211" s="432">
        <v>194</v>
      </c>
      <c r="EX211" s="432">
        <v>0.63819999999999999</v>
      </c>
      <c r="EY211" s="432">
        <v>289</v>
      </c>
      <c r="EZ211" s="432">
        <v>350</v>
      </c>
      <c r="FA211" s="432">
        <v>197</v>
      </c>
      <c r="FB211" s="432">
        <v>183</v>
      </c>
      <c r="FC211" s="432">
        <v>0.95</v>
      </c>
      <c r="FD211" s="432">
        <v>1.1499999999999999</v>
      </c>
      <c r="FE211" s="432">
        <v>0.64800000000000002</v>
      </c>
      <c r="FF211" s="432">
        <v>10</v>
      </c>
      <c r="FG211" s="432">
        <v>14</v>
      </c>
      <c r="FH211" s="432">
        <v>114</v>
      </c>
      <c r="FI211" s="432">
        <v>0.05</v>
      </c>
      <c r="FJ211" s="432">
        <v>7.4999999999999997E-2</v>
      </c>
      <c r="FK211" s="432">
        <v>0.623</v>
      </c>
      <c r="FL211" s="432">
        <v>162</v>
      </c>
      <c r="FM211" s="432">
        <v>167</v>
      </c>
      <c r="FN211" s="432">
        <v>151</v>
      </c>
      <c r="FO211" s="432">
        <v>0.88239999999999996</v>
      </c>
      <c r="FP211" s="432">
        <v>0.90959999999999996</v>
      </c>
      <c r="FQ211" s="432">
        <v>0.82509999999999994</v>
      </c>
      <c r="FR211" s="432">
        <v>155</v>
      </c>
      <c r="FS211" s="432">
        <v>161</v>
      </c>
      <c r="FT211" s="432">
        <v>155</v>
      </c>
      <c r="FU211" s="432">
        <v>0.84360000000000002</v>
      </c>
      <c r="FV211" s="432">
        <v>0.87909999999999999</v>
      </c>
      <c r="FW211" s="432">
        <v>0.84699999999999998</v>
      </c>
      <c r="FX211" s="432">
        <v>149</v>
      </c>
      <c r="FY211" s="432">
        <v>159</v>
      </c>
      <c r="FZ211" s="432">
        <v>143</v>
      </c>
      <c r="GA211" s="432">
        <v>0.81069999999999998</v>
      </c>
      <c r="GB211" s="432">
        <v>0.86450000000000005</v>
      </c>
      <c r="GC211" s="432">
        <v>0.78139999999999998</v>
      </c>
      <c r="GD211" s="432">
        <v>135</v>
      </c>
      <c r="GE211" s="432">
        <v>150</v>
      </c>
      <c r="GF211" s="432">
        <v>132</v>
      </c>
      <c r="GG211" s="432">
        <v>0.73299999999999998</v>
      </c>
      <c r="GH211" s="432">
        <v>0.81889999999999996</v>
      </c>
      <c r="GI211" s="432">
        <v>0.72130000000000005</v>
      </c>
      <c r="GJ211" s="432">
        <v>138</v>
      </c>
      <c r="GK211" s="432">
        <v>156</v>
      </c>
      <c r="GL211" s="432">
        <v>126</v>
      </c>
      <c r="GM211" s="432">
        <v>0.75</v>
      </c>
      <c r="GN211" s="432">
        <v>0.84970000000000001</v>
      </c>
      <c r="GO211" s="432">
        <v>0.6885</v>
      </c>
      <c r="GP211" s="432">
        <v>168</v>
      </c>
      <c r="GQ211" s="432">
        <v>173</v>
      </c>
      <c r="GR211" s="432">
        <v>172</v>
      </c>
      <c r="GS211" s="432">
        <v>0.9173</v>
      </c>
      <c r="GT211" s="432">
        <v>0.94010000000000005</v>
      </c>
      <c r="GU211" s="432">
        <v>0.93989999999999996</v>
      </c>
      <c r="GV211" s="432">
        <v>152</v>
      </c>
      <c r="GW211" s="432">
        <v>162</v>
      </c>
      <c r="GX211" s="432">
        <v>151</v>
      </c>
      <c r="GY211" s="432">
        <v>0.82750000000000001</v>
      </c>
      <c r="GZ211" s="432">
        <v>0.88490000000000002</v>
      </c>
      <c r="HA211" s="432">
        <v>0.82509999999999994</v>
      </c>
      <c r="HB211" s="432">
        <v>92</v>
      </c>
      <c r="HC211" s="432">
        <v>110</v>
      </c>
      <c r="HD211" s="432">
        <v>117</v>
      </c>
      <c r="HE211" s="432">
        <v>0.5</v>
      </c>
      <c r="HF211" s="432">
        <v>0.6</v>
      </c>
      <c r="HG211" s="432">
        <v>0.63929999999999998</v>
      </c>
      <c r="HH211" s="432">
        <v>120</v>
      </c>
      <c r="HI211" s="432">
        <v>0.5</v>
      </c>
      <c r="HJ211" s="432">
        <v>0.60909999999999997</v>
      </c>
      <c r="HK211" s="432">
        <v>0</v>
      </c>
      <c r="HL211" s="432"/>
      <c r="HM211" s="432">
        <v>0.9</v>
      </c>
      <c r="HN211" s="432">
        <v>0</v>
      </c>
      <c r="HO211" s="432">
        <v>0</v>
      </c>
      <c r="HP211" s="432">
        <v>0</v>
      </c>
      <c r="HQ211" s="432">
        <v>0</v>
      </c>
      <c r="HR211" s="432">
        <v>0</v>
      </c>
      <c r="HS211" s="432">
        <v>0</v>
      </c>
      <c r="HT211" s="432">
        <v>0</v>
      </c>
      <c r="HU211" s="432">
        <v>0</v>
      </c>
      <c r="HV211" s="432">
        <v>0.9</v>
      </c>
      <c r="HW211" s="432">
        <v>0</v>
      </c>
      <c r="HX211" s="432">
        <v>0</v>
      </c>
      <c r="HY211" s="432">
        <v>0</v>
      </c>
      <c r="HZ211" s="432">
        <v>0.9</v>
      </c>
      <c r="IA211" s="432">
        <v>0</v>
      </c>
      <c r="IB211" s="432">
        <v>0</v>
      </c>
      <c r="IC211" s="432">
        <v>0</v>
      </c>
      <c r="ID211" s="432">
        <v>0</v>
      </c>
      <c r="IE211" s="432">
        <v>0</v>
      </c>
      <c r="IF211" s="432">
        <v>1</v>
      </c>
      <c r="IG211" s="432">
        <v>0</v>
      </c>
      <c r="IH211" s="432">
        <v>0</v>
      </c>
      <c r="II211" s="432">
        <v>0</v>
      </c>
      <c r="IJ211" s="432">
        <v>0</v>
      </c>
      <c r="IK211" s="432">
        <v>0</v>
      </c>
      <c r="IL211" s="432">
        <v>0</v>
      </c>
      <c r="IM211" s="432">
        <v>0</v>
      </c>
      <c r="IN211" s="432">
        <v>0</v>
      </c>
      <c r="IO211" s="432">
        <v>0</v>
      </c>
      <c r="IP211" s="432">
        <v>0</v>
      </c>
      <c r="IQ211" s="432">
        <v>0</v>
      </c>
      <c r="IR211" s="432">
        <v>1</v>
      </c>
      <c r="IS211" s="432">
        <v>0</v>
      </c>
      <c r="IT211" s="432">
        <v>0</v>
      </c>
      <c r="IU211" s="432">
        <v>0</v>
      </c>
      <c r="IV211" s="432">
        <v>0</v>
      </c>
      <c r="IW211" s="432">
        <v>0</v>
      </c>
      <c r="IX211" s="432">
        <v>9</v>
      </c>
      <c r="IY211" s="432">
        <v>0</v>
      </c>
      <c r="IZ211" s="432">
        <v>0</v>
      </c>
      <c r="JA211" s="432">
        <v>0</v>
      </c>
      <c r="JB211" s="432">
        <v>0</v>
      </c>
      <c r="JC211" s="432">
        <v>0</v>
      </c>
      <c r="JD211" s="432">
        <v>0</v>
      </c>
      <c r="JE211" s="432">
        <v>0</v>
      </c>
      <c r="JF211" s="432">
        <v>0</v>
      </c>
      <c r="JG211" s="432">
        <v>0</v>
      </c>
      <c r="JH211" s="432">
        <v>3</v>
      </c>
      <c r="JI211" s="432">
        <v>0</v>
      </c>
      <c r="JJ211" s="432">
        <v>0</v>
      </c>
      <c r="JK211" s="432">
        <v>0</v>
      </c>
      <c r="JL211" s="432">
        <v>0</v>
      </c>
      <c r="JM211" s="432">
        <v>0</v>
      </c>
      <c r="JN211" s="432">
        <v>0</v>
      </c>
      <c r="JO211" s="432">
        <v>0</v>
      </c>
      <c r="JP211" s="432">
        <v>0</v>
      </c>
      <c r="JQ211" s="432">
        <v>0</v>
      </c>
      <c r="JR211" s="432" t="s">
        <v>1359</v>
      </c>
      <c r="JS211" s="432" t="s">
        <v>1360</v>
      </c>
      <c r="JT211" s="432" t="s">
        <v>1340</v>
      </c>
    </row>
    <row r="212" spans="1:280" x14ac:dyDescent="0.45">
      <c r="A212" s="432" t="s">
        <v>154</v>
      </c>
      <c r="B212" s="432" t="s">
        <v>187</v>
      </c>
      <c r="C212" s="432" t="s">
        <v>190</v>
      </c>
      <c r="D212" s="432" t="s">
        <v>191</v>
      </c>
      <c r="E212" s="432">
        <v>228</v>
      </c>
      <c r="F212" s="432">
        <v>107</v>
      </c>
      <c r="G212" s="432">
        <v>0.46929999999999999</v>
      </c>
      <c r="H212" s="432">
        <v>108</v>
      </c>
      <c r="I212" s="432">
        <v>222</v>
      </c>
      <c r="J212" s="432">
        <v>0.48649999999999999</v>
      </c>
      <c r="K212" s="432">
        <v>211</v>
      </c>
      <c r="L212" s="432">
        <v>217</v>
      </c>
      <c r="M212" s="432">
        <v>214</v>
      </c>
      <c r="N212" s="432">
        <v>0.92259999999999998</v>
      </c>
      <c r="O212" s="432">
        <v>0.95020000000000004</v>
      </c>
      <c r="P212" s="432">
        <v>0.93859999999999999</v>
      </c>
      <c r="Q212" s="432">
        <v>218</v>
      </c>
      <c r="R212" s="432">
        <v>222</v>
      </c>
      <c r="S212" s="432">
        <v>217</v>
      </c>
      <c r="T212" s="432">
        <v>0.95209999999999995</v>
      </c>
      <c r="U212" s="432">
        <v>0.97009999999999996</v>
      </c>
      <c r="V212" s="432">
        <v>0.95179999999999998</v>
      </c>
      <c r="W212" s="432">
        <v>217</v>
      </c>
      <c r="X212" s="432">
        <v>221</v>
      </c>
      <c r="Y212" s="432">
        <v>215</v>
      </c>
      <c r="Z212" s="432">
        <v>0.94889999999999997</v>
      </c>
      <c r="AA212" s="432">
        <v>0.96630000000000005</v>
      </c>
      <c r="AB212" s="432">
        <v>0.94299999999999995</v>
      </c>
      <c r="AC212" s="432">
        <v>215</v>
      </c>
      <c r="AD212" s="432">
        <v>219</v>
      </c>
      <c r="AE212" s="432">
        <v>216</v>
      </c>
      <c r="AF212" s="432">
        <v>0.93930000000000002</v>
      </c>
      <c r="AG212" s="432">
        <v>0.95799999999999996</v>
      </c>
      <c r="AH212" s="432">
        <v>0.94740000000000002</v>
      </c>
      <c r="AI212" s="432">
        <v>189</v>
      </c>
      <c r="AJ212" s="432">
        <v>200</v>
      </c>
      <c r="AK212" s="432">
        <v>211</v>
      </c>
      <c r="AL212" s="432">
        <v>0.82789999999999997</v>
      </c>
      <c r="AM212" s="432">
        <v>0.87409999999999999</v>
      </c>
      <c r="AN212" s="432">
        <v>0.9254</v>
      </c>
      <c r="AO212" s="432">
        <v>216</v>
      </c>
      <c r="AP212" s="432">
        <v>220</v>
      </c>
      <c r="AQ212" s="432">
        <v>216</v>
      </c>
      <c r="AR212" s="432">
        <v>0.94650000000000001</v>
      </c>
      <c r="AS212" s="432">
        <v>0.96409999999999996</v>
      </c>
      <c r="AT212" s="432">
        <v>0.94740000000000002</v>
      </c>
      <c r="AU212" s="432">
        <v>210</v>
      </c>
      <c r="AV212" s="432">
        <v>215</v>
      </c>
      <c r="AW212" s="432">
        <v>207</v>
      </c>
      <c r="AX212" s="432">
        <v>0.9194</v>
      </c>
      <c r="AY212" s="432">
        <v>0.94259999999999999</v>
      </c>
      <c r="AZ212" s="432">
        <v>0.90790000000000004</v>
      </c>
      <c r="BA212" s="432">
        <v>203</v>
      </c>
      <c r="BB212" s="432">
        <v>210</v>
      </c>
      <c r="BC212" s="432">
        <v>211</v>
      </c>
      <c r="BD212" s="432">
        <v>0.88660000000000005</v>
      </c>
      <c r="BE212" s="432">
        <v>0.91910000000000003</v>
      </c>
      <c r="BF212" s="432">
        <v>0.9254</v>
      </c>
      <c r="BG212" s="432">
        <v>213</v>
      </c>
      <c r="BH212" s="432">
        <v>219</v>
      </c>
      <c r="BI212" s="432">
        <v>221</v>
      </c>
      <c r="BJ212" s="432">
        <v>0.93330000000000002</v>
      </c>
      <c r="BK212" s="432">
        <v>0.96009999999999995</v>
      </c>
      <c r="BL212" s="432">
        <v>0.96930000000000005</v>
      </c>
      <c r="BM212" s="432">
        <v>126</v>
      </c>
      <c r="BN212" s="432">
        <v>149</v>
      </c>
      <c r="BO212" s="432">
        <v>189</v>
      </c>
      <c r="BP212" s="432">
        <v>0.55000000000000004</v>
      </c>
      <c r="BQ212" s="432">
        <v>0.65</v>
      </c>
      <c r="BR212" s="432">
        <v>0.82889999999999997</v>
      </c>
      <c r="BS212" s="432">
        <v>79</v>
      </c>
      <c r="BT212" s="432">
        <v>0.65290000000000004</v>
      </c>
      <c r="BU212" s="432">
        <v>91</v>
      </c>
      <c r="BV212" s="432">
        <v>0.85050000000000003</v>
      </c>
      <c r="BW212" s="432">
        <v>153</v>
      </c>
      <c r="BX212" s="432">
        <v>163</v>
      </c>
      <c r="BY212" s="432">
        <v>170</v>
      </c>
      <c r="BZ212" s="432">
        <v>0.66779999999999995</v>
      </c>
      <c r="CA212" s="432">
        <v>0.71120000000000005</v>
      </c>
      <c r="CB212" s="432">
        <v>0.74560000000000004</v>
      </c>
      <c r="CC212" s="432">
        <v>60</v>
      </c>
      <c r="CD212" s="432">
        <v>0.49590000000000001</v>
      </c>
      <c r="CE212" s="432">
        <v>90</v>
      </c>
      <c r="CF212" s="432">
        <v>0.84109999999999996</v>
      </c>
      <c r="CG212" s="432">
        <v>162</v>
      </c>
      <c r="CH212" s="432">
        <v>174</v>
      </c>
      <c r="CI212" s="432">
        <v>150</v>
      </c>
      <c r="CJ212" s="432">
        <v>0.70689999999999997</v>
      </c>
      <c r="CK212" s="432">
        <v>0.75949999999999995</v>
      </c>
      <c r="CL212" s="432">
        <v>0.65790000000000004</v>
      </c>
      <c r="CM212" s="432">
        <v>134</v>
      </c>
      <c r="CN212" s="432">
        <v>144</v>
      </c>
      <c r="CO212" s="432">
        <v>147</v>
      </c>
      <c r="CP212" s="432">
        <v>0.58450000000000002</v>
      </c>
      <c r="CQ212" s="432">
        <v>0.62880000000000003</v>
      </c>
      <c r="CR212" s="432">
        <v>0.64470000000000005</v>
      </c>
      <c r="CS212" s="432">
        <v>22</v>
      </c>
      <c r="CT212" s="432">
        <v>0.18179999999999999</v>
      </c>
      <c r="CU212" s="432">
        <v>60</v>
      </c>
      <c r="CV212" s="432">
        <v>0.56069999999999998</v>
      </c>
      <c r="CW212" s="432">
        <v>67</v>
      </c>
      <c r="CX212" s="432">
        <v>80</v>
      </c>
      <c r="CY212" s="432">
        <v>82</v>
      </c>
      <c r="CZ212" s="432">
        <v>0.28999999999999998</v>
      </c>
      <c r="DA212" s="432">
        <v>0.35</v>
      </c>
      <c r="DB212" s="432">
        <v>0.35959999999999998</v>
      </c>
      <c r="DC212" s="432">
        <v>137</v>
      </c>
      <c r="DD212" s="432">
        <v>160</v>
      </c>
      <c r="DE212" s="432">
        <v>210</v>
      </c>
      <c r="DF212" s="432">
        <v>0.6</v>
      </c>
      <c r="DG212" s="432">
        <v>0.7</v>
      </c>
      <c r="DH212" s="432">
        <v>0.92110000000000003</v>
      </c>
      <c r="DI212" s="432">
        <v>49</v>
      </c>
      <c r="DJ212" s="432">
        <v>26</v>
      </c>
      <c r="DK212" s="432">
        <v>29</v>
      </c>
      <c r="DL212" s="432">
        <v>40</v>
      </c>
      <c r="DM212" s="432">
        <v>0.52500000000000002</v>
      </c>
      <c r="DN212" s="432">
        <v>0.57499999999999996</v>
      </c>
      <c r="DO212" s="432">
        <v>0.81630000000000003</v>
      </c>
      <c r="DP212" s="432">
        <v>160</v>
      </c>
      <c r="DQ212" s="432">
        <v>171</v>
      </c>
      <c r="DR212" s="432">
        <v>131</v>
      </c>
      <c r="DS212" s="432">
        <v>0.7</v>
      </c>
      <c r="DT212" s="432">
        <v>0.75</v>
      </c>
      <c r="DU212" s="432">
        <v>0.5746</v>
      </c>
      <c r="DV212" s="432">
        <v>2</v>
      </c>
      <c r="DW212" s="432">
        <v>3.7499999999999999E-2</v>
      </c>
      <c r="DX212" s="432">
        <v>7.4999999999999997E-2</v>
      </c>
      <c r="DY212" s="432">
        <v>8.8000000000000005E-3</v>
      </c>
      <c r="DZ212" s="432">
        <v>16</v>
      </c>
      <c r="EA212" s="432">
        <v>7.4999999999999997E-2</v>
      </c>
      <c r="EB212" s="432">
        <v>0.15</v>
      </c>
      <c r="EC212" s="432">
        <v>0.1009</v>
      </c>
      <c r="ED212" s="432">
        <v>0</v>
      </c>
      <c r="EE212" s="432">
        <v>0</v>
      </c>
      <c r="EF212" s="432">
        <v>0</v>
      </c>
      <c r="EG212" s="432">
        <v>0</v>
      </c>
      <c r="EH212" s="432">
        <v>16</v>
      </c>
      <c r="EI212" s="432">
        <v>0</v>
      </c>
      <c r="EJ212" s="432">
        <v>5.0000000000000001E-3</v>
      </c>
      <c r="EK212" s="432">
        <v>0.01</v>
      </c>
      <c r="EL212" s="432">
        <v>0</v>
      </c>
      <c r="EM212" s="432">
        <v>58</v>
      </c>
      <c r="EN212" s="432">
        <v>0.05</v>
      </c>
      <c r="EO212" s="432">
        <v>0.15</v>
      </c>
      <c r="EP212" s="432">
        <v>0.25440000000000002</v>
      </c>
      <c r="EQ212" s="432">
        <v>73</v>
      </c>
      <c r="ER212" s="432">
        <v>64</v>
      </c>
      <c r="ES212" s="432">
        <v>0.87670000000000003</v>
      </c>
      <c r="ET212" s="432">
        <v>19</v>
      </c>
      <c r="EU212" s="432">
        <v>5</v>
      </c>
      <c r="EV212" s="432">
        <v>0.26319999999999999</v>
      </c>
      <c r="EW212" s="432">
        <v>180</v>
      </c>
      <c r="EX212" s="432">
        <v>0.78949999999999998</v>
      </c>
      <c r="EY212" s="432">
        <v>222</v>
      </c>
      <c r="EZ212" s="432">
        <v>267</v>
      </c>
      <c r="FA212" s="432">
        <v>319</v>
      </c>
      <c r="FB212" s="432">
        <v>287</v>
      </c>
      <c r="FC212" s="432">
        <v>0.97</v>
      </c>
      <c r="FD212" s="432">
        <v>1.17</v>
      </c>
      <c r="FE212" s="432">
        <v>1.3991</v>
      </c>
      <c r="FF212" s="432">
        <v>15</v>
      </c>
      <c r="FG212" s="432">
        <v>22</v>
      </c>
      <c r="FH212" s="432">
        <v>8</v>
      </c>
      <c r="FI212" s="432">
        <v>0.05</v>
      </c>
      <c r="FJ212" s="432">
        <v>7.4999999999999997E-2</v>
      </c>
      <c r="FK212" s="432">
        <v>2.7900000000000001E-2</v>
      </c>
      <c r="FL212" s="432">
        <v>254</v>
      </c>
      <c r="FM212" s="432">
        <v>262</v>
      </c>
      <c r="FN212" s="432">
        <v>238</v>
      </c>
      <c r="FO212" s="432">
        <v>0.88239999999999996</v>
      </c>
      <c r="FP212" s="432">
        <v>0.90959999999999996</v>
      </c>
      <c r="FQ212" s="432">
        <v>0.82930000000000004</v>
      </c>
      <c r="FR212" s="432">
        <v>243</v>
      </c>
      <c r="FS212" s="432">
        <v>253</v>
      </c>
      <c r="FT212" s="432">
        <v>243</v>
      </c>
      <c r="FU212" s="432">
        <v>0.84360000000000002</v>
      </c>
      <c r="FV212" s="432">
        <v>0.87909999999999999</v>
      </c>
      <c r="FW212" s="432">
        <v>0.84670000000000001</v>
      </c>
      <c r="FX212" s="432">
        <v>233</v>
      </c>
      <c r="FY212" s="432">
        <v>249</v>
      </c>
      <c r="FZ212" s="432">
        <v>241</v>
      </c>
      <c r="GA212" s="432">
        <v>0.81069999999999998</v>
      </c>
      <c r="GB212" s="432">
        <v>0.86450000000000005</v>
      </c>
      <c r="GC212" s="432">
        <v>0.8397</v>
      </c>
      <c r="GD212" s="432">
        <v>211</v>
      </c>
      <c r="GE212" s="432">
        <v>236</v>
      </c>
      <c r="GF212" s="432">
        <v>229</v>
      </c>
      <c r="GG212" s="432">
        <v>0.73299999999999998</v>
      </c>
      <c r="GH212" s="432">
        <v>0.81889999999999996</v>
      </c>
      <c r="GI212" s="432">
        <v>0.79790000000000005</v>
      </c>
      <c r="GJ212" s="432">
        <v>216</v>
      </c>
      <c r="GK212" s="432">
        <v>244</v>
      </c>
      <c r="GL212" s="432">
        <v>233</v>
      </c>
      <c r="GM212" s="432">
        <v>0.75</v>
      </c>
      <c r="GN212" s="432">
        <v>0.84970000000000001</v>
      </c>
      <c r="GO212" s="432">
        <v>0.81179999999999997</v>
      </c>
      <c r="GP212" s="432">
        <v>264</v>
      </c>
      <c r="GQ212" s="432">
        <v>270</v>
      </c>
      <c r="GR212" s="432">
        <v>256</v>
      </c>
      <c r="GS212" s="432">
        <v>0.9173</v>
      </c>
      <c r="GT212" s="432">
        <v>0.94010000000000005</v>
      </c>
      <c r="GU212" s="432">
        <v>0.89200000000000002</v>
      </c>
      <c r="GV212" s="432">
        <v>238</v>
      </c>
      <c r="GW212" s="432">
        <v>254</v>
      </c>
      <c r="GX212" s="432">
        <v>256</v>
      </c>
      <c r="GY212" s="432">
        <v>0.82750000000000001</v>
      </c>
      <c r="GZ212" s="432">
        <v>0.88490000000000002</v>
      </c>
      <c r="HA212" s="432">
        <v>0.89200000000000002</v>
      </c>
      <c r="HB212" s="432">
        <v>144</v>
      </c>
      <c r="HC212" s="432">
        <v>173</v>
      </c>
      <c r="HD212" s="432">
        <v>224</v>
      </c>
      <c r="HE212" s="432">
        <v>0.5</v>
      </c>
      <c r="HF212" s="432">
        <v>0.6</v>
      </c>
      <c r="HG212" s="432">
        <v>0.78049999999999997</v>
      </c>
      <c r="HH212" s="432">
        <v>238</v>
      </c>
      <c r="HI212" s="432">
        <v>0.5</v>
      </c>
      <c r="HJ212" s="432">
        <v>0.74609999999999999</v>
      </c>
      <c r="HK212" s="432">
        <v>0</v>
      </c>
      <c r="HL212" s="432"/>
      <c r="HM212" s="432">
        <v>0.9</v>
      </c>
      <c r="HN212" s="432">
        <v>0</v>
      </c>
      <c r="HO212" s="432">
        <v>0</v>
      </c>
      <c r="HP212" s="432">
        <v>0</v>
      </c>
      <c r="HQ212" s="432">
        <v>0</v>
      </c>
      <c r="HR212" s="432">
        <v>0</v>
      </c>
      <c r="HS212" s="432">
        <v>0</v>
      </c>
      <c r="HT212" s="432">
        <v>0</v>
      </c>
      <c r="HU212" s="432">
        <v>0</v>
      </c>
      <c r="HV212" s="432">
        <v>0.9</v>
      </c>
      <c r="HW212" s="432">
        <v>0</v>
      </c>
      <c r="HX212" s="432">
        <v>0</v>
      </c>
      <c r="HY212" s="432">
        <v>0</v>
      </c>
      <c r="HZ212" s="432">
        <v>0.9</v>
      </c>
      <c r="IA212" s="432">
        <v>0</v>
      </c>
      <c r="IB212" s="432">
        <v>0</v>
      </c>
      <c r="IC212" s="432">
        <v>0</v>
      </c>
      <c r="ID212" s="432">
        <v>0</v>
      </c>
      <c r="IE212" s="432">
        <v>0</v>
      </c>
      <c r="IF212" s="432">
        <v>1</v>
      </c>
      <c r="IG212" s="432">
        <v>0</v>
      </c>
      <c r="IH212" s="432">
        <v>0</v>
      </c>
      <c r="II212" s="432">
        <v>0</v>
      </c>
      <c r="IJ212" s="432">
        <v>0</v>
      </c>
      <c r="IK212" s="432">
        <v>0</v>
      </c>
      <c r="IL212" s="432">
        <v>0</v>
      </c>
      <c r="IM212" s="432">
        <v>0</v>
      </c>
      <c r="IN212" s="432">
        <v>0</v>
      </c>
      <c r="IO212" s="432">
        <v>0</v>
      </c>
      <c r="IP212" s="432">
        <v>0</v>
      </c>
      <c r="IQ212" s="432">
        <v>0</v>
      </c>
      <c r="IR212" s="432">
        <v>1</v>
      </c>
      <c r="IS212" s="432">
        <v>0</v>
      </c>
      <c r="IT212" s="432">
        <v>0</v>
      </c>
      <c r="IU212" s="432">
        <v>0</v>
      </c>
      <c r="IV212" s="432">
        <v>0</v>
      </c>
      <c r="IW212" s="432">
        <v>0</v>
      </c>
      <c r="IX212" s="432">
        <v>6</v>
      </c>
      <c r="IY212" s="432">
        <v>0</v>
      </c>
      <c r="IZ212" s="432">
        <v>0</v>
      </c>
      <c r="JA212" s="432">
        <v>0</v>
      </c>
      <c r="JB212" s="432">
        <v>0</v>
      </c>
      <c r="JC212" s="432">
        <v>0</v>
      </c>
      <c r="JD212" s="432">
        <v>0</v>
      </c>
      <c r="JE212" s="432">
        <v>0</v>
      </c>
      <c r="JF212" s="432">
        <v>0</v>
      </c>
      <c r="JG212" s="432">
        <v>0</v>
      </c>
      <c r="JH212" s="432">
        <v>2</v>
      </c>
      <c r="JI212" s="432">
        <v>0</v>
      </c>
      <c r="JJ212" s="432">
        <v>0</v>
      </c>
      <c r="JK212" s="432">
        <v>0</v>
      </c>
      <c r="JL212" s="432">
        <v>0</v>
      </c>
      <c r="JM212" s="432">
        <v>0</v>
      </c>
      <c r="JN212" s="432">
        <v>0</v>
      </c>
      <c r="JO212" s="432">
        <v>0</v>
      </c>
      <c r="JP212" s="432">
        <v>0</v>
      </c>
      <c r="JQ212" s="432">
        <v>0</v>
      </c>
      <c r="JR212" s="432" t="s">
        <v>1359</v>
      </c>
      <c r="JS212" s="432" t="s">
        <v>1360</v>
      </c>
      <c r="JT212" s="432" t="s">
        <v>1340</v>
      </c>
    </row>
    <row r="213" spans="1:280" x14ac:dyDescent="0.45">
      <c r="A213" s="432" t="s">
        <v>154</v>
      </c>
      <c r="B213" s="432" t="s">
        <v>187</v>
      </c>
      <c r="C213" s="432" t="s">
        <v>192</v>
      </c>
      <c r="D213" s="432" t="s">
        <v>193</v>
      </c>
      <c r="E213" s="432">
        <v>184</v>
      </c>
      <c r="F213" s="432">
        <v>41</v>
      </c>
      <c r="G213" s="432">
        <v>0.2228</v>
      </c>
      <c r="H213" s="432">
        <v>41</v>
      </c>
      <c r="I213" s="432">
        <v>187</v>
      </c>
      <c r="J213" s="432">
        <v>0.21929999999999999</v>
      </c>
      <c r="K213" s="432">
        <v>170</v>
      </c>
      <c r="L213" s="432">
        <v>175</v>
      </c>
      <c r="M213" s="432">
        <v>179</v>
      </c>
      <c r="N213" s="432">
        <v>0.92259999999999998</v>
      </c>
      <c r="O213" s="432">
        <v>0.95020000000000004</v>
      </c>
      <c r="P213" s="432">
        <v>0.9728</v>
      </c>
      <c r="Q213" s="432">
        <v>176</v>
      </c>
      <c r="R213" s="432">
        <v>179</v>
      </c>
      <c r="S213" s="432">
        <v>169</v>
      </c>
      <c r="T213" s="432">
        <v>0.95209999999999995</v>
      </c>
      <c r="U213" s="432">
        <v>0.97009999999999996</v>
      </c>
      <c r="V213" s="432">
        <v>0.91849999999999998</v>
      </c>
      <c r="W213" s="432">
        <v>175</v>
      </c>
      <c r="X213" s="432">
        <v>178</v>
      </c>
      <c r="Y213" s="432">
        <v>166</v>
      </c>
      <c r="Z213" s="432">
        <v>0.94889999999999997</v>
      </c>
      <c r="AA213" s="432">
        <v>0.96630000000000005</v>
      </c>
      <c r="AB213" s="432">
        <v>0.9022</v>
      </c>
      <c r="AC213" s="432">
        <v>173</v>
      </c>
      <c r="AD213" s="432">
        <v>177</v>
      </c>
      <c r="AE213" s="432">
        <v>166</v>
      </c>
      <c r="AF213" s="432">
        <v>0.93930000000000002</v>
      </c>
      <c r="AG213" s="432">
        <v>0.95799999999999996</v>
      </c>
      <c r="AH213" s="432">
        <v>0.9022</v>
      </c>
      <c r="AI213" s="432">
        <v>153</v>
      </c>
      <c r="AJ213" s="432">
        <v>161</v>
      </c>
      <c r="AK213" s="432">
        <v>138</v>
      </c>
      <c r="AL213" s="432">
        <v>0.82789999999999997</v>
      </c>
      <c r="AM213" s="432">
        <v>0.87409999999999999</v>
      </c>
      <c r="AN213" s="432">
        <v>0.75</v>
      </c>
      <c r="AO213" s="432">
        <v>175</v>
      </c>
      <c r="AP213" s="432">
        <v>178</v>
      </c>
      <c r="AQ213" s="432">
        <v>168</v>
      </c>
      <c r="AR213" s="432">
        <v>0.94650000000000001</v>
      </c>
      <c r="AS213" s="432">
        <v>0.96409999999999996</v>
      </c>
      <c r="AT213" s="432">
        <v>0.91300000000000003</v>
      </c>
      <c r="AU213" s="432">
        <v>170</v>
      </c>
      <c r="AV213" s="432">
        <v>174</v>
      </c>
      <c r="AW213" s="432">
        <v>158</v>
      </c>
      <c r="AX213" s="432">
        <v>0.9194</v>
      </c>
      <c r="AY213" s="432">
        <v>0.94259999999999999</v>
      </c>
      <c r="AZ213" s="432">
        <v>0.85870000000000002</v>
      </c>
      <c r="BA213" s="432">
        <v>164</v>
      </c>
      <c r="BB213" s="432">
        <v>170</v>
      </c>
      <c r="BC213" s="432">
        <v>153</v>
      </c>
      <c r="BD213" s="432">
        <v>0.88660000000000005</v>
      </c>
      <c r="BE213" s="432">
        <v>0.91910000000000003</v>
      </c>
      <c r="BF213" s="432">
        <v>0.83150000000000002</v>
      </c>
      <c r="BG213" s="432">
        <v>172</v>
      </c>
      <c r="BH213" s="432">
        <v>177</v>
      </c>
      <c r="BI213" s="432">
        <v>174</v>
      </c>
      <c r="BJ213" s="432">
        <v>0.93330000000000002</v>
      </c>
      <c r="BK213" s="432">
        <v>0.96009999999999995</v>
      </c>
      <c r="BL213" s="432">
        <v>0.94569999999999999</v>
      </c>
      <c r="BM213" s="432">
        <v>102</v>
      </c>
      <c r="BN213" s="432">
        <v>120</v>
      </c>
      <c r="BO213" s="432">
        <v>123</v>
      </c>
      <c r="BP213" s="432">
        <v>0.55000000000000004</v>
      </c>
      <c r="BQ213" s="432">
        <v>0.65</v>
      </c>
      <c r="BR213" s="432">
        <v>0.66849999999999998</v>
      </c>
      <c r="BS213" s="432">
        <v>86</v>
      </c>
      <c r="BT213" s="432">
        <v>0.60140000000000005</v>
      </c>
      <c r="BU213" s="432">
        <v>37</v>
      </c>
      <c r="BV213" s="432">
        <v>0.90239999999999998</v>
      </c>
      <c r="BW213" s="432">
        <v>123</v>
      </c>
      <c r="BX213" s="432">
        <v>131</v>
      </c>
      <c r="BY213" s="432">
        <v>123</v>
      </c>
      <c r="BZ213" s="432">
        <v>0.66779999999999995</v>
      </c>
      <c r="CA213" s="432">
        <v>0.71120000000000005</v>
      </c>
      <c r="CB213" s="432">
        <v>0.66849999999999998</v>
      </c>
      <c r="CC213" s="432">
        <v>68</v>
      </c>
      <c r="CD213" s="432">
        <v>0.47549999999999998</v>
      </c>
      <c r="CE213" s="432">
        <v>31</v>
      </c>
      <c r="CF213" s="432">
        <v>0.75609999999999999</v>
      </c>
      <c r="CG213" s="432">
        <v>131</v>
      </c>
      <c r="CH213" s="432">
        <v>140</v>
      </c>
      <c r="CI213" s="432">
        <v>99</v>
      </c>
      <c r="CJ213" s="432">
        <v>0.70689999999999997</v>
      </c>
      <c r="CK213" s="432">
        <v>0.75949999999999995</v>
      </c>
      <c r="CL213" s="432">
        <v>0.53800000000000003</v>
      </c>
      <c r="CM213" s="432">
        <v>108</v>
      </c>
      <c r="CN213" s="432">
        <v>116</v>
      </c>
      <c r="CO213" s="432">
        <v>110</v>
      </c>
      <c r="CP213" s="432">
        <v>0.58450000000000002</v>
      </c>
      <c r="CQ213" s="432">
        <v>0.62880000000000003</v>
      </c>
      <c r="CR213" s="432">
        <v>0.5978</v>
      </c>
      <c r="CS213" s="432">
        <v>33</v>
      </c>
      <c r="CT213" s="432">
        <v>0.23080000000000001</v>
      </c>
      <c r="CU213" s="432">
        <v>25</v>
      </c>
      <c r="CV213" s="432">
        <v>0.60980000000000001</v>
      </c>
      <c r="CW213" s="432">
        <v>54</v>
      </c>
      <c r="CX213" s="432">
        <v>65</v>
      </c>
      <c r="CY213" s="432">
        <v>58</v>
      </c>
      <c r="CZ213" s="432">
        <v>0.28999999999999998</v>
      </c>
      <c r="DA213" s="432">
        <v>0.35</v>
      </c>
      <c r="DB213" s="432">
        <v>0.31519999999999998</v>
      </c>
      <c r="DC213" s="432">
        <v>111</v>
      </c>
      <c r="DD213" s="432">
        <v>129</v>
      </c>
      <c r="DE213" s="432">
        <v>124</v>
      </c>
      <c r="DF213" s="432">
        <v>0.6</v>
      </c>
      <c r="DG213" s="432">
        <v>0.7</v>
      </c>
      <c r="DH213" s="432">
        <v>0.67390000000000005</v>
      </c>
      <c r="DI213" s="432">
        <v>40</v>
      </c>
      <c r="DJ213" s="432">
        <v>21</v>
      </c>
      <c r="DK213" s="432">
        <v>23</v>
      </c>
      <c r="DL213" s="432">
        <v>20</v>
      </c>
      <c r="DM213" s="432">
        <v>0.52500000000000002</v>
      </c>
      <c r="DN213" s="432">
        <v>0.57499999999999996</v>
      </c>
      <c r="DO213" s="432">
        <v>0.5</v>
      </c>
      <c r="DP213" s="432">
        <v>129</v>
      </c>
      <c r="DQ213" s="432">
        <v>138</v>
      </c>
      <c r="DR213" s="432">
        <v>21</v>
      </c>
      <c r="DS213" s="432">
        <v>0.7</v>
      </c>
      <c r="DT213" s="432">
        <v>0.75</v>
      </c>
      <c r="DU213" s="432">
        <v>0.11409999999999999</v>
      </c>
      <c r="DV213" s="432">
        <v>0</v>
      </c>
      <c r="DW213" s="432">
        <v>3.7499999999999999E-2</v>
      </c>
      <c r="DX213" s="432">
        <v>7.4999999999999997E-2</v>
      </c>
      <c r="DY213" s="432">
        <v>0</v>
      </c>
      <c r="DZ213" s="432">
        <v>13</v>
      </c>
      <c r="EA213" s="432">
        <v>7.4999999999999997E-2</v>
      </c>
      <c r="EB213" s="432">
        <v>0.15</v>
      </c>
      <c r="EC213" s="432">
        <v>7.6100000000000001E-2</v>
      </c>
      <c r="ED213" s="432">
        <v>0</v>
      </c>
      <c r="EE213" s="432">
        <v>0</v>
      </c>
      <c r="EF213" s="432">
        <v>0</v>
      </c>
      <c r="EG213" s="432">
        <v>0</v>
      </c>
      <c r="EH213" s="432">
        <v>16</v>
      </c>
      <c r="EI213" s="432">
        <v>0</v>
      </c>
      <c r="EJ213" s="432">
        <v>5.0000000000000001E-3</v>
      </c>
      <c r="EK213" s="432">
        <v>0.01</v>
      </c>
      <c r="EL213" s="432">
        <v>0</v>
      </c>
      <c r="EM213" s="432">
        <v>71</v>
      </c>
      <c r="EN213" s="432">
        <v>0.05</v>
      </c>
      <c r="EO213" s="432">
        <v>0.15</v>
      </c>
      <c r="EP213" s="432">
        <v>0.38590000000000002</v>
      </c>
      <c r="EQ213" s="432">
        <v>61</v>
      </c>
      <c r="ER213" s="432">
        <v>1</v>
      </c>
      <c r="ES213" s="432">
        <v>1.6400000000000001E-2</v>
      </c>
      <c r="ET213" s="432">
        <v>12</v>
      </c>
      <c r="EU213" s="432">
        <v>1</v>
      </c>
      <c r="EV213" s="432">
        <v>8.3299999999999999E-2</v>
      </c>
      <c r="EW213" s="432">
        <v>163</v>
      </c>
      <c r="EX213" s="432">
        <v>0.88590000000000002</v>
      </c>
      <c r="EY213" s="432">
        <v>181</v>
      </c>
      <c r="EZ213" s="432">
        <v>218</v>
      </c>
      <c r="FA213" s="432">
        <v>239</v>
      </c>
      <c r="FB213" s="432">
        <v>210</v>
      </c>
      <c r="FC213" s="432">
        <v>0.98</v>
      </c>
      <c r="FD213" s="432">
        <v>1.18</v>
      </c>
      <c r="FE213" s="432">
        <v>1.2988999999999999</v>
      </c>
      <c r="FF213" s="432">
        <v>11</v>
      </c>
      <c r="FG213" s="432">
        <v>16</v>
      </c>
      <c r="FH213" s="432">
        <v>18</v>
      </c>
      <c r="FI213" s="432">
        <v>0.05</v>
      </c>
      <c r="FJ213" s="432">
        <v>7.4999999999999997E-2</v>
      </c>
      <c r="FK213" s="432">
        <v>8.5699999999999998E-2</v>
      </c>
      <c r="FL213" s="432">
        <v>186</v>
      </c>
      <c r="FM213" s="432">
        <v>192</v>
      </c>
      <c r="FN213" s="432">
        <v>188</v>
      </c>
      <c r="FO213" s="432">
        <v>0.88239999999999996</v>
      </c>
      <c r="FP213" s="432">
        <v>0.90959999999999996</v>
      </c>
      <c r="FQ213" s="432">
        <v>0.8952</v>
      </c>
      <c r="FR213" s="432">
        <v>178</v>
      </c>
      <c r="FS213" s="432">
        <v>185</v>
      </c>
      <c r="FT213" s="432">
        <v>188</v>
      </c>
      <c r="FU213" s="432">
        <v>0.84360000000000002</v>
      </c>
      <c r="FV213" s="432">
        <v>0.87909999999999999</v>
      </c>
      <c r="FW213" s="432">
        <v>0.8952</v>
      </c>
      <c r="FX213" s="432">
        <v>171</v>
      </c>
      <c r="FY213" s="432">
        <v>182</v>
      </c>
      <c r="FZ213" s="432">
        <v>204</v>
      </c>
      <c r="GA213" s="432">
        <v>0.81069999999999998</v>
      </c>
      <c r="GB213" s="432">
        <v>0.86450000000000005</v>
      </c>
      <c r="GC213" s="432">
        <v>0.97140000000000004</v>
      </c>
      <c r="GD213" s="432">
        <v>154</v>
      </c>
      <c r="GE213" s="432">
        <v>172</v>
      </c>
      <c r="GF213" s="432">
        <v>176</v>
      </c>
      <c r="GG213" s="432">
        <v>0.73299999999999998</v>
      </c>
      <c r="GH213" s="432">
        <v>0.81889999999999996</v>
      </c>
      <c r="GI213" s="432">
        <v>0.83809999999999996</v>
      </c>
      <c r="GJ213" s="432">
        <v>158</v>
      </c>
      <c r="GK213" s="432">
        <v>179</v>
      </c>
      <c r="GL213" s="432">
        <v>175</v>
      </c>
      <c r="GM213" s="432">
        <v>0.75</v>
      </c>
      <c r="GN213" s="432">
        <v>0.84970000000000001</v>
      </c>
      <c r="GO213" s="432">
        <v>0.83330000000000004</v>
      </c>
      <c r="GP213" s="432">
        <v>193</v>
      </c>
      <c r="GQ213" s="432">
        <v>198</v>
      </c>
      <c r="GR213" s="432">
        <v>193</v>
      </c>
      <c r="GS213" s="432">
        <v>0.9173</v>
      </c>
      <c r="GT213" s="432">
        <v>0.94010000000000005</v>
      </c>
      <c r="GU213" s="432">
        <v>0.91900000000000004</v>
      </c>
      <c r="GV213" s="432">
        <v>174</v>
      </c>
      <c r="GW213" s="432">
        <v>186</v>
      </c>
      <c r="GX213" s="432">
        <v>195</v>
      </c>
      <c r="GY213" s="432">
        <v>0.82750000000000001</v>
      </c>
      <c r="GZ213" s="432">
        <v>0.88490000000000002</v>
      </c>
      <c r="HA213" s="432">
        <v>0.92859999999999998</v>
      </c>
      <c r="HB213" s="432">
        <v>105</v>
      </c>
      <c r="HC213" s="432">
        <v>126</v>
      </c>
      <c r="HD213" s="432">
        <v>165</v>
      </c>
      <c r="HE213" s="432">
        <v>0.5</v>
      </c>
      <c r="HF213" s="432">
        <v>0.6</v>
      </c>
      <c r="HG213" s="432">
        <v>0.78569999999999995</v>
      </c>
      <c r="HH213" s="432">
        <v>206</v>
      </c>
      <c r="HI213" s="432">
        <v>0.5</v>
      </c>
      <c r="HJ213" s="432">
        <v>0.8619</v>
      </c>
      <c r="HK213" s="432">
        <v>0</v>
      </c>
      <c r="HL213" s="432"/>
      <c r="HM213" s="432">
        <v>0.9</v>
      </c>
      <c r="HN213" s="432">
        <v>0</v>
      </c>
      <c r="HO213" s="432">
        <v>0</v>
      </c>
      <c r="HP213" s="432">
        <v>0</v>
      </c>
      <c r="HQ213" s="432">
        <v>0</v>
      </c>
      <c r="HR213" s="432">
        <v>0</v>
      </c>
      <c r="HS213" s="432">
        <v>0</v>
      </c>
      <c r="HT213" s="432">
        <v>0</v>
      </c>
      <c r="HU213" s="432">
        <v>0</v>
      </c>
      <c r="HV213" s="432">
        <v>0.9</v>
      </c>
      <c r="HW213" s="432">
        <v>0</v>
      </c>
      <c r="HX213" s="432">
        <v>0</v>
      </c>
      <c r="HY213" s="432">
        <v>0</v>
      </c>
      <c r="HZ213" s="432">
        <v>0.9</v>
      </c>
      <c r="IA213" s="432">
        <v>0</v>
      </c>
      <c r="IB213" s="432">
        <v>0</v>
      </c>
      <c r="IC213" s="432">
        <v>0</v>
      </c>
      <c r="ID213" s="432">
        <v>0</v>
      </c>
      <c r="IE213" s="432">
        <v>0</v>
      </c>
      <c r="IF213" s="432">
        <v>0</v>
      </c>
      <c r="IG213" s="432">
        <v>0</v>
      </c>
      <c r="IH213" s="432">
        <v>0</v>
      </c>
      <c r="II213" s="432">
        <v>0</v>
      </c>
      <c r="IJ213" s="432">
        <v>0</v>
      </c>
      <c r="IK213" s="432">
        <v>0</v>
      </c>
      <c r="IL213" s="432">
        <v>0</v>
      </c>
      <c r="IM213" s="432">
        <v>0</v>
      </c>
      <c r="IN213" s="432">
        <v>0</v>
      </c>
      <c r="IO213" s="432">
        <v>0</v>
      </c>
      <c r="IP213" s="432">
        <v>0</v>
      </c>
      <c r="IQ213" s="432">
        <v>0</v>
      </c>
      <c r="IR213" s="432">
        <v>0</v>
      </c>
      <c r="IS213" s="432">
        <v>0</v>
      </c>
      <c r="IT213" s="432">
        <v>0</v>
      </c>
      <c r="IU213" s="432">
        <v>0</v>
      </c>
      <c r="IV213" s="432">
        <v>0</v>
      </c>
      <c r="IW213" s="432">
        <v>0</v>
      </c>
      <c r="IX213" s="432">
        <v>2</v>
      </c>
      <c r="IY213" s="432">
        <v>0</v>
      </c>
      <c r="IZ213" s="432">
        <v>0</v>
      </c>
      <c r="JA213" s="432">
        <v>0</v>
      </c>
      <c r="JB213" s="432">
        <v>0</v>
      </c>
      <c r="JC213" s="432">
        <v>0</v>
      </c>
      <c r="JD213" s="432">
        <v>0</v>
      </c>
      <c r="JE213" s="432">
        <v>0</v>
      </c>
      <c r="JF213" s="432">
        <v>0</v>
      </c>
      <c r="JG213" s="432">
        <v>0</v>
      </c>
      <c r="JH213" s="432">
        <v>1</v>
      </c>
      <c r="JI213" s="432">
        <v>0</v>
      </c>
      <c r="JJ213" s="432">
        <v>0</v>
      </c>
      <c r="JK213" s="432">
        <v>0</v>
      </c>
      <c r="JL213" s="432">
        <v>0</v>
      </c>
      <c r="JM213" s="432">
        <v>0</v>
      </c>
      <c r="JN213" s="432">
        <v>0</v>
      </c>
      <c r="JO213" s="432">
        <v>0</v>
      </c>
      <c r="JP213" s="432">
        <v>0</v>
      </c>
      <c r="JQ213" s="432">
        <v>0</v>
      </c>
      <c r="JR213" s="432" t="s">
        <v>1359</v>
      </c>
      <c r="JS213" s="432" t="s">
        <v>1360</v>
      </c>
      <c r="JT213" s="432" t="s">
        <v>1340</v>
      </c>
    </row>
    <row r="214" spans="1:280" x14ac:dyDescent="0.45">
      <c r="A214" s="432" t="s">
        <v>154</v>
      </c>
      <c r="B214" s="432" t="s">
        <v>187</v>
      </c>
      <c r="C214" s="432" t="s">
        <v>194</v>
      </c>
      <c r="D214" s="432" t="s">
        <v>195</v>
      </c>
      <c r="E214" s="432">
        <v>601</v>
      </c>
      <c r="F214" s="432">
        <v>184</v>
      </c>
      <c r="G214" s="432">
        <v>0.30620000000000003</v>
      </c>
      <c r="H214" s="432">
        <v>181</v>
      </c>
      <c r="I214" s="432">
        <v>590</v>
      </c>
      <c r="J214" s="432">
        <v>0.30680000000000002</v>
      </c>
      <c r="K214" s="432">
        <v>555</v>
      </c>
      <c r="L214" s="432">
        <v>572</v>
      </c>
      <c r="M214" s="432">
        <v>532</v>
      </c>
      <c r="N214" s="432">
        <v>0.92259999999999998</v>
      </c>
      <c r="O214" s="432">
        <v>0.95020000000000004</v>
      </c>
      <c r="P214" s="432">
        <v>0.88519999999999999</v>
      </c>
      <c r="Q214" s="432">
        <v>573</v>
      </c>
      <c r="R214" s="432">
        <v>584</v>
      </c>
      <c r="S214" s="432">
        <v>557</v>
      </c>
      <c r="T214" s="432">
        <v>0.95209999999999995</v>
      </c>
      <c r="U214" s="432">
        <v>0.97009999999999996</v>
      </c>
      <c r="V214" s="432">
        <v>0.92679999999999996</v>
      </c>
      <c r="W214" s="432">
        <v>571</v>
      </c>
      <c r="X214" s="432">
        <v>581</v>
      </c>
      <c r="Y214" s="432">
        <v>557</v>
      </c>
      <c r="Z214" s="432">
        <v>0.94889999999999997</v>
      </c>
      <c r="AA214" s="432">
        <v>0.96630000000000005</v>
      </c>
      <c r="AB214" s="432">
        <v>0.92679999999999996</v>
      </c>
      <c r="AC214" s="432">
        <v>565</v>
      </c>
      <c r="AD214" s="432">
        <v>576</v>
      </c>
      <c r="AE214" s="432">
        <v>548</v>
      </c>
      <c r="AF214" s="432">
        <v>0.93930000000000002</v>
      </c>
      <c r="AG214" s="432">
        <v>0.95799999999999996</v>
      </c>
      <c r="AH214" s="432">
        <v>0.91180000000000005</v>
      </c>
      <c r="AI214" s="432">
        <v>498</v>
      </c>
      <c r="AJ214" s="432">
        <v>526</v>
      </c>
      <c r="AK214" s="432">
        <v>486</v>
      </c>
      <c r="AL214" s="432">
        <v>0.82789999999999997</v>
      </c>
      <c r="AM214" s="432">
        <v>0.87409999999999999</v>
      </c>
      <c r="AN214" s="432">
        <v>0.80869999999999997</v>
      </c>
      <c r="AO214" s="432">
        <v>569</v>
      </c>
      <c r="AP214" s="432">
        <v>580</v>
      </c>
      <c r="AQ214" s="432">
        <v>556</v>
      </c>
      <c r="AR214" s="432">
        <v>0.94650000000000001</v>
      </c>
      <c r="AS214" s="432">
        <v>0.96409999999999996</v>
      </c>
      <c r="AT214" s="432">
        <v>0.92510000000000003</v>
      </c>
      <c r="AU214" s="432">
        <v>553</v>
      </c>
      <c r="AV214" s="432">
        <v>567</v>
      </c>
      <c r="AW214" s="432">
        <v>496</v>
      </c>
      <c r="AX214" s="432">
        <v>0.9194</v>
      </c>
      <c r="AY214" s="432">
        <v>0.94259999999999999</v>
      </c>
      <c r="AZ214" s="432">
        <v>0.82530000000000003</v>
      </c>
      <c r="BA214" s="432">
        <v>533</v>
      </c>
      <c r="BB214" s="432">
        <v>553</v>
      </c>
      <c r="BC214" s="432">
        <v>510</v>
      </c>
      <c r="BD214" s="432">
        <v>0.88660000000000005</v>
      </c>
      <c r="BE214" s="432">
        <v>0.91910000000000003</v>
      </c>
      <c r="BF214" s="432">
        <v>0.84860000000000002</v>
      </c>
      <c r="BG214" s="432">
        <v>561</v>
      </c>
      <c r="BH214" s="432">
        <v>578</v>
      </c>
      <c r="BI214" s="432">
        <v>542</v>
      </c>
      <c r="BJ214" s="432">
        <v>0.93330000000000002</v>
      </c>
      <c r="BK214" s="432">
        <v>0.96009999999999995</v>
      </c>
      <c r="BL214" s="432">
        <v>0.90180000000000005</v>
      </c>
      <c r="BM214" s="432">
        <v>331</v>
      </c>
      <c r="BN214" s="432">
        <v>391</v>
      </c>
      <c r="BO214" s="432">
        <v>415</v>
      </c>
      <c r="BP214" s="432">
        <v>0.55000000000000004</v>
      </c>
      <c r="BQ214" s="432">
        <v>0.65</v>
      </c>
      <c r="BR214" s="432">
        <v>0.6905</v>
      </c>
      <c r="BS214" s="432">
        <v>271</v>
      </c>
      <c r="BT214" s="432">
        <v>0.64990000000000003</v>
      </c>
      <c r="BU214" s="432">
        <v>168</v>
      </c>
      <c r="BV214" s="432">
        <v>0.91300000000000003</v>
      </c>
      <c r="BW214" s="432">
        <v>402</v>
      </c>
      <c r="BX214" s="432">
        <v>428</v>
      </c>
      <c r="BY214" s="432">
        <v>439</v>
      </c>
      <c r="BZ214" s="432">
        <v>0.66779999999999995</v>
      </c>
      <c r="CA214" s="432">
        <v>0.71120000000000005</v>
      </c>
      <c r="CB214" s="432">
        <v>0.73040000000000005</v>
      </c>
      <c r="CC214" s="432">
        <v>284</v>
      </c>
      <c r="CD214" s="432">
        <v>0.68110000000000004</v>
      </c>
      <c r="CE214" s="432">
        <v>167</v>
      </c>
      <c r="CF214" s="432">
        <v>0.90759999999999996</v>
      </c>
      <c r="CG214" s="432">
        <v>425</v>
      </c>
      <c r="CH214" s="432">
        <v>457</v>
      </c>
      <c r="CI214" s="432">
        <v>451</v>
      </c>
      <c r="CJ214" s="432">
        <v>0.70689999999999997</v>
      </c>
      <c r="CK214" s="432">
        <v>0.75949999999999995</v>
      </c>
      <c r="CL214" s="432">
        <v>0.75039999999999996</v>
      </c>
      <c r="CM214" s="432">
        <v>352</v>
      </c>
      <c r="CN214" s="432">
        <v>378</v>
      </c>
      <c r="CO214" s="432">
        <v>359</v>
      </c>
      <c r="CP214" s="432">
        <v>0.58450000000000002</v>
      </c>
      <c r="CQ214" s="432">
        <v>0.62880000000000003</v>
      </c>
      <c r="CR214" s="432">
        <v>0.59730000000000005</v>
      </c>
      <c r="CS214" s="432">
        <v>138</v>
      </c>
      <c r="CT214" s="432">
        <v>0.33090000000000003</v>
      </c>
      <c r="CU214" s="432">
        <v>96</v>
      </c>
      <c r="CV214" s="432">
        <v>0.52170000000000005</v>
      </c>
      <c r="CW214" s="432">
        <v>175</v>
      </c>
      <c r="CX214" s="432">
        <v>211</v>
      </c>
      <c r="CY214" s="432">
        <v>234</v>
      </c>
      <c r="CZ214" s="432">
        <v>0.28999999999999998</v>
      </c>
      <c r="DA214" s="432">
        <v>0.35</v>
      </c>
      <c r="DB214" s="432">
        <v>0.38940000000000002</v>
      </c>
      <c r="DC214" s="432">
        <v>361</v>
      </c>
      <c r="DD214" s="432">
        <v>421</v>
      </c>
      <c r="DE214" s="432">
        <v>491</v>
      </c>
      <c r="DF214" s="432">
        <v>0.6</v>
      </c>
      <c r="DG214" s="432">
        <v>0.7</v>
      </c>
      <c r="DH214" s="432">
        <v>0.81699999999999995</v>
      </c>
      <c r="DI214" s="432">
        <v>118</v>
      </c>
      <c r="DJ214" s="432">
        <v>62</v>
      </c>
      <c r="DK214" s="432">
        <v>68</v>
      </c>
      <c r="DL214" s="432">
        <v>67</v>
      </c>
      <c r="DM214" s="432">
        <v>0.52500000000000002</v>
      </c>
      <c r="DN214" s="432">
        <v>0.57499999999999996</v>
      </c>
      <c r="DO214" s="432">
        <v>0.56779999999999997</v>
      </c>
      <c r="DP214" s="432">
        <v>421</v>
      </c>
      <c r="DQ214" s="432">
        <v>451</v>
      </c>
      <c r="DR214" s="432">
        <v>364</v>
      </c>
      <c r="DS214" s="432">
        <v>0.7</v>
      </c>
      <c r="DT214" s="432">
        <v>0.75</v>
      </c>
      <c r="DU214" s="432">
        <v>0.60570000000000002</v>
      </c>
      <c r="DV214" s="432">
        <v>4</v>
      </c>
      <c r="DW214" s="432">
        <v>3.7499999999999999E-2</v>
      </c>
      <c r="DX214" s="432">
        <v>7.4999999999999997E-2</v>
      </c>
      <c r="DY214" s="432">
        <v>6.7000000000000002E-3</v>
      </c>
      <c r="DZ214" s="432">
        <v>27</v>
      </c>
      <c r="EA214" s="432">
        <v>7.4999999999999997E-2</v>
      </c>
      <c r="EB214" s="432">
        <v>0.15</v>
      </c>
      <c r="EC214" s="432">
        <v>6.9900000000000004E-2</v>
      </c>
      <c r="ED214" s="432">
        <v>0</v>
      </c>
      <c r="EE214" s="432">
        <v>0</v>
      </c>
      <c r="EF214" s="432">
        <v>0</v>
      </c>
      <c r="EG214" s="432">
        <v>0</v>
      </c>
      <c r="EH214" s="432">
        <v>24</v>
      </c>
      <c r="EI214" s="432">
        <v>0</v>
      </c>
      <c r="EJ214" s="432">
        <v>5.0000000000000001E-3</v>
      </c>
      <c r="EK214" s="432">
        <v>0.01</v>
      </c>
      <c r="EL214" s="432">
        <v>0</v>
      </c>
      <c r="EM214" s="432">
        <v>371</v>
      </c>
      <c r="EN214" s="432">
        <v>0.05</v>
      </c>
      <c r="EO214" s="432">
        <v>0.15</v>
      </c>
      <c r="EP214" s="432">
        <v>0.61729999999999996</v>
      </c>
      <c r="EQ214" s="432">
        <v>165</v>
      </c>
      <c r="ER214" s="432">
        <v>61</v>
      </c>
      <c r="ES214" s="432">
        <v>0.36969999999999997</v>
      </c>
      <c r="ET214" s="432">
        <v>27</v>
      </c>
      <c r="EU214" s="432">
        <v>14</v>
      </c>
      <c r="EV214" s="432">
        <v>0.51849999999999996</v>
      </c>
      <c r="EW214" s="432">
        <v>541</v>
      </c>
      <c r="EX214" s="432">
        <v>0.9002</v>
      </c>
      <c r="EY214" s="432">
        <v>620</v>
      </c>
      <c r="EZ214" s="432">
        <v>740</v>
      </c>
      <c r="FA214" s="432">
        <v>1122</v>
      </c>
      <c r="FB214" s="432">
        <v>914</v>
      </c>
      <c r="FC214" s="432">
        <v>1.03</v>
      </c>
      <c r="FD214" s="432">
        <v>1.23</v>
      </c>
      <c r="FE214" s="432">
        <v>1.8669</v>
      </c>
      <c r="FF214" s="432">
        <v>46</v>
      </c>
      <c r="FG214" s="432">
        <v>69</v>
      </c>
      <c r="FH214" s="432">
        <v>30</v>
      </c>
      <c r="FI214" s="432">
        <v>0.05</v>
      </c>
      <c r="FJ214" s="432">
        <v>7.4999999999999997E-2</v>
      </c>
      <c r="FK214" s="432">
        <v>3.2800000000000003E-2</v>
      </c>
      <c r="FL214" s="432">
        <v>807</v>
      </c>
      <c r="FM214" s="432">
        <v>832</v>
      </c>
      <c r="FN214" s="432">
        <v>801</v>
      </c>
      <c r="FO214" s="432">
        <v>0.88239999999999996</v>
      </c>
      <c r="FP214" s="432">
        <v>0.90959999999999996</v>
      </c>
      <c r="FQ214" s="432">
        <v>0.87639999999999996</v>
      </c>
      <c r="FR214" s="432">
        <v>772</v>
      </c>
      <c r="FS214" s="432">
        <v>804</v>
      </c>
      <c r="FT214" s="432">
        <v>792</v>
      </c>
      <c r="FU214" s="432">
        <v>0.84360000000000002</v>
      </c>
      <c r="FV214" s="432">
        <v>0.87909999999999999</v>
      </c>
      <c r="FW214" s="432">
        <v>0.86650000000000005</v>
      </c>
      <c r="FX214" s="432">
        <v>741</v>
      </c>
      <c r="FY214" s="432">
        <v>791</v>
      </c>
      <c r="FZ214" s="432">
        <v>769</v>
      </c>
      <c r="GA214" s="432">
        <v>0.81069999999999998</v>
      </c>
      <c r="GB214" s="432">
        <v>0.86450000000000005</v>
      </c>
      <c r="GC214" s="432">
        <v>0.84140000000000004</v>
      </c>
      <c r="GD214" s="432">
        <v>670</v>
      </c>
      <c r="GE214" s="432">
        <v>749</v>
      </c>
      <c r="GF214" s="432">
        <v>760</v>
      </c>
      <c r="GG214" s="432">
        <v>0.73299999999999998</v>
      </c>
      <c r="GH214" s="432">
        <v>0.81889999999999996</v>
      </c>
      <c r="GI214" s="432">
        <v>0.83150000000000002</v>
      </c>
      <c r="GJ214" s="432">
        <v>686</v>
      </c>
      <c r="GK214" s="432">
        <v>777</v>
      </c>
      <c r="GL214" s="432">
        <v>752</v>
      </c>
      <c r="GM214" s="432">
        <v>0.75</v>
      </c>
      <c r="GN214" s="432">
        <v>0.84970000000000001</v>
      </c>
      <c r="GO214" s="432">
        <v>0.82279999999999998</v>
      </c>
      <c r="GP214" s="432">
        <v>839</v>
      </c>
      <c r="GQ214" s="432">
        <v>860</v>
      </c>
      <c r="GR214" s="432">
        <v>829</v>
      </c>
      <c r="GS214" s="432">
        <v>0.9173</v>
      </c>
      <c r="GT214" s="432">
        <v>0.94010000000000005</v>
      </c>
      <c r="GU214" s="432">
        <v>0.90700000000000003</v>
      </c>
      <c r="GV214" s="432">
        <v>757</v>
      </c>
      <c r="GW214" s="432">
        <v>809</v>
      </c>
      <c r="GX214" s="432">
        <v>776</v>
      </c>
      <c r="GY214" s="432">
        <v>0.82750000000000001</v>
      </c>
      <c r="GZ214" s="432">
        <v>0.88490000000000002</v>
      </c>
      <c r="HA214" s="432">
        <v>0.84899999999999998</v>
      </c>
      <c r="HB214" s="432">
        <v>457</v>
      </c>
      <c r="HC214" s="432">
        <v>549</v>
      </c>
      <c r="HD214" s="432">
        <v>735</v>
      </c>
      <c r="HE214" s="432">
        <v>0.5</v>
      </c>
      <c r="HF214" s="432">
        <v>0.6</v>
      </c>
      <c r="HG214" s="432">
        <v>0.80420000000000003</v>
      </c>
      <c r="HH214" s="432">
        <v>1031</v>
      </c>
      <c r="HI214" s="432">
        <v>0.5</v>
      </c>
      <c r="HJ214" s="432">
        <v>0.91890000000000005</v>
      </c>
      <c r="HK214" s="432">
        <v>0</v>
      </c>
      <c r="HL214" s="432"/>
      <c r="HM214" s="432">
        <v>0.9</v>
      </c>
      <c r="HN214" s="432">
        <v>0</v>
      </c>
      <c r="HO214" s="432">
        <v>0</v>
      </c>
      <c r="HP214" s="432">
        <v>0</v>
      </c>
      <c r="HQ214" s="432">
        <v>0</v>
      </c>
      <c r="HR214" s="432">
        <v>0</v>
      </c>
      <c r="HS214" s="432">
        <v>0</v>
      </c>
      <c r="HT214" s="432">
        <v>0</v>
      </c>
      <c r="HU214" s="432">
        <v>0</v>
      </c>
      <c r="HV214" s="432">
        <v>0.9</v>
      </c>
      <c r="HW214" s="432">
        <v>0</v>
      </c>
      <c r="HX214" s="432">
        <v>0</v>
      </c>
      <c r="HY214" s="432">
        <v>0</v>
      </c>
      <c r="HZ214" s="432">
        <v>0.9</v>
      </c>
      <c r="IA214" s="432">
        <v>0</v>
      </c>
      <c r="IB214" s="432">
        <v>0</v>
      </c>
      <c r="IC214" s="432">
        <v>0</v>
      </c>
      <c r="ID214" s="432">
        <v>0</v>
      </c>
      <c r="IE214" s="432">
        <v>0</v>
      </c>
      <c r="IF214" s="432">
        <v>2</v>
      </c>
      <c r="IG214" s="432">
        <v>0</v>
      </c>
      <c r="IH214" s="432">
        <v>0</v>
      </c>
      <c r="II214" s="432">
        <v>0</v>
      </c>
      <c r="IJ214" s="432">
        <v>0</v>
      </c>
      <c r="IK214" s="432">
        <v>0</v>
      </c>
      <c r="IL214" s="432">
        <v>0</v>
      </c>
      <c r="IM214" s="432">
        <v>0</v>
      </c>
      <c r="IN214" s="432">
        <v>0</v>
      </c>
      <c r="IO214" s="432">
        <v>0</v>
      </c>
      <c r="IP214" s="432">
        <v>0</v>
      </c>
      <c r="IQ214" s="432">
        <v>0</v>
      </c>
      <c r="IR214" s="432">
        <v>2</v>
      </c>
      <c r="IS214" s="432">
        <v>0</v>
      </c>
      <c r="IT214" s="432">
        <v>0</v>
      </c>
      <c r="IU214" s="432">
        <v>0</v>
      </c>
      <c r="IV214" s="432">
        <v>0</v>
      </c>
      <c r="IW214" s="432">
        <v>0</v>
      </c>
      <c r="IX214" s="432">
        <v>9</v>
      </c>
      <c r="IY214" s="432">
        <v>0</v>
      </c>
      <c r="IZ214" s="432">
        <v>0</v>
      </c>
      <c r="JA214" s="432">
        <v>0</v>
      </c>
      <c r="JB214" s="432">
        <v>0</v>
      </c>
      <c r="JC214" s="432">
        <v>0</v>
      </c>
      <c r="JD214" s="432">
        <v>1</v>
      </c>
      <c r="JE214" s="432">
        <v>0.1111</v>
      </c>
      <c r="JF214" s="432">
        <v>0</v>
      </c>
      <c r="JG214" s="432">
        <v>0</v>
      </c>
      <c r="JH214" s="432">
        <v>6</v>
      </c>
      <c r="JI214" s="432">
        <v>0</v>
      </c>
      <c r="JJ214" s="432">
        <v>0</v>
      </c>
      <c r="JK214" s="432">
        <v>0</v>
      </c>
      <c r="JL214" s="432">
        <v>0</v>
      </c>
      <c r="JM214" s="432">
        <v>0</v>
      </c>
      <c r="JN214" s="432">
        <v>1</v>
      </c>
      <c r="JO214" s="432">
        <v>0.16669999999999999</v>
      </c>
      <c r="JP214" s="432">
        <v>0</v>
      </c>
      <c r="JQ214" s="432">
        <v>0</v>
      </c>
      <c r="JR214" s="432" t="s">
        <v>1359</v>
      </c>
      <c r="JS214" s="432" t="s">
        <v>1360</v>
      </c>
      <c r="JT214" s="432" t="s">
        <v>1340</v>
      </c>
    </row>
    <row r="215" spans="1:280" x14ac:dyDescent="0.45">
      <c r="A215" s="432" t="s">
        <v>154</v>
      </c>
      <c r="B215" s="432" t="s">
        <v>187</v>
      </c>
      <c r="C215" s="432" t="s">
        <v>196</v>
      </c>
      <c r="D215" s="432" t="s">
        <v>197</v>
      </c>
      <c r="E215" s="432">
        <v>328</v>
      </c>
      <c r="F215" s="432">
        <v>97</v>
      </c>
      <c r="G215" s="432">
        <v>0.29570000000000002</v>
      </c>
      <c r="H215" s="432">
        <v>97</v>
      </c>
      <c r="I215" s="432">
        <v>323</v>
      </c>
      <c r="J215" s="432">
        <v>0.30030000000000001</v>
      </c>
      <c r="K215" s="432">
        <v>303</v>
      </c>
      <c r="L215" s="432">
        <v>312</v>
      </c>
      <c r="M215" s="432">
        <v>278</v>
      </c>
      <c r="N215" s="432">
        <v>0.92259999999999998</v>
      </c>
      <c r="O215" s="432">
        <v>0.95020000000000004</v>
      </c>
      <c r="P215" s="432">
        <v>0.84760000000000002</v>
      </c>
      <c r="Q215" s="432">
        <v>313</v>
      </c>
      <c r="R215" s="432">
        <v>319</v>
      </c>
      <c r="S215" s="432">
        <v>283</v>
      </c>
      <c r="T215" s="432">
        <v>0.95209999999999995</v>
      </c>
      <c r="U215" s="432">
        <v>0.97009999999999996</v>
      </c>
      <c r="V215" s="432">
        <v>0.86280000000000001</v>
      </c>
      <c r="W215" s="432">
        <v>312</v>
      </c>
      <c r="X215" s="432">
        <v>317</v>
      </c>
      <c r="Y215" s="432">
        <v>292</v>
      </c>
      <c r="Z215" s="432">
        <v>0.94889999999999997</v>
      </c>
      <c r="AA215" s="432">
        <v>0.96630000000000005</v>
      </c>
      <c r="AB215" s="432">
        <v>0.89019999999999999</v>
      </c>
      <c r="AC215" s="432">
        <v>309</v>
      </c>
      <c r="AD215" s="432">
        <v>315</v>
      </c>
      <c r="AE215" s="432">
        <v>282</v>
      </c>
      <c r="AF215" s="432">
        <v>0.93930000000000002</v>
      </c>
      <c r="AG215" s="432">
        <v>0.95799999999999996</v>
      </c>
      <c r="AH215" s="432">
        <v>0.85980000000000001</v>
      </c>
      <c r="AI215" s="432">
        <v>272</v>
      </c>
      <c r="AJ215" s="432">
        <v>287</v>
      </c>
      <c r="AK215" s="432">
        <v>253</v>
      </c>
      <c r="AL215" s="432">
        <v>0.82789999999999997</v>
      </c>
      <c r="AM215" s="432">
        <v>0.87409999999999999</v>
      </c>
      <c r="AN215" s="432">
        <v>0.77129999999999999</v>
      </c>
      <c r="AO215" s="432">
        <v>311</v>
      </c>
      <c r="AP215" s="432">
        <v>317</v>
      </c>
      <c r="AQ215" s="432">
        <v>286</v>
      </c>
      <c r="AR215" s="432">
        <v>0.94650000000000001</v>
      </c>
      <c r="AS215" s="432">
        <v>0.96409999999999996</v>
      </c>
      <c r="AT215" s="432">
        <v>0.872</v>
      </c>
      <c r="AU215" s="432">
        <v>302</v>
      </c>
      <c r="AV215" s="432">
        <v>310</v>
      </c>
      <c r="AW215" s="432">
        <v>259</v>
      </c>
      <c r="AX215" s="432">
        <v>0.9194</v>
      </c>
      <c r="AY215" s="432">
        <v>0.94259999999999999</v>
      </c>
      <c r="AZ215" s="432">
        <v>0.78959999999999997</v>
      </c>
      <c r="BA215" s="432">
        <v>291</v>
      </c>
      <c r="BB215" s="432">
        <v>302</v>
      </c>
      <c r="BC215" s="432">
        <v>246</v>
      </c>
      <c r="BD215" s="432">
        <v>0.88660000000000005</v>
      </c>
      <c r="BE215" s="432">
        <v>0.91910000000000003</v>
      </c>
      <c r="BF215" s="432">
        <v>0.75</v>
      </c>
      <c r="BG215" s="432">
        <v>307</v>
      </c>
      <c r="BH215" s="432">
        <v>315</v>
      </c>
      <c r="BI215" s="432">
        <v>284</v>
      </c>
      <c r="BJ215" s="432">
        <v>0.93330000000000002</v>
      </c>
      <c r="BK215" s="432">
        <v>0.96009999999999995</v>
      </c>
      <c r="BL215" s="432">
        <v>0.8659</v>
      </c>
      <c r="BM215" s="432">
        <v>181</v>
      </c>
      <c r="BN215" s="432">
        <v>214</v>
      </c>
      <c r="BO215" s="432">
        <v>203</v>
      </c>
      <c r="BP215" s="432">
        <v>0.55000000000000004</v>
      </c>
      <c r="BQ215" s="432">
        <v>0.65</v>
      </c>
      <c r="BR215" s="432">
        <v>0.61890000000000001</v>
      </c>
      <c r="BS215" s="432">
        <v>121</v>
      </c>
      <c r="BT215" s="432">
        <v>0.52380000000000004</v>
      </c>
      <c r="BU215" s="432">
        <v>82</v>
      </c>
      <c r="BV215" s="432">
        <v>0.84540000000000004</v>
      </c>
      <c r="BW215" s="432">
        <v>220</v>
      </c>
      <c r="BX215" s="432">
        <v>234</v>
      </c>
      <c r="BY215" s="432">
        <v>203</v>
      </c>
      <c r="BZ215" s="432">
        <v>0.66779999999999995</v>
      </c>
      <c r="CA215" s="432">
        <v>0.71120000000000005</v>
      </c>
      <c r="CB215" s="432">
        <v>0.61890000000000001</v>
      </c>
      <c r="CC215" s="432">
        <v>111</v>
      </c>
      <c r="CD215" s="432">
        <v>0.48049999999999998</v>
      </c>
      <c r="CE215" s="432">
        <v>83</v>
      </c>
      <c r="CF215" s="432">
        <v>0.85570000000000002</v>
      </c>
      <c r="CG215" s="432">
        <v>232</v>
      </c>
      <c r="CH215" s="432">
        <v>250</v>
      </c>
      <c r="CI215" s="432">
        <v>194</v>
      </c>
      <c r="CJ215" s="432">
        <v>0.70689999999999997</v>
      </c>
      <c r="CK215" s="432">
        <v>0.75949999999999995</v>
      </c>
      <c r="CL215" s="432">
        <v>0.59150000000000003</v>
      </c>
      <c r="CM215" s="432">
        <v>192</v>
      </c>
      <c r="CN215" s="432">
        <v>207</v>
      </c>
      <c r="CO215" s="432">
        <v>179</v>
      </c>
      <c r="CP215" s="432">
        <v>0.58450000000000002</v>
      </c>
      <c r="CQ215" s="432">
        <v>0.62880000000000003</v>
      </c>
      <c r="CR215" s="432">
        <v>0.54569999999999996</v>
      </c>
      <c r="CS215" s="432">
        <v>38</v>
      </c>
      <c r="CT215" s="432">
        <v>0.16450000000000001</v>
      </c>
      <c r="CU215" s="432">
        <v>55</v>
      </c>
      <c r="CV215" s="432">
        <v>0.56699999999999995</v>
      </c>
      <c r="CW215" s="432">
        <v>96</v>
      </c>
      <c r="CX215" s="432">
        <v>115</v>
      </c>
      <c r="CY215" s="432">
        <v>93</v>
      </c>
      <c r="CZ215" s="432">
        <v>0.28999999999999998</v>
      </c>
      <c r="DA215" s="432">
        <v>0.35</v>
      </c>
      <c r="DB215" s="432">
        <v>0.28349999999999997</v>
      </c>
      <c r="DC215" s="432">
        <v>197</v>
      </c>
      <c r="DD215" s="432">
        <v>230</v>
      </c>
      <c r="DE215" s="432">
        <v>230</v>
      </c>
      <c r="DF215" s="432">
        <v>0.6</v>
      </c>
      <c r="DG215" s="432">
        <v>0.7</v>
      </c>
      <c r="DH215" s="432">
        <v>0.70120000000000005</v>
      </c>
      <c r="DI215" s="432">
        <v>94</v>
      </c>
      <c r="DJ215" s="432">
        <v>50</v>
      </c>
      <c r="DK215" s="432">
        <v>55</v>
      </c>
      <c r="DL215" s="432">
        <v>53</v>
      </c>
      <c r="DM215" s="432">
        <v>0.52500000000000002</v>
      </c>
      <c r="DN215" s="432">
        <v>0.57499999999999996</v>
      </c>
      <c r="DO215" s="432">
        <v>0.56379999999999997</v>
      </c>
      <c r="DP215" s="432">
        <v>230</v>
      </c>
      <c r="DQ215" s="432">
        <v>246</v>
      </c>
      <c r="DR215" s="432">
        <v>163</v>
      </c>
      <c r="DS215" s="432">
        <v>0.7</v>
      </c>
      <c r="DT215" s="432">
        <v>0.75</v>
      </c>
      <c r="DU215" s="432">
        <v>0.497</v>
      </c>
      <c r="DV215" s="432">
        <v>0</v>
      </c>
      <c r="DW215" s="432">
        <v>3.7499999999999999E-2</v>
      </c>
      <c r="DX215" s="432">
        <v>7.4999999999999997E-2</v>
      </c>
      <c r="DY215" s="432">
        <v>3.0000000000000001E-3</v>
      </c>
      <c r="DZ215" s="432">
        <v>14</v>
      </c>
      <c r="EA215" s="432">
        <v>7.4999999999999997E-2</v>
      </c>
      <c r="EB215" s="432">
        <v>0.15</v>
      </c>
      <c r="EC215" s="432">
        <v>7.6200000000000004E-2</v>
      </c>
      <c r="ED215" s="432">
        <v>0</v>
      </c>
      <c r="EE215" s="432">
        <v>0</v>
      </c>
      <c r="EF215" s="432">
        <v>0</v>
      </c>
      <c r="EG215" s="432">
        <v>0</v>
      </c>
      <c r="EH215" s="432">
        <v>34</v>
      </c>
      <c r="EI215" s="432">
        <v>0</v>
      </c>
      <c r="EJ215" s="432">
        <v>5.0000000000000001E-3</v>
      </c>
      <c r="EK215" s="432">
        <v>0.01</v>
      </c>
      <c r="EL215" s="432">
        <v>0</v>
      </c>
      <c r="EM215" s="432">
        <v>151</v>
      </c>
      <c r="EN215" s="432">
        <v>0.05</v>
      </c>
      <c r="EO215" s="432">
        <v>0.15</v>
      </c>
      <c r="EP215" s="432">
        <v>0.46039999999999998</v>
      </c>
      <c r="EQ215" s="432">
        <v>108</v>
      </c>
      <c r="ER215" s="432">
        <v>35</v>
      </c>
      <c r="ES215" s="432">
        <v>0.3241</v>
      </c>
      <c r="ET215" s="432">
        <v>16</v>
      </c>
      <c r="EU215" s="432">
        <v>4</v>
      </c>
      <c r="EV215" s="432">
        <v>0.25</v>
      </c>
      <c r="EW215" s="432">
        <v>285</v>
      </c>
      <c r="EX215" s="432">
        <v>0.86890000000000001</v>
      </c>
      <c r="EY215" s="432">
        <v>322</v>
      </c>
      <c r="EZ215" s="432">
        <v>388</v>
      </c>
      <c r="FA215" s="432">
        <v>465</v>
      </c>
      <c r="FB215" s="432">
        <v>418</v>
      </c>
      <c r="FC215" s="432">
        <v>0.98</v>
      </c>
      <c r="FD215" s="432">
        <v>1.18</v>
      </c>
      <c r="FE215" s="432">
        <v>1.4177</v>
      </c>
      <c r="FF215" s="432">
        <v>21</v>
      </c>
      <c r="FG215" s="432">
        <v>32</v>
      </c>
      <c r="FH215" s="432">
        <v>86</v>
      </c>
      <c r="FI215" s="432">
        <v>0.05</v>
      </c>
      <c r="FJ215" s="432">
        <v>7.4999999999999997E-2</v>
      </c>
      <c r="FK215" s="432">
        <v>0.20569999999999999</v>
      </c>
      <c r="FL215" s="432">
        <v>369</v>
      </c>
      <c r="FM215" s="432">
        <v>381</v>
      </c>
      <c r="FN215" s="432">
        <v>338</v>
      </c>
      <c r="FO215" s="432">
        <v>0.88239999999999996</v>
      </c>
      <c r="FP215" s="432">
        <v>0.90959999999999996</v>
      </c>
      <c r="FQ215" s="432">
        <v>0.80859999999999999</v>
      </c>
      <c r="FR215" s="432">
        <v>353</v>
      </c>
      <c r="FS215" s="432">
        <v>368</v>
      </c>
      <c r="FT215" s="432">
        <v>302</v>
      </c>
      <c r="FU215" s="432">
        <v>0.84360000000000002</v>
      </c>
      <c r="FV215" s="432">
        <v>0.87909999999999999</v>
      </c>
      <c r="FW215" s="432">
        <v>0.72250000000000003</v>
      </c>
      <c r="FX215" s="432">
        <v>339</v>
      </c>
      <c r="FY215" s="432">
        <v>362</v>
      </c>
      <c r="FZ215" s="432">
        <v>291</v>
      </c>
      <c r="GA215" s="432">
        <v>0.81069999999999998</v>
      </c>
      <c r="GB215" s="432">
        <v>0.86450000000000005</v>
      </c>
      <c r="GC215" s="432">
        <v>0.69620000000000004</v>
      </c>
      <c r="GD215" s="432">
        <v>307</v>
      </c>
      <c r="GE215" s="432">
        <v>343</v>
      </c>
      <c r="GF215" s="432">
        <v>255</v>
      </c>
      <c r="GG215" s="432">
        <v>0.73299999999999998</v>
      </c>
      <c r="GH215" s="432">
        <v>0.81889999999999996</v>
      </c>
      <c r="GI215" s="432">
        <v>0.61</v>
      </c>
      <c r="GJ215" s="432">
        <v>314</v>
      </c>
      <c r="GK215" s="432">
        <v>356</v>
      </c>
      <c r="GL215" s="432">
        <v>237</v>
      </c>
      <c r="GM215" s="432">
        <v>0.75</v>
      </c>
      <c r="GN215" s="432">
        <v>0.84970000000000001</v>
      </c>
      <c r="GO215" s="432">
        <v>0.56699999999999995</v>
      </c>
      <c r="GP215" s="432">
        <v>384</v>
      </c>
      <c r="GQ215" s="432">
        <v>393</v>
      </c>
      <c r="GR215" s="432">
        <v>366</v>
      </c>
      <c r="GS215" s="432">
        <v>0.9173</v>
      </c>
      <c r="GT215" s="432">
        <v>0.94010000000000005</v>
      </c>
      <c r="GU215" s="432">
        <v>0.87560000000000004</v>
      </c>
      <c r="GV215" s="432">
        <v>346</v>
      </c>
      <c r="GW215" s="432">
        <v>370</v>
      </c>
      <c r="GX215" s="432">
        <v>299</v>
      </c>
      <c r="GY215" s="432">
        <v>0.82750000000000001</v>
      </c>
      <c r="GZ215" s="432">
        <v>0.88490000000000002</v>
      </c>
      <c r="HA215" s="432">
        <v>0.71530000000000005</v>
      </c>
      <c r="HB215" s="432">
        <v>209</v>
      </c>
      <c r="HC215" s="432">
        <v>251</v>
      </c>
      <c r="HD215" s="432">
        <v>199</v>
      </c>
      <c r="HE215" s="432">
        <v>0.5</v>
      </c>
      <c r="HF215" s="432">
        <v>0.6</v>
      </c>
      <c r="HG215" s="432">
        <v>0.47610000000000002</v>
      </c>
      <c r="HH215" s="432">
        <v>413</v>
      </c>
      <c r="HI215" s="432">
        <v>0.5</v>
      </c>
      <c r="HJ215" s="432">
        <v>0.88819999999999999</v>
      </c>
      <c r="HK215" s="432">
        <v>0</v>
      </c>
      <c r="HL215" s="432"/>
      <c r="HM215" s="432">
        <v>0.9</v>
      </c>
      <c r="HN215" s="432">
        <v>0</v>
      </c>
      <c r="HO215" s="432">
        <v>0</v>
      </c>
      <c r="HP215" s="432">
        <v>0</v>
      </c>
      <c r="HQ215" s="432">
        <v>0</v>
      </c>
      <c r="HR215" s="432">
        <v>0</v>
      </c>
      <c r="HS215" s="432">
        <v>0</v>
      </c>
      <c r="HT215" s="432">
        <v>0</v>
      </c>
      <c r="HU215" s="432">
        <v>0</v>
      </c>
      <c r="HV215" s="432">
        <v>0.9</v>
      </c>
      <c r="HW215" s="432">
        <v>0</v>
      </c>
      <c r="HX215" s="432">
        <v>0</v>
      </c>
      <c r="HY215" s="432">
        <v>0</v>
      </c>
      <c r="HZ215" s="432">
        <v>0.9</v>
      </c>
      <c r="IA215" s="432">
        <v>0</v>
      </c>
      <c r="IB215" s="432">
        <v>0</v>
      </c>
      <c r="IC215" s="432">
        <v>0</v>
      </c>
      <c r="ID215" s="432">
        <v>0</v>
      </c>
      <c r="IE215" s="432">
        <v>3</v>
      </c>
      <c r="IF215" s="432">
        <v>2</v>
      </c>
      <c r="IG215" s="432">
        <v>0</v>
      </c>
      <c r="IH215" s="432">
        <v>0</v>
      </c>
      <c r="II215" s="432">
        <v>0</v>
      </c>
      <c r="IJ215" s="432">
        <v>0</v>
      </c>
      <c r="IK215" s="432">
        <v>0</v>
      </c>
      <c r="IL215" s="432">
        <v>0</v>
      </c>
      <c r="IM215" s="432">
        <v>3</v>
      </c>
      <c r="IN215" s="432">
        <v>0</v>
      </c>
      <c r="IO215" s="432">
        <v>0</v>
      </c>
      <c r="IP215" s="432">
        <v>0</v>
      </c>
      <c r="IQ215" s="432">
        <v>0</v>
      </c>
      <c r="IR215" s="432">
        <v>2</v>
      </c>
      <c r="IS215" s="432">
        <v>1</v>
      </c>
      <c r="IT215" s="432">
        <v>0.5</v>
      </c>
      <c r="IU215" s="432">
        <v>0</v>
      </c>
      <c r="IV215" s="432">
        <v>0</v>
      </c>
      <c r="IW215" s="432">
        <v>6</v>
      </c>
      <c r="IX215" s="432">
        <v>13</v>
      </c>
      <c r="IY215" s="432">
        <v>10</v>
      </c>
      <c r="IZ215" s="432">
        <v>0.76919999999999999</v>
      </c>
      <c r="JA215" s="432">
        <v>6</v>
      </c>
      <c r="JB215" s="432">
        <v>5</v>
      </c>
      <c r="JC215" s="432">
        <v>0.83330000000000004</v>
      </c>
      <c r="JD215" s="432">
        <v>7</v>
      </c>
      <c r="JE215" s="432">
        <v>0.53849999999999998</v>
      </c>
      <c r="JF215" s="432">
        <v>2</v>
      </c>
      <c r="JG215" s="432">
        <v>0.33329999999999999</v>
      </c>
      <c r="JH215" s="432">
        <v>10</v>
      </c>
      <c r="JI215" s="432">
        <v>9</v>
      </c>
      <c r="JJ215" s="432">
        <v>0.9</v>
      </c>
      <c r="JK215" s="432">
        <v>6</v>
      </c>
      <c r="JL215" s="432">
        <v>6</v>
      </c>
      <c r="JM215" s="432">
        <v>1</v>
      </c>
      <c r="JN215" s="432">
        <v>2</v>
      </c>
      <c r="JO215" s="432">
        <v>0.2</v>
      </c>
      <c r="JP215" s="432">
        <v>1</v>
      </c>
      <c r="JQ215" s="432">
        <v>0.16669999999999999</v>
      </c>
      <c r="JR215" s="432" t="s">
        <v>1359</v>
      </c>
      <c r="JS215" s="432" t="s">
        <v>1360</v>
      </c>
      <c r="JT215" s="432" t="s">
        <v>1340</v>
      </c>
    </row>
    <row r="216" spans="1:280" x14ac:dyDescent="0.45">
      <c r="A216" s="432" t="s">
        <v>154</v>
      </c>
      <c r="B216" s="432" t="s">
        <v>187</v>
      </c>
      <c r="C216" s="432" t="s">
        <v>198</v>
      </c>
      <c r="D216" s="432" t="s">
        <v>199</v>
      </c>
      <c r="E216" s="432">
        <v>262</v>
      </c>
      <c r="F216" s="432">
        <v>121</v>
      </c>
      <c r="G216" s="432">
        <v>0.46179999999999999</v>
      </c>
      <c r="H216" s="432">
        <v>116</v>
      </c>
      <c r="I216" s="432">
        <v>257</v>
      </c>
      <c r="J216" s="432">
        <v>0.45140000000000002</v>
      </c>
      <c r="K216" s="432">
        <v>242</v>
      </c>
      <c r="L216" s="432">
        <v>249</v>
      </c>
      <c r="M216" s="432">
        <v>227</v>
      </c>
      <c r="N216" s="432">
        <v>0.92259999999999998</v>
      </c>
      <c r="O216" s="432">
        <v>0.95020000000000004</v>
      </c>
      <c r="P216" s="432">
        <v>0.86639999999999995</v>
      </c>
      <c r="Q216" s="432">
        <v>250</v>
      </c>
      <c r="R216" s="432">
        <v>255</v>
      </c>
      <c r="S216" s="432">
        <v>230</v>
      </c>
      <c r="T216" s="432">
        <v>0.95209999999999995</v>
      </c>
      <c r="U216" s="432">
        <v>0.97009999999999996</v>
      </c>
      <c r="V216" s="432">
        <v>0.87790000000000001</v>
      </c>
      <c r="W216" s="432">
        <v>249</v>
      </c>
      <c r="X216" s="432">
        <v>254</v>
      </c>
      <c r="Y216" s="432">
        <v>233</v>
      </c>
      <c r="Z216" s="432">
        <v>0.94889999999999997</v>
      </c>
      <c r="AA216" s="432">
        <v>0.96630000000000005</v>
      </c>
      <c r="AB216" s="432">
        <v>0.88929999999999998</v>
      </c>
      <c r="AC216" s="432">
        <v>247</v>
      </c>
      <c r="AD216" s="432">
        <v>251</v>
      </c>
      <c r="AE216" s="432">
        <v>231</v>
      </c>
      <c r="AF216" s="432">
        <v>0.93930000000000002</v>
      </c>
      <c r="AG216" s="432">
        <v>0.95799999999999996</v>
      </c>
      <c r="AH216" s="432">
        <v>0.88170000000000004</v>
      </c>
      <c r="AI216" s="432">
        <v>217</v>
      </c>
      <c r="AJ216" s="432">
        <v>230</v>
      </c>
      <c r="AK216" s="432">
        <v>215</v>
      </c>
      <c r="AL216" s="432">
        <v>0.82789999999999997</v>
      </c>
      <c r="AM216" s="432">
        <v>0.87409999999999999</v>
      </c>
      <c r="AN216" s="432">
        <v>0.8206</v>
      </c>
      <c r="AO216" s="432">
        <v>248</v>
      </c>
      <c r="AP216" s="432">
        <v>253</v>
      </c>
      <c r="AQ216" s="432">
        <v>231</v>
      </c>
      <c r="AR216" s="432">
        <v>0.94650000000000001</v>
      </c>
      <c r="AS216" s="432">
        <v>0.96409999999999996</v>
      </c>
      <c r="AT216" s="432">
        <v>0.88170000000000004</v>
      </c>
      <c r="AU216" s="432">
        <v>241</v>
      </c>
      <c r="AV216" s="432">
        <v>247</v>
      </c>
      <c r="AW216" s="432">
        <v>209</v>
      </c>
      <c r="AX216" s="432">
        <v>0.9194</v>
      </c>
      <c r="AY216" s="432">
        <v>0.94259999999999999</v>
      </c>
      <c r="AZ216" s="432">
        <v>0.79769999999999996</v>
      </c>
      <c r="BA216" s="432">
        <v>233</v>
      </c>
      <c r="BB216" s="432">
        <v>241</v>
      </c>
      <c r="BC216" s="432">
        <v>229</v>
      </c>
      <c r="BD216" s="432">
        <v>0.88660000000000005</v>
      </c>
      <c r="BE216" s="432">
        <v>0.91910000000000003</v>
      </c>
      <c r="BF216" s="432">
        <v>0.874</v>
      </c>
      <c r="BG216" s="432">
        <v>245</v>
      </c>
      <c r="BH216" s="432">
        <v>252</v>
      </c>
      <c r="BI216" s="432">
        <v>237</v>
      </c>
      <c r="BJ216" s="432">
        <v>0.93330000000000002</v>
      </c>
      <c r="BK216" s="432">
        <v>0.96009999999999995</v>
      </c>
      <c r="BL216" s="432">
        <v>0.90459999999999996</v>
      </c>
      <c r="BM216" s="432">
        <v>145</v>
      </c>
      <c r="BN216" s="432">
        <v>171</v>
      </c>
      <c r="BO216" s="432">
        <v>176</v>
      </c>
      <c r="BP216" s="432">
        <v>0.55000000000000004</v>
      </c>
      <c r="BQ216" s="432">
        <v>0.65</v>
      </c>
      <c r="BR216" s="432">
        <v>0.67179999999999995</v>
      </c>
      <c r="BS216" s="432">
        <v>77</v>
      </c>
      <c r="BT216" s="432">
        <v>0.54610000000000003</v>
      </c>
      <c r="BU216" s="432">
        <v>96</v>
      </c>
      <c r="BV216" s="432">
        <v>0.79339999999999999</v>
      </c>
      <c r="BW216" s="432">
        <v>175</v>
      </c>
      <c r="BX216" s="432">
        <v>187</v>
      </c>
      <c r="BY216" s="432">
        <v>173</v>
      </c>
      <c r="BZ216" s="432">
        <v>0.66779999999999995</v>
      </c>
      <c r="CA216" s="432">
        <v>0.71120000000000005</v>
      </c>
      <c r="CB216" s="432">
        <v>0.6603</v>
      </c>
      <c r="CC216" s="432">
        <v>88</v>
      </c>
      <c r="CD216" s="432">
        <v>0.62409999999999999</v>
      </c>
      <c r="CE216" s="432">
        <v>106</v>
      </c>
      <c r="CF216" s="432">
        <v>0.876</v>
      </c>
      <c r="CG216" s="432">
        <v>186</v>
      </c>
      <c r="CH216" s="432">
        <v>199</v>
      </c>
      <c r="CI216" s="432">
        <v>194</v>
      </c>
      <c r="CJ216" s="432">
        <v>0.70689999999999997</v>
      </c>
      <c r="CK216" s="432">
        <v>0.75949999999999995</v>
      </c>
      <c r="CL216" s="432">
        <v>0.74050000000000005</v>
      </c>
      <c r="CM216" s="432">
        <v>154</v>
      </c>
      <c r="CN216" s="432">
        <v>165</v>
      </c>
      <c r="CO216" s="432">
        <v>131</v>
      </c>
      <c r="CP216" s="432">
        <v>0.58450000000000002</v>
      </c>
      <c r="CQ216" s="432">
        <v>0.62880000000000003</v>
      </c>
      <c r="CR216" s="432">
        <v>0.5</v>
      </c>
      <c r="CS216" s="432">
        <v>25</v>
      </c>
      <c r="CT216" s="432">
        <v>0.17730000000000001</v>
      </c>
      <c r="CU216" s="432">
        <v>56</v>
      </c>
      <c r="CV216" s="432">
        <v>0.46279999999999999</v>
      </c>
      <c r="CW216" s="432">
        <v>76</v>
      </c>
      <c r="CX216" s="432">
        <v>92</v>
      </c>
      <c r="CY216" s="432">
        <v>81</v>
      </c>
      <c r="CZ216" s="432">
        <v>0.28999999999999998</v>
      </c>
      <c r="DA216" s="432">
        <v>0.35</v>
      </c>
      <c r="DB216" s="432">
        <v>0.30919999999999997</v>
      </c>
      <c r="DC216" s="432">
        <v>158</v>
      </c>
      <c r="DD216" s="432">
        <v>184</v>
      </c>
      <c r="DE216" s="432">
        <v>215</v>
      </c>
      <c r="DF216" s="432">
        <v>0.6</v>
      </c>
      <c r="DG216" s="432">
        <v>0.7</v>
      </c>
      <c r="DH216" s="432">
        <v>0.8206</v>
      </c>
      <c r="DI216" s="432">
        <v>76</v>
      </c>
      <c r="DJ216" s="432">
        <v>40</v>
      </c>
      <c r="DK216" s="432">
        <v>44</v>
      </c>
      <c r="DL216" s="432">
        <v>51</v>
      </c>
      <c r="DM216" s="432">
        <v>0.52500000000000002</v>
      </c>
      <c r="DN216" s="432">
        <v>0.57499999999999996</v>
      </c>
      <c r="DO216" s="432">
        <v>0.67110000000000003</v>
      </c>
      <c r="DP216" s="432">
        <v>184</v>
      </c>
      <c r="DQ216" s="432">
        <v>197</v>
      </c>
      <c r="DR216" s="432">
        <v>135</v>
      </c>
      <c r="DS216" s="432">
        <v>0.7</v>
      </c>
      <c r="DT216" s="432">
        <v>0.75</v>
      </c>
      <c r="DU216" s="432">
        <v>0.51529999999999998</v>
      </c>
      <c r="DV216" s="432">
        <v>1</v>
      </c>
      <c r="DW216" s="432">
        <v>3.7499999999999999E-2</v>
      </c>
      <c r="DX216" s="432">
        <v>7.4999999999999997E-2</v>
      </c>
      <c r="DY216" s="432">
        <v>3.8E-3</v>
      </c>
      <c r="DZ216" s="432">
        <v>5</v>
      </c>
      <c r="EA216" s="432">
        <v>7.4999999999999997E-2</v>
      </c>
      <c r="EB216" s="432">
        <v>0.15</v>
      </c>
      <c r="EC216" s="432">
        <v>4.58E-2</v>
      </c>
      <c r="ED216" s="432">
        <v>0</v>
      </c>
      <c r="EE216" s="432">
        <v>0</v>
      </c>
      <c r="EF216" s="432">
        <v>0</v>
      </c>
      <c r="EG216" s="432">
        <v>0</v>
      </c>
      <c r="EH216" s="432">
        <v>26</v>
      </c>
      <c r="EI216" s="432">
        <v>0</v>
      </c>
      <c r="EJ216" s="432">
        <v>5.0000000000000001E-3</v>
      </c>
      <c r="EK216" s="432">
        <v>0.01</v>
      </c>
      <c r="EL216" s="432">
        <v>0</v>
      </c>
      <c r="EM216" s="432">
        <v>93</v>
      </c>
      <c r="EN216" s="432">
        <v>0.05</v>
      </c>
      <c r="EO216" s="432">
        <v>0.15</v>
      </c>
      <c r="EP216" s="432">
        <v>0.35499999999999998</v>
      </c>
      <c r="EQ216" s="432">
        <v>94</v>
      </c>
      <c r="ER216" s="432">
        <v>31</v>
      </c>
      <c r="ES216" s="432">
        <v>0.32979999999999998</v>
      </c>
      <c r="ET216" s="432">
        <v>18</v>
      </c>
      <c r="EU216" s="432">
        <v>3</v>
      </c>
      <c r="EV216" s="432">
        <v>0.16669999999999999</v>
      </c>
      <c r="EW216" s="432">
        <v>181</v>
      </c>
      <c r="EX216" s="432">
        <v>0.69079999999999997</v>
      </c>
      <c r="EY216" s="432">
        <v>252</v>
      </c>
      <c r="EZ216" s="432">
        <v>304</v>
      </c>
      <c r="FA216" s="432">
        <v>199</v>
      </c>
      <c r="FB216" s="432">
        <v>190</v>
      </c>
      <c r="FC216" s="432">
        <v>0.96</v>
      </c>
      <c r="FD216" s="432">
        <v>1.1599999999999999</v>
      </c>
      <c r="FE216" s="432">
        <v>0.75949999999999995</v>
      </c>
      <c r="FF216" s="432">
        <v>10</v>
      </c>
      <c r="FG216" s="432">
        <v>15</v>
      </c>
      <c r="FH216" s="432">
        <v>31</v>
      </c>
      <c r="FI216" s="432">
        <v>0.05</v>
      </c>
      <c r="FJ216" s="432">
        <v>7.4999999999999997E-2</v>
      </c>
      <c r="FK216" s="432">
        <v>0.16320000000000001</v>
      </c>
      <c r="FL216" s="432">
        <v>168</v>
      </c>
      <c r="FM216" s="432">
        <v>173</v>
      </c>
      <c r="FN216" s="432">
        <v>167</v>
      </c>
      <c r="FO216" s="432">
        <v>0.88239999999999996</v>
      </c>
      <c r="FP216" s="432">
        <v>0.90959999999999996</v>
      </c>
      <c r="FQ216" s="432">
        <v>0.87890000000000001</v>
      </c>
      <c r="FR216" s="432">
        <v>161</v>
      </c>
      <c r="FS216" s="432">
        <v>168</v>
      </c>
      <c r="FT216" s="432">
        <v>167</v>
      </c>
      <c r="FU216" s="432">
        <v>0.84360000000000002</v>
      </c>
      <c r="FV216" s="432">
        <v>0.87909999999999999</v>
      </c>
      <c r="FW216" s="432">
        <v>0.87890000000000001</v>
      </c>
      <c r="FX216" s="432">
        <v>155</v>
      </c>
      <c r="FY216" s="432">
        <v>165</v>
      </c>
      <c r="FZ216" s="432">
        <v>165</v>
      </c>
      <c r="GA216" s="432">
        <v>0.81069999999999998</v>
      </c>
      <c r="GB216" s="432">
        <v>0.86450000000000005</v>
      </c>
      <c r="GC216" s="432">
        <v>0.86839999999999995</v>
      </c>
      <c r="GD216" s="432">
        <v>140</v>
      </c>
      <c r="GE216" s="432">
        <v>156</v>
      </c>
      <c r="GF216" s="432">
        <v>165</v>
      </c>
      <c r="GG216" s="432">
        <v>0.73299999999999998</v>
      </c>
      <c r="GH216" s="432">
        <v>0.81889999999999996</v>
      </c>
      <c r="GI216" s="432">
        <v>0.86839999999999995</v>
      </c>
      <c r="GJ216" s="432">
        <v>143</v>
      </c>
      <c r="GK216" s="432">
        <v>162</v>
      </c>
      <c r="GL216" s="432">
        <v>163</v>
      </c>
      <c r="GM216" s="432">
        <v>0.75</v>
      </c>
      <c r="GN216" s="432">
        <v>0.84970000000000001</v>
      </c>
      <c r="GO216" s="432">
        <v>0.8579</v>
      </c>
      <c r="GP216" s="432">
        <v>175</v>
      </c>
      <c r="GQ216" s="432">
        <v>179</v>
      </c>
      <c r="GR216" s="432">
        <v>175</v>
      </c>
      <c r="GS216" s="432">
        <v>0.9173</v>
      </c>
      <c r="GT216" s="432">
        <v>0.94010000000000005</v>
      </c>
      <c r="GU216" s="432">
        <v>0.92110000000000003</v>
      </c>
      <c r="GV216" s="432">
        <v>158</v>
      </c>
      <c r="GW216" s="432">
        <v>169</v>
      </c>
      <c r="GX216" s="432">
        <v>169</v>
      </c>
      <c r="GY216" s="432">
        <v>0.82750000000000001</v>
      </c>
      <c r="GZ216" s="432">
        <v>0.88490000000000002</v>
      </c>
      <c r="HA216" s="432">
        <v>0.88949999999999996</v>
      </c>
      <c r="HB216" s="432">
        <v>95</v>
      </c>
      <c r="HC216" s="432">
        <v>114</v>
      </c>
      <c r="HD216" s="432">
        <v>154</v>
      </c>
      <c r="HE216" s="432">
        <v>0.5</v>
      </c>
      <c r="HF216" s="432">
        <v>0.6</v>
      </c>
      <c r="HG216" s="432">
        <v>0.8105</v>
      </c>
      <c r="HH216" s="432">
        <v>140</v>
      </c>
      <c r="HI216" s="432">
        <v>0.5</v>
      </c>
      <c r="HJ216" s="432">
        <v>0.70350000000000001</v>
      </c>
      <c r="HK216" s="432">
        <v>0</v>
      </c>
      <c r="HL216" s="432"/>
      <c r="HM216" s="432">
        <v>0.9</v>
      </c>
      <c r="HN216" s="432">
        <v>0</v>
      </c>
      <c r="HO216" s="432">
        <v>0</v>
      </c>
      <c r="HP216" s="432">
        <v>0</v>
      </c>
      <c r="HQ216" s="432">
        <v>0</v>
      </c>
      <c r="HR216" s="432">
        <v>0</v>
      </c>
      <c r="HS216" s="432">
        <v>0</v>
      </c>
      <c r="HT216" s="432">
        <v>0</v>
      </c>
      <c r="HU216" s="432">
        <v>0</v>
      </c>
      <c r="HV216" s="432">
        <v>0.9</v>
      </c>
      <c r="HW216" s="432">
        <v>0</v>
      </c>
      <c r="HX216" s="432">
        <v>0</v>
      </c>
      <c r="HY216" s="432">
        <v>0</v>
      </c>
      <c r="HZ216" s="432">
        <v>0.9</v>
      </c>
      <c r="IA216" s="432">
        <v>0</v>
      </c>
      <c r="IB216" s="432">
        <v>0</v>
      </c>
      <c r="IC216" s="432">
        <v>0</v>
      </c>
      <c r="ID216" s="432">
        <v>0</v>
      </c>
      <c r="IE216" s="432">
        <v>0</v>
      </c>
      <c r="IF216" s="432">
        <v>0</v>
      </c>
      <c r="IG216" s="432">
        <v>0</v>
      </c>
      <c r="IH216" s="432">
        <v>0</v>
      </c>
      <c r="II216" s="432">
        <v>0</v>
      </c>
      <c r="IJ216" s="432">
        <v>0</v>
      </c>
      <c r="IK216" s="432">
        <v>0</v>
      </c>
      <c r="IL216" s="432">
        <v>0</v>
      </c>
      <c r="IM216" s="432">
        <v>0</v>
      </c>
      <c r="IN216" s="432">
        <v>0</v>
      </c>
      <c r="IO216" s="432">
        <v>0</v>
      </c>
      <c r="IP216" s="432">
        <v>0</v>
      </c>
      <c r="IQ216" s="432">
        <v>0</v>
      </c>
      <c r="IR216" s="432">
        <v>0</v>
      </c>
      <c r="IS216" s="432">
        <v>0</v>
      </c>
      <c r="IT216" s="432">
        <v>0</v>
      </c>
      <c r="IU216" s="432">
        <v>0</v>
      </c>
      <c r="IV216" s="432">
        <v>0</v>
      </c>
      <c r="IW216" s="432">
        <v>0</v>
      </c>
      <c r="IX216" s="432">
        <v>9</v>
      </c>
      <c r="IY216" s="432">
        <v>0</v>
      </c>
      <c r="IZ216" s="432">
        <v>0</v>
      </c>
      <c r="JA216" s="432">
        <v>0</v>
      </c>
      <c r="JB216" s="432">
        <v>0</v>
      </c>
      <c r="JC216" s="432">
        <v>0</v>
      </c>
      <c r="JD216" s="432">
        <v>0</v>
      </c>
      <c r="JE216" s="432">
        <v>0</v>
      </c>
      <c r="JF216" s="432">
        <v>0</v>
      </c>
      <c r="JG216" s="432">
        <v>0</v>
      </c>
      <c r="JH216" s="432">
        <v>6</v>
      </c>
      <c r="JI216" s="432">
        <v>0</v>
      </c>
      <c r="JJ216" s="432">
        <v>0</v>
      </c>
      <c r="JK216" s="432">
        <v>0</v>
      </c>
      <c r="JL216" s="432">
        <v>0</v>
      </c>
      <c r="JM216" s="432">
        <v>0</v>
      </c>
      <c r="JN216" s="432">
        <v>1</v>
      </c>
      <c r="JO216" s="432">
        <v>0.16669999999999999</v>
      </c>
      <c r="JP216" s="432">
        <v>0</v>
      </c>
      <c r="JQ216" s="432">
        <v>0</v>
      </c>
      <c r="JR216" s="432" t="s">
        <v>1359</v>
      </c>
      <c r="JS216" s="432" t="s">
        <v>1360</v>
      </c>
      <c r="JT216" s="432" t="s">
        <v>1340</v>
      </c>
    </row>
    <row r="217" spans="1:280" x14ac:dyDescent="0.45">
      <c r="A217" s="432" t="s">
        <v>154</v>
      </c>
      <c r="B217" s="432" t="s">
        <v>187</v>
      </c>
      <c r="C217" s="432" t="s">
        <v>200</v>
      </c>
      <c r="D217" s="432" t="s">
        <v>201</v>
      </c>
      <c r="E217" s="432">
        <v>229</v>
      </c>
      <c r="F217" s="432">
        <v>89</v>
      </c>
      <c r="G217" s="432">
        <v>0.3886</v>
      </c>
      <c r="H217" s="432">
        <v>87</v>
      </c>
      <c r="I217" s="432">
        <v>223</v>
      </c>
      <c r="J217" s="432">
        <v>0.3901</v>
      </c>
      <c r="K217" s="432">
        <v>212</v>
      </c>
      <c r="L217" s="432">
        <v>218</v>
      </c>
      <c r="M217" s="432">
        <v>214</v>
      </c>
      <c r="N217" s="432">
        <v>0.92259999999999998</v>
      </c>
      <c r="O217" s="432">
        <v>0.95020000000000004</v>
      </c>
      <c r="P217" s="432">
        <v>0.9345</v>
      </c>
      <c r="Q217" s="432">
        <v>219</v>
      </c>
      <c r="R217" s="432">
        <v>223</v>
      </c>
      <c r="S217" s="432">
        <v>209</v>
      </c>
      <c r="T217" s="432">
        <v>0.95209999999999995</v>
      </c>
      <c r="U217" s="432">
        <v>0.97009999999999996</v>
      </c>
      <c r="V217" s="432">
        <v>0.91269999999999996</v>
      </c>
      <c r="W217" s="432">
        <v>218</v>
      </c>
      <c r="X217" s="432">
        <v>222</v>
      </c>
      <c r="Y217" s="432">
        <v>212</v>
      </c>
      <c r="Z217" s="432">
        <v>0.94889999999999997</v>
      </c>
      <c r="AA217" s="432">
        <v>0.96630000000000005</v>
      </c>
      <c r="AB217" s="432">
        <v>0.92579999999999996</v>
      </c>
      <c r="AC217" s="432">
        <v>216</v>
      </c>
      <c r="AD217" s="432">
        <v>220</v>
      </c>
      <c r="AE217" s="432">
        <v>209</v>
      </c>
      <c r="AF217" s="432">
        <v>0.93930000000000002</v>
      </c>
      <c r="AG217" s="432">
        <v>0.95799999999999996</v>
      </c>
      <c r="AH217" s="432">
        <v>0.91269999999999996</v>
      </c>
      <c r="AI217" s="432">
        <v>190</v>
      </c>
      <c r="AJ217" s="432">
        <v>201</v>
      </c>
      <c r="AK217" s="432">
        <v>183</v>
      </c>
      <c r="AL217" s="432">
        <v>0.82789999999999997</v>
      </c>
      <c r="AM217" s="432">
        <v>0.87409999999999999</v>
      </c>
      <c r="AN217" s="432">
        <v>0.79910000000000003</v>
      </c>
      <c r="AO217" s="432">
        <v>217</v>
      </c>
      <c r="AP217" s="432">
        <v>221</v>
      </c>
      <c r="AQ217" s="432">
        <v>209</v>
      </c>
      <c r="AR217" s="432">
        <v>0.94650000000000001</v>
      </c>
      <c r="AS217" s="432">
        <v>0.96409999999999996</v>
      </c>
      <c r="AT217" s="432">
        <v>0.91269999999999996</v>
      </c>
      <c r="AU217" s="432">
        <v>211</v>
      </c>
      <c r="AV217" s="432">
        <v>216</v>
      </c>
      <c r="AW217" s="432">
        <v>199</v>
      </c>
      <c r="AX217" s="432">
        <v>0.9194</v>
      </c>
      <c r="AY217" s="432">
        <v>0.94259999999999999</v>
      </c>
      <c r="AZ217" s="432">
        <v>0.86899999999999999</v>
      </c>
      <c r="BA217" s="432">
        <v>204</v>
      </c>
      <c r="BB217" s="432">
        <v>211</v>
      </c>
      <c r="BC217" s="432">
        <v>190</v>
      </c>
      <c r="BD217" s="432">
        <v>0.88660000000000005</v>
      </c>
      <c r="BE217" s="432">
        <v>0.91910000000000003</v>
      </c>
      <c r="BF217" s="432">
        <v>0.82969999999999999</v>
      </c>
      <c r="BG217" s="432">
        <v>214</v>
      </c>
      <c r="BH217" s="432">
        <v>220</v>
      </c>
      <c r="BI217" s="432">
        <v>213</v>
      </c>
      <c r="BJ217" s="432">
        <v>0.93330000000000002</v>
      </c>
      <c r="BK217" s="432">
        <v>0.96009999999999995</v>
      </c>
      <c r="BL217" s="432">
        <v>0.93010000000000004</v>
      </c>
      <c r="BM217" s="432">
        <v>126</v>
      </c>
      <c r="BN217" s="432">
        <v>149</v>
      </c>
      <c r="BO217" s="432">
        <v>169</v>
      </c>
      <c r="BP217" s="432">
        <v>0.55000000000000004</v>
      </c>
      <c r="BQ217" s="432">
        <v>0.65</v>
      </c>
      <c r="BR217" s="432">
        <v>0.73799999999999999</v>
      </c>
      <c r="BS217" s="432">
        <v>87</v>
      </c>
      <c r="BT217" s="432">
        <v>0.62139999999999995</v>
      </c>
      <c r="BU217" s="432">
        <v>75</v>
      </c>
      <c r="BV217" s="432">
        <v>0.8427</v>
      </c>
      <c r="BW217" s="432">
        <v>153</v>
      </c>
      <c r="BX217" s="432">
        <v>163</v>
      </c>
      <c r="BY217" s="432">
        <v>162</v>
      </c>
      <c r="BZ217" s="432">
        <v>0.66779999999999995</v>
      </c>
      <c r="CA217" s="432">
        <v>0.71120000000000005</v>
      </c>
      <c r="CB217" s="432">
        <v>0.70740000000000003</v>
      </c>
      <c r="CC217" s="432">
        <v>73</v>
      </c>
      <c r="CD217" s="432">
        <v>0.52139999999999997</v>
      </c>
      <c r="CE217" s="432">
        <v>78</v>
      </c>
      <c r="CF217" s="432">
        <v>0.87639999999999996</v>
      </c>
      <c r="CG217" s="432">
        <v>162</v>
      </c>
      <c r="CH217" s="432">
        <v>174</v>
      </c>
      <c r="CI217" s="432">
        <v>151</v>
      </c>
      <c r="CJ217" s="432">
        <v>0.70689999999999997</v>
      </c>
      <c r="CK217" s="432">
        <v>0.75949999999999995</v>
      </c>
      <c r="CL217" s="432">
        <v>0.65939999999999999</v>
      </c>
      <c r="CM217" s="432">
        <v>134</v>
      </c>
      <c r="CN217" s="432">
        <v>144</v>
      </c>
      <c r="CO217" s="432">
        <v>145</v>
      </c>
      <c r="CP217" s="432">
        <v>0.58450000000000002</v>
      </c>
      <c r="CQ217" s="432">
        <v>0.62880000000000003</v>
      </c>
      <c r="CR217" s="432">
        <v>0.63319999999999999</v>
      </c>
      <c r="CS217" s="432">
        <v>36</v>
      </c>
      <c r="CT217" s="432">
        <v>0.2571</v>
      </c>
      <c r="CU217" s="432">
        <v>52</v>
      </c>
      <c r="CV217" s="432">
        <v>0.58430000000000004</v>
      </c>
      <c r="CW217" s="432">
        <v>67</v>
      </c>
      <c r="CX217" s="432">
        <v>81</v>
      </c>
      <c r="CY217" s="432">
        <v>88</v>
      </c>
      <c r="CZ217" s="432">
        <v>0.28999999999999998</v>
      </c>
      <c r="DA217" s="432">
        <v>0.35</v>
      </c>
      <c r="DB217" s="432">
        <v>0.38429999999999997</v>
      </c>
      <c r="DC217" s="432">
        <v>138</v>
      </c>
      <c r="DD217" s="432">
        <v>161</v>
      </c>
      <c r="DE217" s="432">
        <v>187</v>
      </c>
      <c r="DF217" s="432">
        <v>0.6</v>
      </c>
      <c r="DG217" s="432">
        <v>0.7</v>
      </c>
      <c r="DH217" s="432">
        <v>0.81659999999999999</v>
      </c>
      <c r="DI217" s="432">
        <v>56</v>
      </c>
      <c r="DJ217" s="432">
        <v>30</v>
      </c>
      <c r="DK217" s="432">
        <v>33</v>
      </c>
      <c r="DL217" s="432">
        <v>35</v>
      </c>
      <c r="DM217" s="432">
        <v>0.52500000000000002</v>
      </c>
      <c r="DN217" s="432">
        <v>0.57499999999999996</v>
      </c>
      <c r="DO217" s="432">
        <v>0.625</v>
      </c>
      <c r="DP217" s="432">
        <v>161</v>
      </c>
      <c r="DQ217" s="432">
        <v>172</v>
      </c>
      <c r="DR217" s="432">
        <v>154</v>
      </c>
      <c r="DS217" s="432">
        <v>0.7</v>
      </c>
      <c r="DT217" s="432">
        <v>0.75</v>
      </c>
      <c r="DU217" s="432">
        <v>0.67249999999999999</v>
      </c>
      <c r="DV217" s="432">
        <v>0</v>
      </c>
      <c r="DW217" s="432">
        <v>3.7499999999999999E-2</v>
      </c>
      <c r="DX217" s="432">
        <v>7.4999999999999997E-2</v>
      </c>
      <c r="DY217" s="432">
        <v>0</v>
      </c>
      <c r="DZ217" s="432">
        <v>1</v>
      </c>
      <c r="EA217" s="432">
        <v>7.4999999999999997E-2</v>
      </c>
      <c r="EB217" s="432">
        <v>0.15</v>
      </c>
      <c r="EC217" s="432">
        <v>1.7500000000000002E-2</v>
      </c>
      <c r="ED217" s="432">
        <v>0</v>
      </c>
      <c r="EE217" s="432">
        <v>0</v>
      </c>
      <c r="EF217" s="432">
        <v>0</v>
      </c>
      <c r="EG217" s="432">
        <v>0</v>
      </c>
      <c r="EH217" s="432">
        <v>18</v>
      </c>
      <c r="EI217" s="432">
        <v>1</v>
      </c>
      <c r="EJ217" s="432">
        <v>5.0000000000000001E-3</v>
      </c>
      <c r="EK217" s="432">
        <v>0.01</v>
      </c>
      <c r="EL217" s="432">
        <v>5.5599999999999997E-2</v>
      </c>
      <c r="EM217" s="432">
        <v>23</v>
      </c>
      <c r="EN217" s="432">
        <v>0.05</v>
      </c>
      <c r="EO217" s="432">
        <v>0.15</v>
      </c>
      <c r="EP217" s="432">
        <v>0.1004</v>
      </c>
      <c r="EQ217" s="432">
        <v>65</v>
      </c>
      <c r="ER217" s="432">
        <v>45</v>
      </c>
      <c r="ES217" s="432">
        <v>0.69230000000000003</v>
      </c>
      <c r="ET217" s="432">
        <v>25</v>
      </c>
      <c r="EU217" s="432">
        <v>4</v>
      </c>
      <c r="EV217" s="432">
        <v>0.16</v>
      </c>
      <c r="EW217" s="432">
        <v>201</v>
      </c>
      <c r="EX217" s="432">
        <v>0.87770000000000004</v>
      </c>
      <c r="EY217" s="432">
        <v>234</v>
      </c>
      <c r="EZ217" s="432">
        <v>280</v>
      </c>
      <c r="FA217" s="432">
        <v>302</v>
      </c>
      <c r="FB217" s="432">
        <v>259</v>
      </c>
      <c r="FC217" s="432">
        <v>1.02</v>
      </c>
      <c r="FD217" s="432">
        <v>1.22</v>
      </c>
      <c r="FE217" s="432">
        <v>1.3188</v>
      </c>
      <c r="FF217" s="432">
        <v>13</v>
      </c>
      <c r="FG217" s="432">
        <v>20</v>
      </c>
      <c r="FH217" s="432">
        <v>11</v>
      </c>
      <c r="FI217" s="432">
        <v>0.05</v>
      </c>
      <c r="FJ217" s="432">
        <v>7.4999999999999997E-2</v>
      </c>
      <c r="FK217" s="432">
        <v>4.2500000000000003E-2</v>
      </c>
      <c r="FL217" s="432">
        <v>229</v>
      </c>
      <c r="FM217" s="432">
        <v>236</v>
      </c>
      <c r="FN217" s="432">
        <v>222</v>
      </c>
      <c r="FO217" s="432">
        <v>0.88239999999999996</v>
      </c>
      <c r="FP217" s="432">
        <v>0.90959999999999996</v>
      </c>
      <c r="FQ217" s="432">
        <v>0.85709999999999997</v>
      </c>
      <c r="FR217" s="432">
        <v>219</v>
      </c>
      <c r="FS217" s="432">
        <v>228</v>
      </c>
      <c r="FT217" s="432">
        <v>222</v>
      </c>
      <c r="FU217" s="432">
        <v>0.84360000000000002</v>
      </c>
      <c r="FV217" s="432">
        <v>0.87909999999999999</v>
      </c>
      <c r="FW217" s="432">
        <v>0.85709999999999997</v>
      </c>
      <c r="FX217" s="432">
        <v>210</v>
      </c>
      <c r="FY217" s="432">
        <v>224</v>
      </c>
      <c r="FZ217" s="432">
        <v>213</v>
      </c>
      <c r="GA217" s="432">
        <v>0.81069999999999998</v>
      </c>
      <c r="GB217" s="432">
        <v>0.86450000000000005</v>
      </c>
      <c r="GC217" s="432">
        <v>0.82240000000000002</v>
      </c>
      <c r="GD217" s="432">
        <v>190</v>
      </c>
      <c r="GE217" s="432">
        <v>213</v>
      </c>
      <c r="GF217" s="432">
        <v>195</v>
      </c>
      <c r="GG217" s="432">
        <v>0.73299999999999998</v>
      </c>
      <c r="GH217" s="432">
        <v>0.81889999999999996</v>
      </c>
      <c r="GI217" s="432">
        <v>0.75290000000000001</v>
      </c>
      <c r="GJ217" s="432">
        <v>195</v>
      </c>
      <c r="GK217" s="432">
        <v>221</v>
      </c>
      <c r="GL217" s="432">
        <v>186</v>
      </c>
      <c r="GM217" s="432">
        <v>0.75</v>
      </c>
      <c r="GN217" s="432">
        <v>0.84970000000000001</v>
      </c>
      <c r="GO217" s="432">
        <v>0.71809999999999996</v>
      </c>
      <c r="GP217" s="432">
        <v>238</v>
      </c>
      <c r="GQ217" s="432">
        <v>244</v>
      </c>
      <c r="GR217" s="432">
        <v>231</v>
      </c>
      <c r="GS217" s="432">
        <v>0.9173</v>
      </c>
      <c r="GT217" s="432">
        <v>0.94010000000000005</v>
      </c>
      <c r="GU217" s="432">
        <v>0.89190000000000003</v>
      </c>
      <c r="GV217" s="432">
        <v>215</v>
      </c>
      <c r="GW217" s="432">
        <v>230</v>
      </c>
      <c r="GX217" s="432">
        <v>214</v>
      </c>
      <c r="GY217" s="432">
        <v>0.82750000000000001</v>
      </c>
      <c r="GZ217" s="432">
        <v>0.88490000000000002</v>
      </c>
      <c r="HA217" s="432">
        <v>0.82630000000000003</v>
      </c>
      <c r="HB217" s="432">
        <v>130</v>
      </c>
      <c r="HC217" s="432">
        <v>156</v>
      </c>
      <c r="HD217" s="432">
        <v>173</v>
      </c>
      <c r="HE217" s="432">
        <v>0.5</v>
      </c>
      <c r="HF217" s="432">
        <v>0.6</v>
      </c>
      <c r="HG217" s="432">
        <v>0.66800000000000004</v>
      </c>
      <c r="HH217" s="432">
        <v>262</v>
      </c>
      <c r="HI217" s="432">
        <v>0.5</v>
      </c>
      <c r="HJ217" s="432">
        <v>0.86750000000000005</v>
      </c>
      <c r="HK217" s="432">
        <v>0</v>
      </c>
      <c r="HL217" s="432"/>
      <c r="HM217" s="432">
        <v>0.9</v>
      </c>
      <c r="HN217" s="432">
        <v>0</v>
      </c>
      <c r="HO217" s="432">
        <v>0</v>
      </c>
      <c r="HP217" s="432">
        <v>0</v>
      </c>
      <c r="HQ217" s="432">
        <v>0</v>
      </c>
      <c r="HR217" s="432">
        <v>0</v>
      </c>
      <c r="HS217" s="432">
        <v>0</v>
      </c>
      <c r="HT217" s="432">
        <v>0</v>
      </c>
      <c r="HU217" s="432">
        <v>0</v>
      </c>
      <c r="HV217" s="432">
        <v>0.9</v>
      </c>
      <c r="HW217" s="432">
        <v>0</v>
      </c>
      <c r="HX217" s="432">
        <v>0</v>
      </c>
      <c r="HY217" s="432">
        <v>0</v>
      </c>
      <c r="HZ217" s="432">
        <v>0.9</v>
      </c>
      <c r="IA217" s="432">
        <v>0</v>
      </c>
      <c r="IB217" s="432">
        <v>0</v>
      </c>
      <c r="IC217" s="432">
        <v>0</v>
      </c>
      <c r="ID217" s="432">
        <v>0</v>
      </c>
      <c r="IE217" s="432">
        <v>2</v>
      </c>
      <c r="IF217" s="432">
        <v>2</v>
      </c>
      <c r="IG217" s="432">
        <v>0</v>
      </c>
      <c r="IH217" s="432">
        <v>0</v>
      </c>
      <c r="II217" s="432">
        <v>0</v>
      </c>
      <c r="IJ217" s="432">
        <v>0</v>
      </c>
      <c r="IK217" s="432">
        <v>0</v>
      </c>
      <c r="IL217" s="432">
        <v>0</v>
      </c>
      <c r="IM217" s="432">
        <v>2</v>
      </c>
      <c r="IN217" s="432">
        <v>0</v>
      </c>
      <c r="IO217" s="432">
        <v>0</v>
      </c>
      <c r="IP217" s="432">
        <v>0</v>
      </c>
      <c r="IQ217" s="432">
        <v>0</v>
      </c>
      <c r="IR217" s="432">
        <v>2</v>
      </c>
      <c r="IS217" s="432">
        <v>0</v>
      </c>
      <c r="IT217" s="432">
        <v>0</v>
      </c>
      <c r="IU217" s="432">
        <v>0</v>
      </c>
      <c r="IV217" s="432">
        <v>0</v>
      </c>
      <c r="IW217" s="432">
        <v>0</v>
      </c>
      <c r="IX217" s="432">
        <v>5</v>
      </c>
      <c r="IY217" s="432">
        <v>0</v>
      </c>
      <c r="IZ217" s="432">
        <v>0</v>
      </c>
      <c r="JA217" s="432">
        <v>0</v>
      </c>
      <c r="JB217" s="432">
        <v>0</v>
      </c>
      <c r="JC217" s="432">
        <v>0</v>
      </c>
      <c r="JD217" s="432">
        <v>0</v>
      </c>
      <c r="JE217" s="432">
        <v>0</v>
      </c>
      <c r="JF217" s="432">
        <v>0</v>
      </c>
      <c r="JG217" s="432">
        <v>0</v>
      </c>
      <c r="JH217" s="432">
        <v>2</v>
      </c>
      <c r="JI217" s="432">
        <v>0</v>
      </c>
      <c r="JJ217" s="432">
        <v>0</v>
      </c>
      <c r="JK217" s="432">
        <v>0</v>
      </c>
      <c r="JL217" s="432">
        <v>0</v>
      </c>
      <c r="JM217" s="432">
        <v>0</v>
      </c>
      <c r="JN217" s="432">
        <v>0</v>
      </c>
      <c r="JO217" s="432">
        <v>0</v>
      </c>
      <c r="JP217" s="432">
        <v>0</v>
      </c>
      <c r="JQ217" s="432">
        <v>0</v>
      </c>
      <c r="JR217" s="432" t="s">
        <v>1359</v>
      </c>
      <c r="JS217" s="432" t="s">
        <v>1360</v>
      </c>
      <c r="JT217" s="432" t="s">
        <v>1340</v>
      </c>
    </row>
    <row r="218" spans="1:280" x14ac:dyDescent="0.45">
      <c r="A218" s="432" t="s">
        <v>154</v>
      </c>
      <c r="B218" s="432" t="s">
        <v>202</v>
      </c>
      <c r="C218" s="432" t="s">
        <v>203</v>
      </c>
      <c r="D218" s="432" t="s">
        <v>204</v>
      </c>
      <c r="E218" s="432">
        <v>251</v>
      </c>
      <c r="F218" s="432">
        <v>38</v>
      </c>
      <c r="G218" s="432">
        <v>0.15140000000000001</v>
      </c>
      <c r="H218" s="432">
        <v>37</v>
      </c>
      <c r="I218" s="432">
        <v>249</v>
      </c>
      <c r="J218" s="432">
        <v>0.14860000000000001</v>
      </c>
      <c r="K218" s="432">
        <v>232</v>
      </c>
      <c r="L218" s="432">
        <v>239</v>
      </c>
      <c r="M218" s="432">
        <v>220</v>
      </c>
      <c r="N218" s="432">
        <v>0.92259999999999998</v>
      </c>
      <c r="O218" s="432">
        <v>0.95020000000000004</v>
      </c>
      <c r="P218" s="432">
        <v>0.87649999999999995</v>
      </c>
      <c r="Q218" s="432">
        <v>239</v>
      </c>
      <c r="R218" s="432">
        <v>244</v>
      </c>
      <c r="S218" s="432">
        <v>226</v>
      </c>
      <c r="T218" s="432">
        <v>0.95209999999999995</v>
      </c>
      <c r="U218" s="432">
        <v>0.97009999999999996</v>
      </c>
      <c r="V218" s="432">
        <v>0.90039999999999998</v>
      </c>
      <c r="W218" s="432">
        <v>239</v>
      </c>
      <c r="X218" s="432">
        <v>243</v>
      </c>
      <c r="Y218" s="432">
        <v>231</v>
      </c>
      <c r="Z218" s="432">
        <v>0.94889999999999997</v>
      </c>
      <c r="AA218" s="432">
        <v>0.96630000000000005</v>
      </c>
      <c r="AB218" s="432">
        <v>0.92030000000000001</v>
      </c>
      <c r="AC218" s="432">
        <v>236</v>
      </c>
      <c r="AD218" s="432">
        <v>241</v>
      </c>
      <c r="AE218" s="432">
        <v>219</v>
      </c>
      <c r="AF218" s="432">
        <v>0.93930000000000002</v>
      </c>
      <c r="AG218" s="432">
        <v>0.95799999999999996</v>
      </c>
      <c r="AH218" s="432">
        <v>0.87250000000000005</v>
      </c>
      <c r="AI218" s="432">
        <v>208</v>
      </c>
      <c r="AJ218" s="432">
        <v>220</v>
      </c>
      <c r="AK218" s="432">
        <v>210</v>
      </c>
      <c r="AL218" s="432">
        <v>0.82789999999999997</v>
      </c>
      <c r="AM218" s="432">
        <v>0.87409999999999999</v>
      </c>
      <c r="AN218" s="432">
        <v>0.8367</v>
      </c>
      <c r="AO218" s="432">
        <v>238</v>
      </c>
      <c r="AP218" s="432">
        <v>242</v>
      </c>
      <c r="AQ218" s="432">
        <v>221</v>
      </c>
      <c r="AR218" s="432">
        <v>0.94650000000000001</v>
      </c>
      <c r="AS218" s="432">
        <v>0.96409999999999996</v>
      </c>
      <c r="AT218" s="432">
        <v>0.88049999999999995</v>
      </c>
      <c r="AU218" s="432">
        <v>231</v>
      </c>
      <c r="AV218" s="432">
        <v>237</v>
      </c>
      <c r="AW218" s="432">
        <v>222</v>
      </c>
      <c r="AX218" s="432">
        <v>0.9194</v>
      </c>
      <c r="AY218" s="432">
        <v>0.94259999999999999</v>
      </c>
      <c r="AZ218" s="432">
        <v>0.88449999999999995</v>
      </c>
      <c r="BA218" s="432">
        <v>223</v>
      </c>
      <c r="BB218" s="432">
        <v>231</v>
      </c>
      <c r="BC218" s="432">
        <v>209</v>
      </c>
      <c r="BD218" s="432">
        <v>0.88660000000000005</v>
      </c>
      <c r="BE218" s="432">
        <v>0.91910000000000003</v>
      </c>
      <c r="BF218" s="432">
        <v>0.8327</v>
      </c>
      <c r="BG218" s="432">
        <v>235</v>
      </c>
      <c r="BH218" s="432">
        <v>241</v>
      </c>
      <c r="BI218" s="432">
        <v>230</v>
      </c>
      <c r="BJ218" s="432">
        <v>0.93330000000000002</v>
      </c>
      <c r="BK218" s="432">
        <v>0.96009999999999995</v>
      </c>
      <c r="BL218" s="432">
        <v>0.9163</v>
      </c>
      <c r="BM218" s="432">
        <v>139</v>
      </c>
      <c r="BN218" s="432">
        <v>164</v>
      </c>
      <c r="BO218" s="432">
        <v>188</v>
      </c>
      <c r="BP218" s="432">
        <v>0.55000000000000004</v>
      </c>
      <c r="BQ218" s="432">
        <v>0.65</v>
      </c>
      <c r="BR218" s="432">
        <v>0.749</v>
      </c>
      <c r="BS218" s="432">
        <v>127</v>
      </c>
      <c r="BT218" s="432">
        <v>0.59619999999999995</v>
      </c>
      <c r="BU218" s="432">
        <v>35</v>
      </c>
      <c r="BV218" s="432">
        <v>0.92110000000000003</v>
      </c>
      <c r="BW218" s="432">
        <v>168</v>
      </c>
      <c r="BX218" s="432">
        <v>179</v>
      </c>
      <c r="BY218" s="432">
        <v>162</v>
      </c>
      <c r="BZ218" s="432">
        <v>0.66779999999999995</v>
      </c>
      <c r="CA218" s="432">
        <v>0.71120000000000005</v>
      </c>
      <c r="CB218" s="432">
        <v>0.64539999999999997</v>
      </c>
      <c r="CC218" s="432">
        <v>135</v>
      </c>
      <c r="CD218" s="432">
        <v>0.63380000000000003</v>
      </c>
      <c r="CE218" s="432">
        <v>36</v>
      </c>
      <c r="CF218" s="432">
        <v>0.94740000000000002</v>
      </c>
      <c r="CG218" s="432">
        <v>178</v>
      </c>
      <c r="CH218" s="432">
        <v>191</v>
      </c>
      <c r="CI218" s="432">
        <v>171</v>
      </c>
      <c r="CJ218" s="432">
        <v>0.70689999999999997</v>
      </c>
      <c r="CK218" s="432">
        <v>0.75949999999999995</v>
      </c>
      <c r="CL218" s="432">
        <v>0.68130000000000002</v>
      </c>
      <c r="CM218" s="432">
        <v>147</v>
      </c>
      <c r="CN218" s="432">
        <v>158</v>
      </c>
      <c r="CO218" s="432">
        <v>155</v>
      </c>
      <c r="CP218" s="432">
        <v>0.58450000000000002</v>
      </c>
      <c r="CQ218" s="432">
        <v>0.62880000000000003</v>
      </c>
      <c r="CR218" s="432">
        <v>0.61750000000000005</v>
      </c>
      <c r="CS218" s="432">
        <v>68</v>
      </c>
      <c r="CT218" s="432">
        <v>0.31919999999999998</v>
      </c>
      <c r="CU218" s="432">
        <v>24</v>
      </c>
      <c r="CV218" s="432">
        <v>0.63160000000000005</v>
      </c>
      <c r="CW218" s="432">
        <v>73</v>
      </c>
      <c r="CX218" s="432">
        <v>88</v>
      </c>
      <c r="CY218" s="432">
        <v>92</v>
      </c>
      <c r="CZ218" s="432">
        <v>0.28999999999999998</v>
      </c>
      <c r="DA218" s="432">
        <v>0.35</v>
      </c>
      <c r="DB218" s="432">
        <v>0.36649999999999999</v>
      </c>
      <c r="DC218" s="432">
        <v>151</v>
      </c>
      <c r="DD218" s="432">
        <v>176</v>
      </c>
      <c r="DE218" s="432">
        <v>203</v>
      </c>
      <c r="DF218" s="432">
        <v>0.6</v>
      </c>
      <c r="DG218" s="432">
        <v>0.7</v>
      </c>
      <c r="DH218" s="432">
        <v>0.80879999999999996</v>
      </c>
      <c r="DI218" s="432">
        <v>64</v>
      </c>
      <c r="DJ218" s="432">
        <v>34</v>
      </c>
      <c r="DK218" s="432">
        <v>37</v>
      </c>
      <c r="DL218" s="432">
        <v>37</v>
      </c>
      <c r="DM218" s="432">
        <v>0.52500000000000002</v>
      </c>
      <c r="DN218" s="432">
        <v>0.57499999999999996</v>
      </c>
      <c r="DO218" s="432">
        <v>0.57809999999999995</v>
      </c>
      <c r="DP218" s="432">
        <v>176</v>
      </c>
      <c r="DQ218" s="432">
        <v>189</v>
      </c>
      <c r="DR218" s="432">
        <v>193</v>
      </c>
      <c r="DS218" s="432">
        <v>0.7</v>
      </c>
      <c r="DT218" s="432">
        <v>0.75</v>
      </c>
      <c r="DU218" s="432">
        <v>0.76890000000000003</v>
      </c>
      <c r="DV218" s="432">
        <v>0</v>
      </c>
      <c r="DW218" s="432">
        <v>3.7499999999999999E-2</v>
      </c>
      <c r="DX218" s="432">
        <v>7.4999999999999997E-2</v>
      </c>
      <c r="DY218" s="432">
        <v>0</v>
      </c>
      <c r="DZ218" s="432">
        <v>11</v>
      </c>
      <c r="EA218" s="432">
        <v>7.4999999999999997E-2</v>
      </c>
      <c r="EB218" s="432">
        <v>0.15</v>
      </c>
      <c r="EC218" s="432">
        <v>7.5700000000000003E-2</v>
      </c>
      <c r="ED218" s="432">
        <v>0</v>
      </c>
      <c r="EE218" s="432">
        <v>0</v>
      </c>
      <c r="EF218" s="432">
        <v>0</v>
      </c>
      <c r="EG218" s="432">
        <v>0</v>
      </c>
      <c r="EH218" s="432">
        <v>17</v>
      </c>
      <c r="EI218" s="432">
        <v>0</v>
      </c>
      <c r="EJ218" s="432">
        <v>5.0000000000000001E-3</v>
      </c>
      <c r="EK218" s="432">
        <v>0.01</v>
      </c>
      <c r="EL218" s="432">
        <v>0</v>
      </c>
      <c r="EM218" s="432">
        <v>53</v>
      </c>
      <c r="EN218" s="432">
        <v>0.05</v>
      </c>
      <c r="EO218" s="432">
        <v>0.15</v>
      </c>
      <c r="EP218" s="432">
        <v>0.2112</v>
      </c>
      <c r="EQ218" s="432">
        <v>87</v>
      </c>
      <c r="ER218" s="432">
        <v>60</v>
      </c>
      <c r="ES218" s="432">
        <v>0.68969999999999998</v>
      </c>
      <c r="ET218" s="432">
        <v>14</v>
      </c>
      <c r="EU218" s="432">
        <v>2</v>
      </c>
      <c r="EV218" s="432">
        <v>0.1429</v>
      </c>
      <c r="EW218" s="432">
        <v>233</v>
      </c>
      <c r="EX218" s="432">
        <v>0.92830000000000001</v>
      </c>
      <c r="EY218" s="432">
        <v>259</v>
      </c>
      <c r="EZ218" s="432">
        <v>309</v>
      </c>
      <c r="FA218" s="432">
        <v>401</v>
      </c>
      <c r="FB218" s="432">
        <v>334</v>
      </c>
      <c r="FC218" s="432">
        <v>1.03</v>
      </c>
      <c r="FD218" s="432">
        <v>1.23</v>
      </c>
      <c r="FE218" s="432">
        <v>1.5975999999999999</v>
      </c>
      <c r="FF218" s="432">
        <v>17</v>
      </c>
      <c r="FG218" s="432">
        <v>26</v>
      </c>
      <c r="FH218" s="432">
        <v>21</v>
      </c>
      <c r="FI218" s="432">
        <v>0.05</v>
      </c>
      <c r="FJ218" s="432">
        <v>7.4999999999999997E-2</v>
      </c>
      <c r="FK218" s="432">
        <v>6.2899999999999998E-2</v>
      </c>
      <c r="FL218" s="432">
        <v>295</v>
      </c>
      <c r="FM218" s="432">
        <v>304</v>
      </c>
      <c r="FN218" s="432">
        <v>286</v>
      </c>
      <c r="FO218" s="432">
        <v>0.88239999999999996</v>
      </c>
      <c r="FP218" s="432">
        <v>0.90959999999999996</v>
      </c>
      <c r="FQ218" s="432">
        <v>0.85629999999999995</v>
      </c>
      <c r="FR218" s="432">
        <v>282</v>
      </c>
      <c r="FS218" s="432">
        <v>294</v>
      </c>
      <c r="FT218" s="432">
        <v>291</v>
      </c>
      <c r="FU218" s="432">
        <v>0.84360000000000002</v>
      </c>
      <c r="FV218" s="432">
        <v>0.87909999999999999</v>
      </c>
      <c r="FW218" s="432">
        <v>0.87129999999999996</v>
      </c>
      <c r="FX218" s="432">
        <v>271</v>
      </c>
      <c r="FY218" s="432">
        <v>289</v>
      </c>
      <c r="FZ218" s="432">
        <v>268</v>
      </c>
      <c r="GA218" s="432">
        <v>0.81069999999999998</v>
      </c>
      <c r="GB218" s="432">
        <v>0.86450000000000005</v>
      </c>
      <c r="GC218" s="432">
        <v>0.8024</v>
      </c>
      <c r="GD218" s="432">
        <v>245</v>
      </c>
      <c r="GE218" s="432">
        <v>274</v>
      </c>
      <c r="GF218" s="432">
        <v>249</v>
      </c>
      <c r="GG218" s="432">
        <v>0.73299999999999998</v>
      </c>
      <c r="GH218" s="432">
        <v>0.81889999999999996</v>
      </c>
      <c r="GI218" s="432">
        <v>0.74550000000000005</v>
      </c>
      <c r="GJ218" s="432">
        <v>251</v>
      </c>
      <c r="GK218" s="432">
        <v>284</v>
      </c>
      <c r="GL218" s="432">
        <v>247</v>
      </c>
      <c r="GM218" s="432">
        <v>0.75</v>
      </c>
      <c r="GN218" s="432">
        <v>0.84970000000000001</v>
      </c>
      <c r="GO218" s="432">
        <v>0.73950000000000005</v>
      </c>
      <c r="GP218" s="432">
        <v>307</v>
      </c>
      <c r="GQ218" s="432">
        <v>314</v>
      </c>
      <c r="GR218" s="432">
        <v>300</v>
      </c>
      <c r="GS218" s="432">
        <v>0.9173</v>
      </c>
      <c r="GT218" s="432">
        <v>0.94010000000000005</v>
      </c>
      <c r="GU218" s="432">
        <v>0.8982</v>
      </c>
      <c r="GV218" s="432">
        <v>277</v>
      </c>
      <c r="GW218" s="432">
        <v>296</v>
      </c>
      <c r="GX218" s="432">
        <v>270</v>
      </c>
      <c r="GY218" s="432">
        <v>0.82750000000000001</v>
      </c>
      <c r="GZ218" s="432">
        <v>0.88490000000000002</v>
      </c>
      <c r="HA218" s="432">
        <v>0.80840000000000001</v>
      </c>
      <c r="HB218" s="432">
        <v>167</v>
      </c>
      <c r="HC218" s="432">
        <v>201</v>
      </c>
      <c r="HD218" s="432">
        <v>234</v>
      </c>
      <c r="HE218" s="432">
        <v>0.5</v>
      </c>
      <c r="HF218" s="432">
        <v>0.6</v>
      </c>
      <c r="HG218" s="432">
        <v>0.7006</v>
      </c>
      <c r="HH218" s="432">
        <v>362</v>
      </c>
      <c r="HI218" s="432">
        <v>0.5</v>
      </c>
      <c r="HJ218" s="432">
        <v>0.90269999999999995</v>
      </c>
      <c r="HK218" s="432">
        <v>0</v>
      </c>
      <c r="HL218" s="432"/>
      <c r="HM218" s="432">
        <v>0.9</v>
      </c>
      <c r="HN218" s="432">
        <v>0</v>
      </c>
      <c r="HO218" s="432">
        <v>0</v>
      </c>
      <c r="HP218" s="432">
        <v>0</v>
      </c>
      <c r="HQ218" s="432">
        <v>0</v>
      </c>
      <c r="HR218" s="432">
        <v>0</v>
      </c>
      <c r="HS218" s="432">
        <v>0</v>
      </c>
      <c r="HT218" s="432">
        <v>0</v>
      </c>
      <c r="HU218" s="432">
        <v>0</v>
      </c>
      <c r="HV218" s="432">
        <v>0.9</v>
      </c>
      <c r="HW218" s="432">
        <v>0</v>
      </c>
      <c r="HX218" s="432">
        <v>0</v>
      </c>
      <c r="HY218" s="432">
        <v>0</v>
      </c>
      <c r="HZ218" s="432">
        <v>0.9</v>
      </c>
      <c r="IA218" s="432">
        <v>0</v>
      </c>
      <c r="IB218" s="432">
        <v>0</v>
      </c>
      <c r="IC218" s="432">
        <v>0</v>
      </c>
      <c r="ID218" s="432">
        <v>0</v>
      </c>
      <c r="IE218" s="432">
        <v>1</v>
      </c>
      <c r="IF218" s="432">
        <v>0</v>
      </c>
      <c r="IG218" s="432">
        <v>0</v>
      </c>
      <c r="IH218" s="432">
        <v>0</v>
      </c>
      <c r="II218" s="432">
        <v>0</v>
      </c>
      <c r="IJ218" s="432">
        <v>0</v>
      </c>
      <c r="IK218" s="432">
        <v>0</v>
      </c>
      <c r="IL218" s="432">
        <v>0</v>
      </c>
      <c r="IM218" s="432">
        <v>1</v>
      </c>
      <c r="IN218" s="432">
        <v>0</v>
      </c>
      <c r="IO218" s="432">
        <v>0</v>
      </c>
      <c r="IP218" s="432">
        <v>0</v>
      </c>
      <c r="IQ218" s="432">
        <v>0</v>
      </c>
      <c r="IR218" s="432">
        <v>0</v>
      </c>
      <c r="IS218" s="432">
        <v>0</v>
      </c>
      <c r="IT218" s="432">
        <v>0</v>
      </c>
      <c r="IU218" s="432">
        <v>0</v>
      </c>
      <c r="IV218" s="432">
        <v>0</v>
      </c>
      <c r="IW218" s="432">
        <v>0</v>
      </c>
      <c r="IX218" s="432">
        <v>5</v>
      </c>
      <c r="IY218" s="432">
        <v>1</v>
      </c>
      <c r="IZ218" s="432">
        <v>0.2</v>
      </c>
      <c r="JA218" s="432">
        <v>0</v>
      </c>
      <c r="JB218" s="432">
        <v>0</v>
      </c>
      <c r="JC218" s="432">
        <v>0</v>
      </c>
      <c r="JD218" s="432">
        <v>1</v>
      </c>
      <c r="JE218" s="432">
        <v>0.2</v>
      </c>
      <c r="JF218" s="432">
        <v>0</v>
      </c>
      <c r="JG218" s="432">
        <v>0</v>
      </c>
      <c r="JH218" s="432">
        <v>2</v>
      </c>
      <c r="JI218" s="432">
        <v>0</v>
      </c>
      <c r="JJ218" s="432">
        <v>0</v>
      </c>
      <c r="JK218" s="432">
        <v>0</v>
      </c>
      <c r="JL218" s="432">
        <v>0</v>
      </c>
      <c r="JM218" s="432">
        <v>0</v>
      </c>
      <c r="JN218" s="432">
        <v>0</v>
      </c>
      <c r="JO218" s="432">
        <v>0</v>
      </c>
      <c r="JP218" s="432">
        <v>0</v>
      </c>
      <c r="JQ218" s="432">
        <v>0</v>
      </c>
      <c r="JR218" s="432" t="s">
        <v>1359</v>
      </c>
      <c r="JS218" s="432" t="s">
        <v>1360</v>
      </c>
      <c r="JT218" s="432" t="s">
        <v>1340</v>
      </c>
    </row>
    <row r="219" spans="1:280" x14ac:dyDescent="0.45">
      <c r="A219" s="432" t="s">
        <v>154</v>
      </c>
      <c r="B219" s="432" t="s">
        <v>202</v>
      </c>
      <c r="C219" s="432" t="s">
        <v>205</v>
      </c>
      <c r="D219" s="432" t="s">
        <v>206</v>
      </c>
      <c r="E219" s="432">
        <v>300</v>
      </c>
      <c r="F219" s="432">
        <v>109</v>
      </c>
      <c r="G219" s="432">
        <v>0.36330000000000001</v>
      </c>
      <c r="H219" s="432">
        <v>98</v>
      </c>
      <c r="I219" s="432">
        <v>300</v>
      </c>
      <c r="J219" s="432">
        <v>0.32669999999999999</v>
      </c>
      <c r="K219" s="432">
        <v>277</v>
      </c>
      <c r="L219" s="432">
        <v>286</v>
      </c>
      <c r="M219" s="432">
        <v>255</v>
      </c>
      <c r="N219" s="432">
        <v>0.92259999999999998</v>
      </c>
      <c r="O219" s="432">
        <v>0.95020000000000004</v>
      </c>
      <c r="P219" s="432">
        <v>0.85</v>
      </c>
      <c r="Q219" s="432">
        <v>286</v>
      </c>
      <c r="R219" s="432">
        <v>292</v>
      </c>
      <c r="S219" s="432">
        <v>276</v>
      </c>
      <c r="T219" s="432">
        <v>0.95209999999999995</v>
      </c>
      <c r="U219" s="432">
        <v>0.97009999999999996</v>
      </c>
      <c r="V219" s="432">
        <v>0.92</v>
      </c>
      <c r="W219" s="432">
        <v>285</v>
      </c>
      <c r="X219" s="432">
        <v>290</v>
      </c>
      <c r="Y219" s="432">
        <v>277</v>
      </c>
      <c r="Z219" s="432">
        <v>0.94889999999999997</v>
      </c>
      <c r="AA219" s="432">
        <v>0.96630000000000005</v>
      </c>
      <c r="AB219" s="432">
        <v>0.92330000000000001</v>
      </c>
      <c r="AC219" s="432">
        <v>282</v>
      </c>
      <c r="AD219" s="432">
        <v>288</v>
      </c>
      <c r="AE219" s="432">
        <v>273</v>
      </c>
      <c r="AF219" s="432">
        <v>0.93930000000000002</v>
      </c>
      <c r="AG219" s="432">
        <v>0.95799999999999996</v>
      </c>
      <c r="AH219" s="432">
        <v>0.91</v>
      </c>
      <c r="AI219" s="432">
        <v>249</v>
      </c>
      <c r="AJ219" s="432">
        <v>263</v>
      </c>
      <c r="AK219" s="432">
        <v>210</v>
      </c>
      <c r="AL219" s="432">
        <v>0.82789999999999997</v>
      </c>
      <c r="AM219" s="432">
        <v>0.87409999999999999</v>
      </c>
      <c r="AN219" s="432">
        <v>0.7</v>
      </c>
      <c r="AO219" s="432">
        <v>284</v>
      </c>
      <c r="AP219" s="432">
        <v>290</v>
      </c>
      <c r="AQ219" s="432">
        <v>264</v>
      </c>
      <c r="AR219" s="432">
        <v>0.94650000000000001</v>
      </c>
      <c r="AS219" s="432">
        <v>0.96409999999999996</v>
      </c>
      <c r="AT219" s="432">
        <v>0.88</v>
      </c>
      <c r="AU219" s="432">
        <v>276</v>
      </c>
      <c r="AV219" s="432">
        <v>283</v>
      </c>
      <c r="AW219" s="432">
        <v>272</v>
      </c>
      <c r="AX219" s="432">
        <v>0.9194</v>
      </c>
      <c r="AY219" s="432">
        <v>0.94259999999999999</v>
      </c>
      <c r="AZ219" s="432">
        <v>0.90669999999999995</v>
      </c>
      <c r="BA219" s="432">
        <v>266</v>
      </c>
      <c r="BB219" s="432">
        <v>276</v>
      </c>
      <c r="BC219" s="432">
        <v>215</v>
      </c>
      <c r="BD219" s="432">
        <v>0.88660000000000005</v>
      </c>
      <c r="BE219" s="432">
        <v>0.91910000000000003</v>
      </c>
      <c r="BF219" s="432">
        <v>0.7167</v>
      </c>
      <c r="BG219" s="432">
        <v>280</v>
      </c>
      <c r="BH219" s="432">
        <v>289</v>
      </c>
      <c r="BI219" s="432">
        <v>272</v>
      </c>
      <c r="BJ219" s="432">
        <v>0.93330000000000002</v>
      </c>
      <c r="BK219" s="432">
        <v>0.96009999999999995</v>
      </c>
      <c r="BL219" s="432">
        <v>0.90669999999999995</v>
      </c>
      <c r="BM219" s="432">
        <v>165</v>
      </c>
      <c r="BN219" s="432">
        <v>195</v>
      </c>
      <c r="BO219" s="432">
        <v>165</v>
      </c>
      <c r="BP219" s="432">
        <v>0.55000000000000004</v>
      </c>
      <c r="BQ219" s="432">
        <v>0.65</v>
      </c>
      <c r="BR219" s="432">
        <v>0.55000000000000004</v>
      </c>
      <c r="BS219" s="432">
        <v>130</v>
      </c>
      <c r="BT219" s="432">
        <v>0.68059999999999998</v>
      </c>
      <c r="BU219" s="432">
        <v>92</v>
      </c>
      <c r="BV219" s="432">
        <v>0.84399999999999997</v>
      </c>
      <c r="BW219" s="432">
        <v>201</v>
      </c>
      <c r="BX219" s="432">
        <v>214</v>
      </c>
      <c r="BY219" s="432">
        <v>222</v>
      </c>
      <c r="BZ219" s="432">
        <v>0.66779999999999995</v>
      </c>
      <c r="CA219" s="432">
        <v>0.71120000000000005</v>
      </c>
      <c r="CB219" s="432">
        <v>0.74</v>
      </c>
      <c r="CC219" s="432">
        <v>93</v>
      </c>
      <c r="CD219" s="432">
        <v>0.4869</v>
      </c>
      <c r="CE219" s="432">
        <v>94</v>
      </c>
      <c r="CF219" s="432">
        <v>0.86240000000000006</v>
      </c>
      <c r="CG219" s="432">
        <v>213</v>
      </c>
      <c r="CH219" s="432">
        <v>228</v>
      </c>
      <c r="CI219" s="432">
        <v>187</v>
      </c>
      <c r="CJ219" s="432">
        <v>0.70689999999999997</v>
      </c>
      <c r="CK219" s="432">
        <v>0.75949999999999995</v>
      </c>
      <c r="CL219" s="432">
        <v>0.62329999999999997</v>
      </c>
      <c r="CM219" s="432">
        <v>176</v>
      </c>
      <c r="CN219" s="432">
        <v>189</v>
      </c>
      <c r="CO219" s="432">
        <v>181</v>
      </c>
      <c r="CP219" s="432">
        <v>0.58450000000000002</v>
      </c>
      <c r="CQ219" s="432">
        <v>0.62880000000000003</v>
      </c>
      <c r="CR219" s="432">
        <v>0.60329999999999995</v>
      </c>
      <c r="CS219" s="432">
        <v>52</v>
      </c>
      <c r="CT219" s="432">
        <v>0.27229999999999999</v>
      </c>
      <c r="CU219" s="432">
        <v>56</v>
      </c>
      <c r="CV219" s="432">
        <v>0.51380000000000003</v>
      </c>
      <c r="CW219" s="432">
        <v>87</v>
      </c>
      <c r="CX219" s="432">
        <v>105</v>
      </c>
      <c r="CY219" s="432">
        <v>108</v>
      </c>
      <c r="CZ219" s="432">
        <v>0.28999999999999998</v>
      </c>
      <c r="DA219" s="432">
        <v>0.35</v>
      </c>
      <c r="DB219" s="432">
        <v>0.36</v>
      </c>
      <c r="DC219" s="432">
        <v>180</v>
      </c>
      <c r="DD219" s="432">
        <v>210</v>
      </c>
      <c r="DE219" s="432">
        <v>44</v>
      </c>
      <c r="DF219" s="432">
        <v>0.6</v>
      </c>
      <c r="DG219" s="432">
        <v>0.7</v>
      </c>
      <c r="DH219" s="432">
        <v>0.1467</v>
      </c>
      <c r="DI219" s="432">
        <v>96</v>
      </c>
      <c r="DJ219" s="432">
        <v>51</v>
      </c>
      <c r="DK219" s="432">
        <v>56</v>
      </c>
      <c r="DL219" s="432">
        <v>62</v>
      </c>
      <c r="DM219" s="432">
        <v>0.52500000000000002</v>
      </c>
      <c r="DN219" s="432">
        <v>0.57499999999999996</v>
      </c>
      <c r="DO219" s="432">
        <v>0.64580000000000004</v>
      </c>
      <c r="DP219" s="432">
        <v>210</v>
      </c>
      <c r="DQ219" s="432">
        <v>225</v>
      </c>
      <c r="DR219" s="432">
        <v>175</v>
      </c>
      <c r="DS219" s="432">
        <v>0.7</v>
      </c>
      <c r="DT219" s="432">
        <v>0.75</v>
      </c>
      <c r="DU219" s="432">
        <v>0.58330000000000004</v>
      </c>
      <c r="DV219" s="432">
        <v>0</v>
      </c>
      <c r="DW219" s="432">
        <v>3.7499999999999999E-2</v>
      </c>
      <c r="DX219" s="432">
        <v>7.4999999999999997E-2</v>
      </c>
      <c r="DY219" s="432">
        <v>0</v>
      </c>
      <c r="DZ219" s="432">
        <v>10</v>
      </c>
      <c r="EA219" s="432">
        <v>7.4999999999999997E-2</v>
      </c>
      <c r="EB219" s="432">
        <v>0.15</v>
      </c>
      <c r="EC219" s="432">
        <v>5.67E-2</v>
      </c>
      <c r="ED219" s="432">
        <v>0</v>
      </c>
      <c r="EE219" s="432">
        <v>0</v>
      </c>
      <c r="EF219" s="432">
        <v>0</v>
      </c>
      <c r="EG219" s="432">
        <v>0</v>
      </c>
      <c r="EH219" s="432">
        <v>26</v>
      </c>
      <c r="EI219" s="432">
        <v>0</v>
      </c>
      <c r="EJ219" s="432">
        <v>5.0000000000000001E-3</v>
      </c>
      <c r="EK219" s="432">
        <v>0.01</v>
      </c>
      <c r="EL219" s="432">
        <v>0</v>
      </c>
      <c r="EM219" s="432">
        <v>61</v>
      </c>
      <c r="EN219" s="432">
        <v>0.05</v>
      </c>
      <c r="EO219" s="432">
        <v>0.15</v>
      </c>
      <c r="EP219" s="432">
        <v>0.20330000000000001</v>
      </c>
      <c r="EQ219" s="432">
        <v>84</v>
      </c>
      <c r="ER219" s="432">
        <v>58</v>
      </c>
      <c r="ES219" s="432">
        <v>0.6905</v>
      </c>
      <c r="ET219" s="432">
        <v>15</v>
      </c>
      <c r="EU219" s="432">
        <v>3</v>
      </c>
      <c r="EV219" s="432">
        <v>0.2</v>
      </c>
      <c r="EW219" s="432">
        <v>235</v>
      </c>
      <c r="EX219" s="432">
        <v>0.7833</v>
      </c>
      <c r="EY219" s="432">
        <v>288</v>
      </c>
      <c r="EZ219" s="432">
        <v>348</v>
      </c>
      <c r="FA219" s="432">
        <v>383</v>
      </c>
      <c r="FB219" s="432">
        <v>339</v>
      </c>
      <c r="FC219" s="432">
        <v>0.96</v>
      </c>
      <c r="FD219" s="432">
        <v>1.1599999999999999</v>
      </c>
      <c r="FE219" s="432">
        <v>1.2766999999999999</v>
      </c>
      <c r="FF219" s="432">
        <v>17</v>
      </c>
      <c r="FG219" s="432">
        <v>26</v>
      </c>
      <c r="FH219" s="432">
        <v>15</v>
      </c>
      <c r="FI219" s="432">
        <v>0.05</v>
      </c>
      <c r="FJ219" s="432">
        <v>7.4999999999999997E-2</v>
      </c>
      <c r="FK219" s="432">
        <v>4.4200000000000003E-2</v>
      </c>
      <c r="FL219" s="432">
        <v>300</v>
      </c>
      <c r="FM219" s="432">
        <v>309</v>
      </c>
      <c r="FN219" s="432">
        <v>278</v>
      </c>
      <c r="FO219" s="432">
        <v>0.88239999999999996</v>
      </c>
      <c r="FP219" s="432">
        <v>0.90959999999999996</v>
      </c>
      <c r="FQ219" s="432">
        <v>0.82010000000000005</v>
      </c>
      <c r="FR219" s="432">
        <v>286</v>
      </c>
      <c r="FS219" s="432">
        <v>299</v>
      </c>
      <c r="FT219" s="432">
        <v>264</v>
      </c>
      <c r="FU219" s="432">
        <v>0.84360000000000002</v>
      </c>
      <c r="FV219" s="432">
        <v>0.87909999999999999</v>
      </c>
      <c r="FW219" s="432">
        <v>0.77880000000000005</v>
      </c>
      <c r="FX219" s="432">
        <v>275</v>
      </c>
      <c r="FY219" s="432">
        <v>294</v>
      </c>
      <c r="FZ219" s="432">
        <v>227</v>
      </c>
      <c r="GA219" s="432">
        <v>0.81069999999999998</v>
      </c>
      <c r="GB219" s="432">
        <v>0.86450000000000005</v>
      </c>
      <c r="GC219" s="432">
        <v>0.66959999999999997</v>
      </c>
      <c r="GD219" s="432">
        <v>249</v>
      </c>
      <c r="GE219" s="432">
        <v>278</v>
      </c>
      <c r="GF219" s="432">
        <v>212</v>
      </c>
      <c r="GG219" s="432">
        <v>0.73299999999999998</v>
      </c>
      <c r="GH219" s="432">
        <v>0.81889999999999996</v>
      </c>
      <c r="GI219" s="432">
        <v>0.62539999999999996</v>
      </c>
      <c r="GJ219" s="432">
        <v>255</v>
      </c>
      <c r="GK219" s="432">
        <v>289</v>
      </c>
      <c r="GL219" s="432">
        <v>205</v>
      </c>
      <c r="GM219" s="432">
        <v>0.75</v>
      </c>
      <c r="GN219" s="432">
        <v>0.84970000000000001</v>
      </c>
      <c r="GO219" s="432">
        <v>0.60470000000000002</v>
      </c>
      <c r="GP219" s="432">
        <v>311</v>
      </c>
      <c r="GQ219" s="432">
        <v>319</v>
      </c>
      <c r="GR219" s="432">
        <v>307</v>
      </c>
      <c r="GS219" s="432">
        <v>0.9173</v>
      </c>
      <c r="GT219" s="432">
        <v>0.94010000000000005</v>
      </c>
      <c r="GU219" s="432">
        <v>0.90559999999999996</v>
      </c>
      <c r="GV219" s="432">
        <v>281</v>
      </c>
      <c r="GW219" s="432">
        <v>300</v>
      </c>
      <c r="GX219" s="432">
        <v>256</v>
      </c>
      <c r="GY219" s="432">
        <v>0.82750000000000001</v>
      </c>
      <c r="GZ219" s="432">
        <v>0.88490000000000002</v>
      </c>
      <c r="HA219" s="432">
        <v>0.75519999999999998</v>
      </c>
      <c r="HB219" s="432">
        <v>170</v>
      </c>
      <c r="HC219" s="432">
        <v>204</v>
      </c>
      <c r="HD219" s="432">
        <v>184</v>
      </c>
      <c r="HE219" s="432">
        <v>0.5</v>
      </c>
      <c r="HF219" s="432">
        <v>0.6</v>
      </c>
      <c r="HG219" s="432">
        <v>0.54279999999999995</v>
      </c>
      <c r="HH219" s="432">
        <v>305</v>
      </c>
      <c r="HI219" s="432">
        <v>0.5</v>
      </c>
      <c r="HJ219" s="432">
        <v>0.79630000000000001</v>
      </c>
      <c r="HK219" s="432">
        <v>0</v>
      </c>
      <c r="HL219" s="432"/>
      <c r="HM219" s="432">
        <v>0.9</v>
      </c>
      <c r="HN219" s="432">
        <v>1</v>
      </c>
      <c r="HO219" s="432">
        <v>0</v>
      </c>
      <c r="HP219" s="432">
        <v>0</v>
      </c>
      <c r="HQ219" s="432">
        <v>0</v>
      </c>
      <c r="HR219" s="432">
        <v>0</v>
      </c>
      <c r="HS219" s="432">
        <v>1</v>
      </c>
      <c r="HT219" s="432">
        <v>1</v>
      </c>
      <c r="HU219" s="432">
        <v>1</v>
      </c>
      <c r="HV219" s="432">
        <v>0.9</v>
      </c>
      <c r="HW219" s="432">
        <v>0</v>
      </c>
      <c r="HX219" s="432">
        <v>0</v>
      </c>
      <c r="HY219" s="432">
        <v>0</v>
      </c>
      <c r="HZ219" s="432">
        <v>0.9</v>
      </c>
      <c r="IA219" s="432">
        <v>1</v>
      </c>
      <c r="IB219" s="432">
        <v>0</v>
      </c>
      <c r="IC219" s="432">
        <v>0</v>
      </c>
      <c r="ID219" s="432">
        <v>0</v>
      </c>
      <c r="IE219" s="432">
        <v>1</v>
      </c>
      <c r="IF219" s="432">
        <v>0</v>
      </c>
      <c r="IG219" s="432">
        <v>0</v>
      </c>
      <c r="IH219" s="432">
        <v>0</v>
      </c>
      <c r="II219" s="432">
        <v>0</v>
      </c>
      <c r="IJ219" s="432">
        <v>0</v>
      </c>
      <c r="IK219" s="432">
        <v>0</v>
      </c>
      <c r="IL219" s="432">
        <v>0</v>
      </c>
      <c r="IM219" s="432">
        <v>1</v>
      </c>
      <c r="IN219" s="432">
        <v>0</v>
      </c>
      <c r="IO219" s="432">
        <v>0</v>
      </c>
      <c r="IP219" s="432">
        <v>0</v>
      </c>
      <c r="IQ219" s="432">
        <v>0</v>
      </c>
      <c r="IR219" s="432">
        <v>0</v>
      </c>
      <c r="IS219" s="432">
        <v>0</v>
      </c>
      <c r="IT219" s="432">
        <v>0</v>
      </c>
      <c r="IU219" s="432">
        <v>0</v>
      </c>
      <c r="IV219" s="432">
        <v>0</v>
      </c>
      <c r="IW219" s="432">
        <v>0</v>
      </c>
      <c r="IX219" s="432">
        <v>11</v>
      </c>
      <c r="IY219" s="432">
        <v>1</v>
      </c>
      <c r="IZ219" s="432">
        <v>9.0899999999999995E-2</v>
      </c>
      <c r="JA219" s="432">
        <v>0</v>
      </c>
      <c r="JB219" s="432">
        <v>0</v>
      </c>
      <c r="JC219" s="432">
        <v>0</v>
      </c>
      <c r="JD219" s="432">
        <v>0</v>
      </c>
      <c r="JE219" s="432">
        <v>0</v>
      </c>
      <c r="JF219" s="432">
        <v>0</v>
      </c>
      <c r="JG219" s="432">
        <v>0</v>
      </c>
      <c r="JH219" s="432">
        <v>3</v>
      </c>
      <c r="JI219" s="432">
        <v>0</v>
      </c>
      <c r="JJ219" s="432">
        <v>0</v>
      </c>
      <c r="JK219" s="432">
        <v>0</v>
      </c>
      <c r="JL219" s="432">
        <v>0</v>
      </c>
      <c r="JM219" s="432">
        <v>0</v>
      </c>
      <c r="JN219" s="432">
        <v>0</v>
      </c>
      <c r="JO219" s="432">
        <v>0</v>
      </c>
      <c r="JP219" s="432">
        <v>0</v>
      </c>
      <c r="JQ219" s="432">
        <v>0</v>
      </c>
      <c r="JR219" s="432" t="s">
        <v>1359</v>
      </c>
      <c r="JS219" s="432" t="s">
        <v>1360</v>
      </c>
      <c r="JT219" s="432" t="s">
        <v>1340</v>
      </c>
    </row>
    <row r="220" spans="1:280" x14ac:dyDescent="0.45">
      <c r="A220" s="432" t="s">
        <v>154</v>
      </c>
      <c r="B220" s="432" t="s">
        <v>202</v>
      </c>
      <c r="C220" s="432" t="s">
        <v>207</v>
      </c>
      <c r="D220" s="432" t="s">
        <v>208</v>
      </c>
      <c r="E220" s="432">
        <v>201</v>
      </c>
      <c r="F220" s="432">
        <v>37</v>
      </c>
      <c r="G220" s="432">
        <v>0.18410000000000001</v>
      </c>
      <c r="H220" s="432">
        <v>38</v>
      </c>
      <c r="I220" s="432">
        <v>199</v>
      </c>
      <c r="J220" s="432">
        <v>0.191</v>
      </c>
      <c r="K220" s="432">
        <v>186</v>
      </c>
      <c r="L220" s="432">
        <v>191</v>
      </c>
      <c r="M220" s="432">
        <v>159</v>
      </c>
      <c r="N220" s="432">
        <v>0.92259999999999998</v>
      </c>
      <c r="O220" s="432">
        <v>0.95020000000000004</v>
      </c>
      <c r="P220" s="432">
        <v>0.79100000000000004</v>
      </c>
      <c r="Q220" s="432">
        <v>192</v>
      </c>
      <c r="R220" s="432">
        <v>195</v>
      </c>
      <c r="S220" s="432">
        <v>157</v>
      </c>
      <c r="T220" s="432">
        <v>0.95209999999999995</v>
      </c>
      <c r="U220" s="432">
        <v>0.97009999999999996</v>
      </c>
      <c r="V220" s="432">
        <v>0.78110000000000002</v>
      </c>
      <c r="W220" s="432">
        <v>191</v>
      </c>
      <c r="X220" s="432">
        <v>195</v>
      </c>
      <c r="Y220" s="432">
        <v>162</v>
      </c>
      <c r="Z220" s="432">
        <v>0.94889999999999997</v>
      </c>
      <c r="AA220" s="432">
        <v>0.96630000000000005</v>
      </c>
      <c r="AB220" s="432">
        <v>0.80600000000000005</v>
      </c>
      <c r="AC220" s="432">
        <v>189</v>
      </c>
      <c r="AD220" s="432">
        <v>193</v>
      </c>
      <c r="AE220" s="432">
        <v>157</v>
      </c>
      <c r="AF220" s="432">
        <v>0.93930000000000002</v>
      </c>
      <c r="AG220" s="432">
        <v>0.95799999999999996</v>
      </c>
      <c r="AH220" s="432">
        <v>0.78110000000000002</v>
      </c>
      <c r="AI220" s="432">
        <v>167</v>
      </c>
      <c r="AJ220" s="432">
        <v>176</v>
      </c>
      <c r="AK220" s="432">
        <v>142</v>
      </c>
      <c r="AL220" s="432">
        <v>0.82789999999999997</v>
      </c>
      <c r="AM220" s="432">
        <v>0.87409999999999999</v>
      </c>
      <c r="AN220" s="432">
        <v>0.70650000000000002</v>
      </c>
      <c r="AO220" s="432">
        <v>191</v>
      </c>
      <c r="AP220" s="432">
        <v>194</v>
      </c>
      <c r="AQ220" s="432">
        <v>158</v>
      </c>
      <c r="AR220" s="432">
        <v>0.94650000000000001</v>
      </c>
      <c r="AS220" s="432">
        <v>0.96409999999999996</v>
      </c>
      <c r="AT220" s="432">
        <v>0.78610000000000002</v>
      </c>
      <c r="AU220" s="432">
        <v>185</v>
      </c>
      <c r="AV220" s="432">
        <v>190</v>
      </c>
      <c r="AW220" s="432">
        <v>197</v>
      </c>
      <c r="AX220" s="432">
        <v>0.9194</v>
      </c>
      <c r="AY220" s="432">
        <v>0.94259999999999999</v>
      </c>
      <c r="AZ220" s="432">
        <v>0.98009999999999997</v>
      </c>
      <c r="BA220" s="432">
        <v>179</v>
      </c>
      <c r="BB220" s="432">
        <v>185</v>
      </c>
      <c r="BC220" s="432">
        <v>149</v>
      </c>
      <c r="BD220" s="432">
        <v>0.88660000000000005</v>
      </c>
      <c r="BE220" s="432">
        <v>0.91910000000000003</v>
      </c>
      <c r="BF220" s="432">
        <v>0.74129999999999996</v>
      </c>
      <c r="BG220" s="432">
        <v>188</v>
      </c>
      <c r="BH220" s="432">
        <v>193</v>
      </c>
      <c r="BI220" s="432">
        <v>162</v>
      </c>
      <c r="BJ220" s="432">
        <v>0.93330000000000002</v>
      </c>
      <c r="BK220" s="432">
        <v>0.96009999999999995</v>
      </c>
      <c r="BL220" s="432">
        <v>0.80600000000000005</v>
      </c>
      <c r="BM220" s="432">
        <v>111</v>
      </c>
      <c r="BN220" s="432">
        <v>131</v>
      </c>
      <c r="BO220" s="432">
        <v>132</v>
      </c>
      <c r="BP220" s="432">
        <v>0.55000000000000004</v>
      </c>
      <c r="BQ220" s="432">
        <v>0.65</v>
      </c>
      <c r="BR220" s="432">
        <v>0.65669999999999995</v>
      </c>
      <c r="BS220" s="432">
        <v>88</v>
      </c>
      <c r="BT220" s="432">
        <v>0.53659999999999997</v>
      </c>
      <c r="BU220" s="432">
        <v>31</v>
      </c>
      <c r="BV220" s="432">
        <v>0.83779999999999999</v>
      </c>
      <c r="BW220" s="432">
        <v>135</v>
      </c>
      <c r="BX220" s="432">
        <v>143</v>
      </c>
      <c r="BY220" s="432">
        <v>119</v>
      </c>
      <c r="BZ220" s="432">
        <v>0.66779999999999995</v>
      </c>
      <c r="CA220" s="432">
        <v>0.71120000000000005</v>
      </c>
      <c r="CB220" s="432">
        <v>0.59199999999999997</v>
      </c>
      <c r="CC220" s="432">
        <v>88</v>
      </c>
      <c r="CD220" s="432">
        <v>0.53659999999999997</v>
      </c>
      <c r="CE220" s="432">
        <v>31</v>
      </c>
      <c r="CF220" s="432">
        <v>0.83779999999999999</v>
      </c>
      <c r="CG220" s="432">
        <v>143</v>
      </c>
      <c r="CH220" s="432">
        <v>153</v>
      </c>
      <c r="CI220" s="432">
        <v>119</v>
      </c>
      <c r="CJ220" s="432">
        <v>0.70689999999999997</v>
      </c>
      <c r="CK220" s="432">
        <v>0.75949999999999995</v>
      </c>
      <c r="CL220" s="432">
        <v>0.59199999999999997</v>
      </c>
      <c r="CM220" s="432">
        <v>118</v>
      </c>
      <c r="CN220" s="432">
        <v>127</v>
      </c>
      <c r="CO220" s="432">
        <v>90</v>
      </c>
      <c r="CP220" s="432">
        <v>0.58450000000000002</v>
      </c>
      <c r="CQ220" s="432">
        <v>0.62880000000000003</v>
      </c>
      <c r="CR220" s="432">
        <v>0.44779999999999998</v>
      </c>
      <c r="CS220" s="432">
        <v>32</v>
      </c>
      <c r="CT220" s="432">
        <v>0.1951</v>
      </c>
      <c r="CU220" s="432">
        <v>20</v>
      </c>
      <c r="CV220" s="432">
        <v>0.54049999999999998</v>
      </c>
      <c r="CW220" s="432">
        <v>59</v>
      </c>
      <c r="CX220" s="432">
        <v>71</v>
      </c>
      <c r="CY220" s="432">
        <v>52</v>
      </c>
      <c r="CZ220" s="432">
        <v>0.28999999999999998</v>
      </c>
      <c r="DA220" s="432">
        <v>0.35</v>
      </c>
      <c r="DB220" s="432">
        <v>0.25869999999999999</v>
      </c>
      <c r="DC220" s="432">
        <v>121</v>
      </c>
      <c r="DD220" s="432">
        <v>141</v>
      </c>
      <c r="DE220" s="432">
        <v>146</v>
      </c>
      <c r="DF220" s="432">
        <v>0.6</v>
      </c>
      <c r="DG220" s="432">
        <v>0.7</v>
      </c>
      <c r="DH220" s="432">
        <v>0.72640000000000005</v>
      </c>
      <c r="DI220" s="432">
        <v>38</v>
      </c>
      <c r="DJ220" s="432">
        <v>20</v>
      </c>
      <c r="DK220" s="432">
        <v>22</v>
      </c>
      <c r="DL220" s="432">
        <v>21</v>
      </c>
      <c r="DM220" s="432">
        <v>0.52500000000000002</v>
      </c>
      <c r="DN220" s="432">
        <v>0.57499999999999996</v>
      </c>
      <c r="DO220" s="432">
        <v>0.55259999999999998</v>
      </c>
      <c r="DP220" s="432">
        <v>141</v>
      </c>
      <c r="DQ220" s="432">
        <v>151</v>
      </c>
      <c r="DR220" s="432">
        <v>139</v>
      </c>
      <c r="DS220" s="432">
        <v>0.7</v>
      </c>
      <c r="DT220" s="432">
        <v>0.75</v>
      </c>
      <c r="DU220" s="432">
        <v>0.6915</v>
      </c>
      <c r="DV220" s="432">
        <v>1</v>
      </c>
      <c r="DW220" s="432">
        <v>3.7499999999999999E-2</v>
      </c>
      <c r="DX220" s="432">
        <v>7.4999999999999997E-2</v>
      </c>
      <c r="DY220" s="432">
        <v>5.0000000000000001E-3</v>
      </c>
      <c r="DZ220" s="432">
        <v>6</v>
      </c>
      <c r="EA220" s="432">
        <v>7.4999999999999997E-2</v>
      </c>
      <c r="EB220" s="432">
        <v>0.15</v>
      </c>
      <c r="EC220" s="432">
        <v>6.4699999999999994E-2</v>
      </c>
      <c r="ED220" s="432">
        <v>0</v>
      </c>
      <c r="EE220" s="432">
        <v>0</v>
      </c>
      <c r="EF220" s="432">
        <v>0</v>
      </c>
      <c r="EG220" s="432">
        <v>0</v>
      </c>
      <c r="EH220" s="432">
        <v>13</v>
      </c>
      <c r="EI220" s="432">
        <v>0</v>
      </c>
      <c r="EJ220" s="432">
        <v>5.0000000000000001E-3</v>
      </c>
      <c r="EK220" s="432">
        <v>0.01</v>
      </c>
      <c r="EL220" s="432">
        <v>0</v>
      </c>
      <c r="EM220" s="432">
        <v>11</v>
      </c>
      <c r="EN220" s="432">
        <v>0.05</v>
      </c>
      <c r="EO220" s="432">
        <v>0.15</v>
      </c>
      <c r="EP220" s="432">
        <v>5.4699999999999999E-2</v>
      </c>
      <c r="EQ220" s="432">
        <v>56</v>
      </c>
      <c r="ER220" s="432">
        <v>49</v>
      </c>
      <c r="ES220" s="432">
        <v>0.875</v>
      </c>
      <c r="ET220" s="432">
        <v>9</v>
      </c>
      <c r="EU220" s="432">
        <v>0</v>
      </c>
      <c r="EV220" s="432">
        <v>0</v>
      </c>
      <c r="EW220" s="432">
        <v>161</v>
      </c>
      <c r="EX220" s="432">
        <v>0.80100000000000005</v>
      </c>
      <c r="EY220" s="432">
        <v>201</v>
      </c>
      <c r="EZ220" s="432">
        <v>242</v>
      </c>
      <c r="FA220" s="432">
        <v>256</v>
      </c>
      <c r="FB220" s="432">
        <v>219</v>
      </c>
      <c r="FC220" s="432">
        <v>1</v>
      </c>
      <c r="FD220" s="432">
        <v>1.2</v>
      </c>
      <c r="FE220" s="432">
        <v>1.2736000000000001</v>
      </c>
      <c r="FF220" s="432">
        <v>11</v>
      </c>
      <c r="FG220" s="432">
        <v>17</v>
      </c>
      <c r="FH220" s="432">
        <v>1</v>
      </c>
      <c r="FI220" s="432">
        <v>0.05</v>
      </c>
      <c r="FJ220" s="432">
        <v>7.4999999999999997E-2</v>
      </c>
      <c r="FK220" s="432">
        <v>4.5999999999999999E-3</v>
      </c>
      <c r="FL220" s="432">
        <v>194</v>
      </c>
      <c r="FM220" s="432">
        <v>200</v>
      </c>
      <c r="FN220" s="432">
        <v>178</v>
      </c>
      <c r="FO220" s="432">
        <v>0.88239999999999996</v>
      </c>
      <c r="FP220" s="432">
        <v>0.90959999999999996</v>
      </c>
      <c r="FQ220" s="432">
        <v>0.81279999999999997</v>
      </c>
      <c r="FR220" s="432">
        <v>185</v>
      </c>
      <c r="FS220" s="432">
        <v>193</v>
      </c>
      <c r="FT220" s="432">
        <v>183</v>
      </c>
      <c r="FU220" s="432">
        <v>0.84360000000000002</v>
      </c>
      <c r="FV220" s="432">
        <v>0.87909999999999999</v>
      </c>
      <c r="FW220" s="432">
        <v>0.83560000000000001</v>
      </c>
      <c r="FX220" s="432">
        <v>178</v>
      </c>
      <c r="FY220" s="432">
        <v>190</v>
      </c>
      <c r="FZ220" s="432">
        <v>179</v>
      </c>
      <c r="GA220" s="432">
        <v>0.81069999999999998</v>
      </c>
      <c r="GB220" s="432">
        <v>0.86450000000000005</v>
      </c>
      <c r="GC220" s="432">
        <v>0.81740000000000002</v>
      </c>
      <c r="GD220" s="432">
        <v>161</v>
      </c>
      <c r="GE220" s="432">
        <v>180</v>
      </c>
      <c r="GF220" s="432">
        <v>169</v>
      </c>
      <c r="GG220" s="432">
        <v>0.73299999999999998</v>
      </c>
      <c r="GH220" s="432">
        <v>0.81889999999999996</v>
      </c>
      <c r="GI220" s="432">
        <v>0.77170000000000005</v>
      </c>
      <c r="GJ220" s="432">
        <v>165</v>
      </c>
      <c r="GK220" s="432">
        <v>187</v>
      </c>
      <c r="GL220" s="432">
        <v>162</v>
      </c>
      <c r="GM220" s="432">
        <v>0.75</v>
      </c>
      <c r="GN220" s="432">
        <v>0.84970000000000001</v>
      </c>
      <c r="GO220" s="432">
        <v>0.73970000000000002</v>
      </c>
      <c r="GP220" s="432">
        <v>201</v>
      </c>
      <c r="GQ220" s="432">
        <v>206</v>
      </c>
      <c r="GR220" s="432">
        <v>189</v>
      </c>
      <c r="GS220" s="432">
        <v>0.9173</v>
      </c>
      <c r="GT220" s="432">
        <v>0.94010000000000005</v>
      </c>
      <c r="GU220" s="432">
        <v>0.86299999999999999</v>
      </c>
      <c r="GV220" s="432">
        <v>182</v>
      </c>
      <c r="GW220" s="432">
        <v>194</v>
      </c>
      <c r="GX220" s="432">
        <v>178</v>
      </c>
      <c r="GY220" s="432">
        <v>0.82750000000000001</v>
      </c>
      <c r="GZ220" s="432">
        <v>0.88490000000000002</v>
      </c>
      <c r="HA220" s="432">
        <v>0.81279999999999997</v>
      </c>
      <c r="HB220" s="432">
        <v>110</v>
      </c>
      <c r="HC220" s="432">
        <v>132</v>
      </c>
      <c r="HD220" s="432">
        <v>158</v>
      </c>
      <c r="HE220" s="432">
        <v>0.5</v>
      </c>
      <c r="HF220" s="432">
        <v>0.6</v>
      </c>
      <c r="HG220" s="432">
        <v>0.72150000000000003</v>
      </c>
      <c r="HH220" s="432">
        <v>213</v>
      </c>
      <c r="HI220" s="432">
        <v>0.5</v>
      </c>
      <c r="HJ220" s="432">
        <v>0.83199999999999996</v>
      </c>
      <c r="HK220" s="432">
        <v>0</v>
      </c>
      <c r="HL220" s="432"/>
      <c r="HM220" s="432">
        <v>0.9</v>
      </c>
      <c r="HN220" s="432">
        <v>0</v>
      </c>
      <c r="HO220" s="432">
        <v>0</v>
      </c>
      <c r="HP220" s="432">
        <v>0</v>
      </c>
      <c r="HQ220" s="432">
        <v>0</v>
      </c>
      <c r="HR220" s="432">
        <v>0</v>
      </c>
      <c r="HS220" s="432">
        <v>0</v>
      </c>
      <c r="HT220" s="432">
        <v>0</v>
      </c>
      <c r="HU220" s="432">
        <v>0</v>
      </c>
      <c r="HV220" s="432">
        <v>0.9</v>
      </c>
      <c r="HW220" s="432">
        <v>0</v>
      </c>
      <c r="HX220" s="432">
        <v>0</v>
      </c>
      <c r="HY220" s="432">
        <v>0</v>
      </c>
      <c r="HZ220" s="432">
        <v>0.9</v>
      </c>
      <c r="IA220" s="432">
        <v>0</v>
      </c>
      <c r="IB220" s="432">
        <v>0</v>
      </c>
      <c r="IC220" s="432">
        <v>0</v>
      </c>
      <c r="ID220" s="432">
        <v>0</v>
      </c>
      <c r="IE220" s="432">
        <v>0</v>
      </c>
      <c r="IF220" s="432">
        <v>1</v>
      </c>
      <c r="IG220" s="432">
        <v>0</v>
      </c>
      <c r="IH220" s="432">
        <v>0</v>
      </c>
      <c r="II220" s="432">
        <v>0</v>
      </c>
      <c r="IJ220" s="432">
        <v>0</v>
      </c>
      <c r="IK220" s="432">
        <v>0</v>
      </c>
      <c r="IL220" s="432">
        <v>0</v>
      </c>
      <c r="IM220" s="432">
        <v>0</v>
      </c>
      <c r="IN220" s="432">
        <v>0</v>
      </c>
      <c r="IO220" s="432">
        <v>0</v>
      </c>
      <c r="IP220" s="432">
        <v>0</v>
      </c>
      <c r="IQ220" s="432">
        <v>0</v>
      </c>
      <c r="IR220" s="432">
        <v>1</v>
      </c>
      <c r="IS220" s="432">
        <v>0</v>
      </c>
      <c r="IT220" s="432">
        <v>0</v>
      </c>
      <c r="IU220" s="432">
        <v>0</v>
      </c>
      <c r="IV220" s="432">
        <v>0</v>
      </c>
      <c r="IW220" s="432">
        <v>0</v>
      </c>
      <c r="IX220" s="432">
        <v>6</v>
      </c>
      <c r="IY220" s="432">
        <v>0</v>
      </c>
      <c r="IZ220" s="432">
        <v>0</v>
      </c>
      <c r="JA220" s="432">
        <v>0</v>
      </c>
      <c r="JB220" s="432">
        <v>0</v>
      </c>
      <c r="JC220" s="432">
        <v>0</v>
      </c>
      <c r="JD220" s="432">
        <v>0</v>
      </c>
      <c r="JE220" s="432">
        <v>0</v>
      </c>
      <c r="JF220" s="432">
        <v>0</v>
      </c>
      <c r="JG220" s="432">
        <v>0</v>
      </c>
      <c r="JH220" s="432">
        <v>4</v>
      </c>
      <c r="JI220" s="432">
        <v>0</v>
      </c>
      <c r="JJ220" s="432">
        <v>0</v>
      </c>
      <c r="JK220" s="432">
        <v>0</v>
      </c>
      <c r="JL220" s="432">
        <v>0</v>
      </c>
      <c r="JM220" s="432">
        <v>0</v>
      </c>
      <c r="JN220" s="432">
        <v>1</v>
      </c>
      <c r="JO220" s="432">
        <v>0.25</v>
      </c>
      <c r="JP220" s="432">
        <v>0</v>
      </c>
      <c r="JQ220" s="432">
        <v>0</v>
      </c>
      <c r="JR220" s="432" t="s">
        <v>1359</v>
      </c>
      <c r="JS220" s="432" t="s">
        <v>1360</v>
      </c>
      <c r="JT220" s="432" t="s">
        <v>1340</v>
      </c>
    </row>
    <row r="221" spans="1:280" x14ac:dyDescent="0.45">
      <c r="A221" s="432" t="s">
        <v>154</v>
      </c>
      <c r="B221" s="432" t="s">
        <v>202</v>
      </c>
      <c r="C221" s="432" t="s">
        <v>209</v>
      </c>
      <c r="D221" s="432" t="s">
        <v>210</v>
      </c>
      <c r="E221" s="432">
        <v>302</v>
      </c>
      <c r="F221" s="432">
        <v>85</v>
      </c>
      <c r="G221" s="432">
        <v>0.28149999999999997</v>
      </c>
      <c r="H221" s="432">
        <v>86</v>
      </c>
      <c r="I221" s="432">
        <v>303</v>
      </c>
      <c r="J221" s="432">
        <v>0.2838</v>
      </c>
      <c r="K221" s="432">
        <v>279</v>
      </c>
      <c r="L221" s="432">
        <v>287</v>
      </c>
      <c r="M221" s="432">
        <v>263</v>
      </c>
      <c r="N221" s="432">
        <v>0.92259999999999998</v>
      </c>
      <c r="O221" s="432">
        <v>0.95020000000000004</v>
      </c>
      <c r="P221" s="432">
        <v>0.87090000000000001</v>
      </c>
      <c r="Q221" s="432">
        <v>288</v>
      </c>
      <c r="R221" s="432">
        <v>293</v>
      </c>
      <c r="S221" s="432">
        <v>277</v>
      </c>
      <c r="T221" s="432">
        <v>0.95209999999999995</v>
      </c>
      <c r="U221" s="432">
        <v>0.97009999999999996</v>
      </c>
      <c r="V221" s="432">
        <v>0.91720000000000002</v>
      </c>
      <c r="W221" s="432">
        <v>287</v>
      </c>
      <c r="X221" s="432">
        <v>292</v>
      </c>
      <c r="Y221" s="432">
        <v>273</v>
      </c>
      <c r="Z221" s="432">
        <v>0.94889999999999997</v>
      </c>
      <c r="AA221" s="432">
        <v>0.96630000000000005</v>
      </c>
      <c r="AB221" s="432">
        <v>0.90400000000000003</v>
      </c>
      <c r="AC221" s="432">
        <v>284</v>
      </c>
      <c r="AD221" s="432">
        <v>290</v>
      </c>
      <c r="AE221" s="432">
        <v>270</v>
      </c>
      <c r="AF221" s="432">
        <v>0.93930000000000002</v>
      </c>
      <c r="AG221" s="432">
        <v>0.95799999999999996</v>
      </c>
      <c r="AH221" s="432">
        <v>0.89400000000000002</v>
      </c>
      <c r="AI221" s="432">
        <v>251</v>
      </c>
      <c r="AJ221" s="432">
        <v>264</v>
      </c>
      <c r="AK221" s="432">
        <v>238</v>
      </c>
      <c r="AL221" s="432">
        <v>0.82789999999999997</v>
      </c>
      <c r="AM221" s="432">
        <v>0.87409999999999999</v>
      </c>
      <c r="AN221" s="432">
        <v>0.78810000000000002</v>
      </c>
      <c r="AO221" s="432">
        <v>286</v>
      </c>
      <c r="AP221" s="432">
        <v>292</v>
      </c>
      <c r="AQ221" s="432">
        <v>267</v>
      </c>
      <c r="AR221" s="432">
        <v>0.94650000000000001</v>
      </c>
      <c r="AS221" s="432">
        <v>0.96409999999999996</v>
      </c>
      <c r="AT221" s="432">
        <v>0.8841</v>
      </c>
      <c r="AU221" s="432">
        <v>278</v>
      </c>
      <c r="AV221" s="432">
        <v>285</v>
      </c>
      <c r="AW221" s="432">
        <v>261</v>
      </c>
      <c r="AX221" s="432">
        <v>0.9194</v>
      </c>
      <c r="AY221" s="432">
        <v>0.94259999999999999</v>
      </c>
      <c r="AZ221" s="432">
        <v>0.86419999999999997</v>
      </c>
      <c r="BA221" s="432">
        <v>268</v>
      </c>
      <c r="BB221" s="432">
        <v>278</v>
      </c>
      <c r="BC221" s="432">
        <v>257</v>
      </c>
      <c r="BD221" s="432">
        <v>0.88660000000000005</v>
      </c>
      <c r="BE221" s="432">
        <v>0.91910000000000003</v>
      </c>
      <c r="BF221" s="432">
        <v>0.85099999999999998</v>
      </c>
      <c r="BG221" s="432">
        <v>282</v>
      </c>
      <c r="BH221" s="432">
        <v>290</v>
      </c>
      <c r="BI221" s="432">
        <v>270</v>
      </c>
      <c r="BJ221" s="432">
        <v>0.93330000000000002</v>
      </c>
      <c r="BK221" s="432">
        <v>0.96009999999999995</v>
      </c>
      <c r="BL221" s="432">
        <v>0.89400000000000002</v>
      </c>
      <c r="BM221" s="432">
        <v>167</v>
      </c>
      <c r="BN221" s="432">
        <v>197</v>
      </c>
      <c r="BO221" s="432">
        <v>193</v>
      </c>
      <c r="BP221" s="432">
        <v>0.55000000000000004</v>
      </c>
      <c r="BQ221" s="432">
        <v>0.65</v>
      </c>
      <c r="BR221" s="432">
        <v>0.6391</v>
      </c>
      <c r="BS221" s="432">
        <v>126</v>
      </c>
      <c r="BT221" s="432">
        <v>0.5806</v>
      </c>
      <c r="BU221" s="432">
        <v>73</v>
      </c>
      <c r="BV221" s="432">
        <v>0.85880000000000001</v>
      </c>
      <c r="BW221" s="432">
        <v>202</v>
      </c>
      <c r="BX221" s="432">
        <v>215</v>
      </c>
      <c r="BY221" s="432">
        <v>199</v>
      </c>
      <c r="BZ221" s="432">
        <v>0.66779999999999995</v>
      </c>
      <c r="CA221" s="432">
        <v>0.71120000000000005</v>
      </c>
      <c r="CB221" s="432">
        <v>0.65890000000000004</v>
      </c>
      <c r="CC221" s="432">
        <v>91</v>
      </c>
      <c r="CD221" s="432">
        <v>0.4194</v>
      </c>
      <c r="CE221" s="432">
        <v>74</v>
      </c>
      <c r="CF221" s="432">
        <v>0.87060000000000004</v>
      </c>
      <c r="CG221" s="432">
        <v>214</v>
      </c>
      <c r="CH221" s="432">
        <v>230</v>
      </c>
      <c r="CI221" s="432">
        <v>165</v>
      </c>
      <c r="CJ221" s="432">
        <v>0.70689999999999997</v>
      </c>
      <c r="CK221" s="432">
        <v>0.75949999999999995</v>
      </c>
      <c r="CL221" s="432">
        <v>0.5464</v>
      </c>
      <c r="CM221" s="432">
        <v>177</v>
      </c>
      <c r="CN221" s="432">
        <v>190</v>
      </c>
      <c r="CO221" s="432">
        <v>176</v>
      </c>
      <c r="CP221" s="432">
        <v>0.58450000000000002</v>
      </c>
      <c r="CQ221" s="432">
        <v>0.62880000000000003</v>
      </c>
      <c r="CR221" s="432">
        <v>0.58279999999999998</v>
      </c>
      <c r="CS221" s="432">
        <v>45</v>
      </c>
      <c r="CT221" s="432">
        <v>0.2074</v>
      </c>
      <c r="CU221" s="432">
        <v>49</v>
      </c>
      <c r="CV221" s="432">
        <v>0.57650000000000001</v>
      </c>
      <c r="CW221" s="432">
        <v>88</v>
      </c>
      <c r="CX221" s="432">
        <v>106</v>
      </c>
      <c r="CY221" s="432">
        <v>94</v>
      </c>
      <c r="CZ221" s="432">
        <v>0.28999999999999998</v>
      </c>
      <c r="DA221" s="432">
        <v>0.35</v>
      </c>
      <c r="DB221" s="432">
        <v>0.31130000000000002</v>
      </c>
      <c r="DC221" s="432">
        <v>182</v>
      </c>
      <c r="DD221" s="432">
        <v>212</v>
      </c>
      <c r="DE221" s="432">
        <v>236</v>
      </c>
      <c r="DF221" s="432">
        <v>0.6</v>
      </c>
      <c r="DG221" s="432">
        <v>0.7</v>
      </c>
      <c r="DH221" s="432">
        <v>0.78149999999999997</v>
      </c>
      <c r="DI221" s="432">
        <v>83</v>
      </c>
      <c r="DJ221" s="432">
        <v>44</v>
      </c>
      <c r="DK221" s="432">
        <v>48</v>
      </c>
      <c r="DL221" s="432">
        <v>47</v>
      </c>
      <c r="DM221" s="432">
        <v>0.52500000000000002</v>
      </c>
      <c r="DN221" s="432">
        <v>0.57499999999999996</v>
      </c>
      <c r="DO221" s="432">
        <v>0.56630000000000003</v>
      </c>
      <c r="DP221" s="432">
        <v>212</v>
      </c>
      <c r="DQ221" s="432">
        <v>227</v>
      </c>
      <c r="DR221" s="432">
        <v>189</v>
      </c>
      <c r="DS221" s="432">
        <v>0.7</v>
      </c>
      <c r="DT221" s="432">
        <v>0.75</v>
      </c>
      <c r="DU221" s="432">
        <v>0.62580000000000002</v>
      </c>
      <c r="DV221" s="432">
        <v>1</v>
      </c>
      <c r="DW221" s="432">
        <v>3.7499999999999999E-2</v>
      </c>
      <c r="DX221" s="432">
        <v>7.4999999999999997E-2</v>
      </c>
      <c r="DY221" s="432">
        <v>3.3E-3</v>
      </c>
      <c r="DZ221" s="432">
        <v>21</v>
      </c>
      <c r="EA221" s="432">
        <v>7.4999999999999997E-2</v>
      </c>
      <c r="EB221" s="432">
        <v>0.15</v>
      </c>
      <c r="EC221" s="432">
        <v>8.6099999999999996E-2</v>
      </c>
      <c r="ED221" s="432">
        <v>0</v>
      </c>
      <c r="EE221" s="432">
        <v>0</v>
      </c>
      <c r="EF221" s="432">
        <v>0</v>
      </c>
      <c r="EG221" s="432">
        <v>0</v>
      </c>
      <c r="EH221" s="432">
        <v>27</v>
      </c>
      <c r="EI221" s="432">
        <v>0</v>
      </c>
      <c r="EJ221" s="432">
        <v>5.0000000000000001E-3</v>
      </c>
      <c r="EK221" s="432">
        <v>0.01</v>
      </c>
      <c r="EL221" s="432">
        <v>0</v>
      </c>
      <c r="EM221" s="432">
        <v>56</v>
      </c>
      <c r="EN221" s="432">
        <v>0.05</v>
      </c>
      <c r="EO221" s="432">
        <v>0.15</v>
      </c>
      <c r="EP221" s="432">
        <v>0.18540000000000001</v>
      </c>
      <c r="EQ221" s="432">
        <v>84</v>
      </c>
      <c r="ER221" s="432">
        <v>65</v>
      </c>
      <c r="ES221" s="432">
        <v>0.77380000000000004</v>
      </c>
      <c r="ET221" s="432">
        <v>13</v>
      </c>
      <c r="EU221" s="432">
        <v>1</v>
      </c>
      <c r="EV221" s="432">
        <v>7.6899999999999996E-2</v>
      </c>
      <c r="EW221" s="432">
        <v>237</v>
      </c>
      <c r="EX221" s="432">
        <v>0.78480000000000005</v>
      </c>
      <c r="EY221" s="432">
        <v>299</v>
      </c>
      <c r="EZ221" s="432">
        <v>360</v>
      </c>
      <c r="FA221" s="432">
        <v>393</v>
      </c>
      <c r="FB221" s="432">
        <v>350</v>
      </c>
      <c r="FC221" s="432">
        <v>0.99</v>
      </c>
      <c r="FD221" s="432">
        <v>1.19</v>
      </c>
      <c r="FE221" s="432">
        <v>1.3012999999999999</v>
      </c>
      <c r="FF221" s="432">
        <v>18</v>
      </c>
      <c r="FG221" s="432">
        <v>27</v>
      </c>
      <c r="FH221" s="432">
        <v>5</v>
      </c>
      <c r="FI221" s="432">
        <v>0.05</v>
      </c>
      <c r="FJ221" s="432">
        <v>7.4999999999999997E-2</v>
      </c>
      <c r="FK221" s="432">
        <v>1.43E-2</v>
      </c>
      <c r="FL221" s="432">
        <v>309</v>
      </c>
      <c r="FM221" s="432">
        <v>319</v>
      </c>
      <c r="FN221" s="432">
        <v>293</v>
      </c>
      <c r="FO221" s="432">
        <v>0.88239999999999996</v>
      </c>
      <c r="FP221" s="432">
        <v>0.90959999999999996</v>
      </c>
      <c r="FQ221" s="432">
        <v>0.83709999999999996</v>
      </c>
      <c r="FR221" s="432">
        <v>296</v>
      </c>
      <c r="FS221" s="432">
        <v>308</v>
      </c>
      <c r="FT221" s="432">
        <v>288</v>
      </c>
      <c r="FU221" s="432">
        <v>0.84360000000000002</v>
      </c>
      <c r="FV221" s="432">
        <v>0.87909999999999999</v>
      </c>
      <c r="FW221" s="432">
        <v>0.82289999999999996</v>
      </c>
      <c r="FX221" s="432">
        <v>284</v>
      </c>
      <c r="FY221" s="432">
        <v>303</v>
      </c>
      <c r="FZ221" s="432">
        <v>265</v>
      </c>
      <c r="GA221" s="432">
        <v>0.81069999999999998</v>
      </c>
      <c r="GB221" s="432">
        <v>0.86450000000000005</v>
      </c>
      <c r="GC221" s="432">
        <v>0.7571</v>
      </c>
      <c r="GD221" s="432">
        <v>257</v>
      </c>
      <c r="GE221" s="432">
        <v>287</v>
      </c>
      <c r="GF221" s="432">
        <v>245</v>
      </c>
      <c r="GG221" s="432">
        <v>0.73299999999999998</v>
      </c>
      <c r="GH221" s="432">
        <v>0.81889999999999996</v>
      </c>
      <c r="GI221" s="432">
        <v>0.7</v>
      </c>
      <c r="GJ221" s="432">
        <v>263</v>
      </c>
      <c r="GK221" s="432">
        <v>298</v>
      </c>
      <c r="GL221" s="432">
        <v>238</v>
      </c>
      <c r="GM221" s="432">
        <v>0.75</v>
      </c>
      <c r="GN221" s="432">
        <v>0.84970000000000001</v>
      </c>
      <c r="GO221" s="432">
        <v>0.68</v>
      </c>
      <c r="GP221" s="432">
        <v>322</v>
      </c>
      <c r="GQ221" s="432">
        <v>330</v>
      </c>
      <c r="GR221" s="432">
        <v>317</v>
      </c>
      <c r="GS221" s="432">
        <v>0.9173</v>
      </c>
      <c r="GT221" s="432">
        <v>0.94010000000000005</v>
      </c>
      <c r="GU221" s="432">
        <v>0.90569999999999995</v>
      </c>
      <c r="GV221" s="432">
        <v>290</v>
      </c>
      <c r="GW221" s="432">
        <v>310</v>
      </c>
      <c r="GX221" s="432">
        <v>278</v>
      </c>
      <c r="GY221" s="432">
        <v>0.82750000000000001</v>
      </c>
      <c r="GZ221" s="432">
        <v>0.88490000000000002</v>
      </c>
      <c r="HA221" s="432">
        <v>0.79430000000000001</v>
      </c>
      <c r="HB221" s="432">
        <v>175</v>
      </c>
      <c r="HC221" s="432">
        <v>210</v>
      </c>
      <c r="HD221" s="432">
        <v>228</v>
      </c>
      <c r="HE221" s="432">
        <v>0.5</v>
      </c>
      <c r="HF221" s="432">
        <v>0.6</v>
      </c>
      <c r="HG221" s="432">
        <v>0.65139999999999998</v>
      </c>
      <c r="HH221" s="432">
        <v>313</v>
      </c>
      <c r="HI221" s="432">
        <v>0.5</v>
      </c>
      <c r="HJ221" s="432">
        <v>0.7964</v>
      </c>
      <c r="HK221" s="432">
        <v>0</v>
      </c>
      <c r="HL221" s="432"/>
      <c r="HM221" s="432">
        <v>0.9</v>
      </c>
      <c r="HN221" s="432">
        <v>0</v>
      </c>
      <c r="HO221" s="432">
        <v>0</v>
      </c>
      <c r="HP221" s="432">
        <v>0</v>
      </c>
      <c r="HQ221" s="432">
        <v>0</v>
      </c>
      <c r="HR221" s="432">
        <v>0</v>
      </c>
      <c r="HS221" s="432">
        <v>0</v>
      </c>
      <c r="HT221" s="432">
        <v>0</v>
      </c>
      <c r="HU221" s="432">
        <v>0</v>
      </c>
      <c r="HV221" s="432">
        <v>0.9</v>
      </c>
      <c r="HW221" s="432">
        <v>0</v>
      </c>
      <c r="HX221" s="432">
        <v>0</v>
      </c>
      <c r="HY221" s="432">
        <v>0</v>
      </c>
      <c r="HZ221" s="432">
        <v>0.9</v>
      </c>
      <c r="IA221" s="432">
        <v>0</v>
      </c>
      <c r="IB221" s="432">
        <v>0</v>
      </c>
      <c r="IC221" s="432">
        <v>0</v>
      </c>
      <c r="ID221" s="432">
        <v>0</v>
      </c>
      <c r="IE221" s="432">
        <v>1</v>
      </c>
      <c r="IF221" s="432">
        <v>0</v>
      </c>
      <c r="IG221" s="432">
        <v>0</v>
      </c>
      <c r="IH221" s="432">
        <v>0</v>
      </c>
      <c r="II221" s="432">
        <v>0</v>
      </c>
      <c r="IJ221" s="432">
        <v>0</v>
      </c>
      <c r="IK221" s="432">
        <v>0</v>
      </c>
      <c r="IL221" s="432">
        <v>0</v>
      </c>
      <c r="IM221" s="432">
        <v>1</v>
      </c>
      <c r="IN221" s="432">
        <v>0</v>
      </c>
      <c r="IO221" s="432">
        <v>0</v>
      </c>
      <c r="IP221" s="432">
        <v>0</v>
      </c>
      <c r="IQ221" s="432">
        <v>0</v>
      </c>
      <c r="IR221" s="432">
        <v>0</v>
      </c>
      <c r="IS221" s="432">
        <v>0</v>
      </c>
      <c r="IT221" s="432">
        <v>0</v>
      </c>
      <c r="IU221" s="432">
        <v>0</v>
      </c>
      <c r="IV221" s="432">
        <v>0</v>
      </c>
      <c r="IW221" s="432">
        <v>0</v>
      </c>
      <c r="IX221" s="432">
        <v>6</v>
      </c>
      <c r="IY221" s="432">
        <v>0</v>
      </c>
      <c r="IZ221" s="432">
        <v>0</v>
      </c>
      <c r="JA221" s="432">
        <v>0</v>
      </c>
      <c r="JB221" s="432">
        <v>0</v>
      </c>
      <c r="JC221" s="432">
        <v>0</v>
      </c>
      <c r="JD221" s="432">
        <v>0</v>
      </c>
      <c r="JE221" s="432">
        <v>0</v>
      </c>
      <c r="JF221" s="432">
        <v>0</v>
      </c>
      <c r="JG221" s="432">
        <v>0</v>
      </c>
      <c r="JH221" s="432">
        <v>4</v>
      </c>
      <c r="JI221" s="432">
        <v>0</v>
      </c>
      <c r="JJ221" s="432">
        <v>0</v>
      </c>
      <c r="JK221" s="432">
        <v>0</v>
      </c>
      <c r="JL221" s="432">
        <v>0</v>
      </c>
      <c r="JM221" s="432">
        <v>0</v>
      </c>
      <c r="JN221" s="432">
        <v>0</v>
      </c>
      <c r="JO221" s="432">
        <v>0</v>
      </c>
      <c r="JP221" s="432">
        <v>0</v>
      </c>
      <c r="JQ221" s="432">
        <v>0</v>
      </c>
      <c r="JR221" s="432" t="s">
        <v>1359</v>
      </c>
      <c r="JS221" s="432" t="s">
        <v>1360</v>
      </c>
      <c r="JT221" s="432" t="s">
        <v>1340</v>
      </c>
    </row>
    <row r="222" spans="1:280" x14ac:dyDescent="0.45">
      <c r="A222" s="432" t="s">
        <v>154</v>
      </c>
      <c r="B222" s="432" t="s">
        <v>202</v>
      </c>
      <c r="C222" s="432" t="s">
        <v>211</v>
      </c>
      <c r="D222" s="432" t="s">
        <v>212</v>
      </c>
      <c r="E222" s="432">
        <v>27</v>
      </c>
      <c r="F222" s="432">
        <v>3</v>
      </c>
      <c r="G222" s="432">
        <v>0.1111</v>
      </c>
      <c r="H222" s="432">
        <v>3</v>
      </c>
      <c r="I222" s="432">
        <v>25</v>
      </c>
      <c r="J222" s="432">
        <v>0.12</v>
      </c>
      <c r="K222" s="432">
        <v>25</v>
      </c>
      <c r="L222" s="432">
        <v>26</v>
      </c>
      <c r="M222" s="432">
        <v>23</v>
      </c>
      <c r="N222" s="432">
        <v>0.92259999999999998</v>
      </c>
      <c r="O222" s="432">
        <v>0.95020000000000004</v>
      </c>
      <c r="P222" s="432">
        <v>0.85189999999999999</v>
      </c>
      <c r="Q222" s="432">
        <v>26</v>
      </c>
      <c r="R222" s="432">
        <v>27</v>
      </c>
      <c r="S222" s="432">
        <v>26</v>
      </c>
      <c r="T222" s="432">
        <v>0.95209999999999995</v>
      </c>
      <c r="U222" s="432">
        <v>0.97009999999999996</v>
      </c>
      <c r="V222" s="432">
        <v>0.96299999999999997</v>
      </c>
      <c r="W222" s="432">
        <v>26</v>
      </c>
      <c r="X222" s="432">
        <v>27</v>
      </c>
      <c r="Y222" s="432">
        <v>27</v>
      </c>
      <c r="Z222" s="432">
        <v>0.94889999999999997</v>
      </c>
      <c r="AA222" s="432">
        <v>0.96630000000000005</v>
      </c>
      <c r="AB222" s="432">
        <v>1</v>
      </c>
      <c r="AC222" s="432">
        <v>26</v>
      </c>
      <c r="AD222" s="432">
        <v>26</v>
      </c>
      <c r="AE222" s="432">
        <v>26</v>
      </c>
      <c r="AF222" s="432">
        <v>0.93930000000000002</v>
      </c>
      <c r="AG222" s="432">
        <v>0.95799999999999996</v>
      </c>
      <c r="AH222" s="432">
        <v>0.96299999999999997</v>
      </c>
      <c r="AI222" s="432">
        <v>23</v>
      </c>
      <c r="AJ222" s="432">
        <v>24</v>
      </c>
      <c r="AK222" s="432">
        <v>22</v>
      </c>
      <c r="AL222" s="432">
        <v>0.82789999999999997</v>
      </c>
      <c r="AM222" s="432">
        <v>0.87409999999999999</v>
      </c>
      <c r="AN222" s="432">
        <v>0.81479999999999997</v>
      </c>
      <c r="AO222" s="432">
        <v>26</v>
      </c>
      <c r="AP222" s="432">
        <v>27</v>
      </c>
      <c r="AQ222" s="432">
        <v>26</v>
      </c>
      <c r="AR222" s="432">
        <v>0.94650000000000001</v>
      </c>
      <c r="AS222" s="432">
        <v>0.96409999999999996</v>
      </c>
      <c r="AT222" s="432">
        <v>0.96299999999999997</v>
      </c>
      <c r="AU222" s="432">
        <v>25</v>
      </c>
      <c r="AV222" s="432">
        <v>26</v>
      </c>
      <c r="AW222" s="432">
        <v>17</v>
      </c>
      <c r="AX222" s="432">
        <v>0.9194</v>
      </c>
      <c r="AY222" s="432">
        <v>0.94259999999999999</v>
      </c>
      <c r="AZ222" s="432">
        <v>0.62960000000000005</v>
      </c>
      <c r="BA222" s="432">
        <v>24</v>
      </c>
      <c r="BB222" s="432">
        <v>25</v>
      </c>
      <c r="BC222" s="432">
        <v>16</v>
      </c>
      <c r="BD222" s="432">
        <v>0.88660000000000005</v>
      </c>
      <c r="BE222" s="432">
        <v>0.91910000000000003</v>
      </c>
      <c r="BF222" s="432">
        <v>0.59260000000000002</v>
      </c>
      <c r="BG222" s="432">
        <v>26</v>
      </c>
      <c r="BH222" s="432">
        <v>26</v>
      </c>
      <c r="BI222" s="432">
        <v>21</v>
      </c>
      <c r="BJ222" s="432">
        <v>0.93330000000000002</v>
      </c>
      <c r="BK222" s="432">
        <v>0.96009999999999995</v>
      </c>
      <c r="BL222" s="432">
        <v>0.77780000000000005</v>
      </c>
      <c r="BM222" s="432">
        <v>15</v>
      </c>
      <c r="BN222" s="432">
        <v>18</v>
      </c>
      <c r="BO222" s="432">
        <v>9</v>
      </c>
      <c r="BP222" s="432">
        <v>0.55000000000000004</v>
      </c>
      <c r="BQ222" s="432">
        <v>0.65</v>
      </c>
      <c r="BR222" s="432">
        <v>0.33329999999999999</v>
      </c>
      <c r="BS222" s="432">
        <v>12</v>
      </c>
      <c r="BT222" s="432">
        <v>0.5</v>
      </c>
      <c r="BU222" s="432">
        <v>3</v>
      </c>
      <c r="BV222" s="432">
        <v>1</v>
      </c>
      <c r="BW222" s="432">
        <v>19</v>
      </c>
      <c r="BX222" s="432">
        <v>20</v>
      </c>
      <c r="BY222" s="432">
        <v>15</v>
      </c>
      <c r="BZ222" s="432">
        <v>0.66779999999999995</v>
      </c>
      <c r="CA222" s="432">
        <v>0.71120000000000005</v>
      </c>
      <c r="CB222" s="432">
        <v>0.55559999999999998</v>
      </c>
      <c r="CC222" s="432">
        <v>8</v>
      </c>
      <c r="CD222" s="432">
        <v>0.33329999999999999</v>
      </c>
      <c r="CE222" s="432">
        <v>1</v>
      </c>
      <c r="CF222" s="432">
        <v>0.33329999999999999</v>
      </c>
      <c r="CG222" s="432">
        <v>20</v>
      </c>
      <c r="CH222" s="432">
        <v>21</v>
      </c>
      <c r="CI222" s="432">
        <v>9</v>
      </c>
      <c r="CJ222" s="432">
        <v>0.70689999999999997</v>
      </c>
      <c r="CK222" s="432">
        <v>0.75949999999999995</v>
      </c>
      <c r="CL222" s="432">
        <v>0.33329999999999999</v>
      </c>
      <c r="CM222" s="432">
        <v>16</v>
      </c>
      <c r="CN222" s="432">
        <v>17</v>
      </c>
      <c r="CO222" s="432">
        <v>9</v>
      </c>
      <c r="CP222" s="432">
        <v>0.58450000000000002</v>
      </c>
      <c r="CQ222" s="432">
        <v>0.62880000000000003</v>
      </c>
      <c r="CR222" s="432">
        <v>0.33329999999999999</v>
      </c>
      <c r="CS222" s="432">
        <v>0</v>
      </c>
      <c r="CT222" s="432">
        <v>0</v>
      </c>
      <c r="CU222" s="432">
        <v>1</v>
      </c>
      <c r="CV222" s="432">
        <v>0.33329999999999999</v>
      </c>
      <c r="CW222" s="432">
        <v>8</v>
      </c>
      <c r="CX222" s="432">
        <v>10</v>
      </c>
      <c r="CY222" s="432">
        <v>1</v>
      </c>
      <c r="CZ222" s="432">
        <v>0.28999999999999998</v>
      </c>
      <c r="DA222" s="432">
        <v>0.35</v>
      </c>
      <c r="DB222" s="432">
        <v>3.6999999999999998E-2</v>
      </c>
      <c r="DC222" s="432">
        <v>17</v>
      </c>
      <c r="DD222" s="432">
        <v>19</v>
      </c>
      <c r="DE222" s="432">
        <v>11</v>
      </c>
      <c r="DF222" s="432">
        <v>0.6</v>
      </c>
      <c r="DG222" s="432">
        <v>0.7</v>
      </c>
      <c r="DH222" s="432">
        <v>0.40739999999999998</v>
      </c>
      <c r="DI222" s="432">
        <v>15</v>
      </c>
      <c r="DJ222" s="432">
        <v>8</v>
      </c>
      <c r="DK222" s="432">
        <v>9</v>
      </c>
      <c r="DL222" s="432">
        <v>10</v>
      </c>
      <c r="DM222" s="432">
        <v>0.52500000000000002</v>
      </c>
      <c r="DN222" s="432">
        <v>0.57499999999999996</v>
      </c>
      <c r="DO222" s="432">
        <v>0.66669999999999996</v>
      </c>
      <c r="DP222" s="432">
        <v>19</v>
      </c>
      <c r="DQ222" s="432">
        <v>21</v>
      </c>
      <c r="DR222" s="432">
        <v>9</v>
      </c>
      <c r="DS222" s="432">
        <v>0.7</v>
      </c>
      <c r="DT222" s="432">
        <v>0.75</v>
      </c>
      <c r="DU222" s="432">
        <v>0.33329999999999999</v>
      </c>
      <c r="DV222" s="432">
        <v>0</v>
      </c>
      <c r="DW222" s="432">
        <v>3.7499999999999999E-2</v>
      </c>
      <c r="DX222" s="432">
        <v>7.4999999999999997E-2</v>
      </c>
      <c r="DY222" s="432">
        <v>0</v>
      </c>
      <c r="DZ222" s="432">
        <v>0</v>
      </c>
      <c r="EA222" s="432">
        <v>7.4999999999999997E-2</v>
      </c>
      <c r="EB222" s="432">
        <v>0.15</v>
      </c>
      <c r="EC222" s="432">
        <v>0</v>
      </c>
      <c r="ED222" s="432">
        <v>0</v>
      </c>
      <c r="EE222" s="432">
        <v>0</v>
      </c>
      <c r="EF222" s="432">
        <v>0</v>
      </c>
      <c r="EG222" s="432">
        <v>0</v>
      </c>
      <c r="EH222" s="432">
        <v>5</v>
      </c>
      <c r="EI222" s="432">
        <v>0</v>
      </c>
      <c r="EJ222" s="432">
        <v>5.0000000000000001E-3</v>
      </c>
      <c r="EK222" s="432">
        <v>0.01</v>
      </c>
      <c r="EL222" s="432">
        <v>0</v>
      </c>
      <c r="EM222" s="432">
        <v>3</v>
      </c>
      <c r="EN222" s="432">
        <v>0.05</v>
      </c>
      <c r="EO222" s="432">
        <v>0.15</v>
      </c>
      <c r="EP222" s="432">
        <v>0.1111</v>
      </c>
      <c r="EQ222" s="432">
        <v>11</v>
      </c>
      <c r="ER222" s="432">
        <v>3</v>
      </c>
      <c r="ES222" s="432">
        <v>0.2727</v>
      </c>
      <c r="ET222" s="432">
        <v>3</v>
      </c>
      <c r="EU222" s="432">
        <v>0</v>
      </c>
      <c r="EV222" s="432">
        <v>0</v>
      </c>
      <c r="EW222" s="432">
        <v>16</v>
      </c>
      <c r="EX222" s="432">
        <v>0.59260000000000002</v>
      </c>
      <c r="EY222" s="432">
        <v>26</v>
      </c>
      <c r="EZ222" s="432">
        <v>31</v>
      </c>
      <c r="FA222" s="432">
        <v>32</v>
      </c>
      <c r="FB222" s="432">
        <v>32</v>
      </c>
      <c r="FC222" s="432">
        <v>0.94</v>
      </c>
      <c r="FD222" s="432">
        <v>1.1399999999999999</v>
      </c>
      <c r="FE222" s="432">
        <v>1.1852</v>
      </c>
      <c r="FF222" s="432">
        <v>2</v>
      </c>
      <c r="FG222" s="432">
        <v>3</v>
      </c>
      <c r="FH222" s="432">
        <v>1</v>
      </c>
      <c r="FI222" s="432">
        <v>0.05</v>
      </c>
      <c r="FJ222" s="432">
        <v>7.4999999999999997E-2</v>
      </c>
      <c r="FK222" s="432">
        <v>3.1300000000000001E-2</v>
      </c>
      <c r="FL222" s="432">
        <v>29</v>
      </c>
      <c r="FM222" s="432">
        <v>30</v>
      </c>
      <c r="FN222" s="432">
        <v>29</v>
      </c>
      <c r="FO222" s="432">
        <v>0.88239999999999996</v>
      </c>
      <c r="FP222" s="432">
        <v>0.90959999999999996</v>
      </c>
      <c r="FQ222" s="432">
        <v>0.90629999999999999</v>
      </c>
      <c r="FR222" s="432">
        <v>27</v>
      </c>
      <c r="FS222" s="432">
        <v>29</v>
      </c>
      <c r="FT222" s="432">
        <v>31</v>
      </c>
      <c r="FU222" s="432">
        <v>0.84360000000000002</v>
      </c>
      <c r="FV222" s="432">
        <v>0.87909999999999999</v>
      </c>
      <c r="FW222" s="432">
        <v>0.96879999999999999</v>
      </c>
      <c r="FX222" s="432">
        <v>26</v>
      </c>
      <c r="FY222" s="432">
        <v>28</v>
      </c>
      <c r="FZ222" s="432">
        <v>27</v>
      </c>
      <c r="GA222" s="432">
        <v>0.81069999999999998</v>
      </c>
      <c r="GB222" s="432">
        <v>0.86450000000000005</v>
      </c>
      <c r="GC222" s="432">
        <v>0.84379999999999999</v>
      </c>
      <c r="GD222" s="432">
        <v>24</v>
      </c>
      <c r="GE222" s="432">
        <v>27</v>
      </c>
      <c r="GF222" s="432">
        <v>18</v>
      </c>
      <c r="GG222" s="432">
        <v>0.73299999999999998</v>
      </c>
      <c r="GH222" s="432">
        <v>0.81889999999999996</v>
      </c>
      <c r="GI222" s="432">
        <v>0.5625</v>
      </c>
      <c r="GJ222" s="432">
        <v>24</v>
      </c>
      <c r="GK222" s="432">
        <v>28</v>
      </c>
      <c r="GL222" s="432">
        <v>24</v>
      </c>
      <c r="GM222" s="432">
        <v>0.75</v>
      </c>
      <c r="GN222" s="432">
        <v>0.84970000000000001</v>
      </c>
      <c r="GO222" s="432">
        <v>0.75</v>
      </c>
      <c r="GP222" s="432">
        <v>30</v>
      </c>
      <c r="GQ222" s="432">
        <v>31</v>
      </c>
      <c r="GR222" s="432">
        <v>31</v>
      </c>
      <c r="GS222" s="432">
        <v>0.9173</v>
      </c>
      <c r="GT222" s="432">
        <v>0.94010000000000005</v>
      </c>
      <c r="GU222" s="432">
        <v>0.96879999999999999</v>
      </c>
      <c r="GV222" s="432">
        <v>27</v>
      </c>
      <c r="GW222" s="432">
        <v>29</v>
      </c>
      <c r="GX222" s="432">
        <v>28</v>
      </c>
      <c r="GY222" s="432">
        <v>0.82750000000000001</v>
      </c>
      <c r="GZ222" s="432">
        <v>0.88490000000000002</v>
      </c>
      <c r="HA222" s="432">
        <v>0.875</v>
      </c>
      <c r="HB222" s="432">
        <v>16</v>
      </c>
      <c r="HC222" s="432">
        <v>20</v>
      </c>
      <c r="HD222" s="432">
        <v>16</v>
      </c>
      <c r="HE222" s="432">
        <v>0.5</v>
      </c>
      <c r="HF222" s="432">
        <v>0.6</v>
      </c>
      <c r="HG222" s="432">
        <v>0.5</v>
      </c>
      <c r="HH222" s="432">
        <v>22</v>
      </c>
      <c r="HI222" s="432">
        <v>0.5</v>
      </c>
      <c r="HJ222" s="432">
        <v>0.6875</v>
      </c>
      <c r="HK222" s="432">
        <v>0</v>
      </c>
      <c r="HL222" s="432"/>
      <c r="HM222" s="432">
        <v>0.9</v>
      </c>
      <c r="HN222" s="432">
        <v>0</v>
      </c>
      <c r="HO222" s="432">
        <v>0</v>
      </c>
      <c r="HP222" s="432">
        <v>0</v>
      </c>
      <c r="HQ222" s="432">
        <v>0</v>
      </c>
      <c r="HR222" s="432">
        <v>0</v>
      </c>
      <c r="HS222" s="432">
        <v>0</v>
      </c>
      <c r="HT222" s="432">
        <v>0</v>
      </c>
      <c r="HU222" s="432">
        <v>0</v>
      </c>
      <c r="HV222" s="432">
        <v>0.9</v>
      </c>
      <c r="HW222" s="432">
        <v>0</v>
      </c>
      <c r="HX222" s="432">
        <v>0</v>
      </c>
      <c r="HY222" s="432">
        <v>0</v>
      </c>
      <c r="HZ222" s="432">
        <v>0.9</v>
      </c>
      <c r="IA222" s="432">
        <v>0</v>
      </c>
      <c r="IB222" s="432">
        <v>0</v>
      </c>
      <c r="IC222" s="432">
        <v>0</v>
      </c>
      <c r="ID222" s="432">
        <v>0</v>
      </c>
      <c r="IE222" s="432">
        <v>0</v>
      </c>
      <c r="IF222" s="432">
        <v>0</v>
      </c>
      <c r="IG222" s="432">
        <v>0</v>
      </c>
      <c r="IH222" s="432">
        <v>0</v>
      </c>
      <c r="II222" s="432">
        <v>0</v>
      </c>
      <c r="IJ222" s="432">
        <v>0</v>
      </c>
      <c r="IK222" s="432">
        <v>0</v>
      </c>
      <c r="IL222" s="432">
        <v>0</v>
      </c>
      <c r="IM222" s="432">
        <v>0</v>
      </c>
      <c r="IN222" s="432">
        <v>0</v>
      </c>
      <c r="IO222" s="432">
        <v>0</v>
      </c>
      <c r="IP222" s="432">
        <v>0</v>
      </c>
      <c r="IQ222" s="432">
        <v>0</v>
      </c>
      <c r="IR222" s="432">
        <v>0</v>
      </c>
      <c r="IS222" s="432">
        <v>0</v>
      </c>
      <c r="IT222" s="432">
        <v>0</v>
      </c>
      <c r="IU222" s="432">
        <v>0</v>
      </c>
      <c r="IV222" s="432">
        <v>0</v>
      </c>
      <c r="IW222" s="432">
        <v>0</v>
      </c>
      <c r="IX222" s="432">
        <v>3</v>
      </c>
      <c r="IY222" s="432">
        <v>0</v>
      </c>
      <c r="IZ222" s="432">
        <v>0</v>
      </c>
      <c r="JA222" s="432">
        <v>0</v>
      </c>
      <c r="JB222" s="432">
        <v>0</v>
      </c>
      <c r="JC222" s="432">
        <v>0</v>
      </c>
      <c r="JD222" s="432">
        <v>0</v>
      </c>
      <c r="JE222" s="432">
        <v>0</v>
      </c>
      <c r="JF222" s="432">
        <v>0</v>
      </c>
      <c r="JG222" s="432">
        <v>0</v>
      </c>
      <c r="JH222" s="432">
        <v>1</v>
      </c>
      <c r="JI222" s="432">
        <v>0</v>
      </c>
      <c r="JJ222" s="432">
        <v>0</v>
      </c>
      <c r="JK222" s="432">
        <v>0</v>
      </c>
      <c r="JL222" s="432">
        <v>0</v>
      </c>
      <c r="JM222" s="432">
        <v>0</v>
      </c>
      <c r="JN222" s="432">
        <v>0</v>
      </c>
      <c r="JO222" s="432">
        <v>0</v>
      </c>
      <c r="JP222" s="432">
        <v>0</v>
      </c>
      <c r="JQ222" s="432">
        <v>0</v>
      </c>
      <c r="JR222" s="432" t="s">
        <v>1359</v>
      </c>
      <c r="JS222" s="432" t="s">
        <v>1360</v>
      </c>
      <c r="JT222" s="432" t="s">
        <v>1340</v>
      </c>
    </row>
    <row r="223" spans="1:280" x14ac:dyDescent="0.45">
      <c r="A223" s="432" t="s">
        <v>154</v>
      </c>
      <c r="B223" s="432" t="s">
        <v>202</v>
      </c>
      <c r="C223" s="432" t="s">
        <v>213</v>
      </c>
      <c r="D223" s="432" t="s">
        <v>214</v>
      </c>
      <c r="E223" s="432">
        <v>244</v>
      </c>
      <c r="F223" s="432">
        <v>47</v>
      </c>
      <c r="G223" s="432">
        <v>0.19259999999999999</v>
      </c>
      <c r="H223" s="432">
        <v>49</v>
      </c>
      <c r="I223" s="432">
        <v>248</v>
      </c>
      <c r="J223" s="432">
        <v>0.1976</v>
      </c>
      <c r="K223" s="432">
        <v>226</v>
      </c>
      <c r="L223" s="432">
        <v>232</v>
      </c>
      <c r="M223" s="432">
        <v>225</v>
      </c>
      <c r="N223" s="432">
        <v>0.92259999999999998</v>
      </c>
      <c r="O223" s="432">
        <v>0.95020000000000004</v>
      </c>
      <c r="P223" s="432">
        <v>0.92210000000000003</v>
      </c>
      <c r="Q223" s="432">
        <v>233</v>
      </c>
      <c r="R223" s="432">
        <v>237</v>
      </c>
      <c r="S223" s="432">
        <v>230</v>
      </c>
      <c r="T223" s="432">
        <v>0.95209999999999995</v>
      </c>
      <c r="U223" s="432">
        <v>0.97009999999999996</v>
      </c>
      <c r="V223" s="432">
        <v>0.94259999999999999</v>
      </c>
      <c r="W223" s="432">
        <v>232</v>
      </c>
      <c r="X223" s="432">
        <v>236</v>
      </c>
      <c r="Y223" s="432">
        <v>231</v>
      </c>
      <c r="Z223" s="432">
        <v>0.94889999999999997</v>
      </c>
      <c r="AA223" s="432">
        <v>0.96630000000000005</v>
      </c>
      <c r="AB223" s="432">
        <v>0.94669999999999999</v>
      </c>
      <c r="AC223" s="432">
        <v>230</v>
      </c>
      <c r="AD223" s="432">
        <v>234</v>
      </c>
      <c r="AE223" s="432">
        <v>229</v>
      </c>
      <c r="AF223" s="432">
        <v>0.93930000000000002</v>
      </c>
      <c r="AG223" s="432">
        <v>0.95799999999999996</v>
      </c>
      <c r="AH223" s="432">
        <v>0.9385</v>
      </c>
      <c r="AI223" s="432">
        <v>203</v>
      </c>
      <c r="AJ223" s="432">
        <v>214</v>
      </c>
      <c r="AK223" s="432">
        <v>222</v>
      </c>
      <c r="AL223" s="432">
        <v>0.82789999999999997</v>
      </c>
      <c r="AM223" s="432">
        <v>0.87409999999999999</v>
      </c>
      <c r="AN223" s="432">
        <v>0.90980000000000005</v>
      </c>
      <c r="AO223" s="432">
        <v>231</v>
      </c>
      <c r="AP223" s="432">
        <v>236</v>
      </c>
      <c r="AQ223" s="432">
        <v>229</v>
      </c>
      <c r="AR223" s="432">
        <v>0.94650000000000001</v>
      </c>
      <c r="AS223" s="432">
        <v>0.96409999999999996</v>
      </c>
      <c r="AT223" s="432">
        <v>0.9385</v>
      </c>
      <c r="AU223" s="432">
        <v>225</v>
      </c>
      <c r="AV223" s="432">
        <v>230</v>
      </c>
      <c r="AW223" s="432">
        <v>223</v>
      </c>
      <c r="AX223" s="432">
        <v>0.9194</v>
      </c>
      <c r="AY223" s="432">
        <v>0.94259999999999999</v>
      </c>
      <c r="AZ223" s="432">
        <v>0.91390000000000005</v>
      </c>
      <c r="BA223" s="432">
        <v>217</v>
      </c>
      <c r="BB223" s="432">
        <v>225</v>
      </c>
      <c r="BC223" s="432">
        <v>217</v>
      </c>
      <c r="BD223" s="432">
        <v>0.88660000000000005</v>
      </c>
      <c r="BE223" s="432">
        <v>0.91910000000000003</v>
      </c>
      <c r="BF223" s="432">
        <v>0.88929999999999998</v>
      </c>
      <c r="BG223" s="432">
        <v>228</v>
      </c>
      <c r="BH223" s="432">
        <v>235</v>
      </c>
      <c r="BI223" s="432">
        <v>236</v>
      </c>
      <c r="BJ223" s="432">
        <v>0.93330000000000002</v>
      </c>
      <c r="BK223" s="432">
        <v>0.96009999999999995</v>
      </c>
      <c r="BL223" s="432">
        <v>0.96719999999999995</v>
      </c>
      <c r="BM223" s="432">
        <v>135</v>
      </c>
      <c r="BN223" s="432">
        <v>159</v>
      </c>
      <c r="BO223" s="432">
        <v>189</v>
      </c>
      <c r="BP223" s="432">
        <v>0.55000000000000004</v>
      </c>
      <c r="BQ223" s="432">
        <v>0.65</v>
      </c>
      <c r="BR223" s="432">
        <v>0.77459999999999996</v>
      </c>
      <c r="BS223" s="432">
        <v>128</v>
      </c>
      <c r="BT223" s="432">
        <v>0.64970000000000006</v>
      </c>
      <c r="BU223" s="432">
        <v>43</v>
      </c>
      <c r="BV223" s="432">
        <v>0.91490000000000005</v>
      </c>
      <c r="BW223" s="432">
        <v>163</v>
      </c>
      <c r="BX223" s="432">
        <v>174</v>
      </c>
      <c r="BY223" s="432">
        <v>171</v>
      </c>
      <c r="BZ223" s="432">
        <v>0.66779999999999995</v>
      </c>
      <c r="CA223" s="432">
        <v>0.71120000000000005</v>
      </c>
      <c r="CB223" s="432">
        <v>0.70079999999999998</v>
      </c>
      <c r="CC223" s="432">
        <v>132</v>
      </c>
      <c r="CD223" s="432">
        <v>0.67010000000000003</v>
      </c>
      <c r="CE223" s="432">
        <v>40</v>
      </c>
      <c r="CF223" s="432">
        <v>0.85109999999999997</v>
      </c>
      <c r="CG223" s="432">
        <v>173</v>
      </c>
      <c r="CH223" s="432">
        <v>186</v>
      </c>
      <c r="CI223" s="432">
        <v>172</v>
      </c>
      <c r="CJ223" s="432">
        <v>0.70689999999999997</v>
      </c>
      <c r="CK223" s="432">
        <v>0.75949999999999995</v>
      </c>
      <c r="CL223" s="432">
        <v>0.70489999999999997</v>
      </c>
      <c r="CM223" s="432">
        <v>143</v>
      </c>
      <c r="CN223" s="432">
        <v>154</v>
      </c>
      <c r="CO223" s="432">
        <v>152</v>
      </c>
      <c r="CP223" s="432">
        <v>0.58450000000000002</v>
      </c>
      <c r="CQ223" s="432">
        <v>0.62880000000000003</v>
      </c>
      <c r="CR223" s="432">
        <v>0.623</v>
      </c>
      <c r="CS223" s="432">
        <v>65</v>
      </c>
      <c r="CT223" s="432">
        <v>0.32990000000000003</v>
      </c>
      <c r="CU223" s="432">
        <v>28</v>
      </c>
      <c r="CV223" s="432">
        <v>0.59570000000000001</v>
      </c>
      <c r="CW223" s="432">
        <v>71</v>
      </c>
      <c r="CX223" s="432">
        <v>86</v>
      </c>
      <c r="CY223" s="432">
        <v>93</v>
      </c>
      <c r="CZ223" s="432">
        <v>0.28999999999999998</v>
      </c>
      <c r="DA223" s="432">
        <v>0.35</v>
      </c>
      <c r="DB223" s="432">
        <v>0.38109999999999999</v>
      </c>
      <c r="DC223" s="432">
        <v>147</v>
      </c>
      <c r="DD223" s="432">
        <v>171</v>
      </c>
      <c r="DE223" s="432">
        <v>200</v>
      </c>
      <c r="DF223" s="432">
        <v>0.6</v>
      </c>
      <c r="DG223" s="432">
        <v>0.7</v>
      </c>
      <c r="DH223" s="432">
        <v>0.81969999999999998</v>
      </c>
      <c r="DI223" s="432">
        <v>59</v>
      </c>
      <c r="DJ223" s="432">
        <v>31</v>
      </c>
      <c r="DK223" s="432">
        <v>34</v>
      </c>
      <c r="DL223" s="432">
        <v>38</v>
      </c>
      <c r="DM223" s="432">
        <v>0.52500000000000002</v>
      </c>
      <c r="DN223" s="432">
        <v>0.57499999999999996</v>
      </c>
      <c r="DO223" s="432">
        <v>0.64410000000000001</v>
      </c>
      <c r="DP223" s="432">
        <v>171</v>
      </c>
      <c r="DQ223" s="432">
        <v>183</v>
      </c>
      <c r="DR223" s="432">
        <v>175</v>
      </c>
      <c r="DS223" s="432">
        <v>0.7</v>
      </c>
      <c r="DT223" s="432">
        <v>0.75</v>
      </c>
      <c r="DU223" s="432">
        <v>0.71719999999999995</v>
      </c>
      <c r="DV223" s="432">
        <v>0</v>
      </c>
      <c r="DW223" s="432">
        <v>3.7499999999999999E-2</v>
      </c>
      <c r="DX223" s="432">
        <v>7.4999999999999997E-2</v>
      </c>
      <c r="DY223" s="432">
        <v>0</v>
      </c>
      <c r="DZ223" s="432">
        <v>10</v>
      </c>
      <c r="EA223" s="432">
        <v>7.4999999999999997E-2</v>
      </c>
      <c r="EB223" s="432">
        <v>0.15</v>
      </c>
      <c r="EC223" s="432">
        <v>5.74E-2</v>
      </c>
      <c r="ED223" s="432">
        <v>0</v>
      </c>
      <c r="EE223" s="432">
        <v>0</v>
      </c>
      <c r="EF223" s="432">
        <v>0</v>
      </c>
      <c r="EG223" s="432">
        <v>0</v>
      </c>
      <c r="EH223" s="432">
        <v>20</v>
      </c>
      <c r="EI223" s="432">
        <v>0</v>
      </c>
      <c r="EJ223" s="432">
        <v>5.0000000000000001E-3</v>
      </c>
      <c r="EK223" s="432">
        <v>0.01</v>
      </c>
      <c r="EL223" s="432">
        <v>0</v>
      </c>
      <c r="EM223" s="432">
        <v>59</v>
      </c>
      <c r="EN223" s="432">
        <v>0.05</v>
      </c>
      <c r="EO223" s="432">
        <v>0.15</v>
      </c>
      <c r="EP223" s="432">
        <v>0.24179999999999999</v>
      </c>
      <c r="EQ223" s="432">
        <v>68</v>
      </c>
      <c r="ER223" s="432">
        <v>56</v>
      </c>
      <c r="ES223" s="432">
        <v>0.82350000000000001</v>
      </c>
      <c r="ET223" s="432">
        <v>14</v>
      </c>
      <c r="EU223" s="432">
        <v>1</v>
      </c>
      <c r="EV223" s="432">
        <v>7.1400000000000005E-2</v>
      </c>
      <c r="EW223" s="432">
        <v>227</v>
      </c>
      <c r="EX223" s="432">
        <v>0.93030000000000002</v>
      </c>
      <c r="EY223" s="432">
        <v>252</v>
      </c>
      <c r="EZ223" s="432">
        <v>301</v>
      </c>
      <c r="FA223" s="432">
        <v>321</v>
      </c>
      <c r="FB223" s="432">
        <v>256</v>
      </c>
      <c r="FC223" s="432">
        <v>1.03</v>
      </c>
      <c r="FD223" s="432">
        <v>1.23</v>
      </c>
      <c r="FE223" s="432">
        <v>1.3156000000000001</v>
      </c>
      <c r="FF223" s="432">
        <v>13</v>
      </c>
      <c r="FG223" s="432">
        <v>20</v>
      </c>
      <c r="FH223" s="432">
        <v>8</v>
      </c>
      <c r="FI223" s="432">
        <v>0.05</v>
      </c>
      <c r="FJ223" s="432">
        <v>7.4999999999999997E-2</v>
      </c>
      <c r="FK223" s="432">
        <v>3.1300000000000001E-2</v>
      </c>
      <c r="FL223" s="432">
        <v>226</v>
      </c>
      <c r="FM223" s="432">
        <v>233</v>
      </c>
      <c r="FN223" s="432">
        <v>210</v>
      </c>
      <c r="FO223" s="432">
        <v>0.88239999999999996</v>
      </c>
      <c r="FP223" s="432">
        <v>0.90959999999999996</v>
      </c>
      <c r="FQ223" s="432">
        <v>0.82030000000000003</v>
      </c>
      <c r="FR223" s="432">
        <v>216</v>
      </c>
      <c r="FS223" s="432">
        <v>226</v>
      </c>
      <c r="FT223" s="432">
        <v>199</v>
      </c>
      <c r="FU223" s="432">
        <v>0.84360000000000002</v>
      </c>
      <c r="FV223" s="432">
        <v>0.87909999999999999</v>
      </c>
      <c r="FW223" s="432">
        <v>0.77729999999999999</v>
      </c>
      <c r="FX223" s="432">
        <v>208</v>
      </c>
      <c r="FY223" s="432">
        <v>222</v>
      </c>
      <c r="FZ223" s="432">
        <v>157</v>
      </c>
      <c r="GA223" s="432">
        <v>0.81069999999999998</v>
      </c>
      <c r="GB223" s="432">
        <v>0.86450000000000005</v>
      </c>
      <c r="GC223" s="432">
        <v>0.61329999999999996</v>
      </c>
      <c r="GD223" s="432">
        <v>188</v>
      </c>
      <c r="GE223" s="432">
        <v>210</v>
      </c>
      <c r="GF223" s="432">
        <v>139</v>
      </c>
      <c r="GG223" s="432">
        <v>0.73299999999999998</v>
      </c>
      <c r="GH223" s="432">
        <v>0.81889999999999996</v>
      </c>
      <c r="GI223" s="432">
        <v>0.54300000000000004</v>
      </c>
      <c r="GJ223" s="432">
        <v>192</v>
      </c>
      <c r="GK223" s="432">
        <v>218</v>
      </c>
      <c r="GL223" s="432">
        <v>153</v>
      </c>
      <c r="GM223" s="432">
        <v>0.75</v>
      </c>
      <c r="GN223" s="432">
        <v>0.84970000000000001</v>
      </c>
      <c r="GO223" s="432">
        <v>0.59770000000000001</v>
      </c>
      <c r="GP223" s="432">
        <v>235</v>
      </c>
      <c r="GQ223" s="432">
        <v>241</v>
      </c>
      <c r="GR223" s="432">
        <v>234</v>
      </c>
      <c r="GS223" s="432">
        <v>0.9173</v>
      </c>
      <c r="GT223" s="432">
        <v>0.94010000000000005</v>
      </c>
      <c r="GU223" s="432">
        <v>0.91410000000000002</v>
      </c>
      <c r="GV223" s="432">
        <v>212</v>
      </c>
      <c r="GW223" s="432">
        <v>227</v>
      </c>
      <c r="GX223" s="432">
        <v>221</v>
      </c>
      <c r="GY223" s="432">
        <v>0.82750000000000001</v>
      </c>
      <c r="GZ223" s="432">
        <v>0.88490000000000002</v>
      </c>
      <c r="HA223" s="432">
        <v>0.86329999999999996</v>
      </c>
      <c r="HB223" s="432">
        <v>128</v>
      </c>
      <c r="HC223" s="432">
        <v>154</v>
      </c>
      <c r="HD223" s="432">
        <v>128</v>
      </c>
      <c r="HE223" s="432">
        <v>0.5</v>
      </c>
      <c r="HF223" s="432">
        <v>0.6</v>
      </c>
      <c r="HG223" s="432">
        <v>0.5</v>
      </c>
      <c r="HH223" s="432">
        <v>289</v>
      </c>
      <c r="HI223" s="432">
        <v>0.5</v>
      </c>
      <c r="HJ223" s="432">
        <v>0.90029999999999999</v>
      </c>
      <c r="HK223" s="432">
        <v>0</v>
      </c>
      <c r="HL223" s="432"/>
      <c r="HM223" s="432">
        <v>0.9</v>
      </c>
      <c r="HN223" s="432">
        <v>0</v>
      </c>
      <c r="HO223" s="432">
        <v>0</v>
      </c>
      <c r="HP223" s="432">
        <v>0</v>
      </c>
      <c r="HQ223" s="432">
        <v>0</v>
      </c>
      <c r="HR223" s="432">
        <v>0</v>
      </c>
      <c r="HS223" s="432">
        <v>0</v>
      </c>
      <c r="HT223" s="432">
        <v>0</v>
      </c>
      <c r="HU223" s="432">
        <v>0</v>
      </c>
      <c r="HV223" s="432">
        <v>0.9</v>
      </c>
      <c r="HW223" s="432">
        <v>0</v>
      </c>
      <c r="HX223" s="432">
        <v>0</v>
      </c>
      <c r="HY223" s="432">
        <v>0</v>
      </c>
      <c r="HZ223" s="432">
        <v>0.9</v>
      </c>
      <c r="IA223" s="432">
        <v>0</v>
      </c>
      <c r="IB223" s="432">
        <v>0</v>
      </c>
      <c r="IC223" s="432">
        <v>0</v>
      </c>
      <c r="ID223" s="432">
        <v>0</v>
      </c>
      <c r="IE223" s="432">
        <v>0</v>
      </c>
      <c r="IF223" s="432">
        <v>0</v>
      </c>
      <c r="IG223" s="432">
        <v>0</v>
      </c>
      <c r="IH223" s="432">
        <v>0</v>
      </c>
      <c r="II223" s="432">
        <v>0</v>
      </c>
      <c r="IJ223" s="432">
        <v>0</v>
      </c>
      <c r="IK223" s="432">
        <v>0</v>
      </c>
      <c r="IL223" s="432">
        <v>0</v>
      </c>
      <c r="IM223" s="432">
        <v>0</v>
      </c>
      <c r="IN223" s="432">
        <v>0</v>
      </c>
      <c r="IO223" s="432">
        <v>0</v>
      </c>
      <c r="IP223" s="432">
        <v>0</v>
      </c>
      <c r="IQ223" s="432">
        <v>0</v>
      </c>
      <c r="IR223" s="432">
        <v>0</v>
      </c>
      <c r="IS223" s="432">
        <v>0</v>
      </c>
      <c r="IT223" s="432">
        <v>0</v>
      </c>
      <c r="IU223" s="432">
        <v>0</v>
      </c>
      <c r="IV223" s="432">
        <v>0</v>
      </c>
      <c r="IW223" s="432">
        <v>0</v>
      </c>
      <c r="IX223" s="432">
        <v>6</v>
      </c>
      <c r="IY223" s="432">
        <v>0</v>
      </c>
      <c r="IZ223" s="432">
        <v>0</v>
      </c>
      <c r="JA223" s="432">
        <v>0</v>
      </c>
      <c r="JB223" s="432">
        <v>0</v>
      </c>
      <c r="JC223" s="432">
        <v>0</v>
      </c>
      <c r="JD223" s="432">
        <v>0</v>
      </c>
      <c r="JE223" s="432">
        <v>0</v>
      </c>
      <c r="JF223" s="432">
        <v>0</v>
      </c>
      <c r="JG223" s="432">
        <v>0</v>
      </c>
      <c r="JH223" s="432">
        <v>4</v>
      </c>
      <c r="JI223" s="432">
        <v>0</v>
      </c>
      <c r="JJ223" s="432">
        <v>0</v>
      </c>
      <c r="JK223" s="432">
        <v>0</v>
      </c>
      <c r="JL223" s="432">
        <v>0</v>
      </c>
      <c r="JM223" s="432">
        <v>0</v>
      </c>
      <c r="JN223" s="432">
        <v>0</v>
      </c>
      <c r="JO223" s="432">
        <v>0</v>
      </c>
      <c r="JP223" s="432">
        <v>0</v>
      </c>
      <c r="JQ223" s="432">
        <v>0</v>
      </c>
      <c r="JR223" s="432" t="s">
        <v>1359</v>
      </c>
      <c r="JS223" s="432" t="s">
        <v>1360</v>
      </c>
      <c r="JT223" s="432" t="s">
        <v>1340</v>
      </c>
    </row>
    <row r="224" spans="1:280" x14ac:dyDescent="0.45">
      <c r="A224" s="432" t="s">
        <v>154</v>
      </c>
      <c r="B224" s="432" t="s">
        <v>202</v>
      </c>
      <c r="C224" s="432" t="s">
        <v>215</v>
      </c>
      <c r="D224" s="432" t="s">
        <v>216</v>
      </c>
      <c r="E224" s="432">
        <v>176</v>
      </c>
      <c r="F224" s="432">
        <v>21</v>
      </c>
      <c r="G224" s="432">
        <v>0.1193</v>
      </c>
      <c r="H224" s="432">
        <v>20</v>
      </c>
      <c r="I224" s="432">
        <v>170</v>
      </c>
      <c r="J224" s="432">
        <v>0.1176</v>
      </c>
      <c r="K224" s="432">
        <v>163</v>
      </c>
      <c r="L224" s="432">
        <v>168</v>
      </c>
      <c r="M224" s="432">
        <v>154</v>
      </c>
      <c r="N224" s="432">
        <v>0.92259999999999998</v>
      </c>
      <c r="O224" s="432">
        <v>0.95020000000000004</v>
      </c>
      <c r="P224" s="432">
        <v>0.875</v>
      </c>
      <c r="Q224" s="432">
        <v>168</v>
      </c>
      <c r="R224" s="432">
        <v>171</v>
      </c>
      <c r="S224" s="432">
        <v>161</v>
      </c>
      <c r="T224" s="432">
        <v>0.95209999999999995</v>
      </c>
      <c r="U224" s="432">
        <v>0.97009999999999996</v>
      </c>
      <c r="V224" s="432">
        <v>0.91479999999999995</v>
      </c>
      <c r="W224" s="432">
        <v>168</v>
      </c>
      <c r="X224" s="432">
        <v>171</v>
      </c>
      <c r="Y224" s="432">
        <v>161</v>
      </c>
      <c r="Z224" s="432">
        <v>0.94889999999999997</v>
      </c>
      <c r="AA224" s="432">
        <v>0.96630000000000005</v>
      </c>
      <c r="AB224" s="432">
        <v>0.91479999999999995</v>
      </c>
      <c r="AC224" s="432">
        <v>166</v>
      </c>
      <c r="AD224" s="432">
        <v>169</v>
      </c>
      <c r="AE224" s="432">
        <v>159</v>
      </c>
      <c r="AF224" s="432">
        <v>0.93930000000000002</v>
      </c>
      <c r="AG224" s="432">
        <v>0.95799999999999996</v>
      </c>
      <c r="AH224" s="432">
        <v>0.90339999999999998</v>
      </c>
      <c r="AI224" s="432">
        <v>146</v>
      </c>
      <c r="AJ224" s="432">
        <v>154</v>
      </c>
      <c r="AK224" s="432">
        <v>145</v>
      </c>
      <c r="AL224" s="432">
        <v>0.82789999999999997</v>
      </c>
      <c r="AM224" s="432">
        <v>0.87409999999999999</v>
      </c>
      <c r="AN224" s="432">
        <v>0.82389999999999997</v>
      </c>
      <c r="AO224" s="432">
        <v>167</v>
      </c>
      <c r="AP224" s="432">
        <v>170</v>
      </c>
      <c r="AQ224" s="432">
        <v>160</v>
      </c>
      <c r="AR224" s="432">
        <v>0.94650000000000001</v>
      </c>
      <c r="AS224" s="432">
        <v>0.96409999999999996</v>
      </c>
      <c r="AT224" s="432">
        <v>0.90910000000000002</v>
      </c>
      <c r="AU224" s="432">
        <v>162</v>
      </c>
      <c r="AV224" s="432">
        <v>166</v>
      </c>
      <c r="AW224" s="432">
        <v>150</v>
      </c>
      <c r="AX224" s="432">
        <v>0.9194</v>
      </c>
      <c r="AY224" s="432">
        <v>0.94259999999999999</v>
      </c>
      <c r="AZ224" s="432">
        <v>0.85229999999999995</v>
      </c>
      <c r="BA224" s="432">
        <v>157</v>
      </c>
      <c r="BB224" s="432">
        <v>162</v>
      </c>
      <c r="BC224" s="432">
        <v>148</v>
      </c>
      <c r="BD224" s="432">
        <v>0.88660000000000005</v>
      </c>
      <c r="BE224" s="432">
        <v>0.91910000000000003</v>
      </c>
      <c r="BF224" s="432">
        <v>0.84089999999999998</v>
      </c>
      <c r="BG224" s="432">
        <v>165</v>
      </c>
      <c r="BH224" s="432">
        <v>169</v>
      </c>
      <c r="BI224" s="432">
        <v>160</v>
      </c>
      <c r="BJ224" s="432">
        <v>0.93330000000000002</v>
      </c>
      <c r="BK224" s="432">
        <v>0.96009999999999995</v>
      </c>
      <c r="BL224" s="432">
        <v>0.90910000000000002</v>
      </c>
      <c r="BM224" s="432">
        <v>97</v>
      </c>
      <c r="BN224" s="432">
        <v>115</v>
      </c>
      <c r="BO224" s="432">
        <v>131</v>
      </c>
      <c r="BP224" s="432">
        <v>0.55000000000000004</v>
      </c>
      <c r="BQ224" s="432">
        <v>0.65</v>
      </c>
      <c r="BR224" s="432">
        <v>0.74429999999999996</v>
      </c>
      <c r="BS224" s="432">
        <v>94</v>
      </c>
      <c r="BT224" s="432">
        <v>0.60650000000000004</v>
      </c>
      <c r="BU224" s="432">
        <v>19</v>
      </c>
      <c r="BV224" s="432">
        <v>0.90480000000000005</v>
      </c>
      <c r="BW224" s="432">
        <v>118</v>
      </c>
      <c r="BX224" s="432">
        <v>126</v>
      </c>
      <c r="BY224" s="432">
        <v>113</v>
      </c>
      <c r="BZ224" s="432">
        <v>0.66779999999999995</v>
      </c>
      <c r="CA224" s="432">
        <v>0.71120000000000005</v>
      </c>
      <c r="CB224" s="432">
        <v>0.64200000000000002</v>
      </c>
      <c r="CC224" s="432">
        <v>98</v>
      </c>
      <c r="CD224" s="432">
        <v>0.63229999999999997</v>
      </c>
      <c r="CE224" s="432">
        <v>20</v>
      </c>
      <c r="CF224" s="432">
        <v>0.95240000000000002</v>
      </c>
      <c r="CG224" s="432">
        <v>125</v>
      </c>
      <c r="CH224" s="432">
        <v>134</v>
      </c>
      <c r="CI224" s="432">
        <v>118</v>
      </c>
      <c r="CJ224" s="432">
        <v>0.70689999999999997</v>
      </c>
      <c r="CK224" s="432">
        <v>0.75949999999999995</v>
      </c>
      <c r="CL224" s="432">
        <v>0.67049999999999998</v>
      </c>
      <c r="CM224" s="432">
        <v>103</v>
      </c>
      <c r="CN224" s="432">
        <v>111</v>
      </c>
      <c r="CO224" s="432">
        <v>117</v>
      </c>
      <c r="CP224" s="432">
        <v>0.58450000000000002</v>
      </c>
      <c r="CQ224" s="432">
        <v>0.62880000000000003</v>
      </c>
      <c r="CR224" s="432">
        <v>0.66479999999999995</v>
      </c>
      <c r="CS224" s="432">
        <v>45</v>
      </c>
      <c r="CT224" s="432">
        <v>0.2903</v>
      </c>
      <c r="CU224" s="432">
        <v>16</v>
      </c>
      <c r="CV224" s="432">
        <v>0.76190000000000002</v>
      </c>
      <c r="CW224" s="432">
        <v>52</v>
      </c>
      <c r="CX224" s="432">
        <v>62</v>
      </c>
      <c r="CY224" s="432">
        <v>61</v>
      </c>
      <c r="CZ224" s="432">
        <v>0.28999999999999998</v>
      </c>
      <c r="DA224" s="432">
        <v>0.35</v>
      </c>
      <c r="DB224" s="432">
        <v>0.34660000000000002</v>
      </c>
      <c r="DC224" s="432">
        <v>106</v>
      </c>
      <c r="DD224" s="432">
        <v>124</v>
      </c>
      <c r="DE224" s="432">
        <v>143</v>
      </c>
      <c r="DF224" s="432">
        <v>0.6</v>
      </c>
      <c r="DG224" s="432">
        <v>0.7</v>
      </c>
      <c r="DH224" s="432">
        <v>0.8125</v>
      </c>
      <c r="DI224" s="432">
        <v>58</v>
      </c>
      <c r="DJ224" s="432">
        <v>31</v>
      </c>
      <c r="DK224" s="432">
        <v>34</v>
      </c>
      <c r="DL224" s="432">
        <v>34</v>
      </c>
      <c r="DM224" s="432">
        <v>0.52500000000000002</v>
      </c>
      <c r="DN224" s="432">
        <v>0.57499999999999996</v>
      </c>
      <c r="DO224" s="432">
        <v>0.58620000000000005</v>
      </c>
      <c r="DP224" s="432">
        <v>124</v>
      </c>
      <c r="DQ224" s="432">
        <v>132</v>
      </c>
      <c r="DR224" s="432">
        <v>121</v>
      </c>
      <c r="DS224" s="432">
        <v>0.7</v>
      </c>
      <c r="DT224" s="432">
        <v>0.75</v>
      </c>
      <c r="DU224" s="432">
        <v>0.6875</v>
      </c>
      <c r="DV224" s="432">
        <v>0</v>
      </c>
      <c r="DW224" s="432">
        <v>3.7499999999999999E-2</v>
      </c>
      <c r="DX224" s="432">
        <v>7.4999999999999997E-2</v>
      </c>
      <c r="DY224" s="432">
        <v>0</v>
      </c>
      <c r="DZ224" s="432">
        <v>7</v>
      </c>
      <c r="EA224" s="432">
        <v>7.4999999999999997E-2</v>
      </c>
      <c r="EB224" s="432">
        <v>0.15</v>
      </c>
      <c r="EC224" s="432">
        <v>6.25E-2</v>
      </c>
      <c r="ED224" s="432">
        <v>0</v>
      </c>
      <c r="EE224" s="432">
        <v>0</v>
      </c>
      <c r="EF224" s="432">
        <v>0</v>
      </c>
      <c r="EG224" s="432">
        <v>0</v>
      </c>
      <c r="EH224" s="432">
        <v>20</v>
      </c>
      <c r="EI224" s="432">
        <v>0</v>
      </c>
      <c r="EJ224" s="432">
        <v>5.0000000000000001E-3</v>
      </c>
      <c r="EK224" s="432">
        <v>0.01</v>
      </c>
      <c r="EL224" s="432">
        <v>0</v>
      </c>
      <c r="EM224" s="432">
        <v>115</v>
      </c>
      <c r="EN224" s="432">
        <v>0.05</v>
      </c>
      <c r="EO224" s="432">
        <v>0.15</v>
      </c>
      <c r="EP224" s="432">
        <v>0.65339999999999998</v>
      </c>
      <c r="EQ224" s="432">
        <v>45</v>
      </c>
      <c r="ER224" s="432">
        <v>36</v>
      </c>
      <c r="ES224" s="432">
        <v>0.8</v>
      </c>
      <c r="ET224" s="432">
        <v>13</v>
      </c>
      <c r="EU224" s="432">
        <v>7</v>
      </c>
      <c r="EV224" s="432">
        <v>0.53849999999999998</v>
      </c>
      <c r="EW224" s="432">
        <v>155</v>
      </c>
      <c r="EX224" s="432">
        <v>0.88070000000000004</v>
      </c>
      <c r="EY224" s="432">
        <v>184</v>
      </c>
      <c r="EZ224" s="432">
        <v>219</v>
      </c>
      <c r="FA224" s="432">
        <v>189</v>
      </c>
      <c r="FB224" s="432">
        <v>173</v>
      </c>
      <c r="FC224" s="432">
        <v>1.04</v>
      </c>
      <c r="FD224" s="432">
        <v>1.24</v>
      </c>
      <c r="FE224" s="432">
        <v>1.0739000000000001</v>
      </c>
      <c r="FF224" s="432">
        <v>9</v>
      </c>
      <c r="FG224" s="432">
        <v>13</v>
      </c>
      <c r="FH224" s="432">
        <v>4</v>
      </c>
      <c r="FI224" s="432">
        <v>0.05</v>
      </c>
      <c r="FJ224" s="432">
        <v>7.4999999999999997E-2</v>
      </c>
      <c r="FK224" s="432">
        <v>2.3099999999999999E-2</v>
      </c>
      <c r="FL224" s="432">
        <v>153</v>
      </c>
      <c r="FM224" s="432">
        <v>158</v>
      </c>
      <c r="FN224" s="432">
        <v>143</v>
      </c>
      <c r="FO224" s="432">
        <v>0.88239999999999996</v>
      </c>
      <c r="FP224" s="432">
        <v>0.90959999999999996</v>
      </c>
      <c r="FQ224" s="432">
        <v>0.8266</v>
      </c>
      <c r="FR224" s="432">
        <v>146</v>
      </c>
      <c r="FS224" s="432">
        <v>153</v>
      </c>
      <c r="FT224" s="432">
        <v>143</v>
      </c>
      <c r="FU224" s="432">
        <v>0.84360000000000002</v>
      </c>
      <c r="FV224" s="432">
        <v>0.87909999999999999</v>
      </c>
      <c r="FW224" s="432">
        <v>0.8266</v>
      </c>
      <c r="FX224" s="432">
        <v>141</v>
      </c>
      <c r="FY224" s="432">
        <v>150</v>
      </c>
      <c r="FZ224" s="432">
        <v>137</v>
      </c>
      <c r="GA224" s="432">
        <v>0.81069999999999998</v>
      </c>
      <c r="GB224" s="432">
        <v>0.86450000000000005</v>
      </c>
      <c r="GC224" s="432">
        <v>0.79190000000000005</v>
      </c>
      <c r="GD224" s="432">
        <v>127</v>
      </c>
      <c r="GE224" s="432">
        <v>142</v>
      </c>
      <c r="GF224" s="432">
        <v>135</v>
      </c>
      <c r="GG224" s="432">
        <v>0.73299999999999998</v>
      </c>
      <c r="GH224" s="432">
        <v>0.81889999999999996</v>
      </c>
      <c r="GI224" s="432">
        <v>0.78029999999999999</v>
      </c>
      <c r="GJ224" s="432">
        <v>130</v>
      </c>
      <c r="GK224" s="432">
        <v>147</v>
      </c>
      <c r="GL224" s="432">
        <v>126</v>
      </c>
      <c r="GM224" s="432">
        <v>0.75</v>
      </c>
      <c r="GN224" s="432">
        <v>0.84970000000000001</v>
      </c>
      <c r="GO224" s="432">
        <v>0.72829999999999995</v>
      </c>
      <c r="GP224" s="432">
        <v>159</v>
      </c>
      <c r="GQ224" s="432">
        <v>163</v>
      </c>
      <c r="GR224" s="432">
        <v>159</v>
      </c>
      <c r="GS224" s="432">
        <v>0.9173</v>
      </c>
      <c r="GT224" s="432">
        <v>0.94010000000000005</v>
      </c>
      <c r="GU224" s="432">
        <v>0.91910000000000003</v>
      </c>
      <c r="GV224" s="432">
        <v>144</v>
      </c>
      <c r="GW224" s="432">
        <v>154</v>
      </c>
      <c r="GX224" s="432">
        <v>143</v>
      </c>
      <c r="GY224" s="432">
        <v>0.82750000000000001</v>
      </c>
      <c r="GZ224" s="432">
        <v>0.88490000000000002</v>
      </c>
      <c r="HA224" s="432">
        <v>0.8266</v>
      </c>
      <c r="HB224" s="432">
        <v>87</v>
      </c>
      <c r="HC224" s="432">
        <v>104</v>
      </c>
      <c r="HD224" s="432">
        <v>121</v>
      </c>
      <c r="HE224" s="432">
        <v>0.5</v>
      </c>
      <c r="HF224" s="432">
        <v>0.6</v>
      </c>
      <c r="HG224" s="432">
        <v>0.69940000000000002</v>
      </c>
      <c r="HH224" s="432">
        <v>159</v>
      </c>
      <c r="HI224" s="432">
        <v>0.5</v>
      </c>
      <c r="HJ224" s="432">
        <v>0.84130000000000005</v>
      </c>
      <c r="HK224" s="432">
        <v>0</v>
      </c>
      <c r="HL224" s="432"/>
      <c r="HM224" s="432">
        <v>0.9</v>
      </c>
      <c r="HN224" s="432">
        <v>0</v>
      </c>
      <c r="HO224" s="432">
        <v>0</v>
      </c>
      <c r="HP224" s="432">
        <v>0</v>
      </c>
      <c r="HQ224" s="432">
        <v>0</v>
      </c>
      <c r="HR224" s="432">
        <v>0</v>
      </c>
      <c r="HS224" s="432">
        <v>0</v>
      </c>
      <c r="HT224" s="432">
        <v>0</v>
      </c>
      <c r="HU224" s="432">
        <v>0</v>
      </c>
      <c r="HV224" s="432">
        <v>0.9</v>
      </c>
      <c r="HW224" s="432">
        <v>0</v>
      </c>
      <c r="HX224" s="432">
        <v>0</v>
      </c>
      <c r="HY224" s="432">
        <v>0</v>
      </c>
      <c r="HZ224" s="432">
        <v>0.9</v>
      </c>
      <c r="IA224" s="432">
        <v>0</v>
      </c>
      <c r="IB224" s="432">
        <v>0</v>
      </c>
      <c r="IC224" s="432">
        <v>0</v>
      </c>
      <c r="ID224" s="432">
        <v>0</v>
      </c>
      <c r="IE224" s="432">
        <v>0</v>
      </c>
      <c r="IF224" s="432">
        <v>0</v>
      </c>
      <c r="IG224" s="432">
        <v>0</v>
      </c>
      <c r="IH224" s="432">
        <v>0</v>
      </c>
      <c r="II224" s="432">
        <v>0</v>
      </c>
      <c r="IJ224" s="432">
        <v>0</v>
      </c>
      <c r="IK224" s="432">
        <v>0</v>
      </c>
      <c r="IL224" s="432">
        <v>0</v>
      </c>
      <c r="IM224" s="432">
        <v>0</v>
      </c>
      <c r="IN224" s="432">
        <v>0</v>
      </c>
      <c r="IO224" s="432">
        <v>0</v>
      </c>
      <c r="IP224" s="432">
        <v>0</v>
      </c>
      <c r="IQ224" s="432">
        <v>0</v>
      </c>
      <c r="IR224" s="432">
        <v>0</v>
      </c>
      <c r="IS224" s="432">
        <v>0</v>
      </c>
      <c r="IT224" s="432">
        <v>0</v>
      </c>
      <c r="IU224" s="432">
        <v>0</v>
      </c>
      <c r="IV224" s="432">
        <v>0</v>
      </c>
      <c r="IW224" s="432">
        <v>0</v>
      </c>
      <c r="IX224" s="432">
        <v>0</v>
      </c>
      <c r="IY224" s="432">
        <v>0</v>
      </c>
      <c r="IZ224" s="432">
        <v>0</v>
      </c>
      <c r="JA224" s="432">
        <v>0</v>
      </c>
      <c r="JB224" s="432">
        <v>0</v>
      </c>
      <c r="JC224" s="432">
        <v>0</v>
      </c>
      <c r="JD224" s="432">
        <v>0</v>
      </c>
      <c r="JE224" s="432">
        <v>0</v>
      </c>
      <c r="JF224" s="432">
        <v>0</v>
      </c>
      <c r="JG224" s="432">
        <v>0</v>
      </c>
      <c r="JH224" s="432">
        <v>0</v>
      </c>
      <c r="JI224" s="432">
        <v>0</v>
      </c>
      <c r="JJ224" s="432">
        <v>0</v>
      </c>
      <c r="JK224" s="432">
        <v>0</v>
      </c>
      <c r="JL224" s="432">
        <v>0</v>
      </c>
      <c r="JM224" s="432">
        <v>0</v>
      </c>
      <c r="JN224" s="432">
        <v>0</v>
      </c>
      <c r="JO224" s="432">
        <v>0</v>
      </c>
      <c r="JP224" s="432">
        <v>0</v>
      </c>
      <c r="JQ224" s="432">
        <v>0</v>
      </c>
      <c r="JR224" s="432" t="s">
        <v>1359</v>
      </c>
      <c r="JS224" s="432" t="s">
        <v>1360</v>
      </c>
      <c r="JT224" s="432" t="s">
        <v>1340</v>
      </c>
    </row>
    <row r="225" spans="1:280" x14ac:dyDescent="0.45">
      <c r="A225" s="432" t="s">
        <v>154</v>
      </c>
      <c r="B225" s="432" t="s">
        <v>202</v>
      </c>
      <c r="C225" s="432" t="s">
        <v>217</v>
      </c>
      <c r="D225" s="432" t="s">
        <v>218</v>
      </c>
      <c r="E225" s="432">
        <v>89</v>
      </c>
      <c r="F225" s="432">
        <v>19</v>
      </c>
      <c r="G225" s="432">
        <v>0.2135</v>
      </c>
      <c r="H225" s="432">
        <v>19</v>
      </c>
      <c r="I225" s="432">
        <v>87</v>
      </c>
      <c r="J225" s="432">
        <v>0.21840000000000001</v>
      </c>
      <c r="K225" s="432">
        <v>83</v>
      </c>
      <c r="L225" s="432">
        <v>85</v>
      </c>
      <c r="M225" s="432">
        <v>67</v>
      </c>
      <c r="N225" s="432">
        <v>0.92259999999999998</v>
      </c>
      <c r="O225" s="432">
        <v>0.95020000000000004</v>
      </c>
      <c r="P225" s="432">
        <v>0.75280000000000002</v>
      </c>
      <c r="Q225" s="432">
        <v>85</v>
      </c>
      <c r="R225" s="432">
        <v>87</v>
      </c>
      <c r="S225" s="432">
        <v>76</v>
      </c>
      <c r="T225" s="432">
        <v>0.95209999999999995</v>
      </c>
      <c r="U225" s="432">
        <v>0.97009999999999996</v>
      </c>
      <c r="V225" s="432">
        <v>0.85389999999999999</v>
      </c>
      <c r="W225" s="432">
        <v>85</v>
      </c>
      <c r="X225" s="432">
        <v>87</v>
      </c>
      <c r="Y225" s="432">
        <v>71</v>
      </c>
      <c r="Z225" s="432">
        <v>0.94889999999999997</v>
      </c>
      <c r="AA225" s="432">
        <v>0.96630000000000005</v>
      </c>
      <c r="AB225" s="432">
        <v>0.79779999999999995</v>
      </c>
      <c r="AC225" s="432">
        <v>84</v>
      </c>
      <c r="AD225" s="432">
        <v>86</v>
      </c>
      <c r="AE225" s="432">
        <v>73</v>
      </c>
      <c r="AF225" s="432">
        <v>0.93930000000000002</v>
      </c>
      <c r="AG225" s="432">
        <v>0.95799999999999996</v>
      </c>
      <c r="AH225" s="432">
        <v>0.82020000000000004</v>
      </c>
      <c r="AI225" s="432">
        <v>74</v>
      </c>
      <c r="AJ225" s="432">
        <v>78</v>
      </c>
      <c r="AK225" s="432">
        <v>52</v>
      </c>
      <c r="AL225" s="432">
        <v>0.82789999999999997</v>
      </c>
      <c r="AM225" s="432">
        <v>0.87409999999999999</v>
      </c>
      <c r="AN225" s="432">
        <v>0.58430000000000004</v>
      </c>
      <c r="AO225" s="432">
        <v>85</v>
      </c>
      <c r="AP225" s="432">
        <v>86</v>
      </c>
      <c r="AQ225" s="432">
        <v>76</v>
      </c>
      <c r="AR225" s="432">
        <v>0.94650000000000001</v>
      </c>
      <c r="AS225" s="432">
        <v>0.96409999999999996</v>
      </c>
      <c r="AT225" s="432">
        <v>0.85389999999999999</v>
      </c>
      <c r="AU225" s="432">
        <v>82</v>
      </c>
      <c r="AV225" s="432">
        <v>84</v>
      </c>
      <c r="AW225" s="432">
        <v>85</v>
      </c>
      <c r="AX225" s="432">
        <v>0.9194</v>
      </c>
      <c r="AY225" s="432">
        <v>0.94259999999999999</v>
      </c>
      <c r="AZ225" s="432">
        <v>0.95509999999999995</v>
      </c>
      <c r="BA225" s="432">
        <v>79</v>
      </c>
      <c r="BB225" s="432">
        <v>82</v>
      </c>
      <c r="BC225" s="432">
        <v>58</v>
      </c>
      <c r="BD225" s="432">
        <v>0.88660000000000005</v>
      </c>
      <c r="BE225" s="432">
        <v>0.91910000000000003</v>
      </c>
      <c r="BF225" s="432">
        <v>0.65169999999999995</v>
      </c>
      <c r="BG225" s="432">
        <v>84</v>
      </c>
      <c r="BH225" s="432">
        <v>86</v>
      </c>
      <c r="BI225" s="432">
        <v>71</v>
      </c>
      <c r="BJ225" s="432">
        <v>0.93330000000000002</v>
      </c>
      <c r="BK225" s="432">
        <v>0.96009999999999995</v>
      </c>
      <c r="BL225" s="432">
        <v>0.79779999999999995</v>
      </c>
      <c r="BM225" s="432">
        <v>49</v>
      </c>
      <c r="BN225" s="432">
        <v>58</v>
      </c>
      <c r="BO225" s="432">
        <v>43</v>
      </c>
      <c r="BP225" s="432">
        <v>0.55000000000000004</v>
      </c>
      <c r="BQ225" s="432">
        <v>0.65</v>
      </c>
      <c r="BR225" s="432">
        <v>0.48309999999999997</v>
      </c>
      <c r="BS225" s="432">
        <v>36</v>
      </c>
      <c r="BT225" s="432">
        <v>0.51429999999999998</v>
      </c>
      <c r="BU225" s="432">
        <v>17</v>
      </c>
      <c r="BV225" s="432">
        <v>0.89470000000000005</v>
      </c>
      <c r="BW225" s="432">
        <v>60</v>
      </c>
      <c r="BX225" s="432">
        <v>64</v>
      </c>
      <c r="BY225" s="432">
        <v>53</v>
      </c>
      <c r="BZ225" s="432">
        <v>0.66779999999999995</v>
      </c>
      <c r="CA225" s="432">
        <v>0.71120000000000005</v>
      </c>
      <c r="CB225" s="432">
        <v>0.59550000000000003</v>
      </c>
      <c r="CC225" s="432">
        <v>32</v>
      </c>
      <c r="CD225" s="432">
        <v>0.45710000000000001</v>
      </c>
      <c r="CE225" s="432">
        <v>15</v>
      </c>
      <c r="CF225" s="432">
        <v>0.78949999999999998</v>
      </c>
      <c r="CG225" s="432">
        <v>63</v>
      </c>
      <c r="CH225" s="432">
        <v>68</v>
      </c>
      <c r="CI225" s="432">
        <v>47</v>
      </c>
      <c r="CJ225" s="432">
        <v>0.70689999999999997</v>
      </c>
      <c r="CK225" s="432">
        <v>0.75949999999999995</v>
      </c>
      <c r="CL225" s="432">
        <v>0.52810000000000001</v>
      </c>
      <c r="CM225" s="432">
        <v>53</v>
      </c>
      <c r="CN225" s="432">
        <v>56</v>
      </c>
      <c r="CO225" s="432">
        <v>38</v>
      </c>
      <c r="CP225" s="432">
        <v>0.58450000000000002</v>
      </c>
      <c r="CQ225" s="432">
        <v>0.62880000000000003</v>
      </c>
      <c r="CR225" s="432">
        <v>0.42699999999999999</v>
      </c>
      <c r="CS225" s="432">
        <v>13</v>
      </c>
      <c r="CT225" s="432">
        <v>0.1857</v>
      </c>
      <c r="CU225" s="432">
        <v>7</v>
      </c>
      <c r="CV225" s="432">
        <v>0.36840000000000001</v>
      </c>
      <c r="CW225" s="432">
        <v>26</v>
      </c>
      <c r="CX225" s="432">
        <v>32</v>
      </c>
      <c r="CY225" s="432">
        <v>20</v>
      </c>
      <c r="CZ225" s="432">
        <v>0.28999999999999998</v>
      </c>
      <c r="DA225" s="432">
        <v>0.35</v>
      </c>
      <c r="DB225" s="432">
        <v>0.22470000000000001</v>
      </c>
      <c r="DC225" s="432">
        <v>54</v>
      </c>
      <c r="DD225" s="432">
        <v>63</v>
      </c>
      <c r="DE225" s="432">
        <v>15</v>
      </c>
      <c r="DF225" s="432">
        <v>0.6</v>
      </c>
      <c r="DG225" s="432">
        <v>0.7</v>
      </c>
      <c r="DH225" s="432">
        <v>0.16850000000000001</v>
      </c>
      <c r="DI225" s="432">
        <v>28</v>
      </c>
      <c r="DJ225" s="432">
        <v>15</v>
      </c>
      <c r="DK225" s="432">
        <v>17</v>
      </c>
      <c r="DL225" s="432">
        <v>16</v>
      </c>
      <c r="DM225" s="432">
        <v>0.52500000000000002</v>
      </c>
      <c r="DN225" s="432">
        <v>0.57499999999999996</v>
      </c>
      <c r="DO225" s="432">
        <v>0.57140000000000002</v>
      </c>
      <c r="DP225" s="432">
        <v>63</v>
      </c>
      <c r="DQ225" s="432">
        <v>67</v>
      </c>
      <c r="DR225" s="432">
        <v>19</v>
      </c>
      <c r="DS225" s="432">
        <v>0.7</v>
      </c>
      <c r="DT225" s="432">
        <v>0.75</v>
      </c>
      <c r="DU225" s="432">
        <v>0.2135</v>
      </c>
      <c r="DV225" s="432">
        <v>0</v>
      </c>
      <c r="DW225" s="432">
        <v>3.7499999999999999E-2</v>
      </c>
      <c r="DX225" s="432">
        <v>7.4999999999999997E-2</v>
      </c>
      <c r="DY225" s="432">
        <v>0</v>
      </c>
      <c r="DZ225" s="432">
        <v>1</v>
      </c>
      <c r="EA225" s="432">
        <v>7.4999999999999997E-2</v>
      </c>
      <c r="EB225" s="432">
        <v>0.15</v>
      </c>
      <c r="EC225" s="432">
        <v>4.4900000000000002E-2</v>
      </c>
      <c r="ED225" s="432">
        <v>0</v>
      </c>
      <c r="EE225" s="432">
        <v>0</v>
      </c>
      <c r="EF225" s="432">
        <v>0</v>
      </c>
      <c r="EG225" s="432">
        <v>0</v>
      </c>
      <c r="EH225" s="432">
        <v>10</v>
      </c>
      <c r="EI225" s="432">
        <v>0</v>
      </c>
      <c r="EJ225" s="432">
        <v>5.0000000000000001E-3</v>
      </c>
      <c r="EK225" s="432">
        <v>0.01</v>
      </c>
      <c r="EL225" s="432">
        <v>0</v>
      </c>
      <c r="EM225" s="432">
        <v>15</v>
      </c>
      <c r="EN225" s="432">
        <v>0.05</v>
      </c>
      <c r="EO225" s="432">
        <v>0.15</v>
      </c>
      <c r="EP225" s="432">
        <v>0.16850000000000001</v>
      </c>
      <c r="EQ225" s="432">
        <v>22</v>
      </c>
      <c r="ER225" s="432">
        <v>4</v>
      </c>
      <c r="ES225" s="432">
        <v>0.18179999999999999</v>
      </c>
      <c r="ET225" s="432">
        <v>1</v>
      </c>
      <c r="EU225" s="432">
        <v>0</v>
      </c>
      <c r="EV225" s="432">
        <v>0</v>
      </c>
      <c r="EW225" s="432">
        <v>77</v>
      </c>
      <c r="EX225" s="432">
        <v>0.86519999999999997</v>
      </c>
      <c r="EY225" s="432">
        <v>87</v>
      </c>
      <c r="EZ225" s="432">
        <v>105</v>
      </c>
      <c r="FA225" s="432">
        <v>82</v>
      </c>
      <c r="FB225" s="432">
        <v>77</v>
      </c>
      <c r="FC225" s="432">
        <v>0.97</v>
      </c>
      <c r="FD225" s="432">
        <v>1.17</v>
      </c>
      <c r="FE225" s="432">
        <v>0.92130000000000001</v>
      </c>
      <c r="FF225" s="432">
        <v>4</v>
      </c>
      <c r="FG225" s="432">
        <v>6</v>
      </c>
      <c r="FH225" s="432">
        <v>5</v>
      </c>
      <c r="FI225" s="432">
        <v>0.05</v>
      </c>
      <c r="FJ225" s="432">
        <v>7.4999999999999997E-2</v>
      </c>
      <c r="FK225" s="432">
        <v>6.4899999999999999E-2</v>
      </c>
      <c r="FL225" s="432">
        <v>68</v>
      </c>
      <c r="FM225" s="432">
        <v>71</v>
      </c>
      <c r="FN225" s="432">
        <v>51</v>
      </c>
      <c r="FO225" s="432">
        <v>0.88239999999999996</v>
      </c>
      <c r="FP225" s="432">
        <v>0.90959999999999996</v>
      </c>
      <c r="FQ225" s="432">
        <v>0.6623</v>
      </c>
      <c r="FR225" s="432">
        <v>65</v>
      </c>
      <c r="FS225" s="432">
        <v>68</v>
      </c>
      <c r="FT225" s="432">
        <v>47</v>
      </c>
      <c r="FU225" s="432">
        <v>0.84360000000000002</v>
      </c>
      <c r="FV225" s="432">
        <v>0.87909999999999999</v>
      </c>
      <c r="FW225" s="432">
        <v>0.61040000000000005</v>
      </c>
      <c r="FX225" s="432">
        <v>63</v>
      </c>
      <c r="FY225" s="432">
        <v>67</v>
      </c>
      <c r="FZ225" s="432">
        <v>41</v>
      </c>
      <c r="GA225" s="432">
        <v>0.81069999999999998</v>
      </c>
      <c r="GB225" s="432">
        <v>0.86450000000000005</v>
      </c>
      <c r="GC225" s="432">
        <v>0.53249999999999997</v>
      </c>
      <c r="GD225" s="432">
        <v>57</v>
      </c>
      <c r="GE225" s="432">
        <v>64</v>
      </c>
      <c r="GF225" s="432">
        <v>38</v>
      </c>
      <c r="GG225" s="432">
        <v>0.73299999999999998</v>
      </c>
      <c r="GH225" s="432">
        <v>0.81889999999999996</v>
      </c>
      <c r="GI225" s="432">
        <v>0.49349999999999999</v>
      </c>
      <c r="GJ225" s="432">
        <v>58</v>
      </c>
      <c r="GK225" s="432">
        <v>66</v>
      </c>
      <c r="GL225" s="432">
        <v>35</v>
      </c>
      <c r="GM225" s="432">
        <v>0.75</v>
      </c>
      <c r="GN225" s="432">
        <v>0.84970000000000001</v>
      </c>
      <c r="GO225" s="432">
        <v>0.45450000000000002</v>
      </c>
      <c r="GP225" s="432">
        <v>71</v>
      </c>
      <c r="GQ225" s="432">
        <v>73</v>
      </c>
      <c r="GR225" s="432">
        <v>55</v>
      </c>
      <c r="GS225" s="432">
        <v>0.9173</v>
      </c>
      <c r="GT225" s="432">
        <v>0.94010000000000005</v>
      </c>
      <c r="GU225" s="432">
        <v>0.71430000000000005</v>
      </c>
      <c r="GV225" s="432">
        <v>64</v>
      </c>
      <c r="GW225" s="432">
        <v>69</v>
      </c>
      <c r="GX225" s="432">
        <v>46</v>
      </c>
      <c r="GY225" s="432">
        <v>0.82750000000000001</v>
      </c>
      <c r="GZ225" s="432">
        <v>0.88490000000000002</v>
      </c>
      <c r="HA225" s="432">
        <v>0.59740000000000004</v>
      </c>
      <c r="HB225" s="432">
        <v>39</v>
      </c>
      <c r="HC225" s="432">
        <v>47</v>
      </c>
      <c r="HD225" s="432">
        <v>27</v>
      </c>
      <c r="HE225" s="432">
        <v>0.5</v>
      </c>
      <c r="HF225" s="432">
        <v>0.6</v>
      </c>
      <c r="HG225" s="432">
        <v>0.35060000000000002</v>
      </c>
      <c r="HH225" s="432">
        <v>70</v>
      </c>
      <c r="HI225" s="432">
        <v>0.5</v>
      </c>
      <c r="HJ225" s="432">
        <v>0.85370000000000001</v>
      </c>
      <c r="HK225" s="432">
        <v>1</v>
      </c>
      <c r="HL225" s="432"/>
      <c r="HM225" s="432">
        <v>0.9</v>
      </c>
      <c r="HN225" s="432">
        <v>0</v>
      </c>
      <c r="HO225" s="432">
        <v>0</v>
      </c>
      <c r="HP225" s="432">
        <v>0</v>
      </c>
      <c r="HQ225" s="432">
        <v>0</v>
      </c>
      <c r="HR225" s="432">
        <v>0</v>
      </c>
      <c r="HS225" s="432">
        <v>1</v>
      </c>
      <c r="HT225" s="432">
        <v>1</v>
      </c>
      <c r="HU225" s="432">
        <v>1</v>
      </c>
      <c r="HV225" s="432">
        <v>0.9</v>
      </c>
      <c r="HW225" s="432">
        <v>0</v>
      </c>
      <c r="HX225" s="432">
        <v>0</v>
      </c>
      <c r="HY225" s="432">
        <v>0</v>
      </c>
      <c r="HZ225" s="432">
        <v>0.9</v>
      </c>
      <c r="IA225" s="432">
        <v>0</v>
      </c>
      <c r="IB225" s="432">
        <v>0</v>
      </c>
      <c r="IC225" s="432">
        <v>0</v>
      </c>
      <c r="ID225" s="432">
        <v>0</v>
      </c>
      <c r="IE225" s="432">
        <v>0</v>
      </c>
      <c r="IF225" s="432">
        <v>0</v>
      </c>
      <c r="IG225" s="432">
        <v>0</v>
      </c>
      <c r="IH225" s="432">
        <v>0</v>
      </c>
      <c r="II225" s="432">
        <v>0</v>
      </c>
      <c r="IJ225" s="432">
        <v>0</v>
      </c>
      <c r="IK225" s="432">
        <v>0</v>
      </c>
      <c r="IL225" s="432">
        <v>0</v>
      </c>
      <c r="IM225" s="432">
        <v>0</v>
      </c>
      <c r="IN225" s="432">
        <v>0</v>
      </c>
      <c r="IO225" s="432">
        <v>0</v>
      </c>
      <c r="IP225" s="432">
        <v>0</v>
      </c>
      <c r="IQ225" s="432">
        <v>0</v>
      </c>
      <c r="IR225" s="432">
        <v>0</v>
      </c>
      <c r="IS225" s="432">
        <v>0</v>
      </c>
      <c r="IT225" s="432">
        <v>0</v>
      </c>
      <c r="IU225" s="432">
        <v>0</v>
      </c>
      <c r="IV225" s="432">
        <v>0</v>
      </c>
      <c r="IW225" s="432">
        <v>0</v>
      </c>
      <c r="IX225" s="432">
        <v>0</v>
      </c>
      <c r="IY225" s="432">
        <v>0</v>
      </c>
      <c r="IZ225" s="432">
        <v>0</v>
      </c>
      <c r="JA225" s="432">
        <v>0</v>
      </c>
      <c r="JB225" s="432">
        <v>0</v>
      </c>
      <c r="JC225" s="432">
        <v>0</v>
      </c>
      <c r="JD225" s="432">
        <v>0</v>
      </c>
      <c r="JE225" s="432">
        <v>0</v>
      </c>
      <c r="JF225" s="432">
        <v>0</v>
      </c>
      <c r="JG225" s="432">
        <v>0</v>
      </c>
      <c r="JH225" s="432">
        <v>0</v>
      </c>
      <c r="JI225" s="432">
        <v>0</v>
      </c>
      <c r="JJ225" s="432">
        <v>0</v>
      </c>
      <c r="JK225" s="432">
        <v>0</v>
      </c>
      <c r="JL225" s="432">
        <v>0</v>
      </c>
      <c r="JM225" s="432">
        <v>0</v>
      </c>
      <c r="JN225" s="432">
        <v>0</v>
      </c>
      <c r="JO225" s="432">
        <v>0</v>
      </c>
      <c r="JP225" s="432">
        <v>0</v>
      </c>
      <c r="JQ225" s="432">
        <v>0</v>
      </c>
      <c r="JR225" s="432" t="s">
        <v>1359</v>
      </c>
      <c r="JS225" s="432" t="s">
        <v>1360</v>
      </c>
      <c r="JT225" s="432" t="s">
        <v>1340</v>
      </c>
    </row>
    <row r="226" spans="1:280" x14ac:dyDescent="0.45">
      <c r="A226" s="432" t="s">
        <v>154</v>
      </c>
      <c r="B226" s="432" t="s">
        <v>202</v>
      </c>
      <c r="C226" s="432" t="s">
        <v>219</v>
      </c>
      <c r="D226" s="432" t="s">
        <v>220</v>
      </c>
      <c r="E226" s="432">
        <v>232</v>
      </c>
      <c r="F226" s="432">
        <v>15</v>
      </c>
      <c r="G226" s="432">
        <v>6.4699999999999994E-2</v>
      </c>
      <c r="H226" s="432">
        <v>16</v>
      </c>
      <c r="I226" s="432">
        <v>222</v>
      </c>
      <c r="J226" s="432">
        <v>7.2099999999999997E-2</v>
      </c>
      <c r="K226" s="432">
        <v>215</v>
      </c>
      <c r="L226" s="432">
        <v>221</v>
      </c>
      <c r="M226" s="432">
        <v>192</v>
      </c>
      <c r="N226" s="432">
        <v>0.92259999999999998</v>
      </c>
      <c r="O226" s="432">
        <v>0.95020000000000004</v>
      </c>
      <c r="P226" s="432">
        <v>0.8276</v>
      </c>
      <c r="Q226" s="432">
        <v>221</v>
      </c>
      <c r="R226" s="432">
        <v>226</v>
      </c>
      <c r="S226" s="432">
        <v>214</v>
      </c>
      <c r="T226" s="432">
        <v>0.95209999999999995</v>
      </c>
      <c r="U226" s="432">
        <v>0.97009999999999996</v>
      </c>
      <c r="V226" s="432">
        <v>0.9224</v>
      </c>
      <c r="W226" s="432">
        <v>221</v>
      </c>
      <c r="X226" s="432">
        <v>225</v>
      </c>
      <c r="Y226" s="432">
        <v>208</v>
      </c>
      <c r="Z226" s="432">
        <v>0.94889999999999997</v>
      </c>
      <c r="AA226" s="432">
        <v>0.96630000000000005</v>
      </c>
      <c r="AB226" s="432">
        <v>0.89659999999999995</v>
      </c>
      <c r="AC226" s="432">
        <v>218</v>
      </c>
      <c r="AD226" s="432">
        <v>223</v>
      </c>
      <c r="AE226" s="432">
        <v>211</v>
      </c>
      <c r="AF226" s="432">
        <v>0.93930000000000002</v>
      </c>
      <c r="AG226" s="432">
        <v>0.95799999999999996</v>
      </c>
      <c r="AH226" s="432">
        <v>0.90949999999999998</v>
      </c>
      <c r="AI226" s="432">
        <v>193</v>
      </c>
      <c r="AJ226" s="432">
        <v>203</v>
      </c>
      <c r="AK226" s="432">
        <v>166</v>
      </c>
      <c r="AL226" s="432">
        <v>0.82789999999999997</v>
      </c>
      <c r="AM226" s="432">
        <v>0.87409999999999999</v>
      </c>
      <c r="AN226" s="432">
        <v>0.71550000000000002</v>
      </c>
      <c r="AO226" s="432">
        <v>220</v>
      </c>
      <c r="AP226" s="432">
        <v>224</v>
      </c>
      <c r="AQ226" s="432">
        <v>211</v>
      </c>
      <c r="AR226" s="432">
        <v>0.94650000000000001</v>
      </c>
      <c r="AS226" s="432">
        <v>0.96409999999999996</v>
      </c>
      <c r="AT226" s="432">
        <v>0.90949999999999998</v>
      </c>
      <c r="AU226" s="432">
        <v>214</v>
      </c>
      <c r="AV226" s="432">
        <v>219</v>
      </c>
      <c r="AW226" s="432">
        <v>195</v>
      </c>
      <c r="AX226" s="432">
        <v>0.9194</v>
      </c>
      <c r="AY226" s="432">
        <v>0.94259999999999999</v>
      </c>
      <c r="AZ226" s="432">
        <v>0.84050000000000002</v>
      </c>
      <c r="BA226" s="432">
        <v>206</v>
      </c>
      <c r="BB226" s="432">
        <v>214</v>
      </c>
      <c r="BC226" s="432">
        <v>170</v>
      </c>
      <c r="BD226" s="432">
        <v>0.88660000000000005</v>
      </c>
      <c r="BE226" s="432">
        <v>0.91910000000000003</v>
      </c>
      <c r="BF226" s="432">
        <v>0.73280000000000001</v>
      </c>
      <c r="BG226" s="432">
        <v>217</v>
      </c>
      <c r="BH226" s="432">
        <v>223</v>
      </c>
      <c r="BI226" s="432">
        <v>192</v>
      </c>
      <c r="BJ226" s="432">
        <v>0.93330000000000002</v>
      </c>
      <c r="BK226" s="432">
        <v>0.96009999999999995</v>
      </c>
      <c r="BL226" s="432">
        <v>0.8276</v>
      </c>
      <c r="BM226" s="432">
        <v>128</v>
      </c>
      <c r="BN226" s="432">
        <v>151</v>
      </c>
      <c r="BO226" s="432">
        <v>128</v>
      </c>
      <c r="BP226" s="432">
        <v>0.55000000000000004</v>
      </c>
      <c r="BQ226" s="432">
        <v>0.65</v>
      </c>
      <c r="BR226" s="432">
        <v>0.55169999999999997</v>
      </c>
      <c r="BS226" s="432">
        <v>152</v>
      </c>
      <c r="BT226" s="432">
        <v>0.70050000000000001</v>
      </c>
      <c r="BU226" s="432">
        <v>14</v>
      </c>
      <c r="BV226" s="432">
        <v>0.93330000000000002</v>
      </c>
      <c r="BW226" s="432">
        <v>155</v>
      </c>
      <c r="BX226" s="432">
        <v>165</v>
      </c>
      <c r="BY226" s="432">
        <v>166</v>
      </c>
      <c r="BZ226" s="432">
        <v>0.66779999999999995</v>
      </c>
      <c r="CA226" s="432">
        <v>0.71120000000000005</v>
      </c>
      <c r="CB226" s="432">
        <v>0.71550000000000002</v>
      </c>
      <c r="CC226" s="432">
        <v>100</v>
      </c>
      <c r="CD226" s="432">
        <v>0.46079999999999999</v>
      </c>
      <c r="CE226" s="432">
        <v>11</v>
      </c>
      <c r="CF226" s="432">
        <v>0.73329999999999995</v>
      </c>
      <c r="CG226" s="432">
        <v>165</v>
      </c>
      <c r="CH226" s="432">
        <v>177</v>
      </c>
      <c r="CI226" s="432">
        <v>111</v>
      </c>
      <c r="CJ226" s="432">
        <v>0.70689999999999997</v>
      </c>
      <c r="CK226" s="432">
        <v>0.75949999999999995</v>
      </c>
      <c r="CL226" s="432">
        <v>0.47839999999999999</v>
      </c>
      <c r="CM226" s="432">
        <v>136</v>
      </c>
      <c r="CN226" s="432">
        <v>146</v>
      </c>
      <c r="CO226" s="432">
        <v>122</v>
      </c>
      <c r="CP226" s="432">
        <v>0.58450000000000002</v>
      </c>
      <c r="CQ226" s="432">
        <v>0.62880000000000003</v>
      </c>
      <c r="CR226" s="432">
        <v>0.52590000000000003</v>
      </c>
      <c r="CS226" s="432">
        <v>46</v>
      </c>
      <c r="CT226" s="432">
        <v>0.21199999999999999</v>
      </c>
      <c r="CU226" s="432">
        <v>8</v>
      </c>
      <c r="CV226" s="432">
        <v>0.5333</v>
      </c>
      <c r="CW226" s="432">
        <v>68</v>
      </c>
      <c r="CX226" s="432">
        <v>82</v>
      </c>
      <c r="CY226" s="432">
        <v>54</v>
      </c>
      <c r="CZ226" s="432">
        <v>0.28999999999999998</v>
      </c>
      <c r="DA226" s="432">
        <v>0.35</v>
      </c>
      <c r="DB226" s="432">
        <v>0.23280000000000001</v>
      </c>
      <c r="DC226" s="432">
        <v>140</v>
      </c>
      <c r="DD226" s="432">
        <v>163</v>
      </c>
      <c r="DE226" s="432">
        <v>135</v>
      </c>
      <c r="DF226" s="432">
        <v>0.6</v>
      </c>
      <c r="DG226" s="432">
        <v>0.7</v>
      </c>
      <c r="DH226" s="432">
        <v>0.58189999999999997</v>
      </c>
      <c r="DI226" s="432">
        <v>111</v>
      </c>
      <c r="DJ226" s="432">
        <v>59</v>
      </c>
      <c r="DK226" s="432">
        <v>64</v>
      </c>
      <c r="DL226" s="432">
        <v>72</v>
      </c>
      <c r="DM226" s="432">
        <v>0.52500000000000002</v>
      </c>
      <c r="DN226" s="432">
        <v>0.57499999999999996</v>
      </c>
      <c r="DO226" s="432">
        <v>0.64859999999999995</v>
      </c>
      <c r="DP226" s="432">
        <v>163</v>
      </c>
      <c r="DQ226" s="432">
        <v>174</v>
      </c>
      <c r="DR226" s="432">
        <v>89</v>
      </c>
      <c r="DS226" s="432">
        <v>0.7</v>
      </c>
      <c r="DT226" s="432">
        <v>0.75</v>
      </c>
      <c r="DU226" s="432">
        <v>0.3836</v>
      </c>
      <c r="DV226" s="432">
        <v>0</v>
      </c>
      <c r="DW226" s="432">
        <v>3.7499999999999999E-2</v>
      </c>
      <c r="DX226" s="432">
        <v>7.4999999999999997E-2</v>
      </c>
      <c r="DY226" s="432">
        <v>0</v>
      </c>
      <c r="DZ226" s="432">
        <v>1</v>
      </c>
      <c r="EA226" s="432">
        <v>7.4999999999999997E-2</v>
      </c>
      <c r="EB226" s="432">
        <v>0.15</v>
      </c>
      <c r="EC226" s="432">
        <v>3.4500000000000003E-2</v>
      </c>
      <c r="ED226" s="432">
        <v>0</v>
      </c>
      <c r="EE226" s="432">
        <v>0</v>
      </c>
      <c r="EF226" s="432">
        <v>0</v>
      </c>
      <c r="EG226" s="432">
        <v>0</v>
      </c>
      <c r="EH226" s="432">
        <v>40</v>
      </c>
      <c r="EI226" s="432">
        <v>0</v>
      </c>
      <c r="EJ226" s="432">
        <v>5.0000000000000001E-3</v>
      </c>
      <c r="EK226" s="432">
        <v>0.01</v>
      </c>
      <c r="EL226" s="432">
        <v>0</v>
      </c>
      <c r="EM226" s="432">
        <v>34</v>
      </c>
      <c r="EN226" s="432">
        <v>0.05</v>
      </c>
      <c r="EO226" s="432">
        <v>0.15</v>
      </c>
      <c r="EP226" s="432">
        <v>0.14660000000000001</v>
      </c>
      <c r="EQ226" s="432">
        <v>41</v>
      </c>
      <c r="ER226" s="432">
        <v>24</v>
      </c>
      <c r="ES226" s="432">
        <v>0.58540000000000003</v>
      </c>
      <c r="ET226" s="432">
        <v>27</v>
      </c>
      <c r="EU226" s="432">
        <v>1</v>
      </c>
      <c r="EV226" s="432">
        <v>3.6999999999999998E-2</v>
      </c>
      <c r="EW226" s="432">
        <v>170</v>
      </c>
      <c r="EX226" s="432">
        <v>0.73280000000000001</v>
      </c>
      <c r="EY226" s="432">
        <v>226</v>
      </c>
      <c r="EZ226" s="432">
        <v>272</v>
      </c>
      <c r="FA226" s="432">
        <v>230</v>
      </c>
      <c r="FB226" s="432">
        <v>223</v>
      </c>
      <c r="FC226" s="432">
        <v>0.97</v>
      </c>
      <c r="FD226" s="432">
        <v>1.17</v>
      </c>
      <c r="FE226" s="432">
        <v>0.99139999999999995</v>
      </c>
      <c r="FF226" s="432">
        <v>12</v>
      </c>
      <c r="FG226" s="432">
        <v>17</v>
      </c>
      <c r="FH226" s="432">
        <v>13</v>
      </c>
      <c r="FI226" s="432">
        <v>0.05</v>
      </c>
      <c r="FJ226" s="432">
        <v>7.4999999999999997E-2</v>
      </c>
      <c r="FK226" s="432">
        <v>5.8299999999999998E-2</v>
      </c>
      <c r="FL226" s="432">
        <v>197</v>
      </c>
      <c r="FM226" s="432">
        <v>203</v>
      </c>
      <c r="FN226" s="432">
        <v>177</v>
      </c>
      <c r="FO226" s="432">
        <v>0.88239999999999996</v>
      </c>
      <c r="FP226" s="432">
        <v>0.90959999999999996</v>
      </c>
      <c r="FQ226" s="432">
        <v>0.79369999999999996</v>
      </c>
      <c r="FR226" s="432">
        <v>189</v>
      </c>
      <c r="FS226" s="432">
        <v>197</v>
      </c>
      <c r="FT226" s="432">
        <v>166</v>
      </c>
      <c r="FU226" s="432">
        <v>0.84360000000000002</v>
      </c>
      <c r="FV226" s="432">
        <v>0.87909999999999999</v>
      </c>
      <c r="FW226" s="432">
        <v>0.74439999999999995</v>
      </c>
      <c r="FX226" s="432">
        <v>181</v>
      </c>
      <c r="FY226" s="432">
        <v>193</v>
      </c>
      <c r="FZ226" s="432">
        <v>143</v>
      </c>
      <c r="GA226" s="432">
        <v>0.81069999999999998</v>
      </c>
      <c r="GB226" s="432">
        <v>0.86450000000000005</v>
      </c>
      <c r="GC226" s="432">
        <v>0.64129999999999998</v>
      </c>
      <c r="GD226" s="432">
        <v>164</v>
      </c>
      <c r="GE226" s="432">
        <v>183</v>
      </c>
      <c r="GF226" s="432">
        <v>117</v>
      </c>
      <c r="GG226" s="432">
        <v>0.73299999999999998</v>
      </c>
      <c r="GH226" s="432">
        <v>0.81889999999999996</v>
      </c>
      <c r="GI226" s="432">
        <v>0.52470000000000006</v>
      </c>
      <c r="GJ226" s="432">
        <v>168</v>
      </c>
      <c r="GK226" s="432">
        <v>190</v>
      </c>
      <c r="GL226" s="432">
        <v>115</v>
      </c>
      <c r="GM226" s="432">
        <v>0.75</v>
      </c>
      <c r="GN226" s="432">
        <v>0.84970000000000001</v>
      </c>
      <c r="GO226" s="432">
        <v>0.51570000000000005</v>
      </c>
      <c r="GP226" s="432">
        <v>205</v>
      </c>
      <c r="GQ226" s="432">
        <v>210</v>
      </c>
      <c r="GR226" s="432">
        <v>203</v>
      </c>
      <c r="GS226" s="432">
        <v>0.9173</v>
      </c>
      <c r="GT226" s="432">
        <v>0.94010000000000005</v>
      </c>
      <c r="GU226" s="432">
        <v>0.9103</v>
      </c>
      <c r="GV226" s="432">
        <v>185</v>
      </c>
      <c r="GW226" s="432">
        <v>198</v>
      </c>
      <c r="GX226" s="432">
        <v>151</v>
      </c>
      <c r="GY226" s="432">
        <v>0.82750000000000001</v>
      </c>
      <c r="GZ226" s="432">
        <v>0.88490000000000002</v>
      </c>
      <c r="HA226" s="432">
        <v>0.67710000000000004</v>
      </c>
      <c r="HB226" s="432">
        <v>112</v>
      </c>
      <c r="HC226" s="432">
        <v>134</v>
      </c>
      <c r="HD226" s="432">
        <v>96</v>
      </c>
      <c r="HE226" s="432">
        <v>0.5</v>
      </c>
      <c r="HF226" s="432">
        <v>0.6</v>
      </c>
      <c r="HG226" s="432">
        <v>0.43049999999999999</v>
      </c>
      <c r="HH226" s="432">
        <v>187</v>
      </c>
      <c r="HI226" s="432">
        <v>0.5</v>
      </c>
      <c r="HJ226" s="432">
        <v>0.81299999999999994</v>
      </c>
      <c r="HK226" s="432">
        <v>0</v>
      </c>
      <c r="HL226" s="432"/>
      <c r="HM226" s="432">
        <v>0.9</v>
      </c>
      <c r="HN226" s="432">
        <v>1</v>
      </c>
      <c r="HO226" s="432">
        <v>0</v>
      </c>
      <c r="HP226" s="432">
        <v>0</v>
      </c>
      <c r="HQ226" s="432">
        <v>0</v>
      </c>
      <c r="HR226" s="432">
        <v>0</v>
      </c>
      <c r="HS226" s="432">
        <v>0</v>
      </c>
      <c r="HT226" s="432">
        <v>0</v>
      </c>
      <c r="HU226" s="432">
        <v>0</v>
      </c>
      <c r="HV226" s="432">
        <v>0.9</v>
      </c>
      <c r="HW226" s="432">
        <v>0</v>
      </c>
      <c r="HX226" s="432">
        <v>0</v>
      </c>
      <c r="HY226" s="432">
        <v>0</v>
      </c>
      <c r="HZ226" s="432">
        <v>0.9</v>
      </c>
      <c r="IA226" s="432">
        <v>1</v>
      </c>
      <c r="IB226" s="432">
        <v>0</v>
      </c>
      <c r="IC226" s="432">
        <v>0</v>
      </c>
      <c r="ID226" s="432">
        <v>0</v>
      </c>
      <c r="IE226" s="432">
        <v>0</v>
      </c>
      <c r="IF226" s="432">
        <v>0</v>
      </c>
      <c r="IG226" s="432">
        <v>0</v>
      </c>
      <c r="IH226" s="432">
        <v>0</v>
      </c>
      <c r="II226" s="432">
        <v>0</v>
      </c>
      <c r="IJ226" s="432">
        <v>0</v>
      </c>
      <c r="IK226" s="432">
        <v>0</v>
      </c>
      <c r="IL226" s="432">
        <v>0</v>
      </c>
      <c r="IM226" s="432">
        <v>0</v>
      </c>
      <c r="IN226" s="432">
        <v>0</v>
      </c>
      <c r="IO226" s="432">
        <v>0</v>
      </c>
      <c r="IP226" s="432">
        <v>0</v>
      </c>
      <c r="IQ226" s="432">
        <v>0</v>
      </c>
      <c r="IR226" s="432">
        <v>0</v>
      </c>
      <c r="IS226" s="432">
        <v>0</v>
      </c>
      <c r="IT226" s="432">
        <v>0</v>
      </c>
      <c r="IU226" s="432">
        <v>0</v>
      </c>
      <c r="IV226" s="432">
        <v>0</v>
      </c>
      <c r="IW226" s="432">
        <v>0</v>
      </c>
      <c r="IX226" s="432">
        <v>3</v>
      </c>
      <c r="IY226" s="432">
        <v>0</v>
      </c>
      <c r="IZ226" s="432">
        <v>0</v>
      </c>
      <c r="JA226" s="432">
        <v>0</v>
      </c>
      <c r="JB226" s="432">
        <v>0</v>
      </c>
      <c r="JC226" s="432">
        <v>0</v>
      </c>
      <c r="JD226" s="432">
        <v>0</v>
      </c>
      <c r="JE226" s="432">
        <v>0</v>
      </c>
      <c r="JF226" s="432">
        <v>0</v>
      </c>
      <c r="JG226" s="432">
        <v>0</v>
      </c>
      <c r="JH226" s="432">
        <v>2</v>
      </c>
      <c r="JI226" s="432">
        <v>0</v>
      </c>
      <c r="JJ226" s="432">
        <v>0</v>
      </c>
      <c r="JK226" s="432">
        <v>0</v>
      </c>
      <c r="JL226" s="432">
        <v>0</v>
      </c>
      <c r="JM226" s="432">
        <v>0</v>
      </c>
      <c r="JN226" s="432">
        <v>0</v>
      </c>
      <c r="JO226" s="432">
        <v>0</v>
      </c>
      <c r="JP226" s="432">
        <v>0</v>
      </c>
      <c r="JQ226" s="432">
        <v>0</v>
      </c>
      <c r="JR226" s="432" t="s">
        <v>1359</v>
      </c>
      <c r="JS226" s="432" t="s">
        <v>1360</v>
      </c>
      <c r="JT226" s="432" t="s">
        <v>1340</v>
      </c>
    </row>
    <row r="227" spans="1:280" x14ac:dyDescent="0.45">
      <c r="A227" s="432" t="s">
        <v>221</v>
      </c>
      <c r="B227" s="432" t="s">
        <v>222</v>
      </c>
      <c r="C227" s="432" t="s">
        <v>223</v>
      </c>
      <c r="D227" s="432" t="s">
        <v>224</v>
      </c>
      <c r="E227" s="432">
        <v>100</v>
      </c>
      <c r="F227" s="432">
        <v>23</v>
      </c>
      <c r="G227" s="432">
        <v>0.23</v>
      </c>
      <c r="H227" s="432">
        <v>25</v>
      </c>
      <c r="I227" s="432">
        <v>84</v>
      </c>
      <c r="J227" s="432">
        <v>0.29759999999999998</v>
      </c>
      <c r="K227" s="432">
        <v>93</v>
      </c>
      <c r="L227" s="432">
        <v>96</v>
      </c>
      <c r="M227" s="432">
        <v>88</v>
      </c>
      <c r="N227" s="432">
        <v>0.92259999999999998</v>
      </c>
      <c r="O227" s="432">
        <v>0.95020000000000004</v>
      </c>
      <c r="P227" s="432">
        <v>0.88</v>
      </c>
      <c r="Q227" s="432">
        <v>96</v>
      </c>
      <c r="R227" s="432">
        <v>98</v>
      </c>
      <c r="S227" s="432">
        <v>88</v>
      </c>
      <c r="T227" s="432">
        <v>0.95209999999999995</v>
      </c>
      <c r="U227" s="432">
        <v>0.97009999999999996</v>
      </c>
      <c r="V227" s="432">
        <v>0.88</v>
      </c>
      <c r="W227" s="432">
        <v>95</v>
      </c>
      <c r="X227" s="432">
        <v>97</v>
      </c>
      <c r="Y227" s="432">
        <v>90</v>
      </c>
      <c r="Z227" s="432">
        <v>0.94889999999999997</v>
      </c>
      <c r="AA227" s="432">
        <v>0.96630000000000005</v>
      </c>
      <c r="AB227" s="432">
        <v>0.9</v>
      </c>
      <c r="AC227" s="432">
        <v>94</v>
      </c>
      <c r="AD227" s="432">
        <v>96</v>
      </c>
      <c r="AE227" s="432">
        <v>86</v>
      </c>
      <c r="AF227" s="432">
        <v>0.93930000000000002</v>
      </c>
      <c r="AG227" s="432">
        <v>0.95799999999999996</v>
      </c>
      <c r="AH227" s="432">
        <v>0.86</v>
      </c>
      <c r="AI227" s="432">
        <v>83</v>
      </c>
      <c r="AJ227" s="432">
        <v>88</v>
      </c>
      <c r="AK227" s="432">
        <v>66</v>
      </c>
      <c r="AL227" s="432">
        <v>0.82789999999999997</v>
      </c>
      <c r="AM227" s="432">
        <v>0.87409999999999999</v>
      </c>
      <c r="AN227" s="432">
        <v>0.66</v>
      </c>
      <c r="AO227" s="432">
        <v>95</v>
      </c>
      <c r="AP227" s="432">
        <v>97</v>
      </c>
      <c r="AQ227" s="432">
        <v>85</v>
      </c>
      <c r="AR227" s="432">
        <v>0.94650000000000001</v>
      </c>
      <c r="AS227" s="432">
        <v>0.96409999999999996</v>
      </c>
      <c r="AT227" s="432">
        <v>0.85</v>
      </c>
      <c r="AU227" s="432">
        <v>92</v>
      </c>
      <c r="AV227" s="432">
        <v>95</v>
      </c>
      <c r="AW227" s="432">
        <v>90</v>
      </c>
      <c r="AX227" s="432">
        <v>0.9194</v>
      </c>
      <c r="AY227" s="432">
        <v>0.94259999999999999</v>
      </c>
      <c r="AZ227" s="432">
        <v>0.9</v>
      </c>
      <c r="BA227" s="432">
        <v>89</v>
      </c>
      <c r="BB227" s="432">
        <v>92</v>
      </c>
      <c r="BC227" s="432">
        <v>87</v>
      </c>
      <c r="BD227" s="432">
        <v>0.88660000000000005</v>
      </c>
      <c r="BE227" s="432">
        <v>0.91910000000000003</v>
      </c>
      <c r="BF227" s="432">
        <v>0.87</v>
      </c>
      <c r="BG227" s="432">
        <v>94</v>
      </c>
      <c r="BH227" s="432">
        <v>97</v>
      </c>
      <c r="BI227" s="432">
        <v>91</v>
      </c>
      <c r="BJ227" s="432">
        <v>0.93330000000000002</v>
      </c>
      <c r="BK227" s="432">
        <v>0.96009999999999995</v>
      </c>
      <c r="BL227" s="432">
        <v>0.91</v>
      </c>
      <c r="BM227" s="432">
        <v>56</v>
      </c>
      <c r="BN227" s="432">
        <v>65</v>
      </c>
      <c r="BO227" s="432">
        <v>54</v>
      </c>
      <c r="BP227" s="432">
        <v>0.55000000000000004</v>
      </c>
      <c r="BQ227" s="432">
        <v>0.65</v>
      </c>
      <c r="BR227" s="432">
        <v>0.54</v>
      </c>
      <c r="BS227" s="432">
        <v>47</v>
      </c>
      <c r="BT227" s="432">
        <v>0.61040000000000005</v>
      </c>
      <c r="BU227" s="432">
        <v>18</v>
      </c>
      <c r="BV227" s="432">
        <v>0.78259999999999996</v>
      </c>
      <c r="BW227" s="432">
        <v>67</v>
      </c>
      <c r="BX227" s="432">
        <v>72</v>
      </c>
      <c r="BY227" s="432">
        <v>65</v>
      </c>
      <c r="BZ227" s="432">
        <v>0.66779999999999995</v>
      </c>
      <c r="CA227" s="432">
        <v>0.71120000000000005</v>
      </c>
      <c r="CB227" s="432">
        <v>0.65</v>
      </c>
      <c r="CC227" s="432">
        <v>48</v>
      </c>
      <c r="CD227" s="432">
        <v>0.62339999999999995</v>
      </c>
      <c r="CE227" s="432">
        <v>18</v>
      </c>
      <c r="CF227" s="432">
        <v>0.78259999999999996</v>
      </c>
      <c r="CG227" s="432">
        <v>71</v>
      </c>
      <c r="CH227" s="432">
        <v>76</v>
      </c>
      <c r="CI227" s="432">
        <v>66</v>
      </c>
      <c r="CJ227" s="432">
        <v>0.70689999999999997</v>
      </c>
      <c r="CK227" s="432">
        <v>0.75949999999999995</v>
      </c>
      <c r="CL227" s="432">
        <v>0.66</v>
      </c>
      <c r="CM227" s="432">
        <v>59</v>
      </c>
      <c r="CN227" s="432">
        <v>63</v>
      </c>
      <c r="CO227" s="432">
        <v>48</v>
      </c>
      <c r="CP227" s="432">
        <v>0.58450000000000002</v>
      </c>
      <c r="CQ227" s="432">
        <v>0.62880000000000003</v>
      </c>
      <c r="CR227" s="432">
        <v>0.48</v>
      </c>
      <c r="CS227" s="432">
        <v>18</v>
      </c>
      <c r="CT227" s="432">
        <v>0.23380000000000001</v>
      </c>
      <c r="CU227" s="432">
        <v>10</v>
      </c>
      <c r="CV227" s="432">
        <v>0.43480000000000002</v>
      </c>
      <c r="CW227" s="432">
        <v>29</v>
      </c>
      <c r="CX227" s="432">
        <v>35</v>
      </c>
      <c r="CY227" s="432">
        <v>28</v>
      </c>
      <c r="CZ227" s="432">
        <v>0.28999999999999998</v>
      </c>
      <c r="DA227" s="432">
        <v>0.35</v>
      </c>
      <c r="DB227" s="432">
        <v>0.28000000000000003</v>
      </c>
      <c r="DC227" s="432">
        <v>60</v>
      </c>
      <c r="DD227" s="432">
        <v>70</v>
      </c>
      <c r="DE227" s="432">
        <v>66</v>
      </c>
      <c r="DF227" s="432">
        <v>0.6</v>
      </c>
      <c r="DG227" s="432">
        <v>0.7</v>
      </c>
      <c r="DH227" s="432">
        <v>0.66</v>
      </c>
      <c r="DI227" s="432">
        <v>42</v>
      </c>
      <c r="DJ227" s="432">
        <v>23</v>
      </c>
      <c r="DK227" s="432">
        <v>25</v>
      </c>
      <c r="DL227" s="432">
        <v>28</v>
      </c>
      <c r="DM227" s="432">
        <v>0.52500000000000002</v>
      </c>
      <c r="DN227" s="432">
        <v>0.57499999999999996</v>
      </c>
      <c r="DO227" s="432">
        <v>0.66669999999999996</v>
      </c>
      <c r="DP227" s="432">
        <v>70</v>
      </c>
      <c r="DQ227" s="432">
        <v>75</v>
      </c>
      <c r="DR227" s="432">
        <v>69</v>
      </c>
      <c r="DS227" s="432">
        <v>0.7</v>
      </c>
      <c r="DT227" s="432">
        <v>0.75</v>
      </c>
      <c r="DU227" s="432">
        <v>0.69</v>
      </c>
      <c r="DV227" s="432">
        <v>0</v>
      </c>
      <c r="DW227" s="432">
        <v>3.7499999999999999E-2</v>
      </c>
      <c r="DX227" s="432">
        <v>7.4999999999999997E-2</v>
      </c>
      <c r="DY227" s="432">
        <v>0</v>
      </c>
      <c r="DZ227" s="432">
        <v>0</v>
      </c>
      <c r="EA227" s="432">
        <v>7.4999999999999997E-2</v>
      </c>
      <c r="EB227" s="432">
        <v>0.15</v>
      </c>
      <c r="EC227" s="432">
        <v>0.01</v>
      </c>
      <c r="ED227" s="432">
        <v>0</v>
      </c>
      <c r="EE227" s="432">
        <v>0</v>
      </c>
      <c r="EF227" s="432">
        <v>0</v>
      </c>
      <c r="EG227" s="432">
        <v>0</v>
      </c>
      <c r="EH227" s="432">
        <v>14</v>
      </c>
      <c r="EI227" s="432">
        <v>0</v>
      </c>
      <c r="EJ227" s="432">
        <v>5.0000000000000001E-3</v>
      </c>
      <c r="EK227" s="432">
        <v>0.01</v>
      </c>
      <c r="EL227" s="432">
        <v>0</v>
      </c>
      <c r="EM227" s="432">
        <v>44</v>
      </c>
      <c r="EN227" s="432">
        <v>0.05</v>
      </c>
      <c r="EO227" s="432">
        <v>0.15</v>
      </c>
      <c r="EP227" s="432">
        <v>0.44</v>
      </c>
      <c r="EQ227" s="432">
        <v>25</v>
      </c>
      <c r="ER227" s="432">
        <v>18</v>
      </c>
      <c r="ES227" s="432">
        <v>0.72</v>
      </c>
      <c r="ET227" s="432">
        <v>16</v>
      </c>
      <c r="EU227" s="432">
        <v>2</v>
      </c>
      <c r="EV227" s="432">
        <v>0.125</v>
      </c>
      <c r="EW227" s="432">
        <v>84</v>
      </c>
      <c r="EX227" s="432">
        <v>0.84</v>
      </c>
      <c r="EY227" s="432">
        <v>99</v>
      </c>
      <c r="EZ227" s="432">
        <v>119</v>
      </c>
      <c r="FA227" s="432">
        <v>162</v>
      </c>
      <c r="FB227" s="432">
        <v>155</v>
      </c>
      <c r="FC227" s="432">
        <v>0.99</v>
      </c>
      <c r="FD227" s="432">
        <v>1.19</v>
      </c>
      <c r="FE227" s="432">
        <v>1.62</v>
      </c>
      <c r="FF227" s="432">
        <v>8</v>
      </c>
      <c r="FG227" s="432">
        <v>12</v>
      </c>
      <c r="FH227" s="432">
        <v>6</v>
      </c>
      <c r="FI227" s="432">
        <v>0.05</v>
      </c>
      <c r="FJ227" s="432">
        <v>7.4999999999999997E-2</v>
      </c>
      <c r="FK227" s="432">
        <v>3.8699999999999998E-2</v>
      </c>
      <c r="FL227" s="432">
        <v>137</v>
      </c>
      <c r="FM227" s="432">
        <v>141</v>
      </c>
      <c r="FN227" s="432">
        <v>136</v>
      </c>
      <c r="FO227" s="432">
        <v>0.88239999999999996</v>
      </c>
      <c r="FP227" s="432">
        <v>0.90959999999999996</v>
      </c>
      <c r="FQ227" s="432">
        <v>0.87739999999999996</v>
      </c>
      <c r="FR227" s="432">
        <v>131</v>
      </c>
      <c r="FS227" s="432">
        <v>137</v>
      </c>
      <c r="FT227" s="432">
        <v>122</v>
      </c>
      <c r="FU227" s="432">
        <v>0.84360000000000002</v>
      </c>
      <c r="FV227" s="432">
        <v>0.87909999999999999</v>
      </c>
      <c r="FW227" s="432">
        <v>0.78710000000000002</v>
      </c>
      <c r="FX227" s="432">
        <v>126</v>
      </c>
      <c r="FY227" s="432">
        <v>134</v>
      </c>
      <c r="FZ227" s="432">
        <v>120</v>
      </c>
      <c r="GA227" s="432">
        <v>0.81069999999999998</v>
      </c>
      <c r="GB227" s="432">
        <v>0.86450000000000005</v>
      </c>
      <c r="GC227" s="432">
        <v>0.7742</v>
      </c>
      <c r="GD227" s="432">
        <v>114</v>
      </c>
      <c r="GE227" s="432">
        <v>127</v>
      </c>
      <c r="GF227" s="432">
        <v>102</v>
      </c>
      <c r="GG227" s="432">
        <v>0.73299999999999998</v>
      </c>
      <c r="GH227" s="432">
        <v>0.81889999999999996</v>
      </c>
      <c r="GI227" s="432">
        <v>0.65810000000000002</v>
      </c>
      <c r="GJ227" s="432">
        <v>117</v>
      </c>
      <c r="GK227" s="432">
        <v>132</v>
      </c>
      <c r="GL227" s="432">
        <v>131</v>
      </c>
      <c r="GM227" s="432">
        <v>0.75</v>
      </c>
      <c r="GN227" s="432">
        <v>0.84970000000000001</v>
      </c>
      <c r="GO227" s="432">
        <v>0.84519999999999995</v>
      </c>
      <c r="GP227" s="432">
        <v>143</v>
      </c>
      <c r="GQ227" s="432">
        <v>146</v>
      </c>
      <c r="GR227" s="432">
        <v>138</v>
      </c>
      <c r="GS227" s="432">
        <v>0.9173</v>
      </c>
      <c r="GT227" s="432">
        <v>0.94010000000000005</v>
      </c>
      <c r="GU227" s="432">
        <v>0.89029999999999998</v>
      </c>
      <c r="GV227" s="432">
        <v>129</v>
      </c>
      <c r="GW227" s="432">
        <v>138</v>
      </c>
      <c r="GX227" s="432">
        <v>132</v>
      </c>
      <c r="GY227" s="432">
        <v>0.82750000000000001</v>
      </c>
      <c r="GZ227" s="432">
        <v>0.88490000000000002</v>
      </c>
      <c r="HA227" s="432">
        <v>0.85160000000000002</v>
      </c>
      <c r="HB227" s="432">
        <v>78</v>
      </c>
      <c r="HC227" s="432">
        <v>93</v>
      </c>
      <c r="HD227" s="432">
        <v>87</v>
      </c>
      <c r="HE227" s="432">
        <v>0.5</v>
      </c>
      <c r="HF227" s="432">
        <v>0.6</v>
      </c>
      <c r="HG227" s="432">
        <v>0.56130000000000002</v>
      </c>
      <c r="HH227" s="432">
        <v>137</v>
      </c>
      <c r="HI227" s="432">
        <v>0.5</v>
      </c>
      <c r="HJ227" s="432">
        <v>0.84570000000000001</v>
      </c>
      <c r="HK227" s="432">
        <v>0</v>
      </c>
      <c r="HL227" s="432"/>
      <c r="HM227" s="432">
        <v>0.9</v>
      </c>
      <c r="HN227" s="432">
        <v>0</v>
      </c>
      <c r="HO227" s="432">
        <v>0</v>
      </c>
      <c r="HP227" s="432">
        <v>0</v>
      </c>
      <c r="HQ227" s="432">
        <v>0</v>
      </c>
      <c r="HR227" s="432">
        <v>0</v>
      </c>
      <c r="HS227" s="432">
        <v>0</v>
      </c>
      <c r="HT227" s="432">
        <v>0</v>
      </c>
      <c r="HU227" s="432">
        <v>0</v>
      </c>
      <c r="HV227" s="432">
        <v>0.9</v>
      </c>
      <c r="HW227" s="432">
        <v>0</v>
      </c>
      <c r="HX227" s="432">
        <v>0</v>
      </c>
      <c r="HY227" s="432">
        <v>0</v>
      </c>
      <c r="HZ227" s="432">
        <v>0.9</v>
      </c>
      <c r="IA227" s="432">
        <v>0</v>
      </c>
      <c r="IB227" s="432">
        <v>0</v>
      </c>
      <c r="IC227" s="432">
        <v>0</v>
      </c>
      <c r="ID227" s="432">
        <v>0</v>
      </c>
      <c r="IE227" s="432">
        <v>0</v>
      </c>
      <c r="IF227" s="432">
        <v>0</v>
      </c>
      <c r="IG227" s="432">
        <v>0</v>
      </c>
      <c r="IH227" s="432">
        <v>0</v>
      </c>
      <c r="II227" s="432">
        <v>0</v>
      </c>
      <c r="IJ227" s="432">
        <v>0</v>
      </c>
      <c r="IK227" s="432">
        <v>0</v>
      </c>
      <c r="IL227" s="432">
        <v>0</v>
      </c>
      <c r="IM227" s="432">
        <v>0</v>
      </c>
      <c r="IN227" s="432">
        <v>0</v>
      </c>
      <c r="IO227" s="432">
        <v>0</v>
      </c>
      <c r="IP227" s="432">
        <v>0</v>
      </c>
      <c r="IQ227" s="432">
        <v>0</v>
      </c>
      <c r="IR227" s="432">
        <v>0</v>
      </c>
      <c r="IS227" s="432">
        <v>0</v>
      </c>
      <c r="IT227" s="432">
        <v>0</v>
      </c>
      <c r="IU227" s="432">
        <v>0</v>
      </c>
      <c r="IV227" s="432">
        <v>0</v>
      </c>
      <c r="IW227" s="432">
        <v>0</v>
      </c>
      <c r="IX227" s="432">
        <v>8</v>
      </c>
      <c r="IY227" s="432">
        <v>0</v>
      </c>
      <c r="IZ227" s="432">
        <v>0</v>
      </c>
      <c r="JA227" s="432">
        <v>0</v>
      </c>
      <c r="JB227" s="432">
        <v>0</v>
      </c>
      <c r="JC227" s="432">
        <v>0</v>
      </c>
      <c r="JD227" s="432">
        <v>0</v>
      </c>
      <c r="JE227" s="432">
        <v>0</v>
      </c>
      <c r="JF227" s="432">
        <v>0</v>
      </c>
      <c r="JG227" s="432">
        <v>0</v>
      </c>
      <c r="JH227" s="432">
        <v>4</v>
      </c>
      <c r="JI227" s="432">
        <v>0</v>
      </c>
      <c r="JJ227" s="432">
        <v>0</v>
      </c>
      <c r="JK227" s="432">
        <v>0</v>
      </c>
      <c r="JL227" s="432">
        <v>0</v>
      </c>
      <c r="JM227" s="432">
        <v>0</v>
      </c>
      <c r="JN227" s="432">
        <v>0</v>
      </c>
      <c r="JO227" s="432">
        <v>0</v>
      </c>
      <c r="JP227" s="432">
        <v>0</v>
      </c>
      <c r="JQ227" s="432">
        <v>0</v>
      </c>
      <c r="JR227" s="432" t="s">
        <v>1359</v>
      </c>
      <c r="JS227" s="432" t="s">
        <v>1360</v>
      </c>
      <c r="JT227" s="432" t="s">
        <v>1340</v>
      </c>
    </row>
    <row r="228" spans="1:280" x14ac:dyDescent="0.45">
      <c r="A228" s="432" t="s">
        <v>221</v>
      </c>
      <c r="B228" s="432" t="s">
        <v>222</v>
      </c>
      <c r="C228" s="432" t="s">
        <v>225</v>
      </c>
      <c r="D228" s="432" t="s">
        <v>226</v>
      </c>
      <c r="E228" s="432">
        <v>153</v>
      </c>
      <c r="F228" s="432">
        <v>51</v>
      </c>
      <c r="G228" s="432">
        <v>0.33329999999999999</v>
      </c>
      <c r="H228" s="432">
        <v>52</v>
      </c>
      <c r="I228" s="432">
        <v>153</v>
      </c>
      <c r="J228" s="432">
        <v>0.33989999999999998</v>
      </c>
      <c r="K228" s="432">
        <v>142</v>
      </c>
      <c r="L228" s="432">
        <v>146</v>
      </c>
      <c r="M228" s="432">
        <v>144</v>
      </c>
      <c r="N228" s="432">
        <v>0.92259999999999998</v>
      </c>
      <c r="O228" s="432">
        <v>0.95020000000000004</v>
      </c>
      <c r="P228" s="432">
        <v>0.94120000000000004</v>
      </c>
      <c r="Q228" s="432">
        <v>146</v>
      </c>
      <c r="R228" s="432">
        <v>149</v>
      </c>
      <c r="S228" s="432">
        <v>140</v>
      </c>
      <c r="T228" s="432">
        <v>0.95209999999999995</v>
      </c>
      <c r="U228" s="432">
        <v>0.97009999999999996</v>
      </c>
      <c r="V228" s="432">
        <v>0.91500000000000004</v>
      </c>
      <c r="W228" s="432">
        <v>146</v>
      </c>
      <c r="X228" s="432">
        <v>148</v>
      </c>
      <c r="Y228" s="432">
        <v>145</v>
      </c>
      <c r="Z228" s="432">
        <v>0.94889999999999997</v>
      </c>
      <c r="AA228" s="432">
        <v>0.96630000000000005</v>
      </c>
      <c r="AB228" s="432">
        <v>0.94769999999999999</v>
      </c>
      <c r="AC228" s="432">
        <v>144</v>
      </c>
      <c r="AD228" s="432">
        <v>147</v>
      </c>
      <c r="AE228" s="432">
        <v>141</v>
      </c>
      <c r="AF228" s="432">
        <v>0.93930000000000002</v>
      </c>
      <c r="AG228" s="432">
        <v>0.95799999999999996</v>
      </c>
      <c r="AH228" s="432">
        <v>0.92159999999999997</v>
      </c>
      <c r="AI228" s="432">
        <v>127</v>
      </c>
      <c r="AJ228" s="432">
        <v>134</v>
      </c>
      <c r="AK228" s="432">
        <v>130</v>
      </c>
      <c r="AL228" s="432">
        <v>0.82789999999999997</v>
      </c>
      <c r="AM228" s="432">
        <v>0.87409999999999999</v>
      </c>
      <c r="AN228" s="432">
        <v>0.84970000000000001</v>
      </c>
      <c r="AO228" s="432">
        <v>145</v>
      </c>
      <c r="AP228" s="432">
        <v>148</v>
      </c>
      <c r="AQ228" s="432">
        <v>142</v>
      </c>
      <c r="AR228" s="432">
        <v>0.94650000000000001</v>
      </c>
      <c r="AS228" s="432">
        <v>0.96409999999999996</v>
      </c>
      <c r="AT228" s="432">
        <v>0.92810000000000004</v>
      </c>
      <c r="AU228" s="432">
        <v>141</v>
      </c>
      <c r="AV228" s="432">
        <v>145</v>
      </c>
      <c r="AW228" s="432">
        <v>137</v>
      </c>
      <c r="AX228" s="432">
        <v>0.9194</v>
      </c>
      <c r="AY228" s="432">
        <v>0.94259999999999999</v>
      </c>
      <c r="AZ228" s="432">
        <v>0.89539999999999997</v>
      </c>
      <c r="BA228" s="432">
        <v>136</v>
      </c>
      <c r="BB228" s="432">
        <v>141</v>
      </c>
      <c r="BC228" s="432">
        <v>142</v>
      </c>
      <c r="BD228" s="432">
        <v>0.88660000000000005</v>
      </c>
      <c r="BE228" s="432">
        <v>0.91910000000000003</v>
      </c>
      <c r="BF228" s="432">
        <v>0.92810000000000004</v>
      </c>
      <c r="BG228" s="432">
        <v>143</v>
      </c>
      <c r="BH228" s="432">
        <v>147</v>
      </c>
      <c r="BI228" s="432">
        <v>146</v>
      </c>
      <c r="BJ228" s="432">
        <v>0.93330000000000002</v>
      </c>
      <c r="BK228" s="432">
        <v>0.96009999999999995</v>
      </c>
      <c r="BL228" s="432">
        <v>0.95420000000000005</v>
      </c>
      <c r="BM228" s="432">
        <v>85</v>
      </c>
      <c r="BN228" s="432">
        <v>100</v>
      </c>
      <c r="BO228" s="432">
        <v>115</v>
      </c>
      <c r="BP228" s="432">
        <v>0.55000000000000004</v>
      </c>
      <c r="BQ228" s="432">
        <v>0.65</v>
      </c>
      <c r="BR228" s="432">
        <v>0.75160000000000005</v>
      </c>
      <c r="BS228" s="432">
        <v>49</v>
      </c>
      <c r="BT228" s="432">
        <v>0.48039999999999999</v>
      </c>
      <c r="BU228" s="432">
        <v>43</v>
      </c>
      <c r="BV228" s="432">
        <v>0.84309999999999996</v>
      </c>
      <c r="BW228" s="432">
        <v>103</v>
      </c>
      <c r="BX228" s="432">
        <v>109</v>
      </c>
      <c r="BY228" s="432">
        <v>92</v>
      </c>
      <c r="BZ228" s="432">
        <v>0.66779999999999995</v>
      </c>
      <c r="CA228" s="432">
        <v>0.71120000000000005</v>
      </c>
      <c r="CB228" s="432">
        <v>0.60129999999999995</v>
      </c>
      <c r="CC228" s="432">
        <v>69</v>
      </c>
      <c r="CD228" s="432">
        <v>0.67649999999999999</v>
      </c>
      <c r="CE228" s="432">
        <v>51</v>
      </c>
      <c r="CF228" s="432">
        <v>1</v>
      </c>
      <c r="CG228" s="432">
        <v>109</v>
      </c>
      <c r="CH228" s="432">
        <v>117</v>
      </c>
      <c r="CI228" s="432">
        <v>120</v>
      </c>
      <c r="CJ228" s="432">
        <v>0.70689999999999997</v>
      </c>
      <c r="CK228" s="432">
        <v>0.75949999999999995</v>
      </c>
      <c r="CL228" s="432">
        <v>0.7843</v>
      </c>
      <c r="CM228" s="432">
        <v>90</v>
      </c>
      <c r="CN228" s="432">
        <v>97</v>
      </c>
      <c r="CO228" s="432">
        <v>83</v>
      </c>
      <c r="CP228" s="432">
        <v>0.58450000000000002</v>
      </c>
      <c r="CQ228" s="432">
        <v>0.62880000000000003</v>
      </c>
      <c r="CR228" s="432">
        <v>0.54249999999999998</v>
      </c>
      <c r="CS228" s="432">
        <v>17</v>
      </c>
      <c r="CT228" s="432">
        <v>0.16669999999999999</v>
      </c>
      <c r="CU228" s="432">
        <v>31</v>
      </c>
      <c r="CV228" s="432">
        <v>0.60780000000000001</v>
      </c>
      <c r="CW228" s="432">
        <v>45</v>
      </c>
      <c r="CX228" s="432">
        <v>54</v>
      </c>
      <c r="CY228" s="432">
        <v>48</v>
      </c>
      <c r="CZ228" s="432">
        <v>0.28999999999999998</v>
      </c>
      <c r="DA228" s="432">
        <v>0.35</v>
      </c>
      <c r="DB228" s="432">
        <v>0.31369999999999998</v>
      </c>
      <c r="DC228" s="432">
        <v>92</v>
      </c>
      <c r="DD228" s="432">
        <v>108</v>
      </c>
      <c r="DE228" s="432">
        <v>122</v>
      </c>
      <c r="DF228" s="432">
        <v>0.6</v>
      </c>
      <c r="DG228" s="432">
        <v>0.7</v>
      </c>
      <c r="DH228" s="432">
        <v>0.7974</v>
      </c>
      <c r="DI228" s="432">
        <v>45</v>
      </c>
      <c r="DJ228" s="432">
        <v>24</v>
      </c>
      <c r="DK228" s="432">
        <v>26</v>
      </c>
      <c r="DL228" s="432">
        <v>22</v>
      </c>
      <c r="DM228" s="432">
        <v>0.52500000000000002</v>
      </c>
      <c r="DN228" s="432">
        <v>0.57499999999999996</v>
      </c>
      <c r="DO228" s="432">
        <v>0.4889</v>
      </c>
      <c r="DP228" s="432">
        <v>108</v>
      </c>
      <c r="DQ228" s="432">
        <v>115</v>
      </c>
      <c r="DR228" s="432">
        <v>108</v>
      </c>
      <c r="DS228" s="432">
        <v>0.7</v>
      </c>
      <c r="DT228" s="432">
        <v>0.75</v>
      </c>
      <c r="DU228" s="432">
        <v>0.70589999999999997</v>
      </c>
      <c r="DV228" s="432">
        <v>0</v>
      </c>
      <c r="DW228" s="432">
        <v>3.7499999999999999E-2</v>
      </c>
      <c r="DX228" s="432">
        <v>7.4999999999999997E-2</v>
      </c>
      <c r="DY228" s="432">
        <v>0</v>
      </c>
      <c r="DZ228" s="432">
        <v>15</v>
      </c>
      <c r="EA228" s="432">
        <v>7.4999999999999997E-2</v>
      </c>
      <c r="EB228" s="432">
        <v>0.15</v>
      </c>
      <c r="EC228" s="432">
        <v>0.16339999999999999</v>
      </c>
      <c r="ED228" s="432">
        <v>0</v>
      </c>
      <c r="EE228" s="432">
        <v>0</v>
      </c>
      <c r="EF228" s="432">
        <v>0</v>
      </c>
      <c r="EG228" s="432">
        <v>0</v>
      </c>
      <c r="EH228" s="432">
        <v>15</v>
      </c>
      <c r="EI228" s="432">
        <v>0</v>
      </c>
      <c r="EJ228" s="432">
        <v>5.0000000000000001E-3</v>
      </c>
      <c r="EK228" s="432">
        <v>0.01</v>
      </c>
      <c r="EL228" s="432">
        <v>0</v>
      </c>
      <c r="EM228" s="432">
        <v>22</v>
      </c>
      <c r="EN228" s="432">
        <v>0.05</v>
      </c>
      <c r="EO228" s="432">
        <v>0.15</v>
      </c>
      <c r="EP228" s="432">
        <v>0.14380000000000001</v>
      </c>
      <c r="EQ228" s="432">
        <v>46</v>
      </c>
      <c r="ER228" s="432">
        <v>24</v>
      </c>
      <c r="ES228" s="432">
        <v>0.52170000000000005</v>
      </c>
      <c r="ET228" s="432">
        <v>7</v>
      </c>
      <c r="EU228" s="432">
        <v>0</v>
      </c>
      <c r="EV228" s="432">
        <v>0</v>
      </c>
      <c r="EW228" s="432">
        <v>112</v>
      </c>
      <c r="EX228" s="432">
        <v>0.73199999999999998</v>
      </c>
      <c r="EY228" s="432">
        <v>155</v>
      </c>
      <c r="EZ228" s="432">
        <v>186</v>
      </c>
      <c r="FA228" s="432">
        <v>236</v>
      </c>
      <c r="FB228" s="432">
        <v>216</v>
      </c>
      <c r="FC228" s="432">
        <v>1.01</v>
      </c>
      <c r="FD228" s="432">
        <v>1.21</v>
      </c>
      <c r="FE228" s="432">
        <v>1.5425</v>
      </c>
      <c r="FF228" s="432">
        <v>11</v>
      </c>
      <c r="FG228" s="432">
        <v>17</v>
      </c>
      <c r="FH228" s="432">
        <v>3</v>
      </c>
      <c r="FI228" s="432">
        <v>0.05</v>
      </c>
      <c r="FJ228" s="432">
        <v>7.4999999999999997E-2</v>
      </c>
      <c r="FK228" s="432">
        <v>1.3899999999999999E-2</v>
      </c>
      <c r="FL228" s="432">
        <v>191</v>
      </c>
      <c r="FM228" s="432">
        <v>197</v>
      </c>
      <c r="FN228" s="432">
        <v>191</v>
      </c>
      <c r="FO228" s="432">
        <v>0.88239999999999996</v>
      </c>
      <c r="FP228" s="432">
        <v>0.90959999999999996</v>
      </c>
      <c r="FQ228" s="432">
        <v>0.88429999999999997</v>
      </c>
      <c r="FR228" s="432">
        <v>183</v>
      </c>
      <c r="FS228" s="432">
        <v>190</v>
      </c>
      <c r="FT228" s="432">
        <v>182</v>
      </c>
      <c r="FU228" s="432">
        <v>0.84360000000000002</v>
      </c>
      <c r="FV228" s="432">
        <v>0.87909999999999999</v>
      </c>
      <c r="FW228" s="432">
        <v>0.84260000000000002</v>
      </c>
      <c r="FX228" s="432">
        <v>176</v>
      </c>
      <c r="FY228" s="432">
        <v>187</v>
      </c>
      <c r="FZ228" s="432">
        <v>177</v>
      </c>
      <c r="GA228" s="432">
        <v>0.81069999999999998</v>
      </c>
      <c r="GB228" s="432">
        <v>0.86450000000000005</v>
      </c>
      <c r="GC228" s="432">
        <v>0.81940000000000002</v>
      </c>
      <c r="GD228" s="432">
        <v>159</v>
      </c>
      <c r="GE228" s="432">
        <v>177</v>
      </c>
      <c r="GF228" s="432">
        <v>169</v>
      </c>
      <c r="GG228" s="432">
        <v>0.73299999999999998</v>
      </c>
      <c r="GH228" s="432">
        <v>0.81889999999999996</v>
      </c>
      <c r="GI228" s="432">
        <v>0.78239999999999998</v>
      </c>
      <c r="GJ228" s="432">
        <v>162</v>
      </c>
      <c r="GK228" s="432">
        <v>184</v>
      </c>
      <c r="GL228" s="432">
        <v>127</v>
      </c>
      <c r="GM228" s="432">
        <v>0.75</v>
      </c>
      <c r="GN228" s="432">
        <v>0.84970000000000001</v>
      </c>
      <c r="GO228" s="432">
        <v>0.58799999999999997</v>
      </c>
      <c r="GP228" s="432">
        <v>199</v>
      </c>
      <c r="GQ228" s="432">
        <v>204</v>
      </c>
      <c r="GR228" s="432">
        <v>202</v>
      </c>
      <c r="GS228" s="432">
        <v>0.9173</v>
      </c>
      <c r="GT228" s="432">
        <v>0.94010000000000005</v>
      </c>
      <c r="GU228" s="432">
        <v>0.93520000000000003</v>
      </c>
      <c r="GV228" s="432">
        <v>179</v>
      </c>
      <c r="GW228" s="432">
        <v>192</v>
      </c>
      <c r="GX228" s="432">
        <v>179</v>
      </c>
      <c r="GY228" s="432">
        <v>0.82750000000000001</v>
      </c>
      <c r="GZ228" s="432">
        <v>0.88490000000000002</v>
      </c>
      <c r="HA228" s="432">
        <v>0.82869999999999999</v>
      </c>
      <c r="HB228" s="432">
        <v>108</v>
      </c>
      <c r="HC228" s="432">
        <v>130</v>
      </c>
      <c r="HD228" s="432">
        <v>120</v>
      </c>
      <c r="HE228" s="432">
        <v>0.5</v>
      </c>
      <c r="HF228" s="432">
        <v>0.6</v>
      </c>
      <c r="HG228" s="432">
        <v>0.55559999999999998</v>
      </c>
      <c r="HH228" s="432">
        <v>174</v>
      </c>
      <c r="HI228" s="432">
        <v>0.5</v>
      </c>
      <c r="HJ228" s="432">
        <v>0.73729999999999996</v>
      </c>
      <c r="HK228" s="432">
        <v>0</v>
      </c>
      <c r="HL228" s="432"/>
      <c r="HM228" s="432">
        <v>0.9</v>
      </c>
      <c r="HN228" s="432">
        <v>0</v>
      </c>
      <c r="HO228" s="432">
        <v>0</v>
      </c>
      <c r="HP228" s="432">
        <v>0</v>
      </c>
      <c r="HQ228" s="432">
        <v>0</v>
      </c>
      <c r="HR228" s="432">
        <v>0</v>
      </c>
      <c r="HS228" s="432">
        <v>0</v>
      </c>
      <c r="HT228" s="432">
        <v>0</v>
      </c>
      <c r="HU228" s="432">
        <v>0</v>
      </c>
      <c r="HV228" s="432">
        <v>0.9</v>
      </c>
      <c r="HW228" s="432">
        <v>0</v>
      </c>
      <c r="HX228" s="432">
        <v>0</v>
      </c>
      <c r="HY228" s="432">
        <v>0</v>
      </c>
      <c r="HZ228" s="432">
        <v>0.9</v>
      </c>
      <c r="IA228" s="432">
        <v>0</v>
      </c>
      <c r="IB228" s="432">
        <v>0</v>
      </c>
      <c r="IC228" s="432">
        <v>0</v>
      </c>
      <c r="ID228" s="432">
        <v>0</v>
      </c>
      <c r="IE228" s="432">
        <v>0</v>
      </c>
      <c r="IF228" s="432">
        <v>0</v>
      </c>
      <c r="IG228" s="432">
        <v>0</v>
      </c>
      <c r="IH228" s="432">
        <v>0</v>
      </c>
      <c r="II228" s="432">
        <v>0</v>
      </c>
      <c r="IJ228" s="432">
        <v>0</v>
      </c>
      <c r="IK228" s="432">
        <v>0</v>
      </c>
      <c r="IL228" s="432">
        <v>0</v>
      </c>
      <c r="IM228" s="432">
        <v>0</v>
      </c>
      <c r="IN228" s="432">
        <v>0</v>
      </c>
      <c r="IO228" s="432">
        <v>0</v>
      </c>
      <c r="IP228" s="432">
        <v>0</v>
      </c>
      <c r="IQ228" s="432">
        <v>0</v>
      </c>
      <c r="IR228" s="432">
        <v>0</v>
      </c>
      <c r="IS228" s="432">
        <v>0</v>
      </c>
      <c r="IT228" s="432">
        <v>0</v>
      </c>
      <c r="IU228" s="432">
        <v>0</v>
      </c>
      <c r="IV228" s="432">
        <v>0</v>
      </c>
      <c r="IW228" s="432">
        <v>0</v>
      </c>
      <c r="IX228" s="432">
        <v>5</v>
      </c>
      <c r="IY228" s="432">
        <v>0</v>
      </c>
      <c r="IZ228" s="432">
        <v>0</v>
      </c>
      <c r="JA228" s="432">
        <v>0</v>
      </c>
      <c r="JB228" s="432">
        <v>0</v>
      </c>
      <c r="JC228" s="432">
        <v>0</v>
      </c>
      <c r="JD228" s="432">
        <v>0</v>
      </c>
      <c r="JE228" s="432">
        <v>0</v>
      </c>
      <c r="JF228" s="432">
        <v>0</v>
      </c>
      <c r="JG228" s="432">
        <v>0</v>
      </c>
      <c r="JH228" s="432">
        <v>1</v>
      </c>
      <c r="JI228" s="432">
        <v>0</v>
      </c>
      <c r="JJ228" s="432">
        <v>0</v>
      </c>
      <c r="JK228" s="432">
        <v>0</v>
      </c>
      <c r="JL228" s="432">
        <v>0</v>
      </c>
      <c r="JM228" s="432">
        <v>0</v>
      </c>
      <c r="JN228" s="432">
        <v>0</v>
      </c>
      <c r="JO228" s="432">
        <v>0</v>
      </c>
      <c r="JP228" s="432">
        <v>0</v>
      </c>
      <c r="JQ228" s="432">
        <v>0</v>
      </c>
      <c r="JR228" s="432" t="s">
        <v>1359</v>
      </c>
      <c r="JS228" s="432" t="s">
        <v>1360</v>
      </c>
      <c r="JT228" s="432" t="s">
        <v>1340</v>
      </c>
    </row>
    <row r="229" spans="1:280" x14ac:dyDescent="0.45">
      <c r="A229" s="432" t="s">
        <v>221</v>
      </c>
      <c r="B229" s="432" t="s">
        <v>222</v>
      </c>
      <c r="C229" s="432" t="s">
        <v>227</v>
      </c>
      <c r="D229" s="432" t="s">
        <v>228</v>
      </c>
      <c r="E229" s="432">
        <v>168</v>
      </c>
      <c r="F229" s="432">
        <v>62</v>
      </c>
      <c r="G229" s="432">
        <v>0.36899999999999999</v>
      </c>
      <c r="H229" s="432">
        <v>59</v>
      </c>
      <c r="I229" s="432">
        <v>168</v>
      </c>
      <c r="J229" s="432">
        <v>0.35120000000000001</v>
      </c>
      <c r="K229" s="432">
        <v>155</v>
      </c>
      <c r="L229" s="432">
        <v>160</v>
      </c>
      <c r="M229" s="432">
        <v>162</v>
      </c>
      <c r="N229" s="432">
        <v>0.92259999999999998</v>
      </c>
      <c r="O229" s="432">
        <v>0.95020000000000004</v>
      </c>
      <c r="P229" s="432">
        <v>0.96430000000000005</v>
      </c>
      <c r="Q229" s="432">
        <v>160</v>
      </c>
      <c r="R229" s="432">
        <v>163</v>
      </c>
      <c r="S229" s="432">
        <v>164</v>
      </c>
      <c r="T229" s="432">
        <v>0.95209999999999995</v>
      </c>
      <c r="U229" s="432">
        <v>0.97009999999999996</v>
      </c>
      <c r="V229" s="432">
        <v>0.97619999999999996</v>
      </c>
      <c r="W229" s="432">
        <v>160</v>
      </c>
      <c r="X229" s="432">
        <v>163</v>
      </c>
      <c r="Y229" s="432">
        <v>165</v>
      </c>
      <c r="Z229" s="432">
        <v>0.94889999999999997</v>
      </c>
      <c r="AA229" s="432">
        <v>0.96630000000000005</v>
      </c>
      <c r="AB229" s="432">
        <v>0.98209999999999997</v>
      </c>
      <c r="AC229" s="432">
        <v>158</v>
      </c>
      <c r="AD229" s="432">
        <v>161</v>
      </c>
      <c r="AE229" s="432">
        <v>161</v>
      </c>
      <c r="AF229" s="432">
        <v>0.93930000000000002</v>
      </c>
      <c r="AG229" s="432">
        <v>0.95799999999999996</v>
      </c>
      <c r="AH229" s="432">
        <v>0.95830000000000004</v>
      </c>
      <c r="AI229" s="432">
        <v>140</v>
      </c>
      <c r="AJ229" s="432">
        <v>147</v>
      </c>
      <c r="AK229" s="432">
        <v>153</v>
      </c>
      <c r="AL229" s="432">
        <v>0.82789999999999997</v>
      </c>
      <c r="AM229" s="432">
        <v>0.87409999999999999</v>
      </c>
      <c r="AN229" s="432">
        <v>0.91069999999999995</v>
      </c>
      <c r="AO229" s="432">
        <v>160</v>
      </c>
      <c r="AP229" s="432">
        <v>162</v>
      </c>
      <c r="AQ229" s="432">
        <v>164</v>
      </c>
      <c r="AR229" s="432">
        <v>0.94650000000000001</v>
      </c>
      <c r="AS229" s="432">
        <v>0.96409999999999996</v>
      </c>
      <c r="AT229" s="432">
        <v>0.97619999999999996</v>
      </c>
      <c r="AU229" s="432">
        <v>155</v>
      </c>
      <c r="AV229" s="432">
        <v>159</v>
      </c>
      <c r="AW229" s="432">
        <v>104</v>
      </c>
      <c r="AX229" s="432">
        <v>0.9194</v>
      </c>
      <c r="AY229" s="432">
        <v>0.94259999999999999</v>
      </c>
      <c r="AZ229" s="432">
        <v>0.61899999999999999</v>
      </c>
      <c r="BA229" s="432">
        <v>149</v>
      </c>
      <c r="BB229" s="432">
        <v>155</v>
      </c>
      <c r="BC229" s="432">
        <v>158</v>
      </c>
      <c r="BD229" s="432">
        <v>0.88660000000000005</v>
      </c>
      <c r="BE229" s="432">
        <v>0.91910000000000003</v>
      </c>
      <c r="BF229" s="432">
        <v>0.9405</v>
      </c>
      <c r="BG229" s="432">
        <v>157</v>
      </c>
      <c r="BH229" s="432">
        <v>162</v>
      </c>
      <c r="BI229" s="432">
        <v>167</v>
      </c>
      <c r="BJ229" s="432">
        <v>0.93330000000000002</v>
      </c>
      <c r="BK229" s="432">
        <v>0.96009999999999995</v>
      </c>
      <c r="BL229" s="432">
        <v>0.99399999999999999</v>
      </c>
      <c r="BM229" s="432">
        <v>93</v>
      </c>
      <c r="BN229" s="432">
        <v>110</v>
      </c>
      <c r="BO229" s="432">
        <v>95</v>
      </c>
      <c r="BP229" s="432">
        <v>0.55000000000000004</v>
      </c>
      <c r="BQ229" s="432">
        <v>0.65</v>
      </c>
      <c r="BR229" s="432">
        <v>0.5655</v>
      </c>
      <c r="BS229" s="432">
        <v>71</v>
      </c>
      <c r="BT229" s="432">
        <v>0.66979999999999995</v>
      </c>
      <c r="BU229" s="432">
        <v>52</v>
      </c>
      <c r="BV229" s="432">
        <v>0.8387</v>
      </c>
      <c r="BW229" s="432">
        <v>113</v>
      </c>
      <c r="BX229" s="432">
        <v>120</v>
      </c>
      <c r="BY229" s="432">
        <v>123</v>
      </c>
      <c r="BZ229" s="432">
        <v>0.66779999999999995</v>
      </c>
      <c r="CA229" s="432">
        <v>0.71120000000000005</v>
      </c>
      <c r="CB229" s="432">
        <v>0.73209999999999997</v>
      </c>
      <c r="CC229" s="432">
        <v>73</v>
      </c>
      <c r="CD229" s="432">
        <v>0.68869999999999998</v>
      </c>
      <c r="CE229" s="432">
        <v>57</v>
      </c>
      <c r="CF229" s="432">
        <v>0.9194</v>
      </c>
      <c r="CG229" s="432">
        <v>119</v>
      </c>
      <c r="CH229" s="432">
        <v>128</v>
      </c>
      <c r="CI229" s="432">
        <v>130</v>
      </c>
      <c r="CJ229" s="432">
        <v>0.70689999999999997</v>
      </c>
      <c r="CK229" s="432">
        <v>0.75949999999999995</v>
      </c>
      <c r="CL229" s="432">
        <v>0.77380000000000004</v>
      </c>
      <c r="CM229" s="432">
        <v>99</v>
      </c>
      <c r="CN229" s="432">
        <v>106</v>
      </c>
      <c r="CO229" s="432">
        <v>114</v>
      </c>
      <c r="CP229" s="432">
        <v>0.58450000000000002</v>
      </c>
      <c r="CQ229" s="432">
        <v>0.62880000000000003</v>
      </c>
      <c r="CR229" s="432">
        <v>0.67859999999999998</v>
      </c>
      <c r="CS229" s="432">
        <v>34</v>
      </c>
      <c r="CT229" s="432">
        <v>0.32079999999999997</v>
      </c>
      <c r="CU229" s="432">
        <v>39</v>
      </c>
      <c r="CV229" s="432">
        <v>0.629</v>
      </c>
      <c r="CW229" s="432">
        <v>49</v>
      </c>
      <c r="CX229" s="432">
        <v>59</v>
      </c>
      <c r="CY229" s="432">
        <v>73</v>
      </c>
      <c r="CZ229" s="432">
        <v>0.28999999999999998</v>
      </c>
      <c r="DA229" s="432">
        <v>0.35</v>
      </c>
      <c r="DB229" s="432">
        <v>0.4345</v>
      </c>
      <c r="DC229" s="432">
        <v>101</v>
      </c>
      <c r="DD229" s="432">
        <v>118</v>
      </c>
      <c r="DE229" s="432">
        <v>151</v>
      </c>
      <c r="DF229" s="432">
        <v>0.6</v>
      </c>
      <c r="DG229" s="432">
        <v>0.7</v>
      </c>
      <c r="DH229" s="432">
        <v>0.89880000000000004</v>
      </c>
      <c r="DI229" s="432">
        <v>41</v>
      </c>
      <c r="DJ229" s="432">
        <v>22</v>
      </c>
      <c r="DK229" s="432">
        <v>24</v>
      </c>
      <c r="DL229" s="432">
        <v>30</v>
      </c>
      <c r="DM229" s="432">
        <v>0.52500000000000002</v>
      </c>
      <c r="DN229" s="432">
        <v>0.57499999999999996</v>
      </c>
      <c r="DO229" s="432">
        <v>0.73170000000000002</v>
      </c>
      <c r="DP229" s="432">
        <v>118</v>
      </c>
      <c r="DQ229" s="432">
        <v>126</v>
      </c>
      <c r="DR229" s="432">
        <v>129</v>
      </c>
      <c r="DS229" s="432">
        <v>0.7</v>
      </c>
      <c r="DT229" s="432">
        <v>0.75</v>
      </c>
      <c r="DU229" s="432">
        <v>0.76790000000000003</v>
      </c>
      <c r="DV229" s="432">
        <v>0</v>
      </c>
      <c r="DW229" s="432">
        <v>3.7499999999999999E-2</v>
      </c>
      <c r="DX229" s="432">
        <v>7.4999999999999997E-2</v>
      </c>
      <c r="DY229" s="432">
        <v>0</v>
      </c>
      <c r="DZ229" s="432">
        <v>1</v>
      </c>
      <c r="EA229" s="432">
        <v>7.4999999999999997E-2</v>
      </c>
      <c r="EB229" s="432">
        <v>0.15</v>
      </c>
      <c r="EC229" s="432">
        <v>1.1900000000000001E-2</v>
      </c>
      <c r="ED229" s="432">
        <v>0</v>
      </c>
      <c r="EE229" s="432">
        <v>0</v>
      </c>
      <c r="EF229" s="432">
        <v>0</v>
      </c>
      <c r="EG229" s="432">
        <v>0</v>
      </c>
      <c r="EH229" s="432">
        <v>19</v>
      </c>
      <c r="EI229" s="432">
        <v>0</v>
      </c>
      <c r="EJ229" s="432">
        <v>5.0000000000000001E-3</v>
      </c>
      <c r="EK229" s="432">
        <v>0.01</v>
      </c>
      <c r="EL229" s="432">
        <v>0</v>
      </c>
      <c r="EM229" s="432">
        <v>65</v>
      </c>
      <c r="EN229" s="432">
        <v>0.05</v>
      </c>
      <c r="EO229" s="432">
        <v>0.15</v>
      </c>
      <c r="EP229" s="432">
        <v>0.38690000000000002</v>
      </c>
      <c r="EQ229" s="432">
        <v>52</v>
      </c>
      <c r="ER229" s="432">
        <v>47</v>
      </c>
      <c r="ES229" s="432">
        <v>0.90380000000000005</v>
      </c>
      <c r="ET229" s="432">
        <v>10</v>
      </c>
      <c r="EU229" s="432">
        <v>3</v>
      </c>
      <c r="EV229" s="432">
        <v>0.3</v>
      </c>
      <c r="EW229" s="432">
        <v>142</v>
      </c>
      <c r="EX229" s="432">
        <v>0.84519999999999995</v>
      </c>
      <c r="EY229" s="432">
        <v>168</v>
      </c>
      <c r="EZ229" s="432">
        <v>202</v>
      </c>
      <c r="FA229" s="432">
        <v>309</v>
      </c>
      <c r="FB229" s="432">
        <v>274</v>
      </c>
      <c r="FC229" s="432">
        <v>1</v>
      </c>
      <c r="FD229" s="432">
        <v>1.2</v>
      </c>
      <c r="FE229" s="432">
        <v>1.8392999999999999</v>
      </c>
      <c r="FF229" s="432">
        <v>14</v>
      </c>
      <c r="FG229" s="432">
        <v>21</v>
      </c>
      <c r="FH229" s="432">
        <v>5</v>
      </c>
      <c r="FI229" s="432">
        <v>0.05</v>
      </c>
      <c r="FJ229" s="432">
        <v>7.4999999999999997E-2</v>
      </c>
      <c r="FK229" s="432">
        <v>1.8200000000000001E-2</v>
      </c>
      <c r="FL229" s="432">
        <v>242</v>
      </c>
      <c r="FM229" s="432">
        <v>250</v>
      </c>
      <c r="FN229" s="432">
        <v>241</v>
      </c>
      <c r="FO229" s="432">
        <v>0.88239999999999996</v>
      </c>
      <c r="FP229" s="432">
        <v>0.90959999999999996</v>
      </c>
      <c r="FQ229" s="432">
        <v>0.87960000000000005</v>
      </c>
      <c r="FR229" s="432">
        <v>232</v>
      </c>
      <c r="FS229" s="432">
        <v>241</v>
      </c>
      <c r="FT229" s="432">
        <v>244</v>
      </c>
      <c r="FU229" s="432">
        <v>0.84360000000000002</v>
      </c>
      <c r="FV229" s="432">
        <v>0.87909999999999999</v>
      </c>
      <c r="FW229" s="432">
        <v>0.89049999999999996</v>
      </c>
      <c r="FX229" s="432">
        <v>223</v>
      </c>
      <c r="FY229" s="432">
        <v>237</v>
      </c>
      <c r="FZ229" s="432">
        <v>242</v>
      </c>
      <c r="GA229" s="432">
        <v>0.81069999999999998</v>
      </c>
      <c r="GB229" s="432">
        <v>0.86450000000000005</v>
      </c>
      <c r="GC229" s="432">
        <v>0.88319999999999999</v>
      </c>
      <c r="GD229" s="432">
        <v>201</v>
      </c>
      <c r="GE229" s="432">
        <v>225</v>
      </c>
      <c r="GF229" s="432">
        <v>236</v>
      </c>
      <c r="GG229" s="432">
        <v>0.73299999999999998</v>
      </c>
      <c r="GH229" s="432">
        <v>0.81889999999999996</v>
      </c>
      <c r="GI229" s="432">
        <v>0.86129999999999995</v>
      </c>
      <c r="GJ229" s="432">
        <v>206</v>
      </c>
      <c r="GK229" s="432">
        <v>233</v>
      </c>
      <c r="GL229" s="432">
        <v>231</v>
      </c>
      <c r="GM229" s="432">
        <v>0.75</v>
      </c>
      <c r="GN229" s="432">
        <v>0.84970000000000001</v>
      </c>
      <c r="GO229" s="432">
        <v>0.84309999999999996</v>
      </c>
      <c r="GP229" s="432">
        <v>252</v>
      </c>
      <c r="GQ229" s="432">
        <v>258</v>
      </c>
      <c r="GR229" s="432">
        <v>251</v>
      </c>
      <c r="GS229" s="432">
        <v>0.9173</v>
      </c>
      <c r="GT229" s="432">
        <v>0.94010000000000005</v>
      </c>
      <c r="GU229" s="432">
        <v>0.91610000000000003</v>
      </c>
      <c r="GV229" s="432">
        <v>227</v>
      </c>
      <c r="GW229" s="432">
        <v>243</v>
      </c>
      <c r="GX229" s="432">
        <v>243</v>
      </c>
      <c r="GY229" s="432">
        <v>0.82750000000000001</v>
      </c>
      <c r="GZ229" s="432">
        <v>0.88490000000000002</v>
      </c>
      <c r="HA229" s="432">
        <v>0.88690000000000002</v>
      </c>
      <c r="HB229" s="432">
        <v>137</v>
      </c>
      <c r="HC229" s="432">
        <v>165</v>
      </c>
      <c r="HD229" s="432">
        <v>228</v>
      </c>
      <c r="HE229" s="432">
        <v>0.5</v>
      </c>
      <c r="HF229" s="432">
        <v>0.6</v>
      </c>
      <c r="HG229" s="432">
        <v>0.83209999999999995</v>
      </c>
      <c r="HH229" s="432">
        <v>259</v>
      </c>
      <c r="HI229" s="432">
        <v>0.5</v>
      </c>
      <c r="HJ229" s="432">
        <v>0.83819999999999995</v>
      </c>
      <c r="HK229" s="432">
        <v>0</v>
      </c>
      <c r="HL229" s="432"/>
      <c r="HM229" s="432">
        <v>0.9</v>
      </c>
      <c r="HN229" s="432">
        <v>0</v>
      </c>
      <c r="HO229" s="432">
        <v>0</v>
      </c>
      <c r="HP229" s="432">
        <v>0</v>
      </c>
      <c r="HQ229" s="432">
        <v>0</v>
      </c>
      <c r="HR229" s="432">
        <v>0</v>
      </c>
      <c r="HS229" s="432">
        <v>0</v>
      </c>
      <c r="HT229" s="432">
        <v>0</v>
      </c>
      <c r="HU229" s="432">
        <v>0</v>
      </c>
      <c r="HV229" s="432">
        <v>0.9</v>
      </c>
      <c r="HW229" s="432">
        <v>0</v>
      </c>
      <c r="HX229" s="432">
        <v>0</v>
      </c>
      <c r="HY229" s="432">
        <v>0</v>
      </c>
      <c r="HZ229" s="432">
        <v>0.9</v>
      </c>
      <c r="IA229" s="432">
        <v>0</v>
      </c>
      <c r="IB229" s="432">
        <v>0</v>
      </c>
      <c r="IC229" s="432">
        <v>0</v>
      </c>
      <c r="ID229" s="432">
        <v>0</v>
      </c>
      <c r="IE229" s="432">
        <v>0</v>
      </c>
      <c r="IF229" s="432">
        <v>0</v>
      </c>
      <c r="IG229" s="432">
        <v>0</v>
      </c>
      <c r="IH229" s="432">
        <v>0</v>
      </c>
      <c r="II229" s="432">
        <v>0</v>
      </c>
      <c r="IJ229" s="432">
        <v>0</v>
      </c>
      <c r="IK229" s="432">
        <v>0</v>
      </c>
      <c r="IL229" s="432">
        <v>0</v>
      </c>
      <c r="IM229" s="432">
        <v>0</v>
      </c>
      <c r="IN229" s="432">
        <v>0</v>
      </c>
      <c r="IO229" s="432">
        <v>0</v>
      </c>
      <c r="IP229" s="432">
        <v>0</v>
      </c>
      <c r="IQ229" s="432">
        <v>0</v>
      </c>
      <c r="IR229" s="432">
        <v>0</v>
      </c>
      <c r="IS229" s="432">
        <v>0</v>
      </c>
      <c r="IT229" s="432">
        <v>0</v>
      </c>
      <c r="IU229" s="432">
        <v>0</v>
      </c>
      <c r="IV229" s="432">
        <v>0</v>
      </c>
      <c r="IW229" s="432">
        <v>0</v>
      </c>
      <c r="IX229" s="432">
        <v>4</v>
      </c>
      <c r="IY229" s="432">
        <v>0</v>
      </c>
      <c r="IZ229" s="432">
        <v>0</v>
      </c>
      <c r="JA229" s="432">
        <v>0</v>
      </c>
      <c r="JB229" s="432">
        <v>0</v>
      </c>
      <c r="JC229" s="432">
        <v>0</v>
      </c>
      <c r="JD229" s="432">
        <v>0</v>
      </c>
      <c r="JE229" s="432">
        <v>0</v>
      </c>
      <c r="JF229" s="432">
        <v>0</v>
      </c>
      <c r="JG229" s="432">
        <v>0</v>
      </c>
      <c r="JH229" s="432">
        <v>1</v>
      </c>
      <c r="JI229" s="432">
        <v>0</v>
      </c>
      <c r="JJ229" s="432">
        <v>0</v>
      </c>
      <c r="JK229" s="432">
        <v>0</v>
      </c>
      <c r="JL229" s="432">
        <v>0</v>
      </c>
      <c r="JM229" s="432">
        <v>0</v>
      </c>
      <c r="JN229" s="432">
        <v>0</v>
      </c>
      <c r="JO229" s="432">
        <v>0</v>
      </c>
      <c r="JP229" s="432">
        <v>0</v>
      </c>
      <c r="JQ229" s="432">
        <v>0</v>
      </c>
      <c r="JR229" s="432" t="s">
        <v>1359</v>
      </c>
      <c r="JS229" s="432" t="s">
        <v>1360</v>
      </c>
      <c r="JT229" s="432" t="s">
        <v>1340</v>
      </c>
    </row>
    <row r="230" spans="1:280" x14ac:dyDescent="0.45">
      <c r="A230" s="432" t="s">
        <v>221</v>
      </c>
      <c r="B230" s="432" t="s">
        <v>222</v>
      </c>
      <c r="C230" s="432" t="s">
        <v>229</v>
      </c>
      <c r="D230" s="432" t="s">
        <v>230</v>
      </c>
      <c r="E230" s="432">
        <v>209</v>
      </c>
      <c r="F230" s="432">
        <v>104</v>
      </c>
      <c r="G230" s="432">
        <v>0.49759999999999999</v>
      </c>
      <c r="H230" s="432">
        <v>104</v>
      </c>
      <c r="I230" s="432">
        <v>209</v>
      </c>
      <c r="J230" s="432">
        <v>0.49759999999999999</v>
      </c>
      <c r="K230" s="432">
        <v>193</v>
      </c>
      <c r="L230" s="432">
        <v>199</v>
      </c>
      <c r="M230" s="432">
        <v>207</v>
      </c>
      <c r="N230" s="432">
        <v>0.92259999999999998</v>
      </c>
      <c r="O230" s="432">
        <v>0.95020000000000004</v>
      </c>
      <c r="P230" s="432">
        <v>0.99039999999999995</v>
      </c>
      <c r="Q230" s="432">
        <v>199</v>
      </c>
      <c r="R230" s="432">
        <v>203</v>
      </c>
      <c r="S230" s="432">
        <v>206</v>
      </c>
      <c r="T230" s="432">
        <v>0.95209999999999995</v>
      </c>
      <c r="U230" s="432">
        <v>0.97009999999999996</v>
      </c>
      <c r="V230" s="432">
        <v>0.98560000000000003</v>
      </c>
      <c r="W230" s="432">
        <v>199</v>
      </c>
      <c r="X230" s="432">
        <v>202</v>
      </c>
      <c r="Y230" s="432">
        <v>209</v>
      </c>
      <c r="Z230" s="432">
        <v>0.94889999999999997</v>
      </c>
      <c r="AA230" s="432">
        <v>0.96630000000000005</v>
      </c>
      <c r="AB230" s="432">
        <v>1</v>
      </c>
      <c r="AC230" s="432">
        <v>197</v>
      </c>
      <c r="AD230" s="432">
        <v>201</v>
      </c>
      <c r="AE230" s="432">
        <v>205</v>
      </c>
      <c r="AF230" s="432">
        <v>0.93930000000000002</v>
      </c>
      <c r="AG230" s="432">
        <v>0.95799999999999996</v>
      </c>
      <c r="AH230" s="432">
        <v>0.98089999999999999</v>
      </c>
      <c r="AI230" s="432">
        <v>174</v>
      </c>
      <c r="AJ230" s="432">
        <v>183</v>
      </c>
      <c r="AK230" s="432">
        <v>196</v>
      </c>
      <c r="AL230" s="432">
        <v>0.82789999999999997</v>
      </c>
      <c r="AM230" s="432">
        <v>0.87409999999999999</v>
      </c>
      <c r="AN230" s="432">
        <v>0.93779999999999997</v>
      </c>
      <c r="AO230" s="432">
        <v>198</v>
      </c>
      <c r="AP230" s="432">
        <v>202</v>
      </c>
      <c r="AQ230" s="432">
        <v>205</v>
      </c>
      <c r="AR230" s="432">
        <v>0.94650000000000001</v>
      </c>
      <c r="AS230" s="432">
        <v>0.96409999999999996</v>
      </c>
      <c r="AT230" s="432">
        <v>0.98089999999999999</v>
      </c>
      <c r="AU230" s="432">
        <v>193</v>
      </c>
      <c r="AV230" s="432">
        <v>198</v>
      </c>
      <c r="AW230" s="432">
        <v>198</v>
      </c>
      <c r="AX230" s="432">
        <v>0.9194</v>
      </c>
      <c r="AY230" s="432">
        <v>0.94259999999999999</v>
      </c>
      <c r="AZ230" s="432">
        <v>0.94740000000000002</v>
      </c>
      <c r="BA230" s="432">
        <v>186</v>
      </c>
      <c r="BB230" s="432">
        <v>193</v>
      </c>
      <c r="BC230" s="432">
        <v>200</v>
      </c>
      <c r="BD230" s="432">
        <v>0.88660000000000005</v>
      </c>
      <c r="BE230" s="432">
        <v>0.91910000000000003</v>
      </c>
      <c r="BF230" s="432">
        <v>0.95689999999999997</v>
      </c>
      <c r="BG230" s="432">
        <v>196</v>
      </c>
      <c r="BH230" s="432">
        <v>201</v>
      </c>
      <c r="BI230" s="432">
        <v>208</v>
      </c>
      <c r="BJ230" s="432">
        <v>0.93330000000000002</v>
      </c>
      <c r="BK230" s="432">
        <v>0.96009999999999995</v>
      </c>
      <c r="BL230" s="432">
        <v>0.99519999999999997</v>
      </c>
      <c r="BM230" s="432">
        <v>115</v>
      </c>
      <c r="BN230" s="432">
        <v>136</v>
      </c>
      <c r="BO230" s="432">
        <v>186</v>
      </c>
      <c r="BP230" s="432">
        <v>0.55000000000000004</v>
      </c>
      <c r="BQ230" s="432">
        <v>0.65</v>
      </c>
      <c r="BR230" s="432">
        <v>0.89</v>
      </c>
      <c r="BS230" s="432">
        <v>73</v>
      </c>
      <c r="BT230" s="432">
        <v>0.69520000000000004</v>
      </c>
      <c r="BU230" s="432">
        <v>90</v>
      </c>
      <c r="BV230" s="432">
        <v>0.86539999999999995</v>
      </c>
      <c r="BW230" s="432">
        <v>140</v>
      </c>
      <c r="BX230" s="432">
        <v>149</v>
      </c>
      <c r="BY230" s="432">
        <v>163</v>
      </c>
      <c r="BZ230" s="432">
        <v>0.66779999999999995</v>
      </c>
      <c r="CA230" s="432">
        <v>0.71120000000000005</v>
      </c>
      <c r="CB230" s="432">
        <v>0.77990000000000004</v>
      </c>
      <c r="CC230" s="432">
        <v>74</v>
      </c>
      <c r="CD230" s="432">
        <v>0.70479999999999998</v>
      </c>
      <c r="CE230" s="432">
        <v>94</v>
      </c>
      <c r="CF230" s="432">
        <v>0.90380000000000005</v>
      </c>
      <c r="CG230" s="432">
        <v>148</v>
      </c>
      <c r="CH230" s="432">
        <v>159</v>
      </c>
      <c r="CI230" s="432">
        <v>168</v>
      </c>
      <c r="CJ230" s="432">
        <v>0.70689999999999997</v>
      </c>
      <c r="CK230" s="432">
        <v>0.75949999999999995</v>
      </c>
      <c r="CL230" s="432">
        <v>0.80379999999999996</v>
      </c>
      <c r="CM230" s="432">
        <v>123</v>
      </c>
      <c r="CN230" s="432">
        <v>132</v>
      </c>
      <c r="CO230" s="432">
        <v>150</v>
      </c>
      <c r="CP230" s="432">
        <v>0.58450000000000002</v>
      </c>
      <c r="CQ230" s="432">
        <v>0.62880000000000003</v>
      </c>
      <c r="CR230" s="432">
        <v>0.7177</v>
      </c>
      <c r="CS230" s="432">
        <v>44</v>
      </c>
      <c r="CT230" s="432">
        <v>0.41899999999999998</v>
      </c>
      <c r="CU230" s="432">
        <v>64</v>
      </c>
      <c r="CV230" s="432">
        <v>0.61539999999999995</v>
      </c>
      <c r="CW230" s="432">
        <v>61</v>
      </c>
      <c r="CX230" s="432">
        <v>74</v>
      </c>
      <c r="CY230" s="432">
        <v>108</v>
      </c>
      <c r="CZ230" s="432">
        <v>0.28999999999999998</v>
      </c>
      <c r="DA230" s="432">
        <v>0.35</v>
      </c>
      <c r="DB230" s="432">
        <v>0.51670000000000005</v>
      </c>
      <c r="DC230" s="432">
        <v>126</v>
      </c>
      <c r="DD230" s="432">
        <v>147</v>
      </c>
      <c r="DE230" s="432">
        <v>168</v>
      </c>
      <c r="DF230" s="432">
        <v>0.6</v>
      </c>
      <c r="DG230" s="432">
        <v>0.7</v>
      </c>
      <c r="DH230" s="432">
        <v>0.80379999999999996</v>
      </c>
      <c r="DI230" s="432">
        <v>52</v>
      </c>
      <c r="DJ230" s="432">
        <v>28</v>
      </c>
      <c r="DK230" s="432">
        <v>30</v>
      </c>
      <c r="DL230" s="432">
        <v>36</v>
      </c>
      <c r="DM230" s="432">
        <v>0.52500000000000002</v>
      </c>
      <c r="DN230" s="432">
        <v>0.57499999999999996</v>
      </c>
      <c r="DO230" s="432">
        <v>0.69230000000000003</v>
      </c>
      <c r="DP230" s="432">
        <v>147</v>
      </c>
      <c r="DQ230" s="432">
        <v>157</v>
      </c>
      <c r="DR230" s="432">
        <v>187</v>
      </c>
      <c r="DS230" s="432">
        <v>0.7</v>
      </c>
      <c r="DT230" s="432">
        <v>0.75</v>
      </c>
      <c r="DU230" s="432">
        <v>0.89470000000000005</v>
      </c>
      <c r="DV230" s="432">
        <v>1</v>
      </c>
      <c r="DW230" s="432">
        <v>3.7499999999999999E-2</v>
      </c>
      <c r="DX230" s="432">
        <v>7.4999999999999997E-2</v>
      </c>
      <c r="DY230" s="432">
        <v>4.7999999999999996E-3</v>
      </c>
      <c r="DZ230" s="432">
        <v>21</v>
      </c>
      <c r="EA230" s="432">
        <v>7.4999999999999997E-2</v>
      </c>
      <c r="EB230" s="432">
        <v>0.15</v>
      </c>
      <c r="EC230" s="432">
        <v>0.18659999999999999</v>
      </c>
      <c r="ED230" s="432">
        <v>0</v>
      </c>
      <c r="EE230" s="432">
        <v>0</v>
      </c>
      <c r="EF230" s="432">
        <v>0</v>
      </c>
      <c r="EG230" s="432">
        <v>0</v>
      </c>
      <c r="EH230" s="432">
        <v>17</v>
      </c>
      <c r="EI230" s="432">
        <v>0</v>
      </c>
      <c r="EJ230" s="432">
        <v>5.0000000000000001E-3</v>
      </c>
      <c r="EK230" s="432">
        <v>0.01</v>
      </c>
      <c r="EL230" s="432">
        <v>0</v>
      </c>
      <c r="EM230" s="432">
        <v>61</v>
      </c>
      <c r="EN230" s="432">
        <v>0.05</v>
      </c>
      <c r="EO230" s="432">
        <v>0.15</v>
      </c>
      <c r="EP230" s="432">
        <v>0.29189999999999999</v>
      </c>
      <c r="EQ230" s="432">
        <v>77</v>
      </c>
      <c r="ER230" s="432">
        <v>67</v>
      </c>
      <c r="ES230" s="432">
        <v>0.87009999999999998</v>
      </c>
      <c r="ET230" s="432">
        <v>9</v>
      </c>
      <c r="EU230" s="432">
        <v>0</v>
      </c>
      <c r="EV230" s="432">
        <v>0</v>
      </c>
      <c r="EW230" s="432">
        <v>151</v>
      </c>
      <c r="EX230" s="432">
        <v>0.72250000000000003</v>
      </c>
      <c r="EY230" s="432">
        <v>209</v>
      </c>
      <c r="EZ230" s="432">
        <v>251</v>
      </c>
      <c r="FA230" s="432">
        <v>337</v>
      </c>
      <c r="FB230" s="432">
        <v>306</v>
      </c>
      <c r="FC230" s="432">
        <v>1</v>
      </c>
      <c r="FD230" s="432">
        <v>1.2</v>
      </c>
      <c r="FE230" s="432">
        <v>1.6124000000000001</v>
      </c>
      <c r="FF230" s="432">
        <v>16</v>
      </c>
      <c r="FG230" s="432">
        <v>23</v>
      </c>
      <c r="FH230" s="432">
        <v>29</v>
      </c>
      <c r="FI230" s="432">
        <v>0.05</v>
      </c>
      <c r="FJ230" s="432">
        <v>7.4999999999999997E-2</v>
      </c>
      <c r="FK230" s="432">
        <v>9.4799999999999995E-2</v>
      </c>
      <c r="FL230" s="432">
        <v>271</v>
      </c>
      <c r="FM230" s="432">
        <v>279</v>
      </c>
      <c r="FN230" s="432">
        <v>276</v>
      </c>
      <c r="FO230" s="432">
        <v>0.88239999999999996</v>
      </c>
      <c r="FP230" s="432">
        <v>0.90959999999999996</v>
      </c>
      <c r="FQ230" s="432">
        <v>0.90200000000000002</v>
      </c>
      <c r="FR230" s="432">
        <v>259</v>
      </c>
      <c r="FS230" s="432">
        <v>270</v>
      </c>
      <c r="FT230" s="432">
        <v>280</v>
      </c>
      <c r="FU230" s="432">
        <v>0.84360000000000002</v>
      </c>
      <c r="FV230" s="432">
        <v>0.87909999999999999</v>
      </c>
      <c r="FW230" s="432">
        <v>0.91500000000000004</v>
      </c>
      <c r="FX230" s="432">
        <v>249</v>
      </c>
      <c r="FY230" s="432">
        <v>265</v>
      </c>
      <c r="FZ230" s="432">
        <v>282</v>
      </c>
      <c r="GA230" s="432">
        <v>0.81069999999999998</v>
      </c>
      <c r="GB230" s="432">
        <v>0.86450000000000005</v>
      </c>
      <c r="GC230" s="432">
        <v>0.92159999999999997</v>
      </c>
      <c r="GD230" s="432">
        <v>225</v>
      </c>
      <c r="GE230" s="432">
        <v>251</v>
      </c>
      <c r="GF230" s="432">
        <v>266</v>
      </c>
      <c r="GG230" s="432">
        <v>0.73299999999999998</v>
      </c>
      <c r="GH230" s="432">
        <v>0.81889999999999996</v>
      </c>
      <c r="GI230" s="432">
        <v>0.86929999999999996</v>
      </c>
      <c r="GJ230" s="432">
        <v>230</v>
      </c>
      <c r="GK230" s="432">
        <v>261</v>
      </c>
      <c r="GL230" s="432">
        <v>296</v>
      </c>
      <c r="GM230" s="432">
        <v>0.75</v>
      </c>
      <c r="GN230" s="432">
        <v>0.84970000000000001</v>
      </c>
      <c r="GO230" s="432">
        <v>0.96730000000000005</v>
      </c>
      <c r="GP230" s="432">
        <v>281</v>
      </c>
      <c r="GQ230" s="432">
        <v>288</v>
      </c>
      <c r="GR230" s="432">
        <v>283</v>
      </c>
      <c r="GS230" s="432">
        <v>0.9173</v>
      </c>
      <c r="GT230" s="432">
        <v>0.94010000000000005</v>
      </c>
      <c r="GU230" s="432">
        <v>0.92479999999999996</v>
      </c>
      <c r="GV230" s="432">
        <v>254</v>
      </c>
      <c r="GW230" s="432">
        <v>271</v>
      </c>
      <c r="GX230" s="432">
        <v>284</v>
      </c>
      <c r="GY230" s="432">
        <v>0.82750000000000001</v>
      </c>
      <c r="GZ230" s="432">
        <v>0.88490000000000002</v>
      </c>
      <c r="HA230" s="432">
        <v>0.92810000000000004</v>
      </c>
      <c r="HB230" s="432">
        <v>153</v>
      </c>
      <c r="HC230" s="432">
        <v>184</v>
      </c>
      <c r="HD230" s="432">
        <v>253</v>
      </c>
      <c r="HE230" s="432">
        <v>0.5</v>
      </c>
      <c r="HF230" s="432">
        <v>0.6</v>
      </c>
      <c r="HG230" s="432">
        <v>0.82679999999999998</v>
      </c>
      <c r="HH230" s="432">
        <v>271</v>
      </c>
      <c r="HI230" s="432">
        <v>0.5</v>
      </c>
      <c r="HJ230" s="432">
        <v>0.80420000000000003</v>
      </c>
      <c r="HK230" s="432">
        <v>0</v>
      </c>
      <c r="HL230" s="432"/>
      <c r="HM230" s="432">
        <v>0.9</v>
      </c>
      <c r="HN230" s="432">
        <v>0</v>
      </c>
      <c r="HO230" s="432">
        <v>0</v>
      </c>
      <c r="HP230" s="432">
        <v>0</v>
      </c>
      <c r="HQ230" s="432">
        <v>0</v>
      </c>
      <c r="HR230" s="432">
        <v>0</v>
      </c>
      <c r="HS230" s="432">
        <v>0</v>
      </c>
      <c r="HT230" s="432">
        <v>0</v>
      </c>
      <c r="HU230" s="432">
        <v>0</v>
      </c>
      <c r="HV230" s="432">
        <v>0.9</v>
      </c>
      <c r="HW230" s="432">
        <v>0</v>
      </c>
      <c r="HX230" s="432">
        <v>0</v>
      </c>
      <c r="HY230" s="432">
        <v>0</v>
      </c>
      <c r="HZ230" s="432">
        <v>0.9</v>
      </c>
      <c r="IA230" s="432">
        <v>0</v>
      </c>
      <c r="IB230" s="432">
        <v>0</v>
      </c>
      <c r="IC230" s="432">
        <v>0</v>
      </c>
      <c r="ID230" s="432">
        <v>0</v>
      </c>
      <c r="IE230" s="432">
        <v>0</v>
      </c>
      <c r="IF230" s="432">
        <v>0</v>
      </c>
      <c r="IG230" s="432">
        <v>0</v>
      </c>
      <c r="IH230" s="432">
        <v>0</v>
      </c>
      <c r="II230" s="432">
        <v>0</v>
      </c>
      <c r="IJ230" s="432">
        <v>0</v>
      </c>
      <c r="IK230" s="432">
        <v>0</v>
      </c>
      <c r="IL230" s="432">
        <v>0</v>
      </c>
      <c r="IM230" s="432">
        <v>0</v>
      </c>
      <c r="IN230" s="432">
        <v>0</v>
      </c>
      <c r="IO230" s="432">
        <v>0</v>
      </c>
      <c r="IP230" s="432">
        <v>0</v>
      </c>
      <c r="IQ230" s="432">
        <v>0</v>
      </c>
      <c r="IR230" s="432">
        <v>0</v>
      </c>
      <c r="IS230" s="432">
        <v>0</v>
      </c>
      <c r="IT230" s="432">
        <v>0</v>
      </c>
      <c r="IU230" s="432">
        <v>0</v>
      </c>
      <c r="IV230" s="432">
        <v>0</v>
      </c>
      <c r="IW230" s="432">
        <v>0</v>
      </c>
      <c r="IX230" s="432">
        <v>7</v>
      </c>
      <c r="IY230" s="432">
        <v>0</v>
      </c>
      <c r="IZ230" s="432">
        <v>0</v>
      </c>
      <c r="JA230" s="432">
        <v>0</v>
      </c>
      <c r="JB230" s="432">
        <v>0</v>
      </c>
      <c r="JC230" s="432">
        <v>0</v>
      </c>
      <c r="JD230" s="432">
        <v>0</v>
      </c>
      <c r="JE230" s="432">
        <v>0</v>
      </c>
      <c r="JF230" s="432">
        <v>0</v>
      </c>
      <c r="JG230" s="432">
        <v>0</v>
      </c>
      <c r="JH230" s="432">
        <v>3</v>
      </c>
      <c r="JI230" s="432">
        <v>0</v>
      </c>
      <c r="JJ230" s="432">
        <v>0</v>
      </c>
      <c r="JK230" s="432">
        <v>0</v>
      </c>
      <c r="JL230" s="432">
        <v>0</v>
      </c>
      <c r="JM230" s="432">
        <v>0</v>
      </c>
      <c r="JN230" s="432">
        <v>0</v>
      </c>
      <c r="JO230" s="432">
        <v>0</v>
      </c>
      <c r="JP230" s="432">
        <v>0</v>
      </c>
      <c r="JQ230" s="432">
        <v>0</v>
      </c>
      <c r="JR230" s="432" t="s">
        <v>1359</v>
      </c>
      <c r="JS230" s="432" t="s">
        <v>1360</v>
      </c>
      <c r="JT230" s="432" t="s">
        <v>1340</v>
      </c>
    </row>
    <row r="231" spans="1:280" x14ac:dyDescent="0.45">
      <c r="A231" s="432" t="s">
        <v>221</v>
      </c>
      <c r="B231" s="432" t="s">
        <v>222</v>
      </c>
      <c r="C231" s="432" t="s">
        <v>231</v>
      </c>
      <c r="D231" s="432" t="s">
        <v>232</v>
      </c>
      <c r="E231" s="432">
        <v>389</v>
      </c>
      <c r="F231" s="432">
        <v>121</v>
      </c>
      <c r="G231" s="432">
        <v>0.31109999999999999</v>
      </c>
      <c r="H231" s="432">
        <v>116</v>
      </c>
      <c r="I231" s="432">
        <v>381</v>
      </c>
      <c r="J231" s="432">
        <v>0.30449999999999999</v>
      </c>
      <c r="K231" s="432">
        <v>359</v>
      </c>
      <c r="L231" s="432">
        <v>370</v>
      </c>
      <c r="M231" s="432">
        <v>371</v>
      </c>
      <c r="N231" s="432">
        <v>0.92259999999999998</v>
      </c>
      <c r="O231" s="432">
        <v>0.95020000000000004</v>
      </c>
      <c r="P231" s="432">
        <v>0.95369999999999999</v>
      </c>
      <c r="Q231" s="432">
        <v>371</v>
      </c>
      <c r="R231" s="432">
        <v>378</v>
      </c>
      <c r="S231" s="432">
        <v>379</v>
      </c>
      <c r="T231" s="432">
        <v>0.95209999999999995</v>
      </c>
      <c r="U231" s="432">
        <v>0.97009999999999996</v>
      </c>
      <c r="V231" s="432">
        <v>0.97430000000000005</v>
      </c>
      <c r="W231" s="432">
        <v>370</v>
      </c>
      <c r="X231" s="432">
        <v>376</v>
      </c>
      <c r="Y231" s="432">
        <v>375</v>
      </c>
      <c r="Z231" s="432">
        <v>0.94889999999999997</v>
      </c>
      <c r="AA231" s="432">
        <v>0.96630000000000005</v>
      </c>
      <c r="AB231" s="432">
        <v>0.96399999999999997</v>
      </c>
      <c r="AC231" s="432">
        <v>366</v>
      </c>
      <c r="AD231" s="432">
        <v>373</v>
      </c>
      <c r="AE231" s="432">
        <v>372</v>
      </c>
      <c r="AF231" s="432">
        <v>0.93930000000000002</v>
      </c>
      <c r="AG231" s="432">
        <v>0.95799999999999996</v>
      </c>
      <c r="AH231" s="432">
        <v>0.95630000000000004</v>
      </c>
      <c r="AI231" s="432">
        <v>323</v>
      </c>
      <c r="AJ231" s="432">
        <v>341</v>
      </c>
      <c r="AK231" s="432">
        <v>344</v>
      </c>
      <c r="AL231" s="432">
        <v>0.82789999999999997</v>
      </c>
      <c r="AM231" s="432">
        <v>0.87409999999999999</v>
      </c>
      <c r="AN231" s="432">
        <v>0.88429999999999997</v>
      </c>
      <c r="AO231" s="432">
        <v>369</v>
      </c>
      <c r="AP231" s="432">
        <v>376</v>
      </c>
      <c r="AQ231" s="432">
        <v>376</v>
      </c>
      <c r="AR231" s="432">
        <v>0.94650000000000001</v>
      </c>
      <c r="AS231" s="432">
        <v>0.96409999999999996</v>
      </c>
      <c r="AT231" s="432">
        <v>0.96660000000000001</v>
      </c>
      <c r="AU231" s="432">
        <v>358</v>
      </c>
      <c r="AV231" s="432">
        <v>367</v>
      </c>
      <c r="AW231" s="432">
        <v>374</v>
      </c>
      <c r="AX231" s="432">
        <v>0.9194</v>
      </c>
      <c r="AY231" s="432">
        <v>0.94259999999999999</v>
      </c>
      <c r="AZ231" s="432">
        <v>0.96140000000000003</v>
      </c>
      <c r="BA231" s="432">
        <v>345</v>
      </c>
      <c r="BB231" s="432">
        <v>358</v>
      </c>
      <c r="BC231" s="432">
        <v>362</v>
      </c>
      <c r="BD231" s="432">
        <v>0.88660000000000005</v>
      </c>
      <c r="BE231" s="432">
        <v>0.91910000000000003</v>
      </c>
      <c r="BF231" s="432">
        <v>0.93059999999999998</v>
      </c>
      <c r="BG231" s="432">
        <v>364</v>
      </c>
      <c r="BH231" s="432">
        <v>374</v>
      </c>
      <c r="BI231" s="432">
        <v>375</v>
      </c>
      <c r="BJ231" s="432">
        <v>0.93330000000000002</v>
      </c>
      <c r="BK231" s="432">
        <v>0.96009999999999995</v>
      </c>
      <c r="BL231" s="432">
        <v>0.96399999999999997</v>
      </c>
      <c r="BM231" s="432">
        <v>214</v>
      </c>
      <c r="BN231" s="432">
        <v>253</v>
      </c>
      <c r="BO231" s="432">
        <v>320</v>
      </c>
      <c r="BP231" s="432">
        <v>0.55000000000000004</v>
      </c>
      <c r="BQ231" s="432">
        <v>0.65</v>
      </c>
      <c r="BR231" s="432">
        <v>0.8226</v>
      </c>
      <c r="BS231" s="432">
        <v>164</v>
      </c>
      <c r="BT231" s="432">
        <v>0.6119</v>
      </c>
      <c r="BU231" s="432">
        <v>108</v>
      </c>
      <c r="BV231" s="432">
        <v>0.89259999999999995</v>
      </c>
      <c r="BW231" s="432">
        <v>260</v>
      </c>
      <c r="BX231" s="432">
        <v>277</v>
      </c>
      <c r="BY231" s="432">
        <v>272</v>
      </c>
      <c r="BZ231" s="432">
        <v>0.66779999999999995</v>
      </c>
      <c r="CA231" s="432">
        <v>0.71120000000000005</v>
      </c>
      <c r="CB231" s="432">
        <v>0.69920000000000004</v>
      </c>
      <c r="CC231" s="432">
        <v>198</v>
      </c>
      <c r="CD231" s="432">
        <v>0.73880000000000001</v>
      </c>
      <c r="CE231" s="432">
        <v>110</v>
      </c>
      <c r="CF231" s="432">
        <v>0.90910000000000002</v>
      </c>
      <c r="CG231" s="432">
        <v>275</v>
      </c>
      <c r="CH231" s="432">
        <v>296</v>
      </c>
      <c r="CI231" s="432">
        <v>308</v>
      </c>
      <c r="CJ231" s="432">
        <v>0.70689999999999997</v>
      </c>
      <c r="CK231" s="432">
        <v>0.75949999999999995</v>
      </c>
      <c r="CL231" s="432">
        <v>0.79179999999999995</v>
      </c>
      <c r="CM231" s="432">
        <v>228</v>
      </c>
      <c r="CN231" s="432">
        <v>245</v>
      </c>
      <c r="CO231" s="432">
        <v>241</v>
      </c>
      <c r="CP231" s="432">
        <v>0.58450000000000002</v>
      </c>
      <c r="CQ231" s="432">
        <v>0.62880000000000003</v>
      </c>
      <c r="CR231" s="432">
        <v>0.61950000000000005</v>
      </c>
      <c r="CS231" s="432">
        <v>78</v>
      </c>
      <c r="CT231" s="432">
        <v>0.29099999999999998</v>
      </c>
      <c r="CU231" s="432">
        <v>75</v>
      </c>
      <c r="CV231" s="432">
        <v>0.61980000000000002</v>
      </c>
      <c r="CW231" s="432">
        <v>113</v>
      </c>
      <c r="CX231" s="432">
        <v>137</v>
      </c>
      <c r="CY231" s="432">
        <v>153</v>
      </c>
      <c r="CZ231" s="432">
        <v>0.28999999999999998</v>
      </c>
      <c r="DA231" s="432">
        <v>0.35</v>
      </c>
      <c r="DB231" s="432">
        <v>0.39329999999999998</v>
      </c>
      <c r="DC231" s="432">
        <v>234</v>
      </c>
      <c r="DD231" s="432">
        <v>273</v>
      </c>
      <c r="DE231" s="432">
        <v>277</v>
      </c>
      <c r="DF231" s="432">
        <v>0.6</v>
      </c>
      <c r="DG231" s="432">
        <v>0.7</v>
      </c>
      <c r="DH231" s="432">
        <v>0.71209999999999996</v>
      </c>
      <c r="DI231" s="432">
        <v>110</v>
      </c>
      <c r="DJ231" s="432">
        <v>58</v>
      </c>
      <c r="DK231" s="432">
        <v>64</v>
      </c>
      <c r="DL231" s="432">
        <v>74</v>
      </c>
      <c r="DM231" s="432">
        <v>0.52500000000000002</v>
      </c>
      <c r="DN231" s="432">
        <v>0.57499999999999996</v>
      </c>
      <c r="DO231" s="432">
        <v>0.67269999999999996</v>
      </c>
      <c r="DP231" s="432">
        <v>273</v>
      </c>
      <c r="DQ231" s="432">
        <v>292</v>
      </c>
      <c r="DR231" s="432">
        <v>312</v>
      </c>
      <c r="DS231" s="432">
        <v>0.7</v>
      </c>
      <c r="DT231" s="432">
        <v>0.75</v>
      </c>
      <c r="DU231" s="432">
        <v>0.80210000000000004</v>
      </c>
      <c r="DV231" s="432">
        <v>0</v>
      </c>
      <c r="DW231" s="432">
        <v>3.7499999999999999E-2</v>
      </c>
      <c r="DX231" s="432">
        <v>7.4999999999999997E-2</v>
      </c>
      <c r="DY231" s="432">
        <v>0</v>
      </c>
      <c r="DZ231" s="432">
        <v>49</v>
      </c>
      <c r="EA231" s="432">
        <v>7.4999999999999997E-2</v>
      </c>
      <c r="EB231" s="432">
        <v>0.15</v>
      </c>
      <c r="EC231" s="432">
        <v>0.19020000000000001</v>
      </c>
      <c r="ED231" s="432">
        <v>0</v>
      </c>
      <c r="EE231" s="432">
        <v>0</v>
      </c>
      <c r="EF231" s="432">
        <v>0</v>
      </c>
      <c r="EG231" s="432">
        <v>0</v>
      </c>
      <c r="EH231" s="432">
        <v>50</v>
      </c>
      <c r="EI231" s="432">
        <v>0</v>
      </c>
      <c r="EJ231" s="432">
        <v>5.0000000000000001E-3</v>
      </c>
      <c r="EK231" s="432">
        <v>0.01</v>
      </c>
      <c r="EL231" s="432">
        <v>0</v>
      </c>
      <c r="EM231" s="432">
        <v>190</v>
      </c>
      <c r="EN231" s="432">
        <v>0.05</v>
      </c>
      <c r="EO231" s="432">
        <v>0.15</v>
      </c>
      <c r="EP231" s="432">
        <v>0.4884</v>
      </c>
      <c r="EQ231" s="432">
        <v>106</v>
      </c>
      <c r="ER231" s="432">
        <v>61</v>
      </c>
      <c r="ES231" s="432">
        <v>0.57550000000000001</v>
      </c>
      <c r="ET231" s="432">
        <v>33</v>
      </c>
      <c r="EU231" s="432">
        <v>7</v>
      </c>
      <c r="EV231" s="432">
        <v>0.21210000000000001</v>
      </c>
      <c r="EW231" s="432">
        <v>300</v>
      </c>
      <c r="EX231" s="432">
        <v>0.7712</v>
      </c>
      <c r="EY231" s="432">
        <v>378</v>
      </c>
      <c r="EZ231" s="432">
        <v>456</v>
      </c>
      <c r="FA231" s="432">
        <v>670</v>
      </c>
      <c r="FB231" s="432">
        <v>583</v>
      </c>
      <c r="FC231" s="432">
        <v>0.97</v>
      </c>
      <c r="FD231" s="432">
        <v>1.17</v>
      </c>
      <c r="FE231" s="432">
        <v>1.7223999999999999</v>
      </c>
      <c r="FF231" s="432">
        <v>30</v>
      </c>
      <c r="FG231" s="432">
        <v>44</v>
      </c>
      <c r="FH231" s="432">
        <v>40</v>
      </c>
      <c r="FI231" s="432">
        <v>0.05</v>
      </c>
      <c r="FJ231" s="432">
        <v>7.4999999999999997E-2</v>
      </c>
      <c r="FK231" s="432">
        <v>6.8599999999999994E-2</v>
      </c>
      <c r="FL231" s="432">
        <v>515</v>
      </c>
      <c r="FM231" s="432">
        <v>531</v>
      </c>
      <c r="FN231" s="432">
        <v>527</v>
      </c>
      <c r="FO231" s="432">
        <v>0.88239999999999996</v>
      </c>
      <c r="FP231" s="432">
        <v>0.90959999999999996</v>
      </c>
      <c r="FQ231" s="432">
        <v>0.90390000000000004</v>
      </c>
      <c r="FR231" s="432">
        <v>492</v>
      </c>
      <c r="FS231" s="432">
        <v>513</v>
      </c>
      <c r="FT231" s="432">
        <v>520</v>
      </c>
      <c r="FU231" s="432">
        <v>0.84360000000000002</v>
      </c>
      <c r="FV231" s="432">
        <v>0.87909999999999999</v>
      </c>
      <c r="FW231" s="432">
        <v>0.89190000000000003</v>
      </c>
      <c r="FX231" s="432">
        <v>473</v>
      </c>
      <c r="FY231" s="432">
        <v>505</v>
      </c>
      <c r="FZ231" s="432">
        <v>520</v>
      </c>
      <c r="GA231" s="432">
        <v>0.81069999999999998</v>
      </c>
      <c r="GB231" s="432">
        <v>0.86450000000000005</v>
      </c>
      <c r="GC231" s="432">
        <v>0.89190000000000003</v>
      </c>
      <c r="GD231" s="432">
        <v>428</v>
      </c>
      <c r="GE231" s="432">
        <v>478</v>
      </c>
      <c r="GF231" s="432">
        <v>504</v>
      </c>
      <c r="GG231" s="432">
        <v>0.73299999999999998</v>
      </c>
      <c r="GH231" s="432">
        <v>0.81889999999999996</v>
      </c>
      <c r="GI231" s="432">
        <v>0.86450000000000005</v>
      </c>
      <c r="GJ231" s="432">
        <v>438</v>
      </c>
      <c r="GK231" s="432">
        <v>496</v>
      </c>
      <c r="GL231" s="432">
        <v>497</v>
      </c>
      <c r="GM231" s="432">
        <v>0.75</v>
      </c>
      <c r="GN231" s="432">
        <v>0.84970000000000001</v>
      </c>
      <c r="GO231" s="432">
        <v>0.85250000000000004</v>
      </c>
      <c r="GP231" s="432">
        <v>535</v>
      </c>
      <c r="GQ231" s="432">
        <v>549</v>
      </c>
      <c r="GR231" s="432">
        <v>555</v>
      </c>
      <c r="GS231" s="432">
        <v>0.9173</v>
      </c>
      <c r="GT231" s="432">
        <v>0.94010000000000005</v>
      </c>
      <c r="GU231" s="432">
        <v>0.95199999999999996</v>
      </c>
      <c r="GV231" s="432">
        <v>483</v>
      </c>
      <c r="GW231" s="432">
        <v>516</v>
      </c>
      <c r="GX231" s="432">
        <v>529</v>
      </c>
      <c r="GY231" s="432">
        <v>0.82750000000000001</v>
      </c>
      <c r="GZ231" s="432">
        <v>0.88490000000000002</v>
      </c>
      <c r="HA231" s="432">
        <v>0.90739999999999998</v>
      </c>
      <c r="HB231" s="432">
        <v>292</v>
      </c>
      <c r="HC231" s="432">
        <v>350</v>
      </c>
      <c r="HD231" s="432">
        <v>473</v>
      </c>
      <c r="HE231" s="432">
        <v>0.5</v>
      </c>
      <c r="HF231" s="432">
        <v>0.6</v>
      </c>
      <c r="HG231" s="432">
        <v>0.81130000000000002</v>
      </c>
      <c r="HH231" s="432">
        <v>521</v>
      </c>
      <c r="HI231" s="432">
        <v>0.5</v>
      </c>
      <c r="HJ231" s="432">
        <v>0.77759999999999996</v>
      </c>
      <c r="HK231" s="432">
        <v>0</v>
      </c>
      <c r="HL231" s="432"/>
      <c r="HM231" s="432">
        <v>0.9</v>
      </c>
      <c r="HN231" s="432">
        <v>0</v>
      </c>
      <c r="HO231" s="432">
        <v>0</v>
      </c>
      <c r="HP231" s="432">
        <v>0</v>
      </c>
      <c r="HQ231" s="432">
        <v>0</v>
      </c>
      <c r="HR231" s="432">
        <v>0</v>
      </c>
      <c r="HS231" s="432">
        <v>0</v>
      </c>
      <c r="HT231" s="432">
        <v>0</v>
      </c>
      <c r="HU231" s="432">
        <v>0</v>
      </c>
      <c r="HV231" s="432">
        <v>0.9</v>
      </c>
      <c r="HW231" s="432">
        <v>0</v>
      </c>
      <c r="HX231" s="432">
        <v>0</v>
      </c>
      <c r="HY231" s="432">
        <v>0</v>
      </c>
      <c r="HZ231" s="432">
        <v>0.9</v>
      </c>
      <c r="IA231" s="432">
        <v>0</v>
      </c>
      <c r="IB231" s="432">
        <v>0</v>
      </c>
      <c r="IC231" s="432">
        <v>0</v>
      </c>
      <c r="ID231" s="432">
        <v>0</v>
      </c>
      <c r="IE231" s="432">
        <v>0</v>
      </c>
      <c r="IF231" s="432">
        <v>0</v>
      </c>
      <c r="IG231" s="432">
        <v>0</v>
      </c>
      <c r="IH231" s="432">
        <v>0</v>
      </c>
      <c r="II231" s="432">
        <v>0</v>
      </c>
      <c r="IJ231" s="432">
        <v>0</v>
      </c>
      <c r="IK231" s="432">
        <v>0</v>
      </c>
      <c r="IL231" s="432">
        <v>0</v>
      </c>
      <c r="IM231" s="432">
        <v>0</v>
      </c>
      <c r="IN231" s="432">
        <v>0</v>
      </c>
      <c r="IO231" s="432">
        <v>0</v>
      </c>
      <c r="IP231" s="432">
        <v>0</v>
      </c>
      <c r="IQ231" s="432">
        <v>0</v>
      </c>
      <c r="IR231" s="432">
        <v>0</v>
      </c>
      <c r="IS231" s="432">
        <v>0</v>
      </c>
      <c r="IT231" s="432">
        <v>0</v>
      </c>
      <c r="IU231" s="432">
        <v>0</v>
      </c>
      <c r="IV231" s="432">
        <v>0</v>
      </c>
      <c r="IW231" s="432">
        <v>0</v>
      </c>
      <c r="IX231" s="432">
        <v>15</v>
      </c>
      <c r="IY231" s="432">
        <v>0</v>
      </c>
      <c r="IZ231" s="432">
        <v>0</v>
      </c>
      <c r="JA231" s="432">
        <v>0</v>
      </c>
      <c r="JB231" s="432">
        <v>0</v>
      </c>
      <c r="JC231" s="432">
        <v>0</v>
      </c>
      <c r="JD231" s="432">
        <v>0</v>
      </c>
      <c r="JE231" s="432">
        <v>0</v>
      </c>
      <c r="JF231" s="432">
        <v>0</v>
      </c>
      <c r="JG231" s="432">
        <v>0</v>
      </c>
      <c r="JH231" s="432">
        <v>5</v>
      </c>
      <c r="JI231" s="432">
        <v>0</v>
      </c>
      <c r="JJ231" s="432">
        <v>0</v>
      </c>
      <c r="JK231" s="432">
        <v>0</v>
      </c>
      <c r="JL231" s="432">
        <v>0</v>
      </c>
      <c r="JM231" s="432">
        <v>0</v>
      </c>
      <c r="JN231" s="432">
        <v>0</v>
      </c>
      <c r="JO231" s="432">
        <v>0</v>
      </c>
      <c r="JP231" s="432">
        <v>0</v>
      </c>
      <c r="JQ231" s="432">
        <v>0</v>
      </c>
      <c r="JR231" s="432" t="s">
        <v>1359</v>
      </c>
      <c r="JS231" s="432" t="s">
        <v>1360</v>
      </c>
      <c r="JT231" s="432" t="s">
        <v>1340</v>
      </c>
    </row>
    <row r="232" spans="1:280" x14ac:dyDescent="0.45">
      <c r="A232" s="432" t="s">
        <v>221</v>
      </c>
      <c r="B232" s="432" t="s">
        <v>222</v>
      </c>
      <c r="C232" s="432" t="s">
        <v>233</v>
      </c>
      <c r="D232" s="432" t="s">
        <v>234</v>
      </c>
      <c r="E232" s="432">
        <v>522</v>
      </c>
      <c r="F232" s="432">
        <v>168</v>
      </c>
      <c r="G232" s="432">
        <v>0.32179999999999997</v>
      </c>
      <c r="H232" s="432">
        <v>174</v>
      </c>
      <c r="I232" s="432">
        <v>525</v>
      </c>
      <c r="J232" s="432">
        <v>0.33139999999999997</v>
      </c>
      <c r="K232" s="432">
        <v>482</v>
      </c>
      <c r="L232" s="432">
        <v>497</v>
      </c>
      <c r="M232" s="432">
        <v>484</v>
      </c>
      <c r="N232" s="432">
        <v>0.92259999999999998</v>
      </c>
      <c r="O232" s="432">
        <v>0.95020000000000004</v>
      </c>
      <c r="P232" s="432">
        <v>0.92720000000000002</v>
      </c>
      <c r="Q232" s="432">
        <v>497</v>
      </c>
      <c r="R232" s="432">
        <v>507</v>
      </c>
      <c r="S232" s="432">
        <v>496</v>
      </c>
      <c r="T232" s="432">
        <v>0.95209999999999995</v>
      </c>
      <c r="U232" s="432">
        <v>0.97009999999999996</v>
      </c>
      <c r="V232" s="432">
        <v>0.95020000000000004</v>
      </c>
      <c r="W232" s="432">
        <v>496</v>
      </c>
      <c r="X232" s="432">
        <v>505</v>
      </c>
      <c r="Y232" s="432">
        <v>494</v>
      </c>
      <c r="Z232" s="432">
        <v>0.94889999999999997</v>
      </c>
      <c r="AA232" s="432">
        <v>0.96630000000000005</v>
      </c>
      <c r="AB232" s="432">
        <v>0.94640000000000002</v>
      </c>
      <c r="AC232" s="432">
        <v>491</v>
      </c>
      <c r="AD232" s="432">
        <v>501</v>
      </c>
      <c r="AE232" s="432">
        <v>488</v>
      </c>
      <c r="AF232" s="432">
        <v>0.93930000000000002</v>
      </c>
      <c r="AG232" s="432">
        <v>0.95799999999999996</v>
      </c>
      <c r="AH232" s="432">
        <v>0.93489999999999995</v>
      </c>
      <c r="AI232" s="432">
        <v>433</v>
      </c>
      <c r="AJ232" s="432">
        <v>457</v>
      </c>
      <c r="AK232" s="432">
        <v>455</v>
      </c>
      <c r="AL232" s="432">
        <v>0.82789999999999997</v>
      </c>
      <c r="AM232" s="432">
        <v>0.87409999999999999</v>
      </c>
      <c r="AN232" s="432">
        <v>0.87160000000000004</v>
      </c>
      <c r="AO232" s="432">
        <v>495</v>
      </c>
      <c r="AP232" s="432">
        <v>504</v>
      </c>
      <c r="AQ232" s="432">
        <v>493</v>
      </c>
      <c r="AR232" s="432">
        <v>0.94650000000000001</v>
      </c>
      <c r="AS232" s="432">
        <v>0.96409999999999996</v>
      </c>
      <c r="AT232" s="432">
        <v>0.94440000000000002</v>
      </c>
      <c r="AU232" s="432">
        <v>480</v>
      </c>
      <c r="AV232" s="432">
        <v>493</v>
      </c>
      <c r="AW232" s="432">
        <v>457</v>
      </c>
      <c r="AX232" s="432">
        <v>0.9194</v>
      </c>
      <c r="AY232" s="432">
        <v>0.94259999999999999</v>
      </c>
      <c r="AZ232" s="432">
        <v>0.87549999999999994</v>
      </c>
      <c r="BA232" s="432">
        <v>463</v>
      </c>
      <c r="BB232" s="432">
        <v>480</v>
      </c>
      <c r="BC232" s="432">
        <v>478</v>
      </c>
      <c r="BD232" s="432">
        <v>0.88660000000000005</v>
      </c>
      <c r="BE232" s="432">
        <v>0.91910000000000003</v>
      </c>
      <c r="BF232" s="432">
        <v>0.91569999999999996</v>
      </c>
      <c r="BG232" s="432">
        <v>488</v>
      </c>
      <c r="BH232" s="432">
        <v>502</v>
      </c>
      <c r="BI232" s="432">
        <v>492</v>
      </c>
      <c r="BJ232" s="432">
        <v>0.93330000000000002</v>
      </c>
      <c r="BK232" s="432">
        <v>0.96009999999999995</v>
      </c>
      <c r="BL232" s="432">
        <v>0.9425</v>
      </c>
      <c r="BM232" s="432">
        <v>288</v>
      </c>
      <c r="BN232" s="432">
        <v>340</v>
      </c>
      <c r="BO232" s="432">
        <v>404</v>
      </c>
      <c r="BP232" s="432">
        <v>0.55000000000000004</v>
      </c>
      <c r="BQ232" s="432">
        <v>0.65</v>
      </c>
      <c r="BR232" s="432">
        <v>0.77390000000000003</v>
      </c>
      <c r="BS232" s="432">
        <v>213</v>
      </c>
      <c r="BT232" s="432">
        <v>0.60170000000000001</v>
      </c>
      <c r="BU232" s="432">
        <v>151</v>
      </c>
      <c r="BV232" s="432">
        <v>0.89880000000000004</v>
      </c>
      <c r="BW232" s="432">
        <v>349</v>
      </c>
      <c r="BX232" s="432">
        <v>372</v>
      </c>
      <c r="BY232" s="432">
        <v>364</v>
      </c>
      <c r="BZ232" s="432">
        <v>0.66779999999999995</v>
      </c>
      <c r="CA232" s="432">
        <v>0.71120000000000005</v>
      </c>
      <c r="CB232" s="432">
        <v>0.69730000000000003</v>
      </c>
      <c r="CC232" s="432">
        <v>232</v>
      </c>
      <c r="CD232" s="432">
        <v>0.65539999999999998</v>
      </c>
      <c r="CE232" s="432">
        <v>149</v>
      </c>
      <c r="CF232" s="432">
        <v>0.88690000000000002</v>
      </c>
      <c r="CG232" s="432">
        <v>370</v>
      </c>
      <c r="CH232" s="432">
        <v>397</v>
      </c>
      <c r="CI232" s="432">
        <v>381</v>
      </c>
      <c r="CJ232" s="432">
        <v>0.70689999999999997</v>
      </c>
      <c r="CK232" s="432">
        <v>0.75949999999999995</v>
      </c>
      <c r="CL232" s="432">
        <v>0.72989999999999999</v>
      </c>
      <c r="CM232" s="432">
        <v>306</v>
      </c>
      <c r="CN232" s="432">
        <v>329</v>
      </c>
      <c r="CO232" s="432">
        <v>314</v>
      </c>
      <c r="CP232" s="432">
        <v>0.58450000000000002</v>
      </c>
      <c r="CQ232" s="432">
        <v>0.62880000000000003</v>
      </c>
      <c r="CR232" s="432">
        <v>0.60150000000000003</v>
      </c>
      <c r="CS232" s="432">
        <v>104</v>
      </c>
      <c r="CT232" s="432">
        <v>0.29380000000000001</v>
      </c>
      <c r="CU232" s="432">
        <v>106</v>
      </c>
      <c r="CV232" s="432">
        <v>0.63100000000000001</v>
      </c>
      <c r="CW232" s="432">
        <v>152</v>
      </c>
      <c r="CX232" s="432">
        <v>183</v>
      </c>
      <c r="CY232" s="432">
        <v>210</v>
      </c>
      <c r="CZ232" s="432">
        <v>0.28999999999999998</v>
      </c>
      <c r="DA232" s="432">
        <v>0.35</v>
      </c>
      <c r="DB232" s="432">
        <v>0.40229999999999999</v>
      </c>
      <c r="DC232" s="432">
        <v>314</v>
      </c>
      <c r="DD232" s="432">
        <v>366</v>
      </c>
      <c r="DE232" s="432">
        <v>454</v>
      </c>
      <c r="DF232" s="432">
        <v>0.6</v>
      </c>
      <c r="DG232" s="432">
        <v>0.7</v>
      </c>
      <c r="DH232" s="432">
        <v>0.86970000000000003</v>
      </c>
      <c r="DI232" s="432">
        <v>125</v>
      </c>
      <c r="DJ232" s="432">
        <v>66</v>
      </c>
      <c r="DK232" s="432">
        <v>72</v>
      </c>
      <c r="DL232" s="432">
        <v>71</v>
      </c>
      <c r="DM232" s="432">
        <v>0.52500000000000002</v>
      </c>
      <c r="DN232" s="432">
        <v>0.57499999999999996</v>
      </c>
      <c r="DO232" s="432">
        <v>0.56799999999999995</v>
      </c>
      <c r="DP232" s="432">
        <v>366</v>
      </c>
      <c r="DQ232" s="432">
        <v>392</v>
      </c>
      <c r="DR232" s="432">
        <v>372</v>
      </c>
      <c r="DS232" s="432">
        <v>0.7</v>
      </c>
      <c r="DT232" s="432">
        <v>0.75</v>
      </c>
      <c r="DU232" s="432">
        <v>0.71260000000000001</v>
      </c>
      <c r="DV232" s="432">
        <v>1</v>
      </c>
      <c r="DW232" s="432">
        <v>3.7499999999999999E-2</v>
      </c>
      <c r="DX232" s="432">
        <v>7.4999999999999997E-2</v>
      </c>
      <c r="DY232" s="432">
        <v>1.9E-3</v>
      </c>
      <c r="DZ232" s="432">
        <v>33</v>
      </c>
      <c r="EA232" s="432">
        <v>7.4999999999999997E-2</v>
      </c>
      <c r="EB232" s="432">
        <v>0.15</v>
      </c>
      <c r="EC232" s="432">
        <v>0.1188</v>
      </c>
      <c r="ED232" s="432">
        <v>0</v>
      </c>
      <c r="EE232" s="432">
        <v>0</v>
      </c>
      <c r="EF232" s="432">
        <v>0</v>
      </c>
      <c r="EG232" s="432">
        <v>0</v>
      </c>
      <c r="EH232" s="432">
        <v>49</v>
      </c>
      <c r="EI232" s="432">
        <v>0</v>
      </c>
      <c r="EJ232" s="432">
        <v>5.0000000000000001E-3</v>
      </c>
      <c r="EK232" s="432">
        <v>0.01</v>
      </c>
      <c r="EL232" s="432">
        <v>0</v>
      </c>
      <c r="EM232" s="432">
        <v>292</v>
      </c>
      <c r="EN232" s="432">
        <v>0.05</v>
      </c>
      <c r="EO232" s="432">
        <v>0.15</v>
      </c>
      <c r="EP232" s="432">
        <v>0.55940000000000001</v>
      </c>
      <c r="EQ232" s="432">
        <v>143</v>
      </c>
      <c r="ER232" s="432">
        <v>96</v>
      </c>
      <c r="ES232" s="432">
        <v>0.67130000000000001</v>
      </c>
      <c r="ET232" s="432">
        <v>31</v>
      </c>
      <c r="EU232" s="432">
        <v>10</v>
      </c>
      <c r="EV232" s="432">
        <v>0.3226</v>
      </c>
      <c r="EW232" s="432">
        <v>361</v>
      </c>
      <c r="EX232" s="432">
        <v>0.69159999999999999</v>
      </c>
      <c r="EY232" s="432">
        <v>502</v>
      </c>
      <c r="EZ232" s="432">
        <v>606</v>
      </c>
      <c r="FA232" s="432">
        <v>711</v>
      </c>
      <c r="FB232" s="432">
        <v>612</v>
      </c>
      <c r="FC232" s="432">
        <v>0.96</v>
      </c>
      <c r="FD232" s="432">
        <v>1.1599999999999999</v>
      </c>
      <c r="FE232" s="432">
        <v>1.3621000000000001</v>
      </c>
      <c r="FF232" s="432">
        <v>31</v>
      </c>
      <c r="FG232" s="432">
        <v>46</v>
      </c>
      <c r="FH232" s="432">
        <v>186</v>
      </c>
      <c r="FI232" s="432">
        <v>0.05</v>
      </c>
      <c r="FJ232" s="432">
        <v>7.4999999999999997E-2</v>
      </c>
      <c r="FK232" s="432">
        <v>0.3039</v>
      </c>
      <c r="FL232" s="432">
        <v>541</v>
      </c>
      <c r="FM232" s="432">
        <v>557</v>
      </c>
      <c r="FN232" s="432">
        <v>552</v>
      </c>
      <c r="FO232" s="432">
        <v>0.88239999999999996</v>
      </c>
      <c r="FP232" s="432">
        <v>0.90959999999999996</v>
      </c>
      <c r="FQ232" s="432">
        <v>0.90200000000000002</v>
      </c>
      <c r="FR232" s="432">
        <v>517</v>
      </c>
      <c r="FS232" s="432">
        <v>539</v>
      </c>
      <c r="FT232" s="432">
        <v>546</v>
      </c>
      <c r="FU232" s="432">
        <v>0.84360000000000002</v>
      </c>
      <c r="FV232" s="432">
        <v>0.87909999999999999</v>
      </c>
      <c r="FW232" s="432">
        <v>0.89219999999999999</v>
      </c>
      <c r="FX232" s="432">
        <v>497</v>
      </c>
      <c r="FY232" s="432">
        <v>530</v>
      </c>
      <c r="FZ232" s="432">
        <v>523</v>
      </c>
      <c r="GA232" s="432">
        <v>0.81069999999999998</v>
      </c>
      <c r="GB232" s="432">
        <v>0.86450000000000005</v>
      </c>
      <c r="GC232" s="432">
        <v>0.85460000000000003</v>
      </c>
      <c r="GD232" s="432">
        <v>449</v>
      </c>
      <c r="GE232" s="432">
        <v>502</v>
      </c>
      <c r="GF232" s="432">
        <v>514</v>
      </c>
      <c r="GG232" s="432">
        <v>0.73299999999999998</v>
      </c>
      <c r="GH232" s="432">
        <v>0.81889999999999996</v>
      </c>
      <c r="GI232" s="432">
        <v>0.83989999999999998</v>
      </c>
      <c r="GJ232" s="432">
        <v>459</v>
      </c>
      <c r="GK232" s="432">
        <v>521</v>
      </c>
      <c r="GL232" s="432">
        <v>498</v>
      </c>
      <c r="GM232" s="432">
        <v>0.75</v>
      </c>
      <c r="GN232" s="432">
        <v>0.84970000000000001</v>
      </c>
      <c r="GO232" s="432">
        <v>0.81369999999999998</v>
      </c>
      <c r="GP232" s="432">
        <v>562</v>
      </c>
      <c r="GQ232" s="432">
        <v>576</v>
      </c>
      <c r="GR232" s="432">
        <v>559</v>
      </c>
      <c r="GS232" s="432">
        <v>0.9173</v>
      </c>
      <c r="GT232" s="432">
        <v>0.94010000000000005</v>
      </c>
      <c r="GU232" s="432">
        <v>0.91339999999999999</v>
      </c>
      <c r="GV232" s="432">
        <v>507</v>
      </c>
      <c r="GW232" s="432">
        <v>542</v>
      </c>
      <c r="GX232" s="432">
        <v>545</v>
      </c>
      <c r="GY232" s="432">
        <v>0.82750000000000001</v>
      </c>
      <c r="GZ232" s="432">
        <v>0.88490000000000002</v>
      </c>
      <c r="HA232" s="432">
        <v>0.89049999999999996</v>
      </c>
      <c r="HB232" s="432">
        <v>306</v>
      </c>
      <c r="HC232" s="432">
        <v>368</v>
      </c>
      <c r="HD232" s="432">
        <v>464</v>
      </c>
      <c r="HE232" s="432">
        <v>0.5</v>
      </c>
      <c r="HF232" s="432">
        <v>0.6</v>
      </c>
      <c r="HG232" s="432">
        <v>0.75819999999999999</v>
      </c>
      <c r="HH232" s="432">
        <v>484</v>
      </c>
      <c r="HI232" s="432">
        <v>0.5</v>
      </c>
      <c r="HJ232" s="432">
        <v>0.68069999999999997</v>
      </c>
      <c r="HK232" s="432">
        <v>0</v>
      </c>
      <c r="HL232" s="432"/>
      <c r="HM232" s="432">
        <v>0.9</v>
      </c>
      <c r="HN232" s="432">
        <v>0</v>
      </c>
      <c r="HO232" s="432">
        <v>0</v>
      </c>
      <c r="HP232" s="432">
        <v>0</v>
      </c>
      <c r="HQ232" s="432">
        <v>0</v>
      </c>
      <c r="HR232" s="432">
        <v>0</v>
      </c>
      <c r="HS232" s="432">
        <v>0</v>
      </c>
      <c r="HT232" s="432">
        <v>0</v>
      </c>
      <c r="HU232" s="432">
        <v>0</v>
      </c>
      <c r="HV232" s="432">
        <v>0.9</v>
      </c>
      <c r="HW232" s="432">
        <v>0</v>
      </c>
      <c r="HX232" s="432">
        <v>0</v>
      </c>
      <c r="HY232" s="432">
        <v>0</v>
      </c>
      <c r="HZ232" s="432">
        <v>0.9</v>
      </c>
      <c r="IA232" s="432">
        <v>0</v>
      </c>
      <c r="IB232" s="432">
        <v>0</v>
      </c>
      <c r="IC232" s="432">
        <v>0</v>
      </c>
      <c r="ID232" s="432">
        <v>0</v>
      </c>
      <c r="IE232" s="432">
        <v>0</v>
      </c>
      <c r="IF232" s="432">
        <v>1</v>
      </c>
      <c r="IG232" s="432">
        <v>2</v>
      </c>
      <c r="IH232" s="432">
        <v>0</v>
      </c>
      <c r="II232" s="432">
        <v>0</v>
      </c>
      <c r="IJ232" s="432">
        <v>0</v>
      </c>
      <c r="IK232" s="432">
        <v>0</v>
      </c>
      <c r="IL232" s="432">
        <v>0</v>
      </c>
      <c r="IM232" s="432">
        <v>2</v>
      </c>
      <c r="IN232" s="432">
        <v>0</v>
      </c>
      <c r="IO232" s="432">
        <v>0</v>
      </c>
      <c r="IP232" s="432">
        <v>0</v>
      </c>
      <c r="IQ232" s="432">
        <v>0</v>
      </c>
      <c r="IR232" s="432">
        <v>1</v>
      </c>
      <c r="IS232" s="432">
        <v>0</v>
      </c>
      <c r="IT232" s="432">
        <v>0</v>
      </c>
      <c r="IU232" s="432">
        <v>0</v>
      </c>
      <c r="IV232" s="432">
        <v>0</v>
      </c>
      <c r="IW232" s="432">
        <v>0</v>
      </c>
      <c r="IX232" s="432">
        <v>18</v>
      </c>
      <c r="IY232" s="432">
        <v>0</v>
      </c>
      <c r="IZ232" s="432">
        <v>0</v>
      </c>
      <c r="JA232" s="432">
        <v>0</v>
      </c>
      <c r="JB232" s="432">
        <v>0</v>
      </c>
      <c r="JC232" s="432">
        <v>0</v>
      </c>
      <c r="JD232" s="432">
        <v>0</v>
      </c>
      <c r="JE232" s="432">
        <v>0</v>
      </c>
      <c r="JF232" s="432">
        <v>0</v>
      </c>
      <c r="JG232" s="432">
        <v>0</v>
      </c>
      <c r="JH232" s="432">
        <v>4</v>
      </c>
      <c r="JI232" s="432">
        <v>0</v>
      </c>
      <c r="JJ232" s="432">
        <v>0</v>
      </c>
      <c r="JK232" s="432">
        <v>0</v>
      </c>
      <c r="JL232" s="432">
        <v>0</v>
      </c>
      <c r="JM232" s="432">
        <v>0</v>
      </c>
      <c r="JN232" s="432">
        <v>0</v>
      </c>
      <c r="JO232" s="432">
        <v>0</v>
      </c>
      <c r="JP232" s="432">
        <v>0</v>
      </c>
      <c r="JQ232" s="432">
        <v>0</v>
      </c>
      <c r="JR232" s="432" t="s">
        <v>1359</v>
      </c>
      <c r="JS232" s="432" t="s">
        <v>1360</v>
      </c>
      <c r="JT232" s="432" t="s">
        <v>1340</v>
      </c>
    </row>
    <row r="233" spans="1:280" x14ac:dyDescent="0.45">
      <c r="A233" s="432" t="s">
        <v>221</v>
      </c>
      <c r="B233" s="432" t="s">
        <v>222</v>
      </c>
      <c r="C233" s="432" t="s">
        <v>235</v>
      </c>
      <c r="D233" s="432" t="s">
        <v>236</v>
      </c>
      <c r="E233" s="432">
        <v>397</v>
      </c>
      <c r="F233" s="432">
        <v>137</v>
      </c>
      <c r="G233" s="432">
        <v>0.34510000000000002</v>
      </c>
      <c r="H233" s="432">
        <v>139</v>
      </c>
      <c r="I233" s="432">
        <v>390</v>
      </c>
      <c r="J233" s="432">
        <v>0.35639999999999999</v>
      </c>
      <c r="K233" s="432">
        <v>367</v>
      </c>
      <c r="L233" s="432">
        <v>378</v>
      </c>
      <c r="M233" s="432">
        <v>374</v>
      </c>
      <c r="N233" s="432">
        <v>0.92259999999999998</v>
      </c>
      <c r="O233" s="432">
        <v>0.95020000000000004</v>
      </c>
      <c r="P233" s="432">
        <v>0.94210000000000005</v>
      </c>
      <c r="Q233" s="432">
        <v>378</v>
      </c>
      <c r="R233" s="432">
        <v>386</v>
      </c>
      <c r="S233" s="432">
        <v>380</v>
      </c>
      <c r="T233" s="432">
        <v>0.95209999999999995</v>
      </c>
      <c r="U233" s="432">
        <v>0.97009999999999996</v>
      </c>
      <c r="V233" s="432">
        <v>0.95720000000000005</v>
      </c>
      <c r="W233" s="432">
        <v>377</v>
      </c>
      <c r="X233" s="432">
        <v>384</v>
      </c>
      <c r="Y233" s="432">
        <v>385</v>
      </c>
      <c r="Z233" s="432">
        <v>0.94889999999999997</v>
      </c>
      <c r="AA233" s="432">
        <v>0.96630000000000005</v>
      </c>
      <c r="AB233" s="432">
        <v>0.9698</v>
      </c>
      <c r="AC233" s="432">
        <v>373</v>
      </c>
      <c r="AD233" s="432">
        <v>381</v>
      </c>
      <c r="AE233" s="432">
        <v>379</v>
      </c>
      <c r="AF233" s="432">
        <v>0.93930000000000002</v>
      </c>
      <c r="AG233" s="432">
        <v>0.95799999999999996</v>
      </c>
      <c r="AH233" s="432">
        <v>0.95469999999999999</v>
      </c>
      <c r="AI233" s="432">
        <v>329</v>
      </c>
      <c r="AJ233" s="432">
        <v>348</v>
      </c>
      <c r="AK233" s="432">
        <v>364</v>
      </c>
      <c r="AL233" s="432">
        <v>0.82789999999999997</v>
      </c>
      <c r="AM233" s="432">
        <v>0.87409999999999999</v>
      </c>
      <c r="AN233" s="432">
        <v>0.91690000000000005</v>
      </c>
      <c r="AO233" s="432">
        <v>376</v>
      </c>
      <c r="AP233" s="432">
        <v>383</v>
      </c>
      <c r="AQ233" s="432">
        <v>381</v>
      </c>
      <c r="AR233" s="432">
        <v>0.94650000000000001</v>
      </c>
      <c r="AS233" s="432">
        <v>0.96409999999999996</v>
      </c>
      <c r="AT233" s="432">
        <v>0.9597</v>
      </c>
      <c r="AU233" s="432">
        <v>366</v>
      </c>
      <c r="AV233" s="432">
        <v>375</v>
      </c>
      <c r="AW233" s="432">
        <v>359</v>
      </c>
      <c r="AX233" s="432">
        <v>0.9194</v>
      </c>
      <c r="AY233" s="432">
        <v>0.94259999999999999</v>
      </c>
      <c r="AZ233" s="432">
        <v>0.90429999999999999</v>
      </c>
      <c r="BA233" s="432">
        <v>352</v>
      </c>
      <c r="BB233" s="432">
        <v>365</v>
      </c>
      <c r="BC233" s="432">
        <v>348</v>
      </c>
      <c r="BD233" s="432">
        <v>0.88660000000000005</v>
      </c>
      <c r="BE233" s="432">
        <v>0.91910000000000003</v>
      </c>
      <c r="BF233" s="432">
        <v>0.87660000000000005</v>
      </c>
      <c r="BG233" s="432">
        <v>371</v>
      </c>
      <c r="BH233" s="432">
        <v>382</v>
      </c>
      <c r="BI233" s="432">
        <v>379</v>
      </c>
      <c r="BJ233" s="432">
        <v>0.93330000000000002</v>
      </c>
      <c r="BK233" s="432">
        <v>0.96009999999999995</v>
      </c>
      <c r="BL233" s="432">
        <v>0.95469999999999999</v>
      </c>
      <c r="BM233" s="432">
        <v>219</v>
      </c>
      <c r="BN233" s="432">
        <v>259</v>
      </c>
      <c r="BO233" s="432">
        <v>320</v>
      </c>
      <c r="BP233" s="432">
        <v>0.55000000000000004</v>
      </c>
      <c r="BQ233" s="432">
        <v>0.65</v>
      </c>
      <c r="BR233" s="432">
        <v>0.80600000000000005</v>
      </c>
      <c r="BS233" s="432">
        <v>163</v>
      </c>
      <c r="BT233" s="432">
        <v>0.62690000000000001</v>
      </c>
      <c r="BU233" s="432">
        <v>119</v>
      </c>
      <c r="BV233" s="432">
        <v>0.86860000000000004</v>
      </c>
      <c r="BW233" s="432">
        <v>266</v>
      </c>
      <c r="BX233" s="432">
        <v>283</v>
      </c>
      <c r="BY233" s="432">
        <v>282</v>
      </c>
      <c r="BZ233" s="432">
        <v>0.66779999999999995</v>
      </c>
      <c r="CA233" s="432">
        <v>0.71120000000000005</v>
      </c>
      <c r="CB233" s="432">
        <v>0.71030000000000004</v>
      </c>
      <c r="CC233" s="432">
        <v>160</v>
      </c>
      <c r="CD233" s="432">
        <v>0.61539999999999995</v>
      </c>
      <c r="CE233" s="432">
        <v>128</v>
      </c>
      <c r="CF233" s="432">
        <v>0.93430000000000002</v>
      </c>
      <c r="CG233" s="432">
        <v>281</v>
      </c>
      <c r="CH233" s="432">
        <v>302</v>
      </c>
      <c r="CI233" s="432">
        <v>288</v>
      </c>
      <c r="CJ233" s="432">
        <v>0.70689999999999997</v>
      </c>
      <c r="CK233" s="432">
        <v>0.75949999999999995</v>
      </c>
      <c r="CL233" s="432">
        <v>0.72540000000000004</v>
      </c>
      <c r="CM233" s="432">
        <v>233</v>
      </c>
      <c r="CN233" s="432">
        <v>250</v>
      </c>
      <c r="CO233" s="432">
        <v>285</v>
      </c>
      <c r="CP233" s="432">
        <v>0.58450000000000002</v>
      </c>
      <c r="CQ233" s="432">
        <v>0.62880000000000003</v>
      </c>
      <c r="CR233" s="432">
        <v>0.71789999999999998</v>
      </c>
      <c r="CS233" s="432">
        <v>91</v>
      </c>
      <c r="CT233" s="432">
        <v>0.35</v>
      </c>
      <c r="CU233" s="432">
        <v>94</v>
      </c>
      <c r="CV233" s="432">
        <v>0.68610000000000004</v>
      </c>
      <c r="CW233" s="432">
        <v>116</v>
      </c>
      <c r="CX233" s="432">
        <v>139</v>
      </c>
      <c r="CY233" s="432">
        <v>185</v>
      </c>
      <c r="CZ233" s="432">
        <v>0.28999999999999998</v>
      </c>
      <c r="DA233" s="432">
        <v>0.35</v>
      </c>
      <c r="DB233" s="432">
        <v>0.46600000000000003</v>
      </c>
      <c r="DC233" s="432">
        <v>239</v>
      </c>
      <c r="DD233" s="432">
        <v>278</v>
      </c>
      <c r="DE233" s="432">
        <v>309</v>
      </c>
      <c r="DF233" s="432">
        <v>0.6</v>
      </c>
      <c r="DG233" s="432">
        <v>0.7</v>
      </c>
      <c r="DH233" s="432">
        <v>0.77829999999999999</v>
      </c>
      <c r="DI233" s="432">
        <v>107</v>
      </c>
      <c r="DJ233" s="432">
        <v>57</v>
      </c>
      <c r="DK233" s="432">
        <v>62</v>
      </c>
      <c r="DL233" s="432">
        <v>69</v>
      </c>
      <c r="DM233" s="432">
        <v>0.52500000000000002</v>
      </c>
      <c r="DN233" s="432">
        <v>0.57499999999999996</v>
      </c>
      <c r="DO233" s="432">
        <v>0.64490000000000003</v>
      </c>
      <c r="DP233" s="432">
        <v>278</v>
      </c>
      <c r="DQ233" s="432">
        <v>298</v>
      </c>
      <c r="DR233" s="432">
        <v>159</v>
      </c>
      <c r="DS233" s="432">
        <v>0.7</v>
      </c>
      <c r="DT233" s="432">
        <v>0.75</v>
      </c>
      <c r="DU233" s="432">
        <v>0.40050000000000002</v>
      </c>
      <c r="DV233" s="432">
        <v>0</v>
      </c>
      <c r="DW233" s="432">
        <v>3.7499999999999999E-2</v>
      </c>
      <c r="DX233" s="432">
        <v>7.4999999999999997E-2</v>
      </c>
      <c r="DY233" s="432">
        <v>0</v>
      </c>
      <c r="DZ233" s="432">
        <v>43</v>
      </c>
      <c r="EA233" s="432">
        <v>7.4999999999999997E-2</v>
      </c>
      <c r="EB233" s="432">
        <v>0.15</v>
      </c>
      <c r="EC233" s="432">
        <v>0.17380000000000001</v>
      </c>
      <c r="ED233" s="432">
        <v>0</v>
      </c>
      <c r="EE233" s="432">
        <v>0</v>
      </c>
      <c r="EF233" s="432">
        <v>0</v>
      </c>
      <c r="EG233" s="432">
        <v>0</v>
      </c>
      <c r="EH233" s="432">
        <v>42</v>
      </c>
      <c r="EI233" s="432">
        <v>0</v>
      </c>
      <c r="EJ233" s="432">
        <v>5.0000000000000001E-3</v>
      </c>
      <c r="EK233" s="432">
        <v>0.01</v>
      </c>
      <c r="EL233" s="432">
        <v>0</v>
      </c>
      <c r="EM233" s="432">
        <v>88</v>
      </c>
      <c r="EN233" s="432">
        <v>0.05</v>
      </c>
      <c r="EO233" s="432">
        <v>0.15</v>
      </c>
      <c r="EP233" s="432">
        <v>0.22170000000000001</v>
      </c>
      <c r="EQ233" s="432">
        <v>125</v>
      </c>
      <c r="ER233" s="432">
        <v>112</v>
      </c>
      <c r="ES233" s="432">
        <v>0.89600000000000002</v>
      </c>
      <c r="ET233" s="432">
        <v>27</v>
      </c>
      <c r="EU233" s="432">
        <v>7</v>
      </c>
      <c r="EV233" s="432">
        <v>0.25929999999999997</v>
      </c>
      <c r="EW233" s="432">
        <v>315</v>
      </c>
      <c r="EX233" s="432">
        <v>0.79349999999999998</v>
      </c>
      <c r="EY233" s="432">
        <v>401</v>
      </c>
      <c r="EZ233" s="432">
        <v>481</v>
      </c>
      <c r="FA233" s="432">
        <v>528</v>
      </c>
      <c r="FB233" s="432">
        <v>458</v>
      </c>
      <c r="FC233" s="432">
        <v>1.01</v>
      </c>
      <c r="FD233" s="432">
        <v>1.21</v>
      </c>
      <c r="FE233" s="432">
        <v>1.33</v>
      </c>
      <c r="FF233" s="432">
        <v>23</v>
      </c>
      <c r="FG233" s="432">
        <v>35</v>
      </c>
      <c r="FH233" s="432">
        <v>29</v>
      </c>
      <c r="FI233" s="432">
        <v>0.05</v>
      </c>
      <c r="FJ233" s="432">
        <v>7.4999999999999997E-2</v>
      </c>
      <c r="FK233" s="432">
        <v>6.3299999999999995E-2</v>
      </c>
      <c r="FL233" s="432">
        <v>405</v>
      </c>
      <c r="FM233" s="432">
        <v>417</v>
      </c>
      <c r="FN233" s="432">
        <v>418</v>
      </c>
      <c r="FO233" s="432">
        <v>0.88239999999999996</v>
      </c>
      <c r="FP233" s="432">
        <v>0.90959999999999996</v>
      </c>
      <c r="FQ233" s="432">
        <v>0.91269999999999996</v>
      </c>
      <c r="FR233" s="432">
        <v>387</v>
      </c>
      <c r="FS233" s="432">
        <v>403</v>
      </c>
      <c r="FT233" s="432">
        <v>401</v>
      </c>
      <c r="FU233" s="432">
        <v>0.84360000000000002</v>
      </c>
      <c r="FV233" s="432">
        <v>0.87909999999999999</v>
      </c>
      <c r="FW233" s="432">
        <v>0.87549999999999994</v>
      </c>
      <c r="FX233" s="432">
        <v>372</v>
      </c>
      <c r="FY233" s="432">
        <v>396</v>
      </c>
      <c r="FZ233" s="432">
        <v>360</v>
      </c>
      <c r="GA233" s="432">
        <v>0.81069999999999998</v>
      </c>
      <c r="GB233" s="432">
        <v>0.86450000000000005</v>
      </c>
      <c r="GC233" s="432">
        <v>0.78600000000000003</v>
      </c>
      <c r="GD233" s="432">
        <v>336</v>
      </c>
      <c r="GE233" s="432">
        <v>376</v>
      </c>
      <c r="GF233" s="432">
        <v>296</v>
      </c>
      <c r="GG233" s="432">
        <v>0.73299999999999998</v>
      </c>
      <c r="GH233" s="432">
        <v>0.81889999999999996</v>
      </c>
      <c r="GI233" s="432">
        <v>0.64629999999999999</v>
      </c>
      <c r="GJ233" s="432">
        <v>344</v>
      </c>
      <c r="GK233" s="432">
        <v>390</v>
      </c>
      <c r="GL233" s="432">
        <v>277</v>
      </c>
      <c r="GM233" s="432">
        <v>0.75</v>
      </c>
      <c r="GN233" s="432">
        <v>0.84970000000000001</v>
      </c>
      <c r="GO233" s="432">
        <v>0.6048</v>
      </c>
      <c r="GP233" s="432">
        <v>421</v>
      </c>
      <c r="GQ233" s="432">
        <v>431</v>
      </c>
      <c r="GR233" s="432">
        <v>435</v>
      </c>
      <c r="GS233" s="432">
        <v>0.9173</v>
      </c>
      <c r="GT233" s="432">
        <v>0.94010000000000005</v>
      </c>
      <c r="GU233" s="432">
        <v>0.94979999999999998</v>
      </c>
      <c r="GV233" s="432">
        <v>379</v>
      </c>
      <c r="GW233" s="432">
        <v>406</v>
      </c>
      <c r="GX233" s="432">
        <v>367</v>
      </c>
      <c r="GY233" s="432">
        <v>0.82750000000000001</v>
      </c>
      <c r="GZ233" s="432">
        <v>0.88490000000000002</v>
      </c>
      <c r="HA233" s="432">
        <v>0.80130000000000001</v>
      </c>
      <c r="HB233" s="432">
        <v>229</v>
      </c>
      <c r="HC233" s="432">
        <v>275</v>
      </c>
      <c r="HD233" s="432">
        <v>238</v>
      </c>
      <c r="HE233" s="432">
        <v>0.5</v>
      </c>
      <c r="HF233" s="432">
        <v>0.6</v>
      </c>
      <c r="HG233" s="432">
        <v>0.51970000000000005</v>
      </c>
      <c r="HH233" s="432">
        <v>433</v>
      </c>
      <c r="HI233" s="432">
        <v>0.5</v>
      </c>
      <c r="HJ233" s="432">
        <v>0.82010000000000005</v>
      </c>
      <c r="HK233" s="432">
        <v>0</v>
      </c>
      <c r="HL233" s="432"/>
      <c r="HM233" s="432">
        <v>0.9</v>
      </c>
      <c r="HN233" s="432">
        <v>0</v>
      </c>
      <c r="HO233" s="432">
        <v>0</v>
      </c>
      <c r="HP233" s="432">
        <v>0</v>
      </c>
      <c r="HQ233" s="432">
        <v>0</v>
      </c>
      <c r="HR233" s="432">
        <v>0</v>
      </c>
      <c r="HS233" s="432">
        <v>0</v>
      </c>
      <c r="HT233" s="432">
        <v>0</v>
      </c>
      <c r="HU233" s="432">
        <v>0</v>
      </c>
      <c r="HV233" s="432">
        <v>0.9</v>
      </c>
      <c r="HW233" s="432">
        <v>0</v>
      </c>
      <c r="HX233" s="432">
        <v>0</v>
      </c>
      <c r="HY233" s="432">
        <v>0</v>
      </c>
      <c r="HZ233" s="432">
        <v>0.9</v>
      </c>
      <c r="IA233" s="432">
        <v>0</v>
      </c>
      <c r="IB233" s="432">
        <v>0</v>
      </c>
      <c r="IC233" s="432">
        <v>0</v>
      </c>
      <c r="ID233" s="432">
        <v>0</v>
      </c>
      <c r="IE233" s="432">
        <v>0</v>
      </c>
      <c r="IF233" s="432">
        <v>0</v>
      </c>
      <c r="IG233" s="432">
        <v>0</v>
      </c>
      <c r="IH233" s="432">
        <v>0</v>
      </c>
      <c r="II233" s="432">
        <v>0</v>
      </c>
      <c r="IJ233" s="432">
        <v>0</v>
      </c>
      <c r="IK233" s="432">
        <v>0</v>
      </c>
      <c r="IL233" s="432">
        <v>0</v>
      </c>
      <c r="IM233" s="432">
        <v>0</v>
      </c>
      <c r="IN233" s="432">
        <v>0</v>
      </c>
      <c r="IO233" s="432">
        <v>0</v>
      </c>
      <c r="IP233" s="432">
        <v>0</v>
      </c>
      <c r="IQ233" s="432">
        <v>0</v>
      </c>
      <c r="IR233" s="432">
        <v>0</v>
      </c>
      <c r="IS233" s="432">
        <v>0</v>
      </c>
      <c r="IT233" s="432">
        <v>0</v>
      </c>
      <c r="IU233" s="432">
        <v>0</v>
      </c>
      <c r="IV233" s="432">
        <v>0</v>
      </c>
      <c r="IW233" s="432">
        <v>0</v>
      </c>
      <c r="IX233" s="432">
        <v>7</v>
      </c>
      <c r="IY233" s="432">
        <v>0</v>
      </c>
      <c r="IZ233" s="432">
        <v>0</v>
      </c>
      <c r="JA233" s="432">
        <v>0</v>
      </c>
      <c r="JB233" s="432">
        <v>0</v>
      </c>
      <c r="JC233" s="432">
        <v>0</v>
      </c>
      <c r="JD233" s="432">
        <v>0</v>
      </c>
      <c r="JE233" s="432">
        <v>0</v>
      </c>
      <c r="JF233" s="432">
        <v>0</v>
      </c>
      <c r="JG233" s="432">
        <v>0</v>
      </c>
      <c r="JH233" s="432">
        <v>5</v>
      </c>
      <c r="JI233" s="432">
        <v>0</v>
      </c>
      <c r="JJ233" s="432">
        <v>0</v>
      </c>
      <c r="JK233" s="432">
        <v>0</v>
      </c>
      <c r="JL233" s="432">
        <v>0</v>
      </c>
      <c r="JM233" s="432">
        <v>0</v>
      </c>
      <c r="JN233" s="432">
        <v>0</v>
      </c>
      <c r="JO233" s="432">
        <v>0</v>
      </c>
      <c r="JP233" s="432">
        <v>0</v>
      </c>
      <c r="JQ233" s="432">
        <v>0</v>
      </c>
      <c r="JR233" s="432" t="s">
        <v>1359</v>
      </c>
      <c r="JS233" s="432" t="s">
        <v>1360</v>
      </c>
      <c r="JT233" s="432" t="s">
        <v>1340</v>
      </c>
    </row>
    <row r="234" spans="1:280" x14ac:dyDescent="0.45">
      <c r="A234" s="432" t="s">
        <v>221</v>
      </c>
      <c r="B234" s="432" t="s">
        <v>222</v>
      </c>
      <c r="C234" s="432" t="s">
        <v>237</v>
      </c>
      <c r="D234" s="432" t="s">
        <v>238</v>
      </c>
      <c r="E234" s="432">
        <v>219</v>
      </c>
      <c r="F234" s="432">
        <v>69</v>
      </c>
      <c r="G234" s="432">
        <v>0.31509999999999999</v>
      </c>
      <c r="H234" s="432">
        <v>64</v>
      </c>
      <c r="I234" s="432">
        <v>213</v>
      </c>
      <c r="J234" s="432">
        <v>0.30049999999999999</v>
      </c>
      <c r="K234" s="432">
        <v>203</v>
      </c>
      <c r="L234" s="432">
        <v>209</v>
      </c>
      <c r="M234" s="432">
        <v>189</v>
      </c>
      <c r="N234" s="432">
        <v>0.92259999999999998</v>
      </c>
      <c r="O234" s="432">
        <v>0.95020000000000004</v>
      </c>
      <c r="P234" s="432">
        <v>0.86299999999999999</v>
      </c>
      <c r="Q234" s="432">
        <v>209</v>
      </c>
      <c r="R234" s="432">
        <v>213</v>
      </c>
      <c r="S234" s="432">
        <v>204</v>
      </c>
      <c r="T234" s="432">
        <v>0.95209999999999995</v>
      </c>
      <c r="U234" s="432">
        <v>0.97009999999999996</v>
      </c>
      <c r="V234" s="432">
        <v>0.93149999999999999</v>
      </c>
      <c r="W234" s="432">
        <v>208</v>
      </c>
      <c r="X234" s="432">
        <v>212</v>
      </c>
      <c r="Y234" s="432">
        <v>195</v>
      </c>
      <c r="Z234" s="432">
        <v>0.94889999999999997</v>
      </c>
      <c r="AA234" s="432">
        <v>0.96630000000000005</v>
      </c>
      <c r="AB234" s="432">
        <v>0.89039999999999997</v>
      </c>
      <c r="AC234" s="432">
        <v>206</v>
      </c>
      <c r="AD234" s="432">
        <v>210</v>
      </c>
      <c r="AE234" s="432">
        <v>205</v>
      </c>
      <c r="AF234" s="432">
        <v>0.93930000000000002</v>
      </c>
      <c r="AG234" s="432">
        <v>0.95799999999999996</v>
      </c>
      <c r="AH234" s="432">
        <v>0.93610000000000004</v>
      </c>
      <c r="AI234" s="432">
        <v>182</v>
      </c>
      <c r="AJ234" s="432">
        <v>192</v>
      </c>
      <c r="AK234" s="432">
        <v>176</v>
      </c>
      <c r="AL234" s="432">
        <v>0.82789999999999997</v>
      </c>
      <c r="AM234" s="432">
        <v>0.87409999999999999</v>
      </c>
      <c r="AN234" s="432">
        <v>0.80369999999999997</v>
      </c>
      <c r="AO234" s="432">
        <v>208</v>
      </c>
      <c r="AP234" s="432">
        <v>212</v>
      </c>
      <c r="AQ234" s="432">
        <v>204</v>
      </c>
      <c r="AR234" s="432">
        <v>0.94650000000000001</v>
      </c>
      <c r="AS234" s="432">
        <v>0.96409999999999996</v>
      </c>
      <c r="AT234" s="432">
        <v>0.93149999999999999</v>
      </c>
      <c r="AU234" s="432">
        <v>202</v>
      </c>
      <c r="AV234" s="432">
        <v>207</v>
      </c>
      <c r="AW234" s="432">
        <v>208</v>
      </c>
      <c r="AX234" s="432">
        <v>0.9194</v>
      </c>
      <c r="AY234" s="432">
        <v>0.94259999999999999</v>
      </c>
      <c r="AZ234" s="432">
        <v>0.94979999999999998</v>
      </c>
      <c r="BA234" s="432">
        <v>195</v>
      </c>
      <c r="BB234" s="432">
        <v>202</v>
      </c>
      <c r="BC234" s="432">
        <v>174</v>
      </c>
      <c r="BD234" s="432">
        <v>0.88660000000000005</v>
      </c>
      <c r="BE234" s="432">
        <v>0.91910000000000003</v>
      </c>
      <c r="BF234" s="432">
        <v>0.79449999999999998</v>
      </c>
      <c r="BG234" s="432">
        <v>205</v>
      </c>
      <c r="BH234" s="432">
        <v>211</v>
      </c>
      <c r="BI234" s="432">
        <v>191</v>
      </c>
      <c r="BJ234" s="432">
        <v>0.93330000000000002</v>
      </c>
      <c r="BK234" s="432">
        <v>0.96009999999999995</v>
      </c>
      <c r="BL234" s="432">
        <v>0.87209999999999999</v>
      </c>
      <c r="BM234" s="432">
        <v>121</v>
      </c>
      <c r="BN234" s="432">
        <v>143</v>
      </c>
      <c r="BO234" s="432">
        <v>152</v>
      </c>
      <c r="BP234" s="432">
        <v>0.55000000000000004</v>
      </c>
      <c r="BQ234" s="432">
        <v>0.65</v>
      </c>
      <c r="BR234" s="432">
        <v>0.69410000000000005</v>
      </c>
      <c r="BS234" s="432">
        <v>81</v>
      </c>
      <c r="BT234" s="432">
        <v>0.54</v>
      </c>
      <c r="BU234" s="432">
        <v>55</v>
      </c>
      <c r="BV234" s="432">
        <v>0.79710000000000003</v>
      </c>
      <c r="BW234" s="432">
        <v>147</v>
      </c>
      <c r="BX234" s="432">
        <v>156</v>
      </c>
      <c r="BY234" s="432">
        <v>136</v>
      </c>
      <c r="BZ234" s="432">
        <v>0.66779999999999995</v>
      </c>
      <c r="CA234" s="432">
        <v>0.71120000000000005</v>
      </c>
      <c r="CB234" s="432">
        <v>0.621</v>
      </c>
      <c r="CC234" s="432">
        <v>61</v>
      </c>
      <c r="CD234" s="432">
        <v>0.40670000000000001</v>
      </c>
      <c r="CE234" s="432">
        <v>60</v>
      </c>
      <c r="CF234" s="432">
        <v>0.86960000000000004</v>
      </c>
      <c r="CG234" s="432">
        <v>155</v>
      </c>
      <c r="CH234" s="432">
        <v>167</v>
      </c>
      <c r="CI234" s="432">
        <v>121</v>
      </c>
      <c r="CJ234" s="432">
        <v>0.70689999999999997</v>
      </c>
      <c r="CK234" s="432">
        <v>0.75949999999999995</v>
      </c>
      <c r="CL234" s="432">
        <v>0.55249999999999999</v>
      </c>
      <c r="CM234" s="432">
        <v>129</v>
      </c>
      <c r="CN234" s="432">
        <v>138</v>
      </c>
      <c r="CO234" s="432">
        <v>128</v>
      </c>
      <c r="CP234" s="432">
        <v>0.58450000000000002</v>
      </c>
      <c r="CQ234" s="432">
        <v>0.62880000000000003</v>
      </c>
      <c r="CR234" s="432">
        <v>0.58450000000000002</v>
      </c>
      <c r="CS234" s="432">
        <v>29</v>
      </c>
      <c r="CT234" s="432">
        <v>0.1933</v>
      </c>
      <c r="CU234" s="432">
        <v>42</v>
      </c>
      <c r="CV234" s="432">
        <v>0.60870000000000002</v>
      </c>
      <c r="CW234" s="432">
        <v>64</v>
      </c>
      <c r="CX234" s="432">
        <v>77</v>
      </c>
      <c r="CY234" s="432">
        <v>71</v>
      </c>
      <c r="CZ234" s="432">
        <v>0.28999999999999998</v>
      </c>
      <c r="DA234" s="432">
        <v>0.35</v>
      </c>
      <c r="DB234" s="432">
        <v>0.32419999999999999</v>
      </c>
      <c r="DC234" s="432">
        <v>132</v>
      </c>
      <c r="DD234" s="432">
        <v>154</v>
      </c>
      <c r="DE234" s="432">
        <v>152</v>
      </c>
      <c r="DF234" s="432">
        <v>0.6</v>
      </c>
      <c r="DG234" s="432">
        <v>0.7</v>
      </c>
      <c r="DH234" s="432">
        <v>0.69410000000000005</v>
      </c>
      <c r="DI234" s="432">
        <v>58</v>
      </c>
      <c r="DJ234" s="432">
        <v>31</v>
      </c>
      <c r="DK234" s="432">
        <v>34</v>
      </c>
      <c r="DL234" s="432">
        <v>30</v>
      </c>
      <c r="DM234" s="432">
        <v>0.52500000000000002</v>
      </c>
      <c r="DN234" s="432">
        <v>0.57499999999999996</v>
      </c>
      <c r="DO234" s="432">
        <v>0.51719999999999999</v>
      </c>
      <c r="DP234" s="432">
        <v>154</v>
      </c>
      <c r="DQ234" s="432">
        <v>165</v>
      </c>
      <c r="DR234" s="432">
        <v>131</v>
      </c>
      <c r="DS234" s="432">
        <v>0.7</v>
      </c>
      <c r="DT234" s="432">
        <v>0.75</v>
      </c>
      <c r="DU234" s="432">
        <v>0.59819999999999995</v>
      </c>
      <c r="DV234" s="432">
        <v>0</v>
      </c>
      <c r="DW234" s="432">
        <v>3.7499999999999999E-2</v>
      </c>
      <c r="DX234" s="432">
        <v>7.4999999999999997E-2</v>
      </c>
      <c r="DY234" s="432">
        <v>0</v>
      </c>
      <c r="DZ234" s="432">
        <v>13</v>
      </c>
      <c r="EA234" s="432">
        <v>7.4999999999999997E-2</v>
      </c>
      <c r="EB234" s="432">
        <v>0.15</v>
      </c>
      <c r="EC234" s="432">
        <v>0.17349999999999999</v>
      </c>
      <c r="ED234" s="432">
        <v>0</v>
      </c>
      <c r="EE234" s="432">
        <v>0</v>
      </c>
      <c r="EF234" s="432">
        <v>0</v>
      </c>
      <c r="EG234" s="432">
        <v>0</v>
      </c>
      <c r="EH234" s="432">
        <v>22</v>
      </c>
      <c r="EI234" s="432">
        <v>0</v>
      </c>
      <c r="EJ234" s="432">
        <v>5.0000000000000001E-3</v>
      </c>
      <c r="EK234" s="432">
        <v>0.01</v>
      </c>
      <c r="EL234" s="432">
        <v>0</v>
      </c>
      <c r="EM234" s="432">
        <v>52</v>
      </c>
      <c r="EN234" s="432">
        <v>0.05</v>
      </c>
      <c r="EO234" s="432">
        <v>0.15</v>
      </c>
      <c r="EP234" s="432">
        <v>0.2374</v>
      </c>
      <c r="EQ234" s="432">
        <v>88</v>
      </c>
      <c r="ER234" s="432">
        <v>35</v>
      </c>
      <c r="ES234" s="432">
        <v>0.3977</v>
      </c>
      <c r="ET234" s="432">
        <v>10</v>
      </c>
      <c r="EU234" s="432">
        <v>0</v>
      </c>
      <c r="EV234" s="432">
        <v>0</v>
      </c>
      <c r="EW234" s="432">
        <v>163</v>
      </c>
      <c r="EX234" s="432">
        <v>0.74429999999999996</v>
      </c>
      <c r="EY234" s="432">
        <v>209</v>
      </c>
      <c r="EZ234" s="432">
        <v>252</v>
      </c>
      <c r="FA234" s="432">
        <v>226</v>
      </c>
      <c r="FB234" s="432">
        <v>211</v>
      </c>
      <c r="FC234" s="432">
        <v>0.95</v>
      </c>
      <c r="FD234" s="432">
        <v>1.1499999999999999</v>
      </c>
      <c r="FE234" s="432">
        <v>1.032</v>
      </c>
      <c r="FF234" s="432">
        <v>11</v>
      </c>
      <c r="FG234" s="432">
        <v>16</v>
      </c>
      <c r="FH234" s="432">
        <v>22</v>
      </c>
      <c r="FI234" s="432">
        <v>0.05</v>
      </c>
      <c r="FJ234" s="432">
        <v>7.4999999999999997E-2</v>
      </c>
      <c r="FK234" s="432">
        <v>0.1043</v>
      </c>
      <c r="FL234" s="432">
        <v>187</v>
      </c>
      <c r="FM234" s="432">
        <v>192</v>
      </c>
      <c r="FN234" s="432">
        <v>186</v>
      </c>
      <c r="FO234" s="432">
        <v>0.88239999999999996</v>
      </c>
      <c r="FP234" s="432">
        <v>0.90959999999999996</v>
      </c>
      <c r="FQ234" s="432">
        <v>0.88149999999999995</v>
      </c>
      <c r="FR234" s="432">
        <v>178</v>
      </c>
      <c r="FS234" s="432">
        <v>186</v>
      </c>
      <c r="FT234" s="432">
        <v>157</v>
      </c>
      <c r="FU234" s="432">
        <v>0.84360000000000002</v>
      </c>
      <c r="FV234" s="432">
        <v>0.87909999999999999</v>
      </c>
      <c r="FW234" s="432">
        <v>0.74409999999999998</v>
      </c>
      <c r="FX234" s="432">
        <v>172</v>
      </c>
      <c r="FY234" s="432">
        <v>183</v>
      </c>
      <c r="FZ234" s="432">
        <v>153</v>
      </c>
      <c r="GA234" s="432">
        <v>0.81069999999999998</v>
      </c>
      <c r="GB234" s="432">
        <v>0.86450000000000005</v>
      </c>
      <c r="GC234" s="432">
        <v>0.72509999999999997</v>
      </c>
      <c r="GD234" s="432">
        <v>155</v>
      </c>
      <c r="GE234" s="432">
        <v>173</v>
      </c>
      <c r="GF234" s="432">
        <v>149</v>
      </c>
      <c r="GG234" s="432">
        <v>0.73299999999999998</v>
      </c>
      <c r="GH234" s="432">
        <v>0.81889999999999996</v>
      </c>
      <c r="GI234" s="432">
        <v>0.70620000000000005</v>
      </c>
      <c r="GJ234" s="432">
        <v>159</v>
      </c>
      <c r="GK234" s="432">
        <v>180</v>
      </c>
      <c r="GL234" s="432">
        <v>143</v>
      </c>
      <c r="GM234" s="432">
        <v>0.75</v>
      </c>
      <c r="GN234" s="432">
        <v>0.84970000000000001</v>
      </c>
      <c r="GO234" s="432">
        <v>0.67769999999999997</v>
      </c>
      <c r="GP234" s="432">
        <v>194</v>
      </c>
      <c r="GQ234" s="432">
        <v>199</v>
      </c>
      <c r="GR234" s="432">
        <v>185</v>
      </c>
      <c r="GS234" s="432">
        <v>0.9173</v>
      </c>
      <c r="GT234" s="432">
        <v>0.94010000000000005</v>
      </c>
      <c r="GU234" s="432">
        <v>0.87680000000000002</v>
      </c>
      <c r="GV234" s="432">
        <v>175</v>
      </c>
      <c r="GW234" s="432">
        <v>187</v>
      </c>
      <c r="GX234" s="432">
        <v>161</v>
      </c>
      <c r="GY234" s="432">
        <v>0.82750000000000001</v>
      </c>
      <c r="GZ234" s="432">
        <v>0.88490000000000002</v>
      </c>
      <c r="HA234" s="432">
        <v>0.76300000000000001</v>
      </c>
      <c r="HB234" s="432">
        <v>106</v>
      </c>
      <c r="HC234" s="432">
        <v>127</v>
      </c>
      <c r="HD234" s="432">
        <v>122</v>
      </c>
      <c r="HE234" s="432">
        <v>0.5</v>
      </c>
      <c r="HF234" s="432">
        <v>0.6</v>
      </c>
      <c r="HG234" s="432">
        <v>0.57820000000000005</v>
      </c>
      <c r="HH234" s="432">
        <v>152</v>
      </c>
      <c r="HI234" s="432">
        <v>0.5</v>
      </c>
      <c r="HJ234" s="432">
        <v>0.67259999999999998</v>
      </c>
      <c r="HK234" s="432">
        <v>0</v>
      </c>
      <c r="HL234" s="432"/>
      <c r="HM234" s="432">
        <v>0.9</v>
      </c>
      <c r="HN234" s="432">
        <v>0</v>
      </c>
      <c r="HO234" s="432">
        <v>0</v>
      </c>
      <c r="HP234" s="432">
        <v>0</v>
      </c>
      <c r="HQ234" s="432">
        <v>0</v>
      </c>
      <c r="HR234" s="432">
        <v>0</v>
      </c>
      <c r="HS234" s="432">
        <v>0</v>
      </c>
      <c r="HT234" s="432">
        <v>0</v>
      </c>
      <c r="HU234" s="432">
        <v>0</v>
      </c>
      <c r="HV234" s="432">
        <v>0.9</v>
      </c>
      <c r="HW234" s="432">
        <v>0</v>
      </c>
      <c r="HX234" s="432">
        <v>0</v>
      </c>
      <c r="HY234" s="432">
        <v>0</v>
      </c>
      <c r="HZ234" s="432">
        <v>0.9</v>
      </c>
      <c r="IA234" s="432">
        <v>0</v>
      </c>
      <c r="IB234" s="432">
        <v>0</v>
      </c>
      <c r="IC234" s="432">
        <v>0</v>
      </c>
      <c r="ID234" s="432">
        <v>0</v>
      </c>
      <c r="IE234" s="432">
        <v>0</v>
      </c>
      <c r="IF234" s="432">
        <v>0</v>
      </c>
      <c r="IG234" s="432">
        <v>0</v>
      </c>
      <c r="IH234" s="432">
        <v>0</v>
      </c>
      <c r="II234" s="432">
        <v>0</v>
      </c>
      <c r="IJ234" s="432">
        <v>0</v>
      </c>
      <c r="IK234" s="432">
        <v>0</v>
      </c>
      <c r="IL234" s="432">
        <v>0</v>
      </c>
      <c r="IM234" s="432">
        <v>0</v>
      </c>
      <c r="IN234" s="432">
        <v>0</v>
      </c>
      <c r="IO234" s="432">
        <v>0</v>
      </c>
      <c r="IP234" s="432">
        <v>0</v>
      </c>
      <c r="IQ234" s="432">
        <v>0</v>
      </c>
      <c r="IR234" s="432">
        <v>0</v>
      </c>
      <c r="IS234" s="432">
        <v>0</v>
      </c>
      <c r="IT234" s="432">
        <v>0</v>
      </c>
      <c r="IU234" s="432">
        <v>0</v>
      </c>
      <c r="IV234" s="432">
        <v>0</v>
      </c>
      <c r="IW234" s="432">
        <v>0</v>
      </c>
      <c r="IX234" s="432">
        <v>13</v>
      </c>
      <c r="IY234" s="432">
        <v>0</v>
      </c>
      <c r="IZ234" s="432">
        <v>0</v>
      </c>
      <c r="JA234" s="432">
        <v>0</v>
      </c>
      <c r="JB234" s="432">
        <v>0</v>
      </c>
      <c r="JC234" s="432">
        <v>0</v>
      </c>
      <c r="JD234" s="432">
        <v>0</v>
      </c>
      <c r="JE234" s="432">
        <v>0</v>
      </c>
      <c r="JF234" s="432">
        <v>0</v>
      </c>
      <c r="JG234" s="432">
        <v>0</v>
      </c>
      <c r="JH234" s="432">
        <v>2</v>
      </c>
      <c r="JI234" s="432">
        <v>0</v>
      </c>
      <c r="JJ234" s="432">
        <v>0</v>
      </c>
      <c r="JK234" s="432">
        <v>0</v>
      </c>
      <c r="JL234" s="432">
        <v>0</v>
      </c>
      <c r="JM234" s="432">
        <v>0</v>
      </c>
      <c r="JN234" s="432">
        <v>1</v>
      </c>
      <c r="JO234" s="432">
        <v>0.5</v>
      </c>
      <c r="JP234" s="432">
        <v>0</v>
      </c>
      <c r="JQ234" s="432">
        <v>0</v>
      </c>
      <c r="JR234" s="432" t="s">
        <v>1359</v>
      </c>
      <c r="JS234" s="432" t="s">
        <v>1360</v>
      </c>
      <c r="JT234" s="432" t="s">
        <v>1340</v>
      </c>
    </row>
    <row r="235" spans="1:280" x14ac:dyDescent="0.45">
      <c r="A235" s="432" t="s">
        <v>221</v>
      </c>
      <c r="B235" s="432" t="s">
        <v>222</v>
      </c>
      <c r="C235" s="432" t="s">
        <v>239</v>
      </c>
      <c r="D235" s="432" t="s">
        <v>240</v>
      </c>
      <c r="E235" s="432">
        <v>94</v>
      </c>
      <c r="F235" s="432">
        <v>22</v>
      </c>
      <c r="G235" s="432">
        <v>0.23400000000000001</v>
      </c>
      <c r="H235" s="432">
        <v>18</v>
      </c>
      <c r="I235" s="432">
        <v>92</v>
      </c>
      <c r="J235" s="432">
        <v>0.19570000000000001</v>
      </c>
      <c r="K235" s="432">
        <v>87</v>
      </c>
      <c r="L235" s="432">
        <v>90</v>
      </c>
      <c r="M235" s="432">
        <v>80</v>
      </c>
      <c r="N235" s="432">
        <v>0.92259999999999998</v>
      </c>
      <c r="O235" s="432">
        <v>0.95020000000000004</v>
      </c>
      <c r="P235" s="432">
        <v>0.85109999999999997</v>
      </c>
      <c r="Q235" s="432">
        <v>90</v>
      </c>
      <c r="R235" s="432">
        <v>92</v>
      </c>
      <c r="S235" s="432">
        <v>85</v>
      </c>
      <c r="T235" s="432">
        <v>0.95209999999999995</v>
      </c>
      <c r="U235" s="432">
        <v>0.97009999999999996</v>
      </c>
      <c r="V235" s="432">
        <v>0.90429999999999999</v>
      </c>
      <c r="W235" s="432">
        <v>90</v>
      </c>
      <c r="X235" s="432">
        <v>91</v>
      </c>
      <c r="Y235" s="432">
        <v>86</v>
      </c>
      <c r="Z235" s="432">
        <v>0.94889999999999997</v>
      </c>
      <c r="AA235" s="432">
        <v>0.96630000000000005</v>
      </c>
      <c r="AB235" s="432">
        <v>0.91490000000000005</v>
      </c>
      <c r="AC235" s="432">
        <v>89</v>
      </c>
      <c r="AD235" s="432">
        <v>91</v>
      </c>
      <c r="AE235" s="432">
        <v>83</v>
      </c>
      <c r="AF235" s="432">
        <v>0.93930000000000002</v>
      </c>
      <c r="AG235" s="432">
        <v>0.95799999999999996</v>
      </c>
      <c r="AH235" s="432">
        <v>0.88300000000000001</v>
      </c>
      <c r="AI235" s="432">
        <v>78</v>
      </c>
      <c r="AJ235" s="432">
        <v>83</v>
      </c>
      <c r="AK235" s="432">
        <v>79</v>
      </c>
      <c r="AL235" s="432">
        <v>0.82789999999999997</v>
      </c>
      <c r="AM235" s="432">
        <v>0.87409999999999999</v>
      </c>
      <c r="AN235" s="432">
        <v>0.84040000000000004</v>
      </c>
      <c r="AO235" s="432">
        <v>89</v>
      </c>
      <c r="AP235" s="432">
        <v>91</v>
      </c>
      <c r="AQ235" s="432">
        <v>83</v>
      </c>
      <c r="AR235" s="432">
        <v>0.94650000000000001</v>
      </c>
      <c r="AS235" s="432">
        <v>0.96409999999999996</v>
      </c>
      <c r="AT235" s="432">
        <v>0.88300000000000001</v>
      </c>
      <c r="AU235" s="432">
        <v>87</v>
      </c>
      <c r="AV235" s="432">
        <v>89</v>
      </c>
      <c r="AW235" s="432">
        <v>89</v>
      </c>
      <c r="AX235" s="432">
        <v>0.9194</v>
      </c>
      <c r="AY235" s="432">
        <v>0.94259999999999999</v>
      </c>
      <c r="AZ235" s="432">
        <v>0.94679999999999997</v>
      </c>
      <c r="BA235" s="432">
        <v>84</v>
      </c>
      <c r="BB235" s="432">
        <v>87</v>
      </c>
      <c r="BC235" s="432">
        <v>79</v>
      </c>
      <c r="BD235" s="432">
        <v>0.88660000000000005</v>
      </c>
      <c r="BE235" s="432">
        <v>0.91910000000000003</v>
      </c>
      <c r="BF235" s="432">
        <v>0.84040000000000004</v>
      </c>
      <c r="BG235" s="432">
        <v>88</v>
      </c>
      <c r="BH235" s="432">
        <v>91</v>
      </c>
      <c r="BI235" s="432">
        <v>80</v>
      </c>
      <c r="BJ235" s="432">
        <v>0.93330000000000002</v>
      </c>
      <c r="BK235" s="432">
        <v>0.96009999999999995</v>
      </c>
      <c r="BL235" s="432">
        <v>0.85109999999999997</v>
      </c>
      <c r="BM235" s="432">
        <v>52</v>
      </c>
      <c r="BN235" s="432">
        <v>62</v>
      </c>
      <c r="BO235" s="432">
        <v>71</v>
      </c>
      <c r="BP235" s="432">
        <v>0.55000000000000004</v>
      </c>
      <c r="BQ235" s="432">
        <v>0.65</v>
      </c>
      <c r="BR235" s="432">
        <v>0.75529999999999997</v>
      </c>
      <c r="BS235" s="432">
        <v>38</v>
      </c>
      <c r="BT235" s="432">
        <v>0.52780000000000005</v>
      </c>
      <c r="BU235" s="432">
        <v>22</v>
      </c>
      <c r="BV235" s="432">
        <v>1</v>
      </c>
      <c r="BW235" s="432">
        <v>63</v>
      </c>
      <c r="BX235" s="432">
        <v>67</v>
      </c>
      <c r="BY235" s="432">
        <v>60</v>
      </c>
      <c r="BZ235" s="432">
        <v>0.66779999999999995</v>
      </c>
      <c r="CA235" s="432">
        <v>0.71120000000000005</v>
      </c>
      <c r="CB235" s="432">
        <v>0.63829999999999998</v>
      </c>
      <c r="CC235" s="432">
        <v>47</v>
      </c>
      <c r="CD235" s="432">
        <v>0.65280000000000005</v>
      </c>
      <c r="CE235" s="432">
        <v>20</v>
      </c>
      <c r="CF235" s="432">
        <v>0.90910000000000002</v>
      </c>
      <c r="CG235" s="432">
        <v>67</v>
      </c>
      <c r="CH235" s="432">
        <v>72</v>
      </c>
      <c r="CI235" s="432">
        <v>67</v>
      </c>
      <c r="CJ235" s="432">
        <v>0.70689999999999997</v>
      </c>
      <c r="CK235" s="432">
        <v>0.75949999999999995</v>
      </c>
      <c r="CL235" s="432">
        <v>0.71279999999999999</v>
      </c>
      <c r="CM235" s="432">
        <v>55</v>
      </c>
      <c r="CN235" s="432">
        <v>60</v>
      </c>
      <c r="CO235" s="432">
        <v>50</v>
      </c>
      <c r="CP235" s="432">
        <v>0.58450000000000002</v>
      </c>
      <c r="CQ235" s="432">
        <v>0.62880000000000003</v>
      </c>
      <c r="CR235" s="432">
        <v>0.53190000000000004</v>
      </c>
      <c r="CS235" s="432">
        <v>15</v>
      </c>
      <c r="CT235" s="432">
        <v>0.20830000000000001</v>
      </c>
      <c r="CU235" s="432">
        <v>14</v>
      </c>
      <c r="CV235" s="432">
        <v>0.63639999999999997</v>
      </c>
      <c r="CW235" s="432">
        <v>28</v>
      </c>
      <c r="CX235" s="432">
        <v>33</v>
      </c>
      <c r="CY235" s="432">
        <v>29</v>
      </c>
      <c r="CZ235" s="432">
        <v>0.28999999999999998</v>
      </c>
      <c r="DA235" s="432">
        <v>0.35</v>
      </c>
      <c r="DB235" s="432">
        <v>0.3085</v>
      </c>
      <c r="DC235" s="432">
        <v>57</v>
      </c>
      <c r="DD235" s="432">
        <v>66</v>
      </c>
      <c r="DE235" s="432">
        <v>62</v>
      </c>
      <c r="DF235" s="432">
        <v>0.6</v>
      </c>
      <c r="DG235" s="432">
        <v>0.7</v>
      </c>
      <c r="DH235" s="432">
        <v>0.65959999999999996</v>
      </c>
      <c r="DI235" s="432">
        <v>15</v>
      </c>
      <c r="DJ235" s="432">
        <v>8</v>
      </c>
      <c r="DK235" s="432">
        <v>9</v>
      </c>
      <c r="DL235" s="432">
        <v>7</v>
      </c>
      <c r="DM235" s="432">
        <v>0.52500000000000002</v>
      </c>
      <c r="DN235" s="432">
        <v>0.57499999999999996</v>
      </c>
      <c r="DO235" s="432">
        <v>0.4667</v>
      </c>
      <c r="DP235" s="432">
        <v>66</v>
      </c>
      <c r="DQ235" s="432">
        <v>71</v>
      </c>
      <c r="DR235" s="432">
        <v>71</v>
      </c>
      <c r="DS235" s="432">
        <v>0.7</v>
      </c>
      <c r="DT235" s="432">
        <v>0.75</v>
      </c>
      <c r="DU235" s="432">
        <v>0.75529999999999997</v>
      </c>
      <c r="DV235" s="432">
        <v>0</v>
      </c>
      <c r="DW235" s="432">
        <v>3.7499999999999999E-2</v>
      </c>
      <c r="DX235" s="432">
        <v>7.4999999999999997E-2</v>
      </c>
      <c r="DY235" s="432">
        <v>0</v>
      </c>
      <c r="DZ235" s="432">
        <v>10</v>
      </c>
      <c r="EA235" s="432">
        <v>7.4999999999999997E-2</v>
      </c>
      <c r="EB235" s="432">
        <v>0.15</v>
      </c>
      <c r="EC235" s="432">
        <v>0.1489</v>
      </c>
      <c r="ED235" s="432">
        <v>0</v>
      </c>
      <c r="EE235" s="432">
        <v>0</v>
      </c>
      <c r="EF235" s="432">
        <v>0</v>
      </c>
      <c r="EG235" s="432">
        <v>0</v>
      </c>
      <c r="EH235" s="432">
        <v>4</v>
      </c>
      <c r="EI235" s="432">
        <v>0</v>
      </c>
      <c r="EJ235" s="432">
        <v>5.0000000000000001E-3</v>
      </c>
      <c r="EK235" s="432">
        <v>0.01</v>
      </c>
      <c r="EL235" s="432">
        <v>0</v>
      </c>
      <c r="EM235" s="432">
        <v>41</v>
      </c>
      <c r="EN235" s="432">
        <v>0.05</v>
      </c>
      <c r="EO235" s="432">
        <v>0.15</v>
      </c>
      <c r="EP235" s="432">
        <v>0.43619999999999998</v>
      </c>
      <c r="EQ235" s="432">
        <v>30</v>
      </c>
      <c r="ER235" s="432">
        <v>20</v>
      </c>
      <c r="ES235" s="432">
        <v>0.66669999999999996</v>
      </c>
      <c r="ET235" s="432">
        <v>6</v>
      </c>
      <c r="EU235" s="432">
        <v>3</v>
      </c>
      <c r="EV235" s="432">
        <v>0.5</v>
      </c>
      <c r="EW235" s="432">
        <v>68</v>
      </c>
      <c r="EX235" s="432">
        <v>0.72340000000000004</v>
      </c>
      <c r="EY235" s="432">
        <v>101</v>
      </c>
      <c r="EZ235" s="432">
        <v>120</v>
      </c>
      <c r="FA235" s="432">
        <v>128</v>
      </c>
      <c r="FB235" s="432">
        <v>104</v>
      </c>
      <c r="FC235" s="432">
        <v>1.07</v>
      </c>
      <c r="FD235" s="432">
        <v>1.27</v>
      </c>
      <c r="FE235" s="432">
        <v>1.3616999999999999</v>
      </c>
      <c r="FF235" s="432">
        <v>6</v>
      </c>
      <c r="FG235" s="432">
        <v>8</v>
      </c>
      <c r="FH235" s="432">
        <v>22</v>
      </c>
      <c r="FI235" s="432">
        <v>0.05</v>
      </c>
      <c r="FJ235" s="432">
        <v>7.4999999999999997E-2</v>
      </c>
      <c r="FK235" s="432">
        <v>0.21149999999999999</v>
      </c>
      <c r="FL235" s="432">
        <v>92</v>
      </c>
      <c r="FM235" s="432">
        <v>95</v>
      </c>
      <c r="FN235" s="432">
        <v>96</v>
      </c>
      <c r="FO235" s="432">
        <v>0.88239999999999996</v>
      </c>
      <c r="FP235" s="432">
        <v>0.90959999999999996</v>
      </c>
      <c r="FQ235" s="432">
        <v>0.92310000000000003</v>
      </c>
      <c r="FR235" s="432">
        <v>88</v>
      </c>
      <c r="FS235" s="432">
        <v>92</v>
      </c>
      <c r="FT235" s="432">
        <v>89</v>
      </c>
      <c r="FU235" s="432">
        <v>0.84360000000000002</v>
      </c>
      <c r="FV235" s="432">
        <v>0.87909999999999999</v>
      </c>
      <c r="FW235" s="432">
        <v>0.85580000000000001</v>
      </c>
      <c r="FX235" s="432">
        <v>85</v>
      </c>
      <c r="FY235" s="432">
        <v>90</v>
      </c>
      <c r="FZ235" s="432">
        <v>94</v>
      </c>
      <c r="GA235" s="432">
        <v>0.81069999999999998</v>
      </c>
      <c r="GB235" s="432">
        <v>0.86450000000000005</v>
      </c>
      <c r="GC235" s="432">
        <v>0.90380000000000005</v>
      </c>
      <c r="GD235" s="432">
        <v>77</v>
      </c>
      <c r="GE235" s="432">
        <v>86</v>
      </c>
      <c r="GF235" s="432">
        <v>92</v>
      </c>
      <c r="GG235" s="432">
        <v>0.73299999999999998</v>
      </c>
      <c r="GH235" s="432">
        <v>0.81889999999999996</v>
      </c>
      <c r="GI235" s="432">
        <v>0.88460000000000005</v>
      </c>
      <c r="GJ235" s="432">
        <v>78</v>
      </c>
      <c r="GK235" s="432">
        <v>89</v>
      </c>
      <c r="GL235" s="432">
        <v>89</v>
      </c>
      <c r="GM235" s="432">
        <v>0.75</v>
      </c>
      <c r="GN235" s="432">
        <v>0.84970000000000001</v>
      </c>
      <c r="GO235" s="432">
        <v>0.85580000000000001</v>
      </c>
      <c r="GP235" s="432">
        <v>96</v>
      </c>
      <c r="GQ235" s="432">
        <v>98</v>
      </c>
      <c r="GR235" s="432">
        <v>100</v>
      </c>
      <c r="GS235" s="432">
        <v>0.9173</v>
      </c>
      <c r="GT235" s="432">
        <v>0.94010000000000005</v>
      </c>
      <c r="GU235" s="432">
        <v>0.96150000000000002</v>
      </c>
      <c r="GV235" s="432">
        <v>87</v>
      </c>
      <c r="GW235" s="432">
        <v>93</v>
      </c>
      <c r="GX235" s="432">
        <v>93</v>
      </c>
      <c r="GY235" s="432">
        <v>0.82750000000000001</v>
      </c>
      <c r="GZ235" s="432">
        <v>0.88490000000000002</v>
      </c>
      <c r="HA235" s="432">
        <v>0.89419999999999999</v>
      </c>
      <c r="HB235" s="432">
        <v>52</v>
      </c>
      <c r="HC235" s="432">
        <v>63</v>
      </c>
      <c r="HD235" s="432">
        <v>84</v>
      </c>
      <c r="HE235" s="432">
        <v>0.5</v>
      </c>
      <c r="HF235" s="432">
        <v>0.6</v>
      </c>
      <c r="HG235" s="432">
        <v>0.80769999999999997</v>
      </c>
      <c r="HH235" s="432">
        <v>104</v>
      </c>
      <c r="HI235" s="432">
        <v>0.5</v>
      </c>
      <c r="HJ235" s="432">
        <v>0.8125</v>
      </c>
      <c r="HK235" s="432">
        <v>0</v>
      </c>
      <c r="HL235" s="432"/>
      <c r="HM235" s="432">
        <v>0.9</v>
      </c>
      <c r="HN235" s="432">
        <v>0</v>
      </c>
      <c r="HO235" s="432">
        <v>0</v>
      </c>
      <c r="HP235" s="432">
        <v>0</v>
      </c>
      <c r="HQ235" s="432">
        <v>0</v>
      </c>
      <c r="HR235" s="432">
        <v>0</v>
      </c>
      <c r="HS235" s="432">
        <v>0</v>
      </c>
      <c r="HT235" s="432">
        <v>0</v>
      </c>
      <c r="HU235" s="432">
        <v>0</v>
      </c>
      <c r="HV235" s="432">
        <v>0.9</v>
      </c>
      <c r="HW235" s="432">
        <v>0</v>
      </c>
      <c r="HX235" s="432">
        <v>0</v>
      </c>
      <c r="HY235" s="432">
        <v>0</v>
      </c>
      <c r="HZ235" s="432">
        <v>0.9</v>
      </c>
      <c r="IA235" s="432">
        <v>0</v>
      </c>
      <c r="IB235" s="432">
        <v>0</v>
      </c>
      <c r="IC235" s="432">
        <v>0</v>
      </c>
      <c r="ID235" s="432">
        <v>0</v>
      </c>
      <c r="IE235" s="432">
        <v>0</v>
      </c>
      <c r="IF235" s="432">
        <v>0</v>
      </c>
      <c r="IG235" s="432">
        <v>0</v>
      </c>
      <c r="IH235" s="432">
        <v>0</v>
      </c>
      <c r="II235" s="432">
        <v>0</v>
      </c>
      <c r="IJ235" s="432">
        <v>0</v>
      </c>
      <c r="IK235" s="432">
        <v>0</v>
      </c>
      <c r="IL235" s="432">
        <v>0</v>
      </c>
      <c r="IM235" s="432">
        <v>0</v>
      </c>
      <c r="IN235" s="432">
        <v>0</v>
      </c>
      <c r="IO235" s="432">
        <v>0</v>
      </c>
      <c r="IP235" s="432">
        <v>0</v>
      </c>
      <c r="IQ235" s="432">
        <v>0</v>
      </c>
      <c r="IR235" s="432">
        <v>0</v>
      </c>
      <c r="IS235" s="432">
        <v>0</v>
      </c>
      <c r="IT235" s="432">
        <v>0</v>
      </c>
      <c r="IU235" s="432">
        <v>0</v>
      </c>
      <c r="IV235" s="432">
        <v>0</v>
      </c>
      <c r="IW235" s="432">
        <v>0</v>
      </c>
      <c r="IX235" s="432">
        <v>2</v>
      </c>
      <c r="IY235" s="432">
        <v>0</v>
      </c>
      <c r="IZ235" s="432">
        <v>0</v>
      </c>
      <c r="JA235" s="432">
        <v>0</v>
      </c>
      <c r="JB235" s="432">
        <v>0</v>
      </c>
      <c r="JC235" s="432">
        <v>0</v>
      </c>
      <c r="JD235" s="432">
        <v>0</v>
      </c>
      <c r="JE235" s="432">
        <v>0</v>
      </c>
      <c r="JF235" s="432">
        <v>0</v>
      </c>
      <c r="JG235" s="432">
        <v>0</v>
      </c>
      <c r="JH235" s="432">
        <v>1</v>
      </c>
      <c r="JI235" s="432">
        <v>0</v>
      </c>
      <c r="JJ235" s="432">
        <v>0</v>
      </c>
      <c r="JK235" s="432">
        <v>0</v>
      </c>
      <c r="JL235" s="432">
        <v>0</v>
      </c>
      <c r="JM235" s="432">
        <v>0</v>
      </c>
      <c r="JN235" s="432">
        <v>0</v>
      </c>
      <c r="JO235" s="432">
        <v>0</v>
      </c>
      <c r="JP235" s="432">
        <v>0</v>
      </c>
      <c r="JQ235" s="432">
        <v>0</v>
      </c>
      <c r="JR235" s="432" t="s">
        <v>1359</v>
      </c>
      <c r="JS235" s="432" t="s">
        <v>1360</v>
      </c>
      <c r="JT235" s="432" t="s">
        <v>1340</v>
      </c>
    </row>
    <row r="236" spans="1:280" x14ac:dyDescent="0.45">
      <c r="A236" s="432" t="s">
        <v>221</v>
      </c>
      <c r="B236" s="432" t="s">
        <v>222</v>
      </c>
      <c r="C236" s="432" t="s">
        <v>241</v>
      </c>
      <c r="D236" s="432" t="s">
        <v>242</v>
      </c>
      <c r="E236" s="432">
        <v>236</v>
      </c>
      <c r="F236" s="432">
        <v>82</v>
      </c>
      <c r="G236" s="432">
        <v>0.34749999999999998</v>
      </c>
      <c r="H236" s="432">
        <v>81</v>
      </c>
      <c r="I236" s="432">
        <v>232</v>
      </c>
      <c r="J236" s="432">
        <v>0.34910000000000002</v>
      </c>
      <c r="K236" s="432">
        <v>218</v>
      </c>
      <c r="L236" s="432">
        <v>225</v>
      </c>
      <c r="M236" s="432">
        <v>223</v>
      </c>
      <c r="N236" s="432">
        <v>0.92259999999999998</v>
      </c>
      <c r="O236" s="432">
        <v>0.95020000000000004</v>
      </c>
      <c r="P236" s="432">
        <v>0.94489999999999996</v>
      </c>
      <c r="Q236" s="432">
        <v>225</v>
      </c>
      <c r="R236" s="432">
        <v>229</v>
      </c>
      <c r="S236" s="432">
        <v>218</v>
      </c>
      <c r="T236" s="432">
        <v>0.95209999999999995</v>
      </c>
      <c r="U236" s="432">
        <v>0.97009999999999996</v>
      </c>
      <c r="V236" s="432">
        <v>0.92369999999999997</v>
      </c>
      <c r="W236" s="432">
        <v>224</v>
      </c>
      <c r="X236" s="432">
        <v>229</v>
      </c>
      <c r="Y236" s="432">
        <v>221</v>
      </c>
      <c r="Z236" s="432">
        <v>0.94889999999999997</v>
      </c>
      <c r="AA236" s="432">
        <v>0.96630000000000005</v>
      </c>
      <c r="AB236" s="432">
        <v>0.93640000000000001</v>
      </c>
      <c r="AC236" s="432">
        <v>222</v>
      </c>
      <c r="AD236" s="432">
        <v>227</v>
      </c>
      <c r="AE236" s="432">
        <v>219</v>
      </c>
      <c r="AF236" s="432">
        <v>0.93930000000000002</v>
      </c>
      <c r="AG236" s="432">
        <v>0.95799999999999996</v>
      </c>
      <c r="AH236" s="432">
        <v>0.92800000000000005</v>
      </c>
      <c r="AI236" s="432">
        <v>196</v>
      </c>
      <c r="AJ236" s="432">
        <v>207</v>
      </c>
      <c r="AK236" s="432">
        <v>196</v>
      </c>
      <c r="AL236" s="432">
        <v>0.82789999999999997</v>
      </c>
      <c r="AM236" s="432">
        <v>0.87409999999999999</v>
      </c>
      <c r="AN236" s="432">
        <v>0.83050000000000002</v>
      </c>
      <c r="AO236" s="432">
        <v>224</v>
      </c>
      <c r="AP236" s="432">
        <v>228</v>
      </c>
      <c r="AQ236" s="432">
        <v>219</v>
      </c>
      <c r="AR236" s="432">
        <v>0.94650000000000001</v>
      </c>
      <c r="AS236" s="432">
        <v>0.96409999999999996</v>
      </c>
      <c r="AT236" s="432">
        <v>0.92800000000000005</v>
      </c>
      <c r="AU236" s="432">
        <v>217</v>
      </c>
      <c r="AV236" s="432">
        <v>223</v>
      </c>
      <c r="AW236" s="432">
        <v>232</v>
      </c>
      <c r="AX236" s="432">
        <v>0.9194</v>
      </c>
      <c r="AY236" s="432">
        <v>0.94259999999999999</v>
      </c>
      <c r="AZ236" s="432">
        <v>0.98309999999999997</v>
      </c>
      <c r="BA236" s="432">
        <v>210</v>
      </c>
      <c r="BB236" s="432">
        <v>217</v>
      </c>
      <c r="BC236" s="432">
        <v>213</v>
      </c>
      <c r="BD236" s="432">
        <v>0.88660000000000005</v>
      </c>
      <c r="BE236" s="432">
        <v>0.91910000000000003</v>
      </c>
      <c r="BF236" s="432">
        <v>0.90249999999999997</v>
      </c>
      <c r="BG236" s="432">
        <v>221</v>
      </c>
      <c r="BH236" s="432">
        <v>227</v>
      </c>
      <c r="BI236" s="432">
        <v>221</v>
      </c>
      <c r="BJ236" s="432">
        <v>0.93330000000000002</v>
      </c>
      <c r="BK236" s="432">
        <v>0.96009999999999995</v>
      </c>
      <c r="BL236" s="432">
        <v>0.93640000000000001</v>
      </c>
      <c r="BM236" s="432">
        <v>130</v>
      </c>
      <c r="BN236" s="432">
        <v>154</v>
      </c>
      <c r="BO236" s="432">
        <v>190</v>
      </c>
      <c r="BP236" s="432">
        <v>0.55000000000000004</v>
      </c>
      <c r="BQ236" s="432">
        <v>0.65</v>
      </c>
      <c r="BR236" s="432">
        <v>0.80510000000000004</v>
      </c>
      <c r="BS236" s="432">
        <v>99</v>
      </c>
      <c r="BT236" s="432">
        <v>0.64290000000000003</v>
      </c>
      <c r="BU236" s="432">
        <v>72</v>
      </c>
      <c r="BV236" s="432">
        <v>0.878</v>
      </c>
      <c r="BW236" s="432">
        <v>158</v>
      </c>
      <c r="BX236" s="432">
        <v>168</v>
      </c>
      <c r="BY236" s="432">
        <v>171</v>
      </c>
      <c r="BZ236" s="432">
        <v>0.66779999999999995</v>
      </c>
      <c r="CA236" s="432">
        <v>0.71120000000000005</v>
      </c>
      <c r="CB236" s="432">
        <v>0.72460000000000002</v>
      </c>
      <c r="CC236" s="432">
        <v>88</v>
      </c>
      <c r="CD236" s="432">
        <v>0.57140000000000002</v>
      </c>
      <c r="CE236" s="432">
        <v>78</v>
      </c>
      <c r="CF236" s="432">
        <v>0.95120000000000005</v>
      </c>
      <c r="CG236" s="432">
        <v>167</v>
      </c>
      <c r="CH236" s="432">
        <v>180</v>
      </c>
      <c r="CI236" s="432">
        <v>166</v>
      </c>
      <c r="CJ236" s="432">
        <v>0.70689999999999997</v>
      </c>
      <c r="CK236" s="432">
        <v>0.75949999999999995</v>
      </c>
      <c r="CL236" s="432">
        <v>0.70340000000000003</v>
      </c>
      <c r="CM236" s="432">
        <v>138</v>
      </c>
      <c r="CN236" s="432">
        <v>149</v>
      </c>
      <c r="CO236" s="432">
        <v>143</v>
      </c>
      <c r="CP236" s="432">
        <v>0.58450000000000002</v>
      </c>
      <c r="CQ236" s="432">
        <v>0.62880000000000003</v>
      </c>
      <c r="CR236" s="432">
        <v>0.60589999999999999</v>
      </c>
      <c r="CS236" s="432">
        <v>43</v>
      </c>
      <c r="CT236" s="432">
        <v>0.2792</v>
      </c>
      <c r="CU236" s="432">
        <v>52</v>
      </c>
      <c r="CV236" s="432">
        <v>0.6341</v>
      </c>
      <c r="CW236" s="432">
        <v>69</v>
      </c>
      <c r="CX236" s="432">
        <v>83</v>
      </c>
      <c r="CY236" s="432">
        <v>95</v>
      </c>
      <c r="CZ236" s="432">
        <v>0.28999999999999998</v>
      </c>
      <c r="DA236" s="432">
        <v>0.35</v>
      </c>
      <c r="DB236" s="432">
        <v>0.40250000000000002</v>
      </c>
      <c r="DC236" s="432">
        <v>142</v>
      </c>
      <c r="DD236" s="432">
        <v>166</v>
      </c>
      <c r="DE236" s="432">
        <v>203</v>
      </c>
      <c r="DF236" s="432">
        <v>0.6</v>
      </c>
      <c r="DG236" s="432">
        <v>0.7</v>
      </c>
      <c r="DH236" s="432">
        <v>0.86019999999999996</v>
      </c>
      <c r="DI236" s="432">
        <v>60</v>
      </c>
      <c r="DJ236" s="432">
        <v>32</v>
      </c>
      <c r="DK236" s="432">
        <v>35</v>
      </c>
      <c r="DL236" s="432">
        <v>40</v>
      </c>
      <c r="DM236" s="432">
        <v>0.52500000000000002</v>
      </c>
      <c r="DN236" s="432">
        <v>0.57499999999999996</v>
      </c>
      <c r="DO236" s="432">
        <v>0.66669999999999996</v>
      </c>
      <c r="DP236" s="432">
        <v>166</v>
      </c>
      <c r="DQ236" s="432">
        <v>177</v>
      </c>
      <c r="DR236" s="432">
        <v>208</v>
      </c>
      <c r="DS236" s="432">
        <v>0.7</v>
      </c>
      <c r="DT236" s="432">
        <v>0.75</v>
      </c>
      <c r="DU236" s="432">
        <v>0.88139999999999996</v>
      </c>
      <c r="DV236" s="432">
        <v>1</v>
      </c>
      <c r="DW236" s="432">
        <v>3.7499999999999999E-2</v>
      </c>
      <c r="DX236" s="432">
        <v>7.4999999999999997E-2</v>
      </c>
      <c r="DY236" s="432">
        <v>4.1999999999999997E-3</v>
      </c>
      <c r="DZ236" s="432">
        <v>20</v>
      </c>
      <c r="EA236" s="432">
        <v>7.4999999999999997E-2</v>
      </c>
      <c r="EB236" s="432">
        <v>0.15</v>
      </c>
      <c r="EC236" s="432">
        <v>0.161</v>
      </c>
      <c r="ED236" s="432">
        <v>0</v>
      </c>
      <c r="EE236" s="432">
        <v>0</v>
      </c>
      <c r="EF236" s="432">
        <v>0</v>
      </c>
      <c r="EG236" s="432">
        <v>0</v>
      </c>
      <c r="EH236" s="432">
        <v>26</v>
      </c>
      <c r="EI236" s="432">
        <v>0</v>
      </c>
      <c r="EJ236" s="432">
        <v>5.0000000000000001E-3</v>
      </c>
      <c r="EK236" s="432">
        <v>0.01</v>
      </c>
      <c r="EL236" s="432">
        <v>0</v>
      </c>
      <c r="EM236" s="432">
        <v>172</v>
      </c>
      <c r="EN236" s="432">
        <v>0.05</v>
      </c>
      <c r="EO236" s="432">
        <v>0.15</v>
      </c>
      <c r="EP236" s="432">
        <v>0.7288</v>
      </c>
      <c r="EQ236" s="432">
        <v>70</v>
      </c>
      <c r="ER236" s="432">
        <v>62</v>
      </c>
      <c r="ES236" s="432">
        <v>0.88570000000000004</v>
      </c>
      <c r="ET236" s="432">
        <v>15</v>
      </c>
      <c r="EU236" s="432">
        <v>8</v>
      </c>
      <c r="EV236" s="432">
        <v>0.5333</v>
      </c>
      <c r="EW236" s="432">
        <v>188</v>
      </c>
      <c r="EX236" s="432">
        <v>0.79659999999999997</v>
      </c>
      <c r="EY236" s="432">
        <v>258</v>
      </c>
      <c r="EZ236" s="432">
        <v>305</v>
      </c>
      <c r="FA236" s="432">
        <v>367</v>
      </c>
      <c r="FB236" s="432">
        <v>318</v>
      </c>
      <c r="FC236" s="432">
        <v>1.0900000000000001</v>
      </c>
      <c r="FD236" s="432">
        <v>1.29</v>
      </c>
      <c r="FE236" s="432">
        <v>1.5550999999999999</v>
      </c>
      <c r="FF236" s="432">
        <v>16</v>
      </c>
      <c r="FG236" s="432">
        <v>24</v>
      </c>
      <c r="FH236" s="432">
        <v>72</v>
      </c>
      <c r="FI236" s="432">
        <v>0.05</v>
      </c>
      <c r="FJ236" s="432">
        <v>7.4999999999999997E-2</v>
      </c>
      <c r="FK236" s="432">
        <v>0.22639999999999999</v>
      </c>
      <c r="FL236" s="432">
        <v>281</v>
      </c>
      <c r="FM236" s="432">
        <v>290</v>
      </c>
      <c r="FN236" s="432">
        <v>275</v>
      </c>
      <c r="FO236" s="432">
        <v>0.88239999999999996</v>
      </c>
      <c r="FP236" s="432">
        <v>0.90959999999999996</v>
      </c>
      <c r="FQ236" s="432">
        <v>0.86480000000000001</v>
      </c>
      <c r="FR236" s="432">
        <v>269</v>
      </c>
      <c r="FS236" s="432">
        <v>280</v>
      </c>
      <c r="FT236" s="432">
        <v>276</v>
      </c>
      <c r="FU236" s="432">
        <v>0.84360000000000002</v>
      </c>
      <c r="FV236" s="432">
        <v>0.87909999999999999</v>
      </c>
      <c r="FW236" s="432">
        <v>0.8679</v>
      </c>
      <c r="FX236" s="432">
        <v>258</v>
      </c>
      <c r="FY236" s="432">
        <v>275</v>
      </c>
      <c r="FZ236" s="432">
        <v>287</v>
      </c>
      <c r="GA236" s="432">
        <v>0.81069999999999998</v>
      </c>
      <c r="GB236" s="432">
        <v>0.86450000000000005</v>
      </c>
      <c r="GC236" s="432">
        <v>0.90249999999999997</v>
      </c>
      <c r="GD236" s="432">
        <v>234</v>
      </c>
      <c r="GE236" s="432">
        <v>261</v>
      </c>
      <c r="GF236" s="432">
        <v>272</v>
      </c>
      <c r="GG236" s="432">
        <v>0.73299999999999998</v>
      </c>
      <c r="GH236" s="432">
        <v>0.81889999999999996</v>
      </c>
      <c r="GI236" s="432">
        <v>0.85529999999999995</v>
      </c>
      <c r="GJ236" s="432">
        <v>239</v>
      </c>
      <c r="GK236" s="432">
        <v>271</v>
      </c>
      <c r="GL236" s="432">
        <v>278</v>
      </c>
      <c r="GM236" s="432">
        <v>0.75</v>
      </c>
      <c r="GN236" s="432">
        <v>0.84970000000000001</v>
      </c>
      <c r="GO236" s="432">
        <v>0.87419999999999998</v>
      </c>
      <c r="GP236" s="432">
        <v>292</v>
      </c>
      <c r="GQ236" s="432">
        <v>299</v>
      </c>
      <c r="GR236" s="432">
        <v>278</v>
      </c>
      <c r="GS236" s="432">
        <v>0.9173</v>
      </c>
      <c r="GT236" s="432">
        <v>0.94010000000000005</v>
      </c>
      <c r="GU236" s="432">
        <v>0.87419999999999998</v>
      </c>
      <c r="GV236" s="432">
        <v>264</v>
      </c>
      <c r="GW236" s="432">
        <v>282</v>
      </c>
      <c r="GX236" s="432">
        <v>289</v>
      </c>
      <c r="GY236" s="432">
        <v>0.82750000000000001</v>
      </c>
      <c r="GZ236" s="432">
        <v>0.88490000000000002</v>
      </c>
      <c r="HA236" s="432">
        <v>0.90880000000000005</v>
      </c>
      <c r="HB236" s="432">
        <v>159</v>
      </c>
      <c r="HC236" s="432">
        <v>191</v>
      </c>
      <c r="HD236" s="432">
        <v>260</v>
      </c>
      <c r="HE236" s="432">
        <v>0.5</v>
      </c>
      <c r="HF236" s="432">
        <v>0.6</v>
      </c>
      <c r="HG236" s="432">
        <v>0.81759999999999999</v>
      </c>
      <c r="HH236" s="432">
        <v>301</v>
      </c>
      <c r="HI236" s="432">
        <v>0.5</v>
      </c>
      <c r="HJ236" s="432">
        <v>0.82020000000000004</v>
      </c>
      <c r="HK236" s="432">
        <v>0</v>
      </c>
      <c r="HL236" s="432"/>
      <c r="HM236" s="432">
        <v>0.9</v>
      </c>
      <c r="HN236" s="432">
        <v>0</v>
      </c>
      <c r="HO236" s="432">
        <v>0</v>
      </c>
      <c r="HP236" s="432">
        <v>0</v>
      </c>
      <c r="HQ236" s="432">
        <v>0</v>
      </c>
      <c r="HR236" s="432">
        <v>0</v>
      </c>
      <c r="HS236" s="432">
        <v>0</v>
      </c>
      <c r="HT236" s="432">
        <v>0</v>
      </c>
      <c r="HU236" s="432">
        <v>0</v>
      </c>
      <c r="HV236" s="432">
        <v>0.9</v>
      </c>
      <c r="HW236" s="432">
        <v>0</v>
      </c>
      <c r="HX236" s="432">
        <v>0</v>
      </c>
      <c r="HY236" s="432">
        <v>0</v>
      </c>
      <c r="HZ236" s="432">
        <v>0.9</v>
      </c>
      <c r="IA236" s="432">
        <v>0</v>
      </c>
      <c r="IB236" s="432">
        <v>0</v>
      </c>
      <c r="IC236" s="432">
        <v>0</v>
      </c>
      <c r="ID236" s="432">
        <v>0</v>
      </c>
      <c r="IE236" s="432">
        <v>0</v>
      </c>
      <c r="IF236" s="432">
        <v>0</v>
      </c>
      <c r="IG236" s="432">
        <v>0</v>
      </c>
      <c r="IH236" s="432">
        <v>0</v>
      </c>
      <c r="II236" s="432">
        <v>0</v>
      </c>
      <c r="IJ236" s="432">
        <v>0</v>
      </c>
      <c r="IK236" s="432">
        <v>0</v>
      </c>
      <c r="IL236" s="432">
        <v>0</v>
      </c>
      <c r="IM236" s="432">
        <v>0</v>
      </c>
      <c r="IN236" s="432">
        <v>0</v>
      </c>
      <c r="IO236" s="432">
        <v>0</v>
      </c>
      <c r="IP236" s="432">
        <v>0</v>
      </c>
      <c r="IQ236" s="432">
        <v>0</v>
      </c>
      <c r="IR236" s="432">
        <v>0</v>
      </c>
      <c r="IS236" s="432">
        <v>0</v>
      </c>
      <c r="IT236" s="432">
        <v>0</v>
      </c>
      <c r="IU236" s="432">
        <v>0</v>
      </c>
      <c r="IV236" s="432">
        <v>0</v>
      </c>
      <c r="IW236" s="432">
        <v>0</v>
      </c>
      <c r="IX236" s="432">
        <v>5</v>
      </c>
      <c r="IY236" s="432">
        <v>1</v>
      </c>
      <c r="IZ236" s="432">
        <v>0.2</v>
      </c>
      <c r="JA236" s="432">
        <v>0</v>
      </c>
      <c r="JB236" s="432">
        <v>0</v>
      </c>
      <c r="JC236" s="432">
        <v>0</v>
      </c>
      <c r="JD236" s="432">
        <v>0</v>
      </c>
      <c r="JE236" s="432">
        <v>0</v>
      </c>
      <c r="JF236" s="432">
        <v>0</v>
      </c>
      <c r="JG236" s="432">
        <v>0</v>
      </c>
      <c r="JH236" s="432">
        <v>2</v>
      </c>
      <c r="JI236" s="432">
        <v>0</v>
      </c>
      <c r="JJ236" s="432">
        <v>0</v>
      </c>
      <c r="JK236" s="432">
        <v>0</v>
      </c>
      <c r="JL236" s="432">
        <v>0</v>
      </c>
      <c r="JM236" s="432">
        <v>0</v>
      </c>
      <c r="JN236" s="432">
        <v>0</v>
      </c>
      <c r="JO236" s="432">
        <v>0</v>
      </c>
      <c r="JP236" s="432">
        <v>0</v>
      </c>
      <c r="JQ236" s="432">
        <v>0</v>
      </c>
      <c r="JR236" s="432" t="s">
        <v>1359</v>
      </c>
      <c r="JS236" s="432" t="s">
        <v>1360</v>
      </c>
      <c r="JT236" s="432" t="s">
        <v>1340</v>
      </c>
    </row>
    <row r="237" spans="1:280" x14ac:dyDescent="0.45">
      <c r="A237" s="432" t="s">
        <v>221</v>
      </c>
      <c r="B237" s="432" t="s">
        <v>222</v>
      </c>
      <c r="C237" s="432" t="s">
        <v>243</v>
      </c>
      <c r="D237" s="432" t="s">
        <v>244</v>
      </c>
      <c r="E237" s="432">
        <v>148</v>
      </c>
      <c r="F237" s="432">
        <v>114</v>
      </c>
      <c r="G237" s="432">
        <v>0.77029999999999998</v>
      </c>
      <c r="H237" s="432">
        <v>115</v>
      </c>
      <c r="I237" s="432">
        <v>143</v>
      </c>
      <c r="J237" s="432">
        <v>0.80420000000000003</v>
      </c>
      <c r="K237" s="432">
        <v>137</v>
      </c>
      <c r="L237" s="432">
        <v>141</v>
      </c>
      <c r="M237" s="432">
        <v>141</v>
      </c>
      <c r="N237" s="432">
        <v>0.92259999999999998</v>
      </c>
      <c r="O237" s="432">
        <v>0.95020000000000004</v>
      </c>
      <c r="P237" s="432">
        <v>0.95269999999999999</v>
      </c>
      <c r="Q237" s="432">
        <v>141</v>
      </c>
      <c r="R237" s="432">
        <v>144</v>
      </c>
      <c r="S237" s="432">
        <v>143</v>
      </c>
      <c r="T237" s="432">
        <v>0.95209999999999995</v>
      </c>
      <c r="U237" s="432">
        <v>0.97009999999999996</v>
      </c>
      <c r="V237" s="432">
        <v>0.96619999999999995</v>
      </c>
      <c r="W237" s="432">
        <v>141</v>
      </c>
      <c r="X237" s="432">
        <v>144</v>
      </c>
      <c r="Y237" s="432">
        <v>142</v>
      </c>
      <c r="Z237" s="432">
        <v>0.94889999999999997</v>
      </c>
      <c r="AA237" s="432">
        <v>0.96630000000000005</v>
      </c>
      <c r="AB237" s="432">
        <v>0.95950000000000002</v>
      </c>
      <c r="AC237" s="432">
        <v>140</v>
      </c>
      <c r="AD237" s="432">
        <v>142</v>
      </c>
      <c r="AE237" s="432">
        <v>143</v>
      </c>
      <c r="AF237" s="432">
        <v>0.93930000000000002</v>
      </c>
      <c r="AG237" s="432">
        <v>0.95799999999999996</v>
      </c>
      <c r="AH237" s="432">
        <v>0.96619999999999995</v>
      </c>
      <c r="AI237" s="432">
        <v>123</v>
      </c>
      <c r="AJ237" s="432">
        <v>130</v>
      </c>
      <c r="AK237" s="432">
        <v>136</v>
      </c>
      <c r="AL237" s="432">
        <v>0.82789999999999997</v>
      </c>
      <c r="AM237" s="432">
        <v>0.87409999999999999</v>
      </c>
      <c r="AN237" s="432">
        <v>0.91890000000000005</v>
      </c>
      <c r="AO237" s="432">
        <v>141</v>
      </c>
      <c r="AP237" s="432">
        <v>143</v>
      </c>
      <c r="AQ237" s="432">
        <v>143</v>
      </c>
      <c r="AR237" s="432">
        <v>0.94650000000000001</v>
      </c>
      <c r="AS237" s="432">
        <v>0.96409999999999996</v>
      </c>
      <c r="AT237" s="432">
        <v>0.96619999999999995</v>
      </c>
      <c r="AU237" s="432">
        <v>137</v>
      </c>
      <c r="AV237" s="432">
        <v>140</v>
      </c>
      <c r="AW237" s="432">
        <v>136</v>
      </c>
      <c r="AX237" s="432">
        <v>0.9194</v>
      </c>
      <c r="AY237" s="432">
        <v>0.94259999999999999</v>
      </c>
      <c r="AZ237" s="432">
        <v>0.91890000000000005</v>
      </c>
      <c r="BA237" s="432">
        <v>132</v>
      </c>
      <c r="BB237" s="432">
        <v>137</v>
      </c>
      <c r="BC237" s="432">
        <v>137</v>
      </c>
      <c r="BD237" s="432">
        <v>0.88660000000000005</v>
      </c>
      <c r="BE237" s="432">
        <v>0.91910000000000003</v>
      </c>
      <c r="BF237" s="432">
        <v>0.92569999999999997</v>
      </c>
      <c r="BG237" s="432">
        <v>139</v>
      </c>
      <c r="BH237" s="432">
        <v>143</v>
      </c>
      <c r="BI237" s="432">
        <v>142</v>
      </c>
      <c r="BJ237" s="432">
        <v>0.93330000000000002</v>
      </c>
      <c r="BK237" s="432">
        <v>0.96009999999999995</v>
      </c>
      <c r="BL237" s="432">
        <v>0.95950000000000002</v>
      </c>
      <c r="BM237" s="432">
        <v>82</v>
      </c>
      <c r="BN237" s="432">
        <v>97</v>
      </c>
      <c r="BO237" s="432">
        <v>128</v>
      </c>
      <c r="BP237" s="432">
        <v>0.55000000000000004</v>
      </c>
      <c r="BQ237" s="432">
        <v>0.65</v>
      </c>
      <c r="BR237" s="432">
        <v>0.8649</v>
      </c>
      <c r="BS237" s="432">
        <v>16</v>
      </c>
      <c r="BT237" s="432">
        <v>0.47060000000000002</v>
      </c>
      <c r="BU237" s="432">
        <v>102</v>
      </c>
      <c r="BV237" s="432">
        <v>0.89470000000000005</v>
      </c>
      <c r="BW237" s="432">
        <v>99</v>
      </c>
      <c r="BX237" s="432">
        <v>106</v>
      </c>
      <c r="BY237" s="432">
        <v>118</v>
      </c>
      <c r="BZ237" s="432">
        <v>0.66779999999999995</v>
      </c>
      <c r="CA237" s="432">
        <v>0.71120000000000005</v>
      </c>
      <c r="CB237" s="432">
        <v>0.79730000000000001</v>
      </c>
      <c r="CC237" s="432">
        <v>17</v>
      </c>
      <c r="CD237" s="432">
        <v>0.5</v>
      </c>
      <c r="CE237" s="432">
        <v>105</v>
      </c>
      <c r="CF237" s="432">
        <v>0.92110000000000003</v>
      </c>
      <c r="CG237" s="432">
        <v>105</v>
      </c>
      <c r="CH237" s="432">
        <v>113</v>
      </c>
      <c r="CI237" s="432">
        <v>122</v>
      </c>
      <c r="CJ237" s="432">
        <v>0.70689999999999997</v>
      </c>
      <c r="CK237" s="432">
        <v>0.75949999999999995</v>
      </c>
      <c r="CL237" s="432">
        <v>0.82430000000000003</v>
      </c>
      <c r="CM237" s="432">
        <v>87</v>
      </c>
      <c r="CN237" s="432">
        <v>94</v>
      </c>
      <c r="CO237" s="432">
        <v>90</v>
      </c>
      <c r="CP237" s="432">
        <v>0.58450000000000002</v>
      </c>
      <c r="CQ237" s="432">
        <v>0.62880000000000003</v>
      </c>
      <c r="CR237" s="432">
        <v>0.60809999999999997</v>
      </c>
      <c r="CS237" s="432">
        <v>7</v>
      </c>
      <c r="CT237" s="432">
        <v>0.2059</v>
      </c>
      <c r="CU237" s="432">
        <v>68</v>
      </c>
      <c r="CV237" s="432">
        <v>0.59650000000000003</v>
      </c>
      <c r="CW237" s="432">
        <v>43</v>
      </c>
      <c r="CX237" s="432">
        <v>52</v>
      </c>
      <c r="CY237" s="432">
        <v>75</v>
      </c>
      <c r="CZ237" s="432">
        <v>0.28999999999999998</v>
      </c>
      <c r="DA237" s="432">
        <v>0.35</v>
      </c>
      <c r="DB237" s="432">
        <v>0.50680000000000003</v>
      </c>
      <c r="DC237" s="432">
        <v>89</v>
      </c>
      <c r="DD237" s="432">
        <v>104</v>
      </c>
      <c r="DE237" s="432">
        <v>121</v>
      </c>
      <c r="DF237" s="432">
        <v>0.6</v>
      </c>
      <c r="DG237" s="432">
        <v>0.7</v>
      </c>
      <c r="DH237" s="432">
        <v>0.81759999999999999</v>
      </c>
      <c r="DI237" s="432">
        <v>48</v>
      </c>
      <c r="DJ237" s="432">
        <v>26</v>
      </c>
      <c r="DK237" s="432">
        <v>28</v>
      </c>
      <c r="DL237" s="432">
        <v>28</v>
      </c>
      <c r="DM237" s="432">
        <v>0.52500000000000002</v>
      </c>
      <c r="DN237" s="432">
        <v>0.57499999999999996</v>
      </c>
      <c r="DO237" s="432">
        <v>0.58330000000000004</v>
      </c>
      <c r="DP237" s="432">
        <v>104</v>
      </c>
      <c r="DQ237" s="432">
        <v>111</v>
      </c>
      <c r="DR237" s="432">
        <v>101</v>
      </c>
      <c r="DS237" s="432">
        <v>0.7</v>
      </c>
      <c r="DT237" s="432">
        <v>0.75</v>
      </c>
      <c r="DU237" s="432">
        <v>0.68240000000000001</v>
      </c>
      <c r="DV237" s="432">
        <v>0</v>
      </c>
      <c r="DW237" s="432">
        <v>3.7499999999999999E-2</v>
      </c>
      <c r="DX237" s="432">
        <v>7.4999999999999997E-2</v>
      </c>
      <c r="DY237" s="432">
        <v>0</v>
      </c>
      <c r="DZ237" s="432">
        <v>14</v>
      </c>
      <c r="EA237" s="432">
        <v>7.4999999999999997E-2</v>
      </c>
      <c r="EB237" s="432">
        <v>0.15</v>
      </c>
      <c r="EC237" s="432">
        <v>0.16889999999999999</v>
      </c>
      <c r="ED237" s="432">
        <v>0</v>
      </c>
      <c r="EE237" s="432">
        <v>0</v>
      </c>
      <c r="EF237" s="432">
        <v>0</v>
      </c>
      <c r="EG237" s="432">
        <v>0</v>
      </c>
      <c r="EH237" s="432">
        <v>19</v>
      </c>
      <c r="EI237" s="432">
        <v>0</v>
      </c>
      <c r="EJ237" s="432">
        <v>5.0000000000000001E-3</v>
      </c>
      <c r="EK237" s="432">
        <v>0.01</v>
      </c>
      <c r="EL237" s="432">
        <v>0</v>
      </c>
      <c r="EM237" s="432">
        <v>69</v>
      </c>
      <c r="EN237" s="432">
        <v>0.05</v>
      </c>
      <c r="EO237" s="432">
        <v>0.15</v>
      </c>
      <c r="EP237" s="432">
        <v>0.4662</v>
      </c>
      <c r="EQ237" s="432">
        <v>44</v>
      </c>
      <c r="ER237" s="432">
        <v>1</v>
      </c>
      <c r="ES237" s="432">
        <v>2.2700000000000001E-2</v>
      </c>
      <c r="ET237" s="432">
        <v>11</v>
      </c>
      <c r="EU237" s="432">
        <v>3</v>
      </c>
      <c r="EV237" s="432">
        <v>0.2727</v>
      </c>
      <c r="EW237" s="432">
        <v>103</v>
      </c>
      <c r="EX237" s="432">
        <v>0.69589999999999996</v>
      </c>
      <c r="EY237" s="432">
        <v>143</v>
      </c>
      <c r="EZ237" s="432">
        <v>172</v>
      </c>
      <c r="FA237" s="432">
        <v>200</v>
      </c>
      <c r="FB237" s="432">
        <v>175</v>
      </c>
      <c r="FC237" s="432">
        <v>0.96</v>
      </c>
      <c r="FD237" s="432">
        <v>1.1599999999999999</v>
      </c>
      <c r="FE237" s="432">
        <v>1.3513999999999999</v>
      </c>
      <c r="FF237" s="432">
        <v>9</v>
      </c>
      <c r="FG237" s="432">
        <v>14</v>
      </c>
      <c r="FH237" s="432">
        <v>112</v>
      </c>
      <c r="FI237" s="432">
        <v>0.05</v>
      </c>
      <c r="FJ237" s="432">
        <v>7.4999999999999997E-2</v>
      </c>
      <c r="FK237" s="432">
        <v>0.64</v>
      </c>
      <c r="FL237" s="432">
        <v>155</v>
      </c>
      <c r="FM237" s="432">
        <v>160</v>
      </c>
      <c r="FN237" s="432">
        <v>153</v>
      </c>
      <c r="FO237" s="432">
        <v>0.88239999999999996</v>
      </c>
      <c r="FP237" s="432">
        <v>0.90959999999999996</v>
      </c>
      <c r="FQ237" s="432">
        <v>0.87429999999999997</v>
      </c>
      <c r="FR237" s="432">
        <v>148</v>
      </c>
      <c r="FS237" s="432">
        <v>154</v>
      </c>
      <c r="FT237" s="432">
        <v>155</v>
      </c>
      <c r="FU237" s="432">
        <v>0.84360000000000002</v>
      </c>
      <c r="FV237" s="432">
        <v>0.87909999999999999</v>
      </c>
      <c r="FW237" s="432">
        <v>0.88570000000000004</v>
      </c>
      <c r="FX237" s="432">
        <v>142</v>
      </c>
      <c r="FY237" s="432">
        <v>152</v>
      </c>
      <c r="FZ237" s="432">
        <v>155</v>
      </c>
      <c r="GA237" s="432">
        <v>0.81069999999999998</v>
      </c>
      <c r="GB237" s="432">
        <v>0.86450000000000005</v>
      </c>
      <c r="GC237" s="432">
        <v>0.88570000000000004</v>
      </c>
      <c r="GD237" s="432">
        <v>129</v>
      </c>
      <c r="GE237" s="432">
        <v>144</v>
      </c>
      <c r="GF237" s="432">
        <v>155</v>
      </c>
      <c r="GG237" s="432">
        <v>0.73299999999999998</v>
      </c>
      <c r="GH237" s="432">
        <v>0.81889999999999996</v>
      </c>
      <c r="GI237" s="432">
        <v>0.88570000000000004</v>
      </c>
      <c r="GJ237" s="432">
        <v>132</v>
      </c>
      <c r="GK237" s="432">
        <v>149</v>
      </c>
      <c r="GL237" s="432">
        <v>144</v>
      </c>
      <c r="GM237" s="432">
        <v>0.75</v>
      </c>
      <c r="GN237" s="432">
        <v>0.84970000000000001</v>
      </c>
      <c r="GO237" s="432">
        <v>0.82289999999999996</v>
      </c>
      <c r="GP237" s="432">
        <v>161</v>
      </c>
      <c r="GQ237" s="432">
        <v>165</v>
      </c>
      <c r="GR237" s="432">
        <v>164</v>
      </c>
      <c r="GS237" s="432">
        <v>0.9173</v>
      </c>
      <c r="GT237" s="432">
        <v>0.94010000000000005</v>
      </c>
      <c r="GU237" s="432">
        <v>0.93710000000000004</v>
      </c>
      <c r="GV237" s="432">
        <v>145</v>
      </c>
      <c r="GW237" s="432">
        <v>155</v>
      </c>
      <c r="GX237" s="432">
        <v>157</v>
      </c>
      <c r="GY237" s="432">
        <v>0.82750000000000001</v>
      </c>
      <c r="GZ237" s="432">
        <v>0.88490000000000002</v>
      </c>
      <c r="HA237" s="432">
        <v>0.89710000000000001</v>
      </c>
      <c r="HB237" s="432">
        <v>88</v>
      </c>
      <c r="HC237" s="432">
        <v>105</v>
      </c>
      <c r="HD237" s="432">
        <v>142</v>
      </c>
      <c r="HE237" s="432">
        <v>0.5</v>
      </c>
      <c r="HF237" s="432">
        <v>0.6</v>
      </c>
      <c r="HG237" s="432">
        <v>0.81140000000000001</v>
      </c>
      <c r="HH237" s="432">
        <v>122</v>
      </c>
      <c r="HI237" s="432">
        <v>0.5</v>
      </c>
      <c r="HJ237" s="432">
        <v>0.61</v>
      </c>
      <c r="HK237" s="432">
        <v>0</v>
      </c>
      <c r="HL237" s="432"/>
      <c r="HM237" s="432">
        <v>0.9</v>
      </c>
      <c r="HN237" s="432">
        <v>0</v>
      </c>
      <c r="HO237" s="432">
        <v>0</v>
      </c>
      <c r="HP237" s="432">
        <v>0</v>
      </c>
      <c r="HQ237" s="432">
        <v>0</v>
      </c>
      <c r="HR237" s="432">
        <v>0</v>
      </c>
      <c r="HS237" s="432">
        <v>0</v>
      </c>
      <c r="HT237" s="432">
        <v>0</v>
      </c>
      <c r="HU237" s="432">
        <v>0</v>
      </c>
      <c r="HV237" s="432">
        <v>0.9</v>
      </c>
      <c r="HW237" s="432">
        <v>0</v>
      </c>
      <c r="HX237" s="432">
        <v>0</v>
      </c>
      <c r="HY237" s="432">
        <v>0</v>
      </c>
      <c r="HZ237" s="432">
        <v>0.9</v>
      </c>
      <c r="IA237" s="432">
        <v>0</v>
      </c>
      <c r="IB237" s="432">
        <v>0</v>
      </c>
      <c r="IC237" s="432">
        <v>0</v>
      </c>
      <c r="ID237" s="432">
        <v>0</v>
      </c>
      <c r="IE237" s="432">
        <v>0</v>
      </c>
      <c r="IF237" s="432">
        <v>0</v>
      </c>
      <c r="IG237" s="432">
        <v>0</v>
      </c>
      <c r="IH237" s="432">
        <v>0</v>
      </c>
      <c r="II237" s="432">
        <v>0</v>
      </c>
      <c r="IJ237" s="432">
        <v>0</v>
      </c>
      <c r="IK237" s="432">
        <v>0</v>
      </c>
      <c r="IL237" s="432">
        <v>0</v>
      </c>
      <c r="IM237" s="432">
        <v>0</v>
      </c>
      <c r="IN237" s="432">
        <v>0</v>
      </c>
      <c r="IO237" s="432">
        <v>0</v>
      </c>
      <c r="IP237" s="432">
        <v>0</v>
      </c>
      <c r="IQ237" s="432">
        <v>0</v>
      </c>
      <c r="IR237" s="432">
        <v>0</v>
      </c>
      <c r="IS237" s="432">
        <v>0</v>
      </c>
      <c r="IT237" s="432">
        <v>0</v>
      </c>
      <c r="IU237" s="432">
        <v>0</v>
      </c>
      <c r="IV237" s="432">
        <v>0</v>
      </c>
      <c r="IW237" s="432">
        <v>0</v>
      </c>
      <c r="IX237" s="432">
        <v>6</v>
      </c>
      <c r="IY237" s="432">
        <v>0</v>
      </c>
      <c r="IZ237" s="432">
        <v>0</v>
      </c>
      <c r="JA237" s="432">
        <v>0</v>
      </c>
      <c r="JB237" s="432">
        <v>0</v>
      </c>
      <c r="JC237" s="432">
        <v>0</v>
      </c>
      <c r="JD237" s="432">
        <v>1</v>
      </c>
      <c r="JE237" s="432">
        <v>0.16669999999999999</v>
      </c>
      <c r="JF237" s="432">
        <v>0</v>
      </c>
      <c r="JG237" s="432">
        <v>0</v>
      </c>
      <c r="JH237" s="432">
        <v>3</v>
      </c>
      <c r="JI237" s="432">
        <v>0</v>
      </c>
      <c r="JJ237" s="432">
        <v>0</v>
      </c>
      <c r="JK237" s="432">
        <v>0</v>
      </c>
      <c r="JL237" s="432">
        <v>0</v>
      </c>
      <c r="JM237" s="432">
        <v>0</v>
      </c>
      <c r="JN237" s="432">
        <v>1</v>
      </c>
      <c r="JO237" s="432">
        <v>0.33329999999999999</v>
      </c>
      <c r="JP237" s="432">
        <v>0</v>
      </c>
      <c r="JQ237" s="432">
        <v>0</v>
      </c>
      <c r="JR237" s="432" t="s">
        <v>1359</v>
      </c>
      <c r="JS237" s="432" t="s">
        <v>1360</v>
      </c>
      <c r="JT237" s="432" t="s">
        <v>1340</v>
      </c>
    </row>
    <row r="238" spans="1:280" x14ac:dyDescent="0.45">
      <c r="A238" s="432" t="s">
        <v>221</v>
      </c>
      <c r="B238" s="432" t="s">
        <v>333</v>
      </c>
      <c r="C238" s="432" t="s">
        <v>348</v>
      </c>
      <c r="D238" s="432" t="s">
        <v>349</v>
      </c>
      <c r="E238" s="432">
        <v>823</v>
      </c>
      <c r="F238" s="432">
        <v>162</v>
      </c>
      <c r="G238" s="432">
        <v>0.1968</v>
      </c>
      <c r="H238" s="432">
        <v>160</v>
      </c>
      <c r="I238" s="432">
        <v>818</v>
      </c>
      <c r="J238" s="432">
        <v>0.1956</v>
      </c>
      <c r="K238" s="432">
        <v>760</v>
      </c>
      <c r="L238" s="432">
        <v>783</v>
      </c>
      <c r="M238" s="432">
        <v>787</v>
      </c>
      <c r="N238" s="432">
        <v>0.92259999999999998</v>
      </c>
      <c r="O238" s="432">
        <v>0.95020000000000004</v>
      </c>
      <c r="P238" s="432">
        <v>0.95630000000000004</v>
      </c>
      <c r="Q238" s="432">
        <v>784</v>
      </c>
      <c r="R238" s="432">
        <v>799</v>
      </c>
      <c r="S238" s="432">
        <v>801</v>
      </c>
      <c r="T238" s="432">
        <v>0.95209999999999995</v>
      </c>
      <c r="U238" s="432">
        <v>0.97009999999999996</v>
      </c>
      <c r="V238" s="432">
        <v>0.97330000000000005</v>
      </c>
      <c r="W238" s="432">
        <v>781</v>
      </c>
      <c r="X238" s="432">
        <v>796</v>
      </c>
      <c r="Y238" s="432">
        <v>793</v>
      </c>
      <c r="Z238" s="432">
        <v>0.94889999999999997</v>
      </c>
      <c r="AA238" s="432">
        <v>0.96630000000000005</v>
      </c>
      <c r="AB238" s="432">
        <v>0.96350000000000002</v>
      </c>
      <c r="AC238" s="432">
        <v>774</v>
      </c>
      <c r="AD238" s="432">
        <v>789</v>
      </c>
      <c r="AE238" s="432">
        <v>796</v>
      </c>
      <c r="AF238" s="432">
        <v>0.93930000000000002</v>
      </c>
      <c r="AG238" s="432">
        <v>0.95799999999999996</v>
      </c>
      <c r="AH238" s="432">
        <v>0.96719999999999995</v>
      </c>
      <c r="AI238" s="432">
        <v>682</v>
      </c>
      <c r="AJ238" s="432">
        <v>720</v>
      </c>
      <c r="AK238" s="432">
        <v>721</v>
      </c>
      <c r="AL238" s="432">
        <v>0.82789999999999997</v>
      </c>
      <c r="AM238" s="432">
        <v>0.87409999999999999</v>
      </c>
      <c r="AN238" s="432">
        <v>0.87609999999999999</v>
      </c>
      <c r="AO238" s="432">
        <v>779</v>
      </c>
      <c r="AP238" s="432">
        <v>794</v>
      </c>
      <c r="AQ238" s="432">
        <v>797</v>
      </c>
      <c r="AR238" s="432">
        <v>0.94650000000000001</v>
      </c>
      <c r="AS238" s="432">
        <v>0.96409999999999996</v>
      </c>
      <c r="AT238" s="432">
        <v>0.96840000000000004</v>
      </c>
      <c r="AU238" s="432">
        <v>757</v>
      </c>
      <c r="AV238" s="432">
        <v>776</v>
      </c>
      <c r="AW238" s="432">
        <v>794</v>
      </c>
      <c r="AX238" s="432">
        <v>0.9194</v>
      </c>
      <c r="AY238" s="432">
        <v>0.94259999999999999</v>
      </c>
      <c r="AZ238" s="432">
        <v>0.96479999999999999</v>
      </c>
      <c r="BA238" s="432">
        <v>730</v>
      </c>
      <c r="BB238" s="432">
        <v>757</v>
      </c>
      <c r="BC238" s="432">
        <v>770</v>
      </c>
      <c r="BD238" s="432">
        <v>0.88660000000000005</v>
      </c>
      <c r="BE238" s="432">
        <v>0.91910000000000003</v>
      </c>
      <c r="BF238" s="432">
        <v>0.93559999999999999</v>
      </c>
      <c r="BG238" s="432">
        <v>769</v>
      </c>
      <c r="BH238" s="432">
        <v>791</v>
      </c>
      <c r="BI238" s="432">
        <v>786</v>
      </c>
      <c r="BJ238" s="432">
        <v>0.93330000000000002</v>
      </c>
      <c r="BK238" s="432">
        <v>0.96009999999999995</v>
      </c>
      <c r="BL238" s="432">
        <v>0.95499999999999996</v>
      </c>
      <c r="BM238" s="432">
        <v>453</v>
      </c>
      <c r="BN238" s="432">
        <v>535</v>
      </c>
      <c r="BO238" s="432">
        <v>686</v>
      </c>
      <c r="BP238" s="432">
        <v>0.55000000000000004</v>
      </c>
      <c r="BQ238" s="432">
        <v>0.65</v>
      </c>
      <c r="BR238" s="432">
        <v>0.83350000000000002</v>
      </c>
      <c r="BS238" s="432">
        <v>335</v>
      </c>
      <c r="BT238" s="432">
        <v>0.50680000000000003</v>
      </c>
      <c r="BU238" s="432">
        <v>128</v>
      </c>
      <c r="BV238" s="432">
        <v>0.79010000000000002</v>
      </c>
      <c r="BW238" s="432">
        <v>550</v>
      </c>
      <c r="BX238" s="432">
        <v>586</v>
      </c>
      <c r="BY238" s="432">
        <v>463</v>
      </c>
      <c r="BZ238" s="432">
        <v>0.66779999999999995</v>
      </c>
      <c r="CA238" s="432">
        <v>0.71120000000000005</v>
      </c>
      <c r="CB238" s="432">
        <v>0.56259999999999999</v>
      </c>
      <c r="CC238" s="432">
        <v>562</v>
      </c>
      <c r="CD238" s="432">
        <v>0.85019999999999996</v>
      </c>
      <c r="CE238" s="432">
        <v>147</v>
      </c>
      <c r="CF238" s="432">
        <v>0.90739999999999998</v>
      </c>
      <c r="CG238" s="432">
        <v>582</v>
      </c>
      <c r="CH238" s="432">
        <v>626</v>
      </c>
      <c r="CI238" s="432">
        <v>709</v>
      </c>
      <c r="CJ238" s="432">
        <v>0.70689999999999997</v>
      </c>
      <c r="CK238" s="432">
        <v>0.75949999999999995</v>
      </c>
      <c r="CL238" s="432">
        <v>0.86150000000000004</v>
      </c>
      <c r="CM238" s="432">
        <v>482</v>
      </c>
      <c r="CN238" s="432">
        <v>518</v>
      </c>
      <c r="CO238" s="432">
        <v>508</v>
      </c>
      <c r="CP238" s="432">
        <v>0.58450000000000002</v>
      </c>
      <c r="CQ238" s="432">
        <v>0.62880000000000003</v>
      </c>
      <c r="CR238" s="432">
        <v>0.61729999999999996</v>
      </c>
      <c r="CS238" s="432">
        <v>193</v>
      </c>
      <c r="CT238" s="432">
        <v>0.29199999999999998</v>
      </c>
      <c r="CU238" s="432">
        <v>92</v>
      </c>
      <c r="CV238" s="432">
        <v>0.56789999999999996</v>
      </c>
      <c r="CW238" s="432">
        <v>239</v>
      </c>
      <c r="CX238" s="432">
        <v>289</v>
      </c>
      <c r="CY238" s="432">
        <v>285</v>
      </c>
      <c r="CZ238" s="432">
        <v>0.28999999999999998</v>
      </c>
      <c r="DA238" s="432">
        <v>0.35</v>
      </c>
      <c r="DB238" s="432">
        <v>0.3463</v>
      </c>
      <c r="DC238" s="432">
        <v>494</v>
      </c>
      <c r="DD238" s="432">
        <v>577</v>
      </c>
      <c r="DE238" s="432">
        <v>765</v>
      </c>
      <c r="DF238" s="432">
        <v>0.6</v>
      </c>
      <c r="DG238" s="432">
        <v>0.7</v>
      </c>
      <c r="DH238" s="432">
        <v>0.92949999999999999</v>
      </c>
      <c r="DI238" s="432">
        <v>204</v>
      </c>
      <c r="DJ238" s="432">
        <v>108</v>
      </c>
      <c r="DK238" s="432">
        <v>118</v>
      </c>
      <c r="DL238" s="432">
        <v>94</v>
      </c>
      <c r="DM238" s="432">
        <v>0.52500000000000002</v>
      </c>
      <c r="DN238" s="432">
        <v>0.57499999999999996</v>
      </c>
      <c r="DO238" s="432">
        <v>0.46079999999999999</v>
      </c>
      <c r="DP238" s="432">
        <v>577</v>
      </c>
      <c r="DQ238" s="432">
        <v>618</v>
      </c>
      <c r="DR238" s="432">
        <v>154</v>
      </c>
      <c r="DS238" s="432">
        <v>0.7</v>
      </c>
      <c r="DT238" s="432">
        <v>0.75</v>
      </c>
      <c r="DU238" s="432">
        <v>0.18709999999999999</v>
      </c>
      <c r="DV238" s="432">
        <v>0</v>
      </c>
      <c r="DW238" s="432">
        <v>3.7499999999999999E-2</v>
      </c>
      <c r="DX238" s="432">
        <v>7.4999999999999997E-2</v>
      </c>
      <c r="DY238" s="432">
        <v>0</v>
      </c>
      <c r="DZ238" s="432">
        <v>12</v>
      </c>
      <c r="EA238" s="432">
        <v>7.4999999999999997E-2</v>
      </c>
      <c r="EB238" s="432">
        <v>0.15</v>
      </c>
      <c r="EC238" s="432">
        <v>1.5800000000000002E-2</v>
      </c>
      <c r="ED238" s="432">
        <v>0</v>
      </c>
      <c r="EE238" s="432">
        <v>0</v>
      </c>
      <c r="EF238" s="432">
        <v>0</v>
      </c>
      <c r="EG238" s="432">
        <v>0</v>
      </c>
      <c r="EH238" s="432">
        <v>95</v>
      </c>
      <c r="EI238" s="432">
        <v>0</v>
      </c>
      <c r="EJ238" s="432">
        <v>5.0000000000000001E-3</v>
      </c>
      <c r="EK238" s="432">
        <v>0.01</v>
      </c>
      <c r="EL238" s="432">
        <v>0</v>
      </c>
      <c r="EM238" s="432">
        <v>84</v>
      </c>
      <c r="EN238" s="432">
        <v>0.05</v>
      </c>
      <c r="EO238" s="432">
        <v>0.15</v>
      </c>
      <c r="EP238" s="432">
        <v>0.1021</v>
      </c>
      <c r="EQ238" s="432">
        <v>285</v>
      </c>
      <c r="ER238" s="432">
        <v>268</v>
      </c>
      <c r="ES238" s="432">
        <v>0.94040000000000001</v>
      </c>
      <c r="ET238" s="432">
        <v>34</v>
      </c>
      <c r="EU238" s="432">
        <v>1</v>
      </c>
      <c r="EV238" s="432">
        <v>2.9399999999999999E-2</v>
      </c>
      <c r="EW238" s="432">
        <v>587</v>
      </c>
      <c r="EX238" s="432">
        <v>0.71319999999999995</v>
      </c>
      <c r="EY238" s="432">
        <v>782</v>
      </c>
      <c r="EZ238" s="432">
        <v>947</v>
      </c>
      <c r="FA238" s="432">
        <v>918</v>
      </c>
      <c r="FB238" s="432">
        <v>887</v>
      </c>
      <c r="FC238" s="432">
        <v>0.95</v>
      </c>
      <c r="FD238" s="432">
        <v>1.1499999999999999</v>
      </c>
      <c r="FE238" s="432">
        <v>1.1153999999999999</v>
      </c>
      <c r="FF238" s="432">
        <v>45</v>
      </c>
      <c r="FG238" s="432">
        <v>67</v>
      </c>
      <c r="FH238" s="432">
        <v>513</v>
      </c>
      <c r="FI238" s="432">
        <v>0.05</v>
      </c>
      <c r="FJ238" s="432">
        <v>7.4999999999999997E-2</v>
      </c>
      <c r="FK238" s="432">
        <v>0.57840000000000003</v>
      </c>
      <c r="FL238" s="432">
        <v>783</v>
      </c>
      <c r="FM238" s="432">
        <v>807</v>
      </c>
      <c r="FN238" s="432">
        <v>783</v>
      </c>
      <c r="FO238" s="432">
        <v>0.88239999999999996</v>
      </c>
      <c r="FP238" s="432">
        <v>0.90959999999999996</v>
      </c>
      <c r="FQ238" s="432">
        <v>0.88280000000000003</v>
      </c>
      <c r="FR238" s="432">
        <v>749</v>
      </c>
      <c r="FS238" s="432">
        <v>780</v>
      </c>
      <c r="FT238" s="432">
        <v>750</v>
      </c>
      <c r="FU238" s="432">
        <v>0.84360000000000002</v>
      </c>
      <c r="FV238" s="432">
        <v>0.87909999999999999</v>
      </c>
      <c r="FW238" s="432">
        <v>0.84550000000000003</v>
      </c>
      <c r="FX238" s="432">
        <v>720</v>
      </c>
      <c r="FY238" s="432">
        <v>767</v>
      </c>
      <c r="FZ238" s="432">
        <v>712</v>
      </c>
      <c r="GA238" s="432">
        <v>0.81069999999999998</v>
      </c>
      <c r="GB238" s="432">
        <v>0.86450000000000005</v>
      </c>
      <c r="GC238" s="432">
        <v>0.80269999999999997</v>
      </c>
      <c r="GD238" s="432">
        <v>651</v>
      </c>
      <c r="GE238" s="432">
        <v>727</v>
      </c>
      <c r="GF238" s="432">
        <v>674</v>
      </c>
      <c r="GG238" s="432">
        <v>0.73299999999999998</v>
      </c>
      <c r="GH238" s="432">
        <v>0.81889999999999996</v>
      </c>
      <c r="GI238" s="432">
        <v>0.75990000000000002</v>
      </c>
      <c r="GJ238" s="432">
        <v>666</v>
      </c>
      <c r="GK238" s="432">
        <v>754</v>
      </c>
      <c r="GL238" s="432">
        <v>683</v>
      </c>
      <c r="GM238" s="432">
        <v>0.75</v>
      </c>
      <c r="GN238" s="432">
        <v>0.84970000000000001</v>
      </c>
      <c r="GO238" s="432">
        <v>0.77</v>
      </c>
      <c r="GP238" s="432">
        <v>814</v>
      </c>
      <c r="GQ238" s="432">
        <v>834</v>
      </c>
      <c r="GR238" s="432">
        <v>795</v>
      </c>
      <c r="GS238" s="432">
        <v>0.9173</v>
      </c>
      <c r="GT238" s="432">
        <v>0.94010000000000005</v>
      </c>
      <c r="GU238" s="432">
        <v>0.89629999999999999</v>
      </c>
      <c r="GV238" s="432">
        <v>734</v>
      </c>
      <c r="GW238" s="432">
        <v>785</v>
      </c>
      <c r="GX238" s="432">
        <v>718</v>
      </c>
      <c r="GY238" s="432">
        <v>0.82750000000000001</v>
      </c>
      <c r="GZ238" s="432">
        <v>0.88490000000000002</v>
      </c>
      <c r="HA238" s="432">
        <v>0.8095</v>
      </c>
      <c r="HB238" s="432">
        <v>444</v>
      </c>
      <c r="HC238" s="432">
        <v>533</v>
      </c>
      <c r="HD238" s="432">
        <v>628</v>
      </c>
      <c r="HE238" s="432">
        <v>0.5</v>
      </c>
      <c r="HF238" s="432">
        <v>0.6</v>
      </c>
      <c r="HG238" s="432">
        <v>0.70799999999999996</v>
      </c>
      <c r="HH238" s="432">
        <v>530</v>
      </c>
      <c r="HI238" s="432">
        <v>0.5</v>
      </c>
      <c r="HJ238" s="432">
        <v>0.57730000000000004</v>
      </c>
      <c r="HK238" s="432">
        <v>0</v>
      </c>
      <c r="HL238" s="432"/>
      <c r="HM238" s="432">
        <v>0.9</v>
      </c>
      <c r="HN238" s="432">
        <v>0</v>
      </c>
      <c r="HO238" s="432">
        <v>0</v>
      </c>
      <c r="HP238" s="432">
        <v>0</v>
      </c>
      <c r="HQ238" s="432">
        <v>0</v>
      </c>
      <c r="HR238" s="432">
        <v>0</v>
      </c>
      <c r="HS238" s="432">
        <v>0</v>
      </c>
      <c r="HT238" s="432">
        <v>0</v>
      </c>
      <c r="HU238" s="432">
        <v>0</v>
      </c>
      <c r="HV238" s="432">
        <v>0.9</v>
      </c>
      <c r="HW238" s="432">
        <v>0</v>
      </c>
      <c r="HX238" s="432">
        <v>0</v>
      </c>
      <c r="HY238" s="432">
        <v>0</v>
      </c>
      <c r="HZ238" s="432">
        <v>0.9</v>
      </c>
      <c r="IA238" s="432">
        <v>0</v>
      </c>
      <c r="IB238" s="432">
        <v>0</v>
      </c>
      <c r="IC238" s="432">
        <v>0</v>
      </c>
      <c r="ID238" s="432">
        <v>0</v>
      </c>
      <c r="IE238" s="432">
        <v>0</v>
      </c>
      <c r="IF238" s="432">
        <v>0</v>
      </c>
      <c r="IG238" s="432">
        <v>0</v>
      </c>
      <c r="IH238" s="432">
        <v>0</v>
      </c>
      <c r="II238" s="432">
        <v>0</v>
      </c>
      <c r="IJ238" s="432">
        <v>0</v>
      </c>
      <c r="IK238" s="432">
        <v>0</v>
      </c>
      <c r="IL238" s="432">
        <v>0</v>
      </c>
      <c r="IM238" s="432">
        <v>0</v>
      </c>
      <c r="IN238" s="432">
        <v>0</v>
      </c>
      <c r="IO238" s="432">
        <v>0</v>
      </c>
      <c r="IP238" s="432">
        <v>0</v>
      </c>
      <c r="IQ238" s="432">
        <v>0</v>
      </c>
      <c r="IR238" s="432">
        <v>0</v>
      </c>
      <c r="IS238" s="432">
        <v>0</v>
      </c>
      <c r="IT238" s="432">
        <v>0</v>
      </c>
      <c r="IU238" s="432">
        <v>0</v>
      </c>
      <c r="IV238" s="432">
        <v>0</v>
      </c>
      <c r="IW238" s="432">
        <v>1</v>
      </c>
      <c r="IX238" s="432">
        <v>30</v>
      </c>
      <c r="IY238" s="432">
        <v>1</v>
      </c>
      <c r="IZ238" s="432">
        <v>3.3300000000000003E-2</v>
      </c>
      <c r="JA238" s="432">
        <v>1</v>
      </c>
      <c r="JB238" s="432">
        <v>0</v>
      </c>
      <c r="JC238" s="432">
        <v>0</v>
      </c>
      <c r="JD238" s="432">
        <v>1</v>
      </c>
      <c r="JE238" s="432">
        <v>3.3300000000000003E-2</v>
      </c>
      <c r="JF238" s="432">
        <v>0</v>
      </c>
      <c r="JG238" s="432">
        <v>0</v>
      </c>
      <c r="JH238" s="432">
        <v>14</v>
      </c>
      <c r="JI238" s="432">
        <v>1</v>
      </c>
      <c r="JJ238" s="432">
        <v>7.1400000000000005E-2</v>
      </c>
      <c r="JK238" s="432">
        <v>1</v>
      </c>
      <c r="JL238" s="432">
        <v>1</v>
      </c>
      <c r="JM238" s="432">
        <v>1</v>
      </c>
      <c r="JN238" s="432">
        <v>3</v>
      </c>
      <c r="JO238" s="432">
        <v>0.21429999999999999</v>
      </c>
      <c r="JP238" s="432">
        <v>1</v>
      </c>
      <c r="JQ238" s="432">
        <v>1</v>
      </c>
      <c r="JR238" s="432" t="s">
        <v>1359</v>
      </c>
      <c r="JS238" s="432" t="s">
        <v>1360</v>
      </c>
      <c r="JT238" s="432" t="s">
        <v>1340</v>
      </c>
    </row>
    <row r="239" spans="1:280" x14ac:dyDescent="0.45">
      <c r="A239" s="432" t="s">
        <v>221</v>
      </c>
      <c r="B239" s="432" t="s">
        <v>333</v>
      </c>
      <c r="C239" s="432" t="s">
        <v>350</v>
      </c>
      <c r="D239" s="432" t="s">
        <v>351</v>
      </c>
      <c r="E239" s="432">
        <v>479</v>
      </c>
      <c r="F239" s="432">
        <v>137</v>
      </c>
      <c r="G239" s="432">
        <v>0.28599999999999998</v>
      </c>
      <c r="H239" s="432">
        <v>121</v>
      </c>
      <c r="I239" s="432">
        <v>465</v>
      </c>
      <c r="J239" s="432">
        <v>0.26019999999999999</v>
      </c>
      <c r="K239" s="432">
        <v>442</v>
      </c>
      <c r="L239" s="432">
        <v>456</v>
      </c>
      <c r="M239" s="432">
        <v>459</v>
      </c>
      <c r="N239" s="432">
        <v>0.92259999999999998</v>
      </c>
      <c r="O239" s="432">
        <v>0.95020000000000004</v>
      </c>
      <c r="P239" s="432">
        <v>0.95820000000000005</v>
      </c>
      <c r="Q239" s="432">
        <v>457</v>
      </c>
      <c r="R239" s="432">
        <v>465</v>
      </c>
      <c r="S239" s="432">
        <v>463</v>
      </c>
      <c r="T239" s="432">
        <v>0.95209999999999995</v>
      </c>
      <c r="U239" s="432">
        <v>0.97009999999999996</v>
      </c>
      <c r="V239" s="432">
        <v>0.96660000000000001</v>
      </c>
      <c r="W239" s="432">
        <v>455</v>
      </c>
      <c r="X239" s="432">
        <v>463</v>
      </c>
      <c r="Y239" s="432">
        <v>463</v>
      </c>
      <c r="Z239" s="432">
        <v>0.94889999999999997</v>
      </c>
      <c r="AA239" s="432">
        <v>0.96630000000000005</v>
      </c>
      <c r="AB239" s="432">
        <v>0.96660000000000001</v>
      </c>
      <c r="AC239" s="432">
        <v>450</v>
      </c>
      <c r="AD239" s="432">
        <v>459</v>
      </c>
      <c r="AE239" s="432">
        <v>451</v>
      </c>
      <c r="AF239" s="432">
        <v>0.93930000000000002</v>
      </c>
      <c r="AG239" s="432">
        <v>0.95799999999999996</v>
      </c>
      <c r="AH239" s="432">
        <v>0.9415</v>
      </c>
      <c r="AI239" s="432">
        <v>397</v>
      </c>
      <c r="AJ239" s="432">
        <v>419</v>
      </c>
      <c r="AK239" s="432">
        <v>428</v>
      </c>
      <c r="AL239" s="432">
        <v>0.82789999999999997</v>
      </c>
      <c r="AM239" s="432">
        <v>0.87409999999999999</v>
      </c>
      <c r="AN239" s="432">
        <v>0.89349999999999996</v>
      </c>
      <c r="AO239" s="432">
        <v>454</v>
      </c>
      <c r="AP239" s="432">
        <v>462</v>
      </c>
      <c r="AQ239" s="432">
        <v>463</v>
      </c>
      <c r="AR239" s="432">
        <v>0.94650000000000001</v>
      </c>
      <c r="AS239" s="432">
        <v>0.96409999999999996</v>
      </c>
      <c r="AT239" s="432">
        <v>0.96660000000000001</v>
      </c>
      <c r="AU239" s="432">
        <v>441</v>
      </c>
      <c r="AV239" s="432">
        <v>452</v>
      </c>
      <c r="AW239" s="432">
        <v>452</v>
      </c>
      <c r="AX239" s="432">
        <v>0.9194</v>
      </c>
      <c r="AY239" s="432">
        <v>0.94259999999999999</v>
      </c>
      <c r="AZ239" s="432">
        <v>0.94359999999999999</v>
      </c>
      <c r="BA239" s="432">
        <v>425</v>
      </c>
      <c r="BB239" s="432">
        <v>441</v>
      </c>
      <c r="BC239" s="432">
        <v>435</v>
      </c>
      <c r="BD239" s="432">
        <v>0.88660000000000005</v>
      </c>
      <c r="BE239" s="432">
        <v>0.91910000000000003</v>
      </c>
      <c r="BF239" s="432">
        <v>0.90810000000000002</v>
      </c>
      <c r="BG239" s="432">
        <v>448</v>
      </c>
      <c r="BH239" s="432">
        <v>460</v>
      </c>
      <c r="BI239" s="432">
        <v>460</v>
      </c>
      <c r="BJ239" s="432">
        <v>0.93330000000000002</v>
      </c>
      <c r="BK239" s="432">
        <v>0.96009999999999995</v>
      </c>
      <c r="BL239" s="432">
        <v>0.96030000000000004</v>
      </c>
      <c r="BM239" s="432">
        <v>264</v>
      </c>
      <c r="BN239" s="432">
        <v>312</v>
      </c>
      <c r="BO239" s="432">
        <v>403</v>
      </c>
      <c r="BP239" s="432">
        <v>0.55000000000000004</v>
      </c>
      <c r="BQ239" s="432">
        <v>0.65</v>
      </c>
      <c r="BR239" s="432">
        <v>0.84130000000000005</v>
      </c>
      <c r="BS239" s="432">
        <v>189</v>
      </c>
      <c r="BT239" s="432">
        <v>0.55259999999999998</v>
      </c>
      <c r="BU239" s="432">
        <v>118</v>
      </c>
      <c r="BV239" s="432">
        <v>0.86129999999999995</v>
      </c>
      <c r="BW239" s="432">
        <v>320</v>
      </c>
      <c r="BX239" s="432">
        <v>341</v>
      </c>
      <c r="BY239" s="432">
        <v>307</v>
      </c>
      <c r="BZ239" s="432">
        <v>0.66779999999999995</v>
      </c>
      <c r="CA239" s="432">
        <v>0.71120000000000005</v>
      </c>
      <c r="CB239" s="432">
        <v>0.64090000000000003</v>
      </c>
      <c r="CC239" s="432">
        <v>235</v>
      </c>
      <c r="CD239" s="432">
        <v>0.68710000000000004</v>
      </c>
      <c r="CE239" s="432">
        <v>122</v>
      </c>
      <c r="CF239" s="432">
        <v>0.89049999999999996</v>
      </c>
      <c r="CG239" s="432">
        <v>339</v>
      </c>
      <c r="CH239" s="432">
        <v>364</v>
      </c>
      <c r="CI239" s="432">
        <v>357</v>
      </c>
      <c r="CJ239" s="432">
        <v>0.70689999999999997</v>
      </c>
      <c r="CK239" s="432">
        <v>0.75949999999999995</v>
      </c>
      <c r="CL239" s="432">
        <v>0.74529999999999996</v>
      </c>
      <c r="CM239" s="432">
        <v>280</v>
      </c>
      <c r="CN239" s="432">
        <v>302</v>
      </c>
      <c r="CO239" s="432">
        <v>292</v>
      </c>
      <c r="CP239" s="432">
        <v>0.58450000000000002</v>
      </c>
      <c r="CQ239" s="432">
        <v>0.62880000000000003</v>
      </c>
      <c r="CR239" s="432">
        <v>0.60960000000000003</v>
      </c>
      <c r="CS239" s="432">
        <v>90</v>
      </c>
      <c r="CT239" s="432">
        <v>0.26319999999999999</v>
      </c>
      <c r="CU239" s="432">
        <v>82</v>
      </c>
      <c r="CV239" s="432">
        <v>0.59850000000000003</v>
      </c>
      <c r="CW239" s="432">
        <v>139</v>
      </c>
      <c r="CX239" s="432">
        <v>168</v>
      </c>
      <c r="CY239" s="432">
        <v>172</v>
      </c>
      <c r="CZ239" s="432">
        <v>0.28999999999999998</v>
      </c>
      <c r="DA239" s="432">
        <v>0.35</v>
      </c>
      <c r="DB239" s="432">
        <v>0.35909999999999997</v>
      </c>
      <c r="DC239" s="432">
        <v>288</v>
      </c>
      <c r="DD239" s="432">
        <v>336</v>
      </c>
      <c r="DE239" s="432">
        <v>431</v>
      </c>
      <c r="DF239" s="432">
        <v>0.6</v>
      </c>
      <c r="DG239" s="432">
        <v>0.7</v>
      </c>
      <c r="DH239" s="432">
        <v>0.89980000000000004</v>
      </c>
      <c r="DI239" s="432">
        <v>130</v>
      </c>
      <c r="DJ239" s="432">
        <v>69</v>
      </c>
      <c r="DK239" s="432">
        <v>75</v>
      </c>
      <c r="DL239" s="432">
        <v>80</v>
      </c>
      <c r="DM239" s="432">
        <v>0.52500000000000002</v>
      </c>
      <c r="DN239" s="432">
        <v>0.57499999999999996</v>
      </c>
      <c r="DO239" s="432">
        <v>0.61539999999999995</v>
      </c>
      <c r="DP239" s="432">
        <v>336</v>
      </c>
      <c r="DQ239" s="432">
        <v>360</v>
      </c>
      <c r="DR239" s="432">
        <v>414</v>
      </c>
      <c r="DS239" s="432">
        <v>0.7</v>
      </c>
      <c r="DT239" s="432">
        <v>0.75</v>
      </c>
      <c r="DU239" s="432">
        <v>0.86429999999999996</v>
      </c>
      <c r="DV239" s="432">
        <v>0</v>
      </c>
      <c r="DW239" s="432">
        <v>3.7499999999999999E-2</v>
      </c>
      <c r="DX239" s="432">
        <v>7.4999999999999997E-2</v>
      </c>
      <c r="DY239" s="432">
        <v>0</v>
      </c>
      <c r="DZ239" s="432">
        <v>5</v>
      </c>
      <c r="EA239" s="432">
        <v>7.4999999999999997E-2</v>
      </c>
      <c r="EB239" s="432">
        <v>0.15</v>
      </c>
      <c r="EC239" s="432">
        <v>1.2500000000000001E-2</v>
      </c>
      <c r="ED239" s="432">
        <v>0</v>
      </c>
      <c r="EE239" s="432">
        <v>0</v>
      </c>
      <c r="EF239" s="432">
        <v>0</v>
      </c>
      <c r="EG239" s="432">
        <v>0</v>
      </c>
      <c r="EH239" s="432">
        <v>51</v>
      </c>
      <c r="EI239" s="432">
        <v>0</v>
      </c>
      <c r="EJ239" s="432">
        <v>5.0000000000000001E-3</v>
      </c>
      <c r="EK239" s="432">
        <v>0.01</v>
      </c>
      <c r="EL239" s="432">
        <v>0</v>
      </c>
      <c r="EM239" s="432">
        <v>250</v>
      </c>
      <c r="EN239" s="432">
        <v>0.05</v>
      </c>
      <c r="EO239" s="432">
        <v>0.15</v>
      </c>
      <c r="EP239" s="432">
        <v>0.52190000000000003</v>
      </c>
      <c r="EQ239" s="432">
        <v>149</v>
      </c>
      <c r="ER239" s="432">
        <v>133</v>
      </c>
      <c r="ES239" s="432">
        <v>0.89259999999999995</v>
      </c>
      <c r="ET239" s="432">
        <v>35</v>
      </c>
      <c r="EU239" s="432">
        <v>2</v>
      </c>
      <c r="EV239" s="432">
        <v>5.7099999999999998E-2</v>
      </c>
      <c r="EW239" s="432">
        <v>308</v>
      </c>
      <c r="EX239" s="432">
        <v>0.64300000000000002</v>
      </c>
      <c r="EY239" s="432">
        <v>446</v>
      </c>
      <c r="EZ239" s="432">
        <v>542</v>
      </c>
      <c r="FA239" s="432">
        <v>530</v>
      </c>
      <c r="FB239" s="432">
        <v>508</v>
      </c>
      <c r="FC239" s="432">
        <v>0.93</v>
      </c>
      <c r="FD239" s="432">
        <v>1.1299999999999999</v>
      </c>
      <c r="FE239" s="432">
        <v>1.1065</v>
      </c>
      <c r="FF239" s="432">
        <v>26</v>
      </c>
      <c r="FG239" s="432">
        <v>39</v>
      </c>
      <c r="FH239" s="432">
        <v>15</v>
      </c>
      <c r="FI239" s="432">
        <v>0.05</v>
      </c>
      <c r="FJ239" s="432">
        <v>7.4999999999999997E-2</v>
      </c>
      <c r="FK239" s="432">
        <v>2.9499999999999998E-2</v>
      </c>
      <c r="FL239" s="432">
        <v>449</v>
      </c>
      <c r="FM239" s="432">
        <v>463</v>
      </c>
      <c r="FN239" s="432">
        <v>434</v>
      </c>
      <c r="FO239" s="432">
        <v>0.88239999999999996</v>
      </c>
      <c r="FP239" s="432">
        <v>0.90959999999999996</v>
      </c>
      <c r="FQ239" s="432">
        <v>0.85429999999999995</v>
      </c>
      <c r="FR239" s="432">
        <v>429</v>
      </c>
      <c r="FS239" s="432">
        <v>447</v>
      </c>
      <c r="FT239" s="432">
        <v>417</v>
      </c>
      <c r="FU239" s="432">
        <v>0.84360000000000002</v>
      </c>
      <c r="FV239" s="432">
        <v>0.87909999999999999</v>
      </c>
      <c r="FW239" s="432">
        <v>0.82089999999999996</v>
      </c>
      <c r="FX239" s="432">
        <v>412</v>
      </c>
      <c r="FY239" s="432">
        <v>440</v>
      </c>
      <c r="FZ239" s="432">
        <v>406</v>
      </c>
      <c r="GA239" s="432">
        <v>0.81069999999999998</v>
      </c>
      <c r="GB239" s="432">
        <v>0.86450000000000005</v>
      </c>
      <c r="GC239" s="432">
        <v>0.79920000000000002</v>
      </c>
      <c r="GD239" s="432">
        <v>373</v>
      </c>
      <c r="GE239" s="432">
        <v>417</v>
      </c>
      <c r="GF239" s="432">
        <v>374</v>
      </c>
      <c r="GG239" s="432">
        <v>0.73299999999999998</v>
      </c>
      <c r="GH239" s="432">
        <v>0.81889999999999996</v>
      </c>
      <c r="GI239" s="432">
        <v>0.73619999999999997</v>
      </c>
      <c r="GJ239" s="432">
        <v>381</v>
      </c>
      <c r="GK239" s="432">
        <v>432</v>
      </c>
      <c r="GL239" s="432">
        <v>369</v>
      </c>
      <c r="GM239" s="432">
        <v>0.75</v>
      </c>
      <c r="GN239" s="432">
        <v>0.84970000000000001</v>
      </c>
      <c r="GO239" s="432">
        <v>0.72640000000000005</v>
      </c>
      <c r="GP239" s="432">
        <v>466</v>
      </c>
      <c r="GQ239" s="432">
        <v>478</v>
      </c>
      <c r="GR239" s="432">
        <v>462</v>
      </c>
      <c r="GS239" s="432">
        <v>0.9173</v>
      </c>
      <c r="GT239" s="432">
        <v>0.94010000000000005</v>
      </c>
      <c r="GU239" s="432">
        <v>0.90939999999999999</v>
      </c>
      <c r="GV239" s="432">
        <v>421</v>
      </c>
      <c r="GW239" s="432">
        <v>450</v>
      </c>
      <c r="GX239" s="432">
        <v>410</v>
      </c>
      <c r="GY239" s="432">
        <v>0.82750000000000001</v>
      </c>
      <c r="GZ239" s="432">
        <v>0.88490000000000002</v>
      </c>
      <c r="HA239" s="432">
        <v>0.80710000000000004</v>
      </c>
      <c r="HB239" s="432">
        <v>254</v>
      </c>
      <c r="HC239" s="432">
        <v>305</v>
      </c>
      <c r="HD239" s="432">
        <v>345</v>
      </c>
      <c r="HE239" s="432">
        <v>0.5</v>
      </c>
      <c r="HF239" s="432">
        <v>0.6</v>
      </c>
      <c r="HG239" s="432">
        <v>0.67910000000000004</v>
      </c>
      <c r="HH239" s="432">
        <v>323</v>
      </c>
      <c r="HI239" s="432">
        <v>0.5</v>
      </c>
      <c r="HJ239" s="432">
        <v>0.60940000000000005</v>
      </c>
      <c r="HK239" s="432">
        <v>0</v>
      </c>
      <c r="HL239" s="432"/>
      <c r="HM239" s="432">
        <v>0.9</v>
      </c>
      <c r="HN239" s="432">
        <v>0</v>
      </c>
      <c r="HO239" s="432">
        <v>0</v>
      </c>
      <c r="HP239" s="432">
        <v>0</v>
      </c>
      <c r="HQ239" s="432">
        <v>0</v>
      </c>
      <c r="HR239" s="432">
        <v>0</v>
      </c>
      <c r="HS239" s="432">
        <v>0</v>
      </c>
      <c r="HT239" s="432">
        <v>0</v>
      </c>
      <c r="HU239" s="432">
        <v>0</v>
      </c>
      <c r="HV239" s="432">
        <v>0.9</v>
      </c>
      <c r="HW239" s="432">
        <v>0</v>
      </c>
      <c r="HX239" s="432">
        <v>0</v>
      </c>
      <c r="HY239" s="432">
        <v>0</v>
      </c>
      <c r="HZ239" s="432">
        <v>0.9</v>
      </c>
      <c r="IA239" s="432">
        <v>0</v>
      </c>
      <c r="IB239" s="432">
        <v>0</v>
      </c>
      <c r="IC239" s="432">
        <v>0</v>
      </c>
      <c r="ID239" s="432">
        <v>0</v>
      </c>
      <c r="IE239" s="432">
        <v>0</v>
      </c>
      <c r="IF239" s="432">
        <v>0</v>
      </c>
      <c r="IG239" s="432">
        <v>0</v>
      </c>
      <c r="IH239" s="432">
        <v>0</v>
      </c>
      <c r="II239" s="432">
        <v>0</v>
      </c>
      <c r="IJ239" s="432">
        <v>0</v>
      </c>
      <c r="IK239" s="432">
        <v>0</v>
      </c>
      <c r="IL239" s="432">
        <v>0</v>
      </c>
      <c r="IM239" s="432">
        <v>0</v>
      </c>
      <c r="IN239" s="432">
        <v>0</v>
      </c>
      <c r="IO239" s="432">
        <v>0</v>
      </c>
      <c r="IP239" s="432">
        <v>0</v>
      </c>
      <c r="IQ239" s="432">
        <v>0</v>
      </c>
      <c r="IR239" s="432">
        <v>0</v>
      </c>
      <c r="IS239" s="432">
        <v>0</v>
      </c>
      <c r="IT239" s="432">
        <v>0</v>
      </c>
      <c r="IU239" s="432">
        <v>0</v>
      </c>
      <c r="IV239" s="432">
        <v>0</v>
      </c>
      <c r="IW239" s="432">
        <v>0</v>
      </c>
      <c r="IX239" s="432">
        <v>20</v>
      </c>
      <c r="IY239" s="432">
        <v>0</v>
      </c>
      <c r="IZ239" s="432">
        <v>0</v>
      </c>
      <c r="JA239" s="432">
        <v>0</v>
      </c>
      <c r="JB239" s="432">
        <v>0</v>
      </c>
      <c r="JC239" s="432">
        <v>0</v>
      </c>
      <c r="JD239" s="432">
        <v>0</v>
      </c>
      <c r="JE239" s="432">
        <v>0</v>
      </c>
      <c r="JF239" s="432">
        <v>0</v>
      </c>
      <c r="JG239" s="432">
        <v>0</v>
      </c>
      <c r="JH239" s="432">
        <v>11</v>
      </c>
      <c r="JI239" s="432">
        <v>0</v>
      </c>
      <c r="JJ239" s="432">
        <v>0</v>
      </c>
      <c r="JK239" s="432">
        <v>0</v>
      </c>
      <c r="JL239" s="432">
        <v>0</v>
      </c>
      <c r="JM239" s="432">
        <v>0</v>
      </c>
      <c r="JN239" s="432">
        <v>1</v>
      </c>
      <c r="JO239" s="432">
        <v>9.0899999999999995E-2</v>
      </c>
      <c r="JP239" s="432">
        <v>0</v>
      </c>
      <c r="JQ239" s="432">
        <v>0</v>
      </c>
      <c r="JR239" s="432" t="s">
        <v>1359</v>
      </c>
      <c r="JS239" s="432" t="s">
        <v>1360</v>
      </c>
      <c r="JT239" s="432" t="s">
        <v>1340</v>
      </c>
    </row>
    <row r="240" spans="1:280" x14ac:dyDescent="0.45">
      <c r="A240" s="432" t="s">
        <v>221</v>
      </c>
      <c r="B240" s="432" t="s">
        <v>352</v>
      </c>
      <c r="C240" s="432" t="s">
        <v>353</v>
      </c>
      <c r="D240" s="432" t="s">
        <v>354</v>
      </c>
      <c r="E240" s="432">
        <v>208</v>
      </c>
      <c r="F240" s="432">
        <v>99</v>
      </c>
      <c r="G240" s="432">
        <v>0.47599999999999998</v>
      </c>
      <c r="H240" s="432">
        <v>93</v>
      </c>
      <c r="I240" s="432">
        <v>195</v>
      </c>
      <c r="J240" s="432">
        <v>0.47689999999999999</v>
      </c>
      <c r="K240" s="432">
        <v>192</v>
      </c>
      <c r="L240" s="432">
        <v>198</v>
      </c>
      <c r="M240" s="432">
        <v>197</v>
      </c>
      <c r="N240" s="432">
        <v>0.92259999999999998</v>
      </c>
      <c r="O240" s="432">
        <v>0.95020000000000004</v>
      </c>
      <c r="P240" s="432">
        <v>0.94710000000000005</v>
      </c>
      <c r="Q240" s="432">
        <v>199</v>
      </c>
      <c r="R240" s="432">
        <v>202</v>
      </c>
      <c r="S240" s="432">
        <v>200</v>
      </c>
      <c r="T240" s="432">
        <v>0.95209999999999995</v>
      </c>
      <c r="U240" s="432">
        <v>0.97009999999999996</v>
      </c>
      <c r="V240" s="432">
        <v>0.96150000000000002</v>
      </c>
      <c r="W240" s="432">
        <v>198</v>
      </c>
      <c r="X240" s="432">
        <v>201</v>
      </c>
      <c r="Y240" s="432">
        <v>198</v>
      </c>
      <c r="Z240" s="432">
        <v>0.94889999999999997</v>
      </c>
      <c r="AA240" s="432">
        <v>0.96630000000000005</v>
      </c>
      <c r="AB240" s="432">
        <v>0.95189999999999997</v>
      </c>
      <c r="AC240" s="432">
        <v>196</v>
      </c>
      <c r="AD240" s="432">
        <v>200</v>
      </c>
      <c r="AE240" s="432">
        <v>199</v>
      </c>
      <c r="AF240" s="432">
        <v>0.93930000000000002</v>
      </c>
      <c r="AG240" s="432">
        <v>0.95799999999999996</v>
      </c>
      <c r="AH240" s="432">
        <v>0.95669999999999999</v>
      </c>
      <c r="AI240" s="432">
        <v>173</v>
      </c>
      <c r="AJ240" s="432">
        <v>182</v>
      </c>
      <c r="AK240" s="432">
        <v>183</v>
      </c>
      <c r="AL240" s="432">
        <v>0.82789999999999997</v>
      </c>
      <c r="AM240" s="432">
        <v>0.87409999999999999</v>
      </c>
      <c r="AN240" s="432">
        <v>0.87980000000000003</v>
      </c>
      <c r="AO240" s="432">
        <v>197</v>
      </c>
      <c r="AP240" s="432">
        <v>201</v>
      </c>
      <c r="AQ240" s="432">
        <v>198</v>
      </c>
      <c r="AR240" s="432">
        <v>0.94650000000000001</v>
      </c>
      <c r="AS240" s="432">
        <v>0.96409999999999996</v>
      </c>
      <c r="AT240" s="432">
        <v>0.95189999999999997</v>
      </c>
      <c r="AU240" s="432">
        <v>192</v>
      </c>
      <c r="AV240" s="432">
        <v>197</v>
      </c>
      <c r="AW240" s="432">
        <v>181</v>
      </c>
      <c r="AX240" s="432">
        <v>0.9194</v>
      </c>
      <c r="AY240" s="432">
        <v>0.94259999999999999</v>
      </c>
      <c r="AZ240" s="432">
        <v>0.87019999999999997</v>
      </c>
      <c r="BA240" s="432">
        <v>185</v>
      </c>
      <c r="BB240" s="432">
        <v>192</v>
      </c>
      <c r="BC240" s="432">
        <v>191</v>
      </c>
      <c r="BD240" s="432">
        <v>0.88660000000000005</v>
      </c>
      <c r="BE240" s="432">
        <v>0.91910000000000003</v>
      </c>
      <c r="BF240" s="432">
        <v>0.91830000000000001</v>
      </c>
      <c r="BG240" s="432">
        <v>195</v>
      </c>
      <c r="BH240" s="432">
        <v>200</v>
      </c>
      <c r="BI240" s="432">
        <v>200</v>
      </c>
      <c r="BJ240" s="432">
        <v>0.93330000000000002</v>
      </c>
      <c r="BK240" s="432">
        <v>0.96009999999999995</v>
      </c>
      <c r="BL240" s="432">
        <v>0.96150000000000002</v>
      </c>
      <c r="BM240" s="432">
        <v>115</v>
      </c>
      <c r="BN240" s="432">
        <v>136</v>
      </c>
      <c r="BO240" s="432">
        <v>156</v>
      </c>
      <c r="BP240" s="432">
        <v>0.55000000000000004</v>
      </c>
      <c r="BQ240" s="432">
        <v>0.65</v>
      </c>
      <c r="BR240" s="432">
        <v>0.75</v>
      </c>
      <c r="BS240" s="432">
        <v>72</v>
      </c>
      <c r="BT240" s="432">
        <v>0.66059999999999997</v>
      </c>
      <c r="BU240" s="432">
        <v>87</v>
      </c>
      <c r="BV240" s="432">
        <v>0.87880000000000003</v>
      </c>
      <c r="BW240" s="432">
        <v>139</v>
      </c>
      <c r="BX240" s="432">
        <v>148</v>
      </c>
      <c r="BY240" s="432">
        <v>159</v>
      </c>
      <c r="BZ240" s="432">
        <v>0.66779999999999995</v>
      </c>
      <c r="CA240" s="432">
        <v>0.71120000000000005</v>
      </c>
      <c r="CB240" s="432">
        <v>0.76439999999999997</v>
      </c>
      <c r="CC240" s="432">
        <v>79</v>
      </c>
      <c r="CD240" s="432">
        <v>0.7248</v>
      </c>
      <c r="CE240" s="432">
        <v>85</v>
      </c>
      <c r="CF240" s="432">
        <v>0.85860000000000003</v>
      </c>
      <c r="CG240" s="432">
        <v>148</v>
      </c>
      <c r="CH240" s="432">
        <v>158</v>
      </c>
      <c r="CI240" s="432">
        <v>164</v>
      </c>
      <c r="CJ240" s="432">
        <v>0.70689999999999997</v>
      </c>
      <c r="CK240" s="432">
        <v>0.75949999999999995</v>
      </c>
      <c r="CL240" s="432">
        <v>0.78849999999999998</v>
      </c>
      <c r="CM240" s="432">
        <v>122</v>
      </c>
      <c r="CN240" s="432">
        <v>131</v>
      </c>
      <c r="CO240" s="432">
        <v>107</v>
      </c>
      <c r="CP240" s="432">
        <v>0.58450000000000002</v>
      </c>
      <c r="CQ240" s="432">
        <v>0.62880000000000003</v>
      </c>
      <c r="CR240" s="432">
        <v>0.51439999999999997</v>
      </c>
      <c r="CS240" s="432">
        <v>28</v>
      </c>
      <c r="CT240" s="432">
        <v>0.25690000000000002</v>
      </c>
      <c r="CU240" s="432">
        <v>44</v>
      </c>
      <c r="CV240" s="432">
        <v>0.44440000000000002</v>
      </c>
      <c r="CW240" s="432">
        <v>61</v>
      </c>
      <c r="CX240" s="432">
        <v>73</v>
      </c>
      <c r="CY240" s="432">
        <v>72</v>
      </c>
      <c r="CZ240" s="432">
        <v>0.28999999999999998</v>
      </c>
      <c r="DA240" s="432">
        <v>0.35</v>
      </c>
      <c r="DB240" s="432">
        <v>0.34620000000000001</v>
      </c>
      <c r="DC240" s="432">
        <v>125</v>
      </c>
      <c r="DD240" s="432">
        <v>146</v>
      </c>
      <c r="DE240" s="432">
        <v>180</v>
      </c>
      <c r="DF240" s="432">
        <v>0.6</v>
      </c>
      <c r="DG240" s="432">
        <v>0.7</v>
      </c>
      <c r="DH240" s="432">
        <v>0.86539999999999995</v>
      </c>
      <c r="DI240" s="432">
        <v>63</v>
      </c>
      <c r="DJ240" s="432">
        <v>34</v>
      </c>
      <c r="DK240" s="432">
        <v>37</v>
      </c>
      <c r="DL240" s="432">
        <v>44</v>
      </c>
      <c r="DM240" s="432">
        <v>0.52500000000000002</v>
      </c>
      <c r="DN240" s="432">
        <v>0.57499999999999996</v>
      </c>
      <c r="DO240" s="432">
        <v>0.69840000000000002</v>
      </c>
      <c r="DP240" s="432">
        <v>146</v>
      </c>
      <c r="DQ240" s="432">
        <v>156</v>
      </c>
      <c r="DR240" s="432">
        <v>159</v>
      </c>
      <c r="DS240" s="432">
        <v>0.7</v>
      </c>
      <c r="DT240" s="432">
        <v>0.75</v>
      </c>
      <c r="DU240" s="432">
        <v>0.76439999999999997</v>
      </c>
      <c r="DV240" s="432">
        <v>0</v>
      </c>
      <c r="DW240" s="432">
        <v>3.7499999999999999E-2</v>
      </c>
      <c r="DX240" s="432">
        <v>7.4999999999999997E-2</v>
      </c>
      <c r="DY240" s="432">
        <v>0</v>
      </c>
      <c r="DZ240" s="432">
        <v>3</v>
      </c>
      <c r="EA240" s="432">
        <v>7.4999999999999997E-2</v>
      </c>
      <c r="EB240" s="432">
        <v>0.15</v>
      </c>
      <c r="EC240" s="432">
        <v>1.44E-2</v>
      </c>
      <c r="ED240" s="432">
        <v>0</v>
      </c>
      <c r="EE240" s="432">
        <v>0</v>
      </c>
      <c r="EF240" s="432">
        <v>0</v>
      </c>
      <c r="EG240" s="432">
        <v>0</v>
      </c>
      <c r="EH240" s="432">
        <v>25</v>
      </c>
      <c r="EI240" s="432">
        <v>0</v>
      </c>
      <c r="EJ240" s="432">
        <v>5.0000000000000001E-3</v>
      </c>
      <c r="EK240" s="432">
        <v>0.01</v>
      </c>
      <c r="EL240" s="432">
        <v>0</v>
      </c>
      <c r="EM240" s="432">
        <v>18</v>
      </c>
      <c r="EN240" s="432">
        <v>0.05</v>
      </c>
      <c r="EO240" s="432">
        <v>0.15</v>
      </c>
      <c r="EP240" s="432">
        <v>8.6499999999999994E-2</v>
      </c>
      <c r="EQ240" s="432">
        <v>54</v>
      </c>
      <c r="ER240" s="432">
        <v>46</v>
      </c>
      <c r="ES240" s="432">
        <v>0.85189999999999999</v>
      </c>
      <c r="ET240" s="432">
        <v>16</v>
      </c>
      <c r="EU240" s="432">
        <v>2</v>
      </c>
      <c r="EV240" s="432">
        <v>0.125</v>
      </c>
      <c r="EW240" s="432">
        <v>148</v>
      </c>
      <c r="EX240" s="432">
        <v>0.71150000000000002</v>
      </c>
      <c r="EY240" s="432">
        <v>208</v>
      </c>
      <c r="EZ240" s="432">
        <v>250</v>
      </c>
      <c r="FA240" s="432">
        <v>293</v>
      </c>
      <c r="FB240" s="432">
        <v>278</v>
      </c>
      <c r="FC240" s="432">
        <v>1</v>
      </c>
      <c r="FD240" s="432">
        <v>1.2</v>
      </c>
      <c r="FE240" s="432">
        <v>1.4087000000000001</v>
      </c>
      <c r="FF240" s="432">
        <v>14</v>
      </c>
      <c r="FG240" s="432">
        <v>21</v>
      </c>
      <c r="FH240" s="432">
        <v>6</v>
      </c>
      <c r="FI240" s="432">
        <v>0.05</v>
      </c>
      <c r="FJ240" s="432">
        <v>7.4999999999999997E-2</v>
      </c>
      <c r="FK240" s="432">
        <v>2.1600000000000001E-2</v>
      </c>
      <c r="FL240" s="432">
        <v>246</v>
      </c>
      <c r="FM240" s="432">
        <v>253</v>
      </c>
      <c r="FN240" s="432">
        <v>265</v>
      </c>
      <c r="FO240" s="432">
        <v>0.88239999999999996</v>
      </c>
      <c r="FP240" s="432">
        <v>0.90959999999999996</v>
      </c>
      <c r="FQ240" s="432">
        <v>0.95320000000000005</v>
      </c>
      <c r="FR240" s="432">
        <v>235</v>
      </c>
      <c r="FS240" s="432">
        <v>245</v>
      </c>
      <c r="FT240" s="432">
        <v>241</v>
      </c>
      <c r="FU240" s="432">
        <v>0.84360000000000002</v>
      </c>
      <c r="FV240" s="432">
        <v>0.87909999999999999</v>
      </c>
      <c r="FW240" s="432">
        <v>0.8669</v>
      </c>
      <c r="FX240" s="432">
        <v>226</v>
      </c>
      <c r="FY240" s="432">
        <v>241</v>
      </c>
      <c r="FZ240" s="432">
        <v>256</v>
      </c>
      <c r="GA240" s="432">
        <v>0.81069999999999998</v>
      </c>
      <c r="GB240" s="432">
        <v>0.86450000000000005</v>
      </c>
      <c r="GC240" s="432">
        <v>0.92090000000000005</v>
      </c>
      <c r="GD240" s="432">
        <v>204</v>
      </c>
      <c r="GE240" s="432">
        <v>228</v>
      </c>
      <c r="GF240" s="432">
        <v>234</v>
      </c>
      <c r="GG240" s="432">
        <v>0.73299999999999998</v>
      </c>
      <c r="GH240" s="432">
        <v>0.81889999999999996</v>
      </c>
      <c r="GI240" s="432">
        <v>0.8417</v>
      </c>
      <c r="GJ240" s="432">
        <v>209</v>
      </c>
      <c r="GK240" s="432">
        <v>237</v>
      </c>
      <c r="GL240" s="432">
        <v>239</v>
      </c>
      <c r="GM240" s="432">
        <v>0.75</v>
      </c>
      <c r="GN240" s="432">
        <v>0.84970000000000001</v>
      </c>
      <c r="GO240" s="432">
        <v>0.85970000000000002</v>
      </c>
      <c r="GP240" s="432">
        <v>256</v>
      </c>
      <c r="GQ240" s="432">
        <v>262</v>
      </c>
      <c r="GR240" s="432">
        <v>271</v>
      </c>
      <c r="GS240" s="432">
        <v>0.9173</v>
      </c>
      <c r="GT240" s="432">
        <v>0.94010000000000005</v>
      </c>
      <c r="GU240" s="432">
        <v>0.9748</v>
      </c>
      <c r="GV240" s="432">
        <v>231</v>
      </c>
      <c r="GW240" s="432">
        <v>247</v>
      </c>
      <c r="GX240" s="432">
        <v>258</v>
      </c>
      <c r="GY240" s="432">
        <v>0.82750000000000001</v>
      </c>
      <c r="GZ240" s="432">
        <v>0.88490000000000002</v>
      </c>
      <c r="HA240" s="432">
        <v>0.92810000000000004</v>
      </c>
      <c r="HB240" s="432">
        <v>139</v>
      </c>
      <c r="HC240" s="432">
        <v>167</v>
      </c>
      <c r="HD240" s="432">
        <v>216</v>
      </c>
      <c r="HE240" s="432">
        <v>0.5</v>
      </c>
      <c r="HF240" s="432">
        <v>0.6</v>
      </c>
      <c r="HG240" s="432">
        <v>0.77700000000000002</v>
      </c>
      <c r="HH240" s="432">
        <v>229</v>
      </c>
      <c r="HI240" s="432">
        <v>0.5</v>
      </c>
      <c r="HJ240" s="432">
        <v>0.78159999999999996</v>
      </c>
      <c r="HK240" s="432">
        <v>0</v>
      </c>
      <c r="HL240" s="432"/>
      <c r="HM240" s="432">
        <v>0.9</v>
      </c>
      <c r="HN240" s="432">
        <v>0</v>
      </c>
      <c r="HO240" s="432">
        <v>0</v>
      </c>
      <c r="HP240" s="432">
        <v>0</v>
      </c>
      <c r="HQ240" s="432">
        <v>0</v>
      </c>
      <c r="HR240" s="432">
        <v>0</v>
      </c>
      <c r="HS240" s="432">
        <v>0</v>
      </c>
      <c r="HT240" s="432">
        <v>0</v>
      </c>
      <c r="HU240" s="432">
        <v>0</v>
      </c>
      <c r="HV240" s="432">
        <v>0.9</v>
      </c>
      <c r="HW240" s="432">
        <v>0</v>
      </c>
      <c r="HX240" s="432">
        <v>0</v>
      </c>
      <c r="HY240" s="432">
        <v>0</v>
      </c>
      <c r="HZ240" s="432">
        <v>0.9</v>
      </c>
      <c r="IA240" s="432">
        <v>0</v>
      </c>
      <c r="IB240" s="432">
        <v>0</v>
      </c>
      <c r="IC240" s="432">
        <v>0</v>
      </c>
      <c r="ID240" s="432">
        <v>0</v>
      </c>
      <c r="IE240" s="432">
        <v>0</v>
      </c>
      <c r="IF240" s="432">
        <v>0</v>
      </c>
      <c r="IG240" s="432">
        <v>0</v>
      </c>
      <c r="IH240" s="432">
        <v>0</v>
      </c>
      <c r="II240" s="432">
        <v>0</v>
      </c>
      <c r="IJ240" s="432">
        <v>0</v>
      </c>
      <c r="IK240" s="432">
        <v>0</v>
      </c>
      <c r="IL240" s="432">
        <v>0</v>
      </c>
      <c r="IM240" s="432">
        <v>0</v>
      </c>
      <c r="IN240" s="432">
        <v>0</v>
      </c>
      <c r="IO240" s="432">
        <v>0</v>
      </c>
      <c r="IP240" s="432">
        <v>0</v>
      </c>
      <c r="IQ240" s="432">
        <v>0</v>
      </c>
      <c r="IR240" s="432">
        <v>0</v>
      </c>
      <c r="IS240" s="432">
        <v>0</v>
      </c>
      <c r="IT240" s="432">
        <v>0</v>
      </c>
      <c r="IU240" s="432">
        <v>0</v>
      </c>
      <c r="IV240" s="432">
        <v>0</v>
      </c>
      <c r="IW240" s="432">
        <v>0</v>
      </c>
      <c r="IX240" s="432">
        <v>9</v>
      </c>
      <c r="IY240" s="432">
        <v>1</v>
      </c>
      <c r="IZ240" s="432">
        <v>0.1111</v>
      </c>
      <c r="JA240" s="432">
        <v>0</v>
      </c>
      <c r="JB240" s="432">
        <v>0</v>
      </c>
      <c r="JC240" s="432">
        <v>0</v>
      </c>
      <c r="JD240" s="432">
        <v>0</v>
      </c>
      <c r="JE240" s="432">
        <v>0</v>
      </c>
      <c r="JF240" s="432">
        <v>0</v>
      </c>
      <c r="JG240" s="432">
        <v>0</v>
      </c>
      <c r="JH240" s="432">
        <v>4</v>
      </c>
      <c r="JI240" s="432">
        <v>0</v>
      </c>
      <c r="JJ240" s="432">
        <v>0</v>
      </c>
      <c r="JK240" s="432">
        <v>0</v>
      </c>
      <c r="JL240" s="432">
        <v>0</v>
      </c>
      <c r="JM240" s="432">
        <v>0</v>
      </c>
      <c r="JN240" s="432">
        <v>1</v>
      </c>
      <c r="JO240" s="432">
        <v>0.25</v>
      </c>
      <c r="JP240" s="432">
        <v>0</v>
      </c>
      <c r="JQ240" s="432">
        <v>0</v>
      </c>
      <c r="JR240" s="432" t="s">
        <v>1359</v>
      </c>
      <c r="JS240" s="432" t="s">
        <v>1360</v>
      </c>
      <c r="JT240" s="432" t="s">
        <v>1340</v>
      </c>
    </row>
    <row r="241" spans="1:280" x14ac:dyDescent="0.45">
      <c r="A241" s="432" t="s">
        <v>221</v>
      </c>
      <c r="B241" s="432" t="s">
        <v>352</v>
      </c>
      <c r="C241" s="432" t="s">
        <v>355</v>
      </c>
      <c r="D241" s="432" t="s">
        <v>356</v>
      </c>
      <c r="E241" s="432">
        <v>322</v>
      </c>
      <c r="F241" s="432">
        <v>92</v>
      </c>
      <c r="G241" s="432">
        <v>0.28570000000000001</v>
      </c>
      <c r="H241" s="432">
        <v>95</v>
      </c>
      <c r="I241" s="432">
        <v>322</v>
      </c>
      <c r="J241" s="432">
        <v>0.29499999999999998</v>
      </c>
      <c r="K241" s="432">
        <v>298</v>
      </c>
      <c r="L241" s="432">
        <v>306</v>
      </c>
      <c r="M241" s="432">
        <v>307</v>
      </c>
      <c r="N241" s="432">
        <v>0.92259999999999998</v>
      </c>
      <c r="O241" s="432">
        <v>0.95020000000000004</v>
      </c>
      <c r="P241" s="432">
        <v>0.95340000000000003</v>
      </c>
      <c r="Q241" s="432">
        <v>307</v>
      </c>
      <c r="R241" s="432">
        <v>313</v>
      </c>
      <c r="S241" s="432">
        <v>310</v>
      </c>
      <c r="T241" s="432">
        <v>0.95209999999999995</v>
      </c>
      <c r="U241" s="432">
        <v>0.97009999999999996</v>
      </c>
      <c r="V241" s="432">
        <v>0.9627</v>
      </c>
      <c r="W241" s="432">
        <v>306</v>
      </c>
      <c r="X241" s="432">
        <v>312</v>
      </c>
      <c r="Y241" s="432">
        <v>305</v>
      </c>
      <c r="Z241" s="432">
        <v>0.94889999999999997</v>
      </c>
      <c r="AA241" s="432">
        <v>0.96630000000000005</v>
      </c>
      <c r="AB241" s="432">
        <v>0.94720000000000004</v>
      </c>
      <c r="AC241" s="432">
        <v>303</v>
      </c>
      <c r="AD241" s="432">
        <v>309</v>
      </c>
      <c r="AE241" s="432">
        <v>307</v>
      </c>
      <c r="AF241" s="432">
        <v>0.93930000000000002</v>
      </c>
      <c r="AG241" s="432">
        <v>0.95799999999999996</v>
      </c>
      <c r="AH241" s="432">
        <v>0.95340000000000003</v>
      </c>
      <c r="AI241" s="432">
        <v>267</v>
      </c>
      <c r="AJ241" s="432">
        <v>282</v>
      </c>
      <c r="AK241" s="432">
        <v>278</v>
      </c>
      <c r="AL241" s="432">
        <v>0.82789999999999997</v>
      </c>
      <c r="AM241" s="432">
        <v>0.87409999999999999</v>
      </c>
      <c r="AN241" s="432">
        <v>0.86339999999999995</v>
      </c>
      <c r="AO241" s="432">
        <v>305</v>
      </c>
      <c r="AP241" s="432">
        <v>311</v>
      </c>
      <c r="AQ241" s="432">
        <v>310</v>
      </c>
      <c r="AR241" s="432">
        <v>0.94650000000000001</v>
      </c>
      <c r="AS241" s="432">
        <v>0.96409999999999996</v>
      </c>
      <c r="AT241" s="432">
        <v>0.9627</v>
      </c>
      <c r="AU241" s="432">
        <v>297</v>
      </c>
      <c r="AV241" s="432">
        <v>304</v>
      </c>
      <c r="AW241" s="432">
        <v>302</v>
      </c>
      <c r="AX241" s="432">
        <v>0.9194</v>
      </c>
      <c r="AY241" s="432">
        <v>0.94259999999999999</v>
      </c>
      <c r="AZ241" s="432">
        <v>0.93789999999999996</v>
      </c>
      <c r="BA241" s="432">
        <v>286</v>
      </c>
      <c r="BB241" s="432">
        <v>296</v>
      </c>
      <c r="BC241" s="432">
        <v>286</v>
      </c>
      <c r="BD241" s="432">
        <v>0.88660000000000005</v>
      </c>
      <c r="BE241" s="432">
        <v>0.91910000000000003</v>
      </c>
      <c r="BF241" s="432">
        <v>0.88819999999999999</v>
      </c>
      <c r="BG241" s="432">
        <v>301</v>
      </c>
      <c r="BH241" s="432">
        <v>310</v>
      </c>
      <c r="BI241" s="432">
        <v>307</v>
      </c>
      <c r="BJ241" s="432">
        <v>0.93330000000000002</v>
      </c>
      <c r="BK241" s="432">
        <v>0.96009999999999995</v>
      </c>
      <c r="BL241" s="432">
        <v>0.95340000000000003</v>
      </c>
      <c r="BM241" s="432">
        <v>178</v>
      </c>
      <c r="BN241" s="432">
        <v>210</v>
      </c>
      <c r="BO241" s="432">
        <v>246</v>
      </c>
      <c r="BP241" s="432">
        <v>0.55000000000000004</v>
      </c>
      <c r="BQ241" s="432">
        <v>0.65</v>
      </c>
      <c r="BR241" s="432">
        <v>0.76400000000000001</v>
      </c>
      <c r="BS241" s="432">
        <v>146</v>
      </c>
      <c r="BT241" s="432">
        <v>0.63480000000000003</v>
      </c>
      <c r="BU241" s="432">
        <v>88</v>
      </c>
      <c r="BV241" s="432">
        <v>0.95650000000000002</v>
      </c>
      <c r="BW241" s="432">
        <v>216</v>
      </c>
      <c r="BX241" s="432">
        <v>230</v>
      </c>
      <c r="BY241" s="432">
        <v>234</v>
      </c>
      <c r="BZ241" s="432">
        <v>0.66779999999999995</v>
      </c>
      <c r="CA241" s="432">
        <v>0.71120000000000005</v>
      </c>
      <c r="CB241" s="432">
        <v>0.72670000000000001</v>
      </c>
      <c r="CC241" s="432">
        <v>150</v>
      </c>
      <c r="CD241" s="432">
        <v>0.6522</v>
      </c>
      <c r="CE241" s="432">
        <v>84</v>
      </c>
      <c r="CF241" s="432">
        <v>0.91300000000000003</v>
      </c>
      <c r="CG241" s="432">
        <v>228</v>
      </c>
      <c r="CH241" s="432">
        <v>245</v>
      </c>
      <c r="CI241" s="432">
        <v>234</v>
      </c>
      <c r="CJ241" s="432">
        <v>0.70689999999999997</v>
      </c>
      <c r="CK241" s="432">
        <v>0.75949999999999995</v>
      </c>
      <c r="CL241" s="432">
        <v>0.72670000000000001</v>
      </c>
      <c r="CM241" s="432">
        <v>189</v>
      </c>
      <c r="CN241" s="432">
        <v>203</v>
      </c>
      <c r="CO241" s="432">
        <v>184</v>
      </c>
      <c r="CP241" s="432">
        <v>0.58450000000000002</v>
      </c>
      <c r="CQ241" s="432">
        <v>0.62880000000000003</v>
      </c>
      <c r="CR241" s="432">
        <v>0.57140000000000002</v>
      </c>
      <c r="CS241" s="432">
        <v>59</v>
      </c>
      <c r="CT241" s="432">
        <v>0.25650000000000001</v>
      </c>
      <c r="CU241" s="432">
        <v>63</v>
      </c>
      <c r="CV241" s="432">
        <v>0.68479999999999996</v>
      </c>
      <c r="CW241" s="432">
        <v>94</v>
      </c>
      <c r="CX241" s="432">
        <v>113</v>
      </c>
      <c r="CY241" s="432">
        <v>122</v>
      </c>
      <c r="CZ241" s="432">
        <v>0.28999999999999998</v>
      </c>
      <c r="DA241" s="432">
        <v>0.35</v>
      </c>
      <c r="DB241" s="432">
        <v>0.37890000000000001</v>
      </c>
      <c r="DC241" s="432">
        <v>194</v>
      </c>
      <c r="DD241" s="432">
        <v>226</v>
      </c>
      <c r="DE241" s="432">
        <v>287</v>
      </c>
      <c r="DF241" s="432">
        <v>0.6</v>
      </c>
      <c r="DG241" s="432">
        <v>0.7</v>
      </c>
      <c r="DH241" s="432">
        <v>0.89129999999999998</v>
      </c>
      <c r="DI241" s="432">
        <v>85</v>
      </c>
      <c r="DJ241" s="432">
        <v>45</v>
      </c>
      <c r="DK241" s="432">
        <v>49</v>
      </c>
      <c r="DL241" s="432">
        <v>61</v>
      </c>
      <c r="DM241" s="432">
        <v>0.52500000000000002</v>
      </c>
      <c r="DN241" s="432">
        <v>0.57499999999999996</v>
      </c>
      <c r="DO241" s="432">
        <v>0.71760000000000002</v>
      </c>
      <c r="DP241" s="432">
        <v>226</v>
      </c>
      <c r="DQ241" s="432">
        <v>242</v>
      </c>
      <c r="DR241" s="432">
        <v>244</v>
      </c>
      <c r="DS241" s="432">
        <v>0.7</v>
      </c>
      <c r="DT241" s="432">
        <v>0.75</v>
      </c>
      <c r="DU241" s="432">
        <v>0.75780000000000003</v>
      </c>
      <c r="DV241" s="432">
        <v>0</v>
      </c>
      <c r="DW241" s="432">
        <v>3.7499999999999999E-2</v>
      </c>
      <c r="DX241" s="432">
        <v>7.4999999999999997E-2</v>
      </c>
      <c r="DY241" s="432">
        <v>3.0999999999999999E-3</v>
      </c>
      <c r="DZ241" s="432">
        <v>26</v>
      </c>
      <c r="EA241" s="432">
        <v>7.4999999999999997E-2</v>
      </c>
      <c r="EB241" s="432">
        <v>0.15</v>
      </c>
      <c r="EC241" s="432">
        <v>8.6999999999999994E-2</v>
      </c>
      <c r="ED241" s="432">
        <v>0</v>
      </c>
      <c r="EE241" s="432">
        <v>0</v>
      </c>
      <c r="EF241" s="432">
        <v>0</v>
      </c>
      <c r="EG241" s="432">
        <v>0</v>
      </c>
      <c r="EH241" s="432">
        <v>37</v>
      </c>
      <c r="EI241" s="432">
        <v>0</v>
      </c>
      <c r="EJ241" s="432">
        <v>5.0000000000000001E-3</v>
      </c>
      <c r="EK241" s="432">
        <v>0.01</v>
      </c>
      <c r="EL241" s="432">
        <v>0</v>
      </c>
      <c r="EM241" s="432">
        <v>122</v>
      </c>
      <c r="EN241" s="432">
        <v>0.05</v>
      </c>
      <c r="EO241" s="432">
        <v>0.15</v>
      </c>
      <c r="EP241" s="432">
        <v>0.37890000000000001</v>
      </c>
      <c r="EQ241" s="432">
        <v>74</v>
      </c>
      <c r="ER241" s="432">
        <v>63</v>
      </c>
      <c r="ES241" s="432">
        <v>0.85140000000000005</v>
      </c>
      <c r="ET241" s="432">
        <v>15</v>
      </c>
      <c r="EU241" s="432">
        <v>1</v>
      </c>
      <c r="EV241" s="432">
        <v>6.6699999999999995E-2</v>
      </c>
      <c r="EW241" s="432">
        <v>250</v>
      </c>
      <c r="EX241" s="432">
        <v>0.77639999999999998</v>
      </c>
      <c r="EY241" s="432">
        <v>326</v>
      </c>
      <c r="EZ241" s="432">
        <v>390</v>
      </c>
      <c r="FA241" s="432">
        <v>506</v>
      </c>
      <c r="FB241" s="432">
        <v>467</v>
      </c>
      <c r="FC241" s="432">
        <v>1.01</v>
      </c>
      <c r="FD241" s="432">
        <v>1.21</v>
      </c>
      <c r="FE241" s="432">
        <v>1.5713999999999999</v>
      </c>
      <c r="FF241" s="432">
        <v>24</v>
      </c>
      <c r="FG241" s="432">
        <v>36</v>
      </c>
      <c r="FH241" s="432">
        <v>26</v>
      </c>
      <c r="FI241" s="432">
        <v>0.05</v>
      </c>
      <c r="FJ241" s="432">
        <v>7.4999999999999997E-2</v>
      </c>
      <c r="FK241" s="432">
        <v>5.57E-2</v>
      </c>
      <c r="FL241" s="432">
        <v>413</v>
      </c>
      <c r="FM241" s="432">
        <v>425</v>
      </c>
      <c r="FN241" s="432">
        <v>408</v>
      </c>
      <c r="FO241" s="432">
        <v>0.88239999999999996</v>
      </c>
      <c r="FP241" s="432">
        <v>0.90959999999999996</v>
      </c>
      <c r="FQ241" s="432">
        <v>0.87370000000000003</v>
      </c>
      <c r="FR241" s="432">
        <v>394</v>
      </c>
      <c r="FS241" s="432">
        <v>411</v>
      </c>
      <c r="FT241" s="432">
        <v>370</v>
      </c>
      <c r="FU241" s="432">
        <v>0.84360000000000002</v>
      </c>
      <c r="FV241" s="432">
        <v>0.87909999999999999</v>
      </c>
      <c r="FW241" s="432">
        <v>0.7923</v>
      </c>
      <c r="FX241" s="432">
        <v>379</v>
      </c>
      <c r="FY241" s="432">
        <v>404</v>
      </c>
      <c r="FZ241" s="432">
        <v>378</v>
      </c>
      <c r="GA241" s="432">
        <v>0.81069999999999998</v>
      </c>
      <c r="GB241" s="432">
        <v>0.86450000000000005</v>
      </c>
      <c r="GC241" s="432">
        <v>0.80940000000000001</v>
      </c>
      <c r="GD241" s="432">
        <v>343</v>
      </c>
      <c r="GE241" s="432">
        <v>383</v>
      </c>
      <c r="GF241" s="432">
        <v>376</v>
      </c>
      <c r="GG241" s="432">
        <v>0.73299999999999998</v>
      </c>
      <c r="GH241" s="432">
        <v>0.81889999999999996</v>
      </c>
      <c r="GI241" s="432">
        <v>0.80510000000000004</v>
      </c>
      <c r="GJ241" s="432">
        <v>351</v>
      </c>
      <c r="GK241" s="432">
        <v>397</v>
      </c>
      <c r="GL241" s="432">
        <v>369</v>
      </c>
      <c r="GM241" s="432">
        <v>0.75</v>
      </c>
      <c r="GN241" s="432">
        <v>0.84970000000000001</v>
      </c>
      <c r="GO241" s="432">
        <v>0.79010000000000002</v>
      </c>
      <c r="GP241" s="432">
        <v>429</v>
      </c>
      <c r="GQ241" s="432">
        <v>440</v>
      </c>
      <c r="GR241" s="432">
        <v>429</v>
      </c>
      <c r="GS241" s="432">
        <v>0.9173</v>
      </c>
      <c r="GT241" s="432">
        <v>0.94010000000000005</v>
      </c>
      <c r="GU241" s="432">
        <v>0.91859999999999997</v>
      </c>
      <c r="GV241" s="432">
        <v>387</v>
      </c>
      <c r="GW241" s="432">
        <v>414</v>
      </c>
      <c r="GX241" s="432">
        <v>408</v>
      </c>
      <c r="GY241" s="432">
        <v>0.82750000000000001</v>
      </c>
      <c r="GZ241" s="432">
        <v>0.88490000000000002</v>
      </c>
      <c r="HA241" s="432">
        <v>0.87370000000000003</v>
      </c>
      <c r="HB241" s="432">
        <v>234</v>
      </c>
      <c r="HC241" s="432">
        <v>281</v>
      </c>
      <c r="HD241" s="432">
        <v>313</v>
      </c>
      <c r="HE241" s="432">
        <v>0.5</v>
      </c>
      <c r="HF241" s="432">
        <v>0.6</v>
      </c>
      <c r="HG241" s="432">
        <v>0.67020000000000002</v>
      </c>
      <c r="HH241" s="432">
        <v>439</v>
      </c>
      <c r="HI241" s="432">
        <v>0.5</v>
      </c>
      <c r="HJ241" s="432">
        <v>0.86760000000000004</v>
      </c>
      <c r="HK241" s="432">
        <v>0</v>
      </c>
      <c r="HL241" s="432"/>
      <c r="HM241" s="432">
        <v>0.9</v>
      </c>
      <c r="HN241" s="432">
        <v>0</v>
      </c>
      <c r="HO241" s="432">
        <v>0</v>
      </c>
      <c r="HP241" s="432">
        <v>0</v>
      </c>
      <c r="HQ241" s="432">
        <v>0</v>
      </c>
      <c r="HR241" s="432">
        <v>0</v>
      </c>
      <c r="HS241" s="432">
        <v>0</v>
      </c>
      <c r="HT241" s="432">
        <v>0</v>
      </c>
      <c r="HU241" s="432">
        <v>0</v>
      </c>
      <c r="HV241" s="432">
        <v>0.9</v>
      </c>
      <c r="HW241" s="432">
        <v>0</v>
      </c>
      <c r="HX241" s="432">
        <v>0</v>
      </c>
      <c r="HY241" s="432">
        <v>0</v>
      </c>
      <c r="HZ241" s="432">
        <v>0.9</v>
      </c>
      <c r="IA241" s="432">
        <v>0</v>
      </c>
      <c r="IB241" s="432">
        <v>0</v>
      </c>
      <c r="IC241" s="432">
        <v>0</v>
      </c>
      <c r="ID241" s="432">
        <v>0</v>
      </c>
      <c r="IE241" s="432">
        <v>0</v>
      </c>
      <c r="IF241" s="432">
        <v>0</v>
      </c>
      <c r="IG241" s="432">
        <v>0</v>
      </c>
      <c r="IH241" s="432">
        <v>0</v>
      </c>
      <c r="II241" s="432">
        <v>0</v>
      </c>
      <c r="IJ241" s="432">
        <v>0</v>
      </c>
      <c r="IK241" s="432">
        <v>0</v>
      </c>
      <c r="IL241" s="432">
        <v>0</v>
      </c>
      <c r="IM241" s="432">
        <v>0</v>
      </c>
      <c r="IN241" s="432">
        <v>0</v>
      </c>
      <c r="IO241" s="432">
        <v>0</v>
      </c>
      <c r="IP241" s="432">
        <v>0</v>
      </c>
      <c r="IQ241" s="432">
        <v>0</v>
      </c>
      <c r="IR241" s="432">
        <v>0</v>
      </c>
      <c r="IS241" s="432">
        <v>0</v>
      </c>
      <c r="IT241" s="432">
        <v>0</v>
      </c>
      <c r="IU241" s="432">
        <v>0</v>
      </c>
      <c r="IV241" s="432">
        <v>0</v>
      </c>
      <c r="IW241" s="432">
        <v>1</v>
      </c>
      <c r="IX241" s="432">
        <v>10</v>
      </c>
      <c r="IY241" s="432">
        <v>0</v>
      </c>
      <c r="IZ241" s="432">
        <v>0</v>
      </c>
      <c r="JA241" s="432">
        <v>1</v>
      </c>
      <c r="JB241" s="432">
        <v>0</v>
      </c>
      <c r="JC241" s="432">
        <v>0</v>
      </c>
      <c r="JD241" s="432">
        <v>0</v>
      </c>
      <c r="JE241" s="432">
        <v>0</v>
      </c>
      <c r="JF241" s="432">
        <v>0</v>
      </c>
      <c r="JG241" s="432">
        <v>0</v>
      </c>
      <c r="JH241" s="432">
        <v>4</v>
      </c>
      <c r="JI241" s="432">
        <v>1</v>
      </c>
      <c r="JJ241" s="432">
        <v>0.25</v>
      </c>
      <c r="JK241" s="432">
        <v>1</v>
      </c>
      <c r="JL241" s="432">
        <v>1</v>
      </c>
      <c r="JM241" s="432">
        <v>1</v>
      </c>
      <c r="JN241" s="432">
        <v>0</v>
      </c>
      <c r="JO241" s="432">
        <v>0</v>
      </c>
      <c r="JP241" s="432">
        <v>0</v>
      </c>
      <c r="JQ241" s="432">
        <v>0</v>
      </c>
      <c r="JR241" s="432" t="s">
        <v>1359</v>
      </c>
      <c r="JS241" s="432" t="s">
        <v>1360</v>
      </c>
      <c r="JT241" s="432" t="s">
        <v>1340</v>
      </c>
    </row>
    <row r="242" spans="1:280" x14ac:dyDescent="0.45">
      <c r="A242" s="432" t="s">
        <v>221</v>
      </c>
      <c r="B242" s="432" t="s">
        <v>352</v>
      </c>
      <c r="C242" s="432" t="s">
        <v>357</v>
      </c>
      <c r="D242" s="432" t="s">
        <v>358</v>
      </c>
      <c r="E242" s="432">
        <v>639</v>
      </c>
      <c r="F242" s="432">
        <v>230</v>
      </c>
      <c r="G242" s="432">
        <v>0.3599</v>
      </c>
      <c r="H242" s="432">
        <v>207</v>
      </c>
      <c r="I242" s="432">
        <v>635</v>
      </c>
      <c r="J242" s="432">
        <v>0.32600000000000001</v>
      </c>
      <c r="K242" s="432">
        <v>590</v>
      </c>
      <c r="L242" s="432">
        <v>608</v>
      </c>
      <c r="M242" s="432">
        <v>575</v>
      </c>
      <c r="N242" s="432">
        <v>0.92259999999999998</v>
      </c>
      <c r="O242" s="432">
        <v>0.95020000000000004</v>
      </c>
      <c r="P242" s="432">
        <v>0.89980000000000004</v>
      </c>
      <c r="Q242" s="432">
        <v>609</v>
      </c>
      <c r="R242" s="432">
        <v>620</v>
      </c>
      <c r="S242" s="432">
        <v>609</v>
      </c>
      <c r="T242" s="432">
        <v>0.95209999999999995</v>
      </c>
      <c r="U242" s="432">
        <v>0.97009999999999996</v>
      </c>
      <c r="V242" s="432">
        <v>0.95309999999999995</v>
      </c>
      <c r="W242" s="432">
        <v>607</v>
      </c>
      <c r="X242" s="432">
        <v>618</v>
      </c>
      <c r="Y242" s="432">
        <v>609</v>
      </c>
      <c r="Z242" s="432">
        <v>0.94889999999999997</v>
      </c>
      <c r="AA242" s="432">
        <v>0.96630000000000005</v>
      </c>
      <c r="AB242" s="432">
        <v>0.95309999999999995</v>
      </c>
      <c r="AC242" s="432">
        <v>601</v>
      </c>
      <c r="AD242" s="432">
        <v>613</v>
      </c>
      <c r="AE242" s="432">
        <v>597</v>
      </c>
      <c r="AF242" s="432">
        <v>0.93930000000000002</v>
      </c>
      <c r="AG242" s="432">
        <v>0.95799999999999996</v>
      </c>
      <c r="AH242" s="432">
        <v>0.93430000000000002</v>
      </c>
      <c r="AI242" s="432">
        <v>530</v>
      </c>
      <c r="AJ242" s="432">
        <v>559</v>
      </c>
      <c r="AK242" s="432">
        <v>532</v>
      </c>
      <c r="AL242" s="432">
        <v>0.82789999999999997</v>
      </c>
      <c r="AM242" s="432">
        <v>0.87409999999999999</v>
      </c>
      <c r="AN242" s="432">
        <v>0.83260000000000001</v>
      </c>
      <c r="AO242" s="432">
        <v>605</v>
      </c>
      <c r="AP242" s="432">
        <v>617</v>
      </c>
      <c r="AQ242" s="432">
        <v>605</v>
      </c>
      <c r="AR242" s="432">
        <v>0.94650000000000001</v>
      </c>
      <c r="AS242" s="432">
        <v>0.96409999999999996</v>
      </c>
      <c r="AT242" s="432">
        <v>0.94679999999999997</v>
      </c>
      <c r="AU242" s="432">
        <v>588</v>
      </c>
      <c r="AV242" s="432">
        <v>603</v>
      </c>
      <c r="AW242" s="432">
        <v>605</v>
      </c>
      <c r="AX242" s="432">
        <v>0.9194</v>
      </c>
      <c r="AY242" s="432">
        <v>0.94259999999999999</v>
      </c>
      <c r="AZ242" s="432">
        <v>0.94679999999999997</v>
      </c>
      <c r="BA242" s="432">
        <v>567</v>
      </c>
      <c r="BB242" s="432">
        <v>588</v>
      </c>
      <c r="BC242" s="432">
        <v>550</v>
      </c>
      <c r="BD242" s="432">
        <v>0.88660000000000005</v>
      </c>
      <c r="BE242" s="432">
        <v>0.91910000000000003</v>
      </c>
      <c r="BF242" s="432">
        <v>0.86070000000000002</v>
      </c>
      <c r="BG242" s="432">
        <v>597</v>
      </c>
      <c r="BH242" s="432">
        <v>614</v>
      </c>
      <c r="BI242" s="432">
        <v>588</v>
      </c>
      <c r="BJ242" s="432">
        <v>0.93330000000000002</v>
      </c>
      <c r="BK242" s="432">
        <v>0.96009999999999995</v>
      </c>
      <c r="BL242" s="432">
        <v>0.92020000000000002</v>
      </c>
      <c r="BM242" s="432">
        <v>352</v>
      </c>
      <c r="BN242" s="432">
        <v>416</v>
      </c>
      <c r="BO242" s="432">
        <v>475</v>
      </c>
      <c r="BP242" s="432">
        <v>0.55000000000000004</v>
      </c>
      <c r="BQ242" s="432">
        <v>0.65</v>
      </c>
      <c r="BR242" s="432">
        <v>0.74329999999999996</v>
      </c>
      <c r="BS242" s="432">
        <v>249</v>
      </c>
      <c r="BT242" s="432">
        <v>0.60880000000000001</v>
      </c>
      <c r="BU242" s="432">
        <v>211</v>
      </c>
      <c r="BV242" s="432">
        <v>0.91739999999999999</v>
      </c>
      <c r="BW242" s="432">
        <v>427</v>
      </c>
      <c r="BX242" s="432">
        <v>455</v>
      </c>
      <c r="BY242" s="432">
        <v>460</v>
      </c>
      <c r="BZ242" s="432">
        <v>0.66779999999999995</v>
      </c>
      <c r="CA242" s="432">
        <v>0.71120000000000005</v>
      </c>
      <c r="CB242" s="432">
        <v>0.71989999999999998</v>
      </c>
      <c r="CC242" s="432">
        <v>220</v>
      </c>
      <c r="CD242" s="432">
        <v>0.53790000000000004</v>
      </c>
      <c r="CE242" s="432">
        <v>211</v>
      </c>
      <c r="CF242" s="432">
        <v>0.91739999999999999</v>
      </c>
      <c r="CG242" s="432">
        <v>452</v>
      </c>
      <c r="CH242" s="432">
        <v>486</v>
      </c>
      <c r="CI242" s="432">
        <v>431</v>
      </c>
      <c r="CJ242" s="432">
        <v>0.70689999999999997</v>
      </c>
      <c r="CK242" s="432">
        <v>0.75949999999999995</v>
      </c>
      <c r="CL242" s="432">
        <v>0.67449999999999999</v>
      </c>
      <c r="CM242" s="432">
        <v>374</v>
      </c>
      <c r="CN242" s="432">
        <v>402</v>
      </c>
      <c r="CO242" s="432">
        <v>411</v>
      </c>
      <c r="CP242" s="432">
        <v>0.58450000000000002</v>
      </c>
      <c r="CQ242" s="432">
        <v>0.62880000000000003</v>
      </c>
      <c r="CR242" s="432">
        <v>0.64319999999999999</v>
      </c>
      <c r="CS242" s="432">
        <v>106</v>
      </c>
      <c r="CT242" s="432">
        <v>0.25919999999999999</v>
      </c>
      <c r="CU242" s="432">
        <v>150</v>
      </c>
      <c r="CV242" s="432">
        <v>0.6522</v>
      </c>
      <c r="CW242" s="432">
        <v>186</v>
      </c>
      <c r="CX242" s="432">
        <v>224</v>
      </c>
      <c r="CY242" s="432">
        <v>256</v>
      </c>
      <c r="CZ242" s="432">
        <v>0.28999999999999998</v>
      </c>
      <c r="DA242" s="432">
        <v>0.35</v>
      </c>
      <c r="DB242" s="432">
        <v>0.40060000000000001</v>
      </c>
      <c r="DC242" s="432">
        <v>384</v>
      </c>
      <c r="DD242" s="432">
        <v>448</v>
      </c>
      <c r="DE242" s="432">
        <v>524</v>
      </c>
      <c r="DF242" s="432">
        <v>0.6</v>
      </c>
      <c r="DG242" s="432">
        <v>0.7</v>
      </c>
      <c r="DH242" s="432">
        <v>0.82</v>
      </c>
      <c r="DI242" s="432">
        <v>147</v>
      </c>
      <c r="DJ242" s="432">
        <v>78</v>
      </c>
      <c r="DK242" s="432">
        <v>85</v>
      </c>
      <c r="DL242" s="432">
        <v>86</v>
      </c>
      <c r="DM242" s="432">
        <v>0.52500000000000002</v>
      </c>
      <c r="DN242" s="432">
        <v>0.57499999999999996</v>
      </c>
      <c r="DO242" s="432">
        <v>0.58499999999999996</v>
      </c>
      <c r="DP242" s="432">
        <v>448</v>
      </c>
      <c r="DQ242" s="432">
        <v>480</v>
      </c>
      <c r="DR242" s="432">
        <v>436</v>
      </c>
      <c r="DS242" s="432">
        <v>0.7</v>
      </c>
      <c r="DT242" s="432">
        <v>0.75</v>
      </c>
      <c r="DU242" s="432">
        <v>0.68230000000000002</v>
      </c>
      <c r="DV242" s="432">
        <v>1</v>
      </c>
      <c r="DW242" s="432">
        <v>3.7499999999999999E-2</v>
      </c>
      <c r="DX242" s="432">
        <v>7.4999999999999997E-2</v>
      </c>
      <c r="DY242" s="432">
        <v>1.6000000000000001E-3</v>
      </c>
      <c r="DZ242" s="432">
        <v>31</v>
      </c>
      <c r="EA242" s="432">
        <v>7.4999999999999997E-2</v>
      </c>
      <c r="EB242" s="432">
        <v>0.15</v>
      </c>
      <c r="EC242" s="432">
        <v>4.8500000000000001E-2</v>
      </c>
      <c r="ED242" s="432">
        <v>0</v>
      </c>
      <c r="EE242" s="432">
        <v>0</v>
      </c>
      <c r="EF242" s="432">
        <v>0</v>
      </c>
      <c r="EG242" s="432">
        <v>0</v>
      </c>
      <c r="EH242" s="432">
        <v>56</v>
      </c>
      <c r="EI242" s="432">
        <v>0</v>
      </c>
      <c r="EJ242" s="432">
        <v>5.0000000000000001E-3</v>
      </c>
      <c r="EK242" s="432">
        <v>0.01</v>
      </c>
      <c r="EL242" s="432">
        <v>0</v>
      </c>
      <c r="EM242" s="432">
        <v>348</v>
      </c>
      <c r="EN242" s="432">
        <v>0.05</v>
      </c>
      <c r="EO242" s="432">
        <v>0.15</v>
      </c>
      <c r="EP242" s="432">
        <v>0.54459999999999997</v>
      </c>
      <c r="EQ242" s="432">
        <v>166</v>
      </c>
      <c r="ER242" s="432">
        <v>116</v>
      </c>
      <c r="ES242" s="432">
        <v>0.69879999999999998</v>
      </c>
      <c r="ET242" s="432">
        <v>28</v>
      </c>
      <c r="EU242" s="432">
        <v>13</v>
      </c>
      <c r="EV242" s="432">
        <v>0.46429999999999999</v>
      </c>
      <c r="EW242" s="432">
        <v>469</v>
      </c>
      <c r="EX242" s="432">
        <v>0.73399999999999999</v>
      </c>
      <c r="EY242" s="432">
        <v>652</v>
      </c>
      <c r="EZ242" s="432">
        <v>780</v>
      </c>
      <c r="FA242" s="432">
        <v>1120</v>
      </c>
      <c r="FB242" s="432">
        <v>958</v>
      </c>
      <c r="FC242" s="432">
        <v>1.02</v>
      </c>
      <c r="FD242" s="432">
        <v>1.22</v>
      </c>
      <c r="FE242" s="432">
        <v>1.7526999999999999</v>
      </c>
      <c r="FF242" s="432">
        <v>48</v>
      </c>
      <c r="FG242" s="432">
        <v>72</v>
      </c>
      <c r="FH242" s="432">
        <v>171</v>
      </c>
      <c r="FI242" s="432">
        <v>0.05</v>
      </c>
      <c r="FJ242" s="432">
        <v>7.4999999999999997E-2</v>
      </c>
      <c r="FK242" s="432">
        <v>0.17849999999999999</v>
      </c>
      <c r="FL242" s="432">
        <v>846</v>
      </c>
      <c r="FM242" s="432">
        <v>872</v>
      </c>
      <c r="FN242" s="432">
        <v>844</v>
      </c>
      <c r="FO242" s="432">
        <v>0.88239999999999996</v>
      </c>
      <c r="FP242" s="432">
        <v>0.90959999999999996</v>
      </c>
      <c r="FQ242" s="432">
        <v>0.88100000000000001</v>
      </c>
      <c r="FR242" s="432">
        <v>809</v>
      </c>
      <c r="FS242" s="432">
        <v>843</v>
      </c>
      <c r="FT242" s="432">
        <v>762</v>
      </c>
      <c r="FU242" s="432">
        <v>0.84360000000000002</v>
      </c>
      <c r="FV242" s="432">
        <v>0.87909999999999999</v>
      </c>
      <c r="FW242" s="432">
        <v>0.7954</v>
      </c>
      <c r="FX242" s="432">
        <v>777</v>
      </c>
      <c r="FY242" s="432">
        <v>829</v>
      </c>
      <c r="FZ242" s="432">
        <v>661</v>
      </c>
      <c r="GA242" s="432">
        <v>0.81069999999999998</v>
      </c>
      <c r="GB242" s="432">
        <v>0.86450000000000005</v>
      </c>
      <c r="GC242" s="432">
        <v>0.69</v>
      </c>
      <c r="GD242" s="432">
        <v>703</v>
      </c>
      <c r="GE242" s="432">
        <v>785</v>
      </c>
      <c r="GF242" s="432">
        <v>564</v>
      </c>
      <c r="GG242" s="432">
        <v>0.73299999999999998</v>
      </c>
      <c r="GH242" s="432">
        <v>0.81889999999999996</v>
      </c>
      <c r="GI242" s="432">
        <v>0.5887</v>
      </c>
      <c r="GJ242" s="432">
        <v>719</v>
      </c>
      <c r="GK242" s="432">
        <v>815</v>
      </c>
      <c r="GL242" s="432">
        <v>490</v>
      </c>
      <c r="GM242" s="432">
        <v>0.75</v>
      </c>
      <c r="GN242" s="432">
        <v>0.84970000000000001</v>
      </c>
      <c r="GO242" s="432">
        <v>0.51149999999999995</v>
      </c>
      <c r="GP242" s="432">
        <v>879</v>
      </c>
      <c r="GQ242" s="432">
        <v>901</v>
      </c>
      <c r="GR242" s="432">
        <v>895</v>
      </c>
      <c r="GS242" s="432">
        <v>0.9173</v>
      </c>
      <c r="GT242" s="432">
        <v>0.94010000000000005</v>
      </c>
      <c r="GU242" s="432">
        <v>0.93420000000000003</v>
      </c>
      <c r="GV242" s="432">
        <v>793</v>
      </c>
      <c r="GW242" s="432">
        <v>848</v>
      </c>
      <c r="GX242" s="432">
        <v>700</v>
      </c>
      <c r="GY242" s="432">
        <v>0.82750000000000001</v>
      </c>
      <c r="GZ242" s="432">
        <v>0.88490000000000002</v>
      </c>
      <c r="HA242" s="432">
        <v>0.73070000000000002</v>
      </c>
      <c r="HB242" s="432">
        <v>479</v>
      </c>
      <c r="HC242" s="432">
        <v>575</v>
      </c>
      <c r="HD242" s="432">
        <v>435</v>
      </c>
      <c r="HE242" s="432">
        <v>0.5</v>
      </c>
      <c r="HF242" s="432">
        <v>0.6</v>
      </c>
      <c r="HG242" s="432">
        <v>0.4541</v>
      </c>
      <c r="HH242" s="432">
        <v>846</v>
      </c>
      <c r="HI242" s="432">
        <v>0.5</v>
      </c>
      <c r="HJ242" s="432">
        <v>0.75539999999999996</v>
      </c>
      <c r="HK242" s="432">
        <v>0</v>
      </c>
      <c r="HL242" s="432"/>
      <c r="HM242" s="432">
        <v>0.9</v>
      </c>
      <c r="HN242" s="432">
        <v>0</v>
      </c>
      <c r="HO242" s="432">
        <v>0</v>
      </c>
      <c r="HP242" s="432">
        <v>0</v>
      </c>
      <c r="HQ242" s="432">
        <v>0</v>
      </c>
      <c r="HR242" s="432">
        <v>0</v>
      </c>
      <c r="HS242" s="432">
        <v>0</v>
      </c>
      <c r="HT242" s="432">
        <v>0</v>
      </c>
      <c r="HU242" s="432">
        <v>0</v>
      </c>
      <c r="HV242" s="432">
        <v>0.9</v>
      </c>
      <c r="HW242" s="432">
        <v>0</v>
      </c>
      <c r="HX242" s="432">
        <v>0</v>
      </c>
      <c r="HY242" s="432">
        <v>0</v>
      </c>
      <c r="HZ242" s="432">
        <v>0.9</v>
      </c>
      <c r="IA242" s="432">
        <v>0</v>
      </c>
      <c r="IB242" s="432">
        <v>0</v>
      </c>
      <c r="IC242" s="432">
        <v>0</v>
      </c>
      <c r="ID242" s="432">
        <v>0</v>
      </c>
      <c r="IE242" s="432">
        <v>0</v>
      </c>
      <c r="IF242" s="432">
        <v>0</v>
      </c>
      <c r="IG242" s="432">
        <v>0</v>
      </c>
      <c r="IH242" s="432">
        <v>0</v>
      </c>
      <c r="II242" s="432">
        <v>0</v>
      </c>
      <c r="IJ242" s="432">
        <v>0</v>
      </c>
      <c r="IK242" s="432">
        <v>0</v>
      </c>
      <c r="IL242" s="432">
        <v>0</v>
      </c>
      <c r="IM242" s="432">
        <v>0</v>
      </c>
      <c r="IN242" s="432">
        <v>0</v>
      </c>
      <c r="IO242" s="432">
        <v>0</v>
      </c>
      <c r="IP242" s="432">
        <v>0</v>
      </c>
      <c r="IQ242" s="432">
        <v>0</v>
      </c>
      <c r="IR242" s="432">
        <v>0</v>
      </c>
      <c r="IS242" s="432">
        <v>0</v>
      </c>
      <c r="IT242" s="432">
        <v>0</v>
      </c>
      <c r="IU242" s="432">
        <v>0</v>
      </c>
      <c r="IV242" s="432">
        <v>0</v>
      </c>
      <c r="IW242" s="432">
        <v>0</v>
      </c>
      <c r="IX242" s="432">
        <v>15</v>
      </c>
      <c r="IY242" s="432">
        <v>0</v>
      </c>
      <c r="IZ242" s="432">
        <v>0</v>
      </c>
      <c r="JA242" s="432">
        <v>0</v>
      </c>
      <c r="JB242" s="432">
        <v>0</v>
      </c>
      <c r="JC242" s="432">
        <v>0</v>
      </c>
      <c r="JD242" s="432">
        <v>0</v>
      </c>
      <c r="JE242" s="432">
        <v>0</v>
      </c>
      <c r="JF242" s="432">
        <v>0</v>
      </c>
      <c r="JG242" s="432">
        <v>0</v>
      </c>
      <c r="JH242" s="432">
        <v>8</v>
      </c>
      <c r="JI242" s="432">
        <v>0</v>
      </c>
      <c r="JJ242" s="432">
        <v>0</v>
      </c>
      <c r="JK242" s="432">
        <v>0</v>
      </c>
      <c r="JL242" s="432">
        <v>0</v>
      </c>
      <c r="JM242" s="432">
        <v>0</v>
      </c>
      <c r="JN242" s="432">
        <v>1</v>
      </c>
      <c r="JO242" s="432">
        <v>0.125</v>
      </c>
      <c r="JP242" s="432">
        <v>0</v>
      </c>
      <c r="JQ242" s="432">
        <v>0</v>
      </c>
      <c r="JR242" s="432" t="s">
        <v>1359</v>
      </c>
      <c r="JS242" s="432" t="s">
        <v>1360</v>
      </c>
      <c r="JT242" s="432" t="s">
        <v>1340</v>
      </c>
    </row>
    <row r="243" spans="1:280" x14ac:dyDescent="0.45">
      <c r="A243" s="432" t="s">
        <v>221</v>
      </c>
      <c r="B243" s="432" t="s">
        <v>352</v>
      </c>
      <c r="C243" s="432" t="s">
        <v>359</v>
      </c>
      <c r="D243" s="432" t="s">
        <v>360</v>
      </c>
      <c r="E243" s="432">
        <v>176</v>
      </c>
      <c r="F243" s="432">
        <v>63</v>
      </c>
      <c r="G243" s="432">
        <v>0.35799999999999998</v>
      </c>
      <c r="H243" s="432">
        <v>64</v>
      </c>
      <c r="I243" s="432">
        <v>178</v>
      </c>
      <c r="J243" s="432">
        <v>0.35959999999999998</v>
      </c>
      <c r="K243" s="432">
        <v>163</v>
      </c>
      <c r="L243" s="432">
        <v>168</v>
      </c>
      <c r="M243" s="432">
        <v>169</v>
      </c>
      <c r="N243" s="432">
        <v>0.92259999999999998</v>
      </c>
      <c r="O243" s="432">
        <v>0.95020000000000004</v>
      </c>
      <c r="P243" s="432">
        <v>0.96020000000000005</v>
      </c>
      <c r="Q243" s="432">
        <v>168</v>
      </c>
      <c r="R243" s="432">
        <v>171</v>
      </c>
      <c r="S243" s="432">
        <v>171</v>
      </c>
      <c r="T243" s="432">
        <v>0.95209999999999995</v>
      </c>
      <c r="U243" s="432">
        <v>0.97009999999999996</v>
      </c>
      <c r="V243" s="432">
        <v>0.97160000000000002</v>
      </c>
      <c r="W243" s="432">
        <v>168</v>
      </c>
      <c r="X243" s="432">
        <v>171</v>
      </c>
      <c r="Y243" s="432">
        <v>170</v>
      </c>
      <c r="Z243" s="432">
        <v>0.94889999999999997</v>
      </c>
      <c r="AA243" s="432">
        <v>0.96630000000000005</v>
      </c>
      <c r="AB243" s="432">
        <v>0.96589999999999998</v>
      </c>
      <c r="AC243" s="432">
        <v>166</v>
      </c>
      <c r="AD243" s="432">
        <v>169</v>
      </c>
      <c r="AE243" s="432">
        <v>170</v>
      </c>
      <c r="AF243" s="432">
        <v>0.93930000000000002</v>
      </c>
      <c r="AG243" s="432">
        <v>0.95799999999999996</v>
      </c>
      <c r="AH243" s="432">
        <v>0.96589999999999998</v>
      </c>
      <c r="AI243" s="432">
        <v>146</v>
      </c>
      <c r="AJ243" s="432">
        <v>154</v>
      </c>
      <c r="AK243" s="432">
        <v>158</v>
      </c>
      <c r="AL243" s="432">
        <v>0.82789999999999997</v>
      </c>
      <c r="AM243" s="432">
        <v>0.87409999999999999</v>
      </c>
      <c r="AN243" s="432">
        <v>0.89770000000000005</v>
      </c>
      <c r="AO243" s="432">
        <v>167</v>
      </c>
      <c r="AP243" s="432">
        <v>170</v>
      </c>
      <c r="AQ243" s="432">
        <v>172</v>
      </c>
      <c r="AR243" s="432">
        <v>0.94650000000000001</v>
      </c>
      <c r="AS243" s="432">
        <v>0.96409999999999996</v>
      </c>
      <c r="AT243" s="432">
        <v>0.97729999999999995</v>
      </c>
      <c r="AU243" s="432">
        <v>162</v>
      </c>
      <c r="AV243" s="432">
        <v>166</v>
      </c>
      <c r="AW243" s="432">
        <v>162</v>
      </c>
      <c r="AX243" s="432">
        <v>0.9194</v>
      </c>
      <c r="AY243" s="432">
        <v>0.94259999999999999</v>
      </c>
      <c r="AZ243" s="432">
        <v>0.92049999999999998</v>
      </c>
      <c r="BA243" s="432">
        <v>157</v>
      </c>
      <c r="BB243" s="432">
        <v>162</v>
      </c>
      <c r="BC243" s="432">
        <v>163</v>
      </c>
      <c r="BD243" s="432">
        <v>0.88660000000000005</v>
      </c>
      <c r="BE243" s="432">
        <v>0.91910000000000003</v>
      </c>
      <c r="BF243" s="432">
        <v>0.92610000000000003</v>
      </c>
      <c r="BG243" s="432">
        <v>165</v>
      </c>
      <c r="BH243" s="432">
        <v>169</v>
      </c>
      <c r="BI243" s="432">
        <v>171</v>
      </c>
      <c r="BJ243" s="432">
        <v>0.93330000000000002</v>
      </c>
      <c r="BK243" s="432">
        <v>0.96009999999999995</v>
      </c>
      <c r="BL243" s="432">
        <v>0.97160000000000002</v>
      </c>
      <c r="BM243" s="432">
        <v>97</v>
      </c>
      <c r="BN243" s="432">
        <v>115</v>
      </c>
      <c r="BO243" s="432">
        <v>144</v>
      </c>
      <c r="BP243" s="432">
        <v>0.55000000000000004</v>
      </c>
      <c r="BQ243" s="432">
        <v>0.65</v>
      </c>
      <c r="BR243" s="432">
        <v>0.81820000000000004</v>
      </c>
      <c r="BS243" s="432">
        <v>83</v>
      </c>
      <c r="BT243" s="432">
        <v>0.73450000000000004</v>
      </c>
      <c r="BU243" s="432">
        <v>56</v>
      </c>
      <c r="BV243" s="432">
        <v>0.88890000000000002</v>
      </c>
      <c r="BW243" s="432">
        <v>118</v>
      </c>
      <c r="BX243" s="432">
        <v>126</v>
      </c>
      <c r="BY243" s="432">
        <v>139</v>
      </c>
      <c r="BZ243" s="432">
        <v>0.66779999999999995</v>
      </c>
      <c r="CA243" s="432">
        <v>0.71120000000000005</v>
      </c>
      <c r="CB243" s="432">
        <v>0.78979999999999995</v>
      </c>
      <c r="CC243" s="432">
        <v>69</v>
      </c>
      <c r="CD243" s="432">
        <v>0.61060000000000003</v>
      </c>
      <c r="CE243" s="432">
        <v>60</v>
      </c>
      <c r="CF243" s="432">
        <v>0.95240000000000002</v>
      </c>
      <c r="CG243" s="432">
        <v>125</v>
      </c>
      <c r="CH243" s="432">
        <v>134</v>
      </c>
      <c r="CI243" s="432">
        <v>129</v>
      </c>
      <c r="CJ243" s="432">
        <v>0.70689999999999997</v>
      </c>
      <c r="CK243" s="432">
        <v>0.75949999999999995</v>
      </c>
      <c r="CL243" s="432">
        <v>0.73299999999999998</v>
      </c>
      <c r="CM243" s="432">
        <v>103</v>
      </c>
      <c r="CN243" s="432">
        <v>111</v>
      </c>
      <c r="CO243" s="432">
        <v>113</v>
      </c>
      <c r="CP243" s="432">
        <v>0.58450000000000002</v>
      </c>
      <c r="CQ243" s="432">
        <v>0.62880000000000003</v>
      </c>
      <c r="CR243" s="432">
        <v>0.64200000000000002</v>
      </c>
      <c r="CS243" s="432">
        <v>35</v>
      </c>
      <c r="CT243" s="432">
        <v>0.30969999999999998</v>
      </c>
      <c r="CU243" s="432">
        <v>40</v>
      </c>
      <c r="CV243" s="432">
        <v>0.63490000000000002</v>
      </c>
      <c r="CW243" s="432">
        <v>52</v>
      </c>
      <c r="CX243" s="432">
        <v>62</v>
      </c>
      <c r="CY243" s="432">
        <v>75</v>
      </c>
      <c r="CZ243" s="432">
        <v>0.28999999999999998</v>
      </c>
      <c r="DA243" s="432">
        <v>0.35</v>
      </c>
      <c r="DB243" s="432">
        <v>0.42609999999999998</v>
      </c>
      <c r="DC243" s="432">
        <v>106</v>
      </c>
      <c r="DD243" s="432">
        <v>124</v>
      </c>
      <c r="DE243" s="432">
        <v>157</v>
      </c>
      <c r="DF243" s="432">
        <v>0.6</v>
      </c>
      <c r="DG243" s="432">
        <v>0.7</v>
      </c>
      <c r="DH243" s="432">
        <v>0.89200000000000002</v>
      </c>
      <c r="DI243" s="432">
        <v>41</v>
      </c>
      <c r="DJ243" s="432">
        <v>22</v>
      </c>
      <c r="DK243" s="432">
        <v>24</v>
      </c>
      <c r="DL243" s="432">
        <v>31</v>
      </c>
      <c r="DM243" s="432">
        <v>0.52500000000000002</v>
      </c>
      <c r="DN243" s="432">
        <v>0.57499999999999996</v>
      </c>
      <c r="DO243" s="432">
        <v>0.75609999999999999</v>
      </c>
      <c r="DP243" s="432">
        <v>124</v>
      </c>
      <c r="DQ243" s="432">
        <v>132</v>
      </c>
      <c r="DR243" s="432">
        <v>135</v>
      </c>
      <c r="DS243" s="432">
        <v>0.7</v>
      </c>
      <c r="DT243" s="432">
        <v>0.75</v>
      </c>
      <c r="DU243" s="432">
        <v>0.76700000000000002</v>
      </c>
      <c r="DV243" s="432">
        <v>0</v>
      </c>
      <c r="DW243" s="432">
        <v>3.7499999999999999E-2</v>
      </c>
      <c r="DX243" s="432">
        <v>7.4999999999999997E-2</v>
      </c>
      <c r="DY243" s="432">
        <v>0</v>
      </c>
      <c r="DZ243" s="432">
        <v>0</v>
      </c>
      <c r="EA243" s="432">
        <v>7.4999999999999997E-2</v>
      </c>
      <c r="EB243" s="432">
        <v>0.15</v>
      </c>
      <c r="EC243" s="432">
        <v>0</v>
      </c>
      <c r="ED243" s="432">
        <v>0</v>
      </c>
      <c r="EE243" s="432">
        <v>0</v>
      </c>
      <c r="EF243" s="432">
        <v>0</v>
      </c>
      <c r="EG243" s="432">
        <v>0</v>
      </c>
      <c r="EH243" s="432">
        <v>14</v>
      </c>
      <c r="EI243" s="432">
        <v>0</v>
      </c>
      <c r="EJ243" s="432">
        <v>5.0000000000000001E-3</v>
      </c>
      <c r="EK243" s="432">
        <v>0.01</v>
      </c>
      <c r="EL243" s="432">
        <v>0</v>
      </c>
      <c r="EM243" s="432">
        <v>62</v>
      </c>
      <c r="EN243" s="432">
        <v>0.05</v>
      </c>
      <c r="EO243" s="432">
        <v>0.15</v>
      </c>
      <c r="EP243" s="432">
        <v>0.3523</v>
      </c>
      <c r="EQ243" s="432">
        <v>41</v>
      </c>
      <c r="ER243" s="432">
        <v>37</v>
      </c>
      <c r="ES243" s="432">
        <v>0.90239999999999998</v>
      </c>
      <c r="ET243" s="432">
        <v>7</v>
      </c>
      <c r="EU243" s="432">
        <v>1</v>
      </c>
      <c r="EV243" s="432">
        <v>0.1429</v>
      </c>
      <c r="EW243" s="432">
        <v>122</v>
      </c>
      <c r="EX243" s="432">
        <v>0.69320000000000004</v>
      </c>
      <c r="EY243" s="432">
        <v>178</v>
      </c>
      <c r="EZ243" s="432">
        <v>213</v>
      </c>
      <c r="FA243" s="432">
        <v>337</v>
      </c>
      <c r="FB243" s="432">
        <v>300</v>
      </c>
      <c r="FC243" s="432">
        <v>1.01</v>
      </c>
      <c r="FD243" s="432">
        <v>1.21</v>
      </c>
      <c r="FE243" s="432">
        <v>1.9148000000000001</v>
      </c>
      <c r="FF243" s="432">
        <v>15</v>
      </c>
      <c r="FG243" s="432">
        <v>23</v>
      </c>
      <c r="FH243" s="432">
        <v>43</v>
      </c>
      <c r="FI243" s="432">
        <v>0.05</v>
      </c>
      <c r="FJ243" s="432">
        <v>7.4999999999999997E-2</v>
      </c>
      <c r="FK243" s="432">
        <v>0.14330000000000001</v>
      </c>
      <c r="FL243" s="432">
        <v>265</v>
      </c>
      <c r="FM243" s="432">
        <v>273</v>
      </c>
      <c r="FN243" s="432">
        <v>273</v>
      </c>
      <c r="FO243" s="432">
        <v>0.88239999999999996</v>
      </c>
      <c r="FP243" s="432">
        <v>0.90959999999999996</v>
      </c>
      <c r="FQ243" s="432">
        <v>0.91</v>
      </c>
      <c r="FR243" s="432">
        <v>254</v>
      </c>
      <c r="FS243" s="432">
        <v>264</v>
      </c>
      <c r="FT243" s="432">
        <v>265</v>
      </c>
      <c r="FU243" s="432">
        <v>0.84360000000000002</v>
      </c>
      <c r="FV243" s="432">
        <v>0.87909999999999999</v>
      </c>
      <c r="FW243" s="432">
        <v>0.88329999999999997</v>
      </c>
      <c r="FX243" s="432">
        <v>244</v>
      </c>
      <c r="FY243" s="432">
        <v>260</v>
      </c>
      <c r="FZ243" s="432">
        <v>255</v>
      </c>
      <c r="GA243" s="432">
        <v>0.81069999999999998</v>
      </c>
      <c r="GB243" s="432">
        <v>0.86450000000000005</v>
      </c>
      <c r="GC243" s="432">
        <v>0.85</v>
      </c>
      <c r="GD243" s="432">
        <v>220</v>
      </c>
      <c r="GE243" s="432">
        <v>246</v>
      </c>
      <c r="GF243" s="432">
        <v>253</v>
      </c>
      <c r="GG243" s="432">
        <v>0.73299999999999998</v>
      </c>
      <c r="GH243" s="432">
        <v>0.81889999999999996</v>
      </c>
      <c r="GI243" s="432">
        <v>0.84330000000000005</v>
      </c>
      <c r="GJ243" s="432">
        <v>225</v>
      </c>
      <c r="GK243" s="432">
        <v>255</v>
      </c>
      <c r="GL243" s="432">
        <v>254</v>
      </c>
      <c r="GM243" s="432">
        <v>0.75</v>
      </c>
      <c r="GN243" s="432">
        <v>0.84970000000000001</v>
      </c>
      <c r="GO243" s="432">
        <v>0.84670000000000001</v>
      </c>
      <c r="GP243" s="432">
        <v>276</v>
      </c>
      <c r="GQ243" s="432">
        <v>283</v>
      </c>
      <c r="GR243" s="432">
        <v>285</v>
      </c>
      <c r="GS243" s="432">
        <v>0.9173</v>
      </c>
      <c r="GT243" s="432">
        <v>0.94010000000000005</v>
      </c>
      <c r="GU243" s="432">
        <v>0.95</v>
      </c>
      <c r="GV243" s="432">
        <v>249</v>
      </c>
      <c r="GW243" s="432">
        <v>266</v>
      </c>
      <c r="GX243" s="432">
        <v>262</v>
      </c>
      <c r="GY243" s="432">
        <v>0.82750000000000001</v>
      </c>
      <c r="GZ243" s="432">
        <v>0.88490000000000002</v>
      </c>
      <c r="HA243" s="432">
        <v>0.87329999999999997</v>
      </c>
      <c r="HB243" s="432">
        <v>150</v>
      </c>
      <c r="HC243" s="432">
        <v>180</v>
      </c>
      <c r="HD243" s="432">
        <v>248</v>
      </c>
      <c r="HE243" s="432">
        <v>0.5</v>
      </c>
      <c r="HF243" s="432">
        <v>0.6</v>
      </c>
      <c r="HG243" s="432">
        <v>0.82669999999999999</v>
      </c>
      <c r="HH243" s="432">
        <v>205</v>
      </c>
      <c r="HI243" s="432">
        <v>0.5</v>
      </c>
      <c r="HJ243" s="432">
        <v>0.60829999999999995</v>
      </c>
      <c r="HK243" s="432">
        <v>0</v>
      </c>
      <c r="HL243" s="432"/>
      <c r="HM243" s="432">
        <v>0.9</v>
      </c>
      <c r="HN243" s="432">
        <v>0</v>
      </c>
      <c r="HO243" s="432">
        <v>0</v>
      </c>
      <c r="HP243" s="432">
        <v>0</v>
      </c>
      <c r="HQ243" s="432">
        <v>0</v>
      </c>
      <c r="HR243" s="432">
        <v>0</v>
      </c>
      <c r="HS243" s="432">
        <v>0</v>
      </c>
      <c r="HT243" s="432">
        <v>0</v>
      </c>
      <c r="HU243" s="432">
        <v>0</v>
      </c>
      <c r="HV243" s="432">
        <v>0.9</v>
      </c>
      <c r="HW243" s="432">
        <v>0</v>
      </c>
      <c r="HX243" s="432">
        <v>0</v>
      </c>
      <c r="HY243" s="432">
        <v>0</v>
      </c>
      <c r="HZ243" s="432">
        <v>0.9</v>
      </c>
      <c r="IA243" s="432">
        <v>0</v>
      </c>
      <c r="IB243" s="432">
        <v>0</v>
      </c>
      <c r="IC243" s="432">
        <v>0</v>
      </c>
      <c r="ID243" s="432">
        <v>0</v>
      </c>
      <c r="IE243" s="432">
        <v>0</v>
      </c>
      <c r="IF243" s="432">
        <v>0</v>
      </c>
      <c r="IG243" s="432">
        <v>0</v>
      </c>
      <c r="IH243" s="432">
        <v>0</v>
      </c>
      <c r="II243" s="432">
        <v>0</v>
      </c>
      <c r="IJ243" s="432">
        <v>0</v>
      </c>
      <c r="IK243" s="432">
        <v>0</v>
      </c>
      <c r="IL243" s="432">
        <v>0</v>
      </c>
      <c r="IM243" s="432">
        <v>0</v>
      </c>
      <c r="IN243" s="432">
        <v>0</v>
      </c>
      <c r="IO243" s="432">
        <v>0</v>
      </c>
      <c r="IP243" s="432">
        <v>0</v>
      </c>
      <c r="IQ243" s="432">
        <v>0</v>
      </c>
      <c r="IR243" s="432">
        <v>0</v>
      </c>
      <c r="IS243" s="432">
        <v>0</v>
      </c>
      <c r="IT243" s="432">
        <v>0</v>
      </c>
      <c r="IU243" s="432">
        <v>0</v>
      </c>
      <c r="IV243" s="432">
        <v>0</v>
      </c>
      <c r="IW243" s="432">
        <v>0</v>
      </c>
      <c r="IX243" s="432">
        <v>2</v>
      </c>
      <c r="IY243" s="432">
        <v>0</v>
      </c>
      <c r="IZ243" s="432">
        <v>0</v>
      </c>
      <c r="JA243" s="432">
        <v>0</v>
      </c>
      <c r="JB243" s="432">
        <v>0</v>
      </c>
      <c r="JC243" s="432">
        <v>0</v>
      </c>
      <c r="JD243" s="432">
        <v>0</v>
      </c>
      <c r="JE243" s="432">
        <v>0</v>
      </c>
      <c r="JF243" s="432">
        <v>0</v>
      </c>
      <c r="JG243" s="432">
        <v>0</v>
      </c>
      <c r="JH243" s="432">
        <v>1</v>
      </c>
      <c r="JI243" s="432">
        <v>0</v>
      </c>
      <c r="JJ243" s="432">
        <v>0</v>
      </c>
      <c r="JK243" s="432">
        <v>0</v>
      </c>
      <c r="JL243" s="432">
        <v>0</v>
      </c>
      <c r="JM243" s="432">
        <v>0</v>
      </c>
      <c r="JN243" s="432">
        <v>0</v>
      </c>
      <c r="JO243" s="432">
        <v>0</v>
      </c>
      <c r="JP243" s="432">
        <v>0</v>
      </c>
      <c r="JQ243" s="432">
        <v>0</v>
      </c>
      <c r="JR243" s="432" t="s">
        <v>1359</v>
      </c>
      <c r="JS243" s="432" t="s">
        <v>1360</v>
      </c>
      <c r="JT243" s="432" t="s">
        <v>1340</v>
      </c>
    </row>
    <row r="244" spans="1:280" x14ac:dyDescent="0.45">
      <c r="A244" s="432" t="s">
        <v>221</v>
      </c>
      <c r="B244" s="432" t="s">
        <v>352</v>
      </c>
      <c r="C244" s="432" t="s">
        <v>361</v>
      </c>
      <c r="D244" s="432" t="s">
        <v>362</v>
      </c>
      <c r="E244" s="432">
        <v>455</v>
      </c>
      <c r="F244" s="432">
        <v>104</v>
      </c>
      <c r="G244" s="432">
        <v>0.2286</v>
      </c>
      <c r="H244" s="432">
        <v>109</v>
      </c>
      <c r="I244" s="432">
        <v>461</v>
      </c>
      <c r="J244" s="432">
        <v>0.2364</v>
      </c>
      <c r="K244" s="432">
        <v>420</v>
      </c>
      <c r="L244" s="432">
        <v>433</v>
      </c>
      <c r="M244" s="432">
        <v>448</v>
      </c>
      <c r="N244" s="432">
        <v>0.92259999999999998</v>
      </c>
      <c r="O244" s="432">
        <v>0.95020000000000004</v>
      </c>
      <c r="P244" s="432">
        <v>0.98460000000000003</v>
      </c>
      <c r="Q244" s="432">
        <v>434</v>
      </c>
      <c r="R244" s="432">
        <v>442</v>
      </c>
      <c r="S244" s="432">
        <v>444</v>
      </c>
      <c r="T244" s="432">
        <v>0.95209999999999995</v>
      </c>
      <c r="U244" s="432">
        <v>0.97009999999999996</v>
      </c>
      <c r="V244" s="432">
        <v>0.9758</v>
      </c>
      <c r="W244" s="432">
        <v>432</v>
      </c>
      <c r="X244" s="432">
        <v>440</v>
      </c>
      <c r="Y244" s="432">
        <v>442</v>
      </c>
      <c r="Z244" s="432">
        <v>0.94889999999999997</v>
      </c>
      <c r="AA244" s="432">
        <v>0.96630000000000005</v>
      </c>
      <c r="AB244" s="432">
        <v>0.97140000000000004</v>
      </c>
      <c r="AC244" s="432">
        <v>428</v>
      </c>
      <c r="AD244" s="432">
        <v>436</v>
      </c>
      <c r="AE244" s="432">
        <v>441</v>
      </c>
      <c r="AF244" s="432">
        <v>0.93930000000000002</v>
      </c>
      <c r="AG244" s="432">
        <v>0.95799999999999996</v>
      </c>
      <c r="AH244" s="432">
        <v>0.96919999999999995</v>
      </c>
      <c r="AI244" s="432">
        <v>377</v>
      </c>
      <c r="AJ244" s="432">
        <v>398</v>
      </c>
      <c r="AK244" s="432">
        <v>410</v>
      </c>
      <c r="AL244" s="432">
        <v>0.82789999999999997</v>
      </c>
      <c r="AM244" s="432">
        <v>0.87409999999999999</v>
      </c>
      <c r="AN244" s="432">
        <v>0.90110000000000001</v>
      </c>
      <c r="AO244" s="432">
        <v>431</v>
      </c>
      <c r="AP244" s="432">
        <v>439</v>
      </c>
      <c r="AQ244" s="432">
        <v>444</v>
      </c>
      <c r="AR244" s="432">
        <v>0.94650000000000001</v>
      </c>
      <c r="AS244" s="432">
        <v>0.96409999999999996</v>
      </c>
      <c r="AT244" s="432">
        <v>0.9758</v>
      </c>
      <c r="AU244" s="432">
        <v>419</v>
      </c>
      <c r="AV244" s="432">
        <v>429</v>
      </c>
      <c r="AW244" s="432">
        <v>422</v>
      </c>
      <c r="AX244" s="432">
        <v>0.9194</v>
      </c>
      <c r="AY244" s="432">
        <v>0.94259999999999999</v>
      </c>
      <c r="AZ244" s="432">
        <v>0.92749999999999999</v>
      </c>
      <c r="BA244" s="432">
        <v>404</v>
      </c>
      <c r="BB244" s="432">
        <v>419</v>
      </c>
      <c r="BC244" s="432">
        <v>431</v>
      </c>
      <c r="BD244" s="432">
        <v>0.88660000000000005</v>
      </c>
      <c r="BE244" s="432">
        <v>0.91910000000000003</v>
      </c>
      <c r="BF244" s="432">
        <v>0.94730000000000003</v>
      </c>
      <c r="BG244" s="432">
        <v>425</v>
      </c>
      <c r="BH244" s="432">
        <v>437</v>
      </c>
      <c r="BI244" s="432">
        <v>448</v>
      </c>
      <c r="BJ244" s="432">
        <v>0.93330000000000002</v>
      </c>
      <c r="BK244" s="432">
        <v>0.96009999999999995</v>
      </c>
      <c r="BL244" s="432">
        <v>0.98460000000000003</v>
      </c>
      <c r="BM244" s="432">
        <v>251</v>
      </c>
      <c r="BN244" s="432">
        <v>296</v>
      </c>
      <c r="BO244" s="432">
        <v>389</v>
      </c>
      <c r="BP244" s="432">
        <v>0.55000000000000004</v>
      </c>
      <c r="BQ244" s="432">
        <v>0.65</v>
      </c>
      <c r="BR244" s="432">
        <v>0.85489999999999999</v>
      </c>
      <c r="BS244" s="432">
        <v>236</v>
      </c>
      <c r="BT244" s="432">
        <v>0.6724</v>
      </c>
      <c r="BU244" s="432">
        <v>88</v>
      </c>
      <c r="BV244" s="432">
        <v>0.84619999999999995</v>
      </c>
      <c r="BW244" s="432">
        <v>304</v>
      </c>
      <c r="BX244" s="432">
        <v>324</v>
      </c>
      <c r="BY244" s="432">
        <v>324</v>
      </c>
      <c r="BZ244" s="432">
        <v>0.66779999999999995</v>
      </c>
      <c r="CA244" s="432">
        <v>0.71120000000000005</v>
      </c>
      <c r="CB244" s="432">
        <v>0.71209999999999996</v>
      </c>
      <c r="CC244" s="432">
        <v>262</v>
      </c>
      <c r="CD244" s="432">
        <v>0.74639999999999995</v>
      </c>
      <c r="CE244" s="432">
        <v>91</v>
      </c>
      <c r="CF244" s="432">
        <v>0.875</v>
      </c>
      <c r="CG244" s="432">
        <v>322</v>
      </c>
      <c r="CH244" s="432">
        <v>346</v>
      </c>
      <c r="CI244" s="432">
        <v>353</v>
      </c>
      <c r="CJ244" s="432">
        <v>0.70689999999999997</v>
      </c>
      <c r="CK244" s="432">
        <v>0.75949999999999995</v>
      </c>
      <c r="CL244" s="432">
        <v>0.77580000000000005</v>
      </c>
      <c r="CM244" s="432">
        <v>266</v>
      </c>
      <c r="CN244" s="432">
        <v>287</v>
      </c>
      <c r="CO244" s="432">
        <v>346</v>
      </c>
      <c r="CP244" s="432">
        <v>0.58450000000000002</v>
      </c>
      <c r="CQ244" s="432">
        <v>0.62880000000000003</v>
      </c>
      <c r="CR244" s="432">
        <v>0.76039999999999996</v>
      </c>
      <c r="CS244" s="432">
        <v>131</v>
      </c>
      <c r="CT244" s="432">
        <v>0.37319999999999998</v>
      </c>
      <c r="CU244" s="432">
        <v>75</v>
      </c>
      <c r="CV244" s="432">
        <v>0.72119999999999995</v>
      </c>
      <c r="CW244" s="432">
        <v>132</v>
      </c>
      <c r="CX244" s="432">
        <v>160</v>
      </c>
      <c r="CY244" s="432">
        <v>206</v>
      </c>
      <c r="CZ244" s="432">
        <v>0.28999999999999998</v>
      </c>
      <c r="DA244" s="432">
        <v>0.35</v>
      </c>
      <c r="DB244" s="432">
        <v>0.45269999999999999</v>
      </c>
      <c r="DC244" s="432">
        <v>273</v>
      </c>
      <c r="DD244" s="432">
        <v>319</v>
      </c>
      <c r="DE244" s="432">
        <v>428</v>
      </c>
      <c r="DF244" s="432">
        <v>0.6</v>
      </c>
      <c r="DG244" s="432">
        <v>0.7</v>
      </c>
      <c r="DH244" s="432">
        <v>0.94069999999999998</v>
      </c>
      <c r="DI244" s="432">
        <v>116</v>
      </c>
      <c r="DJ244" s="432">
        <v>61</v>
      </c>
      <c r="DK244" s="432">
        <v>67</v>
      </c>
      <c r="DL244" s="432">
        <v>75</v>
      </c>
      <c r="DM244" s="432">
        <v>0.52500000000000002</v>
      </c>
      <c r="DN244" s="432">
        <v>0.57499999999999996</v>
      </c>
      <c r="DO244" s="432">
        <v>0.64659999999999995</v>
      </c>
      <c r="DP244" s="432">
        <v>319</v>
      </c>
      <c r="DQ244" s="432">
        <v>342</v>
      </c>
      <c r="DR244" s="432">
        <v>345</v>
      </c>
      <c r="DS244" s="432">
        <v>0.7</v>
      </c>
      <c r="DT244" s="432">
        <v>0.75</v>
      </c>
      <c r="DU244" s="432">
        <v>0.75819999999999999</v>
      </c>
      <c r="DV244" s="432">
        <v>0</v>
      </c>
      <c r="DW244" s="432">
        <v>3.7499999999999999E-2</v>
      </c>
      <c r="DX244" s="432">
        <v>7.4999999999999997E-2</v>
      </c>
      <c r="DY244" s="432">
        <v>0</v>
      </c>
      <c r="DZ244" s="432">
        <v>0</v>
      </c>
      <c r="EA244" s="432">
        <v>7.4999999999999997E-2</v>
      </c>
      <c r="EB244" s="432">
        <v>0.15</v>
      </c>
      <c r="EC244" s="432">
        <v>0</v>
      </c>
      <c r="ED244" s="432">
        <v>0</v>
      </c>
      <c r="EE244" s="432">
        <v>0</v>
      </c>
      <c r="EF244" s="432">
        <v>0</v>
      </c>
      <c r="EG244" s="432">
        <v>0</v>
      </c>
      <c r="EH244" s="432">
        <v>38</v>
      </c>
      <c r="EI244" s="432">
        <v>0</v>
      </c>
      <c r="EJ244" s="432">
        <v>5.0000000000000001E-3</v>
      </c>
      <c r="EK244" s="432">
        <v>0.01</v>
      </c>
      <c r="EL244" s="432">
        <v>0</v>
      </c>
      <c r="EM244" s="432">
        <v>133</v>
      </c>
      <c r="EN244" s="432">
        <v>0.05</v>
      </c>
      <c r="EO244" s="432">
        <v>0.15</v>
      </c>
      <c r="EP244" s="432">
        <v>0.2923</v>
      </c>
      <c r="EQ244" s="432">
        <v>106</v>
      </c>
      <c r="ER244" s="432">
        <v>98</v>
      </c>
      <c r="ES244" s="432">
        <v>0.92449999999999999</v>
      </c>
      <c r="ET244" s="432">
        <v>26</v>
      </c>
      <c r="EU244" s="432">
        <v>8</v>
      </c>
      <c r="EV244" s="432">
        <v>0.30769999999999997</v>
      </c>
      <c r="EW244" s="432">
        <v>395</v>
      </c>
      <c r="EX244" s="432">
        <v>0.86809999999999998</v>
      </c>
      <c r="EY244" s="432">
        <v>496</v>
      </c>
      <c r="EZ244" s="432">
        <v>587</v>
      </c>
      <c r="FA244" s="432">
        <v>901</v>
      </c>
      <c r="FB244" s="432">
        <v>754</v>
      </c>
      <c r="FC244" s="432">
        <v>1.0900000000000001</v>
      </c>
      <c r="FD244" s="432">
        <v>1.29</v>
      </c>
      <c r="FE244" s="432">
        <v>1.9802</v>
      </c>
      <c r="FF244" s="432">
        <v>38</v>
      </c>
      <c r="FG244" s="432">
        <v>57</v>
      </c>
      <c r="FH244" s="432">
        <v>180</v>
      </c>
      <c r="FI244" s="432">
        <v>0.05</v>
      </c>
      <c r="FJ244" s="432">
        <v>7.4999999999999997E-2</v>
      </c>
      <c r="FK244" s="432">
        <v>0.2387</v>
      </c>
      <c r="FL244" s="432">
        <v>666</v>
      </c>
      <c r="FM244" s="432">
        <v>686</v>
      </c>
      <c r="FN244" s="432">
        <v>682</v>
      </c>
      <c r="FO244" s="432">
        <v>0.88239999999999996</v>
      </c>
      <c r="FP244" s="432">
        <v>0.90959999999999996</v>
      </c>
      <c r="FQ244" s="432">
        <v>0.90449999999999997</v>
      </c>
      <c r="FR244" s="432">
        <v>637</v>
      </c>
      <c r="FS244" s="432">
        <v>663</v>
      </c>
      <c r="FT244" s="432">
        <v>643</v>
      </c>
      <c r="FU244" s="432">
        <v>0.84360000000000002</v>
      </c>
      <c r="FV244" s="432">
        <v>0.87909999999999999</v>
      </c>
      <c r="FW244" s="432">
        <v>0.8528</v>
      </c>
      <c r="FX244" s="432">
        <v>612</v>
      </c>
      <c r="FY244" s="432">
        <v>652</v>
      </c>
      <c r="FZ244" s="432">
        <v>621</v>
      </c>
      <c r="GA244" s="432">
        <v>0.81069999999999998</v>
      </c>
      <c r="GB244" s="432">
        <v>0.86450000000000005</v>
      </c>
      <c r="GC244" s="432">
        <v>0.8236</v>
      </c>
      <c r="GD244" s="432">
        <v>553</v>
      </c>
      <c r="GE244" s="432">
        <v>618</v>
      </c>
      <c r="GF244" s="432">
        <v>419</v>
      </c>
      <c r="GG244" s="432">
        <v>0.73299999999999998</v>
      </c>
      <c r="GH244" s="432">
        <v>0.81889999999999996</v>
      </c>
      <c r="GI244" s="432">
        <v>0.55569999999999997</v>
      </c>
      <c r="GJ244" s="432">
        <v>566</v>
      </c>
      <c r="GK244" s="432">
        <v>641</v>
      </c>
      <c r="GL244" s="432">
        <v>399</v>
      </c>
      <c r="GM244" s="432">
        <v>0.75</v>
      </c>
      <c r="GN244" s="432">
        <v>0.84970000000000001</v>
      </c>
      <c r="GO244" s="432">
        <v>0.5292</v>
      </c>
      <c r="GP244" s="432">
        <v>692</v>
      </c>
      <c r="GQ244" s="432">
        <v>709</v>
      </c>
      <c r="GR244" s="432">
        <v>712</v>
      </c>
      <c r="GS244" s="432">
        <v>0.9173</v>
      </c>
      <c r="GT244" s="432">
        <v>0.94010000000000005</v>
      </c>
      <c r="GU244" s="432">
        <v>0.94430000000000003</v>
      </c>
      <c r="GV244" s="432">
        <v>624</v>
      </c>
      <c r="GW244" s="432">
        <v>668</v>
      </c>
      <c r="GX244" s="432">
        <v>587</v>
      </c>
      <c r="GY244" s="432">
        <v>0.82750000000000001</v>
      </c>
      <c r="GZ244" s="432">
        <v>0.88490000000000002</v>
      </c>
      <c r="HA244" s="432">
        <v>0.77849999999999997</v>
      </c>
      <c r="HB244" s="432">
        <v>377</v>
      </c>
      <c r="HC244" s="432">
        <v>453</v>
      </c>
      <c r="HD244" s="432">
        <v>361</v>
      </c>
      <c r="HE244" s="432">
        <v>0.5</v>
      </c>
      <c r="HF244" s="432">
        <v>0.6</v>
      </c>
      <c r="HG244" s="432">
        <v>0.4788</v>
      </c>
      <c r="HH244" s="432">
        <v>829</v>
      </c>
      <c r="HI244" s="432">
        <v>0.5</v>
      </c>
      <c r="HJ244" s="432">
        <v>0.92010000000000003</v>
      </c>
      <c r="HK244" s="432">
        <v>0</v>
      </c>
      <c r="HL244" s="432"/>
      <c r="HM244" s="432">
        <v>0.9</v>
      </c>
      <c r="HN244" s="432">
        <v>0</v>
      </c>
      <c r="HO244" s="432">
        <v>0</v>
      </c>
      <c r="HP244" s="432">
        <v>0</v>
      </c>
      <c r="HQ244" s="432">
        <v>0</v>
      </c>
      <c r="HR244" s="432">
        <v>0</v>
      </c>
      <c r="HS244" s="432">
        <v>0</v>
      </c>
      <c r="HT244" s="432">
        <v>0</v>
      </c>
      <c r="HU244" s="432">
        <v>0</v>
      </c>
      <c r="HV244" s="432">
        <v>0.9</v>
      </c>
      <c r="HW244" s="432">
        <v>0</v>
      </c>
      <c r="HX244" s="432">
        <v>0</v>
      </c>
      <c r="HY244" s="432">
        <v>0</v>
      </c>
      <c r="HZ244" s="432">
        <v>0.9</v>
      </c>
      <c r="IA244" s="432">
        <v>0</v>
      </c>
      <c r="IB244" s="432">
        <v>0</v>
      </c>
      <c r="IC244" s="432">
        <v>0</v>
      </c>
      <c r="ID244" s="432">
        <v>0</v>
      </c>
      <c r="IE244" s="432">
        <v>0</v>
      </c>
      <c r="IF244" s="432">
        <v>0</v>
      </c>
      <c r="IG244" s="432">
        <v>0</v>
      </c>
      <c r="IH244" s="432">
        <v>0</v>
      </c>
      <c r="II244" s="432">
        <v>0</v>
      </c>
      <c r="IJ244" s="432">
        <v>0</v>
      </c>
      <c r="IK244" s="432">
        <v>0</v>
      </c>
      <c r="IL244" s="432">
        <v>0</v>
      </c>
      <c r="IM244" s="432">
        <v>0</v>
      </c>
      <c r="IN244" s="432">
        <v>0</v>
      </c>
      <c r="IO244" s="432">
        <v>0</v>
      </c>
      <c r="IP244" s="432">
        <v>0</v>
      </c>
      <c r="IQ244" s="432">
        <v>0</v>
      </c>
      <c r="IR244" s="432">
        <v>0</v>
      </c>
      <c r="IS244" s="432">
        <v>0</v>
      </c>
      <c r="IT244" s="432">
        <v>0</v>
      </c>
      <c r="IU244" s="432">
        <v>0</v>
      </c>
      <c r="IV244" s="432">
        <v>0</v>
      </c>
      <c r="IW244" s="432">
        <v>0</v>
      </c>
      <c r="IX244" s="432">
        <v>7</v>
      </c>
      <c r="IY244" s="432">
        <v>0</v>
      </c>
      <c r="IZ244" s="432">
        <v>0</v>
      </c>
      <c r="JA244" s="432">
        <v>0</v>
      </c>
      <c r="JB244" s="432">
        <v>0</v>
      </c>
      <c r="JC244" s="432">
        <v>0</v>
      </c>
      <c r="JD244" s="432">
        <v>0</v>
      </c>
      <c r="JE244" s="432">
        <v>0</v>
      </c>
      <c r="JF244" s="432">
        <v>0</v>
      </c>
      <c r="JG244" s="432">
        <v>0</v>
      </c>
      <c r="JH244" s="432">
        <v>2</v>
      </c>
      <c r="JI244" s="432">
        <v>0</v>
      </c>
      <c r="JJ244" s="432">
        <v>0</v>
      </c>
      <c r="JK244" s="432">
        <v>0</v>
      </c>
      <c r="JL244" s="432">
        <v>0</v>
      </c>
      <c r="JM244" s="432">
        <v>0</v>
      </c>
      <c r="JN244" s="432">
        <v>0</v>
      </c>
      <c r="JO244" s="432">
        <v>0</v>
      </c>
      <c r="JP244" s="432">
        <v>0</v>
      </c>
      <c r="JQ244" s="432">
        <v>0</v>
      </c>
      <c r="JR244" s="432" t="s">
        <v>1359</v>
      </c>
      <c r="JS244" s="432" t="s">
        <v>1360</v>
      </c>
      <c r="JT244" s="432" t="s">
        <v>1340</v>
      </c>
    </row>
    <row r="245" spans="1:280" x14ac:dyDescent="0.45">
      <c r="A245" s="432" t="s">
        <v>221</v>
      </c>
      <c r="B245" s="432" t="s">
        <v>352</v>
      </c>
      <c r="C245" s="432" t="s">
        <v>363</v>
      </c>
      <c r="D245" s="432" t="s">
        <v>364</v>
      </c>
      <c r="E245" s="432">
        <v>373</v>
      </c>
      <c r="F245" s="432">
        <v>107</v>
      </c>
      <c r="G245" s="432">
        <v>0.28689999999999999</v>
      </c>
      <c r="H245" s="432">
        <v>108</v>
      </c>
      <c r="I245" s="432">
        <v>377</v>
      </c>
      <c r="J245" s="432">
        <v>0.28649999999999998</v>
      </c>
      <c r="K245" s="432">
        <v>345</v>
      </c>
      <c r="L245" s="432">
        <v>355</v>
      </c>
      <c r="M245" s="432">
        <v>339</v>
      </c>
      <c r="N245" s="432">
        <v>0.92259999999999998</v>
      </c>
      <c r="O245" s="432">
        <v>0.95020000000000004</v>
      </c>
      <c r="P245" s="432">
        <v>0.90880000000000005</v>
      </c>
      <c r="Q245" s="432">
        <v>356</v>
      </c>
      <c r="R245" s="432">
        <v>362</v>
      </c>
      <c r="S245" s="432">
        <v>359</v>
      </c>
      <c r="T245" s="432">
        <v>0.95209999999999995</v>
      </c>
      <c r="U245" s="432">
        <v>0.97009999999999996</v>
      </c>
      <c r="V245" s="432">
        <v>0.96250000000000002</v>
      </c>
      <c r="W245" s="432">
        <v>354</v>
      </c>
      <c r="X245" s="432">
        <v>361</v>
      </c>
      <c r="Y245" s="432">
        <v>346</v>
      </c>
      <c r="Z245" s="432">
        <v>0.94889999999999997</v>
      </c>
      <c r="AA245" s="432">
        <v>0.96630000000000005</v>
      </c>
      <c r="AB245" s="432">
        <v>0.92759999999999998</v>
      </c>
      <c r="AC245" s="432">
        <v>351</v>
      </c>
      <c r="AD245" s="432">
        <v>358</v>
      </c>
      <c r="AE245" s="432">
        <v>351</v>
      </c>
      <c r="AF245" s="432">
        <v>0.93930000000000002</v>
      </c>
      <c r="AG245" s="432">
        <v>0.95799999999999996</v>
      </c>
      <c r="AH245" s="432">
        <v>0.94099999999999995</v>
      </c>
      <c r="AI245" s="432">
        <v>309</v>
      </c>
      <c r="AJ245" s="432">
        <v>327</v>
      </c>
      <c r="AK245" s="432">
        <v>297</v>
      </c>
      <c r="AL245" s="432">
        <v>0.82789999999999997</v>
      </c>
      <c r="AM245" s="432">
        <v>0.87409999999999999</v>
      </c>
      <c r="AN245" s="432">
        <v>0.79620000000000002</v>
      </c>
      <c r="AO245" s="432">
        <v>354</v>
      </c>
      <c r="AP245" s="432">
        <v>360</v>
      </c>
      <c r="AQ245" s="432">
        <v>350</v>
      </c>
      <c r="AR245" s="432">
        <v>0.94650000000000001</v>
      </c>
      <c r="AS245" s="432">
        <v>0.96409999999999996</v>
      </c>
      <c r="AT245" s="432">
        <v>0.93830000000000002</v>
      </c>
      <c r="AU245" s="432">
        <v>343</v>
      </c>
      <c r="AV245" s="432">
        <v>352</v>
      </c>
      <c r="AW245" s="432">
        <v>349</v>
      </c>
      <c r="AX245" s="432">
        <v>0.9194</v>
      </c>
      <c r="AY245" s="432">
        <v>0.94259999999999999</v>
      </c>
      <c r="AZ245" s="432">
        <v>0.93569999999999998</v>
      </c>
      <c r="BA245" s="432">
        <v>331</v>
      </c>
      <c r="BB245" s="432">
        <v>343</v>
      </c>
      <c r="BC245" s="432">
        <v>329</v>
      </c>
      <c r="BD245" s="432">
        <v>0.88660000000000005</v>
      </c>
      <c r="BE245" s="432">
        <v>0.91910000000000003</v>
      </c>
      <c r="BF245" s="432">
        <v>0.88200000000000001</v>
      </c>
      <c r="BG245" s="432">
        <v>349</v>
      </c>
      <c r="BH245" s="432">
        <v>359</v>
      </c>
      <c r="BI245" s="432">
        <v>337</v>
      </c>
      <c r="BJ245" s="432">
        <v>0.93330000000000002</v>
      </c>
      <c r="BK245" s="432">
        <v>0.96009999999999995</v>
      </c>
      <c r="BL245" s="432">
        <v>0.90349999999999997</v>
      </c>
      <c r="BM245" s="432">
        <v>206</v>
      </c>
      <c r="BN245" s="432">
        <v>243</v>
      </c>
      <c r="BO245" s="432">
        <v>256</v>
      </c>
      <c r="BP245" s="432">
        <v>0.55000000000000004</v>
      </c>
      <c r="BQ245" s="432">
        <v>0.65</v>
      </c>
      <c r="BR245" s="432">
        <v>0.68630000000000002</v>
      </c>
      <c r="BS245" s="432">
        <v>144</v>
      </c>
      <c r="BT245" s="432">
        <v>0.54139999999999999</v>
      </c>
      <c r="BU245" s="432">
        <v>98</v>
      </c>
      <c r="BV245" s="432">
        <v>0.91590000000000005</v>
      </c>
      <c r="BW245" s="432">
        <v>250</v>
      </c>
      <c r="BX245" s="432">
        <v>266</v>
      </c>
      <c r="BY245" s="432">
        <v>242</v>
      </c>
      <c r="BZ245" s="432">
        <v>0.66779999999999995</v>
      </c>
      <c r="CA245" s="432">
        <v>0.71120000000000005</v>
      </c>
      <c r="CB245" s="432">
        <v>0.64880000000000004</v>
      </c>
      <c r="CC245" s="432">
        <v>165</v>
      </c>
      <c r="CD245" s="432">
        <v>0.62029999999999996</v>
      </c>
      <c r="CE245" s="432">
        <v>96</v>
      </c>
      <c r="CF245" s="432">
        <v>0.8972</v>
      </c>
      <c r="CG245" s="432">
        <v>264</v>
      </c>
      <c r="CH245" s="432">
        <v>284</v>
      </c>
      <c r="CI245" s="432">
        <v>261</v>
      </c>
      <c r="CJ245" s="432">
        <v>0.70689999999999997</v>
      </c>
      <c r="CK245" s="432">
        <v>0.75949999999999995</v>
      </c>
      <c r="CL245" s="432">
        <v>0.69969999999999999</v>
      </c>
      <c r="CM245" s="432">
        <v>219</v>
      </c>
      <c r="CN245" s="432">
        <v>235</v>
      </c>
      <c r="CO245" s="432">
        <v>251</v>
      </c>
      <c r="CP245" s="432">
        <v>0.58450000000000002</v>
      </c>
      <c r="CQ245" s="432">
        <v>0.62880000000000003</v>
      </c>
      <c r="CR245" s="432">
        <v>0.67290000000000005</v>
      </c>
      <c r="CS245" s="432">
        <v>77</v>
      </c>
      <c r="CT245" s="432">
        <v>0.28949999999999998</v>
      </c>
      <c r="CU245" s="432">
        <v>79</v>
      </c>
      <c r="CV245" s="432">
        <v>0.73829999999999996</v>
      </c>
      <c r="CW245" s="432">
        <v>109</v>
      </c>
      <c r="CX245" s="432">
        <v>131</v>
      </c>
      <c r="CY245" s="432">
        <v>156</v>
      </c>
      <c r="CZ245" s="432">
        <v>0.28999999999999998</v>
      </c>
      <c r="DA245" s="432">
        <v>0.35</v>
      </c>
      <c r="DB245" s="432">
        <v>0.41820000000000002</v>
      </c>
      <c r="DC245" s="432">
        <v>224</v>
      </c>
      <c r="DD245" s="432">
        <v>262</v>
      </c>
      <c r="DE245" s="432">
        <v>294</v>
      </c>
      <c r="DF245" s="432">
        <v>0.6</v>
      </c>
      <c r="DG245" s="432">
        <v>0.7</v>
      </c>
      <c r="DH245" s="432">
        <v>0.78820000000000001</v>
      </c>
      <c r="DI245" s="432">
        <v>97</v>
      </c>
      <c r="DJ245" s="432">
        <v>51</v>
      </c>
      <c r="DK245" s="432">
        <v>56</v>
      </c>
      <c r="DL245" s="432">
        <v>55</v>
      </c>
      <c r="DM245" s="432">
        <v>0.52500000000000002</v>
      </c>
      <c r="DN245" s="432">
        <v>0.57499999999999996</v>
      </c>
      <c r="DO245" s="432">
        <v>0.56699999999999995</v>
      </c>
      <c r="DP245" s="432">
        <v>262</v>
      </c>
      <c r="DQ245" s="432">
        <v>280</v>
      </c>
      <c r="DR245" s="432">
        <v>203</v>
      </c>
      <c r="DS245" s="432">
        <v>0.7</v>
      </c>
      <c r="DT245" s="432">
        <v>0.75</v>
      </c>
      <c r="DU245" s="432">
        <v>0.54420000000000002</v>
      </c>
      <c r="DV245" s="432">
        <v>32</v>
      </c>
      <c r="DW245" s="432">
        <v>3.7499999999999999E-2</v>
      </c>
      <c r="DX245" s="432">
        <v>7.4999999999999997E-2</v>
      </c>
      <c r="DY245" s="432">
        <v>8.5800000000000001E-2</v>
      </c>
      <c r="DZ245" s="432">
        <v>44</v>
      </c>
      <c r="EA245" s="432">
        <v>7.4999999999999997E-2</v>
      </c>
      <c r="EB245" s="432">
        <v>0.15</v>
      </c>
      <c r="EC245" s="432">
        <v>0.14480000000000001</v>
      </c>
      <c r="ED245" s="432">
        <v>0</v>
      </c>
      <c r="EE245" s="432">
        <v>0</v>
      </c>
      <c r="EF245" s="432">
        <v>0</v>
      </c>
      <c r="EG245" s="432">
        <v>0</v>
      </c>
      <c r="EH245" s="432">
        <v>34</v>
      </c>
      <c r="EI245" s="432">
        <v>0</v>
      </c>
      <c r="EJ245" s="432">
        <v>5.0000000000000001E-3</v>
      </c>
      <c r="EK245" s="432">
        <v>0.01</v>
      </c>
      <c r="EL245" s="432">
        <v>0</v>
      </c>
      <c r="EM245" s="432">
        <v>90</v>
      </c>
      <c r="EN245" s="432">
        <v>0.05</v>
      </c>
      <c r="EO245" s="432">
        <v>0.15</v>
      </c>
      <c r="EP245" s="432">
        <v>0.24129999999999999</v>
      </c>
      <c r="EQ245" s="432">
        <v>134</v>
      </c>
      <c r="ER245" s="432">
        <v>71</v>
      </c>
      <c r="ES245" s="432">
        <v>0.52990000000000004</v>
      </c>
      <c r="ET245" s="432">
        <v>27</v>
      </c>
      <c r="EU245" s="432">
        <v>4</v>
      </c>
      <c r="EV245" s="432">
        <v>0.14810000000000001</v>
      </c>
      <c r="EW245" s="432">
        <v>293</v>
      </c>
      <c r="EX245" s="432">
        <v>0.78549999999999998</v>
      </c>
      <c r="EY245" s="432">
        <v>355</v>
      </c>
      <c r="EZ245" s="432">
        <v>429</v>
      </c>
      <c r="FA245" s="432">
        <v>541</v>
      </c>
      <c r="FB245" s="432">
        <v>481</v>
      </c>
      <c r="FC245" s="432">
        <v>0.95</v>
      </c>
      <c r="FD245" s="432">
        <v>1.1499999999999999</v>
      </c>
      <c r="FE245" s="432">
        <v>1.4503999999999999</v>
      </c>
      <c r="FF245" s="432">
        <v>25</v>
      </c>
      <c r="FG245" s="432">
        <v>37</v>
      </c>
      <c r="FH245" s="432">
        <v>24</v>
      </c>
      <c r="FI245" s="432">
        <v>0.05</v>
      </c>
      <c r="FJ245" s="432">
        <v>7.4999999999999997E-2</v>
      </c>
      <c r="FK245" s="432">
        <v>4.99E-2</v>
      </c>
      <c r="FL245" s="432">
        <v>425</v>
      </c>
      <c r="FM245" s="432">
        <v>438</v>
      </c>
      <c r="FN245" s="432">
        <v>406</v>
      </c>
      <c r="FO245" s="432">
        <v>0.88239999999999996</v>
      </c>
      <c r="FP245" s="432">
        <v>0.90959999999999996</v>
      </c>
      <c r="FQ245" s="432">
        <v>0.84409999999999996</v>
      </c>
      <c r="FR245" s="432">
        <v>406</v>
      </c>
      <c r="FS245" s="432">
        <v>423</v>
      </c>
      <c r="FT245" s="432">
        <v>384</v>
      </c>
      <c r="FU245" s="432">
        <v>0.84360000000000002</v>
      </c>
      <c r="FV245" s="432">
        <v>0.87909999999999999</v>
      </c>
      <c r="FW245" s="432">
        <v>0.79830000000000001</v>
      </c>
      <c r="FX245" s="432">
        <v>390</v>
      </c>
      <c r="FY245" s="432">
        <v>416</v>
      </c>
      <c r="FZ245" s="432">
        <v>345</v>
      </c>
      <c r="GA245" s="432">
        <v>0.81069999999999998</v>
      </c>
      <c r="GB245" s="432">
        <v>0.86450000000000005</v>
      </c>
      <c r="GC245" s="432">
        <v>0.71730000000000005</v>
      </c>
      <c r="GD245" s="432">
        <v>353</v>
      </c>
      <c r="GE245" s="432">
        <v>394</v>
      </c>
      <c r="GF245" s="432">
        <v>317</v>
      </c>
      <c r="GG245" s="432">
        <v>0.73299999999999998</v>
      </c>
      <c r="GH245" s="432">
        <v>0.81889999999999996</v>
      </c>
      <c r="GI245" s="432">
        <v>0.65900000000000003</v>
      </c>
      <c r="GJ245" s="432">
        <v>361</v>
      </c>
      <c r="GK245" s="432">
        <v>409</v>
      </c>
      <c r="GL245" s="432">
        <v>420</v>
      </c>
      <c r="GM245" s="432">
        <v>0.75</v>
      </c>
      <c r="GN245" s="432">
        <v>0.84970000000000001</v>
      </c>
      <c r="GO245" s="432">
        <v>0.87319999999999998</v>
      </c>
      <c r="GP245" s="432">
        <v>442</v>
      </c>
      <c r="GQ245" s="432">
        <v>453</v>
      </c>
      <c r="GR245" s="432">
        <v>428</v>
      </c>
      <c r="GS245" s="432">
        <v>0.9173</v>
      </c>
      <c r="GT245" s="432">
        <v>0.94010000000000005</v>
      </c>
      <c r="GU245" s="432">
        <v>0.88980000000000004</v>
      </c>
      <c r="GV245" s="432">
        <v>399</v>
      </c>
      <c r="GW245" s="432">
        <v>426</v>
      </c>
      <c r="GX245" s="432">
        <v>356</v>
      </c>
      <c r="GY245" s="432">
        <v>0.82750000000000001</v>
      </c>
      <c r="GZ245" s="432">
        <v>0.88490000000000002</v>
      </c>
      <c r="HA245" s="432">
        <v>0.74009999999999998</v>
      </c>
      <c r="HB245" s="432">
        <v>241</v>
      </c>
      <c r="HC245" s="432">
        <v>289</v>
      </c>
      <c r="HD245" s="432">
        <v>243</v>
      </c>
      <c r="HE245" s="432">
        <v>0.5</v>
      </c>
      <c r="HF245" s="432">
        <v>0.6</v>
      </c>
      <c r="HG245" s="432">
        <v>0.50519999999999998</v>
      </c>
      <c r="HH245" s="432">
        <v>413</v>
      </c>
      <c r="HI245" s="432">
        <v>0.5</v>
      </c>
      <c r="HJ245" s="432">
        <v>0.76339999999999997</v>
      </c>
      <c r="HK245" s="432">
        <v>0</v>
      </c>
      <c r="HL245" s="432"/>
      <c r="HM245" s="432">
        <v>0.9</v>
      </c>
      <c r="HN245" s="432">
        <v>1</v>
      </c>
      <c r="HO245" s="432">
        <v>0</v>
      </c>
      <c r="HP245" s="432">
        <v>0</v>
      </c>
      <c r="HQ245" s="432">
        <v>0</v>
      </c>
      <c r="HR245" s="432">
        <v>0</v>
      </c>
      <c r="HS245" s="432">
        <v>0</v>
      </c>
      <c r="HT245" s="432">
        <v>0</v>
      </c>
      <c r="HU245" s="432">
        <v>0</v>
      </c>
      <c r="HV245" s="432">
        <v>0.9</v>
      </c>
      <c r="HW245" s="432">
        <v>0</v>
      </c>
      <c r="HX245" s="432">
        <v>0</v>
      </c>
      <c r="HY245" s="432">
        <v>0</v>
      </c>
      <c r="HZ245" s="432">
        <v>0.9</v>
      </c>
      <c r="IA245" s="432">
        <v>1</v>
      </c>
      <c r="IB245" s="432">
        <v>0</v>
      </c>
      <c r="IC245" s="432">
        <v>0</v>
      </c>
      <c r="ID245" s="432">
        <v>0</v>
      </c>
      <c r="IE245" s="432">
        <v>7</v>
      </c>
      <c r="IF245" s="432">
        <v>1</v>
      </c>
      <c r="IG245" s="432">
        <v>0</v>
      </c>
      <c r="IH245" s="432">
        <v>0</v>
      </c>
      <c r="II245" s="432">
        <v>0</v>
      </c>
      <c r="IJ245" s="432">
        <v>0</v>
      </c>
      <c r="IK245" s="432">
        <v>0</v>
      </c>
      <c r="IL245" s="432">
        <v>0</v>
      </c>
      <c r="IM245" s="432">
        <v>7</v>
      </c>
      <c r="IN245" s="432">
        <v>0</v>
      </c>
      <c r="IO245" s="432">
        <v>0</v>
      </c>
      <c r="IP245" s="432">
        <v>0</v>
      </c>
      <c r="IQ245" s="432">
        <v>0</v>
      </c>
      <c r="IR245" s="432">
        <v>1</v>
      </c>
      <c r="IS245" s="432">
        <v>0</v>
      </c>
      <c r="IT245" s="432">
        <v>0</v>
      </c>
      <c r="IU245" s="432">
        <v>0</v>
      </c>
      <c r="IV245" s="432">
        <v>0</v>
      </c>
      <c r="IW245" s="432">
        <v>1</v>
      </c>
      <c r="IX245" s="432">
        <v>7</v>
      </c>
      <c r="IY245" s="432">
        <v>0</v>
      </c>
      <c r="IZ245" s="432">
        <v>0</v>
      </c>
      <c r="JA245" s="432">
        <v>1</v>
      </c>
      <c r="JB245" s="432">
        <v>0</v>
      </c>
      <c r="JC245" s="432">
        <v>0</v>
      </c>
      <c r="JD245" s="432">
        <v>0</v>
      </c>
      <c r="JE245" s="432">
        <v>0</v>
      </c>
      <c r="JF245" s="432">
        <v>0</v>
      </c>
      <c r="JG245" s="432">
        <v>0</v>
      </c>
      <c r="JH245" s="432">
        <v>2</v>
      </c>
      <c r="JI245" s="432">
        <v>0</v>
      </c>
      <c r="JJ245" s="432">
        <v>0</v>
      </c>
      <c r="JK245" s="432">
        <v>0</v>
      </c>
      <c r="JL245" s="432">
        <v>0</v>
      </c>
      <c r="JM245" s="432">
        <v>0</v>
      </c>
      <c r="JN245" s="432">
        <v>1</v>
      </c>
      <c r="JO245" s="432">
        <v>0.5</v>
      </c>
      <c r="JP245" s="432">
        <v>0</v>
      </c>
      <c r="JQ245" s="432">
        <v>0</v>
      </c>
      <c r="JR245" s="432" t="s">
        <v>1359</v>
      </c>
      <c r="JS245" s="432" t="s">
        <v>1360</v>
      </c>
      <c r="JT245" s="432" t="s">
        <v>1340</v>
      </c>
    </row>
    <row r="246" spans="1:280" x14ac:dyDescent="0.45">
      <c r="A246" s="432" t="s">
        <v>221</v>
      </c>
      <c r="B246" s="432" t="s">
        <v>352</v>
      </c>
      <c r="C246" s="432" t="s">
        <v>365</v>
      </c>
      <c r="D246" s="432" t="s">
        <v>366</v>
      </c>
      <c r="E246" s="432">
        <v>196</v>
      </c>
      <c r="F246" s="432">
        <v>46</v>
      </c>
      <c r="G246" s="432">
        <v>0.23469999999999999</v>
      </c>
      <c r="H246" s="432">
        <v>48</v>
      </c>
      <c r="I246" s="432">
        <v>184</v>
      </c>
      <c r="J246" s="432">
        <v>0.26090000000000002</v>
      </c>
      <c r="K246" s="432">
        <v>181</v>
      </c>
      <c r="L246" s="432">
        <v>187</v>
      </c>
      <c r="M246" s="432">
        <v>168</v>
      </c>
      <c r="N246" s="432">
        <v>0.92259999999999998</v>
      </c>
      <c r="O246" s="432">
        <v>0.95020000000000004</v>
      </c>
      <c r="P246" s="432">
        <v>0.85709999999999997</v>
      </c>
      <c r="Q246" s="432">
        <v>187</v>
      </c>
      <c r="R246" s="432">
        <v>191</v>
      </c>
      <c r="S246" s="432">
        <v>177</v>
      </c>
      <c r="T246" s="432">
        <v>0.95209999999999995</v>
      </c>
      <c r="U246" s="432">
        <v>0.97009999999999996</v>
      </c>
      <c r="V246" s="432">
        <v>0.90310000000000001</v>
      </c>
      <c r="W246" s="432">
        <v>186</v>
      </c>
      <c r="X246" s="432">
        <v>190</v>
      </c>
      <c r="Y246" s="432">
        <v>175</v>
      </c>
      <c r="Z246" s="432">
        <v>0.94889999999999997</v>
      </c>
      <c r="AA246" s="432">
        <v>0.96630000000000005</v>
      </c>
      <c r="AB246" s="432">
        <v>0.89290000000000003</v>
      </c>
      <c r="AC246" s="432">
        <v>185</v>
      </c>
      <c r="AD246" s="432">
        <v>188</v>
      </c>
      <c r="AE246" s="432">
        <v>176</v>
      </c>
      <c r="AF246" s="432">
        <v>0.93930000000000002</v>
      </c>
      <c r="AG246" s="432">
        <v>0.95799999999999996</v>
      </c>
      <c r="AH246" s="432">
        <v>0.89800000000000002</v>
      </c>
      <c r="AI246" s="432">
        <v>163</v>
      </c>
      <c r="AJ246" s="432">
        <v>172</v>
      </c>
      <c r="AK246" s="432">
        <v>141</v>
      </c>
      <c r="AL246" s="432">
        <v>0.82789999999999997</v>
      </c>
      <c r="AM246" s="432">
        <v>0.87409999999999999</v>
      </c>
      <c r="AN246" s="432">
        <v>0.71940000000000004</v>
      </c>
      <c r="AO246" s="432">
        <v>186</v>
      </c>
      <c r="AP246" s="432">
        <v>189</v>
      </c>
      <c r="AQ246" s="432">
        <v>176</v>
      </c>
      <c r="AR246" s="432">
        <v>0.94650000000000001</v>
      </c>
      <c r="AS246" s="432">
        <v>0.96409999999999996</v>
      </c>
      <c r="AT246" s="432">
        <v>0.89800000000000002</v>
      </c>
      <c r="AU246" s="432">
        <v>181</v>
      </c>
      <c r="AV246" s="432">
        <v>185</v>
      </c>
      <c r="AW246" s="432">
        <v>173</v>
      </c>
      <c r="AX246" s="432">
        <v>0.9194</v>
      </c>
      <c r="AY246" s="432">
        <v>0.94259999999999999</v>
      </c>
      <c r="AZ246" s="432">
        <v>0.88270000000000004</v>
      </c>
      <c r="BA246" s="432">
        <v>174</v>
      </c>
      <c r="BB246" s="432">
        <v>181</v>
      </c>
      <c r="BC246" s="432">
        <v>143</v>
      </c>
      <c r="BD246" s="432">
        <v>0.88660000000000005</v>
      </c>
      <c r="BE246" s="432">
        <v>0.91910000000000003</v>
      </c>
      <c r="BF246" s="432">
        <v>0.72960000000000003</v>
      </c>
      <c r="BG246" s="432">
        <v>183</v>
      </c>
      <c r="BH246" s="432">
        <v>189</v>
      </c>
      <c r="BI246" s="432">
        <v>170</v>
      </c>
      <c r="BJ246" s="432">
        <v>0.93330000000000002</v>
      </c>
      <c r="BK246" s="432">
        <v>0.96009999999999995</v>
      </c>
      <c r="BL246" s="432">
        <v>0.86729999999999996</v>
      </c>
      <c r="BM246" s="432">
        <v>108</v>
      </c>
      <c r="BN246" s="432">
        <v>128</v>
      </c>
      <c r="BO246" s="432">
        <v>116</v>
      </c>
      <c r="BP246" s="432">
        <v>0.55000000000000004</v>
      </c>
      <c r="BQ246" s="432">
        <v>0.65</v>
      </c>
      <c r="BR246" s="432">
        <v>0.59179999999999999</v>
      </c>
      <c r="BS246" s="432">
        <v>86</v>
      </c>
      <c r="BT246" s="432">
        <v>0.57330000000000003</v>
      </c>
      <c r="BU246" s="432">
        <v>38</v>
      </c>
      <c r="BV246" s="432">
        <v>0.82609999999999995</v>
      </c>
      <c r="BW246" s="432">
        <v>131</v>
      </c>
      <c r="BX246" s="432">
        <v>140</v>
      </c>
      <c r="BY246" s="432">
        <v>124</v>
      </c>
      <c r="BZ246" s="432">
        <v>0.66779999999999995</v>
      </c>
      <c r="CA246" s="432">
        <v>0.71120000000000005</v>
      </c>
      <c r="CB246" s="432">
        <v>0.63270000000000004</v>
      </c>
      <c r="CC246" s="432">
        <v>92</v>
      </c>
      <c r="CD246" s="432">
        <v>0.61329999999999996</v>
      </c>
      <c r="CE246" s="432">
        <v>42</v>
      </c>
      <c r="CF246" s="432">
        <v>0.91300000000000003</v>
      </c>
      <c r="CG246" s="432">
        <v>139</v>
      </c>
      <c r="CH246" s="432">
        <v>149</v>
      </c>
      <c r="CI246" s="432">
        <v>134</v>
      </c>
      <c r="CJ246" s="432">
        <v>0.70689999999999997</v>
      </c>
      <c r="CK246" s="432">
        <v>0.75949999999999995</v>
      </c>
      <c r="CL246" s="432">
        <v>0.68369999999999997</v>
      </c>
      <c r="CM246" s="432">
        <v>115</v>
      </c>
      <c r="CN246" s="432">
        <v>124</v>
      </c>
      <c r="CO246" s="432">
        <v>103</v>
      </c>
      <c r="CP246" s="432">
        <v>0.58450000000000002</v>
      </c>
      <c r="CQ246" s="432">
        <v>0.62880000000000003</v>
      </c>
      <c r="CR246" s="432">
        <v>0.52549999999999997</v>
      </c>
      <c r="CS246" s="432">
        <v>34</v>
      </c>
      <c r="CT246" s="432">
        <v>0.22670000000000001</v>
      </c>
      <c r="CU246" s="432">
        <v>29</v>
      </c>
      <c r="CV246" s="432">
        <v>0.63039999999999996</v>
      </c>
      <c r="CW246" s="432">
        <v>57</v>
      </c>
      <c r="CX246" s="432">
        <v>69</v>
      </c>
      <c r="CY246" s="432">
        <v>63</v>
      </c>
      <c r="CZ246" s="432">
        <v>0.28999999999999998</v>
      </c>
      <c r="DA246" s="432">
        <v>0.35</v>
      </c>
      <c r="DB246" s="432">
        <v>0.32140000000000002</v>
      </c>
      <c r="DC246" s="432">
        <v>118</v>
      </c>
      <c r="DD246" s="432">
        <v>138</v>
      </c>
      <c r="DE246" s="432">
        <v>118</v>
      </c>
      <c r="DF246" s="432">
        <v>0.6</v>
      </c>
      <c r="DG246" s="432">
        <v>0.7</v>
      </c>
      <c r="DH246" s="432">
        <v>0.60199999999999998</v>
      </c>
      <c r="DI246" s="432">
        <v>63</v>
      </c>
      <c r="DJ246" s="432">
        <v>34</v>
      </c>
      <c r="DK246" s="432">
        <v>37</v>
      </c>
      <c r="DL246" s="432">
        <v>34</v>
      </c>
      <c r="DM246" s="432">
        <v>0.52500000000000002</v>
      </c>
      <c r="DN246" s="432">
        <v>0.57499999999999996</v>
      </c>
      <c r="DO246" s="432">
        <v>0.53969999999999996</v>
      </c>
      <c r="DP246" s="432">
        <v>138</v>
      </c>
      <c r="DQ246" s="432">
        <v>147</v>
      </c>
      <c r="DR246" s="432">
        <v>83</v>
      </c>
      <c r="DS246" s="432">
        <v>0.7</v>
      </c>
      <c r="DT246" s="432">
        <v>0.75</v>
      </c>
      <c r="DU246" s="432">
        <v>0.42349999999999999</v>
      </c>
      <c r="DV246" s="432">
        <v>0</v>
      </c>
      <c r="DW246" s="432">
        <v>3.7499999999999999E-2</v>
      </c>
      <c r="DX246" s="432">
        <v>7.4999999999999997E-2</v>
      </c>
      <c r="DY246" s="432">
        <v>0</v>
      </c>
      <c r="DZ246" s="432">
        <v>1</v>
      </c>
      <c r="EA246" s="432">
        <v>7.4999999999999997E-2</v>
      </c>
      <c r="EB246" s="432">
        <v>0.15</v>
      </c>
      <c r="EC246" s="432">
        <v>5.1000000000000004E-3</v>
      </c>
      <c r="ED246" s="432">
        <v>0</v>
      </c>
      <c r="EE246" s="432">
        <v>0</v>
      </c>
      <c r="EF246" s="432">
        <v>0</v>
      </c>
      <c r="EG246" s="432">
        <v>0</v>
      </c>
      <c r="EH246" s="432">
        <v>19</v>
      </c>
      <c r="EI246" s="432">
        <v>0</v>
      </c>
      <c r="EJ246" s="432">
        <v>5.0000000000000001E-3</v>
      </c>
      <c r="EK246" s="432">
        <v>0.01</v>
      </c>
      <c r="EL246" s="432">
        <v>0</v>
      </c>
      <c r="EM246" s="432">
        <v>48</v>
      </c>
      <c r="EN246" s="432">
        <v>0.05</v>
      </c>
      <c r="EO246" s="432">
        <v>0.15</v>
      </c>
      <c r="EP246" s="432">
        <v>0.24490000000000001</v>
      </c>
      <c r="EQ246" s="432">
        <v>62</v>
      </c>
      <c r="ER246" s="432">
        <v>42</v>
      </c>
      <c r="ES246" s="432">
        <v>0.6774</v>
      </c>
      <c r="ET246" s="432">
        <v>15</v>
      </c>
      <c r="EU246" s="432">
        <v>1</v>
      </c>
      <c r="EV246" s="432">
        <v>6.6699999999999995E-2</v>
      </c>
      <c r="EW246" s="432">
        <v>158</v>
      </c>
      <c r="EX246" s="432">
        <v>0.80610000000000004</v>
      </c>
      <c r="EY246" s="432">
        <v>202</v>
      </c>
      <c r="EZ246" s="432">
        <v>242</v>
      </c>
      <c r="FA246" s="432">
        <v>275</v>
      </c>
      <c r="FB246" s="432">
        <v>249</v>
      </c>
      <c r="FC246" s="432">
        <v>1.03</v>
      </c>
      <c r="FD246" s="432">
        <v>1.23</v>
      </c>
      <c r="FE246" s="432">
        <v>1.4031</v>
      </c>
      <c r="FF246" s="432">
        <v>13</v>
      </c>
      <c r="FG246" s="432">
        <v>19</v>
      </c>
      <c r="FH246" s="432">
        <v>15</v>
      </c>
      <c r="FI246" s="432">
        <v>0.05</v>
      </c>
      <c r="FJ246" s="432">
        <v>7.4999999999999997E-2</v>
      </c>
      <c r="FK246" s="432">
        <v>6.0199999999999997E-2</v>
      </c>
      <c r="FL246" s="432">
        <v>220</v>
      </c>
      <c r="FM246" s="432">
        <v>227</v>
      </c>
      <c r="FN246" s="432">
        <v>224</v>
      </c>
      <c r="FO246" s="432">
        <v>0.88239999999999996</v>
      </c>
      <c r="FP246" s="432">
        <v>0.90959999999999996</v>
      </c>
      <c r="FQ246" s="432">
        <v>0.89959999999999996</v>
      </c>
      <c r="FR246" s="432">
        <v>211</v>
      </c>
      <c r="FS246" s="432">
        <v>219</v>
      </c>
      <c r="FT246" s="432">
        <v>203</v>
      </c>
      <c r="FU246" s="432">
        <v>0.84360000000000002</v>
      </c>
      <c r="FV246" s="432">
        <v>0.87909999999999999</v>
      </c>
      <c r="FW246" s="432">
        <v>0.81530000000000002</v>
      </c>
      <c r="FX246" s="432">
        <v>202</v>
      </c>
      <c r="FY246" s="432">
        <v>216</v>
      </c>
      <c r="FZ246" s="432">
        <v>189</v>
      </c>
      <c r="GA246" s="432">
        <v>0.81069999999999998</v>
      </c>
      <c r="GB246" s="432">
        <v>0.86450000000000005</v>
      </c>
      <c r="GC246" s="432">
        <v>0.75900000000000001</v>
      </c>
      <c r="GD246" s="432">
        <v>183</v>
      </c>
      <c r="GE246" s="432">
        <v>204</v>
      </c>
      <c r="GF246" s="432">
        <v>165</v>
      </c>
      <c r="GG246" s="432">
        <v>0.73299999999999998</v>
      </c>
      <c r="GH246" s="432">
        <v>0.81889999999999996</v>
      </c>
      <c r="GI246" s="432">
        <v>0.66269999999999996</v>
      </c>
      <c r="GJ246" s="432">
        <v>187</v>
      </c>
      <c r="GK246" s="432">
        <v>212</v>
      </c>
      <c r="GL246" s="432">
        <v>156</v>
      </c>
      <c r="GM246" s="432">
        <v>0.75</v>
      </c>
      <c r="GN246" s="432">
        <v>0.84970000000000001</v>
      </c>
      <c r="GO246" s="432">
        <v>0.62649999999999995</v>
      </c>
      <c r="GP246" s="432">
        <v>229</v>
      </c>
      <c r="GQ246" s="432">
        <v>235</v>
      </c>
      <c r="GR246" s="432">
        <v>225</v>
      </c>
      <c r="GS246" s="432">
        <v>0.9173</v>
      </c>
      <c r="GT246" s="432">
        <v>0.94010000000000005</v>
      </c>
      <c r="GU246" s="432">
        <v>0.90359999999999996</v>
      </c>
      <c r="GV246" s="432">
        <v>207</v>
      </c>
      <c r="GW246" s="432">
        <v>221</v>
      </c>
      <c r="GX246" s="432">
        <v>192</v>
      </c>
      <c r="GY246" s="432">
        <v>0.82750000000000001</v>
      </c>
      <c r="GZ246" s="432">
        <v>0.88490000000000002</v>
      </c>
      <c r="HA246" s="432">
        <v>0.77110000000000001</v>
      </c>
      <c r="HB246" s="432">
        <v>125</v>
      </c>
      <c r="HC246" s="432">
        <v>150</v>
      </c>
      <c r="HD246" s="432">
        <v>136</v>
      </c>
      <c r="HE246" s="432">
        <v>0.5</v>
      </c>
      <c r="HF246" s="432">
        <v>0.6</v>
      </c>
      <c r="HG246" s="432">
        <v>0.54620000000000002</v>
      </c>
      <c r="HH246" s="432">
        <v>243</v>
      </c>
      <c r="HI246" s="432">
        <v>0.5</v>
      </c>
      <c r="HJ246" s="432">
        <v>0.88360000000000005</v>
      </c>
      <c r="HK246" s="432">
        <v>0</v>
      </c>
      <c r="HL246" s="432"/>
      <c r="HM246" s="432">
        <v>0.9</v>
      </c>
      <c r="HN246" s="432">
        <v>0</v>
      </c>
      <c r="HO246" s="432">
        <v>0</v>
      </c>
      <c r="HP246" s="432">
        <v>0</v>
      </c>
      <c r="HQ246" s="432">
        <v>0</v>
      </c>
      <c r="HR246" s="432">
        <v>0</v>
      </c>
      <c r="HS246" s="432">
        <v>0</v>
      </c>
      <c r="HT246" s="432">
        <v>0</v>
      </c>
      <c r="HU246" s="432">
        <v>0</v>
      </c>
      <c r="HV246" s="432">
        <v>0.9</v>
      </c>
      <c r="HW246" s="432">
        <v>0</v>
      </c>
      <c r="HX246" s="432">
        <v>0</v>
      </c>
      <c r="HY246" s="432">
        <v>0</v>
      </c>
      <c r="HZ246" s="432">
        <v>0.9</v>
      </c>
      <c r="IA246" s="432">
        <v>0</v>
      </c>
      <c r="IB246" s="432">
        <v>0</v>
      </c>
      <c r="IC246" s="432">
        <v>0</v>
      </c>
      <c r="ID246" s="432">
        <v>0</v>
      </c>
      <c r="IE246" s="432">
        <v>2</v>
      </c>
      <c r="IF246" s="432">
        <v>4</v>
      </c>
      <c r="IG246" s="432">
        <v>1</v>
      </c>
      <c r="IH246" s="432">
        <v>0</v>
      </c>
      <c r="II246" s="432">
        <v>0</v>
      </c>
      <c r="IJ246" s="432">
        <v>0</v>
      </c>
      <c r="IK246" s="432">
        <v>0</v>
      </c>
      <c r="IL246" s="432">
        <v>0</v>
      </c>
      <c r="IM246" s="432">
        <v>2</v>
      </c>
      <c r="IN246" s="432">
        <v>0</v>
      </c>
      <c r="IO246" s="432">
        <v>0</v>
      </c>
      <c r="IP246" s="432">
        <v>0</v>
      </c>
      <c r="IQ246" s="432">
        <v>0</v>
      </c>
      <c r="IR246" s="432">
        <v>4</v>
      </c>
      <c r="IS246" s="432">
        <v>1</v>
      </c>
      <c r="IT246" s="432">
        <v>0.25</v>
      </c>
      <c r="IU246" s="432">
        <v>0</v>
      </c>
      <c r="IV246" s="432">
        <v>0</v>
      </c>
      <c r="IW246" s="432">
        <v>0</v>
      </c>
      <c r="IX246" s="432">
        <v>12</v>
      </c>
      <c r="IY246" s="432">
        <v>0</v>
      </c>
      <c r="IZ246" s="432">
        <v>0</v>
      </c>
      <c r="JA246" s="432">
        <v>0</v>
      </c>
      <c r="JB246" s="432">
        <v>0</v>
      </c>
      <c r="JC246" s="432">
        <v>0</v>
      </c>
      <c r="JD246" s="432">
        <v>0</v>
      </c>
      <c r="JE246" s="432">
        <v>0</v>
      </c>
      <c r="JF246" s="432">
        <v>0</v>
      </c>
      <c r="JG246" s="432">
        <v>0</v>
      </c>
      <c r="JH246" s="432">
        <v>4</v>
      </c>
      <c r="JI246" s="432">
        <v>0</v>
      </c>
      <c r="JJ246" s="432">
        <v>0</v>
      </c>
      <c r="JK246" s="432">
        <v>0</v>
      </c>
      <c r="JL246" s="432">
        <v>0</v>
      </c>
      <c r="JM246" s="432">
        <v>0</v>
      </c>
      <c r="JN246" s="432">
        <v>0</v>
      </c>
      <c r="JO246" s="432">
        <v>0</v>
      </c>
      <c r="JP246" s="432">
        <v>0</v>
      </c>
      <c r="JQ246" s="432">
        <v>0</v>
      </c>
      <c r="JR246" s="432" t="s">
        <v>1359</v>
      </c>
      <c r="JS246" s="432" t="s">
        <v>1360</v>
      </c>
      <c r="JT246" s="432" t="s">
        <v>1340</v>
      </c>
    </row>
    <row r="247" spans="1:280" x14ac:dyDescent="0.45">
      <c r="A247" s="432" t="s">
        <v>221</v>
      </c>
      <c r="B247" s="432" t="s">
        <v>352</v>
      </c>
      <c r="C247" s="432" t="s">
        <v>367</v>
      </c>
      <c r="D247" s="432" t="s">
        <v>368</v>
      </c>
      <c r="E247" s="432">
        <v>299</v>
      </c>
      <c r="F247" s="432">
        <v>104</v>
      </c>
      <c r="G247" s="432">
        <v>0.3478</v>
      </c>
      <c r="H247" s="432">
        <v>99</v>
      </c>
      <c r="I247" s="432">
        <v>290</v>
      </c>
      <c r="J247" s="432">
        <v>0.34139999999999998</v>
      </c>
      <c r="K247" s="432">
        <v>276</v>
      </c>
      <c r="L247" s="432">
        <v>285</v>
      </c>
      <c r="M247" s="432">
        <v>276</v>
      </c>
      <c r="N247" s="432">
        <v>0.92259999999999998</v>
      </c>
      <c r="O247" s="432">
        <v>0.95020000000000004</v>
      </c>
      <c r="P247" s="432">
        <v>0.92310000000000003</v>
      </c>
      <c r="Q247" s="432">
        <v>285</v>
      </c>
      <c r="R247" s="432">
        <v>291</v>
      </c>
      <c r="S247" s="432">
        <v>287</v>
      </c>
      <c r="T247" s="432">
        <v>0.95209999999999995</v>
      </c>
      <c r="U247" s="432">
        <v>0.97009999999999996</v>
      </c>
      <c r="V247" s="432">
        <v>0.95989999999999998</v>
      </c>
      <c r="W247" s="432">
        <v>284</v>
      </c>
      <c r="X247" s="432">
        <v>289</v>
      </c>
      <c r="Y247" s="432">
        <v>274</v>
      </c>
      <c r="Z247" s="432">
        <v>0.94889999999999997</v>
      </c>
      <c r="AA247" s="432">
        <v>0.96630000000000005</v>
      </c>
      <c r="AB247" s="432">
        <v>0.91639999999999999</v>
      </c>
      <c r="AC247" s="432">
        <v>281</v>
      </c>
      <c r="AD247" s="432">
        <v>287</v>
      </c>
      <c r="AE247" s="432">
        <v>284</v>
      </c>
      <c r="AF247" s="432">
        <v>0.93930000000000002</v>
      </c>
      <c r="AG247" s="432">
        <v>0.95799999999999996</v>
      </c>
      <c r="AH247" s="432">
        <v>0.94979999999999998</v>
      </c>
      <c r="AI247" s="432">
        <v>248</v>
      </c>
      <c r="AJ247" s="432">
        <v>262</v>
      </c>
      <c r="AK247" s="432">
        <v>251</v>
      </c>
      <c r="AL247" s="432">
        <v>0.82789999999999997</v>
      </c>
      <c r="AM247" s="432">
        <v>0.87409999999999999</v>
      </c>
      <c r="AN247" s="432">
        <v>0.83950000000000002</v>
      </c>
      <c r="AO247" s="432">
        <v>284</v>
      </c>
      <c r="AP247" s="432">
        <v>289</v>
      </c>
      <c r="AQ247" s="432">
        <v>286</v>
      </c>
      <c r="AR247" s="432">
        <v>0.94650000000000001</v>
      </c>
      <c r="AS247" s="432">
        <v>0.96409999999999996</v>
      </c>
      <c r="AT247" s="432">
        <v>0.95650000000000002</v>
      </c>
      <c r="AU247" s="432">
        <v>275</v>
      </c>
      <c r="AV247" s="432">
        <v>282</v>
      </c>
      <c r="AW247" s="432">
        <v>282</v>
      </c>
      <c r="AX247" s="432">
        <v>0.9194</v>
      </c>
      <c r="AY247" s="432">
        <v>0.94259999999999999</v>
      </c>
      <c r="AZ247" s="432">
        <v>0.94310000000000005</v>
      </c>
      <c r="BA247" s="432">
        <v>266</v>
      </c>
      <c r="BB247" s="432">
        <v>275</v>
      </c>
      <c r="BC247" s="432">
        <v>271</v>
      </c>
      <c r="BD247" s="432">
        <v>0.88660000000000005</v>
      </c>
      <c r="BE247" s="432">
        <v>0.91910000000000003</v>
      </c>
      <c r="BF247" s="432">
        <v>0.90639999999999998</v>
      </c>
      <c r="BG247" s="432">
        <v>280</v>
      </c>
      <c r="BH247" s="432">
        <v>288</v>
      </c>
      <c r="BI247" s="432">
        <v>276</v>
      </c>
      <c r="BJ247" s="432">
        <v>0.93330000000000002</v>
      </c>
      <c r="BK247" s="432">
        <v>0.96009999999999995</v>
      </c>
      <c r="BL247" s="432">
        <v>0.92310000000000003</v>
      </c>
      <c r="BM247" s="432">
        <v>165</v>
      </c>
      <c r="BN247" s="432">
        <v>195</v>
      </c>
      <c r="BO247" s="432">
        <v>227</v>
      </c>
      <c r="BP247" s="432">
        <v>0.55000000000000004</v>
      </c>
      <c r="BQ247" s="432">
        <v>0.65</v>
      </c>
      <c r="BR247" s="432">
        <v>0.75919999999999999</v>
      </c>
      <c r="BS247" s="432">
        <v>121</v>
      </c>
      <c r="BT247" s="432">
        <v>0.62050000000000005</v>
      </c>
      <c r="BU247" s="432">
        <v>99</v>
      </c>
      <c r="BV247" s="432">
        <v>0.95189999999999997</v>
      </c>
      <c r="BW247" s="432">
        <v>200</v>
      </c>
      <c r="BX247" s="432">
        <v>213</v>
      </c>
      <c r="BY247" s="432">
        <v>220</v>
      </c>
      <c r="BZ247" s="432">
        <v>0.66779999999999995</v>
      </c>
      <c r="CA247" s="432">
        <v>0.71120000000000005</v>
      </c>
      <c r="CB247" s="432">
        <v>0.73580000000000001</v>
      </c>
      <c r="CC247" s="432">
        <v>147</v>
      </c>
      <c r="CD247" s="432">
        <v>0.75380000000000003</v>
      </c>
      <c r="CE247" s="432">
        <v>96</v>
      </c>
      <c r="CF247" s="432">
        <v>0.92310000000000003</v>
      </c>
      <c r="CG247" s="432">
        <v>212</v>
      </c>
      <c r="CH247" s="432">
        <v>228</v>
      </c>
      <c r="CI247" s="432">
        <v>243</v>
      </c>
      <c r="CJ247" s="432">
        <v>0.70689999999999997</v>
      </c>
      <c r="CK247" s="432">
        <v>0.75949999999999995</v>
      </c>
      <c r="CL247" s="432">
        <v>0.81269999999999998</v>
      </c>
      <c r="CM247" s="432">
        <v>175</v>
      </c>
      <c r="CN247" s="432">
        <v>189</v>
      </c>
      <c r="CO247" s="432">
        <v>166</v>
      </c>
      <c r="CP247" s="432">
        <v>0.58450000000000002</v>
      </c>
      <c r="CQ247" s="432">
        <v>0.62880000000000003</v>
      </c>
      <c r="CR247" s="432">
        <v>0.55520000000000003</v>
      </c>
      <c r="CS247" s="432">
        <v>58</v>
      </c>
      <c r="CT247" s="432">
        <v>0.2974</v>
      </c>
      <c r="CU247" s="432">
        <v>68</v>
      </c>
      <c r="CV247" s="432">
        <v>0.65380000000000005</v>
      </c>
      <c r="CW247" s="432">
        <v>87</v>
      </c>
      <c r="CX247" s="432">
        <v>105</v>
      </c>
      <c r="CY247" s="432">
        <v>126</v>
      </c>
      <c r="CZ247" s="432">
        <v>0.28999999999999998</v>
      </c>
      <c r="DA247" s="432">
        <v>0.35</v>
      </c>
      <c r="DB247" s="432">
        <v>0.4214</v>
      </c>
      <c r="DC247" s="432">
        <v>180</v>
      </c>
      <c r="DD247" s="432">
        <v>210</v>
      </c>
      <c r="DE247" s="432">
        <v>249</v>
      </c>
      <c r="DF247" s="432">
        <v>0.6</v>
      </c>
      <c r="DG247" s="432">
        <v>0.7</v>
      </c>
      <c r="DH247" s="432">
        <v>0.83279999999999998</v>
      </c>
      <c r="DI247" s="432">
        <v>104</v>
      </c>
      <c r="DJ247" s="432">
        <v>55</v>
      </c>
      <c r="DK247" s="432">
        <v>60</v>
      </c>
      <c r="DL247" s="432">
        <v>59</v>
      </c>
      <c r="DM247" s="432">
        <v>0.52500000000000002</v>
      </c>
      <c r="DN247" s="432">
        <v>0.57499999999999996</v>
      </c>
      <c r="DO247" s="432">
        <v>0.56730000000000003</v>
      </c>
      <c r="DP247" s="432">
        <v>210</v>
      </c>
      <c r="DQ247" s="432">
        <v>225</v>
      </c>
      <c r="DR247" s="432">
        <v>177</v>
      </c>
      <c r="DS247" s="432">
        <v>0.7</v>
      </c>
      <c r="DT247" s="432">
        <v>0.75</v>
      </c>
      <c r="DU247" s="432">
        <v>0.59199999999999997</v>
      </c>
      <c r="DV247" s="432">
        <v>1</v>
      </c>
      <c r="DW247" s="432">
        <v>3.7499999999999999E-2</v>
      </c>
      <c r="DX247" s="432">
        <v>7.4999999999999997E-2</v>
      </c>
      <c r="DY247" s="432">
        <v>3.3E-3</v>
      </c>
      <c r="DZ247" s="432">
        <v>3</v>
      </c>
      <c r="EA247" s="432">
        <v>7.4999999999999997E-2</v>
      </c>
      <c r="EB247" s="432">
        <v>0.15</v>
      </c>
      <c r="EC247" s="432">
        <v>0.01</v>
      </c>
      <c r="ED247" s="432">
        <v>0</v>
      </c>
      <c r="EE247" s="432">
        <v>0</v>
      </c>
      <c r="EF247" s="432">
        <v>0</v>
      </c>
      <c r="EG247" s="432">
        <v>0</v>
      </c>
      <c r="EH247" s="432">
        <v>37</v>
      </c>
      <c r="EI247" s="432">
        <v>0</v>
      </c>
      <c r="EJ247" s="432">
        <v>5.0000000000000001E-3</v>
      </c>
      <c r="EK247" s="432">
        <v>0.01</v>
      </c>
      <c r="EL247" s="432">
        <v>0</v>
      </c>
      <c r="EM247" s="432">
        <v>47</v>
      </c>
      <c r="EN247" s="432">
        <v>0.05</v>
      </c>
      <c r="EO247" s="432">
        <v>0.15</v>
      </c>
      <c r="EP247" s="432">
        <v>0.15720000000000001</v>
      </c>
      <c r="EQ247" s="432">
        <v>67</v>
      </c>
      <c r="ER247" s="432">
        <v>56</v>
      </c>
      <c r="ES247" s="432">
        <v>0.83579999999999999</v>
      </c>
      <c r="ET247" s="432">
        <v>28</v>
      </c>
      <c r="EU247" s="432">
        <v>1</v>
      </c>
      <c r="EV247" s="432">
        <v>3.5700000000000003E-2</v>
      </c>
      <c r="EW247" s="432">
        <v>261</v>
      </c>
      <c r="EX247" s="432">
        <v>0.87290000000000001</v>
      </c>
      <c r="EY247" s="432">
        <v>314</v>
      </c>
      <c r="EZ247" s="432">
        <v>374</v>
      </c>
      <c r="FA247" s="432">
        <v>535</v>
      </c>
      <c r="FB247" s="432">
        <v>466</v>
      </c>
      <c r="FC247" s="432">
        <v>1.05</v>
      </c>
      <c r="FD247" s="432">
        <v>1.25</v>
      </c>
      <c r="FE247" s="432">
        <v>1.7892999999999999</v>
      </c>
      <c r="FF247" s="432">
        <v>24</v>
      </c>
      <c r="FG247" s="432">
        <v>35</v>
      </c>
      <c r="FH247" s="432">
        <v>24</v>
      </c>
      <c r="FI247" s="432">
        <v>0.05</v>
      </c>
      <c r="FJ247" s="432">
        <v>7.4999999999999997E-2</v>
      </c>
      <c r="FK247" s="432">
        <v>5.1499999999999997E-2</v>
      </c>
      <c r="FL247" s="432">
        <v>412</v>
      </c>
      <c r="FM247" s="432">
        <v>424</v>
      </c>
      <c r="FN247" s="432">
        <v>398</v>
      </c>
      <c r="FO247" s="432">
        <v>0.88239999999999996</v>
      </c>
      <c r="FP247" s="432">
        <v>0.90959999999999996</v>
      </c>
      <c r="FQ247" s="432">
        <v>0.85409999999999997</v>
      </c>
      <c r="FR247" s="432">
        <v>394</v>
      </c>
      <c r="FS247" s="432">
        <v>410</v>
      </c>
      <c r="FT247" s="432">
        <v>376</v>
      </c>
      <c r="FU247" s="432">
        <v>0.84360000000000002</v>
      </c>
      <c r="FV247" s="432">
        <v>0.87909999999999999</v>
      </c>
      <c r="FW247" s="432">
        <v>0.80689999999999995</v>
      </c>
      <c r="FX247" s="432">
        <v>378</v>
      </c>
      <c r="FY247" s="432">
        <v>403</v>
      </c>
      <c r="FZ247" s="432">
        <v>369</v>
      </c>
      <c r="GA247" s="432">
        <v>0.81069999999999998</v>
      </c>
      <c r="GB247" s="432">
        <v>0.86450000000000005</v>
      </c>
      <c r="GC247" s="432">
        <v>0.79179999999999995</v>
      </c>
      <c r="GD247" s="432">
        <v>342</v>
      </c>
      <c r="GE247" s="432">
        <v>382</v>
      </c>
      <c r="GF247" s="432">
        <v>349</v>
      </c>
      <c r="GG247" s="432">
        <v>0.73299999999999998</v>
      </c>
      <c r="GH247" s="432">
        <v>0.81889999999999996</v>
      </c>
      <c r="GI247" s="432">
        <v>0.74890000000000001</v>
      </c>
      <c r="GJ247" s="432">
        <v>350</v>
      </c>
      <c r="GK247" s="432">
        <v>396</v>
      </c>
      <c r="GL247" s="432">
        <v>333</v>
      </c>
      <c r="GM247" s="432">
        <v>0.75</v>
      </c>
      <c r="GN247" s="432">
        <v>0.84970000000000001</v>
      </c>
      <c r="GO247" s="432">
        <v>0.71460000000000001</v>
      </c>
      <c r="GP247" s="432">
        <v>428</v>
      </c>
      <c r="GQ247" s="432">
        <v>439</v>
      </c>
      <c r="GR247" s="432">
        <v>423</v>
      </c>
      <c r="GS247" s="432">
        <v>0.9173</v>
      </c>
      <c r="GT247" s="432">
        <v>0.94010000000000005</v>
      </c>
      <c r="GU247" s="432">
        <v>0.90769999999999995</v>
      </c>
      <c r="GV247" s="432">
        <v>386</v>
      </c>
      <c r="GW247" s="432">
        <v>413</v>
      </c>
      <c r="GX247" s="432">
        <v>397</v>
      </c>
      <c r="GY247" s="432">
        <v>0.82750000000000001</v>
      </c>
      <c r="GZ247" s="432">
        <v>0.88490000000000002</v>
      </c>
      <c r="HA247" s="432">
        <v>0.85189999999999999</v>
      </c>
      <c r="HB247" s="432">
        <v>233</v>
      </c>
      <c r="HC247" s="432">
        <v>280</v>
      </c>
      <c r="HD247" s="432">
        <v>300</v>
      </c>
      <c r="HE247" s="432">
        <v>0.5</v>
      </c>
      <c r="HF247" s="432">
        <v>0.6</v>
      </c>
      <c r="HG247" s="432">
        <v>0.64380000000000004</v>
      </c>
      <c r="HH247" s="432">
        <v>475</v>
      </c>
      <c r="HI247" s="432">
        <v>0.5</v>
      </c>
      <c r="HJ247" s="432">
        <v>0.88790000000000002</v>
      </c>
      <c r="HK247" s="432">
        <v>0</v>
      </c>
      <c r="HL247" s="432"/>
      <c r="HM247" s="432">
        <v>0.9</v>
      </c>
      <c r="HN247" s="432">
        <v>0</v>
      </c>
      <c r="HO247" s="432">
        <v>0</v>
      </c>
      <c r="HP247" s="432">
        <v>0</v>
      </c>
      <c r="HQ247" s="432">
        <v>0</v>
      </c>
      <c r="HR247" s="432">
        <v>0</v>
      </c>
      <c r="HS247" s="432">
        <v>0</v>
      </c>
      <c r="HT247" s="432">
        <v>0</v>
      </c>
      <c r="HU247" s="432">
        <v>0</v>
      </c>
      <c r="HV247" s="432">
        <v>0.9</v>
      </c>
      <c r="HW247" s="432">
        <v>0</v>
      </c>
      <c r="HX247" s="432">
        <v>0</v>
      </c>
      <c r="HY247" s="432">
        <v>0</v>
      </c>
      <c r="HZ247" s="432">
        <v>0.9</v>
      </c>
      <c r="IA247" s="432">
        <v>0</v>
      </c>
      <c r="IB247" s="432">
        <v>0</v>
      </c>
      <c r="IC247" s="432">
        <v>0</v>
      </c>
      <c r="ID247" s="432">
        <v>0</v>
      </c>
      <c r="IE247" s="432">
        <v>0</v>
      </c>
      <c r="IF247" s="432">
        <v>0</v>
      </c>
      <c r="IG247" s="432">
        <v>0</v>
      </c>
      <c r="IH247" s="432">
        <v>0</v>
      </c>
      <c r="II247" s="432">
        <v>0</v>
      </c>
      <c r="IJ247" s="432">
        <v>0</v>
      </c>
      <c r="IK247" s="432">
        <v>0</v>
      </c>
      <c r="IL247" s="432">
        <v>0</v>
      </c>
      <c r="IM247" s="432">
        <v>0</v>
      </c>
      <c r="IN247" s="432">
        <v>0</v>
      </c>
      <c r="IO247" s="432">
        <v>0</v>
      </c>
      <c r="IP247" s="432">
        <v>0</v>
      </c>
      <c r="IQ247" s="432">
        <v>0</v>
      </c>
      <c r="IR247" s="432">
        <v>0</v>
      </c>
      <c r="IS247" s="432">
        <v>0</v>
      </c>
      <c r="IT247" s="432">
        <v>0</v>
      </c>
      <c r="IU247" s="432">
        <v>0</v>
      </c>
      <c r="IV247" s="432">
        <v>0</v>
      </c>
      <c r="IW247" s="432">
        <v>0</v>
      </c>
      <c r="IX247" s="432">
        <v>17</v>
      </c>
      <c r="IY247" s="432">
        <v>0</v>
      </c>
      <c r="IZ247" s="432">
        <v>0</v>
      </c>
      <c r="JA247" s="432">
        <v>0</v>
      </c>
      <c r="JB247" s="432">
        <v>0</v>
      </c>
      <c r="JC247" s="432">
        <v>0</v>
      </c>
      <c r="JD247" s="432">
        <v>0</v>
      </c>
      <c r="JE247" s="432">
        <v>0</v>
      </c>
      <c r="JF247" s="432">
        <v>0</v>
      </c>
      <c r="JG247" s="432">
        <v>0</v>
      </c>
      <c r="JH247" s="432">
        <v>6</v>
      </c>
      <c r="JI247" s="432">
        <v>0</v>
      </c>
      <c r="JJ247" s="432">
        <v>0</v>
      </c>
      <c r="JK247" s="432">
        <v>0</v>
      </c>
      <c r="JL247" s="432">
        <v>0</v>
      </c>
      <c r="JM247" s="432">
        <v>0</v>
      </c>
      <c r="JN247" s="432">
        <v>1</v>
      </c>
      <c r="JO247" s="432">
        <v>0.16669999999999999</v>
      </c>
      <c r="JP247" s="432">
        <v>0</v>
      </c>
      <c r="JQ247" s="432">
        <v>0</v>
      </c>
      <c r="JR247" s="432" t="s">
        <v>1359</v>
      </c>
      <c r="JS247" s="432" t="s">
        <v>1360</v>
      </c>
      <c r="JT247" s="432" t="s">
        <v>1340</v>
      </c>
    </row>
    <row r="248" spans="1:280" x14ac:dyDescent="0.45">
      <c r="A248" s="432" t="s">
        <v>369</v>
      </c>
      <c r="B248" s="432" t="s">
        <v>370</v>
      </c>
      <c r="C248" s="432" t="s">
        <v>371</v>
      </c>
      <c r="D248" s="432" t="s">
        <v>372</v>
      </c>
      <c r="E248" s="432">
        <v>601</v>
      </c>
      <c r="F248" s="432">
        <v>310</v>
      </c>
      <c r="G248" s="432">
        <v>0.51580000000000004</v>
      </c>
      <c r="H248" s="432">
        <v>313</v>
      </c>
      <c r="I248" s="432">
        <v>599</v>
      </c>
      <c r="J248" s="432">
        <v>0.52249999999999996</v>
      </c>
      <c r="K248" s="432">
        <v>555</v>
      </c>
      <c r="L248" s="432">
        <v>572</v>
      </c>
      <c r="M248" s="432">
        <v>577</v>
      </c>
      <c r="N248" s="432">
        <v>0.92259999999999998</v>
      </c>
      <c r="O248" s="432">
        <v>0.95020000000000004</v>
      </c>
      <c r="P248" s="432">
        <v>0.96009999999999995</v>
      </c>
      <c r="Q248" s="432">
        <v>573</v>
      </c>
      <c r="R248" s="432">
        <v>584</v>
      </c>
      <c r="S248" s="432">
        <v>563</v>
      </c>
      <c r="T248" s="432">
        <v>0.95209999999999995</v>
      </c>
      <c r="U248" s="432">
        <v>0.97009999999999996</v>
      </c>
      <c r="V248" s="432">
        <v>0.93679999999999997</v>
      </c>
      <c r="W248" s="432">
        <v>571</v>
      </c>
      <c r="X248" s="432">
        <v>581</v>
      </c>
      <c r="Y248" s="432">
        <v>566</v>
      </c>
      <c r="Z248" s="432">
        <v>0.94889999999999997</v>
      </c>
      <c r="AA248" s="432">
        <v>0.96630000000000005</v>
      </c>
      <c r="AB248" s="432">
        <v>0.94179999999999997</v>
      </c>
      <c r="AC248" s="432">
        <v>565</v>
      </c>
      <c r="AD248" s="432">
        <v>576</v>
      </c>
      <c r="AE248" s="432">
        <v>559</v>
      </c>
      <c r="AF248" s="432">
        <v>0.93930000000000002</v>
      </c>
      <c r="AG248" s="432">
        <v>0.95799999999999996</v>
      </c>
      <c r="AH248" s="432">
        <v>0.93010000000000004</v>
      </c>
      <c r="AI248" s="432">
        <v>498</v>
      </c>
      <c r="AJ248" s="432">
        <v>526</v>
      </c>
      <c r="AK248" s="432">
        <v>486</v>
      </c>
      <c r="AL248" s="432">
        <v>0.82789999999999997</v>
      </c>
      <c r="AM248" s="432">
        <v>0.87409999999999999</v>
      </c>
      <c r="AN248" s="432">
        <v>0.80869999999999997</v>
      </c>
      <c r="AO248" s="432">
        <v>569</v>
      </c>
      <c r="AP248" s="432">
        <v>580</v>
      </c>
      <c r="AQ248" s="432">
        <v>563</v>
      </c>
      <c r="AR248" s="432">
        <v>0.94650000000000001</v>
      </c>
      <c r="AS248" s="432">
        <v>0.96409999999999996</v>
      </c>
      <c r="AT248" s="432">
        <v>0.93679999999999997</v>
      </c>
      <c r="AU248" s="432">
        <v>553</v>
      </c>
      <c r="AV248" s="432">
        <v>567</v>
      </c>
      <c r="AW248" s="432">
        <v>578</v>
      </c>
      <c r="AX248" s="432">
        <v>0.9194</v>
      </c>
      <c r="AY248" s="432">
        <v>0.94259999999999999</v>
      </c>
      <c r="AZ248" s="432">
        <v>0.9617</v>
      </c>
      <c r="BA248" s="432">
        <v>533</v>
      </c>
      <c r="BB248" s="432">
        <v>553</v>
      </c>
      <c r="BC248" s="432">
        <v>511</v>
      </c>
      <c r="BD248" s="432">
        <v>0.88660000000000005</v>
      </c>
      <c r="BE248" s="432">
        <v>0.91910000000000003</v>
      </c>
      <c r="BF248" s="432">
        <v>0.85019999999999996</v>
      </c>
      <c r="BG248" s="432">
        <v>561</v>
      </c>
      <c r="BH248" s="432">
        <v>578</v>
      </c>
      <c r="BI248" s="432">
        <v>570</v>
      </c>
      <c r="BJ248" s="432">
        <v>0.93330000000000002</v>
      </c>
      <c r="BK248" s="432">
        <v>0.96009999999999995</v>
      </c>
      <c r="BL248" s="432">
        <v>0.94840000000000002</v>
      </c>
      <c r="BM248" s="432">
        <v>331</v>
      </c>
      <c r="BN248" s="432">
        <v>391</v>
      </c>
      <c r="BO248" s="432">
        <v>438</v>
      </c>
      <c r="BP248" s="432">
        <v>0.55000000000000004</v>
      </c>
      <c r="BQ248" s="432">
        <v>0.65</v>
      </c>
      <c r="BR248" s="432">
        <v>0.7288</v>
      </c>
      <c r="BS248" s="432">
        <v>169</v>
      </c>
      <c r="BT248" s="432">
        <v>0.58079999999999998</v>
      </c>
      <c r="BU248" s="432">
        <v>253</v>
      </c>
      <c r="BV248" s="432">
        <v>0.81610000000000005</v>
      </c>
      <c r="BW248" s="432">
        <v>402</v>
      </c>
      <c r="BX248" s="432">
        <v>428</v>
      </c>
      <c r="BY248" s="432">
        <v>422</v>
      </c>
      <c r="BZ248" s="432">
        <v>0.66779999999999995</v>
      </c>
      <c r="CA248" s="432">
        <v>0.71120000000000005</v>
      </c>
      <c r="CB248" s="432">
        <v>0.70220000000000005</v>
      </c>
      <c r="CC248" s="432">
        <v>165</v>
      </c>
      <c r="CD248" s="432">
        <v>0.56699999999999995</v>
      </c>
      <c r="CE248" s="432">
        <v>286</v>
      </c>
      <c r="CF248" s="432">
        <v>0.92259999999999998</v>
      </c>
      <c r="CG248" s="432">
        <v>425</v>
      </c>
      <c r="CH248" s="432">
        <v>457</v>
      </c>
      <c r="CI248" s="432">
        <v>451</v>
      </c>
      <c r="CJ248" s="432">
        <v>0.70689999999999997</v>
      </c>
      <c r="CK248" s="432">
        <v>0.75949999999999995</v>
      </c>
      <c r="CL248" s="432">
        <v>0.75039999999999996</v>
      </c>
      <c r="CM248" s="432">
        <v>352</v>
      </c>
      <c r="CN248" s="432">
        <v>378</v>
      </c>
      <c r="CO248" s="432">
        <v>366</v>
      </c>
      <c r="CP248" s="432">
        <v>0.58450000000000002</v>
      </c>
      <c r="CQ248" s="432">
        <v>0.62880000000000003</v>
      </c>
      <c r="CR248" s="432">
        <v>0.60899999999999999</v>
      </c>
      <c r="CS248" s="432">
        <v>64</v>
      </c>
      <c r="CT248" s="432">
        <v>0.21990000000000001</v>
      </c>
      <c r="CU248" s="432">
        <v>179</v>
      </c>
      <c r="CV248" s="432">
        <v>0.57740000000000002</v>
      </c>
      <c r="CW248" s="432">
        <v>175</v>
      </c>
      <c r="CX248" s="432">
        <v>211</v>
      </c>
      <c r="CY248" s="432">
        <v>243</v>
      </c>
      <c r="CZ248" s="432">
        <v>0.28999999999999998</v>
      </c>
      <c r="DA248" s="432">
        <v>0.35</v>
      </c>
      <c r="DB248" s="432">
        <v>0.40429999999999999</v>
      </c>
      <c r="DC248" s="432">
        <v>361</v>
      </c>
      <c r="DD248" s="432">
        <v>421</v>
      </c>
      <c r="DE248" s="432">
        <v>469</v>
      </c>
      <c r="DF248" s="432">
        <v>0.6</v>
      </c>
      <c r="DG248" s="432">
        <v>0.7</v>
      </c>
      <c r="DH248" s="432">
        <v>0.78039999999999998</v>
      </c>
      <c r="DI248" s="432">
        <v>135</v>
      </c>
      <c r="DJ248" s="432">
        <v>71</v>
      </c>
      <c r="DK248" s="432">
        <v>78</v>
      </c>
      <c r="DL248" s="432">
        <v>78</v>
      </c>
      <c r="DM248" s="432">
        <v>0.52500000000000002</v>
      </c>
      <c r="DN248" s="432">
        <v>0.57499999999999996</v>
      </c>
      <c r="DO248" s="432">
        <v>0.57779999999999998</v>
      </c>
      <c r="DP248" s="432">
        <v>421</v>
      </c>
      <c r="DQ248" s="432">
        <v>451</v>
      </c>
      <c r="DR248" s="432">
        <v>245</v>
      </c>
      <c r="DS248" s="432">
        <v>0.7</v>
      </c>
      <c r="DT248" s="432">
        <v>0.75</v>
      </c>
      <c r="DU248" s="432">
        <v>0.40770000000000001</v>
      </c>
      <c r="DV248" s="432">
        <v>0</v>
      </c>
      <c r="DW248" s="432">
        <v>3.7499999999999999E-2</v>
      </c>
      <c r="DX248" s="432">
        <v>7.4999999999999997E-2</v>
      </c>
      <c r="DY248" s="432">
        <v>0</v>
      </c>
      <c r="DZ248" s="432">
        <v>3</v>
      </c>
      <c r="EA248" s="432">
        <v>7.4999999999999997E-2</v>
      </c>
      <c r="EB248" s="432">
        <v>0.15</v>
      </c>
      <c r="EC248" s="432">
        <v>6.7000000000000002E-3</v>
      </c>
      <c r="ED248" s="432">
        <v>0</v>
      </c>
      <c r="EE248" s="432">
        <v>0</v>
      </c>
      <c r="EF248" s="432">
        <v>0</v>
      </c>
      <c r="EG248" s="432">
        <v>0</v>
      </c>
      <c r="EH248" s="432">
        <v>43</v>
      </c>
      <c r="EI248" s="432">
        <v>0</v>
      </c>
      <c r="EJ248" s="432">
        <v>5.0000000000000001E-3</v>
      </c>
      <c r="EK248" s="432">
        <v>0.01</v>
      </c>
      <c r="EL248" s="432">
        <v>0</v>
      </c>
      <c r="EM248" s="432">
        <v>109</v>
      </c>
      <c r="EN248" s="432">
        <v>0.05</v>
      </c>
      <c r="EO248" s="432">
        <v>0.15</v>
      </c>
      <c r="EP248" s="432">
        <v>0.18140000000000001</v>
      </c>
      <c r="EQ248" s="432">
        <v>129</v>
      </c>
      <c r="ER248" s="432">
        <v>111</v>
      </c>
      <c r="ES248" s="432">
        <v>0.86050000000000004</v>
      </c>
      <c r="ET248" s="432">
        <v>41</v>
      </c>
      <c r="EU248" s="432">
        <v>4</v>
      </c>
      <c r="EV248" s="432">
        <v>9.7600000000000006E-2</v>
      </c>
      <c r="EW248" s="432">
        <v>451</v>
      </c>
      <c r="EX248" s="432">
        <v>0.75039999999999996</v>
      </c>
      <c r="EY248" s="432">
        <v>608</v>
      </c>
      <c r="EZ248" s="432">
        <v>728</v>
      </c>
      <c r="FA248" s="432">
        <v>800</v>
      </c>
      <c r="FB248" s="432">
        <v>708</v>
      </c>
      <c r="FC248" s="432">
        <v>1.01</v>
      </c>
      <c r="FD248" s="432">
        <v>1.21</v>
      </c>
      <c r="FE248" s="432">
        <v>1.3310999999999999</v>
      </c>
      <c r="FF248" s="432">
        <v>36</v>
      </c>
      <c r="FG248" s="432">
        <v>54</v>
      </c>
      <c r="FH248" s="432">
        <v>20</v>
      </c>
      <c r="FI248" s="432">
        <v>0.05</v>
      </c>
      <c r="FJ248" s="432">
        <v>7.4999999999999997E-2</v>
      </c>
      <c r="FK248" s="432">
        <v>2.8199999999999999E-2</v>
      </c>
      <c r="FL248" s="432">
        <v>625</v>
      </c>
      <c r="FM248" s="432">
        <v>644</v>
      </c>
      <c r="FN248" s="432">
        <v>597</v>
      </c>
      <c r="FO248" s="432">
        <v>0.88239999999999996</v>
      </c>
      <c r="FP248" s="432">
        <v>0.90959999999999996</v>
      </c>
      <c r="FQ248" s="432">
        <v>0.84319999999999995</v>
      </c>
      <c r="FR248" s="432">
        <v>598</v>
      </c>
      <c r="FS248" s="432">
        <v>623</v>
      </c>
      <c r="FT248" s="432">
        <v>561</v>
      </c>
      <c r="FU248" s="432">
        <v>0.84360000000000002</v>
      </c>
      <c r="FV248" s="432">
        <v>0.87909999999999999</v>
      </c>
      <c r="FW248" s="432">
        <v>0.79239999999999999</v>
      </c>
      <c r="FX248" s="432">
        <v>574</v>
      </c>
      <c r="FY248" s="432">
        <v>613</v>
      </c>
      <c r="FZ248" s="432">
        <v>616</v>
      </c>
      <c r="GA248" s="432">
        <v>0.81069999999999998</v>
      </c>
      <c r="GB248" s="432">
        <v>0.86450000000000005</v>
      </c>
      <c r="GC248" s="432">
        <v>0.87009999999999998</v>
      </c>
      <c r="GD248" s="432">
        <v>519</v>
      </c>
      <c r="GE248" s="432">
        <v>580</v>
      </c>
      <c r="GF248" s="432">
        <v>427</v>
      </c>
      <c r="GG248" s="432">
        <v>0.73299999999999998</v>
      </c>
      <c r="GH248" s="432">
        <v>0.81889999999999996</v>
      </c>
      <c r="GI248" s="432">
        <v>0.60309999999999997</v>
      </c>
      <c r="GJ248" s="432">
        <v>531</v>
      </c>
      <c r="GK248" s="432">
        <v>602</v>
      </c>
      <c r="GL248" s="432">
        <v>382</v>
      </c>
      <c r="GM248" s="432">
        <v>0.75</v>
      </c>
      <c r="GN248" s="432">
        <v>0.84970000000000001</v>
      </c>
      <c r="GO248" s="432">
        <v>0.53949999999999998</v>
      </c>
      <c r="GP248" s="432">
        <v>650</v>
      </c>
      <c r="GQ248" s="432">
        <v>666</v>
      </c>
      <c r="GR248" s="432">
        <v>620</v>
      </c>
      <c r="GS248" s="432">
        <v>0.9173</v>
      </c>
      <c r="GT248" s="432">
        <v>0.94010000000000005</v>
      </c>
      <c r="GU248" s="432">
        <v>0.87570000000000003</v>
      </c>
      <c r="GV248" s="432">
        <v>586</v>
      </c>
      <c r="GW248" s="432">
        <v>627</v>
      </c>
      <c r="GX248" s="432">
        <v>516</v>
      </c>
      <c r="GY248" s="432">
        <v>0.82750000000000001</v>
      </c>
      <c r="GZ248" s="432">
        <v>0.88490000000000002</v>
      </c>
      <c r="HA248" s="432">
        <v>0.7288</v>
      </c>
      <c r="HB248" s="432">
        <v>354</v>
      </c>
      <c r="HC248" s="432">
        <v>425</v>
      </c>
      <c r="HD248" s="432">
        <v>373</v>
      </c>
      <c r="HE248" s="432">
        <v>0.5</v>
      </c>
      <c r="HF248" s="432">
        <v>0.6</v>
      </c>
      <c r="HG248" s="432">
        <v>0.52680000000000005</v>
      </c>
      <c r="HH248" s="432">
        <v>623</v>
      </c>
      <c r="HI248" s="432">
        <v>0.5</v>
      </c>
      <c r="HJ248" s="432">
        <v>0.77880000000000005</v>
      </c>
      <c r="HK248" s="432">
        <v>1</v>
      </c>
      <c r="HL248" s="432"/>
      <c r="HM248" s="432">
        <v>0.9</v>
      </c>
      <c r="HN248" s="432">
        <v>0</v>
      </c>
      <c r="HO248" s="432">
        <v>0</v>
      </c>
      <c r="HP248" s="432">
        <v>0</v>
      </c>
      <c r="HQ248" s="432">
        <v>0</v>
      </c>
      <c r="HR248" s="432">
        <v>0</v>
      </c>
      <c r="HS248" s="432">
        <v>0</v>
      </c>
      <c r="HT248" s="432">
        <v>0</v>
      </c>
      <c r="HU248" s="432">
        <v>0</v>
      </c>
      <c r="HV248" s="432">
        <v>0.9</v>
      </c>
      <c r="HW248" s="432">
        <v>0</v>
      </c>
      <c r="HX248" s="432">
        <v>0</v>
      </c>
      <c r="HY248" s="432">
        <v>0</v>
      </c>
      <c r="HZ248" s="432">
        <v>0.9</v>
      </c>
      <c r="IA248" s="432">
        <v>0</v>
      </c>
      <c r="IB248" s="432">
        <v>0</v>
      </c>
      <c r="IC248" s="432">
        <v>0</v>
      </c>
      <c r="ID248" s="432">
        <v>4</v>
      </c>
      <c r="IE248" s="432">
        <v>1</v>
      </c>
      <c r="IF248" s="432">
        <v>6</v>
      </c>
      <c r="IG248" s="432">
        <v>4</v>
      </c>
      <c r="IH248" s="432">
        <v>4</v>
      </c>
      <c r="II248" s="432">
        <v>0</v>
      </c>
      <c r="IJ248" s="432">
        <v>0</v>
      </c>
      <c r="IK248" s="432">
        <v>0</v>
      </c>
      <c r="IL248" s="432">
        <v>0</v>
      </c>
      <c r="IM248" s="432">
        <v>5</v>
      </c>
      <c r="IN248" s="432">
        <v>0</v>
      </c>
      <c r="IO248" s="432">
        <v>0</v>
      </c>
      <c r="IP248" s="432">
        <v>0</v>
      </c>
      <c r="IQ248" s="432">
        <v>0</v>
      </c>
      <c r="IR248" s="432">
        <v>6</v>
      </c>
      <c r="IS248" s="432">
        <v>0</v>
      </c>
      <c r="IT248" s="432">
        <v>0</v>
      </c>
      <c r="IU248" s="432">
        <v>0</v>
      </c>
      <c r="IV248" s="432">
        <v>0</v>
      </c>
      <c r="IW248" s="432">
        <v>4</v>
      </c>
      <c r="IX248" s="432">
        <v>23</v>
      </c>
      <c r="IY248" s="432">
        <v>0</v>
      </c>
      <c r="IZ248" s="432">
        <v>0</v>
      </c>
      <c r="JA248" s="432">
        <v>4</v>
      </c>
      <c r="JB248" s="432">
        <v>0</v>
      </c>
      <c r="JC248" s="432">
        <v>0</v>
      </c>
      <c r="JD248" s="432">
        <v>0</v>
      </c>
      <c r="JE248" s="432">
        <v>0</v>
      </c>
      <c r="JF248" s="432">
        <v>0</v>
      </c>
      <c r="JG248" s="432">
        <v>0</v>
      </c>
      <c r="JH248" s="432">
        <v>11</v>
      </c>
      <c r="JI248" s="432">
        <v>3</v>
      </c>
      <c r="JJ248" s="432">
        <v>0.2727</v>
      </c>
      <c r="JK248" s="432">
        <v>3</v>
      </c>
      <c r="JL248" s="432">
        <v>3</v>
      </c>
      <c r="JM248" s="432">
        <v>1</v>
      </c>
      <c r="JN248" s="432">
        <v>1</v>
      </c>
      <c r="JO248" s="432">
        <v>9.0899999999999995E-2</v>
      </c>
      <c r="JP248" s="432">
        <v>0</v>
      </c>
      <c r="JQ248" s="432">
        <v>0</v>
      </c>
      <c r="JR248" s="432" t="s">
        <v>1359</v>
      </c>
      <c r="JS248" s="432" t="s">
        <v>1360</v>
      </c>
      <c r="JT248" s="432" t="s">
        <v>1340</v>
      </c>
    </row>
    <row r="249" spans="1:280" x14ac:dyDescent="0.45">
      <c r="A249" s="432" t="s">
        <v>369</v>
      </c>
      <c r="B249" s="432" t="s">
        <v>370</v>
      </c>
      <c r="C249" s="432" t="s">
        <v>373</v>
      </c>
      <c r="D249" s="432" t="s">
        <v>374</v>
      </c>
      <c r="E249" s="432">
        <v>854</v>
      </c>
      <c r="F249" s="432">
        <v>53</v>
      </c>
      <c r="G249" s="432">
        <v>6.2100000000000002E-2</v>
      </c>
      <c r="H249" s="432">
        <v>44</v>
      </c>
      <c r="I249" s="432">
        <v>865</v>
      </c>
      <c r="J249" s="432">
        <v>5.0900000000000001E-2</v>
      </c>
      <c r="K249" s="432">
        <v>788</v>
      </c>
      <c r="L249" s="432">
        <v>812</v>
      </c>
      <c r="M249" s="432">
        <v>712</v>
      </c>
      <c r="N249" s="432">
        <v>0.92259999999999998</v>
      </c>
      <c r="O249" s="432">
        <v>0.95020000000000004</v>
      </c>
      <c r="P249" s="432">
        <v>0.8337</v>
      </c>
      <c r="Q249" s="432">
        <v>814</v>
      </c>
      <c r="R249" s="432">
        <v>829</v>
      </c>
      <c r="S249" s="432">
        <v>733</v>
      </c>
      <c r="T249" s="432">
        <v>0.95209999999999995</v>
      </c>
      <c r="U249" s="432">
        <v>0.97009999999999996</v>
      </c>
      <c r="V249" s="432">
        <v>0.85829999999999995</v>
      </c>
      <c r="W249" s="432">
        <v>811</v>
      </c>
      <c r="X249" s="432">
        <v>826</v>
      </c>
      <c r="Y249" s="432">
        <v>709</v>
      </c>
      <c r="Z249" s="432">
        <v>0.94889999999999997</v>
      </c>
      <c r="AA249" s="432">
        <v>0.96630000000000005</v>
      </c>
      <c r="AB249" s="432">
        <v>0.83020000000000005</v>
      </c>
      <c r="AC249" s="432">
        <v>803</v>
      </c>
      <c r="AD249" s="432">
        <v>819</v>
      </c>
      <c r="AE249" s="432">
        <v>705</v>
      </c>
      <c r="AF249" s="432">
        <v>0.93930000000000002</v>
      </c>
      <c r="AG249" s="432">
        <v>0.95799999999999996</v>
      </c>
      <c r="AH249" s="432">
        <v>0.82550000000000001</v>
      </c>
      <c r="AI249" s="432">
        <v>708</v>
      </c>
      <c r="AJ249" s="432">
        <v>747</v>
      </c>
      <c r="AK249" s="432">
        <v>562</v>
      </c>
      <c r="AL249" s="432">
        <v>0.82789999999999997</v>
      </c>
      <c r="AM249" s="432">
        <v>0.87409999999999999</v>
      </c>
      <c r="AN249" s="432">
        <v>0.65810000000000002</v>
      </c>
      <c r="AO249" s="432">
        <v>809</v>
      </c>
      <c r="AP249" s="432">
        <v>824</v>
      </c>
      <c r="AQ249" s="432">
        <v>727</v>
      </c>
      <c r="AR249" s="432">
        <v>0.94650000000000001</v>
      </c>
      <c r="AS249" s="432">
        <v>0.96409999999999996</v>
      </c>
      <c r="AT249" s="432">
        <v>0.85129999999999995</v>
      </c>
      <c r="AU249" s="432">
        <v>786</v>
      </c>
      <c r="AV249" s="432">
        <v>805</v>
      </c>
      <c r="AW249" s="432">
        <v>687</v>
      </c>
      <c r="AX249" s="432">
        <v>0.9194</v>
      </c>
      <c r="AY249" s="432">
        <v>0.94259999999999999</v>
      </c>
      <c r="AZ249" s="432">
        <v>0.8044</v>
      </c>
      <c r="BA249" s="432">
        <v>758</v>
      </c>
      <c r="BB249" s="432">
        <v>785</v>
      </c>
      <c r="BC249" s="432">
        <v>555</v>
      </c>
      <c r="BD249" s="432">
        <v>0.88660000000000005</v>
      </c>
      <c r="BE249" s="432">
        <v>0.91910000000000003</v>
      </c>
      <c r="BF249" s="432">
        <v>0.64990000000000003</v>
      </c>
      <c r="BG249" s="432">
        <v>798</v>
      </c>
      <c r="BH249" s="432">
        <v>820</v>
      </c>
      <c r="BI249" s="432">
        <v>730</v>
      </c>
      <c r="BJ249" s="432">
        <v>0.93330000000000002</v>
      </c>
      <c r="BK249" s="432">
        <v>0.96009999999999995</v>
      </c>
      <c r="BL249" s="432">
        <v>0.8548</v>
      </c>
      <c r="BM249" s="432">
        <v>470</v>
      </c>
      <c r="BN249" s="432">
        <v>556</v>
      </c>
      <c r="BO249" s="432">
        <v>435</v>
      </c>
      <c r="BP249" s="432">
        <v>0.55000000000000004</v>
      </c>
      <c r="BQ249" s="432">
        <v>0.65</v>
      </c>
      <c r="BR249" s="432">
        <v>0.50939999999999996</v>
      </c>
      <c r="BS249" s="432">
        <v>452</v>
      </c>
      <c r="BT249" s="432">
        <v>0.56430000000000002</v>
      </c>
      <c r="BU249" s="432">
        <v>42</v>
      </c>
      <c r="BV249" s="432">
        <v>0.79249999999999998</v>
      </c>
      <c r="BW249" s="432">
        <v>571</v>
      </c>
      <c r="BX249" s="432">
        <v>608</v>
      </c>
      <c r="BY249" s="432">
        <v>494</v>
      </c>
      <c r="BZ249" s="432">
        <v>0.66779999999999995</v>
      </c>
      <c r="CA249" s="432">
        <v>0.71120000000000005</v>
      </c>
      <c r="CB249" s="432">
        <v>0.57850000000000001</v>
      </c>
      <c r="CC249" s="432">
        <v>343</v>
      </c>
      <c r="CD249" s="432">
        <v>0.42820000000000003</v>
      </c>
      <c r="CE249" s="432">
        <v>47</v>
      </c>
      <c r="CF249" s="432">
        <v>0.88680000000000003</v>
      </c>
      <c r="CG249" s="432">
        <v>604</v>
      </c>
      <c r="CH249" s="432">
        <v>649</v>
      </c>
      <c r="CI249" s="432">
        <v>390</v>
      </c>
      <c r="CJ249" s="432">
        <v>0.70689999999999997</v>
      </c>
      <c r="CK249" s="432">
        <v>0.75949999999999995</v>
      </c>
      <c r="CL249" s="432">
        <v>0.45669999999999999</v>
      </c>
      <c r="CM249" s="432">
        <v>500</v>
      </c>
      <c r="CN249" s="432">
        <v>537</v>
      </c>
      <c r="CO249" s="432">
        <v>318</v>
      </c>
      <c r="CP249" s="432">
        <v>0.58450000000000002</v>
      </c>
      <c r="CQ249" s="432">
        <v>0.62880000000000003</v>
      </c>
      <c r="CR249" s="432">
        <v>0.37240000000000001</v>
      </c>
      <c r="CS249" s="432">
        <v>123</v>
      </c>
      <c r="CT249" s="432">
        <v>0.15359999999999999</v>
      </c>
      <c r="CU249" s="432">
        <v>32</v>
      </c>
      <c r="CV249" s="432">
        <v>0.6038</v>
      </c>
      <c r="CW249" s="432">
        <v>248</v>
      </c>
      <c r="CX249" s="432">
        <v>299</v>
      </c>
      <c r="CY249" s="432">
        <v>155</v>
      </c>
      <c r="CZ249" s="432">
        <v>0.28999999999999998</v>
      </c>
      <c r="DA249" s="432">
        <v>0.35</v>
      </c>
      <c r="DB249" s="432">
        <v>0.18149999999999999</v>
      </c>
      <c r="DC249" s="432">
        <v>513</v>
      </c>
      <c r="DD249" s="432">
        <v>598</v>
      </c>
      <c r="DE249" s="432">
        <v>559</v>
      </c>
      <c r="DF249" s="432">
        <v>0.6</v>
      </c>
      <c r="DG249" s="432">
        <v>0.7</v>
      </c>
      <c r="DH249" s="432">
        <v>0.65459999999999996</v>
      </c>
      <c r="DI249" s="432">
        <v>439</v>
      </c>
      <c r="DJ249" s="432">
        <v>231</v>
      </c>
      <c r="DK249" s="432">
        <v>253</v>
      </c>
      <c r="DL249" s="432">
        <v>248</v>
      </c>
      <c r="DM249" s="432">
        <v>0.52500000000000002</v>
      </c>
      <c r="DN249" s="432">
        <v>0.57499999999999996</v>
      </c>
      <c r="DO249" s="432">
        <v>0.56489999999999996</v>
      </c>
      <c r="DP249" s="432">
        <v>598</v>
      </c>
      <c r="DQ249" s="432">
        <v>641</v>
      </c>
      <c r="DR249" s="432">
        <v>372</v>
      </c>
      <c r="DS249" s="432">
        <v>0.7</v>
      </c>
      <c r="DT249" s="432">
        <v>0.75</v>
      </c>
      <c r="DU249" s="432">
        <v>0.43559999999999999</v>
      </c>
      <c r="DV249" s="432">
        <v>4</v>
      </c>
      <c r="DW249" s="432">
        <v>3.7499999999999999E-2</v>
      </c>
      <c r="DX249" s="432">
        <v>7.4999999999999997E-2</v>
      </c>
      <c r="DY249" s="432">
        <v>7.0000000000000001E-3</v>
      </c>
      <c r="DZ249" s="432">
        <v>61</v>
      </c>
      <c r="EA249" s="432">
        <v>7.4999999999999997E-2</v>
      </c>
      <c r="EB249" s="432">
        <v>0.15</v>
      </c>
      <c r="EC249" s="432">
        <v>7.9600000000000004E-2</v>
      </c>
      <c r="ED249" s="432">
        <v>0</v>
      </c>
      <c r="EE249" s="432">
        <v>0</v>
      </c>
      <c r="EF249" s="432">
        <v>0</v>
      </c>
      <c r="EG249" s="432">
        <v>0</v>
      </c>
      <c r="EH249" s="432">
        <v>122</v>
      </c>
      <c r="EI249" s="432">
        <v>0</v>
      </c>
      <c r="EJ249" s="432">
        <v>5.0000000000000001E-3</v>
      </c>
      <c r="EK249" s="432">
        <v>0.01</v>
      </c>
      <c r="EL249" s="432">
        <v>0</v>
      </c>
      <c r="EM249" s="432">
        <v>182</v>
      </c>
      <c r="EN249" s="432">
        <v>0.05</v>
      </c>
      <c r="EO249" s="432">
        <v>0.15</v>
      </c>
      <c r="EP249" s="432">
        <v>0.21310000000000001</v>
      </c>
      <c r="EQ249" s="432">
        <v>295</v>
      </c>
      <c r="ER249" s="432">
        <v>139</v>
      </c>
      <c r="ES249" s="432">
        <v>0.47120000000000001</v>
      </c>
      <c r="ET249" s="432">
        <v>93</v>
      </c>
      <c r="EU249" s="432">
        <v>7</v>
      </c>
      <c r="EV249" s="432">
        <v>7.5300000000000006E-2</v>
      </c>
      <c r="EW249" s="432">
        <v>758</v>
      </c>
      <c r="EX249" s="432">
        <v>0.88759999999999994</v>
      </c>
      <c r="EY249" s="432">
        <v>837</v>
      </c>
      <c r="EZ249" s="432">
        <v>1008</v>
      </c>
      <c r="FA249" s="432">
        <v>1255</v>
      </c>
      <c r="FB249" s="432">
        <v>1237</v>
      </c>
      <c r="FC249" s="432">
        <v>0.98</v>
      </c>
      <c r="FD249" s="432">
        <v>1.18</v>
      </c>
      <c r="FE249" s="432">
        <v>1.4696</v>
      </c>
      <c r="FF249" s="432">
        <v>62</v>
      </c>
      <c r="FG249" s="432">
        <v>93</v>
      </c>
      <c r="FH249" s="432">
        <v>27</v>
      </c>
      <c r="FI249" s="432">
        <v>0.05</v>
      </c>
      <c r="FJ249" s="432">
        <v>7.4999999999999997E-2</v>
      </c>
      <c r="FK249" s="432">
        <v>2.18E-2</v>
      </c>
      <c r="FL249" s="432">
        <v>1092</v>
      </c>
      <c r="FM249" s="432">
        <v>1126</v>
      </c>
      <c r="FN249" s="432">
        <v>877</v>
      </c>
      <c r="FO249" s="432">
        <v>0.88239999999999996</v>
      </c>
      <c r="FP249" s="432">
        <v>0.90959999999999996</v>
      </c>
      <c r="FQ249" s="432">
        <v>0.70899999999999996</v>
      </c>
      <c r="FR249" s="432">
        <v>1044</v>
      </c>
      <c r="FS249" s="432">
        <v>1088</v>
      </c>
      <c r="FT249" s="432">
        <v>731</v>
      </c>
      <c r="FU249" s="432">
        <v>0.84360000000000002</v>
      </c>
      <c r="FV249" s="432">
        <v>0.87909999999999999</v>
      </c>
      <c r="FW249" s="432">
        <v>0.59089999999999998</v>
      </c>
      <c r="FX249" s="432">
        <v>1003</v>
      </c>
      <c r="FY249" s="432">
        <v>1070</v>
      </c>
      <c r="FZ249" s="432">
        <v>717</v>
      </c>
      <c r="GA249" s="432">
        <v>0.81069999999999998</v>
      </c>
      <c r="GB249" s="432">
        <v>0.86450000000000005</v>
      </c>
      <c r="GC249" s="432">
        <v>0.5796</v>
      </c>
      <c r="GD249" s="432">
        <v>907</v>
      </c>
      <c r="GE249" s="432">
        <v>1013</v>
      </c>
      <c r="GF249" s="432">
        <v>381</v>
      </c>
      <c r="GG249" s="432">
        <v>0.73299999999999998</v>
      </c>
      <c r="GH249" s="432">
        <v>0.81889999999999996</v>
      </c>
      <c r="GI249" s="432">
        <v>0.308</v>
      </c>
      <c r="GJ249" s="432">
        <v>928</v>
      </c>
      <c r="GK249" s="432">
        <v>1052</v>
      </c>
      <c r="GL249" s="432">
        <v>363</v>
      </c>
      <c r="GM249" s="432">
        <v>0.75</v>
      </c>
      <c r="GN249" s="432">
        <v>0.84970000000000001</v>
      </c>
      <c r="GO249" s="432">
        <v>0.29349999999999998</v>
      </c>
      <c r="GP249" s="432">
        <v>1135</v>
      </c>
      <c r="GQ249" s="432">
        <v>1163</v>
      </c>
      <c r="GR249" s="432">
        <v>934</v>
      </c>
      <c r="GS249" s="432">
        <v>0.9173</v>
      </c>
      <c r="GT249" s="432">
        <v>0.94010000000000005</v>
      </c>
      <c r="GU249" s="432">
        <v>0.75509999999999999</v>
      </c>
      <c r="GV249" s="432">
        <v>1024</v>
      </c>
      <c r="GW249" s="432">
        <v>1095</v>
      </c>
      <c r="GX249" s="432">
        <v>702</v>
      </c>
      <c r="GY249" s="432">
        <v>0.82750000000000001</v>
      </c>
      <c r="GZ249" s="432">
        <v>0.88490000000000002</v>
      </c>
      <c r="HA249" s="432">
        <v>0.5675</v>
      </c>
      <c r="HB249" s="432">
        <v>619</v>
      </c>
      <c r="HC249" s="432">
        <v>743</v>
      </c>
      <c r="HD249" s="432">
        <v>263</v>
      </c>
      <c r="HE249" s="432">
        <v>0.5</v>
      </c>
      <c r="HF249" s="432">
        <v>0.6</v>
      </c>
      <c r="HG249" s="432">
        <v>0.21260000000000001</v>
      </c>
      <c r="HH249" s="432">
        <v>1082</v>
      </c>
      <c r="HI249" s="432">
        <v>0.5</v>
      </c>
      <c r="HJ249" s="432">
        <v>0.86219999999999997</v>
      </c>
      <c r="HK249" s="432">
        <v>1</v>
      </c>
      <c r="HL249" s="432"/>
      <c r="HM249" s="432">
        <v>0.9</v>
      </c>
      <c r="HN249" s="432">
        <v>0</v>
      </c>
      <c r="HO249" s="432">
        <v>0</v>
      </c>
      <c r="HP249" s="432">
        <v>0</v>
      </c>
      <c r="HQ249" s="432">
        <v>0</v>
      </c>
      <c r="HR249" s="432">
        <v>0</v>
      </c>
      <c r="HS249" s="432">
        <v>2</v>
      </c>
      <c r="HT249" s="432">
        <v>1</v>
      </c>
      <c r="HU249" s="432">
        <v>0.5</v>
      </c>
      <c r="HV249" s="432">
        <v>0.9</v>
      </c>
      <c r="HW249" s="432">
        <v>0</v>
      </c>
      <c r="HX249" s="432">
        <v>0</v>
      </c>
      <c r="HY249" s="432">
        <v>0</v>
      </c>
      <c r="HZ249" s="432">
        <v>0.9</v>
      </c>
      <c r="IA249" s="432">
        <v>0</v>
      </c>
      <c r="IB249" s="432">
        <v>0</v>
      </c>
      <c r="IC249" s="432">
        <v>0</v>
      </c>
      <c r="ID249" s="432">
        <v>5</v>
      </c>
      <c r="IE249" s="432">
        <v>3</v>
      </c>
      <c r="IF249" s="432">
        <v>5</v>
      </c>
      <c r="IG249" s="432">
        <v>6</v>
      </c>
      <c r="IH249" s="432">
        <v>5</v>
      </c>
      <c r="II249" s="432">
        <v>0</v>
      </c>
      <c r="IJ249" s="432">
        <v>0</v>
      </c>
      <c r="IK249" s="432">
        <v>2</v>
      </c>
      <c r="IL249" s="432">
        <v>0.4</v>
      </c>
      <c r="IM249" s="432">
        <v>7</v>
      </c>
      <c r="IN249" s="432">
        <v>0</v>
      </c>
      <c r="IO249" s="432">
        <v>0</v>
      </c>
      <c r="IP249" s="432">
        <v>0</v>
      </c>
      <c r="IQ249" s="432">
        <v>0</v>
      </c>
      <c r="IR249" s="432">
        <v>5</v>
      </c>
      <c r="IS249" s="432">
        <v>1</v>
      </c>
      <c r="IT249" s="432">
        <v>0.2</v>
      </c>
      <c r="IU249" s="432">
        <v>0</v>
      </c>
      <c r="IV249" s="432">
        <v>0</v>
      </c>
      <c r="IW249" s="432">
        <v>6</v>
      </c>
      <c r="IX249" s="432">
        <v>164</v>
      </c>
      <c r="IY249" s="432">
        <v>3</v>
      </c>
      <c r="IZ249" s="432">
        <v>1.83E-2</v>
      </c>
      <c r="JA249" s="432">
        <v>6</v>
      </c>
      <c r="JB249" s="432">
        <v>2</v>
      </c>
      <c r="JC249" s="432">
        <v>0.33329999999999999</v>
      </c>
      <c r="JD249" s="432">
        <v>2</v>
      </c>
      <c r="JE249" s="432">
        <v>1.2200000000000001E-2</v>
      </c>
      <c r="JF249" s="432">
        <v>1</v>
      </c>
      <c r="JG249" s="432">
        <v>0.16669999999999999</v>
      </c>
      <c r="JH249" s="432">
        <v>71</v>
      </c>
      <c r="JI249" s="432">
        <v>3</v>
      </c>
      <c r="JJ249" s="432">
        <v>4.2299999999999997E-2</v>
      </c>
      <c r="JK249" s="432">
        <v>3</v>
      </c>
      <c r="JL249" s="432">
        <v>3</v>
      </c>
      <c r="JM249" s="432">
        <v>1</v>
      </c>
      <c r="JN249" s="432">
        <v>8</v>
      </c>
      <c r="JO249" s="432">
        <v>0.11269999999999999</v>
      </c>
      <c r="JP249" s="432">
        <v>2</v>
      </c>
      <c r="JQ249" s="432">
        <v>0.66669999999999996</v>
      </c>
      <c r="JR249" s="432" t="s">
        <v>1359</v>
      </c>
      <c r="JS249" s="432" t="s">
        <v>1360</v>
      </c>
      <c r="JT249" s="432" t="s">
        <v>1340</v>
      </c>
    </row>
    <row r="250" spans="1:280" x14ac:dyDescent="0.45">
      <c r="A250" s="432" t="s">
        <v>369</v>
      </c>
      <c r="B250" s="432" t="s">
        <v>375</v>
      </c>
      <c r="C250" s="432" t="s">
        <v>376</v>
      </c>
      <c r="D250" s="432" t="s">
        <v>377</v>
      </c>
      <c r="E250" s="432">
        <v>291</v>
      </c>
      <c r="F250" s="432">
        <v>36</v>
      </c>
      <c r="G250" s="432">
        <v>0.1237</v>
      </c>
      <c r="H250" s="432">
        <v>35</v>
      </c>
      <c r="I250" s="432">
        <v>286</v>
      </c>
      <c r="J250" s="432">
        <v>0.12239999999999999</v>
      </c>
      <c r="K250" s="432">
        <v>269</v>
      </c>
      <c r="L250" s="432">
        <v>277</v>
      </c>
      <c r="M250" s="432">
        <v>255</v>
      </c>
      <c r="N250" s="432">
        <v>0.92259999999999998</v>
      </c>
      <c r="O250" s="432">
        <v>0.95020000000000004</v>
      </c>
      <c r="P250" s="432">
        <v>0.87629999999999997</v>
      </c>
      <c r="Q250" s="432">
        <v>278</v>
      </c>
      <c r="R250" s="432">
        <v>283</v>
      </c>
      <c r="S250" s="432">
        <v>269</v>
      </c>
      <c r="T250" s="432">
        <v>0.95209999999999995</v>
      </c>
      <c r="U250" s="432">
        <v>0.97009999999999996</v>
      </c>
      <c r="V250" s="432">
        <v>0.9244</v>
      </c>
      <c r="W250" s="432">
        <v>277</v>
      </c>
      <c r="X250" s="432">
        <v>282</v>
      </c>
      <c r="Y250" s="432">
        <v>270</v>
      </c>
      <c r="Z250" s="432">
        <v>0.94889999999999997</v>
      </c>
      <c r="AA250" s="432">
        <v>0.96630000000000005</v>
      </c>
      <c r="AB250" s="432">
        <v>0.92779999999999996</v>
      </c>
      <c r="AC250" s="432">
        <v>274</v>
      </c>
      <c r="AD250" s="432">
        <v>279</v>
      </c>
      <c r="AE250" s="432">
        <v>246</v>
      </c>
      <c r="AF250" s="432">
        <v>0.93930000000000002</v>
      </c>
      <c r="AG250" s="432">
        <v>0.95799999999999996</v>
      </c>
      <c r="AH250" s="432">
        <v>0.84540000000000004</v>
      </c>
      <c r="AI250" s="432">
        <v>241</v>
      </c>
      <c r="AJ250" s="432">
        <v>255</v>
      </c>
      <c r="AK250" s="432">
        <v>199</v>
      </c>
      <c r="AL250" s="432">
        <v>0.82789999999999997</v>
      </c>
      <c r="AM250" s="432">
        <v>0.87409999999999999</v>
      </c>
      <c r="AN250" s="432">
        <v>0.68379999999999996</v>
      </c>
      <c r="AO250" s="432">
        <v>276</v>
      </c>
      <c r="AP250" s="432">
        <v>281</v>
      </c>
      <c r="AQ250" s="432">
        <v>267</v>
      </c>
      <c r="AR250" s="432">
        <v>0.94650000000000001</v>
      </c>
      <c r="AS250" s="432">
        <v>0.96409999999999996</v>
      </c>
      <c r="AT250" s="432">
        <v>0.91749999999999998</v>
      </c>
      <c r="AU250" s="432">
        <v>268</v>
      </c>
      <c r="AV250" s="432">
        <v>275</v>
      </c>
      <c r="AW250" s="432">
        <v>279</v>
      </c>
      <c r="AX250" s="432">
        <v>0.9194</v>
      </c>
      <c r="AY250" s="432">
        <v>0.94259999999999999</v>
      </c>
      <c r="AZ250" s="432">
        <v>0.95879999999999999</v>
      </c>
      <c r="BA250" s="432">
        <v>259</v>
      </c>
      <c r="BB250" s="432">
        <v>268</v>
      </c>
      <c r="BC250" s="432">
        <v>228</v>
      </c>
      <c r="BD250" s="432">
        <v>0.88660000000000005</v>
      </c>
      <c r="BE250" s="432">
        <v>0.91910000000000003</v>
      </c>
      <c r="BF250" s="432">
        <v>0.78349999999999997</v>
      </c>
      <c r="BG250" s="432">
        <v>272</v>
      </c>
      <c r="BH250" s="432">
        <v>280</v>
      </c>
      <c r="BI250" s="432">
        <v>252</v>
      </c>
      <c r="BJ250" s="432">
        <v>0.93330000000000002</v>
      </c>
      <c r="BK250" s="432">
        <v>0.96009999999999995</v>
      </c>
      <c r="BL250" s="432">
        <v>0.86599999999999999</v>
      </c>
      <c r="BM250" s="432">
        <v>161</v>
      </c>
      <c r="BN250" s="432">
        <v>190</v>
      </c>
      <c r="BO250" s="432">
        <v>161</v>
      </c>
      <c r="BP250" s="432">
        <v>0.55000000000000004</v>
      </c>
      <c r="BQ250" s="432">
        <v>0.65</v>
      </c>
      <c r="BR250" s="432">
        <v>0.55330000000000001</v>
      </c>
      <c r="BS250" s="432">
        <v>140</v>
      </c>
      <c r="BT250" s="432">
        <v>0.54900000000000004</v>
      </c>
      <c r="BU250" s="432">
        <v>30</v>
      </c>
      <c r="BV250" s="432">
        <v>0.83330000000000004</v>
      </c>
      <c r="BW250" s="432">
        <v>195</v>
      </c>
      <c r="BX250" s="432">
        <v>207</v>
      </c>
      <c r="BY250" s="432">
        <v>170</v>
      </c>
      <c r="BZ250" s="432">
        <v>0.66779999999999995</v>
      </c>
      <c r="CA250" s="432">
        <v>0.71120000000000005</v>
      </c>
      <c r="CB250" s="432">
        <v>0.58420000000000005</v>
      </c>
      <c r="CC250" s="432">
        <v>170</v>
      </c>
      <c r="CD250" s="432">
        <v>0.66669999999999996</v>
      </c>
      <c r="CE250" s="432">
        <v>30</v>
      </c>
      <c r="CF250" s="432">
        <v>0.83330000000000004</v>
      </c>
      <c r="CG250" s="432">
        <v>206</v>
      </c>
      <c r="CH250" s="432">
        <v>222</v>
      </c>
      <c r="CI250" s="432">
        <v>200</v>
      </c>
      <c r="CJ250" s="432">
        <v>0.70689999999999997</v>
      </c>
      <c r="CK250" s="432">
        <v>0.75949999999999995</v>
      </c>
      <c r="CL250" s="432">
        <v>0.68730000000000002</v>
      </c>
      <c r="CM250" s="432">
        <v>171</v>
      </c>
      <c r="CN250" s="432">
        <v>183</v>
      </c>
      <c r="CO250" s="432">
        <v>165</v>
      </c>
      <c r="CP250" s="432">
        <v>0.58450000000000002</v>
      </c>
      <c r="CQ250" s="432">
        <v>0.62880000000000003</v>
      </c>
      <c r="CR250" s="432">
        <v>0.56699999999999995</v>
      </c>
      <c r="CS250" s="432">
        <v>65</v>
      </c>
      <c r="CT250" s="432">
        <v>0.25490000000000002</v>
      </c>
      <c r="CU250" s="432">
        <v>18</v>
      </c>
      <c r="CV250" s="432">
        <v>0.5</v>
      </c>
      <c r="CW250" s="432">
        <v>85</v>
      </c>
      <c r="CX250" s="432">
        <v>102</v>
      </c>
      <c r="CY250" s="432">
        <v>83</v>
      </c>
      <c r="CZ250" s="432">
        <v>0.28999999999999998</v>
      </c>
      <c r="DA250" s="432">
        <v>0.35</v>
      </c>
      <c r="DB250" s="432">
        <v>0.28520000000000001</v>
      </c>
      <c r="DC250" s="432">
        <v>175</v>
      </c>
      <c r="DD250" s="432">
        <v>204</v>
      </c>
      <c r="DE250" s="432">
        <v>223</v>
      </c>
      <c r="DF250" s="432">
        <v>0.6</v>
      </c>
      <c r="DG250" s="432">
        <v>0.7</v>
      </c>
      <c r="DH250" s="432">
        <v>0.76629999999999998</v>
      </c>
      <c r="DI250" s="432">
        <v>78</v>
      </c>
      <c r="DJ250" s="432">
        <v>41</v>
      </c>
      <c r="DK250" s="432">
        <v>45</v>
      </c>
      <c r="DL250" s="432">
        <v>43</v>
      </c>
      <c r="DM250" s="432">
        <v>0.52500000000000002</v>
      </c>
      <c r="DN250" s="432">
        <v>0.57499999999999996</v>
      </c>
      <c r="DO250" s="432">
        <v>0.55130000000000001</v>
      </c>
      <c r="DP250" s="432">
        <v>204</v>
      </c>
      <c r="DQ250" s="432">
        <v>219</v>
      </c>
      <c r="DR250" s="432">
        <v>99</v>
      </c>
      <c r="DS250" s="432">
        <v>0.7</v>
      </c>
      <c r="DT250" s="432">
        <v>0.75</v>
      </c>
      <c r="DU250" s="432">
        <v>0.3402</v>
      </c>
      <c r="DV250" s="432">
        <v>1</v>
      </c>
      <c r="DW250" s="432">
        <v>3.7499999999999999E-2</v>
      </c>
      <c r="DX250" s="432">
        <v>7.4999999999999997E-2</v>
      </c>
      <c r="DY250" s="432">
        <v>3.3999999999999998E-3</v>
      </c>
      <c r="DZ250" s="432">
        <v>3</v>
      </c>
      <c r="EA250" s="432">
        <v>7.4999999999999997E-2</v>
      </c>
      <c r="EB250" s="432">
        <v>0.15</v>
      </c>
      <c r="EC250" s="432">
        <v>1.03E-2</v>
      </c>
      <c r="ED250" s="432">
        <v>1</v>
      </c>
      <c r="EE250" s="432">
        <v>1</v>
      </c>
      <c r="EF250" s="432">
        <v>0</v>
      </c>
      <c r="EG250" s="432">
        <v>0</v>
      </c>
      <c r="EH250" s="432">
        <v>24</v>
      </c>
      <c r="EI250" s="432">
        <v>0</v>
      </c>
      <c r="EJ250" s="432">
        <v>5.0000000000000001E-3</v>
      </c>
      <c r="EK250" s="432">
        <v>0.01</v>
      </c>
      <c r="EL250" s="432">
        <v>0</v>
      </c>
      <c r="EM250" s="432">
        <v>91</v>
      </c>
      <c r="EN250" s="432">
        <v>0.05</v>
      </c>
      <c r="EO250" s="432">
        <v>0.15</v>
      </c>
      <c r="EP250" s="432">
        <v>0.31269999999999998</v>
      </c>
      <c r="EQ250" s="432">
        <v>86</v>
      </c>
      <c r="ER250" s="432">
        <v>43</v>
      </c>
      <c r="ES250" s="432">
        <v>0.5</v>
      </c>
      <c r="ET250" s="432">
        <v>12</v>
      </c>
      <c r="EU250" s="432">
        <v>3</v>
      </c>
      <c r="EV250" s="432">
        <v>0.25</v>
      </c>
      <c r="EW250" s="432">
        <v>211</v>
      </c>
      <c r="EX250" s="432">
        <v>0.72509999999999997</v>
      </c>
      <c r="EY250" s="432">
        <v>283</v>
      </c>
      <c r="EZ250" s="432">
        <v>341</v>
      </c>
      <c r="FA250" s="432">
        <v>300</v>
      </c>
      <c r="FB250" s="432">
        <v>270</v>
      </c>
      <c r="FC250" s="432">
        <v>0.97</v>
      </c>
      <c r="FD250" s="432">
        <v>1.17</v>
      </c>
      <c r="FE250" s="432">
        <v>1.0308999999999999</v>
      </c>
      <c r="FF250" s="432">
        <v>14</v>
      </c>
      <c r="FG250" s="432">
        <v>21</v>
      </c>
      <c r="FH250" s="432">
        <v>19</v>
      </c>
      <c r="FI250" s="432">
        <v>0.05</v>
      </c>
      <c r="FJ250" s="432">
        <v>7.4999999999999997E-2</v>
      </c>
      <c r="FK250" s="432">
        <v>7.0400000000000004E-2</v>
      </c>
      <c r="FL250" s="432">
        <v>239</v>
      </c>
      <c r="FM250" s="432">
        <v>246</v>
      </c>
      <c r="FN250" s="432">
        <v>217</v>
      </c>
      <c r="FO250" s="432">
        <v>0.88239999999999996</v>
      </c>
      <c r="FP250" s="432">
        <v>0.90959999999999996</v>
      </c>
      <c r="FQ250" s="432">
        <v>0.80369999999999997</v>
      </c>
      <c r="FR250" s="432">
        <v>228</v>
      </c>
      <c r="FS250" s="432">
        <v>238</v>
      </c>
      <c r="FT250" s="432">
        <v>219</v>
      </c>
      <c r="FU250" s="432">
        <v>0.84360000000000002</v>
      </c>
      <c r="FV250" s="432">
        <v>0.87909999999999999</v>
      </c>
      <c r="FW250" s="432">
        <v>0.81110000000000004</v>
      </c>
      <c r="FX250" s="432">
        <v>219</v>
      </c>
      <c r="FY250" s="432">
        <v>234</v>
      </c>
      <c r="FZ250" s="432">
        <v>192</v>
      </c>
      <c r="GA250" s="432">
        <v>0.81069999999999998</v>
      </c>
      <c r="GB250" s="432">
        <v>0.86450000000000005</v>
      </c>
      <c r="GC250" s="432">
        <v>0.71109999999999995</v>
      </c>
      <c r="GD250" s="432">
        <v>198</v>
      </c>
      <c r="GE250" s="432">
        <v>222</v>
      </c>
      <c r="GF250" s="432">
        <v>129</v>
      </c>
      <c r="GG250" s="432">
        <v>0.73299999999999998</v>
      </c>
      <c r="GH250" s="432">
        <v>0.81889999999999996</v>
      </c>
      <c r="GI250" s="432">
        <v>0.4778</v>
      </c>
      <c r="GJ250" s="432">
        <v>203</v>
      </c>
      <c r="GK250" s="432">
        <v>230</v>
      </c>
      <c r="GL250" s="432">
        <v>128</v>
      </c>
      <c r="GM250" s="432">
        <v>0.75</v>
      </c>
      <c r="GN250" s="432">
        <v>0.84970000000000001</v>
      </c>
      <c r="GO250" s="432">
        <v>0.47410000000000002</v>
      </c>
      <c r="GP250" s="432">
        <v>248</v>
      </c>
      <c r="GQ250" s="432">
        <v>254</v>
      </c>
      <c r="GR250" s="432">
        <v>241</v>
      </c>
      <c r="GS250" s="432">
        <v>0.9173</v>
      </c>
      <c r="GT250" s="432">
        <v>0.94010000000000005</v>
      </c>
      <c r="GU250" s="432">
        <v>0.89259999999999995</v>
      </c>
      <c r="GV250" s="432">
        <v>224</v>
      </c>
      <c r="GW250" s="432">
        <v>239</v>
      </c>
      <c r="GX250" s="432">
        <v>172</v>
      </c>
      <c r="GY250" s="432">
        <v>0.82750000000000001</v>
      </c>
      <c r="GZ250" s="432">
        <v>0.88490000000000002</v>
      </c>
      <c r="HA250" s="432">
        <v>0.63700000000000001</v>
      </c>
      <c r="HB250" s="432">
        <v>135</v>
      </c>
      <c r="HC250" s="432">
        <v>162</v>
      </c>
      <c r="HD250" s="432">
        <v>111</v>
      </c>
      <c r="HE250" s="432">
        <v>0.5</v>
      </c>
      <c r="HF250" s="432">
        <v>0.6</v>
      </c>
      <c r="HG250" s="432">
        <v>0.41110000000000002</v>
      </c>
      <c r="HH250" s="432">
        <v>228</v>
      </c>
      <c r="HI250" s="432">
        <v>0.5</v>
      </c>
      <c r="HJ250" s="432">
        <v>0.76</v>
      </c>
      <c r="HK250" s="432">
        <v>0</v>
      </c>
      <c r="HL250" s="432"/>
      <c r="HM250" s="432">
        <v>0.9</v>
      </c>
      <c r="HN250" s="432">
        <v>0</v>
      </c>
      <c r="HO250" s="432">
        <v>0</v>
      </c>
      <c r="HP250" s="432">
        <v>0</v>
      </c>
      <c r="HQ250" s="432">
        <v>0</v>
      </c>
      <c r="HR250" s="432">
        <v>0</v>
      </c>
      <c r="HS250" s="432">
        <v>0</v>
      </c>
      <c r="HT250" s="432">
        <v>0</v>
      </c>
      <c r="HU250" s="432">
        <v>0</v>
      </c>
      <c r="HV250" s="432">
        <v>0.9</v>
      </c>
      <c r="HW250" s="432">
        <v>0</v>
      </c>
      <c r="HX250" s="432">
        <v>0</v>
      </c>
      <c r="HY250" s="432">
        <v>0</v>
      </c>
      <c r="HZ250" s="432">
        <v>0.9</v>
      </c>
      <c r="IA250" s="432">
        <v>0</v>
      </c>
      <c r="IB250" s="432">
        <v>0</v>
      </c>
      <c r="IC250" s="432">
        <v>0</v>
      </c>
      <c r="ID250" s="432">
        <v>5</v>
      </c>
      <c r="IE250" s="432">
        <v>0</v>
      </c>
      <c r="IF250" s="432">
        <v>0</v>
      </c>
      <c r="IG250" s="432">
        <v>0</v>
      </c>
      <c r="IH250" s="432">
        <v>5</v>
      </c>
      <c r="II250" s="432">
        <v>0</v>
      </c>
      <c r="IJ250" s="432">
        <v>0</v>
      </c>
      <c r="IK250" s="432">
        <v>0</v>
      </c>
      <c r="IL250" s="432">
        <v>0</v>
      </c>
      <c r="IM250" s="432">
        <v>0</v>
      </c>
      <c r="IN250" s="432">
        <v>0</v>
      </c>
      <c r="IO250" s="432">
        <v>0</v>
      </c>
      <c r="IP250" s="432">
        <v>0</v>
      </c>
      <c r="IQ250" s="432">
        <v>0</v>
      </c>
      <c r="IR250" s="432">
        <v>0</v>
      </c>
      <c r="IS250" s="432">
        <v>0</v>
      </c>
      <c r="IT250" s="432">
        <v>0</v>
      </c>
      <c r="IU250" s="432">
        <v>0</v>
      </c>
      <c r="IV250" s="432">
        <v>0</v>
      </c>
      <c r="IW250" s="432">
        <v>0</v>
      </c>
      <c r="IX250" s="432">
        <v>4</v>
      </c>
      <c r="IY250" s="432">
        <v>0</v>
      </c>
      <c r="IZ250" s="432">
        <v>0</v>
      </c>
      <c r="JA250" s="432">
        <v>0</v>
      </c>
      <c r="JB250" s="432">
        <v>0</v>
      </c>
      <c r="JC250" s="432">
        <v>0</v>
      </c>
      <c r="JD250" s="432">
        <v>0</v>
      </c>
      <c r="JE250" s="432">
        <v>0</v>
      </c>
      <c r="JF250" s="432">
        <v>0</v>
      </c>
      <c r="JG250" s="432">
        <v>0</v>
      </c>
      <c r="JH250" s="432">
        <v>3</v>
      </c>
      <c r="JI250" s="432">
        <v>0</v>
      </c>
      <c r="JJ250" s="432">
        <v>0</v>
      </c>
      <c r="JK250" s="432">
        <v>0</v>
      </c>
      <c r="JL250" s="432">
        <v>0</v>
      </c>
      <c r="JM250" s="432">
        <v>0</v>
      </c>
      <c r="JN250" s="432">
        <v>1</v>
      </c>
      <c r="JO250" s="432">
        <v>0.33329999999999999</v>
      </c>
      <c r="JP250" s="432">
        <v>0</v>
      </c>
      <c r="JQ250" s="432">
        <v>0</v>
      </c>
      <c r="JR250" s="432" t="s">
        <v>1359</v>
      </c>
      <c r="JS250" s="432" t="s">
        <v>1360</v>
      </c>
      <c r="JT250" s="432" t="s">
        <v>1340</v>
      </c>
    </row>
    <row r="251" spans="1:280" x14ac:dyDescent="0.45">
      <c r="A251" s="432" t="s">
        <v>369</v>
      </c>
      <c r="B251" s="432" t="s">
        <v>375</v>
      </c>
      <c r="C251" s="432" t="s">
        <v>378</v>
      </c>
      <c r="D251" s="432" t="s">
        <v>379</v>
      </c>
      <c r="E251" s="432">
        <v>139</v>
      </c>
      <c r="F251" s="432">
        <v>47</v>
      </c>
      <c r="G251" s="432">
        <v>0.33810000000000001</v>
      </c>
      <c r="H251" s="432">
        <v>43</v>
      </c>
      <c r="I251" s="432">
        <v>140</v>
      </c>
      <c r="J251" s="432">
        <v>0.30709999999999998</v>
      </c>
      <c r="K251" s="432">
        <v>129</v>
      </c>
      <c r="L251" s="432">
        <v>133</v>
      </c>
      <c r="M251" s="432">
        <v>123</v>
      </c>
      <c r="N251" s="432">
        <v>0.92259999999999998</v>
      </c>
      <c r="O251" s="432">
        <v>0.95020000000000004</v>
      </c>
      <c r="P251" s="432">
        <v>0.88490000000000002</v>
      </c>
      <c r="Q251" s="432">
        <v>133</v>
      </c>
      <c r="R251" s="432">
        <v>135</v>
      </c>
      <c r="S251" s="432">
        <v>131</v>
      </c>
      <c r="T251" s="432">
        <v>0.95209999999999995</v>
      </c>
      <c r="U251" s="432">
        <v>0.97009999999999996</v>
      </c>
      <c r="V251" s="432">
        <v>0.94240000000000002</v>
      </c>
      <c r="W251" s="432">
        <v>132</v>
      </c>
      <c r="X251" s="432">
        <v>135</v>
      </c>
      <c r="Y251" s="432">
        <v>126</v>
      </c>
      <c r="Z251" s="432">
        <v>0.94889999999999997</v>
      </c>
      <c r="AA251" s="432">
        <v>0.96630000000000005</v>
      </c>
      <c r="AB251" s="432">
        <v>0.90649999999999997</v>
      </c>
      <c r="AC251" s="432">
        <v>131</v>
      </c>
      <c r="AD251" s="432">
        <v>134</v>
      </c>
      <c r="AE251" s="432">
        <v>129</v>
      </c>
      <c r="AF251" s="432">
        <v>0.93930000000000002</v>
      </c>
      <c r="AG251" s="432">
        <v>0.95799999999999996</v>
      </c>
      <c r="AH251" s="432">
        <v>0.92810000000000004</v>
      </c>
      <c r="AI251" s="432">
        <v>116</v>
      </c>
      <c r="AJ251" s="432">
        <v>122</v>
      </c>
      <c r="AK251" s="432">
        <v>112</v>
      </c>
      <c r="AL251" s="432">
        <v>0.82789999999999997</v>
      </c>
      <c r="AM251" s="432">
        <v>0.87409999999999999</v>
      </c>
      <c r="AN251" s="432">
        <v>0.80579999999999996</v>
      </c>
      <c r="AO251" s="432">
        <v>132</v>
      </c>
      <c r="AP251" s="432">
        <v>135</v>
      </c>
      <c r="AQ251" s="432">
        <v>130</v>
      </c>
      <c r="AR251" s="432">
        <v>0.94650000000000001</v>
      </c>
      <c r="AS251" s="432">
        <v>0.96409999999999996</v>
      </c>
      <c r="AT251" s="432">
        <v>0.93530000000000002</v>
      </c>
      <c r="AU251" s="432">
        <v>128</v>
      </c>
      <c r="AV251" s="432">
        <v>132</v>
      </c>
      <c r="AW251" s="432">
        <v>119</v>
      </c>
      <c r="AX251" s="432">
        <v>0.9194</v>
      </c>
      <c r="AY251" s="432">
        <v>0.94259999999999999</v>
      </c>
      <c r="AZ251" s="432">
        <v>0.85609999999999997</v>
      </c>
      <c r="BA251" s="432">
        <v>124</v>
      </c>
      <c r="BB251" s="432">
        <v>128</v>
      </c>
      <c r="BC251" s="432">
        <v>121</v>
      </c>
      <c r="BD251" s="432">
        <v>0.88660000000000005</v>
      </c>
      <c r="BE251" s="432">
        <v>0.91910000000000003</v>
      </c>
      <c r="BF251" s="432">
        <v>0.87050000000000005</v>
      </c>
      <c r="BG251" s="432">
        <v>130</v>
      </c>
      <c r="BH251" s="432">
        <v>134</v>
      </c>
      <c r="BI251" s="432">
        <v>128</v>
      </c>
      <c r="BJ251" s="432">
        <v>0.93330000000000002</v>
      </c>
      <c r="BK251" s="432">
        <v>0.96009999999999995</v>
      </c>
      <c r="BL251" s="432">
        <v>0.92090000000000005</v>
      </c>
      <c r="BM251" s="432">
        <v>77</v>
      </c>
      <c r="BN251" s="432">
        <v>91</v>
      </c>
      <c r="BO251" s="432">
        <v>100</v>
      </c>
      <c r="BP251" s="432">
        <v>0.55000000000000004</v>
      </c>
      <c r="BQ251" s="432">
        <v>0.65</v>
      </c>
      <c r="BR251" s="432">
        <v>0.71940000000000004</v>
      </c>
      <c r="BS251" s="432">
        <v>54</v>
      </c>
      <c r="BT251" s="432">
        <v>0.58699999999999997</v>
      </c>
      <c r="BU251" s="432">
        <v>44</v>
      </c>
      <c r="BV251" s="432">
        <v>0.93620000000000003</v>
      </c>
      <c r="BW251" s="432">
        <v>93</v>
      </c>
      <c r="BX251" s="432">
        <v>99</v>
      </c>
      <c r="BY251" s="432">
        <v>98</v>
      </c>
      <c r="BZ251" s="432">
        <v>0.66779999999999995</v>
      </c>
      <c r="CA251" s="432">
        <v>0.71120000000000005</v>
      </c>
      <c r="CB251" s="432">
        <v>0.70499999999999996</v>
      </c>
      <c r="CC251" s="432">
        <v>35</v>
      </c>
      <c r="CD251" s="432">
        <v>0.38040000000000002</v>
      </c>
      <c r="CE251" s="432">
        <v>44</v>
      </c>
      <c r="CF251" s="432">
        <v>0.93620000000000003</v>
      </c>
      <c r="CG251" s="432">
        <v>99</v>
      </c>
      <c r="CH251" s="432">
        <v>106</v>
      </c>
      <c r="CI251" s="432">
        <v>79</v>
      </c>
      <c r="CJ251" s="432">
        <v>0.70689999999999997</v>
      </c>
      <c r="CK251" s="432">
        <v>0.75949999999999995</v>
      </c>
      <c r="CL251" s="432">
        <v>0.56830000000000003</v>
      </c>
      <c r="CM251" s="432">
        <v>82</v>
      </c>
      <c r="CN251" s="432">
        <v>88</v>
      </c>
      <c r="CO251" s="432">
        <v>78</v>
      </c>
      <c r="CP251" s="432">
        <v>0.58450000000000002</v>
      </c>
      <c r="CQ251" s="432">
        <v>0.62880000000000003</v>
      </c>
      <c r="CR251" s="432">
        <v>0.56120000000000003</v>
      </c>
      <c r="CS251" s="432">
        <v>13</v>
      </c>
      <c r="CT251" s="432">
        <v>0.14130000000000001</v>
      </c>
      <c r="CU251" s="432">
        <v>29</v>
      </c>
      <c r="CV251" s="432">
        <v>0.61699999999999999</v>
      </c>
      <c r="CW251" s="432">
        <v>41</v>
      </c>
      <c r="CX251" s="432">
        <v>49</v>
      </c>
      <c r="CY251" s="432">
        <v>42</v>
      </c>
      <c r="CZ251" s="432">
        <v>0.28999999999999998</v>
      </c>
      <c r="DA251" s="432">
        <v>0.35</v>
      </c>
      <c r="DB251" s="432">
        <v>0.30220000000000002</v>
      </c>
      <c r="DC251" s="432">
        <v>84</v>
      </c>
      <c r="DD251" s="432">
        <v>98</v>
      </c>
      <c r="DE251" s="432">
        <v>113</v>
      </c>
      <c r="DF251" s="432">
        <v>0.6</v>
      </c>
      <c r="DG251" s="432">
        <v>0.7</v>
      </c>
      <c r="DH251" s="432">
        <v>0.81289999999999996</v>
      </c>
      <c r="DI251" s="432">
        <v>37</v>
      </c>
      <c r="DJ251" s="432">
        <v>20</v>
      </c>
      <c r="DK251" s="432">
        <v>22</v>
      </c>
      <c r="DL251" s="432">
        <v>19</v>
      </c>
      <c r="DM251" s="432">
        <v>0.52500000000000002</v>
      </c>
      <c r="DN251" s="432">
        <v>0.57499999999999996</v>
      </c>
      <c r="DO251" s="432">
        <v>0.51349999999999996</v>
      </c>
      <c r="DP251" s="432">
        <v>98</v>
      </c>
      <c r="DQ251" s="432">
        <v>105</v>
      </c>
      <c r="DR251" s="432">
        <v>25</v>
      </c>
      <c r="DS251" s="432">
        <v>0.7</v>
      </c>
      <c r="DT251" s="432">
        <v>0.75</v>
      </c>
      <c r="DU251" s="432">
        <v>0.1799</v>
      </c>
      <c r="DV251" s="432">
        <v>0</v>
      </c>
      <c r="DW251" s="432">
        <v>3.7499999999999999E-2</v>
      </c>
      <c r="DX251" s="432">
        <v>7.4999999999999997E-2</v>
      </c>
      <c r="DY251" s="432">
        <v>0</v>
      </c>
      <c r="DZ251" s="432">
        <v>17</v>
      </c>
      <c r="EA251" s="432">
        <v>7.4999999999999997E-2</v>
      </c>
      <c r="EB251" s="432">
        <v>0.15</v>
      </c>
      <c r="EC251" s="432">
        <v>0.12230000000000001</v>
      </c>
      <c r="ED251" s="432">
        <v>0</v>
      </c>
      <c r="EE251" s="432">
        <v>0</v>
      </c>
      <c r="EF251" s="432">
        <v>0</v>
      </c>
      <c r="EG251" s="432">
        <v>0</v>
      </c>
      <c r="EH251" s="432">
        <v>9</v>
      </c>
      <c r="EI251" s="432">
        <v>0</v>
      </c>
      <c r="EJ251" s="432">
        <v>5.0000000000000001E-3</v>
      </c>
      <c r="EK251" s="432">
        <v>0.01</v>
      </c>
      <c r="EL251" s="432">
        <v>0</v>
      </c>
      <c r="EM251" s="432">
        <v>19</v>
      </c>
      <c r="EN251" s="432">
        <v>0.05</v>
      </c>
      <c r="EO251" s="432">
        <v>0.15</v>
      </c>
      <c r="EP251" s="432">
        <v>0.13669999999999999</v>
      </c>
      <c r="EQ251" s="432">
        <v>42</v>
      </c>
      <c r="ER251" s="432">
        <v>16</v>
      </c>
      <c r="ES251" s="432">
        <v>0.38100000000000001</v>
      </c>
      <c r="ET251" s="432">
        <v>14</v>
      </c>
      <c r="EU251" s="432">
        <v>1</v>
      </c>
      <c r="EV251" s="432">
        <v>7.1400000000000005E-2</v>
      </c>
      <c r="EW251" s="432">
        <v>118</v>
      </c>
      <c r="EX251" s="432">
        <v>0.84889999999999999</v>
      </c>
      <c r="EY251" s="432">
        <v>139</v>
      </c>
      <c r="EZ251" s="432">
        <v>167</v>
      </c>
      <c r="FA251" s="432">
        <v>281</v>
      </c>
      <c r="FB251" s="432">
        <v>242</v>
      </c>
      <c r="FC251" s="432">
        <v>1</v>
      </c>
      <c r="FD251" s="432">
        <v>1.2</v>
      </c>
      <c r="FE251" s="432">
        <v>2.0215999999999998</v>
      </c>
      <c r="FF251" s="432">
        <v>13</v>
      </c>
      <c r="FG251" s="432">
        <v>19</v>
      </c>
      <c r="FH251" s="432">
        <v>5</v>
      </c>
      <c r="FI251" s="432">
        <v>0.05</v>
      </c>
      <c r="FJ251" s="432">
        <v>7.4999999999999997E-2</v>
      </c>
      <c r="FK251" s="432">
        <v>2.07E-2</v>
      </c>
      <c r="FL251" s="432">
        <v>214</v>
      </c>
      <c r="FM251" s="432">
        <v>221</v>
      </c>
      <c r="FN251" s="432">
        <v>210</v>
      </c>
      <c r="FO251" s="432">
        <v>0.88239999999999996</v>
      </c>
      <c r="FP251" s="432">
        <v>0.90959999999999996</v>
      </c>
      <c r="FQ251" s="432">
        <v>0.86780000000000002</v>
      </c>
      <c r="FR251" s="432">
        <v>205</v>
      </c>
      <c r="FS251" s="432">
        <v>213</v>
      </c>
      <c r="FT251" s="432">
        <v>198</v>
      </c>
      <c r="FU251" s="432">
        <v>0.84360000000000002</v>
      </c>
      <c r="FV251" s="432">
        <v>0.87909999999999999</v>
      </c>
      <c r="FW251" s="432">
        <v>0.81820000000000004</v>
      </c>
      <c r="FX251" s="432">
        <v>197</v>
      </c>
      <c r="FY251" s="432">
        <v>210</v>
      </c>
      <c r="FZ251" s="432">
        <v>175</v>
      </c>
      <c r="GA251" s="432">
        <v>0.81069999999999998</v>
      </c>
      <c r="GB251" s="432">
        <v>0.86450000000000005</v>
      </c>
      <c r="GC251" s="432">
        <v>0.72309999999999997</v>
      </c>
      <c r="GD251" s="432">
        <v>178</v>
      </c>
      <c r="GE251" s="432">
        <v>199</v>
      </c>
      <c r="GF251" s="432">
        <v>169</v>
      </c>
      <c r="GG251" s="432">
        <v>0.73299999999999998</v>
      </c>
      <c r="GH251" s="432">
        <v>0.81889999999999996</v>
      </c>
      <c r="GI251" s="432">
        <v>0.69830000000000003</v>
      </c>
      <c r="GJ251" s="432">
        <v>182</v>
      </c>
      <c r="GK251" s="432">
        <v>206</v>
      </c>
      <c r="GL251" s="432">
        <v>212</v>
      </c>
      <c r="GM251" s="432">
        <v>0.75</v>
      </c>
      <c r="GN251" s="432">
        <v>0.84970000000000001</v>
      </c>
      <c r="GO251" s="432">
        <v>0.876</v>
      </c>
      <c r="GP251" s="432">
        <v>222</v>
      </c>
      <c r="GQ251" s="432">
        <v>228</v>
      </c>
      <c r="GR251" s="432">
        <v>223</v>
      </c>
      <c r="GS251" s="432">
        <v>0.9173</v>
      </c>
      <c r="GT251" s="432">
        <v>0.94010000000000005</v>
      </c>
      <c r="GU251" s="432">
        <v>0.92149999999999999</v>
      </c>
      <c r="GV251" s="432">
        <v>201</v>
      </c>
      <c r="GW251" s="432">
        <v>215</v>
      </c>
      <c r="GX251" s="432">
        <v>191</v>
      </c>
      <c r="GY251" s="432">
        <v>0.82750000000000001</v>
      </c>
      <c r="GZ251" s="432">
        <v>0.88490000000000002</v>
      </c>
      <c r="HA251" s="432">
        <v>0.7893</v>
      </c>
      <c r="HB251" s="432">
        <v>121</v>
      </c>
      <c r="HC251" s="432">
        <v>146</v>
      </c>
      <c r="HD251" s="432">
        <v>146</v>
      </c>
      <c r="HE251" s="432">
        <v>0.5</v>
      </c>
      <c r="HF251" s="432">
        <v>0.6</v>
      </c>
      <c r="HG251" s="432">
        <v>0.60329999999999995</v>
      </c>
      <c r="HH251" s="432">
        <v>248</v>
      </c>
      <c r="HI251" s="432">
        <v>0.5</v>
      </c>
      <c r="HJ251" s="432">
        <v>0.88260000000000005</v>
      </c>
      <c r="HK251" s="432">
        <v>0</v>
      </c>
      <c r="HL251" s="432"/>
      <c r="HM251" s="432">
        <v>0.9</v>
      </c>
      <c r="HN251" s="432">
        <v>0</v>
      </c>
      <c r="HO251" s="432">
        <v>0</v>
      </c>
      <c r="HP251" s="432">
        <v>0</v>
      </c>
      <c r="HQ251" s="432">
        <v>0</v>
      </c>
      <c r="HR251" s="432">
        <v>0</v>
      </c>
      <c r="HS251" s="432">
        <v>0</v>
      </c>
      <c r="HT251" s="432">
        <v>0</v>
      </c>
      <c r="HU251" s="432">
        <v>0</v>
      </c>
      <c r="HV251" s="432">
        <v>0.9</v>
      </c>
      <c r="HW251" s="432">
        <v>0</v>
      </c>
      <c r="HX251" s="432">
        <v>0</v>
      </c>
      <c r="HY251" s="432">
        <v>0</v>
      </c>
      <c r="HZ251" s="432">
        <v>0.9</v>
      </c>
      <c r="IA251" s="432">
        <v>0</v>
      </c>
      <c r="IB251" s="432">
        <v>0</v>
      </c>
      <c r="IC251" s="432">
        <v>0</v>
      </c>
      <c r="ID251" s="432">
        <v>4</v>
      </c>
      <c r="IE251" s="432">
        <v>1</v>
      </c>
      <c r="IF251" s="432">
        <v>3</v>
      </c>
      <c r="IG251" s="432">
        <v>0</v>
      </c>
      <c r="IH251" s="432">
        <v>4</v>
      </c>
      <c r="II251" s="432">
        <v>0</v>
      </c>
      <c r="IJ251" s="432">
        <v>0</v>
      </c>
      <c r="IK251" s="432">
        <v>0</v>
      </c>
      <c r="IL251" s="432">
        <v>0</v>
      </c>
      <c r="IM251" s="432">
        <v>1</v>
      </c>
      <c r="IN251" s="432">
        <v>0</v>
      </c>
      <c r="IO251" s="432">
        <v>0</v>
      </c>
      <c r="IP251" s="432">
        <v>0</v>
      </c>
      <c r="IQ251" s="432">
        <v>0</v>
      </c>
      <c r="IR251" s="432">
        <v>3</v>
      </c>
      <c r="IS251" s="432">
        <v>0</v>
      </c>
      <c r="IT251" s="432">
        <v>0</v>
      </c>
      <c r="IU251" s="432">
        <v>0</v>
      </c>
      <c r="IV251" s="432">
        <v>0</v>
      </c>
      <c r="IW251" s="432">
        <v>0</v>
      </c>
      <c r="IX251" s="432">
        <v>3</v>
      </c>
      <c r="IY251" s="432">
        <v>1</v>
      </c>
      <c r="IZ251" s="432">
        <v>0.33329999999999999</v>
      </c>
      <c r="JA251" s="432">
        <v>0</v>
      </c>
      <c r="JB251" s="432">
        <v>0</v>
      </c>
      <c r="JC251" s="432">
        <v>0</v>
      </c>
      <c r="JD251" s="432">
        <v>0</v>
      </c>
      <c r="JE251" s="432">
        <v>0</v>
      </c>
      <c r="JF251" s="432">
        <v>0</v>
      </c>
      <c r="JG251" s="432">
        <v>0</v>
      </c>
      <c r="JH251" s="432">
        <v>2</v>
      </c>
      <c r="JI251" s="432">
        <v>0</v>
      </c>
      <c r="JJ251" s="432">
        <v>0</v>
      </c>
      <c r="JK251" s="432">
        <v>0</v>
      </c>
      <c r="JL251" s="432">
        <v>0</v>
      </c>
      <c r="JM251" s="432">
        <v>0</v>
      </c>
      <c r="JN251" s="432">
        <v>0</v>
      </c>
      <c r="JO251" s="432">
        <v>0</v>
      </c>
      <c r="JP251" s="432">
        <v>0</v>
      </c>
      <c r="JQ251" s="432">
        <v>0</v>
      </c>
      <c r="JR251" s="432" t="s">
        <v>1359</v>
      </c>
      <c r="JS251" s="432" t="s">
        <v>1360</v>
      </c>
      <c r="JT251" s="432" t="s">
        <v>1340</v>
      </c>
    </row>
    <row r="252" spans="1:280" x14ac:dyDescent="0.45">
      <c r="A252" s="432" t="s">
        <v>369</v>
      </c>
      <c r="B252" s="432" t="s">
        <v>375</v>
      </c>
      <c r="C252" s="432" t="s">
        <v>380</v>
      </c>
      <c r="D252" s="432" t="s">
        <v>381</v>
      </c>
      <c r="E252" s="432">
        <v>481</v>
      </c>
      <c r="F252" s="432">
        <v>117</v>
      </c>
      <c r="G252" s="432">
        <v>0.2432</v>
      </c>
      <c r="H252" s="432">
        <v>121</v>
      </c>
      <c r="I252" s="432">
        <v>475</v>
      </c>
      <c r="J252" s="432">
        <v>0.25469999999999998</v>
      </c>
      <c r="K252" s="432">
        <v>444</v>
      </c>
      <c r="L252" s="432">
        <v>458</v>
      </c>
      <c r="M252" s="432">
        <v>450</v>
      </c>
      <c r="N252" s="432">
        <v>0.92259999999999998</v>
      </c>
      <c r="O252" s="432">
        <v>0.95020000000000004</v>
      </c>
      <c r="P252" s="432">
        <v>0.93559999999999999</v>
      </c>
      <c r="Q252" s="432">
        <v>458</v>
      </c>
      <c r="R252" s="432">
        <v>467</v>
      </c>
      <c r="S252" s="432">
        <v>457</v>
      </c>
      <c r="T252" s="432">
        <v>0.95209999999999995</v>
      </c>
      <c r="U252" s="432">
        <v>0.97009999999999996</v>
      </c>
      <c r="V252" s="432">
        <v>0.95009999999999994</v>
      </c>
      <c r="W252" s="432">
        <v>457</v>
      </c>
      <c r="X252" s="432">
        <v>465</v>
      </c>
      <c r="Y252" s="432">
        <v>459</v>
      </c>
      <c r="Z252" s="432">
        <v>0.94889999999999997</v>
      </c>
      <c r="AA252" s="432">
        <v>0.96630000000000005</v>
      </c>
      <c r="AB252" s="432">
        <v>0.95430000000000004</v>
      </c>
      <c r="AC252" s="432">
        <v>452</v>
      </c>
      <c r="AD252" s="432">
        <v>461</v>
      </c>
      <c r="AE252" s="432">
        <v>453</v>
      </c>
      <c r="AF252" s="432">
        <v>0.93930000000000002</v>
      </c>
      <c r="AG252" s="432">
        <v>0.95799999999999996</v>
      </c>
      <c r="AH252" s="432">
        <v>0.94179999999999997</v>
      </c>
      <c r="AI252" s="432">
        <v>399</v>
      </c>
      <c r="AJ252" s="432">
        <v>421</v>
      </c>
      <c r="AK252" s="432">
        <v>411</v>
      </c>
      <c r="AL252" s="432">
        <v>0.82789999999999997</v>
      </c>
      <c r="AM252" s="432">
        <v>0.87409999999999999</v>
      </c>
      <c r="AN252" s="432">
        <v>0.85450000000000004</v>
      </c>
      <c r="AO252" s="432">
        <v>456</v>
      </c>
      <c r="AP252" s="432">
        <v>464</v>
      </c>
      <c r="AQ252" s="432">
        <v>459</v>
      </c>
      <c r="AR252" s="432">
        <v>0.94650000000000001</v>
      </c>
      <c r="AS252" s="432">
        <v>0.96409999999999996</v>
      </c>
      <c r="AT252" s="432">
        <v>0.95430000000000004</v>
      </c>
      <c r="AU252" s="432">
        <v>443</v>
      </c>
      <c r="AV252" s="432">
        <v>454</v>
      </c>
      <c r="AW252" s="432">
        <v>452</v>
      </c>
      <c r="AX252" s="432">
        <v>0.9194</v>
      </c>
      <c r="AY252" s="432">
        <v>0.94259999999999999</v>
      </c>
      <c r="AZ252" s="432">
        <v>0.93969999999999998</v>
      </c>
      <c r="BA252" s="432">
        <v>427</v>
      </c>
      <c r="BB252" s="432">
        <v>443</v>
      </c>
      <c r="BC252" s="432">
        <v>423</v>
      </c>
      <c r="BD252" s="432">
        <v>0.88660000000000005</v>
      </c>
      <c r="BE252" s="432">
        <v>0.91910000000000003</v>
      </c>
      <c r="BF252" s="432">
        <v>0.87939999999999996</v>
      </c>
      <c r="BG252" s="432">
        <v>449</v>
      </c>
      <c r="BH252" s="432">
        <v>462</v>
      </c>
      <c r="BI252" s="432">
        <v>458</v>
      </c>
      <c r="BJ252" s="432">
        <v>0.93330000000000002</v>
      </c>
      <c r="BK252" s="432">
        <v>0.96009999999999995</v>
      </c>
      <c r="BL252" s="432">
        <v>0.95220000000000005</v>
      </c>
      <c r="BM252" s="432">
        <v>265</v>
      </c>
      <c r="BN252" s="432">
        <v>313</v>
      </c>
      <c r="BO252" s="432">
        <v>366</v>
      </c>
      <c r="BP252" s="432">
        <v>0.55000000000000004</v>
      </c>
      <c r="BQ252" s="432">
        <v>0.65</v>
      </c>
      <c r="BR252" s="432">
        <v>0.76090000000000002</v>
      </c>
      <c r="BS252" s="432">
        <v>208</v>
      </c>
      <c r="BT252" s="432">
        <v>0.57140000000000002</v>
      </c>
      <c r="BU252" s="432">
        <v>105</v>
      </c>
      <c r="BV252" s="432">
        <v>0.89739999999999998</v>
      </c>
      <c r="BW252" s="432">
        <v>322</v>
      </c>
      <c r="BX252" s="432">
        <v>343</v>
      </c>
      <c r="BY252" s="432">
        <v>313</v>
      </c>
      <c r="BZ252" s="432">
        <v>0.66779999999999995</v>
      </c>
      <c r="CA252" s="432">
        <v>0.71120000000000005</v>
      </c>
      <c r="CB252" s="432">
        <v>0.65069999999999995</v>
      </c>
      <c r="CC252" s="432">
        <v>266</v>
      </c>
      <c r="CD252" s="432">
        <v>0.73080000000000001</v>
      </c>
      <c r="CE252" s="432">
        <v>106</v>
      </c>
      <c r="CF252" s="432">
        <v>0.90600000000000003</v>
      </c>
      <c r="CG252" s="432">
        <v>341</v>
      </c>
      <c r="CH252" s="432">
        <v>366</v>
      </c>
      <c r="CI252" s="432">
        <v>372</v>
      </c>
      <c r="CJ252" s="432">
        <v>0.70689999999999997</v>
      </c>
      <c r="CK252" s="432">
        <v>0.75949999999999995</v>
      </c>
      <c r="CL252" s="432">
        <v>0.77339999999999998</v>
      </c>
      <c r="CM252" s="432">
        <v>282</v>
      </c>
      <c r="CN252" s="432">
        <v>303</v>
      </c>
      <c r="CO252" s="432">
        <v>308</v>
      </c>
      <c r="CP252" s="432">
        <v>0.58450000000000002</v>
      </c>
      <c r="CQ252" s="432">
        <v>0.62880000000000003</v>
      </c>
      <c r="CR252" s="432">
        <v>0.64029999999999998</v>
      </c>
      <c r="CS252" s="432">
        <v>113</v>
      </c>
      <c r="CT252" s="432">
        <v>0.31040000000000001</v>
      </c>
      <c r="CU252" s="432">
        <v>74</v>
      </c>
      <c r="CV252" s="432">
        <v>0.63249999999999995</v>
      </c>
      <c r="CW252" s="432">
        <v>140</v>
      </c>
      <c r="CX252" s="432">
        <v>169</v>
      </c>
      <c r="CY252" s="432">
        <v>187</v>
      </c>
      <c r="CZ252" s="432">
        <v>0.28999999999999998</v>
      </c>
      <c r="DA252" s="432">
        <v>0.35</v>
      </c>
      <c r="DB252" s="432">
        <v>0.38879999999999998</v>
      </c>
      <c r="DC252" s="432">
        <v>289</v>
      </c>
      <c r="DD252" s="432">
        <v>337</v>
      </c>
      <c r="DE252" s="432">
        <v>400</v>
      </c>
      <c r="DF252" s="432">
        <v>0.6</v>
      </c>
      <c r="DG252" s="432">
        <v>0.7</v>
      </c>
      <c r="DH252" s="432">
        <v>0.83160000000000001</v>
      </c>
      <c r="DI252" s="432">
        <v>137</v>
      </c>
      <c r="DJ252" s="432">
        <v>72</v>
      </c>
      <c r="DK252" s="432">
        <v>79</v>
      </c>
      <c r="DL252" s="432">
        <v>76</v>
      </c>
      <c r="DM252" s="432">
        <v>0.52500000000000002</v>
      </c>
      <c r="DN252" s="432">
        <v>0.57499999999999996</v>
      </c>
      <c r="DO252" s="432">
        <v>0.55469999999999997</v>
      </c>
      <c r="DP252" s="432">
        <v>337</v>
      </c>
      <c r="DQ252" s="432">
        <v>361</v>
      </c>
      <c r="DR252" s="432">
        <v>66</v>
      </c>
      <c r="DS252" s="432">
        <v>0.7</v>
      </c>
      <c r="DT252" s="432">
        <v>0.75</v>
      </c>
      <c r="DU252" s="432">
        <v>0.13719999999999999</v>
      </c>
      <c r="DV252" s="432">
        <v>0</v>
      </c>
      <c r="DW252" s="432">
        <v>3.7499999999999999E-2</v>
      </c>
      <c r="DX252" s="432">
        <v>7.4999999999999997E-2</v>
      </c>
      <c r="DY252" s="432">
        <v>0</v>
      </c>
      <c r="DZ252" s="432">
        <v>44</v>
      </c>
      <c r="EA252" s="432">
        <v>7.4999999999999997E-2</v>
      </c>
      <c r="EB252" s="432">
        <v>0.15</v>
      </c>
      <c r="EC252" s="432">
        <v>0.12470000000000001</v>
      </c>
      <c r="ED252" s="432">
        <v>0</v>
      </c>
      <c r="EE252" s="432">
        <v>0</v>
      </c>
      <c r="EF252" s="432">
        <v>0</v>
      </c>
      <c r="EG252" s="432">
        <v>0</v>
      </c>
      <c r="EH252" s="432">
        <v>47</v>
      </c>
      <c r="EI252" s="432">
        <v>0</v>
      </c>
      <c r="EJ252" s="432">
        <v>5.0000000000000001E-3</v>
      </c>
      <c r="EK252" s="432">
        <v>0.01</v>
      </c>
      <c r="EL252" s="432">
        <v>0</v>
      </c>
      <c r="EM252" s="432">
        <v>52</v>
      </c>
      <c r="EN252" s="432">
        <v>0.05</v>
      </c>
      <c r="EO252" s="432">
        <v>0.15</v>
      </c>
      <c r="EP252" s="432">
        <v>0.1081</v>
      </c>
      <c r="EQ252" s="432">
        <v>119</v>
      </c>
      <c r="ER252" s="432">
        <v>98</v>
      </c>
      <c r="ES252" s="432">
        <v>0.82350000000000001</v>
      </c>
      <c r="ET252" s="432">
        <v>31</v>
      </c>
      <c r="EU252" s="432">
        <v>3</v>
      </c>
      <c r="EV252" s="432">
        <v>9.6799999999999997E-2</v>
      </c>
      <c r="EW252" s="432">
        <v>378</v>
      </c>
      <c r="EX252" s="432">
        <v>0.78590000000000004</v>
      </c>
      <c r="EY252" s="432">
        <v>472</v>
      </c>
      <c r="EZ252" s="432">
        <v>568</v>
      </c>
      <c r="FA252" s="432">
        <v>612</v>
      </c>
      <c r="FB252" s="432">
        <v>530</v>
      </c>
      <c r="FC252" s="432">
        <v>0.98</v>
      </c>
      <c r="FD252" s="432">
        <v>1.18</v>
      </c>
      <c r="FE252" s="432">
        <v>1.2723</v>
      </c>
      <c r="FF252" s="432">
        <v>27</v>
      </c>
      <c r="FG252" s="432">
        <v>40</v>
      </c>
      <c r="FH252" s="432">
        <v>12</v>
      </c>
      <c r="FI252" s="432">
        <v>0.05</v>
      </c>
      <c r="FJ252" s="432">
        <v>7.4999999999999997E-2</v>
      </c>
      <c r="FK252" s="432">
        <v>2.2599999999999999E-2</v>
      </c>
      <c r="FL252" s="432">
        <v>468</v>
      </c>
      <c r="FM252" s="432">
        <v>483</v>
      </c>
      <c r="FN252" s="432">
        <v>465</v>
      </c>
      <c r="FO252" s="432">
        <v>0.88239999999999996</v>
      </c>
      <c r="FP252" s="432">
        <v>0.90959999999999996</v>
      </c>
      <c r="FQ252" s="432">
        <v>0.87739999999999996</v>
      </c>
      <c r="FR252" s="432">
        <v>448</v>
      </c>
      <c r="FS252" s="432">
        <v>466</v>
      </c>
      <c r="FT252" s="432">
        <v>470</v>
      </c>
      <c r="FU252" s="432">
        <v>0.84360000000000002</v>
      </c>
      <c r="FV252" s="432">
        <v>0.87909999999999999</v>
      </c>
      <c r="FW252" s="432">
        <v>0.88680000000000003</v>
      </c>
      <c r="FX252" s="432">
        <v>430</v>
      </c>
      <c r="FY252" s="432">
        <v>459</v>
      </c>
      <c r="FZ252" s="432">
        <v>467</v>
      </c>
      <c r="GA252" s="432">
        <v>0.81069999999999998</v>
      </c>
      <c r="GB252" s="432">
        <v>0.86450000000000005</v>
      </c>
      <c r="GC252" s="432">
        <v>0.88109999999999999</v>
      </c>
      <c r="GD252" s="432">
        <v>389</v>
      </c>
      <c r="GE252" s="432">
        <v>435</v>
      </c>
      <c r="GF252" s="432">
        <v>441</v>
      </c>
      <c r="GG252" s="432">
        <v>0.73299999999999998</v>
      </c>
      <c r="GH252" s="432">
        <v>0.81889999999999996</v>
      </c>
      <c r="GI252" s="432">
        <v>0.83209999999999995</v>
      </c>
      <c r="GJ252" s="432">
        <v>398</v>
      </c>
      <c r="GK252" s="432">
        <v>451</v>
      </c>
      <c r="GL252" s="432">
        <v>428</v>
      </c>
      <c r="GM252" s="432">
        <v>0.75</v>
      </c>
      <c r="GN252" s="432">
        <v>0.84970000000000001</v>
      </c>
      <c r="GO252" s="432">
        <v>0.8075</v>
      </c>
      <c r="GP252" s="432">
        <v>487</v>
      </c>
      <c r="GQ252" s="432">
        <v>499</v>
      </c>
      <c r="GR252" s="432">
        <v>500</v>
      </c>
      <c r="GS252" s="432">
        <v>0.9173</v>
      </c>
      <c r="GT252" s="432">
        <v>0.94010000000000005</v>
      </c>
      <c r="GU252" s="432">
        <v>0.94340000000000002</v>
      </c>
      <c r="GV252" s="432">
        <v>439</v>
      </c>
      <c r="GW252" s="432">
        <v>469</v>
      </c>
      <c r="GX252" s="432">
        <v>458</v>
      </c>
      <c r="GY252" s="432">
        <v>0.82750000000000001</v>
      </c>
      <c r="GZ252" s="432">
        <v>0.88490000000000002</v>
      </c>
      <c r="HA252" s="432">
        <v>0.86419999999999997</v>
      </c>
      <c r="HB252" s="432">
        <v>265</v>
      </c>
      <c r="HC252" s="432">
        <v>318</v>
      </c>
      <c r="HD252" s="432">
        <v>404</v>
      </c>
      <c r="HE252" s="432">
        <v>0.5</v>
      </c>
      <c r="HF252" s="432">
        <v>0.6</v>
      </c>
      <c r="HG252" s="432">
        <v>0.76229999999999998</v>
      </c>
      <c r="HH252" s="432">
        <v>497</v>
      </c>
      <c r="HI252" s="432">
        <v>0.5</v>
      </c>
      <c r="HJ252" s="432">
        <v>0.81210000000000004</v>
      </c>
      <c r="HK252" s="432">
        <v>1</v>
      </c>
      <c r="HL252" s="432"/>
      <c r="HM252" s="432">
        <v>0.9</v>
      </c>
      <c r="HN252" s="432">
        <v>0</v>
      </c>
      <c r="HO252" s="432">
        <v>0</v>
      </c>
      <c r="HP252" s="432">
        <v>0</v>
      </c>
      <c r="HQ252" s="432">
        <v>0</v>
      </c>
      <c r="HR252" s="432">
        <v>0</v>
      </c>
      <c r="HS252" s="432">
        <v>2</v>
      </c>
      <c r="HT252" s="432">
        <v>2</v>
      </c>
      <c r="HU252" s="432">
        <v>1</v>
      </c>
      <c r="HV252" s="432">
        <v>0.9</v>
      </c>
      <c r="HW252" s="432">
        <v>0</v>
      </c>
      <c r="HX252" s="432">
        <v>0</v>
      </c>
      <c r="HY252" s="432">
        <v>0</v>
      </c>
      <c r="HZ252" s="432">
        <v>0.9</v>
      </c>
      <c r="IA252" s="432">
        <v>0</v>
      </c>
      <c r="IB252" s="432">
        <v>0</v>
      </c>
      <c r="IC252" s="432">
        <v>0</v>
      </c>
      <c r="ID252" s="432">
        <v>20</v>
      </c>
      <c r="IE252" s="432">
        <v>2</v>
      </c>
      <c r="IF252" s="432">
        <v>7</v>
      </c>
      <c r="IG252" s="432">
        <v>0</v>
      </c>
      <c r="IH252" s="432">
        <v>20</v>
      </c>
      <c r="II252" s="432">
        <v>0</v>
      </c>
      <c r="IJ252" s="432">
        <v>0</v>
      </c>
      <c r="IK252" s="432">
        <v>1</v>
      </c>
      <c r="IL252" s="432">
        <v>0.05</v>
      </c>
      <c r="IM252" s="432">
        <v>2</v>
      </c>
      <c r="IN252" s="432">
        <v>0</v>
      </c>
      <c r="IO252" s="432">
        <v>0</v>
      </c>
      <c r="IP252" s="432">
        <v>0</v>
      </c>
      <c r="IQ252" s="432">
        <v>0</v>
      </c>
      <c r="IR252" s="432">
        <v>7</v>
      </c>
      <c r="IS252" s="432">
        <v>0</v>
      </c>
      <c r="IT252" s="432">
        <v>0</v>
      </c>
      <c r="IU252" s="432">
        <v>0</v>
      </c>
      <c r="IV252" s="432">
        <v>0</v>
      </c>
      <c r="IW252" s="432">
        <v>0</v>
      </c>
      <c r="IX252" s="432">
        <v>13</v>
      </c>
      <c r="IY252" s="432">
        <v>0</v>
      </c>
      <c r="IZ252" s="432">
        <v>0</v>
      </c>
      <c r="JA252" s="432">
        <v>0</v>
      </c>
      <c r="JB252" s="432">
        <v>0</v>
      </c>
      <c r="JC252" s="432">
        <v>0</v>
      </c>
      <c r="JD252" s="432">
        <v>1</v>
      </c>
      <c r="JE252" s="432">
        <v>7.6899999999999996E-2</v>
      </c>
      <c r="JF252" s="432">
        <v>0</v>
      </c>
      <c r="JG252" s="432">
        <v>0</v>
      </c>
      <c r="JH252" s="432">
        <v>6</v>
      </c>
      <c r="JI252" s="432">
        <v>1</v>
      </c>
      <c r="JJ252" s="432">
        <v>0.16669999999999999</v>
      </c>
      <c r="JK252" s="432">
        <v>0</v>
      </c>
      <c r="JL252" s="432">
        <v>0</v>
      </c>
      <c r="JM252" s="432">
        <v>0</v>
      </c>
      <c r="JN252" s="432">
        <v>1</v>
      </c>
      <c r="JO252" s="432">
        <v>0.16669999999999999</v>
      </c>
      <c r="JP252" s="432">
        <v>0</v>
      </c>
      <c r="JQ252" s="432">
        <v>0</v>
      </c>
      <c r="JR252" s="432" t="s">
        <v>1359</v>
      </c>
      <c r="JS252" s="432" t="s">
        <v>1360</v>
      </c>
      <c r="JT252" s="432" t="s">
        <v>1340</v>
      </c>
    </row>
    <row r="253" spans="1:280" x14ac:dyDescent="0.45">
      <c r="A253" s="432" t="s">
        <v>369</v>
      </c>
      <c r="B253" s="432" t="s">
        <v>375</v>
      </c>
      <c r="C253" s="432" t="s">
        <v>382</v>
      </c>
      <c r="D253" s="432" t="s">
        <v>383</v>
      </c>
      <c r="E253" s="432">
        <v>388</v>
      </c>
      <c r="F253" s="432">
        <v>75</v>
      </c>
      <c r="G253" s="432">
        <v>0.1933</v>
      </c>
      <c r="H253" s="432">
        <v>77</v>
      </c>
      <c r="I253" s="432">
        <v>386</v>
      </c>
      <c r="J253" s="432">
        <v>0.19950000000000001</v>
      </c>
      <c r="K253" s="432">
        <v>358</v>
      </c>
      <c r="L253" s="432">
        <v>369</v>
      </c>
      <c r="M253" s="432">
        <v>309</v>
      </c>
      <c r="N253" s="432">
        <v>0.92259999999999998</v>
      </c>
      <c r="O253" s="432">
        <v>0.95020000000000004</v>
      </c>
      <c r="P253" s="432">
        <v>0.7964</v>
      </c>
      <c r="Q253" s="432">
        <v>370</v>
      </c>
      <c r="R253" s="432">
        <v>377</v>
      </c>
      <c r="S253" s="432">
        <v>350</v>
      </c>
      <c r="T253" s="432">
        <v>0.95209999999999995</v>
      </c>
      <c r="U253" s="432">
        <v>0.97009999999999996</v>
      </c>
      <c r="V253" s="432">
        <v>0.90210000000000001</v>
      </c>
      <c r="W253" s="432">
        <v>369</v>
      </c>
      <c r="X253" s="432">
        <v>375</v>
      </c>
      <c r="Y253" s="432">
        <v>353</v>
      </c>
      <c r="Z253" s="432">
        <v>0.94889999999999997</v>
      </c>
      <c r="AA253" s="432">
        <v>0.96630000000000005</v>
      </c>
      <c r="AB253" s="432">
        <v>0.90980000000000005</v>
      </c>
      <c r="AC253" s="432">
        <v>365</v>
      </c>
      <c r="AD253" s="432">
        <v>372</v>
      </c>
      <c r="AE253" s="432">
        <v>336</v>
      </c>
      <c r="AF253" s="432">
        <v>0.93930000000000002</v>
      </c>
      <c r="AG253" s="432">
        <v>0.95799999999999996</v>
      </c>
      <c r="AH253" s="432">
        <v>0.86599999999999999</v>
      </c>
      <c r="AI253" s="432">
        <v>322</v>
      </c>
      <c r="AJ253" s="432">
        <v>340</v>
      </c>
      <c r="AK253" s="432">
        <v>273</v>
      </c>
      <c r="AL253" s="432">
        <v>0.82789999999999997</v>
      </c>
      <c r="AM253" s="432">
        <v>0.87409999999999999</v>
      </c>
      <c r="AN253" s="432">
        <v>0.7036</v>
      </c>
      <c r="AO253" s="432">
        <v>368</v>
      </c>
      <c r="AP253" s="432">
        <v>375</v>
      </c>
      <c r="AQ253" s="432">
        <v>353</v>
      </c>
      <c r="AR253" s="432">
        <v>0.94650000000000001</v>
      </c>
      <c r="AS253" s="432">
        <v>0.96409999999999996</v>
      </c>
      <c r="AT253" s="432">
        <v>0.90980000000000005</v>
      </c>
      <c r="AU253" s="432">
        <v>357</v>
      </c>
      <c r="AV253" s="432">
        <v>366</v>
      </c>
      <c r="AW253" s="432">
        <v>349</v>
      </c>
      <c r="AX253" s="432">
        <v>0.9194</v>
      </c>
      <c r="AY253" s="432">
        <v>0.94259999999999999</v>
      </c>
      <c r="AZ253" s="432">
        <v>0.89949999999999997</v>
      </c>
      <c r="BA253" s="432">
        <v>345</v>
      </c>
      <c r="BB253" s="432">
        <v>357</v>
      </c>
      <c r="BC253" s="432">
        <v>277</v>
      </c>
      <c r="BD253" s="432">
        <v>0.88660000000000005</v>
      </c>
      <c r="BE253" s="432">
        <v>0.91910000000000003</v>
      </c>
      <c r="BF253" s="432">
        <v>0.71389999999999998</v>
      </c>
      <c r="BG253" s="432">
        <v>363</v>
      </c>
      <c r="BH253" s="432">
        <v>373</v>
      </c>
      <c r="BI253" s="432">
        <v>332</v>
      </c>
      <c r="BJ253" s="432">
        <v>0.93330000000000002</v>
      </c>
      <c r="BK253" s="432">
        <v>0.96009999999999995</v>
      </c>
      <c r="BL253" s="432">
        <v>0.85570000000000002</v>
      </c>
      <c r="BM253" s="432">
        <v>214</v>
      </c>
      <c r="BN253" s="432">
        <v>253</v>
      </c>
      <c r="BO253" s="432">
        <v>232</v>
      </c>
      <c r="BP253" s="432">
        <v>0.55000000000000004</v>
      </c>
      <c r="BQ253" s="432">
        <v>0.65</v>
      </c>
      <c r="BR253" s="432">
        <v>0.59789999999999999</v>
      </c>
      <c r="BS253" s="432">
        <v>178</v>
      </c>
      <c r="BT253" s="432">
        <v>0.56869999999999998</v>
      </c>
      <c r="BU253" s="432">
        <v>64</v>
      </c>
      <c r="BV253" s="432">
        <v>0.85329999999999995</v>
      </c>
      <c r="BW253" s="432">
        <v>260</v>
      </c>
      <c r="BX253" s="432">
        <v>276</v>
      </c>
      <c r="BY253" s="432">
        <v>242</v>
      </c>
      <c r="BZ253" s="432">
        <v>0.66779999999999995</v>
      </c>
      <c r="CA253" s="432">
        <v>0.71120000000000005</v>
      </c>
      <c r="CB253" s="432">
        <v>0.62370000000000003</v>
      </c>
      <c r="CC253" s="432">
        <v>167</v>
      </c>
      <c r="CD253" s="432">
        <v>0.53349999999999997</v>
      </c>
      <c r="CE253" s="432">
        <v>61</v>
      </c>
      <c r="CF253" s="432">
        <v>0.81330000000000002</v>
      </c>
      <c r="CG253" s="432">
        <v>275</v>
      </c>
      <c r="CH253" s="432">
        <v>295</v>
      </c>
      <c r="CI253" s="432">
        <v>228</v>
      </c>
      <c r="CJ253" s="432">
        <v>0.70689999999999997</v>
      </c>
      <c r="CK253" s="432">
        <v>0.75949999999999995</v>
      </c>
      <c r="CL253" s="432">
        <v>0.58760000000000001</v>
      </c>
      <c r="CM253" s="432">
        <v>227</v>
      </c>
      <c r="CN253" s="432">
        <v>244</v>
      </c>
      <c r="CO253" s="432">
        <v>246</v>
      </c>
      <c r="CP253" s="432">
        <v>0.58450000000000002</v>
      </c>
      <c r="CQ253" s="432">
        <v>0.62880000000000003</v>
      </c>
      <c r="CR253" s="432">
        <v>0.63400000000000001</v>
      </c>
      <c r="CS253" s="432">
        <v>82</v>
      </c>
      <c r="CT253" s="432">
        <v>0.26200000000000001</v>
      </c>
      <c r="CU253" s="432">
        <v>42</v>
      </c>
      <c r="CV253" s="432">
        <v>0.56000000000000005</v>
      </c>
      <c r="CW253" s="432">
        <v>113</v>
      </c>
      <c r="CX253" s="432">
        <v>136</v>
      </c>
      <c r="CY253" s="432">
        <v>124</v>
      </c>
      <c r="CZ253" s="432">
        <v>0.28999999999999998</v>
      </c>
      <c r="DA253" s="432">
        <v>0.35</v>
      </c>
      <c r="DB253" s="432">
        <v>0.3196</v>
      </c>
      <c r="DC253" s="432">
        <v>233</v>
      </c>
      <c r="DD253" s="432">
        <v>272</v>
      </c>
      <c r="DE253" s="432">
        <v>264</v>
      </c>
      <c r="DF253" s="432">
        <v>0.6</v>
      </c>
      <c r="DG253" s="432">
        <v>0.7</v>
      </c>
      <c r="DH253" s="432">
        <v>0.6804</v>
      </c>
      <c r="DI253" s="432">
        <v>93</v>
      </c>
      <c r="DJ253" s="432">
        <v>49</v>
      </c>
      <c r="DK253" s="432">
        <v>54</v>
      </c>
      <c r="DL253" s="432">
        <v>53</v>
      </c>
      <c r="DM253" s="432">
        <v>0.52500000000000002</v>
      </c>
      <c r="DN253" s="432">
        <v>0.57499999999999996</v>
      </c>
      <c r="DO253" s="432">
        <v>0.56989999999999996</v>
      </c>
      <c r="DP253" s="432">
        <v>272</v>
      </c>
      <c r="DQ253" s="432">
        <v>291</v>
      </c>
      <c r="DR253" s="432">
        <v>38</v>
      </c>
      <c r="DS253" s="432">
        <v>0.7</v>
      </c>
      <c r="DT253" s="432">
        <v>0.75</v>
      </c>
      <c r="DU253" s="432">
        <v>9.7900000000000001E-2</v>
      </c>
      <c r="DV253" s="432">
        <v>0</v>
      </c>
      <c r="DW253" s="432">
        <v>3.7499999999999999E-2</v>
      </c>
      <c r="DX253" s="432">
        <v>7.4999999999999997E-2</v>
      </c>
      <c r="DY253" s="432">
        <v>0</v>
      </c>
      <c r="DZ253" s="432">
        <v>26</v>
      </c>
      <c r="EA253" s="432">
        <v>7.4999999999999997E-2</v>
      </c>
      <c r="EB253" s="432">
        <v>0.15</v>
      </c>
      <c r="EC253" s="432">
        <v>6.7000000000000004E-2</v>
      </c>
      <c r="ED253" s="432">
        <v>0</v>
      </c>
      <c r="EE253" s="432">
        <v>0</v>
      </c>
      <c r="EF253" s="432">
        <v>0</v>
      </c>
      <c r="EG253" s="432">
        <v>0</v>
      </c>
      <c r="EH253" s="432">
        <v>33</v>
      </c>
      <c r="EI253" s="432">
        <v>0</v>
      </c>
      <c r="EJ253" s="432">
        <v>5.0000000000000001E-3</v>
      </c>
      <c r="EK253" s="432">
        <v>0.01</v>
      </c>
      <c r="EL253" s="432">
        <v>0</v>
      </c>
      <c r="EM253" s="432">
        <v>53</v>
      </c>
      <c r="EN253" s="432">
        <v>0.05</v>
      </c>
      <c r="EO253" s="432">
        <v>0.15</v>
      </c>
      <c r="EP253" s="432">
        <v>0.1366</v>
      </c>
      <c r="EQ253" s="432">
        <v>103</v>
      </c>
      <c r="ER253" s="432">
        <v>32</v>
      </c>
      <c r="ES253" s="432">
        <v>0.31069999999999998</v>
      </c>
      <c r="ET253" s="432">
        <v>25</v>
      </c>
      <c r="EU253" s="432">
        <v>6</v>
      </c>
      <c r="EV253" s="432">
        <v>0.24</v>
      </c>
      <c r="EW253" s="432">
        <v>271</v>
      </c>
      <c r="EX253" s="432">
        <v>0.69850000000000001</v>
      </c>
      <c r="EY253" s="432">
        <v>381</v>
      </c>
      <c r="EZ253" s="432">
        <v>458</v>
      </c>
      <c r="FA253" s="432">
        <v>537</v>
      </c>
      <c r="FB253" s="432">
        <v>452</v>
      </c>
      <c r="FC253" s="432">
        <v>0.98</v>
      </c>
      <c r="FD253" s="432">
        <v>1.18</v>
      </c>
      <c r="FE253" s="432">
        <v>1.3839999999999999</v>
      </c>
      <c r="FF253" s="432">
        <v>23</v>
      </c>
      <c r="FG253" s="432">
        <v>34</v>
      </c>
      <c r="FH253" s="432">
        <v>27</v>
      </c>
      <c r="FI253" s="432">
        <v>0.05</v>
      </c>
      <c r="FJ253" s="432">
        <v>7.4999999999999997E-2</v>
      </c>
      <c r="FK253" s="432">
        <v>5.9700000000000003E-2</v>
      </c>
      <c r="FL253" s="432">
        <v>399</v>
      </c>
      <c r="FM253" s="432">
        <v>412</v>
      </c>
      <c r="FN253" s="432">
        <v>359</v>
      </c>
      <c r="FO253" s="432">
        <v>0.88239999999999996</v>
      </c>
      <c r="FP253" s="432">
        <v>0.90959999999999996</v>
      </c>
      <c r="FQ253" s="432">
        <v>0.79420000000000002</v>
      </c>
      <c r="FR253" s="432">
        <v>382</v>
      </c>
      <c r="FS253" s="432">
        <v>398</v>
      </c>
      <c r="FT253" s="432">
        <v>355</v>
      </c>
      <c r="FU253" s="432">
        <v>0.84360000000000002</v>
      </c>
      <c r="FV253" s="432">
        <v>0.87909999999999999</v>
      </c>
      <c r="FW253" s="432">
        <v>0.78539999999999999</v>
      </c>
      <c r="FX253" s="432">
        <v>367</v>
      </c>
      <c r="FY253" s="432">
        <v>391</v>
      </c>
      <c r="FZ253" s="432">
        <v>260</v>
      </c>
      <c r="GA253" s="432">
        <v>0.81069999999999998</v>
      </c>
      <c r="GB253" s="432">
        <v>0.86450000000000005</v>
      </c>
      <c r="GC253" s="432">
        <v>0.57520000000000004</v>
      </c>
      <c r="GD253" s="432">
        <v>332</v>
      </c>
      <c r="GE253" s="432">
        <v>371</v>
      </c>
      <c r="GF253" s="432">
        <v>206</v>
      </c>
      <c r="GG253" s="432">
        <v>0.73299999999999998</v>
      </c>
      <c r="GH253" s="432">
        <v>0.81889999999999996</v>
      </c>
      <c r="GI253" s="432">
        <v>0.45579999999999998</v>
      </c>
      <c r="GJ253" s="432">
        <v>339</v>
      </c>
      <c r="GK253" s="432">
        <v>385</v>
      </c>
      <c r="GL253" s="432">
        <v>194</v>
      </c>
      <c r="GM253" s="432">
        <v>0.75</v>
      </c>
      <c r="GN253" s="432">
        <v>0.84970000000000001</v>
      </c>
      <c r="GO253" s="432">
        <v>0.42920000000000003</v>
      </c>
      <c r="GP253" s="432">
        <v>415</v>
      </c>
      <c r="GQ253" s="432">
        <v>425</v>
      </c>
      <c r="GR253" s="432">
        <v>400</v>
      </c>
      <c r="GS253" s="432">
        <v>0.9173</v>
      </c>
      <c r="GT253" s="432">
        <v>0.94010000000000005</v>
      </c>
      <c r="GU253" s="432">
        <v>0.88500000000000001</v>
      </c>
      <c r="GV253" s="432">
        <v>375</v>
      </c>
      <c r="GW253" s="432">
        <v>400</v>
      </c>
      <c r="GX253" s="432">
        <v>312</v>
      </c>
      <c r="GY253" s="432">
        <v>0.82750000000000001</v>
      </c>
      <c r="GZ253" s="432">
        <v>0.88490000000000002</v>
      </c>
      <c r="HA253" s="432">
        <v>0.69030000000000002</v>
      </c>
      <c r="HB253" s="432">
        <v>226</v>
      </c>
      <c r="HC253" s="432">
        <v>272</v>
      </c>
      <c r="HD253" s="432">
        <v>171</v>
      </c>
      <c r="HE253" s="432">
        <v>0.5</v>
      </c>
      <c r="HF253" s="432">
        <v>0.6</v>
      </c>
      <c r="HG253" s="432">
        <v>0.37830000000000003</v>
      </c>
      <c r="HH253" s="432">
        <v>372</v>
      </c>
      <c r="HI253" s="432">
        <v>0.5</v>
      </c>
      <c r="HJ253" s="432">
        <v>0.69269999999999998</v>
      </c>
      <c r="HK253" s="432">
        <v>0</v>
      </c>
      <c r="HL253" s="432"/>
      <c r="HM253" s="432">
        <v>0.9</v>
      </c>
      <c r="HN253" s="432">
        <v>1</v>
      </c>
      <c r="HO253" s="432">
        <v>0</v>
      </c>
      <c r="HP253" s="432">
        <v>0</v>
      </c>
      <c r="HQ253" s="432">
        <v>0</v>
      </c>
      <c r="HR253" s="432">
        <v>0</v>
      </c>
      <c r="HS253" s="432">
        <v>0</v>
      </c>
      <c r="HT253" s="432">
        <v>0</v>
      </c>
      <c r="HU253" s="432">
        <v>0</v>
      </c>
      <c r="HV253" s="432">
        <v>0.9</v>
      </c>
      <c r="HW253" s="432">
        <v>0</v>
      </c>
      <c r="HX253" s="432">
        <v>0</v>
      </c>
      <c r="HY253" s="432">
        <v>0</v>
      </c>
      <c r="HZ253" s="432">
        <v>0.9</v>
      </c>
      <c r="IA253" s="432">
        <v>1</v>
      </c>
      <c r="IB253" s="432">
        <v>1</v>
      </c>
      <c r="IC253" s="432">
        <v>1</v>
      </c>
      <c r="ID253" s="432">
        <v>10</v>
      </c>
      <c r="IE253" s="432">
        <v>1</v>
      </c>
      <c r="IF253" s="432">
        <v>1</v>
      </c>
      <c r="IG253" s="432">
        <v>0</v>
      </c>
      <c r="IH253" s="432">
        <v>10</v>
      </c>
      <c r="II253" s="432">
        <v>0</v>
      </c>
      <c r="IJ253" s="432">
        <v>0</v>
      </c>
      <c r="IK253" s="432">
        <v>0</v>
      </c>
      <c r="IL253" s="432">
        <v>0</v>
      </c>
      <c r="IM253" s="432">
        <v>1</v>
      </c>
      <c r="IN253" s="432">
        <v>0</v>
      </c>
      <c r="IO253" s="432">
        <v>0</v>
      </c>
      <c r="IP253" s="432">
        <v>0</v>
      </c>
      <c r="IQ253" s="432">
        <v>0</v>
      </c>
      <c r="IR253" s="432">
        <v>1</v>
      </c>
      <c r="IS253" s="432">
        <v>0</v>
      </c>
      <c r="IT253" s="432">
        <v>0</v>
      </c>
      <c r="IU253" s="432">
        <v>0</v>
      </c>
      <c r="IV253" s="432">
        <v>0</v>
      </c>
      <c r="IW253" s="432">
        <v>0</v>
      </c>
      <c r="IX253" s="432">
        <v>12</v>
      </c>
      <c r="IY253" s="432">
        <v>0</v>
      </c>
      <c r="IZ253" s="432">
        <v>0</v>
      </c>
      <c r="JA253" s="432">
        <v>0</v>
      </c>
      <c r="JB253" s="432">
        <v>0</v>
      </c>
      <c r="JC253" s="432">
        <v>0</v>
      </c>
      <c r="JD253" s="432">
        <v>0</v>
      </c>
      <c r="JE253" s="432">
        <v>0</v>
      </c>
      <c r="JF253" s="432">
        <v>0</v>
      </c>
      <c r="JG253" s="432">
        <v>0</v>
      </c>
      <c r="JH253" s="432">
        <v>8</v>
      </c>
      <c r="JI253" s="432">
        <v>0</v>
      </c>
      <c r="JJ253" s="432">
        <v>0</v>
      </c>
      <c r="JK253" s="432">
        <v>0</v>
      </c>
      <c r="JL253" s="432">
        <v>0</v>
      </c>
      <c r="JM253" s="432">
        <v>0</v>
      </c>
      <c r="JN253" s="432">
        <v>2</v>
      </c>
      <c r="JO253" s="432">
        <v>0.25</v>
      </c>
      <c r="JP253" s="432">
        <v>0</v>
      </c>
      <c r="JQ253" s="432">
        <v>0</v>
      </c>
      <c r="JR253" s="432" t="s">
        <v>1359</v>
      </c>
      <c r="JS253" s="432" t="s">
        <v>1360</v>
      </c>
      <c r="JT253" s="432" t="s">
        <v>1340</v>
      </c>
    </row>
    <row r="254" spans="1:280" x14ac:dyDescent="0.45">
      <c r="A254" s="432" t="s">
        <v>369</v>
      </c>
      <c r="B254" s="432" t="s">
        <v>375</v>
      </c>
      <c r="C254" s="432" t="s">
        <v>384</v>
      </c>
      <c r="D254" s="432" t="s">
        <v>385</v>
      </c>
      <c r="E254" s="432">
        <v>158</v>
      </c>
      <c r="F254" s="432">
        <v>44</v>
      </c>
      <c r="G254" s="432">
        <v>0.27850000000000003</v>
      </c>
      <c r="H254" s="432">
        <v>45</v>
      </c>
      <c r="I254" s="432">
        <v>160</v>
      </c>
      <c r="J254" s="432">
        <v>0.28129999999999999</v>
      </c>
      <c r="K254" s="432">
        <v>146</v>
      </c>
      <c r="L254" s="432">
        <v>151</v>
      </c>
      <c r="M254" s="432">
        <v>148</v>
      </c>
      <c r="N254" s="432">
        <v>0.92259999999999998</v>
      </c>
      <c r="O254" s="432">
        <v>0.95020000000000004</v>
      </c>
      <c r="P254" s="432">
        <v>0.93669999999999998</v>
      </c>
      <c r="Q254" s="432">
        <v>151</v>
      </c>
      <c r="R254" s="432">
        <v>154</v>
      </c>
      <c r="S254" s="432">
        <v>150</v>
      </c>
      <c r="T254" s="432">
        <v>0.95209999999999995</v>
      </c>
      <c r="U254" s="432">
        <v>0.97009999999999996</v>
      </c>
      <c r="V254" s="432">
        <v>0.94940000000000002</v>
      </c>
      <c r="W254" s="432">
        <v>150</v>
      </c>
      <c r="X254" s="432">
        <v>153</v>
      </c>
      <c r="Y254" s="432">
        <v>148</v>
      </c>
      <c r="Z254" s="432">
        <v>0.94889999999999997</v>
      </c>
      <c r="AA254" s="432">
        <v>0.96630000000000005</v>
      </c>
      <c r="AB254" s="432">
        <v>0.93669999999999998</v>
      </c>
      <c r="AC254" s="432">
        <v>149</v>
      </c>
      <c r="AD254" s="432">
        <v>152</v>
      </c>
      <c r="AE254" s="432">
        <v>149</v>
      </c>
      <c r="AF254" s="432">
        <v>0.93930000000000002</v>
      </c>
      <c r="AG254" s="432">
        <v>0.95799999999999996</v>
      </c>
      <c r="AH254" s="432">
        <v>0.94299999999999995</v>
      </c>
      <c r="AI254" s="432">
        <v>131</v>
      </c>
      <c r="AJ254" s="432">
        <v>139</v>
      </c>
      <c r="AK254" s="432">
        <v>128</v>
      </c>
      <c r="AL254" s="432">
        <v>0.82789999999999997</v>
      </c>
      <c r="AM254" s="432">
        <v>0.87409999999999999</v>
      </c>
      <c r="AN254" s="432">
        <v>0.81010000000000004</v>
      </c>
      <c r="AO254" s="432">
        <v>150</v>
      </c>
      <c r="AP254" s="432">
        <v>153</v>
      </c>
      <c r="AQ254" s="432">
        <v>150</v>
      </c>
      <c r="AR254" s="432">
        <v>0.94650000000000001</v>
      </c>
      <c r="AS254" s="432">
        <v>0.96409999999999996</v>
      </c>
      <c r="AT254" s="432">
        <v>0.94940000000000002</v>
      </c>
      <c r="AU254" s="432">
        <v>146</v>
      </c>
      <c r="AV254" s="432">
        <v>149</v>
      </c>
      <c r="AW254" s="432">
        <v>155</v>
      </c>
      <c r="AX254" s="432">
        <v>0.9194</v>
      </c>
      <c r="AY254" s="432">
        <v>0.94259999999999999</v>
      </c>
      <c r="AZ254" s="432">
        <v>0.98099999999999998</v>
      </c>
      <c r="BA254" s="432">
        <v>141</v>
      </c>
      <c r="BB254" s="432">
        <v>146</v>
      </c>
      <c r="BC254" s="432">
        <v>143</v>
      </c>
      <c r="BD254" s="432">
        <v>0.88660000000000005</v>
      </c>
      <c r="BE254" s="432">
        <v>0.91910000000000003</v>
      </c>
      <c r="BF254" s="432">
        <v>0.90510000000000002</v>
      </c>
      <c r="BG254" s="432">
        <v>148</v>
      </c>
      <c r="BH254" s="432">
        <v>152</v>
      </c>
      <c r="BI254" s="432">
        <v>149</v>
      </c>
      <c r="BJ254" s="432">
        <v>0.93330000000000002</v>
      </c>
      <c r="BK254" s="432">
        <v>0.96009999999999995</v>
      </c>
      <c r="BL254" s="432">
        <v>0.94299999999999995</v>
      </c>
      <c r="BM254" s="432">
        <v>87</v>
      </c>
      <c r="BN254" s="432">
        <v>103</v>
      </c>
      <c r="BO254" s="432">
        <v>121</v>
      </c>
      <c r="BP254" s="432">
        <v>0.55000000000000004</v>
      </c>
      <c r="BQ254" s="432">
        <v>0.65</v>
      </c>
      <c r="BR254" s="432">
        <v>0.76580000000000004</v>
      </c>
      <c r="BS254" s="432">
        <v>57</v>
      </c>
      <c r="BT254" s="432">
        <v>0.5</v>
      </c>
      <c r="BU254" s="432">
        <v>32</v>
      </c>
      <c r="BV254" s="432">
        <v>0.72729999999999995</v>
      </c>
      <c r="BW254" s="432">
        <v>106</v>
      </c>
      <c r="BX254" s="432">
        <v>113</v>
      </c>
      <c r="BY254" s="432">
        <v>89</v>
      </c>
      <c r="BZ254" s="432">
        <v>0.66779999999999995</v>
      </c>
      <c r="CA254" s="432">
        <v>0.71120000000000005</v>
      </c>
      <c r="CB254" s="432">
        <v>0.56330000000000002</v>
      </c>
      <c r="CC254" s="432">
        <v>59</v>
      </c>
      <c r="CD254" s="432">
        <v>0.51749999999999996</v>
      </c>
      <c r="CE254" s="432">
        <v>39</v>
      </c>
      <c r="CF254" s="432">
        <v>0.88639999999999997</v>
      </c>
      <c r="CG254" s="432">
        <v>112</v>
      </c>
      <c r="CH254" s="432">
        <v>121</v>
      </c>
      <c r="CI254" s="432">
        <v>98</v>
      </c>
      <c r="CJ254" s="432">
        <v>0.70689999999999997</v>
      </c>
      <c r="CK254" s="432">
        <v>0.75949999999999995</v>
      </c>
      <c r="CL254" s="432">
        <v>0.62029999999999996</v>
      </c>
      <c r="CM254" s="432">
        <v>93</v>
      </c>
      <c r="CN254" s="432">
        <v>100</v>
      </c>
      <c r="CO254" s="432">
        <v>102</v>
      </c>
      <c r="CP254" s="432">
        <v>0.58450000000000002</v>
      </c>
      <c r="CQ254" s="432">
        <v>0.62880000000000003</v>
      </c>
      <c r="CR254" s="432">
        <v>0.64559999999999995</v>
      </c>
      <c r="CS254" s="432">
        <v>27</v>
      </c>
      <c r="CT254" s="432">
        <v>0.23680000000000001</v>
      </c>
      <c r="CU254" s="432">
        <v>21</v>
      </c>
      <c r="CV254" s="432">
        <v>0.4773</v>
      </c>
      <c r="CW254" s="432">
        <v>46</v>
      </c>
      <c r="CX254" s="432">
        <v>56</v>
      </c>
      <c r="CY254" s="432">
        <v>48</v>
      </c>
      <c r="CZ254" s="432">
        <v>0.28999999999999998</v>
      </c>
      <c r="DA254" s="432">
        <v>0.35</v>
      </c>
      <c r="DB254" s="432">
        <v>0.30380000000000001</v>
      </c>
      <c r="DC254" s="432">
        <v>95</v>
      </c>
      <c r="DD254" s="432">
        <v>111</v>
      </c>
      <c r="DE254" s="432">
        <v>134</v>
      </c>
      <c r="DF254" s="432">
        <v>0.6</v>
      </c>
      <c r="DG254" s="432">
        <v>0.7</v>
      </c>
      <c r="DH254" s="432">
        <v>0.84809999999999997</v>
      </c>
      <c r="DI254" s="432">
        <v>36</v>
      </c>
      <c r="DJ254" s="432">
        <v>19</v>
      </c>
      <c r="DK254" s="432">
        <v>21</v>
      </c>
      <c r="DL254" s="432">
        <v>21</v>
      </c>
      <c r="DM254" s="432">
        <v>0.52500000000000002</v>
      </c>
      <c r="DN254" s="432">
        <v>0.57499999999999996</v>
      </c>
      <c r="DO254" s="432">
        <v>0.58330000000000004</v>
      </c>
      <c r="DP254" s="432">
        <v>111</v>
      </c>
      <c r="DQ254" s="432">
        <v>119</v>
      </c>
      <c r="DR254" s="432">
        <v>109</v>
      </c>
      <c r="DS254" s="432">
        <v>0.7</v>
      </c>
      <c r="DT254" s="432">
        <v>0.75</v>
      </c>
      <c r="DU254" s="432">
        <v>0.68989999999999996</v>
      </c>
      <c r="DV254" s="432">
        <v>0</v>
      </c>
      <c r="DW254" s="432">
        <v>3.7499999999999999E-2</v>
      </c>
      <c r="DX254" s="432">
        <v>7.4999999999999997E-2</v>
      </c>
      <c r="DY254" s="432">
        <v>0</v>
      </c>
      <c r="DZ254" s="432">
        <v>10</v>
      </c>
      <c r="EA254" s="432">
        <v>7.4999999999999997E-2</v>
      </c>
      <c r="EB254" s="432">
        <v>0.15</v>
      </c>
      <c r="EC254" s="432">
        <v>6.3299999999999995E-2</v>
      </c>
      <c r="ED254" s="432">
        <v>0</v>
      </c>
      <c r="EE254" s="432">
        <v>0</v>
      </c>
      <c r="EF254" s="432">
        <v>0</v>
      </c>
      <c r="EG254" s="432">
        <v>0</v>
      </c>
      <c r="EH254" s="432">
        <v>9</v>
      </c>
      <c r="EI254" s="432">
        <v>0</v>
      </c>
      <c r="EJ254" s="432">
        <v>5.0000000000000001E-3</v>
      </c>
      <c r="EK254" s="432">
        <v>0.01</v>
      </c>
      <c r="EL254" s="432">
        <v>0</v>
      </c>
      <c r="EM254" s="432">
        <v>84</v>
      </c>
      <c r="EN254" s="432">
        <v>0.05</v>
      </c>
      <c r="EO254" s="432">
        <v>0.15</v>
      </c>
      <c r="EP254" s="432">
        <v>0.53159999999999996</v>
      </c>
      <c r="EQ254" s="432">
        <v>49</v>
      </c>
      <c r="ER254" s="432">
        <v>45</v>
      </c>
      <c r="ES254" s="432">
        <v>0.91839999999999999</v>
      </c>
      <c r="ET254" s="432">
        <v>8</v>
      </c>
      <c r="EU254" s="432">
        <v>1</v>
      </c>
      <c r="EV254" s="432">
        <v>0.125</v>
      </c>
      <c r="EW254" s="432">
        <v>122</v>
      </c>
      <c r="EX254" s="432">
        <v>0.7722</v>
      </c>
      <c r="EY254" s="432">
        <v>158</v>
      </c>
      <c r="EZ254" s="432">
        <v>190</v>
      </c>
      <c r="FA254" s="432">
        <v>243</v>
      </c>
      <c r="FB254" s="432">
        <v>220</v>
      </c>
      <c r="FC254" s="432">
        <v>1</v>
      </c>
      <c r="FD254" s="432">
        <v>1.2</v>
      </c>
      <c r="FE254" s="432">
        <v>1.538</v>
      </c>
      <c r="FF254" s="432">
        <v>11</v>
      </c>
      <c r="FG254" s="432">
        <v>17</v>
      </c>
      <c r="FH254" s="432">
        <v>12</v>
      </c>
      <c r="FI254" s="432">
        <v>0.05</v>
      </c>
      <c r="FJ254" s="432">
        <v>7.4999999999999997E-2</v>
      </c>
      <c r="FK254" s="432">
        <v>5.45E-2</v>
      </c>
      <c r="FL254" s="432">
        <v>195</v>
      </c>
      <c r="FM254" s="432">
        <v>201</v>
      </c>
      <c r="FN254" s="432">
        <v>161</v>
      </c>
      <c r="FO254" s="432">
        <v>0.88239999999999996</v>
      </c>
      <c r="FP254" s="432">
        <v>0.90959999999999996</v>
      </c>
      <c r="FQ254" s="432">
        <v>0.73180000000000001</v>
      </c>
      <c r="FR254" s="432">
        <v>186</v>
      </c>
      <c r="FS254" s="432">
        <v>194</v>
      </c>
      <c r="FT254" s="432">
        <v>159</v>
      </c>
      <c r="FU254" s="432">
        <v>0.84360000000000002</v>
      </c>
      <c r="FV254" s="432">
        <v>0.87909999999999999</v>
      </c>
      <c r="FW254" s="432">
        <v>0.72270000000000001</v>
      </c>
      <c r="FX254" s="432">
        <v>179</v>
      </c>
      <c r="FY254" s="432">
        <v>191</v>
      </c>
      <c r="FZ254" s="432">
        <v>143</v>
      </c>
      <c r="GA254" s="432">
        <v>0.81069999999999998</v>
      </c>
      <c r="GB254" s="432">
        <v>0.86450000000000005</v>
      </c>
      <c r="GC254" s="432">
        <v>0.65</v>
      </c>
      <c r="GD254" s="432">
        <v>162</v>
      </c>
      <c r="GE254" s="432">
        <v>181</v>
      </c>
      <c r="GF254" s="432">
        <v>117</v>
      </c>
      <c r="GG254" s="432">
        <v>0.73299999999999998</v>
      </c>
      <c r="GH254" s="432">
        <v>0.81889999999999996</v>
      </c>
      <c r="GI254" s="432">
        <v>0.53180000000000005</v>
      </c>
      <c r="GJ254" s="432">
        <v>165</v>
      </c>
      <c r="GK254" s="432">
        <v>187</v>
      </c>
      <c r="GL254" s="432">
        <v>111</v>
      </c>
      <c r="GM254" s="432">
        <v>0.75</v>
      </c>
      <c r="GN254" s="432">
        <v>0.84970000000000001</v>
      </c>
      <c r="GO254" s="432">
        <v>0.50449999999999995</v>
      </c>
      <c r="GP254" s="432">
        <v>202</v>
      </c>
      <c r="GQ254" s="432">
        <v>207</v>
      </c>
      <c r="GR254" s="432">
        <v>180</v>
      </c>
      <c r="GS254" s="432">
        <v>0.9173</v>
      </c>
      <c r="GT254" s="432">
        <v>0.94010000000000005</v>
      </c>
      <c r="GU254" s="432">
        <v>0.81820000000000004</v>
      </c>
      <c r="GV254" s="432">
        <v>183</v>
      </c>
      <c r="GW254" s="432">
        <v>195</v>
      </c>
      <c r="GX254" s="432">
        <v>145</v>
      </c>
      <c r="GY254" s="432">
        <v>0.82750000000000001</v>
      </c>
      <c r="GZ254" s="432">
        <v>0.88490000000000002</v>
      </c>
      <c r="HA254" s="432">
        <v>0.65910000000000002</v>
      </c>
      <c r="HB254" s="432">
        <v>110</v>
      </c>
      <c r="HC254" s="432">
        <v>132</v>
      </c>
      <c r="HD254" s="432">
        <v>104</v>
      </c>
      <c r="HE254" s="432">
        <v>0.5</v>
      </c>
      <c r="HF254" s="432">
        <v>0.6</v>
      </c>
      <c r="HG254" s="432">
        <v>0.47270000000000001</v>
      </c>
      <c r="HH254" s="432">
        <v>193</v>
      </c>
      <c r="HI254" s="432">
        <v>0.5</v>
      </c>
      <c r="HJ254" s="432">
        <v>0.79420000000000002</v>
      </c>
      <c r="HK254" s="432">
        <v>0</v>
      </c>
      <c r="HL254" s="432"/>
      <c r="HM254" s="432">
        <v>0.9</v>
      </c>
      <c r="HN254" s="432">
        <v>0</v>
      </c>
      <c r="HO254" s="432">
        <v>0</v>
      </c>
      <c r="HP254" s="432">
        <v>0</v>
      </c>
      <c r="HQ254" s="432">
        <v>0</v>
      </c>
      <c r="HR254" s="432">
        <v>0</v>
      </c>
      <c r="HS254" s="432">
        <v>0</v>
      </c>
      <c r="HT254" s="432">
        <v>0</v>
      </c>
      <c r="HU254" s="432">
        <v>0</v>
      </c>
      <c r="HV254" s="432">
        <v>0.9</v>
      </c>
      <c r="HW254" s="432">
        <v>0</v>
      </c>
      <c r="HX254" s="432">
        <v>0</v>
      </c>
      <c r="HY254" s="432">
        <v>0</v>
      </c>
      <c r="HZ254" s="432">
        <v>0.9</v>
      </c>
      <c r="IA254" s="432">
        <v>0</v>
      </c>
      <c r="IB254" s="432">
        <v>0</v>
      </c>
      <c r="IC254" s="432">
        <v>0</v>
      </c>
      <c r="ID254" s="432">
        <v>8</v>
      </c>
      <c r="IE254" s="432">
        <v>0</v>
      </c>
      <c r="IF254" s="432">
        <v>0</v>
      </c>
      <c r="IG254" s="432">
        <v>0</v>
      </c>
      <c r="IH254" s="432">
        <v>8</v>
      </c>
      <c r="II254" s="432">
        <v>0</v>
      </c>
      <c r="IJ254" s="432">
        <v>0</v>
      </c>
      <c r="IK254" s="432">
        <v>1</v>
      </c>
      <c r="IL254" s="432">
        <v>0.125</v>
      </c>
      <c r="IM254" s="432">
        <v>0</v>
      </c>
      <c r="IN254" s="432">
        <v>0</v>
      </c>
      <c r="IO254" s="432">
        <v>0</v>
      </c>
      <c r="IP254" s="432">
        <v>0</v>
      </c>
      <c r="IQ254" s="432">
        <v>0</v>
      </c>
      <c r="IR254" s="432">
        <v>0</v>
      </c>
      <c r="IS254" s="432">
        <v>0</v>
      </c>
      <c r="IT254" s="432">
        <v>0</v>
      </c>
      <c r="IU254" s="432">
        <v>0</v>
      </c>
      <c r="IV254" s="432">
        <v>0</v>
      </c>
      <c r="IW254" s="432">
        <v>0</v>
      </c>
      <c r="IX254" s="432">
        <v>8</v>
      </c>
      <c r="IY254" s="432">
        <v>1</v>
      </c>
      <c r="IZ254" s="432">
        <v>0.125</v>
      </c>
      <c r="JA254" s="432">
        <v>0</v>
      </c>
      <c r="JB254" s="432">
        <v>0</v>
      </c>
      <c r="JC254" s="432">
        <v>0</v>
      </c>
      <c r="JD254" s="432">
        <v>1</v>
      </c>
      <c r="JE254" s="432">
        <v>0.125</v>
      </c>
      <c r="JF254" s="432">
        <v>0</v>
      </c>
      <c r="JG254" s="432">
        <v>0</v>
      </c>
      <c r="JH254" s="432">
        <v>3</v>
      </c>
      <c r="JI254" s="432">
        <v>0</v>
      </c>
      <c r="JJ254" s="432">
        <v>0</v>
      </c>
      <c r="JK254" s="432">
        <v>0</v>
      </c>
      <c r="JL254" s="432">
        <v>0</v>
      </c>
      <c r="JM254" s="432">
        <v>0</v>
      </c>
      <c r="JN254" s="432">
        <v>1</v>
      </c>
      <c r="JO254" s="432">
        <v>0.33329999999999999</v>
      </c>
      <c r="JP254" s="432">
        <v>0</v>
      </c>
      <c r="JQ254" s="432">
        <v>0</v>
      </c>
      <c r="JR254" s="432" t="s">
        <v>1359</v>
      </c>
      <c r="JS254" s="432" t="s">
        <v>1360</v>
      </c>
      <c r="JT254" s="432" t="s">
        <v>1340</v>
      </c>
    </row>
    <row r="255" spans="1:280" x14ac:dyDescent="0.45">
      <c r="A255" s="432" t="s">
        <v>369</v>
      </c>
      <c r="B255" s="432" t="s">
        <v>386</v>
      </c>
      <c r="C255" s="432" t="s">
        <v>387</v>
      </c>
      <c r="D255" s="432" t="s">
        <v>388</v>
      </c>
      <c r="E255" s="432">
        <v>594</v>
      </c>
      <c r="F255" s="432">
        <v>166</v>
      </c>
      <c r="G255" s="432">
        <v>0.27950000000000003</v>
      </c>
      <c r="H255" s="432">
        <v>165</v>
      </c>
      <c r="I255" s="432">
        <v>595</v>
      </c>
      <c r="J255" s="432">
        <v>0.27729999999999999</v>
      </c>
      <c r="K255" s="432">
        <v>549</v>
      </c>
      <c r="L255" s="432">
        <v>565</v>
      </c>
      <c r="M255" s="432">
        <v>527</v>
      </c>
      <c r="N255" s="432">
        <v>0.92259999999999998</v>
      </c>
      <c r="O255" s="432">
        <v>0.95020000000000004</v>
      </c>
      <c r="P255" s="432">
        <v>0.88719999999999999</v>
      </c>
      <c r="Q255" s="432">
        <v>566</v>
      </c>
      <c r="R255" s="432">
        <v>577</v>
      </c>
      <c r="S255" s="432">
        <v>535</v>
      </c>
      <c r="T255" s="432">
        <v>0.95209999999999995</v>
      </c>
      <c r="U255" s="432">
        <v>0.97009999999999996</v>
      </c>
      <c r="V255" s="432">
        <v>0.90069999999999995</v>
      </c>
      <c r="W255" s="432">
        <v>564</v>
      </c>
      <c r="X255" s="432">
        <v>574</v>
      </c>
      <c r="Y255" s="432">
        <v>548</v>
      </c>
      <c r="Z255" s="432">
        <v>0.94889999999999997</v>
      </c>
      <c r="AA255" s="432">
        <v>0.96630000000000005</v>
      </c>
      <c r="AB255" s="432">
        <v>0.92259999999999998</v>
      </c>
      <c r="AC255" s="432">
        <v>558</v>
      </c>
      <c r="AD255" s="432">
        <v>570</v>
      </c>
      <c r="AE255" s="432">
        <v>521</v>
      </c>
      <c r="AF255" s="432">
        <v>0.93930000000000002</v>
      </c>
      <c r="AG255" s="432">
        <v>0.95799999999999996</v>
      </c>
      <c r="AH255" s="432">
        <v>0.87709999999999999</v>
      </c>
      <c r="AI255" s="432">
        <v>492</v>
      </c>
      <c r="AJ255" s="432">
        <v>520</v>
      </c>
      <c r="AK255" s="432">
        <v>483</v>
      </c>
      <c r="AL255" s="432">
        <v>0.82789999999999997</v>
      </c>
      <c r="AM255" s="432">
        <v>0.87409999999999999</v>
      </c>
      <c r="AN255" s="432">
        <v>0.81310000000000004</v>
      </c>
      <c r="AO255" s="432">
        <v>563</v>
      </c>
      <c r="AP255" s="432">
        <v>573</v>
      </c>
      <c r="AQ255" s="432">
        <v>532</v>
      </c>
      <c r="AR255" s="432">
        <v>0.94650000000000001</v>
      </c>
      <c r="AS255" s="432">
        <v>0.96409999999999996</v>
      </c>
      <c r="AT255" s="432">
        <v>0.89559999999999995</v>
      </c>
      <c r="AU255" s="432">
        <v>547</v>
      </c>
      <c r="AV255" s="432">
        <v>560</v>
      </c>
      <c r="AW255" s="432">
        <v>495</v>
      </c>
      <c r="AX255" s="432">
        <v>0.9194</v>
      </c>
      <c r="AY255" s="432">
        <v>0.94259999999999999</v>
      </c>
      <c r="AZ255" s="432">
        <v>0.83330000000000004</v>
      </c>
      <c r="BA255" s="432">
        <v>527</v>
      </c>
      <c r="BB255" s="432">
        <v>546</v>
      </c>
      <c r="BC255" s="432">
        <v>513</v>
      </c>
      <c r="BD255" s="432">
        <v>0.88660000000000005</v>
      </c>
      <c r="BE255" s="432">
        <v>0.91910000000000003</v>
      </c>
      <c r="BF255" s="432">
        <v>0.86360000000000003</v>
      </c>
      <c r="BG255" s="432">
        <v>555</v>
      </c>
      <c r="BH255" s="432">
        <v>571</v>
      </c>
      <c r="BI255" s="432">
        <v>527</v>
      </c>
      <c r="BJ255" s="432">
        <v>0.93330000000000002</v>
      </c>
      <c r="BK255" s="432">
        <v>0.96009999999999995</v>
      </c>
      <c r="BL255" s="432">
        <v>0.88719999999999999</v>
      </c>
      <c r="BM255" s="432">
        <v>327</v>
      </c>
      <c r="BN255" s="432">
        <v>387</v>
      </c>
      <c r="BO255" s="432">
        <v>412</v>
      </c>
      <c r="BP255" s="432">
        <v>0.55000000000000004</v>
      </c>
      <c r="BQ255" s="432">
        <v>0.65</v>
      </c>
      <c r="BR255" s="432">
        <v>0.69359999999999999</v>
      </c>
      <c r="BS255" s="432">
        <v>259</v>
      </c>
      <c r="BT255" s="432">
        <v>0.60509999999999997</v>
      </c>
      <c r="BU255" s="432">
        <v>140</v>
      </c>
      <c r="BV255" s="432">
        <v>0.84340000000000004</v>
      </c>
      <c r="BW255" s="432">
        <v>397</v>
      </c>
      <c r="BX255" s="432">
        <v>423</v>
      </c>
      <c r="BY255" s="432">
        <v>399</v>
      </c>
      <c r="BZ255" s="432">
        <v>0.66779999999999995</v>
      </c>
      <c r="CA255" s="432">
        <v>0.71120000000000005</v>
      </c>
      <c r="CB255" s="432">
        <v>0.67169999999999996</v>
      </c>
      <c r="CC255" s="432">
        <v>258</v>
      </c>
      <c r="CD255" s="432">
        <v>0.6028</v>
      </c>
      <c r="CE255" s="432">
        <v>152</v>
      </c>
      <c r="CF255" s="432">
        <v>0.91569999999999996</v>
      </c>
      <c r="CG255" s="432">
        <v>420</v>
      </c>
      <c r="CH255" s="432">
        <v>452</v>
      </c>
      <c r="CI255" s="432">
        <v>410</v>
      </c>
      <c r="CJ255" s="432">
        <v>0.70689999999999997</v>
      </c>
      <c r="CK255" s="432">
        <v>0.75949999999999995</v>
      </c>
      <c r="CL255" s="432">
        <v>0.69020000000000004</v>
      </c>
      <c r="CM255" s="432">
        <v>348</v>
      </c>
      <c r="CN255" s="432">
        <v>374</v>
      </c>
      <c r="CO255" s="432">
        <v>342</v>
      </c>
      <c r="CP255" s="432">
        <v>0.58450000000000002</v>
      </c>
      <c r="CQ255" s="432">
        <v>0.62880000000000003</v>
      </c>
      <c r="CR255" s="432">
        <v>0.57579999999999998</v>
      </c>
      <c r="CS255" s="432">
        <v>137</v>
      </c>
      <c r="CT255" s="432">
        <v>0.3201</v>
      </c>
      <c r="CU255" s="432">
        <v>79</v>
      </c>
      <c r="CV255" s="432">
        <v>0.47589999999999999</v>
      </c>
      <c r="CW255" s="432">
        <v>173</v>
      </c>
      <c r="CX255" s="432">
        <v>208</v>
      </c>
      <c r="CY255" s="432">
        <v>216</v>
      </c>
      <c r="CZ255" s="432">
        <v>0.28999999999999998</v>
      </c>
      <c r="DA255" s="432">
        <v>0.35</v>
      </c>
      <c r="DB255" s="432">
        <v>0.36359999999999998</v>
      </c>
      <c r="DC255" s="432">
        <v>357</v>
      </c>
      <c r="DD255" s="432">
        <v>416</v>
      </c>
      <c r="DE255" s="432">
        <v>383</v>
      </c>
      <c r="DF255" s="432">
        <v>0.6</v>
      </c>
      <c r="DG255" s="432">
        <v>0.7</v>
      </c>
      <c r="DH255" s="432">
        <v>0.64480000000000004</v>
      </c>
      <c r="DI255" s="432">
        <v>131</v>
      </c>
      <c r="DJ255" s="432">
        <v>69</v>
      </c>
      <c r="DK255" s="432">
        <v>76</v>
      </c>
      <c r="DL255" s="432">
        <v>82</v>
      </c>
      <c r="DM255" s="432">
        <v>0.52500000000000002</v>
      </c>
      <c r="DN255" s="432">
        <v>0.57499999999999996</v>
      </c>
      <c r="DO255" s="432">
        <v>0.626</v>
      </c>
      <c r="DP255" s="432">
        <v>416</v>
      </c>
      <c r="DQ255" s="432">
        <v>446</v>
      </c>
      <c r="DR255" s="432">
        <v>323</v>
      </c>
      <c r="DS255" s="432">
        <v>0.7</v>
      </c>
      <c r="DT255" s="432">
        <v>0.75</v>
      </c>
      <c r="DU255" s="432">
        <v>0.54379999999999995</v>
      </c>
      <c r="DV255" s="432">
        <v>26</v>
      </c>
      <c r="DW255" s="432">
        <v>3.7499999999999999E-2</v>
      </c>
      <c r="DX255" s="432">
        <v>7.4999999999999997E-2</v>
      </c>
      <c r="DY255" s="432">
        <v>4.3799999999999999E-2</v>
      </c>
      <c r="DZ255" s="432">
        <v>39</v>
      </c>
      <c r="EA255" s="432">
        <v>7.4999999999999997E-2</v>
      </c>
      <c r="EB255" s="432">
        <v>0.15</v>
      </c>
      <c r="EC255" s="432">
        <v>6.5699999999999995E-2</v>
      </c>
      <c r="ED255" s="432">
        <v>23</v>
      </c>
      <c r="EE255" s="432">
        <v>0.88460000000000005</v>
      </c>
      <c r="EF255" s="432">
        <v>9</v>
      </c>
      <c r="EG255" s="432">
        <v>0.34620000000000001</v>
      </c>
      <c r="EH255" s="432">
        <v>38</v>
      </c>
      <c r="EI255" s="432">
        <v>0</v>
      </c>
      <c r="EJ255" s="432">
        <v>5.0000000000000001E-3</v>
      </c>
      <c r="EK255" s="432">
        <v>0.01</v>
      </c>
      <c r="EL255" s="432">
        <v>0</v>
      </c>
      <c r="EM255" s="432">
        <v>58</v>
      </c>
      <c r="EN255" s="432">
        <v>0.05</v>
      </c>
      <c r="EO255" s="432">
        <v>0.15</v>
      </c>
      <c r="EP255" s="432">
        <v>9.7600000000000006E-2</v>
      </c>
      <c r="EQ255" s="432">
        <v>156</v>
      </c>
      <c r="ER255" s="432">
        <v>120</v>
      </c>
      <c r="ES255" s="432">
        <v>0.76919999999999999</v>
      </c>
      <c r="ET255" s="432">
        <v>29</v>
      </c>
      <c r="EU255" s="432">
        <v>3</v>
      </c>
      <c r="EV255" s="432">
        <v>0.10340000000000001</v>
      </c>
      <c r="EW255" s="432">
        <v>424</v>
      </c>
      <c r="EX255" s="432">
        <v>0.71379999999999999</v>
      </c>
      <c r="EY255" s="432">
        <v>589</v>
      </c>
      <c r="EZ255" s="432">
        <v>707</v>
      </c>
      <c r="FA255" s="432">
        <v>920</v>
      </c>
      <c r="FB255" s="432">
        <v>799</v>
      </c>
      <c r="FC255" s="432">
        <v>0.99</v>
      </c>
      <c r="FD255" s="432">
        <v>1.19</v>
      </c>
      <c r="FE255" s="432">
        <v>1.5488</v>
      </c>
      <c r="FF255" s="432">
        <v>40</v>
      </c>
      <c r="FG255" s="432">
        <v>60</v>
      </c>
      <c r="FH255" s="432">
        <v>28</v>
      </c>
      <c r="FI255" s="432">
        <v>0.05</v>
      </c>
      <c r="FJ255" s="432">
        <v>7.4999999999999997E-2</v>
      </c>
      <c r="FK255" s="432">
        <v>3.5000000000000003E-2</v>
      </c>
      <c r="FL255" s="432">
        <v>706</v>
      </c>
      <c r="FM255" s="432">
        <v>727</v>
      </c>
      <c r="FN255" s="432">
        <v>629</v>
      </c>
      <c r="FO255" s="432">
        <v>0.88239999999999996</v>
      </c>
      <c r="FP255" s="432">
        <v>0.90959999999999996</v>
      </c>
      <c r="FQ255" s="432">
        <v>0.78720000000000001</v>
      </c>
      <c r="FR255" s="432">
        <v>675</v>
      </c>
      <c r="FS255" s="432">
        <v>703</v>
      </c>
      <c r="FT255" s="432">
        <v>635</v>
      </c>
      <c r="FU255" s="432">
        <v>0.84360000000000002</v>
      </c>
      <c r="FV255" s="432">
        <v>0.87909999999999999</v>
      </c>
      <c r="FW255" s="432">
        <v>0.79469999999999996</v>
      </c>
      <c r="FX255" s="432">
        <v>648</v>
      </c>
      <c r="FY255" s="432">
        <v>691</v>
      </c>
      <c r="FZ255" s="432">
        <v>554</v>
      </c>
      <c r="GA255" s="432">
        <v>0.81069999999999998</v>
      </c>
      <c r="GB255" s="432">
        <v>0.86450000000000005</v>
      </c>
      <c r="GC255" s="432">
        <v>0.69340000000000002</v>
      </c>
      <c r="GD255" s="432">
        <v>586</v>
      </c>
      <c r="GE255" s="432">
        <v>655</v>
      </c>
      <c r="GF255" s="432">
        <v>458</v>
      </c>
      <c r="GG255" s="432">
        <v>0.73299999999999998</v>
      </c>
      <c r="GH255" s="432">
        <v>0.81889999999999996</v>
      </c>
      <c r="GI255" s="432">
        <v>0.57320000000000004</v>
      </c>
      <c r="GJ255" s="432">
        <v>600</v>
      </c>
      <c r="GK255" s="432">
        <v>679</v>
      </c>
      <c r="GL255" s="432">
        <v>497</v>
      </c>
      <c r="GM255" s="432">
        <v>0.75</v>
      </c>
      <c r="GN255" s="432">
        <v>0.84970000000000001</v>
      </c>
      <c r="GO255" s="432">
        <v>0.622</v>
      </c>
      <c r="GP255" s="432">
        <v>733</v>
      </c>
      <c r="GQ255" s="432">
        <v>752</v>
      </c>
      <c r="GR255" s="432">
        <v>676</v>
      </c>
      <c r="GS255" s="432">
        <v>0.9173</v>
      </c>
      <c r="GT255" s="432">
        <v>0.94010000000000005</v>
      </c>
      <c r="GU255" s="432">
        <v>0.84609999999999996</v>
      </c>
      <c r="GV255" s="432">
        <v>662</v>
      </c>
      <c r="GW255" s="432">
        <v>708</v>
      </c>
      <c r="GX255" s="432">
        <v>561</v>
      </c>
      <c r="GY255" s="432">
        <v>0.82750000000000001</v>
      </c>
      <c r="GZ255" s="432">
        <v>0.88490000000000002</v>
      </c>
      <c r="HA255" s="432">
        <v>0.70209999999999995</v>
      </c>
      <c r="HB255" s="432">
        <v>400</v>
      </c>
      <c r="HC255" s="432">
        <v>480</v>
      </c>
      <c r="HD255" s="432">
        <v>358</v>
      </c>
      <c r="HE255" s="432">
        <v>0.5</v>
      </c>
      <c r="HF255" s="432">
        <v>0.6</v>
      </c>
      <c r="HG255" s="432">
        <v>0.4481</v>
      </c>
      <c r="HH255" s="432">
        <v>704</v>
      </c>
      <c r="HI255" s="432">
        <v>0.5</v>
      </c>
      <c r="HJ255" s="432">
        <v>0.76519999999999999</v>
      </c>
      <c r="HK255" s="432">
        <v>0</v>
      </c>
      <c r="HL255" s="432"/>
      <c r="HM255" s="432">
        <v>0.9</v>
      </c>
      <c r="HN255" s="432">
        <v>0</v>
      </c>
      <c r="HO255" s="432">
        <v>0</v>
      </c>
      <c r="HP255" s="432">
        <v>0</v>
      </c>
      <c r="HQ255" s="432">
        <v>0</v>
      </c>
      <c r="HR255" s="432">
        <v>0</v>
      </c>
      <c r="HS255" s="432">
        <v>0</v>
      </c>
      <c r="HT255" s="432">
        <v>0</v>
      </c>
      <c r="HU255" s="432">
        <v>0</v>
      </c>
      <c r="HV255" s="432">
        <v>0.9</v>
      </c>
      <c r="HW255" s="432">
        <v>0</v>
      </c>
      <c r="HX255" s="432">
        <v>0</v>
      </c>
      <c r="HY255" s="432">
        <v>0</v>
      </c>
      <c r="HZ255" s="432">
        <v>0.9</v>
      </c>
      <c r="IA255" s="432">
        <v>0</v>
      </c>
      <c r="IB255" s="432">
        <v>0</v>
      </c>
      <c r="IC255" s="432">
        <v>0</v>
      </c>
      <c r="ID255" s="432">
        <v>0</v>
      </c>
      <c r="IE255" s="432">
        <v>4</v>
      </c>
      <c r="IF255" s="432">
        <v>3</v>
      </c>
      <c r="IG255" s="432">
        <v>4</v>
      </c>
      <c r="IH255" s="432">
        <v>0</v>
      </c>
      <c r="II255" s="432">
        <v>0</v>
      </c>
      <c r="IJ255" s="432">
        <v>0</v>
      </c>
      <c r="IK255" s="432">
        <v>0</v>
      </c>
      <c r="IL255" s="432">
        <v>0</v>
      </c>
      <c r="IM255" s="432">
        <v>8</v>
      </c>
      <c r="IN255" s="432">
        <v>0</v>
      </c>
      <c r="IO255" s="432">
        <v>0</v>
      </c>
      <c r="IP255" s="432">
        <v>0</v>
      </c>
      <c r="IQ255" s="432">
        <v>0</v>
      </c>
      <c r="IR255" s="432">
        <v>3</v>
      </c>
      <c r="IS255" s="432">
        <v>0</v>
      </c>
      <c r="IT255" s="432">
        <v>0</v>
      </c>
      <c r="IU255" s="432">
        <v>0</v>
      </c>
      <c r="IV255" s="432">
        <v>0</v>
      </c>
      <c r="IW255" s="432">
        <v>0</v>
      </c>
      <c r="IX255" s="432">
        <v>16</v>
      </c>
      <c r="IY255" s="432">
        <v>0</v>
      </c>
      <c r="IZ255" s="432">
        <v>0</v>
      </c>
      <c r="JA255" s="432">
        <v>0</v>
      </c>
      <c r="JB255" s="432">
        <v>0</v>
      </c>
      <c r="JC255" s="432">
        <v>0</v>
      </c>
      <c r="JD255" s="432">
        <v>0</v>
      </c>
      <c r="JE255" s="432">
        <v>0</v>
      </c>
      <c r="JF255" s="432">
        <v>0</v>
      </c>
      <c r="JG255" s="432">
        <v>0</v>
      </c>
      <c r="JH255" s="432">
        <v>11</v>
      </c>
      <c r="JI255" s="432">
        <v>1</v>
      </c>
      <c r="JJ255" s="432">
        <v>9.0899999999999995E-2</v>
      </c>
      <c r="JK255" s="432">
        <v>0</v>
      </c>
      <c r="JL255" s="432">
        <v>0</v>
      </c>
      <c r="JM255" s="432">
        <v>0</v>
      </c>
      <c r="JN255" s="432">
        <v>1</v>
      </c>
      <c r="JO255" s="432">
        <v>9.0899999999999995E-2</v>
      </c>
      <c r="JP255" s="432">
        <v>0</v>
      </c>
      <c r="JQ255" s="432">
        <v>0</v>
      </c>
      <c r="JR255" s="432" t="s">
        <v>1359</v>
      </c>
      <c r="JS255" s="432" t="s">
        <v>1360</v>
      </c>
      <c r="JT255" s="432" t="s">
        <v>1340</v>
      </c>
    </row>
    <row r="256" spans="1:280" x14ac:dyDescent="0.45">
      <c r="A256" s="432" t="s">
        <v>369</v>
      </c>
      <c r="B256" s="432" t="s">
        <v>386</v>
      </c>
      <c r="C256" s="432" t="s">
        <v>389</v>
      </c>
      <c r="D256" s="432" t="s">
        <v>390</v>
      </c>
      <c r="E256" s="432">
        <v>854</v>
      </c>
      <c r="F256" s="432">
        <v>254</v>
      </c>
      <c r="G256" s="432">
        <v>0.2974</v>
      </c>
      <c r="H256" s="432">
        <v>243</v>
      </c>
      <c r="I256" s="432">
        <v>856</v>
      </c>
      <c r="J256" s="432">
        <v>0.28389999999999999</v>
      </c>
      <c r="K256" s="432">
        <v>788</v>
      </c>
      <c r="L256" s="432">
        <v>812</v>
      </c>
      <c r="M256" s="432">
        <v>751</v>
      </c>
      <c r="N256" s="432">
        <v>0.92259999999999998</v>
      </c>
      <c r="O256" s="432">
        <v>0.95020000000000004</v>
      </c>
      <c r="P256" s="432">
        <v>0.87939999999999996</v>
      </c>
      <c r="Q256" s="432">
        <v>814</v>
      </c>
      <c r="R256" s="432">
        <v>829</v>
      </c>
      <c r="S256" s="432">
        <v>748</v>
      </c>
      <c r="T256" s="432">
        <v>0.95209999999999995</v>
      </c>
      <c r="U256" s="432">
        <v>0.97009999999999996</v>
      </c>
      <c r="V256" s="432">
        <v>0.87590000000000001</v>
      </c>
      <c r="W256" s="432">
        <v>811</v>
      </c>
      <c r="X256" s="432">
        <v>826</v>
      </c>
      <c r="Y256" s="432">
        <v>761</v>
      </c>
      <c r="Z256" s="432">
        <v>0.94889999999999997</v>
      </c>
      <c r="AA256" s="432">
        <v>0.96630000000000005</v>
      </c>
      <c r="AB256" s="432">
        <v>0.8911</v>
      </c>
      <c r="AC256" s="432">
        <v>803</v>
      </c>
      <c r="AD256" s="432">
        <v>819</v>
      </c>
      <c r="AE256" s="432">
        <v>743</v>
      </c>
      <c r="AF256" s="432">
        <v>0.93930000000000002</v>
      </c>
      <c r="AG256" s="432">
        <v>0.95799999999999996</v>
      </c>
      <c r="AH256" s="432">
        <v>0.87</v>
      </c>
      <c r="AI256" s="432">
        <v>708</v>
      </c>
      <c r="AJ256" s="432">
        <v>747</v>
      </c>
      <c r="AK256" s="432">
        <v>700</v>
      </c>
      <c r="AL256" s="432">
        <v>0.82789999999999997</v>
      </c>
      <c r="AM256" s="432">
        <v>0.87409999999999999</v>
      </c>
      <c r="AN256" s="432">
        <v>0.81969999999999998</v>
      </c>
      <c r="AO256" s="432">
        <v>809</v>
      </c>
      <c r="AP256" s="432">
        <v>824</v>
      </c>
      <c r="AQ256" s="432">
        <v>756</v>
      </c>
      <c r="AR256" s="432">
        <v>0.94650000000000001</v>
      </c>
      <c r="AS256" s="432">
        <v>0.96409999999999996</v>
      </c>
      <c r="AT256" s="432">
        <v>0.88519999999999999</v>
      </c>
      <c r="AU256" s="432">
        <v>786</v>
      </c>
      <c r="AV256" s="432">
        <v>805</v>
      </c>
      <c r="AW256" s="432">
        <v>696</v>
      </c>
      <c r="AX256" s="432">
        <v>0.9194</v>
      </c>
      <c r="AY256" s="432">
        <v>0.94259999999999999</v>
      </c>
      <c r="AZ256" s="432">
        <v>0.81499999999999995</v>
      </c>
      <c r="BA256" s="432">
        <v>758</v>
      </c>
      <c r="BB256" s="432">
        <v>785</v>
      </c>
      <c r="BC256" s="432">
        <v>728</v>
      </c>
      <c r="BD256" s="432">
        <v>0.88660000000000005</v>
      </c>
      <c r="BE256" s="432">
        <v>0.91910000000000003</v>
      </c>
      <c r="BF256" s="432">
        <v>0.85250000000000004</v>
      </c>
      <c r="BG256" s="432">
        <v>798</v>
      </c>
      <c r="BH256" s="432">
        <v>820</v>
      </c>
      <c r="BI256" s="432">
        <v>763</v>
      </c>
      <c r="BJ256" s="432">
        <v>0.93330000000000002</v>
      </c>
      <c r="BK256" s="432">
        <v>0.96009999999999995</v>
      </c>
      <c r="BL256" s="432">
        <v>0.89339999999999997</v>
      </c>
      <c r="BM256" s="432">
        <v>470</v>
      </c>
      <c r="BN256" s="432">
        <v>556</v>
      </c>
      <c r="BO256" s="432">
        <v>614</v>
      </c>
      <c r="BP256" s="432">
        <v>0.55000000000000004</v>
      </c>
      <c r="BQ256" s="432">
        <v>0.65</v>
      </c>
      <c r="BR256" s="432">
        <v>0.71899999999999997</v>
      </c>
      <c r="BS256" s="432">
        <v>327</v>
      </c>
      <c r="BT256" s="432">
        <v>0.54500000000000004</v>
      </c>
      <c r="BU256" s="432">
        <v>205</v>
      </c>
      <c r="BV256" s="432">
        <v>0.80710000000000004</v>
      </c>
      <c r="BW256" s="432">
        <v>571</v>
      </c>
      <c r="BX256" s="432">
        <v>608</v>
      </c>
      <c r="BY256" s="432">
        <v>532</v>
      </c>
      <c r="BZ256" s="432">
        <v>0.66779999999999995</v>
      </c>
      <c r="CA256" s="432">
        <v>0.71120000000000005</v>
      </c>
      <c r="CB256" s="432">
        <v>0.623</v>
      </c>
      <c r="CC256" s="432">
        <v>373</v>
      </c>
      <c r="CD256" s="432">
        <v>0.62170000000000003</v>
      </c>
      <c r="CE256" s="432">
        <v>227</v>
      </c>
      <c r="CF256" s="432">
        <v>0.89370000000000005</v>
      </c>
      <c r="CG256" s="432">
        <v>604</v>
      </c>
      <c r="CH256" s="432">
        <v>649</v>
      </c>
      <c r="CI256" s="432">
        <v>600</v>
      </c>
      <c r="CJ256" s="432">
        <v>0.70689999999999997</v>
      </c>
      <c r="CK256" s="432">
        <v>0.75949999999999995</v>
      </c>
      <c r="CL256" s="432">
        <v>0.7026</v>
      </c>
      <c r="CM256" s="432">
        <v>500</v>
      </c>
      <c r="CN256" s="432">
        <v>537</v>
      </c>
      <c r="CO256" s="432">
        <v>508</v>
      </c>
      <c r="CP256" s="432">
        <v>0.58450000000000002</v>
      </c>
      <c r="CQ256" s="432">
        <v>0.62880000000000003</v>
      </c>
      <c r="CR256" s="432">
        <v>0.5948</v>
      </c>
      <c r="CS256" s="432">
        <v>164</v>
      </c>
      <c r="CT256" s="432">
        <v>0.27329999999999999</v>
      </c>
      <c r="CU256" s="432">
        <v>158</v>
      </c>
      <c r="CV256" s="432">
        <v>0.622</v>
      </c>
      <c r="CW256" s="432">
        <v>248</v>
      </c>
      <c r="CX256" s="432">
        <v>299</v>
      </c>
      <c r="CY256" s="432">
        <v>322</v>
      </c>
      <c r="CZ256" s="432">
        <v>0.28999999999999998</v>
      </c>
      <c r="DA256" s="432">
        <v>0.35</v>
      </c>
      <c r="DB256" s="432">
        <v>0.377</v>
      </c>
      <c r="DC256" s="432">
        <v>513</v>
      </c>
      <c r="DD256" s="432">
        <v>598</v>
      </c>
      <c r="DE256" s="432">
        <v>689</v>
      </c>
      <c r="DF256" s="432">
        <v>0.6</v>
      </c>
      <c r="DG256" s="432">
        <v>0.7</v>
      </c>
      <c r="DH256" s="432">
        <v>0.80679999999999996</v>
      </c>
      <c r="DI256" s="432">
        <v>249</v>
      </c>
      <c r="DJ256" s="432">
        <v>131</v>
      </c>
      <c r="DK256" s="432">
        <v>144</v>
      </c>
      <c r="DL256" s="432">
        <v>132</v>
      </c>
      <c r="DM256" s="432">
        <v>0.52500000000000002</v>
      </c>
      <c r="DN256" s="432">
        <v>0.57499999999999996</v>
      </c>
      <c r="DO256" s="432">
        <v>0.53010000000000002</v>
      </c>
      <c r="DP256" s="432">
        <v>598</v>
      </c>
      <c r="DQ256" s="432">
        <v>641</v>
      </c>
      <c r="DR256" s="432">
        <v>410</v>
      </c>
      <c r="DS256" s="432">
        <v>0.7</v>
      </c>
      <c r="DT256" s="432">
        <v>0.75</v>
      </c>
      <c r="DU256" s="432">
        <v>0.48010000000000003</v>
      </c>
      <c r="DV256" s="432">
        <v>42</v>
      </c>
      <c r="DW256" s="432">
        <v>3.7499999999999999E-2</v>
      </c>
      <c r="DX256" s="432">
        <v>7.4999999999999997E-2</v>
      </c>
      <c r="DY256" s="432">
        <v>4.9200000000000001E-2</v>
      </c>
      <c r="DZ256" s="432">
        <v>73</v>
      </c>
      <c r="EA256" s="432">
        <v>7.4999999999999997E-2</v>
      </c>
      <c r="EB256" s="432">
        <v>0.15</v>
      </c>
      <c r="EC256" s="432">
        <v>8.5500000000000007E-2</v>
      </c>
      <c r="ED256" s="432">
        <v>37</v>
      </c>
      <c r="EE256" s="432">
        <v>0.88100000000000001</v>
      </c>
      <c r="EF256" s="432">
        <v>12</v>
      </c>
      <c r="EG256" s="432">
        <v>0.28570000000000001</v>
      </c>
      <c r="EH256" s="432">
        <v>67</v>
      </c>
      <c r="EI256" s="432">
        <v>0</v>
      </c>
      <c r="EJ256" s="432">
        <v>5.0000000000000001E-3</v>
      </c>
      <c r="EK256" s="432">
        <v>0.01</v>
      </c>
      <c r="EL256" s="432">
        <v>0</v>
      </c>
      <c r="EM256" s="432">
        <v>206</v>
      </c>
      <c r="EN256" s="432">
        <v>0.05</v>
      </c>
      <c r="EO256" s="432">
        <v>0.15</v>
      </c>
      <c r="EP256" s="432">
        <v>0.2412</v>
      </c>
      <c r="EQ256" s="432">
        <v>186</v>
      </c>
      <c r="ER256" s="432">
        <v>127</v>
      </c>
      <c r="ES256" s="432">
        <v>0.68279999999999996</v>
      </c>
      <c r="ET256" s="432">
        <v>46</v>
      </c>
      <c r="EU256" s="432">
        <v>9</v>
      </c>
      <c r="EV256" s="432">
        <v>0.19570000000000001</v>
      </c>
      <c r="EW256" s="432">
        <v>673</v>
      </c>
      <c r="EX256" s="432">
        <v>0.78810000000000002</v>
      </c>
      <c r="EY256" s="432">
        <v>837</v>
      </c>
      <c r="EZ256" s="432">
        <v>1008</v>
      </c>
      <c r="FA256" s="432">
        <v>1161</v>
      </c>
      <c r="FB256" s="432">
        <v>1069</v>
      </c>
      <c r="FC256" s="432">
        <v>0.98</v>
      </c>
      <c r="FD256" s="432">
        <v>1.18</v>
      </c>
      <c r="FE256" s="432">
        <v>1.3594999999999999</v>
      </c>
      <c r="FF256" s="432">
        <v>54</v>
      </c>
      <c r="FG256" s="432">
        <v>81</v>
      </c>
      <c r="FH256" s="432">
        <v>18</v>
      </c>
      <c r="FI256" s="432">
        <v>0.05</v>
      </c>
      <c r="FJ256" s="432">
        <v>7.4999999999999997E-2</v>
      </c>
      <c r="FK256" s="432">
        <v>1.6799999999999999E-2</v>
      </c>
      <c r="FL256" s="432">
        <v>944</v>
      </c>
      <c r="FM256" s="432">
        <v>973</v>
      </c>
      <c r="FN256" s="432">
        <v>852</v>
      </c>
      <c r="FO256" s="432">
        <v>0.88239999999999996</v>
      </c>
      <c r="FP256" s="432">
        <v>0.90959999999999996</v>
      </c>
      <c r="FQ256" s="432">
        <v>0.79700000000000004</v>
      </c>
      <c r="FR256" s="432">
        <v>902</v>
      </c>
      <c r="FS256" s="432">
        <v>940</v>
      </c>
      <c r="FT256" s="432">
        <v>861</v>
      </c>
      <c r="FU256" s="432">
        <v>0.84360000000000002</v>
      </c>
      <c r="FV256" s="432">
        <v>0.87909999999999999</v>
      </c>
      <c r="FW256" s="432">
        <v>0.8054</v>
      </c>
      <c r="FX256" s="432">
        <v>867</v>
      </c>
      <c r="FY256" s="432">
        <v>925</v>
      </c>
      <c r="FZ256" s="432">
        <v>829</v>
      </c>
      <c r="GA256" s="432">
        <v>0.81069999999999998</v>
      </c>
      <c r="GB256" s="432">
        <v>0.86450000000000005</v>
      </c>
      <c r="GC256" s="432">
        <v>0.77549999999999997</v>
      </c>
      <c r="GD256" s="432">
        <v>784</v>
      </c>
      <c r="GE256" s="432">
        <v>876</v>
      </c>
      <c r="GF256" s="432">
        <v>752</v>
      </c>
      <c r="GG256" s="432">
        <v>0.73299999999999998</v>
      </c>
      <c r="GH256" s="432">
        <v>0.81889999999999996</v>
      </c>
      <c r="GI256" s="432">
        <v>0.70350000000000001</v>
      </c>
      <c r="GJ256" s="432">
        <v>802</v>
      </c>
      <c r="GK256" s="432">
        <v>909</v>
      </c>
      <c r="GL256" s="432">
        <v>875</v>
      </c>
      <c r="GM256" s="432">
        <v>0.75</v>
      </c>
      <c r="GN256" s="432">
        <v>0.84970000000000001</v>
      </c>
      <c r="GO256" s="432">
        <v>0.81850000000000001</v>
      </c>
      <c r="GP256" s="432">
        <v>981</v>
      </c>
      <c r="GQ256" s="432">
        <v>1005</v>
      </c>
      <c r="GR256" s="432">
        <v>946</v>
      </c>
      <c r="GS256" s="432">
        <v>0.9173</v>
      </c>
      <c r="GT256" s="432">
        <v>0.94010000000000005</v>
      </c>
      <c r="GU256" s="432">
        <v>0.88490000000000002</v>
      </c>
      <c r="GV256" s="432">
        <v>885</v>
      </c>
      <c r="GW256" s="432">
        <v>946</v>
      </c>
      <c r="GX256" s="432">
        <v>869</v>
      </c>
      <c r="GY256" s="432">
        <v>0.82750000000000001</v>
      </c>
      <c r="GZ256" s="432">
        <v>0.88490000000000002</v>
      </c>
      <c r="HA256" s="432">
        <v>0.81289999999999996</v>
      </c>
      <c r="HB256" s="432">
        <v>535</v>
      </c>
      <c r="HC256" s="432">
        <v>642</v>
      </c>
      <c r="HD256" s="432">
        <v>711</v>
      </c>
      <c r="HE256" s="432">
        <v>0.5</v>
      </c>
      <c r="HF256" s="432">
        <v>0.6</v>
      </c>
      <c r="HG256" s="432">
        <v>0.66510000000000002</v>
      </c>
      <c r="HH256" s="432">
        <v>871</v>
      </c>
      <c r="HI256" s="432">
        <v>0.5</v>
      </c>
      <c r="HJ256" s="432">
        <v>0.75019999999999998</v>
      </c>
      <c r="HK256" s="432">
        <v>0</v>
      </c>
      <c r="HL256" s="432"/>
      <c r="HM256" s="432">
        <v>0.9</v>
      </c>
      <c r="HN256" s="432">
        <v>0</v>
      </c>
      <c r="HO256" s="432">
        <v>0</v>
      </c>
      <c r="HP256" s="432">
        <v>0</v>
      </c>
      <c r="HQ256" s="432">
        <v>0</v>
      </c>
      <c r="HR256" s="432">
        <v>0</v>
      </c>
      <c r="HS256" s="432">
        <v>0</v>
      </c>
      <c r="HT256" s="432">
        <v>0</v>
      </c>
      <c r="HU256" s="432">
        <v>0</v>
      </c>
      <c r="HV256" s="432">
        <v>0.9</v>
      </c>
      <c r="HW256" s="432">
        <v>0</v>
      </c>
      <c r="HX256" s="432">
        <v>0</v>
      </c>
      <c r="HY256" s="432">
        <v>0</v>
      </c>
      <c r="HZ256" s="432">
        <v>0.9</v>
      </c>
      <c r="IA256" s="432">
        <v>0</v>
      </c>
      <c r="IB256" s="432">
        <v>0</v>
      </c>
      <c r="IC256" s="432">
        <v>0</v>
      </c>
      <c r="ID256" s="432">
        <v>0</v>
      </c>
      <c r="IE256" s="432">
        <v>3</v>
      </c>
      <c r="IF256" s="432">
        <v>14</v>
      </c>
      <c r="IG256" s="432">
        <v>6</v>
      </c>
      <c r="IH256" s="432">
        <v>0</v>
      </c>
      <c r="II256" s="432">
        <v>0</v>
      </c>
      <c r="IJ256" s="432">
        <v>0</v>
      </c>
      <c r="IK256" s="432">
        <v>0</v>
      </c>
      <c r="IL256" s="432">
        <v>0</v>
      </c>
      <c r="IM256" s="432">
        <v>8</v>
      </c>
      <c r="IN256" s="432">
        <v>0</v>
      </c>
      <c r="IO256" s="432">
        <v>0</v>
      </c>
      <c r="IP256" s="432">
        <v>0</v>
      </c>
      <c r="IQ256" s="432">
        <v>0</v>
      </c>
      <c r="IR256" s="432">
        <v>14</v>
      </c>
      <c r="IS256" s="432">
        <v>0</v>
      </c>
      <c r="IT256" s="432">
        <v>0</v>
      </c>
      <c r="IU256" s="432">
        <v>0</v>
      </c>
      <c r="IV256" s="432">
        <v>0</v>
      </c>
      <c r="IW256" s="432">
        <v>0</v>
      </c>
      <c r="IX256" s="432">
        <v>34</v>
      </c>
      <c r="IY256" s="432">
        <v>1</v>
      </c>
      <c r="IZ256" s="432">
        <v>2.9399999999999999E-2</v>
      </c>
      <c r="JA256" s="432">
        <v>0</v>
      </c>
      <c r="JB256" s="432">
        <v>0</v>
      </c>
      <c r="JC256" s="432">
        <v>0</v>
      </c>
      <c r="JD256" s="432">
        <v>0</v>
      </c>
      <c r="JE256" s="432">
        <v>0</v>
      </c>
      <c r="JF256" s="432">
        <v>0</v>
      </c>
      <c r="JG256" s="432">
        <v>0</v>
      </c>
      <c r="JH256" s="432">
        <v>20</v>
      </c>
      <c r="JI256" s="432">
        <v>2</v>
      </c>
      <c r="JJ256" s="432">
        <v>0.1</v>
      </c>
      <c r="JK256" s="432">
        <v>0</v>
      </c>
      <c r="JL256" s="432">
        <v>0</v>
      </c>
      <c r="JM256" s="432">
        <v>0</v>
      </c>
      <c r="JN256" s="432">
        <v>6</v>
      </c>
      <c r="JO256" s="432">
        <v>0.3</v>
      </c>
      <c r="JP256" s="432">
        <v>0</v>
      </c>
      <c r="JQ256" s="432">
        <v>0</v>
      </c>
      <c r="JR256" s="432" t="s">
        <v>1359</v>
      </c>
      <c r="JS256" s="432" t="s">
        <v>1360</v>
      </c>
      <c r="JT256" s="432" t="s">
        <v>1340</v>
      </c>
    </row>
    <row r="257" spans="1:280" x14ac:dyDescent="0.45">
      <c r="A257" s="432" t="s">
        <v>369</v>
      </c>
      <c r="B257" s="432" t="s">
        <v>386</v>
      </c>
      <c r="C257" s="432" t="s">
        <v>391</v>
      </c>
      <c r="D257" s="432" t="s">
        <v>392</v>
      </c>
      <c r="E257" s="432">
        <v>432</v>
      </c>
      <c r="F257" s="432">
        <v>184</v>
      </c>
      <c r="G257" s="432">
        <v>0.4259</v>
      </c>
      <c r="H257" s="432">
        <v>188</v>
      </c>
      <c r="I257" s="432">
        <v>423</v>
      </c>
      <c r="J257" s="432">
        <v>0.44440000000000002</v>
      </c>
      <c r="K257" s="432">
        <v>399</v>
      </c>
      <c r="L257" s="432">
        <v>411</v>
      </c>
      <c r="M257" s="432">
        <v>398</v>
      </c>
      <c r="N257" s="432">
        <v>0.92259999999999998</v>
      </c>
      <c r="O257" s="432">
        <v>0.95020000000000004</v>
      </c>
      <c r="P257" s="432">
        <v>0.92130000000000001</v>
      </c>
      <c r="Q257" s="432">
        <v>412</v>
      </c>
      <c r="R257" s="432">
        <v>420</v>
      </c>
      <c r="S257" s="432">
        <v>414</v>
      </c>
      <c r="T257" s="432">
        <v>0.95209999999999995</v>
      </c>
      <c r="U257" s="432">
        <v>0.97009999999999996</v>
      </c>
      <c r="V257" s="432">
        <v>0.95830000000000004</v>
      </c>
      <c r="W257" s="432">
        <v>410</v>
      </c>
      <c r="X257" s="432">
        <v>418</v>
      </c>
      <c r="Y257" s="432">
        <v>414</v>
      </c>
      <c r="Z257" s="432">
        <v>0.94889999999999997</v>
      </c>
      <c r="AA257" s="432">
        <v>0.96630000000000005</v>
      </c>
      <c r="AB257" s="432">
        <v>0.95830000000000004</v>
      </c>
      <c r="AC257" s="432">
        <v>406</v>
      </c>
      <c r="AD257" s="432">
        <v>414</v>
      </c>
      <c r="AE257" s="432">
        <v>404</v>
      </c>
      <c r="AF257" s="432">
        <v>0.93930000000000002</v>
      </c>
      <c r="AG257" s="432">
        <v>0.95799999999999996</v>
      </c>
      <c r="AH257" s="432">
        <v>0.93520000000000003</v>
      </c>
      <c r="AI257" s="432">
        <v>358</v>
      </c>
      <c r="AJ257" s="432">
        <v>378</v>
      </c>
      <c r="AK257" s="432">
        <v>345</v>
      </c>
      <c r="AL257" s="432">
        <v>0.82789999999999997</v>
      </c>
      <c r="AM257" s="432">
        <v>0.87409999999999999</v>
      </c>
      <c r="AN257" s="432">
        <v>0.79859999999999998</v>
      </c>
      <c r="AO257" s="432">
        <v>409</v>
      </c>
      <c r="AP257" s="432">
        <v>417</v>
      </c>
      <c r="AQ257" s="432">
        <v>409</v>
      </c>
      <c r="AR257" s="432">
        <v>0.94650000000000001</v>
      </c>
      <c r="AS257" s="432">
        <v>0.96409999999999996</v>
      </c>
      <c r="AT257" s="432">
        <v>0.94679999999999997</v>
      </c>
      <c r="AU257" s="432">
        <v>398</v>
      </c>
      <c r="AV257" s="432">
        <v>408</v>
      </c>
      <c r="AW257" s="432">
        <v>365</v>
      </c>
      <c r="AX257" s="432">
        <v>0.9194</v>
      </c>
      <c r="AY257" s="432">
        <v>0.94259999999999999</v>
      </c>
      <c r="AZ257" s="432">
        <v>0.84489999999999998</v>
      </c>
      <c r="BA257" s="432">
        <v>384</v>
      </c>
      <c r="BB257" s="432">
        <v>398</v>
      </c>
      <c r="BC257" s="432">
        <v>379</v>
      </c>
      <c r="BD257" s="432">
        <v>0.88660000000000005</v>
      </c>
      <c r="BE257" s="432">
        <v>0.91910000000000003</v>
      </c>
      <c r="BF257" s="432">
        <v>0.87729999999999997</v>
      </c>
      <c r="BG257" s="432">
        <v>404</v>
      </c>
      <c r="BH257" s="432">
        <v>415</v>
      </c>
      <c r="BI257" s="432">
        <v>400</v>
      </c>
      <c r="BJ257" s="432">
        <v>0.93330000000000002</v>
      </c>
      <c r="BK257" s="432">
        <v>0.96009999999999995</v>
      </c>
      <c r="BL257" s="432">
        <v>0.92589999999999995</v>
      </c>
      <c r="BM257" s="432">
        <v>238</v>
      </c>
      <c r="BN257" s="432">
        <v>281</v>
      </c>
      <c r="BO257" s="432">
        <v>292</v>
      </c>
      <c r="BP257" s="432">
        <v>0.55000000000000004</v>
      </c>
      <c r="BQ257" s="432">
        <v>0.65</v>
      </c>
      <c r="BR257" s="432">
        <v>0.67589999999999995</v>
      </c>
      <c r="BS257" s="432">
        <v>160</v>
      </c>
      <c r="BT257" s="432">
        <v>0.6452</v>
      </c>
      <c r="BU257" s="432">
        <v>164</v>
      </c>
      <c r="BV257" s="432">
        <v>0.89129999999999998</v>
      </c>
      <c r="BW257" s="432">
        <v>289</v>
      </c>
      <c r="BX257" s="432">
        <v>308</v>
      </c>
      <c r="BY257" s="432">
        <v>324</v>
      </c>
      <c r="BZ257" s="432">
        <v>0.66779999999999995</v>
      </c>
      <c r="CA257" s="432">
        <v>0.71120000000000005</v>
      </c>
      <c r="CB257" s="432">
        <v>0.75</v>
      </c>
      <c r="CC257" s="432">
        <v>148</v>
      </c>
      <c r="CD257" s="432">
        <v>0.5968</v>
      </c>
      <c r="CE257" s="432">
        <v>164</v>
      </c>
      <c r="CF257" s="432">
        <v>0.89129999999999998</v>
      </c>
      <c r="CG257" s="432">
        <v>306</v>
      </c>
      <c r="CH257" s="432">
        <v>329</v>
      </c>
      <c r="CI257" s="432">
        <v>312</v>
      </c>
      <c r="CJ257" s="432">
        <v>0.70689999999999997</v>
      </c>
      <c r="CK257" s="432">
        <v>0.75949999999999995</v>
      </c>
      <c r="CL257" s="432">
        <v>0.72219999999999995</v>
      </c>
      <c r="CM257" s="432">
        <v>253</v>
      </c>
      <c r="CN257" s="432">
        <v>272</v>
      </c>
      <c r="CO257" s="432">
        <v>280</v>
      </c>
      <c r="CP257" s="432">
        <v>0.58450000000000002</v>
      </c>
      <c r="CQ257" s="432">
        <v>0.62880000000000003</v>
      </c>
      <c r="CR257" s="432">
        <v>0.64810000000000001</v>
      </c>
      <c r="CS257" s="432">
        <v>72</v>
      </c>
      <c r="CT257" s="432">
        <v>0.2903</v>
      </c>
      <c r="CU257" s="432">
        <v>121</v>
      </c>
      <c r="CV257" s="432">
        <v>0.65759999999999996</v>
      </c>
      <c r="CW257" s="432">
        <v>126</v>
      </c>
      <c r="CX257" s="432">
        <v>152</v>
      </c>
      <c r="CY257" s="432">
        <v>193</v>
      </c>
      <c r="CZ257" s="432">
        <v>0.28999999999999998</v>
      </c>
      <c r="DA257" s="432">
        <v>0.35</v>
      </c>
      <c r="DB257" s="432">
        <v>0.44679999999999997</v>
      </c>
      <c r="DC257" s="432">
        <v>260</v>
      </c>
      <c r="DD257" s="432">
        <v>303</v>
      </c>
      <c r="DE257" s="432">
        <v>288</v>
      </c>
      <c r="DF257" s="432">
        <v>0.6</v>
      </c>
      <c r="DG257" s="432">
        <v>0.7</v>
      </c>
      <c r="DH257" s="432">
        <v>0.66669999999999996</v>
      </c>
      <c r="DI257" s="432">
        <v>124</v>
      </c>
      <c r="DJ257" s="432">
        <v>66</v>
      </c>
      <c r="DK257" s="432">
        <v>72</v>
      </c>
      <c r="DL257" s="432">
        <v>77</v>
      </c>
      <c r="DM257" s="432">
        <v>0.52500000000000002</v>
      </c>
      <c r="DN257" s="432">
        <v>0.57499999999999996</v>
      </c>
      <c r="DO257" s="432">
        <v>0.621</v>
      </c>
      <c r="DP257" s="432">
        <v>303</v>
      </c>
      <c r="DQ257" s="432">
        <v>324</v>
      </c>
      <c r="DR257" s="432">
        <v>261</v>
      </c>
      <c r="DS257" s="432">
        <v>0.7</v>
      </c>
      <c r="DT257" s="432">
        <v>0.75</v>
      </c>
      <c r="DU257" s="432">
        <v>0.60419999999999996</v>
      </c>
      <c r="DV257" s="432">
        <v>31</v>
      </c>
      <c r="DW257" s="432">
        <v>3.7499999999999999E-2</v>
      </c>
      <c r="DX257" s="432">
        <v>7.4999999999999997E-2</v>
      </c>
      <c r="DY257" s="432">
        <v>7.1800000000000003E-2</v>
      </c>
      <c r="DZ257" s="432">
        <v>62</v>
      </c>
      <c r="EA257" s="432">
        <v>7.4999999999999997E-2</v>
      </c>
      <c r="EB257" s="432">
        <v>0.15</v>
      </c>
      <c r="EC257" s="432">
        <v>0.14349999999999999</v>
      </c>
      <c r="ED257" s="432">
        <v>23</v>
      </c>
      <c r="EE257" s="432">
        <v>0.7419</v>
      </c>
      <c r="EF257" s="432">
        <v>8</v>
      </c>
      <c r="EG257" s="432">
        <v>0.2581</v>
      </c>
      <c r="EH257" s="432">
        <v>30</v>
      </c>
      <c r="EI257" s="432">
        <v>0</v>
      </c>
      <c r="EJ257" s="432">
        <v>5.0000000000000001E-3</v>
      </c>
      <c r="EK257" s="432">
        <v>0.01</v>
      </c>
      <c r="EL257" s="432">
        <v>0</v>
      </c>
      <c r="EM257" s="432">
        <v>74</v>
      </c>
      <c r="EN257" s="432">
        <v>0.05</v>
      </c>
      <c r="EO257" s="432">
        <v>0.15</v>
      </c>
      <c r="EP257" s="432">
        <v>0.17130000000000001</v>
      </c>
      <c r="EQ257" s="432">
        <v>128</v>
      </c>
      <c r="ER257" s="432">
        <v>73</v>
      </c>
      <c r="ES257" s="432">
        <v>0.57030000000000003</v>
      </c>
      <c r="ET257" s="432">
        <v>25</v>
      </c>
      <c r="EU257" s="432">
        <v>6</v>
      </c>
      <c r="EV257" s="432">
        <v>0.24</v>
      </c>
      <c r="EW257" s="432">
        <v>325</v>
      </c>
      <c r="EX257" s="432">
        <v>0.75229999999999997</v>
      </c>
      <c r="EY257" s="432">
        <v>428</v>
      </c>
      <c r="EZ257" s="432">
        <v>515</v>
      </c>
      <c r="FA257" s="432">
        <v>697</v>
      </c>
      <c r="FB257" s="432">
        <v>606</v>
      </c>
      <c r="FC257" s="432">
        <v>0.99</v>
      </c>
      <c r="FD257" s="432">
        <v>1.19</v>
      </c>
      <c r="FE257" s="432">
        <v>1.6133999999999999</v>
      </c>
      <c r="FF257" s="432">
        <v>31</v>
      </c>
      <c r="FG257" s="432">
        <v>46</v>
      </c>
      <c r="FH257" s="432">
        <v>29</v>
      </c>
      <c r="FI257" s="432">
        <v>0.05</v>
      </c>
      <c r="FJ257" s="432">
        <v>7.4999999999999997E-2</v>
      </c>
      <c r="FK257" s="432">
        <v>4.7899999999999998E-2</v>
      </c>
      <c r="FL257" s="432">
        <v>535</v>
      </c>
      <c r="FM257" s="432">
        <v>552</v>
      </c>
      <c r="FN257" s="432">
        <v>525</v>
      </c>
      <c r="FO257" s="432">
        <v>0.88239999999999996</v>
      </c>
      <c r="FP257" s="432">
        <v>0.90959999999999996</v>
      </c>
      <c r="FQ257" s="432">
        <v>0.86629999999999996</v>
      </c>
      <c r="FR257" s="432">
        <v>512</v>
      </c>
      <c r="FS257" s="432">
        <v>533</v>
      </c>
      <c r="FT257" s="432">
        <v>521</v>
      </c>
      <c r="FU257" s="432">
        <v>0.84360000000000002</v>
      </c>
      <c r="FV257" s="432">
        <v>0.87909999999999999</v>
      </c>
      <c r="FW257" s="432">
        <v>0.85970000000000002</v>
      </c>
      <c r="FX257" s="432">
        <v>492</v>
      </c>
      <c r="FY257" s="432">
        <v>524</v>
      </c>
      <c r="FZ257" s="432">
        <v>508</v>
      </c>
      <c r="GA257" s="432">
        <v>0.81069999999999998</v>
      </c>
      <c r="GB257" s="432">
        <v>0.86450000000000005</v>
      </c>
      <c r="GC257" s="432">
        <v>0.83830000000000005</v>
      </c>
      <c r="GD257" s="432">
        <v>445</v>
      </c>
      <c r="GE257" s="432">
        <v>497</v>
      </c>
      <c r="GF257" s="432">
        <v>460</v>
      </c>
      <c r="GG257" s="432">
        <v>0.73299999999999998</v>
      </c>
      <c r="GH257" s="432">
        <v>0.81889999999999996</v>
      </c>
      <c r="GI257" s="432">
        <v>0.7591</v>
      </c>
      <c r="GJ257" s="432">
        <v>455</v>
      </c>
      <c r="GK257" s="432">
        <v>515</v>
      </c>
      <c r="GL257" s="432">
        <v>477</v>
      </c>
      <c r="GM257" s="432">
        <v>0.75</v>
      </c>
      <c r="GN257" s="432">
        <v>0.84970000000000001</v>
      </c>
      <c r="GO257" s="432">
        <v>0.78710000000000002</v>
      </c>
      <c r="GP257" s="432">
        <v>556</v>
      </c>
      <c r="GQ257" s="432">
        <v>570</v>
      </c>
      <c r="GR257" s="432">
        <v>556</v>
      </c>
      <c r="GS257" s="432">
        <v>0.9173</v>
      </c>
      <c r="GT257" s="432">
        <v>0.94010000000000005</v>
      </c>
      <c r="GU257" s="432">
        <v>0.91749999999999998</v>
      </c>
      <c r="GV257" s="432">
        <v>502</v>
      </c>
      <c r="GW257" s="432">
        <v>537</v>
      </c>
      <c r="GX257" s="432">
        <v>498</v>
      </c>
      <c r="GY257" s="432">
        <v>0.82750000000000001</v>
      </c>
      <c r="GZ257" s="432">
        <v>0.88490000000000002</v>
      </c>
      <c r="HA257" s="432">
        <v>0.82179999999999997</v>
      </c>
      <c r="HB257" s="432">
        <v>303</v>
      </c>
      <c r="HC257" s="432">
        <v>364</v>
      </c>
      <c r="HD257" s="432">
        <v>394</v>
      </c>
      <c r="HE257" s="432">
        <v>0.5</v>
      </c>
      <c r="HF257" s="432">
        <v>0.6</v>
      </c>
      <c r="HG257" s="432">
        <v>0.6502</v>
      </c>
      <c r="HH257" s="432">
        <v>576</v>
      </c>
      <c r="HI257" s="432">
        <v>0.5</v>
      </c>
      <c r="HJ257" s="432">
        <v>0.82640000000000002</v>
      </c>
      <c r="HK257" s="432">
        <v>0</v>
      </c>
      <c r="HL257" s="432"/>
      <c r="HM257" s="432">
        <v>0.9</v>
      </c>
      <c r="HN257" s="432">
        <v>0</v>
      </c>
      <c r="HO257" s="432">
        <v>0</v>
      </c>
      <c r="HP257" s="432">
        <v>0</v>
      </c>
      <c r="HQ257" s="432">
        <v>0</v>
      </c>
      <c r="HR257" s="432">
        <v>0</v>
      </c>
      <c r="HS257" s="432">
        <v>1</v>
      </c>
      <c r="HT257" s="432">
        <v>1</v>
      </c>
      <c r="HU257" s="432">
        <v>1</v>
      </c>
      <c r="HV257" s="432">
        <v>0.9</v>
      </c>
      <c r="HW257" s="432">
        <v>0</v>
      </c>
      <c r="HX257" s="432">
        <v>0</v>
      </c>
      <c r="HY257" s="432">
        <v>0</v>
      </c>
      <c r="HZ257" s="432">
        <v>0.9</v>
      </c>
      <c r="IA257" s="432">
        <v>0</v>
      </c>
      <c r="IB257" s="432">
        <v>0</v>
      </c>
      <c r="IC257" s="432">
        <v>0</v>
      </c>
      <c r="ID257" s="432">
        <v>0</v>
      </c>
      <c r="IE257" s="432">
        <v>5</v>
      </c>
      <c r="IF257" s="432">
        <v>3</v>
      </c>
      <c r="IG257" s="432">
        <v>4</v>
      </c>
      <c r="IH257" s="432">
        <v>0</v>
      </c>
      <c r="II257" s="432">
        <v>0</v>
      </c>
      <c r="IJ257" s="432">
        <v>0</v>
      </c>
      <c r="IK257" s="432">
        <v>0</v>
      </c>
      <c r="IL257" s="432">
        <v>0</v>
      </c>
      <c r="IM257" s="432">
        <v>7</v>
      </c>
      <c r="IN257" s="432">
        <v>0</v>
      </c>
      <c r="IO257" s="432">
        <v>0</v>
      </c>
      <c r="IP257" s="432">
        <v>0</v>
      </c>
      <c r="IQ257" s="432">
        <v>0</v>
      </c>
      <c r="IR257" s="432">
        <v>3</v>
      </c>
      <c r="IS257" s="432">
        <v>0</v>
      </c>
      <c r="IT257" s="432">
        <v>0</v>
      </c>
      <c r="IU257" s="432">
        <v>0</v>
      </c>
      <c r="IV257" s="432">
        <v>0</v>
      </c>
      <c r="IW257" s="432">
        <v>2</v>
      </c>
      <c r="IX257" s="432">
        <v>10</v>
      </c>
      <c r="IY257" s="432">
        <v>0</v>
      </c>
      <c r="IZ257" s="432">
        <v>0</v>
      </c>
      <c r="JA257" s="432">
        <v>2</v>
      </c>
      <c r="JB257" s="432">
        <v>0</v>
      </c>
      <c r="JC257" s="432">
        <v>0</v>
      </c>
      <c r="JD257" s="432">
        <v>0</v>
      </c>
      <c r="JE257" s="432">
        <v>0</v>
      </c>
      <c r="JF257" s="432">
        <v>0</v>
      </c>
      <c r="JG257" s="432">
        <v>0</v>
      </c>
      <c r="JH257" s="432">
        <v>4</v>
      </c>
      <c r="JI257" s="432">
        <v>1</v>
      </c>
      <c r="JJ257" s="432">
        <v>0.25</v>
      </c>
      <c r="JK257" s="432">
        <v>1</v>
      </c>
      <c r="JL257" s="432">
        <v>1</v>
      </c>
      <c r="JM257" s="432">
        <v>1</v>
      </c>
      <c r="JN257" s="432">
        <v>0</v>
      </c>
      <c r="JO257" s="432">
        <v>0</v>
      </c>
      <c r="JP257" s="432">
        <v>0</v>
      </c>
      <c r="JQ257" s="432">
        <v>0</v>
      </c>
      <c r="JR257" s="432" t="s">
        <v>1359</v>
      </c>
      <c r="JS257" s="432" t="s">
        <v>1360</v>
      </c>
      <c r="JT257" s="432" t="s">
        <v>1340</v>
      </c>
    </row>
    <row r="258" spans="1:280" x14ac:dyDescent="0.45">
      <c r="A258" s="432" t="s">
        <v>369</v>
      </c>
      <c r="B258" s="432" t="s">
        <v>386</v>
      </c>
      <c r="C258" s="432" t="s">
        <v>393</v>
      </c>
      <c r="D258" s="432" t="s">
        <v>394</v>
      </c>
      <c r="E258" s="432">
        <v>522</v>
      </c>
      <c r="F258" s="432">
        <v>171</v>
      </c>
      <c r="G258" s="432">
        <v>0.3276</v>
      </c>
      <c r="H258" s="432">
        <v>170</v>
      </c>
      <c r="I258" s="432">
        <v>510</v>
      </c>
      <c r="J258" s="432">
        <v>0.33329999999999999</v>
      </c>
      <c r="K258" s="432">
        <v>482</v>
      </c>
      <c r="L258" s="432">
        <v>497</v>
      </c>
      <c r="M258" s="432">
        <v>488</v>
      </c>
      <c r="N258" s="432">
        <v>0.92259999999999998</v>
      </c>
      <c r="O258" s="432">
        <v>0.95020000000000004</v>
      </c>
      <c r="P258" s="432">
        <v>0.93489999999999995</v>
      </c>
      <c r="Q258" s="432">
        <v>497</v>
      </c>
      <c r="R258" s="432">
        <v>507</v>
      </c>
      <c r="S258" s="432">
        <v>493</v>
      </c>
      <c r="T258" s="432">
        <v>0.95209999999999995</v>
      </c>
      <c r="U258" s="432">
        <v>0.97009999999999996</v>
      </c>
      <c r="V258" s="432">
        <v>0.94440000000000002</v>
      </c>
      <c r="W258" s="432">
        <v>496</v>
      </c>
      <c r="X258" s="432">
        <v>505</v>
      </c>
      <c r="Y258" s="432">
        <v>495</v>
      </c>
      <c r="Z258" s="432">
        <v>0.94889999999999997</v>
      </c>
      <c r="AA258" s="432">
        <v>0.96630000000000005</v>
      </c>
      <c r="AB258" s="432">
        <v>0.94830000000000003</v>
      </c>
      <c r="AC258" s="432">
        <v>491</v>
      </c>
      <c r="AD258" s="432">
        <v>501</v>
      </c>
      <c r="AE258" s="432">
        <v>493</v>
      </c>
      <c r="AF258" s="432">
        <v>0.93930000000000002</v>
      </c>
      <c r="AG258" s="432">
        <v>0.95799999999999996</v>
      </c>
      <c r="AH258" s="432">
        <v>0.94440000000000002</v>
      </c>
      <c r="AI258" s="432">
        <v>433</v>
      </c>
      <c r="AJ258" s="432">
        <v>457</v>
      </c>
      <c r="AK258" s="432">
        <v>447</v>
      </c>
      <c r="AL258" s="432">
        <v>0.82789999999999997</v>
      </c>
      <c r="AM258" s="432">
        <v>0.87409999999999999</v>
      </c>
      <c r="AN258" s="432">
        <v>0.85629999999999995</v>
      </c>
      <c r="AO258" s="432">
        <v>495</v>
      </c>
      <c r="AP258" s="432">
        <v>504</v>
      </c>
      <c r="AQ258" s="432">
        <v>492</v>
      </c>
      <c r="AR258" s="432">
        <v>0.94650000000000001</v>
      </c>
      <c r="AS258" s="432">
        <v>0.96409999999999996</v>
      </c>
      <c r="AT258" s="432">
        <v>0.9425</v>
      </c>
      <c r="AU258" s="432">
        <v>480</v>
      </c>
      <c r="AV258" s="432">
        <v>493</v>
      </c>
      <c r="AW258" s="432">
        <v>448</v>
      </c>
      <c r="AX258" s="432">
        <v>0.9194</v>
      </c>
      <c r="AY258" s="432">
        <v>0.94259999999999999</v>
      </c>
      <c r="AZ258" s="432">
        <v>0.85819999999999996</v>
      </c>
      <c r="BA258" s="432">
        <v>463</v>
      </c>
      <c r="BB258" s="432">
        <v>480</v>
      </c>
      <c r="BC258" s="432">
        <v>452</v>
      </c>
      <c r="BD258" s="432">
        <v>0.88660000000000005</v>
      </c>
      <c r="BE258" s="432">
        <v>0.91910000000000003</v>
      </c>
      <c r="BF258" s="432">
        <v>0.8659</v>
      </c>
      <c r="BG258" s="432">
        <v>488</v>
      </c>
      <c r="BH258" s="432">
        <v>502</v>
      </c>
      <c r="BI258" s="432">
        <v>495</v>
      </c>
      <c r="BJ258" s="432">
        <v>0.93330000000000002</v>
      </c>
      <c r="BK258" s="432">
        <v>0.96009999999999995</v>
      </c>
      <c r="BL258" s="432">
        <v>0.94830000000000003</v>
      </c>
      <c r="BM258" s="432">
        <v>288</v>
      </c>
      <c r="BN258" s="432">
        <v>340</v>
      </c>
      <c r="BO258" s="432">
        <v>376</v>
      </c>
      <c r="BP258" s="432">
        <v>0.55000000000000004</v>
      </c>
      <c r="BQ258" s="432">
        <v>0.65</v>
      </c>
      <c r="BR258" s="432">
        <v>0.72030000000000005</v>
      </c>
      <c r="BS258" s="432">
        <v>196</v>
      </c>
      <c r="BT258" s="432">
        <v>0.55840000000000001</v>
      </c>
      <c r="BU258" s="432">
        <v>147</v>
      </c>
      <c r="BV258" s="432">
        <v>0.85960000000000003</v>
      </c>
      <c r="BW258" s="432">
        <v>349</v>
      </c>
      <c r="BX258" s="432">
        <v>372</v>
      </c>
      <c r="BY258" s="432">
        <v>343</v>
      </c>
      <c r="BZ258" s="432">
        <v>0.66779999999999995</v>
      </c>
      <c r="CA258" s="432">
        <v>0.71120000000000005</v>
      </c>
      <c r="CB258" s="432">
        <v>0.65710000000000002</v>
      </c>
      <c r="CC258" s="432">
        <v>217</v>
      </c>
      <c r="CD258" s="432">
        <v>0.61819999999999997</v>
      </c>
      <c r="CE258" s="432">
        <v>143</v>
      </c>
      <c r="CF258" s="432">
        <v>0.83630000000000004</v>
      </c>
      <c r="CG258" s="432">
        <v>370</v>
      </c>
      <c r="CH258" s="432">
        <v>397</v>
      </c>
      <c r="CI258" s="432">
        <v>360</v>
      </c>
      <c r="CJ258" s="432">
        <v>0.70689999999999997</v>
      </c>
      <c r="CK258" s="432">
        <v>0.75949999999999995</v>
      </c>
      <c r="CL258" s="432">
        <v>0.68969999999999998</v>
      </c>
      <c r="CM258" s="432">
        <v>306</v>
      </c>
      <c r="CN258" s="432">
        <v>329</v>
      </c>
      <c r="CO258" s="432">
        <v>349</v>
      </c>
      <c r="CP258" s="432">
        <v>0.58450000000000002</v>
      </c>
      <c r="CQ258" s="432">
        <v>0.62880000000000003</v>
      </c>
      <c r="CR258" s="432">
        <v>0.66859999999999997</v>
      </c>
      <c r="CS258" s="432">
        <v>105</v>
      </c>
      <c r="CT258" s="432">
        <v>0.29909999999999998</v>
      </c>
      <c r="CU258" s="432">
        <v>105</v>
      </c>
      <c r="CV258" s="432">
        <v>0.61399999999999999</v>
      </c>
      <c r="CW258" s="432">
        <v>152</v>
      </c>
      <c r="CX258" s="432">
        <v>183</v>
      </c>
      <c r="CY258" s="432">
        <v>210</v>
      </c>
      <c r="CZ258" s="432">
        <v>0.28999999999999998</v>
      </c>
      <c r="DA258" s="432">
        <v>0.35</v>
      </c>
      <c r="DB258" s="432">
        <v>0.40229999999999999</v>
      </c>
      <c r="DC258" s="432">
        <v>314</v>
      </c>
      <c r="DD258" s="432">
        <v>366</v>
      </c>
      <c r="DE258" s="432">
        <v>375</v>
      </c>
      <c r="DF258" s="432">
        <v>0.6</v>
      </c>
      <c r="DG258" s="432">
        <v>0.7</v>
      </c>
      <c r="DH258" s="432">
        <v>0.71840000000000004</v>
      </c>
      <c r="DI258" s="432">
        <v>136</v>
      </c>
      <c r="DJ258" s="432">
        <v>72</v>
      </c>
      <c r="DK258" s="432">
        <v>79</v>
      </c>
      <c r="DL258" s="432">
        <v>71</v>
      </c>
      <c r="DM258" s="432">
        <v>0.52500000000000002</v>
      </c>
      <c r="DN258" s="432">
        <v>0.57499999999999996</v>
      </c>
      <c r="DO258" s="432">
        <v>0.52210000000000001</v>
      </c>
      <c r="DP258" s="432">
        <v>366</v>
      </c>
      <c r="DQ258" s="432">
        <v>392</v>
      </c>
      <c r="DR258" s="432">
        <v>200</v>
      </c>
      <c r="DS258" s="432">
        <v>0.7</v>
      </c>
      <c r="DT258" s="432">
        <v>0.75</v>
      </c>
      <c r="DU258" s="432">
        <v>0.3831</v>
      </c>
      <c r="DV258" s="432">
        <v>38</v>
      </c>
      <c r="DW258" s="432">
        <v>3.7499999999999999E-2</v>
      </c>
      <c r="DX258" s="432">
        <v>7.4999999999999997E-2</v>
      </c>
      <c r="DY258" s="432">
        <v>7.2800000000000004E-2</v>
      </c>
      <c r="DZ258" s="432">
        <v>67</v>
      </c>
      <c r="EA258" s="432">
        <v>7.4999999999999997E-2</v>
      </c>
      <c r="EB258" s="432">
        <v>0.15</v>
      </c>
      <c r="EC258" s="432">
        <v>0.12839999999999999</v>
      </c>
      <c r="ED258" s="432">
        <v>29</v>
      </c>
      <c r="EE258" s="432">
        <v>0.76319999999999999</v>
      </c>
      <c r="EF258" s="432">
        <v>13</v>
      </c>
      <c r="EG258" s="432">
        <v>0.34210000000000002</v>
      </c>
      <c r="EH258" s="432">
        <v>41</v>
      </c>
      <c r="EI258" s="432">
        <v>0</v>
      </c>
      <c r="EJ258" s="432">
        <v>5.0000000000000001E-3</v>
      </c>
      <c r="EK258" s="432">
        <v>0.01</v>
      </c>
      <c r="EL258" s="432">
        <v>0</v>
      </c>
      <c r="EM258" s="432">
        <v>63</v>
      </c>
      <c r="EN258" s="432">
        <v>0.05</v>
      </c>
      <c r="EO258" s="432">
        <v>0.15</v>
      </c>
      <c r="EP258" s="432">
        <v>0.1207</v>
      </c>
      <c r="EQ258" s="432">
        <v>141</v>
      </c>
      <c r="ER258" s="432">
        <v>117</v>
      </c>
      <c r="ES258" s="432">
        <v>0.82979999999999998</v>
      </c>
      <c r="ET258" s="432">
        <v>29</v>
      </c>
      <c r="EU258" s="432">
        <v>5</v>
      </c>
      <c r="EV258" s="432">
        <v>0.1724</v>
      </c>
      <c r="EW258" s="432">
        <v>394</v>
      </c>
      <c r="EX258" s="432">
        <v>0.75480000000000003</v>
      </c>
      <c r="EY258" s="432">
        <v>507</v>
      </c>
      <c r="EZ258" s="432">
        <v>611</v>
      </c>
      <c r="FA258" s="432">
        <v>778</v>
      </c>
      <c r="FB258" s="432">
        <v>679</v>
      </c>
      <c r="FC258" s="432">
        <v>0.97</v>
      </c>
      <c r="FD258" s="432">
        <v>1.17</v>
      </c>
      <c r="FE258" s="432">
        <v>1.4903999999999999</v>
      </c>
      <c r="FF258" s="432">
        <v>34</v>
      </c>
      <c r="FG258" s="432">
        <v>51</v>
      </c>
      <c r="FH258" s="432">
        <v>28</v>
      </c>
      <c r="FI258" s="432">
        <v>0.05</v>
      </c>
      <c r="FJ258" s="432">
        <v>7.4999999999999997E-2</v>
      </c>
      <c r="FK258" s="432">
        <v>4.1200000000000001E-2</v>
      </c>
      <c r="FL258" s="432">
        <v>600</v>
      </c>
      <c r="FM258" s="432">
        <v>618</v>
      </c>
      <c r="FN258" s="432">
        <v>596</v>
      </c>
      <c r="FO258" s="432">
        <v>0.88239999999999996</v>
      </c>
      <c r="FP258" s="432">
        <v>0.90959999999999996</v>
      </c>
      <c r="FQ258" s="432">
        <v>0.87780000000000002</v>
      </c>
      <c r="FR258" s="432">
        <v>573</v>
      </c>
      <c r="FS258" s="432">
        <v>597</v>
      </c>
      <c r="FT258" s="432">
        <v>595</v>
      </c>
      <c r="FU258" s="432">
        <v>0.84360000000000002</v>
      </c>
      <c r="FV258" s="432">
        <v>0.87909999999999999</v>
      </c>
      <c r="FW258" s="432">
        <v>0.87629999999999997</v>
      </c>
      <c r="FX258" s="432">
        <v>551</v>
      </c>
      <c r="FY258" s="432">
        <v>587</v>
      </c>
      <c r="FZ258" s="432">
        <v>577</v>
      </c>
      <c r="GA258" s="432">
        <v>0.81069999999999998</v>
      </c>
      <c r="GB258" s="432">
        <v>0.86450000000000005</v>
      </c>
      <c r="GC258" s="432">
        <v>0.8498</v>
      </c>
      <c r="GD258" s="432">
        <v>498</v>
      </c>
      <c r="GE258" s="432">
        <v>557</v>
      </c>
      <c r="GF258" s="432">
        <v>478</v>
      </c>
      <c r="GG258" s="432">
        <v>0.73299999999999998</v>
      </c>
      <c r="GH258" s="432">
        <v>0.81889999999999996</v>
      </c>
      <c r="GI258" s="432">
        <v>0.70399999999999996</v>
      </c>
      <c r="GJ258" s="432">
        <v>510</v>
      </c>
      <c r="GK258" s="432">
        <v>577</v>
      </c>
      <c r="GL258" s="432">
        <v>484</v>
      </c>
      <c r="GM258" s="432">
        <v>0.75</v>
      </c>
      <c r="GN258" s="432">
        <v>0.84970000000000001</v>
      </c>
      <c r="GO258" s="432">
        <v>0.71279999999999999</v>
      </c>
      <c r="GP258" s="432">
        <v>623</v>
      </c>
      <c r="GQ258" s="432">
        <v>639</v>
      </c>
      <c r="GR258" s="432">
        <v>606</v>
      </c>
      <c r="GS258" s="432">
        <v>0.9173</v>
      </c>
      <c r="GT258" s="432">
        <v>0.94010000000000005</v>
      </c>
      <c r="GU258" s="432">
        <v>0.89249999999999996</v>
      </c>
      <c r="GV258" s="432">
        <v>562</v>
      </c>
      <c r="GW258" s="432">
        <v>601</v>
      </c>
      <c r="GX258" s="432">
        <v>594</v>
      </c>
      <c r="GY258" s="432">
        <v>0.82750000000000001</v>
      </c>
      <c r="GZ258" s="432">
        <v>0.88490000000000002</v>
      </c>
      <c r="HA258" s="432">
        <v>0.87480000000000002</v>
      </c>
      <c r="HB258" s="432">
        <v>340</v>
      </c>
      <c r="HC258" s="432">
        <v>408</v>
      </c>
      <c r="HD258" s="432">
        <v>403</v>
      </c>
      <c r="HE258" s="432">
        <v>0.5</v>
      </c>
      <c r="HF258" s="432">
        <v>0.6</v>
      </c>
      <c r="HG258" s="432">
        <v>0.59350000000000003</v>
      </c>
      <c r="HH258" s="432">
        <v>583</v>
      </c>
      <c r="HI258" s="432">
        <v>0.5</v>
      </c>
      <c r="HJ258" s="432">
        <v>0.74939999999999996</v>
      </c>
      <c r="HK258" s="432">
        <v>1</v>
      </c>
      <c r="HL258" s="432"/>
      <c r="HM258" s="432">
        <v>0.9</v>
      </c>
      <c r="HN258" s="432">
        <v>0</v>
      </c>
      <c r="HO258" s="432">
        <v>0</v>
      </c>
      <c r="HP258" s="432">
        <v>0</v>
      </c>
      <c r="HQ258" s="432">
        <v>0</v>
      </c>
      <c r="HR258" s="432">
        <v>0</v>
      </c>
      <c r="HS258" s="432">
        <v>0</v>
      </c>
      <c r="HT258" s="432">
        <v>0</v>
      </c>
      <c r="HU258" s="432">
        <v>0</v>
      </c>
      <c r="HV258" s="432">
        <v>0.9</v>
      </c>
      <c r="HW258" s="432">
        <v>0</v>
      </c>
      <c r="HX258" s="432">
        <v>0</v>
      </c>
      <c r="HY258" s="432">
        <v>0</v>
      </c>
      <c r="HZ258" s="432">
        <v>0.9</v>
      </c>
      <c r="IA258" s="432">
        <v>0</v>
      </c>
      <c r="IB258" s="432">
        <v>0</v>
      </c>
      <c r="IC258" s="432">
        <v>0</v>
      </c>
      <c r="ID258" s="432">
        <v>0</v>
      </c>
      <c r="IE258" s="432">
        <v>0</v>
      </c>
      <c r="IF258" s="432">
        <v>4</v>
      </c>
      <c r="IG258" s="432">
        <v>15</v>
      </c>
      <c r="IH258" s="432">
        <v>0</v>
      </c>
      <c r="II258" s="432">
        <v>0</v>
      </c>
      <c r="IJ258" s="432">
        <v>0</v>
      </c>
      <c r="IK258" s="432">
        <v>0</v>
      </c>
      <c r="IL258" s="432">
        <v>0</v>
      </c>
      <c r="IM258" s="432">
        <v>15</v>
      </c>
      <c r="IN258" s="432">
        <v>0</v>
      </c>
      <c r="IO258" s="432">
        <v>0</v>
      </c>
      <c r="IP258" s="432">
        <v>0</v>
      </c>
      <c r="IQ258" s="432">
        <v>0</v>
      </c>
      <c r="IR258" s="432">
        <v>4</v>
      </c>
      <c r="IS258" s="432">
        <v>0</v>
      </c>
      <c r="IT258" s="432">
        <v>0</v>
      </c>
      <c r="IU258" s="432">
        <v>0</v>
      </c>
      <c r="IV258" s="432">
        <v>0</v>
      </c>
      <c r="IW258" s="432">
        <v>1</v>
      </c>
      <c r="IX258" s="432">
        <v>10</v>
      </c>
      <c r="IY258" s="432">
        <v>0</v>
      </c>
      <c r="IZ258" s="432">
        <v>0</v>
      </c>
      <c r="JA258" s="432">
        <v>1</v>
      </c>
      <c r="JB258" s="432">
        <v>0</v>
      </c>
      <c r="JC258" s="432">
        <v>0</v>
      </c>
      <c r="JD258" s="432">
        <v>0</v>
      </c>
      <c r="JE258" s="432">
        <v>0</v>
      </c>
      <c r="JF258" s="432">
        <v>0</v>
      </c>
      <c r="JG258" s="432">
        <v>0</v>
      </c>
      <c r="JH258" s="432">
        <v>6</v>
      </c>
      <c r="JI258" s="432">
        <v>0</v>
      </c>
      <c r="JJ258" s="432">
        <v>0</v>
      </c>
      <c r="JK258" s="432">
        <v>0</v>
      </c>
      <c r="JL258" s="432">
        <v>0</v>
      </c>
      <c r="JM258" s="432">
        <v>0</v>
      </c>
      <c r="JN258" s="432">
        <v>2</v>
      </c>
      <c r="JO258" s="432">
        <v>0.33329999999999999</v>
      </c>
      <c r="JP258" s="432">
        <v>0</v>
      </c>
      <c r="JQ258" s="432">
        <v>0</v>
      </c>
      <c r="JR258" s="432" t="s">
        <v>1359</v>
      </c>
      <c r="JS258" s="432" t="s">
        <v>1360</v>
      </c>
      <c r="JT258" s="432" t="s">
        <v>1340</v>
      </c>
    </row>
    <row r="259" spans="1:280" x14ac:dyDescent="0.45">
      <c r="A259" s="432" t="s">
        <v>369</v>
      </c>
      <c r="B259" s="432" t="s">
        <v>386</v>
      </c>
      <c r="C259" s="432" t="s">
        <v>395</v>
      </c>
      <c r="D259" s="432" t="s">
        <v>396</v>
      </c>
      <c r="E259" s="432">
        <v>643</v>
      </c>
      <c r="F259" s="432">
        <v>247</v>
      </c>
      <c r="G259" s="432">
        <v>0.3841</v>
      </c>
      <c r="H259" s="432">
        <v>252</v>
      </c>
      <c r="I259" s="432">
        <v>645</v>
      </c>
      <c r="J259" s="432">
        <v>0.39069999999999999</v>
      </c>
      <c r="K259" s="432">
        <v>594</v>
      </c>
      <c r="L259" s="432">
        <v>611</v>
      </c>
      <c r="M259" s="432">
        <v>592</v>
      </c>
      <c r="N259" s="432">
        <v>0.92259999999999998</v>
      </c>
      <c r="O259" s="432">
        <v>0.95020000000000004</v>
      </c>
      <c r="P259" s="432">
        <v>0.92069999999999996</v>
      </c>
      <c r="Q259" s="432">
        <v>613</v>
      </c>
      <c r="R259" s="432">
        <v>624</v>
      </c>
      <c r="S259" s="432">
        <v>602</v>
      </c>
      <c r="T259" s="432">
        <v>0.95209999999999995</v>
      </c>
      <c r="U259" s="432">
        <v>0.97009999999999996</v>
      </c>
      <c r="V259" s="432">
        <v>0.93620000000000003</v>
      </c>
      <c r="W259" s="432">
        <v>611</v>
      </c>
      <c r="X259" s="432">
        <v>622</v>
      </c>
      <c r="Y259" s="432">
        <v>600</v>
      </c>
      <c r="Z259" s="432">
        <v>0.94889999999999997</v>
      </c>
      <c r="AA259" s="432">
        <v>0.96630000000000005</v>
      </c>
      <c r="AB259" s="432">
        <v>0.93310000000000004</v>
      </c>
      <c r="AC259" s="432">
        <v>604</v>
      </c>
      <c r="AD259" s="432">
        <v>616</v>
      </c>
      <c r="AE259" s="432">
        <v>600</v>
      </c>
      <c r="AF259" s="432">
        <v>0.93930000000000002</v>
      </c>
      <c r="AG259" s="432">
        <v>0.95799999999999996</v>
      </c>
      <c r="AH259" s="432">
        <v>0.93310000000000004</v>
      </c>
      <c r="AI259" s="432">
        <v>533</v>
      </c>
      <c r="AJ259" s="432">
        <v>563</v>
      </c>
      <c r="AK259" s="432">
        <v>557</v>
      </c>
      <c r="AL259" s="432">
        <v>0.82789999999999997</v>
      </c>
      <c r="AM259" s="432">
        <v>0.87409999999999999</v>
      </c>
      <c r="AN259" s="432">
        <v>0.86629999999999996</v>
      </c>
      <c r="AO259" s="432">
        <v>609</v>
      </c>
      <c r="AP259" s="432">
        <v>620</v>
      </c>
      <c r="AQ259" s="432">
        <v>603</v>
      </c>
      <c r="AR259" s="432">
        <v>0.94650000000000001</v>
      </c>
      <c r="AS259" s="432">
        <v>0.96409999999999996</v>
      </c>
      <c r="AT259" s="432">
        <v>0.93779999999999997</v>
      </c>
      <c r="AU259" s="432">
        <v>592</v>
      </c>
      <c r="AV259" s="432">
        <v>607</v>
      </c>
      <c r="AW259" s="432">
        <v>545</v>
      </c>
      <c r="AX259" s="432">
        <v>0.9194</v>
      </c>
      <c r="AY259" s="432">
        <v>0.94259999999999999</v>
      </c>
      <c r="AZ259" s="432">
        <v>0.84760000000000002</v>
      </c>
      <c r="BA259" s="432">
        <v>571</v>
      </c>
      <c r="BB259" s="432">
        <v>591</v>
      </c>
      <c r="BC259" s="432">
        <v>581</v>
      </c>
      <c r="BD259" s="432">
        <v>0.88660000000000005</v>
      </c>
      <c r="BE259" s="432">
        <v>0.91910000000000003</v>
      </c>
      <c r="BF259" s="432">
        <v>0.90359999999999996</v>
      </c>
      <c r="BG259" s="432">
        <v>601</v>
      </c>
      <c r="BH259" s="432">
        <v>618</v>
      </c>
      <c r="BI259" s="432">
        <v>594</v>
      </c>
      <c r="BJ259" s="432">
        <v>0.93330000000000002</v>
      </c>
      <c r="BK259" s="432">
        <v>0.96009999999999995</v>
      </c>
      <c r="BL259" s="432">
        <v>0.92379999999999995</v>
      </c>
      <c r="BM259" s="432">
        <v>354</v>
      </c>
      <c r="BN259" s="432">
        <v>418</v>
      </c>
      <c r="BO259" s="432">
        <v>499</v>
      </c>
      <c r="BP259" s="432">
        <v>0.55000000000000004</v>
      </c>
      <c r="BQ259" s="432">
        <v>0.65</v>
      </c>
      <c r="BR259" s="432">
        <v>0.77600000000000002</v>
      </c>
      <c r="BS259" s="432">
        <v>233</v>
      </c>
      <c r="BT259" s="432">
        <v>0.58840000000000003</v>
      </c>
      <c r="BU259" s="432">
        <v>207</v>
      </c>
      <c r="BV259" s="432">
        <v>0.83809999999999996</v>
      </c>
      <c r="BW259" s="432">
        <v>430</v>
      </c>
      <c r="BX259" s="432">
        <v>458</v>
      </c>
      <c r="BY259" s="432">
        <v>440</v>
      </c>
      <c r="BZ259" s="432">
        <v>0.66779999999999995</v>
      </c>
      <c r="CA259" s="432">
        <v>0.71120000000000005</v>
      </c>
      <c r="CB259" s="432">
        <v>0.68430000000000002</v>
      </c>
      <c r="CC259" s="432">
        <v>265</v>
      </c>
      <c r="CD259" s="432">
        <v>0.66920000000000002</v>
      </c>
      <c r="CE259" s="432">
        <v>214</v>
      </c>
      <c r="CF259" s="432">
        <v>0.86639999999999995</v>
      </c>
      <c r="CG259" s="432">
        <v>455</v>
      </c>
      <c r="CH259" s="432">
        <v>489</v>
      </c>
      <c r="CI259" s="432">
        <v>479</v>
      </c>
      <c r="CJ259" s="432">
        <v>0.70689999999999997</v>
      </c>
      <c r="CK259" s="432">
        <v>0.75949999999999995</v>
      </c>
      <c r="CL259" s="432">
        <v>0.74490000000000001</v>
      </c>
      <c r="CM259" s="432">
        <v>376</v>
      </c>
      <c r="CN259" s="432">
        <v>405</v>
      </c>
      <c r="CO259" s="432">
        <v>411</v>
      </c>
      <c r="CP259" s="432">
        <v>0.58450000000000002</v>
      </c>
      <c r="CQ259" s="432">
        <v>0.62880000000000003</v>
      </c>
      <c r="CR259" s="432">
        <v>0.63919999999999999</v>
      </c>
      <c r="CS259" s="432">
        <v>112</v>
      </c>
      <c r="CT259" s="432">
        <v>0.2828</v>
      </c>
      <c r="CU259" s="432">
        <v>148</v>
      </c>
      <c r="CV259" s="432">
        <v>0.59919999999999995</v>
      </c>
      <c r="CW259" s="432">
        <v>187</v>
      </c>
      <c r="CX259" s="432">
        <v>226</v>
      </c>
      <c r="CY259" s="432">
        <v>260</v>
      </c>
      <c r="CZ259" s="432">
        <v>0.28999999999999998</v>
      </c>
      <c r="DA259" s="432">
        <v>0.35</v>
      </c>
      <c r="DB259" s="432">
        <v>0.40439999999999998</v>
      </c>
      <c r="DC259" s="432">
        <v>386</v>
      </c>
      <c r="DD259" s="432">
        <v>451</v>
      </c>
      <c r="DE259" s="432">
        <v>542</v>
      </c>
      <c r="DF259" s="432">
        <v>0.6</v>
      </c>
      <c r="DG259" s="432">
        <v>0.7</v>
      </c>
      <c r="DH259" s="432">
        <v>0.84289999999999998</v>
      </c>
      <c r="DI259" s="432">
        <v>153</v>
      </c>
      <c r="DJ259" s="432">
        <v>81</v>
      </c>
      <c r="DK259" s="432">
        <v>88</v>
      </c>
      <c r="DL259" s="432">
        <v>99</v>
      </c>
      <c r="DM259" s="432">
        <v>0.52500000000000002</v>
      </c>
      <c r="DN259" s="432">
        <v>0.57499999999999996</v>
      </c>
      <c r="DO259" s="432">
        <v>0.64710000000000001</v>
      </c>
      <c r="DP259" s="432">
        <v>451</v>
      </c>
      <c r="DQ259" s="432">
        <v>483</v>
      </c>
      <c r="DR259" s="432">
        <v>126</v>
      </c>
      <c r="DS259" s="432">
        <v>0.7</v>
      </c>
      <c r="DT259" s="432">
        <v>0.75</v>
      </c>
      <c r="DU259" s="432">
        <v>0.19600000000000001</v>
      </c>
      <c r="DV259" s="432">
        <v>32</v>
      </c>
      <c r="DW259" s="432">
        <v>3.7499999999999999E-2</v>
      </c>
      <c r="DX259" s="432">
        <v>7.4999999999999997E-2</v>
      </c>
      <c r="DY259" s="432">
        <v>4.9799999999999997E-2</v>
      </c>
      <c r="DZ259" s="432">
        <v>45</v>
      </c>
      <c r="EA259" s="432">
        <v>7.4999999999999997E-2</v>
      </c>
      <c r="EB259" s="432">
        <v>0.15</v>
      </c>
      <c r="EC259" s="432">
        <v>7.1499999999999994E-2</v>
      </c>
      <c r="ED259" s="432">
        <v>21</v>
      </c>
      <c r="EE259" s="432">
        <v>0.65629999999999999</v>
      </c>
      <c r="EF259" s="432">
        <v>4</v>
      </c>
      <c r="EG259" s="432">
        <v>0.125</v>
      </c>
      <c r="EH259" s="432">
        <v>56</v>
      </c>
      <c r="EI259" s="432">
        <v>1</v>
      </c>
      <c r="EJ259" s="432">
        <v>5.0000000000000001E-3</v>
      </c>
      <c r="EK259" s="432">
        <v>0.01</v>
      </c>
      <c r="EL259" s="432">
        <v>1.7899999999999999E-2</v>
      </c>
      <c r="EM259" s="432">
        <v>113</v>
      </c>
      <c r="EN259" s="432">
        <v>0.05</v>
      </c>
      <c r="EO259" s="432">
        <v>0.15</v>
      </c>
      <c r="EP259" s="432">
        <v>0.1757</v>
      </c>
      <c r="EQ259" s="432">
        <v>156</v>
      </c>
      <c r="ER259" s="432">
        <v>128</v>
      </c>
      <c r="ES259" s="432">
        <v>0.82050000000000001</v>
      </c>
      <c r="ET259" s="432">
        <v>38</v>
      </c>
      <c r="EU259" s="432">
        <v>6</v>
      </c>
      <c r="EV259" s="432">
        <v>0.15790000000000001</v>
      </c>
      <c r="EW259" s="432">
        <v>501</v>
      </c>
      <c r="EX259" s="432">
        <v>0.7792</v>
      </c>
      <c r="EY259" s="432">
        <v>605</v>
      </c>
      <c r="EZ259" s="432">
        <v>734</v>
      </c>
      <c r="FA259" s="432">
        <v>869</v>
      </c>
      <c r="FB259" s="432">
        <v>799</v>
      </c>
      <c r="FC259" s="432">
        <v>0.94</v>
      </c>
      <c r="FD259" s="432">
        <v>1.1399999999999999</v>
      </c>
      <c r="FE259" s="432">
        <v>1.3514999999999999</v>
      </c>
      <c r="FF259" s="432">
        <v>40</v>
      </c>
      <c r="FG259" s="432">
        <v>60</v>
      </c>
      <c r="FH259" s="432">
        <v>23</v>
      </c>
      <c r="FI259" s="432">
        <v>0.05</v>
      </c>
      <c r="FJ259" s="432">
        <v>7.4999999999999997E-2</v>
      </c>
      <c r="FK259" s="432">
        <v>2.8799999999999999E-2</v>
      </c>
      <c r="FL259" s="432">
        <v>706</v>
      </c>
      <c r="FM259" s="432">
        <v>727</v>
      </c>
      <c r="FN259" s="432">
        <v>660</v>
      </c>
      <c r="FO259" s="432">
        <v>0.88239999999999996</v>
      </c>
      <c r="FP259" s="432">
        <v>0.90959999999999996</v>
      </c>
      <c r="FQ259" s="432">
        <v>0.82599999999999996</v>
      </c>
      <c r="FR259" s="432">
        <v>675</v>
      </c>
      <c r="FS259" s="432">
        <v>703</v>
      </c>
      <c r="FT259" s="432">
        <v>677</v>
      </c>
      <c r="FU259" s="432">
        <v>0.84360000000000002</v>
      </c>
      <c r="FV259" s="432">
        <v>0.87909999999999999</v>
      </c>
      <c r="FW259" s="432">
        <v>0.84730000000000005</v>
      </c>
      <c r="FX259" s="432">
        <v>648</v>
      </c>
      <c r="FY259" s="432">
        <v>691</v>
      </c>
      <c r="FZ259" s="432">
        <v>642</v>
      </c>
      <c r="GA259" s="432">
        <v>0.81069999999999998</v>
      </c>
      <c r="GB259" s="432">
        <v>0.86450000000000005</v>
      </c>
      <c r="GC259" s="432">
        <v>0.80349999999999999</v>
      </c>
      <c r="GD259" s="432">
        <v>586</v>
      </c>
      <c r="GE259" s="432">
        <v>655</v>
      </c>
      <c r="GF259" s="432">
        <v>556</v>
      </c>
      <c r="GG259" s="432">
        <v>0.73299999999999998</v>
      </c>
      <c r="GH259" s="432">
        <v>0.81889999999999996</v>
      </c>
      <c r="GI259" s="432">
        <v>0.69589999999999996</v>
      </c>
      <c r="GJ259" s="432">
        <v>600</v>
      </c>
      <c r="GK259" s="432">
        <v>679</v>
      </c>
      <c r="GL259" s="432">
        <v>591</v>
      </c>
      <c r="GM259" s="432">
        <v>0.75</v>
      </c>
      <c r="GN259" s="432">
        <v>0.84970000000000001</v>
      </c>
      <c r="GO259" s="432">
        <v>0.73970000000000002</v>
      </c>
      <c r="GP259" s="432">
        <v>733</v>
      </c>
      <c r="GQ259" s="432">
        <v>752</v>
      </c>
      <c r="GR259" s="432">
        <v>700</v>
      </c>
      <c r="GS259" s="432">
        <v>0.9173</v>
      </c>
      <c r="GT259" s="432">
        <v>0.94010000000000005</v>
      </c>
      <c r="GU259" s="432">
        <v>0.87609999999999999</v>
      </c>
      <c r="GV259" s="432">
        <v>662</v>
      </c>
      <c r="GW259" s="432">
        <v>708</v>
      </c>
      <c r="GX259" s="432">
        <v>660</v>
      </c>
      <c r="GY259" s="432">
        <v>0.82750000000000001</v>
      </c>
      <c r="GZ259" s="432">
        <v>0.88490000000000002</v>
      </c>
      <c r="HA259" s="432">
        <v>0.82599999999999996</v>
      </c>
      <c r="HB259" s="432">
        <v>400</v>
      </c>
      <c r="HC259" s="432">
        <v>480</v>
      </c>
      <c r="HD259" s="432">
        <v>503</v>
      </c>
      <c r="HE259" s="432">
        <v>0.5</v>
      </c>
      <c r="HF259" s="432">
        <v>0.6</v>
      </c>
      <c r="HG259" s="432">
        <v>0.62949999999999995</v>
      </c>
      <c r="HH259" s="432">
        <v>649</v>
      </c>
      <c r="HI259" s="432">
        <v>0.5</v>
      </c>
      <c r="HJ259" s="432">
        <v>0.74680000000000002</v>
      </c>
      <c r="HK259" s="432">
        <v>1</v>
      </c>
      <c r="HL259" s="432"/>
      <c r="HM259" s="432">
        <v>0.9</v>
      </c>
      <c r="HN259" s="432">
        <v>0</v>
      </c>
      <c r="HO259" s="432">
        <v>0</v>
      </c>
      <c r="HP259" s="432">
        <v>0</v>
      </c>
      <c r="HQ259" s="432">
        <v>0</v>
      </c>
      <c r="HR259" s="432">
        <v>0</v>
      </c>
      <c r="HS259" s="432">
        <v>0</v>
      </c>
      <c r="HT259" s="432">
        <v>0</v>
      </c>
      <c r="HU259" s="432">
        <v>0</v>
      </c>
      <c r="HV259" s="432">
        <v>0.9</v>
      </c>
      <c r="HW259" s="432">
        <v>0</v>
      </c>
      <c r="HX259" s="432">
        <v>0</v>
      </c>
      <c r="HY259" s="432">
        <v>0</v>
      </c>
      <c r="HZ259" s="432">
        <v>0.9</v>
      </c>
      <c r="IA259" s="432">
        <v>0</v>
      </c>
      <c r="IB259" s="432">
        <v>0</v>
      </c>
      <c r="IC259" s="432">
        <v>0</v>
      </c>
      <c r="ID259" s="432">
        <v>0</v>
      </c>
      <c r="IE259" s="432">
        <v>1</v>
      </c>
      <c r="IF259" s="432">
        <v>2</v>
      </c>
      <c r="IG259" s="432">
        <v>4</v>
      </c>
      <c r="IH259" s="432">
        <v>0</v>
      </c>
      <c r="II259" s="432">
        <v>0</v>
      </c>
      <c r="IJ259" s="432">
        <v>0</v>
      </c>
      <c r="IK259" s="432">
        <v>0</v>
      </c>
      <c r="IL259" s="432">
        <v>0</v>
      </c>
      <c r="IM259" s="432">
        <v>5</v>
      </c>
      <c r="IN259" s="432">
        <v>0</v>
      </c>
      <c r="IO259" s="432">
        <v>0</v>
      </c>
      <c r="IP259" s="432">
        <v>1</v>
      </c>
      <c r="IQ259" s="432">
        <v>0.2</v>
      </c>
      <c r="IR259" s="432">
        <v>2</v>
      </c>
      <c r="IS259" s="432">
        <v>0</v>
      </c>
      <c r="IT259" s="432">
        <v>0</v>
      </c>
      <c r="IU259" s="432">
        <v>0</v>
      </c>
      <c r="IV259" s="432">
        <v>0</v>
      </c>
      <c r="IW259" s="432">
        <v>0</v>
      </c>
      <c r="IX259" s="432">
        <v>26</v>
      </c>
      <c r="IY259" s="432">
        <v>1</v>
      </c>
      <c r="IZ259" s="432">
        <v>3.85E-2</v>
      </c>
      <c r="JA259" s="432">
        <v>0</v>
      </c>
      <c r="JB259" s="432">
        <v>0</v>
      </c>
      <c r="JC259" s="432">
        <v>0</v>
      </c>
      <c r="JD259" s="432">
        <v>1</v>
      </c>
      <c r="JE259" s="432">
        <v>3.85E-2</v>
      </c>
      <c r="JF259" s="432">
        <v>0</v>
      </c>
      <c r="JG259" s="432">
        <v>0</v>
      </c>
      <c r="JH259" s="432">
        <v>11</v>
      </c>
      <c r="JI259" s="432">
        <v>0</v>
      </c>
      <c r="JJ259" s="432">
        <v>0</v>
      </c>
      <c r="JK259" s="432">
        <v>0</v>
      </c>
      <c r="JL259" s="432">
        <v>0</v>
      </c>
      <c r="JM259" s="432">
        <v>0</v>
      </c>
      <c r="JN259" s="432">
        <v>1</v>
      </c>
      <c r="JO259" s="432">
        <v>9.0899999999999995E-2</v>
      </c>
      <c r="JP259" s="432">
        <v>0</v>
      </c>
      <c r="JQ259" s="432">
        <v>0</v>
      </c>
      <c r="JR259" s="432" t="s">
        <v>1359</v>
      </c>
      <c r="JS259" s="432" t="s">
        <v>1360</v>
      </c>
      <c r="JT259" s="432" t="s">
        <v>1340</v>
      </c>
    </row>
    <row r="260" spans="1:280" x14ac:dyDescent="0.45">
      <c r="A260" s="432" t="s">
        <v>369</v>
      </c>
      <c r="B260" s="432" t="s">
        <v>397</v>
      </c>
      <c r="C260" s="432" t="s">
        <v>398</v>
      </c>
      <c r="D260" s="432" t="s">
        <v>399</v>
      </c>
      <c r="E260" s="432">
        <v>323</v>
      </c>
      <c r="F260" s="432">
        <v>65</v>
      </c>
      <c r="G260" s="432">
        <v>0.20119999999999999</v>
      </c>
      <c r="H260" s="432">
        <v>64</v>
      </c>
      <c r="I260" s="432">
        <v>317</v>
      </c>
      <c r="J260" s="432">
        <v>0.2019</v>
      </c>
      <c r="K260" s="432">
        <v>298</v>
      </c>
      <c r="L260" s="432">
        <v>307</v>
      </c>
      <c r="M260" s="432">
        <v>289</v>
      </c>
      <c r="N260" s="432">
        <v>0.92259999999999998</v>
      </c>
      <c r="O260" s="432">
        <v>0.95020000000000004</v>
      </c>
      <c r="P260" s="432">
        <v>0.89470000000000005</v>
      </c>
      <c r="Q260" s="432">
        <v>308</v>
      </c>
      <c r="R260" s="432">
        <v>314</v>
      </c>
      <c r="S260" s="432">
        <v>303</v>
      </c>
      <c r="T260" s="432">
        <v>0.95209999999999995</v>
      </c>
      <c r="U260" s="432">
        <v>0.97009999999999996</v>
      </c>
      <c r="V260" s="432">
        <v>0.93810000000000004</v>
      </c>
      <c r="W260" s="432">
        <v>307</v>
      </c>
      <c r="X260" s="432">
        <v>313</v>
      </c>
      <c r="Y260" s="432">
        <v>301</v>
      </c>
      <c r="Z260" s="432">
        <v>0.94889999999999997</v>
      </c>
      <c r="AA260" s="432">
        <v>0.96630000000000005</v>
      </c>
      <c r="AB260" s="432">
        <v>0.93189999999999995</v>
      </c>
      <c r="AC260" s="432">
        <v>304</v>
      </c>
      <c r="AD260" s="432">
        <v>310</v>
      </c>
      <c r="AE260" s="432">
        <v>293</v>
      </c>
      <c r="AF260" s="432">
        <v>0.93930000000000002</v>
      </c>
      <c r="AG260" s="432">
        <v>0.95799999999999996</v>
      </c>
      <c r="AH260" s="432">
        <v>0.90710000000000002</v>
      </c>
      <c r="AI260" s="432">
        <v>268</v>
      </c>
      <c r="AJ260" s="432">
        <v>283</v>
      </c>
      <c r="AK260" s="432">
        <v>266</v>
      </c>
      <c r="AL260" s="432">
        <v>0.82789999999999997</v>
      </c>
      <c r="AM260" s="432">
        <v>0.87409999999999999</v>
      </c>
      <c r="AN260" s="432">
        <v>0.82350000000000001</v>
      </c>
      <c r="AO260" s="432">
        <v>306</v>
      </c>
      <c r="AP260" s="432">
        <v>312</v>
      </c>
      <c r="AQ260" s="432">
        <v>301</v>
      </c>
      <c r="AR260" s="432">
        <v>0.94650000000000001</v>
      </c>
      <c r="AS260" s="432">
        <v>0.96409999999999996</v>
      </c>
      <c r="AT260" s="432">
        <v>0.93189999999999995</v>
      </c>
      <c r="AU260" s="432">
        <v>297</v>
      </c>
      <c r="AV260" s="432">
        <v>305</v>
      </c>
      <c r="AW260" s="432">
        <v>294</v>
      </c>
      <c r="AX260" s="432">
        <v>0.9194</v>
      </c>
      <c r="AY260" s="432">
        <v>0.94259999999999999</v>
      </c>
      <c r="AZ260" s="432">
        <v>0.91020000000000001</v>
      </c>
      <c r="BA260" s="432">
        <v>287</v>
      </c>
      <c r="BB260" s="432">
        <v>297</v>
      </c>
      <c r="BC260" s="432">
        <v>268</v>
      </c>
      <c r="BD260" s="432">
        <v>0.88660000000000005</v>
      </c>
      <c r="BE260" s="432">
        <v>0.91910000000000003</v>
      </c>
      <c r="BF260" s="432">
        <v>0.82969999999999999</v>
      </c>
      <c r="BG260" s="432">
        <v>302</v>
      </c>
      <c r="BH260" s="432">
        <v>311</v>
      </c>
      <c r="BI260" s="432">
        <v>296</v>
      </c>
      <c r="BJ260" s="432">
        <v>0.93330000000000002</v>
      </c>
      <c r="BK260" s="432">
        <v>0.96009999999999995</v>
      </c>
      <c r="BL260" s="432">
        <v>0.91639999999999999</v>
      </c>
      <c r="BM260" s="432">
        <v>178</v>
      </c>
      <c r="BN260" s="432">
        <v>210</v>
      </c>
      <c r="BO260" s="432">
        <v>230</v>
      </c>
      <c r="BP260" s="432">
        <v>0.55000000000000004</v>
      </c>
      <c r="BQ260" s="432">
        <v>0.65</v>
      </c>
      <c r="BR260" s="432">
        <v>0.71209999999999996</v>
      </c>
      <c r="BS260" s="432">
        <v>162</v>
      </c>
      <c r="BT260" s="432">
        <v>0.62790000000000001</v>
      </c>
      <c r="BU260" s="432">
        <v>53</v>
      </c>
      <c r="BV260" s="432">
        <v>0.81540000000000001</v>
      </c>
      <c r="BW260" s="432">
        <v>216</v>
      </c>
      <c r="BX260" s="432">
        <v>230</v>
      </c>
      <c r="BY260" s="432">
        <v>215</v>
      </c>
      <c r="BZ260" s="432">
        <v>0.66779999999999995</v>
      </c>
      <c r="CA260" s="432">
        <v>0.71120000000000005</v>
      </c>
      <c r="CB260" s="432">
        <v>0.66559999999999997</v>
      </c>
      <c r="CC260" s="432">
        <v>157</v>
      </c>
      <c r="CD260" s="432">
        <v>0.60850000000000004</v>
      </c>
      <c r="CE260" s="432">
        <v>54</v>
      </c>
      <c r="CF260" s="432">
        <v>0.83079999999999998</v>
      </c>
      <c r="CG260" s="432">
        <v>229</v>
      </c>
      <c r="CH260" s="432">
        <v>246</v>
      </c>
      <c r="CI260" s="432">
        <v>211</v>
      </c>
      <c r="CJ260" s="432">
        <v>0.70689999999999997</v>
      </c>
      <c r="CK260" s="432">
        <v>0.75949999999999995</v>
      </c>
      <c r="CL260" s="432">
        <v>0.65329999999999999</v>
      </c>
      <c r="CM260" s="432">
        <v>189</v>
      </c>
      <c r="CN260" s="432">
        <v>204</v>
      </c>
      <c r="CO260" s="432">
        <v>169</v>
      </c>
      <c r="CP260" s="432">
        <v>0.58450000000000002</v>
      </c>
      <c r="CQ260" s="432">
        <v>0.62880000000000003</v>
      </c>
      <c r="CR260" s="432">
        <v>0.5232</v>
      </c>
      <c r="CS260" s="432">
        <v>61</v>
      </c>
      <c r="CT260" s="432">
        <v>0.2364</v>
      </c>
      <c r="CU260" s="432">
        <v>31</v>
      </c>
      <c r="CV260" s="432">
        <v>0.47689999999999999</v>
      </c>
      <c r="CW260" s="432">
        <v>94</v>
      </c>
      <c r="CX260" s="432">
        <v>114</v>
      </c>
      <c r="CY260" s="432">
        <v>92</v>
      </c>
      <c r="CZ260" s="432">
        <v>0.28999999999999998</v>
      </c>
      <c r="DA260" s="432">
        <v>0.35</v>
      </c>
      <c r="DB260" s="432">
        <v>0.2848</v>
      </c>
      <c r="DC260" s="432">
        <v>194</v>
      </c>
      <c r="DD260" s="432">
        <v>227</v>
      </c>
      <c r="DE260" s="432">
        <v>136</v>
      </c>
      <c r="DF260" s="432">
        <v>0.6</v>
      </c>
      <c r="DG260" s="432">
        <v>0.7</v>
      </c>
      <c r="DH260" s="432">
        <v>0.42109999999999997</v>
      </c>
      <c r="DI260" s="432">
        <v>114</v>
      </c>
      <c r="DJ260" s="432">
        <v>60</v>
      </c>
      <c r="DK260" s="432">
        <v>66</v>
      </c>
      <c r="DL260" s="432">
        <v>63</v>
      </c>
      <c r="DM260" s="432">
        <v>0.52500000000000002</v>
      </c>
      <c r="DN260" s="432">
        <v>0.57499999999999996</v>
      </c>
      <c r="DO260" s="432">
        <v>0.55259999999999998</v>
      </c>
      <c r="DP260" s="432">
        <v>227</v>
      </c>
      <c r="DQ260" s="432">
        <v>243</v>
      </c>
      <c r="DR260" s="432">
        <v>168</v>
      </c>
      <c r="DS260" s="432">
        <v>0.7</v>
      </c>
      <c r="DT260" s="432">
        <v>0.75</v>
      </c>
      <c r="DU260" s="432">
        <v>0.52010000000000001</v>
      </c>
      <c r="DV260" s="432">
        <v>0</v>
      </c>
      <c r="DW260" s="432">
        <v>3.7499999999999999E-2</v>
      </c>
      <c r="DX260" s="432">
        <v>7.4999999999999997E-2</v>
      </c>
      <c r="DY260" s="432">
        <v>0</v>
      </c>
      <c r="DZ260" s="432">
        <v>1</v>
      </c>
      <c r="EA260" s="432">
        <v>7.4999999999999997E-2</v>
      </c>
      <c r="EB260" s="432">
        <v>0.15</v>
      </c>
      <c r="EC260" s="432">
        <v>6.1999999999999998E-3</v>
      </c>
      <c r="ED260" s="432">
        <v>0</v>
      </c>
      <c r="EE260" s="432">
        <v>0</v>
      </c>
      <c r="EF260" s="432">
        <v>0</v>
      </c>
      <c r="EG260" s="432">
        <v>0</v>
      </c>
      <c r="EH260" s="432">
        <v>34</v>
      </c>
      <c r="EI260" s="432">
        <v>0</v>
      </c>
      <c r="EJ260" s="432">
        <v>5.0000000000000001E-3</v>
      </c>
      <c r="EK260" s="432">
        <v>0.01</v>
      </c>
      <c r="EL260" s="432">
        <v>0</v>
      </c>
      <c r="EM260" s="432">
        <v>56</v>
      </c>
      <c r="EN260" s="432">
        <v>0.05</v>
      </c>
      <c r="EO260" s="432">
        <v>0.15</v>
      </c>
      <c r="EP260" s="432">
        <v>0.1734</v>
      </c>
      <c r="EQ260" s="432">
        <v>103</v>
      </c>
      <c r="ER260" s="432">
        <v>44</v>
      </c>
      <c r="ES260" s="432">
        <v>0.42720000000000002</v>
      </c>
      <c r="ET260" s="432">
        <v>26</v>
      </c>
      <c r="EU260" s="432">
        <v>6</v>
      </c>
      <c r="EV260" s="432">
        <v>0.23080000000000001</v>
      </c>
      <c r="EW260" s="432">
        <v>237</v>
      </c>
      <c r="EX260" s="432">
        <v>0.73370000000000002</v>
      </c>
      <c r="EY260" s="432">
        <v>304</v>
      </c>
      <c r="EZ260" s="432">
        <v>369</v>
      </c>
      <c r="FA260" s="432">
        <v>445</v>
      </c>
      <c r="FB260" s="432">
        <v>429</v>
      </c>
      <c r="FC260" s="432">
        <v>0.94</v>
      </c>
      <c r="FD260" s="432">
        <v>1.1399999999999999</v>
      </c>
      <c r="FE260" s="432">
        <v>1.3776999999999999</v>
      </c>
      <c r="FF260" s="432">
        <v>22</v>
      </c>
      <c r="FG260" s="432">
        <v>33</v>
      </c>
      <c r="FH260" s="432">
        <v>11</v>
      </c>
      <c r="FI260" s="432">
        <v>0.05</v>
      </c>
      <c r="FJ260" s="432">
        <v>7.4999999999999997E-2</v>
      </c>
      <c r="FK260" s="432">
        <v>2.5600000000000001E-2</v>
      </c>
      <c r="FL260" s="432">
        <v>379</v>
      </c>
      <c r="FM260" s="432">
        <v>391</v>
      </c>
      <c r="FN260" s="432">
        <v>350</v>
      </c>
      <c r="FO260" s="432">
        <v>0.88239999999999996</v>
      </c>
      <c r="FP260" s="432">
        <v>0.90959999999999996</v>
      </c>
      <c r="FQ260" s="432">
        <v>0.81589999999999996</v>
      </c>
      <c r="FR260" s="432">
        <v>362</v>
      </c>
      <c r="FS260" s="432">
        <v>378</v>
      </c>
      <c r="FT260" s="432">
        <v>305</v>
      </c>
      <c r="FU260" s="432">
        <v>0.84360000000000002</v>
      </c>
      <c r="FV260" s="432">
        <v>0.87909999999999999</v>
      </c>
      <c r="FW260" s="432">
        <v>0.71099999999999997</v>
      </c>
      <c r="FX260" s="432">
        <v>348</v>
      </c>
      <c r="FY260" s="432">
        <v>371</v>
      </c>
      <c r="FZ260" s="432">
        <v>283</v>
      </c>
      <c r="GA260" s="432">
        <v>0.81069999999999998</v>
      </c>
      <c r="GB260" s="432">
        <v>0.86450000000000005</v>
      </c>
      <c r="GC260" s="432">
        <v>0.65969999999999995</v>
      </c>
      <c r="GD260" s="432">
        <v>315</v>
      </c>
      <c r="GE260" s="432">
        <v>352</v>
      </c>
      <c r="GF260" s="432">
        <v>247</v>
      </c>
      <c r="GG260" s="432">
        <v>0.73299999999999998</v>
      </c>
      <c r="GH260" s="432">
        <v>0.81889999999999996</v>
      </c>
      <c r="GI260" s="432">
        <v>0.57579999999999998</v>
      </c>
      <c r="GJ260" s="432">
        <v>322</v>
      </c>
      <c r="GK260" s="432">
        <v>365</v>
      </c>
      <c r="GL260" s="432">
        <v>245</v>
      </c>
      <c r="GM260" s="432">
        <v>0.75</v>
      </c>
      <c r="GN260" s="432">
        <v>0.84970000000000001</v>
      </c>
      <c r="GO260" s="432">
        <v>0.57110000000000005</v>
      </c>
      <c r="GP260" s="432">
        <v>394</v>
      </c>
      <c r="GQ260" s="432">
        <v>404</v>
      </c>
      <c r="GR260" s="432">
        <v>377</v>
      </c>
      <c r="GS260" s="432">
        <v>0.9173</v>
      </c>
      <c r="GT260" s="432">
        <v>0.94010000000000005</v>
      </c>
      <c r="GU260" s="432">
        <v>0.87880000000000003</v>
      </c>
      <c r="GV260" s="432">
        <v>355</v>
      </c>
      <c r="GW260" s="432">
        <v>380</v>
      </c>
      <c r="GX260" s="432">
        <v>290</v>
      </c>
      <c r="GY260" s="432">
        <v>0.82750000000000001</v>
      </c>
      <c r="GZ260" s="432">
        <v>0.88490000000000002</v>
      </c>
      <c r="HA260" s="432">
        <v>0.67600000000000005</v>
      </c>
      <c r="HB260" s="432">
        <v>215</v>
      </c>
      <c r="HC260" s="432">
        <v>258</v>
      </c>
      <c r="HD260" s="432">
        <v>216</v>
      </c>
      <c r="HE260" s="432">
        <v>0.5</v>
      </c>
      <c r="HF260" s="432">
        <v>0.6</v>
      </c>
      <c r="HG260" s="432">
        <v>0.50349999999999995</v>
      </c>
      <c r="HH260" s="432">
        <v>298</v>
      </c>
      <c r="HI260" s="432">
        <v>0.5</v>
      </c>
      <c r="HJ260" s="432">
        <v>0.66969999999999996</v>
      </c>
      <c r="HK260" s="432">
        <v>0</v>
      </c>
      <c r="HL260" s="432"/>
      <c r="HM260" s="432">
        <v>0.9</v>
      </c>
      <c r="HN260" s="432">
        <v>0</v>
      </c>
      <c r="HO260" s="432">
        <v>0</v>
      </c>
      <c r="HP260" s="432">
        <v>0</v>
      </c>
      <c r="HQ260" s="432">
        <v>0</v>
      </c>
      <c r="HR260" s="432">
        <v>0</v>
      </c>
      <c r="HS260" s="432">
        <v>0</v>
      </c>
      <c r="HT260" s="432">
        <v>0</v>
      </c>
      <c r="HU260" s="432">
        <v>0</v>
      </c>
      <c r="HV260" s="432">
        <v>0.9</v>
      </c>
      <c r="HW260" s="432">
        <v>0</v>
      </c>
      <c r="HX260" s="432">
        <v>0</v>
      </c>
      <c r="HY260" s="432">
        <v>0</v>
      </c>
      <c r="HZ260" s="432">
        <v>0.9</v>
      </c>
      <c r="IA260" s="432">
        <v>0</v>
      </c>
      <c r="IB260" s="432">
        <v>0</v>
      </c>
      <c r="IC260" s="432">
        <v>0</v>
      </c>
      <c r="ID260" s="432">
        <v>0</v>
      </c>
      <c r="IE260" s="432">
        <v>0</v>
      </c>
      <c r="IF260" s="432">
        <v>0</v>
      </c>
      <c r="IG260" s="432">
        <v>0</v>
      </c>
      <c r="IH260" s="432">
        <v>0</v>
      </c>
      <c r="II260" s="432">
        <v>0</v>
      </c>
      <c r="IJ260" s="432">
        <v>0</v>
      </c>
      <c r="IK260" s="432">
        <v>0</v>
      </c>
      <c r="IL260" s="432">
        <v>0</v>
      </c>
      <c r="IM260" s="432">
        <v>0</v>
      </c>
      <c r="IN260" s="432">
        <v>0</v>
      </c>
      <c r="IO260" s="432">
        <v>0</v>
      </c>
      <c r="IP260" s="432">
        <v>0</v>
      </c>
      <c r="IQ260" s="432">
        <v>0</v>
      </c>
      <c r="IR260" s="432">
        <v>0</v>
      </c>
      <c r="IS260" s="432">
        <v>0</v>
      </c>
      <c r="IT260" s="432">
        <v>0</v>
      </c>
      <c r="IU260" s="432">
        <v>0</v>
      </c>
      <c r="IV260" s="432">
        <v>0</v>
      </c>
      <c r="IW260" s="432">
        <v>0</v>
      </c>
      <c r="IX260" s="432">
        <v>15</v>
      </c>
      <c r="IY260" s="432">
        <v>1</v>
      </c>
      <c r="IZ260" s="432">
        <v>6.6699999999999995E-2</v>
      </c>
      <c r="JA260" s="432">
        <v>0</v>
      </c>
      <c r="JB260" s="432">
        <v>0</v>
      </c>
      <c r="JC260" s="432">
        <v>0</v>
      </c>
      <c r="JD260" s="432">
        <v>0</v>
      </c>
      <c r="JE260" s="432">
        <v>0</v>
      </c>
      <c r="JF260" s="432">
        <v>0</v>
      </c>
      <c r="JG260" s="432">
        <v>0</v>
      </c>
      <c r="JH260" s="432">
        <v>8</v>
      </c>
      <c r="JI260" s="432">
        <v>0</v>
      </c>
      <c r="JJ260" s="432">
        <v>0</v>
      </c>
      <c r="JK260" s="432">
        <v>0</v>
      </c>
      <c r="JL260" s="432">
        <v>0</v>
      </c>
      <c r="JM260" s="432">
        <v>0</v>
      </c>
      <c r="JN260" s="432">
        <v>1</v>
      </c>
      <c r="JO260" s="432">
        <v>0.125</v>
      </c>
      <c r="JP260" s="432">
        <v>0</v>
      </c>
      <c r="JQ260" s="432">
        <v>0</v>
      </c>
      <c r="JR260" s="432" t="s">
        <v>1359</v>
      </c>
      <c r="JS260" s="432" t="s">
        <v>1360</v>
      </c>
      <c r="JT260" s="432" t="s">
        <v>1340</v>
      </c>
    </row>
    <row r="261" spans="1:280" x14ac:dyDescent="0.45">
      <c r="A261" s="432" t="s">
        <v>369</v>
      </c>
      <c r="B261" s="432" t="s">
        <v>397</v>
      </c>
      <c r="C261" s="432" t="s">
        <v>400</v>
      </c>
      <c r="D261" s="432" t="s">
        <v>401</v>
      </c>
      <c r="E261" s="432">
        <v>160</v>
      </c>
      <c r="F261" s="432">
        <v>37</v>
      </c>
      <c r="G261" s="432">
        <v>0.23130000000000001</v>
      </c>
      <c r="H261" s="432">
        <v>36</v>
      </c>
      <c r="I261" s="432">
        <v>158</v>
      </c>
      <c r="J261" s="432">
        <v>0.2278</v>
      </c>
      <c r="K261" s="432">
        <v>148</v>
      </c>
      <c r="L261" s="432">
        <v>153</v>
      </c>
      <c r="M261" s="432">
        <v>130</v>
      </c>
      <c r="N261" s="432">
        <v>0.92259999999999998</v>
      </c>
      <c r="O261" s="432">
        <v>0.95020000000000004</v>
      </c>
      <c r="P261" s="432">
        <v>0.8125</v>
      </c>
      <c r="Q261" s="432">
        <v>153</v>
      </c>
      <c r="R261" s="432">
        <v>156</v>
      </c>
      <c r="S261" s="432">
        <v>133</v>
      </c>
      <c r="T261" s="432">
        <v>0.95209999999999995</v>
      </c>
      <c r="U261" s="432">
        <v>0.97009999999999996</v>
      </c>
      <c r="V261" s="432">
        <v>0.83130000000000004</v>
      </c>
      <c r="W261" s="432">
        <v>152</v>
      </c>
      <c r="X261" s="432">
        <v>155</v>
      </c>
      <c r="Y261" s="432">
        <v>133</v>
      </c>
      <c r="Z261" s="432">
        <v>0.94889999999999997</v>
      </c>
      <c r="AA261" s="432">
        <v>0.96630000000000005</v>
      </c>
      <c r="AB261" s="432">
        <v>0.83130000000000004</v>
      </c>
      <c r="AC261" s="432">
        <v>151</v>
      </c>
      <c r="AD261" s="432">
        <v>154</v>
      </c>
      <c r="AE261" s="432">
        <v>132</v>
      </c>
      <c r="AF261" s="432">
        <v>0.93930000000000002</v>
      </c>
      <c r="AG261" s="432">
        <v>0.95799999999999996</v>
      </c>
      <c r="AH261" s="432">
        <v>0.82499999999999996</v>
      </c>
      <c r="AI261" s="432">
        <v>133</v>
      </c>
      <c r="AJ261" s="432">
        <v>140</v>
      </c>
      <c r="AK261" s="432">
        <v>94</v>
      </c>
      <c r="AL261" s="432">
        <v>0.82789999999999997</v>
      </c>
      <c r="AM261" s="432">
        <v>0.87409999999999999</v>
      </c>
      <c r="AN261" s="432">
        <v>0.58750000000000002</v>
      </c>
      <c r="AO261" s="432">
        <v>152</v>
      </c>
      <c r="AP261" s="432">
        <v>155</v>
      </c>
      <c r="AQ261" s="432">
        <v>138</v>
      </c>
      <c r="AR261" s="432">
        <v>0.94650000000000001</v>
      </c>
      <c r="AS261" s="432">
        <v>0.96409999999999996</v>
      </c>
      <c r="AT261" s="432">
        <v>0.86250000000000004</v>
      </c>
      <c r="AU261" s="432">
        <v>148</v>
      </c>
      <c r="AV261" s="432">
        <v>151</v>
      </c>
      <c r="AW261" s="432">
        <v>136</v>
      </c>
      <c r="AX261" s="432">
        <v>0.9194</v>
      </c>
      <c r="AY261" s="432">
        <v>0.94259999999999999</v>
      </c>
      <c r="AZ261" s="432">
        <v>0.85</v>
      </c>
      <c r="BA261" s="432">
        <v>142</v>
      </c>
      <c r="BB261" s="432">
        <v>148</v>
      </c>
      <c r="BC261" s="432">
        <v>115</v>
      </c>
      <c r="BD261" s="432">
        <v>0.88660000000000005</v>
      </c>
      <c r="BE261" s="432">
        <v>0.91910000000000003</v>
      </c>
      <c r="BF261" s="432">
        <v>0.71879999999999999</v>
      </c>
      <c r="BG261" s="432">
        <v>150</v>
      </c>
      <c r="BH261" s="432">
        <v>154</v>
      </c>
      <c r="BI261" s="432">
        <v>134</v>
      </c>
      <c r="BJ261" s="432">
        <v>0.93330000000000002</v>
      </c>
      <c r="BK261" s="432">
        <v>0.96009999999999995</v>
      </c>
      <c r="BL261" s="432">
        <v>0.83750000000000002</v>
      </c>
      <c r="BM261" s="432">
        <v>88</v>
      </c>
      <c r="BN261" s="432">
        <v>104</v>
      </c>
      <c r="BO261" s="432">
        <v>82</v>
      </c>
      <c r="BP261" s="432">
        <v>0.55000000000000004</v>
      </c>
      <c r="BQ261" s="432">
        <v>0.65</v>
      </c>
      <c r="BR261" s="432">
        <v>0.51249999999999996</v>
      </c>
      <c r="BS261" s="432">
        <v>75</v>
      </c>
      <c r="BT261" s="432">
        <v>0.60980000000000001</v>
      </c>
      <c r="BU261" s="432">
        <v>29</v>
      </c>
      <c r="BV261" s="432">
        <v>0.78380000000000005</v>
      </c>
      <c r="BW261" s="432">
        <v>107</v>
      </c>
      <c r="BX261" s="432">
        <v>114</v>
      </c>
      <c r="BY261" s="432">
        <v>104</v>
      </c>
      <c r="BZ261" s="432">
        <v>0.66779999999999995</v>
      </c>
      <c r="CA261" s="432">
        <v>0.71120000000000005</v>
      </c>
      <c r="CB261" s="432">
        <v>0.65</v>
      </c>
      <c r="CC261" s="432">
        <v>57</v>
      </c>
      <c r="CD261" s="432">
        <v>0.46339999999999998</v>
      </c>
      <c r="CE261" s="432">
        <v>27</v>
      </c>
      <c r="CF261" s="432">
        <v>0.72970000000000002</v>
      </c>
      <c r="CG261" s="432">
        <v>114</v>
      </c>
      <c r="CH261" s="432">
        <v>122</v>
      </c>
      <c r="CI261" s="432">
        <v>84</v>
      </c>
      <c r="CJ261" s="432">
        <v>0.70689999999999997</v>
      </c>
      <c r="CK261" s="432">
        <v>0.75949999999999995</v>
      </c>
      <c r="CL261" s="432">
        <v>0.52500000000000002</v>
      </c>
      <c r="CM261" s="432">
        <v>94</v>
      </c>
      <c r="CN261" s="432">
        <v>101</v>
      </c>
      <c r="CO261" s="432">
        <v>78</v>
      </c>
      <c r="CP261" s="432">
        <v>0.58450000000000002</v>
      </c>
      <c r="CQ261" s="432">
        <v>0.62880000000000003</v>
      </c>
      <c r="CR261" s="432">
        <v>0.48749999999999999</v>
      </c>
      <c r="CS261" s="432">
        <v>23</v>
      </c>
      <c r="CT261" s="432">
        <v>0.187</v>
      </c>
      <c r="CU261" s="432">
        <v>17</v>
      </c>
      <c r="CV261" s="432">
        <v>0.45950000000000002</v>
      </c>
      <c r="CW261" s="432">
        <v>47</v>
      </c>
      <c r="CX261" s="432">
        <v>56</v>
      </c>
      <c r="CY261" s="432">
        <v>40</v>
      </c>
      <c r="CZ261" s="432">
        <v>0.28999999999999998</v>
      </c>
      <c r="DA261" s="432">
        <v>0.35</v>
      </c>
      <c r="DB261" s="432">
        <v>0.25</v>
      </c>
      <c r="DC261" s="432">
        <v>96</v>
      </c>
      <c r="DD261" s="432">
        <v>112</v>
      </c>
      <c r="DE261" s="432">
        <v>27</v>
      </c>
      <c r="DF261" s="432">
        <v>0.6</v>
      </c>
      <c r="DG261" s="432">
        <v>0.7</v>
      </c>
      <c r="DH261" s="432">
        <v>0.16880000000000001</v>
      </c>
      <c r="DI261" s="432">
        <v>48</v>
      </c>
      <c r="DJ261" s="432">
        <v>26</v>
      </c>
      <c r="DK261" s="432">
        <v>28</v>
      </c>
      <c r="DL261" s="432">
        <v>23</v>
      </c>
      <c r="DM261" s="432">
        <v>0.52500000000000002</v>
      </c>
      <c r="DN261" s="432">
        <v>0.57499999999999996</v>
      </c>
      <c r="DO261" s="432">
        <v>0.47920000000000001</v>
      </c>
      <c r="DP261" s="432">
        <v>112</v>
      </c>
      <c r="DQ261" s="432">
        <v>120</v>
      </c>
      <c r="DR261" s="432">
        <v>26</v>
      </c>
      <c r="DS261" s="432">
        <v>0.7</v>
      </c>
      <c r="DT261" s="432">
        <v>0.75</v>
      </c>
      <c r="DU261" s="432">
        <v>0.16250000000000001</v>
      </c>
      <c r="DV261" s="432">
        <v>0</v>
      </c>
      <c r="DW261" s="432">
        <v>3.7499999999999999E-2</v>
      </c>
      <c r="DX261" s="432">
        <v>7.4999999999999997E-2</v>
      </c>
      <c r="DY261" s="432">
        <v>0</v>
      </c>
      <c r="DZ261" s="432">
        <v>2</v>
      </c>
      <c r="EA261" s="432">
        <v>7.4999999999999997E-2</v>
      </c>
      <c r="EB261" s="432">
        <v>0.15</v>
      </c>
      <c r="EC261" s="432">
        <v>1.2500000000000001E-2</v>
      </c>
      <c r="ED261" s="432">
        <v>0</v>
      </c>
      <c r="EE261" s="432">
        <v>0</v>
      </c>
      <c r="EF261" s="432">
        <v>0</v>
      </c>
      <c r="EG261" s="432">
        <v>0</v>
      </c>
      <c r="EH261" s="432">
        <v>16</v>
      </c>
      <c r="EI261" s="432">
        <v>0</v>
      </c>
      <c r="EJ261" s="432">
        <v>5.0000000000000001E-3</v>
      </c>
      <c r="EK261" s="432">
        <v>0.01</v>
      </c>
      <c r="EL261" s="432">
        <v>0</v>
      </c>
      <c r="EM261" s="432">
        <v>16</v>
      </c>
      <c r="EN261" s="432">
        <v>0.05</v>
      </c>
      <c r="EO261" s="432">
        <v>0.15</v>
      </c>
      <c r="EP261" s="432">
        <v>0.1</v>
      </c>
      <c r="EQ261" s="432">
        <v>49</v>
      </c>
      <c r="ER261" s="432">
        <v>18</v>
      </c>
      <c r="ES261" s="432">
        <v>0.36730000000000002</v>
      </c>
      <c r="ET261" s="432">
        <v>8</v>
      </c>
      <c r="EU261" s="432">
        <v>0</v>
      </c>
      <c r="EV261" s="432">
        <v>0</v>
      </c>
      <c r="EW261" s="432">
        <v>99</v>
      </c>
      <c r="EX261" s="432">
        <v>0.61880000000000002</v>
      </c>
      <c r="EY261" s="432">
        <v>149</v>
      </c>
      <c r="EZ261" s="432">
        <v>181</v>
      </c>
      <c r="FA261" s="432">
        <v>147</v>
      </c>
      <c r="FB261" s="432">
        <v>131</v>
      </c>
      <c r="FC261" s="432">
        <v>0.93</v>
      </c>
      <c r="FD261" s="432">
        <v>1.1299999999999999</v>
      </c>
      <c r="FE261" s="432">
        <v>0.91869999999999996</v>
      </c>
      <c r="FF261" s="432">
        <v>7</v>
      </c>
      <c r="FG261" s="432">
        <v>10</v>
      </c>
      <c r="FH261" s="432">
        <v>16</v>
      </c>
      <c r="FI261" s="432">
        <v>0.05</v>
      </c>
      <c r="FJ261" s="432">
        <v>7.4999999999999997E-2</v>
      </c>
      <c r="FK261" s="432">
        <v>0.1221</v>
      </c>
      <c r="FL261" s="432">
        <v>116</v>
      </c>
      <c r="FM261" s="432">
        <v>120</v>
      </c>
      <c r="FN261" s="432">
        <v>103</v>
      </c>
      <c r="FO261" s="432">
        <v>0.88239999999999996</v>
      </c>
      <c r="FP261" s="432">
        <v>0.90959999999999996</v>
      </c>
      <c r="FQ261" s="432">
        <v>0.7863</v>
      </c>
      <c r="FR261" s="432">
        <v>111</v>
      </c>
      <c r="FS261" s="432">
        <v>116</v>
      </c>
      <c r="FT261" s="432">
        <v>88</v>
      </c>
      <c r="FU261" s="432">
        <v>0.84360000000000002</v>
      </c>
      <c r="FV261" s="432">
        <v>0.87909999999999999</v>
      </c>
      <c r="FW261" s="432">
        <v>0.67179999999999995</v>
      </c>
      <c r="FX261" s="432">
        <v>107</v>
      </c>
      <c r="FY261" s="432">
        <v>114</v>
      </c>
      <c r="FZ261" s="432">
        <v>88</v>
      </c>
      <c r="GA261" s="432">
        <v>0.81069999999999998</v>
      </c>
      <c r="GB261" s="432">
        <v>0.86450000000000005</v>
      </c>
      <c r="GC261" s="432">
        <v>0.67179999999999995</v>
      </c>
      <c r="GD261" s="432">
        <v>97</v>
      </c>
      <c r="GE261" s="432">
        <v>108</v>
      </c>
      <c r="GF261" s="432">
        <v>70</v>
      </c>
      <c r="GG261" s="432">
        <v>0.73299999999999998</v>
      </c>
      <c r="GH261" s="432">
        <v>0.81889999999999996</v>
      </c>
      <c r="GI261" s="432">
        <v>0.53439999999999999</v>
      </c>
      <c r="GJ261" s="432">
        <v>99</v>
      </c>
      <c r="GK261" s="432">
        <v>112</v>
      </c>
      <c r="GL261" s="432">
        <v>74</v>
      </c>
      <c r="GM261" s="432">
        <v>0.75</v>
      </c>
      <c r="GN261" s="432">
        <v>0.84970000000000001</v>
      </c>
      <c r="GO261" s="432">
        <v>0.56489999999999996</v>
      </c>
      <c r="GP261" s="432">
        <v>121</v>
      </c>
      <c r="GQ261" s="432">
        <v>124</v>
      </c>
      <c r="GR261" s="432">
        <v>112</v>
      </c>
      <c r="GS261" s="432">
        <v>0.9173</v>
      </c>
      <c r="GT261" s="432">
        <v>0.94010000000000005</v>
      </c>
      <c r="GU261" s="432">
        <v>0.85499999999999998</v>
      </c>
      <c r="GV261" s="432">
        <v>109</v>
      </c>
      <c r="GW261" s="432">
        <v>116</v>
      </c>
      <c r="GX261" s="432">
        <v>91</v>
      </c>
      <c r="GY261" s="432">
        <v>0.82750000000000001</v>
      </c>
      <c r="GZ261" s="432">
        <v>0.88490000000000002</v>
      </c>
      <c r="HA261" s="432">
        <v>0.69469999999999998</v>
      </c>
      <c r="HB261" s="432">
        <v>66</v>
      </c>
      <c r="HC261" s="432">
        <v>79</v>
      </c>
      <c r="HD261" s="432">
        <v>64</v>
      </c>
      <c r="HE261" s="432">
        <v>0.5</v>
      </c>
      <c r="HF261" s="432">
        <v>0.6</v>
      </c>
      <c r="HG261" s="432">
        <v>0.48849999999999999</v>
      </c>
      <c r="HH261" s="432">
        <v>75</v>
      </c>
      <c r="HI261" s="432">
        <v>0.5</v>
      </c>
      <c r="HJ261" s="432">
        <v>0.51019999999999999</v>
      </c>
      <c r="HK261" s="432">
        <v>0</v>
      </c>
      <c r="HL261" s="432"/>
      <c r="HM261" s="432">
        <v>0.9</v>
      </c>
      <c r="HN261" s="432">
        <v>0</v>
      </c>
      <c r="HO261" s="432">
        <v>0</v>
      </c>
      <c r="HP261" s="432">
        <v>0</v>
      </c>
      <c r="HQ261" s="432">
        <v>0</v>
      </c>
      <c r="HR261" s="432">
        <v>0</v>
      </c>
      <c r="HS261" s="432">
        <v>0</v>
      </c>
      <c r="HT261" s="432">
        <v>0</v>
      </c>
      <c r="HU261" s="432">
        <v>0</v>
      </c>
      <c r="HV261" s="432">
        <v>0.9</v>
      </c>
      <c r="HW261" s="432">
        <v>0</v>
      </c>
      <c r="HX261" s="432">
        <v>0</v>
      </c>
      <c r="HY261" s="432">
        <v>0</v>
      </c>
      <c r="HZ261" s="432">
        <v>0.9</v>
      </c>
      <c r="IA261" s="432">
        <v>0</v>
      </c>
      <c r="IB261" s="432">
        <v>0</v>
      </c>
      <c r="IC261" s="432">
        <v>0</v>
      </c>
      <c r="ID261" s="432">
        <v>0</v>
      </c>
      <c r="IE261" s="432">
        <v>0</v>
      </c>
      <c r="IF261" s="432">
        <v>0</v>
      </c>
      <c r="IG261" s="432">
        <v>0</v>
      </c>
      <c r="IH261" s="432">
        <v>0</v>
      </c>
      <c r="II261" s="432">
        <v>0</v>
      </c>
      <c r="IJ261" s="432">
        <v>0</v>
      </c>
      <c r="IK261" s="432">
        <v>0</v>
      </c>
      <c r="IL261" s="432">
        <v>0</v>
      </c>
      <c r="IM261" s="432">
        <v>0</v>
      </c>
      <c r="IN261" s="432">
        <v>0</v>
      </c>
      <c r="IO261" s="432">
        <v>0</v>
      </c>
      <c r="IP261" s="432">
        <v>0</v>
      </c>
      <c r="IQ261" s="432">
        <v>0</v>
      </c>
      <c r="IR261" s="432">
        <v>0</v>
      </c>
      <c r="IS261" s="432">
        <v>0</v>
      </c>
      <c r="IT261" s="432">
        <v>0</v>
      </c>
      <c r="IU261" s="432">
        <v>0</v>
      </c>
      <c r="IV261" s="432">
        <v>0</v>
      </c>
      <c r="IW261" s="432">
        <v>0</v>
      </c>
      <c r="IX261" s="432">
        <v>5</v>
      </c>
      <c r="IY261" s="432">
        <v>0</v>
      </c>
      <c r="IZ261" s="432">
        <v>0</v>
      </c>
      <c r="JA261" s="432">
        <v>0</v>
      </c>
      <c r="JB261" s="432">
        <v>0</v>
      </c>
      <c r="JC261" s="432">
        <v>0</v>
      </c>
      <c r="JD261" s="432">
        <v>0</v>
      </c>
      <c r="JE261" s="432">
        <v>0</v>
      </c>
      <c r="JF261" s="432">
        <v>0</v>
      </c>
      <c r="JG261" s="432">
        <v>0</v>
      </c>
      <c r="JH261" s="432">
        <v>3</v>
      </c>
      <c r="JI261" s="432">
        <v>0</v>
      </c>
      <c r="JJ261" s="432">
        <v>0</v>
      </c>
      <c r="JK261" s="432">
        <v>0</v>
      </c>
      <c r="JL261" s="432">
        <v>0</v>
      </c>
      <c r="JM261" s="432">
        <v>0</v>
      </c>
      <c r="JN261" s="432">
        <v>1</v>
      </c>
      <c r="JO261" s="432">
        <v>0.33329999999999999</v>
      </c>
      <c r="JP261" s="432">
        <v>0</v>
      </c>
      <c r="JQ261" s="432">
        <v>0</v>
      </c>
      <c r="JR261" s="432" t="s">
        <v>1359</v>
      </c>
      <c r="JS261" s="432" t="s">
        <v>1360</v>
      </c>
      <c r="JT261" s="432" t="s">
        <v>1340</v>
      </c>
    </row>
    <row r="262" spans="1:280" x14ac:dyDescent="0.45">
      <c r="A262" s="432" t="s">
        <v>369</v>
      </c>
      <c r="B262" s="432" t="s">
        <v>397</v>
      </c>
      <c r="C262" s="432" t="s">
        <v>402</v>
      </c>
      <c r="D262" s="432" t="s">
        <v>403</v>
      </c>
      <c r="E262" s="432">
        <v>788</v>
      </c>
      <c r="F262" s="432">
        <v>197</v>
      </c>
      <c r="G262" s="432">
        <v>0.25</v>
      </c>
      <c r="H262" s="432">
        <v>201</v>
      </c>
      <c r="I262" s="432">
        <v>789</v>
      </c>
      <c r="J262" s="432">
        <v>0.25480000000000003</v>
      </c>
      <c r="K262" s="432">
        <v>728</v>
      </c>
      <c r="L262" s="432">
        <v>749</v>
      </c>
      <c r="M262" s="432">
        <v>726</v>
      </c>
      <c r="N262" s="432">
        <v>0.92259999999999998</v>
      </c>
      <c r="O262" s="432">
        <v>0.95020000000000004</v>
      </c>
      <c r="P262" s="432">
        <v>0.92130000000000001</v>
      </c>
      <c r="Q262" s="432">
        <v>751</v>
      </c>
      <c r="R262" s="432">
        <v>765</v>
      </c>
      <c r="S262" s="432">
        <v>740</v>
      </c>
      <c r="T262" s="432">
        <v>0.95209999999999995</v>
      </c>
      <c r="U262" s="432">
        <v>0.97009999999999996</v>
      </c>
      <c r="V262" s="432">
        <v>0.93910000000000005</v>
      </c>
      <c r="W262" s="432">
        <v>748</v>
      </c>
      <c r="X262" s="432">
        <v>762</v>
      </c>
      <c r="Y262" s="432">
        <v>740</v>
      </c>
      <c r="Z262" s="432">
        <v>0.94889999999999997</v>
      </c>
      <c r="AA262" s="432">
        <v>0.96630000000000005</v>
      </c>
      <c r="AB262" s="432">
        <v>0.93910000000000005</v>
      </c>
      <c r="AC262" s="432">
        <v>741</v>
      </c>
      <c r="AD262" s="432">
        <v>755</v>
      </c>
      <c r="AE262" s="432">
        <v>728</v>
      </c>
      <c r="AF262" s="432">
        <v>0.93930000000000002</v>
      </c>
      <c r="AG262" s="432">
        <v>0.95799999999999996</v>
      </c>
      <c r="AH262" s="432">
        <v>0.92390000000000005</v>
      </c>
      <c r="AI262" s="432">
        <v>653</v>
      </c>
      <c r="AJ262" s="432">
        <v>689</v>
      </c>
      <c r="AK262" s="432">
        <v>644</v>
      </c>
      <c r="AL262" s="432">
        <v>0.82789999999999997</v>
      </c>
      <c r="AM262" s="432">
        <v>0.87409999999999999</v>
      </c>
      <c r="AN262" s="432">
        <v>0.81730000000000003</v>
      </c>
      <c r="AO262" s="432">
        <v>746</v>
      </c>
      <c r="AP262" s="432">
        <v>760</v>
      </c>
      <c r="AQ262" s="432">
        <v>738</v>
      </c>
      <c r="AR262" s="432">
        <v>0.94650000000000001</v>
      </c>
      <c r="AS262" s="432">
        <v>0.96409999999999996</v>
      </c>
      <c r="AT262" s="432">
        <v>0.9365</v>
      </c>
      <c r="AU262" s="432">
        <v>725</v>
      </c>
      <c r="AV262" s="432">
        <v>743</v>
      </c>
      <c r="AW262" s="432">
        <v>771</v>
      </c>
      <c r="AX262" s="432">
        <v>0.9194</v>
      </c>
      <c r="AY262" s="432">
        <v>0.94259999999999999</v>
      </c>
      <c r="AZ262" s="432">
        <v>0.97840000000000005</v>
      </c>
      <c r="BA262" s="432">
        <v>699</v>
      </c>
      <c r="BB262" s="432">
        <v>725</v>
      </c>
      <c r="BC262" s="432">
        <v>704</v>
      </c>
      <c r="BD262" s="432">
        <v>0.88660000000000005</v>
      </c>
      <c r="BE262" s="432">
        <v>0.91910000000000003</v>
      </c>
      <c r="BF262" s="432">
        <v>0.89339999999999997</v>
      </c>
      <c r="BG262" s="432">
        <v>736</v>
      </c>
      <c r="BH262" s="432">
        <v>757</v>
      </c>
      <c r="BI262" s="432">
        <v>734</v>
      </c>
      <c r="BJ262" s="432">
        <v>0.93330000000000002</v>
      </c>
      <c r="BK262" s="432">
        <v>0.96009999999999995</v>
      </c>
      <c r="BL262" s="432">
        <v>0.93149999999999999</v>
      </c>
      <c r="BM262" s="432">
        <v>434</v>
      </c>
      <c r="BN262" s="432">
        <v>513</v>
      </c>
      <c r="BO262" s="432">
        <v>613</v>
      </c>
      <c r="BP262" s="432">
        <v>0.55000000000000004</v>
      </c>
      <c r="BQ262" s="432">
        <v>0.65</v>
      </c>
      <c r="BR262" s="432">
        <v>0.77790000000000004</v>
      </c>
      <c r="BS262" s="432">
        <v>328</v>
      </c>
      <c r="BT262" s="432">
        <v>0.55500000000000005</v>
      </c>
      <c r="BU262" s="432">
        <v>171</v>
      </c>
      <c r="BV262" s="432">
        <v>0.86799999999999999</v>
      </c>
      <c r="BW262" s="432">
        <v>527</v>
      </c>
      <c r="BX262" s="432">
        <v>561</v>
      </c>
      <c r="BY262" s="432">
        <v>499</v>
      </c>
      <c r="BZ262" s="432">
        <v>0.66779999999999995</v>
      </c>
      <c r="CA262" s="432">
        <v>0.71120000000000005</v>
      </c>
      <c r="CB262" s="432">
        <v>0.63319999999999999</v>
      </c>
      <c r="CC262" s="432">
        <v>314</v>
      </c>
      <c r="CD262" s="432">
        <v>0.53129999999999999</v>
      </c>
      <c r="CE262" s="432">
        <v>169</v>
      </c>
      <c r="CF262" s="432">
        <v>0.8579</v>
      </c>
      <c r="CG262" s="432">
        <v>558</v>
      </c>
      <c r="CH262" s="432">
        <v>599</v>
      </c>
      <c r="CI262" s="432">
        <v>483</v>
      </c>
      <c r="CJ262" s="432">
        <v>0.70689999999999997</v>
      </c>
      <c r="CK262" s="432">
        <v>0.75949999999999995</v>
      </c>
      <c r="CL262" s="432">
        <v>0.6129</v>
      </c>
      <c r="CM262" s="432">
        <v>461</v>
      </c>
      <c r="CN262" s="432">
        <v>496</v>
      </c>
      <c r="CO262" s="432">
        <v>442</v>
      </c>
      <c r="CP262" s="432">
        <v>0.58450000000000002</v>
      </c>
      <c r="CQ262" s="432">
        <v>0.62880000000000003</v>
      </c>
      <c r="CR262" s="432">
        <v>0.56089999999999995</v>
      </c>
      <c r="CS262" s="432">
        <v>112</v>
      </c>
      <c r="CT262" s="432">
        <v>0.1895</v>
      </c>
      <c r="CU262" s="432">
        <v>117</v>
      </c>
      <c r="CV262" s="432">
        <v>0.59389999999999998</v>
      </c>
      <c r="CW262" s="432">
        <v>229</v>
      </c>
      <c r="CX262" s="432">
        <v>276</v>
      </c>
      <c r="CY262" s="432">
        <v>229</v>
      </c>
      <c r="CZ262" s="432">
        <v>0.28999999999999998</v>
      </c>
      <c r="DA262" s="432">
        <v>0.35</v>
      </c>
      <c r="DB262" s="432">
        <v>0.29060000000000002</v>
      </c>
      <c r="DC262" s="432">
        <v>473</v>
      </c>
      <c r="DD262" s="432">
        <v>552</v>
      </c>
      <c r="DE262" s="432">
        <v>676</v>
      </c>
      <c r="DF262" s="432">
        <v>0.6</v>
      </c>
      <c r="DG262" s="432">
        <v>0.7</v>
      </c>
      <c r="DH262" s="432">
        <v>0.8579</v>
      </c>
      <c r="DI262" s="432">
        <v>247</v>
      </c>
      <c r="DJ262" s="432">
        <v>130</v>
      </c>
      <c r="DK262" s="432">
        <v>143</v>
      </c>
      <c r="DL262" s="432">
        <v>139</v>
      </c>
      <c r="DM262" s="432">
        <v>0.52500000000000002</v>
      </c>
      <c r="DN262" s="432">
        <v>0.57499999999999996</v>
      </c>
      <c r="DO262" s="432">
        <v>0.56279999999999997</v>
      </c>
      <c r="DP262" s="432">
        <v>552</v>
      </c>
      <c r="DQ262" s="432">
        <v>591</v>
      </c>
      <c r="DR262" s="432">
        <v>673</v>
      </c>
      <c r="DS262" s="432">
        <v>0.7</v>
      </c>
      <c r="DT262" s="432">
        <v>0.75</v>
      </c>
      <c r="DU262" s="432">
        <v>0.85409999999999997</v>
      </c>
      <c r="DV262" s="432">
        <v>0</v>
      </c>
      <c r="DW262" s="432">
        <v>3.7499999999999999E-2</v>
      </c>
      <c r="DX262" s="432">
        <v>7.4999999999999997E-2</v>
      </c>
      <c r="DY262" s="432">
        <v>0</v>
      </c>
      <c r="DZ262" s="432">
        <v>12</v>
      </c>
      <c r="EA262" s="432">
        <v>7.4999999999999997E-2</v>
      </c>
      <c r="EB262" s="432">
        <v>0.15</v>
      </c>
      <c r="EC262" s="432">
        <v>1.6500000000000001E-2</v>
      </c>
      <c r="ED262" s="432">
        <v>0</v>
      </c>
      <c r="EE262" s="432">
        <v>0</v>
      </c>
      <c r="EF262" s="432">
        <v>0</v>
      </c>
      <c r="EG262" s="432">
        <v>0</v>
      </c>
      <c r="EH262" s="432">
        <v>93</v>
      </c>
      <c r="EI262" s="432">
        <v>0</v>
      </c>
      <c r="EJ262" s="432">
        <v>5.0000000000000001E-3</v>
      </c>
      <c r="EK262" s="432">
        <v>0.01</v>
      </c>
      <c r="EL262" s="432">
        <v>0</v>
      </c>
      <c r="EM262" s="432">
        <v>164</v>
      </c>
      <c r="EN262" s="432">
        <v>0.05</v>
      </c>
      <c r="EO262" s="432">
        <v>0.15</v>
      </c>
      <c r="EP262" s="432">
        <v>0.20810000000000001</v>
      </c>
      <c r="EQ262" s="432">
        <v>250</v>
      </c>
      <c r="ER262" s="432">
        <v>221</v>
      </c>
      <c r="ES262" s="432">
        <v>0.88400000000000001</v>
      </c>
      <c r="ET262" s="432">
        <v>39</v>
      </c>
      <c r="EU262" s="432">
        <v>9</v>
      </c>
      <c r="EV262" s="432">
        <v>0.23080000000000001</v>
      </c>
      <c r="EW262" s="432">
        <v>560</v>
      </c>
      <c r="EX262" s="432">
        <v>0.7107</v>
      </c>
      <c r="EY262" s="432">
        <v>741</v>
      </c>
      <c r="EZ262" s="432">
        <v>899</v>
      </c>
      <c r="FA262" s="432">
        <v>548</v>
      </c>
      <c r="FB262" s="432">
        <v>503</v>
      </c>
      <c r="FC262" s="432">
        <v>0.94</v>
      </c>
      <c r="FD262" s="432">
        <v>1.1399999999999999</v>
      </c>
      <c r="FE262" s="432">
        <v>0.69540000000000002</v>
      </c>
      <c r="FF262" s="432">
        <v>26</v>
      </c>
      <c r="FG262" s="432">
        <v>38</v>
      </c>
      <c r="FH262" s="432">
        <v>6</v>
      </c>
      <c r="FI262" s="432">
        <v>0.05</v>
      </c>
      <c r="FJ262" s="432">
        <v>7.4999999999999997E-2</v>
      </c>
      <c r="FK262" s="432">
        <v>1.1900000000000001E-2</v>
      </c>
      <c r="FL262" s="432">
        <v>444</v>
      </c>
      <c r="FM262" s="432">
        <v>458</v>
      </c>
      <c r="FN262" s="432">
        <v>469</v>
      </c>
      <c r="FO262" s="432">
        <v>0.88239999999999996</v>
      </c>
      <c r="FP262" s="432">
        <v>0.90959999999999996</v>
      </c>
      <c r="FQ262" s="432">
        <v>0.93240000000000001</v>
      </c>
      <c r="FR262" s="432">
        <v>425</v>
      </c>
      <c r="FS262" s="432">
        <v>443</v>
      </c>
      <c r="FT262" s="432">
        <v>440</v>
      </c>
      <c r="FU262" s="432">
        <v>0.84360000000000002</v>
      </c>
      <c r="FV262" s="432">
        <v>0.87909999999999999</v>
      </c>
      <c r="FW262" s="432">
        <v>0.87480000000000002</v>
      </c>
      <c r="FX262" s="432">
        <v>408</v>
      </c>
      <c r="FY262" s="432">
        <v>435</v>
      </c>
      <c r="FZ262" s="432">
        <v>424</v>
      </c>
      <c r="GA262" s="432">
        <v>0.81069999999999998</v>
      </c>
      <c r="GB262" s="432">
        <v>0.86450000000000005</v>
      </c>
      <c r="GC262" s="432">
        <v>0.84289999999999998</v>
      </c>
      <c r="GD262" s="432">
        <v>369</v>
      </c>
      <c r="GE262" s="432">
        <v>412</v>
      </c>
      <c r="GF262" s="432">
        <v>391</v>
      </c>
      <c r="GG262" s="432">
        <v>0.73299999999999998</v>
      </c>
      <c r="GH262" s="432">
        <v>0.81889999999999996</v>
      </c>
      <c r="GI262" s="432">
        <v>0.77729999999999999</v>
      </c>
      <c r="GJ262" s="432">
        <v>378</v>
      </c>
      <c r="GK262" s="432">
        <v>428</v>
      </c>
      <c r="GL262" s="432">
        <v>392</v>
      </c>
      <c r="GM262" s="432">
        <v>0.75</v>
      </c>
      <c r="GN262" s="432">
        <v>0.84970000000000001</v>
      </c>
      <c r="GO262" s="432">
        <v>0.77929999999999999</v>
      </c>
      <c r="GP262" s="432">
        <v>462</v>
      </c>
      <c r="GQ262" s="432">
        <v>473</v>
      </c>
      <c r="GR262" s="432">
        <v>484</v>
      </c>
      <c r="GS262" s="432">
        <v>0.9173</v>
      </c>
      <c r="GT262" s="432">
        <v>0.94010000000000005</v>
      </c>
      <c r="GU262" s="432">
        <v>0.96220000000000006</v>
      </c>
      <c r="GV262" s="432">
        <v>417</v>
      </c>
      <c r="GW262" s="432">
        <v>446</v>
      </c>
      <c r="GX262" s="432">
        <v>421</v>
      </c>
      <c r="GY262" s="432">
        <v>0.82750000000000001</v>
      </c>
      <c r="GZ262" s="432">
        <v>0.88490000000000002</v>
      </c>
      <c r="HA262" s="432">
        <v>0.83699999999999997</v>
      </c>
      <c r="HB262" s="432">
        <v>252</v>
      </c>
      <c r="HC262" s="432">
        <v>302</v>
      </c>
      <c r="HD262" s="432">
        <v>370</v>
      </c>
      <c r="HE262" s="432">
        <v>0.5</v>
      </c>
      <c r="HF262" s="432">
        <v>0.6</v>
      </c>
      <c r="HG262" s="432">
        <v>0.73560000000000003</v>
      </c>
      <c r="HH262" s="432">
        <v>355</v>
      </c>
      <c r="HI262" s="432">
        <v>0.5</v>
      </c>
      <c r="HJ262" s="432">
        <v>0.64780000000000004</v>
      </c>
      <c r="HK262" s="432">
        <v>0</v>
      </c>
      <c r="HL262" s="432"/>
      <c r="HM262" s="432">
        <v>0.9</v>
      </c>
      <c r="HN262" s="432">
        <v>0</v>
      </c>
      <c r="HO262" s="432">
        <v>0</v>
      </c>
      <c r="HP262" s="432">
        <v>0</v>
      </c>
      <c r="HQ262" s="432">
        <v>0</v>
      </c>
      <c r="HR262" s="432">
        <v>0</v>
      </c>
      <c r="HS262" s="432">
        <v>0</v>
      </c>
      <c r="HT262" s="432">
        <v>0</v>
      </c>
      <c r="HU262" s="432">
        <v>0</v>
      </c>
      <c r="HV262" s="432">
        <v>0.9</v>
      </c>
      <c r="HW262" s="432">
        <v>0</v>
      </c>
      <c r="HX262" s="432">
        <v>0</v>
      </c>
      <c r="HY262" s="432">
        <v>0</v>
      </c>
      <c r="HZ262" s="432">
        <v>0.9</v>
      </c>
      <c r="IA262" s="432">
        <v>0</v>
      </c>
      <c r="IB262" s="432">
        <v>0</v>
      </c>
      <c r="IC262" s="432">
        <v>0</v>
      </c>
      <c r="ID262" s="432">
        <v>0</v>
      </c>
      <c r="IE262" s="432">
        <v>0</v>
      </c>
      <c r="IF262" s="432">
        <v>0</v>
      </c>
      <c r="IG262" s="432">
        <v>0</v>
      </c>
      <c r="IH262" s="432">
        <v>0</v>
      </c>
      <c r="II262" s="432">
        <v>0</v>
      </c>
      <c r="IJ262" s="432">
        <v>0</v>
      </c>
      <c r="IK262" s="432">
        <v>0</v>
      </c>
      <c r="IL262" s="432">
        <v>0</v>
      </c>
      <c r="IM262" s="432">
        <v>0</v>
      </c>
      <c r="IN262" s="432">
        <v>0</v>
      </c>
      <c r="IO262" s="432">
        <v>0</v>
      </c>
      <c r="IP262" s="432">
        <v>0</v>
      </c>
      <c r="IQ262" s="432">
        <v>0</v>
      </c>
      <c r="IR262" s="432">
        <v>0</v>
      </c>
      <c r="IS262" s="432">
        <v>0</v>
      </c>
      <c r="IT262" s="432">
        <v>0</v>
      </c>
      <c r="IU262" s="432">
        <v>0</v>
      </c>
      <c r="IV262" s="432">
        <v>0</v>
      </c>
      <c r="IW262" s="432">
        <v>0</v>
      </c>
      <c r="IX262" s="432">
        <v>27</v>
      </c>
      <c r="IY262" s="432">
        <v>0</v>
      </c>
      <c r="IZ262" s="432">
        <v>0</v>
      </c>
      <c r="JA262" s="432">
        <v>0</v>
      </c>
      <c r="JB262" s="432">
        <v>0</v>
      </c>
      <c r="JC262" s="432">
        <v>0</v>
      </c>
      <c r="JD262" s="432">
        <v>0</v>
      </c>
      <c r="JE262" s="432">
        <v>0</v>
      </c>
      <c r="JF262" s="432">
        <v>0</v>
      </c>
      <c r="JG262" s="432">
        <v>0</v>
      </c>
      <c r="JH262" s="432">
        <v>18</v>
      </c>
      <c r="JI262" s="432">
        <v>0</v>
      </c>
      <c r="JJ262" s="432">
        <v>0</v>
      </c>
      <c r="JK262" s="432">
        <v>0</v>
      </c>
      <c r="JL262" s="432">
        <v>0</v>
      </c>
      <c r="JM262" s="432">
        <v>0</v>
      </c>
      <c r="JN262" s="432">
        <v>0</v>
      </c>
      <c r="JO262" s="432">
        <v>0</v>
      </c>
      <c r="JP262" s="432">
        <v>0</v>
      </c>
      <c r="JQ262" s="432">
        <v>0</v>
      </c>
      <c r="JR262" s="432" t="s">
        <v>1359</v>
      </c>
      <c r="JS262" s="432" t="s">
        <v>1360</v>
      </c>
      <c r="JT262" s="432" t="s">
        <v>1340</v>
      </c>
    </row>
    <row r="263" spans="1:280" x14ac:dyDescent="0.45">
      <c r="A263" s="432" t="s">
        <v>369</v>
      </c>
      <c r="B263" s="432" t="s">
        <v>397</v>
      </c>
      <c r="C263" s="432" t="s">
        <v>404</v>
      </c>
      <c r="D263" s="432" t="s">
        <v>405</v>
      </c>
      <c r="E263" s="432">
        <v>336</v>
      </c>
      <c r="F263" s="432">
        <v>75</v>
      </c>
      <c r="G263" s="432">
        <v>0.22320000000000001</v>
      </c>
      <c r="H263" s="432">
        <v>70</v>
      </c>
      <c r="I263" s="432">
        <v>326</v>
      </c>
      <c r="J263" s="432">
        <v>0.2147</v>
      </c>
      <c r="K263" s="432">
        <v>310</v>
      </c>
      <c r="L263" s="432">
        <v>320</v>
      </c>
      <c r="M263" s="432">
        <v>259</v>
      </c>
      <c r="N263" s="432">
        <v>0.92259999999999998</v>
      </c>
      <c r="O263" s="432">
        <v>0.95020000000000004</v>
      </c>
      <c r="P263" s="432">
        <v>0.77080000000000004</v>
      </c>
      <c r="Q263" s="432">
        <v>320</v>
      </c>
      <c r="R263" s="432">
        <v>326</v>
      </c>
      <c r="S263" s="432">
        <v>302</v>
      </c>
      <c r="T263" s="432">
        <v>0.95209999999999995</v>
      </c>
      <c r="U263" s="432">
        <v>0.97009999999999996</v>
      </c>
      <c r="V263" s="432">
        <v>0.89880000000000004</v>
      </c>
      <c r="W263" s="432">
        <v>319</v>
      </c>
      <c r="X263" s="432">
        <v>325</v>
      </c>
      <c r="Y263" s="432">
        <v>310</v>
      </c>
      <c r="Z263" s="432">
        <v>0.94889999999999997</v>
      </c>
      <c r="AA263" s="432">
        <v>0.96630000000000005</v>
      </c>
      <c r="AB263" s="432">
        <v>0.92259999999999998</v>
      </c>
      <c r="AC263" s="432">
        <v>316</v>
      </c>
      <c r="AD263" s="432">
        <v>322</v>
      </c>
      <c r="AE263" s="432">
        <v>293</v>
      </c>
      <c r="AF263" s="432">
        <v>0.93930000000000002</v>
      </c>
      <c r="AG263" s="432">
        <v>0.95799999999999996</v>
      </c>
      <c r="AH263" s="432">
        <v>0.872</v>
      </c>
      <c r="AI263" s="432">
        <v>279</v>
      </c>
      <c r="AJ263" s="432">
        <v>294</v>
      </c>
      <c r="AK263" s="432">
        <v>235</v>
      </c>
      <c r="AL263" s="432">
        <v>0.82789999999999997</v>
      </c>
      <c r="AM263" s="432">
        <v>0.87409999999999999</v>
      </c>
      <c r="AN263" s="432">
        <v>0.69940000000000002</v>
      </c>
      <c r="AO263" s="432">
        <v>319</v>
      </c>
      <c r="AP263" s="432">
        <v>324</v>
      </c>
      <c r="AQ263" s="432">
        <v>297</v>
      </c>
      <c r="AR263" s="432">
        <v>0.94650000000000001</v>
      </c>
      <c r="AS263" s="432">
        <v>0.96409999999999996</v>
      </c>
      <c r="AT263" s="432">
        <v>0.88390000000000002</v>
      </c>
      <c r="AU263" s="432">
        <v>309</v>
      </c>
      <c r="AV263" s="432">
        <v>317</v>
      </c>
      <c r="AW263" s="432">
        <v>268</v>
      </c>
      <c r="AX263" s="432">
        <v>0.9194</v>
      </c>
      <c r="AY263" s="432">
        <v>0.94259999999999999</v>
      </c>
      <c r="AZ263" s="432">
        <v>0.79759999999999998</v>
      </c>
      <c r="BA263" s="432">
        <v>298</v>
      </c>
      <c r="BB263" s="432">
        <v>309</v>
      </c>
      <c r="BC263" s="432">
        <v>282</v>
      </c>
      <c r="BD263" s="432">
        <v>0.88660000000000005</v>
      </c>
      <c r="BE263" s="432">
        <v>0.91910000000000003</v>
      </c>
      <c r="BF263" s="432">
        <v>0.83930000000000005</v>
      </c>
      <c r="BG263" s="432">
        <v>314</v>
      </c>
      <c r="BH263" s="432">
        <v>323</v>
      </c>
      <c r="BI263" s="432">
        <v>286</v>
      </c>
      <c r="BJ263" s="432">
        <v>0.93330000000000002</v>
      </c>
      <c r="BK263" s="432">
        <v>0.96009999999999995</v>
      </c>
      <c r="BL263" s="432">
        <v>0.85119999999999996</v>
      </c>
      <c r="BM263" s="432">
        <v>185</v>
      </c>
      <c r="BN263" s="432">
        <v>219</v>
      </c>
      <c r="BO263" s="432">
        <v>158</v>
      </c>
      <c r="BP263" s="432">
        <v>0.55000000000000004</v>
      </c>
      <c r="BQ263" s="432">
        <v>0.65</v>
      </c>
      <c r="BR263" s="432">
        <v>0.47020000000000001</v>
      </c>
      <c r="BS263" s="432">
        <v>148</v>
      </c>
      <c r="BT263" s="432">
        <v>0.56699999999999995</v>
      </c>
      <c r="BU263" s="432">
        <v>61</v>
      </c>
      <c r="BV263" s="432">
        <v>0.81330000000000002</v>
      </c>
      <c r="BW263" s="432">
        <v>225</v>
      </c>
      <c r="BX263" s="432">
        <v>239</v>
      </c>
      <c r="BY263" s="432">
        <v>209</v>
      </c>
      <c r="BZ263" s="432">
        <v>0.66779999999999995</v>
      </c>
      <c r="CA263" s="432">
        <v>0.71120000000000005</v>
      </c>
      <c r="CB263" s="432">
        <v>0.622</v>
      </c>
      <c r="CC263" s="432">
        <v>150</v>
      </c>
      <c r="CD263" s="432">
        <v>0.57469999999999999</v>
      </c>
      <c r="CE263" s="432">
        <v>64</v>
      </c>
      <c r="CF263" s="432">
        <v>0.85329999999999995</v>
      </c>
      <c r="CG263" s="432">
        <v>238</v>
      </c>
      <c r="CH263" s="432">
        <v>256</v>
      </c>
      <c r="CI263" s="432">
        <v>214</v>
      </c>
      <c r="CJ263" s="432">
        <v>0.70689999999999997</v>
      </c>
      <c r="CK263" s="432">
        <v>0.75949999999999995</v>
      </c>
      <c r="CL263" s="432">
        <v>0.63690000000000002</v>
      </c>
      <c r="CM263" s="432">
        <v>197</v>
      </c>
      <c r="CN263" s="432">
        <v>212</v>
      </c>
      <c r="CO263" s="432">
        <v>162</v>
      </c>
      <c r="CP263" s="432">
        <v>0.58450000000000002</v>
      </c>
      <c r="CQ263" s="432">
        <v>0.62880000000000003</v>
      </c>
      <c r="CR263" s="432">
        <v>0.48209999999999997</v>
      </c>
      <c r="CS263" s="432">
        <v>51</v>
      </c>
      <c r="CT263" s="432">
        <v>0.19539999999999999</v>
      </c>
      <c r="CU263" s="432">
        <v>41</v>
      </c>
      <c r="CV263" s="432">
        <v>0.54669999999999996</v>
      </c>
      <c r="CW263" s="432">
        <v>98</v>
      </c>
      <c r="CX263" s="432">
        <v>118</v>
      </c>
      <c r="CY263" s="432">
        <v>92</v>
      </c>
      <c r="CZ263" s="432">
        <v>0.28999999999999998</v>
      </c>
      <c r="DA263" s="432">
        <v>0.35</v>
      </c>
      <c r="DB263" s="432">
        <v>0.27379999999999999</v>
      </c>
      <c r="DC263" s="432">
        <v>202</v>
      </c>
      <c r="DD263" s="432">
        <v>236</v>
      </c>
      <c r="DE263" s="432">
        <v>97</v>
      </c>
      <c r="DF263" s="432">
        <v>0.6</v>
      </c>
      <c r="DG263" s="432">
        <v>0.7</v>
      </c>
      <c r="DH263" s="432">
        <v>0.28870000000000001</v>
      </c>
      <c r="DI263" s="432">
        <v>127</v>
      </c>
      <c r="DJ263" s="432">
        <v>67</v>
      </c>
      <c r="DK263" s="432">
        <v>74</v>
      </c>
      <c r="DL263" s="432">
        <v>81</v>
      </c>
      <c r="DM263" s="432">
        <v>0.52500000000000002</v>
      </c>
      <c r="DN263" s="432">
        <v>0.57499999999999996</v>
      </c>
      <c r="DO263" s="432">
        <v>0.63780000000000003</v>
      </c>
      <c r="DP263" s="432">
        <v>236</v>
      </c>
      <c r="DQ263" s="432">
        <v>252</v>
      </c>
      <c r="DR263" s="432">
        <v>71</v>
      </c>
      <c r="DS263" s="432">
        <v>0.7</v>
      </c>
      <c r="DT263" s="432">
        <v>0.75</v>
      </c>
      <c r="DU263" s="432">
        <v>0.21129999999999999</v>
      </c>
      <c r="DV263" s="432">
        <v>0</v>
      </c>
      <c r="DW263" s="432">
        <v>3.7499999999999999E-2</v>
      </c>
      <c r="DX263" s="432">
        <v>7.4999999999999997E-2</v>
      </c>
      <c r="DY263" s="432">
        <v>0</v>
      </c>
      <c r="DZ263" s="432">
        <v>2</v>
      </c>
      <c r="EA263" s="432">
        <v>7.4999999999999997E-2</v>
      </c>
      <c r="EB263" s="432">
        <v>0.15</v>
      </c>
      <c r="EC263" s="432">
        <v>6.0000000000000001E-3</v>
      </c>
      <c r="ED263" s="432">
        <v>0</v>
      </c>
      <c r="EE263" s="432">
        <v>0</v>
      </c>
      <c r="EF263" s="432">
        <v>0</v>
      </c>
      <c r="EG263" s="432">
        <v>0</v>
      </c>
      <c r="EH263" s="432">
        <v>60</v>
      </c>
      <c r="EI263" s="432">
        <v>0</v>
      </c>
      <c r="EJ263" s="432">
        <v>5.0000000000000001E-3</v>
      </c>
      <c r="EK263" s="432">
        <v>0.01</v>
      </c>
      <c r="EL263" s="432">
        <v>0</v>
      </c>
      <c r="EM263" s="432">
        <v>48</v>
      </c>
      <c r="EN263" s="432">
        <v>0.05</v>
      </c>
      <c r="EO263" s="432">
        <v>0.15</v>
      </c>
      <c r="EP263" s="432">
        <v>0.1429</v>
      </c>
      <c r="EQ263" s="432">
        <v>109</v>
      </c>
      <c r="ER263" s="432">
        <v>32</v>
      </c>
      <c r="ES263" s="432">
        <v>0.29360000000000003</v>
      </c>
      <c r="ET263" s="432">
        <v>26</v>
      </c>
      <c r="EU263" s="432">
        <v>4</v>
      </c>
      <c r="EV263" s="432">
        <v>0.15379999999999999</v>
      </c>
      <c r="EW263" s="432">
        <v>278</v>
      </c>
      <c r="EX263" s="432">
        <v>0.82740000000000002</v>
      </c>
      <c r="EY263" s="432">
        <v>326</v>
      </c>
      <c r="EZ263" s="432">
        <v>394</v>
      </c>
      <c r="FA263" s="432">
        <v>288</v>
      </c>
      <c r="FB263" s="432">
        <v>272</v>
      </c>
      <c r="FC263" s="432">
        <v>0.97</v>
      </c>
      <c r="FD263" s="432">
        <v>1.17</v>
      </c>
      <c r="FE263" s="432">
        <v>0.85709999999999997</v>
      </c>
      <c r="FF263" s="432">
        <v>14</v>
      </c>
      <c r="FG263" s="432">
        <v>21</v>
      </c>
      <c r="FH263" s="432">
        <v>20</v>
      </c>
      <c r="FI263" s="432">
        <v>0.05</v>
      </c>
      <c r="FJ263" s="432">
        <v>7.4999999999999997E-2</v>
      </c>
      <c r="FK263" s="432">
        <v>7.3499999999999996E-2</v>
      </c>
      <c r="FL263" s="432">
        <v>241</v>
      </c>
      <c r="FM263" s="432">
        <v>248</v>
      </c>
      <c r="FN263" s="432">
        <v>241</v>
      </c>
      <c r="FO263" s="432">
        <v>0.88239999999999996</v>
      </c>
      <c r="FP263" s="432">
        <v>0.90959999999999996</v>
      </c>
      <c r="FQ263" s="432">
        <v>0.88600000000000001</v>
      </c>
      <c r="FR263" s="432">
        <v>230</v>
      </c>
      <c r="FS263" s="432">
        <v>240</v>
      </c>
      <c r="FT263" s="432">
        <v>226</v>
      </c>
      <c r="FU263" s="432">
        <v>0.84360000000000002</v>
      </c>
      <c r="FV263" s="432">
        <v>0.87909999999999999</v>
      </c>
      <c r="FW263" s="432">
        <v>0.83089999999999997</v>
      </c>
      <c r="FX263" s="432">
        <v>221</v>
      </c>
      <c r="FY263" s="432">
        <v>236</v>
      </c>
      <c r="FZ263" s="432">
        <v>184</v>
      </c>
      <c r="GA263" s="432">
        <v>0.81069999999999998</v>
      </c>
      <c r="GB263" s="432">
        <v>0.86450000000000005</v>
      </c>
      <c r="GC263" s="432">
        <v>0.67649999999999999</v>
      </c>
      <c r="GD263" s="432">
        <v>200</v>
      </c>
      <c r="GE263" s="432">
        <v>223</v>
      </c>
      <c r="GF263" s="432">
        <v>79</v>
      </c>
      <c r="GG263" s="432">
        <v>0.73299999999999998</v>
      </c>
      <c r="GH263" s="432">
        <v>0.81889999999999996</v>
      </c>
      <c r="GI263" s="432">
        <v>0.29039999999999999</v>
      </c>
      <c r="GJ263" s="432">
        <v>204</v>
      </c>
      <c r="GK263" s="432">
        <v>232</v>
      </c>
      <c r="GL263" s="432">
        <v>86</v>
      </c>
      <c r="GM263" s="432">
        <v>0.75</v>
      </c>
      <c r="GN263" s="432">
        <v>0.84970000000000001</v>
      </c>
      <c r="GO263" s="432">
        <v>0.31619999999999998</v>
      </c>
      <c r="GP263" s="432">
        <v>250</v>
      </c>
      <c r="GQ263" s="432">
        <v>256</v>
      </c>
      <c r="GR263" s="432">
        <v>252</v>
      </c>
      <c r="GS263" s="432">
        <v>0.9173</v>
      </c>
      <c r="GT263" s="432">
        <v>0.94010000000000005</v>
      </c>
      <c r="GU263" s="432">
        <v>0.92649999999999999</v>
      </c>
      <c r="GV263" s="432">
        <v>226</v>
      </c>
      <c r="GW263" s="432">
        <v>241</v>
      </c>
      <c r="GX263" s="432">
        <v>210</v>
      </c>
      <c r="GY263" s="432">
        <v>0.82750000000000001</v>
      </c>
      <c r="GZ263" s="432">
        <v>0.88490000000000002</v>
      </c>
      <c r="HA263" s="432">
        <v>0.77210000000000001</v>
      </c>
      <c r="HB263" s="432">
        <v>136</v>
      </c>
      <c r="HC263" s="432">
        <v>164</v>
      </c>
      <c r="HD263" s="432">
        <v>62</v>
      </c>
      <c r="HE263" s="432">
        <v>0.5</v>
      </c>
      <c r="HF263" s="432">
        <v>0.6</v>
      </c>
      <c r="HG263" s="432">
        <v>0.22789999999999999</v>
      </c>
      <c r="HH263" s="432">
        <v>253</v>
      </c>
      <c r="HI263" s="432">
        <v>0.5</v>
      </c>
      <c r="HJ263" s="432">
        <v>0.87849999999999995</v>
      </c>
      <c r="HK263" s="432">
        <v>0</v>
      </c>
      <c r="HL263" s="432"/>
      <c r="HM263" s="432">
        <v>0.9</v>
      </c>
      <c r="HN263" s="432">
        <v>0</v>
      </c>
      <c r="HO263" s="432">
        <v>0</v>
      </c>
      <c r="HP263" s="432">
        <v>0</v>
      </c>
      <c r="HQ263" s="432">
        <v>0</v>
      </c>
      <c r="HR263" s="432">
        <v>0</v>
      </c>
      <c r="HS263" s="432">
        <v>0</v>
      </c>
      <c r="HT263" s="432">
        <v>0</v>
      </c>
      <c r="HU263" s="432">
        <v>0</v>
      </c>
      <c r="HV263" s="432">
        <v>0.9</v>
      </c>
      <c r="HW263" s="432">
        <v>0</v>
      </c>
      <c r="HX263" s="432">
        <v>0</v>
      </c>
      <c r="HY263" s="432">
        <v>0</v>
      </c>
      <c r="HZ263" s="432">
        <v>0.9</v>
      </c>
      <c r="IA263" s="432">
        <v>0</v>
      </c>
      <c r="IB263" s="432">
        <v>0</v>
      </c>
      <c r="IC263" s="432">
        <v>0</v>
      </c>
      <c r="ID263" s="432">
        <v>0</v>
      </c>
      <c r="IE263" s="432">
        <v>0</v>
      </c>
      <c r="IF263" s="432">
        <v>0</v>
      </c>
      <c r="IG263" s="432">
        <v>0</v>
      </c>
      <c r="IH263" s="432">
        <v>0</v>
      </c>
      <c r="II263" s="432">
        <v>0</v>
      </c>
      <c r="IJ263" s="432">
        <v>0</v>
      </c>
      <c r="IK263" s="432">
        <v>0</v>
      </c>
      <c r="IL263" s="432">
        <v>0</v>
      </c>
      <c r="IM263" s="432">
        <v>0</v>
      </c>
      <c r="IN263" s="432">
        <v>0</v>
      </c>
      <c r="IO263" s="432">
        <v>0</v>
      </c>
      <c r="IP263" s="432">
        <v>0</v>
      </c>
      <c r="IQ263" s="432">
        <v>0</v>
      </c>
      <c r="IR263" s="432">
        <v>0</v>
      </c>
      <c r="IS263" s="432">
        <v>0</v>
      </c>
      <c r="IT263" s="432">
        <v>0</v>
      </c>
      <c r="IU263" s="432">
        <v>0</v>
      </c>
      <c r="IV263" s="432">
        <v>0</v>
      </c>
      <c r="IW263" s="432">
        <v>0</v>
      </c>
      <c r="IX263" s="432">
        <v>22</v>
      </c>
      <c r="IY263" s="432">
        <v>0</v>
      </c>
      <c r="IZ263" s="432">
        <v>0</v>
      </c>
      <c r="JA263" s="432">
        <v>0</v>
      </c>
      <c r="JB263" s="432">
        <v>0</v>
      </c>
      <c r="JC263" s="432">
        <v>0</v>
      </c>
      <c r="JD263" s="432">
        <v>0</v>
      </c>
      <c r="JE263" s="432">
        <v>0</v>
      </c>
      <c r="JF263" s="432">
        <v>0</v>
      </c>
      <c r="JG263" s="432">
        <v>0</v>
      </c>
      <c r="JH263" s="432">
        <v>11</v>
      </c>
      <c r="JI263" s="432">
        <v>0</v>
      </c>
      <c r="JJ263" s="432">
        <v>0</v>
      </c>
      <c r="JK263" s="432">
        <v>0</v>
      </c>
      <c r="JL263" s="432">
        <v>0</v>
      </c>
      <c r="JM263" s="432">
        <v>0</v>
      </c>
      <c r="JN263" s="432">
        <v>0</v>
      </c>
      <c r="JO263" s="432">
        <v>0</v>
      </c>
      <c r="JP263" s="432">
        <v>0</v>
      </c>
      <c r="JQ263" s="432">
        <v>0</v>
      </c>
      <c r="JR263" s="432" t="s">
        <v>1359</v>
      </c>
      <c r="JS263" s="432" t="s">
        <v>1360</v>
      </c>
      <c r="JT263" s="432" t="s">
        <v>1340</v>
      </c>
    </row>
    <row r="264" spans="1:280" x14ac:dyDescent="0.45">
      <c r="A264" s="432" t="s">
        <v>369</v>
      </c>
      <c r="B264" s="432" t="s">
        <v>397</v>
      </c>
      <c r="C264" s="432" t="s">
        <v>406</v>
      </c>
      <c r="D264" s="432" t="s">
        <v>407</v>
      </c>
      <c r="E264" s="432">
        <v>420</v>
      </c>
      <c r="F264" s="432">
        <v>139</v>
      </c>
      <c r="G264" s="432">
        <v>0.33100000000000002</v>
      </c>
      <c r="H264" s="432">
        <v>139</v>
      </c>
      <c r="I264" s="432">
        <v>420</v>
      </c>
      <c r="J264" s="432">
        <v>0.33100000000000002</v>
      </c>
      <c r="K264" s="432">
        <v>388</v>
      </c>
      <c r="L264" s="432">
        <v>400</v>
      </c>
      <c r="M264" s="432">
        <v>346</v>
      </c>
      <c r="N264" s="432">
        <v>0.92259999999999998</v>
      </c>
      <c r="O264" s="432">
        <v>0.95020000000000004</v>
      </c>
      <c r="P264" s="432">
        <v>0.82379999999999998</v>
      </c>
      <c r="Q264" s="432">
        <v>400</v>
      </c>
      <c r="R264" s="432">
        <v>408</v>
      </c>
      <c r="S264" s="432">
        <v>375</v>
      </c>
      <c r="T264" s="432">
        <v>0.95209999999999995</v>
      </c>
      <c r="U264" s="432">
        <v>0.97009999999999996</v>
      </c>
      <c r="V264" s="432">
        <v>0.89290000000000003</v>
      </c>
      <c r="W264" s="432">
        <v>399</v>
      </c>
      <c r="X264" s="432">
        <v>406</v>
      </c>
      <c r="Y264" s="432">
        <v>384</v>
      </c>
      <c r="Z264" s="432">
        <v>0.94889999999999997</v>
      </c>
      <c r="AA264" s="432">
        <v>0.96630000000000005</v>
      </c>
      <c r="AB264" s="432">
        <v>0.9143</v>
      </c>
      <c r="AC264" s="432">
        <v>395</v>
      </c>
      <c r="AD264" s="432">
        <v>403</v>
      </c>
      <c r="AE264" s="432">
        <v>373</v>
      </c>
      <c r="AF264" s="432">
        <v>0.93930000000000002</v>
      </c>
      <c r="AG264" s="432">
        <v>0.95799999999999996</v>
      </c>
      <c r="AH264" s="432">
        <v>0.8881</v>
      </c>
      <c r="AI264" s="432">
        <v>348</v>
      </c>
      <c r="AJ264" s="432">
        <v>368</v>
      </c>
      <c r="AK264" s="432">
        <v>285</v>
      </c>
      <c r="AL264" s="432">
        <v>0.82789999999999997</v>
      </c>
      <c r="AM264" s="432">
        <v>0.87409999999999999</v>
      </c>
      <c r="AN264" s="432">
        <v>0.67859999999999998</v>
      </c>
      <c r="AO264" s="432">
        <v>398</v>
      </c>
      <c r="AP264" s="432">
        <v>405</v>
      </c>
      <c r="AQ264" s="432">
        <v>376</v>
      </c>
      <c r="AR264" s="432">
        <v>0.94650000000000001</v>
      </c>
      <c r="AS264" s="432">
        <v>0.96409999999999996</v>
      </c>
      <c r="AT264" s="432">
        <v>0.8952</v>
      </c>
      <c r="AU264" s="432">
        <v>387</v>
      </c>
      <c r="AV264" s="432">
        <v>396</v>
      </c>
      <c r="AW264" s="432">
        <v>368</v>
      </c>
      <c r="AX264" s="432">
        <v>0.9194</v>
      </c>
      <c r="AY264" s="432">
        <v>0.94259999999999999</v>
      </c>
      <c r="AZ264" s="432">
        <v>0.87619999999999998</v>
      </c>
      <c r="BA264" s="432">
        <v>373</v>
      </c>
      <c r="BB264" s="432">
        <v>387</v>
      </c>
      <c r="BC264" s="432">
        <v>287</v>
      </c>
      <c r="BD264" s="432">
        <v>0.88660000000000005</v>
      </c>
      <c r="BE264" s="432">
        <v>0.91910000000000003</v>
      </c>
      <c r="BF264" s="432">
        <v>0.68330000000000002</v>
      </c>
      <c r="BG264" s="432">
        <v>392</v>
      </c>
      <c r="BH264" s="432">
        <v>404</v>
      </c>
      <c r="BI264" s="432">
        <v>364</v>
      </c>
      <c r="BJ264" s="432">
        <v>0.93330000000000002</v>
      </c>
      <c r="BK264" s="432">
        <v>0.96009999999999995</v>
      </c>
      <c r="BL264" s="432">
        <v>0.86670000000000003</v>
      </c>
      <c r="BM264" s="432">
        <v>232</v>
      </c>
      <c r="BN264" s="432">
        <v>273</v>
      </c>
      <c r="BO264" s="432">
        <v>239</v>
      </c>
      <c r="BP264" s="432">
        <v>0.55000000000000004</v>
      </c>
      <c r="BQ264" s="432">
        <v>0.65</v>
      </c>
      <c r="BR264" s="432">
        <v>0.56899999999999995</v>
      </c>
      <c r="BS264" s="432">
        <v>167</v>
      </c>
      <c r="BT264" s="432">
        <v>0.59430000000000005</v>
      </c>
      <c r="BU264" s="432">
        <v>101</v>
      </c>
      <c r="BV264" s="432">
        <v>0.72660000000000002</v>
      </c>
      <c r="BW264" s="432">
        <v>281</v>
      </c>
      <c r="BX264" s="432">
        <v>299</v>
      </c>
      <c r="BY264" s="432">
        <v>268</v>
      </c>
      <c r="BZ264" s="432">
        <v>0.66779999999999995</v>
      </c>
      <c r="CA264" s="432">
        <v>0.71120000000000005</v>
      </c>
      <c r="CB264" s="432">
        <v>0.6381</v>
      </c>
      <c r="CC264" s="432">
        <v>153</v>
      </c>
      <c r="CD264" s="432">
        <v>0.54449999999999998</v>
      </c>
      <c r="CE264" s="432">
        <v>108</v>
      </c>
      <c r="CF264" s="432">
        <v>0.77700000000000002</v>
      </c>
      <c r="CG264" s="432">
        <v>297</v>
      </c>
      <c r="CH264" s="432">
        <v>319</v>
      </c>
      <c r="CI264" s="432">
        <v>261</v>
      </c>
      <c r="CJ264" s="432">
        <v>0.70689999999999997</v>
      </c>
      <c r="CK264" s="432">
        <v>0.75949999999999995</v>
      </c>
      <c r="CL264" s="432">
        <v>0.62139999999999995</v>
      </c>
      <c r="CM264" s="432">
        <v>246</v>
      </c>
      <c r="CN264" s="432">
        <v>265</v>
      </c>
      <c r="CO264" s="432">
        <v>235</v>
      </c>
      <c r="CP264" s="432">
        <v>0.58450000000000002</v>
      </c>
      <c r="CQ264" s="432">
        <v>0.62880000000000003</v>
      </c>
      <c r="CR264" s="432">
        <v>0.5595</v>
      </c>
      <c r="CS264" s="432">
        <v>70</v>
      </c>
      <c r="CT264" s="432">
        <v>0.24909999999999999</v>
      </c>
      <c r="CU264" s="432">
        <v>55</v>
      </c>
      <c r="CV264" s="432">
        <v>0.3957</v>
      </c>
      <c r="CW264" s="432">
        <v>122</v>
      </c>
      <c r="CX264" s="432">
        <v>147</v>
      </c>
      <c r="CY264" s="432">
        <v>125</v>
      </c>
      <c r="CZ264" s="432">
        <v>0.28999999999999998</v>
      </c>
      <c r="DA264" s="432">
        <v>0.35</v>
      </c>
      <c r="DB264" s="432">
        <v>0.29759999999999998</v>
      </c>
      <c r="DC264" s="432">
        <v>252</v>
      </c>
      <c r="DD264" s="432">
        <v>294</v>
      </c>
      <c r="DE264" s="432">
        <v>262</v>
      </c>
      <c r="DF264" s="432">
        <v>0.6</v>
      </c>
      <c r="DG264" s="432">
        <v>0.7</v>
      </c>
      <c r="DH264" s="432">
        <v>0.62380000000000002</v>
      </c>
      <c r="DI264" s="432">
        <v>124</v>
      </c>
      <c r="DJ264" s="432">
        <v>66</v>
      </c>
      <c r="DK264" s="432">
        <v>72</v>
      </c>
      <c r="DL264" s="432">
        <v>72</v>
      </c>
      <c r="DM264" s="432">
        <v>0.52500000000000002</v>
      </c>
      <c r="DN264" s="432">
        <v>0.57499999999999996</v>
      </c>
      <c r="DO264" s="432">
        <v>0.5806</v>
      </c>
      <c r="DP264" s="432">
        <v>294</v>
      </c>
      <c r="DQ264" s="432">
        <v>315</v>
      </c>
      <c r="DR264" s="432">
        <v>266</v>
      </c>
      <c r="DS264" s="432">
        <v>0.7</v>
      </c>
      <c r="DT264" s="432">
        <v>0.75</v>
      </c>
      <c r="DU264" s="432">
        <v>0.63329999999999997</v>
      </c>
      <c r="DV264" s="432">
        <v>0</v>
      </c>
      <c r="DW264" s="432">
        <v>3.7499999999999999E-2</v>
      </c>
      <c r="DX264" s="432">
        <v>7.4999999999999997E-2</v>
      </c>
      <c r="DY264" s="432">
        <v>2.3999999999999998E-3</v>
      </c>
      <c r="DZ264" s="432">
        <v>1</v>
      </c>
      <c r="EA264" s="432">
        <v>7.4999999999999997E-2</v>
      </c>
      <c r="EB264" s="432">
        <v>0.15</v>
      </c>
      <c r="EC264" s="432">
        <v>1.67E-2</v>
      </c>
      <c r="ED264" s="432">
        <v>0</v>
      </c>
      <c r="EE264" s="432">
        <v>0</v>
      </c>
      <c r="EF264" s="432">
        <v>0</v>
      </c>
      <c r="EG264" s="432">
        <v>0</v>
      </c>
      <c r="EH264" s="432">
        <v>38</v>
      </c>
      <c r="EI264" s="432">
        <v>0</v>
      </c>
      <c r="EJ264" s="432">
        <v>5.0000000000000001E-3</v>
      </c>
      <c r="EK264" s="432">
        <v>0.01</v>
      </c>
      <c r="EL264" s="432">
        <v>0</v>
      </c>
      <c r="EM264" s="432">
        <v>381</v>
      </c>
      <c r="EN264" s="432">
        <v>0.05</v>
      </c>
      <c r="EO264" s="432">
        <v>0.15</v>
      </c>
      <c r="EP264" s="432">
        <v>0.90710000000000002</v>
      </c>
      <c r="EQ264" s="432">
        <v>126</v>
      </c>
      <c r="ER264" s="432">
        <v>102</v>
      </c>
      <c r="ES264" s="432">
        <v>0.8095</v>
      </c>
      <c r="ET264" s="432">
        <v>23</v>
      </c>
      <c r="EU264" s="432">
        <v>10</v>
      </c>
      <c r="EV264" s="432">
        <v>0.43480000000000002</v>
      </c>
      <c r="EW264" s="432">
        <v>251</v>
      </c>
      <c r="EX264" s="432">
        <v>0.59760000000000002</v>
      </c>
      <c r="EY264" s="432">
        <v>391</v>
      </c>
      <c r="EZ264" s="432">
        <v>475</v>
      </c>
      <c r="FA264" s="432">
        <v>643</v>
      </c>
      <c r="FB264" s="432">
        <v>617</v>
      </c>
      <c r="FC264" s="432">
        <v>0.93</v>
      </c>
      <c r="FD264" s="432">
        <v>1.1299999999999999</v>
      </c>
      <c r="FE264" s="432">
        <v>1.5309999999999999</v>
      </c>
      <c r="FF264" s="432">
        <v>31</v>
      </c>
      <c r="FG264" s="432">
        <v>47</v>
      </c>
      <c r="FH264" s="432">
        <v>130</v>
      </c>
      <c r="FI264" s="432">
        <v>0.05</v>
      </c>
      <c r="FJ264" s="432">
        <v>7.4999999999999997E-2</v>
      </c>
      <c r="FK264" s="432">
        <v>0.2107</v>
      </c>
      <c r="FL264" s="432">
        <v>545</v>
      </c>
      <c r="FM264" s="432">
        <v>562</v>
      </c>
      <c r="FN264" s="432">
        <v>407</v>
      </c>
      <c r="FO264" s="432">
        <v>0.88239999999999996</v>
      </c>
      <c r="FP264" s="432">
        <v>0.90959999999999996</v>
      </c>
      <c r="FQ264" s="432">
        <v>0.65959999999999996</v>
      </c>
      <c r="FR264" s="432">
        <v>521</v>
      </c>
      <c r="FS264" s="432">
        <v>543</v>
      </c>
      <c r="FT264" s="432">
        <v>433</v>
      </c>
      <c r="FU264" s="432">
        <v>0.84360000000000002</v>
      </c>
      <c r="FV264" s="432">
        <v>0.87909999999999999</v>
      </c>
      <c r="FW264" s="432">
        <v>0.70179999999999998</v>
      </c>
      <c r="FX264" s="432">
        <v>501</v>
      </c>
      <c r="FY264" s="432">
        <v>534</v>
      </c>
      <c r="FZ264" s="432">
        <v>355</v>
      </c>
      <c r="GA264" s="432">
        <v>0.81069999999999998</v>
      </c>
      <c r="GB264" s="432">
        <v>0.86450000000000005</v>
      </c>
      <c r="GC264" s="432">
        <v>0.57540000000000002</v>
      </c>
      <c r="GD264" s="432">
        <v>453</v>
      </c>
      <c r="GE264" s="432">
        <v>506</v>
      </c>
      <c r="GF264" s="432">
        <v>245</v>
      </c>
      <c r="GG264" s="432">
        <v>0.73299999999999998</v>
      </c>
      <c r="GH264" s="432">
        <v>0.81889999999999996</v>
      </c>
      <c r="GI264" s="432">
        <v>0.39710000000000001</v>
      </c>
      <c r="GJ264" s="432">
        <v>463</v>
      </c>
      <c r="GK264" s="432">
        <v>525</v>
      </c>
      <c r="GL264" s="432">
        <v>236</v>
      </c>
      <c r="GM264" s="432">
        <v>0.75</v>
      </c>
      <c r="GN264" s="432">
        <v>0.84970000000000001</v>
      </c>
      <c r="GO264" s="432">
        <v>0.38250000000000001</v>
      </c>
      <c r="GP264" s="432">
        <v>566</v>
      </c>
      <c r="GQ264" s="432">
        <v>581</v>
      </c>
      <c r="GR264" s="432">
        <v>477</v>
      </c>
      <c r="GS264" s="432">
        <v>0.9173</v>
      </c>
      <c r="GT264" s="432">
        <v>0.94010000000000005</v>
      </c>
      <c r="GU264" s="432">
        <v>0.77310000000000001</v>
      </c>
      <c r="GV264" s="432">
        <v>511</v>
      </c>
      <c r="GW264" s="432">
        <v>546</v>
      </c>
      <c r="GX264" s="432">
        <v>405</v>
      </c>
      <c r="GY264" s="432">
        <v>0.82750000000000001</v>
      </c>
      <c r="GZ264" s="432">
        <v>0.88490000000000002</v>
      </c>
      <c r="HA264" s="432">
        <v>0.65639999999999998</v>
      </c>
      <c r="HB264" s="432">
        <v>309</v>
      </c>
      <c r="HC264" s="432">
        <v>371</v>
      </c>
      <c r="HD264" s="432">
        <v>213</v>
      </c>
      <c r="HE264" s="432">
        <v>0.5</v>
      </c>
      <c r="HF264" s="432">
        <v>0.6</v>
      </c>
      <c r="HG264" s="432">
        <v>0.34520000000000001</v>
      </c>
      <c r="HH264" s="432">
        <v>390</v>
      </c>
      <c r="HI264" s="432">
        <v>0.5</v>
      </c>
      <c r="HJ264" s="432">
        <v>0.60650000000000004</v>
      </c>
      <c r="HK264" s="432">
        <v>0</v>
      </c>
      <c r="HL264" s="432"/>
      <c r="HM264" s="432">
        <v>0.9</v>
      </c>
      <c r="HN264" s="432">
        <v>0</v>
      </c>
      <c r="HO264" s="432">
        <v>0</v>
      </c>
      <c r="HP264" s="432">
        <v>0</v>
      </c>
      <c r="HQ264" s="432">
        <v>0</v>
      </c>
      <c r="HR264" s="432">
        <v>0</v>
      </c>
      <c r="HS264" s="432">
        <v>0</v>
      </c>
      <c r="HT264" s="432">
        <v>0</v>
      </c>
      <c r="HU264" s="432">
        <v>0</v>
      </c>
      <c r="HV264" s="432">
        <v>0.9</v>
      </c>
      <c r="HW264" s="432">
        <v>0</v>
      </c>
      <c r="HX264" s="432">
        <v>0</v>
      </c>
      <c r="HY264" s="432">
        <v>0</v>
      </c>
      <c r="HZ264" s="432">
        <v>0.9</v>
      </c>
      <c r="IA264" s="432">
        <v>0</v>
      </c>
      <c r="IB264" s="432">
        <v>0</v>
      </c>
      <c r="IC264" s="432">
        <v>0</v>
      </c>
      <c r="ID264" s="432">
        <v>0</v>
      </c>
      <c r="IE264" s="432">
        <v>0</v>
      </c>
      <c r="IF264" s="432">
        <v>1</v>
      </c>
      <c r="IG264" s="432">
        <v>0</v>
      </c>
      <c r="IH264" s="432">
        <v>0</v>
      </c>
      <c r="II264" s="432">
        <v>0</v>
      </c>
      <c r="IJ264" s="432">
        <v>0</v>
      </c>
      <c r="IK264" s="432">
        <v>0</v>
      </c>
      <c r="IL264" s="432">
        <v>0</v>
      </c>
      <c r="IM264" s="432">
        <v>0</v>
      </c>
      <c r="IN264" s="432">
        <v>0</v>
      </c>
      <c r="IO264" s="432">
        <v>0</v>
      </c>
      <c r="IP264" s="432">
        <v>0</v>
      </c>
      <c r="IQ264" s="432">
        <v>0</v>
      </c>
      <c r="IR264" s="432">
        <v>1</v>
      </c>
      <c r="IS264" s="432">
        <v>0</v>
      </c>
      <c r="IT264" s="432">
        <v>0</v>
      </c>
      <c r="IU264" s="432">
        <v>0</v>
      </c>
      <c r="IV264" s="432">
        <v>0</v>
      </c>
      <c r="IW264" s="432">
        <v>0</v>
      </c>
      <c r="IX264" s="432">
        <v>22</v>
      </c>
      <c r="IY264" s="432">
        <v>0</v>
      </c>
      <c r="IZ264" s="432">
        <v>0</v>
      </c>
      <c r="JA264" s="432">
        <v>0</v>
      </c>
      <c r="JB264" s="432">
        <v>0</v>
      </c>
      <c r="JC264" s="432">
        <v>0</v>
      </c>
      <c r="JD264" s="432">
        <v>0</v>
      </c>
      <c r="JE264" s="432">
        <v>0</v>
      </c>
      <c r="JF264" s="432">
        <v>0</v>
      </c>
      <c r="JG264" s="432">
        <v>0</v>
      </c>
      <c r="JH264" s="432">
        <v>8</v>
      </c>
      <c r="JI264" s="432">
        <v>0</v>
      </c>
      <c r="JJ264" s="432">
        <v>0</v>
      </c>
      <c r="JK264" s="432">
        <v>0</v>
      </c>
      <c r="JL264" s="432">
        <v>0</v>
      </c>
      <c r="JM264" s="432">
        <v>0</v>
      </c>
      <c r="JN264" s="432">
        <v>0</v>
      </c>
      <c r="JO264" s="432">
        <v>0</v>
      </c>
      <c r="JP264" s="432">
        <v>0</v>
      </c>
      <c r="JQ264" s="432">
        <v>0</v>
      </c>
      <c r="JR264" s="432" t="s">
        <v>1359</v>
      </c>
      <c r="JS264" s="432" t="s">
        <v>1360</v>
      </c>
      <c r="JT264" s="432" t="s">
        <v>1340</v>
      </c>
    </row>
    <row r="265" spans="1:280" x14ac:dyDescent="0.45">
      <c r="A265" s="432" t="s">
        <v>369</v>
      </c>
      <c r="B265" s="432" t="s">
        <v>397</v>
      </c>
      <c r="C265" s="432" t="s">
        <v>408</v>
      </c>
      <c r="D265" s="432" t="s">
        <v>409</v>
      </c>
      <c r="E265" s="432">
        <v>254</v>
      </c>
      <c r="F265" s="432">
        <v>85</v>
      </c>
      <c r="G265" s="432">
        <v>0.33460000000000001</v>
      </c>
      <c r="H265" s="432">
        <v>87</v>
      </c>
      <c r="I265" s="432">
        <v>261</v>
      </c>
      <c r="J265" s="432">
        <v>0.33329999999999999</v>
      </c>
      <c r="K265" s="432">
        <v>235</v>
      </c>
      <c r="L265" s="432">
        <v>242</v>
      </c>
      <c r="M265" s="432">
        <v>220</v>
      </c>
      <c r="N265" s="432">
        <v>0.92259999999999998</v>
      </c>
      <c r="O265" s="432">
        <v>0.95020000000000004</v>
      </c>
      <c r="P265" s="432">
        <v>0.86609999999999998</v>
      </c>
      <c r="Q265" s="432">
        <v>242</v>
      </c>
      <c r="R265" s="432">
        <v>247</v>
      </c>
      <c r="S265" s="432">
        <v>229</v>
      </c>
      <c r="T265" s="432">
        <v>0.95209999999999995</v>
      </c>
      <c r="U265" s="432">
        <v>0.97009999999999996</v>
      </c>
      <c r="V265" s="432">
        <v>0.90159999999999996</v>
      </c>
      <c r="W265" s="432">
        <v>242</v>
      </c>
      <c r="X265" s="432">
        <v>246</v>
      </c>
      <c r="Y265" s="432">
        <v>232</v>
      </c>
      <c r="Z265" s="432">
        <v>0.94889999999999997</v>
      </c>
      <c r="AA265" s="432">
        <v>0.96630000000000005</v>
      </c>
      <c r="AB265" s="432">
        <v>0.91339999999999999</v>
      </c>
      <c r="AC265" s="432">
        <v>239</v>
      </c>
      <c r="AD265" s="432">
        <v>244</v>
      </c>
      <c r="AE265" s="432">
        <v>231</v>
      </c>
      <c r="AF265" s="432">
        <v>0.93930000000000002</v>
      </c>
      <c r="AG265" s="432">
        <v>0.95799999999999996</v>
      </c>
      <c r="AH265" s="432">
        <v>0.90939999999999999</v>
      </c>
      <c r="AI265" s="432">
        <v>211</v>
      </c>
      <c r="AJ265" s="432">
        <v>223</v>
      </c>
      <c r="AK265" s="432">
        <v>202</v>
      </c>
      <c r="AL265" s="432">
        <v>0.82789999999999997</v>
      </c>
      <c r="AM265" s="432">
        <v>0.87409999999999999</v>
      </c>
      <c r="AN265" s="432">
        <v>0.79530000000000001</v>
      </c>
      <c r="AO265" s="432">
        <v>241</v>
      </c>
      <c r="AP265" s="432">
        <v>245</v>
      </c>
      <c r="AQ265" s="432">
        <v>232</v>
      </c>
      <c r="AR265" s="432">
        <v>0.94650000000000001</v>
      </c>
      <c r="AS265" s="432">
        <v>0.96409999999999996</v>
      </c>
      <c r="AT265" s="432">
        <v>0.91339999999999999</v>
      </c>
      <c r="AU265" s="432">
        <v>234</v>
      </c>
      <c r="AV265" s="432">
        <v>240</v>
      </c>
      <c r="AW265" s="432">
        <v>211</v>
      </c>
      <c r="AX265" s="432">
        <v>0.9194</v>
      </c>
      <c r="AY265" s="432">
        <v>0.94259999999999999</v>
      </c>
      <c r="AZ265" s="432">
        <v>0.83069999999999999</v>
      </c>
      <c r="BA265" s="432">
        <v>226</v>
      </c>
      <c r="BB265" s="432">
        <v>234</v>
      </c>
      <c r="BC265" s="432">
        <v>224</v>
      </c>
      <c r="BD265" s="432">
        <v>0.88660000000000005</v>
      </c>
      <c r="BE265" s="432">
        <v>0.91910000000000003</v>
      </c>
      <c r="BF265" s="432">
        <v>0.88190000000000002</v>
      </c>
      <c r="BG265" s="432">
        <v>238</v>
      </c>
      <c r="BH265" s="432">
        <v>244</v>
      </c>
      <c r="BI265" s="432">
        <v>234</v>
      </c>
      <c r="BJ265" s="432">
        <v>0.93330000000000002</v>
      </c>
      <c r="BK265" s="432">
        <v>0.96009999999999995</v>
      </c>
      <c r="BL265" s="432">
        <v>0.92130000000000001</v>
      </c>
      <c r="BM265" s="432">
        <v>140</v>
      </c>
      <c r="BN265" s="432">
        <v>166</v>
      </c>
      <c r="BO265" s="432">
        <v>164</v>
      </c>
      <c r="BP265" s="432">
        <v>0.55000000000000004</v>
      </c>
      <c r="BQ265" s="432">
        <v>0.65</v>
      </c>
      <c r="BR265" s="432">
        <v>0.64570000000000005</v>
      </c>
      <c r="BS265" s="432">
        <v>86</v>
      </c>
      <c r="BT265" s="432">
        <v>0.50890000000000002</v>
      </c>
      <c r="BU265" s="432">
        <v>68</v>
      </c>
      <c r="BV265" s="432">
        <v>0.8</v>
      </c>
      <c r="BW265" s="432">
        <v>170</v>
      </c>
      <c r="BX265" s="432">
        <v>181</v>
      </c>
      <c r="BY265" s="432">
        <v>154</v>
      </c>
      <c r="BZ265" s="432">
        <v>0.66779999999999995</v>
      </c>
      <c r="CA265" s="432">
        <v>0.71120000000000005</v>
      </c>
      <c r="CB265" s="432">
        <v>0.60629999999999995</v>
      </c>
      <c r="CC265" s="432">
        <v>98</v>
      </c>
      <c r="CD265" s="432">
        <v>0.57989999999999997</v>
      </c>
      <c r="CE265" s="432">
        <v>78</v>
      </c>
      <c r="CF265" s="432">
        <v>0.91759999999999997</v>
      </c>
      <c r="CG265" s="432">
        <v>180</v>
      </c>
      <c r="CH265" s="432">
        <v>193</v>
      </c>
      <c r="CI265" s="432">
        <v>176</v>
      </c>
      <c r="CJ265" s="432">
        <v>0.70689999999999997</v>
      </c>
      <c r="CK265" s="432">
        <v>0.75949999999999995</v>
      </c>
      <c r="CL265" s="432">
        <v>0.69289999999999996</v>
      </c>
      <c r="CM265" s="432">
        <v>149</v>
      </c>
      <c r="CN265" s="432">
        <v>160</v>
      </c>
      <c r="CO265" s="432">
        <v>162</v>
      </c>
      <c r="CP265" s="432">
        <v>0.58450000000000002</v>
      </c>
      <c r="CQ265" s="432">
        <v>0.62880000000000003</v>
      </c>
      <c r="CR265" s="432">
        <v>0.63780000000000003</v>
      </c>
      <c r="CS265" s="432">
        <v>35</v>
      </c>
      <c r="CT265" s="432">
        <v>0.20710000000000001</v>
      </c>
      <c r="CU265" s="432">
        <v>47</v>
      </c>
      <c r="CV265" s="432">
        <v>0.55289999999999995</v>
      </c>
      <c r="CW265" s="432">
        <v>74</v>
      </c>
      <c r="CX265" s="432">
        <v>89</v>
      </c>
      <c r="CY265" s="432">
        <v>82</v>
      </c>
      <c r="CZ265" s="432">
        <v>0.28999999999999998</v>
      </c>
      <c r="DA265" s="432">
        <v>0.35</v>
      </c>
      <c r="DB265" s="432">
        <v>0.32279999999999998</v>
      </c>
      <c r="DC265" s="432">
        <v>153</v>
      </c>
      <c r="DD265" s="432">
        <v>178</v>
      </c>
      <c r="DE265" s="432">
        <v>110</v>
      </c>
      <c r="DF265" s="432">
        <v>0.6</v>
      </c>
      <c r="DG265" s="432">
        <v>0.7</v>
      </c>
      <c r="DH265" s="432">
        <v>0.43309999999999998</v>
      </c>
      <c r="DI265" s="432">
        <v>45</v>
      </c>
      <c r="DJ265" s="432">
        <v>24</v>
      </c>
      <c r="DK265" s="432">
        <v>26</v>
      </c>
      <c r="DL265" s="432">
        <v>30</v>
      </c>
      <c r="DM265" s="432">
        <v>0.52500000000000002</v>
      </c>
      <c r="DN265" s="432">
        <v>0.57499999999999996</v>
      </c>
      <c r="DO265" s="432">
        <v>0.66669999999999996</v>
      </c>
      <c r="DP265" s="432">
        <v>178</v>
      </c>
      <c r="DQ265" s="432">
        <v>191</v>
      </c>
      <c r="DR265" s="432">
        <v>109</v>
      </c>
      <c r="DS265" s="432">
        <v>0.7</v>
      </c>
      <c r="DT265" s="432">
        <v>0.75</v>
      </c>
      <c r="DU265" s="432">
        <v>0.42909999999999998</v>
      </c>
      <c r="DV265" s="432">
        <v>0</v>
      </c>
      <c r="DW265" s="432">
        <v>3.7499999999999999E-2</v>
      </c>
      <c r="DX265" s="432">
        <v>7.4999999999999997E-2</v>
      </c>
      <c r="DY265" s="432">
        <v>0</v>
      </c>
      <c r="DZ265" s="432">
        <v>7</v>
      </c>
      <c r="EA265" s="432">
        <v>7.4999999999999997E-2</v>
      </c>
      <c r="EB265" s="432">
        <v>0.15</v>
      </c>
      <c r="EC265" s="432">
        <v>3.15E-2</v>
      </c>
      <c r="ED265" s="432">
        <v>0</v>
      </c>
      <c r="EE265" s="432">
        <v>0</v>
      </c>
      <c r="EF265" s="432">
        <v>0</v>
      </c>
      <c r="EG265" s="432">
        <v>0</v>
      </c>
      <c r="EH265" s="432">
        <v>19</v>
      </c>
      <c r="EI265" s="432">
        <v>0</v>
      </c>
      <c r="EJ265" s="432">
        <v>5.0000000000000001E-3</v>
      </c>
      <c r="EK265" s="432">
        <v>0.01</v>
      </c>
      <c r="EL265" s="432">
        <v>0</v>
      </c>
      <c r="EM265" s="432">
        <v>17</v>
      </c>
      <c r="EN265" s="432">
        <v>0.05</v>
      </c>
      <c r="EO265" s="432">
        <v>0.15</v>
      </c>
      <c r="EP265" s="432">
        <v>6.6900000000000001E-2</v>
      </c>
      <c r="EQ265" s="432">
        <v>97</v>
      </c>
      <c r="ER265" s="432">
        <v>16</v>
      </c>
      <c r="ES265" s="432">
        <v>0.16489999999999999</v>
      </c>
      <c r="ET265" s="432">
        <v>11</v>
      </c>
      <c r="EU265" s="432">
        <v>0</v>
      </c>
      <c r="EV265" s="432">
        <v>0</v>
      </c>
      <c r="EW265" s="432">
        <v>178</v>
      </c>
      <c r="EX265" s="432">
        <v>0.70079999999999998</v>
      </c>
      <c r="EY265" s="432">
        <v>242</v>
      </c>
      <c r="EZ265" s="432">
        <v>293</v>
      </c>
      <c r="FA265" s="432">
        <v>72</v>
      </c>
      <c r="FB265" s="432">
        <v>63</v>
      </c>
      <c r="FC265" s="432">
        <v>0.95</v>
      </c>
      <c r="FD265" s="432">
        <v>1.1499999999999999</v>
      </c>
      <c r="FE265" s="432">
        <v>0.28349999999999997</v>
      </c>
      <c r="FF265" s="432">
        <v>4</v>
      </c>
      <c r="FG265" s="432">
        <v>5</v>
      </c>
      <c r="FH265" s="432">
        <v>0</v>
      </c>
      <c r="FI265" s="432">
        <v>0.05</v>
      </c>
      <c r="FJ265" s="432">
        <v>7.4999999999999997E-2</v>
      </c>
      <c r="FK265" s="432">
        <v>0</v>
      </c>
      <c r="FL265" s="432">
        <v>56</v>
      </c>
      <c r="FM265" s="432">
        <v>58</v>
      </c>
      <c r="FN265" s="432">
        <v>57</v>
      </c>
      <c r="FO265" s="432">
        <v>0.88239999999999996</v>
      </c>
      <c r="FP265" s="432">
        <v>0.90959999999999996</v>
      </c>
      <c r="FQ265" s="432">
        <v>0.90480000000000005</v>
      </c>
      <c r="FR265" s="432">
        <v>54</v>
      </c>
      <c r="FS265" s="432">
        <v>56</v>
      </c>
      <c r="FT265" s="432">
        <v>58</v>
      </c>
      <c r="FU265" s="432">
        <v>0.84360000000000002</v>
      </c>
      <c r="FV265" s="432">
        <v>0.87909999999999999</v>
      </c>
      <c r="FW265" s="432">
        <v>0.92059999999999997</v>
      </c>
      <c r="FX265" s="432">
        <v>52</v>
      </c>
      <c r="FY265" s="432">
        <v>55</v>
      </c>
      <c r="FZ265" s="432">
        <v>52</v>
      </c>
      <c r="GA265" s="432">
        <v>0.81069999999999998</v>
      </c>
      <c r="GB265" s="432">
        <v>0.86450000000000005</v>
      </c>
      <c r="GC265" s="432">
        <v>0.82540000000000002</v>
      </c>
      <c r="GD265" s="432">
        <v>47</v>
      </c>
      <c r="GE265" s="432">
        <v>52</v>
      </c>
      <c r="GF265" s="432">
        <v>42</v>
      </c>
      <c r="GG265" s="432">
        <v>0.73299999999999998</v>
      </c>
      <c r="GH265" s="432">
        <v>0.81889999999999996</v>
      </c>
      <c r="GI265" s="432">
        <v>0.66669999999999996</v>
      </c>
      <c r="GJ265" s="432">
        <v>48</v>
      </c>
      <c r="GK265" s="432">
        <v>54</v>
      </c>
      <c r="GL265" s="432">
        <v>34</v>
      </c>
      <c r="GM265" s="432">
        <v>0.75</v>
      </c>
      <c r="GN265" s="432">
        <v>0.84970000000000001</v>
      </c>
      <c r="GO265" s="432">
        <v>0.53969999999999996</v>
      </c>
      <c r="GP265" s="432">
        <v>58</v>
      </c>
      <c r="GQ265" s="432">
        <v>60</v>
      </c>
      <c r="GR265" s="432">
        <v>61</v>
      </c>
      <c r="GS265" s="432">
        <v>0.9173</v>
      </c>
      <c r="GT265" s="432">
        <v>0.94010000000000005</v>
      </c>
      <c r="GU265" s="432">
        <v>0.96830000000000005</v>
      </c>
      <c r="GV265" s="432">
        <v>53</v>
      </c>
      <c r="GW265" s="432">
        <v>56</v>
      </c>
      <c r="GX265" s="432">
        <v>57</v>
      </c>
      <c r="GY265" s="432">
        <v>0.82750000000000001</v>
      </c>
      <c r="GZ265" s="432">
        <v>0.88490000000000002</v>
      </c>
      <c r="HA265" s="432">
        <v>0.90480000000000005</v>
      </c>
      <c r="HB265" s="432">
        <v>32</v>
      </c>
      <c r="HC265" s="432">
        <v>38</v>
      </c>
      <c r="HD265" s="432">
        <v>29</v>
      </c>
      <c r="HE265" s="432">
        <v>0.5</v>
      </c>
      <c r="HF265" s="432">
        <v>0.6</v>
      </c>
      <c r="HG265" s="432">
        <v>0.46029999999999999</v>
      </c>
      <c r="HH265" s="432">
        <v>51</v>
      </c>
      <c r="HI265" s="432">
        <v>0.5</v>
      </c>
      <c r="HJ265" s="432">
        <v>0.70830000000000004</v>
      </c>
      <c r="HK265" s="432">
        <v>0</v>
      </c>
      <c r="HL265" s="432"/>
      <c r="HM265" s="432">
        <v>0.9</v>
      </c>
      <c r="HN265" s="432">
        <v>0</v>
      </c>
      <c r="HO265" s="432">
        <v>0</v>
      </c>
      <c r="HP265" s="432">
        <v>0</v>
      </c>
      <c r="HQ265" s="432">
        <v>0</v>
      </c>
      <c r="HR265" s="432">
        <v>0</v>
      </c>
      <c r="HS265" s="432">
        <v>0</v>
      </c>
      <c r="HT265" s="432">
        <v>0</v>
      </c>
      <c r="HU265" s="432">
        <v>0</v>
      </c>
      <c r="HV265" s="432">
        <v>0.9</v>
      </c>
      <c r="HW265" s="432">
        <v>0</v>
      </c>
      <c r="HX265" s="432">
        <v>0</v>
      </c>
      <c r="HY265" s="432">
        <v>0</v>
      </c>
      <c r="HZ265" s="432">
        <v>0.9</v>
      </c>
      <c r="IA265" s="432">
        <v>0</v>
      </c>
      <c r="IB265" s="432">
        <v>0</v>
      </c>
      <c r="IC265" s="432">
        <v>0</v>
      </c>
      <c r="ID265" s="432">
        <v>0</v>
      </c>
      <c r="IE265" s="432">
        <v>0</v>
      </c>
      <c r="IF265" s="432">
        <v>0</v>
      </c>
      <c r="IG265" s="432">
        <v>0</v>
      </c>
      <c r="IH265" s="432">
        <v>0</v>
      </c>
      <c r="II265" s="432">
        <v>0</v>
      </c>
      <c r="IJ265" s="432">
        <v>0</v>
      </c>
      <c r="IK265" s="432">
        <v>0</v>
      </c>
      <c r="IL265" s="432">
        <v>0</v>
      </c>
      <c r="IM265" s="432">
        <v>0</v>
      </c>
      <c r="IN265" s="432">
        <v>0</v>
      </c>
      <c r="IO265" s="432">
        <v>0</v>
      </c>
      <c r="IP265" s="432">
        <v>0</v>
      </c>
      <c r="IQ265" s="432">
        <v>0</v>
      </c>
      <c r="IR265" s="432">
        <v>0</v>
      </c>
      <c r="IS265" s="432">
        <v>0</v>
      </c>
      <c r="IT265" s="432">
        <v>0</v>
      </c>
      <c r="IU265" s="432">
        <v>0</v>
      </c>
      <c r="IV265" s="432">
        <v>0</v>
      </c>
      <c r="IW265" s="432">
        <v>0</v>
      </c>
      <c r="IX265" s="432">
        <v>7</v>
      </c>
      <c r="IY265" s="432">
        <v>0</v>
      </c>
      <c r="IZ265" s="432">
        <v>0</v>
      </c>
      <c r="JA265" s="432">
        <v>0</v>
      </c>
      <c r="JB265" s="432">
        <v>0</v>
      </c>
      <c r="JC265" s="432">
        <v>0</v>
      </c>
      <c r="JD265" s="432">
        <v>0</v>
      </c>
      <c r="JE265" s="432">
        <v>0</v>
      </c>
      <c r="JF265" s="432">
        <v>0</v>
      </c>
      <c r="JG265" s="432">
        <v>0</v>
      </c>
      <c r="JH265" s="432">
        <v>5</v>
      </c>
      <c r="JI265" s="432">
        <v>0</v>
      </c>
      <c r="JJ265" s="432">
        <v>0</v>
      </c>
      <c r="JK265" s="432">
        <v>0</v>
      </c>
      <c r="JL265" s="432">
        <v>0</v>
      </c>
      <c r="JM265" s="432">
        <v>0</v>
      </c>
      <c r="JN265" s="432">
        <v>1</v>
      </c>
      <c r="JO265" s="432">
        <v>0.2</v>
      </c>
      <c r="JP265" s="432">
        <v>0</v>
      </c>
      <c r="JQ265" s="432">
        <v>0</v>
      </c>
      <c r="JR265" s="432" t="s">
        <v>1359</v>
      </c>
      <c r="JS265" s="432" t="s">
        <v>1360</v>
      </c>
      <c r="JT265" s="432" t="s">
        <v>1340</v>
      </c>
    </row>
    <row r="266" spans="1:280" x14ac:dyDescent="0.45">
      <c r="A266" s="432" t="s">
        <v>369</v>
      </c>
      <c r="B266" s="432" t="s">
        <v>397</v>
      </c>
      <c r="C266" s="432" t="s">
        <v>410</v>
      </c>
      <c r="D266" s="432" t="s">
        <v>411</v>
      </c>
      <c r="E266" s="432">
        <v>278</v>
      </c>
      <c r="F266" s="432">
        <v>25</v>
      </c>
      <c r="G266" s="432">
        <v>8.9899999999999994E-2</v>
      </c>
      <c r="H266" s="432">
        <v>27</v>
      </c>
      <c r="I266" s="432">
        <v>283</v>
      </c>
      <c r="J266" s="432">
        <v>9.5399999999999999E-2</v>
      </c>
      <c r="K266" s="432">
        <v>257</v>
      </c>
      <c r="L266" s="432">
        <v>265</v>
      </c>
      <c r="M266" s="432">
        <v>238</v>
      </c>
      <c r="N266" s="432">
        <v>0.92259999999999998</v>
      </c>
      <c r="O266" s="432">
        <v>0.95020000000000004</v>
      </c>
      <c r="P266" s="432">
        <v>0.85609999999999997</v>
      </c>
      <c r="Q266" s="432">
        <v>265</v>
      </c>
      <c r="R266" s="432">
        <v>270</v>
      </c>
      <c r="S266" s="432">
        <v>240</v>
      </c>
      <c r="T266" s="432">
        <v>0.95209999999999995</v>
      </c>
      <c r="U266" s="432">
        <v>0.97009999999999996</v>
      </c>
      <c r="V266" s="432">
        <v>0.86329999999999996</v>
      </c>
      <c r="W266" s="432">
        <v>264</v>
      </c>
      <c r="X266" s="432">
        <v>269</v>
      </c>
      <c r="Y266" s="432">
        <v>236</v>
      </c>
      <c r="Z266" s="432">
        <v>0.94889999999999997</v>
      </c>
      <c r="AA266" s="432">
        <v>0.96630000000000005</v>
      </c>
      <c r="AB266" s="432">
        <v>0.84889999999999999</v>
      </c>
      <c r="AC266" s="432">
        <v>262</v>
      </c>
      <c r="AD266" s="432">
        <v>267</v>
      </c>
      <c r="AE266" s="432">
        <v>237</v>
      </c>
      <c r="AF266" s="432">
        <v>0.93930000000000002</v>
      </c>
      <c r="AG266" s="432">
        <v>0.95799999999999996</v>
      </c>
      <c r="AH266" s="432">
        <v>0.85250000000000004</v>
      </c>
      <c r="AI266" s="432">
        <v>231</v>
      </c>
      <c r="AJ266" s="432">
        <v>243</v>
      </c>
      <c r="AK266" s="432">
        <v>165</v>
      </c>
      <c r="AL266" s="432">
        <v>0.82789999999999997</v>
      </c>
      <c r="AM266" s="432">
        <v>0.87409999999999999</v>
      </c>
      <c r="AN266" s="432">
        <v>0.59350000000000003</v>
      </c>
      <c r="AO266" s="432">
        <v>264</v>
      </c>
      <c r="AP266" s="432">
        <v>269</v>
      </c>
      <c r="AQ266" s="432">
        <v>238</v>
      </c>
      <c r="AR266" s="432">
        <v>0.94650000000000001</v>
      </c>
      <c r="AS266" s="432">
        <v>0.96409999999999996</v>
      </c>
      <c r="AT266" s="432">
        <v>0.85609999999999997</v>
      </c>
      <c r="AU266" s="432">
        <v>256</v>
      </c>
      <c r="AV266" s="432">
        <v>263</v>
      </c>
      <c r="AW266" s="432">
        <v>213</v>
      </c>
      <c r="AX266" s="432">
        <v>0.9194</v>
      </c>
      <c r="AY266" s="432">
        <v>0.94259999999999999</v>
      </c>
      <c r="AZ266" s="432">
        <v>0.76619999999999999</v>
      </c>
      <c r="BA266" s="432">
        <v>247</v>
      </c>
      <c r="BB266" s="432">
        <v>256</v>
      </c>
      <c r="BC266" s="432">
        <v>214</v>
      </c>
      <c r="BD266" s="432">
        <v>0.88660000000000005</v>
      </c>
      <c r="BE266" s="432">
        <v>0.91910000000000003</v>
      </c>
      <c r="BF266" s="432">
        <v>0.76980000000000004</v>
      </c>
      <c r="BG266" s="432">
        <v>260</v>
      </c>
      <c r="BH266" s="432">
        <v>267</v>
      </c>
      <c r="BI266" s="432">
        <v>247</v>
      </c>
      <c r="BJ266" s="432">
        <v>0.93330000000000002</v>
      </c>
      <c r="BK266" s="432">
        <v>0.96009999999999995</v>
      </c>
      <c r="BL266" s="432">
        <v>0.88849999999999996</v>
      </c>
      <c r="BM266" s="432">
        <v>153</v>
      </c>
      <c r="BN266" s="432">
        <v>181</v>
      </c>
      <c r="BO266" s="432">
        <v>143</v>
      </c>
      <c r="BP266" s="432">
        <v>0.55000000000000004</v>
      </c>
      <c r="BQ266" s="432">
        <v>0.65</v>
      </c>
      <c r="BR266" s="432">
        <v>0.51439999999999997</v>
      </c>
      <c r="BS266" s="432">
        <v>112</v>
      </c>
      <c r="BT266" s="432">
        <v>0.44269999999999998</v>
      </c>
      <c r="BU266" s="432">
        <v>18</v>
      </c>
      <c r="BV266" s="432">
        <v>0.72</v>
      </c>
      <c r="BW266" s="432">
        <v>186</v>
      </c>
      <c r="BX266" s="432">
        <v>198</v>
      </c>
      <c r="BY266" s="432">
        <v>130</v>
      </c>
      <c r="BZ266" s="432">
        <v>0.66779999999999995</v>
      </c>
      <c r="CA266" s="432">
        <v>0.71120000000000005</v>
      </c>
      <c r="CB266" s="432">
        <v>0.46760000000000002</v>
      </c>
      <c r="CC266" s="432">
        <v>134</v>
      </c>
      <c r="CD266" s="432">
        <v>0.52959999999999996</v>
      </c>
      <c r="CE266" s="432">
        <v>22</v>
      </c>
      <c r="CF266" s="432">
        <v>0.88</v>
      </c>
      <c r="CG266" s="432">
        <v>197</v>
      </c>
      <c r="CH266" s="432">
        <v>212</v>
      </c>
      <c r="CI266" s="432">
        <v>156</v>
      </c>
      <c r="CJ266" s="432">
        <v>0.70689999999999997</v>
      </c>
      <c r="CK266" s="432">
        <v>0.75949999999999995</v>
      </c>
      <c r="CL266" s="432">
        <v>0.56120000000000003</v>
      </c>
      <c r="CM266" s="432">
        <v>163</v>
      </c>
      <c r="CN266" s="432">
        <v>175</v>
      </c>
      <c r="CO266" s="432">
        <v>156</v>
      </c>
      <c r="CP266" s="432">
        <v>0.58450000000000002</v>
      </c>
      <c r="CQ266" s="432">
        <v>0.62880000000000003</v>
      </c>
      <c r="CR266" s="432">
        <v>0.56120000000000003</v>
      </c>
      <c r="CS266" s="432">
        <v>49</v>
      </c>
      <c r="CT266" s="432">
        <v>0.19370000000000001</v>
      </c>
      <c r="CU266" s="432">
        <v>12</v>
      </c>
      <c r="CV266" s="432">
        <v>0.48</v>
      </c>
      <c r="CW266" s="432">
        <v>81</v>
      </c>
      <c r="CX266" s="432">
        <v>98</v>
      </c>
      <c r="CY266" s="432">
        <v>61</v>
      </c>
      <c r="CZ266" s="432">
        <v>0.28999999999999998</v>
      </c>
      <c r="DA266" s="432">
        <v>0.35</v>
      </c>
      <c r="DB266" s="432">
        <v>0.21940000000000001</v>
      </c>
      <c r="DC266" s="432">
        <v>167</v>
      </c>
      <c r="DD266" s="432">
        <v>195</v>
      </c>
      <c r="DE266" s="432">
        <v>49</v>
      </c>
      <c r="DF266" s="432">
        <v>0.6</v>
      </c>
      <c r="DG266" s="432">
        <v>0.7</v>
      </c>
      <c r="DH266" s="432">
        <v>0.17630000000000001</v>
      </c>
      <c r="DI266" s="432">
        <v>77</v>
      </c>
      <c r="DJ266" s="432">
        <v>41</v>
      </c>
      <c r="DK266" s="432">
        <v>45</v>
      </c>
      <c r="DL266" s="432">
        <v>37</v>
      </c>
      <c r="DM266" s="432">
        <v>0.52500000000000002</v>
      </c>
      <c r="DN266" s="432">
        <v>0.57499999999999996</v>
      </c>
      <c r="DO266" s="432">
        <v>0.48049999999999998</v>
      </c>
      <c r="DP266" s="432">
        <v>195</v>
      </c>
      <c r="DQ266" s="432">
        <v>209</v>
      </c>
      <c r="DR266" s="432">
        <v>22</v>
      </c>
      <c r="DS266" s="432">
        <v>0.7</v>
      </c>
      <c r="DT266" s="432">
        <v>0.75</v>
      </c>
      <c r="DU266" s="432">
        <v>7.9100000000000004E-2</v>
      </c>
      <c r="DV266" s="432">
        <v>0</v>
      </c>
      <c r="DW266" s="432">
        <v>3.7499999999999999E-2</v>
      </c>
      <c r="DX266" s="432">
        <v>7.4999999999999997E-2</v>
      </c>
      <c r="DY266" s="432">
        <v>0</v>
      </c>
      <c r="DZ266" s="432">
        <v>5</v>
      </c>
      <c r="EA266" s="432">
        <v>7.4999999999999997E-2</v>
      </c>
      <c r="EB266" s="432">
        <v>0.15</v>
      </c>
      <c r="EC266" s="432">
        <v>2.1600000000000001E-2</v>
      </c>
      <c r="ED266" s="432">
        <v>0</v>
      </c>
      <c r="EE266" s="432">
        <v>0</v>
      </c>
      <c r="EF266" s="432">
        <v>0</v>
      </c>
      <c r="EG266" s="432">
        <v>0</v>
      </c>
      <c r="EH266" s="432">
        <v>24</v>
      </c>
      <c r="EI266" s="432">
        <v>0</v>
      </c>
      <c r="EJ266" s="432">
        <v>5.0000000000000001E-3</v>
      </c>
      <c r="EK266" s="432">
        <v>0.01</v>
      </c>
      <c r="EL266" s="432">
        <v>0</v>
      </c>
      <c r="EM266" s="432">
        <v>15</v>
      </c>
      <c r="EN266" s="432">
        <v>0.05</v>
      </c>
      <c r="EO266" s="432">
        <v>0.15</v>
      </c>
      <c r="EP266" s="432">
        <v>5.3999999999999999E-2</v>
      </c>
      <c r="EQ266" s="432">
        <v>99</v>
      </c>
      <c r="ER266" s="432">
        <v>36</v>
      </c>
      <c r="ES266" s="432">
        <v>0.36359999999999998</v>
      </c>
      <c r="ET266" s="432">
        <v>9</v>
      </c>
      <c r="EU266" s="432">
        <v>0</v>
      </c>
      <c r="EV266" s="432">
        <v>0</v>
      </c>
      <c r="EW266" s="432">
        <v>193</v>
      </c>
      <c r="EX266" s="432">
        <v>0.69420000000000004</v>
      </c>
      <c r="EY266" s="432">
        <v>265</v>
      </c>
      <c r="EZ266" s="432">
        <v>320</v>
      </c>
      <c r="FA266" s="432">
        <v>340</v>
      </c>
      <c r="FB266" s="432">
        <v>326</v>
      </c>
      <c r="FC266" s="432">
        <v>0.95</v>
      </c>
      <c r="FD266" s="432">
        <v>1.1499999999999999</v>
      </c>
      <c r="FE266" s="432">
        <v>1.2230000000000001</v>
      </c>
      <c r="FF266" s="432">
        <v>17</v>
      </c>
      <c r="FG266" s="432">
        <v>25</v>
      </c>
      <c r="FH266" s="432">
        <v>62</v>
      </c>
      <c r="FI266" s="432">
        <v>0.05</v>
      </c>
      <c r="FJ266" s="432">
        <v>7.4999999999999997E-2</v>
      </c>
      <c r="FK266" s="432">
        <v>0.19020000000000001</v>
      </c>
      <c r="FL266" s="432">
        <v>288</v>
      </c>
      <c r="FM266" s="432">
        <v>297</v>
      </c>
      <c r="FN266" s="432">
        <v>258</v>
      </c>
      <c r="FO266" s="432">
        <v>0.88239999999999996</v>
      </c>
      <c r="FP266" s="432">
        <v>0.90959999999999996</v>
      </c>
      <c r="FQ266" s="432">
        <v>0.79139999999999999</v>
      </c>
      <c r="FR266" s="432">
        <v>276</v>
      </c>
      <c r="FS266" s="432">
        <v>287</v>
      </c>
      <c r="FT266" s="432">
        <v>247</v>
      </c>
      <c r="FU266" s="432">
        <v>0.84360000000000002</v>
      </c>
      <c r="FV266" s="432">
        <v>0.87909999999999999</v>
      </c>
      <c r="FW266" s="432">
        <v>0.75770000000000004</v>
      </c>
      <c r="FX266" s="432">
        <v>265</v>
      </c>
      <c r="FY266" s="432">
        <v>282</v>
      </c>
      <c r="FZ266" s="432">
        <v>239</v>
      </c>
      <c r="GA266" s="432">
        <v>0.81069999999999998</v>
      </c>
      <c r="GB266" s="432">
        <v>0.86450000000000005</v>
      </c>
      <c r="GC266" s="432">
        <v>0.73309999999999997</v>
      </c>
      <c r="GD266" s="432">
        <v>239</v>
      </c>
      <c r="GE266" s="432">
        <v>267</v>
      </c>
      <c r="GF266" s="432">
        <v>212</v>
      </c>
      <c r="GG266" s="432">
        <v>0.73299999999999998</v>
      </c>
      <c r="GH266" s="432">
        <v>0.81889999999999996</v>
      </c>
      <c r="GI266" s="432">
        <v>0.65029999999999999</v>
      </c>
      <c r="GJ266" s="432">
        <v>245</v>
      </c>
      <c r="GK266" s="432">
        <v>278</v>
      </c>
      <c r="GL266" s="432">
        <v>204</v>
      </c>
      <c r="GM266" s="432">
        <v>0.75</v>
      </c>
      <c r="GN266" s="432">
        <v>0.84970000000000001</v>
      </c>
      <c r="GO266" s="432">
        <v>0.62580000000000002</v>
      </c>
      <c r="GP266" s="432">
        <v>300</v>
      </c>
      <c r="GQ266" s="432">
        <v>307</v>
      </c>
      <c r="GR266" s="432">
        <v>283</v>
      </c>
      <c r="GS266" s="432">
        <v>0.9173</v>
      </c>
      <c r="GT266" s="432">
        <v>0.94010000000000005</v>
      </c>
      <c r="GU266" s="432">
        <v>0.86809999999999998</v>
      </c>
      <c r="GV266" s="432">
        <v>270</v>
      </c>
      <c r="GW266" s="432">
        <v>289</v>
      </c>
      <c r="GX266" s="432">
        <v>245</v>
      </c>
      <c r="GY266" s="432">
        <v>0.82750000000000001</v>
      </c>
      <c r="GZ266" s="432">
        <v>0.88490000000000002</v>
      </c>
      <c r="HA266" s="432">
        <v>0.75149999999999995</v>
      </c>
      <c r="HB266" s="432">
        <v>163</v>
      </c>
      <c r="HC266" s="432">
        <v>196</v>
      </c>
      <c r="HD266" s="432">
        <v>189</v>
      </c>
      <c r="HE266" s="432">
        <v>0.5</v>
      </c>
      <c r="HF266" s="432">
        <v>0.6</v>
      </c>
      <c r="HG266" s="432">
        <v>0.57979999999999998</v>
      </c>
      <c r="HH266" s="432">
        <v>251</v>
      </c>
      <c r="HI266" s="432">
        <v>0.5</v>
      </c>
      <c r="HJ266" s="432">
        <v>0.73819999999999997</v>
      </c>
      <c r="HK266" s="432">
        <v>0</v>
      </c>
      <c r="HL266" s="432"/>
      <c r="HM266" s="432">
        <v>0.9</v>
      </c>
      <c r="HN266" s="432">
        <v>0</v>
      </c>
      <c r="HO266" s="432">
        <v>0</v>
      </c>
      <c r="HP266" s="432">
        <v>0</v>
      </c>
      <c r="HQ266" s="432">
        <v>0</v>
      </c>
      <c r="HR266" s="432">
        <v>0</v>
      </c>
      <c r="HS266" s="432">
        <v>0</v>
      </c>
      <c r="HT266" s="432">
        <v>0</v>
      </c>
      <c r="HU266" s="432">
        <v>0</v>
      </c>
      <c r="HV266" s="432">
        <v>0.9</v>
      </c>
      <c r="HW266" s="432">
        <v>0</v>
      </c>
      <c r="HX266" s="432">
        <v>0</v>
      </c>
      <c r="HY266" s="432">
        <v>0</v>
      </c>
      <c r="HZ266" s="432">
        <v>0.9</v>
      </c>
      <c r="IA266" s="432">
        <v>0</v>
      </c>
      <c r="IB266" s="432">
        <v>0</v>
      </c>
      <c r="IC266" s="432">
        <v>0</v>
      </c>
      <c r="ID266" s="432">
        <v>0</v>
      </c>
      <c r="IE266" s="432">
        <v>0</v>
      </c>
      <c r="IF266" s="432">
        <v>3</v>
      </c>
      <c r="IG266" s="432">
        <v>0</v>
      </c>
      <c r="IH266" s="432">
        <v>0</v>
      </c>
      <c r="II266" s="432">
        <v>0</v>
      </c>
      <c r="IJ266" s="432">
        <v>0</v>
      </c>
      <c r="IK266" s="432">
        <v>0</v>
      </c>
      <c r="IL266" s="432">
        <v>0</v>
      </c>
      <c r="IM266" s="432">
        <v>0</v>
      </c>
      <c r="IN266" s="432">
        <v>0</v>
      </c>
      <c r="IO266" s="432">
        <v>0</v>
      </c>
      <c r="IP266" s="432">
        <v>0</v>
      </c>
      <c r="IQ266" s="432">
        <v>0</v>
      </c>
      <c r="IR266" s="432">
        <v>3</v>
      </c>
      <c r="IS266" s="432">
        <v>0</v>
      </c>
      <c r="IT266" s="432">
        <v>0</v>
      </c>
      <c r="IU266" s="432">
        <v>0</v>
      </c>
      <c r="IV266" s="432">
        <v>0</v>
      </c>
      <c r="IW266" s="432">
        <v>0</v>
      </c>
      <c r="IX266" s="432">
        <v>6</v>
      </c>
      <c r="IY266" s="432">
        <v>0</v>
      </c>
      <c r="IZ266" s="432">
        <v>0</v>
      </c>
      <c r="JA266" s="432">
        <v>0</v>
      </c>
      <c r="JB266" s="432">
        <v>0</v>
      </c>
      <c r="JC266" s="432">
        <v>0</v>
      </c>
      <c r="JD266" s="432">
        <v>0</v>
      </c>
      <c r="JE266" s="432">
        <v>0</v>
      </c>
      <c r="JF266" s="432">
        <v>0</v>
      </c>
      <c r="JG266" s="432">
        <v>0</v>
      </c>
      <c r="JH266" s="432">
        <v>2</v>
      </c>
      <c r="JI266" s="432">
        <v>0</v>
      </c>
      <c r="JJ266" s="432">
        <v>0</v>
      </c>
      <c r="JK266" s="432">
        <v>0</v>
      </c>
      <c r="JL266" s="432">
        <v>0</v>
      </c>
      <c r="JM266" s="432">
        <v>0</v>
      </c>
      <c r="JN266" s="432">
        <v>1</v>
      </c>
      <c r="JO266" s="432">
        <v>0.5</v>
      </c>
      <c r="JP266" s="432">
        <v>0</v>
      </c>
      <c r="JQ266" s="432">
        <v>0</v>
      </c>
      <c r="JR266" s="432" t="s">
        <v>1359</v>
      </c>
      <c r="JS266" s="432" t="s">
        <v>1360</v>
      </c>
      <c r="JT266" s="432" t="s">
        <v>1340</v>
      </c>
    </row>
    <row r="267" spans="1:280" x14ac:dyDescent="0.45">
      <c r="A267" s="432" t="s">
        <v>369</v>
      </c>
      <c r="B267" s="432" t="s">
        <v>397</v>
      </c>
      <c r="C267" s="432" t="s">
        <v>412</v>
      </c>
      <c r="D267" s="432" t="s">
        <v>413</v>
      </c>
      <c r="E267" s="432">
        <v>313</v>
      </c>
      <c r="F267" s="432">
        <v>100</v>
      </c>
      <c r="G267" s="432">
        <v>0.31950000000000001</v>
      </c>
      <c r="H267" s="432">
        <v>104</v>
      </c>
      <c r="I267" s="432">
        <v>311</v>
      </c>
      <c r="J267" s="432">
        <v>0.33439999999999998</v>
      </c>
      <c r="K267" s="432">
        <v>289</v>
      </c>
      <c r="L267" s="432">
        <v>298</v>
      </c>
      <c r="M267" s="432">
        <v>277</v>
      </c>
      <c r="N267" s="432">
        <v>0.92259999999999998</v>
      </c>
      <c r="O267" s="432">
        <v>0.95020000000000004</v>
      </c>
      <c r="P267" s="432">
        <v>0.88500000000000001</v>
      </c>
      <c r="Q267" s="432">
        <v>299</v>
      </c>
      <c r="R267" s="432">
        <v>304</v>
      </c>
      <c r="S267" s="432">
        <v>294</v>
      </c>
      <c r="T267" s="432">
        <v>0.95209999999999995</v>
      </c>
      <c r="U267" s="432">
        <v>0.97009999999999996</v>
      </c>
      <c r="V267" s="432">
        <v>0.93930000000000002</v>
      </c>
      <c r="W267" s="432">
        <v>298</v>
      </c>
      <c r="X267" s="432">
        <v>303</v>
      </c>
      <c r="Y267" s="432">
        <v>296</v>
      </c>
      <c r="Z267" s="432">
        <v>0.94889999999999997</v>
      </c>
      <c r="AA267" s="432">
        <v>0.96630000000000005</v>
      </c>
      <c r="AB267" s="432">
        <v>0.94569999999999999</v>
      </c>
      <c r="AC267" s="432">
        <v>295</v>
      </c>
      <c r="AD267" s="432">
        <v>300</v>
      </c>
      <c r="AE267" s="432">
        <v>287</v>
      </c>
      <c r="AF267" s="432">
        <v>0.93930000000000002</v>
      </c>
      <c r="AG267" s="432">
        <v>0.95799999999999996</v>
      </c>
      <c r="AH267" s="432">
        <v>0.91690000000000005</v>
      </c>
      <c r="AI267" s="432">
        <v>260</v>
      </c>
      <c r="AJ267" s="432">
        <v>274</v>
      </c>
      <c r="AK267" s="432">
        <v>249</v>
      </c>
      <c r="AL267" s="432">
        <v>0.82789999999999997</v>
      </c>
      <c r="AM267" s="432">
        <v>0.87409999999999999</v>
      </c>
      <c r="AN267" s="432">
        <v>0.79549999999999998</v>
      </c>
      <c r="AO267" s="432">
        <v>297</v>
      </c>
      <c r="AP267" s="432">
        <v>302</v>
      </c>
      <c r="AQ267" s="432">
        <v>295</v>
      </c>
      <c r="AR267" s="432">
        <v>0.94650000000000001</v>
      </c>
      <c r="AS267" s="432">
        <v>0.96409999999999996</v>
      </c>
      <c r="AT267" s="432">
        <v>0.9425</v>
      </c>
      <c r="AU267" s="432">
        <v>288</v>
      </c>
      <c r="AV267" s="432">
        <v>296</v>
      </c>
      <c r="AW267" s="432">
        <v>284</v>
      </c>
      <c r="AX267" s="432">
        <v>0.9194</v>
      </c>
      <c r="AY267" s="432">
        <v>0.94259999999999999</v>
      </c>
      <c r="AZ267" s="432">
        <v>0.9073</v>
      </c>
      <c r="BA267" s="432">
        <v>278</v>
      </c>
      <c r="BB267" s="432">
        <v>288</v>
      </c>
      <c r="BC267" s="432">
        <v>273</v>
      </c>
      <c r="BD267" s="432">
        <v>0.88660000000000005</v>
      </c>
      <c r="BE267" s="432">
        <v>0.91910000000000003</v>
      </c>
      <c r="BF267" s="432">
        <v>0.87219999999999998</v>
      </c>
      <c r="BG267" s="432">
        <v>293</v>
      </c>
      <c r="BH267" s="432">
        <v>301</v>
      </c>
      <c r="BI267" s="432">
        <v>283</v>
      </c>
      <c r="BJ267" s="432">
        <v>0.93330000000000002</v>
      </c>
      <c r="BK267" s="432">
        <v>0.96009999999999995</v>
      </c>
      <c r="BL267" s="432">
        <v>0.9042</v>
      </c>
      <c r="BM267" s="432">
        <v>173</v>
      </c>
      <c r="BN267" s="432">
        <v>204</v>
      </c>
      <c r="BO267" s="432">
        <v>218</v>
      </c>
      <c r="BP267" s="432">
        <v>0.55000000000000004</v>
      </c>
      <c r="BQ267" s="432">
        <v>0.65</v>
      </c>
      <c r="BR267" s="432">
        <v>0.69650000000000001</v>
      </c>
      <c r="BS267" s="432">
        <v>129</v>
      </c>
      <c r="BT267" s="432">
        <v>0.60560000000000003</v>
      </c>
      <c r="BU267" s="432">
        <v>93</v>
      </c>
      <c r="BV267" s="432">
        <v>0.93</v>
      </c>
      <c r="BW267" s="432">
        <v>210</v>
      </c>
      <c r="BX267" s="432">
        <v>223</v>
      </c>
      <c r="BY267" s="432">
        <v>222</v>
      </c>
      <c r="BZ267" s="432">
        <v>0.66779999999999995</v>
      </c>
      <c r="CA267" s="432">
        <v>0.71120000000000005</v>
      </c>
      <c r="CB267" s="432">
        <v>0.70930000000000004</v>
      </c>
      <c r="CC267" s="432">
        <v>153</v>
      </c>
      <c r="CD267" s="432">
        <v>0.71830000000000005</v>
      </c>
      <c r="CE267" s="432">
        <v>92</v>
      </c>
      <c r="CF267" s="432">
        <v>0.92</v>
      </c>
      <c r="CG267" s="432">
        <v>222</v>
      </c>
      <c r="CH267" s="432">
        <v>238</v>
      </c>
      <c r="CI267" s="432">
        <v>245</v>
      </c>
      <c r="CJ267" s="432">
        <v>0.70689999999999997</v>
      </c>
      <c r="CK267" s="432">
        <v>0.75949999999999995</v>
      </c>
      <c r="CL267" s="432">
        <v>0.78269999999999995</v>
      </c>
      <c r="CM267" s="432">
        <v>183</v>
      </c>
      <c r="CN267" s="432">
        <v>197</v>
      </c>
      <c r="CO267" s="432">
        <v>191</v>
      </c>
      <c r="CP267" s="432">
        <v>0.58450000000000002</v>
      </c>
      <c r="CQ267" s="432">
        <v>0.62880000000000003</v>
      </c>
      <c r="CR267" s="432">
        <v>0.61019999999999996</v>
      </c>
      <c r="CS267" s="432">
        <v>64</v>
      </c>
      <c r="CT267" s="432">
        <v>0.30049999999999999</v>
      </c>
      <c r="CU267" s="432">
        <v>66</v>
      </c>
      <c r="CV267" s="432">
        <v>0.66</v>
      </c>
      <c r="CW267" s="432">
        <v>91</v>
      </c>
      <c r="CX267" s="432">
        <v>110</v>
      </c>
      <c r="CY267" s="432">
        <v>130</v>
      </c>
      <c r="CZ267" s="432">
        <v>0.28999999999999998</v>
      </c>
      <c r="DA267" s="432">
        <v>0.35</v>
      </c>
      <c r="DB267" s="432">
        <v>0.4153</v>
      </c>
      <c r="DC267" s="432">
        <v>188</v>
      </c>
      <c r="DD267" s="432">
        <v>220</v>
      </c>
      <c r="DE267" s="432">
        <v>255</v>
      </c>
      <c r="DF267" s="432">
        <v>0.6</v>
      </c>
      <c r="DG267" s="432">
        <v>0.7</v>
      </c>
      <c r="DH267" s="432">
        <v>0.81469999999999998</v>
      </c>
      <c r="DI267" s="432">
        <v>82</v>
      </c>
      <c r="DJ267" s="432">
        <v>44</v>
      </c>
      <c r="DK267" s="432">
        <v>48</v>
      </c>
      <c r="DL267" s="432">
        <v>48</v>
      </c>
      <c r="DM267" s="432">
        <v>0.52500000000000002</v>
      </c>
      <c r="DN267" s="432">
        <v>0.57499999999999996</v>
      </c>
      <c r="DO267" s="432">
        <v>0.58540000000000003</v>
      </c>
      <c r="DP267" s="432">
        <v>220</v>
      </c>
      <c r="DQ267" s="432">
        <v>235</v>
      </c>
      <c r="DR267" s="432">
        <v>246</v>
      </c>
      <c r="DS267" s="432">
        <v>0.7</v>
      </c>
      <c r="DT267" s="432">
        <v>0.75</v>
      </c>
      <c r="DU267" s="432">
        <v>0.78590000000000004</v>
      </c>
      <c r="DV267" s="432">
        <v>0</v>
      </c>
      <c r="DW267" s="432">
        <v>3.7499999999999999E-2</v>
      </c>
      <c r="DX267" s="432">
        <v>7.4999999999999997E-2</v>
      </c>
      <c r="DY267" s="432">
        <v>0</v>
      </c>
      <c r="DZ267" s="432">
        <v>7</v>
      </c>
      <c r="EA267" s="432">
        <v>7.4999999999999997E-2</v>
      </c>
      <c r="EB267" s="432">
        <v>0.15</v>
      </c>
      <c r="EC267" s="432">
        <v>2.5600000000000001E-2</v>
      </c>
      <c r="ED267" s="432">
        <v>0</v>
      </c>
      <c r="EE267" s="432">
        <v>0</v>
      </c>
      <c r="EF267" s="432">
        <v>0</v>
      </c>
      <c r="EG267" s="432">
        <v>0</v>
      </c>
      <c r="EH267" s="432">
        <v>31</v>
      </c>
      <c r="EI267" s="432">
        <v>1</v>
      </c>
      <c r="EJ267" s="432">
        <v>5.0000000000000001E-3</v>
      </c>
      <c r="EK267" s="432">
        <v>0.01</v>
      </c>
      <c r="EL267" s="432">
        <v>3.2300000000000002E-2</v>
      </c>
      <c r="EM267" s="432">
        <v>29</v>
      </c>
      <c r="EN267" s="432">
        <v>0.05</v>
      </c>
      <c r="EO267" s="432">
        <v>0.15</v>
      </c>
      <c r="EP267" s="432">
        <v>9.2700000000000005E-2</v>
      </c>
      <c r="EQ267" s="432">
        <v>79</v>
      </c>
      <c r="ER267" s="432">
        <v>52</v>
      </c>
      <c r="ES267" s="432">
        <v>0.65820000000000001</v>
      </c>
      <c r="ET267" s="432">
        <v>13</v>
      </c>
      <c r="EU267" s="432">
        <v>0</v>
      </c>
      <c r="EV267" s="432">
        <v>0</v>
      </c>
      <c r="EW267" s="432">
        <v>251</v>
      </c>
      <c r="EX267" s="432">
        <v>0.80189999999999995</v>
      </c>
      <c r="EY267" s="432">
        <v>298</v>
      </c>
      <c r="EZ267" s="432">
        <v>360</v>
      </c>
      <c r="FA267" s="432">
        <v>470</v>
      </c>
      <c r="FB267" s="432">
        <v>420</v>
      </c>
      <c r="FC267" s="432">
        <v>0.95</v>
      </c>
      <c r="FD267" s="432">
        <v>1.1499999999999999</v>
      </c>
      <c r="FE267" s="432">
        <v>1.5016</v>
      </c>
      <c r="FF267" s="432">
        <v>21</v>
      </c>
      <c r="FG267" s="432">
        <v>32</v>
      </c>
      <c r="FH267" s="432">
        <v>9</v>
      </c>
      <c r="FI267" s="432">
        <v>0.05</v>
      </c>
      <c r="FJ267" s="432">
        <v>7.4999999999999997E-2</v>
      </c>
      <c r="FK267" s="432">
        <v>2.1399999999999999E-2</v>
      </c>
      <c r="FL267" s="432">
        <v>371</v>
      </c>
      <c r="FM267" s="432">
        <v>383</v>
      </c>
      <c r="FN267" s="432">
        <v>336</v>
      </c>
      <c r="FO267" s="432">
        <v>0.88239999999999996</v>
      </c>
      <c r="FP267" s="432">
        <v>0.90959999999999996</v>
      </c>
      <c r="FQ267" s="432">
        <v>0.8</v>
      </c>
      <c r="FR267" s="432">
        <v>355</v>
      </c>
      <c r="FS267" s="432">
        <v>370</v>
      </c>
      <c r="FT267" s="432">
        <v>335</v>
      </c>
      <c r="FU267" s="432">
        <v>0.84360000000000002</v>
      </c>
      <c r="FV267" s="432">
        <v>0.87909999999999999</v>
      </c>
      <c r="FW267" s="432">
        <v>0.79759999999999998</v>
      </c>
      <c r="FX267" s="432">
        <v>341</v>
      </c>
      <c r="FY267" s="432">
        <v>364</v>
      </c>
      <c r="FZ267" s="432">
        <v>309</v>
      </c>
      <c r="GA267" s="432">
        <v>0.81069999999999998</v>
      </c>
      <c r="GB267" s="432">
        <v>0.86450000000000005</v>
      </c>
      <c r="GC267" s="432">
        <v>0.73570000000000002</v>
      </c>
      <c r="GD267" s="432">
        <v>308</v>
      </c>
      <c r="GE267" s="432">
        <v>344</v>
      </c>
      <c r="GF267" s="432">
        <v>272</v>
      </c>
      <c r="GG267" s="432">
        <v>0.73299999999999998</v>
      </c>
      <c r="GH267" s="432">
        <v>0.81889999999999996</v>
      </c>
      <c r="GI267" s="432">
        <v>0.64759999999999995</v>
      </c>
      <c r="GJ267" s="432">
        <v>315</v>
      </c>
      <c r="GK267" s="432">
        <v>357</v>
      </c>
      <c r="GL267" s="432">
        <v>282</v>
      </c>
      <c r="GM267" s="432">
        <v>0.75</v>
      </c>
      <c r="GN267" s="432">
        <v>0.84970000000000001</v>
      </c>
      <c r="GO267" s="432">
        <v>0.6714</v>
      </c>
      <c r="GP267" s="432">
        <v>386</v>
      </c>
      <c r="GQ267" s="432">
        <v>395</v>
      </c>
      <c r="GR267" s="432">
        <v>387</v>
      </c>
      <c r="GS267" s="432">
        <v>0.9173</v>
      </c>
      <c r="GT267" s="432">
        <v>0.94010000000000005</v>
      </c>
      <c r="GU267" s="432">
        <v>0.9214</v>
      </c>
      <c r="GV267" s="432">
        <v>348</v>
      </c>
      <c r="GW267" s="432">
        <v>372</v>
      </c>
      <c r="GX267" s="432">
        <v>325</v>
      </c>
      <c r="GY267" s="432">
        <v>0.82750000000000001</v>
      </c>
      <c r="GZ267" s="432">
        <v>0.88490000000000002</v>
      </c>
      <c r="HA267" s="432">
        <v>0.77380000000000004</v>
      </c>
      <c r="HB267" s="432">
        <v>210</v>
      </c>
      <c r="HC267" s="432">
        <v>252</v>
      </c>
      <c r="HD267" s="432">
        <v>243</v>
      </c>
      <c r="HE267" s="432">
        <v>0.5</v>
      </c>
      <c r="HF267" s="432">
        <v>0.6</v>
      </c>
      <c r="HG267" s="432">
        <v>0.5786</v>
      </c>
      <c r="HH267" s="432">
        <v>383</v>
      </c>
      <c r="HI267" s="432">
        <v>0.5</v>
      </c>
      <c r="HJ267" s="432">
        <v>0.81489999999999996</v>
      </c>
      <c r="HK267" s="432">
        <v>0</v>
      </c>
      <c r="HL267" s="432"/>
      <c r="HM267" s="432">
        <v>0.9</v>
      </c>
      <c r="HN267" s="432">
        <v>0</v>
      </c>
      <c r="HO267" s="432">
        <v>0</v>
      </c>
      <c r="HP267" s="432">
        <v>0</v>
      </c>
      <c r="HQ267" s="432">
        <v>0</v>
      </c>
      <c r="HR267" s="432">
        <v>0</v>
      </c>
      <c r="HS267" s="432">
        <v>0</v>
      </c>
      <c r="HT267" s="432">
        <v>0</v>
      </c>
      <c r="HU267" s="432">
        <v>0</v>
      </c>
      <c r="HV267" s="432">
        <v>0.9</v>
      </c>
      <c r="HW267" s="432">
        <v>0</v>
      </c>
      <c r="HX267" s="432">
        <v>0</v>
      </c>
      <c r="HY267" s="432">
        <v>0</v>
      </c>
      <c r="HZ267" s="432">
        <v>0.9</v>
      </c>
      <c r="IA267" s="432">
        <v>0</v>
      </c>
      <c r="IB267" s="432">
        <v>0</v>
      </c>
      <c r="IC267" s="432">
        <v>0</v>
      </c>
      <c r="ID267" s="432">
        <v>0</v>
      </c>
      <c r="IE267" s="432">
        <v>0</v>
      </c>
      <c r="IF267" s="432">
        <v>0</v>
      </c>
      <c r="IG267" s="432">
        <v>0</v>
      </c>
      <c r="IH267" s="432">
        <v>0</v>
      </c>
      <c r="II267" s="432">
        <v>0</v>
      </c>
      <c r="IJ267" s="432">
        <v>0</v>
      </c>
      <c r="IK267" s="432">
        <v>0</v>
      </c>
      <c r="IL267" s="432">
        <v>0</v>
      </c>
      <c r="IM267" s="432">
        <v>0</v>
      </c>
      <c r="IN267" s="432">
        <v>0</v>
      </c>
      <c r="IO267" s="432">
        <v>0</v>
      </c>
      <c r="IP267" s="432">
        <v>0</v>
      </c>
      <c r="IQ267" s="432">
        <v>0</v>
      </c>
      <c r="IR267" s="432">
        <v>0</v>
      </c>
      <c r="IS267" s="432">
        <v>0</v>
      </c>
      <c r="IT267" s="432">
        <v>0</v>
      </c>
      <c r="IU267" s="432">
        <v>0</v>
      </c>
      <c r="IV267" s="432">
        <v>0</v>
      </c>
      <c r="IW267" s="432">
        <v>0</v>
      </c>
      <c r="IX267" s="432">
        <v>10</v>
      </c>
      <c r="IY267" s="432">
        <v>0</v>
      </c>
      <c r="IZ267" s="432">
        <v>0</v>
      </c>
      <c r="JA267" s="432">
        <v>0</v>
      </c>
      <c r="JB267" s="432">
        <v>0</v>
      </c>
      <c r="JC267" s="432">
        <v>0</v>
      </c>
      <c r="JD267" s="432">
        <v>0</v>
      </c>
      <c r="JE267" s="432">
        <v>0</v>
      </c>
      <c r="JF267" s="432">
        <v>0</v>
      </c>
      <c r="JG267" s="432">
        <v>0</v>
      </c>
      <c r="JH267" s="432">
        <v>3</v>
      </c>
      <c r="JI267" s="432">
        <v>0</v>
      </c>
      <c r="JJ267" s="432">
        <v>0</v>
      </c>
      <c r="JK267" s="432">
        <v>0</v>
      </c>
      <c r="JL267" s="432">
        <v>0</v>
      </c>
      <c r="JM267" s="432">
        <v>0</v>
      </c>
      <c r="JN267" s="432">
        <v>0</v>
      </c>
      <c r="JO267" s="432">
        <v>0</v>
      </c>
      <c r="JP267" s="432">
        <v>0</v>
      </c>
      <c r="JQ267" s="432">
        <v>0</v>
      </c>
      <c r="JR267" s="432" t="s">
        <v>1359</v>
      </c>
      <c r="JS267" s="432" t="s">
        <v>1360</v>
      </c>
      <c r="JT267" s="432" t="s">
        <v>1340</v>
      </c>
    </row>
    <row r="268" spans="1:280" x14ac:dyDescent="0.45">
      <c r="A268" s="432" t="s">
        <v>369</v>
      </c>
      <c r="B268" s="432" t="s">
        <v>397</v>
      </c>
      <c r="C268" s="432" t="s">
        <v>414</v>
      </c>
      <c r="D268" s="432" t="s">
        <v>415</v>
      </c>
      <c r="E268" s="432">
        <v>311</v>
      </c>
      <c r="F268" s="432">
        <v>97</v>
      </c>
      <c r="G268" s="432">
        <v>0.31190000000000001</v>
      </c>
      <c r="H268" s="432">
        <v>99</v>
      </c>
      <c r="I268" s="432">
        <v>300</v>
      </c>
      <c r="J268" s="432">
        <v>0.33</v>
      </c>
      <c r="K268" s="432">
        <v>287</v>
      </c>
      <c r="L268" s="432">
        <v>296</v>
      </c>
      <c r="M268" s="432">
        <v>265</v>
      </c>
      <c r="N268" s="432">
        <v>0.92259999999999998</v>
      </c>
      <c r="O268" s="432">
        <v>0.95020000000000004</v>
      </c>
      <c r="P268" s="432">
        <v>0.85209999999999997</v>
      </c>
      <c r="Q268" s="432">
        <v>297</v>
      </c>
      <c r="R268" s="432">
        <v>302</v>
      </c>
      <c r="S268" s="432">
        <v>286</v>
      </c>
      <c r="T268" s="432">
        <v>0.95209999999999995</v>
      </c>
      <c r="U268" s="432">
        <v>0.97009999999999996</v>
      </c>
      <c r="V268" s="432">
        <v>0.91959999999999997</v>
      </c>
      <c r="W268" s="432">
        <v>296</v>
      </c>
      <c r="X268" s="432">
        <v>301</v>
      </c>
      <c r="Y268" s="432">
        <v>279</v>
      </c>
      <c r="Z268" s="432">
        <v>0.94889999999999997</v>
      </c>
      <c r="AA268" s="432">
        <v>0.96630000000000005</v>
      </c>
      <c r="AB268" s="432">
        <v>0.89710000000000001</v>
      </c>
      <c r="AC268" s="432">
        <v>293</v>
      </c>
      <c r="AD268" s="432">
        <v>298</v>
      </c>
      <c r="AE268" s="432">
        <v>282</v>
      </c>
      <c r="AF268" s="432">
        <v>0.93930000000000002</v>
      </c>
      <c r="AG268" s="432">
        <v>0.95799999999999996</v>
      </c>
      <c r="AH268" s="432">
        <v>0.90680000000000005</v>
      </c>
      <c r="AI268" s="432">
        <v>258</v>
      </c>
      <c r="AJ268" s="432">
        <v>272</v>
      </c>
      <c r="AK268" s="432">
        <v>198</v>
      </c>
      <c r="AL268" s="432">
        <v>0.82789999999999997</v>
      </c>
      <c r="AM268" s="432">
        <v>0.87409999999999999</v>
      </c>
      <c r="AN268" s="432">
        <v>0.63670000000000004</v>
      </c>
      <c r="AO268" s="432">
        <v>295</v>
      </c>
      <c r="AP268" s="432">
        <v>300</v>
      </c>
      <c r="AQ268" s="432">
        <v>285</v>
      </c>
      <c r="AR268" s="432">
        <v>0.94650000000000001</v>
      </c>
      <c r="AS268" s="432">
        <v>0.96409999999999996</v>
      </c>
      <c r="AT268" s="432">
        <v>0.91639999999999999</v>
      </c>
      <c r="AU268" s="432">
        <v>286</v>
      </c>
      <c r="AV268" s="432">
        <v>294</v>
      </c>
      <c r="AW268" s="432">
        <v>266</v>
      </c>
      <c r="AX268" s="432">
        <v>0.9194</v>
      </c>
      <c r="AY268" s="432">
        <v>0.94259999999999999</v>
      </c>
      <c r="AZ268" s="432">
        <v>0.85529999999999995</v>
      </c>
      <c r="BA268" s="432">
        <v>276</v>
      </c>
      <c r="BB268" s="432">
        <v>286</v>
      </c>
      <c r="BC268" s="432">
        <v>251</v>
      </c>
      <c r="BD268" s="432">
        <v>0.88660000000000005</v>
      </c>
      <c r="BE268" s="432">
        <v>0.91910000000000003</v>
      </c>
      <c r="BF268" s="432">
        <v>0.80710000000000004</v>
      </c>
      <c r="BG268" s="432">
        <v>291</v>
      </c>
      <c r="BH268" s="432">
        <v>299</v>
      </c>
      <c r="BI268" s="432">
        <v>266</v>
      </c>
      <c r="BJ268" s="432">
        <v>0.93330000000000002</v>
      </c>
      <c r="BK268" s="432">
        <v>0.96009999999999995</v>
      </c>
      <c r="BL268" s="432">
        <v>0.85529999999999995</v>
      </c>
      <c r="BM268" s="432">
        <v>172</v>
      </c>
      <c r="BN268" s="432">
        <v>203</v>
      </c>
      <c r="BO268" s="432">
        <v>167</v>
      </c>
      <c r="BP268" s="432">
        <v>0.55000000000000004</v>
      </c>
      <c r="BQ268" s="432">
        <v>0.65</v>
      </c>
      <c r="BR268" s="432">
        <v>0.53700000000000003</v>
      </c>
      <c r="BS268" s="432">
        <v>120</v>
      </c>
      <c r="BT268" s="432">
        <v>0.56069999999999998</v>
      </c>
      <c r="BU268" s="432">
        <v>77</v>
      </c>
      <c r="BV268" s="432">
        <v>0.79379999999999995</v>
      </c>
      <c r="BW268" s="432">
        <v>208</v>
      </c>
      <c r="BX268" s="432">
        <v>222</v>
      </c>
      <c r="BY268" s="432">
        <v>197</v>
      </c>
      <c r="BZ268" s="432">
        <v>0.66779999999999995</v>
      </c>
      <c r="CA268" s="432">
        <v>0.71120000000000005</v>
      </c>
      <c r="CB268" s="432">
        <v>0.63339999999999996</v>
      </c>
      <c r="CC268" s="432">
        <v>101</v>
      </c>
      <c r="CD268" s="432">
        <v>0.47199999999999998</v>
      </c>
      <c r="CE268" s="432">
        <v>77</v>
      </c>
      <c r="CF268" s="432">
        <v>0.79379999999999995</v>
      </c>
      <c r="CG268" s="432">
        <v>220</v>
      </c>
      <c r="CH268" s="432">
        <v>237</v>
      </c>
      <c r="CI268" s="432">
        <v>178</v>
      </c>
      <c r="CJ268" s="432">
        <v>0.70689999999999997</v>
      </c>
      <c r="CK268" s="432">
        <v>0.75949999999999995</v>
      </c>
      <c r="CL268" s="432">
        <v>0.57230000000000003</v>
      </c>
      <c r="CM268" s="432">
        <v>182</v>
      </c>
      <c r="CN268" s="432">
        <v>196</v>
      </c>
      <c r="CO268" s="432">
        <v>194</v>
      </c>
      <c r="CP268" s="432">
        <v>0.58450000000000002</v>
      </c>
      <c r="CQ268" s="432">
        <v>0.62880000000000003</v>
      </c>
      <c r="CR268" s="432">
        <v>0.62380000000000002</v>
      </c>
      <c r="CS268" s="432">
        <v>45</v>
      </c>
      <c r="CT268" s="432">
        <v>0.21029999999999999</v>
      </c>
      <c r="CU268" s="432">
        <v>54</v>
      </c>
      <c r="CV268" s="432">
        <v>0.55669999999999997</v>
      </c>
      <c r="CW268" s="432">
        <v>91</v>
      </c>
      <c r="CX268" s="432">
        <v>109</v>
      </c>
      <c r="CY268" s="432">
        <v>99</v>
      </c>
      <c r="CZ268" s="432">
        <v>0.28999999999999998</v>
      </c>
      <c r="DA268" s="432">
        <v>0.35</v>
      </c>
      <c r="DB268" s="432">
        <v>0.31830000000000003</v>
      </c>
      <c r="DC268" s="432">
        <v>187</v>
      </c>
      <c r="DD268" s="432">
        <v>218</v>
      </c>
      <c r="DE268" s="432">
        <v>236</v>
      </c>
      <c r="DF268" s="432">
        <v>0.6</v>
      </c>
      <c r="DG268" s="432">
        <v>0.7</v>
      </c>
      <c r="DH268" s="432">
        <v>0.75880000000000003</v>
      </c>
      <c r="DI268" s="432">
        <v>95</v>
      </c>
      <c r="DJ268" s="432">
        <v>50</v>
      </c>
      <c r="DK268" s="432">
        <v>55</v>
      </c>
      <c r="DL268" s="432">
        <v>49</v>
      </c>
      <c r="DM268" s="432">
        <v>0.52500000000000002</v>
      </c>
      <c r="DN268" s="432">
        <v>0.57499999999999996</v>
      </c>
      <c r="DO268" s="432">
        <v>0.51580000000000004</v>
      </c>
      <c r="DP268" s="432">
        <v>218</v>
      </c>
      <c r="DQ268" s="432">
        <v>234</v>
      </c>
      <c r="DR268" s="432">
        <v>145</v>
      </c>
      <c r="DS268" s="432">
        <v>0.7</v>
      </c>
      <c r="DT268" s="432">
        <v>0.75</v>
      </c>
      <c r="DU268" s="432">
        <v>0.4662</v>
      </c>
      <c r="DV268" s="432">
        <v>0</v>
      </c>
      <c r="DW268" s="432">
        <v>3.7499999999999999E-2</v>
      </c>
      <c r="DX268" s="432">
        <v>7.4999999999999997E-2</v>
      </c>
      <c r="DY268" s="432">
        <v>0</v>
      </c>
      <c r="DZ268" s="432">
        <v>2</v>
      </c>
      <c r="EA268" s="432">
        <v>7.4999999999999997E-2</v>
      </c>
      <c r="EB268" s="432">
        <v>0.15</v>
      </c>
      <c r="EC268" s="432">
        <v>6.4000000000000003E-3</v>
      </c>
      <c r="ED268" s="432">
        <v>0</v>
      </c>
      <c r="EE268" s="432">
        <v>0</v>
      </c>
      <c r="EF268" s="432">
        <v>0</v>
      </c>
      <c r="EG268" s="432">
        <v>0</v>
      </c>
      <c r="EH268" s="432">
        <v>31</v>
      </c>
      <c r="EI268" s="432">
        <v>0</v>
      </c>
      <c r="EJ268" s="432">
        <v>5.0000000000000001E-3</v>
      </c>
      <c r="EK268" s="432">
        <v>0.01</v>
      </c>
      <c r="EL268" s="432">
        <v>0</v>
      </c>
      <c r="EM268" s="432">
        <v>33</v>
      </c>
      <c r="EN268" s="432">
        <v>0.05</v>
      </c>
      <c r="EO268" s="432">
        <v>0.15</v>
      </c>
      <c r="EP268" s="432">
        <v>0.1061</v>
      </c>
      <c r="EQ268" s="432">
        <v>92</v>
      </c>
      <c r="ER268" s="432">
        <v>3</v>
      </c>
      <c r="ES268" s="432">
        <v>3.2599999999999997E-2</v>
      </c>
      <c r="ET268" s="432">
        <v>29</v>
      </c>
      <c r="EU268" s="432">
        <v>3</v>
      </c>
      <c r="EV268" s="432">
        <v>0.10340000000000001</v>
      </c>
      <c r="EW268" s="432">
        <v>228</v>
      </c>
      <c r="EX268" s="432">
        <v>0.73309999999999997</v>
      </c>
      <c r="EY268" s="432">
        <v>290</v>
      </c>
      <c r="EZ268" s="432">
        <v>352</v>
      </c>
      <c r="FA268" s="432">
        <v>286</v>
      </c>
      <c r="FB268" s="432">
        <v>268</v>
      </c>
      <c r="FC268" s="432">
        <v>0.93</v>
      </c>
      <c r="FD268" s="432">
        <v>1.1299999999999999</v>
      </c>
      <c r="FE268" s="432">
        <v>0.91959999999999997</v>
      </c>
      <c r="FF268" s="432">
        <v>14</v>
      </c>
      <c r="FG268" s="432">
        <v>21</v>
      </c>
      <c r="FH268" s="432">
        <v>0</v>
      </c>
      <c r="FI268" s="432">
        <v>0.05</v>
      </c>
      <c r="FJ268" s="432">
        <v>7.4999999999999997E-2</v>
      </c>
      <c r="FK268" s="432">
        <v>0</v>
      </c>
      <c r="FL268" s="432">
        <v>237</v>
      </c>
      <c r="FM268" s="432">
        <v>244</v>
      </c>
      <c r="FN268" s="432">
        <v>218</v>
      </c>
      <c r="FO268" s="432">
        <v>0.88239999999999996</v>
      </c>
      <c r="FP268" s="432">
        <v>0.90959999999999996</v>
      </c>
      <c r="FQ268" s="432">
        <v>0.81340000000000001</v>
      </c>
      <c r="FR268" s="432">
        <v>227</v>
      </c>
      <c r="FS268" s="432">
        <v>236</v>
      </c>
      <c r="FT268" s="432">
        <v>199</v>
      </c>
      <c r="FU268" s="432">
        <v>0.84360000000000002</v>
      </c>
      <c r="FV268" s="432">
        <v>0.87909999999999999</v>
      </c>
      <c r="FW268" s="432">
        <v>0.74250000000000005</v>
      </c>
      <c r="FX268" s="432">
        <v>218</v>
      </c>
      <c r="FY268" s="432">
        <v>232</v>
      </c>
      <c r="FZ268" s="432">
        <v>193</v>
      </c>
      <c r="GA268" s="432">
        <v>0.81069999999999998</v>
      </c>
      <c r="GB268" s="432">
        <v>0.86450000000000005</v>
      </c>
      <c r="GC268" s="432">
        <v>0.72009999999999996</v>
      </c>
      <c r="GD268" s="432">
        <v>197</v>
      </c>
      <c r="GE268" s="432">
        <v>220</v>
      </c>
      <c r="GF268" s="432">
        <v>187</v>
      </c>
      <c r="GG268" s="432">
        <v>0.73299999999999998</v>
      </c>
      <c r="GH268" s="432">
        <v>0.81889999999999996</v>
      </c>
      <c r="GI268" s="432">
        <v>0.69779999999999998</v>
      </c>
      <c r="GJ268" s="432">
        <v>201</v>
      </c>
      <c r="GK268" s="432">
        <v>228</v>
      </c>
      <c r="GL268" s="432">
        <v>177</v>
      </c>
      <c r="GM268" s="432">
        <v>0.75</v>
      </c>
      <c r="GN268" s="432">
        <v>0.84970000000000001</v>
      </c>
      <c r="GO268" s="432">
        <v>0.66039999999999999</v>
      </c>
      <c r="GP268" s="432">
        <v>246</v>
      </c>
      <c r="GQ268" s="432">
        <v>252</v>
      </c>
      <c r="GR268" s="432">
        <v>247</v>
      </c>
      <c r="GS268" s="432">
        <v>0.9173</v>
      </c>
      <c r="GT268" s="432">
        <v>0.94010000000000005</v>
      </c>
      <c r="GU268" s="432">
        <v>0.92159999999999997</v>
      </c>
      <c r="GV268" s="432">
        <v>222</v>
      </c>
      <c r="GW268" s="432">
        <v>238</v>
      </c>
      <c r="GX268" s="432">
        <v>202</v>
      </c>
      <c r="GY268" s="432">
        <v>0.82750000000000001</v>
      </c>
      <c r="GZ268" s="432">
        <v>0.88490000000000002</v>
      </c>
      <c r="HA268" s="432">
        <v>0.75370000000000004</v>
      </c>
      <c r="HB268" s="432">
        <v>134</v>
      </c>
      <c r="HC268" s="432">
        <v>161</v>
      </c>
      <c r="HD268" s="432">
        <v>169</v>
      </c>
      <c r="HE268" s="432">
        <v>0.5</v>
      </c>
      <c r="HF268" s="432">
        <v>0.6</v>
      </c>
      <c r="HG268" s="432">
        <v>0.63060000000000005</v>
      </c>
      <c r="HH268" s="432">
        <v>198</v>
      </c>
      <c r="HI268" s="432">
        <v>0.5</v>
      </c>
      <c r="HJ268" s="432">
        <v>0.69230000000000003</v>
      </c>
      <c r="HK268" s="432">
        <v>0</v>
      </c>
      <c r="HL268" s="432"/>
      <c r="HM268" s="432">
        <v>0.9</v>
      </c>
      <c r="HN268" s="432">
        <v>0</v>
      </c>
      <c r="HO268" s="432">
        <v>0</v>
      </c>
      <c r="HP268" s="432">
        <v>0</v>
      </c>
      <c r="HQ268" s="432">
        <v>0</v>
      </c>
      <c r="HR268" s="432">
        <v>0</v>
      </c>
      <c r="HS268" s="432">
        <v>0</v>
      </c>
      <c r="HT268" s="432">
        <v>0</v>
      </c>
      <c r="HU268" s="432">
        <v>0</v>
      </c>
      <c r="HV268" s="432">
        <v>0.9</v>
      </c>
      <c r="HW268" s="432">
        <v>0</v>
      </c>
      <c r="HX268" s="432">
        <v>0</v>
      </c>
      <c r="HY268" s="432">
        <v>0</v>
      </c>
      <c r="HZ268" s="432">
        <v>0.9</v>
      </c>
      <c r="IA268" s="432">
        <v>0</v>
      </c>
      <c r="IB268" s="432">
        <v>0</v>
      </c>
      <c r="IC268" s="432">
        <v>0</v>
      </c>
      <c r="ID268" s="432">
        <v>0</v>
      </c>
      <c r="IE268" s="432">
        <v>0</v>
      </c>
      <c r="IF268" s="432">
        <v>0</v>
      </c>
      <c r="IG268" s="432">
        <v>0</v>
      </c>
      <c r="IH268" s="432">
        <v>0</v>
      </c>
      <c r="II268" s="432">
        <v>0</v>
      </c>
      <c r="IJ268" s="432">
        <v>0</v>
      </c>
      <c r="IK268" s="432">
        <v>0</v>
      </c>
      <c r="IL268" s="432">
        <v>0</v>
      </c>
      <c r="IM268" s="432">
        <v>0</v>
      </c>
      <c r="IN268" s="432">
        <v>0</v>
      </c>
      <c r="IO268" s="432">
        <v>0</v>
      </c>
      <c r="IP268" s="432">
        <v>0</v>
      </c>
      <c r="IQ268" s="432">
        <v>0</v>
      </c>
      <c r="IR268" s="432">
        <v>0</v>
      </c>
      <c r="IS268" s="432">
        <v>0</v>
      </c>
      <c r="IT268" s="432">
        <v>0</v>
      </c>
      <c r="IU268" s="432">
        <v>0</v>
      </c>
      <c r="IV268" s="432">
        <v>0</v>
      </c>
      <c r="IW268" s="432">
        <v>0</v>
      </c>
      <c r="IX268" s="432">
        <v>15</v>
      </c>
      <c r="IY268" s="432">
        <v>0</v>
      </c>
      <c r="IZ268" s="432">
        <v>0</v>
      </c>
      <c r="JA268" s="432">
        <v>0</v>
      </c>
      <c r="JB268" s="432">
        <v>0</v>
      </c>
      <c r="JC268" s="432">
        <v>0</v>
      </c>
      <c r="JD268" s="432">
        <v>0</v>
      </c>
      <c r="JE268" s="432">
        <v>0</v>
      </c>
      <c r="JF268" s="432">
        <v>0</v>
      </c>
      <c r="JG268" s="432">
        <v>0</v>
      </c>
      <c r="JH268" s="432">
        <v>5</v>
      </c>
      <c r="JI268" s="432">
        <v>0</v>
      </c>
      <c r="JJ268" s="432">
        <v>0</v>
      </c>
      <c r="JK268" s="432">
        <v>0</v>
      </c>
      <c r="JL268" s="432">
        <v>0</v>
      </c>
      <c r="JM268" s="432">
        <v>0</v>
      </c>
      <c r="JN268" s="432">
        <v>0</v>
      </c>
      <c r="JO268" s="432">
        <v>0</v>
      </c>
      <c r="JP268" s="432">
        <v>0</v>
      </c>
      <c r="JQ268" s="432">
        <v>0</v>
      </c>
      <c r="JR268" s="432" t="s">
        <v>1359</v>
      </c>
      <c r="JS268" s="432" t="s">
        <v>1360</v>
      </c>
      <c r="JT268" s="432" t="s">
        <v>1340</v>
      </c>
    </row>
    <row r="269" spans="1:280" x14ac:dyDescent="0.45">
      <c r="A269" s="432" t="s">
        <v>369</v>
      </c>
      <c r="B269" s="432" t="s">
        <v>416</v>
      </c>
      <c r="C269" s="432" t="s">
        <v>417</v>
      </c>
      <c r="D269" s="432" t="s">
        <v>418</v>
      </c>
      <c r="E269" s="432">
        <v>228</v>
      </c>
      <c r="F269" s="432">
        <v>90</v>
      </c>
      <c r="G269" s="432">
        <v>0.3947</v>
      </c>
      <c r="H269" s="432">
        <v>86</v>
      </c>
      <c r="I269" s="432">
        <v>233</v>
      </c>
      <c r="J269" s="432">
        <v>0.36909999999999998</v>
      </c>
      <c r="K269" s="432">
        <v>211</v>
      </c>
      <c r="L269" s="432">
        <v>217</v>
      </c>
      <c r="M269" s="432">
        <v>199</v>
      </c>
      <c r="N269" s="432">
        <v>0.92259999999999998</v>
      </c>
      <c r="O269" s="432">
        <v>0.95020000000000004</v>
      </c>
      <c r="P269" s="432">
        <v>0.87280000000000002</v>
      </c>
      <c r="Q269" s="432">
        <v>218</v>
      </c>
      <c r="R269" s="432">
        <v>222</v>
      </c>
      <c r="S269" s="432">
        <v>207</v>
      </c>
      <c r="T269" s="432">
        <v>0.95209999999999995</v>
      </c>
      <c r="U269" s="432">
        <v>0.97009999999999996</v>
      </c>
      <c r="V269" s="432">
        <v>0.90790000000000004</v>
      </c>
      <c r="W269" s="432">
        <v>217</v>
      </c>
      <c r="X269" s="432">
        <v>221</v>
      </c>
      <c r="Y269" s="432">
        <v>214</v>
      </c>
      <c r="Z269" s="432">
        <v>0.94889999999999997</v>
      </c>
      <c r="AA269" s="432">
        <v>0.96630000000000005</v>
      </c>
      <c r="AB269" s="432">
        <v>0.93859999999999999</v>
      </c>
      <c r="AC269" s="432">
        <v>215</v>
      </c>
      <c r="AD269" s="432">
        <v>219</v>
      </c>
      <c r="AE269" s="432">
        <v>202</v>
      </c>
      <c r="AF269" s="432">
        <v>0.93930000000000002</v>
      </c>
      <c r="AG269" s="432">
        <v>0.95799999999999996</v>
      </c>
      <c r="AH269" s="432">
        <v>0.88600000000000001</v>
      </c>
      <c r="AI269" s="432">
        <v>189</v>
      </c>
      <c r="AJ269" s="432">
        <v>200</v>
      </c>
      <c r="AK269" s="432">
        <v>167</v>
      </c>
      <c r="AL269" s="432">
        <v>0.82789999999999997</v>
      </c>
      <c r="AM269" s="432">
        <v>0.87409999999999999</v>
      </c>
      <c r="AN269" s="432">
        <v>0.73250000000000004</v>
      </c>
      <c r="AO269" s="432">
        <v>216</v>
      </c>
      <c r="AP269" s="432">
        <v>220</v>
      </c>
      <c r="AQ269" s="432">
        <v>203</v>
      </c>
      <c r="AR269" s="432">
        <v>0.94650000000000001</v>
      </c>
      <c r="AS269" s="432">
        <v>0.96409999999999996</v>
      </c>
      <c r="AT269" s="432">
        <v>0.89039999999999997</v>
      </c>
      <c r="AU269" s="432">
        <v>210</v>
      </c>
      <c r="AV269" s="432">
        <v>215</v>
      </c>
      <c r="AW269" s="432">
        <v>206</v>
      </c>
      <c r="AX269" s="432">
        <v>0.9194</v>
      </c>
      <c r="AY269" s="432">
        <v>0.94259999999999999</v>
      </c>
      <c r="AZ269" s="432">
        <v>0.90349999999999997</v>
      </c>
      <c r="BA269" s="432">
        <v>203</v>
      </c>
      <c r="BB269" s="432">
        <v>210</v>
      </c>
      <c r="BC269" s="432">
        <v>191</v>
      </c>
      <c r="BD269" s="432">
        <v>0.88660000000000005</v>
      </c>
      <c r="BE269" s="432">
        <v>0.91910000000000003</v>
      </c>
      <c r="BF269" s="432">
        <v>0.8377</v>
      </c>
      <c r="BG269" s="432">
        <v>213</v>
      </c>
      <c r="BH269" s="432">
        <v>219</v>
      </c>
      <c r="BI269" s="432">
        <v>208</v>
      </c>
      <c r="BJ269" s="432">
        <v>0.93330000000000002</v>
      </c>
      <c r="BK269" s="432">
        <v>0.96009999999999995</v>
      </c>
      <c r="BL269" s="432">
        <v>0.9123</v>
      </c>
      <c r="BM269" s="432">
        <v>126</v>
      </c>
      <c r="BN269" s="432">
        <v>149</v>
      </c>
      <c r="BO269" s="432">
        <v>150</v>
      </c>
      <c r="BP269" s="432">
        <v>0.55000000000000004</v>
      </c>
      <c r="BQ269" s="432">
        <v>0.65</v>
      </c>
      <c r="BR269" s="432">
        <v>0.65790000000000004</v>
      </c>
      <c r="BS269" s="432">
        <v>84</v>
      </c>
      <c r="BT269" s="432">
        <v>0.60870000000000002</v>
      </c>
      <c r="BU269" s="432">
        <v>76</v>
      </c>
      <c r="BV269" s="432">
        <v>0.84440000000000004</v>
      </c>
      <c r="BW269" s="432">
        <v>153</v>
      </c>
      <c r="BX269" s="432">
        <v>163</v>
      </c>
      <c r="BY269" s="432">
        <v>160</v>
      </c>
      <c r="BZ269" s="432">
        <v>0.66779999999999995</v>
      </c>
      <c r="CA269" s="432">
        <v>0.71120000000000005</v>
      </c>
      <c r="CB269" s="432">
        <v>0.70179999999999998</v>
      </c>
      <c r="CC269" s="432">
        <v>97</v>
      </c>
      <c r="CD269" s="432">
        <v>0.70289999999999997</v>
      </c>
      <c r="CE269" s="432">
        <v>86</v>
      </c>
      <c r="CF269" s="432">
        <v>0.9556</v>
      </c>
      <c r="CG269" s="432">
        <v>162</v>
      </c>
      <c r="CH269" s="432">
        <v>174</v>
      </c>
      <c r="CI269" s="432">
        <v>183</v>
      </c>
      <c r="CJ269" s="432">
        <v>0.70689999999999997</v>
      </c>
      <c r="CK269" s="432">
        <v>0.75949999999999995</v>
      </c>
      <c r="CL269" s="432">
        <v>0.80259999999999998</v>
      </c>
      <c r="CM269" s="432">
        <v>134</v>
      </c>
      <c r="CN269" s="432">
        <v>144</v>
      </c>
      <c r="CO269" s="432">
        <v>137</v>
      </c>
      <c r="CP269" s="432">
        <v>0.58450000000000002</v>
      </c>
      <c r="CQ269" s="432">
        <v>0.62880000000000003</v>
      </c>
      <c r="CR269" s="432">
        <v>0.60089999999999999</v>
      </c>
      <c r="CS269" s="432">
        <v>43</v>
      </c>
      <c r="CT269" s="432">
        <v>0.31159999999999999</v>
      </c>
      <c r="CU269" s="432">
        <v>58</v>
      </c>
      <c r="CV269" s="432">
        <v>0.64439999999999997</v>
      </c>
      <c r="CW269" s="432">
        <v>67</v>
      </c>
      <c r="CX269" s="432">
        <v>80</v>
      </c>
      <c r="CY269" s="432">
        <v>101</v>
      </c>
      <c r="CZ269" s="432">
        <v>0.28999999999999998</v>
      </c>
      <c r="DA269" s="432">
        <v>0.35</v>
      </c>
      <c r="DB269" s="432">
        <v>0.443</v>
      </c>
      <c r="DC269" s="432">
        <v>137</v>
      </c>
      <c r="DD269" s="432">
        <v>160</v>
      </c>
      <c r="DE269" s="432">
        <v>166</v>
      </c>
      <c r="DF269" s="432">
        <v>0.6</v>
      </c>
      <c r="DG269" s="432">
        <v>0.7</v>
      </c>
      <c r="DH269" s="432">
        <v>0.72809999999999997</v>
      </c>
      <c r="DI269" s="432">
        <v>49</v>
      </c>
      <c r="DJ269" s="432">
        <v>26</v>
      </c>
      <c r="DK269" s="432">
        <v>29</v>
      </c>
      <c r="DL269" s="432">
        <v>27</v>
      </c>
      <c r="DM269" s="432">
        <v>0.52500000000000002</v>
      </c>
      <c r="DN269" s="432">
        <v>0.57499999999999996</v>
      </c>
      <c r="DO269" s="432">
        <v>0.55100000000000005</v>
      </c>
      <c r="DP269" s="432">
        <v>160</v>
      </c>
      <c r="DQ269" s="432">
        <v>171</v>
      </c>
      <c r="DR269" s="432">
        <v>164</v>
      </c>
      <c r="DS269" s="432">
        <v>0.7</v>
      </c>
      <c r="DT269" s="432">
        <v>0.75</v>
      </c>
      <c r="DU269" s="432">
        <v>0.71930000000000005</v>
      </c>
      <c r="DV269" s="432">
        <v>0</v>
      </c>
      <c r="DW269" s="432">
        <v>3.7499999999999999E-2</v>
      </c>
      <c r="DX269" s="432">
        <v>7.4999999999999997E-2</v>
      </c>
      <c r="DY269" s="432">
        <v>0</v>
      </c>
      <c r="DZ269" s="432">
        <v>5</v>
      </c>
      <c r="EA269" s="432">
        <v>7.4999999999999997E-2</v>
      </c>
      <c r="EB269" s="432">
        <v>0.15</v>
      </c>
      <c r="EC269" s="432">
        <v>2.63E-2</v>
      </c>
      <c r="ED269" s="432">
        <v>0</v>
      </c>
      <c r="EE269" s="432">
        <v>0</v>
      </c>
      <c r="EF269" s="432">
        <v>0</v>
      </c>
      <c r="EG269" s="432">
        <v>0</v>
      </c>
      <c r="EH269" s="432">
        <v>12</v>
      </c>
      <c r="EI269" s="432">
        <v>0</v>
      </c>
      <c r="EJ269" s="432">
        <v>5.0000000000000001E-3</v>
      </c>
      <c r="EK269" s="432">
        <v>0.01</v>
      </c>
      <c r="EL269" s="432">
        <v>0</v>
      </c>
      <c r="EM269" s="432">
        <v>44</v>
      </c>
      <c r="EN269" s="432">
        <v>0.05</v>
      </c>
      <c r="EO269" s="432">
        <v>0.15</v>
      </c>
      <c r="EP269" s="432">
        <v>0.193</v>
      </c>
      <c r="EQ269" s="432">
        <v>72</v>
      </c>
      <c r="ER269" s="432">
        <v>55</v>
      </c>
      <c r="ES269" s="432">
        <v>0.76390000000000002</v>
      </c>
      <c r="ET269" s="432">
        <v>11</v>
      </c>
      <c r="EU269" s="432">
        <v>2</v>
      </c>
      <c r="EV269" s="432">
        <v>0.18179999999999999</v>
      </c>
      <c r="EW269" s="432">
        <v>200</v>
      </c>
      <c r="EX269" s="432">
        <v>0.87719999999999998</v>
      </c>
      <c r="EY269" s="432">
        <v>242</v>
      </c>
      <c r="EZ269" s="432">
        <v>288</v>
      </c>
      <c r="FA269" s="432">
        <v>370</v>
      </c>
      <c r="FB269" s="432">
        <v>326</v>
      </c>
      <c r="FC269" s="432">
        <v>1.06</v>
      </c>
      <c r="FD269" s="432">
        <v>1.26</v>
      </c>
      <c r="FE269" s="432">
        <v>1.6228</v>
      </c>
      <c r="FF269" s="432">
        <v>17</v>
      </c>
      <c r="FG269" s="432">
        <v>25</v>
      </c>
      <c r="FH269" s="432">
        <v>41</v>
      </c>
      <c r="FI269" s="432">
        <v>0.05</v>
      </c>
      <c r="FJ269" s="432">
        <v>7.4999999999999997E-2</v>
      </c>
      <c r="FK269" s="432">
        <v>0.1258</v>
      </c>
      <c r="FL269" s="432">
        <v>288</v>
      </c>
      <c r="FM269" s="432">
        <v>297</v>
      </c>
      <c r="FN269" s="432">
        <v>280</v>
      </c>
      <c r="FO269" s="432">
        <v>0.88239999999999996</v>
      </c>
      <c r="FP269" s="432">
        <v>0.90959999999999996</v>
      </c>
      <c r="FQ269" s="432">
        <v>0.8589</v>
      </c>
      <c r="FR269" s="432">
        <v>276</v>
      </c>
      <c r="FS269" s="432">
        <v>287</v>
      </c>
      <c r="FT269" s="432">
        <v>274</v>
      </c>
      <c r="FU269" s="432">
        <v>0.84360000000000002</v>
      </c>
      <c r="FV269" s="432">
        <v>0.87909999999999999</v>
      </c>
      <c r="FW269" s="432">
        <v>0.84050000000000002</v>
      </c>
      <c r="FX269" s="432">
        <v>265</v>
      </c>
      <c r="FY269" s="432">
        <v>282</v>
      </c>
      <c r="FZ269" s="432">
        <v>232</v>
      </c>
      <c r="GA269" s="432">
        <v>0.81069999999999998</v>
      </c>
      <c r="GB269" s="432">
        <v>0.86450000000000005</v>
      </c>
      <c r="GC269" s="432">
        <v>0.7117</v>
      </c>
      <c r="GD269" s="432">
        <v>239</v>
      </c>
      <c r="GE269" s="432">
        <v>267</v>
      </c>
      <c r="GF269" s="432">
        <v>196</v>
      </c>
      <c r="GG269" s="432">
        <v>0.73299999999999998</v>
      </c>
      <c r="GH269" s="432">
        <v>0.81889999999999996</v>
      </c>
      <c r="GI269" s="432">
        <v>0.60119999999999996</v>
      </c>
      <c r="GJ269" s="432">
        <v>245</v>
      </c>
      <c r="GK269" s="432">
        <v>278</v>
      </c>
      <c r="GL269" s="432">
        <v>174</v>
      </c>
      <c r="GM269" s="432">
        <v>0.75</v>
      </c>
      <c r="GN269" s="432">
        <v>0.84970000000000001</v>
      </c>
      <c r="GO269" s="432">
        <v>0.53369999999999995</v>
      </c>
      <c r="GP269" s="432">
        <v>300</v>
      </c>
      <c r="GQ269" s="432">
        <v>307</v>
      </c>
      <c r="GR269" s="432">
        <v>283</v>
      </c>
      <c r="GS269" s="432">
        <v>0.9173</v>
      </c>
      <c r="GT269" s="432">
        <v>0.94010000000000005</v>
      </c>
      <c r="GU269" s="432">
        <v>0.86809999999999998</v>
      </c>
      <c r="GV269" s="432">
        <v>270</v>
      </c>
      <c r="GW269" s="432">
        <v>289</v>
      </c>
      <c r="GX269" s="432">
        <v>259</v>
      </c>
      <c r="GY269" s="432">
        <v>0.82750000000000001</v>
      </c>
      <c r="GZ269" s="432">
        <v>0.88490000000000002</v>
      </c>
      <c r="HA269" s="432">
        <v>0.79449999999999998</v>
      </c>
      <c r="HB269" s="432">
        <v>163</v>
      </c>
      <c r="HC269" s="432">
        <v>196</v>
      </c>
      <c r="HD269" s="432">
        <v>149</v>
      </c>
      <c r="HE269" s="432">
        <v>0.5</v>
      </c>
      <c r="HF269" s="432">
        <v>0.6</v>
      </c>
      <c r="HG269" s="432">
        <v>0.45710000000000001</v>
      </c>
      <c r="HH269" s="432">
        <v>323</v>
      </c>
      <c r="HI269" s="432">
        <v>0.5</v>
      </c>
      <c r="HJ269" s="432">
        <v>0.873</v>
      </c>
      <c r="HK269" s="432">
        <v>0</v>
      </c>
      <c r="HL269" s="432"/>
      <c r="HM269" s="432">
        <v>0.9</v>
      </c>
      <c r="HN269" s="432">
        <v>0</v>
      </c>
      <c r="HO269" s="432">
        <v>0</v>
      </c>
      <c r="HP269" s="432">
        <v>0</v>
      </c>
      <c r="HQ269" s="432">
        <v>0</v>
      </c>
      <c r="HR269" s="432">
        <v>0</v>
      </c>
      <c r="HS269" s="432">
        <v>0</v>
      </c>
      <c r="HT269" s="432">
        <v>0</v>
      </c>
      <c r="HU269" s="432">
        <v>0</v>
      </c>
      <c r="HV269" s="432">
        <v>0.9</v>
      </c>
      <c r="HW269" s="432">
        <v>0</v>
      </c>
      <c r="HX269" s="432">
        <v>0</v>
      </c>
      <c r="HY269" s="432">
        <v>0</v>
      </c>
      <c r="HZ269" s="432">
        <v>0.9</v>
      </c>
      <c r="IA269" s="432">
        <v>0</v>
      </c>
      <c r="IB269" s="432">
        <v>0</v>
      </c>
      <c r="IC269" s="432">
        <v>0</v>
      </c>
      <c r="ID269" s="432">
        <v>1</v>
      </c>
      <c r="IE269" s="432">
        <v>0</v>
      </c>
      <c r="IF269" s="432">
        <v>0</v>
      </c>
      <c r="IG269" s="432">
        <v>0</v>
      </c>
      <c r="IH269" s="432">
        <v>1</v>
      </c>
      <c r="II269" s="432">
        <v>0</v>
      </c>
      <c r="IJ269" s="432">
        <v>0</v>
      </c>
      <c r="IK269" s="432">
        <v>0</v>
      </c>
      <c r="IL269" s="432">
        <v>0</v>
      </c>
      <c r="IM269" s="432">
        <v>0</v>
      </c>
      <c r="IN269" s="432">
        <v>0</v>
      </c>
      <c r="IO269" s="432">
        <v>0</v>
      </c>
      <c r="IP269" s="432">
        <v>0</v>
      </c>
      <c r="IQ269" s="432">
        <v>0</v>
      </c>
      <c r="IR269" s="432">
        <v>0</v>
      </c>
      <c r="IS269" s="432">
        <v>0</v>
      </c>
      <c r="IT269" s="432">
        <v>0</v>
      </c>
      <c r="IU269" s="432">
        <v>0</v>
      </c>
      <c r="IV269" s="432">
        <v>0</v>
      </c>
      <c r="IW269" s="432">
        <v>1</v>
      </c>
      <c r="IX269" s="432">
        <v>6</v>
      </c>
      <c r="IY269" s="432">
        <v>1</v>
      </c>
      <c r="IZ269" s="432">
        <v>0.16669999999999999</v>
      </c>
      <c r="JA269" s="432">
        <v>1</v>
      </c>
      <c r="JB269" s="432">
        <v>1</v>
      </c>
      <c r="JC269" s="432">
        <v>1</v>
      </c>
      <c r="JD269" s="432">
        <v>0</v>
      </c>
      <c r="JE269" s="432">
        <v>0</v>
      </c>
      <c r="JF269" s="432">
        <v>0</v>
      </c>
      <c r="JG269" s="432">
        <v>0</v>
      </c>
      <c r="JH269" s="432">
        <v>2</v>
      </c>
      <c r="JI269" s="432">
        <v>1</v>
      </c>
      <c r="JJ269" s="432">
        <v>0.5</v>
      </c>
      <c r="JK269" s="432">
        <v>1</v>
      </c>
      <c r="JL269" s="432">
        <v>1</v>
      </c>
      <c r="JM269" s="432">
        <v>1</v>
      </c>
      <c r="JN269" s="432">
        <v>0</v>
      </c>
      <c r="JO269" s="432">
        <v>0</v>
      </c>
      <c r="JP269" s="432">
        <v>0</v>
      </c>
      <c r="JQ269" s="432">
        <v>0</v>
      </c>
      <c r="JR269" s="432" t="s">
        <v>1359</v>
      </c>
      <c r="JS269" s="432" t="s">
        <v>1360</v>
      </c>
      <c r="JT269" s="432" t="s">
        <v>1340</v>
      </c>
    </row>
    <row r="270" spans="1:280" x14ac:dyDescent="0.45">
      <c r="A270" s="432" t="s">
        <v>369</v>
      </c>
      <c r="B270" s="432" t="s">
        <v>416</v>
      </c>
      <c r="C270" s="432" t="s">
        <v>419</v>
      </c>
      <c r="D270" s="432" t="s">
        <v>420</v>
      </c>
      <c r="E270" s="432">
        <v>312</v>
      </c>
      <c r="F270" s="432">
        <v>87</v>
      </c>
      <c r="G270" s="432">
        <v>0.27879999999999999</v>
      </c>
      <c r="H270" s="432">
        <v>88</v>
      </c>
      <c r="I270" s="432">
        <v>309</v>
      </c>
      <c r="J270" s="432">
        <v>0.2848</v>
      </c>
      <c r="K270" s="432">
        <v>288</v>
      </c>
      <c r="L270" s="432">
        <v>297</v>
      </c>
      <c r="M270" s="432">
        <v>276</v>
      </c>
      <c r="N270" s="432">
        <v>0.92259999999999998</v>
      </c>
      <c r="O270" s="432">
        <v>0.95020000000000004</v>
      </c>
      <c r="P270" s="432">
        <v>0.88460000000000005</v>
      </c>
      <c r="Q270" s="432">
        <v>298</v>
      </c>
      <c r="R270" s="432">
        <v>303</v>
      </c>
      <c r="S270" s="432">
        <v>286</v>
      </c>
      <c r="T270" s="432">
        <v>0.95209999999999995</v>
      </c>
      <c r="U270" s="432">
        <v>0.97009999999999996</v>
      </c>
      <c r="V270" s="432">
        <v>0.91669999999999996</v>
      </c>
      <c r="W270" s="432">
        <v>297</v>
      </c>
      <c r="X270" s="432">
        <v>302</v>
      </c>
      <c r="Y270" s="432">
        <v>293</v>
      </c>
      <c r="Z270" s="432">
        <v>0.94889999999999997</v>
      </c>
      <c r="AA270" s="432">
        <v>0.96630000000000005</v>
      </c>
      <c r="AB270" s="432">
        <v>0.93910000000000005</v>
      </c>
      <c r="AC270" s="432">
        <v>294</v>
      </c>
      <c r="AD270" s="432">
        <v>299</v>
      </c>
      <c r="AE270" s="432">
        <v>285</v>
      </c>
      <c r="AF270" s="432">
        <v>0.93930000000000002</v>
      </c>
      <c r="AG270" s="432">
        <v>0.95799999999999996</v>
      </c>
      <c r="AH270" s="432">
        <v>0.91349999999999998</v>
      </c>
      <c r="AI270" s="432">
        <v>259</v>
      </c>
      <c r="AJ270" s="432">
        <v>273</v>
      </c>
      <c r="AK270" s="432">
        <v>245</v>
      </c>
      <c r="AL270" s="432">
        <v>0.82789999999999997</v>
      </c>
      <c r="AM270" s="432">
        <v>0.87409999999999999</v>
      </c>
      <c r="AN270" s="432">
        <v>0.7853</v>
      </c>
      <c r="AO270" s="432">
        <v>296</v>
      </c>
      <c r="AP270" s="432">
        <v>301</v>
      </c>
      <c r="AQ270" s="432">
        <v>288</v>
      </c>
      <c r="AR270" s="432">
        <v>0.94650000000000001</v>
      </c>
      <c r="AS270" s="432">
        <v>0.96409999999999996</v>
      </c>
      <c r="AT270" s="432">
        <v>0.92310000000000003</v>
      </c>
      <c r="AU270" s="432">
        <v>287</v>
      </c>
      <c r="AV270" s="432">
        <v>295</v>
      </c>
      <c r="AW270" s="432">
        <v>275</v>
      </c>
      <c r="AX270" s="432">
        <v>0.9194</v>
      </c>
      <c r="AY270" s="432">
        <v>0.94259999999999999</v>
      </c>
      <c r="AZ270" s="432">
        <v>0.88139999999999996</v>
      </c>
      <c r="BA270" s="432">
        <v>277</v>
      </c>
      <c r="BB270" s="432">
        <v>287</v>
      </c>
      <c r="BC270" s="432">
        <v>254</v>
      </c>
      <c r="BD270" s="432">
        <v>0.88660000000000005</v>
      </c>
      <c r="BE270" s="432">
        <v>0.91910000000000003</v>
      </c>
      <c r="BF270" s="432">
        <v>0.81410000000000005</v>
      </c>
      <c r="BG270" s="432">
        <v>292</v>
      </c>
      <c r="BH270" s="432">
        <v>300</v>
      </c>
      <c r="BI270" s="432">
        <v>280</v>
      </c>
      <c r="BJ270" s="432">
        <v>0.93330000000000002</v>
      </c>
      <c r="BK270" s="432">
        <v>0.96009999999999995</v>
      </c>
      <c r="BL270" s="432">
        <v>0.89739999999999998</v>
      </c>
      <c r="BM270" s="432">
        <v>172</v>
      </c>
      <c r="BN270" s="432">
        <v>203</v>
      </c>
      <c r="BO270" s="432">
        <v>225</v>
      </c>
      <c r="BP270" s="432">
        <v>0.55000000000000004</v>
      </c>
      <c r="BQ270" s="432">
        <v>0.65</v>
      </c>
      <c r="BR270" s="432">
        <v>0.72119999999999995</v>
      </c>
      <c r="BS270" s="432">
        <v>133</v>
      </c>
      <c r="BT270" s="432">
        <v>0.59109999999999996</v>
      </c>
      <c r="BU270" s="432">
        <v>77</v>
      </c>
      <c r="BV270" s="432">
        <v>0.8851</v>
      </c>
      <c r="BW270" s="432">
        <v>209</v>
      </c>
      <c r="BX270" s="432">
        <v>222</v>
      </c>
      <c r="BY270" s="432">
        <v>210</v>
      </c>
      <c r="BZ270" s="432">
        <v>0.66779999999999995</v>
      </c>
      <c r="CA270" s="432">
        <v>0.71120000000000005</v>
      </c>
      <c r="CB270" s="432">
        <v>0.67310000000000003</v>
      </c>
      <c r="CC270" s="432">
        <v>146</v>
      </c>
      <c r="CD270" s="432">
        <v>0.64890000000000003</v>
      </c>
      <c r="CE270" s="432">
        <v>77</v>
      </c>
      <c r="CF270" s="432">
        <v>0.8851</v>
      </c>
      <c r="CG270" s="432">
        <v>221</v>
      </c>
      <c r="CH270" s="432">
        <v>237</v>
      </c>
      <c r="CI270" s="432">
        <v>223</v>
      </c>
      <c r="CJ270" s="432">
        <v>0.70689999999999997</v>
      </c>
      <c r="CK270" s="432">
        <v>0.75949999999999995</v>
      </c>
      <c r="CL270" s="432">
        <v>0.7147</v>
      </c>
      <c r="CM270" s="432">
        <v>183</v>
      </c>
      <c r="CN270" s="432">
        <v>197</v>
      </c>
      <c r="CO270" s="432">
        <v>197</v>
      </c>
      <c r="CP270" s="432">
        <v>0.58450000000000002</v>
      </c>
      <c r="CQ270" s="432">
        <v>0.62880000000000003</v>
      </c>
      <c r="CR270" s="432">
        <v>0.63139999999999996</v>
      </c>
      <c r="CS270" s="432">
        <v>67</v>
      </c>
      <c r="CT270" s="432">
        <v>0.29780000000000001</v>
      </c>
      <c r="CU270" s="432">
        <v>62</v>
      </c>
      <c r="CV270" s="432">
        <v>0.71260000000000001</v>
      </c>
      <c r="CW270" s="432">
        <v>91</v>
      </c>
      <c r="CX270" s="432">
        <v>110</v>
      </c>
      <c r="CY270" s="432">
        <v>129</v>
      </c>
      <c r="CZ270" s="432">
        <v>0.28999999999999998</v>
      </c>
      <c r="DA270" s="432">
        <v>0.35</v>
      </c>
      <c r="DB270" s="432">
        <v>0.41349999999999998</v>
      </c>
      <c r="DC270" s="432">
        <v>188</v>
      </c>
      <c r="DD270" s="432">
        <v>219</v>
      </c>
      <c r="DE270" s="432">
        <v>142</v>
      </c>
      <c r="DF270" s="432">
        <v>0.6</v>
      </c>
      <c r="DG270" s="432">
        <v>0.7</v>
      </c>
      <c r="DH270" s="432">
        <v>0.4551</v>
      </c>
      <c r="DI270" s="432">
        <v>87</v>
      </c>
      <c r="DJ270" s="432">
        <v>46</v>
      </c>
      <c r="DK270" s="432">
        <v>51</v>
      </c>
      <c r="DL270" s="432">
        <v>51</v>
      </c>
      <c r="DM270" s="432">
        <v>0.52500000000000002</v>
      </c>
      <c r="DN270" s="432">
        <v>0.57499999999999996</v>
      </c>
      <c r="DO270" s="432">
        <v>0.58620000000000005</v>
      </c>
      <c r="DP270" s="432">
        <v>219</v>
      </c>
      <c r="DQ270" s="432">
        <v>234</v>
      </c>
      <c r="DR270" s="432">
        <v>182</v>
      </c>
      <c r="DS270" s="432">
        <v>0.7</v>
      </c>
      <c r="DT270" s="432">
        <v>0.75</v>
      </c>
      <c r="DU270" s="432">
        <v>0.58330000000000004</v>
      </c>
      <c r="DV270" s="432">
        <v>1</v>
      </c>
      <c r="DW270" s="432">
        <v>3.7499999999999999E-2</v>
      </c>
      <c r="DX270" s="432">
        <v>7.4999999999999997E-2</v>
      </c>
      <c r="DY270" s="432">
        <v>6.4000000000000003E-3</v>
      </c>
      <c r="DZ270" s="432">
        <v>1</v>
      </c>
      <c r="EA270" s="432">
        <v>7.4999999999999997E-2</v>
      </c>
      <c r="EB270" s="432">
        <v>0.15</v>
      </c>
      <c r="EC270" s="432">
        <v>9.5999999999999992E-3</v>
      </c>
      <c r="ED270" s="432">
        <v>0</v>
      </c>
      <c r="EE270" s="432">
        <v>0</v>
      </c>
      <c r="EF270" s="432">
        <v>0</v>
      </c>
      <c r="EG270" s="432">
        <v>0</v>
      </c>
      <c r="EH270" s="432">
        <v>30</v>
      </c>
      <c r="EI270" s="432">
        <v>0</v>
      </c>
      <c r="EJ270" s="432">
        <v>5.0000000000000001E-3</v>
      </c>
      <c r="EK270" s="432">
        <v>0.01</v>
      </c>
      <c r="EL270" s="432">
        <v>0</v>
      </c>
      <c r="EM270" s="432">
        <v>33</v>
      </c>
      <c r="EN270" s="432">
        <v>0.05</v>
      </c>
      <c r="EO270" s="432">
        <v>0.15</v>
      </c>
      <c r="EP270" s="432">
        <v>0.10580000000000001</v>
      </c>
      <c r="EQ270" s="432">
        <v>99</v>
      </c>
      <c r="ER270" s="432">
        <v>26</v>
      </c>
      <c r="ES270" s="432">
        <v>0.2626</v>
      </c>
      <c r="ET270" s="432">
        <v>18</v>
      </c>
      <c r="EU270" s="432">
        <v>1</v>
      </c>
      <c r="EV270" s="432">
        <v>5.5599999999999997E-2</v>
      </c>
      <c r="EW270" s="432">
        <v>237</v>
      </c>
      <c r="EX270" s="432">
        <v>0.75960000000000005</v>
      </c>
      <c r="EY270" s="432">
        <v>316</v>
      </c>
      <c r="EZ270" s="432">
        <v>378</v>
      </c>
      <c r="FA270" s="432">
        <v>520</v>
      </c>
      <c r="FB270" s="432">
        <v>475</v>
      </c>
      <c r="FC270" s="432">
        <v>1.01</v>
      </c>
      <c r="FD270" s="432">
        <v>1.21</v>
      </c>
      <c r="FE270" s="432">
        <v>1.6667000000000001</v>
      </c>
      <c r="FF270" s="432">
        <v>24</v>
      </c>
      <c r="FG270" s="432">
        <v>36</v>
      </c>
      <c r="FH270" s="432">
        <v>13</v>
      </c>
      <c r="FI270" s="432">
        <v>0.05</v>
      </c>
      <c r="FJ270" s="432">
        <v>7.4999999999999997E-2</v>
      </c>
      <c r="FK270" s="432">
        <v>2.7400000000000001E-2</v>
      </c>
      <c r="FL270" s="432">
        <v>420</v>
      </c>
      <c r="FM270" s="432">
        <v>433</v>
      </c>
      <c r="FN270" s="432">
        <v>392</v>
      </c>
      <c r="FO270" s="432">
        <v>0.88239999999999996</v>
      </c>
      <c r="FP270" s="432">
        <v>0.90959999999999996</v>
      </c>
      <c r="FQ270" s="432">
        <v>0.82530000000000003</v>
      </c>
      <c r="FR270" s="432">
        <v>401</v>
      </c>
      <c r="FS270" s="432">
        <v>418</v>
      </c>
      <c r="FT270" s="432">
        <v>358</v>
      </c>
      <c r="FU270" s="432">
        <v>0.84360000000000002</v>
      </c>
      <c r="FV270" s="432">
        <v>0.87909999999999999</v>
      </c>
      <c r="FW270" s="432">
        <v>0.75370000000000004</v>
      </c>
      <c r="FX270" s="432">
        <v>386</v>
      </c>
      <c r="FY270" s="432">
        <v>411</v>
      </c>
      <c r="FZ270" s="432">
        <v>319</v>
      </c>
      <c r="GA270" s="432">
        <v>0.81069999999999998</v>
      </c>
      <c r="GB270" s="432">
        <v>0.86450000000000005</v>
      </c>
      <c r="GC270" s="432">
        <v>0.67159999999999997</v>
      </c>
      <c r="GD270" s="432">
        <v>349</v>
      </c>
      <c r="GE270" s="432">
        <v>389</v>
      </c>
      <c r="GF270" s="432">
        <v>287</v>
      </c>
      <c r="GG270" s="432">
        <v>0.73299999999999998</v>
      </c>
      <c r="GH270" s="432">
        <v>0.81889999999999996</v>
      </c>
      <c r="GI270" s="432">
        <v>0.60419999999999996</v>
      </c>
      <c r="GJ270" s="432">
        <v>357</v>
      </c>
      <c r="GK270" s="432">
        <v>404</v>
      </c>
      <c r="GL270" s="432">
        <v>245</v>
      </c>
      <c r="GM270" s="432">
        <v>0.75</v>
      </c>
      <c r="GN270" s="432">
        <v>0.84970000000000001</v>
      </c>
      <c r="GO270" s="432">
        <v>0.51580000000000004</v>
      </c>
      <c r="GP270" s="432">
        <v>436</v>
      </c>
      <c r="GQ270" s="432">
        <v>447</v>
      </c>
      <c r="GR270" s="432">
        <v>418</v>
      </c>
      <c r="GS270" s="432">
        <v>0.9173</v>
      </c>
      <c r="GT270" s="432">
        <v>0.94010000000000005</v>
      </c>
      <c r="GU270" s="432">
        <v>0.88</v>
      </c>
      <c r="GV270" s="432">
        <v>394</v>
      </c>
      <c r="GW270" s="432">
        <v>421</v>
      </c>
      <c r="GX270" s="432">
        <v>328</v>
      </c>
      <c r="GY270" s="432">
        <v>0.82750000000000001</v>
      </c>
      <c r="GZ270" s="432">
        <v>0.88490000000000002</v>
      </c>
      <c r="HA270" s="432">
        <v>0.6905</v>
      </c>
      <c r="HB270" s="432">
        <v>238</v>
      </c>
      <c r="HC270" s="432">
        <v>285</v>
      </c>
      <c r="HD270" s="432">
        <v>230</v>
      </c>
      <c r="HE270" s="432">
        <v>0.5</v>
      </c>
      <c r="HF270" s="432">
        <v>0.6</v>
      </c>
      <c r="HG270" s="432">
        <v>0.48420000000000002</v>
      </c>
      <c r="HH270" s="432">
        <v>410</v>
      </c>
      <c r="HI270" s="432">
        <v>0.5</v>
      </c>
      <c r="HJ270" s="432">
        <v>0.78849999999999998</v>
      </c>
      <c r="HK270" s="432">
        <v>1</v>
      </c>
      <c r="HL270" s="432"/>
      <c r="HM270" s="432">
        <v>0.9</v>
      </c>
      <c r="HN270" s="432">
        <v>0</v>
      </c>
      <c r="HO270" s="432">
        <v>0</v>
      </c>
      <c r="HP270" s="432">
        <v>0</v>
      </c>
      <c r="HQ270" s="432">
        <v>0</v>
      </c>
      <c r="HR270" s="432">
        <v>0</v>
      </c>
      <c r="HS270" s="432">
        <v>0</v>
      </c>
      <c r="HT270" s="432">
        <v>0</v>
      </c>
      <c r="HU270" s="432">
        <v>0</v>
      </c>
      <c r="HV270" s="432">
        <v>0.9</v>
      </c>
      <c r="HW270" s="432">
        <v>0</v>
      </c>
      <c r="HX270" s="432">
        <v>0</v>
      </c>
      <c r="HY270" s="432">
        <v>0</v>
      </c>
      <c r="HZ270" s="432">
        <v>0.9</v>
      </c>
      <c r="IA270" s="432">
        <v>0</v>
      </c>
      <c r="IB270" s="432">
        <v>0</v>
      </c>
      <c r="IC270" s="432">
        <v>0</v>
      </c>
      <c r="ID270" s="432">
        <v>0</v>
      </c>
      <c r="IE270" s="432">
        <v>0</v>
      </c>
      <c r="IF270" s="432">
        <v>0</v>
      </c>
      <c r="IG270" s="432">
        <v>0</v>
      </c>
      <c r="IH270" s="432">
        <v>0</v>
      </c>
      <c r="II270" s="432">
        <v>0</v>
      </c>
      <c r="IJ270" s="432">
        <v>0</v>
      </c>
      <c r="IK270" s="432">
        <v>0</v>
      </c>
      <c r="IL270" s="432">
        <v>0</v>
      </c>
      <c r="IM270" s="432">
        <v>0</v>
      </c>
      <c r="IN270" s="432">
        <v>0</v>
      </c>
      <c r="IO270" s="432">
        <v>0</v>
      </c>
      <c r="IP270" s="432">
        <v>0</v>
      </c>
      <c r="IQ270" s="432">
        <v>0</v>
      </c>
      <c r="IR270" s="432">
        <v>0</v>
      </c>
      <c r="IS270" s="432">
        <v>0</v>
      </c>
      <c r="IT270" s="432">
        <v>0</v>
      </c>
      <c r="IU270" s="432">
        <v>0</v>
      </c>
      <c r="IV270" s="432">
        <v>0</v>
      </c>
      <c r="IW270" s="432">
        <v>6</v>
      </c>
      <c r="IX270" s="432">
        <v>10</v>
      </c>
      <c r="IY270" s="432">
        <v>1</v>
      </c>
      <c r="IZ270" s="432">
        <v>0.1</v>
      </c>
      <c r="JA270" s="432">
        <v>6</v>
      </c>
      <c r="JB270" s="432">
        <v>1</v>
      </c>
      <c r="JC270" s="432">
        <v>0.16669999999999999</v>
      </c>
      <c r="JD270" s="432">
        <v>3</v>
      </c>
      <c r="JE270" s="432">
        <v>0.3</v>
      </c>
      <c r="JF270" s="432">
        <v>3</v>
      </c>
      <c r="JG270" s="432">
        <v>0.5</v>
      </c>
      <c r="JH270" s="432">
        <v>6</v>
      </c>
      <c r="JI270" s="432">
        <v>5</v>
      </c>
      <c r="JJ270" s="432">
        <v>0.83330000000000004</v>
      </c>
      <c r="JK270" s="432">
        <v>4</v>
      </c>
      <c r="JL270" s="432">
        <v>4</v>
      </c>
      <c r="JM270" s="432">
        <v>1</v>
      </c>
      <c r="JN270" s="432">
        <v>1</v>
      </c>
      <c r="JO270" s="432">
        <v>0.16669999999999999</v>
      </c>
      <c r="JP270" s="432">
        <v>0</v>
      </c>
      <c r="JQ270" s="432">
        <v>0</v>
      </c>
      <c r="JR270" s="432" t="s">
        <v>1359</v>
      </c>
      <c r="JS270" s="432" t="s">
        <v>1360</v>
      </c>
      <c r="JT270" s="432" t="s">
        <v>1340</v>
      </c>
    </row>
    <row r="271" spans="1:280" x14ac:dyDescent="0.45">
      <c r="A271" s="432" t="s">
        <v>369</v>
      </c>
      <c r="B271" s="432" t="s">
        <v>416</v>
      </c>
      <c r="C271" s="432" t="s">
        <v>421</v>
      </c>
      <c r="D271" s="432" t="s">
        <v>422</v>
      </c>
      <c r="E271" s="432">
        <v>134</v>
      </c>
      <c r="F271" s="432">
        <v>38</v>
      </c>
      <c r="G271" s="432">
        <v>0.28360000000000002</v>
      </c>
      <c r="H271" s="432">
        <v>37</v>
      </c>
      <c r="I271" s="432">
        <v>133</v>
      </c>
      <c r="J271" s="432">
        <v>0.2782</v>
      </c>
      <c r="K271" s="432">
        <v>124</v>
      </c>
      <c r="L271" s="432">
        <v>128</v>
      </c>
      <c r="M271" s="432">
        <v>111</v>
      </c>
      <c r="N271" s="432">
        <v>0.92259999999999998</v>
      </c>
      <c r="O271" s="432">
        <v>0.95020000000000004</v>
      </c>
      <c r="P271" s="432">
        <v>0.82840000000000003</v>
      </c>
      <c r="Q271" s="432">
        <v>128</v>
      </c>
      <c r="R271" s="432">
        <v>130</v>
      </c>
      <c r="S271" s="432">
        <v>121</v>
      </c>
      <c r="T271" s="432">
        <v>0.95209999999999995</v>
      </c>
      <c r="U271" s="432">
        <v>0.97009999999999996</v>
      </c>
      <c r="V271" s="432">
        <v>0.90300000000000002</v>
      </c>
      <c r="W271" s="432">
        <v>128</v>
      </c>
      <c r="X271" s="432">
        <v>130</v>
      </c>
      <c r="Y271" s="432">
        <v>121</v>
      </c>
      <c r="Z271" s="432">
        <v>0.94889999999999997</v>
      </c>
      <c r="AA271" s="432">
        <v>0.96630000000000005</v>
      </c>
      <c r="AB271" s="432">
        <v>0.90300000000000002</v>
      </c>
      <c r="AC271" s="432">
        <v>126</v>
      </c>
      <c r="AD271" s="432">
        <v>129</v>
      </c>
      <c r="AE271" s="432">
        <v>119</v>
      </c>
      <c r="AF271" s="432">
        <v>0.93930000000000002</v>
      </c>
      <c r="AG271" s="432">
        <v>0.95799999999999996</v>
      </c>
      <c r="AH271" s="432">
        <v>0.8881</v>
      </c>
      <c r="AI271" s="432">
        <v>111</v>
      </c>
      <c r="AJ271" s="432">
        <v>118</v>
      </c>
      <c r="AK271" s="432">
        <v>98</v>
      </c>
      <c r="AL271" s="432">
        <v>0.82789999999999997</v>
      </c>
      <c r="AM271" s="432">
        <v>0.87409999999999999</v>
      </c>
      <c r="AN271" s="432">
        <v>0.73129999999999995</v>
      </c>
      <c r="AO271" s="432">
        <v>127</v>
      </c>
      <c r="AP271" s="432">
        <v>130</v>
      </c>
      <c r="AQ271" s="432">
        <v>121</v>
      </c>
      <c r="AR271" s="432">
        <v>0.94650000000000001</v>
      </c>
      <c r="AS271" s="432">
        <v>0.96409999999999996</v>
      </c>
      <c r="AT271" s="432">
        <v>0.90300000000000002</v>
      </c>
      <c r="AU271" s="432">
        <v>124</v>
      </c>
      <c r="AV271" s="432">
        <v>127</v>
      </c>
      <c r="AW271" s="432">
        <v>106</v>
      </c>
      <c r="AX271" s="432">
        <v>0.9194</v>
      </c>
      <c r="AY271" s="432">
        <v>0.94259999999999999</v>
      </c>
      <c r="AZ271" s="432">
        <v>0.79100000000000004</v>
      </c>
      <c r="BA271" s="432">
        <v>119</v>
      </c>
      <c r="BB271" s="432">
        <v>124</v>
      </c>
      <c r="BC271" s="432">
        <v>90</v>
      </c>
      <c r="BD271" s="432">
        <v>0.88660000000000005</v>
      </c>
      <c r="BE271" s="432">
        <v>0.91910000000000003</v>
      </c>
      <c r="BF271" s="432">
        <v>0.67159999999999997</v>
      </c>
      <c r="BG271" s="432">
        <v>126</v>
      </c>
      <c r="BH271" s="432">
        <v>129</v>
      </c>
      <c r="BI271" s="432">
        <v>109</v>
      </c>
      <c r="BJ271" s="432">
        <v>0.93330000000000002</v>
      </c>
      <c r="BK271" s="432">
        <v>0.96009999999999995</v>
      </c>
      <c r="BL271" s="432">
        <v>0.81340000000000001</v>
      </c>
      <c r="BM271" s="432">
        <v>74</v>
      </c>
      <c r="BN271" s="432">
        <v>88</v>
      </c>
      <c r="BO271" s="432">
        <v>68</v>
      </c>
      <c r="BP271" s="432">
        <v>0.55000000000000004</v>
      </c>
      <c r="BQ271" s="432">
        <v>0.65</v>
      </c>
      <c r="BR271" s="432">
        <v>0.50749999999999995</v>
      </c>
      <c r="BS271" s="432">
        <v>51</v>
      </c>
      <c r="BT271" s="432">
        <v>0.53129999999999999</v>
      </c>
      <c r="BU271" s="432">
        <v>30</v>
      </c>
      <c r="BV271" s="432">
        <v>0.78949999999999998</v>
      </c>
      <c r="BW271" s="432">
        <v>90</v>
      </c>
      <c r="BX271" s="432">
        <v>96</v>
      </c>
      <c r="BY271" s="432">
        <v>81</v>
      </c>
      <c r="BZ271" s="432">
        <v>0.66779999999999995</v>
      </c>
      <c r="CA271" s="432">
        <v>0.71120000000000005</v>
      </c>
      <c r="CB271" s="432">
        <v>0.60450000000000004</v>
      </c>
      <c r="CC271" s="432">
        <v>44</v>
      </c>
      <c r="CD271" s="432">
        <v>0.45829999999999999</v>
      </c>
      <c r="CE271" s="432">
        <v>34</v>
      </c>
      <c r="CF271" s="432">
        <v>0.89470000000000005</v>
      </c>
      <c r="CG271" s="432">
        <v>95</v>
      </c>
      <c r="CH271" s="432">
        <v>102</v>
      </c>
      <c r="CI271" s="432">
        <v>78</v>
      </c>
      <c r="CJ271" s="432">
        <v>0.70689999999999997</v>
      </c>
      <c r="CK271" s="432">
        <v>0.75949999999999995</v>
      </c>
      <c r="CL271" s="432">
        <v>0.58209999999999995</v>
      </c>
      <c r="CM271" s="432">
        <v>79</v>
      </c>
      <c r="CN271" s="432">
        <v>85</v>
      </c>
      <c r="CO271" s="432">
        <v>82</v>
      </c>
      <c r="CP271" s="432">
        <v>0.58450000000000002</v>
      </c>
      <c r="CQ271" s="432">
        <v>0.62880000000000003</v>
      </c>
      <c r="CR271" s="432">
        <v>0.6119</v>
      </c>
      <c r="CS271" s="432">
        <v>16</v>
      </c>
      <c r="CT271" s="432">
        <v>0.16669999999999999</v>
      </c>
      <c r="CU271" s="432">
        <v>22</v>
      </c>
      <c r="CV271" s="432">
        <v>0.57889999999999997</v>
      </c>
      <c r="CW271" s="432">
        <v>39</v>
      </c>
      <c r="CX271" s="432">
        <v>47</v>
      </c>
      <c r="CY271" s="432">
        <v>38</v>
      </c>
      <c r="CZ271" s="432">
        <v>0.28999999999999998</v>
      </c>
      <c r="DA271" s="432">
        <v>0.35</v>
      </c>
      <c r="DB271" s="432">
        <v>0.28360000000000002</v>
      </c>
      <c r="DC271" s="432">
        <v>81</v>
      </c>
      <c r="DD271" s="432">
        <v>94</v>
      </c>
      <c r="DE271" s="432">
        <v>79</v>
      </c>
      <c r="DF271" s="432">
        <v>0.6</v>
      </c>
      <c r="DG271" s="432">
        <v>0.7</v>
      </c>
      <c r="DH271" s="432">
        <v>0.58960000000000001</v>
      </c>
      <c r="DI271" s="432">
        <v>45</v>
      </c>
      <c r="DJ271" s="432">
        <v>24</v>
      </c>
      <c r="DK271" s="432">
        <v>26</v>
      </c>
      <c r="DL271" s="432">
        <v>23</v>
      </c>
      <c r="DM271" s="432">
        <v>0.52500000000000002</v>
      </c>
      <c r="DN271" s="432">
        <v>0.57499999999999996</v>
      </c>
      <c r="DO271" s="432">
        <v>0.5111</v>
      </c>
      <c r="DP271" s="432">
        <v>94</v>
      </c>
      <c r="DQ271" s="432">
        <v>101</v>
      </c>
      <c r="DR271" s="432">
        <v>20</v>
      </c>
      <c r="DS271" s="432">
        <v>0.7</v>
      </c>
      <c r="DT271" s="432">
        <v>0.75</v>
      </c>
      <c r="DU271" s="432">
        <v>0.14929999999999999</v>
      </c>
      <c r="DV271" s="432">
        <v>0</v>
      </c>
      <c r="DW271" s="432">
        <v>3.7499999999999999E-2</v>
      </c>
      <c r="DX271" s="432">
        <v>7.4999999999999997E-2</v>
      </c>
      <c r="DY271" s="432">
        <v>7.4999999999999997E-3</v>
      </c>
      <c r="DZ271" s="432">
        <v>2</v>
      </c>
      <c r="EA271" s="432">
        <v>7.4999999999999997E-2</v>
      </c>
      <c r="EB271" s="432">
        <v>0.15</v>
      </c>
      <c r="EC271" s="432">
        <v>2.24E-2</v>
      </c>
      <c r="ED271" s="432">
        <v>0</v>
      </c>
      <c r="EE271" s="432">
        <v>0</v>
      </c>
      <c r="EF271" s="432">
        <v>0</v>
      </c>
      <c r="EG271" s="432">
        <v>0</v>
      </c>
      <c r="EH271" s="432">
        <v>18</v>
      </c>
      <c r="EI271" s="432">
        <v>0</v>
      </c>
      <c r="EJ271" s="432">
        <v>5.0000000000000001E-3</v>
      </c>
      <c r="EK271" s="432">
        <v>0.01</v>
      </c>
      <c r="EL271" s="432">
        <v>0</v>
      </c>
      <c r="EM271" s="432">
        <v>18</v>
      </c>
      <c r="EN271" s="432">
        <v>0.05</v>
      </c>
      <c r="EO271" s="432">
        <v>0.15</v>
      </c>
      <c r="EP271" s="432">
        <v>0.1343</v>
      </c>
      <c r="EQ271" s="432">
        <v>36</v>
      </c>
      <c r="ER271" s="432">
        <v>25</v>
      </c>
      <c r="ES271" s="432">
        <v>0.69440000000000002</v>
      </c>
      <c r="ET271" s="432">
        <v>20</v>
      </c>
      <c r="EU271" s="432">
        <v>1</v>
      </c>
      <c r="EV271" s="432">
        <v>0.05</v>
      </c>
      <c r="EW271" s="432">
        <v>104</v>
      </c>
      <c r="EX271" s="432">
        <v>0.77610000000000001</v>
      </c>
      <c r="EY271" s="432">
        <v>136</v>
      </c>
      <c r="EZ271" s="432">
        <v>163</v>
      </c>
      <c r="FA271" s="432">
        <v>167</v>
      </c>
      <c r="FB271" s="432">
        <v>149</v>
      </c>
      <c r="FC271" s="432">
        <v>1.01</v>
      </c>
      <c r="FD271" s="432">
        <v>1.21</v>
      </c>
      <c r="FE271" s="432">
        <v>1.2463</v>
      </c>
      <c r="FF271" s="432">
        <v>8</v>
      </c>
      <c r="FG271" s="432">
        <v>12</v>
      </c>
      <c r="FH271" s="432">
        <v>1</v>
      </c>
      <c r="FI271" s="432">
        <v>0.05</v>
      </c>
      <c r="FJ271" s="432">
        <v>7.4999999999999997E-2</v>
      </c>
      <c r="FK271" s="432">
        <v>6.7000000000000002E-3</v>
      </c>
      <c r="FL271" s="432">
        <v>132</v>
      </c>
      <c r="FM271" s="432">
        <v>136</v>
      </c>
      <c r="FN271" s="432">
        <v>118</v>
      </c>
      <c r="FO271" s="432">
        <v>0.88239999999999996</v>
      </c>
      <c r="FP271" s="432">
        <v>0.90959999999999996</v>
      </c>
      <c r="FQ271" s="432">
        <v>0.79190000000000005</v>
      </c>
      <c r="FR271" s="432">
        <v>126</v>
      </c>
      <c r="FS271" s="432">
        <v>131</v>
      </c>
      <c r="FT271" s="432">
        <v>104</v>
      </c>
      <c r="FU271" s="432">
        <v>0.84360000000000002</v>
      </c>
      <c r="FV271" s="432">
        <v>0.87909999999999999</v>
      </c>
      <c r="FW271" s="432">
        <v>0.69799999999999995</v>
      </c>
      <c r="FX271" s="432">
        <v>121</v>
      </c>
      <c r="FY271" s="432">
        <v>129</v>
      </c>
      <c r="FZ271" s="432">
        <v>86</v>
      </c>
      <c r="GA271" s="432">
        <v>0.81069999999999998</v>
      </c>
      <c r="GB271" s="432">
        <v>0.86450000000000005</v>
      </c>
      <c r="GC271" s="432">
        <v>0.57720000000000005</v>
      </c>
      <c r="GD271" s="432">
        <v>110</v>
      </c>
      <c r="GE271" s="432">
        <v>123</v>
      </c>
      <c r="GF271" s="432">
        <v>64</v>
      </c>
      <c r="GG271" s="432">
        <v>0.73299999999999998</v>
      </c>
      <c r="GH271" s="432">
        <v>0.81889999999999996</v>
      </c>
      <c r="GI271" s="432">
        <v>0.42949999999999999</v>
      </c>
      <c r="GJ271" s="432">
        <v>112</v>
      </c>
      <c r="GK271" s="432">
        <v>127</v>
      </c>
      <c r="GL271" s="432">
        <v>68</v>
      </c>
      <c r="GM271" s="432">
        <v>0.75</v>
      </c>
      <c r="GN271" s="432">
        <v>0.84970000000000001</v>
      </c>
      <c r="GO271" s="432">
        <v>0.45639999999999997</v>
      </c>
      <c r="GP271" s="432">
        <v>137</v>
      </c>
      <c r="GQ271" s="432">
        <v>141</v>
      </c>
      <c r="GR271" s="432">
        <v>126</v>
      </c>
      <c r="GS271" s="432">
        <v>0.9173</v>
      </c>
      <c r="GT271" s="432">
        <v>0.94010000000000005</v>
      </c>
      <c r="GU271" s="432">
        <v>0.84560000000000002</v>
      </c>
      <c r="GV271" s="432">
        <v>124</v>
      </c>
      <c r="GW271" s="432">
        <v>132</v>
      </c>
      <c r="GX271" s="432">
        <v>81</v>
      </c>
      <c r="GY271" s="432">
        <v>0.82750000000000001</v>
      </c>
      <c r="GZ271" s="432">
        <v>0.88490000000000002</v>
      </c>
      <c r="HA271" s="432">
        <v>0.54359999999999997</v>
      </c>
      <c r="HB271" s="432">
        <v>75</v>
      </c>
      <c r="HC271" s="432">
        <v>90</v>
      </c>
      <c r="HD271" s="432">
        <v>53</v>
      </c>
      <c r="HE271" s="432">
        <v>0.5</v>
      </c>
      <c r="HF271" s="432">
        <v>0.6</v>
      </c>
      <c r="HG271" s="432">
        <v>0.35570000000000002</v>
      </c>
      <c r="HH271" s="432">
        <v>127</v>
      </c>
      <c r="HI271" s="432">
        <v>0.5</v>
      </c>
      <c r="HJ271" s="432">
        <v>0.76049999999999995</v>
      </c>
      <c r="HK271" s="432">
        <v>0</v>
      </c>
      <c r="HL271" s="432"/>
      <c r="HM271" s="432">
        <v>0.9</v>
      </c>
      <c r="HN271" s="432">
        <v>0</v>
      </c>
      <c r="HO271" s="432">
        <v>0</v>
      </c>
      <c r="HP271" s="432">
        <v>0</v>
      </c>
      <c r="HQ271" s="432">
        <v>0</v>
      </c>
      <c r="HR271" s="432">
        <v>0</v>
      </c>
      <c r="HS271" s="432">
        <v>0</v>
      </c>
      <c r="HT271" s="432">
        <v>0</v>
      </c>
      <c r="HU271" s="432">
        <v>0</v>
      </c>
      <c r="HV271" s="432">
        <v>0.9</v>
      </c>
      <c r="HW271" s="432">
        <v>0</v>
      </c>
      <c r="HX271" s="432">
        <v>0</v>
      </c>
      <c r="HY271" s="432">
        <v>0</v>
      </c>
      <c r="HZ271" s="432">
        <v>0.9</v>
      </c>
      <c r="IA271" s="432">
        <v>0</v>
      </c>
      <c r="IB271" s="432">
        <v>0</v>
      </c>
      <c r="IC271" s="432">
        <v>0</v>
      </c>
      <c r="ID271" s="432">
        <v>1</v>
      </c>
      <c r="IE271" s="432">
        <v>0</v>
      </c>
      <c r="IF271" s="432">
        <v>1</v>
      </c>
      <c r="IG271" s="432">
        <v>0</v>
      </c>
      <c r="IH271" s="432">
        <v>1</v>
      </c>
      <c r="II271" s="432">
        <v>0</v>
      </c>
      <c r="IJ271" s="432">
        <v>0</v>
      </c>
      <c r="IK271" s="432">
        <v>1</v>
      </c>
      <c r="IL271" s="432">
        <v>1</v>
      </c>
      <c r="IM271" s="432">
        <v>0</v>
      </c>
      <c r="IN271" s="432">
        <v>0</v>
      </c>
      <c r="IO271" s="432">
        <v>0</v>
      </c>
      <c r="IP271" s="432">
        <v>0</v>
      </c>
      <c r="IQ271" s="432">
        <v>0</v>
      </c>
      <c r="IR271" s="432">
        <v>1</v>
      </c>
      <c r="IS271" s="432">
        <v>0</v>
      </c>
      <c r="IT271" s="432">
        <v>0</v>
      </c>
      <c r="IU271" s="432">
        <v>0</v>
      </c>
      <c r="IV271" s="432">
        <v>0</v>
      </c>
      <c r="IW271" s="432">
        <v>0</v>
      </c>
      <c r="IX271" s="432">
        <v>10</v>
      </c>
      <c r="IY271" s="432">
        <v>0</v>
      </c>
      <c r="IZ271" s="432">
        <v>0</v>
      </c>
      <c r="JA271" s="432">
        <v>0</v>
      </c>
      <c r="JB271" s="432">
        <v>0</v>
      </c>
      <c r="JC271" s="432">
        <v>0</v>
      </c>
      <c r="JD271" s="432">
        <v>0</v>
      </c>
      <c r="JE271" s="432">
        <v>0</v>
      </c>
      <c r="JF271" s="432">
        <v>0</v>
      </c>
      <c r="JG271" s="432">
        <v>0</v>
      </c>
      <c r="JH271" s="432">
        <v>4</v>
      </c>
      <c r="JI271" s="432">
        <v>0</v>
      </c>
      <c r="JJ271" s="432">
        <v>0</v>
      </c>
      <c r="JK271" s="432">
        <v>0</v>
      </c>
      <c r="JL271" s="432">
        <v>0</v>
      </c>
      <c r="JM271" s="432">
        <v>0</v>
      </c>
      <c r="JN271" s="432">
        <v>0</v>
      </c>
      <c r="JO271" s="432">
        <v>0</v>
      </c>
      <c r="JP271" s="432">
        <v>0</v>
      </c>
      <c r="JQ271" s="432">
        <v>0</v>
      </c>
      <c r="JR271" s="432" t="s">
        <v>1359</v>
      </c>
      <c r="JS271" s="432" t="s">
        <v>1360</v>
      </c>
      <c r="JT271" s="432" t="s">
        <v>1340</v>
      </c>
    </row>
    <row r="272" spans="1:280" x14ac:dyDescent="0.45">
      <c r="A272" s="432" t="s">
        <v>369</v>
      </c>
      <c r="B272" s="432" t="s">
        <v>416</v>
      </c>
      <c r="C272" s="432" t="s">
        <v>423</v>
      </c>
      <c r="D272" s="432" t="s">
        <v>424</v>
      </c>
      <c r="E272" s="432">
        <v>234</v>
      </c>
      <c r="F272" s="432">
        <v>83</v>
      </c>
      <c r="G272" s="432">
        <v>0.35470000000000002</v>
      </c>
      <c r="H272" s="432">
        <v>84</v>
      </c>
      <c r="I272" s="432">
        <v>224</v>
      </c>
      <c r="J272" s="432">
        <v>0.375</v>
      </c>
      <c r="K272" s="432">
        <v>216</v>
      </c>
      <c r="L272" s="432">
        <v>223</v>
      </c>
      <c r="M272" s="432">
        <v>225</v>
      </c>
      <c r="N272" s="432">
        <v>0.92259999999999998</v>
      </c>
      <c r="O272" s="432">
        <v>0.95020000000000004</v>
      </c>
      <c r="P272" s="432">
        <v>0.96150000000000002</v>
      </c>
      <c r="Q272" s="432">
        <v>223</v>
      </c>
      <c r="R272" s="432">
        <v>228</v>
      </c>
      <c r="S272" s="432">
        <v>228</v>
      </c>
      <c r="T272" s="432">
        <v>0.95209999999999995</v>
      </c>
      <c r="U272" s="432">
        <v>0.97009999999999996</v>
      </c>
      <c r="V272" s="432">
        <v>0.97440000000000004</v>
      </c>
      <c r="W272" s="432">
        <v>223</v>
      </c>
      <c r="X272" s="432">
        <v>227</v>
      </c>
      <c r="Y272" s="432">
        <v>230</v>
      </c>
      <c r="Z272" s="432">
        <v>0.94889999999999997</v>
      </c>
      <c r="AA272" s="432">
        <v>0.96630000000000005</v>
      </c>
      <c r="AB272" s="432">
        <v>0.9829</v>
      </c>
      <c r="AC272" s="432">
        <v>220</v>
      </c>
      <c r="AD272" s="432">
        <v>225</v>
      </c>
      <c r="AE272" s="432">
        <v>226</v>
      </c>
      <c r="AF272" s="432">
        <v>0.93930000000000002</v>
      </c>
      <c r="AG272" s="432">
        <v>0.95799999999999996</v>
      </c>
      <c r="AH272" s="432">
        <v>0.96579999999999999</v>
      </c>
      <c r="AI272" s="432">
        <v>194</v>
      </c>
      <c r="AJ272" s="432">
        <v>205</v>
      </c>
      <c r="AK272" s="432">
        <v>200</v>
      </c>
      <c r="AL272" s="432">
        <v>0.82789999999999997</v>
      </c>
      <c r="AM272" s="432">
        <v>0.87409999999999999</v>
      </c>
      <c r="AN272" s="432">
        <v>0.85470000000000002</v>
      </c>
      <c r="AO272" s="432">
        <v>222</v>
      </c>
      <c r="AP272" s="432">
        <v>226</v>
      </c>
      <c r="AQ272" s="432">
        <v>227</v>
      </c>
      <c r="AR272" s="432">
        <v>0.94650000000000001</v>
      </c>
      <c r="AS272" s="432">
        <v>0.96409999999999996</v>
      </c>
      <c r="AT272" s="432">
        <v>0.97009999999999996</v>
      </c>
      <c r="AU272" s="432">
        <v>216</v>
      </c>
      <c r="AV272" s="432">
        <v>221</v>
      </c>
      <c r="AW272" s="432">
        <v>230</v>
      </c>
      <c r="AX272" s="432">
        <v>0.9194</v>
      </c>
      <c r="AY272" s="432">
        <v>0.94259999999999999</v>
      </c>
      <c r="AZ272" s="432">
        <v>0.9829</v>
      </c>
      <c r="BA272" s="432">
        <v>208</v>
      </c>
      <c r="BB272" s="432">
        <v>216</v>
      </c>
      <c r="BC272" s="432">
        <v>211</v>
      </c>
      <c r="BD272" s="432">
        <v>0.88660000000000005</v>
      </c>
      <c r="BE272" s="432">
        <v>0.91910000000000003</v>
      </c>
      <c r="BF272" s="432">
        <v>0.90169999999999995</v>
      </c>
      <c r="BG272" s="432">
        <v>219</v>
      </c>
      <c r="BH272" s="432">
        <v>225</v>
      </c>
      <c r="BI272" s="432">
        <v>229</v>
      </c>
      <c r="BJ272" s="432">
        <v>0.93330000000000002</v>
      </c>
      <c r="BK272" s="432">
        <v>0.96009999999999995</v>
      </c>
      <c r="BL272" s="432">
        <v>0.97860000000000003</v>
      </c>
      <c r="BM272" s="432">
        <v>129</v>
      </c>
      <c r="BN272" s="432">
        <v>153</v>
      </c>
      <c r="BO272" s="432">
        <v>191</v>
      </c>
      <c r="BP272" s="432">
        <v>0.55000000000000004</v>
      </c>
      <c r="BQ272" s="432">
        <v>0.65</v>
      </c>
      <c r="BR272" s="432">
        <v>0.81620000000000004</v>
      </c>
      <c r="BS272" s="432">
        <v>103</v>
      </c>
      <c r="BT272" s="432">
        <v>0.68210000000000004</v>
      </c>
      <c r="BU272" s="432">
        <v>73</v>
      </c>
      <c r="BV272" s="432">
        <v>0.87949999999999995</v>
      </c>
      <c r="BW272" s="432">
        <v>157</v>
      </c>
      <c r="BX272" s="432">
        <v>167</v>
      </c>
      <c r="BY272" s="432">
        <v>176</v>
      </c>
      <c r="BZ272" s="432">
        <v>0.66779999999999995</v>
      </c>
      <c r="CA272" s="432">
        <v>0.71120000000000005</v>
      </c>
      <c r="CB272" s="432">
        <v>0.75209999999999999</v>
      </c>
      <c r="CC272" s="432">
        <v>96</v>
      </c>
      <c r="CD272" s="432">
        <v>0.63580000000000003</v>
      </c>
      <c r="CE272" s="432">
        <v>75</v>
      </c>
      <c r="CF272" s="432">
        <v>0.90359999999999996</v>
      </c>
      <c r="CG272" s="432">
        <v>166</v>
      </c>
      <c r="CH272" s="432">
        <v>178</v>
      </c>
      <c r="CI272" s="432">
        <v>171</v>
      </c>
      <c r="CJ272" s="432">
        <v>0.70689999999999997</v>
      </c>
      <c r="CK272" s="432">
        <v>0.75949999999999995</v>
      </c>
      <c r="CL272" s="432">
        <v>0.73080000000000001</v>
      </c>
      <c r="CM272" s="432">
        <v>137</v>
      </c>
      <c r="CN272" s="432">
        <v>148</v>
      </c>
      <c r="CO272" s="432">
        <v>159</v>
      </c>
      <c r="CP272" s="432">
        <v>0.58450000000000002</v>
      </c>
      <c r="CQ272" s="432">
        <v>0.62880000000000003</v>
      </c>
      <c r="CR272" s="432">
        <v>0.67949999999999999</v>
      </c>
      <c r="CS272" s="432">
        <v>56</v>
      </c>
      <c r="CT272" s="432">
        <v>0.37090000000000001</v>
      </c>
      <c r="CU272" s="432">
        <v>50</v>
      </c>
      <c r="CV272" s="432">
        <v>0.60240000000000005</v>
      </c>
      <c r="CW272" s="432">
        <v>68</v>
      </c>
      <c r="CX272" s="432">
        <v>82</v>
      </c>
      <c r="CY272" s="432">
        <v>106</v>
      </c>
      <c r="CZ272" s="432">
        <v>0.28999999999999998</v>
      </c>
      <c r="DA272" s="432">
        <v>0.35</v>
      </c>
      <c r="DB272" s="432">
        <v>0.45300000000000001</v>
      </c>
      <c r="DC272" s="432">
        <v>141</v>
      </c>
      <c r="DD272" s="432">
        <v>164</v>
      </c>
      <c r="DE272" s="432">
        <v>190</v>
      </c>
      <c r="DF272" s="432">
        <v>0.6</v>
      </c>
      <c r="DG272" s="432">
        <v>0.7</v>
      </c>
      <c r="DH272" s="432">
        <v>0.81200000000000006</v>
      </c>
      <c r="DI272" s="432">
        <v>63</v>
      </c>
      <c r="DJ272" s="432">
        <v>34</v>
      </c>
      <c r="DK272" s="432">
        <v>37</v>
      </c>
      <c r="DL272" s="432">
        <v>37</v>
      </c>
      <c r="DM272" s="432">
        <v>0.52500000000000002</v>
      </c>
      <c r="DN272" s="432">
        <v>0.57499999999999996</v>
      </c>
      <c r="DO272" s="432">
        <v>0.58730000000000004</v>
      </c>
      <c r="DP272" s="432">
        <v>164</v>
      </c>
      <c r="DQ272" s="432">
        <v>176</v>
      </c>
      <c r="DR272" s="432">
        <v>178</v>
      </c>
      <c r="DS272" s="432">
        <v>0.7</v>
      </c>
      <c r="DT272" s="432">
        <v>0.75</v>
      </c>
      <c r="DU272" s="432">
        <v>0.76070000000000004</v>
      </c>
      <c r="DV272" s="432">
        <v>1</v>
      </c>
      <c r="DW272" s="432">
        <v>3.7499999999999999E-2</v>
      </c>
      <c r="DX272" s="432">
        <v>7.4999999999999997E-2</v>
      </c>
      <c r="DY272" s="432">
        <v>4.3E-3</v>
      </c>
      <c r="DZ272" s="432">
        <v>4</v>
      </c>
      <c r="EA272" s="432">
        <v>7.4999999999999997E-2</v>
      </c>
      <c r="EB272" s="432">
        <v>0.15</v>
      </c>
      <c r="EC272" s="432">
        <v>2.1399999999999999E-2</v>
      </c>
      <c r="ED272" s="432">
        <v>0</v>
      </c>
      <c r="EE272" s="432">
        <v>0</v>
      </c>
      <c r="EF272" s="432">
        <v>0</v>
      </c>
      <c r="EG272" s="432">
        <v>0</v>
      </c>
      <c r="EH272" s="432">
        <v>18</v>
      </c>
      <c r="EI272" s="432">
        <v>0</v>
      </c>
      <c r="EJ272" s="432">
        <v>5.0000000000000001E-3</v>
      </c>
      <c r="EK272" s="432">
        <v>0.01</v>
      </c>
      <c r="EL272" s="432">
        <v>0</v>
      </c>
      <c r="EM272" s="432">
        <v>177</v>
      </c>
      <c r="EN272" s="432">
        <v>0.05</v>
      </c>
      <c r="EO272" s="432">
        <v>0.15</v>
      </c>
      <c r="EP272" s="432">
        <v>0.75639999999999996</v>
      </c>
      <c r="EQ272" s="432">
        <v>68</v>
      </c>
      <c r="ER272" s="432">
        <v>59</v>
      </c>
      <c r="ES272" s="432">
        <v>0.86760000000000004</v>
      </c>
      <c r="ET272" s="432">
        <v>21</v>
      </c>
      <c r="EU272" s="432">
        <v>11</v>
      </c>
      <c r="EV272" s="432">
        <v>0.52380000000000004</v>
      </c>
      <c r="EW272" s="432">
        <v>175</v>
      </c>
      <c r="EX272" s="432">
        <v>0.74790000000000001</v>
      </c>
      <c r="EY272" s="432">
        <v>239</v>
      </c>
      <c r="EZ272" s="432">
        <v>286</v>
      </c>
      <c r="FA272" s="432">
        <v>406</v>
      </c>
      <c r="FB272" s="432">
        <v>352</v>
      </c>
      <c r="FC272" s="432">
        <v>1.02</v>
      </c>
      <c r="FD272" s="432">
        <v>1.22</v>
      </c>
      <c r="FE272" s="432">
        <v>1.7350000000000001</v>
      </c>
      <c r="FF272" s="432">
        <v>18</v>
      </c>
      <c r="FG272" s="432">
        <v>27</v>
      </c>
      <c r="FH272" s="432">
        <v>237</v>
      </c>
      <c r="FI272" s="432">
        <v>0.05</v>
      </c>
      <c r="FJ272" s="432">
        <v>7.4999999999999997E-2</v>
      </c>
      <c r="FK272" s="432">
        <v>0.67330000000000001</v>
      </c>
      <c r="FL272" s="432">
        <v>311</v>
      </c>
      <c r="FM272" s="432">
        <v>321</v>
      </c>
      <c r="FN272" s="432">
        <v>337</v>
      </c>
      <c r="FO272" s="432">
        <v>0.88239999999999996</v>
      </c>
      <c r="FP272" s="432">
        <v>0.90959999999999996</v>
      </c>
      <c r="FQ272" s="432">
        <v>0.95740000000000003</v>
      </c>
      <c r="FR272" s="432">
        <v>297</v>
      </c>
      <c r="FS272" s="432">
        <v>310</v>
      </c>
      <c r="FT272" s="432">
        <v>326</v>
      </c>
      <c r="FU272" s="432">
        <v>0.84360000000000002</v>
      </c>
      <c r="FV272" s="432">
        <v>0.87909999999999999</v>
      </c>
      <c r="FW272" s="432">
        <v>0.92610000000000003</v>
      </c>
      <c r="FX272" s="432">
        <v>286</v>
      </c>
      <c r="FY272" s="432">
        <v>305</v>
      </c>
      <c r="FZ272" s="432">
        <v>326</v>
      </c>
      <c r="GA272" s="432">
        <v>0.81069999999999998</v>
      </c>
      <c r="GB272" s="432">
        <v>0.86450000000000005</v>
      </c>
      <c r="GC272" s="432">
        <v>0.92610000000000003</v>
      </c>
      <c r="GD272" s="432">
        <v>259</v>
      </c>
      <c r="GE272" s="432">
        <v>289</v>
      </c>
      <c r="GF272" s="432">
        <v>320</v>
      </c>
      <c r="GG272" s="432">
        <v>0.73299999999999998</v>
      </c>
      <c r="GH272" s="432">
        <v>0.81889999999999996</v>
      </c>
      <c r="GI272" s="432">
        <v>0.90910000000000002</v>
      </c>
      <c r="GJ272" s="432">
        <v>264</v>
      </c>
      <c r="GK272" s="432">
        <v>300</v>
      </c>
      <c r="GL272" s="432">
        <v>312</v>
      </c>
      <c r="GM272" s="432">
        <v>0.75</v>
      </c>
      <c r="GN272" s="432">
        <v>0.84970000000000001</v>
      </c>
      <c r="GO272" s="432">
        <v>0.88639999999999997</v>
      </c>
      <c r="GP272" s="432">
        <v>323</v>
      </c>
      <c r="GQ272" s="432">
        <v>331</v>
      </c>
      <c r="GR272" s="432">
        <v>339</v>
      </c>
      <c r="GS272" s="432">
        <v>0.9173</v>
      </c>
      <c r="GT272" s="432">
        <v>0.94010000000000005</v>
      </c>
      <c r="GU272" s="432">
        <v>0.96309999999999996</v>
      </c>
      <c r="GV272" s="432">
        <v>292</v>
      </c>
      <c r="GW272" s="432">
        <v>312</v>
      </c>
      <c r="GX272" s="432">
        <v>331</v>
      </c>
      <c r="GY272" s="432">
        <v>0.82750000000000001</v>
      </c>
      <c r="GZ272" s="432">
        <v>0.88490000000000002</v>
      </c>
      <c r="HA272" s="432">
        <v>0.94030000000000002</v>
      </c>
      <c r="HB272" s="432">
        <v>176</v>
      </c>
      <c r="HC272" s="432">
        <v>212</v>
      </c>
      <c r="HD272" s="432">
        <v>308</v>
      </c>
      <c r="HE272" s="432">
        <v>0.5</v>
      </c>
      <c r="HF272" s="432">
        <v>0.6</v>
      </c>
      <c r="HG272" s="432">
        <v>0.875</v>
      </c>
      <c r="HH272" s="432">
        <v>318</v>
      </c>
      <c r="HI272" s="432">
        <v>0.5</v>
      </c>
      <c r="HJ272" s="432">
        <v>0.7833</v>
      </c>
      <c r="HK272" s="432">
        <v>0</v>
      </c>
      <c r="HL272" s="432"/>
      <c r="HM272" s="432">
        <v>0.9</v>
      </c>
      <c r="HN272" s="432">
        <v>0</v>
      </c>
      <c r="HO272" s="432">
        <v>0</v>
      </c>
      <c r="HP272" s="432">
        <v>0</v>
      </c>
      <c r="HQ272" s="432">
        <v>0</v>
      </c>
      <c r="HR272" s="432">
        <v>0</v>
      </c>
      <c r="HS272" s="432">
        <v>0</v>
      </c>
      <c r="HT272" s="432">
        <v>0</v>
      </c>
      <c r="HU272" s="432">
        <v>0</v>
      </c>
      <c r="HV272" s="432">
        <v>0.9</v>
      </c>
      <c r="HW272" s="432">
        <v>0</v>
      </c>
      <c r="HX272" s="432">
        <v>0</v>
      </c>
      <c r="HY272" s="432">
        <v>0</v>
      </c>
      <c r="HZ272" s="432">
        <v>0.9</v>
      </c>
      <c r="IA272" s="432">
        <v>0</v>
      </c>
      <c r="IB272" s="432">
        <v>0</v>
      </c>
      <c r="IC272" s="432">
        <v>0</v>
      </c>
      <c r="ID272" s="432">
        <v>5</v>
      </c>
      <c r="IE272" s="432">
        <v>0</v>
      </c>
      <c r="IF272" s="432">
        <v>0</v>
      </c>
      <c r="IG272" s="432">
        <v>0</v>
      </c>
      <c r="IH272" s="432">
        <v>5</v>
      </c>
      <c r="II272" s="432">
        <v>0</v>
      </c>
      <c r="IJ272" s="432">
        <v>0</v>
      </c>
      <c r="IK272" s="432">
        <v>2</v>
      </c>
      <c r="IL272" s="432">
        <v>0.4</v>
      </c>
      <c r="IM272" s="432">
        <v>0</v>
      </c>
      <c r="IN272" s="432">
        <v>0</v>
      </c>
      <c r="IO272" s="432">
        <v>0</v>
      </c>
      <c r="IP272" s="432">
        <v>0</v>
      </c>
      <c r="IQ272" s="432">
        <v>0</v>
      </c>
      <c r="IR272" s="432">
        <v>0</v>
      </c>
      <c r="IS272" s="432">
        <v>0</v>
      </c>
      <c r="IT272" s="432">
        <v>0</v>
      </c>
      <c r="IU272" s="432">
        <v>0</v>
      </c>
      <c r="IV272" s="432">
        <v>0</v>
      </c>
      <c r="IW272" s="432">
        <v>1</v>
      </c>
      <c r="IX272" s="432">
        <v>6</v>
      </c>
      <c r="IY272" s="432">
        <v>1</v>
      </c>
      <c r="IZ272" s="432">
        <v>0.16669999999999999</v>
      </c>
      <c r="JA272" s="432">
        <v>1</v>
      </c>
      <c r="JB272" s="432">
        <v>1</v>
      </c>
      <c r="JC272" s="432">
        <v>1</v>
      </c>
      <c r="JD272" s="432">
        <v>0</v>
      </c>
      <c r="JE272" s="432">
        <v>0</v>
      </c>
      <c r="JF272" s="432">
        <v>0</v>
      </c>
      <c r="JG272" s="432">
        <v>0</v>
      </c>
      <c r="JH272" s="432">
        <v>3</v>
      </c>
      <c r="JI272" s="432">
        <v>0</v>
      </c>
      <c r="JJ272" s="432">
        <v>0</v>
      </c>
      <c r="JK272" s="432">
        <v>0</v>
      </c>
      <c r="JL272" s="432">
        <v>0</v>
      </c>
      <c r="JM272" s="432">
        <v>0</v>
      </c>
      <c r="JN272" s="432">
        <v>0</v>
      </c>
      <c r="JO272" s="432">
        <v>0</v>
      </c>
      <c r="JP272" s="432">
        <v>0</v>
      </c>
      <c r="JQ272" s="432">
        <v>0</v>
      </c>
      <c r="JR272" s="432" t="s">
        <v>1359</v>
      </c>
      <c r="JS272" s="432" t="s">
        <v>1360</v>
      </c>
      <c r="JT272" s="432" t="s">
        <v>1340</v>
      </c>
    </row>
    <row r="273" spans="1:280" x14ac:dyDescent="0.45">
      <c r="A273" s="432" t="s">
        <v>369</v>
      </c>
      <c r="B273" s="432" t="s">
        <v>416</v>
      </c>
      <c r="C273" s="432" t="s">
        <v>425</v>
      </c>
      <c r="D273" s="432" t="s">
        <v>426</v>
      </c>
      <c r="E273" s="432">
        <v>323</v>
      </c>
      <c r="F273" s="432">
        <v>127</v>
      </c>
      <c r="G273" s="432">
        <v>0.39319999999999999</v>
      </c>
      <c r="H273" s="432">
        <v>124</v>
      </c>
      <c r="I273" s="432">
        <v>320</v>
      </c>
      <c r="J273" s="432">
        <v>0.38750000000000001</v>
      </c>
      <c r="K273" s="432">
        <v>298</v>
      </c>
      <c r="L273" s="432">
        <v>307</v>
      </c>
      <c r="M273" s="432">
        <v>289</v>
      </c>
      <c r="N273" s="432">
        <v>0.92259999999999998</v>
      </c>
      <c r="O273" s="432">
        <v>0.95020000000000004</v>
      </c>
      <c r="P273" s="432">
        <v>0.89470000000000005</v>
      </c>
      <c r="Q273" s="432">
        <v>308</v>
      </c>
      <c r="R273" s="432">
        <v>314</v>
      </c>
      <c r="S273" s="432">
        <v>296</v>
      </c>
      <c r="T273" s="432">
        <v>0.95209999999999995</v>
      </c>
      <c r="U273" s="432">
        <v>0.97009999999999996</v>
      </c>
      <c r="V273" s="432">
        <v>0.91639999999999999</v>
      </c>
      <c r="W273" s="432">
        <v>307</v>
      </c>
      <c r="X273" s="432">
        <v>313</v>
      </c>
      <c r="Y273" s="432">
        <v>309</v>
      </c>
      <c r="Z273" s="432">
        <v>0.94889999999999997</v>
      </c>
      <c r="AA273" s="432">
        <v>0.96630000000000005</v>
      </c>
      <c r="AB273" s="432">
        <v>0.95669999999999999</v>
      </c>
      <c r="AC273" s="432">
        <v>304</v>
      </c>
      <c r="AD273" s="432">
        <v>310</v>
      </c>
      <c r="AE273" s="432">
        <v>290</v>
      </c>
      <c r="AF273" s="432">
        <v>0.93930000000000002</v>
      </c>
      <c r="AG273" s="432">
        <v>0.95799999999999996</v>
      </c>
      <c r="AH273" s="432">
        <v>0.89780000000000004</v>
      </c>
      <c r="AI273" s="432">
        <v>268</v>
      </c>
      <c r="AJ273" s="432">
        <v>283</v>
      </c>
      <c r="AK273" s="432">
        <v>264</v>
      </c>
      <c r="AL273" s="432">
        <v>0.82789999999999997</v>
      </c>
      <c r="AM273" s="432">
        <v>0.87409999999999999</v>
      </c>
      <c r="AN273" s="432">
        <v>0.81730000000000003</v>
      </c>
      <c r="AO273" s="432">
        <v>306</v>
      </c>
      <c r="AP273" s="432">
        <v>312</v>
      </c>
      <c r="AQ273" s="432">
        <v>300</v>
      </c>
      <c r="AR273" s="432">
        <v>0.94650000000000001</v>
      </c>
      <c r="AS273" s="432">
        <v>0.96409999999999996</v>
      </c>
      <c r="AT273" s="432">
        <v>0.92879999999999996</v>
      </c>
      <c r="AU273" s="432">
        <v>297</v>
      </c>
      <c r="AV273" s="432">
        <v>305</v>
      </c>
      <c r="AW273" s="432">
        <v>318</v>
      </c>
      <c r="AX273" s="432">
        <v>0.9194</v>
      </c>
      <c r="AY273" s="432">
        <v>0.94259999999999999</v>
      </c>
      <c r="AZ273" s="432">
        <v>0.98450000000000004</v>
      </c>
      <c r="BA273" s="432">
        <v>287</v>
      </c>
      <c r="BB273" s="432">
        <v>297</v>
      </c>
      <c r="BC273" s="432">
        <v>261</v>
      </c>
      <c r="BD273" s="432">
        <v>0.88660000000000005</v>
      </c>
      <c r="BE273" s="432">
        <v>0.91910000000000003</v>
      </c>
      <c r="BF273" s="432">
        <v>0.80800000000000005</v>
      </c>
      <c r="BG273" s="432">
        <v>302</v>
      </c>
      <c r="BH273" s="432">
        <v>311</v>
      </c>
      <c r="BI273" s="432">
        <v>295</v>
      </c>
      <c r="BJ273" s="432">
        <v>0.93330000000000002</v>
      </c>
      <c r="BK273" s="432">
        <v>0.96009999999999995</v>
      </c>
      <c r="BL273" s="432">
        <v>0.9133</v>
      </c>
      <c r="BM273" s="432">
        <v>178</v>
      </c>
      <c r="BN273" s="432">
        <v>210</v>
      </c>
      <c r="BO273" s="432">
        <v>235</v>
      </c>
      <c r="BP273" s="432">
        <v>0.55000000000000004</v>
      </c>
      <c r="BQ273" s="432">
        <v>0.65</v>
      </c>
      <c r="BR273" s="432">
        <v>0.72760000000000002</v>
      </c>
      <c r="BS273" s="432">
        <v>123</v>
      </c>
      <c r="BT273" s="432">
        <v>0.62760000000000005</v>
      </c>
      <c r="BU273" s="432">
        <v>99</v>
      </c>
      <c r="BV273" s="432">
        <v>0.77949999999999997</v>
      </c>
      <c r="BW273" s="432">
        <v>216</v>
      </c>
      <c r="BX273" s="432">
        <v>230</v>
      </c>
      <c r="BY273" s="432">
        <v>222</v>
      </c>
      <c r="BZ273" s="432">
        <v>0.66779999999999995</v>
      </c>
      <c r="CA273" s="432">
        <v>0.71120000000000005</v>
      </c>
      <c r="CB273" s="432">
        <v>0.68730000000000002</v>
      </c>
      <c r="CC273" s="432">
        <v>120</v>
      </c>
      <c r="CD273" s="432">
        <v>0.61219999999999997</v>
      </c>
      <c r="CE273" s="432">
        <v>109</v>
      </c>
      <c r="CF273" s="432">
        <v>0.85829999999999995</v>
      </c>
      <c r="CG273" s="432">
        <v>229</v>
      </c>
      <c r="CH273" s="432">
        <v>246</v>
      </c>
      <c r="CI273" s="432">
        <v>229</v>
      </c>
      <c r="CJ273" s="432">
        <v>0.70689999999999997</v>
      </c>
      <c r="CK273" s="432">
        <v>0.75949999999999995</v>
      </c>
      <c r="CL273" s="432">
        <v>0.70899999999999996</v>
      </c>
      <c r="CM273" s="432">
        <v>189</v>
      </c>
      <c r="CN273" s="432">
        <v>204</v>
      </c>
      <c r="CO273" s="432">
        <v>202</v>
      </c>
      <c r="CP273" s="432">
        <v>0.58450000000000002</v>
      </c>
      <c r="CQ273" s="432">
        <v>0.62880000000000003</v>
      </c>
      <c r="CR273" s="432">
        <v>0.62539999999999996</v>
      </c>
      <c r="CS273" s="432">
        <v>48</v>
      </c>
      <c r="CT273" s="432">
        <v>0.24490000000000001</v>
      </c>
      <c r="CU273" s="432">
        <v>76</v>
      </c>
      <c r="CV273" s="432">
        <v>0.59840000000000004</v>
      </c>
      <c r="CW273" s="432">
        <v>94</v>
      </c>
      <c r="CX273" s="432">
        <v>114</v>
      </c>
      <c r="CY273" s="432">
        <v>124</v>
      </c>
      <c r="CZ273" s="432">
        <v>0.28999999999999998</v>
      </c>
      <c r="DA273" s="432">
        <v>0.35</v>
      </c>
      <c r="DB273" s="432">
        <v>0.38390000000000002</v>
      </c>
      <c r="DC273" s="432">
        <v>194</v>
      </c>
      <c r="DD273" s="432">
        <v>227</v>
      </c>
      <c r="DE273" s="432">
        <v>249</v>
      </c>
      <c r="DF273" s="432">
        <v>0.6</v>
      </c>
      <c r="DG273" s="432">
        <v>0.7</v>
      </c>
      <c r="DH273" s="432">
        <v>0.77090000000000003</v>
      </c>
      <c r="DI273" s="432">
        <v>76</v>
      </c>
      <c r="DJ273" s="432">
        <v>40</v>
      </c>
      <c r="DK273" s="432">
        <v>44</v>
      </c>
      <c r="DL273" s="432">
        <v>42</v>
      </c>
      <c r="DM273" s="432">
        <v>0.52500000000000002</v>
      </c>
      <c r="DN273" s="432">
        <v>0.57499999999999996</v>
      </c>
      <c r="DO273" s="432">
        <v>0.55259999999999998</v>
      </c>
      <c r="DP273" s="432">
        <v>227</v>
      </c>
      <c r="DQ273" s="432">
        <v>243</v>
      </c>
      <c r="DR273" s="432">
        <v>247</v>
      </c>
      <c r="DS273" s="432">
        <v>0.7</v>
      </c>
      <c r="DT273" s="432">
        <v>0.75</v>
      </c>
      <c r="DU273" s="432">
        <v>0.76470000000000005</v>
      </c>
      <c r="DV273" s="432">
        <v>1</v>
      </c>
      <c r="DW273" s="432">
        <v>3.7499999999999999E-2</v>
      </c>
      <c r="DX273" s="432">
        <v>7.4999999999999997E-2</v>
      </c>
      <c r="DY273" s="432">
        <v>9.2999999999999992E-3</v>
      </c>
      <c r="DZ273" s="432">
        <v>2</v>
      </c>
      <c r="EA273" s="432">
        <v>7.4999999999999997E-2</v>
      </c>
      <c r="EB273" s="432">
        <v>0.15</v>
      </c>
      <c r="EC273" s="432">
        <v>2.4799999999999999E-2</v>
      </c>
      <c r="ED273" s="432">
        <v>0</v>
      </c>
      <c r="EE273" s="432">
        <v>0</v>
      </c>
      <c r="EF273" s="432">
        <v>0</v>
      </c>
      <c r="EG273" s="432">
        <v>0</v>
      </c>
      <c r="EH273" s="432">
        <v>16</v>
      </c>
      <c r="EI273" s="432">
        <v>0</v>
      </c>
      <c r="EJ273" s="432">
        <v>5.0000000000000001E-3</v>
      </c>
      <c r="EK273" s="432">
        <v>0.01</v>
      </c>
      <c r="EL273" s="432">
        <v>0</v>
      </c>
      <c r="EM273" s="432">
        <v>310</v>
      </c>
      <c r="EN273" s="432">
        <v>0.05</v>
      </c>
      <c r="EO273" s="432">
        <v>0.15</v>
      </c>
      <c r="EP273" s="432">
        <v>0.95979999999999999</v>
      </c>
      <c r="EQ273" s="432">
        <v>103</v>
      </c>
      <c r="ER273" s="432">
        <v>88</v>
      </c>
      <c r="ES273" s="432">
        <v>0.85440000000000005</v>
      </c>
      <c r="ET273" s="432">
        <v>26</v>
      </c>
      <c r="EU273" s="432">
        <v>21</v>
      </c>
      <c r="EV273" s="432">
        <v>0.80769999999999997</v>
      </c>
      <c r="EW273" s="432">
        <v>269</v>
      </c>
      <c r="EX273" s="432">
        <v>0.83279999999999998</v>
      </c>
      <c r="EY273" s="432">
        <v>343</v>
      </c>
      <c r="EZ273" s="432">
        <v>407</v>
      </c>
      <c r="FA273" s="432">
        <v>516</v>
      </c>
      <c r="FB273" s="432">
        <v>411</v>
      </c>
      <c r="FC273" s="432">
        <v>1.06</v>
      </c>
      <c r="FD273" s="432">
        <v>1.26</v>
      </c>
      <c r="FE273" s="432">
        <v>1.5974999999999999</v>
      </c>
      <c r="FF273" s="432">
        <v>21</v>
      </c>
      <c r="FG273" s="432">
        <v>31</v>
      </c>
      <c r="FH273" s="432">
        <v>38</v>
      </c>
      <c r="FI273" s="432">
        <v>0.05</v>
      </c>
      <c r="FJ273" s="432">
        <v>7.4999999999999997E-2</v>
      </c>
      <c r="FK273" s="432">
        <v>9.2499999999999999E-2</v>
      </c>
      <c r="FL273" s="432">
        <v>363</v>
      </c>
      <c r="FM273" s="432">
        <v>374</v>
      </c>
      <c r="FN273" s="432">
        <v>365</v>
      </c>
      <c r="FO273" s="432">
        <v>0.88239999999999996</v>
      </c>
      <c r="FP273" s="432">
        <v>0.90959999999999996</v>
      </c>
      <c r="FQ273" s="432">
        <v>0.8881</v>
      </c>
      <c r="FR273" s="432">
        <v>347</v>
      </c>
      <c r="FS273" s="432">
        <v>362</v>
      </c>
      <c r="FT273" s="432">
        <v>366</v>
      </c>
      <c r="FU273" s="432">
        <v>0.84360000000000002</v>
      </c>
      <c r="FV273" s="432">
        <v>0.87909999999999999</v>
      </c>
      <c r="FW273" s="432">
        <v>0.89049999999999996</v>
      </c>
      <c r="FX273" s="432">
        <v>334</v>
      </c>
      <c r="FY273" s="432">
        <v>356</v>
      </c>
      <c r="FZ273" s="432">
        <v>346</v>
      </c>
      <c r="GA273" s="432">
        <v>0.81069999999999998</v>
      </c>
      <c r="GB273" s="432">
        <v>0.86450000000000005</v>
      </c>
      <c r="GC273" s="432">
        <v>0.84179999999999999</v>
      </c>
      <c r="GD273" s="432">
        <v>302</v>
      </c>
      <c r="GE273" s="432">
        <v>337</v>
      </c>
      <c r="GF273" s="432">
        <v>335</v>
      </c>
      <c r="GG273" s="432">
        <v>0.73299999999999998</v>
      </c>
      <c r="GH273" s="432">
        <v>0.81889999999999996</v>
      </c>
      <c r="GI273" s="432">
        <v>0.81510000000000005</v>
      </c>
      <c r="GJ273" s="432">
        <v>309</v>
      </c>
      <c r="GK273" s="432">
        <v>350</v>
      </c>
      <c r="GL273" s="432">
        <v>321</v>
      </c>
      <c r="GM273" s="432">
        <v>0.75</v>
      </c>
      <c r="GN273" s="432">
        <v>0.84970000000000001</v>
      </c>
      <c r="GO273" s="432">
        <v>0.78100000000000003</v>
      </c>
      <c r="GP273" s="432">
        <v>378</v>
      </c>
      <c r="GQ273" s="432">
        <v>387</v>
      </c>
      <c r="GR273" s="432">
        <v>373</v>
      </c>
      <c r="GS273" s="432">
        <v>0.9173</v>
      </c>
      <c r="GT273" s="432">
        <v>0.94010000000000005</v>
      </c>
      <c r="GU273" s="432">
        <v>0.90749999999999997</v>
      </c>
      <c r="GV273" s="432">
        <v>341</v>
      </c>
      <c r="GW273" s="432">
        <v>364</v>
      </c>
      <c r="GX273" s="432">
        <v>359</v>
      </c>
      <c r="GY273" s="432">
        <v>0.82750000000000001</v>
      </c>
      <c r="GZ273" s="432">
        <v>0.88490000000000002</v>
      </c>
      <c r="HA273" s="432">
        <v>0.87350000000000005</v>
      </c>
      <c r="HB273" s="432">
        <v>206</v>
      </c>
      <c r="HC273" s="432">
        <v>247</v>
      </c>
      <c r="HD273" s="432">
        <v>305</v>
      </c>
      <c r="HE273" s="432">
        <v>0.5</v>
      </c>
      <c r="HF273" s="432">
        <v>0.6</v>
      </c>
      <c r="HG273" s="432">
        <v>0.74209999999999998</v>
      </c>
      <c r="HH273" s="432">
        <v>460</v>
      </c>
      <c r="HI273" s="432">
        <v>0.5</v>
      </c>
      <c r="HJ273" s="432">
        <v>0.89149999999999996</v>
      </c>
      <c r="HK273" s="432">
        <v>0</v>
      </c>
      <c r="HL273" s="432"/>
      <c r="HM273" s="432">
        <v>0.9</v>
      </c>
      <c r="HN273" s="432">
        <v>0</v>
      </c>
      <c r="HO273" s="432">
        <v>0</v>
      </c>
      <c r="HP273" s="432">
        <v>0</v>
      </c>
      <c r="HQ273" s="432">
        <v>0</v>
      </c>
      <c r="HR273" s="432">
        <v>0</v>
      </c>
      <c r="HS273" s="432">
        <v>0</v>
      </c>
      <c r="HT273" s="432">
        <v>0</v>
      </c>
      <c r="HU273" s="432">
        <v>0</v>
      </c>
      <c r="HV273" s="432">
        <v>0.9</v>
      </c>
      <c r="HW273" s="432">
        <v>0</v>
      </c>
      <c r="HX273" s="432">
        <v>0</v>
      </c>
      <c r="HY273" s="432">
        <v>0</v>
      </c>
      <c r="HZ273" s="432">
        <v>0.9</v>
      </c>
      <c r="IA273" s="432">
        <v>0</v>
      </c>
      <c r="IB273" s="432">
        <v>0</v>
      </c>
      <c r="IC273" s="432">
        <v>0</v>
      </c>
      <c r="ID273" s="432">
        <v>4</v>
      </c>
      <c r="IE273" s="432">
        <v>0</v>
      </c>
      <c r="IF273" s="432">
        <v>0</v>
      </c>
      <c r="IG273" s="432">
        <v>1</v>
      </c>
      <c r="IH273" s="432">
        <v>4</v>
      </c>
      <c r="II273" s="432">
        <v>0</v>
      </c>
      <c r="IJ273" s="432">
        <v>0</v>
      </c>
      <c r="IK273" s="432">
        <v>1</v>
      </c>
      <c r="IL273" s="432">
        <v>0.25</v>
      </c>
      <c r="IM273" s="432">
        <v>1</v>
      </c>
      <c r="IN273" s="432">
        <v>0</v>
      </c>
      <c r="IO273" s="432">
        <v>0</v>
      </c>
      <c r="IP273" s="432">
        <v>0</v>
      </c>
      <c r="IQ273" s="432">
        <v>0</v>
      </c>
      <c r="IR273" s="432">
        <v>0</v>
      </c>
      <c r="IS273" s="432">
        <v>0</v>
      </c>
      <c r="IT273" s="432">
        <v>0</v>
      </c>
      <c r="IU273" s="432">
        <v>0</v>
      </c>
      <c r="IV273" s="432">
        <v>0</v>
      </c>
      <c r="IW273" s="432">
        <v>0</v>
      </c>
      <c r="IX273" s="432">
        <v>6</v>
      </c>
      <c r="IY273" s="432">
        <v>0</v>
      </c>
      <c r="IZ273" s="432">
        <v>0</v>
      </c>
      <c r="JA273" s="432">
        <v>0</v>
      </c>
      <c r="JB273" s="432">
        <v>0</v>
      </c>
      <c r="JC273" s="432">
        <v>0</v>
      </c>
      <c r="JD273" s="432">
        <v>1</v>
      </c>
      <c r="JE273" s="432">
        <v>0.16669999999999999</v>
      </c>
      <c r="JF273" s="432">
        <v>0</v>
      </c>
      <c r="JG273" s="432">
        <v>0</v>
      </c>
      <c r="JH273" s="432">
        <v>2</v>
      </c>
      <c r="JI273" s="432">
        <v>0</v>
      </c>
      <c r="JJ273" s="432">
        <v>0</v>
      </c>
      <c r="JK273" s="432">
        <v>0</v>
      </c>
      <c r="JL273" s="432">
        <v>0</v>
      </c>
      <c r="JM273" s="432">
        <v>0</v>
      </c>
      <c r="JN273" s="432">
        <v>0</v>
      </c>
      <c r="JO273" s="432">
        <v>0</v>
      </c>
      <c r="JP273" s="432">
        <v>0</v>
      </c>
      <c r="JQ273" s="432">
        <v>0</v>
      </c>
      <c r="JR273" s="432" t="s">
        <v>1359</v>
      </c>
      <c r="JS273" s="432" t="s">
        <v>1360</v>
      </c>
      <c r="JT273" s="432" t="s">
        <v>1340</v>
      </c>
    </row>
    <row r="274" spans="1:280" x14ac:dyDescent="0.45">
      <c r="A274" s="432" t="s">
        <v>369</v>
      </c>
      <c r="B274" s="432" t="s">
        <v>416</v>
      </c>
      <c r="C274" s="432" t="s">
        <v>427</v>
      </c>
      <c r="D274" s="432" t="s">
        <v>428</v>
      </c>
      <c r="E274" s="432">
        <v>207</v>
      </c>
      <c r="F274" s="432">
        <v>56</v>
      </c>
      <c r="G274" s="432">
        <v>0.27050000000000002</v>
      </c>
      <c r="H274" s="432">
        <v>57</v>
      </c>
      <c r="I274" s="432">
        <v>210</v>
      </c>
      <c r="J274" s="432">
        <v>0.27139999999999997</v>
      </c>
      <c r="K274" s="432">
        <v>191</v>
      </c>
      <c r="L274" s="432">
        <v>197</v>
      </c>
      <c r="M274" s="432">
        <v>192</v>
      </c>
      <c r="N274" s="432">
        <v>0.92259999999999998</v>
      </c>
      <c r="O274" s="432">
        <v>0.95020000000000004</v>
      </c>
      <c r="P274" s="432">
        <v>0.92749999999999999</v>
      </c>
      <c r="Q274" s="432">
        <v>198</v>
      </c>
      <c r="R274" s="432">
        <v>201</v>
      </c>
      <c r="S274" s="432">
        <v>196</v>
      </c>
      <c r="T274" s="432">
        <v>0.95209999999999995</v>
      </c>
      <c r="U274" s="432">
        <v>0.97009999999999996</v>
      </c>
      <c r="V274" s="432">
        <v>0.94689999999999996</v>
      </c>
      <c r="W274" s="432">
        <v>197</v>
      </c>
      <c r="X274" s="432">
        <v>201</v>
      </c>
      <c r="Y274" s="432">
        <v>197</v>
      </c>
      <c r="Z274" s="432">
        <v>0.94889999999999997</v>
      </c>
      <c r="AA274" s="432">
        <v>0.96630000000000005</v>
      </c>
      <c r="AB274" s="432">
        <v>0.95169999999999999</v>
      </c>
      <c r="AC274" s="432">
        <v>195</v>
      </c>
      <c r="AD274" s="432">
        <v>199</v>
      </c>
      <c r="AE274" s="432">
        <v>195</v>
      </c>
      <c r="AF274" s="432">
        <v>0.93930000000000002</v>
      </c>
      <c r="AG274" s="432">
        <v>0.95799999999999996</v>
      </c>
      <c r="AH274" s="432">
        <v>0.94199999999999995</v>
      </c>
      <c r="AI274" s="432">
        <v>172</v>
      </c>
      <c r="AJ274" s="432">
        <v>181</v>
      </c>
      <c r="AK274" s="432">
        <v>183</v>
      </c>
      <c r="AL274" s="432">
        <v>0.82789999999999997</v>
      </c>
      <c r="AM274" s="432">
        <v>0.87409999999999999</v>
      </c>
      <c r="AN274" s="432">
        <v>0.8841</v>
      </c>
      <c r="AO274" s="432">
        <v>196</v>
      </c>
      <c r="AP274" s="432">
        <v>200</v>
      </c>
      <c r="AQ274" s="432">
        <v>196</v>
      </c>
      <c r="AR274" s="432">
        <v>0.94650000000000001</v>
      </c>
      <c r="AS274" s="432">
        <v>0.96409999999999996</v>
      </c>
      <c r="AT274" s="432">
        <v>0.94689999999999996</v>
      </c>
      <c r="AU274" s="432">
        <v>191</v>
      </c>
      <c r="AV274" s="432">
        <v>196</v>
      </c>
      <c r="AW274" s="432">
        <v>181</v>
      </c>
      <c r="AX274" s="432">
        <v>0.9194</v>
      </c>
      <c r="AY274" s="432">
        <v>0.94259999999999999</v>
      </c>
      <c r="AZ274" s="432">
        <v>0.87439999999999996</v>
      </c>
      <c r="BA274" s="432">
        <v>184</v>
      </c>
      <c r="BB274" s="432">
        <v>191</v>
      </c>
      <c r="BC274" s="432">
        <v>186</v>
      </c>
      <c r="BD274" s="432">
        <v>0.88660000000000005</v>
      </c>
      <c r="BE274" s="432">
        <v>0.91910000000000003</v>
      </c>
      <c r="BF274" s="432">
        <v>0.89859999999999995</v>
      </c>
      <c r="BG274" s="432">
        <v>194</v>
      </c>
      <c r="BH274" s="432">
        <v>199</v>
      </c>
      <c r="BI274" s="432">
        <v>193</v>
      </c>
      <c r="BJ274" s="432">
        <v>0.93330000000000002</v>
      </c>
      <c r="BK274" s="432">
        <v>0.96009999999999995</v>
      </c>
      <c r="BL274" s="432">
        <v>0.93240000000000001</v>
      </c>
      <c r="BM274" s="432">
        <v>114</v>
      </c>
      <c r="BN274" s="432">
        <v>135</v>
      </c>
      <c r="BO274" s="432">
        <v>155</v>
      </c>
      <c r="BP274" s="432">
        <v>0.55000000000000004</v>
      </c>
      <c r="BQ274" s="432">
        <v>0.65</v>
      </c>
      <c r="BR274" s="432">
        <v>0.74880000000000002</v>
      </c>
      <c r="BS274" s="432">
        <v>106</v>
      </c>
      <c r="BT274" s="432">
        <v>0.70199999999999996</v>
      </c>
      <c r="BU274" s="432">
        <v>49</v>
      </c>
      <c r="BV274" s="432">
        <v>0.875</v>
      </c>
      <c r="BW274" s="432">
        <v>139</v>
      </c>
      <c r="BX274" s="432">
        <v>148</v>
      </c>
      <c r="BY274" s="432">
        <v>155</v>
      </c>
      <c r="BZ274" s="432">
        <v>0.66779999999999995</v>
      </c>
      <c r="CA274" s="432">
        <v>0.71120000000000005</v>
      </c>
      <c r="CB274" s="432">
        <v>0.74880000000000002</v>
      </c>
      <c r="CC274" s="432">
        <v>95</v>
      </c>
      <c r="CD274" s="432">
        <v>0.62909999999999999</v>
      </c>
      <c r="CE274" s="432">
        <v>48</v>
      </c>
      <c r="CF274" s="432">
        <v>0.85709999999999997</v>
      </c>
      <c r="CG274" s="432">
        <v>147</v>
      </c>
      <c r="CH274" s="432">
        <v>158</v>
      </c>
      <c r="CI274" s="432">
        <v>143</v>
      </c>
      <c r="CJ274" s="432">
        <v>0.70689999999999997</v>
      </c>
      <c r="CK274" s="432">
        <v>0.75949999999999995</v>
      </c>
      <c r="CL274" s="432">
        <v>0.69079999999999997</v>
      </c>
      <c r="CM274" s="432">
        <v>121</v>
      </c>
      <c r="CN274" s="432">
        <v>131</v>
      </c>
      <c r="CO274" s="432">
        <v>126</v>
      </c>
      <c r="CP274" s="432">
        <v>0.58450000000000002</v>
      </c>
      <c r="CQ274" s="432">
        <v>0.62880000000000003</v>
      </c>
      <c r="CR274" s="432">
        <v>0.60870000000000002</v>
      </c>
      <c r="CS274" s="432">
        <v>50</v>
      </c>
      <c r="CT274" s="432">
        <v>0.33110000000000001</v>
      </c>
      <c r="CU274" s="432">
        <v>33</v>
      </c>
      <c r="CV274" s="432">
        <v>0.58930000000000005</v>
      </c>
      <c r="CW274" s="432">
        <v>61</v>
      </c>
      <c r="CX274" s="432">
        <v>73</v>
      </c>
      <c r="CY274" s="432">
        <v>83</v>
      </c>
      <c r="CZ274" s="432">
        <v>0.28999999999999998</v>
      </c>
      <c r="DA274" s="432">
        <v>0.35</v>
      </c>
      <c r="DB274" s="432">
        <v>0.40100000000000002</v>
      </c>
      <c r="DC274" s="432">
        <v>125</v>
      </c>
      <c r="DD274" s="432">
        <v>145</v>
      </c>
      <c r="DE274" s="432">
        <v>139</v>
      </c>
      <c r="DF274" s="432">
        <v>0.6</v>
      </c>
      <c r="DG274" s="432">
        <v>0.7</v>
      </c>
      <c r="DH274" s="432">
        <v>0.67149999999999999</v>
      </c>
      <c r="DI274" s="432">
        <v>27</v>
      </c>
      <c r="DJ274" s="432">
        <v>15</v>
      </c>
      <c r="DK274" s="432">
        <v>16</v>
      </c>
      <c r="DL274" s="432">
        <v>17</v>
      </c>
      <c r="DM274" s="432">
        <v>0.52500000000000002</v>
      </c>
      <c r="DN274" s="432">
        <v>0.57499999999999996</v>
      </c>
      <c r="DO274" s="432">
        <v>0.62960000000000005</v>
      </c>
      <c r="DP274" s="432">
        <v>145</v>
      </c>
      <c r="DQ274" s="432">
        <v>156</v>
      </c>
      <c r="DR274" s="432">
        <v>80</v>
      </c>
      <c r="DS274" s="432">
        <v>0.7</v>
      </c>
      <c r="DT274" s="432">
        <v>0.75</v>
      </c>
      <c r="DU274" s="432">
        <v>0.38650000000000001</v>
      </c>
      <c r="DV274" s="432">
        <v>0</v>
      </c>
      <c r="DW274" s="432">
        <v>3.7499999999999999E-2</v>
      </c>
      <c r="DX274" s="432">
        <v>7.4999999999999997E-2</v>
      </c>
      <c r="DY274" s="432">
        <v>9.7000000000000003E-3</v>
      </c>
      <c r="DZ274" s="432">
        <v>3</v>
      </c>
      <c r="EA274" s="432">
        <v>7.4999999999999997E-2</v>
      </c>
      <c r="EB274" s="432">
        <v>0.15</v>
      </c>
      <c r="EC274" s="432">
        <v>1.4500000000000001E-2</v>
      </c>
      <c r="ED274" s="432">
        <v>0</v>
      </c>
      <c r="EE274" s="432">
        <v>0</v>
      </c>
      <c r="EF274" s="432">
        <v>0</v>
      </c>
      <c r="EG274" s="432">
        <v>0</v>
      </c>
      <c r="EH274" s="432">
        <v>10</v>
      </c>
      <c r="EI274" s="432">
        <v>0</v>
      </c>
      <c r="EJ274" s="432">
        <v>5.0000000000000001E-3</v>
      </c>
      <c r="EK274" s="432">
        <v>0.01</v>
      </c>
      <c r="EL274" s="432">
        <v>0</v>
      </c>
      <c r="EM274" s="432">
        <v>34</v>
      </c>
      <c r="EN274" s="432">
        <v>0.05</v>
      </c>
      <c r="EO274" s="432">
        <v>0.15</v>
      </c>
      <c r="EP274" s="432">
        <v>0.1643</v>
      </c>
      <c r="EQ274" s="432">
        <v>68</v>
      </c>
      <c r="ER274" s="432">
        <v>18</v>
      </c>
      <c r="ES274" s="432">
        <v>0.26469999999999999</v>
      </c>
      <c r="ET274" s="432">
        <v>6</v>
      </c>
      <c r="EU274" s="432">
        <v>1</v>
      </c>
      <c r="EV274" s="432">
        <v>0.16669999999999999</v>
      </c>
      <c r="EW274" s="432">
        <v>151</v>
      </c>
      <c r="EX274" s="432">
        <v>0.72950000000000004</v>
      </c>
      <c r="EY274" s="432">
        <v>220</v>
      </c>
      <c r="EZ274" s="432">
        <v>261</v>
      </c>
      <c r="FA274" s="432">
        <v>306</v>
      </c>
      <c r="FB274" s="432">
        <v>253</v>
      </c>
      <c r="FC274" s="432">
        <v>1.06</v>
      </c>
      <c r="FD274" s="432">
        <v>1.26</v>
      </c>
      <c r="FE274" s="432">
        <v>1.4782999999999999</v>
      </c>
      <c r="FF274" s="432">
        <v>13</v>
      </c>
      <c r="FG274" s="432">
        <v>19</v>
      </c>
      <c r="FH274" s="432">
        <v>5</v>
      </c>
      <c r="FI274" s="432">
        <v>0.05</v>
      </c>
      <c r="FJ274" s="432">
        <v>7.4999999999999997E-2</v>
      </c>
      <c r="FK274" s="432">
        <v>1.9800000000000002E-2</v>
      </c>
      <c r="FL274" s="432">
        <v>224</v>
      </c>
      <c r="FM274" s="432">
        <v>231</v>
      </c>
      <c r="FN274" s="432">
        <v>217</v>
      </c>
      <c r="FO274" s="432">
        <v>0.88239999999999996</v>
      </c>
      <c r="FP274" s="432">
        <v>0.90959999999999996</v>
      </c>
      <c r="FQ274" s="432">
        <v>0.85770000000000002</v>
      </c>
      <c r="FR274" s="432">
        <v>214</v>
      </c>
      <c r="FS274" s="432">
        <v>223</v>
      </c>
      <c r="FT274" s="432">
        <v>201</v>
      </c>
      <c r="FU274" s="432">
        <v>0.84360000000000002</v>
      </c>
      <c r="FV274" s="432">
        <v>0.87909999999999999</v>
      </c>
      <c r="FW274" s="432">
        <v>0.79449999999999998</v>
      </c>
      <c r="FX274" s="432">
        <v>206</v>
      </c>
      <c r="FY274" s="432">
        <v>219</v>
      </c>
      <c r="FZ274" s="432">
        <v>187</v>
      </c>
      <c r="GA274" s="432">
        <v>0.81069999999999998</v>
      </c>
      <c r="GB274" s="432">
        <v>0.86450000000000005</v>
      </c>
      <c r="GC274" s="432">
        <v>0.73909999999999998</v>
      </c>
      <c r="GD274" s="432">
        <v>186</v>
      </c>
      <c r="GE274" s="432">
        <v>208</v>
      </c>
      <c r="GF274" s="432">
        <v>146</v>
      </c>
      <c r="GG274" s="432">
        <v>0.73299999999999998</v>
      </c>
      <c r="GH274" s="432">
        <v>0.81889999999999996</v>
      </c>
      <c r="GI274" s="432">
        <v>0.57709999999999995</v>
      </c>
      <c r="GJ274" s="432">
        <v>190</v>
      </c>
      <c r="GK274" s="432">
        <v>215</v>
      </c>
      <c r="GL274" s="432">
        <v>126</v>
      </c>
      <c r="GM274" s="432">
        <v>0.75</v>
      </c>
      <c r="GN274" s="432">
        <v>0.84970000000000001</v>
      </c>
      <c r="GO274" s="432">
        <v>0.498</v>
      </c>
      <c r="GP274" s="432">
        <v>233</v>
      </c>
      <c r="GQ274" s="432">
        <v>238</v>
      </c>
      <c r="GR274" s="432">
        <v>229</v>
      </c>
      <c r="GS274" s="432">
        <v>0.9173</v>
      </c>
      <c r="GT274" s="432">
        <v>0.94010000000000005</v>
      </c>
      <c r="GU274" s="432">
        <v>0.90510000000000002</v>
      </c>
      <c r="GV274" s="432">
        <v>210</v>
      </c>
      <c r="GW274" s="432">
        <v>224</v>
      </c>
      <c r="GX274" s="432">
        <v>183</v>
      </c>
      <c r="GY274" s="432">
        <v>0.82750000000000001</v>
      </c>
      <c r="GZ274" s="432">
        <v>0.88490000000000002</v>
      </c>
      <c r="HA274" s="432">
        <v>0.72330000000000005</v>
      </c>
      <c r="HB274" s="432">
        <v>127</v>
      </c>
      <c r="HC274" s="432">
        <v>152</v>
      </c>
      <c r="HD274" s="432">
        <v>117</v>
      </c>
      <c r="HE274" s="432">
        <v>0.5</v>
      </c>
      <c r="HF274" s="432">
        <v>0.6</v>
      </c>
      <c r="HG274" s="432">
        <v>0.46250000000000002</v>
      </c>
      <c r="HH274" s="432">
        <v>202</v>
      </c>
      <c r="HI274" s="432">
        <v>0.5</v>
      </c>
      <c r="HJ274" s="432">
        <v>0.66010000000000002</v>
      </c>
      <c r="HK274" s="432">
        <v>0</v>
      </c>
      <c r="HL274" s="432"/>
      <c r="HM274" s="432">
        <v>0.9</v>
      </c>
      <c r="HN274" s="432">
        <v>0</v>
      </c>
      <c r="HO274" s="432">
        <v>0</v>
      </c>
      <c r="HP274" s="432">
        <v>0</v>
      </c>
      <c r="HQ274" s="432">
        <v>0</v>
      </c>
      <c r="HR274" s="432">
        <v>0</v>
      </c>
      <c r="HS274" s="432">
        <v>0</v>
      </c>
      <c r="HT274" s="432">
        <v>0</v>
      </c>
      <c r="HU274" s="432">
        <v>0</v>
      </c>
      <c r="HV274" s="432">
        <v>0.9</v>
      </c>
      <c r="HW274" s="432">
        <v>0</v>
      </c>
      <c r="HX274" s="432">
        <v>0</v>
      </c>
      <c r="HY274" s="432">
        <v>0</v>
      </c>
      <c r="HZ274" s="432">
        <v>0.9</v>
      </c>
      <c r="IA274" s="432">
        <v>0</v>
      </c>
      <c r="IB274" s="432">
        <v>0</v>
      </c>
      <c r="IC274" s="432">
        <v>0</v>
      </c>
      <c r="ID274" s="432">
        <v>0</v>
      </c>
      <c r="IE274" s="432">
        <v>0</v>
      </c>
      <c r="IF274" s="432">
        <v>0</v>
      </c>
      <c r="IG274" s="432">
        <v>0</v>
      </c>
      <c r="IH274" s="432">
        <v>0</v>
      </c>
      <c r="II274" s="432">
        <v>0</v>
      </c>
      <c r="IJ274" s="432">
        <v>0</v>
      </c>
      <c r="IK274" s="432">
        <v>0</v>
      </c>
      <c r="IL274" s="432">
        <v>0</v>
      </c>
      <c r="IM274" s="432">
        <v>0</v>
      </c>
      <c r="IN274" s="432">
        <v>0</v>
      </c>
      <c r="IO274" s="432">
        <v>0</v>
      </c>
      <c r="IP274" s="432">
        <v>0</v>
      </c>
      <c r="IQ274" s="432">
        <v>0</v>
      </c>
      <c r="IR274" s="432">
        <v>0</v>
      </c>
      <c r="IS274" s="432">
        <v>0</v>
      </c>
      <c r="IT274" s="432">
        <v>0</v>
      </c>
      <c r="IU274" s="432">
        <v>0</v>
      </c>
      <c r="IV274" s="432">
        <v>0</v>
      </c>
      <c r="IW274" s="432">
        <v>0</v>
      </c>
      <c r="IX274" s="432">
        <v>4</v>
      </c>
      <c r="IY274" s="432">
        <v>0</v>
      </c>
      <c r="IZ274" s="432">
        <v>0</v>
      </c>
      <c r="JA274" s="432">
        <v>0</v>
      </c>
      <c r="JB274" s="432">
        <v>0</v>
      </c>
      <c r="JC274" s="432">
        <v>0</v>
      </c>
      <c r="JD274" s="432">
        <v>0</v>
      </c>
      <c r="JE274" s="432">
        <v>0</v>
      </c>
      <c r="JF274" s="432">
        <v>0</v>
      </c>
      <c r="JG274" s="432">
        <v>0</v>
      </c>
      <c r="JH274" s="432">
        <v>2</v>
      </c>
      <c r="JI274" s="432">
        <v>0</v>
      </c>
      <c r="JJ274" s="432">
        <v>0</v>
      </c>
      <c r="JK274" s="432">
        <v>0</v>
      </c>
      <c r="JL274" s="432">
        <v>0</v>
      </c>
      <c r="JM274" s="432">
        <v>0</v>
      </c>
      <c r="JN274" s="432">
        <v>0</v>
      </c>
      <c r="JO274" s="432">
        <v>0</v>
      </c>
      <c r="JP274" s="432">
        <v>0</v>
      </c>
      <c r="JQ274" s="432">
        <v>0</v>
      </c>
      <c r="JR274" s="432" t="s">
        <v>1359</v>
      </c>
      <c r="JS274" s="432" t="s">
        <v>1360</v>
      </c>
      <c r="JT274" s="432" t="s">
        <v>1340</v>
      </c>
    </row>
    <row r="275" spans="1:280" x14ac:dyDescent="0.45">
      <c r="A275" s="432" t="s">
        <v>369</v>
      </c>
      <c r="B275" s="432" t="s">
        <v>416</v>
      </c>
      <c r="C275" s="432" t="s">
        <v>429</v>
      </c>
      <c r="D275" s="432" t="s">
        <v>430</v>
      </c>
      <c r="E275" s="432">
        <v>511</v>
      </c>
      <c r="F275" s="432">
        <v>204</v>
      </c>
      <c r="G275" s="432">
        <v>0.3992</v>
      </c>
      <c r="H275" s="432">
        <v>199</v>
      </c>
      <c r="I275" s="432">
        <v>502</v>
      </c>
      <c r="J275" s="432">
        <v>0.39639999999999997</v>
      </c>
      <c r="K275" s="432">
        <v>472</v>
      </c>
      <c r="L275" s="432">
        <v>486</v>
      </c>
      <c r="M275" s="432">
        <v>494</v>
      </c>
      <c r="N275" s="432">
        <v>0.92259999999999998</v>
      </c>
      <c r="O275" s="432">
        <v>0.95020000000000004</v>
      </c>
      <c r="P275" s="432">
        <v>0.9667</v>
      </c>
      <c r="Q275" s="432">
        <v>487</v>
      </c>
      <c r="R275" s="432">
        <v>496</v>
      </c>
      <c r="S275" s="432">
        <v>487</v>
      </c>
      <c r="T275" s="432">
        <v>0.95209999999999995</v>
      </c>
      <c r="U275" s="432">
        <v>0.97009999999999996</v>
      </c>
      <c r="V275" s="432">
        <v>0.95299999999999996</v>
      </c>
      <c r="W275" s="432">
        <v>485</v>
      </c>
      <c r="X275" s="432">
        <v>494</v>
      </c>
      <c r="Y275" s="432">
        <v>493</v>
      </c>
      <c r="Z275" s="432">
        <v>0.94889999999999997</v>
      </c>
      <c r="AA275" s="432">
        <v>0.96630000000000005</v>
      </c>
      <c r="AB275" s="432">
        <v>0.96479999999999999</v>
      </c>
      <c r="AC275" s="432">
        <v>480</v>
      </c>
      <c r="AD275" s="432">
        <v>490</v>
      </c>
      <c r="AE275" s="432">
        <v>487</v>
      </c>
      <c r="AF275" s="432">
        <v>0.93930000000000002</v>
      </c>
      <c r="AG275" s="432">
        <v>0.95799999999999996</v>
      </c>
      <c r="AH275" s="432">
        <v>0.95299999999999996</v>
      </c>
      <c r="AI275" s="432">
        <v>424</v>
      </c>
      <c r="AJ275" s="432">
        <v>447</v>
      </c>
      <c r="AK275" s="432">
        <v>451</v>
      </c>
      <c r="AL275" s="432">
        <v>0.82789999999999997</v>
      </c>
      <c r="AM275" s="432">
        <v>0.87409999999999999</v>
      </c>
      <c r="AN275" s="432">
        <v>0.88260000000000005</v>
      </c>
      <c r="AO275" s="432">
        <v>484</v>
      </c>
      <c r="AP275" s="432">
        <v>493</v>
      </c>
      <c r="AQ275" s="432">
        <v>491</v>
      </c>
      <c r="AR275" s="432">
        <v>0.94650000000000001</v>
      </c>
      <c r="AS275" s="432">
        <v>0.96409999999999996</v>
      </c>
      <c r="AT275" s="432">
        <v>0.96089999999999998</v>
      </c>
      <c r="AU275" s="432">
        <v>470</v>
      </c>
      <c r="AV275" s="432">
        <v>482</v>
      </c>
      <c r="AW275" s="432">
        <v>473</v>
      </c>
      <c r="AX275" s="432">
        <v>0.9194</v>
      </c>
      <c r="AY275" s="432">
        <v>0.94259999999999999</v>
      </c>
      <c r="AZ275" s="432">
        <v>0.92559999999999998</v>
      </c>
      <c r="BA275" s="432">
        <v>454</v>
      </c>
      <c r="BB275" s="432">
        <v>470</v>
      </c>
      <c r="BC275" s="432">
        <v>476</v>
      </c>
      <c r="BD275" s="432">
        <v>0.88660000000000005</v>
      </c>
      <c r="BE275" s="432">
        <v>0.91910000000000003</v>
      </c>
      <c r="BF275" s="432">
        <v>0.93149999999999999</v>
      </c>
      <c r="BG275" s="432">
        <v>477</v>
      </c>
      <c r="BH275" s="432">
        <v>491</v>
      </c>
      <c r="BI275" s="432">
        <v>496</v>
      </c>
      <c r="BJ275" s="432">
        <v>0.93330000000000002</v>
      </c>
      <c r="BK275" s="432">
        <v>0.96009999999999995</v>
      </c>
      <c r="BL275" s="432">
        <v>0.97060000000000002</v>
      </c>
      <c r="BM275" s="432">
        <v>282</v>
      </c>
      <c r="BN275" s="432">
        <v>333</v>
      </c>
      <c r="BO275" s="432">
        <v>427</v>
      </c>
      <c r="BP275" s="432">
        <v>0.55000000000000004</v>
      </c>
      <c r="BQ275" s="432">
        <v>0.65</v>
      </c>
      <c r="BR275" s="432">
        <v>0.83560000000000001</v>
      </c>
      <c r="BS275" s="432">
        <v>188</v>
      </c>
      <c r="BT275" s="432">
        <v>0.61240000000000006</v>
      </c>
      <c r="BU275" s="432">
        <v>174</v>
      </c>
      <c r="BV275" s="432">
        <v>0.85289999999999999</v>
      </c>
      <c r="BW275" s="432">
        <v>342</v>
      </c>
      <c r="BX275" s="432">
        <v>364</v>
      </c>
      <c r="BY275" s="432">
        <v>362</v>
      </c>
      <c r="BZ275" s="432">
        <v>0.66779999999999995</v>
      </c>
      <c r="CA275" s="432">
        <v>0.71120000000000005</v>
      </c>
      <c r="CB275" s="432">
        <v>0.70840000000000003</v>
      </c>
      <c r="CC275" s="432">
        <v>186</v>
      </c>
      <c r="CD275" s="432">
        <v>0.60589999999999999</v>
      </c>
      <c r="CE275" s="432">
        <v>175</v>
      </c>
      <c r="CF275" s="432">
        <v>0.85780000000000001</v>
      </c>
      <c r="CG275" s="432">
        <v>362</v>
      </c>
      <c r="CH275" s="432">
        <v>389</v>
      </c>
      <c r="CI275" s="432">
        <v>361</v>
      </c>
      <c r="CJ275" s="432">
        <v>0.70689999999999997</v>
      </c>
      <c r="CK275" s="432">
        <v>0.75949999999999995</v>
      </c>
      <c r="CL275" s="432">
        <v>0.70650000000000002</v>
      </c>
      <c r="CM275" s="432">
        <v>299</v>
      </c>
      <c r="CN275" s="432">
        <v>322</v>
      </c>
      <c r="CO275" s="432">
        <v>330</v>
      </c>
      <c r="CP275" s="432">
        <v>0.58450000000000002</v>
      </c>
      <c r="CQ275" s="432">
        <v>0.62880000000000003</v>
      </c>
      <c r="CR275" s="432">
        <v>0.64580000000000004</v>
      </c>
      <c r="CS275" s="432">
        <v>92</v>
      </c>
      <c r="CT275" s="432">
        <v>0.29970000000000002</v>
      </c>
      <c r="CU275" s="432">
        <v>115</v>
      </c>
      <c r="CV275" s="432">
        <v>0.56369999999999998</v>
      </c>
      <c r="CW275" s="432">
        <v>149</v>
      </c>
      <c r="CX275" s="432">
        <v>179</v>
      </c>
      <c r="CY275" s="432">
        <v>207</v>
      </c>
      <c r="CZ275" s="432">
        <v>0.28999999999999998</v>
      </c>
      <c r="DA275" s="432">
        <v>0.35</v>
      </c>
      <c r="DB275" s="432">
        <v>0.40510000000000002</v>
      </c>
      <c r="DC275" s="432">
        <v>307</v>
      </c>
      <c r="DD275" s="432">
        <v>358</v>
      </c>
      <c r="DE275" s="432">
        <v>469</v>
      </c>
      <c r="DF275" s="432">
        <v>0.6</v>
      </c>
      <c r="DG275" s="432">
        <v>0.7</v>
      </c>
      <c r="DH275" s="432">
        <v>0.91779999999999995</v>
      </c>
      <c r="DI275" s="432">
        <v>136</v>
      </c>
      <c r="DJ275" s="432">
        <v>72</v>
      </c>
      <c r="DK275" s="432">
        <v>79</v>
      </c>
      <c r="DL275" s="432">
        <v>87</v>
      </c>
      <c r="DM275" s="432">
        <v>0.52500000000000002</v>
      </c>
      <c r="DN275" s="432">
        <v>0.57499999999999996</v>
      </c>
      <c r="DO275" s="432">
        <v>0.63970000000000005</v>
      </c>
      <c r="DP275" s="432">
        <v>358</v>
      </c>
      <c r="DQ275" s="432">
        <v>384</v>
      </c>
      <c r="DR275" s="432">
        <v>371</v>
      </c>
      <c r="DS275" s="432">
        <v>0.7</v>
      </c>
      <c r="DT275" s="432">
        <v>0.75</v>
      </c>
      <c r="DU275" s="432">
        <v>0.72599999999999998</v>
      </c>
      <c r="DV275" s="432">
        <v>0</v>
      </c>
      <c r="DW275" s="432">
        <v>3.7499999999999999E-2</v>
      </c>
      <c r="DX275" s="432">
        <v>7.4999999999999997E-2</v>
      </c>
      <c r="DY275" s="432">
        <v>3.8999999999999998E-3</v>
      </c>
      <c r="DZ275" s="432">
        <v>2</v>
      </c>
      <c r="EA275" s="432">
        <v>7.4999999999999997E-2</v>
      </c>
      <c r="EB275" s="432">
        <v>0.15</v>
      </c>
      <c r="EC275" s="432">
        <v>9.7999999999999997E-3</v>
      </c>
      <c r="ED275" s="432">
        <v>0</v>
      </c>
      <c r="EE275" s="432">
        <v>0</v>
      </c>
      <c r="EF275" s="432">
        <v>0</v>
      </c>
      <c r="EG275" s="432">
        <v>0</v>
      </c>
      <c r="EH275" s="432">
        <v>53</v>
      </c>
      <c r="EI275" s="432">
        <v>0</v>
      </c>
      <c r="EJ275" s="432">
        <v>5.0000000000000001E-3</v>
      </c>
      <c r="EK275" s="432">
        <v>0.01</v>
      </c>
      <c r="EL275" s="432">
        <v>0</v>
      </c>
      <c r="EM275" s="432">
        <v>226</v>
      </c>
      <c r="EN275" s="432">
        <v>0.05</v>
      </c>
      <c r="EO275" s="432">
        <v>0.15</v>
      </c>
      <c r="EP275" s="432">
        <v>0.44230000000000003</v>
      </c>
      <c r="EQ275" s="432">
        <v>114</v>
      </c>
      <c r="ER275" s="432">
        <v>74</v>
      </c>
      <c r="ES275" s="432">
        <v>0.64910000000000001</v>
      </c>
      <c r="ET275" s="432">
        <v>34</v>
      </c>
      <c r="EU275" s="432">
        <v>10</v>
      </c>
      <c r="EV275" s="432">
        <v>0.29409999999999997</v>
      </c>
      <c r="EW275" s="432">
        <v>366</v>
      </c>
      <c r="EX275" s="432">
        <v>0.71619999999999995</v>
      </c>
      <c r="EY275" s="432">
        <v>517</v>
      </c>
      <c r="EZ275" s="432">
        <v>619</v>
      </c>
      <c r="FA275" s="432">
        <v>756</v>
      </c>
      <c r="FB275" s="432">
        <v>682</v>
      </c>
      <c r="FC275" s="432">
        <v>1.01</v>
      </c>
      <c r="FD275" s="432">
        <v>1.21</v>
      </c>
      <c r="FE275" s="432">
        <v>1.4795</v>
      </c>
      <c r="FF275" s="432">
        <v>35</v>
      </c>
      <c r="FG275" s="432">
        <v>52</v>
      </c>
      <c r="FH275" s="432">
        <v>81</v>
      </c>
      <c r="FI275" s="432">
        <v>0.05</v>
      </c>
      <c r="FJ275" s="432">
        <v>7.4999999999999997E-2</v>
      </c>
      <c r="FK275" s="432">
        <v>0.1188</v>
      </c>
      <c r="FL275" s="432">
        <v>602</v>
      </c>
      <c r="FM275" s="432">
        <v>621</v>
      </c>
      <c r="FN275" s="432">
        <v>574</v>
      </c>
      <c r="FO275" s="432">
        <v>0.88239999999999996</v>
      </c>
      <c r="FP275" s="432">
        <v>0.90959999999999996</v>
      </c>
      <c r="FQ275" s="432">
        <v>0.84160000000000001</v>
      </c>
      <c r="FR275" s="432">
        <v>576</v>
      </c>
      <c r="FS275" s="432">
        <v>600</v>
      </c>
      <c r="FT275" s="432">
        <v>581</v>
      </c>
      <c r="FU275" s="432">
        <v>0.84360000000000002</v>
      </c>
      <c r="FV275" s="432">
        <v>0.87909999999999999</v>
      </c>
      <c r="FW275" s="432">
        <v>0.85189999999999999</v>
      </c>
      <c r="FX275" s="432">
        <v>553</v>
      </c>
      <c r="FY275" s="432">
        <v>590</v>
      </c>
      <c r="FZ275" s="432">
        <v>567</v>
      </c>
      <c r="GA275" s="432">
        <v>0.81069999999999998</v>
      </c>
      <c r="GB275" s="432">
        <v>0.86450000000000005</v>
      </c>
      <c r="GC275" s="432">
        <v>0.83140000000000003</v>
      </c>
      <c r="GD275" s="432">
        <v>500</v>
      </c>
      <c r="GE275" s="432">
        <v>559</v>
      </c>
      <c r="GF275" s="432">
        <v>563</v>
      </c>
      <c r="GG275" s="432">
        <v>0.73299999999999998</v>
      </c>
      <c r="GH275" s="432">
        <v>0.81889999999999996</v>
      </c>
      <c r="GI275" s="432">
        <v>0.82550000000000001</v>
      </c>
      <c r="GJ275" s="432">
        <v>512</v>
      </c>
      <c r="GK275" s="432">
        <v>580</v>
      </c>
      <c r="GL275" s="432">
        <v>560</v>
      </c>
      <c r="GM275" s="432">
        <v>0.75</v>
      </c>
      <c r="GN275" s="432">
        <v>0.84970000000000001</v>
      </c>
      <c r="GO275" s="432">
        <v>0.82110000000000005</v>
      </c>
      <c r="GP275" s="432">
        <v>626</v>
      </c>
      <c r="GQ275" s="432">
        <v>642</v>
      </c>
      <c r="GR275" s="432">
        <v>610</v>
      </c>
      <c r="GS275" s="432">
        <v>0.9173</v>
      </c>
      <c r="GT275" s="432">
        <v>0.94010000000000005</v>
      </c>
      <c r="GU275" s="432">
        <v>0.89439999999999997</v>
      </c>
      <c r="GV275" s="432">
        <v>565</v>
      </c>
      <c r="GW275" s="432">
        <v>604</v>
      </c>
      <c r="GX275" s="432">
        <v>579</v>
      </c>
      <c r="GY275" s="432">
        <v>0.82750000000000001</v>
      </c>
      <c r="GZ275" s="432">
        <v>0.88490000000000002</v>
      </c>
      <c r="HA275" s="432">
        <v>0.84899999999999998</v>
      </c>
      <c r="HB275" s="432">
        <v>341</v>
      </c>
      <c r="HC275" s="432">
        <v>410</v>
      </c>
      <c r="HD275" s="432">
        <v>535</v>
      </c>
      <c r="HE275" s="432">
        <v>0.5</v>
      </c>
      <c r="HF275" s="432">
        <v>0.6</v>
      </c>
      <c r="HG275" s="432">
        <v>0.78449999999999998</v>
      </c>
      <c r="HH275" s="432">
        <v>559</v>
      </c>
      <c r="HI275" s="432">
        <v>0.5</v>
      </c>
      <c r="HJ275" s="432">
        <v>0.73939999999999995</v>
      </c>
      <c r="HK275" s="432">
        <v>0</v>
      </c>
      <c r="HL275" s="432"/>
      <c r="HM275" s="432">
        <v>0.9</v>
      </c>
      <c r="HN275" s="432">
        <v>1</v>
      </c>
      <c r="HO275" s="432">
        <v>0</v>
      </c>
      <c r="HP275" s="432">
        <v>0</v>
      </c>
      <c r="HQ275" s="432">
        <v>0</v>
      </c>
      <c r="HR275" s="432">
        <v>0</v>
      </c>
      <c r="HS275" s="432">
        <v>0</v>
      </c>
      <c r="HT275" s="432">
        <v>0</v>
      </c>
      <c r="HU275" s="432">
        <v>0</v>
      </c>
      <c r="HV275" s="432">
        <v>0.9</v>
      </c>
      <c r="HW275" s="432">
        <v>0</v>
      </c>
      <c r="HX275" s="432">
        <v>0</v>
      </c>
      <c r="HY275" s="432">
        <v>0</v>
      </c>
      <c r="HZ275" s="432">
        <v>0.9</v>
      </c>
      <c r="IA275" s="432">
        <v>1</v>
      </c>
      <c r="IB275" s="432">
        <v>0</v>
      </c>
      <c r="IC275" s="432">
        <v>0</v>
      </c>
      <c r="ID275" s="432">
        <v>3</v>
      </c>
      <c r="IE275" s="432">
        <v>1</v>
      </c>
      <c r="IF275" s="432">
        <v>0</v>
      </c>
      <c r="IG275" s="432">
        <v>5</v>
      </c>
      <c r="IH275" s="432">
        <v>3</v>
      </c>
      <c r="II275" s="432">
        <v>0</v>
      </c>
      <c r="IJ275" s="432">
        <v>0</v>
      </c>
      <c r="IK275" s="432">
        <v>0</v>
      </c>
      <c r="IL275" s="432">
        <v>0</v>
      </c>
      <c r="IM275" s="432">
        <v>5</v>
      </c>
      <c r="IN275" s="432">
        <v>0</v>
      </c>
      <c r="IO275" s="432">
        <v>0</v>
      </c>
      <c r="IP275" s="432">
        <v>0</v>
      </c>
      <c r="IQ275" s="432">
        <v>0</v>
      </c>
      <c r="IR275" s="432">
        <v>0</v>
      </c>
      <c r="IS275" s="432">
        <v>0</v>
      </c>
      <c r="IT275" s="432">
        <v>0</v>
      </c>
      <c r="IU275" s="432">
        <v>0</v>
      </c>
      <c r="IV275" s="432">
        <v>0</v>
      </c>
      <c r="IW275" s="432">
        <v>0</v>
      </c>
      <c r="IX275" s="432">
        <v>10</v>
      </c>
      <c r="IY275" s="432">
        <v>0</v>
      </c>
      <c r="IZ275" s="432">
        <v>0</v>
      </c>
      <c r="JA275" s="432">
        <v>0</v>
      </c>
      <c r="JB275" s="432">
        <v>0</v>
      </c>
      <c r="JC275" s="432">
        <v>0</v>
      </c>
      <c r="JD275" s="432">
        <v>0</v>
      </c>
      <c r="JE275" s="432">
        <v>0</v>
      </c>
      <c r="JF275" s="432">
        <v>0</v>
      </c>
      <c r="JG275" s="432">
        <v>0</v>
      </c>
      <c r="JH275" s="432">
        <v>6</v>
      </c>
      <c r="JI275" s="432">
        <v>0</v>
      </c>
      <c r="JJ275" s="432">
        <v>0</v>
      </c>
      <c r="JK275" s="432">
        <v>0</v>
      </c>
      <c r="JL275" s="432">
        <v>0</v>
      </c>
      <c r="JM275" s="432">
        <v>0</v>
      </c>
      <c r="JN275" s="432">
        <v>1</v>
      </c>
      <c r="JO275" s="432">
        <v>0.16669999999999999</v>
      </c>
      <c r="JP275" s="432">
        <v>0</v>
      </c>
      <c r="JQ275" s="432">
        <v>0</v>
      </c>
      <c r="JR275" s="432" t="s">
        <v>1359</v>
      </c>
      <c r="JS275" s="432" t="s">
        <v>1360</v>
      </c>
      <c r="JT275" s="432" t="s">
        <v>1340</v>
      </c>
    </row>
    <row r="276" spans="1:280" x14ac:dyDescent="0.45">
      <c r="A276" s="432" t="s">
        <v>1049</v>
      </c>
      <c r="B276" s="432" t="s">
        <v>1050</v>
      </c>
      <c r="C276" s="432" t="s">
        <v>746</v>
      </c>
      <c r="D276" s="432" t="s">
        <v>757</v>
      </c>
      <c r="E276" s="432">
        <v>316</v>
      </c>
      <c r="F276" s="432">
        <v>27</v>
      </c>
      <c r="G276" s="432">
        <v>8.5400000000000004E-2</v>
      </c>
      <c r="H276" s="432">
        <v>26</v>
      </c>
      <c r="I276" s="432">
        <v>330</v>
      </c>
      <c r="J276" s="432">
        <v>7.8799999999999995E-2</v>
      </c>
      <c r="K276" s="432">
        <v>292</v>
      </c>
      <c r="L276" s="432">
        <v>301</v>
      </c>
      <c r="M276" s="432">
        <v>252</v>
      </c>
      <c r="N276" s="432">
        <v>0.92259999999999998</v>
      </c>
      <c r="O276" s="432">
        <v>0.95020000000000004</v>
      </c>
      <c r="P276" s="432">
        <v>0.79749999999999999</v>
      </c>
      <c r="Q276" s="432">
        <v>301</v>
      </c>
      <c r="R276" s="432">
        <v>307</v>
      </c>
      <c r="S276" s="432">
        <v>289</v>
      </c>
      <c r="T276" s="432">
        <v>0.95209999999999995</v>
      </c>
      <c r="U276" s="432">
        <v>0.97009999999999996</v>
      </c>
      <c r="V276" s="432">
        <v>0.91459999999999997</v>
      </c>
      <c r="W276" s="432">
        <v>300</v>
      </c>
      <c r="X276" s="432">
        <v>306</v>
      </c>
      <c r="Y276" s="432">
        <v>277</v>
      </c>
      <c r="Z276" s="432">
        <v>0.94889999999999997</v>
      </c>
      <c r="AA276" s="432">
        <v>0.96630000000000005</v>
      </c>
      <c r="AB276" s="432">
        <v>0.87660000000000005</v>
      </c>
      <c r="AC276" s="432">
        <v>297</v>
      </c>
      <c r="AD276" s="432">
        <v>303</v>
      </c>
      <c r="AE276" s="432">
        <v>274</v>
      </c>
      <c r="AF276" s="432">
        <v>0.93930000000000002</v>
      </c>
      <c r="AG276" s="432">
        <v>0.95799999999999996</v>
      </c>
      <c r="AH276" s="432">
        <v>0.86709999999999998</v>
      </c>
      <c r="AI276" s="432">
        <v>262</v>
      </c>
      <c r="AJ276" s="432">
        <v>277</v>
      </c>
      <c r="AK276" s="432">
        <v>216</v>
      </c>
      <c r="AL276" s="432">
        <v>0.82789999999999997</v>
      </c>
      <c r="AM276" s="432">
        <v>0.87409999999999999</v>
      </c>
      <c r="AN276" s="432">
        <v>0.6835</v>
      </c>
      <c r="AO276" s="432">
        <v>300</v>
      </c>
      <c r="AP276" s="432">
        <v>305</v>
      </c>
      <c r="AQ276" s="432">
        <v>288</v>
      </c>
      <c r="AR276" s="432">
        <v>0.94650000000000001</v>
      </c>
      <c r="AS276" s="432">
        <v>0.96409999999999996</v>
      </c>
      <c r="AT276" s="432">
        <v>0.91139999999999999</v>
      </c>
      <c r="AU276" s="432">
        <v>291</v>
      </c>
      <c r="AV276" s="432">
        <v>298</v>
      </c>
      <c r="AW276" s="432">
        <v>274</v>
      </c>
      <c r="AX276" s="432">
        <v>0.9194</v>
      </c>
      <c r="AY276" s="432">
        <v>0.94259999999999999</v>
      </c>
      <c r="AZ276" s="432">
        <v>0.86709999999999998</v>
      </c>
      <c r="BA276" s="432">
        <v>281</v>
      </c>
      <c r="BB276" s="432">
        <v>291</v>
      </c>
      <c r="BC276" s="432">
        <v>225</v>
      </c>
      <c r="BD276" s="432">
        <v>0.88660000000000005</v>
      </c>
      <c r="BE276" s="432">
        <v>0.91910000000000003</v>
      </c>
      <c r="BF276" s="432">
        <v>0.71199999999999997</v>
      </c>
      <c r="BG276" s="432">
        <v>295</v>
      </c>
      <c r="BH276" s="432">
        <v>304</v>
      </c>
      <c r="BI276" s="432">
        <v>245</v>
      </c>
      <c r="BJ276" s="432">
        <v>0.93330000000000002</v>
      </c>
      <c r="BK276" s="432">
        <v>0.96009999999999995</v>
      </c>
      <c r="BL276" s="432">
        <v>0.77529999999999999</v>
      </c>
      <c r="BM276" s="432">
        <v>174</v>
      </c>
      <c r="BN276" s="432">
        <v>206</v>
      </c>
      <c r="BO276" s="432">
        <v>170</v>
      </c>
      <c r="BP276" s="432">
        <v>0.55000000000000004</v>
      </c>
      <c r="BQ276" s="432">
        <v>0.65</v>
      </c>
      <c r="BR276" s="432">
        <v>0.53800000000000003</v>
      </c>
      <c r="BS276" s="432">
        <v>159</v>
      </c>
      <c r="BT276" s="432">
        <v>0.55020000000000002</v>
      </c>
      <c r="BU276" s="432">
        <v>21</v>
      </c>
      <c r="BV276" s="432">
        <v>0.77780000000000005</v>
      </c>
      <c r="BW276" s="432">
        <v>212</v>
      </c>
      <c r="BX276" s="432">
        <v>225</v>
      </c>
      <c r="BY276" s="432">
        <v>180</v>
      </c>
      <c r="BZ276" s="432">
        <v>0.66779999999999995</v>
      </c>
      <c r="CA276" s="432">
        <v>0.71120000000000005</v>
      </c>
      <c r="CB276" s="432">
        <v>0.5696</v>
      </c>
      <c r="CC276" s="432">
        <v>165</v>
      </c>
      <c r="CD276" s="432">
        <v>0.57089999999999996</v>
      </c>
      <c r="CE276" s="432">
        <v>19</v>
      </c>
      <c r="CF276" s="432">
        <v>0.70369999999999999</v>
      </c>
      <c r="CG276" s="432">
        <v>224</v>
      </c>
      <c r="CH276" s="432">
        <v>241</v>
      </c>
      <c r="CI276" s="432">
        <v>184</v>
      </c>
      <c r="CJ276" s="432">
        <v>0.70689999999999997</v>
      </c>
      <c r="CK276" s="432">
        <v>0.75949999999999995</v>
      </c>
      <c r="CL276" s="432">
        <v>0.58230000000000004</v>
      </c>
      <c r="CM276" s="432">
        <v>185</v>
      </c>
      <c r="CN276" s="432">
        <v>199</v>
      </c>
      <c r="CO276" s="432">
        <v>175</v>
      </c>
      <c r="CP276" s="432">
        <v>0.58450000000000002</v>
      </c>
      <c r="CQ276" s="432">
        <v>0.62880000000000003</v>
      </c>
      <c r="CR276" s="432">
        <v>0.55379999999999996</v>
      </c>
      <c r="CS276" s="432">
        <v>61</v>
      </c>
      <c r="CT276" s="432">
        <v>0.21110000000000001</v>
      </c>
      <c r="CU276" s="432">
        <v>14</v>
      </c>
      <c r="CV276" s="432">
        <v>0.51849999999999996</v>
      </c>
      <c r="CW276" s="432">
        <v>92</v>
      </c>
      <c r="CX276" s="432">
        <v>111</v>
      </c>
      <c r="CY276" s="432">
        <v>75</v>
      </c>
      <c r="CZ276" s="432">
        <v>0.28999999999999998</v>
      </c>
      <c r="DA276" s="432">
        <v>0.35</v>
      </c>
      <c r="DB276" s="432">
        <v>0.23730000000000001</v>
      </c>
      <c r="DC276" s="432">
        <v>190</v>
      </c>
      <c r="DD276" s="432">
        <v>222</v>
      </c>
      <c r="DE276" s="432">
        <v>232</v>
      </c>
      <c r="DF276" s="432">
        <v>0.6</v>
      </c>
      <c r="DG276" s="432">
        <v>0.7</v>
      </c>
      <c r="DH276" s="432">
        <v>0.73419999999999996</v>
      </c>
      <c r="DI276" s="432">
        <v>88</v>
      </c>
      <c r="DJ276" s="432">
        <v>47</v>
      </c>
      <c r="DK276" s="432">
        <v>51</v>
      </c>
      <c r="DL276" s="432">
        <v>49</v>
      </c>
      <c r="DM276" s="432">
        <v>0.52500000000000002</v>
      </c>
      <c r="DN276" s="432">
        <v>0.57499999999999996</v>
      </c>
      <c r="DO276" s="432">
        <v>0.55679999999999996</v>
      </c>
      <c r="DP276" s="432">
        <v>222</v>
      </c>
      <c r="DQ276" s="432">
        <v>237</v>
      </c>
      <c r="DR276" s="432">
        <v>144</v>
      </c>
      <c r="DS276" s="432">
        <v>0.7</v>
      </c>
      <c r="DT276" s="432">
        <v>0.75</v>
      </c>
      <c r="DU276" s="432">
        <v>0.45569999999999999</v>
      </c>
      <c r="DV276" s="432">
        <v>0</v>
      </c>
      <c r="DW276" s="432">
        <v>3.7499999999999999E-2</v>
      </c>
      <c r="DX276" s="432">
        <v>7.4999999999999997E-2</v>
      </c>
      <c r="DY276" s="432">
        <v>0</v>
      </c>
      <c r="DZ276" s="432">
        <v>12</v>
      </c>
      <c r="EA276" s="432">
        <v>7.4999999999999997E-2</v>
      </c>
      <c r="EB276" s="432">
        <v>0.15</v>
      </c>
      <c r="EC276" s="432">
        <v>3.7999999999999999E-2</v>
      </c>
      <c r="ED276" s="432">
        <v>0</v>
      </c>
      <c r="EE276" s="432">
        <v>0</v>
      </c>
      <c r="EF276" s="432">
        <v>0</v>
      </c>
      <c r="EG276" s="432">
        <v>0</v>
      </c>
      <c r="EH276" s="432">
        <v>39</v>
      </c>
      <c r="EI276" s="432">
        <v>0</v>
      </c>
      <c r="EJ276" s="432">
        <v>5.0000000000000001E-3</v>
      </c>
      <c r="EK276" s="432">
        <v>0.01</v>
      </c>
      <c r="EL276" s="432">
        <v>0</v>
      </c>
      <c r="EM276" s="432">
        <v>23</v>
      </c>
      <c r="EN276" s="432">
        <v>0.05</v>
      </c>
      <c r="EO276" s="432">
        <v>0.15</v>
      </c>
      <c r="EP276" s="432">
        <v>7.2800000000000004E-2</v>
      </c>
      <c r="EQ276" s="432">
        <v>94</v>
      </c>
      <c r="ER276" s="432">
        <v>2</v>
      </c>
      <c r="ES276" s="432">
        <v>2.1299999999999999E-2</v>
      </c>
      <c r="ET276" s="432">
        <v>15</v>
      </c>
      <c r="EU276" s="432">
        <v>1</v>
      </c>
      <c r="EV276" s="432">
        <v>6.6699999999999995E-2</v>
      </c>
      <c r="EW276" s="432">
        <v>1</v>
      </c>
      <c r="EX276" s="432">
        <v>3.2000000000000002E-3</v>
      </c>
      <c r="EY276" s="432">
        <v>332</v>
      </c>
      <c r="EZ276" s="432">
        <v>395</v>
      </c>
      <c r="FA276" s="432">
        <v>281</v>
      </c>
      <c r="FB276" s="432">
        <v>269</v>
      </c>
      <c r="FC276" s="432">
        <v>1.05</v>
      </c>
      <c r="FD276" s="432">
        <v>1.25</v>
      </c>
      <c r="FE276" s="432">
        <v>0.88919999999999999</v>
      </c>
      <c r="FF276" s="432">
        <v>14</v>
      </c>
      <c r="FG276" s="432">
        <v>21</v>
      </c>
      <c r="FH276" s="432">
        <v>2</v>
      </c>
      <c r="FI276" s="432">
        <v>0.05</v>
      </c>
      <c r="FJ276" s="432">
        <v>7.4999999999999997E-2</v>
      </c>
      <c r="FK276" s="432">
        <v>7.4000000000000003E-3</v>
      </c>
      <c r="FL276" s="432">
        <v>238</v>
      </c>
      <c r="FM276" s="432">
        <v>245</v>
      </c>
      <c r="FN276" s="432">
        <v>239</v>
      </c>
      <c r="FO276" s="432">
        <v>0.88239999999999996</v>
      </c>
      <c r="FP276" s="432">
        <v>0.90959999999999996</v>
      </c>
      <c r="FQ276" s="432">
        <v>0.88849999999999996</v>
      </c>
      <c r="FR276" s="432">
        <v>227</v>
      </c>
      <c r="FS276" s="432">
        <v>237</v>
      </c>
      <c r="FT276" s="432">
        <v>225</v>
      </c>
      <c r="FU276" s="432">
        <v>0.84360000000000002</v>
      </c>
      <c r="FV276" s="432">
        <v>0.87909999999999999</v>
      </c>
      <c r="FW276" s="432">
        <v>0.83640000000000003</v>
      </c>
      <c r="FX276" s="432">
        <v>219</v>
      </c>
      <c r="FY276" s="432">
        <v>233</v>
      </c>
      <c r="FZ276" s="432">
        <v>216</v>
      </c>
      <c r="GA276" s="432">
        <v>0.81069999999999998</v>
      </c>
      <c r="GB276" s="432">
        <v>0.86450000000000005</v>
      </c>
      <c r="GC276" s="432">
        <v>0.80300000000000005</v>
      </c>
      <c r="GD276" s="432">
        <v>198</v>
      </c>
      <c r="GE276" s="432">
        <v>221</v>
      </c>
      <c r="GF276" s="432">
        <v>204</v>
      </c>
      <c r="GG276" s="432">
        <v>0.73299999999999998</v>
      </c>
      <c r="GH276" s="432">
        <v>0.81889999999999996</v>
      </c>
      <c r="GI276" s="432">
        <v>0.75839999999999996</v>
      </c>
      <c r="GJ276" s="432">
        <v>202</v>
      </c>
      <c r="GK276" s="432">
        <v>229</v>
      </c>
      <c r="GL276" s="432">
        <v>192</v>
      </c>
      <c r="GM276" s="432">
        <v>0.75</v>
      </c>
      <c r="GN276" s="432">
        <v>0.84970000000000001</v>
      </c>
      <c r="GO276" s="432">
        <v>0.71379999999999999</v>
      </c>
      <c r="GP276" s="432">
        <v>247</v>
      </c>
      <c r="GQ276" s="432">
        <v>253</v>
      </c>
      <c r="GR276" s="432">
        <v>252</v>
      </c>
      <c r="GS276" s="432">
        <v>0.9173</v>
      </c>
      <c r="GT276" s="432">
        <v>0.94010000000000005</v>
      </c>
      <c r="GU276" s="432">
        <v>0.93679999999999997</v>
      </c>
      <c r="GV276" s="432">
        <v>223</v>
      </c>
      <c r="GW276" s="432">
        <v>239</v>
      </c>
      <c r="GX276" s="432">
        <v>217</v>
      </c>
      <c r="GY276" s="432">
        <v>0.82750000000000001</v>
      </c>
      <c r="GZ276" s="432">
        <v>0.88490000000000002</v>
      </c>
      <c r="HA276" s="432">
        <v>0.80669999999999997</v>
      </c>
      <c r="HB276" s="432">
        <v>135</v>
      </c>
      <c r="HC276" s="432">
        <v>162</v>
      </c>
      <c r="HD276" s="432">
        <v>188</v>
      </c>
      <c r="HE276" s="432">
        <v>0.5</v>
      </c>
      <c r="HF276" s="432">
        <v>0.6</v>
      </c>
      <c r="HG276" s="432">
        <v>0.69889999999999997</v>
      </c>
      <c r="HH276" s="432">
        <v>0</v>
      </c>
      <c r="HI276" s="432">
        <v>0.5</v>
      </c>
      <c r="HJ276" s="432">
        <v>0</v>
      </c>
      <c r="HK276" s="432">
        <v>0</v>
      </c>
      <c r="HL276" s="432"/>
      <c r="HM276" s="432">
        <v>0.9</v>
      </c>
      <c r="HN276" s="432">
        <v>0</v>
      </c>
      <c r="HO276" s="432">
        <v>0</v>
      </c>
      <c r="HP276" s="432">
        <v>0</v>
      </c>
      <c r="HQ276" s="432">
        <v>0</v>
      </c>
      <c r="HR276" s="432">
        <v>0</v>
      </c>
      <c r="HS276" s="432">
        <v>0</v>
      </c>
      <c r="HT276" s="432">
        <v>0</v>
      </c>
      <c r="HU276" s="432">
        <v>0</v>
      </c>
      <c r="HV276" s="432">
        <v>0.9</v>
      </c>
      <c r="HW276" s="432">
        <v>0</v>
      </c>
      <c r="HX276" s="432">
        <v>0</v>
      </c>
      <c r="HY276" s="432">
        <v>0</v>
      </c>
      <c r="HZ276" s="432">
        <v>0.9</v>
      </c>
      <c r="IA276" s="432">
        <v>0</v>
      </c>
      <c r="IB276" s="432">
        <v>0</v>
      </c>
      <c r="IC276" s="432">
        <v>0</v>
      </c>
      <c r="ID276" s="432">
        <v>1</v>
      </c>
      <c r="IE276" s="432">
        <v>0</v>
      </c>
      <c r="IF276" s="432">
        <v>1</v>
      </c>
      <c r="IG276" s="432">
        <v>1</v>
      </c>
      <c r="IH276" s="432">
        <v>1</v>
      </c>
      <c r="II276" s="432">
        <v>0</v>
      </c>
      <c r="IJ276" s="432">
        <v>0</v>
      </c>
      <c r="IK276" s="432">
        <v>0</v>
      </c>
      <c r="IL276" s="432">
        <v>0</v>
      </c>
      <c r="IM276" s="432">
        <v>1</v>
      </c>
      <c r="IN276" s="432">
        <v>0</v>
      </c>
      <c r="IO276" s="432">
        <v>0</v>
      </c>
      <c r="IP276" s="432">
        <v>0</v>
      </c>
      <c r="IQ276" s="432">
        <v>0</v>
      </c>
      <c r="IR276" s="432">
        <v>1</v>
      </c>
      <c r="IS276" s="432">
        <v>0</v>
      </c>
      <c r="IT276" s="432">
        <v>0</v>
      </c>
      <c r="IU276" s="432">
        <v>0</v>
      </c>
      <c r="IV276" s="432">
        <v>0</v>
      </c>
      <c r="IW276" s="432">
        <v>1</v>
      </c>
      <c r="IX276" s="432">
        <v>23</v>
      </c>
      <c r="IY276" s="432">
        <v>0</v>
      </c>
      <c r="IZ276" s="432">
        <v>0</v>
      </c>
      <c r="JA276" s="432">
        <v>1</v>
      </c>
      <c r="JB276" s="432">
        <v>0</v>
      </c>
      <c r="JC276" s="432">
        <v>0</v>
      </c>
      <c r="JD276" s="432">
        <v>0</v>
      </c>
      <c r="JE276" s="432">
        <v>0</v>
      </c>
      <c r="JF276" s="432">
        <v>0</v>
      </c>
      <c r="JG276" s="432">
        <v>0</v>
      </c>
      <c r="JH276" s="432">
        <v>14</v>
      </c>
      <c r="JI276" s="432">
        <v>0</v>
      </c>
      <c r="JJ276" s="432">
        <v>0</v>
      </c>
      <c r="JK276" s="432">
        <v>0</v>
      </c>
      <c r="JL276" s="432">
        <v>0</v>
      </c>
      <c r="JM276" s="432">
        <v>0</v>
      </c>
      <c r="JN276" s="432">
        <v>1</v>
      </c>
      <c r="JO276" s="432">
        <v>7.1400000000000005E-2</v>
      </c>
      <c r="JP276" s="432">
        <v>0</v>
      </c>
      <c r="JQ276" s="432">
        <v>0</v>
      </c>
      <c r="JR276" s="432" t="s">
        <v>1359</v>
      </c>
      <c r="JS276" s="432" t="s">
        <v>1360</v>
      </c>
      <c r="JT276" s="432" t="s">
        <v>1340</v>
      </c>
    </row>
    <row r="277" spans="1:280" x14ac:dyDescent="0.45">
      <c r="A277" s="432" t="s">
        <v>1049</v>
      </c>
      <c r="B277" s="432" t="s">
        <v>1050</v>
      </c>
      <c r="C277" s="432" t="s">
        <v>747</v>
      </c>
      <c r="D277" s="432" t="s">
        <v>758</v>
      </c>
      <c r="E277" s="432">
        <v>484</v>
      </c>
      <c r="F277" s="432">
        <v>37</v>
      </c>
      <c r="G277" s="432">
        <v>7.6399999999999996E-2</v>
      </c>
      <c r="H277" s="432">
        <v>37</v>
      </c>
      <c r="I277" s="432">
        <v>478</v>
      </c>
      <c r="J277" s="432">
        <v>7.7399999999999997E-2</v>
      </c>
      <c r="K277" s="432">
        <v>447</v>
      </c>
      <c r="L277" s="432">
        <v>460</v>
      </c>
      <c r="M277" s="432">
        <v>465</v>
      </c>
      <c r="N277" s="432">
        <v>0.92259999999999998</v>
      </c>
      <c r="O277" s="432">
        <v>0.95020000000000004</v>
      </c>
      <c r="P277" s="432">
        <v>0.9607</v>
      </c>
      <c r="Q277" s="432">
        <v>461</v>
      </c>
      <c r="R277" s="432">
        <v>470</v>
      </c>
      <c r="S277" s="432">
        <v>469</v>
      </c>
      <c r="T277" s="432">
        <v>0.95209999999999995</v>
      </c>
      <c r="U277" s="432">
        <v>0.97009999999999996</v>
      </c>
      <c r="V277" s="432">
        <v>0.96899999999999997</v>
      </c>
      <c r="W277" s="432">
        <v>460</v>
      </c>
      <c r="X277" s="432">
        <v>468</v>
      </c>
      <c r="Y277" s="432">
        <v>470</v>
      </c>
      <c r="Z277" s="432">
        <v>0.94889999999999997</v>
      </c>
      <c r="AA277" s="432">
        <v>0.96630000000000005</v>
      </c>
      <c r="AB277" s="432">
        <v>0.97109999999999996</v>
      </c>
      <c r="AC277" s="432">
        <v>455</v>
      </c>
      <c r="AD277" s="432">
        <v>464</v>
      </c>
      <c r="AE277" s="432">
        <v>463</v>
      </c>
      <c r="AF277" s="432">
        <v>0.93930000000000002</v>
      </c>
      <c r="AG277" s="432">
        <v>0.95799999999999996</v>
      </c>
      <c r="AH277" s="432">
        <v>0.95660000000000001</v>
      </c>
      <c r="AI277" s="432">
        <v>401</v>
      </c>
      <c r="AJ277" s="432">
        <v>424</v>
      </c>
      <c r="AK277" s="432">
        <v>437</v>
      </c>
      <c r="AL277" s="432">
        <v>0.82789999999999997</v>
      </c>
      <c r="AM277" s="432">
        <v>0.87409999999999999</v>
      </c>
      <c r="AN277" s="432">
        <v>0.90290000000000004</v>
      </c>
      <c r="AO277" s="432">
        <v>459</v>
      </c>
      <c r="AP277" s="432">
        <v>467</v>
      </c>
      <c r="AQ277" s="432">
        <v>467</v>
      </c>
      <c r="AR277" s="432">
        <v>0.94650000000000001</v>
      </c>
      <c r="AS277" s="432">
        <v>0.96409999999999996</v>
      </c>
      <c r="AT277" s="432">
        <v>0.96489999999999998</v>
      </c>
      <c r="AU277" s="432">
        <v>445</v>
      </c>
      <c r="AV277" s="432">
        <v>457</v>
      </c>
      <c r="AW277" s="432">
        <v>453</v>
      </c>
      <c r="AX277" s="432">
        <v>0.9194</v>
      </c>
      <c r="AY277" s="432">
        <v>0.94259999999999999</v>
      </c>
      <c r="AZ277" s="432">
        <v>0.93600000000000005</v>
      </c>
      <c r="BA277" s="432">
        <v>430</v>
      </c>
      <c r="BB277" s="432">
        <v>445</v>
      </c>
      <c r="BC277" s="432">
        <v>460</v>
      </c>
      <c r="BD277" s="432">
        <v>0.88660000000000005</v>
      </c>
      <c r="BE277" s="432">
        <v>0.91910000000000003</v>
      </c>
      <c r="BF277" s="432">
        <v>0.95040000000000002</v>
      </c>
      <c r="BG277" s="432">
        <v>452</v>
      </c>
      <c r="BH277" s="432">
        <v>465</v>
      </c>
      <c r="BI277" s="432">
        <v>469</v>
      </c>
      <c r="BJ277" s="432">
        <v>0.93330000000000002</v>
      </c>
      <c r="BK277" s="432">
        <v>0.96009999999999995</v>
      </c>
      <c r="BL277" s="432">
        <v>0.96899999999999997</v>
      </c>
      <c r="BM277" s="432">
        <v>267</v>
      </c>
      <c r="BN277" s="432">
        <v>315</v>
      </c>
      <c r="BO277" s="432">
        <v>408</v>
      </c>
      <c r="BP277" s="432">
        <v>0.55000000000000004</v>
      </c>
      <c r="BQ277" s="432">
        <v>0.65</v>
      </c>
      <c r="BR277" s="432">
        <v>0.84299999999999997</v>
      </c>
      <c r="BS277" s="432">
        <v>260</v>
      </c>
      <c r="BT277" s="432">
        <v>0.58169999999999999</v>
      </c>
      <c r="BU277" s="432">
        <v>33</v>
      </c>
      <c r="BV277" s="432">
        <v>0.89190000000000003</v>
      </c>
      <c r="BW277" s="432">
        <v>324</v>
      </c>
      <c r="BX277" s="432">
        <v>345</v>
      </c>
      <c r="BY277" s="432">
        <v>293</v>
      </c>
      <c r="BZ277" s="432">
        <v>0.66779999999999995</v>
      </c>
      <c r="CA277" s="432">
        <v>0.71120000000000005</v>
      </c>
      <c r="CB277" s="432">
        <v>0.60540000000000005</v>
      </c>
      <c r="CC277" s="432">
        <v>244</v>
      </c>
      <c r="CD277" s="432">
        <v>0.54590000000000005</v>
      </c>
      <c r="CE277" s="432">
        <v>34</v>
      </c>
      <c r="CF277" s="432">
        <v>0.91890000000000005</v>
      </c>
      <c r="CG277" s="432">
        <v>343</v>
      </c>
      <c r="CH277" s="432">
        <v>368</v>
      </c>
      <c r="CI277" s="432">
        <v>278</v>
      </c>
      <c r="CJ277" s="432">
        <v>0.70689999999999997</v>
      </c>
      <c r="CK277" s="432">
        <v>0.75949999999999995</v>
      </c>
      <c r="CL277" s="432">
        <v>0.57440000000000002</v>
      </c>
      <c r="CM277" s="432">
        <v>283</v>
      </c>
      <c r="CN277" s="432">
        <v>305</v>
      </c>
      <c r="CO277" s="432">
        <v>250</v>
      </c>
      <c r="CP277" s="432">
        <v>0.58450000000000002</v>
      </c>
      <c r="CQ277" s="432">
        <v>0.62880000000000003</v>
      </c>
      <c r="CR277" s="432">
        <v>0.51649999999999996</v>
      </c>
      <c r="CS277" s="432">
        <v>95</v>
      </c>
      <c r="CT277" s="432">
        <v>0.21249999999999999</v>
      </c>
      <c r="CU277" s="432">
        <v>24</v>
      </c>
      <c r="CV277" s="432">
        <v>0.64859999999999995</v>
      </c>
      <c r="CW277" s="432">
        <v>141</v>
      </c>
      <c r="CX277" s="432">
        <v>170</v>
      </c>
      <c r="CY277" s="432">
        <v>119</v>
      </c>
      <c r="CZ277" s="432">
        <v>0.28999999999999998</v>
      </c>
      <c r="DA277" s="432">
        <v>0.35</v>
      </c>
      <c r="DB277" s="432">
        <v>0.24590000000000001</v>
      </c>
      <c r="DC277" s="432">
        <v>291</v>
      </c>
      <c r="DD277" s="432">
        <v>339</v>
      </c>
      <c r="DE277" s="432">
        <v>281</v>
      </c>
      <c r="DF277" s="432">
        <v>0.6</v>
      </c>
      <c r="DG277" s="432">
        <v>0.7</v>
      </c>
      <c r="DH277" s="432">
        <v>0.5806</v>
      </c>
      <c r="DI277" s="432">
        <v>137</v>
      </c>
      <c r="DJ277" s="432">
        <v>72</v>
      </c>
      <c r="DK277" s="432">
        <v>79</v>
      </c>
      <c r="DL277" s="432">
        <v>70</v>
      </c>
      <c r="DM277" s="432">
        <v>0.52500000000000002</v>
      </c>
      <c r="DN277" s="432">
        <v>0.57499999999999996</v>
      </c>
      <c r="DO277" s="432">
        <v>0.51090000000000002</v>
      </c>
      <c r="DP277" s="432">
        <v>339</v>
      </c>
      <c r="DQ277" s="432">
        <v>363</v>
      </c>
      <c r="DR277" s="432">
        <v>43</v>
      </c>
      <c r="DS277" s="432">
        <v>0.7</v>
      </c>
      <c r="DT277" s="432">
        <v>0.75</v>
      </c>
      <c r="DU277" s="432">
        <v>8.8800000000000004E-2</v>
      </c>
      <c r="DV277" s="432">
        <v>0</v>
      </c>
      <c r="DW277" s="432">
        <v>3.7499999999999999E-2</v>
      </c>
      <c r="DX277" s="432">
        <v>7.4999999999999997E-2</v>
      </c>
      <c r="DY277" s="432">
        <v>0</v>
      </c>
      <c r="DZ277" s="432">
        <v>27</v>
      </c>
      <c r="EA277" s="432">
        <v>7.4999999999999997E-2</v>
      </c>
      <c r="EB277" s="432">
        <v>0.15</v>
      </c>
      <c r="EC277" s="432">
        <v>5.5800000000000002E-2</v>
      </c>
      <c r="ED277" s="432">
        <v>0</v>
      </c>
      <c r="EE277" s="432">
        <v>0</v>
      </c>
      <c r="EF277" s="432">
        <v>0</v>
      </c>
      <c r="EG277" s="432">
        <v>0</v>
      </c>
      <c r="EH277" s="432">
        <v>55</v>
      </c>
      <c r="EI277" s="432">
        <v>0</v>
      </c>
      <c r="EJ277" s="432">
        <v>5.0000000000000001E-3</v>
      </c>
      <c r="EK277" s="432">
        <v>0.01</v>
      </c>
      <c r="EL277" s="432">
        <v>0</v>
      </c>
      <c r="EM277" s="432">
        <v>83</v>
      </c>
      <c r="EN277" s="432">
        <v>0.05</v>
      </c>
      <c r="EO277" s="432">
        <v>0.15</v>
      </c>
      <c r="EP277" s="432">
        <v>0.17150000000000001</v>
      </c>
      <c r="EQ277" s="432">
        <v>189</v>
      </c>
      <c r="ER277" s="432">
        <v>2</v>
      </c>
      <c r="ES277" s="432">
        <v>1.06E-2</v>
      </c>
      <c r="ET277" s="432">
        <v>32</v>
      </c>
      <c r="EU277" s="432">
        <v>9</v>
      </c>
      <c r="EV277" s="432">
        <v>0.28129999999999999</v>
      </c>
      <c r="EW277" s="432">
        <v>2</v>
      </c>
      <c r="EX277" s="432">
        <v>4.1000000000000003E-3</v>
      </c>
      <c r="EY277" s="432">
        <v>509</v>
      </c>
      <c r="EZ277" s="432">
        <v>605</v>
      </c>
      <c r="FA277" s="432">
        <v>465</v>
      </c>
      <c r="FB277" s="432">
        <v>446</v>
      </c>
      <c r="FC277" s="432">
        <v>1.05</v>
      </c>
      <c r="FD277" s="432">
        <v>1.25</v>
      </c>
      <c r="FE277" s="432">
        <v>0.9607</v>
      </c>
      <c r="FF277" s="432">
        <v>23</v>
      </c>
      <c r="FG277" s="432">
        <v>34</v>
      </c>
      <c r="FH277" s="432">
        <v>8</v>
      </c>
      <c r="FI277" s="432">
        <v>0.05</v>
      </c>
      <c r="FJ277" s="432">
        <v>7.4999999999999997E-2</v>
      </c>
      <c r="FK277" s="432">
        <v>1.7899999999999999E-2</v>
      </c>
      <c r="FL277" s="432">
        <v>394</v>
      </c>
      <c r="FM277" s="432">
        <v>406</v>
      </c>
      <c r="FN277" s="432">
        <v>404</v>
      </c>
      <c r="FO277" s="432">
        <v>0.88239999999999996</v>
      </c>
      <c r="FP277" s="432">
        <v>0.90959999999999996</v>
      </c>
      <c r="FQ277" s="432">
        <v>0.90580000000000005</v>
      </c>
      <c r="FR277" s="432">
        <v>377</v>
      </c>
      <c r="FS277" s="432">
        <v>393</v>
      </c>
      <c r="FT277" s="432">
        <v>376</v>
      </c>
      <c r="FU277" s="432">
        <v>0.84360000000000002</v>
      </c>
      <c r="FV277" s="432">
        <v>0.87909999999999999</v>
      </c>
      <c r="FW277" s="432">
        <v>0.84299999999999997</v>
      </c>
      <c r="FX277" s="432">
        <v>362</v>
      </c>
      <c r="FY277" s="432">
        <v>386</v>
      </c>
      <c r="FZ277" s="432">
        <v>344</v>
      </c>
      <c r="GA277" s="432">
        <v>0.81069999999999998</v>
      </c>
      <c r="GB277" s="432">
        <v>0.86450000000000005</v>
      </c>
      <c r="GC277" s="432">
        <v>0.77129999999999999</v>
      </c>
      <c r="GD277" s="432">
        <v>327</v>
      </c>
      <c r="GE277" s="432">
        <v>366</v>
      </c>
      <c r="GF277" s="432">
        <v>308</v>
      </c>
      <c r="GG277" s="432">
        <v>0.73299999999999998</v>
      </c>
      <c r="GH277" s="432">
        <v>0.81889999999999996</v>
      </c>
      <c r="GI277" s="432">
        <v>0.69059999999999999</v>
      </c>
      <c r="GJ277" s="432">
        <v>335</v>
      </c>
      <c r="GK277" s="432">
        <v>379</v>
      </c>
      <c r="GL277" s="432">
        <v>317</v>
      </c>
      <c r="GM277" s="432">
        <v>0.75</v>
      </c>
      <c r="GN277" s="432">
        <v>0.84970000000000001</v>
      </c>
      <c r="GO277" s="432">
        <v>0.71079999999999999</v>
      </c>
      <c r="GP277" s="432">
        <v>410</v>
      </c>
      <c r="GQ277" s="432">
        <v>420</v>
      </c>
      <c r="GR277" s="432">
        <v>426</v>
      </c>
      <c r="GS277" s="432">
        <v>0.9173</v>
      </c>
      <c r="GT277" s="432">
        <v>0.94010000000000005</v>
      </c>
      <c r="GU277" s="432">
        <v>0.95520000000000005</v>
      </c>
      <c r="GV277" s="432">
        <v>370</v>
      </c>
      <c r="GW277" s="432">
        <v>395</v>
      </c>
      <c r="GX277" s="432">
        <v>331</v>
      </c>
      <c r="GY277" s="432">
        <v>0.82750000000000001</v>
      </c>
      <c r="GZ277" s="432">
        <v>0.88490000000000002</v>
      </c>
      <c r="HA277" s="432">
        <v>0.74219999999999997</v>
      </c>
      <c r="HB277" s="432">
        <v>223</v>
      </c>
      <c r="HC277" s="432">
        <v>268</v>
      </c>
      <c r="HD277" s="432">
        <v>280</v>
      </c>
      <c r="HE277" s="432">
        <v>0.5</v>
      </c>
      <c r="HF277" s="432">
        <v>0.6</v>
      </c>
      <c r="HG277" s="432">
        <v>0.62780000000000002</v>
      </c>
      <c r="HH277" s="432">
        <v>1</v>
      </c>
      <c r="HI277" s="432">
        <v>0.5</v>
      </c>
      <c r="HJ277" s="432">
        <v>2.2000000000000001E-3</v>
      </c>
      <c r="HK277" s="432">
        <v>0</v>
      </c>
      <c r="HL277" s="432"/>
      <c r="HM277" s="432">
        <v>0.9</v>
      </c>
      <c r="HN277" s="432">
        <v>0</v>
      </c>
      <c r="HO277" s="432">
        <v>0</v>
      </c>
      <c r="HP277" s="432">
        <v>0</v>
      </c>
      <c r="HQ277" s="432">
        <v>0</v>
      </c>
      <c r="HR277" s="432">
        <v>0</v>
      </c>
      <c r="HS277" s="432">
        <v>0</v>
      </c>
      <c r="HT277" s="432">
        <v>0</v>
      </c>
      <c r="HU277" s="432">
        <v>0</v>
      </c>
      <c r="HV277" s="432">
        <v>0.9</v>
      </c>
      <c r="HW277" s="432">
        <v>0</v>
      </c>
      <c r="HX277" s="432">
        <v>0</v>
      </c>
      <c r="HY277" s="432">
        <v>0</v>
      </c>
      <c r="HZ277" s="432">
        <v>0.9</v>
      </c>
      <c r="IA277" s="432">
        <v>0</v>
      </c>
      <c r="IB277" s="432">
        <v>0</v>
      </c>
      <c r="IC277" s="432">
        <v>0</v>
      </c>
      <c r="ID277" s="432">
        <v>1</v>
      </c>
      <c r="IE277" s="432">
        <v>0</v>
      </c>
      <c r="IF277" s="432">
        <v>0</v>
      </c>
      <c r="IG277" s="432">
        <v>0</v>
      </c>
      <c r="IH277" s="432">
        <v>1</v>
      </c>
      <c r="II277" s="432">
        <v>0</v>
      </c>
      <c r="IJ277" s="432">
        <v>0</v>
      </c>
      <c r="IK277" s="432">
        <v>0</v>
      </c>
      <c r="IL277" s="432">
        <v>0</v>
      </c>
      <c r="IM277" s="432">
        <v>0</v>
      </c>
      <c r="IN277" s="432">
        <v>0</v>
      </c>
      <c r="IO277" s="432">
        <v>0</v>
      </c>
      <c r="IP277" s="432">
        <v>0</v>
      </c>
      <c r="IQ277" s="432">
        <v>0</v>
      </c>
      <c r="IR277" s="432">
        <v>0</v>
      </c>
      <c r="IS277" s="432">
        <v>0</v>
      </c>
      <c r="IT277" s="432">
        <v>0</v>
      </c>
      <c r="IU277" s="432">
        <v>0</v>
      </c>
      <c r="IV277" s="432">
        <v>0</v>
      </c>
      <c r="IW277" s="432">
        <v>0</v>
      </c>
      <c r="IX277" s="432">
        <v>22</v>
      </c>
      <c r="IY277" s="432">
        <v>0</v>
      </c>
      <c r="IZ277" s="432">
        <v>0</v>
      </c>
      <c r="JA277" s="432">
        <v>0</v>
      </c>
      <c r="JB277" s="432">
        <v>0</v>
      </c>
      <c r="JC277" s="432">
        <v>0</v>
      </c>
      <c r="JD277" s="432">
        <v>0</v>
      </c>
      <c r="JE277" s="432">
        <v>0</v>
      </c>
      <c r="JF277" s="432">
        <v>0</v>
      </c>
      <c r="JG277" s="432">
        <v>0</v>
      </c>
      <c r="JH277" s="432">
        <v>8</v>
      </c>
      <c r="JI277" s="432">
        <v>0</v>
      </c>
      <c r="JJ277" s="432">
        <v>0</v>
      </c>
      <c r="JK277" s="432">
        <v>0</v>
      </c>
      <c r="JL277" s="432">
        <v>0</v>
      </c>
      <c r="JM277" s="432">
        <v>0</v>
      </c>
      <c r="JN277" s="432">
        <v>1</v>
      </c>
      <c r="JO277" s="432">
        <v>0.125</v>
      </c>
      <c r="JP277" s="432">
        <v>0</v>
      </c>
      <c r="JQ277" s="432">
        <v>0</v>
      </c>
      <c r="JR277" s="432" t="s">
        <v>1359</v>
      </c>
      <c r="JS277" s="432" t="s">
        <v>1360</v>
      </c>
      <c r="JT277" s="432" t="s">
        <v>1340</v>
      </c>
    </row>
    <row r="278" spans="1:280" x14ac:dyDescent="0.45">
      <c r="A278" s="432" t="s">
        <v>1049</v>
      </c>
      <c r="B278" s="432" t="s">
        <v>1050</v>
      </c>
      <c r="C278" s="432" t="s">
        <v>748</v>
      </c>
      <c r="D278" s="432" t="s">
        <v>759</v>
      </c>
      <c r="E278" s="432">
        <v>376</v>
      </c>
      <c r="F278" s="432">
        <v>123</v>
      </c>
      <c r="G278" s="432">
        <v>0.3271</v>
      </c>
      <c r="H278" s="432">
        <v>123</v>
      </c>
      <c r="I278" s="432">
        <v>371</v>
      </c>
      <c r="J278" s="432">
        <v>0.33150000000000002</v>
      </c>
      <c r="K278" s="432">
        <v>347</v>
      </c>
      <c r="L278" s="432">
        <v>358</v>
      </c>
      <c r="M278" s="432">
        <v>346</v>
      </c>
      <c r="N278" s="432">
        <v>0.92259999999999998</v>
      </c>
      <c r="O278" s="432">
        <v>0.95020000000000004</v>
      </c>
      <c r="P278" s="432">
        <v>0.92020000000000002</v>
      </c>
      <c r="Q278" s="432">
        <v>358</v>
      </c>
      <c r="R278" s="432">
        <v>365</v>
      </c>
      <c r="S278" s="432">
        <v>369</v>
      </c>
      <c r="T278" s="432">
        <v>0.95209999999999995</v>
      </c>
      <c r="U278" s="432">
        <v>0.97009999999999996</v>
      </c>
      <c r="V278" s="432">
        <v>0.98140000000000005</v>
      </c>
      <c r="W278" s="432">
        <v>357</v>
      </c>
      <c r="X278" s="432">
        <v>364</v>
      </c>
      <c r="Y278" s="432">
        <v>370</v>
      </c>
      <c r="Z278" s="432">
        <v>0.94889999999999997</v>
      </c>
      <c r="AA278" s="432">
        <v>0.96630000000000005</v>
      </c>
      <c r="AB278" s="432">
        <v>0.98399999999999999</v>
      </c>
      <c r="AC278" s="432">
        <v>354</v>
      </c>
      <c r="AD278" s="432">
        <v>361</v>
      </c>
      <c r="AE278" s="432">
        <v>363</v>
      </c>
      <c r="AF278" s="432">
        <v>0.93930000000000002</v>
      </c>
      <c r="AG278" s="432">
        <v>0.95799999999999996</v>
      </c>
      <c r="AH278" s="432">
        <v>0.96540000000000004</v>
      </c>
      <c r="AI278" s="432">
        <v>312</v>
      </c>
      <c r="AJ278" s="432">
        <v>329</v>
      </c>
      <c r="AK278" s="432">
        <v>310</v>
      </c>
      <c r="AL278" s="432">
        <v>0.82789999999999997</v>
      </c>
      <c r="AM278" s="432">
        <v>0.87409999999999999</v>
      </c>
      <c r="AN278" s="432">
        <v>0.82450000000000001</v>
      </c>
      <c r="AO278" s="432">
        <v>356</v>
      </c>
      <c r="AP278" s="432">
        <v>363</v>
      </c>
      <c r="AQ278" s="432">
        <v>363</v>
      </c>
      <c r="AR278" s="432">
        <v>0.94650000000000001</v>
      </c>
      <c r="AS278" s="432">
        <v>0.96409999999999996</v>
      </c>
      <c r="AT278" s="432">
        <v>0.96540000000000004</v>
      </c>
      <c r="AU278" s="432">
        <v>346</v>
      </c>
      <c r="AV278" s="432">
        <v>355</v>
      </c>
      <c r="AW278" s="432">
        <v>337</v>
      </c>
      <c r="AX278" s="432">
        <v>0.9194</v>
      </c>
      <c r="AY278" s="432">
        <v>0.94259999999999999</v>
      </c>
      <c r="AZ278" s="432">
        <v>0.89629999999999999</v>
      </c>
      <c r="BA278" s="432">
        <v>334</v>
      </c>
      <c r="BB278" s="432">
        <v>346</v>
      </c>
      <c r="BC278" s="432">
        <v>357</v>
      </c>
      <c r="BD278" s="432">
        <v>0.88660000000000005</v>
      </c>
      <c r="BE278" s="432">
        <v>0.91910000000000003</v>
      </c>
      <c r="BF278" s="432">
        <v>0.94950000000000001</v>
      </c>
      <c r="BG278" s="432">
        <v>351</v>
      </c>
      <c r="BH278" s="432">
        <v>361</v>
      </c>
      <c r="BI278" s="432">
        <v>353</v>
      </c>
      <c r="BJ278" s="432">
        <v>0.93330000000000002</v>
      </c>
      <c r="BK278" s="432">
        <v>0.96009999999999995</v>
      </c>
      <c r="BL278" s="432">
        <v>0.93879999999999997</v>
      </c>
      <c r="BM278" s="432">
        <v>207</v>
      </c>
      <c r="BN278" s="432">
        <v>245</v>
      </c>
      <c r="BO278" s="432">
        <v>263</v>
      </c>
      <c r="BP278" s="432">
        <v>0.55000000000000004</v>
      </c>
      <c r="BQ278" s="432">
        <v>0.65</v>
      </c>
      <c r="BR278" s="432">
        <v>0.69950000000000001</v>
      </c>
      <c r="BS278" s="432">
        <v>151</v>
      </c>
      <c r="BT278" s="432">
        <v>0.5968</v>
      </c>
      <c r="BU278" s="432">
        <v>108</v>
      </c>
      <c r="BV278" s="432">
        <v>0.878</v>
      </c>
      <c r="BW278" s="432">
        <v>252</v>
      </c>
      <c r="BX278" s="432">
        <v>268</v>
      </c>
      <c r="BY278" s="432">
        <v>259</v>
      </c>
      <c r="BZ278" s="432">
        <v>0.66779999999999995</v>
      </c>
      <c r="CA278" s="432">
        <v>0.71120000000000005</v>
      </c>
      <c r="CB278" s="432">
        <v>0.68879999999999997</v>
      </c>
      <c r="CC278" s="432">
        <v>135</v>
      </c>
      <c r="CD278" s="432">
        <v>0.53359999999999996</v>
      </c>
      <c r="CE278" s="432">
        <v>114</v>
      </c>
      <c r="CF278" s="432">
        <v>0.92679999999999996</v>
      </c>
      <c r="CG278" s="432">
        <v>266</v>
      </c>
      <c r="CH278" s="432">
        <v>286</v>
      </c>
      <c r="CI278" s="432">
        <v>249</v>
      </c>
      <c r="CJ278" s="432">
        <v>0.70689999999999997</v>
      </c>
      <c r="CK278" s="432">
        <v>0.75949999999999995</v>
      </c>
      <c r="CL278" s="432">
        <v>0.66220000000000001</v>
      </c>
      <c r="CM278" s="432">
        <v>220</v>
      </c>
      <c r="CN278" s="432">
        <v>237</v>
      </c>
      <c r="CO278" s="432">
        <v>206</v>
      </c>
      <c r="CP278" s="432">
        <v>0.58450000000000002</v>
      </c>
      <c r="CQ278" s="432">
        <v>0.62880000000000003</v>
      </c>
      <c r="CR278" s="432">
        <v>0.54790000000000005</v>
      </c>
      <c r="CS278" s="432">
        <v>57</v>
      </c>
      <c r="CT278" s="432">
        <v>0.2253</v>
      </c>
      <c r="CU278" s="432">
        <v>72</v>
      </c>
      <c r="CV278" s="432">
        <v>0.58540000000000003</v>
      </c>
      <c r="CW278" s="432">
        <v>110</v>
      </c>
      <c r="CX278" s="432">
        <v>132</v>
      </c>
      <c r="CY278" s="432">
        <v>129</v>
      </c>
      <c r="CZ278" s="432">
        <v>0.28999999999999998</v>
      </c>
      <c r="DA278" s="432">
        <v>0.35</v>
      </c>
      <c r="DB278" s="432">
        <v>0.34310000000000002</v>
      </c>
      <c r="DC278" s="432">
        <v>226</v>
      </c>
      <c r="DD278" s="432">
        <v>264</v>
      </c>
      <c r="DE278" s="432">
        <v>217</v>
      </c>
      <c r="DF278" s="432">
        <v>0.6</v>
      </c>
      <c r="DG278" s="432">
        <v>0.7</v>
      </c>
      <c r="DH278" s="432">
        <v>0.57709999999999995</v>
      </c>
      <c r="DI278" s="432">
        <v>131</v>
      </c>
      <c r="DJ278" s="432">
        <v>69</v>
      </c>
      <c r="DK278" s="432">
        <v>76</v>
      </c>
      <c r="DL278" s="432">
        <v>76</v>
      </c>
      <c r="DM278" s="432">
        <v>0.52500000000000002</v>
      </c>
      <c r="DN278" s="432">
        <v>0.57499999999999996</v>
      </c>
      <c r="DO278" s="432">
        <v>0.58020000000000005</v>
      </c>
      <c r="DP278" s="432">
        <v>264</v>
      </c>
      <c r="DQ278" s="432">
        <v>282</v>
      </c>
      <c r="DR278" s="432">
        <v>57</v>
      </c>
      <c r="DS278" s="432">
        <v>0.7</v>
      </c>
      <c r="DT278" s="432">
        <v>0.75</v>
      </c>
      <c r="DU278" s="432">
        <v>0.15160000000000001</v>
      </c>
      <c r="DV278" s="432">
        <v>1</v>
      </c>
      <c r="DW278" s="432">
        <v>3.7499999999999999E-2</v>
      </c>
      <c r="DX278" s="432">
        <v>7.4999999999999997E-2</v>
      </c>
      <c r="DY278" s="432">
        <v>2.7000000000000001E-3</v>
      </c>
      <c r="DZ278" s="432">
        <v>17</v>
      </c>
      <c r="EA278" s="432">
        <v>7.4999999999999997E-2</v>
      </c>
      <c r="EB278" s="432">
        <v>0.15</v>
      </c>
      <c r="EC278" s="432">
        <v>5.5899999999999998E-2</v>
      </c>
      <c r="ED278" s="432">
        <v>0</v>
      </c>
      <c r="EE278" s="432">
        <v>0</v>
      </c>
      <c r="EF278" s="432">
        <v>0</v>
      </c>
      <c r="EG278" s="432">
        <v>0</v>
      </c>
      <c r="EH278" s="432">
        <v>63</v>
      </c>
      <c r="EI278" s="432">
        <v>0</v>
      </c>
      <c r="EJ278" s="432">
        <v>5.0000000000000001E-3</v>
      </c>
      <c r="EK278" s="432">
        <v>0.01</v>
      </c>
      <c r="EL278" s="432">
        <v>0</v>
      </c>
      <c r="EM278" s="432">
        <v>75</v>
      </c>
      <c r="EN278" s="432">
        <v>0.05</v>
      </c>
      <c r="EO278" s="432">
        <v>0.15</v>
      </c>
      <c r="EP278" s="432">
        <v>0.19950000000000001</v>
      </c>
      <c r="EQ278" s="432">
        <v>121</v>
      </c>
      <c r="ER278" s="432">
        <v>35</v>
      </c>
      <c r="ES278" s="432">
        <v>0.2893</v>
      </c>
      <c r="ET278" s="432">
        <v>31</v>
      </c>
      <c r="EU278" s="432">
        <v>8</v>
      </c>
      <c r="EV278" s="432">
        <v>0.2581</v>
      </c>
      <c r="EW278" s="432">
        <v>1</v>
      </c>
      <c r="EX278" s="432">
        <v>2.7000000000000001E-3</v>
      </c>
      <c r="EY278" s="432">
        <v>392</v>
      </c>
      <c r="EZ278" s="432">
        <v>467</v>
      </c>
      <c r="FA278" s="432">
        <v>435</v>
      </c>
      <c r="FB278" s="432">
        <v>406</v>
      </c>
      <c r="FC278" s="432">
        <v>1.04</v>
      </c>
      <c r="FD278" s="432">
        <v>1.24</v>
      </c>
      <c r="FE278" s="432">
        <v>1.1569</v>
      </c>
      <c r="FF278" s="432">
        <v>21</v>
      </c>
      <c r="FG278" s="432">
        <v>31</v>
      </c>
      <c r="FH278" s="432">
        <v>24</v>
      </c>
      <c r="FI278" s="432">
        <v>0.05</v>
      </c>
      <c r="FJ278" s="432">
        <v>7.4999999999999997E-2</v>
      </c>
      <c r="FK278" s="432">
        <v>5.91E-2</v>
      </c>
      <c r="FL278" s="432">
        <v>359</v>
      </c>
      <c r="FM278" s="432">
        <v>370</v>
      </c>
      <c r="FN278" s="432">
        <v>359</v>
      </c>
      <c r="FO278" s="432">
        <v>0.88239999999999996</v>
      </c>
      <c r="FP278" s="432">
        <v>0.90959999999999996</v>
      </c>
      <c r="FQ278" s="432">
        <v>0.88419999999999999</v>
      </c>
      <c r="FR278" s="432">
        <v>343</v>
      </c>
      <c r="FS278" s="432">
        <v>357</v>
      </c>
      <c r="FT278" s="432">
        <v>343</v>
      </c>
      <c r="FU278" s="432">
        <v>0.84360000000000002</v>
      </c>
      <c r="FV278" s="432">
        <v>0.87909999999999999</v>
      </c>
      <c r="FW278" s="432">
        <v>0.8448</v>
      </c>
      <c r="FX278" s="432">
        <v>330</v>
      </c>
      <c r="FY278" s="432">
        <v>351</v>
      </c>
      <c r="FZ278" s="432">
        <v>324</v>
      </c>
      <c r="GA278" s="432">
        <v>0.81069999999999998</v>
      </c>
      <c r="GB278" s="432">
        <v>0.86450000000000005</v>
      </c>
      <c r="GC278" s="432">
        <v>0.79800000000000004</v>
      </c>
      <c r="GD278" s="432">
        <v>298</v>
      </c>
      <c r="GE278" s="432">
        <v>333</v>
      </c>
      <c r="GF278" s="432">
        <v>277</v>
      </c>
      <c r="GG278" s="432">
        <v>0.73299999999999998</v>
      </c>
      <c r="GH278" s="432">
        <v>0.81889999999999996</v>
      </c>
      <c r="GI278" s="432">
        <v>0.68230000000000002</v>
      </c>
      <c r="GJ278" s="432">
        <v>305</v>
      </c>
      <c r="GK278" s="432">
        <v>345</v>
      </c>
      <c r="GL278" s="432">
        <v>277</v>
      </c>
      <c r="GM278" s="432">
        <v>0.75</v>
      </c>
      <c r="GN278" s="432">
        <v>0.84970000000000001</v>
      </c>
      <c r="GO278" s="432">
        <v>0.68230000000000002</v>
      </c>
      <c r="GP278" s="432">
        <v>373</v>
      </c>
      <c r="GQ278" s="432">
        <v>382</v>
      </c>
      <c r="GR278" s="432">
        <v>376</v>
      </c>
      <c r="GS278" s="432">
        <v>0.9173</v>
      </c>
      <c r="GT278" s="432">
        <v>0.94010000000000005</v>
      </c>
      <c r="GU278" s="432">
        <v>0.92610000000000003</v>
      </c>
      <c r="GV278" s="432">
        <v>336</v>
      </c>
      <c r="GW278" s="432">
        <v>360</v>
      </c>
      <c r="GX278" s="432">
        <v>297</v>
      </c>
      <c r="GY278" s="432">
        <v>0.82750000000000001</v>
      </c>
      <c r="GZ278" s="432">
        <v>0.88490000000000002</v>
      </c>
      <c r="HA278" s="432">
        <v>0.73150000000000004</v>
      </c>
      <c r="HB278" s="432">
        <v>203</v>
      </c>
      <c r="HC278" s="432">
        <v>244</v>
      </c>
      <c r="HD278" s="432">
        <v>212</v>
      </c>
      <c r="HE278" s="432">
        <v>0.5</v>
      </c>
      <c r="HF278" s="432">
        <v>0.6</v>
      </c>
      <c r="HG278" s="432">
        <v>0.5222</v>
      </c>
      <c r="HH278" s="432">
        <v>1</v>
      </c>
      <c r="HI278" s="432">
        <v>0.5</v>
      </c>
      <c r="HJ278" s="432">
        <v>2.3E-3</v>
      </c>
      <c r="HK278" s="432">
        <v>0</v>
      </c>
      <c r="HL278" s="432"/>
      <c r="HM278" s="432">
        <v>0.9</v>
      </c>
      <c r="HN278" s="432">
        <v>0</v>
      </c>
      <c r="HO278" s="432">
        <v>0</v>
      </c>
      <c r="HP278" s="432">
        <v>0</v>
      </c>
      <c r="HQ278" s="432">
        <v>0</v>
      </c>
      <c r="HR278" s="432">
        <v>0</v>
      </c>
      <c r="HS278" s="432">
        <v>0</v>
      </c>
      <c r="HT278" s="432">
        <v>0</v>
      </c>
      <c r="HU278" s="432">
        <v>0</v>
      </c>
      <c r="HV278" s="432">
        <v>0.9</v>
      </c>
      <c r="HW278" s="432">
        <v>0</v>
      </c>
      <c r="HX278" s="432">
        <v>0</v>
      </c>
      <c r="HY278" s="432">
        <v>0</v>
      </c>
      <c r="HZ278" s="432">
        <v>0.9</v>
      </c>
      <c r="IA278" s="432">
        <v>0</v>
      </c>
      <c r="IB278" s="432">
        <v>0</v>
      </c>
      <c r="IC278" s="432">
        <v>0</v>
      </c>
      <c r="ID278" s="432">
        <v>0</v>
      </c>
      <c r="IE278" s="432">
        <v>1</v>
      </c>
      <c r="IF278" s="432">
        <v>0</v>
      </c>
      <c r="IG278" s="432">
        <v>2</v>
      </c>
      <c r="IH278" s="432">
        <v>0</v>
      </c>
      <c r="II278" s="432">
        <v>0</v>
      </c>
      <c r="IJ278" s="432">
        <v>0</v>
      </c>
      <c r="IK278" s="432">
        <v>0</v>
      </c>
      <c r="IL278" s="432">
        <v>0</v>
      </c>
      <c r="IM278" s="432">
        <v>2</v>
      </c>
      <c r="IN278" s="432">
        <v>0</v>
      </c>
      <c r="IO278" s="432">
        <v>0</v>
      </c>
      <c r="IP278" s="432">
        <v>0</v>
      </c>
      <c r="IQ278" s="432">
        <v>0</v>
      </c>
      <c r="IR278" s="432">
        <v>0</v>
      </c>
      <c r="IS278" s="432">
        <v>0</v>
      </c>
      <c r="IT278" s="432">
        <v>0</v>
      </c>
      <c r="IU278" s="432">
        <v>0</v>
      </c>
      <c r="IV278" s="432">
        <v>0</v>
      </c>
      <c r="IW278" s="432">
        <v>1</v>
      </c>
      <c r="IX278" s="432">
        <v>28</v>
      </c>
      <c r="IY278" s="432">
        <v>3</v>
      </c>
      <c r="IZ278" s="432">
        <v>0.1071</v>
      </c>
      <c r="JA278" s="432">
        <v>1</v>
      </c>
      <c r="JB278" s="432">
        <v>1</v>
      </c>
      <c r="JC278" s="432">
        <v>1</v>
      </c>
      <c r="JD278" s="432">
        <v>1</v>
      </c>
      <c r="JE278" s="432">
        <v>3.5700000000000003E-2</v>
      </c>
      <c r="JF278" s="432">
        <v>0</v>
      </c>
      <c r="JG278" s="432">
        <v>0</v>
      </c>
      <c r="JH278" s="432">
        <v>17</v>
      </c>
      <c r="JI278" s="432">
        <v>0</v>
      </c>
      <c r="JJ278" s="432">
        <v>0</v>
      </c>
      <c r="JK278" s="432">
        <v>0</v>
      </c>
      <c r="JL278" s="432">
        <v>0</v>
      </c>
      <c r="JM278" s="432">
        <v>0</v>
      </c>
      <c r="JN278" s="432">
        <v>2</v>
      </c>
      <c r="JO278" s="432">
        <v>0.1176</v>
      </c>
      <c r="JP278" s="432">
        <v>0</v>
      </c>
      <c r="JQ278" s="432">
        <v>0</v>
      </c>
      <c r="JR278" s="432" t="s">
        <v>1359</v>
      </c>
      <c r="JS278" s="432" t="s">
        <v>1360</v>
      </c>
      <c r="JT278" s="432" t="s">
        <v>1340</v>
      </c>
    </row>
    <row r="279" spans="1:280" x14ac:dyDescent="0.45">
      <c r="A279" s="432" t="s">
        <v>1049</v>
      </c>
      <c r="B279" s="432" t="s">
        <v>1050</v>
      </c>
      <c r="C279" s="432" t="s">
        <v>749</v>
      </c>
      <c r="D279" s="432" t="s">
        <v>760</v>
      </c>
      <c r="E279" s="432">
        <v>445</v>
      </c>
      <c r="F279" s="432">
        <v>122</v>
      </c>
      <c r="G279" s="432">
        <v>0.2742</v>
      </c>
      <c r="H279" s="432">
        <v>115</v>
      </c>
      <c r="I279" s="432">
        <v>429</v>
      </c>
      <c r="J279" s="432">
        <v>0.2681</v>
      </c>
      <c r="K279" s="432">
        <v>411</v>
      </c>
      <c r="L279" s="432">
        <v>423</v>
      </c>
      <c r="M279" s="432">
        <v>443</v>
      </c>
      <c r="N279" s="432">
        <v>0.92259999999999998</v>
      </c>
      <c r="O279" s="432">
        <v>0.95020000000000004</v>
      </c>
      <c r="P279" s="432">
        <v>0.99550000000000005</v>
      </c>
      <c r="Q279" s="432">
        <v>424</v>
      </c>
      <c r="R279" s="432">
        <v>432</v>
      </c>
      <c r="S279" s="432">
        <v>436</v>
      </c>
      <c r="T279" s="432">
        <v>0.95209999999999995</v>
      </c>
      <c r="U279" s="432">
        <v>0.97009999999999996</v>
      </c>
      <c r="V279" s="432">
        <v>0.9798</v>
      </c>
      <c r="W279" s="432">
        <v>423</v>
      </c>
      <c r="X279" s="432">
        <v>431</v>
      </c>
      <c r="Y279" s="432">
        <v>439</v>
      </c>
      <c r="Z279" s="432">
        <v>0.94889999999999997</v>
      </c>
      <c r="AA279" s="432">
        <v>0.96630000000000005</v>
      </c>
      <c r="AB279" s="432">
        <v>0.98650000000000004</v>
      </c>
      <c r="AC279" s="432">
        <v>418</v>
      </c>
      <c r="AD279" s="432">
        <v>427</v>
      </c>
      <c r="AE279" s="432">
        <v>434</v>
      </c>
      <c r="AF279" s="432">
        <v>0.93930000000000002</v>
      </c>
      <c r="AG279" s="432">
        <v>0.95799999999999996</v>
      </c>
      <c r="AH279" s="432">
        <v>0.97529999999999994</v>
      </c>
      <c r="AI279" s="432">
        <v>369</v>
      </c>
      <c r="AJ279" s="432">
        <v>389</v>
      </c>
      <c r="AK279" s="432">
        <v>418</v>
      </c>
      <c r="AL279" s="432">
        <v>0.82789999999999997</v>
      </c>
      <c r="AM279" s="432">
        <v>0.87409999999999999</v>
      </c>
      <c r="AN279" s="432">
        <v>0.93930000000000002</v>
      </c>
      <c r="AO279" s="432">
        <v>422</v>
      </c>
      <c r="AP279" s="432">
        <v>430</v>
      </c>
      <c r="AQ279" s="432">
        <v>434</v>
      </c>
      <c r="AR279" s="432">
        <v>0.94650000000000001</v>
      </c>
      <c r="AS279" s="432">
        <v>0.96409999999999996</v>
      </c>
      <c r="AT279" s="432">
        <v>0.97529999999999994</v>
      </c>
      <c r="AU279" s="432">
        <v>410</v>
      </c>
      <c r="AV279" s="432">
        <v>420</v>
      </c>
      <c r="AW279" s="432">
        <v>413</v>
      </c>
      <c r="AX279" s="432">
        <v>0.9194</v>
      </c>
      <c r="AY279" s="432">
        <v>0.94259999999999999</v>
      </c>
      <c r="AZ279" s="432">
        <v>0.92810000000000004</v>
      </c>
      <c r="BA279" s="432">
        <v>395</v>
      </c>
      <c r="BB279" s="432">
        <v>409</v>
      </c>
      <c r="BC279" s="432">
        <v>429</v>
      </c>
      <c r="BD279" s="432">
        <v>0.88660000000000005</v>
      </c>
      <c r="BE279" s="432">
        <v>0.91910000000000003</v>
      </c>
      <c r="BF279" s="432">
        <v>0.96399999999999997</v>
      </c>
      <c r="BG279" s="432">
        <v>416</v>
      </c>
      <c r="BH279" s="432">
        <v>428</v>
      </c>
      <c r="BI279" s="432">
        <v>441</v>
      </c>
      <c r="BJ279" s="432">
        <v>0.93330000000000002</v>
      </c>
      <c r="BK279" s="432">
        <v>0.96009999999999995</v>
      </c>
      <c r="BL279" s="432">
        <v>0.99099999999999999</v>
      </c>
      <c r="BM279" s="432">
        <v>245</v>
      </c>
      <c r="BN279" s="432">
        <v>290</v>
      </c>
      <c r="BO279" s="432">
        <v>397</v>
      </c>
      <c r="BP279" s="432">
        <v>0.55000000000000004</v>
      </c>
      <c r="BQ279" s="432">
        <v>0.65</v>
      </c>
      <c r="BR279" s="432">
        <v>0.8921</v>
      </c>
      <c r="BS279" s="432">
        <v>188</v>
      </c>
      <c r="BT279" s="432">
        <v>0.58199999999999996</v>
      </c>
      <c r="BU279" s="432">
        <v>107</v>
      </c>
      <c r="BV279" s="432">
        <v>0.877</v>
      </c>
      <c r="BW279" s="432">
        <v>298</v>
      </c>
      <c r="BX279" s="432">
        <v>317</v>
      </c>
      <c r="BY279" s="432">
        <v>295</v>
      </c>
      <c r="BZ279" s="432">
        <v>0.66779999999999995</v>
      </c>
      <c r="CA279" s="432">
        <v>0.71120000000000005</v>
      </c>
      <c r="CB279" s="432">
        <v>0.66290000000000004</v>
      </c>
      <c r="CC279" s="432">
        <v>221</v>
      </c>
      <c r="CD279" s="432">
        <v>0.68420000000000003</v>
      </c>
      <c r="CE279" s="432">
        <v>112</v>
      </c>
      <c r="CF279" s="432">
        <v>0.91800000000000004</v>
      </c>
      <c r="CG279" s="432">
        <v>315</v>
      </c>
      <c r="CH279" s="432">
        <v>338</v>
      </c>
      <c r="CI279" s="432">
        <v>333</v>
      </c>
      <c r="CJ279" s="432">
        <v>0.70689999999999997</v>
      </c>
      <c r="CK279" s="432">
        <v>0.75949999999999995</v>
      </c>
      <c r="CL279" s="432">
        <v>0.74829999999999997</v>
      </c>
      <c r="CM279" s="432">
        <v>261</v>
      </c>
      <c r="CN279" s="432">
        <v>280</v>
      </c>
      <c r="CO279" s="432">
        <v>257</v>
      </c>
      <c r="CP279" s="432">
        <v>0.58450000000000002</v>
      </c>
      <c r="CQ279" s="432">
        <v>0.62880000000000003</v>
      </c>
      <c r="CR279" s="432">
        <v>0.57750000000000001</v>
      </c>
      <c r="CS279" s="432">
        <v>93</v>
      </c>
      <c r="CT279" s="432">
        <v>0.28789999999999999</v>
      </c>
      <c r="CU279" s="432">
        <v>73</v>
      </c>
      <c r="CV279" s="432">
        <v>0.59840000000000004</v>
      </c>
      <c r="CW279" s="432">
        <v>130</v>
      </c>
      <c r="CX279" s="432">
        <v>156</v>
      </c>
      <c r="CY279" s="432">
        <v>166</v>
      </c>
      <c r="CZ279" s="432">
        <v>0.28999999999999998</v>
      </c>
      <c r="DA279" s="432">
        <v>0.35</v>
      </c>
      <c r="DB279" s="432">
        <v>0.373</v>
      </c>
      <c r="DC279" s="432">
        <v>267</v>
      </c>
      <c r="DD279" s="432">
        <v>312</v>
      </c>
      <c r="DE279" s="432">
        <v>411</v>
      </c>
      <c r="DF279" s="432">
        <v>0.6</v>
      </c>
      <c r="DG279" s="432">
        <v>0.7</v>
      </c>
      <c r="DH279" s="432">
        <v>0.92359999999999998</v>
      </c>
      <c r="DI279" s="432">
        <v>128</v>
      </c>
      <c r="DJ279" s="432">
        <v>68</v>
      </c>
      <c r="DK279" s="432">
        <v>74</v>
      </c>
      <c r="DL279" s="432">
        <v>78</v>
      </c>
      <c r="DM279" s="432">
        <v>0.52500000000000002</v>
      </c>
      <c r="DN279" s="432">
        <v>0.57499999999999996</v>
      </c>
      <c r="DO279" s="432">
        <v>0.60940000000000005</v>
      </c>
      <c r="DP279" s="432">
        <v>312</v>
      </c>
      <c r="DQ279" s="432">
        <v>334</v>
      </c>
      <c r="DR279" s="432">
        <v>108</v>
      </c>
      <c r="DS279" s="432">
        <v>0.7</v>
      </c>
      <c r="DT279" s="432">
        <v>0.75</v>
      </c>
      <c r="DU279" s="432">
        <v>0.2427</v>
      </c>
      <c r="DV279" s="432">
        <v>0</v>
      </c>
      <c r="DW279" s="432">
        <v>3.7499999999999999E-2</v>
      </c>
      <c r="DX279" s="432">
        <v>7.4999999999999997E-2</v>
      </c>
      <c r="DY279" s="432">
        <v>0</v>
      </c>
      <c r="DZ279" s="432">
        <v>26</v>
      </c>
      <c r="EA279" s="432">
        <v>7.4999999999999997E-2</v>
      </c>
      <c r="EB279" s="432">
        <v>0.15</v>
      </c>
      <c r="EC279" s="432">
        <v>5.8400000000000001E-2</v>
      </c>
      <c r="ED279" s="432">
        <v>0</v>
      </c>
      <c r="EE279" s="432">
        <v>0</v>
      </c>
      <c r="EF279" s="432">
        <v>0</v>
      </c>
      <c r="EG279" s="432">
        <v>0</v>
      </c>
      <c r="EH279" s="432">
        <v>46</v>
      </c>
      <c r="EI279" s="432">
        <v>0</v>
      </c>
      <c r="EJ279" s="432">
        <v>5.0000000000000001E-3</v>
      </c>
      <c r="EK279" s="432">
        <v>0.01</v>
      </c>
      <c r="EL279" s="432">
        <v>0</v>
      </c>
      <c r="EM279" s="432">
        <v>79</v>
      </c>
      <c r="EN279" s="432">
        <v>0.05</v>
      </c>
      <c r="EO279" s="432">
        <v>0.15</v>
      </c>
      <c r="EP279" s="432">
        <v>0.17749999999999999</v>
      </c>
      <c r="EQ279" s="432">
        <v>141</v>
      </c>
      <c r="ER279" s="432">
        <v>1</v>
      </c>
      <c r="ES279" s="432">
        <v>7.1000000000000004E-3</v>
      </c>
      <c r="ET279" s="432">
        <v>37</v>
      </c>
      <c r="EU279" s="432">
        <v>7</v>
      </c>
      <c r="EV279" s="432">
        <v>0.18920000000000001</v>
      </c>
      <c r="EW279" s="432">
        <v>1</v>
      </c>
      <c r="EX279" s="432">
        <v>2.2000000000000001E-3</v>
      </c>
      <c r="EY279" s="432">
        <v>468</v>
      </c>
      <c r="EZ279" s="432">
        <v>557</v>
      </c>
      <c r="FA279" s="432">
        <v>487</v>
      </c>
      <c r="FB279" s="432">
        <v>444</v>
      </c>
      <c r="FC279" s="432">
        <v>1.05</v>
      </c>
      <c r="FD279" s="432">
        <v>1.25</v>
      </c>
      <c r="FE279" s="432">
        <v>1.0944</v>
      </c>
      <c r="FF279" s="432">
        <v>23</v>
      </c>
      <c r="FG279" s="432">
        <v>34</v>
      </c>
      <c r="FH279" s="432">
        <v>64</v>
      </c>
      <c r="FI279" s="432">
        <v>0.05</v>
      </c>
      <c r="FJ279" s="432">
        <v>7.4999999999999997E-2</v>
      </c>
      <c r="FK279" s="432">
        <v>0.14410000000000001</v>
      </c>
      <c r="FL279" s="432">
        <v>392</v>
      </c>
      <c r="FM279" s="432">
        <v>404</v>
      </c>
      <c r="FN279" s="432">
        <v>430</v>
      </c>
      <c r="FO279" s="432">
        <v>0.88239999999999996</v>
      </c>
      <c r="FP279" s="432">
        <v>0.90959999999999996</v>
      </c>
      <c r="FQ279" s="432">
        <v>0.96850000000000003</v>
      </c>
      <c r="FR279" s="432">
        <v>375</v>
      </c>
      <c r="FS279" s="432">
        <v>391</v>
      </c>
      <c r="FT279" s="432">
        <v>426</v>
      </c>
      <c r="FU279" s="432">
        <v>0.84360000000000002</v>
      </c>
      <c r="FV279" s="432">
        <v>0.87909999999999999</v>
      </c>
      <c r="FW279" s="432">
        <v>0.95950000000000002</v>
      </c>
      <c r="FX279" s="432">
        <v>360</v>
      </c>
      <c r="FY279" s="432">
        <v>384</v>
      </c>
      <c r="FZ279" s="432">
        <v>422</v>
      </c>
      <c r="GA279" s="432">
        <v>0.81069999999999998</v>
      </c>
      <c r="GB279" s="432">
        <v>0.86450000000000005</v>
      </c>
      <c r="GC279" s="432">
        <v>0.95050000000000001</v>
      </c>
      <c r="GD279" s="432">
        <v>326</v>
      </c>
      <c r="GE279" s="432">
        <v>364</v>
      </c>
      <c r="GF279" s="432">
        <v>414</v>
      </c>
      <c r="GG279" s="432">
        <v>0.73299999999999998</v>
      </c>
      <c r="GH279" s="432">
        <v>0.81889999999999996</v>
      </c>
      <c r="GI279" s="432">
        <v>0.93240000000000001</v>
      </c>
      <c r="GJ279" s="432">
        <v>333</v>
      </c>
      <c r="GK279" s="432">
        <v>378</v>
      </c>
      <c r="GL279" s="432">
        <v>435</v>
      </c>
      <c r="GM279" s="432">
        <v>0.75</v>
      </c>
      <c r="GN279" s="432">
        <v>0.84970000000000001</v>
      </c>
      <c r="GO279" s="432">
        <v>0.97970000000000002</v>
      </c>
      <c r="GP279" s="432">
        <v>408</v>
      </c>
      <c r="GQ279" s="432">
        <v>418</v>
      </c>
      <c r="GR279" s="432">
        <v>435</v>
      </c>
      <c r="GS279" s="432">
        <v>0.9173</v>
      </c>
      <c r="GT279" s="432">
        <v>0.94010000000000005</v>
      </c>
      <c r="GU279" s="432">
        <v>0.97970000000000002</v>
      </c>
      <c r="GV279" s="432">
        <v>368</v>
      </c>
      <c r="GW279" s="432">
        <v>393</v>
      </c>
      <c r="GX279" s="432">
        <v>422</v>
      </c>
      <c r="GY279" s="432">
        <v>0.82750000000000001</v>
      </c>
      <c r="GZ279" s="432">
        <v>0.88490000000000002</v>
      </c>
      <c r="HA279" s="432">
        <v>0.95050000000000001</v>
      </c>
      <c r="HB279" s="432">
        <v>222</v>
      </c>
      <c r="HC279" s="432">
        <v>267</v>
      </c>
      <c r="HD279" s="432">
        <v>407</v>
      </c>
      <c r="HE279" s="432">
        <v>0.5</v>
      </c>
      <c r="HF279" s="432">
        <v>0.6</v>
      </c>
      <c r="HG279" s="432">
        <v>0.91669999999999996</v>
      </c>
      <c r="HH279" s="432">
        <v>4</v>
      </c>
      <c r="HI279" s="432">
        <v>0.5</v>
      </c>
      <c r="HJ279" s="432">
        <v>8.2000000000000007E-3</v>
      </c>
      <c r="HK279" s="432">
        <v>0</v>
      </c>
      <c r="HL279" s="432"/>
      <c r="HM279" s="432">
        <v>0.9</v>
      </c>
      <c r="HN279" s="432">
        <v>0</v>
      </c>
      <c r="HO279" s="432">
        <v>0</v>
      </c>
      <c r="HP279" s="432">
        <v>0</v>
      </c>
      <c r="HQ279" s="432">
        <v>0</v>
      </c>
      <c r="HR279" s="432">
        <v>0</v>
      </c>
      <c r="HS279" s="432">
        <v>0</v>
      </c>
      <c r="HT279" s="432">
        <v>0</v>
      </c>
      <c r="HU279" s="432">
        <v>0</v>
      </c>
      <c r="HV279" s="432">
        <v>0.9</v>
      </c>
      <c r="HW279" s="432">
        <v>0</v>
      </c>
      <c r="HX279" s="432">
        <v>0</v>
      </c>
      <c r="HY279" s="432">
        <v>0</v>
      </c>
      <c r="HZ279" s="432">
        <v>0.9</v>
      </c>
      <c r="IA279" s="432">
        <v>0</v>
      </c>
      <c r="IB279" s="432">
        <v>0</v>
      </c>
      <c r="IC279" s="432">
        <v>0</v>
      </c>
      <c r="ID279" s="432">
        <v>1</v>
      </c>
      <c r="IE279" s="432">
        <v>0</v>
      </c>
      <c r="IF279" s="432">
        <v>0</v>
      </c>
      <c r="IG279" s="432">
        <v>0</v>
      </c>
      <c r="IH279" s="432">
        <v>1</v>
      </c>
      <c r="II279" s="432">
        <v>0</v>
      </c>
      <c r="IJ279" s="432">
        <v>0</v>
      </c>
      <c r="IK279" s="432">
        <v>0</v>
      </c>
      <c r="IL279" s="432">
        <v>0</v>
      </c>
      <c r="IM279" s="432">
        <v>0</v>
      </c>
      <c r="IN279" s="432">
        <v>0</v>
      </c>
      <c r="IO279" s="432">
        <v>0</v>
      </c>
      <c r="IP279" s="432">
        <v>0</v>
      </c>
      <c r="IQ279" s="432">
        <v>0</v>
      </c>
      <c r="IR279" s="432">
        <v>0</v>
      </c>
      <c r="IS279" s="432">
        <v>0</v>
      </c>
      <c r="IT279" s="432">
        <v>0</v>
      </c>
      <c r="IU279" s="432">
        <v>0</v>
      </c>
      <c r="IV279" s="432">
        <v>0</v>
      </c>
      <c r="IW279" s="432">
        <v>0</v>
      </c>
      <c r="IX279" s="432">
        <v>27</v>
      </c>
      <c r="IY279" s="432">
        <v>2</v>
      </c>
      <c r="IZ279" s="432">
        <v>7.4099999999999999E-2</v>
      </c>
      <c r="JA279" s="432">
        <v>0</v>
      </c>
      <c r="JB279" s="432">
        <v>0</v>
      </c>
      <c r="JC279" s="432">
        <v>0</v>
      </c>
      <c r="JD279" s="432">
        <v>0</v>
      </c>
      <c r="JE279" s="432">
        <v>0</v>
      </c>
      <c r="JF279" s="432">
        <v>0</v>
      </c>
      <c r="JG279" s="432">
        <v>0</v>
      </c>
      <c r="JH279" s="432">
        <v>16</v>
      </c>
      <c r="JI279" s="432">
        <v>0</v>
      </c>
      <c r="JJ279" s="432">
        <v>0</v>
      </c>
      <c r="JK279" s="432">
        <v>0</v>
      </c>
      <c r="JL279" s="432">
        <v>0</v>
      </c>
      <c r="JM279" s="432">
        <v>0</v>
      </c>
      <c r="JN279" s="432">
        <v>0</v>
      </c>
      <c r="JO279" s="432">
        <v>0</v>
      </c>
      <c r="JP279" s="432">
        <v>0</v>
      </c>
      <c r="JQ279" s="432">
        <v>0</v>
      </c>
      <c r="JR279" s="432" t="s">
        <v>1359</v>
      </c>
      <c r="JS279" s="432" t="s">
        <v>1360</v>
      </c>
      <c r="JT279" s="432" t="s">
        <v>1340</v>
      </c>
    </row>
    <row r="280" spans="1:280" x14ac:dyDescent="0.45">
      <c r="A280" s="432" t="s">
        <v>1049</v>
      </c>
      <c r="B280" s="432" t="s">
        <v>1050</v>
      </c>
      <c r="C280" s="432" t="s">
        <v>750</v>
      </c>
      <c r="D280" s="432" t="s">
        <v>761</v>
      </c>
      <c r="E280" s="432">
        <v>639</v>
      </c>
      <c r="F280" s="432">
        <v>200</v>
      </c>
      <c r="G280" s="432">
        <v>0.313</v>
      </c>
      <c r="H280" s="432">
        <v>94</v>
      </c>
      <c r="I280" s="432">
        <v>623</v>
      </c>
      <c r="J280" s="432">
        <v>0.15090000000000001</v>
      </c>
      <c r="K280" s="432">
        <v>590</v>
      </c>
      <c r="L280" s="432">
        <v>608</v>
      </c>
      <c r="M280" s="432">
        <v>562</v>
      </c>
      <c r="N280" s="432">
        <v>0.92259999999999998</v>
      </c>
      <c r="O280" s="432">
        <v>0.95020000000000004</v>
      </c>
      <c r="P280" s="432">
        <v>0.87949999999999995</v>
      </c>
      <c r="Q280" s="432">
        <v>609</v>
      </c>
      <c r="R280" s="432">
        <v>620</v>
      </c>
      <c r="S280" s="432">
        <v>604</v>
      </c>
      <c r="T280" s="432">
        <v>0.95209999999999995</v>
      </c>
      <c r="U280" s="432">
        <v>0.97009999999999996</v>
      </c>
      <c r="V280" s="432">
        <v>0.94520000000000004</v>
      </c>
      <c r="W280" s="432">
        <v>607</v>
      </c>
      <c r="X280" s="432">
        <v>618</v>
      </c>
      <c r="Y280" s="432">
        <v>598</v>
      </c>
      <c r="Z280" s="432">
        <v>0.94889999999999997</v>
      </c>
      <c r="AA280" s="432">
        <v>0.96630000000000005</v>
      </c>
      <c r="AB280" s="432">
        <v>0.93579999999999997</v>
      </c>
      <c r="AC280" s="432">
        <v>601</v>
      </c>
      <c r="AD280" s="432">
        <v>613</v>
      </c>
      <c r="AE280" s="432">
        <v>596</v>
      </c>
      <c r="AF280" s="432">
        <v>0.93930000000000002</v>
      </c>
      <c r="AG280" s="432">
        <v>0.95799999999999996</v>
      </c>
      <c r="AH280" s="432">
        <v>0.93269999999999997</v>
      </c>
      <c r="AI280" s="432">
        <v>530</v>
      </c>
      <c r="AJ280" s="432">
        <v>559</v>
      </c>
      <c r="AK280" s="432">
        <v>495</v>
      </c>
      <c r="AL280" s="432">
        <v>0.82789999999999997</v>
      </c>
      <c r="AM280" s="432">
        <v>0.87409999999999999</v>
      </c>
      <c r="AN280" s="432">
        <v>0.77459999999999996</v>
      </c>
      <c r="AO280" s="432">
        <v>605</v>
      </c>
      <c r="AP280" s="432">
        <v>617</v>
      </c>
      <c r="AQ280" s="432">
        <v>603</v>
      </c>
      <c r="AR280" s="432">
        <v>0.94650000000000001</v>
      </c>
      <c r="AS280" s="432">
        <v>0.96409999999999996</v>
      </c>
      <c r="AT280" s="432">
        <v>0.94369999999999998</v>
      </c>
      <c r="AU280" s="432">
        <v>588</v>
      </c>
      <c r="AV280" s="432">
        <v>603</v>
      </c>
      <c r="AW280" s="432">
        <v>579</v>
      </c>
      <c r="AX280" s="432">
        <v>0.9194</v>
      </c>
      <c r="AY280" s="432">
        <v>0.94259999999999999</v>
      </c>
      <c r="AZ280" s="432">
        <v>0.90610000000000002</v>
      </c>
      <c r="BA280" s="432">
        <v>567</v>
      </c>
      <c r="BB280" s="432">
        <v>588</v>
      </c>
      <c r="BC280" s="432">
        <v>565</v>
      </c>
      <c r="BD280" s="432">
        <v>0.88660000000000005</v>
      </c>
      <c r="BE280" s="432">
        <v>0.91910000000000003</v>
      </c>
      <c r="BF280" s="432">
        <v>0.88419999999999999</v>
      </c>
      <c r="BG280" s="432">
        <v>597</v>
      </c>
      <c r="BH280" s="432">
        <v>614</v>
      </c>
      <c r="BI280" s="432">
        <v>575</v>
      </c>
      <c r="BJ280" s="432">
        <v>0.93330000000000002</v>
      </c>
      <c r="BK280" s="432">
        <v>0.96009999999999995</v>
      </c>
      <c r="BL280" s="432">
        <v>0.89980000000000004</v>
      </c>
      <c r="BM280" s="432">
        <v>352</v>
      </c>
      <c r="BN280" s="432">
        <v>416</v>
      </c>
      <c r="BO280" s="432">
        <v>429</v>
      </c>
      <c r="BP280" s="432">
        <v>0.55000000000000004</v>
      </c>
      <c r="BQ280" s="432">
        <v>0.65</v>
      </c>
      <c r="BR280" s="432">
        <v>0.6714</v>
      </c>
      <c r="BS280" s="432">
        <v>275</v>
      </c>
      <c r="BT280" s="432">
        <v>0.62639999999999996</v>
      </c>
      <c r="BU280" s="432">
        <v>169</v>
      </c>
      <c r="BV280" s="432">
        <v>0.84499999999999997</v>
      </c>
      <c r="BW280" s="432">
        <v>427</v>
      </c>
      <c r="BX280" s="432">
        <v>455</v>
      </c>
      <c r="BY280" s="432">
        <v>444</v>
      </c>
      <c r="BZ280" s="432">
        <v>0.66779999999999995</v>
      </c>
      <c r="CA280" s="432">
        <v>0.71120000000000005</v>
      </c>
      <c r="CB280" s="432">
        <v>0.69479999999999997</v>
      </c>
      <c r="CC280" s="432">
        <v>293</v>
      </c>
      <c r="CD280" s="432">
        <v>0.66739999999999999</v>
      </c>
      <c r="CE280" s="432">
        <v>173</v>
      </c>
      <c r="CF280" s="432">
        <v>0.86499999999999999</v>
      </c>
      <c r="CG280" s="432">
        <v>452</v>
      </c>
      <c r="CH280" s="432">
        <v>486</v>
      </c>
      <c r="CI280" s="432">
        <v>466</v>
      </c>
      <c r="CJ280" s="432">
        <v>0.70689999999999997</v>
      </c>
      <c r="CK280" s="432">
        <v>0.75949999999999995</v>
      </c>
      <c r="CL280" s="432">
        <v>0.72929999999999995</v>
      </c>
      <c r="CM280" s="432">
        <v>374</v>
      </c>
      <c r="CN280" s="432">
        <v>402</v>
      </c>
      <c r="CO280" s="432">
        <v>383</v>
      </c>
      <c r="CP280" s="432">
        <v>0.58450000000000002</v>
      </c>
      <c r="CQ280" s="432">
        <v>0.62880000000000003</v>
      </c>
      <c r="CR280" s="432">
        <v>0.59940000000000004</v>
      </c>
      <c r="CS280" s="432">
        <v>135</v>
      </c>
      <c r="CT280" s="432">
        <v>0.3075</v>
      </c>
      <c r="CU280" s="432">
        <v>105</v>
      </c>
      <c r="CV280" s="432">
        <v>0.52500000000000002</v>
      </c>
      <c r="CW280" s="432">
        <v>186</v>
      </c>
      <c r="CX280" s="432">
        <v>224</v>
      </c>
      <c r="CY280" s="432">
        <v>240</v>
      </c>
      <c r="CZ280" s="432">
        <v>0.28999999999999998</v>
      </c>
      <c r="DA280" s="432">
        <v>0.35</v>
      </c>
      <c r="DB280" s="432">
        <v>0.37559999999999999</v>
      </c>
      <c r="DC280" s="432">
        <v>384</v>
      </c>
      <c r="DD280" s="432">
        <v>448</v>
      </c>
      <c r="DE280" s="432">
        <v>501</v>
      </c>
      <c r="DF280" s="432">
        <v>0.6</v>
      </c>
      <c r="DG280" s="432">
        <v>0.7</v>
      </c>
      <c r="DH280" s="432">
        <v>0.78400000000000003</v>
      </c>
      <c r="DI280" s="432">
        <v>163</v>
      </c>
      <c r="DJ280" s="432">
        <v>86</v>
      </c>
      <c r="DK280" s="432">
        <v>94</v>
      </c>
      <c r="DL280" s="432">
        <v>87</v>
      </c>
      <c r="DM280" s="432">
        <v>0.52500000000000002</v>
      </c>
      <c r="DN280" s="432">
        <v>0.57499999999999996</v>
      </c>
      <c r="DO280" s="432">
        <v>0.53369999999999995</v>
      </c>
      <c r="DP280" s="432">
        <v>448</v>
      </c>
      <c r="DQ280" s="432">
        <v>480</v>
      </c>
      <c r="DR280" s="432">
        <v>338</v>
      </c>
      <c r="DS280" s="432">
        <v>0.7</v>
      </c>
      <c r="DT280" s="432">
        <v>0.75</v>
      </c>
      <c r="DU280" s="432">
        <v>0.52900000000000003</v>
      </c>
      <c r="DV280" s="432">
        <v>0</v>
      </c>
      <c r="DW280" s="432">
        <v>3.7499999999999999E-2</v>
      </c>
      <c r="DX280" s="432">
        <v>7.4999999999999997E-2</v>
      </c>
      <c r="DY280" s="432">
        <v>0</v>
      </c>
      <c r="DZ280" s="432">
        <v>40</v>
      </c>
      <c r="EA280" s="432">
        <v>7.4999999999999997E-2</v>
      </c>
      <c r="EB280" s="432">
        <v>0.15</v>
      </c>
      <c r="EC280" s="432">
        <v>6.2600000000000003E-2</v>
      </c>
      <c r="ED280" s="432">
        <v>0</v>
      </c>
      <c r="EE280" s="432">
        <v>0</v>
      </c>
      <c r="EF280" s="432">
        <v>0</v>
      </c>
      <c r="EG280" s="432">
        <v>0</v>
      </c>
      <c r="EH280" s="432">
        <v>74</v>
      </c>
      <c r="EI280" s="432">
        <v>0</v>
      </c>
      <c r="EJ280" s="432">
        <v>5.0000000000000001E-3</v>
      </c>
      <c r="EK280" s="432">
        <v>0.01</v>
      </c>
      <c r="EL280" s="432">
        <v>0</v>
      </c>
      <c r="EM280" s="432">
        <v>69</v>
      </c>
      <c r="EN280" s="432">
        <v>0.05</v>
      </c>
      <c r="EO280" s="432">
        <v>0.15</v>
      </c>
      <c r="EP280" s="432">
        <v>0.108</v>
      </c>
      <c r="EQ280" s="432">
        <v>229</v>
      </c>
      <c r="ER280" s="432">
        <v>12</v>
      </c>
      <c r="ES280" s="432">
        <v>5.2400000000000002E-2</v>
      </c>
      <c r="ET280" s="432">
        <v>32</v>
      </c>
      <c r="EU280" s="432">
        <v>0</v>
      </c>
      <c r="EV280" s="432">
        <v>0</v>
      </c>
      <c r="EW280" s="432">
        <v>1</v>
      </c>
      <c r="EX280" s="432">
        <v>1.6000000000000001E-3</v>
      </c>
      <c r="EY280" s="432">
        <v>691</v>
      </c>
      <c r="EZ280" s="432">
        <v>818</v>
      </c>
      <c r="FA280" s="432">
        <v>858</v>
      </c>
      <c r="FB280" s="432">
        <v>754</v>
      </c>
      <c r="FC280" s="432">
        <v>1.08</v>
      </c>
      <c r="FD280" s="432">
        <v>1.28</v>
      </c>
      <c r="FE280" s="432">
        <v>1.3427</v>
      </c>
      <c r="FF280" s="432">
        <v>38</v>
      </c>
      <c r="FG280" s="432">
        <v>57</v>
      </c>
      <c r="FH280" s="432">
        <v>13</v>
      </c>
      <c r="FI280" s="432">
        <v>0.05</v>
      </c>
      <c r="FJ280" s="432">
        <v>7.4999999999999997E-2</v>
      </c>
      <c r="FK280" s="432">
        <v>1.72E-2</v>
      </c>
      <c r="FL280" s="432">
        <v>666</v>
      </c>
      <c r="FM280" s="432">
        <v>686</v>
      </c>
      <c r="FN280" s="432">
        <v>681</v>
      </c>
      <c r="FO280" s="432">
        <v>0.88239999999999996</v>
      </c>
      <c r="FP280" s="432">
        <v>0.90959999999999996</v>
      </c>
      <c r="FQ280" s="432">
        <v>0.9032</v>
      </c>
      <c r="FR280" s="432">
        <v>637</v>
      </c>
      <c r="FS280" s="432">
        <v>663</v>
      </c>
      <c r="FT280" s="432">
        <v>668</v>
      </c>
      <c r="FU280" s="432">
        <v>0.84360000000000002</v>
      </c>
      <c r="FV280" s="432">
        <v>0.87909999999999999</v>
      </c>
      <c r="FW280" s="432">
        <v>0.88590000000000002</v>
      </c>
      <c r="FX280" s="432">
        <v>612</v>
      </c>
      <c r="FY280" s="432">
        <v>652</v>
      </c>
      <c r="FZ280" s="432">
        <v>636</v>
      </c>
      <c r="GA280" s="432">
        <v>0.81069999999999998</v>
      </c>
      <c r="GB280" s="432">
        <v>0.86450000000000005</v>
      </c>
      <c r="GC280" s="432">
        <v>0.84350000000000003</v>
      </c>
      <c r="GD280" s="432">
        <v>553</v>
      </c>
      <c r="GE280" s="432">
        <v>618</v>
      </c>
      <c r="GF280" s="432">
        <v>584</v>
      </c>
      <c r="GG280" s="432">
        <v>0.73299999999999998</v>
      </c>
      <c r="GH280" s="432">
        <v>0.81889999999999996</v>
      </c>
      <c r="GI280" s="432">
        <v>0.77449999999999997</v>
      </c>
      <c r="GJ280" s="432">
        <v>566</v>
      </c>
      <c r="GK280" s="432">
        <v>641</v>
      </c>
      <c r="GL280" s="432">
        <v>572</v>
      </c>
      <c r="GM280" s="432">
        <v>0.75</v>
      </c>
      <c r="GN280" s="432">
        <v>0.84970000000000001</v>
      </c>
      <c r="GO280" s="432">
        <v>0.75860000000000005</v>
      </c>
      <c r="GP280" s="432">
        <v>692</v>
      </c>
      <c r="GQ280" s="432">
        <v>709</v>
      </c>
      <c r="GR280" s="432">
        <v>712</v>
      </c>
      <c r="GS280" s="432">
        <v>0.9173</v>
      </c>
      <c r="GT280" s="432">
        <v>0.94010000000000005</v>
      </c>
      <c r="GU280" s="432">
        <v>0.94430000000000003</v>
      </c>
      <c r="GV280" s="432">
        <v>624</v>
      </c>
      <c r="GW280" s="432">
        <v>668</v>
      </c>
      <c r="GX280" s="432">
        <v>626</v>
      </c>
      <c r="GY280" s="432">
        <v>0.82750000000000001</v>
      </c>
      <c r="GZ280" s="432">
        <v>0.88490000000000002</v>
      </c>
      <c r="HA280" s="432">
        <v>0.83020000000000005</v>
      </c>
      <c r="HB280" s="432">
        <v>377</v>
      </c>
      <c r="HC280" s="432">
        <v>453</v>
      </c>
      <c r="HD280" s="432">
        <v>548</v>
      </c>
      <c r="HE280" s="432">
        <v>0.5</v>
      </c>
      <c r="HF280" s="432">
        <v>0.6</v>
      </c>
      <c r="HG280" s="432">
        <v>0.7268</v>
      </c>
      <c r="HH280" s="432">
        <v>1</v>
      </c>
      <c r="HI280" s="432">
        <v>0.5</v>
      </c>
      <c r="HJ280" s="432">
        <v>1.1999999999999999E-3</v>
      </c>
      <c r="HK280" s="432">
        <v>0</v>
      </c>
      <c r="HL280" s="432"/>
      <c r="HM280" s="432">
        <v>0.9</v>
      </c>
      <c r="HN280" s="432">
        <v>0</v>
      </c>
      <c r="HO280" s="432">
        <v>0</v>
      </c>
      <c r="HP280" s="432">
        <v>0</v>
      </c>
      <c r="HQ280" s="432">
        <v>0</v>
      </c>
      <c r="HR280" s="432">
        <v>0</v>
      </c>
      <c r="HS280" s="432">
        <v>0</v>
      </c>
      <c r="HT280" s="432">
        <v>0</v>
      </c>
      <c r="HU280" s="432">
        <v>0</v>
      </c>
      <c r="HV280" s="432">
        <v>0.9</v>
      </c>
      <c r="HW280" s="432">
        <v>0</v>
      </c>
      <c r="HX280" s="432">
        <v>0</v>
      </c>
      <c r="HY280" s="432">
        <v>0</v>
      </c>
      <c r="HZ280" s="432">
        <v>0.9</v>
      </c>
      <c r="IA280" s="432">
        <v>0</v>
      </c>
      <c r="IB280" s="432">
        <v>0</v>
      </c>
      <c r="IC280" s="432">
        <v>0</v>
      </c>
      <c r="ID280" s="432">
        <v>2</v>
      </c>
      <c r="IE280" s="432">
        <v>0</v>
      </c>
      <c r="IF280" s="432">
        <v>0</v>
      </c>
      <c r="IG280" s="432">
        <v>0</v>
      </c>
      <c r="IH280" s="432">
        <v>2</v>
      </c>
      <c r="II280" s="432">
        <v>0</v>
      </c>
      <c r="IJ280" s="432">
        <v>0</v>
      </c>
      <c r="IK280" s="432">
        <v>0</v>
      </c>
      <c r="IL280" s="432">
        <v>0</v>
      </c>
      <c r="IM280" s="432">
        <v>0</v>
      </c>
      <c r="IN280" s="432">
        <v>0</v>
      </c>
      <c r="IO280" s="432">
        <v>0</v>
      </c>
      <c r="IP280" s="432">
        <v>0</v>
      </c>
      <c r="IQ280" s="432">
        <v>0</v>
      </c>
      <c r="IR280" s="432">
        <v>0</v>
      </c>
      <c r="IS280" s="432">
        <v>0</v>
      </c>
      <c r="IT280" s="432">
        <v>0</v>
      </c>
      <c r="IU280" s="432">
        <v>0</v>
      </c>
      <c r="IV280" s="432">
        <v>0</v>
      </c>
      <c r="IW280" s="432">
        <v>0</v>
      </c>
      <c r="IX280" s="432">
        <v>18</v>
      </c>
      <c r="IY280" s="432">
        <v>0</v>
      </c>
      <c r="IZ280" s="432">
        <v>0</v>
      </c>
      <c r="JA280" s="432">
        <v>0</v>
      </c>
      <c r="JB280" s="432">
        <v>0</v>
      </c>
      <c r="JC280" s="432">
        <v>0</v>
      </c>
      <c r="JD280" s="432">
        <v>0</v>
      </c>
      <c r="JE280" s="432">
        <v>0</v>
      </c>
      <c r="JF280" s="432">
        <v>0</v>
      </c>
      <c r="JG280" s="432">
        <v>0</v>
      </c>
      <c r="JH280" s="432">
        <v>8</v>
      </c>
      <c r="JI280" s="432">
        <v>0</v>
      </c>
      <c r="JJ280" s="432">
        <v>0</v>
      </c>
      <c r="JK280" s="432">
        <v>0</v>
      </c>
      <c r="JL280" s="432">
        <v>0</v>
      </c>
      <c r="JM280" s="432">
        <v>0</v>
      </c>
      <c r="JN280" s="432">
        <v>1</v>
      </c>
      <c r="JO280" s="432">
        <v>0.125</v>
      </c>
      <c r="JP280" s="432">
        <v>0</v>
      </c>
      <c r="JQ280" s="432">
        <v>0</v>
      </c>
      <c r="JR280" s="432" t="s">
        <v>1359</v>
      </c>
      <c r="JS280" s="432" t="s">
        <v>1360</v>
      </c>
      <c r="JT280" s="432" t="s">
        <v>1340</v>
      </c>
    </row>
    <row r="281" spans="1:280" x14ac:dyDescent="0.45">
      <c r="A281" s="432" t="s">
        <v>1049</v>
      </c>
      <c r="B281" s="432" t="s">
        <v>1050</v>
      </c>
      <c r="C281" s="432" t="s">
        <v>751</v>
      </c>
      <c r="D281" s="432" t="s">
        <v>762</v>
      </c>
      <c r="E281" s="432">
        <v>457</v>
      </c>
      <c r="F281" s="432">
        <v>117</v>
      </c>
      <c r="G281" s="432">
        <v>0.25600000000000001</v>
      </c>
      <c r="H281" s="432">
        <v>117</v>
      </c>
      <c r="I281" s="432">
        <v>442</v>
      </c>
      <c r="J281" s="432">
        <v>0.26469999999999999</v>
      </c>
      <c r="K281" s="432">
        <v>422</v>
      </c>
      <c r="L281" s="432">
        <v>435</v>
      </c>
      <c r="M281" s="432">
        <v>429</v>
      </c>
      <c r="N281" s="432">
        <v>0.92259999999999998</v>
      </c>
      <c r="O281" s="432">
        <v>0.95020000000000004</v>
      </c>
      <c r="P281" s="432">
        <v>0.93869999999999998</v>
      </c>
      <c r="Q281" s="432">
        <v>436</v>
      </c>
      <c r="R281" s="432">
        <v>444</v>
      </c>
      <c r="S281" s="432">
        <v>440</v>
      </c>
      <c r="T281" s="432">
        <v>0.95209999999999995</v>
      </c>
      <c r="U281" s="432">
        <v>0.97009999999999996</v>
      </c>
      <c r="V281" s="432">
        <v>0.96279999999999999</v>
      </c>
      <c r="W281" s="432">
        <v>434</v>
      </c>
      <c r="X281" s="432">
        <v>442</v>
      </c>
      <c r="Y281" s="432">
        <v>442</v>
      </c>
      <c r="Z281" s="432">
        <v>0.94889999999999997</v>
      </c>
      <c r="AA281" s="432">
        <v>0.96630000000000005</v>
      </c>
      <c r="AB281" s="432">
        <v>0.96719999999999995</v>
      </c>
      <c r="AC281" s="432">
        <v>430</v>
      </c>
      <c r="AD281" s="432">
        <v>438</v>
      </c>
      <c r="AE281" s="432">
        <v>435</v>
      </c>
      <c r="AF281" s="432">
        <v>0.93930000000000002</v>
      </c>
      <c r="AG281" s="432">
        <v>0.95799999999999996</v>
      </c>
      <c r="AH281" s="432">
        <v>0.95189999999999997</v>
      </c>
      <c r="AI281" s="432">
        <v>379</v>
      </c>
      <c r="AJ281" s="432">
        <v>400</v>
      </c>
      <c r="AK281" s="432">
        <v>381</v>
      </c>
      <c r="AL281" s="432">
        <v>0.82789999999999997</v>
      </c>
      <c r="AM281" s="432">
        <v>0.87409999999999999</v>
      </c>
      <c r="AN281" s="432">
        <v>0.8337</v>
      </c>
      <c r="AO281" s="432">
        <v>433</v>
      </c>
      <c r="AP281" s="432">
        <v>441</v>
      </c>
      <c r="AQ281" s="432">
        <v>439</v>
      </c>
      <c r="AR281" s="432">
        <v>0.94650000000000001</v>
      </c>
      <c r="AS281" s="432">
        <v>0.96409999999999996</v>
      </c>
      <c r="AT281" s="432">
        <v>0.96060000000000001</v>
      </c>
      <c r="AU281" s="432">
        <v>421</v>
      </c>
      <c r="AV281" s="432">
        <v>431</v>
      </c>
      <c r="AW281" s="432">
        <v>395</v>
      </c>
      <c r="AX281" s="432">
        <v>0.9194</v>
      </c>
      <c r="AY281" s="432">
        <v>0.94259999999999999</v>
      </c>
      <c r="AZ281" s="432">
        <v>0.86429999999999996</v>
      </c>
      <c r="BA281" s="432">
        <v>406</v>
      </c>
      <c r="BB281" s="432">
        <v>421</v>
      </c>
      <c r="BC281" s="432">
        <v>417</v>
      </c>
      <c r="BD281" s="432">
        <v>0.88660000000000005</v>
      </c>
      <c r="BE281" s="432">
        <v>0.91910000000000003</v>
      </c>
      <c r="BF281" s="432">
        <v>0.91249999999999998</v>
      </c>
      <c r="BG281" s="432">
        <v>427</v>
      </c>
      <c r="BH281" s="432">
        <v>439</v>
      </c>
      <c r="BI281" s="432">
        <v>447</v>
      </c>
      <c r="BJ281" s="432">
        <v>0.93330000000000002</v>
      </c>
      <c r="BK281" s="432">
        <v>0.96009999999999995</v>
      </c>
      <c r="BL281" s="432">
        <v>0.97809999999999997</v>
      </c>
      <c r="BM281" s="432">
        <v>252</v>
      </c>
      <c r="BN281" s="432">
        <v>298</v>
      </c>
      <c r="BO281" s="432">
        <v>327</v>
      </c>
      <c r="BP281" s="432">
        <v>0.55000000000000004</v>
      </c>
      <c r="BQ281" s="432">
        <v>0.65</v>
      </c>
      <c r="BR281" s="432">
        <v>0.71550000000000002</v>
      </c>
      <c r="BS281" s="432">
        <v>201</v>
      </c>
      <c r="BT281" s="432">
        <v>0.59119999999999995</v>
      </c>
      <c r="BU281" s="432">
        <v>102</v>
      </c>
      <c r="BV281" s="432">
        <v>0.87180000000000002</v>
      </c>
      <c r="BW281" s="432">
        <v>306</v>
      </c>
      <c r="BX281" s="432">
        <v>326</v>
      </c>
      <c r="BY281" s="432">
        <v>303</v>
      </c>
      <c r="BZ281" s="432">
        <v>0.66779999999999995</v>
      </c>
      <c r="CA281" s="432">
        <v>0.71120000000000005</v>
      </c>
      <c r="CB281" s="432">
        <v>0.66300000000000003</v>
      </c>
      <c r="CC281" s="432">
        <v>188</v>
      </c>
      <c r="CD281" s="432">
        <v>0.55289999999999995</v>
      </c>
      <c r="CE281" s="432">
        <v>111</v>
      </c>
      <c r="CF281" s="432">
        <v>0.94869999999999999</v>
      </c>
      <c r="CG281" s="432">
        <v>324</v>
      </c>
      <c r="CH281" s="432">
        <v>348</v>
      </c>
      <c r="CI281" s="432">
        <v>299</v>
      </c>
      <c r="CJ281" s="432">
        <v>0.70689999999999997</v>
      </c>
      <c r="CK281" s="432">
        <v>0.75949999999999995</v>
      </c>
      <c r="CL281" s="432">
        <v>0.65429999999999999</v>
      </c>
      <c r="CM281" s="432">
        <v>268</v>
      </c>
      <c r="CN281" s="432">
        <v>288</v>
      </c>
      <c r="CO281" s="432">
        <v>261</v>
      </c>
      <c r="CP281" s="432">
        <v>0.58450000000000002</v>
      </c>
      <c r="CQ281" s="432">
        <v>0.62880000000000003</v>
      </c>
      <c r="CR281" s="432">
        <v>0.57110000000000005</v>
      </c>
      <c r="CS281" s="432">
        <v>84</v>
      </c>
      <c r="CT281" s="432">
        <v>0.24709999999999999</v>
      </c>
      <c r="CU281" s="432">
        <v>78</v>
      </c>
      <c r="CV281" s="432">
        <v>0.66669999999999996</v>
      </c>
      <c r="CW281" s="432">
        <v>133</v>
      </c>
      <c r="CX281" s="432">
        <v>160</v>
      </c>
      <c r="CY281" s="432">
        <v>162</v>
      </c>
      <c r="CZ281" s="432">
        <v>0.28999999999999998</v>
      </c>
      <c r="DA281" s="432">
        <v>0.35</v>
      </c>
      <c r="DB281" s="432">
        <v>0.35449999999999998</v>
      </c>
      <c r="DC281" s="432">
        <v>275</v>
      </c>
      <c r="DD281" s="432">
        <v>320</v>
      </c>
      <c r="DE281" s="432">
        <v>318</v>
      </c>
      <c r="DF281" s="432">
        <v>0.6</v>
      </c>
      <c r="DG281" s="432">
        <v>0.7</v>
      </c>
      <c r="DH281" s="432">
        <v>0.69579999999999997</v>
      </c>
      <c r="DI281" s="432">
        <v>117</v>
      </c>
      <c r="DJ281" s="432">
        <v>62</v>
      </c>
      <c r="DK281" s="432">
        <v>68</v>
      </c>
      <c r="DL281" s="432">
        <v>58</v>
      </c>
      <c r="DM281" s="432">
        <v>0.52500000000000002</v>
      </c>
      <c r="DN281" s="432">
        <v>0.57499999999999996</v>
      </c>
      <c r="DO281" s="432">
        <v>0.49569999999999997</v>
      </c>
      <c r="DP281" s="432">
        <v>320</v>
      </c>
      <c r="DQ281" s="432">
        <v>343</v>
      </c>
      <c r="DR281" s="432">
        <v>62</v>
      </c>
      <c r="DS281" s="432">
        <v>0.7</v>
      </c>
      <c r="DT281" s="432">
        <v>0.75</v>
      </c>
      <c r="DU281" s="432">
        <v>0.13569999999999999</v>
      </c>
      <c r="DV281" s="432">
        <v>0</v>
      </c>
      <c r="DW281" s="432">
        <v>3.7499999999999999E-2</v>
      </c>
      <c r="DX281" s="432">
        <v>7.4999999999999997E-2</v>
      </c>
      <c r="DY281" s="432">
        <v>0</v>
      </c>
      <c r="DZ281" s="432">
        <v>39</v>
      </c>
      <c r="EA281" s="432">
        <v>7.4999999999999997E-2</v>
      </c>
      <c r="EB281" s="432">
        <v>0.15</v>
      </c>
      <c r="EC281" s="432">
        <v>8.5300000000000001E-2</v>
      </c>
      <c r="ED281" s="432">
        <v>0</v>
      </c>
      <c r="EE281" s="432">
        <v>0</v>
      </c>
      <c r="EF281" s="432">
        <v>0</v>
      </c>
      <c r="EG281" s="432">
        <v>0</v>
      </c>
      <c r="EH281" s="432">
        <v>53</v>
      </c>
      <c r="EI281" s="432">
        <v>0</v>
      </c>
      <c r="EJ281" s="432">
        <v>5.0000000000000001E-3</v>
      </c>
      <c r="EK281" s="432">
        <v>0.01</v>
      </c>
      <c r="EL281" s="432">
        <v>0</v>
      </c>
      <c r="EM281" s="432">
        <v>77</v>
      </c>
      <c r="EN281" s="432">
        <v>0.05</v>
      </c>
      <c r="EO281" s="432">
        <v>0.15</v>
      </c>
      <c r="EP281" s="432">
        <v>0.16850000000000001</v>
      </c>
      <c r="EQ281" s="432">
        <v>118</v>
      </c>
      <c r="ER281" s="432">
        <v>11</v>
      </c>
      <c r="ES281" s="432">
        <v>9.3200000000000005E-2</v>
      </c>
      <c r="ET281" s="432">
        <v>40</v>
      </c>
      <c r="EU281" s="432">
        <v>6</v>
      </c>
      <c r="EV281" s="432">
        <v>0.15</v>
      </c>
      <c r="EW281" s="432">
        <v>0</v>
      </c>
      <c r="EX281" s="432">
        <v>0</v>
      </c>
      <c r="EY281" s="432">
        <v>494</v>
      </c>
      <c r="EZ281" s="432">
        <v>585</v>
      </c>
      <c r="FA281" s="432">
        <v>580</v>
      </c>
      <c r="FB281" s="432">
        <v>524</v>
      </c>
      <c r="FC281" s="432">
        <v>1.08</v>
      </c>
      <c r="FD281" s="432">
        <v>1.28</v>
      </c>
      <c r="FE281" s="432">
        <v>1.2690999999999999</v>
      </c>
      <c r="FF281" s="432">
        <v>27</v>
      </c>
      <c r="FG281" s="432">
        <v>40</v>
      </c>
      <c r="FH281" s="432">
        <v>45</v>
      </c>
      <c r="FI281" s="432">
        <v>0.05</v>
      </c>
      <c r="FJ281" s="432">
        <v>7.4999999999999997E-2</v>
      </c>
      <c r="FK281" s="432">
        <v>8.5900000000000004E-2</v>
      </c>
      <c r="FL281" s="432">
        <v>463</v>
      </c>
      <c r="FM281" s="432">
        <v>477</v>
      </c>
      <c r="FN281" s="432">
        <v>476</v>
      </c>
      <c r="FO281" s="432">
        <v>0.88239999999999996</v>
      </c>
      <c r="FP281" s="432">
        <v>0.90959999999999996</v>
      </c>
      <c r="FQ281" s="432">
        <v>0.90839999999999999</v>
      </c>
      <c r="FR281" s="432">
        <v>443</v>
      </c>
      <c r="FS281" s="432">
        <v>461</v>
      </c>
      <c r="FT281" s="432">
        <v>404</v>
      </c>
      <c r="FU281" s="432">
        <v>0.84360000000000002</v>
      </c>
      <c r="FV281" s="432">
        <v>0.87909999999999999</v>
      </c>
      <c r="FW281" s="432">
        <v>0.77100000000000002</v>
      </c>
      <c r="FX281" s="432">
        <v>425</v>
      </c>
      <c r="FY281" s="432">
        <v>453</v>
      </c>
      <c r="FZ281" s="432">
        <v>392</v>
      </c>
      <c r="GA281" s="432">
        <v>0.81069999999999998</v>
      </c>
      <c r="GB281" s="432">
        <v>0.86450000000000005</v>
      </c>
      <c r="GC281" s="432">
        <v>0.74809999999999999</v>
      </c>
      <c r="GD281" s="432">
        <v>385</v>
      </c>
      <c r="GE281" s="432">
        <v>430</v>
      </c>
      <c r="GF281" s="432">
        <v>329</v>
      </c>
      <c r="GG281" s="432">
        <v>0.73299999999999998</v>
      </c>
      <c r="GH281" s="432">
        <v>0.81889999999999996</v>
      </c>
      <c r="GI281" s="432">
        <v>0.62790000000000001</v>
      </c>
      <c r="GJ281" s="432">
        <v>393</v>
      </c>
      <c r="GK281" s="432">
        <v>446</v>
      </c>
      <c r="GL281" s="432">
        <v>318</v>
      </c>
      <c r="GM281" s="432">
        <v>0.75</v>
      </c>
      <c r="GN281" s="432">
        <v>0.84970000000000001</v>
      </c>
      <c r="GO281" s="432">
        <v>0.6069</v>
      </c>
      <c r="GP281" s="432">
        <v>481</v>
      </c>
      <c r="GQ281" s="432">
        <v>493</v>
      </c>
      <c r="GR281" s="432">
        <v>487</v>
      </c>
      <c r="GS281" s="432">
        <v>0.9173</v>
      </c>
      <c r="GT281" s="432">
        <v>0.94010000000000005</v>
      </c>
      <c r="GU281" s="432">
        <v>0.9294</v>
      </c>
      <c r="GV281" s="432">
        <v>434</v>
      </c>
      <c r="GW281" s="432">
        <v>464</v>
      </c>
      <c r="GX281" s="432">
        <v>456</v>
      </c>
      <c r="GY281" s="432">
        <v>0.82750000000000001</v>
      </c>
      <c r="GZ281" s="432">
        <v>0.88490000000000002</v>
      </c>
      <c r="HA281" s="432">
        <v>0.87019999999999997</v>
      </c>
      <c r="HB281" s="432">
        <v>262</v>
      </c>
      <c r="HC281" s="432">
        <v>315</v>
      </c>
      <c r="HD281" s="432">
        <v>291</v>
      </c>
      <c r="HE281" s="432">
        <v>0.5</v>
      </c>
      <c r="HF281" s="432">
        <v>0.6</v>
      </c>
      <c r="HG281" s="432">
        <v>0.55530000000000002</v>
      </c>
      <c r="HH281" s="432">
        <v>2</v>
      </c>
      <c r="HI281" s="432">
        <v>0.5</v>
      </c>
      <c r="HJ281" s="432">
        <v>3.3999999999999998E-3</v>
      </c>
      <c r="HK281" s="432">
        <v>0</v>
      </c>
      <c r="HL281" s="432"/>
      <c r="HM281" s="432">
        <v>0.9</v>
      </c>
      <c r="HN281" s="432">
        <v>0</v>
      </c>
      <c r="HO281" s="432">
        <v>0</v>
      </c>
      <c r="HP281" s="432">
        <v>0</v>
      </c>
      <c r="HQ281" s="432">
        <v>0</v>
      </c>
      <c r="HR281" s="432">
        <v>0</v>
      </c>
      <c r="HS281" s="432">
        <v>0</v>
      </c>
      <c r="HT281" s="432">
        <v>0</v>
      </c>
      <c r="HU281" s="432">
        <v>0</v>
      </c>
      <c r="HV281" s="432">
        <v>0.9</v>
      </c>
      <c r="HW281" s="432">
        <v>0</v>
      </c>
      <c r="HX281" s="432">
        <v>0</v>
      </c>
      <c r="HY281" s="432">
        <v>0</v>
      </c>
      <c r="HZ281" s="432">
        <v>0.9</v>
      </c>
      <c r="IA281" s="432">
        <v>0</v>
      </c>
      <c r="IB281" s="432">
        <v>0</v>
      </c>
      <c r="IC281" s="432">
        <v>0</v>
      </c>
      <c r="ID281" s="432">
        <v>0</v>
      </c>
      <c r="IE281" s="432">
        <v>0</v>
      </c>
      <c r="IF281" s="432">
        <v>0</v>
      </c>
      <c r="IG281" s="432">
        <v>0</v>
      </c>
      <c r="IH281" s="432">
        <v>0</v>
      </c>
      <c r="II281" s="432">
        <v>0</v>
      </c>
      <c r="IJ281" s="432">
        <v>0</v>
      </c>
      <c r="IK281" s="432">
        <v>0</v>
      </c>
      <c r="IL281" s="432">
        <v>0</v>
      </c>
      <c r="IM281" s="432">
        <v>0</v>
      </c>
      <c r="IN281" s="432">
        <v>0</v>
      </c>
      <c r="IO281" s="432">
        <v>0</v>
      </c>
      <c r="IP281" s="432">
        <v>0</v>
      </c>
      <c r="IQ281" s="432">
        <v>0</v>
      </c>
      <c r="IR281" s="432">
        <v>0</v>
      </c>
      <c r="IS281" s="432">
        <v>0</v>
      </c>
      <c r="IT281" s="432">
        <v>0</v>
      </c>
      <c r="IU281" s="432">
        <v>0</v>
      </c>
      <c r="IV281" s="432">
        <v>0</v>
      </c>
      <c r="IW281" s="432">
        <v>0</v>
      </c>
      <c r="IX281" s="432">
        <v>20</v>
      </c>
      <c r="IY281" s="432">
        <v>0</v>
      </c>
      <c r="IZ281" s="432">
        <v>0</v>
      </c>
      <c r="JA281" s="432">
        <v>0</v>
      </c>
      <c r="JB281" s="432">
        <v>0</v>
      </c>
      <c r="JC281" s="432">
        <v>0</v>
      </c>
      <c r="JD281" s="432">
        <v>0</v>
      </c>
      <c r="JE281" s="432">
        <v>0</v>
      </c>
      <c r="JF281" s="432">
        <v>0</v>
      </c>
      <c r="JG281" s="432">
        <v>0</v>
      </c>
      <c r="JH281" s="432">
        <v>6</v>
      </c>
      <c r="JI281" s="432">
        <v>0</v>
      </c>
      <c r="JJ281" s="432">
        <v>0</v>
      </c>
      <c r="JK281" s="432">
        <v>0</v>
      </c>
      <c r="JL281" s="432">
        <v>0</v>
      </c>
      <c r="JM281" s="432">
        <v>0</v>
      </c>
      <c r="JN281" s="432">
        <v>0</v>
      </c>
      <c r="JO281" s="432">
        <v>0</v>
      </c>
      <c r="JP281" s="432">
        <v>0</v>
      </c>
      <c r="JQ281" s="432">
        <v>0</v>
      </c>
      <c r="JR281" s="432" t="s">
        <v>1359</v>
      </c>
      <c r="JS281" s="432" t="s">
        <v>1360</v>
      </c>
      <c r="JT281" s="432" t="s">
        <v>1340</v>
      </c>
    </row>
    <row r="282" spans="1:280" x14ac:dyDescent="0.45">
      <c r="A282" s="432" t="s">
        <v>1049</v>
      </c>
      <c r="B282" s="432" t="s">
        <v>1050</v>
      </c>
      <c r="C282" s="432" t="s">
        <v>752</v>
      </c>
      <c r="D282" s="432" t="s">
        <v>763</v>
      </c>
      <c r="E282" s="432">
        <v>329</v>
      </c>
      <c r="F282" s="432">
        <v>9</v>
      </c>
      <c r="G282" s="432">
        <v>2.7400000000000001E-2</v>
      </c>
      <c r="H282" s="432">
        <v>7</v>
      </c>
      <c r="I282" s="432">
        <v>329</v>
      </c>
      <c r="J282" s="432">
        <v>2.1299999999999999E-2</v>
      </c>
      <c r="K282" s="432">
        <v>304</v>
      </c>
      <c r="L282" s="432">
        <v>313</v>
      </c>
      <c r="M282" s="432">
        <v>303</v>
      </c>
      <c r="N282" s="432">
        <v>0.92259999999999998</v>
      </c>
      <c r="O282" s="432">
        <v>0.95020000000000004</v>
      </c>
      <c r="P282" s="432">
        <v>0.92100000000000004</v>
      </c>
      <c r="Q282" s="432">
        <v>314</v>
      </c>
      <c r="R282" s="432">
        <v>320</v>
      </c>
      <c r="S282" s="432">
        <v>317</v>
      </c>
      <c r="T282" s="432">
        <v>0.95209999999999995</v>
      </c>
      <c r="U282" s="432">
        <v>0.97009999999999996</v>
      </c>
      <c r="V282" s="432">
        <v>0.96350000000000002</v>
      </c>
      <c r="W282" s="432">
        <v>313</v>
      </c>
      <c r="X282" s="432">
        <v>318</v>
      </c>
      <c r="Y282" s="432">
        <v>315</v>
      </c>
      <c r="Z282" s="432">
        <v>0.94889999999999997</v>
      </c>
      <c r="AA282" s="432">
        <v>0.96630000000000005</v>
      </c>
      <c r="AB282" s="432">
        <v>0.95740000000000003</v>
      </c>
      <c r="AC282" s="432">
        <v>310</v>
      </c>
      <c r="AD282" s="432">
        <v>316</v>
      </c>
      <c r="AE282" s="432">
        <v>314</v>
      </c>
      <c r="AF282" s="432">
        <v>0.93930000000000002</v>
      </c>
      <c r="AG282" s="432">
        <v>0.95799999999999996</v>
      </c>
      <c r="AH282" s="432">
        <v>0.95440000000000003</v>
      </c>
      <c r="AI282" s="432">
        <v>273</v>
      </c>
      <c r="AJ282" s="432">
        <v>288</v>
      </c>
      <c r="AK282" s="432">
        <v>277</v>
      </c>
      <c r="AL282" s="432">
        <v>0.82789999999999997</v>
      </c>
      <c r="AM282" s="432">
        <v>0.87409999999999999</v>
      </c>
      <c r="AN282" s="432">
        <v>0.84189999999999998</v>
      </c>
      <c r="AO282" s="432">
        <v>312</v>
      </c>
      <c r="AP282" s="432">
        <v>318</v>
      </c>
      <c r="AQ282" s="432">
        <v>317</v>
      </c>
      <c r="AR282" s="432">
        <v>0.94650000000000001</v>
      </c>
      <c r="AS282" s="432">
        <v>0.96409999999999996</v>
      </c>
      <c r="AT282" s="432">
        <v>0.96350000000000002</v>
      </c>
      <c r="AU282" s="432">
        <v>303</v>
      </c>
      <c r="AV282" s="432">
        <v>311</v>
      </c>
      <c r="AW282" s="432">
        <v>304</v>
      </c>
      <c r="AX282" s="432">
        <v>0.9194</v>
      </c>
      <c r="AY282" s="432">
        <v>0.94259999999999999</v>
      </c>
      <c r="AZ282" s="432">
        <v>0.92400000000000004</v>
      </c>
      <c r="BA282" s="432">
        <v>292</v>
      </c>
      <c r="BB282" s="432">
        <v>303</v>
      </c>
      <c r="BC282" s="432">
        <v>288</v>
      </c>
      <c r="BD282" s="432">
        <v>0.88660000000000005</v>
      </c>
      <c r="BE282" s="432">
        <v>0.91910000000000003</v>
      </c>
      <c r="BF282" s="432">
        <v>0.87539999999999996</v>
      </c>
      <c r="BG282" s="432">
        <v>308</v>
      </c>
      <c r="BH282" s="432">
        <v>316</v>
      </c>
      <c r="BI282" s="432">
        <v>308</v>
      </c>
      <c r="BJ282" s="432">
        <v>0.93330000000000002</v>
      </c>
      <c r="BK282" s="432">
        <v>0.96009999999999995</v>
      </c>
      <c r="BL282" s="432">
        <v>0.93620000000000003</v>
      </c>
      <c r="BM282" s="432">
        <v>181</v>
      </c>
      <c r="BN282" s="432">
        <v>214</v>
      </c>
      <c r="BO282" s="432">
        <v>224</v>
      </c>
      <c r="BP282" s="432">
        <v>0.55000000000000004</v>
      </c>
      <c r="BQ282" s="432">
        <v>0.65</v>
      </c>
      <c r="BR282" s="432">
        <v>0.68089999999999995</v>
      </c>
      <c r="BS282" s="432">
        <v>190</v>
      </c>
      <c r="BT282" s="432">
        <v>0.59379999999999999</v>
      </c>
      <c r="BU282" s="432">
        <v>7</v>
      </c>
      <c r="BV282" s="432">
        <v>0.77780000000000005</v>
      </c>
      <c r="BW282" s="432">
        <v>220</v>
      </c>
      <c r="BX282" s="432">
        <v>234</v>
      </c>
      <c r="BY282" s="432">
        <v>197</v>
      </c>
      <c r="BZ282" s="432">
        <v>0.66779999999999995</v>
      </c>
      <c r="CA282" s="432">
        <v>0.71120000000000005</v>
      </c>
      <c r="CB282" s="432">
        <v>0.5988</v>
      </c>
      <c r="CC282" s="432">
        <v>178</v>
      </c>
      <c r="CD282" s="432">
        <v>0.55630000000000002</v>
      </c>
      <c r="CE282" s="432">
        <v>8</v>
      </c>
      <c r="CF282" s="432">
        <v>0.88890000000000002</v>
      </c>
      <c r="CG282" s="432">
        <v>233</v>
      </c>
      <c r="CH282" s="432">
        <v>250</v>
      </c>
      <c r="CI282" s="432">
        <v>186</v>
      </c>
      <c r="CJ282" s="432">
        <v>0.70689999999999997</v>
      </c>
      <c r="CK282" s="432">
        <v>0.75949999999999995</v>
      </c>
      <c r="CL282" s="432">
        <v>0.56530000000000002</v>
      </c>
      <c r="CM282" s="432">
        <v>193</v>
      </c>
      <c r="CN282" s="432">
        <v>207</v>
      </c>
      <c r="CO282" s="432">
        <v>195</v>
      </c>
      <c r="CP282" s="432">
        <v>0.58450000000000002</v>
      </c>
      <c r="CQ282" s="432">
        <v>0.62880000000000003</v>
      </c>
      <c r="CR282" s="432">
        <v>0.5927</v>
      </c>
      <c r="CS282" s="432">
        <v>84</v>
      </c>
      <c r="CT282" s="432">
        <v>0.26250000000000001</v>
      </c>
      <c r="CU282" s="432">
        <v>4</v>
      </c>
      <c r="CV282" s="432">
        <v>0.44440000000000002</v>
      </c>
      <c r="CW282" s="432">
        <v>96</v>
      </c>
      <c r="CX282" s="432">
        <v>116</v>
      </c>
      <c r="CY282" s="432">
        <v>88</v>
      </c>
      <c r="CZ282" s="432">
        <v>0.28999999999999998</v>
      </c>
      <c r="DA282" s="432">
        <v>0.35</v>
      </c>
      <c r="DB282" s="432">
        <v>0.26750000000000002</v>
      </c>
      <c r="DC282" s="432">
        <v>198</v>
      </c>
      <c r="DD282" s="432">
        <v>231</v>
      </c>
      <c r="DE282" s="432">
        <v>239</v>
      </c>
      <c r="DF282" s="432">
        <v>0.6</v>
      </c>
      <c r="DG282" s="432">
        <v>0.7</v>
      </c>
      <c r="DH282" s="432">
        <v>0.72640000000000005</v>
      </c>
      <c r="DI282" s="432">
        <v>113</v>
      </c>
      <c r="DJ282" s="432">
        <v>60</v>
      </c>
      <c r="DK282" s="432">
        <v>65</v>
      </c>
      <c r="DL282" s="432">
        <v>54</v>
      </c>
      <c r="DM282" s="432">
        <v>0.52500000000000002</v>
      </c>
      <c r="DN282" s="432">
        <v>0.57499999999999996</v>
      </c>
      <c r="DO282" s="432">
        <v>0.47789999999999999</v>
      </c>
      <c r="DP282" s="432">
        <v>231</v>
      </c>
      <c r="DQ282" s="432">
        <v>247</v>
      </c>
      <c r="DR282" s="432">
        <v>11</v>
      </c>
      <c r="DS282" s="432">
        <v>0.7</v>
      </c>
      <c r="DT282" s="432">
        <v>0.75</v>
      </c>
      <c r="DU282" s="432">
        <v>3.3399999999999999E-2</v>
      </c>
      <c r="DV282" s="432">
        <v>0</v>
      </c>
      <c r="DW282" s="432">
        <v>3.7499999999999999E-2</v>
      </c>
      <c r="DX282" s="432">
        <v>7.4999999999999997E-2</v>
      </c>
      <c r="DY282" s="432">
        <v>0</v>
      </c>
      <c r="DZ282" s="432">
        <v>17</v>
      </c>
      <c r="EA282" s="432">
        <v>7.4999999999999997E-2</v>
      </c>
      <c r="EB282" s="432">
        <v>0.15</v>
      </c>
      <c r="EC282" s="432">
        <v>5.1700000000000003E-2</v>
      </c>
      <c r="ED282" s="432">
        <v>0</v>
      </c>
      <c r="EE282" s="432">
        <v>0</v>
      </c>
      <c r="EF282" s="432">
        <v>0</v>
      </c>
      <c r="EG282" s="432">
        <v>0</v>
      </c>
      <c r="EH282" s="432">
        <v>40</v>
      </c>
      <c r="EI282" s="432">
        <v>0</v>
      </c>
      <c r="EJ282" s="432">
        <v>5.0000000000000001E-3</v>
      </c>
      <c r="EK282" s="432">
        <v>0.01</v>
      </c>
      <c r="EL282" s="432">
        <v>0</v>
      </c>
      <c r="EM282" s="432">
        <v>47</v>
      </c>
      <c r="EN282" s="432">
        <v>0.05</v>
      </c>
      <c r="EO282" s="432">
        <v>0.15</v>
      </c>
      <c r="EP282" s="432">
        <v>0.1429</v>
      </c>
      <c r="EQ282" s="432">
        <v>98</v>
      </c>
      <c r="ER282" s="432">
        <v>3</v>
      </c>
      <c r="ES282" s="432">
        <v>3.0599999999999999E-2</v>
      </c>
      <c r="ET282" s="432">
        <v>33</v>
      </c>
      <c r="EU282" s="432">
        <v>0</v>
      </c>
      <c r="EV282" s="432">
        <v>0</v>
      </c>
      <c r="EW282" s="432">
        <v>0</v>
      </c>
      <c r="EX282" s="432">
        <v>0</v>
      </c>
      <c r="EY282" s="432">
        <v>336</v>
      </c>
      <c r="EZ282" s="432">
        <v>402</v>
      </c>
      <c r="FA282" s="432">
        <v>327</v>
      </c>
      <c r="FB282" s="432">
        <v>317</v>
      </c>
      <c r="FC282" s="432">
        <v>1.02</v>
      </c>
      <c r="FD282" s="432">
        <v>1.22</v>
      </c>
      <c r="FE282" s="432">
        <v>0.99390000000000001</v>
      </c>
      <c r="FF282" s="432">
        <v>16</v>
      </c>
      <c r="FG282" s="432">
        <v>24</v>
      </c>
      <c r="FH282" s="432">
        <v>8</v>
      </c>
      <c r="FI282" s="432">
        <v>0.05</v>
      </c>
      <c r="FJ282" s="432">
        <v>7.4999999999999997E-2</v>
      </c>
      <c r="FK282" s="432">
        <v>2.52E-2</v>
      </c>
      <c r="FL282" s="432">
        <v>280</v>
      </c>
      <c r="FM282" s="432">
        <v>289</v>
      </c>
      <c r="FN282" s="432">
        <v>280</v>
      </c>
      <c r="FO282" s="432">
        <v>0.88239999999999996</v>
      </c>
      <c r="FP282" s="432">
        <v>0.90959999999999996</v>
      </c>
      <c r="FQ282" s="432">
        <v>0.88329999999999997</v>
      </c>
      <c r="FR282" s="432">
        <v>268</v>
      </c>
      <c r="FS282" s="432">
        <v>279</v>
      </c>
      <c r="FT282" s="432">
        <v>261</v>
      </c>
      <c r="FU282" s="432">
        <v>0.84360000000000002</v>
      </c>
      <c r="FV282" s="432">
        <v>0.87909999999999999</v>
      </c>
      <c r="FW282" s="432">
        <v>0.82330000000000003</v>
      </c>
      <c r="FX282" s="432">
        <v>257</v>
      </c>
      <c r="FY282" s="432">
        <v>275</v>
      </c>
      <c r="FZ282" s="432">
        <v>258</v>
      </c>
      <c r="GA282" s="432">
        <v>0.81069999999999998</v>
      </c>
      <c r="GB282" s="432">
        <v>0.86450000000000005</v>
      </c>
      <c r="GC282" s="432">
        <v>0.81389999999999996</v>
      </c>
      <c r="GD282" s="432">
        <v>233</v>
      </c>
      <c r="GE282" s="432">
        <v>260</v>
      </c>
      <c r="GF282" s="432">
        <v>260</v>
      </c>
      <c r="GG282" s="432">
        <v>0.73299999999999998</v>
      </c>
      <c r="GH282" s="432">
        <v>0.81889999999999996</v>
      </c>
      <c r="GI282" s="432">
        <v>0.82020000000000004</v>
      </c>
      <c r="GJ282" s="432">
        <v>238</v>
      </c>
      <c r="GK282" s="432">
        <v>270</v>
      </c>
      <c r="GL282" s="432">
        <v>291</v>
      </c>
      <c r="GM282" s="432">
        <v>0.75</v>
      </c>
      <c r="GN282" s="432">
        <v>0.84970000000000001</v>
      </c>
      <c r="GO282" s="432">
        <v>0.91800000000000004</v>
      </c>
      <c r="GP282" s="432">
        <v>291</v>
      </c>
      <c r="GQ282" s="432">
        <v>299</v>
      </c>
      <c r="GR282" s="432">
        <v>293</v>
      </c>
      <c r="GS282" s="432">
        <v>0.9173</v>
      </c>
      <c r="GT282" s="432">
        <v>0.94010000000000005</v>
      </c>
      <c r="GU282" s="432">
        <v>0.92430000000000001</v>
      </c>
      <c r="GV282" s="432">
        <v>263</v>
      </c>
      <c r="GW282" s="432">
        <v>281</v>
      </c>
      <c r="GX282" s="432">
        <v>278</v>
      </c>
      <c r="GY282" s="432">
        <v>0.82750000000000001</v>
      </c>
      <c r="GZ282" s="432">
        <v>0.88490000000000002</v>
      </c>
      <c r="HA282" s="432">
        <v>0.877</v>
      </c>
      <c r="HB282" s="432">
        <v>159</v>
      </c>
      <c r="HC282" s="432">
        <v>191</v>
      </c>
      <c r="HD282" s="432">
        <v>197</v>
      </c>
      <c r="HE282" s="432">
        <v>0.5</v>
      </c>
      <c r="HF282" s="432">
        <v>0.6</v>
      </c>
      <c r="HG282" s="432">
        <v>0.62150000000000005</v>
      </c>
      <c r="HH282" s="432">
        <v>1</v>
      </c>
      <c r="HI282" s="432">
        <v>0.5</v>
      </c>
      <c r="HJ282" s="432">
        <v>3.0999999999999999E-3</v>
      </c>
      <c r="HK282" s="432">
        <v>0</v>
      </c>
      <c r="HL282" s="432"/>
      <c r="HM282" s="432">
        <v>0.9</v>
      </c>
      <c r="HN282" s="432">
        <v>0</v>
      </c>
      <c r="HO282" s="432">
        <v>0</v>
      </c>
      <c r="HP282" s="432">
        <v>0</v>
      </c>
      <c r="HQ282" s="432">
        <v>0</v>
      </c>
      <c r="HR282" s="432">
        <v>0</v>
      </c>
      <c r="HS282" s="432">
        <v>1</v>
      </c>
      <c r="HT282" s="432">
        <v>1</v>
      </c>
      <c r="HU282" s="432">
        <v>1</v>
      </c>
      <c r="HV282" s="432">
        <v>0.9</v>
      </c>
      <c r="HW282" s="432">
        <v>0</v>
      </c>
      <c r="HX282" s="432">
        <v>0</v>
      </c>
      <c r="HY282" s="432">
        <v>0</v>
      </c>
      <c r="HZ282" s="432">
        <v>0.9</v>
      </c>
      <c r="IA282" s="432">
        <v>0</v>
      </c>
      <c r="IB282" s="432">
        <v>0</v>
      </c>
      <c r="IC282" s="432">
        <v>0</v>
      </c>
      <c r="ID282" s="432">
        <v>0</v>
      </c>
      <c r="IE282" s="432">
        <v>0</v>
      </c>
      <c r="IF282" s="432">
        <v>0</v>
      </c>
      <c r="IG282" s="432">
        <v>1</v>
      </c>
      <c r="IH282" s="432">
        <v>0</v>
      </c>
      <c r="II282" s="432">
        <v>0</v>
      </c>
      <c r="IJ282" s="432">
        <v>0</v>
      </c>
      <c r="IK282" s="432">
        <v>0</v>
      </c>
      <c r="IL282" s="432">
        <v>0</v>
      </c>
      <c r="IM282" s="432">
        <v>1</v>
      </c>
      <c r="IN282" s="432">
        <v>1</v>
      </c>
      <c r="IO282" s="432">
        <v>1</v>
      </c>
      <c r="IP282" s="432">
        <v>0</v>
      </c>
      <c r="IQ282" s="432">
        <v>0</v>
      </c>
      <c r="IR282" s="432">
        <v>0</v>
      </c>
      <c r="IS282" s="432">
        <v>0</v>
      </c>
      <c r="IT282" s="432">
        <v>0</v>
      </c>
      <c r="IU282" s="432">
        <v>0</v>
      </c>
      <c r="IV282" s="432">
        <v>0</v>
      </c>
      <c r="IW282" s="432">
        <v>0</v>
      </c>
      <c r="IX282" s="432">
        <v>26</v>
      </c>
      <c r="IY282" s="432">
        <v>5</v>
      </c>
      <c r="IZ282" s="432">
        <v>0.1923</v>
      </c>
      <c r="JA282" s="432">
        <v>0</v>
      </c>
      <c r="JB282" s="432">
        <v>0</v>
      </c>
      <c r="JC282" s="432">
        <v>0</v>
      </c>
      <c r="JD282" s="432">
        <v>0</v>
      </c>
      <c r="JE282" s="432">
        <v>0</v>
      </c>
      <c r="JF282" s="432">
        <v>0</v>
      </c>
      <c r="JG282" s="432">
        <v>0</v>
      </c>
      <c r="JH282" s="432">
        <v>6</v>
      </c>
      <c r="JI282" s="432">
        <v>0</v>
      </c>
      <c r="JJ282" s="432">
        <v>0</v>
      </c>
      <c r="JK282" s="432">
        <v>0</v>
      </c>
      <c r="JL282" s="432">
        <v>0</v>
      </c>
      <c r="JM282" s="432">
        <v>0</v>
      </c>
      <c r="JN282" s="432">
        <v>2</v>
      </c>
      <c r="JO282" s="432">
        <v>0.33329999999999999</v>
      </c>
      <c r="JP282" s="432">
        <v>0</v>
      </c>
      <c r="JQ282" s="432">
        <v>0</v>
      </c>
      <c r="JR282" s="432" t="s">
        <v>1359</v>
      </c>
      <c r="JS282" s="432" t="s">
        <v>1360</v>
      </c>
      <c r="JT282" s="432" t="s">
        <v>1340</v>
      </c>
    </row>
    <row r="283" spans="1:280" x14ac:dyDescent="0.45">
      <c r="A283" s="432" t="s">
        <v>1049</v>
      </c>
      <c r="B283" s="432" t="s">
        <v>1050</v>
      </c>
      <c r="C283" s="432" t="s">
        <v>754</v>
      </c>
      <c r="D283" s="432" t="s">
        <v>765</v>
      </c>
      <c r="E283" s="432">
        <v>399</v>
      </c>
      <c r="F283" s="432">
        <v>121</v>
      </c>
      <c r="G283" s="432">
        <v>0.30330000000000001</v>
      </c>
      <c r="H283" s="432">
        <v>22</v>
      </c>
      <c r="I283" s="432">
        <v>400</v>
      </c>
      <c r="J283" s="432">
        <v>5.5E-2</v>
      </c>
      <c r="K283" s="432">
        <v>369</v>
      </c>
      <c r="L283" s="432">
        <v>380</v>
      </c>
      <c r="M283" s="432">
        <v>363</v>
      </c>
      <c r="N283" s="432">
        <v>0.92259999999999998</v>
      </c>
      <c r="O283" s="432">
        <v>0.95020000000000004</v>
      </c>
      <c r="P283" s="432">
        <v>0.90980000000000005</v>
      </c>
      <c r="Q283" s="432">
        <v>380</v>
      </c>
      <c r="R283" s="432">
        <v>388</v>
      </c>
      <c r="S283" s="432">
        <v>381</v>
      </c>
      <c r="T283" s="432">
        <v>0.95209999999999995</v>
      </c>
      <c r="U283" s="432">
        <v>0.97009999999999996</v>
      </c>
      <c r="V283" s="432">
        <v>0.95489999999999997</v>
      </c>
      <c r="W283" s="432">
        <v>379</v>
      </c>
      <c r="X283" s="432">
        <v>386</v>
      </c>
      <c r="Y283" s="432">
        <v>375</v>
      </c>
      <c r="Z283" s="432">
        <v>0.94889999999999997</v>
      </c>
      <c r="AA283" s="432">
        <v>0.96630000000000005</v>
      </c>
      <c r="AB283" s="432">
        <v>0.93979999999999997</v>
      </c>
      <c r="AC283" s="432">
        <v>375</v>
      </c>
      <c r="AD283" s="432">
        <v>383</v>
      </c>
      <c r="AE283" s="432">
        <v>376</v>
      </c>
      <c r="AF283" s="432">
        <v>0.93930000000000002</v>
      </c>
      <c r="AG283" s="432">
        <v>0.95799999999999996</v>
      </c>
      <c r="AH283" s="432">
        <v>0.94240000000000002</v>
      </c>
      <c r="AI283" s="432">
        <v>331</v>
      </c>
      <c r="AJ283" s="432">
        <v>349</v>
      </c>
      <c r="AK283" s="432">
        <v>331</v>
      </c>
      <c r="AL283" s="432">
        <v>0.82789999999999997</v>
      </c>
      <c r="AM283" s="432">
        <v>0.87409999999999999</v>
      </c>
      <c r="AN283" s="432">
        <v>0.8296</v>
      </c>
      <c r="AO283" s="432">
        <v>378</v>
      </c>
      <c r="AP283" s="432">
        <v>385</v>
      </c>
      <c r="AQ283" s="432">
        <v>382</v>
      </c>
      <c r="AR283" s="432">
        <v>0.94650000000000001</v>
      </c>
      <c r="AS283" s="432">
        <v>0.96409999999999996</v>
      </c>
      <c r="AT283" s="432">
        <v>0.95740000000000003</v>
      </c>
      <c r="AU283" s="432">
        <v>367</v>
      </c>
      <c r="AV283" s="432">
        <v>377</v>
      </c>
      <c r="AW283" s="432">
        <v>370</v>
      </c>
      <c r="AX283" s="432">
        <v>0.9194</v>
      </c>
      <c r="AY283" s="432">
        <v>0.94259999999999999</v>
      </c>
      <c r="AZ283" s="432">
        <v>0.92730000000000001</v>
      </c>
      <c r="BA283" s="432">
        <v>354</v>
      </c>
      <c r="BB283" s="432">
        <v>367</v>
      </c>
      <c r="BC283" s="432">
        <v>367</v>
      </c>
      <c r="BD283" s="432">
        <v>0.88660000000000005</v>
      </c>
      <c r="BE283" s="432">
        <v>0.91910000000000003</v>
      </c>
      <c r="BF283" s="432">
        <v>0.91979999999999995</v>
      </c>
      <c r="BG283" s="432">
        <v>373</v>
      </c>
      <c r="BH283" s="432">
        <v>384</v>
      </c>
      <c r="BI283" s="432">
        <v>361</v>
      </c>
      <c r="BJ283" s="432">
        <v>0.93330000000000002</v>
      </c>
      <c r="BK283" s="432">
        <v>0.96009999999999995</v>
      </c>
      <c r="BL283" s="432">
        <v>0.90480000000000005</v>
      </c>
      <c r="BM283" s="432">
        <v>220</v>
      </c>
      <c r="BN283" s="432">
        <v>260</v>
      </c>
      <c r="BO283" s="432">
        <v>287</v>
      </c>
      <c r="BP283" s="432">
        <v>0.55000000000000004</v>
      </c>
      <c r="BQ283" s="432">
        <v>0.65</v>
      </c>
      <c r="BR283" s="432">
        <v>0.71930000000000005</v>
      </c>
      <c r="BS283" s="432">
        <v>156</v>
      </c>
      <c r="BT283" s="432">
        <v>0.56120000000000003</v>
      </c>
      <c r="BU283" s="432">
        <v>97</v>
      </c>
      <c r="BV283" s="432">
        <v>0.80169999999999997</v>
      </c>
      <c r="BW283" s="432">
        <v>267</v>
      </c>
      <c r="BX283" s="432">
        <v>284</v>
      </c>
      <c r="BY283" s="432">
        <v>253</v>
      </c>
      <c r="BZ283" s="432">
        <v>0.66779999999999995</v>
      </c>
      <c r="CA283" s="432">
        <v>0.71120000000000005</v>
      </c>
      <c r="CB283" s="432">
        <v>0.6341</v>
      </c>
      <c r="CC283" s="432">
        <v>176</v>
      </c>
      <c r="CD283" s="432">
        <v>0.6331</v>
      </c>
      <c r="CE283" s="432">
        <v>109</v>
      </c>
      <c r="CF283" s="432">
        <v>0.90080000000000005</v>
      </c>
      <c r="CG283" s="432">
        <v>283</v>
      </c>
      <c r="CH283" s="432">
        <v>304</v>
      </c>
      <c r="CI283" s="432">
        <v>285</v>
      </c>
      <c r="CJ283" s="432">
        <v>0.70689999999999997</v>
      </c>
      <c r="CK283" s="432">
        <v>0.75949999999999995</v>
      </c>
      <c r="CL283" s="432">
        <v>0.71430000000000005</v>
      </c>
      <c r="CM283" s="432">
        <v>234</v>
      </c>
      <c r="CN283" s="432">
        <v>251</v>
      </c>
      <c r="CO283" s="432">
        <v>214</v>
      </c>
      <c r="CP283" s="432">
        <v>0.58450000000000002</v>
      </c>
      <c r="CQ283" s="432">
        <v>0.62880000000000003</v>
      </c>
      <c r="CR283" s="432">
        <v>0.5363</v>
      </c>
      <c r="CS283" s="432">
        <v>73</v>
      </c>
      <c r="CT283" s="432">
        <v>0.2626</v>
      </c>
      <c r="CU283" s="432">
        <v>61</v>
      </c>
      <c r="CV283" s="432">
        <v>0.50409999999999999</v>
      </c>
      <c r="CW283" s="432">
        <v>116</v>
      </c>
      <c r="CX283" s="432">
        <v>140</v>
      </c>
      <c r="CY283" s="432">
        <v>134</v>
      </c>
      <c r="CZ283" s="432">
        <v>0.28999999999999998</v>
      </c>
      <c r="DA283" s="432">
        <v>0.35</v>
      </c>
      <c r="DB283" s="432">
        <v>0.33579999999999999</v>
      </c>
      <c r="DC283" s="432">
        <v>240</v>
      </c>
      <c r="DD283" s="432">
        <v>280</v>
      </c>
      <c r="DE283" s="432">
        <v>51</v>
      </c>
      <c r="DF283" s="432">
        <v>0.6</v>
      </c>
      <c r="DG283" s="432">
        <v>0.7</v>
      </c>
      <c r="DH283" s="432">
        <v>0.1278</v>
      </c>
      <c r="DI283" s="432">
        <v>107</v>
      </c>
      <c r="DJ283" s="432">
        <v>57</v>
      </c>
      <c r="DK283" s="432">
        <v>62</v>
      </c>
      <c r="DL283" s="432">
        <v>51</v>
      </c>
      <c r="DM283" s="432">
        <v>0.52500000000000002</v>
      </c>
      <c r="DN283" s="432">
        <v>0.57499999999999996</v>
      </c>
      <c r="DO283" s="432">
        <v>0.47660000000000002</v>
      </c>
      <c r="DP283" s="432">
        <v>280</v>
      </c>
      <c r="DQ283" s="432">
        <v>300</v>
      </c>
      <c r="DR283" s="432">
        <v>13</v>
      </c>
      <c r="DS283" s="432">
        <v>0.7</v>
      </c>
      <c r="DT283" s="432">
        <v>0.75</v>
      </c>
      <c r="DU283" s="432">
        <v>3.2599999999999997E-2</v>
      </c>
      <c r="DV283" s="432">
        <v>0</v>
      </c>
      <c r="DW283" s="432">
        <v>3.7499999999999999E-2</v>
      </c>
      <c r="DX283" s="432">
        <v>7.4999999999999997E-2</v>
      </c>
      <c r="DY283" s="432">
        <v>0</v>
      </c>
      <c r="DZ283" s="432">
        <v>23</v>
      </c>
      <c r="EA283" s="432">
        <v>7.4999999999999997E-2</v>
      </c>
      <c r="EB283" s="432">
        <v>0.15</v>
      </c>
      <c r="EC283" s="432">
        <v>5.7599999999999998E-2</v>
      </c>
      <c r="ED283" s="432">
        <v>0</v>
      </c>
      <c r="EE283" s="432">
        <v>0</v>
      </c>
      <c r="EF283" s="432">
        <v>0</v>
      </c>
      <c r="EG283" s="432">
        <v>0</v>
      </c>
      <c r="EH283" s="432">
        <v>44</v>
      </c>
      <c r="EI283" s="432">
        <v>0</v>
      </c>
      <c r="EJ283" s="432">
        <v>5.0000000000000001E-3</v>
      </c>
      <c r="EK283" s="432">
        <v>0.01</v>
      </c>
      <c r="EL283" s="432">
        <v>0</v>
      </c>
      <c r="EM283" s="432">
        <v>82</v>
      </c>
      <c r="EN283" s="432">
        <v>0.05</v>
      </c>
      <c r="EO283" s="432">
        <v>0.15</v>
      </c>
      <c r="EP283" s="432">
        <v>0.20549999999999999</v>
      </c>
      <c r="EQ283" s="432">
        <v>113</v>
      </c>
      <c r="ER283" s="432">
        <v>18</v>
      </c>
      <c r="ES283" s="432">
        <v>0.1593</v>
      </c>
      <c r="ET283" s="432">
        <v>18</v>
      </c>
      <c r="EU283" s="432">
        <v>1</v>
      </c>
      <c r="EV283" s="432">
        <v>5.5599999999999997E-2</v>
      </c>
      <c r="EW283" s="432">
        <v>0</v>
      </c>
      <c r="EX283" s="432">
        <v>0</v>
      </c>
      <c r="EY283" s="432">
        <v>431</v>
      </c>
      <c r="EZ283" s="432">
        <v>511</v>
      </c>
      <c r="FA283" s="432">
        <v>306</v>
      </c>
      <c r="FB283" s="432">
        <v>280</v>
      </c>
      <c r="FC283" s="432">
        <v>1.08</v>
      </c>
      <c r="FD283" s="432">
        <v>1.28</v>
      </c>
      <c r="FE283" s="432">
        <v>0.76690000000000003</v>
      </c>
      <c r="FF283" s="432">
        <v>14</v>
      </c>
      <c r="FG283" s="432">
        <v>21</v>
      </c>
      <c r="FH283" s="432">
        <v>5</v>
      </c>
      <c r="FI283" s="432">
        <v>0.05</v>
      </c>
      <c r="FJ283" s="432">
        <v>7.4999999999999997E-2</v>
      </c>
      <c r="FK283" s="432">
        <v>1.7899999999999999E-2</v>
      </c>
      <c r="FL283" s="432">
        <v>248</v>
      </c>
      <c r="FM283" s="432">
        <v>255</v>
      </c>
      <c r="FN283" s="432">
        <v>241</v>
      </c>
      <c r="FO283" s="432">
        <v>0.88239999999999996</v>
      </c>
      <c r="FP283" s="432">
        <v>0.90959999999999996</v>
      </c>
      <c r="FQ283" s="432">
        <v>0.86070000000000002</v>
      </c>
      <c r="FR283" s="432">
        <v>237</v>
      </c>
      <c r="FS283" s="432">
        <v>247</v>
      </c>
      <c r="FT283" s="432">
        <v>154</v>
      </c>
      <c r="FU283" s="432">
        <v>0.84360000000000002</v>
      </c>
      <c r="FV283" s="432">
        <v>0.87909999999999999</v>
      </c>
      <c r="FW283" s="432">
        <v>0.55000000000000004</v>
      </c>
      <c r="FX283" s="432">
        <v>227</v>
      </c>
      <c r="FY283" s="432">
        <v>243</v>
      </c>
      <c r="FZ283" s="432">
        <v>108</v>
      </c>
      <c r="GA283" s="432">
        <v>0.81069999999999998</v>
      </c>
      <c r="GB283" s="432">
        <v>0.86450000000000005</v>
      </c>
      <c r="GC283" s="432">
        <v>0.38569999999999999</v>
      </c>
      <c r="GD283" s="432">
        <v>206</v>
      </c>
      <c r="GE283" s="432">
        <v>230</v>
      </c>
      <c r="GF283" s="432">
        <v>49</v>
      </c>
      <c r="GG283" s="432">
        <v>0.73299999999999998</v>
      </c>
      <c r="GH283" s="432">
        <v>0.81889999999999996</v>
      </c>
      <c r="GI283" s="432">
        <v>0.17499999999999999</v>
      </c>
      <c r="GJ283" s="432">
        <v>210</v>
      </c>
      <c r="GK283" s="432">
        <v>238</v>
      </c>
      <c r="GL283" s="432">
        <v>21</v>
      </c>
      <c r="GM283" s="432">
        <v>0.75</v>
      </c>
      <c r="GN283" s="432">
        <v>0.84970000000000001</v>
      </c>
      <c r="GO283" s="432">
        <v>7.4999999999999997E-2</v>
      </c>
      <c r="GP283" s="432">
        <v>257</v>
      </c>
      <c r="GQ283" s="432">
        <v>264</v>
      </c>
      <c r="GR283" s="432">
        <v>256</v>
      </c>
      <c r="GS283" s="432">
        <v>0.9173</v>
      </c>
      <c r="GT283" s="432">
        <v>0.94010000000000005</v>
      </c>
      <c r="GU283" s="432">
        <v>0.9143</v>
      </c>
      <c r="GV283" s="432">
        <v>232</v>
      </c>
      <c r="GW283" s="432">
        <v>248</v>
      </c>
      <c r="GX283" s="432">
        <v>93</v>
      </c>
      <c r="GY283" s="432">
        <v>0.82750000000000001</v>
      </c>
      <c r="GZ283" s="432">
        <v>0.88490000000000002</v>
      </c>
      <c r="HA283" s="432">
        <v>0.33210000000000001</v>
      </c>
      <c r="HB283" s="432">
        <v>140</v>
      </c>
      <c r="HC283" s="432">
        <v>168</v>
      </c>
      <c r="HD283" s="432">
        <v>16</v>
      </c>
      <c r="HE283" s="432">
        <v>0.5</v>
      </c>
      <c r="HF283" s="432">
        <v>0.6</v>
      </c>
      <c r="HG283" s="432">
        <v>5.7099999999999998E-2</v>
      </c>
      <c r="HH283" s="432">
        <v>1</v>
      </c>
      <c r="HI283" s="432">
        <v>0.5</v>
      </c>
      <c r="HJ283" s="432">
        <v>3.3E-3</v>
      </c>
      <c r="HK283" s="432">
        <v>0</v>
      </c>
      <c r="HL283" s="432"/>
      <c r="HM283" s="432">
        <v>0.9</v>
      </c>
      <c r="HN283" s="432">
        <v>0</v>
      </c>
      <c r="HO283" s="432">
        <v>0</v>
      </c>
      <c r="HP283" s="432">
        <v>0</v>
      </c>
      <c r="HQ283" s="432">
        <v>0</v>
      </c>
      <c r="HR283" s="432">
        <v>1</v>
      </c>
      <c r="HS283" s="432">
        <v>0</v>
      </c>
      <c r="HT283" s="432">
        <v>0</v>
      </c>
      <c r="HU283" s="432">
        <v>0</v>
      </c>
      <c r="HV283" s="432">
        <v>0.9</v>
      </c>
      <c r="HW283" s="432">
        <v>0</v>
      </c>
      <c r="HX283" s="432">
        <v>0</v>
      </c>
      <c r="HY283" s="432">
        <v>0</v>
      </c>
      <c r="HZ283" s="432">
        <v>0.9</v>
      </c>
      <c r="IA283" s="432">
        <v>0</v>
      </c>
      <c r="IB283" s="432">
        <v>0</v>
      </c>
      <c r="IC283" s="432">
        <v>0</v>
      </c>
      <c r="ID283" s="432">
        <v>0</v>
      </c>
      <c r="IE283" s="432">
        <v>0</v>
      </c>
      <c r="IF283" s="432">
        <v>0</v>
      </c>
      <c r="IG283" s="432">
        <v>0</v>
      </c>
      <c r="IH283" s="432">
        <v>0</v>
      </c>
      <c r="II283" s="432">
        <v>0</v>
      </c>
      <c r="IJ283" s="432">
        <v>0</v>
      </c>
      <c r="IK283" s="432">
        <v>0</v>
      </c>
      <c r="IL283" s="432">
        <v>0</v>
      </c>
      <c r="IM283" s="432">
        <v>0</v>
      </c>
      <c r="IN283" s="432">
        <v>0</v>
      </c>
      <c r="IO283" s="432">
        <v>0</v>
      </c>
      <c r="IP283" s="432">
        <v>0</v>
      </c>
      <c r="IQ283" s="432">
        <v>0</v>
      </c>
      <c r="IR283" s="432">
        <v>0</v>
      </c>
      <c r="IS283" s="432">
        <v>0</v>
      </c>
      <c r="IT283" s="432">
        <v>0</v>
      </c>
      <c r="IU283" s="432">
        <v>0</v>
      </c>
      <c r="IV283" s="432">
        <v>0</v>
      </c>
      <c r="IW283" s="432">
        <v>0</v>
      </c>
      <c r="IX283" s="432">
        <v>17</v>
      </c>
      <c r="IY283" s="432">
        <v>0</v>
      </c>
      <c r="IZ283" s="432">
        <v>0</v>
      </c>
      <c r="JA283" s="432">
        <v>0</v>
      </c>
      <c r="JB283" s="432">
        <v>0</v>
      </c>
      <c r="JC283" s="432">
        <v>0</v>
      </c>
      <c r="JD283" s="432">
        <v>0</v>
      </c>
      <c r="JE283" s="432">
        <v>0</v>
      </c>
      <c r="JF283" s="432">
        <v>0</v>
      </c>
      <c r="JG283" s="432">
        <v>0</v>
      </c>
      <c r="JH283" s="432">
        <v>9</v>
      </c>
      <c r="JI283" s="432">
        <v>0</v>
      </c>
      <c r="JJ283" s="432">
        <v>0</v>
      </c>
      <c r="JK283" s="432">
        <v>0</v>
      </c>
      <c r="JL283" s="432">
        <v>0</v>
      </c>
      <c r="JM283" s="432">
        <v>0</v>
      </c>
      <c r="JN283" s="432">
        <v>0</v>
      </c>
      <c r="JO283" s="432">
        <v>0</v>
      </c>
      <c r="JP283" s="432">
        <v>0</v>
      </c>
      <c r="JQ283" s="432">
        <v>0</v>
      </c>
      <c r="JR283" s="432" t="s">
        <v>1359</v>
      </c>
      <c r="JS283" s="432" t="s">
        <v>1360</v>
      </c>
      <c r="JT283" s="432" t="s">
        <v>1340</v>
      </c>
    </row>
    <row r="284" spans="1:280" x14ac:dyDescent="0.45">
      <c r="A284" s="432" t="s">
        <v>1049</v>
      </c>
      <c r="B284" s="432" t="s">
        <v>1050</v>
      </c>
      <c r="C284" s="432" t="s">
        <v>755</v>
      </c>
      <c r="D284" s="432" t="s">
        <v>766</v>
      </c>
      <c r="E284" s="432">
        <v>525</v>
      </c>
      <c r="F284" s="432">
        <v>166</v>
      </c>
      <c r="G284" s="432">
        <v>0.31619999999999998</v>
      </c>
      <c r="H284" s="432">
        <v>165</v>
      </c>
      <c r="I284" s="432">
        <v>507</v>
      </c>
      <c r="J284" s="432">
        <v>0.32540000000000002</v>
      </c>
      <c r="K284" s="432">
        <v>485</v>
      </c>
      <c r="L284" s="432">
        <v>499</v>
      </c>
      <c r="M284" s="432">
        <v>461</v>
      </c>
      <c r="N284" s="432">
        <v>0.92259999999999998</v>
      </c>
      <c r="O284" s="432">
        <v>0.95020000000000004</v>
      </c>
      <c r="P284" s="432">
        <v>0.87809999999999999</v>
      </c>
      <c r="Q284" s="432">
        <v>500</v>
      </c>
      <c r="R284" s="432">
        <v>510</v>
      </c>
      <c r="S284" s="432">
        <v>498</v>
      </c>
      <c r="T284" s="432">
        <v>0.95209999999999995</v>
      </c>
      <c r="U284" s="432">
        <v>0.97009999999999996</v>
      </c>
      <c r="V284" s="432">
        <v>0.9486</v>
      </c>
      <c r="W284" s="432">
        <v>499</v>
      </c>
      <c r="X284" s="432">
        <v>508</v>
      </c>
      <c r="Y284" s="432">
        <v>502</v>
      </c>
      <c r="Z284" s="432">
        <v>0.94889999999999997</v>
      </c>
      <c r="AA284" s="432">
        <v>0.96630000000000005</v>
      </c>
      <c r="AB284" s="432">
        <v>0.95620000000000005</v>
      </c>
      <c r="AC284" s="432">
        <v>494</v>
      </c>
      <c r="AD284" s="432">
        <v>503</v>
      </c>
      <c r="AE284" s="432">
        <v>489</v>
      </c>
      <c r="AF284" s="432">
        <v>0.93930000000000002</v>
      </c>
      <c r="AG284" s="432">
        <v>0.95799999999999996</v>
      </c>
      <c r="AH284" s="432">
        <v>0.93140000000000001</v>
      </c>
      <c r="AI284" s="432">
        <v>435</v>
      </c>
      <c r="AJ284" s="432">
        <v>459</v>
      </c>
      <c r="AK284" s="432">
        <v>419</v>
      </c>
      <c r="AL284" s="432">
        <v>0.82789999999999997</v>
      </c>
      <c r="AM284" s="432">
        <v>0.87409999999999999</v>
      </c>
      <c r="AN284" s="432">
        <v>0.79810000000000003</v>
      </c>
      <c r="AO284" s="432">
        <v>497</v>
      </c>
      <c r="AP284" s="432">
        <v>507</v>
      </c>
      <c r="AQ284" s="432">
        <v>494</v>
      </c>
      <c r="AR284" s="432">
        <v>0.94650000000000001</v>
      </c>
      <c r="AS284" s="432">
        <v>0.96409999999999996</v>
      </c>
      <c r="AT284" s="432">
        <v>0.94099999999999995</v>
      </c>
      <c r="AU284" s="432">
        <v>483</v>
      </c>
      <c r="AV284" s="432">
        <v>495</v>
      </c>
      <c r="AW284" s="432">
        <v>449</v>
      </c>
      <c r="AX284" s="432">
        <v>0.9194</v>
      </c>
      <c r="AY284" s="432">
        <v>0.94259999999999999</v>
      </c>
      <c r="AZ284" s="432">
        <v>0.85519999999999996</v>
      </c>
      <c r="BA284" s="432">
        <v>466</v>
      </c>
      <c r="BB284" s="432">
        <v>483</v>
      </c>
      <c r="BC284" s="432">
        <v>467</v>
      </c>
      <c r="BD284" s="432">
        <v>0.88660000000000005</v>
      </c>
      <c r="BE284" s="432">
        <v>0.91910000000000003</v>
      </c>
      <c r="BF284" s="432">
        <v>0.88949999999999996</v>
      </c>
      <c r="BG284" s="432">
        <v>490</v>
      </c>
      <c r="BH284" s="432">
        <v>505</v>
      </c>
      <c r="BI284" s="432">
        <v>472</v>
      </c>
      <c r="BJ284" s="432">
        <v>0.93330000000000002</v>
      </c>
      <c r="BK284" s="432">
        <v>0.96009999999999995</v>
      </c>
      <c r="BL284" s="432">
        <v>0.89900000000000002</v>
      </c>
      <c r="BM284" s="432">
        <v>289</v>
      </c>
      <c r="BN284" s="432">
        <v>342</v>
      </c>
      <c r="BO284" s="432">
        <v>353</v>
      </c>
      <c r="BP284" s="432">
        <v>0.55000000000000004</v>
      </c>
      <c r="BQ284" s="432">
        <v>0.65</v>
      </c>
      <c r="BR284" s="432">
        <v>0.6724</v>
      </c>
      <c r="BS284" s="432">
        <v>194</v>
      </c>
      <c r="BT284" s="432">
        <v>0.54039999999999999</v>
      </c>
      <c r="BU284" s="432">
        <v>154</v>
      </c>
      <c r="BV284" s="432">
        <v>0.92769999999999997</v>
      </c>
      <c r="BW284" s="432">
        <v>351</v>
      </c>
      <c r="BX284" s="432">
        <v>374</v>
      </c>
      <c r="BY284" s="432">
        <v>348</v>
      </c>
      <c r="BZ284" s="432">
        <v>0.66779999999999995</v>
      </c>
      <c r="CA284" s="432">
        <v>0.71120000000000005</v>
      </c>
      <c r="CB284" s="432">
        <v>0.66290000000000004</v>
      </c>
      <c r="CC284" s="432">
        <v>177</v>
      </c>
      <c r="CD284" s="432">
        <v>0.49299999999999999</v>
      </c>
      <c r="CE284" s="432">
        <v>151</v>
      </c>
      <c r="CF284" s="432">
        <v>0.90959999999999996</v>
      </c>
      <c r="CG284" s="432">
        <v>372</v>
      </c>
      <c r="CH284" s="432">
        <v>399</v>
      </c>
      <c r="CI284" s="432">
        <v>328</v>
      </c>
      <c r="CJ284" s="432">
        <v>0.70689999999999997</v>
      </c>
      <c r="CK284" s="432">
        <v>0.75949999999999995</v>
      </c>
      <c r="CL284" s="432">
        <v>0.62480000000000002</v>
      </c>
      <c r="CM284" s="432">
        <v>307</v>
      </c>
      <c r="CN284" s="432">
        <v>331</v>
      </c>
      <c r="CO284" s="432">
        <v>294</v>
      </c>
      <c r="CP284" s="432">
        <v>0.58450000000000002</v>
      </c>
      <c r="CQ284" s="432">
        <v>0.62880000000000003</v>
      </c>
      <c r="CR284" s="432">
        <v>0.56000000000000005</v>
      </c>
      <c r="CS284" s="432">
        <v>75</v>
      </c>
      <c r="CT284" s="432">
        <v>0.2089</v>
      </c>
      <c r="CU284" s="432">
        <v>105</v>
      </c>
      <c r="CV284" s="432">
        <v>0.63249999999999995</v>
      </c>
      <c r="CW284" s="432">
        <v>153</v>
      </c>
      <c r="CX284" s="432">
        <v>184</v>
      </c>
      <c r="CY284" s="432">
        <v>180</v>
      </c>
      <c r="CZ284" s="432">
        <v>0.28999999999999998</v>
      </c>
      <c r="DA284" s="432">
        <v>0.35</v>
      </c>
      <c r="DB284" s="432">
        <v>0.34289999999999998</v>
      </c>
      <c r="DC284" s="432">
        <v>315</v>
      </c>
      <c r="DD284" s="432">
        <v>368</v>
      </c>
      <c r="DE284" s="432">
        <v>327</v>
      </c>
      <c r="DF284" s="432">
        <v>0.6</v>
      </c>
      <c r="DG284" s="432">
        <v>0.7</v>
      </c>
      <c r="DH284" s="432">
        <v>0.62290000000000001</v>
      </c>
      <c r="DI284" s="432">
        <v>150</v>
      </c>
      <c r="DJ284" s="432">
        <v>79</v>
      </c>
      <c r="DK284" s="432">
        <v>87</v>
      </c>
      <c r="DL284" s="432">
        <v>69</v>
      </c>
      <c r="DM284" s="432">
        <v>0.52500000000000002</v>
      </c>
      <c r="DN284" s="432">
        <v>0.57499999999999996</v>
      </c>
      <c r="DO284" s="432">
        <v>0.46</v>
      </c>
      <c r="DP284" s="432">
        <v>368</v>
      </c>
      <c r="DQ284" s="432">
        <v>394</v>
      </c>
      <c r="DR284" s="432">
        <v>37</v>
      </c>
      <c r="DS284" s="432">
        <v>0.7</v>
      </c>
      <c r="DT284" s="432">
        <v>0.75</v>
      </c>
      <c r="DU284" s="432">
        <v>7.0499999999999993E-2</v>
      </c>
      <c r="DV284" s="432">
        <v>0</v>
      </c>
      <c r="DW284" s="432">
        <v>3.7499999999999999E-2</v>
      </c>
      <c r="DX284" s="432">
        <v>7.4999999999999997E-2</v>
      </c>
      <c r="DY284" s="432">
        <v>0</v>
      </c>
      <c r="DZ284" s="432">
        <v>25</v>
      </c>
      <c r="EA284" s="432">
        <v>7.4999999999999997E-2</v>
      </c>
      <c r="EB284" s="432">
        <v>0.15</v>
      </c>
      <c r="EC284" s="432">
        <v>4.7600000000000003E-2</v>
      </c>
      <c r="ED284" s="432">
        <v>0</v>
      </c>
      <c r="EE284" s="432">
        <v>0</v>
      </c>
      <c r="EF284" s="432">
        <v>0</v>
      </c>
      <c r="EG284" s="432">
        <v>0</v>
      </c>
      <c r="EH284" s="432">
        <v>59</v>
      </c>
      <c r="EI284" s="432">
        <v>0</v>
      </c>
      <c r="EJ284" s="432">
        <v>5.0000000000000001E-3</v>
      </c>
      <c r="EK284" s="432">
        <v>0.01</v>
      </c>
      <c r="EL284" s="432">
        <v>0</v>
      </c>
      <c r="EM284" s="432">
        <v>108</v>
      </c>
      <c r="EN284" s="432">
        <v>0.05</v>
      </c>
      <c r="EO284" s="432">
        <v>0.15</v>
      </c>
      <c r="EP284" s="432">
        <v>0.20569999999999999</v>
      </c>
      <c r="EQ284" s="432">
        <v>112</v>
      </c>
      <c r="ER284" s="432">
        <v>20</v>
      </c>
      <c r="ES284" s="432">
        <v>0.17860000000000001</v>
      </c>
      <c r="ET284" s="432">
        <v>42</v>
      </c>
      <c r="EU284" s="432">
        <v>9</v>
      </c>
      <c r="EV284" s="432">
        <v>0.21429999999999999</v>
      </c>
      <c r="EW284" s="432">
        <v>2</v>
      </c>
      <c r="EX284" s="432">
        <v>3.8E-3</v>
      </c>
      <c r="EY284" s="432">
        <v>546</v>
      </c>
      <c r="EZ284" s="432">
        <v>651</v>
      </c>
      <c r="FA284" s="432">
        <v>489</v>
      </c>
      <c r="FB284" s="432">
        <v>457</v>
      </c>
      <c r="FC284" s="432">
        <v>1.04</v>
      </c>
      <c r="FD284" s="432">
        <v>1.24</v>
      </c>
      <c r="FE284" s="432">
        <v>0.93140000000000001</v>
      </c>
      <c r="FF284" s="432">
        <v>23</v>
      </c>
      <c r="FG284" s="432">
        <v>35</v>
      </c>
      <c r="FH284" s="432">
        <v>51</v>
      </c>
      <c r="FI284" s="432">
        <v>0.05</v>
      </c>
      <c r="FJ284" s="432">
        <v>7.4999999999999997E-2</v>
      </c>
      <c r="FK284" s="432">
        <v>0.1116</v>
      </c>
      <c r="FL284" s="432">
        <v>404</v>
      </c>
      <c r="FM284" s="432">
        <v>416</v>
      </c>
      <c r="FN284" s="432">
        <v>412</v>
      </c>
      <c r="FO284" s="432">
        <v>0.88239999999999996</v>
      </c>
      <c r="FP284" s="432">
        <v>0.90959999999999996</v>
      </c>
      <c r="FQ284" s="432">
        <v>0.90149999999999997</v>
      </c>
      <c r="FR284" s="432">
        <v>386</v>
      </c>
      <c r="FS284" s="432">
        <v>402</v>
      </c>
      <c r="FT284" s="432">
        <v>407</v>
      </c>
      <c r="FU284" s="432">
        <v>0.84360000000000002</v>
      </c>
      <c r="FV284" s="432">
        <v>0.87909999999999999</v>
      </c>
      <c r="FW284" s="432">
        <v>0.89059999999999995</v>
      </c>
      <c r="FX284" s="432">
        <v>371</v>
      </c>
      <c r="FY284" s="432">
        <v>396</v>
      </c>
      <c r="FZ284" s="432">
        <v>375</v>
      </c>
      <c r="GA284" s="432">
        <v>0.81069999999999998</v>
      </c>
      <c r="GB284" s="432">
        <v>0.86450000000000005</v>
      </c>
      <c r="GC284" s="432">
        <v>0.8206</v>
      </c>
      <c r="GD284" s="432">
        <v>335</v>
      </c>
      <c r="GE284" s="432">
        <v>375</v>
      </c>
      <c r="GF284" s="432">
        <v>306</v>
      </c>
      <c r="GG284" s="432">
        <v>0.73299999999999998</v>
      </c>
      <c r="GH284" s="432">
        <v>0.81889999999999996</v>
      </c>
      <c r="GI284" s="432">
        <v>0.66959999999999997</v>
      </c>
      <c r="GJ284" s="432">
        <v>343</v>
      </c>
      <c r="GK284" s="432">
        <v>389</v>
      </c>
      <c r="GL284" s="432">
        <v>302</v>
      </c>
      <c r="GM284" s="432">
        <v>0.75</v>
      </c>
      <c r="GN284" s="432">
        <v>0.84970000000000001</v>
      </c>
      <c r="GO284" s="432">
        <v>0.66080000000000005</v>
      </c>
      <c r="GP284" s="432">
        <v>420</v>
      </c>
      <c r="GQ284" s="432">
        <v>430</v>
      </c>
      <c r="GR284" s="432">
        <v>433</v>
      </c>
      <c r="GS284" s="432">
        <v>0.9173</v>
      </c>
      <c r="GT284" s="432">
        <v>0.94010000000000005</v>
      </c>
      <c r="GU284" s="432">
        <v>0.94750000000000001</v>
      </c>
      <c r="GV284" s="432">
        <v>379</v>
      </c>
      <c r="GW284" s="432">
        <v>405</v>
      </c>
      <c r="GX284" s="432">
        <v>384</v>
      </c>
      <c r="GY284" s="432">
        <v>0.82750000000000001</v>
      </c>
      <c r="GZ284" s="432">
        <v>0.88490000000000002</v>
      </c>
      <c r="HA284" s="432">
        <v>0.84030000000000005</v>
      </c>
      <c r="HB284" s="432">
        <v>229</v>
      </c>
      <c r="HC284" s="432">
        <v>275</v>
      </c>
      <c r="HD284" s="432">
        <v>278</v>
      </c>
      <c r="HE284" s="432">
        <v>0.5</v>
      </c>
      <c r="HF284" s="432">
        <v>0.6</v>
      </c>
      <c r="HG284" s="432">
        <v>0.60829999999999995</v>
      </c>
      <c r="HH284" s="432">
        <v>0</v>
      </c>
      <c r="HI284" s="432">
        <v>0.5</v>
      </c>
      <c r="HJ284" s="432">
        <v>0</v>
      </c>
      <c r="HK284" s="432">
        <v>0</v>
      </c>
      <c r="HL284" s="432"/>
      <c r="HM284" s="432">
        <v>0.9</v>
      </c>
      <c r="HN284" s="432">
        <v>0</v>
      </c>
      <c r="HO284" s="432">
        <v>0</v>
      </c>
      <c r="HP284" s="432">
        <v>0</v>
      </c>
      <c r="HQ284" s="432">
        <v>0</v>
      </c>
      <c r="HR284" s="432">
        <v>0</v>
      </c>
      <c r="HS284" s="432">
        <v>0</v>
      </c>
      <c r="HT284" s="432">
        <v>0</v>
      </c>
      <c r="HU284" s="432">
        <v>0</v>
      </c>
      <c r="HV284" s="432">
        <v>0.9</v>
      </c>
      <c r="HW284" s="432">
        <v>0</v>
      </c>
      <c r="HX284" s="432">
        <v>0</v>
      </c>
      <c r="HY284" s="432">
        <v>0</v>
      </c>
      <c r="HZ284" s="432">
        <v>0.9</v>
      </c>
      <c r="IA284" s="432">
        <v>0</v>
      </c>
      <c r="IB284" s="432">
        <v>0</v>
      </c>
      <c r="IC284" s="432">
        <v>0</v>
      </c>
      <c r="ID284" s="432">
        <v>8</v>
      </c>
      <c r="IE284" s="432">
        <v>1</v>
      </c>
      <c r="IF284" s="432">
        <v>0</v>
      </c>
      <c r="IG284" s="432">
        <v>6</v>
      </c>
      <c r="IH284" s="432">
        <v>8</v>
      </c>
      <c r="II284" s="432">
        <v>0</v>
      </c>
      <c r="IJ284" s="432">
        <v>0</v>
      </c>
      <c r="IK284" s="432">
        <v>0</v>
      </c>
      <c r="IL284" s="432">
        <v>0</v>
      </c>
      <c r="IM284" s="432">
        <v>7</v>
      </c>
      <c r="IN284" s="432">
        <v>0</v>
      </c>
      <c r="IO284" s="432">
        <v>0</v>
      </c>
      <c r="IP284" s="432">
        <v>0</v>
      </c>
      <c r="IQ284" s="432">
        <v>0</v>
      </c>
      <c r="IR284" s="432">
        <v>0</v>
      </c>
      <c r="IS284" s="432">
        <v>0</v>
      </c>
      <c r="IT284" s="432">
        <v>0</v>
      </c>
      <c r="IU284" s="432">
        <v>0</v>
      </c>
      <c r="IV284" s="432">
        <v>0</v>
      </c>
      <c r="IW284" s="432">
        <v>0</v>
      </c>
      <c r="IX284" s="432">
        <v>17</v>
      </c>
      <c r="IY284" s="432">
        <v>0</v>
      </c>
      <c r="IZ284" s="432">
        <v>0</v>
      </c>
      <c r="JA284" s="432">
        <v>0</v>
      </c>
      <c r="JB284" s="432">
        <v>0</v>
      </c>
      <c r="JC284" s="432">
        <v>0</v>
      </c>
      <c r="JD284" s="432">
        <v>0</v>
      </c>
      <c r="JE284" s="432">
        <v>0</v>
      </c>
      <c r="JF284" s="432">
        <v>0</v>
      </c>
      <c r="JG284" s="432">
        <v>0</v>
      </c>
      <c r="JH284" s="432">
        <v>5</v>
      </c>
      <c r="JI284" s="432">
        <v>0</v>
      </c>
      <c r="JJ284" s="432">
        <v>0</v>
      </c>
      <c r="JK284" s="432">
        <v>0</v>
      </c>
      <c r="JL284" s="432">
        <v>0</v>
      </c>
      <c r="JM284" s="432">
        <v>0</v>
      </c>
      <c r="JN284" s="432">
        <v>0</v>
      </c>
      <c r="JO284" s="432">
        <v>0</v>
      </c>
      <c r="JP284" s="432">
        <v>0</v>
      </c>
      <c r="JQ284" s="432">
        <v>0</v>
      </c>
      <c r="JR284" s="432" t="s">
        <v>1359</v>
      </c>
      <c r="JS284" s="432" t="s">
        <v>1360</v>
      </c>
      <c r="JT284" s="432" t="s">
        <v>1340</v>
      </c>
    </row>
    <row r="285" spans="1:280" x14ac:dyDescent="0.45">
      <c r="A285" s="432" t="s">
        <v>1049</v>
      </c>
      <c r="B285" s="432" t="s">
        <v>1050</v>
      </c>
      <c r="C285" s="432" t="s">
        <v>756</v>
      </c>
      <c r="D285" s="432" t="s">
        <v>767</v>
      </c>
      <c r="E285" s="432">
        <v>263</v>
      </c>
      <c r="F285" s="432">
        <v>3</v>
      </c>
      <c r="G285" s="432">
        <v>1.14E-2</v>
      </c>
      <c r="H285" s="432">
        <v>3</v>
      </c>
      <c r="I285" s="432">
        <v>260</v>
      </c>
      <c r="J285" s="432">
        <v>1.15E-2</v>
      </c>
      <c r="K285" s="432">
        <v>243</v>
      </c>
      <c r="L285" s="432">
        <v>250</v>
      </c>
      <c r="M285" s="432">
        <v>240</v>
      </c>
      <c r="N285" s="432">
        <v>0.92259999999999998</v>
      </c>
      <c r="O285" s="432">
        <v>0.95020000000000004</v>
      </c>
      <c r="P285" s="432">
        <v>0.91249999999999998</v>
      </c>
      <c r="Q285" s="432">
        <v>251</v>
      </c>
      <c r="R285" s="432">
        <v>256</v>
      </c>
      <c r="S285" s="432">
        <v>258</v>
      </c>
      <c r="T285" s="432">
        <v>0.95209999999999995</v>
      </c>
      <c r="U285" s="432">
        <v>0.97009999999999996</v>
      </c>
      <c r="V285" s="432">
        <v>0.98099999999999998</v>
      </c>
      <c r="W285" s="432">
        <v>250</v>
      </c>
      <c r="X285" s="432">
        <v>255</v>
      </c>
      <c r="Y285" s="432">
        <v>256</v>
      </c>
      <c r="Z285" s="432">
        <v>0.94889999999999997</v>
      </c>
      <c r="AA285" s="432">
        <v>0.96630000000000005</v>
      </c>
      <c r="AB285" s="432">
        <v>0.97340000000000004</v>
      </c>
      <c r="AC285" s="432">
        <v>248</v>
      </c>
      <c r="AD285" s="432">
        <v>252</v>
      </c>
      <c r="AE285" s="432">
        <v>249</v>
      </c>
      <c r="AF285" s="432">
        <v>0.93930000000000002</v>
      </c>
      <c r="AG285" s="432">
        <v>0.95799999999999996</v>
      </c>
      <c r="AH285" s="432">
        <v>0.94679999999999997</v>
      </c>
      <c r="AI285" s="432">
        <v>218</v>
      </c>
      <c r="AJ285" s="432">
        <v>230</v>
      </c>
      <c r="AK285" s="432">
        <v>215</v>
      </c>
      <c r="AL285" s="432">
        <v>0.82789999999999997</v>
      </c>
      <c r="AM285" s="432">
        <v>0.87409999999999999</v>
      </c>
      <c r="AN285" s="432">
        <v>0.8175</v>
      </c>
      <c r="AO285" s="432">
        <v>249</v>
      </c>
      <c r="AP285" s="432">
        <v>254</v>
      </c>
      <c r="AQ285" s="432">
        <v>252</v>
      </c>
      <c r="AR285" s="432">
        <v>0.94650000000000001</v>
      </c>
      <c r="AS285" s="432">
        <v>0.96409999999999996</v>
      </c>
      <c r="AT285" s="432">
        <v>0.95820000000000005</v>
      </c>
      <c r="AU285" s="432">
        <v>242</v>
      </c>
      <c r="AV285" s="432">
        <v>248</v>
      </c>
      <c r="AW285" s="432">
        <v>238</v>
      </c>
      <c r="AX285" s="432">
        <v>0.9194</v>
      </c>
      <c r="AY285" s="432">
        <v>0.94259999999999999</v>
      </c>
      <c r="AZ285" s="432">
        <v>0.90490000000000004</v>
      </c>
      <c r="BA285" s="432">
        <v>234</v>
      </c>
      <c r="BB285" s="432">
        <v>242</v>
      </c>
      <c r="BC285" s="432">
        <v>242</v>
      </c>
      <c r="BD285" s="432">
        <v>0.88660000000000005</v>
      </c>
      <c r="BE285" s="432">
        <v>0.91910000000000003</v>
      </c>
      <c r="BF285" s="432">
        <v>0.92020000000000002</v>
      </c>
      <c r="BG285" s="432">
        <v>246</v>
      </c>
      <c r="BH285" s="432">
        <v>253</v>
      </c>
      <c r="BI285" s="432">
        <v>251</v>
      </c>
      <c r="BJ285" s="432">
        <v>0.93330000000000002</v>
      </c>
      <c r="BK285" s="432">
        <v>0.96009999999999995</v>
      </c>
      <c r="BL285" s="432">
        <v>0.95440000000000003</v>
      </c>
      <c r="BM285" s="432">
        <v>145</v>
      </c>
      <c r="BN285" s="432">
        <v>171</v>
      </c>
      <c r="BO285" s="432">
        <v>179</v>
      </c>
      <c r="BP285" s="432">
        <v>0.55000000000000004</v>
      </c>
      <c r="BQ285" s="432">
        <v>0.65</v>
      </c>
      <c r="BR285" s="432">
        <v>0.68059999999999998</v>
      </c>
      <c r="BS285" s="432">
        <v>144</v>
      </c>
      <c r="BT285" s="432">
        <v>0.55379999999999996</v>
      </c>
      <c r="BU285" s="432">
        <v>3</v>
      </c>
      <c r="BV285" s="432">
        <v>1</v>
      </c>
      <c r="BW285" s="432">
        <v>176</v>
      </c>
      <c r="BX285" s="432">
        <v>188</v>
      </c>
      <c r="BY285" s="432">
        <v>147</v>
      </c>
      <c r="BZ285" s="432">
        <v>0.66779999999999995</v>
      </c>
      <c r="CA285" s="432">
        <v>0.71120000000000005</v>
      </c>
      <c r="CB285" s="432">
        <v>0.55889999999999995</v>
      </c>
      <c r="CC285" s="432">
        <v>190</v>
      </c>
      <c r="CD285" s="432">
        <v>0.73080000000000001</v>
      </c>
      <c r="CE285" s="432">
        <v>3</v>
      </c>
      <c r="CF285" s="432">
        <v>1</v>
      </c>
      <c r="CG285" s="432">
        <v>186</v>
      </c>
      <c r="CH285" s="432">
        <v>200</v>
      </c>
      <c r="CI285" s="432">
        <v>193</v>
      </c>
      <c r="CJ285" s="432">
        <v>0.70689999999999997</v>
      </c>
      <c r="CK285" s="432">
        <v>0.75949999999999995</v>
      </c>
      <c r="CL285" s="432">
        <v>0.73380000000000001</v>
      </c>
      <c r="CM285" s="432">
        <v>154</v>
      </c>
      <c r="CN285" s="432">
        <v>166</v>
      </c>
      <c r="CO285" s="432">
        <v>154</v>
      </c>
      <c r="CP285" s="432">
        <v>0.58450000000000002</v>
      </c>
      <c r="CQ285" s="432">
        <v>0.62880000000000003</v>
      </c>
      <c r="CR285" s="432">
        <v>0.58560000000000001</v>
      </c>
      <c r="CS285" s="432">
        <v>81</v>
      </c>
      <c r="CT285" s="432">
        <v>0.3115</v>
      </c>
      <c r="CU285" s="432">
        <v>3</v>
      </c>
      <c r="CV285" s="432">
        <v>1</v>
      </c>
      <c r="CW285" s="432">
        <v>77</v>
      </c>
      <c r="CX285" s="432">
        <v>93</v>
      </c>
      <c r="CY285" s="432">
        <v>84</v>
      </c>
      <c r="CZ285" s="432">
        <v>0.28999999999999998</v>
      </c>
      <c r="DA285" s="432">
        <v>0.35</v>
      </c>
      <c r="DB285" s="432">
        <v>0.31940000000000002</v>
      </c>
      <c r="DC285" s="432">
        <v>158</v>
      </c>
      <c r="DD285" s="432">
        <v>185</v>
      </c>
      <c r="DE285" s="432">
        <v>179</v>
      </c>
      <c r="DF285" s="432">
        <v>0.6</v>
      </c>
      <c r="DG285" s="432">
        <v>0.7</v>
      </c>
      <c r="DH285" s="432">
        <v>0.68059999999999998</v>
      </c>
      <c r="DI285" s="432">
        <v>78</v>
      </c>
      <c r="DJ285" s="432">
        <v>41</v>
      </c>
      <c r="DK285" s="432">
        <v>45</v>
      </c>
      <c r="DL285" s="432">
        <v>47</v>
      </c>
      <c r="DM285" s="432">
        <v>0.52500000000000002</v>
      </c>
      <c r="DN285" s="432">
        <v>0.57499999999999996</v>
      </c>
      <c r="DO285" s="432">
        <v>0.60260000000000002</v>
      </c>
      <c r="DP285" s="432">
        <v>185</v>
      </c>
      <c r="DQ285" s="432">
        <v>198</v>
      </c>
      <c r="DR285" s="432">
        <v>19</v>
      </c>
      <c r="DS285" s="432">
        <v>0.7</v>
      </c>
      <c r="DT285" s="432">
        <v>0.75</v>
      </c>
      <c r="DU285" s="432">
        <v>7.22E-2</v>
      </c>
      <c r="DV285" s="432">
        <v>0</v>
      </c>
      <c r="DW285" s="432">
        <v>3.7499999999999999E-2</v>
      </c>
      <c r="DX285" s="432">
        <v>7.4999999999999997E-2</v>
      </c>
      <c r="DY285" s="432">
        <v>0</v>
      </c>
      <c r="DZ285" s="432">
        <v>25</v>
      </c>
      <c r="EA285" s="432">
        <v>7.4999999999999997E-2</v>
      </c>
      <c r="EB285" s="432">
        <v>0.15</v>
      </c>
      <c r="EC285" s="432">
        <v>9.5100000000000004E-2</v>
      </c>
      <c r="ED285" s="432">
        <v>0</v>
      </c>
      <c r="EE285" s="432">
        <v>0</v>
      </c>
      <c r="EF285" s="432">
        <v>0</v>
      </c>
      <c r="EG285" s="432">
        <v>0</v>
      </c>
      <c r="EH285" s="432">
        <v>33</v>
      </c>
      <c r="EI285" s="432">
        <v>0</v>
      </c>
      <c r="EJ285" s="432">
        <v>5.0000000000000001E-3</v>
      </c>
      <c r="EK285" s="432">
        <v>0.01</v>
      </c>
      <c r="EL285" s="432">
        <v>0</v>
      </c>
      <c r="EM285" s="432">
        <v>52</v>
      </c>
      <c r="EN285" s="432">
        <v>0.05</v>
      </c>
      <c r="EO285" s="432">
        <v>0.15</v>
      </c>
      <c r="EP285" s="432">
        <v>0.19769999999999999</v>
      </c>
      <c r="EQ285" s="432">
        <v>107</v>
      </c>
      <c r="ER285" s="432">
        <v>2</v>
      </c>
      <c r="ES285" s="432">
        <v>1.8700000000000001E-2</v>
      </c>
      <c r="ET285" s="432">
        <v>22</v>
      </c>
      <c r="EU285" s="432">
        <v>8</v>
      </c>
      <c r="EV285" s="432">
        <v>0.36359999999999998</v>
      </c>
      <c r="EW285" s="432">
        <v>0</v>
      </c>
      <c r="EX285" s="432">
        <v>0</v>
      </c>
      <c r="EY285" s="432">
        <v>269</v>
      </c>
      <c r="EZ285" s="432">
        <v>321</v>
      </c>
      <c r="FA285" s="432">
        <v>240</v>
      </c>
      <c r="FB285" s="432">
        <v>230</v>
      </c>
      <c r="FC285" s="432">
        <v>1.02</v>
      </c>
      <c r="FD285" s="432">
        <v>1.22</v>
      </c>
      <c r="FE285" s="432">
        <v>0.91249999999999998</v>
      </c>
      <c r="FF285" s="432">
        <v>12</v>
      </c>
      <c r="FG285" s="432">
        <v>18</v>
      </c>
      <c r="FH285" s="432">
        <v>1</v>
      </c>
      <c r="FI285" s="432">
        <v>0.05</v>
      </c>
      <c r="FJ285" s="432">
        <v>7.4999999999999997E-2</v>
      </c>
      <c r="FK285" s="432">
        <v>4.3E-3</v>
      </c>
      <c r="FL285" s="432">
        <v>203</v>
      </c>
      <c r="FM285" s="432">
        <v>210</v>
      </c>
      <c r="FN285" s="432">
        <v>215</v>
      </c>
      <c r="FO285" s="432">
        <v>0.88239999999999996</v>
      </c>
      <c r="FP285" s="432">
        <v>0.90959999999999996</v>
      </c>
      <c r="FQ285" s="432">
        <v>0.93479999999999996</v>
      </c>
      <c r="FR285" s="432">
        <v>195</v>
      </c>
      <c r="FS285" s="432">
        <v>203</v>
      </c>
      <c r="FT285" s="432">
        <v>200</v>
      </c>
      <c r="FU285" s="432">
        <v>0.84360000000000002</v>
      </c>
      <c r="FV285" s="432">
        <v>0.87909999999999999</v>
      </c>
      <c r="FW285" s="432">
        <v>0.86960000000000004</v>
      </c>
      <c r="FX285" s="432">
        <v>187</v>
      </c>
      <c r="FY285" s="432">
        <v>199</v>
      </c>
      <c r="FZ285" s="432">
        <v>183</v>
      </c>
      <c r="GA285" s="432">
        <v>0.81069999999999998</v>
      </c>
      <c r="GB285" s="432">
        <v>0.86450000000000005</v>
      </c>
      <c r="GC285" s="432">
        <v>0.79569999999999996</v>
      </c>
      <c r="GD285" s="432">
        <v>169</v>
      </c>
      <c r="GE285" s="432">
        <v>189</v>
      </c>
      <c r="GF285" s="432">
        <v>125</v>
      </c>
      <c r="GG285" s="432">
        <v>0.73299999999999998</v>
      </c>
      <c r="GH285" s="432">
        <v>0.81889999999999996</v>
      </c>
      <c r="GI285" s="432">
        <v>0.54349999999999998</v>
      </c>
      <c r="GJ285" s="432">
        <v>173</v>
      </c>
      <c r="GK285" s="432">
        <v>196</v>
      </c>
      <c r="GL285" s="432">
        <v>117</v>
      </c>
      <c r="GM285" s="432">
        <v>0.75</v>
      </c>
      <c r="GN285" s="432">
        <v>0.84970000000000001</v>
      </c>
      <c r="GO285" s="432">
        <v>0.50870000000000004</v>
      </c>
      <c r="GP285" s="432">
        <v>211</v>
      </c>
      <c r="GQ285" s="432">
        <v>217</v>
      </c>
      <c r="GR285" s="432">
        <v>222</v>
      </c>
      <c r="GS285" s="432">
        <v>0.9173</v>
      </c>
      <c r="GT285" s="432">
        <v>0.94010000000000005</v>
      </c>
      <c r="GU285" s="432">
        <v>0.96519999999999995</v>
      </c>
      <c r="GV285" s="432">
        <v>191</v>
      </c>
      <c r="GW285" s="432">
        <v>204</v>
      </c>
      <c r="GX285" s="432">
        <v>176</v>
      </c>
      <c r="GY285" s="432">
        <v>0.82750000000000001</v>
      </c>
      <c r="GZ285" s="432">
        <v>0.88490000000000002</v>
      </c>
      <c r="HA285" s="432">
        <v>0.76519999999999999</v>
      </c>
      <c r="HB285" s="432">
        <v>115</v>
      </c>
      <c r="HC285" s="432">
        <v>138</v>
      </c>
      <c r="HD285" s="432">
        <v>98</v>
      </c>
      <c r="HE285" s="432">
        <v>0.5</v>
      </c>
      <c r="HF285" s="432">
        <v>0.6</v>
      </c>
      <c r="HG285" s="432">
        <v>0.42609999999999998</v>
      </c>
      <c r="HH285" s="432">
        <v>0</v>
      </c>
      <c r="HI285" s="432">
        <v>0.5</v>
      </c>
      <c r="HJ285" s="432">
        <v>0</v>
      </c>
      <c r="HK285" s="432">
        <v>0</v>
      </c>
      <c r="HL285" s="432"/>
      <c r="HM285" s="432">
        <v>0.9</v>
      </c>
      <c r="HN285" s="432">
        <v>0</v>
      </c>
      <c r="HO285" s="432">
        <v>0</v>
      </c>
      <c r="HP285" s="432">
        <v>0</v>
      </c>
      <c r="HQ285" s="432">
        <v>0</v>
      </c>
      <c r="HR285" s="432">
        <v>0</v>
      </c>
      <c r="HS285" s="432">
        <v>0</v>
      </c>
      <c r="HT285" s="432">
        <v>0</v>
      </c>
      <c r="HU285" s="432">
        <v>0</v>
      </c>
      <c r="HV285" s="432">
        <v>0.9</v>
      </c>
      <c r="HW285" s="432">
        <v>1</v>
      </c>
      <c r="HX285" s="432">
        <v>0</v>
      </c>
      <c r="HY285" s="432">
        <v>0</v>
      </c>
      <c r="HZ285" s="432">
        <v>0.9</v>
      </c>
      <c r="IA285" s="432">
        <v>0</v>
      </c>
      <c r="IB285" s="432">
        <v>0</v>
      </c>
      <c r="IC285" s="432">
        <v>0</v>
      </c>
      <c r="ID285" s="432">
        <v>0</v>
      </c>
      <c r="IE285" s="432">
        <v>1</v>
      </c>
      <c r="IF285" s="432">
        <v>0</v>
      </c>
      <c r="IG285" s="432">
        <v>2</v>
      </c>
      <c r="IH285" s="432">
        <v>0</v>
      </c>
      <c r="II285" s="432">
        <v>0</v>
      </c>
      <c r="IJ285" s="432">
        <v>0</v>
      </c>
      <c r="IK285" s="432">
        <v>0</v>
      </c>
      <c r="IL285" s="432">
        <v>0</v>
      </c>
      <c r="IM285" s="432">
        <v>2</v>
      </c>
      <c r="IN285" s="432">
        <v>0</v>
      </c>
      <c r="IO285" s="432">
        <v>0</v>
      </c>
      <c r="IP285" s="432">
        <v>0</v>
      </c>
      <c r="IQ285" s="432">
        <v>0</v>
      </c>
      <c r="IR285" s="432">
        <v>0</v>
      </c>
      <c r="IS285" s="432">
        <v>0</v>
      </c>
      <c r="IT285" s="432">
        <v>0</v>
      </c>
      <c r="IU285" s="432">
        <v>0</v>
      </c>
      <c r="IV285" s="432">
        <v>0</v>
      </c>
      <c r="IW285" s="432">
        <v>0</v>
      </c>
      <c r="IX285" s="432">
        <v>11</v>
      </c>
      <c r="IY285" s="432">
        <v>0</v>
      </c>
      <c r="IZ285" s="432">
        <v>0</v>
      </c>
      <c r="JA285" s="432">
        <v>0</v>
      </c>
      <c r="JB285" s="432">
        <v>0</v>
      </c>
      <c r="JC285" s="432">
        <v>0</v>
      </c>
      <c r="JD285" s="432">
        <v>0</v>
      </c>
      <c r="JE285" s="432">
        <v>0</v>
      </c>
      <c r="JF285" s="432">
        <v>0</v>
      </c>
      <c r="JG285" s="432">
        <v>0</v>
      </c>
      <c r="JH285" s="432">
        <v>6</v>
      </c>
      <c r="JI285" s="432">
        <v>0</v>
      </c>
      <c r="JJ285" s="432">
        <v>0</v>
      </c>
      <c r="JK285" s="432">
        <v>0</v>
      </c>
      <c r="JL285" s="432">
        <v>0</v>
      </c>
      <c r="JM285" s="432">
        <v>0</v>
      </c>
      <c r="JN285" s="432">
        <v>0</v>
      </c>
      <c r="JO285" s="432">
        <v>0</v>
      </c>
      <c r="JP285" s="432">
        <v>0</v>
      </c>
      <c r="JQ285" s="432">
        <v>0</v>
      </c>
      <c r="JR285" s="432" t="s">
        <v>1359</v>
      </c>
      <c r="JS285" s="432" t="s">
        <v>1360</v>
      </c>
      <c r="JT285" s="432" t="s">
        <v>1340</v>
      </c>
    </row>
    <row r="286" spans="1:280" x14ac:dyDescent="0.45">
      <c r="A286" s="432" t="s">
        <v>431</v>
      </c>
      <c r="B286" s="432" t="s">
        <v>482</v>
      </c>
      <c r="C286" s="432" t="s">
        <v>483</v>
      </c>
      <c r="D286" s="432" t="s">
        <v>484</v>
      </c>
      <c r="E286" s="432">
        <v>448</v>
      </c>
      <c r="F286" s="432">
        <v>12</v>
      </c>
      <c r="G286" s="432">
        <v>2.6800000000000001E-2</v>
      </c>
      <c r="H286" s="432">
        <v>10</v>
      </c>
      <c r="I286" s="432">
        <v>444</v>
      </c>
      <c r="J286" s="432">
        <v>2.2499999999999999E-2</v>
      </c>
      <c r="K286" s="432">
        <v>414</v>
      </c>
      <c r="L286" s="432">
        <v>426</v>
      </c>
      <c r="M286" s="432">
        <v>404</v>
      </c>
      <c r="N286" s="432">
        <v>0.92259999999999998</v>
      </c>
      <c r="O286" s="432">
        <v>0.95020000000000004</v>
      </c>
      <c r="P286" s="432">
        <v>0.90180000000000005</v>
      </c>
      <c r="Q286" s="432">
        <v>427</v>
      </c>
      <c r="R286" s="432">
        <v>435</v>
      </c>
      <c r="S286" s="432">
        <v>420</v>
      </c>
      <c r="T286" s="432">
        <v>0.95209999999999995</v>
      </c>
      <c r="U286" s="432">
        <v>0.97009999999999996</v>
      </c>
      <c r="V286" s="432">
        <v>0.9375</v>
      </c>
      <c r="W286" s="432">
        <v>426</v>
      </c>
      <c r="X286" s="432">
        <v>433</v>
      </c>
      <c r="Y286" s="432">
        <v>420</v>
      </c>
      <c r="Z286" s="432">
        <v>0.94889999999999997</v>
      </c>
      <c r="AA286" s="432">
        <v>0.96630000000000005</v>
      </c>
      <c r="AB286" s="432">
        <v>0.9375</v>
      </c>
      <c r="AC286" s="432">
        <v>421</v>
      </c>
      <c r="AD286" s="432">
        <v>430</v>
      </c>
      <c r="AE286" s="432">
        <v>409</v>
      </c>
      <c r="AF286" s="432">
        <v>0.93930000000000002</v>
      </c>
      <c r="AG286" s="432">
        <v>0.95799999999999996</v>
      </c>
      <c r="AH286" s="432">
        <v>0.91290000000000004</v>
      </c>
      <c r="AI286" s="432">
        <v>371</v>
      </c>
      <c r="AJ286" s="432">
        <v>392</v>
      </c>
      <c r="AK286" s="432">
        <v>350</v>
      </c>
      <c r="AL286" s="432">
        <v>0.82789999999999997</v>
      </c>
      <c r="AM286" s="432">
        <v>0.87409999999999999</v>
      </c>
      <c r="AN286" s="432">
        <v>0.78129999999999999</v>
      </c>
      <c r="AO286" s="432">
        <v>425</v>
      </c>
      <c r="AP286" s="432">
        <v>432</v>
      </c>
      <c r="AQ286" s="432">
        <v>414</v>
      </c>
      <c r="AR286" s="432">
        <v>0.94650000000000001</v>
      </c>
      <c r="AS286" s="432">
        <v>0.96409999999999996</v>
      </c>
      <c r="AT286" s="432">
        <v>0.92410000000000003</v>
      </c>
      <c r="AU286" s="432">
        <v>412</v>
      </c>
      <c r="AV286" s="432">
        <v>423</v>
      </c>
      <c r="AW286" s="432">
        <v>408</v>
      </c>
      <c r="AX286" s="432">
        <v>0.9194</v>
      </c>
      <c r="AY286" s="432">
        <v>0.94259999999999999</v>
      </c>
      <c r="AZ286" s="432">
        <v>0.91069999999999995</v>
      </c>
      <c r="BA286" s="432">
        <v>398</v>
      </c>
      <c r="BB286" s="432">
        <v>412</v>
      </c>
      <c r="BC286" s="432">
        <v>393</v>
      </c>
      <c r="BD286" s="432">
        <v>0.88660000000000005</v>
      </c>
      <c r="BE286" s="432">
        <v>0.91910000000000003</v>
      </c>
      <c r="BF286" s="432">
        <v>0.87719999999999998</v>
      </c>
      <c r="BG286" s="432">
        <v>419</v>
      </c>
      <c r="BH286" s="432">
        <v>431</v>
      </c>
      <c r="BI286" s="432">
        <v>410</v>
      </c>
      <c r="BJ286" s="432">
        <v>0.93330000000000002</v>
      </c>
      <c r="BK286" s="432">
        <v>0.96009999999999995</v>
      </c>
      <c r="BL286" s="432">
        <v>0.91520000000000001</v>
      </c>
      <c r="BM286" s="432">
        <v>247</v>
      </c>
      <c r="BN286" s="432">
        <v>292</v>
      </c>
      <c r="BO286" s="432">
        <v>315</v>
      </c>
      <c r="BP286" s="432">
        <v>0.55000000000000004</v>
      </c>
      <c r="BQ286" s="432">
        <v>0.65</v>
      </c>
      <c r="BR286" s="432">
        <v>0.70309999999999995</v>
      </c>
      <c r="BS286" s="432">
        <v>258</v>
      </c>
      <c r="BT286" s="432">
        <v>0.5917</v>
      </c>
      <c r="BU286" s="432">
        <v>11</v>
      </c>
      <c r="BV286" s="432">
        <v>0.91669999999999996</v>
      </c>
      <c r="BW286" s="432">
        <v>300</v>
      </c>
      <c r="BX286" s="432">
        <v>319</v>
      </c>
      <c r="BY286" s="432">
        <v>269</v>
      </c>
      <c r="BZ286" s="432">
        <v>0.66779999999999995</v>
      </c>
      <c r="CA286" s="432">
        <v>0.71120000000000005</v>
      </c>
      <c r="CB286" s="432">
        <v>0.60040000000000004</v>
      </c>
      <c r="CC286" s="432">
        <v>274</v>
      </c>
      <c r="CD286" s="432">
        <v>0.62839999999999996</v>
      </c>
      <c r="CE286" s="432">
        <v>12</v>
      </c>
      <c r="CF286" s="432">
        <v>1</v>
      </c>
      <c r="CG286" s="432">
        <v>317</v>
      </c>
      <c r="CH286" s="432">
        <v>341</v>
      </c>
      <c r="CI286" s="432">
        <v>286</v>
      </c>
      <c r="CJ286" s="432">
        <v>0.70689999999999997</v>
      </c>
      <c r="CK286" s="432">
        <v>0.75949999999999995</v>
      </c>
      <c r="CL286" s="432">
        <v>0.63839999999999997</v>
      </c>
      <c r="CM286" s="432">
        <v>262</v>
      </c>
      <c r="CN286" s="432">
        <v>282</v>
      </c>
      <c r="CO286" s="432">
        <v>226</v>
      </c>
      <c r="CP286" s="432">
        <v>0.58450000000000002</v>
      </c>
      <c r="CQ286" s="432">
        <v>0.62880000000000003</v>
      </c>
      <c r="CR286" s="432">
        <v>0.50449999999999995</v>
      </c>
      <c r="CS286" s="432">
        <v>122</v>
      </c>
      <c r="CT286" s="432">
        <v>0.27979999999999999</v>
      </c>
      <c r="CU286" s="432">
        <v>9</v>
      </c>
      <c r="CV286" s="432">
        <v>0.75</v>
      </c>
      <c r="CW286" s="432">
        <v>130</v>
      </c>
      <c r="CX286" s="432">
        <v>157</v>
      </c>
      <c r="CY286" s="432">
        <v>131</v>
      </c>
      <c r="CZ286" s="432">
        <v>0.28999999999999998</v>
      </c>
      <c r="DA286" s="432">
        <v>0.35</v>
      </c>
      <c r="DB286" s="432">
        <v>0.29239999999999999</v>
      </c>
      <c r="DC286" s="432">
        <v>269</v>
      </c>
      <c r="DD286" s="432">
        <v>314</v>
      </c>
      <c r="DE286" s="432">
        <v>363</v>
      </c>
      <c r="DF286" s="432">
        <v>0.6</v>
      </c>
      <c r="DG286" s="432">
        <v>0.7</v>
      </c>
      <c r="DH286" s="432">
        <v>0.81030000000000002</v>
      </c>
      <c r="DI286" s="432">
        <v>144</v>
      </c>
      <c r="DJ286" s="432">
        <v>76</v>
      </c>
      <c r="DK286" s="432">
        <v>83</v>
      </c>
      <c r="DL286" s="432">
        <v>78</v>
      </c>
      <c r="DM286" s="432">
        <v>0.52500000000000002</v>
      </c>
      <c r="DN286" s="432">
        <v>0.57499999999999996</v>
      </c>
      <c r="DO286" s="432">
        <v>0.54169999999999996</v>
      </c>
      <c r="DP286" s="432">
        <v>314</v>
      </c>
      <c r="DQ286" s="432">
        <v>336</v>
      </c>
      <c r="DR286" s="432">
        <v>142</v>
      </c>
      <c r="DS286" s="432">
        <v>0.7</v>
      </c>
      <c r="DT286" s="432">
        <v>0.75</v>
      </c>
      <c r="DU286" s="432">
        <v>0.317</v>
      </c>
      <c r="DV286" s="432">
        <v>0</v>
      </c>
      <c r="DW286" s="432">
        <v>3.7499999999999999E-2</v>
      </c>
      <c r="DX286" s="432">
        <v>7.4999999999999997E-2</v>
      </c>
      <c r="DY286" s="432">
        <v>0</v>
      </c>
      <c r="DZ286" s="432">
        <v>39</v>
      </c>
      <c r="EA286" s="432">
        <v>7.4999999999999997E-2</v>
      </c>
      <c r="EB286" s="432">
        <v>0.15</v>
      </c>
      <c r="EC286" s="432">
        <v>0.1384</v>
      </c>
      <c r="ED286" s="432">
        <v>0</v>
      </c>
      <c r="EE286" s="432">
        <v>0</v>
      </c>
      <c r="EF286" s="432">
        <v>0</v>
      </c>
      <c r="EG286" s="432">
        <v>0</v>
      </c>
      <c r="EH286" s="432">
        <v>58</v>
      </c>
      <c r="EI286" s="432">
        <v>0</v>
      </c>
      <c r="EJ286" s="432">
        <v>5.0000000000000001E-3</v>
      </c>
      <c r="EK286" s="432">
        <v>0.01</v>
      </c>
      <c r="EL286" s="432">
        <v>0</v>
      </c>
      <c r="EM286" s="432">
        <v>151</v>
      </c>
      <c r="EN286" s="432">
        <v>0.05</v>
      </c>
      <c r="EO286" s="432">
        <v>0.15</v>
      </c>
      <c r="EP286" s="432">
        <v>0.33710000000000001</v>
      </c>
      <c r="EQ286" s="432">
        <v>170</v>
      </c>
      <c r="ER286" s="432">
        <v>87</v>
      </c>
      <c r="ES286" s="432">
        <v>0.51180000000000003</v>
      </c>
      <c r="ET286" s="432">
        <v>29</v>
      </c>
      <c r="EU286" s="432">
        <v>5</v>
      </c>
      <c r="EV286" s="432">
        <v>0.1724</v>
      </c>
      <c r="EW286" s="432">
        <v>2</v>
      </c>
      <c r="EX286" s="432">
        <v>4.4999999999999997E-3</v>
      </c>
      <c r="EY286" s="432">
        <v>466</v>
      </c>
      <c r="EZ286" s="432">
        <v>556</v>
      </c>
      <c r="FA286" s="432">
        <v>609</v>
      </c>
      <c r="FB286" s="432">
        <v>582</v>
      </c>
      <c r="FC286" s="432">
        <v>1.04</v>
      </c>
      <c r="FD286" s="432">
        <v>1.24</v>
      </c>
      <c r="FE286" s="432">
        <v>1.3593999999999999</v>
      </c>
      <c r="FF286" s="432">
        <v>30</v>
      </c>
      <c r="FG286" s="432">
        <v>44</v>
      </c>
      <c r="FH286" s="432">
        <v>42</v>
      </c>
      <c r="FI286" s="432">
        <v>0.05</v>
      </c>
      <c r="FJ286" s="432">
        <v>7.4999999999999997E-2</v>
      </c>
      <c r="FK286" s="432">
        <v>7.22E-2</v>
      </c>
      <c r="FL286" s="432">
        <v>514</v>
      </c>
      <c r="FM286" s="432">
        <v>530</v>
      </c>
      <c r="FN286" s="432">
        <v>524</v>
      </c>
      <c r="FO286" s="432">
        <v>0.88239999999999996</v>
      </c>
      <c r="FP286" s="432">
        <v>0.90959999999999996</v>
      </c>
      <c r="FQ286" s="432">
        <v>0.90029999999999999</v>
      </c>
      <c r="FR286" s="432">
        <v>491</v>
      </c>
      <c r="FS286" s="432">
        <v>512</v>
      </c>
      <c r="FT286" s="432">
        <v>470</v>
      </c>
      <c r="FU286" s="432">
        <v>0.84360000000000002</v>
      </c>
      <c r="FV286" s="432">
        <v>0.87909999999999999</v>
      </c>
      <c r="FW286" s="432">
        <v>0.80759999999999998</v>
      </c>
      <c r="FX286" s="432">
        <v>472</v>
      </c>
      <c r="FY286" s="432">
        <v>504</v>
      </c>
      <c r="FZ286" s="432">
        <v>455</v>
      </c>
      <c r="GA286" s="432">
        <v>0.81069999999999998</v>
      </c>
      <c r="GB286" s="432">
        <v>0.86450000000000005</v>
      </c>
      <c r="GC286" s="432">
        <v>0.78180000000000005</v>
      </c>
      <c r="GD286" s="432">
        <v>427</v>
      </c>
      <c r="GE286" s="432">
        <v>477</v>
      </c>
      <c r="GF286" s="432">
        <v>440</v>
      </c>
      <c r="GG286" s="432">
        <v>0.73299999999999998</v>
      </c>
      <c r="GH286" s="432">
        <v>0.81889999999999996</v>
      </c>
      <c r="GI286" s="432">
        <v>0.75600000000000001</v>
      </c>
      <c r="GJ286" s="432">
        <v>437</v>
      </c>
      <c r="GK286" s="432">
        <v>495</v>
      </c>
      <c r="GL286" s="432">
        <v>419</v>
      </c>
      <c r="GM286" s="432">
        <v>0.75</v>
      </c>
      <c r="GN286" s="432">
        <v>0.84970000000000001</v>
      </c>
      <c r="GO286" s="432">
        <v>0.71989999999999998</v>
      </c>
      <c r="GP286" s="432">
        <v>534</v>
      </c>
      <c r="GQ286" s="432">
        <v>548</v>
      </c>
      <c r="GR286" s="432">
        <v>549</v>
      </c>
      <c r="GS286" s="432">
        <v>0.9173</v>
      </c>
      <c r="GT286" s="432">
        <v>0.94010000000000005</v>
      </c>
      <c r="GU286" s="432">
        <v>0.94330000000000003</v>
      </c>
      <c r="GV286" s="432">
        <v>482</v>
      </c>
      <c r="GW286" s="432">
        <v>516</v>
      </c>
      <c r="GX286" s="432">
        <v>467</v>
      </c>
      <c r="GY286" s="432">
        <v>0.82750000000000001</v>
      </c>
      <c r="GZ286" s="432">
        <v>0.88490000000000002</v>
      </c>
      <c r="HA286" s="432">
        <v>0.8024</v>
      </c>
      <c r="HB286" s="432">
        <v>291</v>
      </c>
      <c r="HC286" s="432">
        <v>350</v>
      </c>
      <c r="HD286" s="432">
        <v>394</v>
      </c>
      <c r="HE286" s="432">
        <v>0.5</v>
      </c>
      <c r="HF286" s="432">
        <v>0.6</v>
      </c>
      <c r="HG286" s="432">
        <v>0.67700000000000005</v>
      </c>
      <c r="HH286" s="432">
        <v>0</v>
      </c>
      <c r="HI286" s="432">
        <v>0.5</v>
      </c>
      <c r="HJ286" s="432">
        <v>0</v>
      </c>
      <c r="HK286" s="432">
        <v>0</v>
      </c>
      <c r="HL286" s="432"/>
      <c r="HM286" s="432">
        <v>0.9</v>
      </c>
      <c r="HN286" s="432">
        <v>1</v>
      </c>
      <c r="HO286" s="432">
        <v>0</v>
      </c>
      <c r="HP286" s="432">
        <v>0</v>
      </c>
      <c r="HQ286" s="432">
        <v>1</v>
      </c>
      <c r="HR286" s="432">
        <v>0</v>
      </c>
      <c r="HS286" s="432">
        <v>1</v>
      </c>
      <c r="HT286" s="432">
        <v>0</v>
      </c>
      <c r="HU286" s="432">
        <v>0</v>
      </c>
      <c r="HV286" s="432">
        <v>0.9</v>
      </c>
      <c r="HW286" s="432">
        <v>0</v>
      </c>
      <c r="HX286" s="432">
        <v>0</v>
      </c>
      <c r="HY286" s="432">
        <v>0</v>
      </c>
      <c r="HZ286" s="432">
        <v>0.9</v>
      </c>
      <c r="IA286" s="432">
        <v>1</v>
      </c>
      <c r="IB286" s="432">
        <v>0</v>
      </c>
      <c r="IC286" s="432">
        <v>0</v>
      </c>
      <c r="ID286" s="432">
        <v>0</v>
      </c>
      <c r="IE286" s="432">
        <v>0</v>
      </c>
      <c r="IF286" s="432">
        <v>0</v>
      </c>
      <c r="IG286" s="432">
        <v>0</v>
      </c>
      <c r="IH286" s="432">
        <v>0</v>
      </c>
      <c r="II286" s="432">
        <v>0</v>
      </c>
      <c r="IJ286" s="432">
        <v>0</v>
      </c>
      <c r="IK286" s="432">
        <v>0</v>
      </c>
      <c r="IL286" s="432">
        <v>0</v>
      </c>
      <c r="IM286" s="432">
        <v>0</v>
      </c>
      <c r="IN286" s="432">
        <v>0</v>
      </c>
      <c r="IO286" s="432">
        <v>0</v>
      </c>
      <c r="IP286" s="432">
        <v>0</v>
      </c>
      <c r="IQ286" s="432">
        <v>0</v>
      </c>
      <c r="IR286" s="432">
        <v>0</v>
      </c>
      <c r="IS286" s="432">
        <v>0</v>
      </c>
      <c r="IT286" s="432">
        <v>0</v>
      </c>
      <c r="IU286" s="432">
        <v>0</v>
      </c>
      <c r="IV286" s="432">
        <v>0</v>
      </c>
      <c r="IW286" s="432">
        <v>0</v>
      </c>
      <c r="IX286" s="432">
        <v>15</v>
      </c>
      <c r="IY286" s="432">
        <v>0</v>
      </c>
      <c r="IZ286" s="432">
        <v>0</v>
      </c>
      <c r="JA286" s="432">
        <v>0</v>
      </c>
      <c r="JB286" s="432">
        <v>0</v>
      </c>
      <c r="JC286" s="432">
        <v>0</v>
      </c>
      <c r="JD286" s="432">
        <v>0</v>
      </c>
      <c r="JE286" s="432">
        <v>0</v>
      </c>
      <c r="JF286" s="432">
        <v>0</v>
      </c>
      <c r="JG286" s="432">
        <v>0</v>
      </c>
      <c r="JH286" s="432">
        <v>5</v>
      </c>
      <c r="JI286" s="432">
        <v>0</v>
      </c>
      <c r="JJ286" s="432">
        <v>0</v>
      </c>
      <c r="JK286" s="432">
        <v>0</v>
      </c>
      <c r="JL286" s="432">
        <v>0</v>
      </c>
      <c r="JM286" s="432">
        <v>0</v>
      </c>
      <c r="JN286" s="432">
        <v>2</v>
      </c>
      <c r="JO286" s="432">
        <v>0.4</v>
      </c>
      <c r="JP286" s="432">
        <v>0</v>
      </c>
      <c r="JQ286" s="432">
        <v>0</v>
      </c>
      <c r="JR286" s="432" t="s">
        <v>1359</v>
      </c>
      <c r="JS286" s="432" t="s">
        <v>1360</v>
      </c>
      <c r="JT286" s="432" t="s">
        <v>1340</v>
      </c>
    </row>
    <row r="287" spans="1:280" x14ac:dyDescent="0.45">
      <c r="A287" s="432" t="s">
        <v>431</v>
      </c>
      <c r="B287" s="432" t="s">
        <v>482</v>
      </c>
      <c r="C287" s="432" t="s">
        <v>485</v>
      </c>
      <c r="D287" s="432" t="s">
        <v>486</v>
      </c>
      <c r="E287" s="432">
        <v>438</v>
      </c>
      <c r="F287" s="432">
        <v>8</v>
      </c>
      <c r="G287" s="432">
        <v>1.83E-2</v>
      </c>
      <c r="H287" s="432">
        <v>9</v>
      </c>
      <c r="I287" s="432">
        <v>437</v>
      </c>
      <c r="J287" s="432">
        <v>2.06E-2</v>
      </c>
      <c r="K287" s="432">
        <v>405</v>
      </c>
      <c r="L287" s="432">
        <v>417</v>
      </c>
      <c r="M287" s="432">
        <v>392</v>
      </c>
      <c r="N287" s="432">
        <v>0.92259999999999998</v>
      </c>
      <c r="O287" s="432">
        <v>0.95020000000000004</v>
      </c>
      <c r="P287" s="432">
        <v>0.89500000000000002</v>
      </c>
      <c r="Q287" s="432">
        <v>418</v>
      </c>
      <c r="R287" s="432">
        <v>425</v>
      </c>
      <c r="S287" s="432">
        <v>417</v>
      </c>
      <c r="T287" s="432">
        <v>0.95209999999999995</v>
      </c>
      <c r="U287" s="432">
        <v>0.97009999999999996</v>
      </c>
      <c r="V287" s="432">
        <v>0.95209999999999995</v>
      </c>
      <c r="W287" s="432">
        <v>416</v>
      </c>
      <c r="X287" s="432">
        <v>424</v>
      </c>
      <c r="Y287" s="432">
        <v>415</v>
      </c>
      <c r="Z287" s="432">
        <v>0.94889999999999997</v>
      </c>
      <c r="AA287" s="432">
        <v>0.96630000000000005</v>
      </c>
      <c r="AB287" s="432">
        <v>0.94750000000000001</v>
      </c>
      <c r="AC287" s="432">
        <v>412</v>
      </c>
      <c r="AD287" s="432">
        <v>420</v>
      </c>
      <c r="AE287" s="432">
        <v>413</v>
      </c>
      <c r="AF287" s="432">
        <v>0.93930000000000002</v>
      </c>
      <c r="AG287" s="432">
        <v>0.95799999999999996</v>
      </c>
      <c r="AH287" s="432">
        <v>0.94289999999999996</v>
      </c>
      <c r="AI287" s="432">
        <v>363</v>
      </c>
      <c r="AJ287" s="432">
        <v>383</v>
      </c>
      <c r="AK287" s="432">
        <v>327</v>
      </c>
      <c r="AL287" s="432">
        <v>0.82789999999999997</v>
      </c>
      <c r="AM287" s="432">
        <v>0.87409999999999999</v>
      </c>
      <c r="AN287" s="432">
        <v>0.74660000000000004</v>
      </c>
      <c r="AO287" s="432">
        <v>415</v>
      </c>
      <c r="AP287" s="432">
        <v>423</v>
      </c>
      <c r="AQ287" s="432">
        <v>415</v>
      </c>
      <c r="AR287" s="432">
        <v>0.94650000000000001</v>
      </c>
      <c r="AS287" s="432">
        <v>0.96409999999999996</v>
      </c>
      <c r="AT287" s="432">
        <v>0.94750000000000001</v>
      </c>
      <c r="AU287" s="432">
        <v>403</v>
      </c>
      <c r="AV287" s="432">
        <v>413</v>
      </c>
      <c r="AW287" s="432">
        <v>387</v>
      </c>
      <c r="AX287" s="432">
        <v>0.9194</v>
      </c>
      <c r="AY287" s="432">
        <v>0.94259999999999999</v>
      </c>
      <c r="AZ287" s="432">
        <v>0.88360000000000005</v>
      </c>
      <c r="BA287" s="432">
        <v>389</v>
      </c>
      <c r="BB287" s="432">
        <v>403</v>
      </c>
      <c r="BC287" s="432">
        <v>386</v>
      </c>
      <c r="BD287" s="432">
        <v>0.88660000000000005</v>
      </c>
      <c r="BE287" s="432">
        <v>0.91910000000000003</v>
      </c>
      <c r="BF287" s="432">
        <v>0.88129999999999997</v>
      </c>
      <c r="BG287" s="432">
        <v>409</v>
      </c>
      <c r="BH287" s="432">
        <v>421</v>
      </c>
      <c r="BI287" s="432">
        <v>415</v>
      </c>
      <c r="BJ287" s="432">
        <v>0.93330000000000002</v>
      </c>
      <c r="BK287" s="432">
        <v>0.96009999999999995</v>
      </c>
      <c r="BL287" s="432">
        <v>0.94750000000000001</v>
      </c>
      <c r="BM287" s="432">
        <v>241</v>
      </c>
      <c r="BN287" s="432">
        <v>285</v>
      </c>
      <c r="BO287" s="432">
        <v>283</v>
      </c>
      <c r="BP287" s="432">
        <v>0.55000000000000004</v>
      </c>
      <c r="BQ287" s="432">
        <v>0.65</v>
      </c>
      <c r="BR287" s="432">
        <v>0.64610000000000001</v>
      </c>
      <c r="BS287" s="432">
        <v>244</v>
      </c>
      <c r="BT287" s="432">
        <v>0.56740000000000002</v>
      </c>
      <c r="BU287" s="432">
        <v>7</v>
      </c>
      <c r="BV287" s="432">
        <v>0.875</v>
      </c>
      <c r="BW287" s="432">
        <v>293</v>
      </c>
      <c r="BX287" s="432">
        <v>312</v>
      </c>
      <c r="BY287" s="432">
        <v>251</v>
      </c>
      <c r="BZ287" s="432">
        <v>0.66779999999999995</v>
      </c>
      <c r="CA287" s="432">
        <v>0.71120000000000005</v>
      </c>
      <c r="CB287" s="432">
        <v>0.57310000000000005</v>
      </c>
      <c r="CC287" s="432">
        <v>306</v>
      </c>
      <c r="CD287" s="432">
        <v>0.71160000000000001</v>
      </c>
      <c r="CE287" s="432">
        <v>7</v>
      </c>
      <c r="CF287" s="432">
        <v>0.875</v>
      </c>
      <c r="CG287" s="432">
        <v>310</v>
      </c>
      <c r="CH287" s="432">
        <v>333</v>
      </c>
      <c r="CI287" s="432">
        <v>313</v>
      </c>
      <c r="CJ287" s="432">
        <v>0.70689999999999997</v>
      </c>
      <c r="CK287" s="432">
        <v>0.75949999999999995</v>
      </c>
      <c r="CL287" s="432">
        <v>0.71460000000000001</v>
      </c>
      <c r="CM287" s="432">
        <v>257</v>
      </c>
      <c r="CN287" s="432">
        <v>276</v>
      </c>
      <c r="CO287" s="432">
        <v>211</v>
      </c>
      <c r="CP287" s="432">
        <v>0.58450000000000002</v>
      </c>
      <c r="CQ287" s="432">
        <v>0.62880000000000003</v>
      </c>
      <c r="CR287" s="432">
        <v>0.48170000000000002</v>
      </c>
      <c r="CS287" s="432">
        <v>113</v>
      </c>
      <c r="CT287" s="432">
        <v>0.26279999999999998</v>
      </c>
      <c r="CU287" s="432">
        <v>4</v>
      </c>
      <c r="CV287" s="432">
        <v>0.5</v>
      </c>
      <c r="CW287" s="432">
        <v>128</v>
      </c>
      <c r="CX287" s="432">
        <v>154</v>
      </c>
      <c r="CY287" s="432">
        <v>117</v>
      </c>
      <c r="CZ287" s="432">
        <v>0.28999999999999998</v>
      </c>
      <c r="DA287" s="432">
        <v>0.35</v>
      </c>
      <c r="DB287" s="432">
        <v>0.2671</v>
      </c>
      <c r="DC287" s="432">
        <v>263</v>
      </c>
      <c r="DD287" s="432">
        <v>307</v>
      </c>
      <c r="DE287" s="432">
        <v>140</v>
      </c>
      <c r="DF287" s="432">
        <v>0.6</v>
      </c>
      <c r="DG287" s="432">
        <v>0.7</v>
      </c>
      <c r="DH287" s="432">
        <v>0.3196</v>
      </c>
      <c r="DI287" s="432">
        <v>131</v>
      </c>
      <c r="DJ287" s="432">
        <v>69</v>
      </c>
      <c r="DK287" s="432">
        <v>76</v>
      </c>
      <c r="DL287" s="432">
        <v>64</v>
      </c>
      <c r="DM287" s="432">
        <v>0.52500000000000002</v>
      </c>
      <c r="DN287" s="432">
        <v>0.57499999999999996</v>
      </c>
      <c r="DO287" s="432">
        <v>0.48849999999999999</v>
      </c>
      <c r="DP287" s="432">
        <v>307</v>
      </c>
      <c r="DQ287" s="432">
        <v>329</v>
      </c>
      <c r="DR287" s="432">
        <v>26</v>
      </c>
      <c r="DS287" s="432">
        <v>0.7</v>
      </c>
      <c r="DT287" s="432">
        <v>0.75</v>
      </c>
      <c r="DU287" s="432">
        <v>5.9400000000000001E-2</v>
      </c>
      <c r="DV287" s="432">
        <v>0</v>
      </c>
      <c r="DW287" s="432">
        <v>3.7499999999999999E-2</v>
      </c>
      <c r="DX287" s="432">
        <v>7.4999999999999997E-2</v>
      </c>
      <c r="DY287" s="432">
        <v>0</v>
      </c>
      <c r="DZ287" s="432">
        <v>31</v>
      </c>
      <c r="EA287" s="432">
        <v>7.4999999999999997E-2</v>
      </c>
      <c r="EB287" s="432">
        <v>0.15</v>
      </c>
      <c r="EC287" s="432">
        <v>0.13930000000000001</v>
      </c>
      <c r="ED287" s="432">
        <v>0</v>
      </c>
      <c r="EE287" s="432">
        <v>0</v>
      </c>
      <c r="EF287" s="432">
        <v>0</v>
      </c>
      <c r="EG287" s="432">
        <v>0</v>
      </c>
      <c r="EH287" s="432">
        <v>70</v>
      </c>
      <c r="EI287" s="432">
        <v>0</v>
      </c>
      <c r="EJ287" s="432">
        <v>5.0000000000000001E-3</v>
      </c>
      <c r="EK287" s="432">
        <v>0.01</v>
      </c>
      <c r="EL287" s="432">
        <v>0</v>
      </c>
      <c r="EM287" s="432">
        <v>80</v>
      </c>
      <c r="EN287" s="432">
        <v>0.05</v>
      </c>
      <c r="EO287" s="432">
        <v>0.15</v>
      </c>
      <c r="EP287" s="432">
        <v>0.18260000000000001</v>
      </c>
      <c r="EQ287" s="432">
        <v>152</v>
      </c>
      <c r="ER287" s="432">
        <v>3</v>
      </c>
      <c r="ES287" s="432">
        <v>1.9699999999999999E-2</v>
      </c>
      <c r="ET287" s="432">
        <v>24</v>
      </c>
      <c r="EU287" s="432">
        <v>3</v>
      </c>
      <c r="EV287" s="432">
        <v>0.125</v>
      </c>
      <c r="EW287" s="432">
        <v>0</v>
      </c>
      <c r="EX287" s="432">
        <v>0</v>
      </c>
      <c r="EY287" s="432">
        <v>421</v>
      </c>
      <c r="EZ287" s="432">
        <v>509</v>
      </c>
      <c r="FA287" s="432">
        <v>606</v>
      </c>
      <c r="FB287" s="432">
        <v>572</v>
      </c>
      <c r="FC287" s="432">
        <v>0.96</v>
      </c>
      <c r="FD287" s="432">
        <v>1.1599999999999999</v>
      </c>
      <c r="FE287" s="432">
        <v>1.3835999999999999</v>
      </c>
      <c r="FF287" s="432">
        <v>29</v>
      </c>
      <c r="FG287" s="432">
        <v>43</v>
      </c>
      <c r="FH287" s="432">
        <v>25</v>
      </c>
      <c r="FI287" s="432">
        <v>0.05</v>
      </c>
      <c r="FJ287" s="432">
        <v>7.4999999999999997E-2</v>
      </c>
      <c r="FK287" s="432">
        <v>4.3700000000000003E-2</v>
      </c>
      <c r="FL287" s="432">
        <v>505</v>
      </c>
      <c r="FM287" s="432">
        <v>521</v>
      </c>
      <c r="FN287" s="432">
        <v>493</v>
      </c>
      <c r="FO287" s="432">
        <v>0.88239999999999996</v>
      </c>
      <c r="FP287" s="432">
        <v>0.90959999999999996</v>
      </c>
      <c r="FQ287" s="432">
        <v>0.8619</v>
      </c>
      <c r="FR287" s="432">
        <v>483</v>
      </c>
      <c r="FS287" s="432">
        <v>503</v>
      </c>
      <c r="FT287" s="432">
        <v>440</v>
      </c>
      <c r="FU287" s="432">
        <v>0.84360000000000002</v>
      </c>
      <c r="FV287" s="432">
        <v>0.87909999999999999</v>
      </c>
      <c r="FW287" s="432">
        <v>0.76919999999999999</v>
      </c>
      <c r="FX287" s="432">
        <v>464</v>
      </c>
      <c r="FY287" s="432">
        <v>495</v>
      </c>
      <c r="FZ287" s="432">
        <v>436</v>
      </c>
      <c r="GA287" s="432">
        <v>0.81069999999999998</v>
      </c>
      <c r="GB287" s="432">
        <v>0.86450000000000005</v>
      </c>
      <c r="GC287" s="432">
        <v>0.76219999999999999</v>
      </c>
      <c r="GD287" s="432">
        <v>420</v>
      </c>
      <c r="GE287" s="432">
        <v>469</v>
      </c>
      <c r="GF287" s="432">
        <v>330</v>
      </c>
      <c r="GG287" s="432">
        <v>0.73299999999999998</v>
      </c>
      <c r="GH287" s="432">
        <v>0.81889999999999996</v>
      </c>
      <c r="GI287" s="432">
        <v>0.57689999999999997</v>
      </c>
      <c r="GJ287" s="432">
        <v>429</v>
      </c>
      <c r="GK287" s="432">
        <v>487</v>
      </c>
      <c r="GL287" s="432">
        <v>229</v>
      </c>
      <c r="GM287" s="432">
        <v>0.75</v>
      </c>
      <c r="GN287" s="432">
        <v>0.84970000000000001</v>
      </c>
      <c r="GO287" s="432">
        <v>0.40029999999999999</v>
      </c>
      <c r="GP287" s="432">
        <v>525</v>
      </c>
      <c r="GQ287" s="432">
        <v>538</v>
      </c>
      <c r="GR287" s="432">
        <v>532</v>
      </c>
      <c r="GS287" s="432">
        <v>0.9173</v>
      </c>
      <c r="GT287" s="432">
        <v>0.94010000000000005</v>
      </c>
      <c r="GU287" s="432">
        <v>0.93010000000000004</v>
      </c>
      <c r="GV287" s="432">
        <v>474</v>
      </c>
      <c r="GW287" s="432">
        <v>507</v>
      </c>
      <c r="GX287" s="432">
        <v>391</v>
      </c>
      <c r="GY287" s="432">
        <v>0.82750000000000001</v>
      </c>
      <c r="GZ287" s="432">
        <v>0.88490000000000002</v>
      </c>
      <c r="HA287" s="432">
        <v>0.68359999999999999</v>
      </c>
      <c r="HB287" s="432">
        <v>286</v>
      </c>
      <c r="HC287" s="432">
        <v>344</v>
      </c>
      <c r="HD287" s="432">
        <v>190</v>
      </c>
      <c r="HE287" s="432">
        <v>0.5</v>
      </c>
      <c r="HF287" s="432">
        <v>0.6</v>
      </c>
      <c r="HG287" s="432">
        <v>0.3322</v>
      </c>
      <c r="HH287" s="432">
        <v>1</v>
      </c>
      <c r="HI287" s="432">
        <v>0.5</v>
      </c>
      <c r="HJ287" s="432">
        <v>1.6999999999999999E-3</v>
      </c>
      <c r="HK287" s="432">
        <v>0</v>
      </c>
      <c r="HL287" s="432"/>
      <c r="HM287" s="432">
        <v>0.9</v>
      </c>
      <c r="HN287" s="432">
        <v>0</v>
      </c>
      <c r="HO287" s="432">
        <v>0</v>
      </c>
      <c r="HP287" s="432">
        <v>0</v>
      </c>
      <c r="HQ287" s="432">
        <v>0</v>
      </c>
      <c r="HR287" s="432">
        <v>0</v>
      </c>
      <c r="HS287" s="432">
        <v>0</v>
      </c>
      <c r="HT287" s="432">
        <v>0</v>
      </c>
      <c r="HU287" s="432">
        <v>0</v>
      </c>
      <c r="HV287" s="432">
        <v>0.9</v>
      </c>
      <c r="HW287" s="432">
        <v>0</v>
      </c>
      <c r="HX287" s="432">
        <v>0</v>
      </c>
      <c r="HY287" s="432">
        <v>0</v>
      </c>
      <c r="HZ287" s="432">
        <v>0.9</v>
      </c>
      <c r="IA287" s="432">
        <v>0</v>
      </c>
      <c r="IB287" s="432">
        <v>0</v>
      </c>
      <c r="IC287" s="432">
        <v>0</v>
      </c>
      <c r="ID287" s="432">
        <v>0</v>
      </c>
      <c r="IE287" s="432">
        <v>0</v>
      </c>
      <c r="IF287" s="432">
        <v>0</v>
      </c>
      <c r="IG287" s="432">
        <v>0</v>
      </c>
      <c r="IH287" s="432">
        <v>0</v>
      </c>
      <c r="II287" s="432">
        <v>0</v>
      </c>
      <c r="IJ287" s="432">
        <v>0</v>
      </c>
      <c r="IK287" s="432">
        <v>0</v>
      </c>
      <c r="IL287" s="432">
        <v>0</v>
      </c>
      <c r="IM287" s="432">
        <v>0</v>
      </c>
      <c r="IN287" s="432">
        <v>0</v>
      </c>
      <c r="IO287" s="432">
        <v>0</v>
      </c>
      <c r="IP287" s="432">
        <v>0</v>
      </c>
      <c r="IQ287" s="432">
        <v>0</v>
      </c>
      <c r="IR287" s="432">
        <v>0</v>
      </c>
      <c r="IS287" s="432">
        <v>0</v>
      </c>
      <c r="IT287" s="432">
        <v>0</v>
      </c>
      <c r="IU287" s="432">
        <v>0</v>
      </c>
      <c r="IV287" s="432">
        <v>0</v>
      </c>
      <c r="IW287" s="432">
        <v>0</v>
      </c>
      <c r="IX287" s="432">
        <v>27</v>
      </c>
      <c r="IY287" s="432">
        <v>0</v>
      </c>
      <c r="IZ287" s="432">
        <v>0</v>
      </c>
      <c r="JA287" s="432">
        <v>0</v>
      </c>
      <c r="JB287" s="432">
        <v>0</v>
      </c>
      <c r="JC287" s="432">
        <v>0</v>
      </c>
      <c r="JD287" s="432">
        <v>0</v>
      </c>
      <c r="JE287" s="432">
        <v>0</v>
      </c>
      <c r="JF287" s="432">
        <v>0</v>
      </c>
      <c r="JG287" s="432">
        <v>0</v>
      </c>
      <c r="JH287" s="432">
        <v>15</v>
      </c>
      <c r="JI287" s="432">
        <v>0</v>
      </c>
      <c r="JJ287" s="432">
        <v>0</v>
      </c>
      <c r="JK287" s="432">
        <v>0</v>
      </c>
      <c r="JL287" s="432">
        <v>0</v>
      </c>
      <c r="JM287" s="432">
        <v>0</v>
      </c>
      <c r="JN287" s="432">
        <v>1</v>
      </c>
      <c r="JO287" s="432">
        <v>6.6699999999999995E-2</v>
      </c>
      <c r="JP287" s="432">
        <v>0</v>
      </c>
      <c r="JQ287" s="432">
        <v>0</v>
      </c>
      <c r="JR287" s="432" t="s">
        <v>1359</v>
      </c>
      <c r="JS287" s="432" t="s">
        <v>1360</v>
      </c>
      <c r="JT287" s="432" t="s">
        <v>1340</v>
      </c>
    </row>
    <row r="288" spans="1:280" x14ac:dyDescent="0.45">
      <c r="A288" s="432" t="s">
        <v>431</v>
      </c>
      <c r="B288" s="432" t="s">
        <v>482</v>
      </c>
      <c r="C288" s="432" t="s">
        <v>487</v>
      </c>
      <c r="D288" s="432" t="s">
        <v>488</v>
      </c>
      <c r="E288" s="432">
        <v>602</v>
      </c>
      <c r="F288" s="432">
        <v>164</v>
      </c>
      <c r="G288" s="432">
        <v>0.27239999999999998</v>
      </c>
      <c r="H288" s="432">
        <v>161</v>
      </c>
      <c r="I288" s="432">
        <v>595</v>
      </c>
      <c r="J288" s="432">
        <v>0.27060000000000001</v>
      </c>
      <c r="K288" s="432">
        <v>556</v>
      </c>
      <c r="L288" s="432">
        <v>573</v>
      </c>
      <c r="M288" s="432">
        <v>568</v>
      </c>
      <c r="N288" s="432">
        <v>0.92259999999999998</v>
      </c>
      <c r="O288" s="432">
        <v>0.95020000000000004</v>
      </c>
      <c r="P288" s="432">
        <v>0.94350000000000001</v>
      </c>
      <c r="Q288" s="432">
        <v>574</v>
      </c>
      <c r="R288" s="432">
        <v>585</v>
      </c>
      <c r="S288" s="432">
        <v>579</v>
      </c>
      <c r="T288" s="432">
        <v>0.95209999999999995</v>
      </c>
      <c r="U288" s="432">
        <v>0.97009999999999996</v>
      </c>
      <c r="V288" s="432">
        <v>0.96179999999999999</v>
      </c>
      <c r="W288" s="432">
        <v>572</v>
      </c>
      <c r="X288" s="432">
        <v>582</v>
      </c>
      <c r="Y288" s="432">
        <v>580</v>
      </c>
      <c r="Z288" s="432">
        <v>0.94889999999999997</v>
      </c>
      <c r="AA288" s="432">
        <v>0.96630000000000005</v>
      </c>
      <c r="AB288" s="432">
        <v>0.96350000000000002</v>
      </c>
      <c r="AC288" s="432">
        <v>566</v>
      </c>
      <c r="AD288" s="432">
        <v>577</v>
      </c>
      <c r="AE288" s="432">
        <v>578</v>
      </c>
      <c r="AF288" s="432">
        <v>0.93930000000000002</v>
      </c>
      <c r="AG288" s="432">
        <v>0.95799999999999996</v>
      </c>
      <c r="AH288" s="432">
        <v>0.96009999999999995</v>
      </c>
      <c r="AI288" s="432">
        <v>499</v>
      </c>
      <c r="AJ288" s="432">
        <v>527</v>
      </c>
      <c r="AK288" s="432">
        <v>533</v>
      </c>
      <c r="AL288" s="432">
        <v>0.82789999999999997</v>
      </c>
      <c r="AM288" s="432">
        <v>0.87409999999999999</v>
      </c>
      <c r="AN288" s="432">
        <v>0.88539999999999996</v>
      </c>
      <c r="AO288" s="432">
        <v>570</v>
      </c>
      <c r="AP288" s="432">
        <v>581</v>
      </c>
      <c r="AQ288" s="432">
        <v>580</v>
      </c>
      <c r="AR288" s="432">
        <v>0.94650000000000001</v>
      </c>
      <c r="AS288" s="432">
        <v>0.96409999999999996</v>
      </c>
      <c r="AT288" s="432">
        <v>0.96350000000000002</v>
      </c>
      <c r="AU288" s="432">
        <v>554</v>
      </c>
      <c r="AV288" s="432">
        <v>568</v>
      </c>
      <c r="AW288" s="432">
        <v>537</v>
      </c>
      <c r="AX288" s="432">
        <v>0.9194</v>
      </c>
      <c r="AY288" s="432">
        <v>0.94259999999999999</v>
      </c>
      <c r="AZ288" s="432">
        <v>0.89200000000000002</v>
      </c>
      <c r="BA288" s="432">
        <v>534</v>
      </c>
      <c r="BB288" s="432">
        <v>554</v>
      </c>
      <c r="BC288" s="432">
        <v>544</v>
      </c>
      <c r="BD288" s="432">
        <v>0.88660000000000005</v>
      </c>
      <c r="BE288" s="432">
        <v>0.91910000000000003</v>
      </c>
      <c r="BF288" s="432">
        <v>0.90369999999999995</v>
      </c>
      <c r="BG288" s="432">
        <v>562</v>
      </c>
      <c r="BH288" s="432">
        <v>578</v>
      </c>
      <c r="BI288" s="432">
        <v>563</v>
      </c>
      <c r="BJ288" s="432">
        <v>0.93330000000000002</v>
      </c>
      <c r="BK288" s="432">
        <v>0.96009999999999995</v>
      </c>
      <c r="BL288" s="432">
        <v>0.93520000000000003</v>
      </c>
      <c r="BM288" s="432">
        <v>332</v>
      </c>
      <c r="BN288" s="432">
        <v>392</v>
      </c>
      <c r="BO288" s="432">
        <v>462</v>
      </c>
      <c r="BP288" s="432">
        <v>0.55000000000000004</v>
      </c>
      <c r="BQ288" s="432">
        <v>0.65</v>
      </c>
      <c r="BR288" s="432">
        <v>0.76739999999999997</v>
      </c>
      <c r="BS288" s="432">
        <v>276</v>
      </c>
      <c r="BT288" s="432">
        <v>0.63009999999999999</v>
      </c>
      <c r="BU288" s="432">
        <v>146</v>
      </c>
      <c r="BV288" s="432">
        <v>0.89019999999999999</v>
      </c>
      <c r="BW288" s="432">
        <v>403</v>
      </c>
      <c r="BX288" s="432">
        <v>429</v>
      </c>
      <c r="BY288" s="432">
        <v>422</v>
      </c>
      <c r="BZ288" s="432">
        <v>0.66779999999999995</v>
      </c>
      <c r="CA288" s="432">
        <v>0.71120000000000005</v>
      </c>
      <c r="CB288" s="432">
        <v>0.70099999999999996</v>
      </c>
      <c r="CC288" s="432">
        <v>310</v>
      </c>
      <c r="CD288" s="432">
        <v>0.70779999999999998</v>
      </c>
      <c r="CE288" s="432">
        <v>148</v>
      </c>
      <c r="CF288" s="432">
        <v>0.90239999999999998</v>
      </c>
      <c r="CG288" s="432">
        <v>426</v>
      </c>
      <c r="CH288" s="432">
        <v>458</v>
      </c>
      <c r="CI288" s="432">
        <v>458</v>
      </c>
      <c r="CJ288" s="432">
        <v>0.70689999999999997</v>
      </c>
      <c r="CK288" s="432">
        <v>0.75949999999999995</v>
      </c>
      <c r="CL288" s="432">
        <v>0.76080000000000003</v>
      </c>
      <c r="CM288" s="432">
        <v>352</v>
      </c>
      <c r="CN288" s="432">
        <v>379</v>
      </c>
      <c r="CO288" s="432">
        <v>375</v>
      </c>
      <c r="CP288" s="432">
        <v>0.58450000000000002</v>
      </c>
      <c r="CQ288" s="432">
        <v>0.62880000000000003</v>
      </c>
      <c r="CR288" s="432">
        <v>0.62290000000000001</v>
      </c>
      <c r="CS288" s="432">
        <v>133</v>
      </c>
      <c r="CT288" s="432">
        <v>0.30370000000000003</v>
      </c>
      <c r="CU288" s="432">
        <v>109</v>
      </c>
      <c r="CV288" s="432">
        <v>0.66459999999999997</v>
      </c>
      <c r="CW288" s="432">
        <v>175</v>
      </c>
      <c r="CX288" s="432">
        <v>211</v>
      </c>
      <c r="CY288" s="432">
        <v>242</v>
      </c>
      <c r="CZ288" s="432">
        <v>0.28999999999999998</v>
      </c>
      <c r="DA288" s="432">
        <v>0.35</v>
      </c>
      <c r="DB288" s="432">
        <v>0.40200000000000002</v>
      </c>
      <c r="DC288" s="432">
        <v>362</v>
      </c>
      <c r="DD288" s="432">
        <v>422</v>
      </c>
      <c r="DE288" s="432">
        <v>516</v>
      </c>
      <c r="DF288" s="432">
        <v>0.6</v>
      </c>
      <c r="DG288" s="432">
        <v>0.7</v>
      </c>
      <c r="DH288" s="432">
        <v>0.85709999999999997</v>
      </c>
      <c r="DI288" s="432">
        <v>182</v>
      </c>
      <c r="DJ288" s="432">
        <v>96</v>
      </c>
      <c r="DK288" s="432">
        <v>105</v>
      </c>
      <c r="DL288" s="432">
        <v>109</v>
      </c>
      <c r="DM288" s="432">
        <v>0.52500000000000002</v>
      </c>
      <c r="DN288" s="432">
        <v>0.57499999999999996</v>
      </c>
      <c r="DO288" s="432">
        <v>0.59889999999999999</v>
      </c>
      <c r="DP288" s="432">
        <v>422</v>
      </c>
      <c r="DQ288" s="432">
        <v>452</v>
      </c>
      <c r="DR288" s="432">
        <v>369</v>
      </c>
      <c r="DS288" s="432">
        <v>0.7</v>
      </c>
      <c r="DT288" s="432">
        <v>0.75</v>
      </c>
      <c r="DU288" s="432">
        <v>0.61299999999999999</v>
      </c>
      <c r="DV288" s="432">
        <v>7</v>
      </c>
      <c r="DW288" s="432">
        <v>3.7499999999999999E-2</v>
      </c>
      <c r="DX288" s="432">
        <v>7.4999999999999997E-2</v>
      </c>
      <c r="DY288" s="432">
        <v>1.4999999999999999E-2</v>
      </c>
      <c r="DZ288" s="432">
        <v>54</v>
      </c>
      <c r="EA288" s="432">
        <v>7.4999999999999997E-2</v>
      </c>
      <c r="EB288" s="432">
        <v>0.15</v>
      </c>
      <c r="EC288" s="432">
        <v>0.13950000000000001</v>
      </c>
      <c r="ED288" s="432">
        <v>0</v>
      </c>
      <c r="EE288" s="432">
        <v>0</v>
      </c>
      <c r="EF288" s="432">
        <v>0</v>
      </c>
      <c r="EG288" s="432">
        <v>0</v>
      </c>
      <c r="EH288" s="432">
        <v>91</v>
      </c>
      <c r="EI288" s="432">
        <v>0</v>
      </c>
      <c r="EJ288" s="432">
        <v>5.0000000000000001E-3</v>
      </c>
      <c r="EK288" s="432">
        <v>0.01</v>
      </c>
      <c r="EL288" s="432">
        <v>0</v>
      </c>
      <c r="EM288" s="432">
        <v>91</v>
      </c>
      <c r="EN288" s="432">
        <v>0.05</v>
      </c>
      <c r="EO288" s="432">
        <v>0.15</v>
      </c>
      <c r="EP288" s="432">
        <v>0.1512</v>
      </c>
      <c r="EQ288" s="432">
        <v>151</v>
      </c>
      <c r="ER288" s="432">
        <v>106</v>
      </c>
      <c r="ES288" s="432">
        <v>0.70199999999999996</v>
      </c>
      <c r="ET288" s="432">
        <v>38</v>
      </c>
      <c r="EU288" s="432">
        <v>8</v>
      </c>
      <c r="EV288" s="432">
        <v>0.21049999999999999</v>
      </c>
      <c r="EW288" s="432">
        <v>1</v>
      </c>
      <c r="EX288" s="432">
        <v>1.6999999999999999E-3</v>
      </c>
      <c r="EY288" s="432">
        <v>590</v>
      </c>
      <c r="EZ288" s="432">
        <v>711</v>
      </c>
      <c r="FA288" s="432">
        <v>789</v>
      </c>
      <c r="FB288" s="432">
        <v>740</v>
      </c>
      <c r="FC288" s="432">
        <v>0.98</v>
      </c>
      <c r="FD288" s="432">
        <v>1.18</v>
      </c>
      <c r="FE288" s="432">
        <v>1.3106</v>
      </c>
      <c r="FF288" s="432">
        <v>37</v>
      </c>
      <c r="FG288" s="432">
        <v>56</v>
      </c>
      <c r="FH288" s="432">
        <v>47</v>
      </c>
      <c r="FI288" s="432">
        <v>0.05</v>
      </c>
      <c r="FJ288" s="432">
        <v>7.4999999999999997E-2</v>
      </c>
      <c r="FK288" s="432">
        <v>6.3500000000000001E-2</v>
      </c>
      <c r="FL288" s="432">
        <v>653</v>
      </c>
      <c r="FM288" s="432">
        <v>674</v>
      </c>
      <c r="FN288" s="432">
        <v>657</v>
      </c>
      <c r="FO288" s="432">
        <v>0.88239999999999996</v>
      </c>
      <c r="FP288" s="432">
        <v>0.90959999999999996</v>
      </c>
      <c r="FQ288" s="432">
        <v>0.88780000000000003</v>
      </c>
      <c r="FR288" s="432">
        <v>625</v>
      </c>
      <c r="FS288" s="432">
        <v>651</v>
      </c>
      <c r="FT288" s="432">
        <v>663</v>
      </c>
      <c r="FU288" s="432">
        <v>0.84360000000000002</v>
      </c>
      <c r="FV288" s="432">
        <v>0.87909999999999999</v>
      </c>
      <c r="FW288" s="432">
        <v>0.89590000000000003</v>
      </c>
      <c r="FX288" s="432">
        <v>600</v>
      </c>
      <c r="FY288" s="432">
        <v>640</v>
      </c>
      <c r="FZ288" s="432">
        <v>657</v>
      </c>
      <c r="GA288" s="432">
        <v>0.81069999999999998</v>
      </c>
      <c r="GB288" s="432">
        <v>0.86450000000000005</v>
      </c>
      <c r="GC288" s="432">
        <v>0.88780000000000003</v>
      </c>
      <c r="GD288" s="432">
        <v>543</v>
      </c>
      <c r="GE288" s="432">
        <v>606</v>
      </c>
      <c r="GF288" s="432">
        <v>632</v>
      </c>
      <c r="GG288" s="432">
        <v>0.73299999999999998</v>
      </c>
      <c r="GH288" s="432">
        <v>0.81889999999999996</v>
      </c>
      <c r="GI288" s="432">
        <v>0.85409999999999997</v>
      </c>
      <c r="GJ288" s="432">
        <v>555</v>
      </c>
      <c r="GK288" s="432">
        <v>629</v>
      </c>
      <c r="GL288" s="432">
        <v>626</v>
      </c>
      <c r="GM288" s="432">
        <v>0.75</v>
      </c>
      <c r="GN288" s="432">
        <v>0.84970000000000001</v>
      </c>
      <c r="GO288" s="432">
        <v>0.84589999999999999</v>
      </c>
      <c r="GP288" s="432">
        <v>679</v>
      </c>
      <c r="GQ288" s="432">
        <v>696</v>
      </c>
      <c r="GR288" s="432">
        <v>693</v>
      </c>
      <c r="GS288" s="432">
        <v>0.9173</v>
      </c>
      <c r="GT288" s="432">
        <v>0.94010000000000005</v>
      </c>
      <c r="GU288" s="432">
        <v>0.9365</v>
      </c>
      <c r="GV288" s="432">
        <v>613</v>
      </c>
      <c r="GW288" s="432">
        <v>655</v>
      </c>
      <c r="GX288" s="432">
        <v>659</v>
      </c>
      <c r="GY288" s="432">
        <v>0.82750000000000001</v>
      </c>
      <c r="GZ288" s="432">
        <v>0.88490000000000002</v>
      </c>
      <c r="HA288" s="432">
        <v>0.89049999999999996</v>
      </c>
      <c r="HB288" s="432">
        <v>370</v>
      </c>
      <c r="HC288" s="432">
        <v>444</v>
      </c>
      <c r="HD288" s="432">
        <v>615</v>
      </c>
      <c r="HE288" s="432">
        <v>0.5</v>
      </c>
      <c r="HF288" s="432">
        <v>0.6</v>
      </c>
      <c r="HG288" s="432">
        <v>0.83109999999999995</v>
      </c>
      <c r="HH288" s="432">
        <v>0</v>
      </c>
      <c r="HI288" s="432">
        <v>0.5</v>
      </c>
      <c r="HJ288" s="432">
        <v>0</v>
      </c>
      <c r="HK288" s="432">
        <v>0</v>
      </c>
      <c r="HL288" s="432"/>
      <c r="HM288" s="432">
        <v>0.9</v>
      </c>
      <c r="HN288" s="432">
        <v>0</v>
      </c>
      <c r="HO288" s="432">
        <v>0</v>
      </c>
      <c r="HP288" s="432">
        <v>0</v>
      </c>
      <c r="HQ288" s="432">
        <v>0</v>
      </c>
      <c r="HR288" s="432">
        <v>0</v>
      </c>
      <c r="HS288" s="432">
        <v>0</v>
      </c>
      <c r="HT288" s="432">
        <v>0</v>
      </c>
      <c r="HU288" s="432">
        <v>0</v>
      </c>
      <c r="HV288" s="432">
        <v>0.9</v>
      </c>
      <c r="HW288" s="432">
        <v>0</v>
      </c>
      <c r="HX288" s="432">
        <v>0</v>
      </c>
      <c r="HY288" s="432">
        <v>0</v>
      </c>
      <c r="HZ288" s="432">
        <v>0.9</v>
      </c>
      <c r="IA288" s="432">
        <v>0</v>
      </c>
      <c r="IB288" s="432">
        <v>0</v>
      </c>
      <c r="IC288" s="432">
        <v>0</v>
      </c>
      <c r="ID288" s="432">
        <v>0</v>
      </c>
      <c r="IE288" s="432">
        <v>3</v>
      </c>
      <c r="IF288" s="432">
        <v>12</v>
      </c>
      <c r="IG288" s="432">
        <v>14</v>
      </c>
      <c r="IH288" s="432">
        <v>0</v>
      </c>
      <c r="II288" s="432">
        <v>0</v>
      </c>
      <c r="IJ288" s="432">
        <v>0</v>
      </c>
      <c r="IK288" s="432">
        <v>0</v>
      </c>
      <c r="IL288" s="432">
        <v>0</v>
      </c>
      <c r="IM288" s="432">
        <v>15</v>
      </c>
      <c r="IN288" s="432">
        <v>1</v>
      </c>
      <c r="IO288" s="432">
        <v>6.6699999999999995E-2</v>
      </c>
      <c r="IP288" s="432">
        <v>1</v>
      </c>
      <c r="IQ288" s="432">
        <v>6.6699999999999995E-2</v>
      </c>
      <c r="IR288" s="432">
        <v>12</v>
      </c>
      <c r="IS288" s="432">
        <v>0</v>
      </c>
      <c r="IT288" s="432">
        <v>0</v>
      </c>
      <c r="IU288" s="432">
        <v>0</v>
      </c>
      <c r="IV288" s="432">
        <v>0</v>
      </c>
      <c r="IW288" s="432">
        <v>2</v>
      </c>
      <c r="IX288" s="432">
        <v>19</v>
      </c>
      <c r="IY288" s="432">
        <v>0</v>
      </c>
      <c r="IZ288" s="432">
        <v>0</v>
      </c>
      <c r="JA288" s="432">
        <v>2</v>
      </c>
      <c r="JB288" s="432">
        <v>0</v>
      </c>
      <c r="JC288" s="432">
        <v>0</v>
      </c>
      <c r="JD288" s="432">
        <v>2</v>
      </c>
      <c r="JE288" s="432">
        <v>0.1053</v>
      </c>
      <c r="JF288" s="432">
        <v>1</v>
      </c>
      <c r="JG288" s="432">
        <v>0.5</v>
      </c>
      <c r="JH288" s="432">
        <v>10</v>
      </c>
      <c r="JI288" s="432">
        <v>2</v>
      </c>
      <c r="JJ288" s="432">
        <v>0.2</v>
      </c>
      <c r="JK288" s="432">
        <v>2</v>
      </c>
      <c r="JL288" s="432">
        <v>2</v>
      </c>
      <c r="JM288" s="432">
        <v>1</v>
      </c>
      <c r="JN288" s="432">
        <v>4</v>
      </c>
      <c r="JO288" s="432">
        <v>0.4</v>
      </c>
      <c r="JP288" s="432">
        <v>1</v>
      </c>
      <c r="JQ288" s="432">
        <v>0.5</v>
      </c>
      <c r="JR288" s="432" t="s">
        <v>1359</v>
      </c>
      <c r="JS288" s="432" t="s">
        <v>1360</v>
      </c>
      <c r="JT288" s="432" t="s">
        <v>1340</v>
      </c>
    </row>
    <row r="289" spans="1:280" x14ac:dyDescent="0.45">
      <c r="A289" s="432" t="s">
        <v>431</v>
      </c>
      <c r="B289" s="432" t="s">
        <v>482</v>
      </c>
      <c r="C289" s="432" t="s">
        <v>489</v>
      </c>
      <c r="D289" s="432" t="s">
        <v>490</v>
      </c>
      <c r="E289" s="432">
        <v>591</v>
      </c>
      <c r="F289" s="432">
        <v>19</v>
      </c>
      <c r="G289" s="432">
        <v>3.2099999999999997E-2</v>
      </c>
      <c r="H289" s="432">
        <v>19</v>
      </c>
      <c r="I289" s="432">
        <v>584</v>
      </c>
      <c r="J289" s="432">
        <v>3.2500000000000001E-2</v>
      </c>
      <c r="K289" s="432">
        <v>546</v>
      </c>
      <c r="L289" s="432">
        <v>562</v>
      </c>
      <c r="M289" s="432">
        <v>503</v>
      </c>
      <c r="N289" s="432">
        <v>0.92259999999999998</v>
      </c>
      <c r="O289" s="432">
        <v>0.95020000000000004</v>
      </c>
      <c r="P289" s="432">
        <v>0.85109999999999997</v>
      </c>
      <c r="Q289" s="432">
        <v>563</v>
      </c>
      <c r="R289" s="432">
        <v>574</v>
      </c>
      <c r="S289" s="432">
        <v>560</v>
      </c>
      <c r="T289" s="432">
        <v>0.95209999999999995</v>
      </c>
      <c r="U289" s="432">
        <v>0.97009999999999996</v>
      </c>
      <c r="V289" s="432">
        <v>0.94750000000000001</v>
      </c>
      <c r="W289" s="432">
        <v>561</v>
      </c>
      <c r="X289" s="432">
        <v>572</v>
      </c>
      <c r="Y289" s="432">
        <v>554</v>
      </c>
      <c r="Z289" s="432">
        <v>0.94889999999999997</v>
      </c>
      <c r="AA289" s="432">
        <v>0.96630000000000005</v>
      </c>
      <c r="AB289" s="432">
        <v>0.93740000000000001</v>
      </c>
      <c r="AC289" s="432">
        <v>556</v>
      </c>
      <c r="AD289" s="432">
        <v>567</v>
      </c>
      <c r="AE289" s="432">
        <v>549</v>
      </c>
      <c r="AF289" s="432">
        <v>0.93930000000000002</v>
      </c>
      <c r="AG289" s="432">
        <v>0.95799999999999996</v>
      </c>
      <c r="AH289" s="432">
        <v>0.92889999999999995</v>
      </c>
      <c r="AI289" s="432">
        <v>490</v>
      </c>
      <c r="AJ289" s="432">
        <v>517</v>
      </c>
      <c r="AK289" s="432">
        <v>402</v>
      </c>
      <c r="AL289" s="432">
        <v>0.82789999999999997</v>
      </c>
      <c r="AM289" s="432">
        <v>0.87409999999999999</v>
      </c>
      <c r="AN289" s="432">
        <v>0.68020000000000003</v>
      </c>
      <c r="AO289" s="432">
        <v>560</v>
      </c>
      <c r="AP289" s="432">
        <v>570</v>
      </c>
      <c r="AQ289" s="432">
        <v>538</v>
      </c>
      <c r="AR289" s="432">
        <v>0.94650000000000001</v>
      </c>
      <c r="AS289" s="432">
        <v>0.96409999999999996</v>
      </c>
      <c r="AT289" s="432">
        <v>0.9103</v>
      </c>
      <c r="AU289" s="432">
        <v>544</v>
      </c>
      <c r="AV289" s="432">
        <v>558</v>
      </c>
      <c r="AW289" s="432">
        <v>534</v>
      </c>
      <c r="AX289" s="432">
        <v>0.9194</v>
      </c>
      <c r="AY289" s="432">
        <v>0.94259999999999999</v>
      </c>
      <c r="AZ289" s="432">
        <v>0.90359999999999996</v>
      </c>
      <c r="BA289" s="432">
        <v>524</v>
      </c>
      <c r="BB289" s="432">
        <v>544</v>
      </c>
      <c r="BC289" s="432">
        <v>443</v>
      </c>
      <c r="BD289" s="432">
        <v>0.88660000000000005</v>
      </c>
      <c r="BE289" s="432">
        <v>0.91910000000000003</v>
      </c>
      <c r="BF289" s="432">
        <v>0.74960000000000004</v>
      </c>
      <c r="BG289" s="432">
        <v>552</v>
      </c>
      <c r="BH289" s="432">
        <v>568</v>
      </c>
      <c r="BI289" s="432">
        <v>553</v>
      </c>
      <c r="BJ289" s="432">
        <v>0.93330000000000002</v>
      </c>
      <c r="BK289" s="432">
        <v>0.96009999999999995</v>
      </c>
      <c r="BL289" s="432">
        <v>0.93569999999999998</v>
      </c>
      <c r="BM289" s="432">
        <v>326</v>
      </c>
      <c r="BN289" s="432">
        <v>385</v>
      </c>
      <c r="BO289" s="432">
        <v>326</v>
      </c>
      <c r="BP289" s="432">
        <v>0.55000000000000004</v>
      </c>
      <c r="BQ289" s="432">
        <v>0.65</v>
      </c>
      <c r="BR289" s="432">
        <v>0.55159999999999998</v>
      </c>
      <c r="BS289" s="432">
        <v>304</v>
      </c>
      <c r="BT289" s="432">
        <v>0.53149999999999997</v>
      </c>
      <c r="BU289" s="432">
        <v>18</v>
      </c>
      <c r="BV289" s="432">
        <v>0.94740000000000002</v>
      </c>
      <c r="BW289" s="432">
        <v>395</v>
      </c>
      <c r="BX289" s="432">
        <v>421</v>
      </c>
      <c r="BY289" s="432">
        <v>322</v>
      </c>
      <c r="BZ289" s="432">
        <v>0.66779999999999995</v>
      </c>
      <c r="CA289" s="432">
        <v>0.71120000000000005</v>
      </c>
      <c r="CB289" s="432">
        <v>0.54479999999999995</v>
      </c>
      <c r="CC289" s="432">
        <v>402</v>
      </c>
      <c r="CD289" s="432">
        <v>0.70279999999999998</v>
      </c>
      <c r="CE289" s="432">
        <v>17</v>
      </c>
      <c r="CF289" s="432">
        <v>0.89470000000000005</v>
      </c>
      <c r="CG289" s="432">
        <v>418</v>
      </c>
      <c r="CH289" s="432">
        <v>449</v>
      </c>
      <c r="CI289" s="432">
        <v>419</v>
      </c>
      <c r="CJ289" s="432">
        <v>0.70689999999999997</v>
      </c>
      <c r="CK289" s="432">
        <v>0.75949999999999995</v>
      </c>
      <c r="CL289" s="432">
        <v>0.70899999999999996</v>
      </c>
      <c r="CM289" s="432">
        <v>346</v>
      </c>
      <c r="CN289" s="432">
        <v>372</v>
      </c>
      <c r="CO289" s="432">
        <v>283</v>
      </c>
      <c r="CP289" s="432">
        <v>0.58450000000000002</v>
      </c>
      <c r="CQ289" s="432">
        <v>0.62880000000000003</v>
      </c>
      <c r="CR289" s="432">
        <v>0.4788</v>
      </c>
      <c r="CS289" s="432">
        <v>150</v>
      </c>
      <c r="CT289" s="432">
        <v>0.26219999999999999</v>
      </c>
      <c r="CU289" s="432">
        <v>9</v>
      </c>
      <c r="CV289" s="432">
        <v>0.47370000000000001</v>
      </c>
      <c r="CW289" s="432">
        <v>172</v>
      </c>
      <c r="CX289" s="432">
        <v>207</v>
      </c>
      <c r="CY289" s="432">
        <v>159</v>
      </c>
      <c r="CZ289" s="432">
        <v>0.28999999999999998</v>
      </c>
      <c r="DA289" s="432">
        <v>0.35</v>
      </c>
      <c r="DB289" s="432">
        <v>0.26900000000000002</v>
      </c>
      <c r="DC289" s="432">
        <v>355</v>
      </c>
      <c r="DD289" s="432">
        <v>414</v>
      </c>
      <c r="DE289" s="432">
        <v>193</v>
      </c>
      <c r="DF289" s="432">
        <v>0.6</v>
      </c>
      <c r="DG289" s="432">
        <v>0.7</v>
      </c>
      <c r="DH289" s="432">
        <v>0.3266</v>
      </c>
      <c r="DI289" s="432">
        <v>205</v>
      </c>
      <c r="DJ289" s="432">
        <v>108</v>
      </c>
      <c r="DK289" s="432">
        <v>118</v>
      </c>
      <c r="DL289" s="432">
        <v>99</v>
      </c>
      <c r="DM289" s="432">
        <v>0.52500000000000002</v>
      </c>
      <c r="DN289" s="432">
        <v>0.57499999999999996</v>
      </c>
      <c r="DO289" s="432">
        <v>0.4829</v>
      </c>
      <c r="DP289" s="432">
        <v>414</v>
      </c>
      <c r="DQ289" s="432">
        <v>444</v>
      </c>
      <c r="DR289" s="432">
        <v>60</v>
      </c>
      <c r="DS289" s="432">
        <v>0.7</v>
      </c>
      <c r="DT289" s="432">
        <v>0.75</v>
      </c>
      <c r="DU289" s="432">
        <v>0.10150000000000001</v>
      </c>
      <c r="DV289" s="432">
        <v>1</v>
      </c>
      <c r="DW289" s="432">
        <v>3.7499999999999999E-2</v>
      </c>
      <c r="DX289" s="432">
        <v>7.4999999999999997E-2</v>
      </c>
      <c r="DY289" s="432">
        <v>3.3999999999999998E-3</v>
      </c>
      <c r="DZ289" s="432">
        <v>41</v>
      </c>
      <c r="EA289" s="432">
        <v>7.4999999999999997E-2</v>
      </c>
      <c r="EB289" s="432">
        <v>0.15</v>
      </c>
      <c r="EC289" s="432">
        <v>0.12690000000000001</v>
      </c>
      <c r="ED289" s="432">
        <v>0</v>
      </c>
      <c r="EE289" s="432">
        <v>0</v>
      </c>
      <c r="EF289" s="432">
        <v>0</v>
      </c>
      <c r="EG289" s="432">
        <v>0</v>
      </c>
      <c r="EH289" s="432">
        <v>84</v>
      </c>
      <c r="EI289" s="432">
        <v>0</v>
      </c>
      <c r="EJ289" s="432">
        <v>5.0000000000000001E-3</v>
      </c>
      <c r="EK289" s="432">
        <v>0.01</v>
      </c>
      <c r="EL289" s="432">
        <v>0</v>
      </c>
      <c r="EM289" s="432">
        <v>78</v>
      </c>
      <c r="EN289" s="432">
        <v>0.05</v>
      </c>
      <c r="EO289" s="432">
        <v>0.15</v>
      </c>
      <c r="EP289" s="432">
        <v>0.13200000000000001</v>
      </c>
      <c r="EQ289" s="432">
        <v>191</v>
      </c>
      <c r="ER289" s="432">
        <v>25</v>
      </c>
      <c r="ES289" s="432">
        <v>0.13089999999999999</v>
      </c>
      <c r="ET289" s="432">
        <v>39</v>
      </c>
      <c r="EU289" s="432">
        <v>0</v>
      </c>
      <c r="EV289" s="432">
        <v>0</v>
      </c>
      <c r="EW289" s="432">
        <v>1</v>
      </c>
      <c r="EX289" s="432">
        <v>1.6999999999999999E-3</v>
      </c>
      <c r="EY289" s="432">
        <v>574</v>
      </c>
      <c r="EZ289" s="432">
        <v>692</v>
      </c>
      <c r="FA289" s="432">
        <v>721</v>
      </c>
      <c r="FB289" s="432">
        <v>662</v>
      </c>
      <c r="FC289" s="432">
        <v>0.97</v>
      </c>
      <c r="FD289" s="432">
        <v>1.17</v>
      </c>
      <c r="FE289" s="432">
        <v>1.22</v>
      </c>
      <c r="FF289" s="432">
        <v>34</v>
      </c>
      <c r="FG289" s="432">
        <v>50</v>
      </c>
      <c r="FH289" s="432">
        <v>28</v>
      </c>
      <c r="FI289" s="432">
        <v>0.05</v>
      </c>
      <c r="FJ289" s="432">
        <v>7.4999999999999997E-2</v>
      </c>
      <c r="FK289" s="432">
        <v>4.2299999999999997E-2</v>
      </c>
      <c r="FL289" s="432">
        <v>585</v>
      </c>
      <c r="FM289" s="432">
        <v>603</v>
      </c>
      <c r="FN289" s="432">
        <v>585</v>
      </c>
      <c r="FO289" s="432">
        <v>0.88239999999999996</v>
      </c>
      <c r="FP289" s="432">
        <v>0.90959999999999996</v>
      </c>
      <c r="FQ289" s="432">
        <v>0.88370000000000004</v>
      </c>
      <c r="FR289" s="432">
        <v>559</v>
      </c>
      <c r="FS289" s="432">
        <v>582</v>
      </c>
      <c r="FT289" s="432">
        <v>539</v>
      </c>
      <c r="FU289" s="432">
        <v>0.84360000000000002</v>
      </c>
      <c r="FV289" s="432">
        <v>0.87909999999999999</v>
      </c>
      <c r="FW289" s="432">
        <v>0.81420000000000003</v>
      </c>
      <c r="FX289" s="432">
        <v>537</v>
      </c>
      <c r="FY289" s="432">
        <v>573</v>
      </c>
      <c r="FZ289" s="432">
        <v>495</v>
      </c>
      <c r="GA289" s="432">
        <v>0.81069999999999998</v>
      </c>
      <c r="GB289" s="432">
        <v>0.86450000000000005</v>
      </c>
      <c r="GC289" s="432">
        <v>0.74770000000000003</v>
      </c>
      <c r="GD289" s="432">
        <v>486</v>
      </c>
      <c r="GE289" s="432">
        <v>543</v>
      </c>
      <c r="GF289" s="432">
        <v>439</v>
      </c>
      <c r="GG289" s="432">
        <v>0.73299999999999998</v>
      </c>
      <c r="GH289" s="432">
        <v>0.81889999999999996</v>
      </c>
      <c r="GI289" s="432">
        <v>0.66310000000000002</v>
      </c>
      <c r="GJ289" s="432">
        <v>497</v>
      </c>
      <c r="GK289" s="432">
        <v>563</v>
      </c>
      <c r="GL289" s="432">
        <v>531</v>
      </c>
      <c r="GM289" s="432">
        <v>0.75</v>
      </c>
      <c r="GN289" s="432">
        <v>0.84970000000000001</v>
      </c>
      <c r="GO289" s="432">
        <v>0.80210000000000004</v>
      </c>
      <c r="GP289" s="432">
        <v>608</v>
      </c>
      <c r="GQ289" s="432">
        <v>623</v>
      </c>
      <c r="GR289" s="432">
        <v>613</v>
      </c>
      <c r="GS289" s="432">
        <v>0.9173</v>
      </c>
      <c r="GT289" s="432">
        <v>0.94010000000000005</v>
      </c>
      <c r="GU289" s="432">
        <v>0.92600000000000005</v>
      </c>
      <c r="GV289" s="432">
        <v>548</v>
      </c>
      <c r="GW289" s="432">
        <v>586</v>
      </c>
      <c r="GX289" s="432">
        <v>569</v>
      </c>
      <c r="GY289" s="432">
        <v>0.82750000000000001</v>
      </c>
      <c r="GZ289" s="432">
        <v>0.88490000000000002</v>
      </c>
      <c r="HA289" s="432">
        <v>0.85950000000000004</v>
      </c>
      <c r="HB289" s="432">
        <v>331</v>
      </c>
      <c r="HC289" s="432">
        <v>398</v>
      </c>
      <c r="HD289" s="432">
        <v>356</v>
      </c>
      <c r="HE289" s="432">
        <v>0.5</v>
      </c>
      <c r="HF289" s="432">
        <v>0.6</v>
      </c>
      <c r="HG289" s="432">
        <v>0.53779999999999994</v>
      </c>
      <c r="HH289" s="432">
        <v>0</v>
      </c>
      <c r="HI289" s="432">
        <v>0.5</v>
      </c>
      <c r="HJ289" s="432">
        <v>0</v>
      </c>
      <c r="HK289" s="432">
        <v>0</v>
      </c>
      <c r="HL289" s="432"/>
      <c r="HM289" s="432">
        <v>0.9</v>
      </c>
      <c r="HN289" s="432">
        <v>0</v>
      </c>
      <c r="HO289" s="432">
        <v>0</v>
      </c>
      <c r="HP289" s="432">
        <v>0</v>
      </c>
      <c r="HQ289" s="432">
        <v>0</v>
      </c>
      <c r="HR289" s="432">
        <v>0</v>
      </c>
      <c r="HS289" s="432">
        <v>0</v>
      </c>
      <c r="HT289" s="432">
        <v>0</v>
      </c>
      <c r="HU289" s="432">
        <v>0</v>
      </c>
      <c r="HV289" s="432">
        <v>0.9</v>
      </c>
      <c r="HW289" s="432">
        <v>0</v>
      </c>
      <c r="HX289" s="432">
        <v>0</v>
      </c>
      <c r="HY289" s="432">
        <v>0</v>
      </c>
      <c r="HZ289" s="432">
        <v>0.9</v>
      </c>
      <c r="IA289" s="432">
        <v>0</v>
      </c>
      <c r="IB289" s="432">
        <v>0</v>
      </c>
      <c r="IC289" s="432">
        <v>0</v>
      </c>
      <c r="ID289" s="432">
        <v>0</v>
      </c>
      <c r="IE289" s="432">
        <v>0</v>
      </c>
      <c r="IF289" s="432">
        <v>0</v>
      </c>
      <c r="IG289" s="432">
        <v>0</v>
      </c>
      <c r="IH289" s="432">
        <v>0</v>
      </c>
      <c r="II289" s="432">
        <v>0</v>
      </c>
      <c r="IJ289" s="432">
        <v>0</v>
      </c>
      <c r="IK289" s="432">
        <v>0</v>
      </c>
      <c r="IL289" s="432">
        <v>0</v>
      </c>
      <c r="IM289" s="432">
        <v>0</v>
      </c>
      <c r="IN289" s="432">
        <v>0</v>
      </c>
      <c r="IO289" s="432">
        <v>0</v>
      </c>
      <c r="IP289" s="432">
        <v>0</v>
      </c>
      <c r="IQ289" s="432">
        <v>0</v>
      </c>
      <c r="IR289" s="432">
        <v>0</v>
      </c>
      <c r="IS289" s="432">
        <v>0</v>
      </c>
      <c r="IT289" s="432">
        <v>0</v>
      </c>
      <c r="IU289" s="432">
        <v>0</v>
      </c>
      <c r="IV289" s="432">
        <v>0</v>
      </c>
      <c r="IW289" s="432">
        <v>0</v>
      </c>
      <c r="IX289" s="432">
        <v>22</v>
      </c>
      <c r="IY289" s="432">
        <v>0</v>
      </c>
      <c r="IZ289" s="432">
        <v>0</v>
      </c>
      <c r="JA289" s="432">
        <v>0</v>
      </c>
      <c r="JB289" s="432">
        <v>0</v>
      </c>
      <c r="JC289" s="432">
        <v>0</v>
      </c>
      <c r="JD289" s="432">
        <v>0</v>
      </c>
      <c r="JE289" s="432">
        <v>0</v>
      </c>
      <c r="JF289" s="432">
        <v>0</v>
      </c>
      <c r="JG289" s="432">
        <v>0</v>
      </c>
      <c r="JH289" s="432">
        <v>7</v>
      </c>
      <c r="JI289" s="432">
        <v>0</v>
      </c>
      <c r="JJ289" s="432">
        <v>0</v>
      </c>
      <c r="JK289" s="432">
        <v>0</v>
      </c>
      <c r="JL289" s="432">
        <v>0</v>
      </c>
      <c r="JM289" s="432">
        <v>0</v>
      </c>
      <c r="JN289" s="432">
        <v>1</v>
      </c>
      <c r="JO289" s="432">
        <v>0.1429</v>
      </c>
      <c r="JP289" s="432">
        <v>0</v>
      </c>
      <c r="JQ289" s="432">
        <v>0</v>
      </c>
      <c r="JR289" s="432" t="s">
        <v>1359</v>
      </c>
      <c r="JS289" s="432" t="s">
        <v>1360</v>
      </c>
      <c r="JT289" s="432" t="s">
        <v>1340</v>
      </c>
    </row>
    <row r="290" spans="1:280" x14ac:dyDescent="0.45">
      <c r="A290" s="432" t="s">
        <v>431</v>
      </c>
      <c r="B290" s="432" t="s">
        <v>482</v>
      </c>
      <c r="C290" s="432" t="s">
        <v>491</v>
      </c>
      <c r="D290" s="432" t="s">
        <v>492</v>
      </c>
      <c r="E290" s="432">
        <v>491</v>
      </c>
      <c r="F290" s="432">
        <v>70</v>
      </c>
      <c r="G290" s="432">
        <v>0.1426</v>
      </c>
      <c r="H290" s="432">
        <v>65</v>
      </c>
      <c r="I290" s="432">
        <v>487</v>
      </c>
      <c r="J290" s="432">
        <v>0.13350000000000001</v>
      </c>
      <c r="K290" s="432">
        <v>453</v>
      </c>
      <c r="L290" s="432">
        <v>467</v>
      </c>
      <c r="M290" s="432">
        <v>470</v>
      </c>
      <c r="N290" s="432">
        <v>0.92259999999999998</v>
      </c>
      <c r="O290" s="432">
        <v>0.95020000000000004</v>
      </c>
      <c r="P290" s="432">
        <v>0.95720000000000005</v>
      </c>
      <c r="Q290" s="432">
        <v>468</v>
      </c>
      <c r="R290" s="432">
        <v>477</v>
      </c>
      <c r="S290" s="432">
        <v>480</v>
      </c>
      <c r="T290" s="432">
        <v>0.95209999999999995</v>
      </c>
      <c r="U290" s="432">
        <v>0.97009999999999996</v>
      </c>
      <c r="V290" s="432">
        <v>0.97760000000000002</v>
      </c>
      <c r="W290" s="432">
        <v>466</v>
      </c>
      <c r="X290" s="432">
        <v>475</v>
      </c>
      <c r="Y290" s="432">
        <v>476</v>
      </c>
      <c r="Z290" s="432">
        <v>0.94889999999999997</v>
      </c>
      <c r="AA290" s="432">
        <v>0.96630000000000005</v>
      </c>
      <c r="AB290" s="432">
        <v>0.96950000000000003</v>
      </c>
      <c r="AC290" s="432">
        <v>462</v>
      </c>
      <c r="AD290" s="432">
        <v>471</v>
      </c>
      <c r="AE290" s="432">
        <v>475</v>
      </c>
      <c r="AF290" s="432">
        <v>0.93930000000000002</v>
      </c>
      <c r="AG290" s="432">
        <v>0.95799999999999996</v>
      </c>
      <c r="AH290" s="432">
        <v>0.96740000000000004</v>
      </c>
      <c r="AI290" s="432">
        <v>407</v>
      </c>
      <c r="AJ290" s="432">
        <v>430</v>
      </c>
      <c r="AK290" s="432">
        <v>432</v>
      </c>
      <c r="AL290" s="432">
        <v>0.82789999999999997</v>
      </c>
      <c r="AM290" s="432">
        <v>0.87409999999999999</v>
      </c>
      <c r="AN290" s="432">
        <v>0.87980000000000003</v>
      </c>
      <c r="AO290" s="432">
        <v>465</v>
      </c>
      <c r="AP290" s="432">
        <v>474</v>
      </c>
      <c r="AQ290" s="432">
        <v>480</v>
      </c>
      <c r="AR290" s="432">
        <v>0.94650000000000001</v>
      </c>
      <c r="AS290" s="432">
        <v>0.96409999999999996</v>
      </c>
      <c r="AT290" s="432">
        <v>0.97760000000000002</v>
      </c>
      <c r="AU290" s="432">
        <v>452</v>
      </c>
      <c r="AV290" s="432">
        <v>463</v>
      </c>
      <c r="AW290" s="432">
        <v>450</v>
      </c>
      <c r="AX290" s="432">
        <v>0.9194</v>
      </c>
      <c r="AY290" s="432">
        <v>0.94259999999999999</v>
      </c>
      <c r="AZ290" s="432">
        <v>0.91649999999999998</v>
      </c>
      <c r="BA290" s="432">
        <v>436</v>
      </c>
      <c r="BB290" s="432">
        <v>452</v>
      </c>
      <c r="BC290" s="432">
        <v>461</v>
      </c>
      <c r="BD290" s="432">
        <v>0.88660000000000005</v>
      </c>
      <c r="BE290" s="432">
        <v>0.91910000000000003</v>
      </c>
      <c r="BF290" s="432">
        <v>0.93889999999999996</v>
      </c>
      <c r="BG290" s="432">
        <v>459</v>
      </c>
      <c r="BH290" s="432">
        <v>472</v>
      </c>
      <c r="BI290" s="432">
        <v>467</v>
      </c>
      <c r="BJ290" s="432">
        <v>0.93330000000000002</v>
      </c>
      <c r="BK290" s="432">
        <v>0.96009999999999995</v>
      </c>
      <c r="BL290" s="432">
        <v>0.95109999999999995</v>
      </c>
      <c r="BM290" s="432">
        <v>271</v>
      </c>
      <c r="BN290" s="432">
        <v>320</v>
      </c>
      <c r="BO290" s="432">
        <v>394</v>
      </c>
      <c r="BP290" s="432">
        <v>0.55000000000000004</v>
      </c>
      <c r="BQ290" s="432">
        <v>0.65</v>
      </c>
      <c r="BR290" s="432">
        <v>0.8024</v>
      </c>
      <c r="BS290" s="432">
        <v>237</v>
      </c>
      <c r="BT290" s="432">
        <v>0.56289999999999996</v>
      </c>
      <c r="BU290" s="432">
        <v>60</v>
      </c>
      <c r="BV290" s="432">
        <v>0.85709999999999997</v>
      </c>
      <c r="BW290" s="432">
        <v>328</v>
      </c>
      <c r="BX290" s="432">
        <v>350</v>
      </c>
      <c r="BY290" s="432">
        <v>297</v>
      </c>
      <c r="BZ290" s="432">
        <v>0.66779999999999995</v>
      </c>
      <c r="CA290" s="432">
        <v>0.71120000000000005</v>
      </c>
      <c r="CB290" s="432">
        <v>0.60489999999999999</v>
      </c>
      <c r="CC290" s="432">
        <v>343</v>
      </c>
      <c r="CD290" s="432">
        <v>0.81469999999999998</v>
      </c>
      <c r="CE290" s="432">
        <v>66</v>
      </c>
      <c r="CF290" s="432">
        <v>0.94289999999999996</v>
      </c>
      <c r="CG290" s="432">
        <v>348</v>
      </c>
      <c r="CH290" s="432">
        <v>373</v>
      </c>
      <c r="CI290" s="432">
        <v>409</v>
      </c>
      <c r="CJ290" s="432">
        <v>0.70689999999999997</v>
      </c>
      <c r="CK290" s="432">
        <v>0.75949999999999995</v>
      </c>
      <c r="CL290" s="432">
        <v>0.83299999999999996</v>
      </c>
      <c r="CM290" s="432">
        <v>287</v>
      </c>
      <c r="CN290" s="432">
        <v>309</v>
      </c>
      <c r="CO290" s="432">
        <v>295</v>
      </c>
      <c r="CP290" s="432">
        <v>0.58450000000000002</v>
      </c>
      <c r="CQ290" s="432">
        <v>0.62880000000000003</v>
      </c>
      <c r="CR290" s="432">
        <v>0.6008</v>
      </c>
      <c r="CS290" s="432">
        <v>124</v>
      </c>
      <c r="CT290" s="432">
        <v>0.29449999999999998</v>
      </c>
      <c r="CU290" s="432">
        <v>43</v>
      </c>
      <c r="CV290" s="432">
        <v>0.61429999999999996</v>
      </c>
      <c r="CW290" s="432">
        <v>143</v>
      </c>
      <c r="CX290" s="432">
        <v>172</v>
      </c>
      <c r="CY290" s="432">
        <v>167</v>
      </c>
      <c r="CZ290" s="432">
        <v>0.28999999999999998</v>
      </c>
      <c r="DA290" s="432">
        <v>0.35</v>
      </c>
      <c r="DB290" s="432">
        <v>0.34010000000000001</v>
      </c>
      <c r="DC290" s="432">
        <v>295</v>
      </c>
      <c r="DD290" s="432">
        <v>344</v>
      </c>
      <c r="DE290" s="432">
        <v>425</v>
      </c>
      <c r="DF290" s="432">
        <v>0.6</v>
      </c>
      <c r="DG290" s="432">
        <v>0.7</v>
      </c>
      <c r="DH290" s="432">
        <v>0.86560000000000004</v>
      </c>
      <c r="DI290" s="432">
        <v>158</v>
      </c>
      <c r="DJ290" s="432">
        <v>83</v>
      </c>
      <c r="DK290" s="432">
        <v>91</v>
      </c>
      <c r="DL290" s="432">
        <v>86</v>
      </c>
      <c r="DM290" s="432">
        <v>0.52500000000000002</v>
      </c>
      <c r="DN290" s="432">
        <v>0.57499999999999996</v>
      </c>
      <c r="DO290" s="432">
        <v>0.54430000000000001</v>
      </c>
      <c r="DP290" s="432">
        <v>344</v>
      </c>
      <c r="DQ290" s="432">
        <v>369</v>
      </c>
      <c r="DR290" s="432">
        <v>367</v>
      </c>
      <c r="DS290" s="432">
        <v>0.7</v>
      </c>
      <c r="DT290" s="432">
        <v>0.75</v>
      </c>
      <c r="DU290" s="432">
        <v>0.74750000000000005</v>
      </c>
      <c r="DV290" s="432">
        <v>60</v>
      </c>
      <c r="DW290" s="432">
        <v>3.7499999999999999E-2</v>
      </c>
      <c r="DX290" s="432">
        <v>7.4999999999999997E-2</v>
      </c>
      <c r="DY290" s="432">
        <v>0.13439999999999999</v>
      </c>
      <c r="DZ290" s="432">
        <v>103</v>
      </c>
      <c r="EA290" s="432">
        <v>7.4999999999999997E-2</v>
      </c>
      <c r="EB290" s="432">
        <v>0.15</v>
      </c>
      <c r="EC290" s="432">
        <v>0.30349999999999999</v>
      </c>
      <c r="ED290" s="432">
        <v>11</v>
      </c>
      <c r="EE290" s="432">
        <v>0.18329999999999999</v>
      </c>
      <c r="EF290" s="432">
        <v>1</v>
      </c>
      <c r="EG290" s="432">
        <v>1.67E-2</v>
      </c>
      <c r="EH290" s="432">
        <v>72</v>
      </c>
      <c r="EI290" s="432">
        <v>0</v>
      </c>
      <c r="EJ290" s="432">
        <v>5.0000000000000001E-3</v>
      </c>
      <c r="EK290" s="432">
        <v>0.01</v>
      </c>
      <c r="EL290" s="432">
        <v>0</v>
      </c>
      <c r="EM290" s="432">
        <v>100</v>
      </c>
      <c r="EN290" s="432">
        <v>0.05</v>
      </c>
      <c r="EO290" s="432">
        <v>0.15</v>
      </c>
      <c r="EP290" s="432">
        <v>0.20369999999999999</v>
      </c>
      <c r="EQ290" s="432">
        <v>137</v>
      </c>
      <c r="ER290" s="432">
        <v>94</v>
      </c>
      <c r="ES290" s="432">
        <v>0.68610000000000004</v>
      </c>
      <c r="ET290" s="432">
        <v>31</v>
      </c>
      <c r="EU290" s="432">
        <v>2</v>
      </c>
      <c r="EV290" s="432">
        <v>6.4500000000000002E-2</v>
      </c>
      <c r="EW290" s="432">
        <v>0</v>
      </c>
      <c r="EX290" s="432">
        <v>0</v>
      </c>
      <c r="EY290" s="432">
        <v>482</v>
      </c>
      <c r="EZ290" s="432">
        <v>580</v>
      </c>
      <c r="FA290" s="432">
        <v>658</v>
      </c>
      <c r="FB290" s="432">
        <v>634</v>
      </c>
      <c r="FC290" s="432">
        <v>0.98</v>
      </c>
      <c r="FD290" s="432">
        <v>1.18</v>
      </c>
      <c r="FE290" s="432">
        <v>1.3401000000000001</v>
      </c>
      <c r="FF290" s="432">
        <v>32</v>
      </c>
      <c r="FG290" s="432">
        <v>48</v>
      </c>
      <c r="FH290" s="432">
        <v>83</v>
      </c>
      <c r="FI290" s="432">
        <v>0.05</v>
      </c>
      <c r="FJ290" s="432">
        <v>7.4999999999999997E-2</v>
      </c>
      <c r="FK290" s="432">
        <v>0.13089999999999999</v>
      </c>
      <c r="FL290" s="432">
        <v>560</v>
      </c>
      <c r="FM290" s="432">
        <v>577</v>
      </c>
      <c r="FN290" s="432">
        <v>559</v>
      </c>
      <c r="FO290" s="432">
        <v>0.88239999999999996</v>
      </c>
      <c r="FP290" s="432">
        <v>0.90959999999999996</v>
      </c>
      <c r="FQ290" s="432">
        <v>0.88170000000000004</v>
      </c>
      <c r="FR290" s="432">
        <v>535</v>
      </c>
      <c r="FS290" s="432">
        <v>558</v>
      </c>
      <c r="FT290" s="432">
        <v>559</v>
      </c>
      <c r="FU290" s="432">
        <v>0.84360000000000002</v>
      </c>
      <c r="FV290" s="432">
        <v>0.87909999999999999</v>
      </c>
      <c r="FW290" s="432">
        <v>0.88170000000000004</v>
      </c>
      <c r="FX290" s="432">
        <v>514</v>
      </c>
      <c r="FY290" s="432">
        <v>549</v>
      </c>
      <c r="FZ290" s="432">
        <v>549</v>
      </c>
      <c r="GA290" s="432">
        <v>0.81069999999999998</v>
      </c>
      <c r="GB290" s="432">
        <v>0.86450000000000005</v>
      </c>
      <c r="GC290" s="432">
        <v>0.8659</v>
      </c>
      <c r="GD290" s="432">
        <v>465</v>
      </c>
      <c r="GE290" s="432">
        <v>520</v>
      </c>
      <c r="GF290" s="432">
        <v>514</v>
      </c>
      <c r="GG290" s="432">
        <v>0.73299999999999998</v>
      </c>
      <c r="GH290" s="432">
        <v>0.81889999999999996</v>
      </c>
      <c r="GI290" s="432">
        <v>0.81069999999999998</v>
      </c>
      <c r="GJ290" s="432">
        <v>476</v>
      </c>
      <c r="GK290" s="432">
        <v>539</v>
      </c>
      <c r="GL290" s="432">
        <v>463</v>
      </c>
      <c r="GM290" s="432">
        <v>0.75</v>
      </c>
      <c r="GN290" s="432">
        <v>0.84970000000000001</v>
      </c>
      <c r="GO290" s="432">
        <v>0.73029999999999995</v>
      </c>
      <c r="GP290" s="432">
        <v>582</v>
      </c>
      <c r="GQ290" s="432">
        <v>597</v>
      </c>
      <c r="GR290" s="432">
        <v>599</v>
      </c>
      <c r="GS290" s="432">
        <v>0.9173</v>
      </c>
      <c r="GT290" s="432">
        <v>0.94010000000000005</v>
      </c>
      <c r="GU290" s="432">
        <v>0.94479999999999997</v>
      </c>
      <c r="GV290" s="432">
        <v>525</v>
      </c>
      <c r="GW290" s="432">
        <v>562</v>
      </c>
      <c r="GX290" s="432">
        <v>526</v>
      </c>
      <c r="GY290" s="432">
        <v>0.82750000000000001</v>
      </c>
      <c r="GZ290" s="432">
        <v>0.88490000000000002</v>
      </c>
      <c r="HA290" s="432">
        <v>0.82969999999999999</v>
      </c>
      <c r="HB290" s="432">
        <v>317</v>
      </c>
      <c r="HC290" s="432">
        <v>381</v>
      </c>
      <c r="HD290" s="432">
        <v>448</v>
      </c>
      <c r="HE290" s="432">
        <v>0.5</v>
      </c>
      <c r="HF290" s="432">
        <v>0.6</v>
      </c>
      <c r="HG290" s="432">
        <v>0.70660000000000001</v>
      </c>
      <c r="HH290" s="432">
        <v>2</v>
      </c>
      <c r="HI290" s="432">
        <v>0.5</v>
      </c>
      <c r="HJ290" s="432">
        <v>3.0000000000000001E-3</v>
      </c>
      <c r="HK290" s="432">
        <v>0</v>
      </c>
      <c r="HL290" s="432"/>
      <c r="HM290" s="432">
        <v>0.9</v>
      </c>
      <c r="HN290" s="432">
        <v>0</v>
      </c>
      <c r="HO290" s="432">
        <v>0</v>
      </c>
      <c r="HP290" s="432">
        <v>0</v>
      </c>
      <c r="HQ290" s="432">
        <v>0</v>
      </c>
      <c r="HR290" s="432">
        <v>1</v>
      </c>
      <c r="HS290" s="432">
        <v>1</v>
      </c>
      <c r="HT290" s="432">
        <v>1</v>
      </c>
      <c r="HU290" s="432">
        <v>1</v>
      </c>
      <c r="HV290" s="432">
        <v>0.9</v>
      </c>
      <c r="HW290" s="432">
        <v>0</v>
      </c>
      <c r="HX290" s="432">
        <v>0</v>
      </c>
      <c r="HY290" s="432">
        <v>0</v>
      </c>
      <c r="HZ290" s="432">
        <v>0.9</v>
      </c>
      <c r="IA290" s="432">
        <v>0</v>
      </c>
      <c r="IB290" s="432">
        <v>0</v>
      </c>
      <c r="IC290" s="432">
        <v>0</v>
      </c>
      <c r="ID290" s="432">
        <v>0</v>
      </c>
      <c r="IE290" s="432">
        <v>5</v>
      </c>
      <c r="IF290" s="432">
        <v>2</v>
      </c>
      <c r="IG290" s="432">
        <v>12</v>
      </c>
      <c r="IH290" s="432">
        <v>0</v>
      </c>
      <c r="II290" s="432">
        <v>0</v>
      </c>
      <c r="IJ290" s="432">
        <v>0</v>
      </c>
      <c r="IK290" s="432">
        <v>0</v>
      </c>
      <c r="IL290" s="432">
        <v>0</v>
      </c>
      <c r="IM290" s="432">
        <v>15</v>
      </c>
      <c r="IN290" s="432">
        <v>0</v>
      </c>
      <c r="IO290" s="432">
        <v>0</v>
      </c>
      <c r="IP290" s="432">
        <v>0</v>
      </c>
      <c r="IQ290" s="432">
        <v>0</v>
      </c>
      <c r="IR290" s="432">
        <v>2</v>
      </c>
      <c r="IS290" s="432">
        <v>0</v>
      </c>
      <c r="IT290" s="432">
        <v>0</v>
      </c>
      <c r="IU290" s="432">
        <v>1</v>
      </c>
      <c r="IV290" s="432">
        <v>0.5</v>
      </c>
      <c r="IW290" s="432">
        <v>3</v>
      </c>
      <c r="IX290" s="432">
        <v>22</v>
      </c>
      <c r="IY290" s="432">
        <v>1</v>
      </c>
      <c r="IZ290" s="432">
        <v>4.5499999999999999E-2</v>
      </c>
      <c r="JA290" s="432">
        <v>3</v>
      </c>
      <c r="JB290" s="432">
        <v>1</v>
      </c>
      <c r="JC290" s="432">
        <v>0.33329999999999999</v>
      </c>
      <c r="JD290" s="432">
        <v>0</v>
      </c>
      <c r="JE290" s="432">
        <v>0</v>
      </c>
      <c r="JF290" s="432">
        <v>0</v>
      </c>
      <c r="JG290" s="432">
        <v>0</v>
      </c>
      <c r="JH290" s="432">
        <v>11</v>
      </c>
      <c r="JI290" s="432">
        <v>1</v>
      </c>
      <c r="JJ290" s="432">
        <v>9.0899999999999995E-2</v>
      </c>
      <c r="JK290" s="432">
        <v>2</v>
      </c>
      <c r="JL290" s="432">
        <v>1</v>
      </c>
      <c r="JM290" s="432">
        <v>0.5</v>
      </c>
      <c r="JN290" s="432">
        <v>1</v>
      </c>
      <c r="JO290" s="432">
        <v>9.0899999999999995E-2</v>
      </c>
      <c r="JP290" s="432">
        <v>0</v>
      </c>
      <c r="JQ290" s="432">
        <v>0</v>
      </c>
      <c r="JR290" s="432" t="s">
        <v>1359</v>
      </c>
      <c r="JS290" s="432" t="s">
        <v>1360</v>
      </c>
      <c r="JT290" s="432" t="s">
        <v>1340</v>
      </c>
    </row>
    <row r="291" spans="1:280" x14ac:dyDescent="0.45">
      <c r="A291" s="432" t="s">
        <v>431</v>
      </c>
      <c r="B291" s="432" t="s">
        <v>482</v>
      </c>
      <c r="C291" s="432" t="s">
        <v>493</v>
      </c>
      <c r="D291" s="432" t="s">
        <v>494</v>
      </c>
      <c r="E291" s="432">
        <v>521</v>
      </c>
      <c r="F291" s="432">
        <v>140</v>
      </c>
      <c r="G291" s="432">
        <v>0.26869999999999999</v>
      </c>
      <c r="H291" s="432">
        <v>136</v>
      </c>
      <c r="I291" s="432">
        <v>500</v>
      </c>
      <c r="J291" s="432">
        <v>0.27200000000000002</v>
      </c>
      <c r="K291" s="432">
        <v>481</v>
      </c>
      <c r="L291" s="432">
        <v>496</v>
      </c>
      <c r="M291" s="432">
        <v>483</v>
      </c>
      <c r="N291" s="432">
        <v>0.92259999999999998</v>
      </c>
      <c r="O291" s="432">
        <v>0.95020000000000004</v>
      </c>
      <c r="P291" s="432">
        <v>0.92710000000000004</v>
      </c>
      <c r="Q291" s="432">
        <v>497</v>
      </c>
      <c r="R291" s="432">
        <v>506</v>
      </c>
      <c r="S291" s="432">
        <v>504</v>
      </c>
      <c r="T291" s="432">
        <v>0.95209999999999995</v>
      </c>
      <c r="U291" s="432">
        <v>0.97009999999999996</v>
      </c>
      <c r="V291" s="432">
        <v>0.96740000000000004</v>
      </c>
      <c r="W291" s="432">
        <v>495</v>
      </c>
      <c r="X291" s="432">
        <v>504</v>
      </c>
      <c r="Y291" s="432">
        <v>499</v>
      </c>
      <c r="Z291" s="432">
        <v>0.94889999999999997</v>
      </c>
      <c r="AA291" s="432">
        <v>0.96630000000000005</v>
      </c>
      <c r="AB291" s="432">
        <v>0.95779999999999998</v>
      </c>
      <c r="AC291" s="432">
        <v>490</v>
      </c>
      <c r="AD291" s="432">
        <v>500</v>
      </c>
      <c r="AE291" s="432">
        <v>495</v>
      </c>
      <c r="AF291" s="432">
        <v>0.93930000000000002</v>
      </c>
      <c r="AG291" s="432">
        <v>0.95799999999999996</v>
      </c>
      <c r="AH291" s="432">
        <v>0.95009999999999994</v>
      </c>
      <c r="AI291" s="432">
        <v>432</v>
      </c>
      <c r="AJ291" s="432">
        <v>456</v>
      </c>
      <c r="AK291" s="432">
        <v>398</v>
      </c>
      <c r="AL291" s="432">
        <v>0.82789999999999997</v>
      </c>
      <c r="AM291" s="432">
        <v>0.87409999999999999</v>
      </c>
      <c r="AN291" s="432">
        <v>0.76390000000000002</v>
      </c>
      <c r="AO291" s="432">
        <v>494</v>
      </c>
      <c r="AP291" s="432">
        <v>503</v>
      </c>
      <c r="AQ291" s="432">
        <v>502</v>
      </c>
      <c r="AR291" s="432">
        <v>0.94650000000000001</v>
      </c>
      <c r="AS291" s="432">
        <v>0.96409999999999996</v>
      </c>
      <c r="AT291" s="432">
        <v>0.96350000000000002</v>
      </c>
      <c r="AU291" s="432">
        <v>480</v>
      </c>
      <c r="AV291" s="432">
        <v>492</v>
      </c>
      <c r="AW291" s="432">
        <v>485</v>
      </c>
      <c r="AX291" s="432">
        <v>0.9194</v>
      </c>
      <c r="AY291" s="432">
        <v>0.94259999999999999</v>
      </c>
      <c r="AZ291" s="432">
        <v>0.93089999999999995</v>
      </c>
      <c r="BA291" s="432">
        <v>462</v>
      </c>
      <c r="BB291" s="432">
        <v>479</v>
      </c>
      <c r="BC291" s="432">
        <v>453</v>
      </c>
      <c r="BD291" s="432">
        <v>0.88660000000000005</v>
      </c>
      <c r="BE291" s="432">
        <v>0.91910000000000003</v>
      </c>
      <c r="BF291" s="432">
        <v>0.86950000000000005</v>
      </c>
      <c r="BG291" s="432">
        <v>487</v>
      </c>
      <c r="BH291" s="432">
        <v>501</v>
      </c>
      <c r="BI291" s="432">
        <v>516</v>
      </c>
      <c r="BJ291" s="432">
        <v>0.93330000000000002</v>
      </c>
      <c r="BK291" s="432">
        <v>0.96009999999999995</v>
      </c>
      <c r="BL291" s="432">
        <v>0.99039999999999995</v>
      </c>
      <c r="BM291" s="432">
        <v>287</v>
      </c>
      <c r="BN291" s="432">
        <v>339</v>
      </c>
      <c r="BO291" s="432">
        <v>354</v>
      </c>
      <c r="BP291" s="432">
        <v>0.55000000000000004</v>
      </c>
      <c r="BQ291" s="432">
        <v>0.65</v>
      </c>
      <c r="BR291" s="432">
        <v>0.67949999999999999</v>
      </c>
      <c r="BS291" s="432">
        <v>216</v>
      </c>
      <c r="BT291" s="432">
        <v>0.56689999999999996</v>
      </c>
      <c r="BU291" s="432">
        <v>121</v>
      </c>
      <c r="BV291" s="432">
        <v>0.86429999999999996</v>
      </c>
      <c r="BW291" s="432">
        <v>348</v>
      </c>
      <c r="BX291" s="432">
        <v>371</v>
      </c>
      <c r="BY291" s="432">
        <v>337</v>
      </c>
      <c r="BZ291" s="432">
        <v>0.66779999999999995</v>
      </c>
      <c r="CA291" s="432">
        <v>0.71120000000000005</v>
      </c>
      <c r="CB291" s="432">
        <v>0.64680000000000004</v>
      </c>
      <c r="CC291" s="432">
        <v>259</v>
      </c>
      <c r="CD291" s="432">
        <v>0.67979999999999996</v>
      </c>
      <c r="CE291" s="432">
        <v>127</v>
      </c>
      <c r="CF291" s="432">
        <v>0.90710000000000002</v>
      </c>
      <c r="CG291" s="432">
        <v>369</v>
      </c>
      <c r="CH291" s="432">
        <v>396</v>
      </c>
      <c r="CI291" s="432">
        <v>386</v>
      </c>
      <c r="CJ291" s="432">
        <v>0.70689999999999997</v>
      </c>
      <c r="CK291" s="432">
        <v>0.75949999999999995</v>
      </c>
      <c r="CL291" s="432">
        <v>0.7409</v>
      </c>
      <c r="CM291" s="432">
        <v>305</v>
      </c>
      <c r="CN291" s="432">
        <v>328</v>
      </c>
      <c r="CO291" s="432">
        <v>271</v>
      </c>
      <c r="CP291" s="432">
        <v>0.58450000000000002</v>
      </c>
      <c r="CQ291" s="432">
        <v>0.62880000000000003</v>
      </c>
      <c r="CR291" s="432">
        <v>0.5202</v>
      </c>
      <c r="CS291" s="432">
        <v>92</v>
      </c>
      <c r="CT291" s="432">
        <v>0.24149999999999999</v>
      </c>
      <c r="CU291" s="432">
        <v>76</v>
      </c>
      <c r="CV291" s="432">
        <v>0.54290000000000005</v>
      </c>
      <c r="CW291" s="432">
        <v>152</v>
      </c>
      <c r="CX291" s="432">
        <v>183</v>
      </c>
      <c r="CY291" s="432">
        <v>168</v>
      </c>
      <c r="CZ291" s="432">
        <v>0.28999999999999998</v>
      </c>
      <c r="DA291" s="432">
        <v>0.35</v>
      </c>
      <c r="DB291" s="432">
        <v>0.32250000000000001</v>
      </c>
      <c r="DC291" s="432">
        <v>313</v>
      </c>
      <c r="DD291" s="432">
        <v>365</v>
      </c>
      <c r="DE291" s="432">
        <v>334</v>
      </c>
      <c r="DF291" s="432">
        <v>0.6</v>
      </c>
      <c r="DG291" s="432">
        <v>0.7</v>
      </c>
      <c r="DH291" s="432">
        <v>0.6411</v>
      </c>
      <c r="DI291" s="432">
        <v>160</v>
      </c>
      <c r="DJ291" s="432">
        <v>84</v>
      </c>
      <c r="DK291" s="432">
        <v>92</v>
      </c>
      <c r="DL291" s="432">
        <v>88</v>
      </c>
      <c r="DM291" s="432">
        <v>0.52500000000000002</v>
      </c>
      <c r="DN291" s="432">
        <v>0.57499999999999996</v>
      </c>
      <c r="DO291" s="432">
        <v>0.55000000000000004</v>
      </c>
      <c r="DP291" s="432">
        <v>365</v>
      </c>
      <c r="DQ291" s="432">
        <v>391</v>
      </c>
      <c r="DR291" s="432">
        <v>67</v>
      </c>
      <c r="DS291" s="432">
        <v>0.7</v>
      </c>
      <c r="DT291" s="432">
        <v>0.75</v>
      </c>
      <c r="DU291" s="432">
        <v>0.12859999999999999</v>
      </c>
      <c r="DV291" s="432">
        <v>0</v>
      </c>
      <c r="DW291" s="432">
        <v>3.7499999999999999E-2</v>
      </c>
      <c r="DX291" s="432">
        <v>7.4999999999999997E-2</v>
      </c>
      <c r="DY291" s="432">
        <v>0</v>
      </c>
      <c r="DZ291" s="432">
        <v>34</v>
      </c>
      <c r="EA291" s="432">
        <v>7.4999999999999997E-2</v>
      </c>
      <c r="EB291" s="432">
        <v>0.15</v>
      </c>
      <c r="EC291" s="432">
        <v>0.1132</v>
      </c>
      <c r="ED291" s="432">
        <v>0</v>
      </c>
      <c r="EE291" s="432">
        <v>0</v>
      </c>
      <c r="EF291" s="432">
        <v>0</v>
      </c>
      <c r="EG291" s="432">
        <v>0</v>
      </c>
      <c r="EH291" s="432">
        <v>79</v>
      </c>
      <c r="EI291" s="432">
        <v>0</v>
      </c>
      <c r="EJ291" s="432">
        <v>5.0000000000000001E-3</v>
      </c>
      <c r="EK291" s="432">
        <v>0.01</v>
      </c>
      <c r="EL291" s="432">
        <v>0</v>
      </c>
      <c r="EM291" s="432">
        <v>37</v>
      </c>
      <c r="EN291" s="432">
        <v>0.05</v>
      </c>
      <c r="EO291" s="432">
        <v>0.15</v>
      </c>
      <c r="EP291" s="432">
        <v>7.0999999999999994E-2</v>
      </c>
      <c r="EQ291" s="432">
        <v>162</v>
      </c>
      <c r="ER291" s="432">
        <v>25</v>
      </c>
      <c r="ES291" s="432">
        <v>0.15429999999999999</v>
      </c>
      <c r="ET291" s="432">
        <v>35</v>
      </c>
      <c r="EU291" s="432">
        <v>5</v>
      </c>
      <c r="EV291" s="432">
        <v>0.1429</v>
      </c>
      <c r="EW291" s="432">
        <v>1</v>
      </c>
      <c r="EX291" s="432">
        <v>1.9E-3</v>
      </c>
      <c r="EY291" s="432">
        <v>521</v>
      </c>
      <c r="EZ291" s="432">
        <v>626</v>
      </c>
      <c r="FA291" s="432">
        <v>808</v>
      </c>
      <c r="FB291" s="432">
        <v>748</v>
      </c>
      <c r="FC291" s="432">
        <v>1</v>
      </c>
      <c r="FD291" s="432">
        <v>1.2</v>
      </c>
      <c r="FE291" s="432">
        <v>1.5508999999999999</v>
      </c>
      <c r="FF291" s="432">
        <v>38</v>
      </c>
      <c r="FG291" s="432">
        <v>57</v>
      </c>
      <c r="FH291" s="432">
        <v>8</v>
      </c>
      <c r="FI291" s="432">
        <v>0.05</v>
      </c>
      <c r="FJ291" s="432">
        <v>7.4999999999999997E-2</v>
      </c>
      <c r="FK291" s="432">
        <v>1.0699999999999999E-2</v>
      </c>
      <c r="FL291" s="432">
        <v>661</v>
      </c>
      <c r="FM291" s="432">
        <v>681</v>
      </c>
      <c r="FN291" s="432">
        <v>674</v>
      </c>
      <c r="FO291" s="432">
        <v>0.88239999999999996</v>
      </c>
      <c r="FP291" s="432">
        <v>0.90959999999999996</v>
      </c>
      <c r="FQ291" s="432">
        <v>0.90110000000000001</v>
      </c>
      <c r="FR291" s="432">
        <v>632</v>
      </c>
      <c r="FS291" s="432">
        <v>658</v>
      </c>
      <c r="FT291" s="432">
        <v>613</v>
      </c>
      <c r="FU291" s="432">
        <v>0.84360000000000002</v>
      </c>
      <c r="FV291" s="432">
        <v>0.87909999999999999</v>
      </c>
      <c r="FW291" s="432">
        <v>0.81950000000000001</v>
      </c>
      <c r="FX291" s="432">
        <v>607</v>
      </c>
      <c r="FY291" s="432">
        <v>647</v>
      </c>
      <c r="FZ291" s="432">
        <v>588</v>
      </c>
      <c r="GA291" s="432">
        <v>0.81069999999999998</v>
      </c>
      <c r="GB291" s="432">
        <v>0.86450000000000005</v>
      </c>
      <c r="GC291" s="432">
        <v>0.78610000000000002</v>
      </c>
      <c r="GD291" s="432">
        <v>549</v>
      </c>
      <c r="GE291" s="432">
        <v>613</v>
      </c>
      <c r="GF291" s="432">
        <v>562</v>
      </c>
      <c r="GG291" s="432">
        <v>0.73299999999999998</v>
      </c>
      <c r="GH291" s="432">
        <v>0.81889999999999996</v>
      </c>
      <c r="GI291" s="432">
        <v>0.75129999999999997</v>
      </c>
      <c r="GJ291" s="432">
        <v>561</v>
      </c>
      <c r="GK291" s="432">
        <v>636</v>
      </c>
      <c r="GL291" s="432">
        <v>722</v>
      </c>
      <c r="GM291" s="432">
        <v>0.75</v>
      </c>
      <c r="GN291" s="432">
        <v>0.84970000000000001</v>
      </c>
      <c r="GO291" s="432">
        <v>0.96519999999999995</v>
      </c>
      <c r="GP291" s="432">
        <v>687</v>
      </c>
      <c r="GQ291" s="432">
        <v>704</v>
      </c>
      <c r="GR291" s="432">
        <v>693</v>
      </c>
      <c r="GS291" s="432">
        <v>0.9173</v>
      </c>
      <c r="GT291" s="432">
        <v>0.94010000000000005</v>
      </c>
      <c r="GU291" s="432">
        <v>0.92649999999999999</v>
      </c>
      <c r="GV291" s="432">
        <v>619</v>
      </c>
      <c r="GW291" s="432">
        <v>662</v>
      </c>
      <c r="GX291" s="432">
        <v>698</v>
      </c>
      <c r="GY291" s="432">
        <v>0.82750000000000001</v>
      </c>
      <c r="GZ291" s="432">
        <v>0.88490000000000002</v>
      </c>
      <c r="HA291" s="432">
        <v>0.93320000000000003</v>
      </c>
      <c r="HB291" s="432">
        <v>374</v>
      </c>
      <c r="HC291" s="432">
        <v>449</v>
      </c>
      <c r="HD291" s="432">
        <v>420</v>
      </c>
      <c r="HE291" s="432">
        <v>0.5</v>
      </c>
      <c r="HF291" s="432">
        <v>0.6</v>
      </c>
      <c r="HG291" s="432">
        <v>0.5615</v>
      </c>
      <c r="HH291" s="432">
        <v>2</v>
      </c>
      <c r="HI291" s="432">
        <v>0.5</v>
      </c>
      <c r="HJ291" s="432">
        <v>2.5000000000000001E-3</v>
      </c>
      <c r="HK291" s="432">
        <v>0</v>
      </c>
      <c r="HL291" s="432"/>
      <c r="HM291" s="432">
        <v>0.9</v>
      </c>
      <c r="HN291" s="432">
        <v>0</v>
      </c>
      <c r="HO291" s="432">
        <v>0</v>
      </c>
      <c r="HP291" s="432">
        <v>0</v>
      </c>
      <c r="HQ291" s="432">
        <v>0</v>
      </c>
      <c r="HR291" s="432">
        <v>0</v>
      </c>
      <c r="HS291" s="432">
        <v>0</v>
      </c>
      <c r="HT291" s="432">
        <v>0</v>
      </c>
      <c r="HU291" s="432">
        <v>0</v>
      </c>
      <c r="HV291" s="432">
        <v>0.9</v>
      </c>
      <c r="HW291" s="432">
        <v>0</v>
      </c>
      <c r="HX291" s="432">
        <v>0</v>
      </c>
      <c r="HY291" s="432">
        <v>0</v>
      </c>
      <c r="HZ291" s="432">
        <v>0.9</v>
      </c>
      <c r="IA291" s="432">
        <v>0</v>
      </c>
      <c r="IB291" s="432">
        <v>0</v>
      </c>
      <c r="IC291" s="432">
        <v>0</v>
      </c>
      <c r="ID291" s="432">
        <v>0</v>
      </c>
      <c r="IE291" s="432">
        <v>0</v>
      </c>
      <c r="IF291" s="432">
        <v>0</v>
      </c>
      <c r="IG291" s="432">
        <v>0</v>
      </c>
      <c r="IH291" s="432">
        <v>0</v>
      </c>
      <c r="II291" s="432">
        <v>0</v>
      </c>
      <c r="IJ291" s="432">
        <v>0</v>
      </c>
      <c r="IK291" s="432">
        <v>0</v>
      </c>
      <c r="IL291" s="432">
        <v>0</v>
      </c>
      <c r="IM291" s="432">
        <v>0</v>
      </c>
      <c r="IN291" s="432">
        <v>0</v>
      </c>
      <c r="IO291" s="432">
        <v>0</v>
      </c>
      <c r="IP291" s="432">
        <v>0</v>
      </c>
      <c r="IQ291" s="432">
        <v>0</v>
      </c>
      <c r="IR291" s="432">
        <v>0</v>
      </c>
      <c r="IS291" s="432">
        <v>0</v>
      </c>
      <c r="IT291" s="432">
        <v>0</v>
      </c>
      <c r="IU291" s="432">
        <v>0</v>
      </c>
      <c r="IV291" s="432">
        <v>0</v>
      </c>
      <c r="IW291" s="432">
        <v>0</v>
      </c>
      <c r="IX291" s="432">
        <v>20</v>
      </c>
      <c r="IY291" s="432">
        <v>1</v>
      </c>
      <c r="IZ291" s="432">
        <v>0.05</v>
      </c>
      <c r="JA291" s="432">
        <v>0</v>
      </c>
      <c r="JB291" s="432">
        <v>0</v>
      </c>
      <c r="JC291" s="432">
        <v>0</v>
      </c>
      <c r="JD291" s="432">
        <v>0</v>
      </c>
      <c r="JE291" s="432">
        <v>0</v>
      </c>
      <c r="JF291" s="432">
        <v>0</v>
      </c>
      <c r="JG291" s="432">
        <v>0</v>
      </c>
      <c r="JH291" s="432">
        <v>7</v>
      </c>
      <c r="JI291" s="432">
        <v>1</v>
      </c>
      <c r="JJ291" s="432">
        <v>0.1429</v>
      </c>
      <c r="JK291" s="432">
        <v>0</v>
      </c>
      <c r="JL291" s="432">
        <v>0</v>
      </c>
      <c r="JM291" s="432">
        <v>0</v>
      </c>
      <c r="JN291" s="432">
        <v>0</v>
      </c>
      <c r="JO291" s="432">
        <v>0</v>
      </c>
      <c r="JP291" s="432">
        <v>0</v>
      </c>
      <c r="JQ291" s="432">
        <v>0</v>
      </c>
      <c r="JR291" s="432" t="s">
        <v>1359</v>
      </c>
      <c r="JS291" s="432" t="s">
        <v>1360</v>
      </c>
      <c r="JT291" s="432" t="s">
        <v>1340</v>
      </c>
    </row>
    <row r="292" spans="1:280" x14ac:dyDescent="0.45">
      <c r="A292" s="432" t="s">
        <v>431</v>
      </c>
      <c r="B292" s="432" t="s">
        <v>482</v>
      </c>
      <c r="C292" s="432" t="s">
        <v>495</v>
      </c>
      <c r="D292" s="432" t="s">
        <v>496</v>
      </c>
      <c r="E292" s="432">
        <v>242</v>
      </c>
      <c r="F292" s="432">
        <v>54</v>
      </c>
      <c r="G292" s="432">
        <v>0.22309999999999999</v>
      </c>
      <c r="H292" s="432">
        <v>57</v>
      </c>
      <c r="I292" s="432">
        <v>234</v>
      </c>
      <c r="J292" s="432">
        <v>0.24360000000000001</v>
      </c>
      <c r="K292" s="432">
        <v>224</v>
      </c>
      <c r="L292" s="432">
        <v>230</v>
      </c>
      <c r="M292" s="432">
        <v>225</v>
      </c>
      <c r="N292" s="432">
        <v>0.92259999999999998</v>
      </c>
      <c r="O292" s="432">
        <v>0.95020000000000004</v>
      </c>
      <c r="P292" s="432">
        <v>0.92979999999999996</v>
      </c>
      <c r="Q292" s="432">
        <v>231</v>
      </c>
      <c r="R292" s="432">
        <v>235</v>
      </c>
      <c r="S292" s="432">
        <v>233</v>
      </c>
      <c r="T292" s="432">
        <v>0.95209999999999995</v>
      </c>
      <c r="U292" s="432">
        <v>0.97009999999999996</v>
      </c>
      <c r="V292" s="432">
        <v>0.96279999999999999</v>
      </c>
      <c r="W292" s="432">
        <v>230</v>
      </c>
      <c r="X292" s="432">
        <v>234</v>
      </c>
      <c r="Y292" s="432">
        <v>237</v>
      </c>
      <c r="Z292" s="432">
        <v>0.94889999999999997</v>
      </c>
      <c r="AA292" s="432">
        <v>0.96630000000000005</v>
      </c>
      <c r="AB292" s="432">
        <v>0.97929999999999995</v>
      </c>
      <c r="AC292" s="432">
        <v>228</v>
      </c>
      <c r="AD292" s="432">
        <v>232</v>
      </c>
      <c r="AE292" s="432">
        <v>231</v>
      </c>
      <c r="AF292" s="432">
        <v>0.93930000000000002</v>
      </c>
      <c r="AG292" s="432">
        <v>0.95799999999999996</v>
      </c>
      <c r="AH292" s="432">
        <v>0.95450000000000002</v>
      </c>
      <c r="AI292" s="432">
        <v>201</v>
      </c>
      <c r="AJ292" s="432">
        <v>212</v>
      </c>
      <c r="AK292" s="432">
        <v>192</v>
      </c>
      <c r="AL292" s="432">
        <v>0.82789999999999997</v>
      </c>
      <c r="AM292" s="432">
        <v>0.87409999999999999</v>
      </c>
      <c r="AN292" s="432">
        <v>0.79339999999999999</v>
      </c>
      <c r="AO292" s="432">
        <v>230</v>
      </c>
      <c r="AP292" s="432">
        <v>234</v>
      </c>
      <c r="AQ292" s="432">
        <v>230</v>
      </c>
      <c r="AR292" s="432">
        <v>0.94650000000000001</v>
      </c>
      <c r="AS292" s="432">
        <v>0.96409999999999996</v>
      </c>
      <c r="AT292" s="432">
        <v>0.95040000000000002</v>
      </c>
      <c r="AU292" s="432">
        <v>223</v>
      </c>
      <c r="AV292" s="432">
        <v>229</v>
      </c>
      <c r="AW292" s="432">
        <v>216</v>
      </c>
      <c r="AX292" s="432">
        <v>0.9194</v>
      </c>
      <c r="AY292" s="432">
        <v>0.94259999999999999</v>
      </c>
      <c r="AZ292" s="432">
        <v>0.89259999999999995</v>
      </c>
      <c r="BA292" s="432">
        <v>215</v>
      </c>
      <c r="BB292" s="432">
        <v>223</v>
      </c>
      <c r="BC292" s="432">
        <v>220</v>
      </c>
      <c r="BD292" s="432">
        <v>0.88660000000000005</v>
      </c>
      <c r="BE292" s="432">
        <v>0.91910000000000003</v>
      </c>
      <c r="BF292" s="432">
        <v>0.90910000000000002</v>
      </c>
      <c r="BG292" s="432">
        <v>226</v>
      </c>
      <c r="BH292" s="432">
        <v>233</v>
      </c>
      <c r="BI292" s="432">
        <v>232</v>
      </c>
      <c r="BJ292" s="432">
        <v>0.93330000000000002</v>
      </c>
      <c r="BK292" s="432">
        <v>0.96009999999999995</v>
      </c>
      <c r="BL292" s="432">
        <v>0.9587</v>
      </c>
      <c r="BM292" s="432">
        <v>134</v>
      </c>
      <c r="BN292" s="432">
        <v>158</v>
      </c>
      <c r="BO292" s="432">
        <v>168</v>
      </c>
      <c r="BP292" s="432">
        <v>0.55000000000000004</v>
      </c>
      <c r="BQ292" s="432">
        <v>0.65</v>
      </c>
      <c r="BR292" s="432">
        <v>0.69420000000000004</v>
      </c>
      <c r="BS292" s="432">
        <v>97</v>
      </c>
      <c r="BT292" s="432">
        <v>0.51600000000000001</v>
      </c>
      <c r="BU292" s="432">
        <v>52</v>
      </c>
      <c r="BV292" s="432">
        <v>0.96299999999999997</v>
      </c>
      <c r="BW292" s="432">
        <v>162</v>
      </c>
      <c r="BX292" s="432">
        <v>173</v>
      </c>
      <c r="BY292" s="432">
        <v>149</v>
      </c>
      <c r="BZ292" s="432">
        <v>0.66779999999999995</v>
      </c>
      <c r="CA292" s="432">
        <v>0.71120000000000005</v>
      </c>
      <c r="CB292" s="432">
        <v>0.61570000000000003</v>
      </c>
      <c r="CC292" s="432">
        <v>135</v>
      </c>
      <c r="CD292" s="432">
        <v>0.71809999999999996</v>
      </c>
      <c r="CE292" s="432">
        <v>52</v>
      </c>
      <c r="CF292" s="432">
        <v>0.96299999999999997</v>
      </c>
      <c r="CG292" s="432">
        <v>172</v>
      </c>
      <c r="CH292" s="432">
        <v>184</v>
      </c>
      <c r="CI292" s="432">
        <v>187</v>
      </c>
      <c r="CJ292" s="432">
        <v>0.70689999999999997</v>
      </c>
      <c r="CK292" s="432">
        <v>0.75949999999999995</v>
      </c>
      <c r="CL292" s="432">
        <v>0.77270000000000005</v>
      </c>
      <c r="CM292" s="432">
        <v>142</v>
      </c>
      <c r="CN292" s="432">
        <v>153</v>
      </c>
      <c r="CO292" s="432">
        <v>121</v>
      </c>
      <c r="CP292" s="432">
        <v>0.58450000000000002</v>
      </c>
      <c r="CQ292" s="432">
        <v>0.62880000000000003</v>
      </c>
      <c r="CR292" s="432">
        <v>0.5</v>
      </c>
      <c r="CS292" s="432">
        <v>36</v>
      </c>
      <c r="CT292" s="432">
        <v>0.1915</v>
      </c>
      <c r="CU292" s="432">
        <v>34</v>
      </c>
      <c r="CV292" s="432">
        <v>0.62960000000000005</v>
      </c>
      <c r="CW292" s="432">
        <v>71</v>
      </c>
      <c r="CX292" s="432">
        <v>85</v>
      </c>
      <c r="CY292" s="432">
        <v>70</v>
      </c>
      <c r="CZ292" s="432">
        <v>0.28999999999999998</v>
      </c>
      <c r="DA292" s="432">
        <v>0.35</v>
      </c>
      <c r="DB292" s="432">
        <v>0.2893</v>
      </c>
      <c r="DC292" s="432">
        <v>146</v>
      </c>
      <c r="DD292" s="432">
        <v>170</v>
      </c>
      <c r="DE292" s="432">
        <v>143</v>
      </c>
      <c r="DF292" s="432">
        <v>0.6</v>
      </c>
      <c r="DG292" s="432">
        <v>0.7</v>
      </c>
      <c r="DH292" s="432">
        <v>0.59089999999999998</v>
      </c>
      <c r="DI292" s="432">
        <v>81</v>
      </c>
      <c r="DJ292" s="432">
        <v>43</v>
      </c>
      <c r="DK292" s="432">
        <v>47</v>
      </c>
      <c r="DL292" s="432">
        <v>44</v>
      </c>
      <c r="DM292" s="432">
        <v>0.52500000000000002</v>
      </c>
      <c r="DN292" s="432">
        <v>0.57499999999999996</v>
      </c>
      <c r="DO292" s="432">
        <v>0.54320000000000002</v>
      </c>
      <c r="DP292" s="432">
        <v>170</v>
      </c>
      <c r="DQ292" s="432">
        <v>182</v>
      </c>
      <c r="DR292" s="432">
        <v>8</v>
      </c>
      <c r="DS292" s="432">
        <v>0.7</v>
      </c>
      <c r="DT292" s="432">
        <v>0.75</v>
      </c>
      <c r="DU292" s="432">
        <v>3.3099999999999997E-2</v>
      </c>
      <c r="DV292" s="432">
        <v>0</v>
      </c>
      <c r="DW292" s="432">
        <v>3.7499999999999999E-2</v>
      </c>
      <c r="DX292" s="432">
        <v>7.4999999999999997E-2</v>
      </c>
      <c r="DY292" s="432">
        <v>0</v>
      </c>
      <c r="DZ292" s="432">
        <v>33</v>
      </c>
      <c r="EA292" s="432">
        <v>7.4999999999999997E-2</v>
      </c>
      <c r="EB292" s="432">
        <v>0.15</v>
      </c>
      <c r="EC292" s="432">
        <v>0.1983</v>
      </c>
      <c r="ED292" s="432">
        <v>0</v>
      </c>
      <c r="EE292" s="432">
        <v>0</v>
      </c>
      <c r="EF292" s="432">
        <v>0</v>
      </c>
      <c r="EG292" s="432">
        <v>0</v>
      </c>
      <c r="EH292" s="432">
        <v>37</v>
      </c>
      <c r="EI292" s="432">
        <v>1</v>
      </c>
      <c r="EJ292" s="432">
        <v>5.0000000000000001E-3</v>
      </c>
      <c r="EK292" s="432">
        <v>0.01</v>
      </c>
      <c r="EL292" s="432">
        <v>2.7E-2</v>
      </c>
      <c r="EM292" s="432">
        <v>130</v>
      </c>
      <c r="EN292" s="432">
        <v>0.05</v>
      </c>
      <c r="EO292" s="432">
        <v>0.15</v>
      </c>
      <c r="EP292" s="432">
        <v>0.53720000000000001</v>
      </c>
      <c r="EQ292" s="432">
        <v>79</v>
      </c>
      <c r="ER292" s="432">
        <v>2</v>
      </c>
      <c r="ES292" s="432">
        <v>2.53E-2</v>
      </c>
      <c r="ET292" s="432">
        <v>20</v>
      </c>
      <c r="EU292" s="432">
        <v>5</v>
      </c>
      <c r="EV292" s="432">
        <v>0.25</v>
      </c>
      <c r="EW292" s="432">
        <v>0</v>
      </c>
      <c r="EX292" s="432">
        <v>0</v>
      </c>
      <c r="EY292" s="432">
        <v>235</v>
      </c>
      <c r="EZ292" s="432">
        <v>284</v>
      </c>
      <c r="FA292" s="432">
        <v>453</v>
      </c>
      <c r="FB292" s="432">
        <v>426</v>
      </c>
      <c r="FC292" s="432">
        <v>0.97</v>
      </c>
      <c r="FD292" s="432">
        <v>1.17</v>
      </c>
      <c r="FE292" s="432">
        <v>1.8718999999999999</v>
      </c>
      <c r="FF292" s="432">
        <v>22</v>
      </c>
      <c r="FG292" s="432">
        <v>32</v>
      </c>
      <c r="FH292" s="432">
        <v>52</v>
      </c>
      <c r="FI292" s="432">
        <v>0.05</v>
      </c>
      <c r="FJ292" s="432">
        <v>7.4999999999999997E-2</v>
      </c>
      <c r="FK292" s="432">
        <v>0.1221</v>
      </c>
      <c r="FL292" s="432">
        <v>376</v>
      </c>
      <c r="FM292" s="432">
        <v>388</v>
      </c>
      <c r="FN292" s="432">
        <v>363</v>
      </c>
      <c r="FO292" s="432">
        <v>0.88239999999999996</v>
      </c>
      <c r="FP292" s="432">
        <v>0.90959999999999996</v>
      </c>
      <c r="FQ292" s="432">
        <v>0.85209999999999997</v>
      </c>
      <c r="FR292" s="432">
        <v>360</v>
      </c>
      <c r="FS292" s="432">
        <v>375</v>
      </c>
      <c r="FT292" s="432">
        <v>358</v>
      </c>
      <c r="FU292" s="432">
        <v>0.84360000000000002</v>
      </c>
      <c r="FV292" s="432">
        <v>0.87909999999999999</v>
      </c>
      <c r="FW292" s="432">
        <v>0.84040000000000004</v>
      </c>
      <c r="FX292" s="432">
        <v>346</v>
      </c>
      <c r="FY292" s="432">
        <v>369</v>
      </c>
      <c r="FZ292" s="432">
        <v>313</v>
      </c>
      <c r="GA292" s="432">
        <v>0.81069999999999998</v>
      </c>
      <c r="GB292" s="432">
        <v>0.86450000000000005</v>
      </c>
      <c r="GC292" s="432">
        <v>0.73470000000000002</v>
      </c>
      <c r="GD292" s="432">
        <v>313</v>
      </c>
      <c r="GE292" s="432">
        <v>349</v>
      </c>
      <c r="GF292" s="432">
        <v>244</v>
      </c>
      <c r="GG292" s="432">
        <v>0.73299999999999998</v>
      </c>
      <c r="GH292" s="432">
        <v>0.81889999999999996</v>
      </c>
      <c r="GI292" s="432">
        <v>0.57279999999999998</v>
      </c>
      <c r="GJ292" s="432">
        <v>320</v>
      </c>
      <c r="GK292" s="432">
        <v>362</v>
      </c>
      <c r="GL292" s="432">
        <v>236</v>
      </c>
      <c r="GM292" s="432">
        <v>0.75</v>
      </c>
      <c r="GN292" s="432">
        <v>0.84970000000000001</v>
      </c>
      <c r="GO292" s="432">
        <v>0.55400000000000005</v>
      </c>
      <c r="GP292" s="432">
        <v>391</v>
      </c>
      <c r="GQ292" s="432">
        <v>401</v>
      </c>
      <c r="GR292" s="432">
        <v>396</v>
      </c>
      <c r="GS292" s="432">
        <v>0.9173</v>
      </c>
      <c r="GT292" s="432">
        <v>0.94010000000000005</v>
      </c>
      <c r="GU292" s="432">
        <v>0.92959999999999998</v>
      </c>
      <c r="GV292" s="432">
        <v>353</v>
      </c>
      <c r="GW292" s="432">
        <v>377</v>
      </c>
      <c r="GX292" s="432">
        <v>326</v>
      </c>
      <c r="GY292" s="432">
        <v>0.82750000000000001</v>
      </c>
      <c r="GZ292" s="432">
        <v>0.88490000000000002</v>
      </c>
      <c r="HA292" s="432">
        <v>0.76529999999999998</v>
      </c>
      <c r="HB292" s="432">
        <v>213</v>
      </c>
      <c r="HC292" s="432">
        <v>256</v>
      </c>
      <c r="HD292" s="432">
        <v>214</v>
      </c>
      <c r="HE292" s="432">
        <v>0.5</v>
      </c>
      <c r="HF292" s="432">
        <v>0.6</v>
      </c>
      <c r="HG292" s="432">
        <v>0.50229999999999997</v>
      </c>
      <c r="HH292" s="432">
        <v>0</v>
      </c>
      <c r="HI292" s="432">
        <v>0.5</v>
      </c>
      <c r="HJ292" s="432">
        <v>0</v>
      </c>
      <c r="HK292" s="432">
        <v>0</v>
      </c>
      <c r="HL292" s="432"/>
      <c r="HM292" s="432">
        <v>0.9</v>
      </c>
      <c r="HN292" s="432">
        <v>2</v>
      </c>
      <c r="HO292" s="432">
        <v>0</v>
      </c>
      <c r="HP292" s="432">
        <v>0</v>
      </c>
      <c r="HQ292" s="432">
        <v>0</v>
      </c>
      <c r="HR292" s="432">
        <v>0</v>
      </c>
      <c r="HS292" s="432">
        <v>0</v>
      </c>
      <c r="HT292" s="432">
        <v>0</v>
      </c>
      <c r="HU292" s="432">
        <v>0</v>
      </c>
      <c r="HV292" s="432">
        <v>0.9</v>
      </c>
      <c r="HW292" s="432">
        <v>0</v>
      </c>
      <c r="HX292" s="432">
        <v>0</v>
      </c>
      <c r="HY292" s="432">
        <v>0</v>
      </c>
      <c r="HZ292" s="432">
        <v>0.9</v>
      </c>
      <c r="IA292" s="432">
        <v>2</v>
      </c>
      <c r="IB292" s="432">
        <v>0</v>
      </c>
      <c r="IC292" s="432">
        <v>0</v>
      </c>
      <c r="ID292" s="432">
        <v>0</v>
      </c>
      <c r="IE292" s="432">
        <v>0</v>
      </c>
      <c r="IF292" s="432">
        <v>0</v>
      </c>
      <c r="IG292" s="432">
        <v>0</v>
      </c>
      <c r="IH292" s="432">
        <v>0</v>
      </c>
      <c r="II292" s="432">
        <v>0</v>
      </c>
      <c r="IJ292" s="432">
        <v>0</v>
      </c>
      <c r="IK292" s="432">
        <v>0</v>
      </c>
      <c r="IL292" s="432">
        <v>0</v>
      </c>
      <c r="IM292" s="432">
        <v>0</v>
      </c>
      <c r="IN292" s="432">
        <v>0</v>
      </c>
      <c r="IO292" s="432">
        <v>0</v>
      </c>
      <c r="IP292" s="432">
        <v>0</v>
      </c>
      <c r="IQ292" s="432">
        <v>0</v>
      </c>
      <c r="IR292" s="432">
        <v>0</v>
      </c>
      <c r="IS292" s="432">
        <v>0</v>
      </c>
      <c r="IT292" s="432">
        <v>0</v>
      </c>
      <c r="IU292" s="432">
        <v>0</v>
      </c>
      <c r="IV292" s="432">
        <v>0</v>
      </c>
      <c r="IW292" s="432">
        <v>0</v>
      </c>
      <c r="IX292" s="432">
        <v>7</v>
      </c>
      <c r="IY292" s="432">
        <v>0</v>
      </c>
      <c r="IZ292" s="432">
        <v>0</v>
      </c>
      <c r="JA292" s="432">
        <v>0</v>
      </c>
      <c r="JB292" s="432">
        <v>0</v>
      </c>
      <c r="JC292" s="432">
        <v>0</v>
      </c>
      <c r="JD292" s="432">
        <v>0</v>
      </c>
      <c r="JE292" s="432">
        <v>0</v>
      </c>
      <c r="JF292" s="432">
        <v>0</v>
      </c>
      <c r="JG292" s="432">
        <v>0</v>
      </c>
      <c r="JH292" s="432">
        <v>5</v>
      </c>
      <c r="JI292" s="432">
        <v>0</v>
      </c>
      <c r="JJ292" s="432">
        <v>0</v>
      </c>
      <c r="JK292" s="432">
        <v>0</v>
      </c>
      <c r="JL292" s="432">
        <v>0</v>
      </c>
      <c r="JM292" s="432">
        <v>0</v>
      </c>
      <c r="JN292" s="432">
        <v>1</v>
      </c>
      <c r="JO292" s="432">
        <v>0.2</v>
      </c>
      <c r="JP292" s="432">
        <v>0</v>
      </c>
      <c r="JQ292" s="432">
        <v>0</v>
      </c>
      <c r="JR292" s="432" t="s">
        <v>1359</v>
      </c>
      <c r="JS292" s="432" t="s">
        <v>1360</v>
      </c>
      <c r="JT292" s="432" t="s">
        <v>1340</v>
      </c>
    </row>
    <row r="293" spans="1:280" x14ac:dyDescent="0.45">
      <c r="A293" s="432" t="s">
        <v>431</v>
      </c>
      <c r="B293" s="432" t="s">
        <v>497</v>
      </c>
      <c r="C293" s="432" t="s">
        <v>498</v>
      </c>
      <c r="D293" s="432" t="s">
        <v>499</v>
      </c>
      <c r="E293" s="432">
        <v>413</v>
      </c>
      <c r="F293" s="432">
        <v>118</v>
      </c>
      <c r="G293" s="432">
        <v>0.28570000000000001</v>
      </c>
      <c r="H293" s="432">
        <v>121</v>
      </c>
      <c r="I293" s="432">
        <v>407</v>
      </c>
      <c r="J293" s="432">
        <v>0.29730000000000001</v>
      </c>
      <c r="K293" s="432">
        <v>382</v>
      </c>
      <c r="L293" s="432">
        <v>393</v>
      </c>
      <c r="M293" s="432">
        <v>389</v>
      </c>
      <c r="N293" s="432">
        <v>0.92259999999999998</v>
      </c>
      <c r="O293" s="432">
        <v>0.95020000000000004</v>
      </c>
      <c r="P293" s="432">
        <v>0.94189999999999996</v>
      </c>
      <c r="Q293" s="432">
        <v>394</v>
      </c>
      <c r="R293" s="432">
        <v>401</v>
      </c>
      <c r="S293" s="432">
        <v>394</v>
      </c>
      <c r="T293" s="432">
        <v>0.95209999999999995</v>
      </c>
      <c r="U293" s="432">
        <v>0.97009999999999996</v>
      </c>
      <c r="V293" s="432">
        <v>0.95399999999999996</v>
      </c>
      <c r="W293" s="432">
        <v>392</v>
      </c>
      <c r="X293" s="432">
        <v>400</v>
      </c>
      <c r="Y293" s="432">
        <v>393</v>
      </c>
      <c r="Z293" s="432">
        <v>0.94889999999999997</v>
      </c>
      <c r="AA293" s="432">
        <v>0.96630000000000005</v>
      </c>
      <c r="AB293" s="432">
        <v>0.9516</v>
      </c>
      <c r="AC293" s="432">
        <v>388</v>
      </c>
      <c r="AD293" s="432">
        <v>396</v>
      </c>
      <c r="AE293" s="432">
        <v>390</v>
      </c>
      <c r="AF293" s="432">
        <v>0.93930000000000002</v>
      </c>
      <c r="AG293" s="432">
        <v>0.95799999999999996</v>
      </c>
      <c r="AH293" s="432">
        <v>0.94430000000000003</v>
      </c>
      <c r="AI293" s="432">
        <v>342</v>
      </c>
      <c r="AJ293" s="432">
        <v>362</v>
      </c>
      <c r="AK293" s="432">
        <v>338</v>
      </c>
      <c r="AL293" s="432">
        <v>0.82789999999999997</v>
      </c>
      <c r="AM293" s="432">
        <v>0.87409999999999999</v>
      </c>
      <c r="AN293" s="432">
        <v>0.81840000000000002</v>
      </c>
      <c r="AO293" s="432">
        <v>391</v>
      </c>
      <c r="AP293" s="432">
        <v>399</v>
      </c>
      <c r="AQ293" s="432">
        <v>394</v>
      </c>
      <c r="AR293" s="432">
        <v>0.94650000000000001</v>
      </c>
      <c r="AS293" s="432">
        <v>0.96409999999999996</v>
      </c>
      <c r="AT293" s="432">
        <v>0.95399999999999996</v>
      </c>
      <c r="AU293" s="432">
        <v>380</v>
      </c>
      <c r="AV293" s="432">
        <v>390</v>
      </c>
      <c r="AW293" s="432">
        <v>380</v>
      </c>
      <c r="AX293" s="432">
        <v>0.9194</v>
      </c>
      <c r="AY293" s="432">
        <v>0.94259999999999999</v>
      </c>
      <c r="AZ293" s="432">
        <v>0.92010000000000003</v>
      </c>
      <c r="BA293" s="432">
        <v>367</v>
      </c>
      <c r="BB293" s="432">
        <v>380</v>
      </c>
      <c r="BC293" s="432">
        <v>368</v>
      </c>
      <c r="BD293" s="432">
        <v>0.88660000000000005</v>
      </c>
      <c r="BE293" s="432">
        <v>0.91910000000000003</v>
      </c>
      <c r="BF293" s="432">
        <v>0.89100000000000001</v>
      </c>
      <c r="BG293" s="432">
        <v>386</v>
      </c>
      <c r="BH293" s="432">
        <v>397</v>
      </c>
      <c r="BI293" s="432">
        <v>388</v>
      </c>
      <c r="BJ293" s="432">
        <v>0.93330000000000002</v>
      </c>
      <c r="BK293" s="432">
        <v>0.96009999999999995</v>
      </c>
      <c r="BL293" s="432">
        <v>0.9395</v>
      </c>
      <c r="BM293" s="432">
        <v>228</v>
      </c>
      <c r="BN293" s="432">
        <v>269</v>
      </c>
      <c r="BO293" s="432">
        <v>300</v>
      </c>
      <c r="BP293" s="432">
        <v>0.55000000000000004</v>
      </c>
      <c r="BQ293" s="432">
        <v>0.65</v>
      </c>
      <c r="BR293" s="432">
        <v>0.72640000000000005</v>
      </c>
      <c r="BS293" s="432">
        <v>186</v>
      </c>
      <c r="BT293" s="432">
        <v>0.63049999999999995</v>
      </c>
      <c r="BU293" s="432">
        <v>105</v>
      </c>
      <c r="BV293" s="432">
        <v>0.88980000000000004</v>
      </c>
      <c r="BW293" s="432">
        <v>276</v>
      </c>
      <c r="BX293" s="432">
        <v>294</v>
      </c>
      <c r="BY293" s="432">
        <v>291</v>
      </c>
      <c r="BZ293" s="432">
        <v>0.66779999999999995</v>
      </c>
      <c r="CA293" s="432">
        <v>0.71120000000000005</v>
      </c>
      <c r="CB293" s="432">
        <v>0.7046</v>
      </c>
      <c r="CC293" s="432">
        <v>202</v>
      </c>
      <c r="CD293" s="432">
        <v>0.68469999999999998</v>
      </c>
      <c r="CE293" s="432">
        <v>110</v>
      </c>
      <c r="CF293" s="432">
        <v>0.93220000000000003</v>
      </c>
      <c r="CG293" s="432">
        <v>292</v>
      </c>
      <c r="CH293" s="432">
        <v>314</v>
      </c>
      <c r="CI293" s="432">
        <v>312</v>
      </c>
      <c r="CJ293" s="432">
        <v>0.70689999999999997</v>
      </c>
      <c r="CK293" s="432">
        <v>0.75949999999999995</v>
      </c>
      <c r="CL293" s="432">
        <v>0.75539999999999996</v>
      </c>
      <c r="CM293" s="432">
        <v>242</v>
      </c>
      <c r="CN293" s="432">
        <v>260</v>
      </c>
      <c r="CO293" s="432">
        <v>247</v>
      </c>
      <c r="CP293" s="432">
        <v>0.58450000000000002</v>
      </c>
      <c r="CQ293" s="432">
        <v>0.62880000000000003</v>
      </c>
      <c r="CR293" s="432">
        <v>0.59809999999999997</v>
      </c>
      <c r="CS293" s="432">
        <v>81</v>
      </c>
      <c r="CT293" s="432">
        <v>0.27460000000000001</v>
      </c>
      <c r="CU293" s="432">
        <v>82</v>
      </c>
      <c r="CV293" s="432">
        <v>0.69489999999999996</v>
      </c>
      <c r="CW293" s="432">
        <v>120</v>
      </c>
      <c r="CX293" s="432">
        <v>145</v>
      </c>
      <c r="CY293" s="432">
        <v>163</v>
      </c>
      <c r="CZ293" s="432">
        <v>0.28999999999999998</v>
      </c>
      <c r="DA293" s="432">
        <v>0.35</v>
      </c>
      <c r="DB293" s="432">
        <v>0.3947</v>
      </c>
      <c r="DC293" s="432">
        <v>248</v>
      </c>
      <c r="DD293" s="432">
        <v>290</v>
      </c>
      <c r="DE293" s="432">
        <v>361</v>
      </c>
      <c r="DF293" s="432">
        <v>0.6</v>
      </c>
      <c r="DG293" s="432">
        <v>0.7</v>
      </c>
      <c r="DH293" s="432">
        <v>0.87409999999999999</v>
      </c>
      <c r="DI293" s="432">
        <v>111</v>
      </c>
      <c r="DJ293" s="432">
        <v>59</v>
      </c>
      <c r="DK293" s="432">
        <v>64</v>
      </c>
      <c r="DL293" s="432">
        <v>55</v>
      </c>
      <c r="DM293" s="432">
        <v>0.52500000000000002</v>
      </c>
      <c r="DN293" s="432">
        <v>0.57499999999999996</v>
      </c>
      <c r="DO293" s="432">
        <v>0.4955</v>
      </c>
      <c r="DP293" s="432">
        <v>290</v>
      </c>
      <c r="DQ293" s="432">
        <v>310</v>
      </c>
      <c r="DR293" s="432">
        <v>78</v>
      </c>
      <c r="DS293" s="432">
        <v>0.7</v>
      </c>
      <c r="DT293" s="432">
        <v>0.75</v>
      </c>
      <c r="DU293" s="432">
        <v>0.18890000000000001</v>
      </c>
      <c r="DV293" s="432">
        <v>1</v>
      </c>
      <c r="DW293" s="432">
        <v>3.7499999999999999E-2</v>
      </c>
      <c r="DX293" s="432">
        <v>7.4999999999999997E-2</v>
      </c>
      <c r="DY293" s="432">
        <v>2.3999999999999998E-3</v>
      </c>
      <c r="DZ293" s="432">
        <v>60</v>
      </c>
      <c r="EA293" s="432">
        <v>7.4999999999999997E-2</v>
      </c>
      <c r="EB293" s="432">
        <v>0.15</v>
      </c>
      <c r="EC293" s="432">
        <v>0.1598</v>
      </c>
      <c r="ED293" s="432">
        <v>0</v>
      </c>
      <c r="EE293" s="432">
        <v>0</v>
      </c>
      <c r="EF293" s="432">
        <v>0</v>
      </c>
      <c r="EG293" s="432">
        <v>0</v>
      </c>
      <c r="EH293" s="432">
        <v>28</v>
      </c>
      <c r="EI293" s="432">
        <v>0</v>
      </c>
      <c r="EJ293" s="432">
        <v>5.0000000000000001E-3</v>
      </c>
      <c r="EK293" s="432">
        <v>0.01</v>
      </c>
      <c r="EL293" s="432">
        <v>0</v>
      </c>
      <c r="EM293" s="432">
        <v>69</v>
      </c>
      <c r="EN293" s="432">
        <v>0.05</v>
      </c>
      <c r="EO293" s="432">
        <v>0.15</v>
      </c>
      <c r="EP293" s="432">
        <v>0.1671</v>
      </c>
      <c r="EQ293" s="432">
        <v>116</v>
      </c>
      <c r="ER293" s="432">
        <v>80</v>
      </c>
      <c r="ES293" s="432">
        <v>0.68969999999999998</v>
      </c>
      <c r="ET293" s="432">
        <v>24</v>
      </c>
      <c r="EU293" s="432">
        <v>6</v>
      </c>
      <c r="EV293" s="432">
        <v>0.25</v>
      </c>
      <c r="EW293" s="432">
        <v>0</v>
      </c>
      <c r="EX293" s="432">
        <v>0</v>
      </c>
      <c r="EY293" s="432">
        <v>447</v>
      </c>
      <c r="EZ293" s="432">
        <v>529</v>
      </c>
      <c r="FA293" s="432">
        <v>564</v>
      </c>
      <c r="FB293" s="432">
        <v>504</v>
      </c>
      <c r="FC293" s="432">
        <v>1.08</v>
      </c>
      <c r="FD293" s="432">
        <v>1.28</v>
      </c>
      <c r="FE293" s="432">
        <v>1.3655999999999999</v>
      </c>
      <c r="FF293" s="432">
        <v>26</v>
      </c>
      <c r="FG293" s="432">
        <v>38</v>
      </c>
      <c r="FH293" s="432">
        <v>32</v>
      </c>
      <c r="FI293" s="432">
        <v>0.05</v>
      </c>
      <c r="FJ293" s="432">
        <v>7.4999999999999997E-2</v>
      </c>
      <c r="FK293" s="432">
        <v>6.3500000000000001E-2</v>
      </c>
      <c r="FL293" s="432">
        <v>445</v>
      </c>
      <c r="FM293" s="432">
        <v>459</v>
      </c>
      <c r="FN293" s="432">
        <v>462</v>
      </c>
      <c r="FO293" s="432">
        <v>0.88239999999999996</v>
      </c>
      <c r="FP293" s="432">
        <v>0.90959999999999996</v>
      </c>
      <c r="FQ293" s="432">
        <v>0.91669999999999996</v>
      </c>
      <c r="FR293" s="432">
        <v>426</v>
      </c>
      <c r="FS293" s="432">
        <v>444</v>
      </c>
      <c r="FT293" s="432">
        <v>445</v>
      </c>
      <c r="FU293" s="432">
        <v>0.84360000000000002</v>
      </c>
      <c r="FV293" s="432">
        <v>0.87909999999999999</v>
      </c>
      <c r="FW293" s="432">
        <v>0.88290000000000002</v>
      </c>
      <c r="FX293" s="432">
        <v>409</v>
      </c>
      <c r="FY293" s="432">
        <v>436</v>
      </c>
      <c r="FZ293" s="432">
        <v>458</v>
      </c>
      <c r="GA293" s="432">
        <v>0.81069999999999998</v>
      </c>
      <c r="GB293" s="432">
        <v>0.86450000000000005</v>
      </c>
      <c r="GC293" s="432">
        <v>0.90869999999999995</v>
      </c>
      <c r="GD293" s="432">
        <v>370</v>
      </c>
      <c r="GE293" s="432">
        <v>413</v>
      </c>
      <c r="GF293" s="432">
        <v>447</v>
      </c>
      <c r="GG293" s="432">
        <v>0.73299999999999998</v>
      </c>
      <c r="GH293" s="432">
        <v>0.81889999999999996</v>
      </c>
      <c r="GI293" s="432">
        <v>0.88690000000000002</v>
      </c>
      <c r="GJ293" s="432">
        <v>378</v>
      </c>
      <c r="GK293" s="432">
        <v>429</v>
      </c>
      <c r="GL293" s="432">
        <v>450</v>
      </c>
      <c r="GM293" s="432">
        <v>0.75</v>
      </c>
      <c r="GN293" s="432">
        <v>0.84970000000000001</v>
      </c>
      <c r="GO293" s="432">
        <v>0.89290000000000003</v>
      </c>
      <c r="GP293" s="432">
        <v>463</v>
      </c>
      <c r="GQ293" s="432">
        <v>474</v>
      </c>
      <c r="GR293" s="432">
        <v>470</v>
      </c>
      <c r="GS293" s="432">
        <v>0.9173</v>
      </c>
      <c r="GT293" s="432">
        <v>0.94010000000000005</v>
      </c>
      <c r="GU293" s="432">
        <v>0.9325</v>
      </c>
      <c r="GV293" s="432">
        <v>418</v>
      </c>
      <c r="GW293" s="432">
        <v>446</v>
      </c>
      <c r="GX293" s="432">
        <v>467</v>
      </c>
      <c r="GY293" s="432">
        <v>0.82750000000000001</v>
      </c>
      <c r="GZ293" s="432">
        <v>0.88490000000000002</v>
      </c>
      <c r="HA293" s="432">
        <v>0.92659999999999998</v>
      </c>
      <c r="HB293" s="432">
        <v>252</v>
      </c>
      <c r="HC293" s="432">
        <v>303</v>
      </c>
      <c r="HD293" s="432">
        <v>400</v>
      </c>
      <c r="HE293" s="432">
        <v>0.5</v>
      </c>
      <c r="HF293" s="432">
        <v>0.6</v>
      </c>
      <c r="HG293" s="432">
        <v>0.79369999999999996</v>
      </c>
      <c r="HH293" s="432">
        <v>0</v>
      </c>
      <c r="HI293" s="432">
        <v>0.5</v>
      </c>
      <c r="HJ293" s="432">
        <v>0</v>
      </c>
      <c r="HK293" s="432">
        <v>0</v>
      </c>
      <c r="HL293" s="432"/>
      <c r="HM293" s="432">
        <v>0.9</v>
      </c>
      <c r="HN293" s="432">
        <v>0</v>
      </c>
      <c r="HO293" s="432">
        <v>0</v>
      </c>
      <c r="HP293" s="432">
        <v>0</v>
      </c>
      <c r="HQ293" s="432">
        <v>0</v>
      </c>
      <c r="HR293" s="432">
        <v>2</v>
      </c>
      <c r="HS293" s="432">
        <v>1</v>
      </c>
      <c r="HT293" s="432">
        <v>1</v>
      </c>
      <c r="HU293" s="432">
        <v>1</v>
      </c>
      <c r="HV293" s="432">
        <v>0.9</v>
      </c>
      <c r="HW293" s="432">
        <v>0</v>
      </c>
      <c r="HX293" s="432">
        <v>0</v>
      </c>
      <c r="HY293" s="432">
        <v>0</v>
      </c>
      <c r="HZ293" s="432">
        <v>0.9</v>
      </c>
      <c r="IA293" s="432">
        <v>0</v>
      </c>
      <c r="IB293" s="432">
        <v>0</v>
      </c>
      <c r="IC293" s="432">
        <v>0</v>
      </c>
      <c r="ID293" s="432">
        <v>5</v>
      </c>
      <c r="IE293" s="432">
        <v>0</v>
      </c>
      <c r="IF293" s="432">
        <v>2</v>
      </c>
      <c r="IG293" s="432">
        <v>2</v>
      </c>
      <c r="IH293" s="432">
        <v>5</v>
      </c>
      <c r="II293" s="432">
        <v>0</v>
      </c>
      <c r="IJ293" s="432">
        <v>0</v>
      </c>
      <c r="IK293" s="432">
        <v>0</v>
      </c>
      <c r="IL293" s="432">
        <v>0</v>
      </c>
      <c r="IM293" s="432">
        <v>2</v>
      </c>
      <c r="IN293" s="432">
        <v>0</v>
      </c>
      <c r="IO293" s="432">
        <v>0</v>
      </c>
      <c r="IP293" s="432">
        <v>0</v>
      </c>
      <c r="IQ293" s="432">
        <v>0</v>
      </c>
      <c r="IR293" s="432">
        <v>2</v>
      </c>
      <c r="IS293" s="432">
        <v>0</v>
      </c>
      <c r="IT293" s="432">
        <v>0</v>
      </c>
      <c r="IU293" s="432">
        <v>0</v>
      </c>
      <c r="IV293" s="432">
        <v>0</v>
      </c>
      <c r="IW293" s="432">
        <v>0</v>
      </c>
      <c r="IX293" s="432">
        <v>12</v>
      </c>
      <c r="IY293" s="432">
        <v>1</v>
      </c>
      <c r="IZ293" s="432">
        <v>8.3299999999999999E-2</v>
      </c>
      <c r="JA293" s="432">
        <v>0</v>
      </c>
      <c r="JB293" s="432">
        <v>0</v>
      </c>
      <c r="JC293" s="432">
        <v>0</v>
      </c>
      <c r="JD293" s="432">
        <v>0</v>
      </c>
      <c r="JE293" s="432">
        <v>0</v>
      </c>
      <c r="JF293" s="432">
        <v>0</v>
      </c>
      <c r="JG293" s="432">
        <v>0</v>
      </c>
      <c r="JH293" s="432">
        <v>5</v>
      </c>
      <c r="JI293" s="432">
        <v>0</v>
      </c>
      <c r="JJ293" s="432">
        <v>0</v>
      </c>
      <c r="JK293" s="432">
        <v>0</v>
      </c>
      <c r="JL293" s="432">
        <v>0</v>
      </c>
      <c r="JM293" s="432">
        <v>0</v>
      </c>
      <c r="JN293" s="432">
        <v>0</v>
      </c>
      <c r="JO293" s="432">
        <v>0</v>
      </c>
      <c r="JP293" s="432">
        <v>0</v>
      </c>
      <c r="JQ293" s="432">
        <v>0</v>
      </c>
      <c r="JR293" s="432" t="s">
        <v>1359</v>
      </c>
      <c r="JS293" s="432" t="s">
        <v>1360</v>
      </c>
      <c r="JT293" s="432" t="s">
        <v>1340</v>
      </c>
    </row>
    <row r="294" spans="1:280" x14ac:dyDescent="0.45">
      <c r="A294" s="432" t="s">
        <v>431</v>
      </c>
      <c r="B294" s="432" t="s">
        <v>497</v>
      </c>
      <c r="C294" s="432" t="s">
        <v>500</v>
      </c>
      <c r="D294" s="432" t="s">
        <v>501</v>
      </c>
      <c r="E294" s="432">
        <v>211</v>
      </c>
      <c r="F294" s="432">
        <v>63</v>
      </c>
      <c r="G294" s="432">
        <v>0.29859999999999998</v>
      </c>
      <c r="H294" s="432">
        <v>63</v>
      </c>
      <c r="I294" s="432">
        <v>201</v>
      </c>
      <c r="J294" s="432">
        <v>0.31340000000000001</v>
      </c>
      <c r="K294" s="432">
        <v>195</v>
      </c>
      <c r="L294" s="432">
        <v>201</v>
      </c>
      <c r="M294" s="432">
        <v>199</v>
      </c>
      <c r="N294" s="432">
        <v>0.92259999999999998</v>
      </c>
      <c r="O294" s="432">
        <v>0.95020000000000004</v>
      </c>
      <c r="P294" s="432">
        <v>0.94310000000000005</v>
      </c>
      <c r="Q294" s="432">
        <v>201</v>
      </c>
      <c r="R294" s="432">
        <v>205</v>
      </c>
      <c r="S294" s="432">
        <v>200</v>
      </c>
      <c r="T294" s="432">
        <v>0.95209999999999995</v>
      </c>
      <c r="U294" s="432">
        <v>0.97009999999999996</v>
      </c>
      <c r="V294" s="432">
        <v>0.94789999999999996</v>
      </c>
      <c r="W294" s="432">
        <v>201</v>
      </c>
      <c r="X294" s="432">
        <v>204</v>
      </c>
      <c r="Y294" s="432">
        <v>205</v>
      </c>
      <c r="Z294" s="432">
        <v>0.94889999999999997</v>
      </c>
      <c r="AA294" s="432">
        <v>0.96630000000000005</v>
      </c>
      <c r="AB294" s="432">
        <v>0.97160000000000002</v>
      </c>
      <c r="AC294" s="432">
        <v>199</v>
      </c>
      <c r="AD294" s="432">
        <v>203</v>
      </c>
      <c r="AE294" s="432">
        <v>200</v>
      </c>
      <c r="AF294" s="432">
        <v>0.93930000000000002</v>
      </c>
      <c r="AG294" s="432">
        <v>0.95799999999999996</v>
      </c>
      <c r="AH294" s="432">
        <v>0.94789999999999996</v>
      </c>
      <c r="AI294" s="432">
        <v>175</v>
      </c>
      <c r="AJ294" s="432">
        <v>185</v>
      </c>
      <c r="AK294" s="432">
        <v>151</v>
      </c>
      <c r="AL294" s="432">
        <v>0.82789999999999997</v>
      </c>
      <c r="AM294" s="432">
        <v>0.87409999999999999</v>
      </c>
      <c r="AN294" s="432">
        <v>0.71560000000000001</v>
      </c>
      <c r="AO294" s="432">
        <v>200</v>
      </c>
      <c r="AP294" s="432">
        <v>204</v>
      </c>
      <c r="AQ294" s="432">
        <v>199</v>
      </c>
      <c r="AR294" s="432">
        <v>0.94650000000000001</v>
      </c>
      <c r="AS294" s="432">
        <v>0.96409999999999996</v>
      </c>
      <c r="AT294" s="432">
        <v>0.94310000000000005</v>
      </c>
      <c r="AU294" s="432">
        <v>194</v>
      </c>
      <c r="AV294" s="432">
        <v>199</v>
      </c>
      <c r="AW294" s="432">
        <v>195</v>
      </c>
      <c r="AX294" s="432">
        <v>0.9194</v>
      </c>
      <c r="AY294" s="432">
        <v>0.94259999999999999</v>
      </c>
      <c r="AZ294" s="432">
        <v>0.92420000000000002</v>
      </c>
      <c r="BA294" s="432">
        <v>188</v>
      </c>
      <c r="BB294" s="432">
        <v>194</v>
      </c>
      <c r="BC294" s="432">
        <v>186</v>
      </c>
      <c r="BD294" s="432">
        <v>0.88660000000000005</v>
      </c>
      <c r="BE294" s="432">
        <v>0.91910000000000003</v>
      </c>
      <c r="BF294" s="432">
        <v>0.88149999999999995</v>
      </c>
      <c r="BG294" s="432">
        <v>197</v>
      </c>
      <c r="BH294" s="432">
        <v>203</v>
      </c>
      <c r="BI294" s="432">
        <v>201</v>
      </c>
      <c r="BJ294" s="432">
        <v>0.93330000000000002</v>
      </c>
      <c r="BK294" s="432">
        <v>0.96009999999999995</v>
      </c>
      <c r="BL294" s="432">
        <v>0.9526</v>
      </c>
      <c r="BM294" s="432">
        <v>117</v>
      </c>
      <c r="BN294" s="432">
        <v>138</v>
      </c>
      <c r="BO294" s="432">
        <v>131</v>
      </c>
      <c r="BP294" s="432">
        <v>0.55000000000000004</v>
      </c>
      <c r="BQ294" s="432">
        <v>0.65</v>
      </c>
      <c r="BR294" s="432">
        <v>0.62090000000000001</v>
      </c>
      <c r="BS294" s="432">
        <v>90</v>
      </c>
      <c r="BT294" s="432">
        <v>0.60809999999999997</v>
      </c>
      <c r="BU294" s="432">
        <v>55</v>
      </c>
      <c r="BV294" s="432">
        <v>0.873</v>
      </c>
      <c r="BW294" s="432">
        <v>141</v>
      </c>
      <c r="BX294" s="432">
        <v>151</v>
      </c>
      <c r="BY294" s="432">
        <v>145</v>
      </c>
      <c r="BZ294" s="432">
        <v>0.66779999999999995</v>
      </c>
      <c r="CA294" s="432">
        <v>0.71120000000000005</v>
      </c>
      <c r="CB294" s="432">
        <v>0.68720000000000003</v>
      </c>
      <c r="CC294" s="432">
        <v>103</v>
      </c>
      <c r="CD294" s="432">
        <v>0.69589999999999996</v>
      </c>
      <c r="CE294" s="432">
        <v>57</v>
      </c>
      <c r="CF294" s="432">
        <v>0.90480000000000005</v>
      </c>
      <c r="CG294" s="432">
        <v>150</v>
      </c>
      <c r="CH294" s="432">
        <v>161</v>
      </c>
      <c r="CI294" s="432">
        <v>160</v>
      </c>
      <c r="CJ294" s="432">
        <v>0.70689999999999997</v>
      </c>
      <c r="CK294" s="432">
        <v>0.75949999999999995</v>
      </c>
      <c r="CL294" s="432">
        <v>0.75829999999999997</v>
      </c>
      <c r="CM294" s="432">
        <v>124</v>
      </c>
      <c r="CN294" s="432">
        <v>133</v>
      </c>
      <c r="CO294" s="432">
        <v>128</v>
      </c>
      <c r="CP294" s="432">
        <v>0.58450000000000002</v>
      </c>
      <c r="CQ294" s="432">
        <v>0.62880000000000003</v>
      </c>
      <c r="CR294" s="432">
        <v>0.60660000000000003</v>
      </c>
      <c r="CS294" s="432">
        <v>44</v>
      </c>
      <c r="CT294" s="432">
        <v>0.29730000000000001</v>
      </c>
      <c r="CU294" s="432">
        <v>37</v>
      </c>
      <c r="CV294" s="432">
        <v>0.58730000000000004</v>
      </c>
      <c r="CW294" s="432">
        <v>62</v>
      </c>
      <c r="CX294" s="432">
        <v>74</v>
      </c>
      <c r="CY294" s="432">
        <v>81</v>
      </c>
      <c r="CZ294" s="432">
        <v>0.28999999999999998</v>
      </c>
      <c r="DA294" s="432">
        <v>0.35</v>
      </c>
      <c r="DB294" s="432">
        <v>0.38390000000000002</v>
      </c>
      <c r="DC294" s="432">
        <v>127</v>
      </c>
      <c r="DD294" s="432">
        <v>148</v>
      </c>
      <c r="DE294" s="432">
        <v>191</v>
      </c>
      <c r="DF294" s="432">
        <v>0.6</v>
      </c>
      <c r="DG294" s="432">
        <v>0.7</v>
      </c>
      <c r="DH294" s="432">
        <v>0.9052</v>
      </c>
      <c r="DI294" s="432">
        <v>51</v>
      </c>
      <c r="DJ294" s="432">
        <v>27</v>
      </c>
      <c r="DK294" s="432">
        <v>30</v>
      </c>
      <c r="DL294" s="432">
        <v>25</v>
      </c>
      <c r="DM294" s="432">
        <v>0.52500000000000002</v>
      </c>
      <c r="DN294" s="432">
        <v>0.57499999999999996</v>
      </c>
      <c r="DO294" s="432">
        <v>0.49020000000000002</v>
      </c>
      <c r="DP294" s="432">
        <v>148</v>
      </c>
      <c r="DQ294" s="432">
        <v>159</v>
      </c>
      <c r="DR294" s="432">
        <v>47</v>
      </c>
      <c r="DS294" s="432">
        <v>0.7</v>
      </c>
      <c r="DT294" s="432">
        <v>0.75</v>
      </c>
      <c r="DU294" s="432">
        <v>0.22270000000000001</v>
      </c>
      <c r="DV294" s="432">
        <v>0</v>
      </c>
      <c r="DW294" s="432">
        <v>3.7499999999999999E-2</v>
      </c>
      <c r="DX294" s="432">
        <v>7.4999999999999997E-2</v>
      </c>
      <c r="DY294" s="432">
        <v>0</v>
      </c>
      <c r="DZ294" s="432">
        <v>9</v>
      </c>
      <c r="EA294" s="432">
        <v>7.4999999999999997E-2</v>
      </c>
      <c r="EB294" s="432">
        <v>0.15</v>
      </c>
      <c r="EC294" s="432">
        <v>7.1099999999999997E-2</v>
      </c>
      <c r="ED294" s="432">
        <v>0</v>
      </c>
      <c r="EE294" s="432">
        <v>0</v>
      </c>
      <c r="EF294" s="432">
        <v>0</v>
      </c>
      <c r="EG294" s="432">
        <v>0</v>
      </c>
      <c r="EH294" s="432">
        <v>16</v>
      </c>
      <c r="EI294" s="432">
        <v>0</v>
      </c>
      <c r="EJ294" s="432">
        <v>5.0000000000000001E-3</v>
      </c>
      <c r="EK294" s="432">
        <v>0.01</v>
      </c>
      <c r="EL294" s="432">
        <v>0</v>
      </c>
      <c r="EM294" s="432">
        <v>34</v>
      </c>
      <c r="EN294" s="432">
        <v>0.05</v>
      </c>
      <c r="EO294" s="432">
        <v>0.15</v>
      </c>
      <c r="EP294" s="432">
        <v>0.16109999999999999</v>
      </c>
      <c r="EQ294" s="432">
        <v>79</v>
      </c>
      <c r="ER294" s="432">
        <v>39</v>
      </c>
      <c r="ES294" s="432">
        <v>0.49370000000000003</v>
      </c>
      <c r="ET294" s="432">
        <v>20</v>
      </c>
      <c r="EU294" s="432">
        <v>5</v>
      </c>
      <c r="EV294" s="432">
        <v>0.25</v>
      </c>
      <c r="EW294" s="432">
        <v>0</v>
      </c>
      <c r="EX294" s="432">
        <v>0</v>
      </c>
      <c r="EY294" s="432">
        <v>224</v>
      </c>
      <c r="EZ294" s="432">
        <v>266</v>
      </c>
      <c r="FA294" s="432">
        <v>284</v>
      </c>
      <c r="FB294" s="432">
        <v>257</v>
      </c>
      <c r="FC294" s="432">
        <v>1.06</v>
      </c>
      <c r="FD294" s="432">
        <v>1.26</v>
      </c>
      <c r="FE294" s="432">
        <v>1.3460000000000001</v>
      </c>
      <c r="FF294" s="432">
        <v>13</v>
      </c>
      <c r="FG294" s="432">
        <v>20</v>
      </c>
      <c r="FH294" s="432">
        <v>6</v>
      </c>
      <c r="FI294" s="432">
        <v>0.05</v>
      </c>
      <c r="FJ294" s="432">
        <v>7.4999999999999997E-2</v>
      </c>
      <c r="FK294" s="432">
        <v>2.3300000000000001E-2</v>
      </c>
      <c r="FL294" s="432">
        <v>227</v>
      </c>
      <c r="FM294" s="432">
        <v>234</v>
      </c>
      <c r="FN294" s="432">
        <v>232</v>
      </c>
      <c r="FO294" s="432">
        <v>0.88239999999999996</v>
      </c>
      <c r="FP294" s="432">
        <v>0.90959999999999996</v>
      </c>
      <c r="FQ294" s="432">
        <v>0.90269999999999995</v>
      </c>
      <c r="FR294" s="432">
        <v>217</v>
      </c>
      <c r="FS294" s="432">
        <v>226</v>
      </c>
      <c r="FT294" s="432">
        <v>218</v>
      </c>
      <c r="FU294" s="432">
        <v>0.84360000000000002</v>
      </c>
      <c r="FV294" s="432">
        <v>0.87909999999999999</v>
      </c>
      <c r="FW294" s="432">
        <v>0.84819999999999995</v>
      </c>
      <c r="FX294" s="432">
        <v>209</v>
      </c>
      <c r="FY294" s="432">
        <v>223</v>
      </c>
      <c r="FZ294" s="432">
        <v>228</v>
      </c>
      <c r="GA294" s="432">
        <v>0.81069999999999998</v>
      </c>
      <c r="GB294" s="432">
        <v>0.86450000000000005</v>
      </c>
      <c r="GC294" s="432">
        <v>0.88719999999999999</v>
      </c>
      <c r="GD294" s="432">
        <v>189</v>
      </c>
      <c r="GE294" s="432">
        <v>211</v>
      </c>
      <c r="GF294" s="432">
        <v>215</v>
      </c>
      <c r="GG294" s="432">
        <v>0.73299999999999998</v>
      </c>
      <c r="GH294" s="432">
        <v>0.81889999999999996</v>
      </c>
      <c r="GI294" s="432">
        <v>0.83660000000000001</v>
      </c>
      <c r="GJ294" s="432">
        <v>193</v>
      </c>
      <c r="GK294" s="432">
        <v>219</v>
      </c>
      <c r="GL294" s="432">
        <v>219</v>
      </c>
      <c r="GM294" s="432">
        <v>0.75</v>
      </c>
      <c r="GN294" s="432">
        <v>0.84970000000000001</v>
      </c>
      <c r="GO294" s="432">
        <v>0.85209999999999997</v>
      </c>
      <c r="GP294" s="432">
        <v>236</v>
      </c>
      <c r="GQ294" s="432">
        <v>242</v>
      </c>
      <c r="GR294" s="432">
        <v>241</v>
      </c>
      <c r="GS294" s="432">
        <v>0.9173</v>
      </c>
      <c r="GT294" s="432">
        <v>0.94010000000000005</v>
      </c>
      <c r="GU294" s="432">
        <v>0.93769999999999998</v>
      </c>
      <c r="GV294" s="432">
        <v>213</v>
      </c>
      <c r="GW294" s="432">
        <v>228</v>
      </c>
      <c r="GX294" s="432">
        <v>222</v>
      </c>
      <c r="GY294" s="432">
        <v>0.82750000000000001</v>
      </c>
      <c r="GZ294" s="432">
        <v>0.88490000000000002</v>
      </c>
      <c r="HA294" s="432">
        <v>0.86380000000000001</v>
      </c>
      <c r="HB294" s="432">
        <v>129</v>
      </c>
      <c r="HC294" s="432">
        <v>155</v>
      </c>
      <c r="HD294" s="432">
        <v>188</v>
      </c>
      <c r="HE294" s="432">
        <v>0.5</v>
      </c>
      <c r="HF294" s="432">
        <v>0.6</v>
      </c>
      <c r="HG294" s="432">
        <v>0.73150000000000004</v>
      </c>
      <c r="HH294" s="432">
        <v>0</v>
      </c>
      <c r="HI294" s="432">
        <v>0.5</v>
      </c>
      <c r="HJ294" s="432">
        <v>0</v>
      </c>
      <c r="HK294" s="432">
        <v>0</v>
      </c>
      <c r="HL294" s="432"/>
      <c r="HM294" s="432">
        <v>0.9</v>
      </c>
      <c r="HN294" s="432">
        <v>0</v>
      </c>
      <c r="HO294" s="432">
        <v>0</v>
      </c>
      <c r="HP294" s="432">
        <v>0</v>
      </c>
      <c r="HQ294" s="432">
        <v>0</v>
      </c>
      <c r="HR294" s="432">
        <v>0</v>
      </c>
      <c r="HS294" s="432">
        <v>0</v>
      </c>
      <c r="HT294" s="432">
        <v>0</v>
      </c>
      <c r="HU294" s="432">
        <v>0</v>
      </c>
      <c r="HV294" s="432">
        <v>0.9</v>
      </c>
      <c r="HW294" s="432">
        <v>0</v>
      </c>
      <c r="HX294" s="432">
        <v>0</v>
      </c>
      <c r="HY294" s="432">
        <v>0</v>
      </c>
      <c r="HZ294" s="432">
        <v>0.9</v>
      </c>
      <c r="IA294" s="432">
        <v>0</v>
      </c>
      <c r="IB294" s="432">
        <v>0</v>
      </c>
      <c r="IC294" s="432">
        <v>0</v>
      </c>
      <c r="ID294" s="432">
        <v>3</v>
      </c>
      <c r="IE294" s="432">
        <v>0</v>
      </c>
      <c r="IF294" s="432">
        <v>0</v>
      </c>
      <c r="IG294" s="432">
        <v>1</v>
      </c>
      <c r="IH294" s="432">
        <v>3</v>
      </c>
      <c r="II294" s="432">
        <v>0</v>
      </c>
      <c r="IJ294" s="432">
        <v>0</v>
      </c>
      <c r="IK294" s="432">
        <v>0</v>
      </c>
      <c r="IL294" s="432">
        <v>0</v>
      </c>
      <c r="IM294" s="432">
        <v>1</v>
      </c>
      <c r="IN294" s="432">
        <v>0</v>
      </c>
      <c r="IO294" s="432">
        <v>0</v>
      </c>
      <c r="IP294" s="432">
        <v>0</v>
      </c>
      <c r="IQ294" s="432">
        <v>0</v>
      </c>
      <c r="IR294" s="432">
        <v>0</v>
      </c>
      <c r="IS294" s="432">
        <v>0</v>
      </c>
      <c r="IT294" s="432">
        <v>0</v>
      </c>
      <c r="IU294" s="432">
        <v>0</v>
      </c>
      <c r="IV294" s="432">
        <v>0</v>
      </c>
      <c r="IW294" s="432">
        <v>0</v>
      </c>
      <c r="IX294" s="432">
        <v>5</v>
      </c>
      <c r="IY294" s="432">
        <v>0</v>
      </c>
      <c r="IZ294" s="432">
        <v>0</v>
      </c>
      <c r="JA294" s="432">
        <v>0</v>
      </c>
      <c r="JB294" s="432">
        <v>0</v>
      </c>
      <c r="JC294" s="432">
        <v>0</v>
      </c>
      <c r="JD294" s="432">
        <v>0</v>
      </c>
      <c r="JE294" s="432">
        <v>0</v>
      </c>
      <c r="JF294" s="432">
        <v>0</v>
      </c>
      <c r="JG294" s="432">
        <v>0</v>
      </c>
      <c r="JH294" s="432">
        <v>4</v>
      </c>
      <c r="JI294" s="432">
        <v>0</v>
      </c>
      <c r="JJ294" s="432">
        <v>0</v>
      </c>
      <c r="JK294" s="432">
        <v>0</v>
      </c>
      <c r="JL294" s="432">
        <v>0</v>
      </c>
      <c r="JM294" s="432">
        <v>0</v>
      </c>
      <c r="JN294" s="432">
        <v>1</v>
      </c>
      <c r="JO294" s="432">
        <v>0.25</v>
      </c>
      <c r="JP294" s="432">
        <v>0</v>
      </c>
      <c r="JQ294" s="432">
        <v>0</v>
      </c>
      <c r="JR294" s="432" t="s">
        <v>1359</v>
      </c>
      <c r="JS294" s="432" t="s">
        <v>1360</v>
      </c>
      <c r="JT294" s="432" t="s">
        <v>1340</v>
      </c>
    </row>
    <row r="295" spans="1:280" x14ac:dyDescent="0.45">
      <c r="A295" s="432" t="s">
        <v>431</v>
      </c>
      <c r="B295" s="432" t="s">
        <v>497</v>
      </c>
      <c r="C295" s="432" t="s">
        <v>502</v>
      </c>
      <c r="D295" s="432" t="s">
        <v>503</v>
      </c>
      <c r="E295" s="432">
        <v>415</v>
      </c>
      <c r="F295" s="432">
        <v>154</v>
      </c>
      <c r="G295" s="432">
        <v>0.37109999999999999</v>
      </c>
      <c r="H295" s="432">
        <v>154</v>
      </c>
      <c r="I295" s="432">
        <v>412</v>
      </c>
      <c r="J295" s="432">
        <v>0.37380000000000002</v>
      </c>
      <c r="K295" s="432">
        <v>383</v>
      </c>
      <c r="L295" s="432">
        <v>395</v>
      </c>
      <c r="M295" s="432">
        <v>391</v>
      </c>
      <c r="N295" s="432">
        <v>0.92259999999999998</v>
      </c>
      <c r="O295" s="432">
        <v>0.95020000000000004</v>
      </c>
      <c r="P295" s="432">
        <v>0.94220000000000004</v>
      </c>
      <c r="Q295" s="432">
        <v>396</v>
      </c>
      <c r="R295" s="432">
        <v>403</v>
      </c>
      <c r="S295" s="432">
        <v>404</v>
      </c>
      <c r="T295" s="432">
        <v>0.95209999999999995</v>
      </c>
      <c r="U295" s="432">
        <v>0.97009999999999996</v>
      </c>
      <c r="V295" s="432">
        <v>0.97350000000000003</v>
      </c>
      <c r="W295" s="432">
        <v>394</v>
      </c>
      <c r="X295" s="432">
        <v>402</v>
      </c>
      <c r="Y295" s="432">
        <v>392</v>
      </c>
      <c r="Z295" s="432">
        <v>0.94889999999999997</v>
      </c>
      <c r="AA295" s="432">
        <v>0.96630000000000005</v>
      </c>
      <c r="AB295" s="432">
        <v>0.9446</v>
      </c>
      <c r="AC295" s="432">
        <v>390</v>
      </c>
      <c r="AD295" s="432">
        <v>398</v>
      </c>
      <c r="AE295" s="432">
        <v>404</v>
      </c>
      <c r="AF295" s="432">
        <v>0.93930000000000002</v>
      </c>
      <c r="AG295" s="432">
        <v>0.95799999999999996</v>
      </c>
      <c r="AH295" s="432">
        <v>0.97350000000000003</v>
      </c>
      <c r="AI295" s="432">
        <v>344</v>
      </c>
      <c r="AJ295" s="432">
        <v>363</v>
      </c>
      <c r="AK295" s="432">
        <v>337</v>
      </c>
      <c r="AL295" s="432">
        <v>0.82789999999999997</v>
      </c>
      <c r="AM295" s="432">
        <v>0.87409999999999999</v>
      </c>
      <c r="AN295" s="432">
        <v>0.81200000000000006</v>
      </c>
      <c r="AO295" s="432">
        <v>393</v>
      </c>
      <c r="AP295" s="432">
        <v>401</v>
      </c>
      <c r="AQ295" s="432">
        <v>401</v>
      </c>
      <c r="AR295" s="432">
        <v>0.94650000000000001</v>
      </c>
      <c r="AS295" s="432">
        <v>0.96409999999999996</v>
      </c>
      <c r="AT295" s="432">
        <v>0.96630000000000005</v>
      </c>
      <c r="AU295" s="432">
        <v>382</v>
      </c>
      <c r="AV295" s="432">
        <v>392</v>
      </c>
      <c r="AW295" s="432">
        <v>395</v>
      </c>
      <c r="AX295" s="432">
        <v>0.9194</v>
      </c>
      <c r="AY295" s="432">
        <v>0.94259999999999999</v>
      </c>
      <c r="AZ295" s="432">
        <v>0.95179999999999998</v>
      </c>
      <c r="BA295" s="432">
        <v>368</v>
      </c>
      <c r="BB295" s="432">
        <v>382</v>
      </c>
      <c r="BC295" s="432">
        <v>351</v>
      </c>
      <c r="BD295" s="432">
        <v>0.88660000000000005</v>
      </c>
      <c r="BE295" s="432">
        <v>0.91910000000000003</v>
      </c>
      <c r="BF295" s="432">
        <v>0.8458</v>
      </c>
      <c r="BG295" s="432">
        <v>388</v>
      </c>
      <c r="BH295" s="432">
        <v>399</v>
      </c>
      <c r="BI295" s="432">
        <v>388</v>
      </c>
      <c r="BJ295" s="432">
        <v>0.93330000000000002</v>
      </c>
      <c r="BK295" s="432">
        <v>0.96009999999999995</v>
      </c>
      <c r="BL295" s="432">
        <v>0.93489999999999995</v>
      </c>
      <c r="BM295" s="432">
        <v>229</v>
      </c>
      <c r="BN295" s="432">
        <v>270</v>
      </c>
      <c r="BO295" s="432">
        <v>307</v>
      </c>
      <c r="BP295" s="432">
        <v>0.55000000000000004</v>
      </c>
      <c r="BQ295" s="432">
        <v>0.65</v>
      </c>
      <c r="BR295" s="432">
        <v>0.73980000000000001</v>
      </c>
      <c r="BS295" s="432">
        <v>157</v>
      </c>
      <c r="BT295" s="432">
        <v>0.60150000000000003</v>
      </c>
      <c r="BU295" s="432">
        <v>139</v>
      </c>
      <c r="BV295" s="432">
        <v>0.90259999999999996</v>
      </c>
      <c r="BW295" s="432">
        <v>278</v>
      </c>
      <c r="BX295" s="432">
        <v>296</v>
      </c>
      <c r="BY295" s="432">
        <v>296</v>
      </c>
      <c r="BZ295" s="432">
        <v>0.66779999999999995</v>
      </c>
      <c r="CA295" s="432">
        <v>0.71120000000000005</v>
      </c>
      <c r="CB295" s="432">
        <v>0.71330000000000005</v>
      </c>
      <c r="CC295" s="432">
        <v>184</v>
      </c>
      <c r="CD295" s="432">
        <v>0.70499999999999996</v>
      </c>
      <c r="CE295" s="432">
        <v>134</v>
      </c>
      <c r="CF295" s="432">
        <v>0.87009999999999998</v>
      </c>
      <c r="CG295" s="432">
        <v>294</v>
      </c>
      <c r="CH295" s="432">
        <v>316</v>
      </c>
      <c r="CI295" s="432">
        <v>318</v>
      </c>
      <c r="CJ295" s="432">
        <v>0.70689999999999997</v>
      </c>
      <c r="CK295" s="432">
        <v>0.75949999999999995</v>
      </c>
      <c r="CL295" s="432">
        <v>0.76629999999999998</v>
      </c>
      <c r="CM295" s="432">
        <v>243</v>
      </c>
      <c r="CN295" s="432">
        <v>261</v>
      </c>
      <c r="CO295" s="432">
        <v>272</v>
      </c>
      <c r="CP295" s="432">
        <v>0.58450000000000002</v>
      </c>
      <c r="CQ295" s="432">
        <v>0.62880000000000003</v>
      </c>
      <c r="CR295" s="432">
        <v>0.65539999999999998</v>
      </c>
      <c r="CS295" s="432">
        <v>78</v>
      </c>
      <c r="CT295" s="432">
        <v>0.2989</v>
      </c>
      <c r="CU295" s="432">
        <v>95</v>
      </c>
      <c r="CV295" s="432">
        <v>0.6169</v>
      </c>
      <c r="CW295" s="432">
        <v>121</v>
      </c>
      <c r="CX295" s="432">
        <v>146</v>
      </c>
      <c r="CY295" s="432">
        <v>173</v>
      </c>
      <c r="CZ295" s="432">
        <v>0.28999999999999998</v>
      </c>
      <c r="DA295" s="432">
        <v>0.35</v>
      </c>
      <c r="DB295" s="432">
        <v>0.41689999999999999</v>
      </c>
      <c r="DC295" s="432">
        <v>249</v>
      </c>
      <c r="DD295" s="432">
        <v>291</v>
      </c>
      <c r="DE295" s="432">
        <v>313</v>
      </c>
      <c r="DF295" s="432">
        <v>0.6</v>
      </c>
      <c r="DG295" s="432">
        <v>0.7</v>
      </c>
      <c r="DH295" s="432">
        <v>0.75419999999999998</v>
      </c>
      <c r="DI295" s="432">
        <v>111</v>
      </c>
      <c r="DJ295" s="432">
        <v>59</v>
      </c>
      <c r="DK295" s="432">
        <v>64</v>
      </c>
      <c r="DL295" s="432">
        <v>54</v>
      </c>
      <c r="DM295" s="432">
        <v>0.52500000000000002</v>
      </c>
      <c r="DN295" s="432">
        <v>0.57499999999999996</v>
      </c>
      <c r="DO295" s="432">
        <v>0.48649999999999999</v>
      </c>
      <c r="DP295" s="432">
        <v>291</v>
      </c>
      <c r="DQ295" s="432">
        <v>312</v>
      </c>
      <c r="DR295" s="432">
        <v>88</v>
      </c>
      <c r="DS295" s="432">
        <v>0.7</v>
      </c>
      <c r="DT295" s="432">
        <v>0.75</v>
      </c>
      <c r="DU295" s="432">
        <v>0.21199999999999999</v>
      </c>
      <c r="DV295" s="432">
        <v>0</v>
      </c>
      <c r="DW295" s="432">
        <v>3.7499999999999999E-2</v>
      </c>
      <c r="DX295" s="432">
        <v>7.4999999999999997E-2</v>
      </c>
      <c r="DY295" s="432">
        <v>0</v>
      </c>
      <c r="DZ295" s="432">
        <v>9</v>
      </c>
      <c r="EA295" s="432">
        <v>7.4999999999999997E-2</v>
      </c>
      <c r="EB295" s="432">
        <v>0.15</v>
      </c>
      <c r="EC295" s="432">
        <v>6.7500000000000004E-2</v>
      </c>
      <c r="ED295" s="432">
        <v>0</v>
      </c>
      <c r="EE295" s="432">
        <v>0</v>
      </c>
      <c r="EF295" s="432">
        <v>0</v>
      </c>
      <c r="EG295" s="432">
        <v>0</v>
      </c>
      <c r="EH295" s="432">
        <v>35</v>
      </c>
      <c r="EI295" s="432">
        <v>0</v>
      </c>
      <c r="EJ295" s="432">
        <v>5.0000000000000001E-3</v>
      </c>
      <c r="EK295" s="432">
        <v>0.01</v>
      </c>
      <c r="EL295" s="432">
        <v>0</v>
      </c>
      <c r="EM295" s="432">
        <v>60</v>
      </c>
      <c r="EN295" s="432">
        <v>0.05</v>
      </c>
      <c r="EO295" s="432">
        <v>0.15</v>
      </c>
      <c r="EP295" s="432">
        <v>0.14460000000000001</v>
      </c>
      <c r="EQ295" s="432">
        <v>109</v>
      </c>
      <c r="ER295" s="432">
        <v>86</v>
      </c>
      <c r="ES295" s="432">
        <v>0.78900000000000003</v>
      </c>
      <c r="ET295" s="432">
        <v>33</v>
      </c>
      <c r="EU295" s="432">
        <v>1</v>
      </c>
      <c r="EV295" s="432">
        <v>3.0300000000000001E-2</v>
      </c>
      <c r="EW295" s="432">
        <v>0</v>
      </c>
      <c r="EX295" s="432">
        <v>0</v>
      </c>
      <c r="EY295" s="432">
        <v>449</v>
      </c>
      <c r="EZ295" s="432">
        <v>532</v>
      </c>
      <c r="FA295" s="432">
        <v>663</v>
      </c>
      <c r="FB295" s="432">
        <v>571</v>
      </c>
      <c r="FC295" s="432">
        <v>1.08</v>
      </c>
      <c r="FD295" s="432">
        <v>1.28</v>
      </c>
      <c r="FE295" s="432">
        <v>1.5975999999999999</v>
      </c>
      <c r="FF295" s="432">
        <v>29</v>
      </c>
      <c r="FG295" s="432">
        <v>43</v>
      </c>
      <c r="FH295" s="432">
        <v>19</v>
      </c>
      <c r="FI295" s="432">
        <v>0.05</v>
      </c>
      <c r="FJ295" s="432">
        <v>7.4999999999999997E-2</v>
      </c>
      <c r="FK295" s="432">
        <v>3.3300000000000003E-2</v>
      </c>
      <c r="FL295" s="432">
        <v>504</v>
      </c>
      <c r="FM295" s="432">
        <v>520</v>
      </c>
      <c r="FN295" s="432">
        <v>491</v>
      </c>
      <c r="FO295" s="432">
        <v>0.88239999999999996</v>
      </c>
      <c r="FP295" s="432">
        <v>0.90959999999999996</v>
      </c>
      <c r="FQ295" s="432">
        <v>0.8599</v>
      </c>
      <c r="FR295" s="432">
        <v>482</v>
      </c>
      <c r="FS295" s="432">
        <v>502</v>
      </c>
      <c r="FT295" s="432">
        <v>458</v>
      </c>
      <c r="FU295" s="432">
        <v>0.84360000000000002</v>
      </c>
      <c r="FV295" s="432">
        <v>0.87909999999999999</v>
      </c>
      <c r="FW295" s="432">
        <v>0.80210000000000004</v>
      </c>
      <c r="FX295" s="432">
        <v>463</v>
      </c>
      <c r="FY295" s="432">
        <v>494</v>
      </c>
      <c r="FZ295" s="432">
        <v>470</v>
      </c>
      <c r="GA295" s="432">
        <v>0.81069999999999998</v>
      </c>
      <c r="GB295" s="432">
        <v>0.86450000000000005</v>
      </c>
      <c r="GC295" s="432">
        <v>0.82310000000000005</v>
      </c>
      <c r="GD295" s="432">
        <v>419</v>
      </c>
      <c r="GE295" s="432">
        <v>468</v>
      </c>
      <c r="GF295" s="432">
        <v>408</v>
      </c>
      <c r="GG295" s="432">
        <v>0.73299999999999998</v>
      </c>
      <c r="GH295" s="432">
        <v>0.81889999999999996</v>
      </c>
      <c r="GI295" s="432">
        <v>0.71450000000000002</v>
      </c>
      <c r="GJ295" s="432">
        <v>429</v>
      </c>
      <c r="GK295" s="432">
        <v>486</v>
      </c>
      <c r="GL295" s="432">
        <v>408</v>
      </c>
      <c r="GM295" s="432">
        <v>0.75</v>
      </c>
      <c r="GN295" s="432">
        <v>0.84970000000000001</v>
      </c>
      <c r="GO295" s="432">
        <v>0.71450000000000002</v>
      </c>
      <c r="GP295" s="432">
        <v>524</v>
      </c>
      <c r="GQ295" s="432">
        <v>537</v>
      </c>
      <c r="GR295" s="432">
        <v>517</v>
      </c>
      <c r="GS295" s="432">
        <v>0.9173</v>
      </c>
      <c r="GT295" s="432">
        <v>0.94010000000000005</v>
      </c>
      <c r="GU295" s="432">
        <v>0.90539999999999998</v>
      </c>
      <c r="GV295" s="432">
        <v>473</v>
      </c>
      <c r="GW295" s="432">
        <v>506</v>
      </c>
      <c r="GX295" s="432">
        <v>464</v>
      </c>
      <c r="GY295" s="432">
        <v>0.82750000000000001</v>
      </c>
      <c r="GZ295" s="432">
        <v>0.88490000000000002</v>
      </c>
      <c r="HA295" s="432">
        <v>0.81259999999999999</v>
      </c>
      <c r="HB295" s="432">
        <v>286</v>
      </c>
      <c r="HC295" s="432">
        <v>343</v>
      </c>
      <c r="HD295" s="432">
        <v>335</v>
      </c>
      <c r="HE295" s="432">
        <v>0.5</v>
      </c>
      <c r="HF295" s="432">
        <v>0.6</v>
      </c>
      <c r="HG295" s="432">
        <v>0.5867</v>
      </c>
      <c r="HH295" s="432">
        <v>0</v>
      </c>
      <c r="HI295" s="432">
        <v>0.5</v>
      </c>
      <c r="HJ295" s="432">
        <v>0</v>
      </c>
      <c r="HK295" s="432">
        <v>0</v>
      </c>
      <c r="HL295" s="432"/>
      <c r="HM295" s="432">
        <v>0.9</v>
      </c>
      <c r="HN295" s="432">
        <v>0</v>
      </c>
      <c r="HO295" s="432">
        <v>0</v>
      </c>
      <c r="HP295" s="432">
        <v>0</v>
      </c>
      <c r="HQ295" s="432">
        <v>0</v>
      </c>
      <c r="HR295" s="432">
        <v>1</v>
      </c>
      <c r="HS295" s="432">
        <v>1</v>
      </c>
      <c r="HT295" s="432">
        <v>0</v>
      </c>
      <c r="HU295" s="432">
        <v>0</v>
      </c>
      <c r="HV295" s="432">
        <v>0.9</v>
      </c>
      <c r="HW295" s="432">
        <v>0</v>
      </c>
      <c r="HX295" s="432">
        <v>0</v>
      </c>
      <c r="HY295" s="432">
        <v>0</v>
      </c>
      <c r="HZ295" s="432">
        <v>0.9</v>
      </c>
      <c r="IA295" s="432">
        <v>0</v>
      </c>
      <c r="IB295" s="432">
        <v>0</v>
      </c>
      <c r="IC295" s="432">
        <v>0</v>
      </c>
      <c r="ID295" s="432">
        <v>0</v>
      </c>
      <c r="IE295" s="432">
        <v>0</v>
      </c>
      <c r="IF295" s="432">
        <v>0</v>
      </c>
      <c r="IG295" s="432">
        <v>0</v>
      </c>
      <c r="IH295" s="432">
        <v>0</v>
      </c>
      <c r="II295" s="432">
        <v>0</v>
      </c>
      <c r="IJ295" s="432">
        <v>0</v>
      </c>
      <c r="IK295" s="432">
        <v>0</v>
      </c>
      <c r="IL295" s="432">
        <v>0</v>
      </c>
      <c r="IM295" s="432">
        <v>0</v>
      </c>
      <c r="IN295" s="432">
        <v>0</v>
      </c>
      <c r="IO295" s="432">
        <v>0</v>
      </c>
      <c r="IP295" s="432">
        <v>0</v>
      </c>
      <c r="IQ295" s="432">
        <v>0</v>
      </c>
      <c r="IR295" s="432">
        <v>0</v>
      </c>
      <c r="IS295" s="432">
        <v>0</v>
      </c>
      <c r="IT295" s="432">
        <v>0</v>
      </c>
      <c r="IU295" s="432">
        <v>0</v>
      </c>
      <c r="IV295" s="432">
        <v>0</v>
      </c>
      <c r="IW295" s="432">
        <v>0</v>
      </c>
      <c r="IX295" s="432">
        <v>19</v>
      </c>
      <c r="IY295" s="432">
        <v>0</v>
      </c>
      <c r="IZ295" s="432">
        <v>0</v>
      </c>
      <c r="JA295" s="432">
        <v>0</v>
      </c>
      <c r="JB295" s="432">
        <v>0</v>
      </c>
      <c r="JC295" s="432">
        <v>0</v>
      </c>
      <c r="JD295" s="432">
        <v>0</v>
      </c>
      <c r="JE295" s="432">
        <v>0</v>
      </c>
      <c r="JF295" s="432">
        <v>0</v>
      </c>
      <c r="JG295" s="432">
        <v>0</v>
      </c>
      <c r="JH295" s="432">
        <v>8</v>
      </c>
      <c r="JI295" s="432">
        <v>0</v>
      </c>
      <c r="JJ295" s="432">
        <v>0</v>
      </c>
      <c r="JK295" s="432">
        <v>0</v>
      </c>
      <c r="JL295" s="432">
        <v>0</v>
      </c>
      <c r="JM295" s="432">
        <v>0</v>
      </c>
      <c r="JN295" s="432">
        <v>0</v>
      </c>
      <c r="JO295" s="432">
        <v>0</v>
      </c>
      <c r="JP295" s="432">
        <v>0</v>
      </c>
      <c r="JQ295" s="432">
        <v>0</v>
      </c>
      <c r="JR295" s="432" t="s">
        <v>1359</v>
      </c>
      <c r="JS295" s="432" t="s">
        <v>1360</v>
      </c>
      <c r="JT295" s="432" t="s">
        <v>1340</v>
      </c>
    </row>
    <row r="296" spans="1:280" x14ac:dyDescent="0.45">
      <c r="A296" s="432" t="s">
        <v>431</v>
      </c>
      <c r="B296" s="432" t="s">
        <v>497</v>
      </c>
      <c r="C296" s="432" t="s">
        <v>504</v>
      </c>
      <c r="D296" s="432" t="s">
        <v>505</v>
      </c>
      <c r="E296" s="432">
        <v>592</v>
      </c>
      <c r="F296" s="432">
        <v>177</v>
      </c>
      <c r="G296" s="432">
        <v>0.29899999999999999</v>
      </c>
      <c r="H296" s="432">
        <v>174</v>
      </c>
      <c r="I296" s="432">
        <v>585</v>
      </c>
      <c r="J296" s="432">
        <v>0.2974</v>
      </c>
      <c r="K296" s="432">
        <v>547</v>
      </c>
      <c r="L296" s="432">
        <v>563</v>
      </c>
      <c r="M296" s="432">
        <v>551</v>
      </c>
      <c r="N296" s="432">
        <v>0.92259999999999998</v>
      </c>
      <c r="O296" s="432">
        <v>0.95020000000000004</v>
      </c>
      <c r="P296" s="432">
        <v>0.93069999999999997</v>
      </c>
      <c r="Q296" s="432">
        <v>564</v>
      </c>
      <c r="R296" s="432">
        <v>575</v>
      </c>
      <c r="S296" s="432">
        <v>565</v>
      </c>
      <c r="T296" s="432">
        <v>0.95209999999999995</v>
      </c>
      <c r="U296" s="432">
        <v>0.97009999999999996</v>
      </c>
      <c r="V296" s="432">
        <v>0.95440000000000003</v>
      </c>
      <c r="W296" s="432">
        <v>562</v>
      </c>
      <c r="X296" s="432">
        <v>573</v>
      </c>
      <c r="Y296" s="432">
        <v>566</v>
      </c>
      <c r="Z296" s="432">
        <v>0.94889999999999997</v>
      </c>
      <c r="AA296" s="432">
        <v>0.96630000000000005</v>
      </c>
      <c r="AB296" s="432">
        <v>0.95609999999999995</v>
      </c>
      <c r="AC296" s="432">
        <v>557</v>
      </c>
      <c r="AD296" s="432">
        <v>568</v>
      </c>
      <c r="AE296" s="432">
        <v>557</v>
      </c>
      <c r="AF296" s="432">
        <v>0.93930000000000002</v>
      </c>
      <c r="AG296" s="432">
        <v>0.95799999999999996</v>
      </c>
      <c r="AH296" s="432">
        <v>0.94089999999999996</v>
      </c>
      <c r="AI296" s="432">
        <v>491</v>
      </c>
      <c r="AJ296" s="432">
        <v>518</v>
      </c>
      <c r="AK296" s="432">
        <v>454</v>
      </c>
      <c r="AL296" s="432">
        <v>0.82789999999999997</v>
      </c>
      <c r="AM296" s="432">
        <v>0.87409999999999999</v>
      </c>
      <c r="AN296" s="432">
        <v>0.76690000000000003</v>
      </c>
      <c r="AO296" s="432">
        <v>561</v>
      </c>
      <c r="AP296" s="432">
        <v>571</v>
      </c>
      <c r="AQ296" s="432">
        <v>567</v>
      </c>
      <c r="AR296" s="432">
        <v>0.94650000000000001</v>
      </c>
      <c r="AS296" s="432">
        <v>0.96409999999999996</v>
      </c>
      <c r="AT296" s="432">
        <v>0.95779999999999998</v>
      </c>
      <c r="AU296" s="432">
        <v>545</v>
      </c>
      <c r="AV296" s="432">
        <v>559</v>
      </c>
      <c r="AW296" s="432">
        <v>531</v>
      </c>
      <c r="AX296" s="432">
        <v>0.9194</v>
      </c>
      <c r="AY296" s="432">
        <v>0.94259999999999999</v>
      </c>
      <c r="AZ296" s="432">
        <v>0.89700000000000002</v>
      </c>
      <c r="BA296" s="432">
        <v>525</v>
      </c>
      <c r="BB296" s="432">
        <v>545</v>
      </c>
      <c r="BC296" s="432">
        <v>505</v>
      </c>
      <c r="BD296" s="432">
        <v>0.88660000000000005</v>
      </c>
      <c r="BE296" s="432">
        <v>0.91910000000000003</v>
      </c>
      <c r="BF296" s="432">
        <v>0.85299999999999998</v>
      </c>
      <c r="BG296" s="432">
        <v>553</v>
      </c>
      <c r="BH296" s="432">
        <v>569</v>
      </c>
      <c r="BI296" s="432">
        <v>552</v>
      </c>
      <c r="BJ296" s="432">
        <v>0.93330000000000002</v>
      </c>
      <c r="BK296" s="432">
        <v>0.96009999999999995</v>
      </c>
      <c r="BL296" s="432">
        <v>0.93240000000000001</v>
      </c>
      <c r="BM296" s="432">
        <v>326</v>
      </c>
      <c r="BN296" s="432">
        <v>385</v>
      </c>
      <c r="BO296" s="432">
        <v>396</v>
      </c>
      <c r="BP296" s="432">
        <v>0.55000000000000004</v>
      </c>
      <c r="BQ296" s="432">
        <v>0.65</v>
      </c>
      <c r="BR296" s="432">
        <v>0.66890000000000005</v>
      </c>
      <c r="BS296" s="432">
        <v>281</v>
      </c>
      <c r="BT296" s="432">
        <v>0.67710000000000004</v>
      </c>
      <c r="BU296" s="432">
        <v>158</v>
      </c>
      <c r="BV296" s="432">
        <v>0.89270000000000005</v>
      </c>
      <c r="BW296" s="432">
        <v>396</v>
      </c>
      <c r="BX296" s="432">
        <v>422</v>
      </c>
      <c r="BY296" s="432">
        <v>439</v>
      </c>
      <c r="BZ296" s="432">
        <v>0.66779999999999995</v>
      </c>
      <c r="CA296" s="432">
        <v>0.71120000000000005</v>
      </c>
      <c r="CB296" s="432">
        <v>0.74160000000000004</v>
      </c>
      <c r="CC296" s="432">
        <v>281</v>
      </c>
      <c r="CD296" s="432">
        <v>0.67710000000000004</v>
      </c>
      <c r="CE296" s="432">
        <v>164</v>
      </c>
      <c r="CF296" s="432">
        <v>0.92659999999999998</v>
      </c>
      <c r="CG296" s="432">
        <v>419</v>
      </c>
      <c r="CH296" s="432">
        <v>450</v>
      </c>
      <c r="CI296" s="432">
        <v>445</v>
      </c>
      <c r="CJ296" s="432">
        <v>0.70689999999999997</v>
      </c>
      <c r="CK296" s="432">
        <v>0.75949999999999995</v>
      </c>
      <c r="CL296" s="432">
        <v>0.75170000000000003</v>
      </c>
      <c r="CM296" s="432">
        <v>347</v>
      </c>
      <c r="CN296" s="432">
        <v>373</v>
      </c>
      <c r="CO296" s="432">
        <v>360</v>
      </c>
      <c r="CP296" s="432">
        <v>0.58450000000000002</v>
      </c>
      <c r="CQ296" s="432">
        <v>0.62880000000000003</v>
      </c>
      <c r="CR296" s="432">
        <v>0.60809999999999997</v>
      </c>
      <c r="CS296" s="432">
        <v>132</v>
      </c>
      <c r="CT296" s="432">
        <v>0.31809999999999999</v>
      </c>
      <c r="CU296" s="432">
        <v>112</v>
      </c>
      <c r="CV296" s="432">
        <v>0.63280000000000003</v>
      </c>
      <c r="CW296" s="432">
        <v>172</v>
      </c>
      <c r="CX296" s="432">
        <v>208</v>
      </c>
      <c r="CY296" s="432">
        <v>244</v>
      </c>
      <c r="CZ296" s="432">
        <v>0.28999999999999998</v>
      </c>
      <c r="DA296" s="432">
        <v>0.35</v>
      </c>
      <c r="DB296" s="432">
        <v>0.41220000000000001</v>
      </c>
      <c r="DC296" s="432">
        <v>356</v>
      </c>
      <c r="DD296" s="432">
        <v>415</v>
      </c>
      <c r="DE296" s="432">
        <v>374</v>
      </c>
      <c r="DF296" s="432">
        <v>0.6</v>
      </c>
      <c r="DG296" s="432">
        <v>0.7</v>
      </c>
      <c r="DH296" s="432">
        <v>0.63180000000000003</v>
      </c>
      <c r="DI296" s="432">
        <v>146</v>
      </c>
      <c r="DJ296" s="432">
        <v>77</v>
      </c>
      <c r="DK296" s="432">
        <v>84</v>
      </c>
      <c r="DL296" s="432">
        <v>88</v>
      </c>
      <c r="DM296" s="432">
        <v>0.52500000000000002</v>
      </c>
      <c r="DN296" s="432">
        <v>0.57499999999999996</v>
      </c>
      <c r="DO296" s="432">
        <v>0.60270000000000001</v>
      </c>
      <c r="DP296" s="432">
        <v>415</v>
      </c>
      <c r="DQ296" s="432">
        <v>444</v>
      </c>
      <c r="DR296" s="432">
        <v>124</v>
      </c>
      <c r="DS296" s="432">
        <v>0.7</v>
      </c>
      <c r="DT296" s="432">
        <v>0.75</v>
      </c>
      <c r="DU296" s="432">
        <v>0.20949999999999999</v>
      </c>
      <c r="DV296" s="432">
        <v>0</v>
      </c>
      <c r="DW296" s="432">
        <v>3.7499999999999999E-2</v>
      </c>
      <c r="DX296" s="432">
        <v>7.4999999999999997E-2</v>
      </c>
      <c r="DY296" s="432">
        <v>0</v>
      </c>
      <c r="DZ296" s="432">
        <v>18</v>
      </c>
      <c r="EA296" s="432">
        <v>7.4999999999999997E-2</v>
      </c>
      <c r="EB296" s="432">
        <v>0.15</v>
      </c>
      <c r="EC296" s="432">
        <v>7.5999999999999998E-2</v>
      </c>
      <c r="ED296" s="432">
        <v>0</v>
      </c>
      <c r="EE296" s="432">
        <v>0</v>
      </c>
      <c r="EF296" s="432">
        <v>0</v>
      </c>
      <c r="EG296" s="432">
        <v>0</v>
      </c>
      <c r="EH296" s="432">
        <v>60</v>
      </c>
      <c r="EI296" s="432">
        <v>0</v>
      </c>
      <c r="EJ296" s="432">
        <v>5.0000000000000001E-3</v>
      </c>
      <c r="EK296" s="432">
        <v>0.01</v>
      </c>
      <c r="EL296" s="432">
        <v>0</v>
      </c>
      <c r="EM296" s="432">
        <v>87</v>
      </c>
      <c r="EN296" s="432">
        <v>0.05</v>
      </c>
      <c r="EO296" s="432">
        <v>0.15</v>
      </c>
      <c r="EP296" s="432">
        <v>0.14699999999999999</v>
      </c>
      <c r="EQ296" s="432">
        <v>185</v>
      </c>
      <c r="ER296" s="432">
        <v>145</v>
      </c>
      <c r="ES296" s="432">
        <v>0.78380000000000005</v>
      </c>
      <c r="ET296" s="432">
        <v>36</v>
      </c>
      <c r="EU296" s="432">
        <v>6</v>
      </c>
      <c r="EV296" s="432">
        <v>0.16669999999999999</v>
      </c>
      <c r="EW296" s="432">
        <v>1</v>
      </c>
      <c r="EX296" s="432">
        <v>1.6999999999999999E-3</v>
      </c>
      <c r="EY296" s="432">
        <v>664</v>
      </c>
      <c r="EZ296" s="432">
        <v>782</v>
      </c>
      <c r="FA296" s="432">
        <v>1026</v>
      </c>
      <c r="FB296" s="432">
        <v>841</v>
      </c>
      <c r="FC296" s="432">
        <v>1.1200000000000001</v>
      </c>
      <c r="FD296" s="432">
        <v>1.32</v>
      </c>
      <c r="FE296" s="432">
        <v>1.7331000000000001</v>
      </c>
      <c r="FF296" s="432">
        <v>43</v>
      </c>
      <c r="FG296" s="432">
        <v>64</v>
      </c>
      <c r="FH296" s="432">
        <v>34</v>
      </c>
      <c r="FI296" s="432">
        <v>0.05</v>
      </c>
      <c r="FJ296" s="432">
        <v>7.4999999999999997E-2</v>
      </c>
      <c r="FK296" s="432">
        <v>4.0399999999999998E-2</v>
      </c>
      <c r="FL296" s="432">
        <v>743</v>
      </c>
      <c r="FM296" s="432">
        <v>765</v>
      </c>
      <c r="FN296" s="432">
        <v>769</v>
      </c>
      <c r="FO296" s="432">
        <v>0.88239999999999996</v>
      </c>
      <c r="FP296" s="432">
        <v>0.90959999999999996</v>
      </c>
      <c r="FQ296" s="432">
        <v>0.91439999999999999</v>
      </c>
      <c r="FR296" s="432">
        <v>710</v>
      </c>
      <c r="FS296" s="432">
        <v>740</v>
      </c>
      <c r="FT296" s="432">
        <v>713</v>
      </c>
      <c r="FU296" s="432">
        <v>0.84360000000000002</v>
      </c>
      <c r="FV296" s="432">
        <v>0.87909999999999999</v>
      </c>
      <c r="FW296" s="432">
        <v>0.8478</v>
      </c>
      <c r="FX296" s="432">
        <v>682</v>
      </c>
      <c r="FY296" s="432">
        <v>728</v>
      </c>
      <c r="FZ296" s="432">
        <v>701</v>
      </c>
      <c r="GA296" s="432">
        <v>0.81069999999999998</v>
      </c>
      <c r="GB296" s="432">
        <v>0.86450000000000005</v>
      </c>
      <c r="GC296" s="432">
        <v>0.83350000000000002</v>
      </c>
      <c r="GD296" s="432">
        <v>617</v>
      </c>
      <c r="GE296" s="432">
        <v>689</v>
      </c>
      <c r="GF296" s="432">
        <v>682</v>
      </c>
      <c r="GG296" s="432">
        <v>0.73299999999999998</v>
      </c>
      <c r="GH296" s="432">
        <v>0.81889999999999996</v>
      </c>
      <c r="GI296" s="432">
        <v>0.81089999999999995</v>
      </c>
      <c r="GJ296" s="432">
        <v>631</v>
      </c>
      <c r="GK296" s="432">
        <v>715</v>
      </c>
      <c r="GL296" s="432">
        <v>811</v>
      </c>
      <c r="GM296" s="432">
        <v>0.75</v>
      </c>
      <c r="GN296" s="432">
        <v>0.84970000000000001</v>
      </c>
      <c r="GO296" s="432">
        <v>0.96430000000000005</v>
      </c>
      <c r="GP296" s="432">
        <v>772</v>
      </c>
      <c r="GQ296" s="432">
        <v>791</v>
      </c>
      <c r="GR296" s="432">
        <v>800</v>
      </c>
      <c r="GS296" s="432">
        <v>0.9173</v>
      </c>
      <c r="GT296" s="432">
        <v>0.94010000000000005</v>
      </c>
      <c r="GU296" s="432">
        <v>0.95120000000000005</v>
      </c>
      <c r="GV296" s="432">
        <v>696</v>
      </c>
      <c r="GW296" s="432">
        <v>745</v>
      </c>
      <c r="GX296" s="432">
        <v>724</v>
      </c>
      <c r="GY296" s="432">
        <v>0.82750000000000001</v>
      </c>
      <c r="GZ296" s="432">
        <v>0.88490000000000002</v>
      </c>
      <c r="HA296" s="432">
        <v>0.8609</v>
      </c>
      <c r="HB296" s="432">
        <v>421</v>
      </c>
      <c r="HC296" s="432">
        <v>505</v>
      </c>
      <c r="HD296" s="432">
        <v>617</v>
      </c>
      <c r="HE296" s="432">
        <v>0.5</v>
      </c>
      <c r="HF296" s="432">
        <v>0.6</v>
      </c>
      <c r="HG296" s="432">
        <v>0.73370000000000002</v>
      </c>
      <c r="HH296" s="432">
        <v>0</v>
      </c>
      <c r="HI296" s="432">
        <v>0.5</v>
      </c>
      <c r="HJ296" s="432">
        <v>0</v>
      </c>
      <c r="HK296" s="432">
        <v>0</v>
      </c>
      <c r="HL296" s="432"/>
      <c r="HM296" s="432">
        <v>0.9</v>
      </c>
      <c r="HN296" s="432">
        <v>1</v>
      </c>
      <c r="HO296" s="432">
        <v>0</v>
      </c>
      <c r="HP296" s="432">
        <v>0</v>
      </c>
      <c r="HQ296" s="432">
        <v>0</v>
      </c>
      <c r="HR296" s="432">
        <v>0</v>
      </c>
      <c r="HS296" s="432">
        <v>0</v>
      </c>
      <c r="HT296" s="432">
        <v>0</v>
      </c>
      <c r="HU296" s="432">
        <v>0</v>
      </c>
      <c r="HV296" s="432">
        <v>0.9</v>
      </c>
      <c r="HW296" s="432">
        <v>0</v>
      </c>
      <c r="HX296" s="432">
        <v>0</v>
      </c>
      <c r="HY296" s="432">
        <v>0</v>
      </c>
      <c r="HZ296" s="432">
        <v>0.9</v>
      </c>
      <c r="IA296" s="432">
        <v>1</v>
      </c>
      <c r="IB296" s="432">
        <v>0</v>
      </c>
      <c r="IC296" s="432">
        <v>0</v>
      </c>
      <c r="ID296" s="432">
        <v>0</v>
      </c>
      <c r="IE296" s="432">
        <v>0</v>
      </c>
      <c r="IF296" s="432">
        <v>1</v>
      </c>
      <c r="IG296" s="432">
        <v>0</v>
      </c>
      <c r="IH296" s="432">
        <v>0</v>
      </c>
      <c r="II296" s="432">
        <v>0</v>
      </c>
      <c r="IJ296" s="432">
        <v>0</v>
      </c>
      <c r="IK296" s="432">
        <v>0</v>
      </c>
      <c r="IL296" s="432">
        <v>0</v>
      </c>
      <c r="IM296" s="432">
        <v>0</v>
      </c>
      <c r="IN296" s="432">
        <v>0</v>
      </c>
      <c r="IO296" s="432">
        <v>0</v>
      </c>
      <c r="IP296" s="432">
        <v>0</v>
      </c>
      <c r="IQ296" s="432">
        <v>0</v>
      </c>
      <c r="IR296" s="432">
        <v>1</v>
      </c>
      <c r="IS296" s="432">
        <v>0</v>
      </c>
      <c r="IT296" s="432">
        <v>0</v>
      </c>
      <c r="IU296" s="432">
        <v>0</v>
      </c>
      <c r="IV296" s="432">
        <v>0</v>
      </c>
      <c r="IW296" s="432">
        <v>2</v>
      </c>
      <c r="IX296" s="432">
        <v>9</v>
      </c>
      <c r="IY296" s="432">
        <v>1</v>
      </c>
      <c r="IZ296" s="432">
        <v>0.1111</v>
      </c>
      <c r="JA296" s="432">
        <v>2</v>
      </c>
      <c r="JB296" s="432">
        <v>0</v>
      </c>
      <c r="JC296" s="432">
        <v>0</v>
      </c>
      <c r="JD296" s="432">
        <v>1</v>
      </c>
      <c r="JE296" s="432">
        <v>0.1111</v>
      </c>
      <c r="JF296" s="432">
        <v>0</v>
      </c>
      <c r="JG296" s="432">
        <v>0</v>
      </c>
      <c r="JH296" s="432">
        <v>3</v>
      </c>
      <c r="JI296" s="432">
        <v>0</v>
      </c>
      <c r="JJ296" s="432">
        <v>0</v>
      </c>
      <c r="JK296" s="432">
        <v>0</v>
      </c>
      <c r="JL296" s="432">
        <v>0</v>
      </c>
      <c r="JM296" s="432">
        <v>0</v>
      </c>
      <c r="JN296" s="432">
        <v>1</v>
      </c>
      <c r="JO296" s="432">
        <v>0.33329999999999999</v>
      </c>
      <c r="JP296" s="432">
        <v>0</v>
      </c>
      <c r="JQ296" s="432">
        <v>0</v>
      </c>
      <c r="JR296" s="432" t="s">
        <v>1359</v>
      </c>
      <c r="JS296" s="432" t="s">
        <v>1360</v>
      </c>
      <c r="JT296" s="432" t="s">
        <v>1340</v>
      </c>
    </row>
    <row r="297" spans="1:280" x14ac:dyDescent="0.45">
      <c r="A297" s="432" t="s">
        <v>431</v>
      </c>
      <c r="B297" s="432" t="s">
        <v>497</v>
      </c>
      <c r="C297" s="432" t="s">
        <v>506</v>
      </c>
      <c r="D297" s="432" t="s">
        <v>507</v>
      </c>
      <c r="E297" s="432">
        <v>610</v>
      </c>
      <c r="F297" s="432">
        <v>106</v>
      </c>
      <c r="G297" s="432">
        <v>0.17380000000000001</v>
      </c>
      <c r="H297" s="432">
        <v>113</v>
      </c>
      <c r="I297" s="432">
        <v>612</v>
      </c>
      <c r="J297" s="432">
        <v>0.18459999999999999</v>
      </c>
      <c r="K297" s="432">
        <v>563</v>
      </c>
      <c r="L297" s="432">
        <v>580</v>
      </c>
      <c r="M297" s="432">
        <v>564</v>
      </c>
      <c r="N297" s="432">
        <v>0.92259999999999998</v>
      </c>
      <c r="O297" s="432">
        <v>0.95020000000000004</v>
      </c>
      <c r="P297" s="432">
        <v>0.92459999999999998</v>
      </c>
      <c r="Q297" s="432">
        <v>581</v>
      </c>
      <c r="R297" s="432">
        <v>592</v>
      </c>
      <c r="S297" s="432">
        <v>575</v>
      </c>
      <c r="T297" s="432">
        <v>0.95209999999999995</v>
      </c>
      <c r="U297" s="432">
        <v>0.97009999999999996</v>
      </c>
      <c r="V297" s="432">
        <v>0.94259999999999999</v>
      </c>
      <c r="W297" s="432">
        <v>579</v>
      </c>
      <c r="X297" s="432">
        <v>590</v>
      </c>
      <c r="Y297" s="432">
        <v>582</v>
      </c>
      <c r="Z297" s="432">
        <v>0.94889999999999997</v>
      </c>
      <c r="AA297" s="432">
        <v>0.96630000000000005</v>
      </c>
      <c r="AB297" s="432">
        <v>0.95409999999999995</v>
      </c>
      <c r="AC297" s="432">
        <v>573</v>
      </c>
      <c r="AD297" s="432">
        <v>585</v>
      </c>
      <c r="AE297" s="432">
        <v>574</v>
      </c>
      <c r="AF297" s="432">
        <v>0.93930000000000002</v>
      </c>
      <c r="AG297" s="432">
        <v>0.95799999999999996</v>
      </c>
      <c r="AH297" s="432">
        <v>0.94099999999999995</v>
      </c>
      <c r="AI297" s="432">
        <v>506</v>
      </c>
      <c r="AJ297" s="432">
        <v>534</v>
      </c>
      <c r="AK297" s="432">
        <v>495</v>
      </c>
      <c r="AL297" s="432">
        <v>0.82789999999999997</v>
      </c>
      <c r="AM297" s="432">
        <v>0.87409999999999999</v>
      </c>
      <c r="AN297" s="432">
        <v>0.8115</v>
      </c>
      <c r="AO297" s="432">
        <v>578</v>
      </c>
      <c r="AP297" s="432">
        <v>589</v>
      </c>
      <c r="AQ297" s="432">
        <v>571</v>
      </c>
      <c r="AR297" s="432">
        <v>0.94650000000000001</v>
      </c>
      <c r="AS297" s="432">
        <v>0.96409999999999996</v>
      </c>
      <c r="AT297" s="432">
        <v>0.93610000000000004</v>
      </c>
      <c r="AU297" s="432">
        <v>561</v>
      </c>
      <c r="AV297" s="432">
        <v>575</v>
      </c>
      <c r="AW297" s="432">
        <v>598</v>
      </c>
      <c r="AX297" s="432">
        <v>0.9194</v>
      </c>
      <c r="AY297" s="432">
        <v>0.94259999999999999</v>
      </c>
      <c r="AZ297" s="432">
        <v>0.98029999999999995</v>
      </c>
      <c r="BA297" s="432">
        <v>541</v>
      </c>
      <c r="BB297" s="432">
        <v>561</v>
      </c>
      <c r="BC297" s="432">
        <v>540</v>
      </c>
      <c r="BD297" s="432">
        <v>0.88660000000000005</v>
      </c>
      <c r="BE297" s="432">
        <v>0.91910000000000003</v>
      </c>
      <c r="BF297" s="432">
        <v>0.88519999999999999</v>
      </c>
      <c r="BG297" s="432">
        <v>570</v>
      </c>
      <c r="BH297" s="432">
        <v>586</v>
      </c>
      <c r="BI297" s="432">
        <v>565</v>
      </c>
      <c r="BJ297" s="432">
        <v>0.93330000000000002</v>
      </c>
      <c r="BK297" s="432">
        <v>0.96009999999999995</v>
      </c>
      <c r="BL297" s="432">
        <v>0.92620000000000002</v>
      </c>
      <c r="BM297" s="432">
        <v>336</v>
      </c>
      <c r="BN297" s="432">
        <v>397</v>
      </c>
      <c r="BO297" s="432">
        <v>466</v>
      </c>
      <c r="BP297" s="432">
        <v>0.55000000000000004</v>
      </c>
      <c r="BQ297" s="432">
        <v>0.65</v>
      </c>
      <c r="BR297" s="432">
        <v>0.76390000000000002</v>
      </c>
      <c r="BS297" s="432">
        <v>269</v>
      </c>
      <c r="BT297" s="432">
        <v>0.53369999999999995</v>
      </c>
      <c r="BU297" s="432">
        <v>91</v>
      </c>
      <c r="BV297" s="432">
        <v>0.85850000000000004</v>
      </c>
      <c r="BW297" s="432">
        <v>408</v>
      </c>
      <c r="BX297" s="432">
        <v>434</v>
      </c>
      <c r="BY297" s="432">
        <v>360</v>
      </c>
      <c r="BZ297" s="432">
        <v>0.66779999999999995</v>
      </c>
      <c r="CA297" s="432">
        <v>0.71120000000000005</v>
      </c>
      <c r="CB297" s="432">
        <v>0.59019999999999995</v>
      </c>
      <c r="CC297" s="432">
        <v>325</v>
      </c>
      <c r="CD297" s="432">
        <v>0.64480000000000004</v>
      </c>
      <c r="CE297" s="432">
        <v>94</v>
      </c>
      <c r="CF297" s="432">
        <v>0.88680000000000003</v>
      </c>
      <c r="CG297" s="432">
        <v>432</v>
      </c>
      <c r="CH297" s="432">
        <v>464</v>
      </c>
      <c r="CI297" s="432">
        <v>419</v>
      </c>
      <c r="CJ297" s="432">
        <v>0.70689999999999997</v>
      </c>
      <c r="CK297" s="432">
        <v>0.75949999999999995</v>
      </c>
      <c r="CL297" s="432">
        <v>0.68689999999999996</v>
      </c>
      <c r="CM297" s="432">
        <v>357</v>
      </c>
      <c r="CN297" s="432">
        <v>384</v>
      </c>
      <c r="CO297" s="432">
        <v>355</v>
      </c>
      <c r="CP297" s="432">
        <v>0.58450000000000002</v>
      </c>
      <c r="CQ297" s="432">
        <v>0.62880000000000003</v>
      </c>
      <c r="CR297" s="432">
        <v>0.58199999999999996</v>
      </c>
      <c r="CS297" s="432">
        <v>120</v>
      </c>
      <c r="CT297" s="432">
        <v>0.23810000000000001</v>
      </c>
      <c r="CU297" s="432">
        <v>60</v>
      </c>
      <c r="CV297" s="432">
        <v>0.56599999999999995</v>
      </c>
      <c r="CW297" s="432">
        <v>177</v>
      </c>
      <c r="CX297" s="432">
        <v>214</v>
      </c>
      <c r="CY297" s="432">
        <v>180</v>
      </c>
      <c r="CZ297" s="432">
        <v>0.28999999999999998</v>
      </c>
      <c r="DA297" s="432">
        <v>0.35</v>
      </c>
      <c r="DB297" s="432">
        <v>0.29509999999999997</v>
      </c>
      <c r="DC297" s="432">
        <v>366</v>
      </c>
      <c r="DD297" s="432">
        <v>427</v>
      </c>
      <c r="DE297" s="432">
        <v>462</v>
      </c>
      <c r="DF297" s="432">
        <v>0.6</v>
      </c>
      <c r="DG297" s="432">
        <v>0.7</v>
      </c>
      <c r="DH297" s="432">
        <v>0.75739999999999996</v>
      </c>
      <c r="DI297" s="432">
        <v>152</v>
      </c>
      <c r="DJ297" s="432">
        <v>80</v>
      </c>
      <c r="DK297" s="432">
        <v>88</v>
      </c>
      <c r="DL297" s="432">
        <v>81</v>
      </c>
      <c r="DM297" s="432">
        <v>0.52500000000000002</v>
      </c>
      <c r="DN297" s="432">
        <v>0.57499999999999996</v>
      </c>
      <c r="DO297" s="432">
        <v>0.53290000000000004</v>
      </c>
      <c r="DP297" s="432">
        <v>427</v>
      </c>
      <c r="DQ297" s="432">
        <v>458</v>
      </c>
      <c r="DR297" s="432">
        <v>171</v>
      </c>
      <c r="DS297" s="432">
        <v>0.7</v>
      </c>
      <c r="DT297" s="432">
        <v>0.75</v>
      </c>
      <c r="DU297" s="432">
        <v>0.28029999999999999</v>
      </c>
      <c r="DV297" s="432">
        <v>1</v>
      </c>
      <c r="DW297" s="432">
        <v>3.7499999999999999E-2</v>
      </c>
      <c r="DX297" s="432">
        <v>7.4999999999999997E-2</v>
      </c>
      <c r="DY297" s="432">
        <v>3.3E-3</v>
      </c>
      <c r="DZ297" s="432">
        <v>8</v>
      </c>
      <c r="EA297" s="432">
        <v>7.4999999999999997E-2</v>
      </c>
      <c r="EB297" s="432">
        <v>0.15</v>
      </c>
      <c r="EC297" s="432">
        <v>7.0499999999999993E-2</v>
      </c>
      <c r="ED297" s="432">
        <v>0</v>
      </c>
      <c r="EE297" s="432">
        <v>0</v>
      </c>
      <c r="EF297" s="432">
        <v>0</v>
      </c>
      <c r="EG297" s="432">
        <v>0</v>
      </c>
      <c r="EH297" s="432">
        <v>53</v>
      </c>
      <c r="EI297" s="432">
        <v>0</v>
      </c>
      <c r="EJ297" s="432">
        <v>5.0000000000000001E-3</v>
      </c>
      <c r="EK297" s="432">
        <v>0.01</v>
      </c>
      <c r="EL297" s="432">
        <v>0</v>
      </c>
      <c r="EM297" s="432">
        <v>98</v>
      </c>
      <c r="EN297" s="432">
        <v>0.05</v>
      </c>
      <c r="EO297" s="432">
        <v>0.15</v>
      </c>
      <c r="EP297" s="432">
        <v>0.16070000000000001</v>
      </c>
      <c r="EQ297" s="432">
        <v>192</v>
      </c>
      <c r="ER297" s="432">
        <v>102</v>
      </c>
      <c r="ES297" s="432">
        <v>0.53129999999999999</v>
      </c>
      <c r="ET297" s="432">
        <v>46</v>
      </c>
      <c r="EU297" s="432">
        <v>6</v>
      </c>
      <c r="EV297" s="432">
        <v>0.13039999999999999</v>
      </c>
      <c r="EW297" s="432">
        <v>0</v>
      </c>
      <c r="EX297" s="432">
        <v>0</v>
      </c>
      <c r="EY297" s="432">
        <v>623</v>
      </c>
      <c r="EZ297" s="432">
        <v>745</v>
      </c>
      <c r="FA297" s="432">
        <v>850</v>
      </c>
      <c r="FB297" s="432">
        <v>706</v>
      </c>
      <c r="FC297" s="432">
        <v>1.02</v>
      </c>
      <c r="FD297" s="432">
        <v>1.22</v>
      </c>
      <c r="FE297" s="432">
        <v>1.3934</v>
      </c>
      <c r="FF297" s="432">
        <v>36</v>
      </c>
      <c r="FG297" s="432">
        <v>53</v>
      </c>
      <c r="FH297" s="432">
        <v>32</v>
      </c>
      <c r="FI297" s="432">
        <v>0.05</v>
      </c>
      <c r="FJ297" s="432">
        <v>7.4999999999999997E-2</v>
      </c>
      <c r="FK297" s="432">
        <v>4.53E-2</v>
      </c>
      <c r="FL297" s="432">
        <v>623</v>
      </c>
      <c r="FM297" s="432">
        <v>643</v>
      </c>
      <c r="FN297" s="432">
        <v>631</v>
      </c>
      <c r="FO297" s="432">
        <v>0.88239999999999996</v>
      </c>
      <c r="FP297" s="432">
        <v>0.90959999999999996</v>
      </c>
      <c r="FQ297" s="432">
        <v>0.89380000000000004</v>
      </c>
      <c r="FR297" s="432">
        <v>596</v>
      </c>
      <c r="FS297" s="432">
        <v>621</v>
      </c>
      <c r="FT297" s="432">
        <v>605</v>
      </c>
      <c r="FU297" s="432">
        <v>0.84360000000000002</v>
      </c>
      <c r="FV297" s="432">
        <v>0.87909999999999999</v>
      </c>
      <c r="FW297" s="432">
        <v>0.8569</v>
      </c>
      <c r="FX297" s="432">
        <v>573</v>
      </c>
      <c r="FY297" s="432">
        <v>611</v>
      </c>
      <c r="FZ297" s="432">
        <v>606</v>
      </c>
      <c r="GA297" s="432">
        <v>0.81069999999999998</v>
      </c>
      <c r="GB297" s="432">
        <v>0.86450000000000005</v>
      </c>
      <c r="GC297" s="432">
        <v>0.85840000000000005</v>
      </c>
      <c r="GD297" s="432">
        <v>518</v>
      </c>
      <c r="GE297" s="432">
        <v>579</v>
      </c>
      <c r="GF297" s="432">
        <v>515</v>
      </c>
      <c r="GG297" s="432">
        <v>0.73299999999999998</v>
      </c>
      <c r="GH297" s="432">
        <v>0.81889999999999996</v>
      </c>
      <c r="GI297" s="432">
        <v>0.72950000000000004</v>
      </c>
      <c r="GJ297" s="432">
        <v>530</v>
      </c>
      <c r="GK297" s="432">
        <v>600</v>
      </c>
      <c r="GL297" s="432">
        <v>512</v>
      </c>
      <c r="GM297" s="432">
        <v>0.75</v>
      </c>
      <c r="GN297" s="432">
        <v>0.84970000000000001</v>
      </c>
      <c r="GO297" s="432">
        <v>0.72519999999999996</v>
      </c>
      <c r="GP297" s="432">
        <v>648</v>
      </c>
      <c r="GQ297" s="432">
        <v>664</v>
      </c>
      <c r="GR297" s="432">
        <v>665</v>
      </c>
      <c r="GS297" s="432">
        <v>0.9173</v>
      </c>
      <c r="GT297" s="432">
        <v>0.94010000000000005</v>
      </c>
      <c r="GU297" s="432">
        <v>0.94189999999999996</v>
      </c>
      <c r="GV297" s="432">
        <v>585</v>
      </c>
      <c r="GW297" s="432">
        <v>625</v>
      </c>
      <c r="GX297" s="432">
        <v>566</v>
      </c>
      <c r="GY297" s="432">
        <v>0.82750000000000001</v>
      </c>
      <c r="GZ297" s="432">
        <v>0.88490000000000002</v>
      </c>
      <c r="HA297" s="432">
        <v>0.80169999999999997</v>
      </c>
      <c r="HB297" s="432">
        <v>353</v>
      </c>
      <c r="HC297" s="432">
        <v>424</v>
      </c>
      <c r="HD297" s="432">
        <v>474</v>
      </c>
      <c r="HE297" s="432">
        <v>0.5</v>
      </c>
      <c r="HF297" s="432">
        <v>0.6</v>
      </c>
      <c r="HG297" s="432">
        <v>0.6714</v>
      </c>
      <c r="HH297" s="432">
        <v>1</v>
      </c>
      <c r="HI297" s="432">
        <v>0.5</v>
      </c>
      <c r="HJ297" s="432">
        <v>1.1999999999999999E-3</v>
      </c>
      <c r="HK297" s="432">
        <v>0</v>
      </c>
      <c r="HL297" s="432"/>
      <c r="HM297" s="432">
        <v>0.9</v>
      </c>
      <c r="HN297" s="432">
        <v>0</v>
      </c>
      <c r="HO297" s="432">
        <v>0</v>
      </c>
      <c r="HP297" s="432">
        <v>0</v>
      </c>
      <c r="HQ297" s="432">
        <v>1</v>
      </c>
      <c r="HR297" s="432">
        <v>0</v>
      </c>
      <c r="HS297" s="432">
        <v>1</v>
      </c>
      <c r="HT297" s="432">
        <v>0</v>
      </c>
      <c r="HU297" s="432">
        <v>0</v>
      </c>
      <c r="HV297" s="432">
        <v>0.9</v>
      </c>
      <c r="HW297" s="432">
        <v>0</v>
      </c>
      <c r="HX297" s="432">
        <v>0</v>
      </c>
      <c r="HY297" s="432">
        <v>0</v>
      </c>
      <c r="HZ297" s="432">
        <v>0.9</v>
      </c>
      <c r="IA297" s="432">
        <v>0</v>
      </c>
      <c r="IB297" s="432">
        <v>0</v>
      </c>
      <c r="IC297" s="432">
        <v>0</v>
      </c>
      <c r="ID297" s="432">
        <v>1</v>
      </c>
      <c r="IE297" s="432">
        <v>1</v>
      </c>
      <c r="IF297" s="432">
        <v>0</v>
      </c>
      <c r="IG297" s="432">
        <v>3</v>
      </c>
      <c r="IH297" s="432">
        <v>1</v>
      </c>
      <c r="II297" s="432">
        <v>0</v>
      </c>
      <c r="IJ297" s="432">
        <v>0</v>
      </c>
      <c r="IK297" s="432">
        <v>0</v>
      </c>
      <c r="IL297" s="432">
        <v>0</v>
      </c>
      <c r="IM297" s="432">
        <v>4</v>
      </c>
      <c r="IN297" s="432">
        <v>0</v>
      </c>
      <c r="IO297" s="432">
        <v>0</v>
      </c>
      <c r="IP297" s="432">
        <v>0</v>
      </c>
      <c r="IQ297" s="432">
        <v>0</v>
      </c>
      <c r="IR297" s="432">
        <v>0</v>
      </c>
      <c r="IS297" s="432">
        <v>0</v>
      </c>
      <c r="IT297" s="432">
        <v>0</v>
      </c>
      <c r="IU297" s="432">
        <v>0</v>
      </c>
      <c r="IV297" s="432">
        <v>0</v>
      </c>
      <c r="IW297" s="432">
        <v>5</v>
      </c>
      <c r="IX297" s="432">
        <v>11</v>
      </c>
      <c r="IY297" s="432">
        <v>2</v>
      </c>
      <c r="IZ297" s="432">
        <v>0.18179999999999999</v>
      </c>
      <c r="JA297" s="432">
        <v>5</v>
      </c>
      <c r="JB297" s="432">
        <v>2</v>
      </c>
      <c r="JC297" s="432">
        <v>0.4</v>
      </c>
      <c r="JD297" s="432">
        <v>2</v>
      </c>
      <c r="JE297" s="432">
        <v>0.18179999999999999</v>
      </c>
      <c r="JF297" s="432">
        <v>2</v>
      </c>
      <c r="JG297" s="432">
        <v>0.4</v>
      </c>
      <c r="JH297" s="432">
        <v>6</v>
      </c>
      <c r="JI297" s="432">
        <v>3</v>
      </c>
      <c r="JJ297" s="432">
        <v>0.5</v>
      </c>
      <c r="JK297" s="432">
        <v>3</v>
      </c>
      <c r="JL297" s="432">
        <v>3</v>
      </c>
      <c r="JM297" s="432">
        <v>1</v>
      </c>
      <c r="JN297" s="432">
        <v>2</v>
      </c>
      <c r="JO297" s="432">
        <v>0.33329999999999999</v>
      </c>
      <c r="JP297" s="432">
        <v>1</v>
      </c>
      <c r="JQ297" s="432">
        <v>0.33329999999999999</v>
      </c>
      <c r="JR297" s="432" t="s">
        <v>1359</v>
      </c>
      <c r="JS297" s="432" t="s">
        <v>1360</v>
      </c>
      <c r="JT297" s="432" t="s">
        <v>1340</v>
      </c>
    </row>
    <row r="298" spans="1:280" x14ac:dyDescent="0.45">
      <c r="A298" s="432" t="s">
        <v>431</v>
      </c>
      <c r="B298" s="432" t="s">
        <v>497</v>
      </c>
      <c r="C298" s="432" t="s">
        <v>508</v>
      </c>
      <c r="D298" s="432" t="s">
        <v>509</v>
      </c>
      <c r="E298" s="432">
        <v>855</v>
      </c>
      <c r="F298" s="432">
        <v>135</v>
      </c>
      <c r="G298" s="432">
        <v>0.15790000000000001</v>
      </c>
      <c r="H298" s="432">
        <v>139</v>
      </c>
      <c r="I298" s="432">
        <v>861</v>
      </c>
      <c r="J298" s="432">
        <v>0.16139999999999999</v>
      </c>
      <c r="K298" s="432">
        <v>789</v>
      </c>
      <c r="L298" s="432">
        <v>813</v>
      </c>
      <c r="M298" s="432">
        <v>796</v>
      </c>
      <c r="N298" s="432">
        <v>0.92259999999999998</v>
      </c>
      <c r="O298" s="432">
        <v>0.95020000000000004</v>
      </c>
      <c r="P298" s="432">
        <v>0.93100000000000005</v>
      </c>
      <c r="Q298" s="432">
        <v>815</v>
      </c>
      <c r="R298" s="432">
        <v>830</v>
      </c>
      <c r="S298" s="432">
        <v>834</v>
      </c>
      <c r="T298" s="432">
        <v>0.95209999999999995</v>
      </c>
      <c r="U298" s="432">
        <v>0.97009999999999996</v>
      </c>
      <c r="V298" s="432">
        <v>0.97540000000000004</v>
      </c>
      <c r="W298" s="432">
        <v>812</v>
      </c>
      <c r="X298" s="432">
        <v>827</v>
      </c>
      <c r="Y298" s="432">
        <v>820</v>
      </c>
      <c r="Z298" s="432">
        <v>0.94889999999999997</v>
      </c>
      <c r="AA298" s="432">
        <v>0.96630000000000005</v>
      </c>
      <c r="AB298" s="432">
        <v>0.95909999999999995</v>
      </c>
      <c r="AC298" s="432">
        <v>804</v>
      </c>
      <c r="AD298" s="432">
        <v>820</v>
      </c>
      <c r="AE298" s="432">
        <v>833</v>
      </c>
      <c r="AF298" s="432">
        <v>0.93930000000000002</v>
      </c>
      <c r="AG298" s="432">
        <v>0.95799999999999996</v>
      </c>
      <c r="AH298" s="432">
        <v>0.97430000000000005</v>
      </c>
      <c r="AI298" s="432">
        <v>708</v>
      </c>
      <c r="AJ298" s="432">
        <v>748</v>
      </c>
      <c r="AK298" s="432">
        <v>699</v>
      </c>
      <c r="AL298" s="432">
        <v>0.82789999999999997</v>
      </c>
      <c r="AM298" s="432">
        <v>0.87409999999999999</v>
      </c>
      <c r="AN298" s="432">
        <v>0.8175</v>
      </c>
      <c r="AO298" s="432">
        <v>810</v>
      </c>
      <c r="AP298" s="432">
        <v>825</v>
      </c>
      <c r="AQ298" s="432">
        <v>830</v>
      </c>
      <c r="AR298" s="432">
        <v>0.94650000000000001</v>
      </c>
      <c r="AS298" s="432">
        <v>0.96409999999999996</v>
      </c>
      <c r="AT298" s="432">
        <v>0.9708</v>
      </c>
      <c r="AU298" s="432">
        <v>787</v>
      </c>
      <c r="AV298" s="432">
        <v>806</v>
      </c>
      <c r="AW298" s="432">
        <v>794</v>
      </c>
      <c r="AX298" s="432">
        <v>0.9194</v>
      </c>
      <c r="AY298" s="432">
        <v>0.94259999999999999</v>
      </c>
      <c r="AZ298" s="432">
        <v>0.92869999999999997</v>
      </c>
      <c r="BA298" s="432">
        <v>759</v>
      </c>
      <c r="BB298" s="432">
        <v>786</v>
      </c>
      <c r="BC298" s="432">
        <v>774</v>
      </c>
      <c r="BD298" s="432">
        <v>0.88660000000000005</v>
      </c>
      <c r="BE298" s="432">
        <v>0.91910000000000003</v>
      </c>
      <c r="BF298" s="432">
        <v>0.90529999999999999</v>
      </c>
      <c r="BG298" s="432">
        <v>798</v>
      </c>
      <c r="BH298" s="432">
        <v>821</v>
      </c>
      <c r="BI298" s="432">
        <v>788</v>
      </c>
      <c r="BJ298" s="432">
        <v>0.93330000000000002</v>
      </c>
      <c r="BK298" s="432">
        <v>0.96009999999999995</v>
      </c>
      <c r="BL298" s="432">
        <v>0.92159999999999997</v>
      </c>
      <c r="BM298" s="432">
        <v>471</v>
      </c>
      <c r="BN298" s="432">
        <v>556</v>
      </c>
      <c r="BO298" s="432">
        <v>617</v>
      </c>
      <c r="BP298" s="432">
        <v>0.55000000000000004</v>
      </c>
      <c r="BQ298" s="432">
        <v>0.65</v>
      </c>
      <c r="BR298" s="432">
        <v>0.72160000000000002</v>
      </c>
      <c r="BS298" s="432">
        <v>510</v>
      </c>
      <c r="BT298" s="432">
        <v>0.70830000000000004</v>
      </c>
      <c r="BU298" s="432">
        <v>125</v>
      </c>
      <c r="BV298" s="432">
        <v>0.92589999999999995</v>
      </c>
      <c r="BW298" s="432">
        <v>571</v>
      </c>
      <c r="BX298" s="432">
        <v>609</v>
      </c>
      <c r="BY298" s="432">
        <v>635</v>
      </c>
      <c r="BZ298" s="432">
        <v>0.66779999999999995</v>
      </c>
      <c r="CA298" s="432">
        <v>0.71120000000000005</v>
      </c>
      <c r="CB298" s="432">
        <v>0.74270000000000003</v>
      </c>
      <c r="CC298" s="432">
        <v>567</v>
      </c>
      <c r="CD298" s="432">
        <v>0.78749999999999998</v>
      </c>
      <c r="CE298" s="432">
        <v>123</v>
      </c>
      <c r="CF298" s="432">
        <v>0.91110000000000002</v>
      </c>
      <c r="CG298" s="432">
        <v>605</v>
      </c>
      <c r="CH298" s="432">
        <v>650</v>
      </c>
      <c r="CI298" s="432">
        <v>690</v>
      </c>
      <c r="CJ298" s="432">
        <v>0.70689999999999997</v>
      </c>
      <c r="CK298" s="432">
        <v>0.75949999999999995</v>
      </c>
      <c r="CL298" s="432">
        <v>0.80700000000000005</v>
      </c>
      <c r="CM298" s="432">
        <v>500</v>
      </c>
      <c r="CN298" s="432">
        <v>538</v>
      </c>
      <c r="CO298" s="432">
        <v>560</v>
      </c>
      <c r="CP298" s="432">
        <v>0.58450000000000002</v>
      </c>
      <c r="CQ298" s="432">
        <v>0.62880000000000003</v>
      </c>
      <c r="CR298" s="432">
        <v>0.65500000000000003</v>
      </c>
      <c r="CS298" s="432">
        <v>274</v>
      </c>
      <c r="CT298" s="432">
        <v>0.38059999999999999</v>
      </c>
      <c r="CU298" s="432">
        <v>87</v>
      </c>
      <c r="CV298" s="432">
        <v>0.64439999999999997</v>
      </c>
      <c r="CW298" s="432">
        <v>248</v>
      </c>
      <c r="CX298" s="432">
        <v>300</v>
      </c>
      <c r="CY298" s="432">
        <v>361</v>
      </c>
      <c r="CZ298" s="432">
        <v>0.28999999999999998</v>
      </c>
      <c r="DA298" s="432">
        <v>0.35</v>
      </c>
      <c r="DB298" s="432">
        <v>0.42220000000000002</v>
      </c>
      <c r="DC298" s="432">
        <v>513</v>
      </c>
      <c r="DD298" s="432">
        <v>599</v>
      </c>
      <c r="DE298" s="432">
        <v>668</v>
      </c>
      <c r="DF298" s="432">
        <v>0.6</v>
      </c>
      <c r="DG298" s="432">
        <v>0.7</v>
      </c>
      <c r="DH298" s="432">
        <v>0.78129999999999999</v>
      </c>
      <c r="DI298" s="432">
        <v>176</v>
      </c>
      <c r="DJ298" s="432">
        <v>93</v>
      </c>
      <c r="DK298" s="432">
        <v>102</v>
      </c>
      <c r="DL298" s="432">
        <v>123</v>
      </c>
      <c r="DM298" s="432">
        <v>0.52500000000000002</v>
      </c>
      <c r="DN298" s="432">
        <v>0.57499999999999996</v>
      </c>
      <c r="DO298" s="432">
        <v>0.69889999999999997</v>
      </c>
      <c r="DP298" s="432">
        <v>599</v>
      </c>
      <c r="DQ298" s="432">
        <v>642</v>
      </c>
      <c r="DR298" s="432">
        <v>303</v>
      </c>
      <c r="DS298" s="432">
        <v>0.7</v>
      </c>
      <c r="DT298" s="432">
        <v>0.75</v>
      </c>
      <c r="DU298" s="432">
        <v>0.35439999999999999</v>
      </c>
      <c r="DV298" s="432">
        <v>0</v>
      </c>
      <c r="DW298" s="432">
        <v>3.7499999999999999E-2</v>
      </c>
      <c r="DX298" s="432">
        <v>7.4999999999999997E-2</v>
      </c>
      <c r="DY298" s="432">
        <v>0</v>
      </c>
      <c r="DZ298" s="432">
        <v>38</v>
      </c>
      <c r="EA298" s="432">
        <v>7.4999999999999997E-2</v>
      </c>
      <c r="EB298" s="432">
        <v>0.15</v>
      </c>
      <c r="EC298" s="432">
        <v>9.7100000000000006E-2</v>
      </c>
      <c r="ED298" s="432">
        <v>0</v>
      </c>
      <c r="EE298" s="432">
        <v>0</v>
      </c>
      <c r="EF298" s="432">
        <v>0</v>
      </c>
      <c r="EG298" s="432">
        <v>0</v>
      </c>
      <c r="EH298" s="432">
        <v>65</v>
      </c>
      <c r="EI298" s="432">
        <v>0</v>
      </c>
      <c r="EJ298" s="432">
        <v>5.0000000000000001E-3</v>
      </c>
      <c r="EK298" s="432">
        <v>0.01</v>
      </c>
      <c r="EL298" s="432">
        <v>0</v>
      </c>
      <c r="EM298" s="432">
        <v>139</v>
      </c>
      <c r="EN298" s="432">
        <v>0.05</v>
      </c>
      <c r="EO298" s="432">
        <v>0.15</v>
      </c>
      <c r="EP298" s="432">
        <v>0.16259999999999999</v>
      </c>
      <c r="EQ298" s="432">
        <v>240</v>
      </c>
      <c r="ER298" s="432">
        <v>139</v>
      </c>
      <c r="ES298" s="432">
        <v>0.57920000000000005</v>
      </c>
      <c r="ET298" s="432">
        <v>73</v>
      </c>
      <c r="EU298" s="432">
        <v>19</v>
      </c>
      <c r="EV298" s="432">
        <v>0.26029999999999998</v>
      </c>
      <c r="EW298" s="432">
        <v>0</v>
      </c>
      <c r="EX298" s="432">
        <v>0</v>
      </c>
      <c r="EY298" s="432">
        <v>950</v>
      </c>
      <c r="EZ298" s="432">
        <v>1121</v>
      </c>
      <c r="FA298" s="432">
        <v>1198</v>
      </c>
      <c r="FB298" s="432">
        <v>1024</v>
      </c>
      <c r="FC298" s="432">
        <v>1.1100000000000001</v>
      </c>
      <c r="FD298" s="432">
        <v>1.31</v>
      </c>
      <c r="FE298" s="432">
        <v>1.4012</v>
      </c>
      <c r="FF298" s="432">
        <v>52</v>
      </c>
      <c r="FG298" s="432">
        <v>77</v>
      </c>
      <c r="FH298" s="432">
        <v>73</v>
      </c>
      <c r="FI298" s="432">
        <v>0.05</v>
      </c>
      <c r="FJ298" s="432">
        <v>7.4999999999999997E-2</v>
      </c>
      <c r="FK298" s="432">
        <v>7.1300000000000002E-2</v>
      </c>
      <c r="FL298" s="432">
        <v>904</v>
      </c>
      <c r="FM298" s="432">
        <v>932</v>
      </c>
      <c r="FN298" s="432">
        <v>946</v>
      </c>
      <c r="FO298" s="432">
        <v>0.88239999999999996</v>
      </c>
      <c r="FP298" s="432">
        <v>0.90959999999999996</v>
      </c>
      <c r="FQ298" s="432">
        <v>0.92379999999999995</v>
      </c>
      <c r="FR298" s="432">
        <v>864</v>
      </c>
      <c r="FS298" s="432">
        <v>901</v>
      </c>
      <c r="FT298" s="432">
        <v>892</v>
      </c>
      <c r="FU298" s="432">
        <v>0.84360000000000002</v>
      </c>
      <c r="FV298" s="432">
        <v>0.87909999999999999</v>
      </c>
      <c r="FW298" s="432">
        <v>0.87109999999999999</v>
      </c>
      <c r="FX298" s="432">
        <v>831</v>
      </c>
      <c r="FY298" s="432">
        <v>886</v>
      </c>
      <c r="FZ298" s="432">
        <v>903</v>
      </c>
      <c r="GA298" s="432">
        <v>0.81069999999999998</v>
      </c>
      <c r="GB298" s="432">
        <v>0.86450000000000005</v>
      </c>
      <c r="GC298" s="432">
        <v>0.88180000000000003</v>
      </c>
      <c r="GD298" s="432">
        <v>751</v>
      </c>
      <c r="GE298" s="432">
        <v>839</v>
      </c>
      <c r="GF298" s="432">
        <v>729</v>
      </c>
      <c r="GG298" s="432">
        <v>0.73299999999999998</v>
      </c>
      <c r="GH298" s="432">
        <v>0.81889999999999996</v>
      </c>
      <c r="GI298" s="432">
        <v>0.71189999999999998</v>
      </c>
      <c r="GJ298" s="432">
        <v>768</v>
      </c>
      <c r="GK298" s="432">
        <v>871</v>
      </c>
      <c r="GL298" s="432">
        <v>692</v>
      </c>
      <c r="GM298" s="432">
        <v>0.75</v>
      </c>
      <c r="GN298" s="432">
        <v>0.84970000000000001</v>
      </c>
      <c r="GO298" s="432">
        <v>0.67579999999999996</v>
      </c>
      <c r="GP298" s="432">
        <v>940</v>
      </c>
      <c r="GQ298" s="432">
        <v>963</v>
      </c>
      <c r="GR298" s="432">
        <v>975</v>
      </c>
      <c r="GS298" s="432">
        <v>0.9173</v>
      </c>
      <c r="GT298" s="432">
        <v>0.94010000000000005</v>
      </c>
      <c r="GU298" s="432">
        <v>0.95209999999999995</v>
      </c>
      <c r="GV298" s="432">
        <v>848</v>
      </c>
      <c r="GW298" s="432">
        <v>907</v>
      </c>
      <c r="GX298" s="432">
        <v>896</v>
      </c>
      <c r="GY298" s="432">
        <v>0.82750000000000001</v>
      </c>
      <c r="GZ298" s="432">
        <v>0.88490000000000002</v>
      </c>
      <c r="HA298" s="432">
        <v>0.875</v>
      </c>
      <c r="HB298" s="432">
        <v>512</v>
      </c>
      <c r="HC298" s="432">
        <v>615</v>
      </c>
      <c r="HD298" s="432">
        <v>639</v>
      </c>
      <c r="HE298" s="432">
        <v>0.5</v>
      </c>
      <c r="HF298" s="432">
        <v>0.6</v>
      </c>
      <c r="HG298" s="432">
        <v>0.624</v>
      </c>
      <c r="HH298" s="432">
        <v>1</v>
      </c>
      <c r="HI298" s="432">
        <v>0.5</v>
      </c>
      <c r="HJ298" s="432">
        <v>8.0000000000000004E-4</v>
      </c>
      <c r="HK298" s="432">
        <v>0</v>
      </c>
      <c r="HL298" s="432"/>
      <c r="HM298" s="432">
        <v>0.9</v>
      </c>
      <c r="HN298" s="432">
        <v>0</v>
      </c>
      <c r="HO298" s="432">
        <v>0</v>
      </c>
      <c r="HP298" s="432">
        <v>0</v>
      </c>
      <c r="HQ298" s="432">
        <v>0</v>
      </c>
      <c r="HR298" s="432">
        <v>1</v>
      </c>
      <c r="HS298" s="432">
        <v>1</v>
      </c>
      <c r="HT298" s="432">
        <v>1</v>
      </c>
      <c r="HU298" s="432">
        <v>1</v>
      </c>
      <c r="HV298" s="432">
        <v>0.9</v>
      </c>
      <c r="HW298" s="432">
        <v>0</v>
      </c>
      <c r="HX298" s="432">
        <v>0</v>
      </c>
      <c r="HY298" s="432">
        <v>0</v>
      </c>
      <c r="HZ298" s="432">
        <v>0.9</v>
      </c>
      <c r="IA298" s="432">
        <v>0</v>
      </c>
      <c r="IB298" s="432">
        <v>0</v>
      </c>
      <c r="IC298" s="432">
        <v>0</v>
      </c>
      <c r="ID298" s="432">
        <v>5</v>
      </c>
      <c r="IE298" s="432">
        <v>0</v>
      </c>
      <c r="IF298" s="432">
        <v>11</v>
      </c>
      <c r="IG298" s="432">
        <v>7</v>
      </c>
      <c r="IH298" s="432">
        <v>5</v>
      </c>
      <c r="II298" s="432">
        <v>0</v>
      </c>
      <c r="IJ298" s="432">
        <v>0</v>
      </c>
      <c r="IK298" s="432">
        <v>0</v>
      </c>
      <c r="IL298" s="432">
        <v>0</v>
      </c>
      <c r="IM298" s="432">
        <v>7</v>
      </c>
      <c r="IN298" s="432">
        <v>0</v>
      </c>
      <c r="IO298" s="432">
        <v>0</v>
      </c>
      <c r="IP298" s="432">
        <v>0</v>
      </c>
      <c r="IQ298" s="432">
        <v>0</v>
      </c>
      <c r="IR298" s="432">
        <v>11</v>
      </c>
      <c r="IS298" s="432">
        <v>0</v>
      </c>
      <c r="IT298" s="432">
        <v>0</v>
      </c>
      <c r="IU298" s="432">
        <v>0</v>
      </c>
      <c r="IV298" s="432">
        <v>0</v>
      </c>
      <c r="IW298" s="432">
        <v>1</v>
      </c>
      <c r="IX298" s="432">
        <v>9</v>
      </c>
      <c r="IY298" s="432">
        <v>0</v>
      </c>
      <c r="IZ298" s="432">
        <v>0</v>
      </c>
      <c r="JA298" s="432">
        <v>1</v>
      </c>
      <c r="JB298" s="432">
        <v>0</v>
      </c>
      <c r="JC298" s="432">
        <v>0</v>
      </c>
      <c r="JD298" s="432">
        <v>0</v>
      </c>
      <c r="JE298" s="432">
        <v>0</v>
      </c>
      <c r="JF298" s="432">
        <v>0</v>
      </c>
      <c r="JG298" s="432">
        <v>0</v>
      </c>
      <c r="JH298" s="432">
        <v>5</v>
      </c>
      <c r="JI298" s="432">
        <v>1</v>
      </c>
      <c r="JJ298" s="432">
        <v>0.2</v>
      </c>
      <c r="JK298" s="432">
        <v>1</v>
      </c>
      <c r="JL298" s="432">
        <v>0</v>
      </c>
      <c r="JM298" s="432">
        <v>0</v>
      </c>
      <c r="JN298" s="432">
        <v>0</v>
      </c>
      <c r="JO298" s="432">
        <v>0</v>
      </c>
      <c r="JP298" s="432">
        <v>0</v>
      </c>
      <c r="JQ298" s="432">
        <v>0</v>
      </c>
      <c r="JR298" s="432" t="s">
        <v>1359</v>
      </c>
      <c r="JS298" s="432" t="s">
        <v>1360</v>
      </c>
      <c r="JT298" s="432" t="s">
        <v>1340</v>
      </c>
    </row>
    <row r="299" spans="1:280" x14ac:dyDescent="0.45">
      <c r="A299" s="432" t="s">
        <v>431</v>
      </c>
      <c r="B299" s="432" t="s">
        <v>497</v>
      </c>
      <c r="C299" s="432" t="s">
        <v>510</v>
      </c>
      <c r="D299" s="432" t="s">
        <v>511</v>
      </c>
      <c r="E299" s="432">
        <v>510</v>
      </c>
      <c r="F299" s="432">
        <v>135</v>
      </c>
      <c r="G299" s="432">
        <v>0.26469999999999999</v>
      </c>
      <c r="H299" s="432">
        <v>136</v>
      </c>
      <c r="I299" s="432">
        <v>508</v>
      </c>
      <c r="J299" s="432">
        <v>0.26769999999999999</v>
      </c>
      <c r="K299" s="432">
        <v>471</v>
      </c>
      <c r="L299" s="432">
        <v>485</v>
      </c>
      <c r="M299" s="432">
        <v>453</v>
      </c>
      <c r="N299" s="432">
        <v>0.92259999999999998</v>
      </c>
      <c r="O299" s="432">
        <v>0.95020000000000004</v>
      </c>
      <c r="P299" s="432">
        <v>0.88819999999999999</v>
      </c>
      <c r="Q299" s="432">
        <v>486</v>
      </c>
      <c r="R299" s="432">
        <v>495</v>
      </c>
      <c r="S299" s="432">
        <v>489</v>
      </c>
      <c r="T299" s="432">
        <v>0.95209999999999995</v>
      </c>
      <c r="U299" s="432">
        <v>0.97009999999999996</v>
      </c>
      <c r="V299" s="432">
        <v>0.95879999999999999</v>
      </c>
      <c r="W299" s="432">
        <v>484</v>
      </c>
      <c r="X299" s="432">
        <v>493</v>
      </c>
      <c r="Y299" s="432">
        <v>477</v>
      </c>
      <c r="Z299" s="432">
        <v>0.94889999999999997</v>
      </c>
      <c r="AA299" s="432">
        <v>0.96630000000000005</v>
      </c>
      <c r="AB299" s="432">
        <v>0.93530000000000002</v>
      </c>
      <c r="AC299" s="432">
        <v>480</v>
      </c>
      <c r="AD299" s="432">
        <v>489</v>
      </c>
      <c r="AE299" s="432">
        <v>470</v>
      </c>
      <c r="AF299" s="432">
        <v>0.93930000000000002</v>
      </c>
      <c r="AG299" s="432">
        <v>0.95799999999999996</v>
      </c>
      <c r="AH299" s="432">
        <v>0.92159999999999997</v>
      </c>
      <c r="AI299" s="432">
        <v>423</v>
      </c>
      <c r="AJ299" s="432">
        <v>446</v>
      </c>
      <c r="AK299" s="432">
        <v>323</v>
      </c>
      <c r="AL299" s="432">
        <v>0.82789999999999997</v>
      </c>
      <c r="AM299" s="432">
        <v>0.87409999999999999</v>
      </c>
      <c r="AN299" s="432">
        <v>0.63329999999999997</v>
      </c>
      <c r="AO299" s="432">
        <v>483</v>
      </c>
      <c r="AP299" s="432">
        <v>492</v>
      </c>
      <c r="AQ299" s="432">
        <v>481</v>
      </c>
      <c r="AR299" s="432">
        <v>0.94650000000000001</v>
      </c>
      <c r="AS299" s="432">
        <v>0.96409999999999996</v>
      </c>
      <c r="AT299" s="432">
        <v>0.94310000000000005</v>
      </c>
      <c r="AU299" s="432">
        <v>469</v>
      </c>
      <c r="AV299" s="432">
        <v>481</v>
      </c>
      <c r="AW299" s="432">
        <v>478</v>
      </c>
      <c r="AX299" s="432">
        <v>0.9194</v>
      </c>
      <c r="AY299" s="432">
        <v>0.94259999999999999</v>
      </c>
      <c r="AZ299" s="432">
        <v>0.93730000000000002</v>
      </c>
      <c r="BA299" s="432">
        <v>453</v>
      </c>
      <c r="BB299" s="432">
        <v>469</v>
      </c>
      <c r="BC299" s="432">
        <v>404</v>
      </c>
      <c r="BD299" s="432">
        <v>0.88660000000000005</v>
      </c>
      <c r="BE299" s="432">
        <v>0.91910000000000003</v>
      </c>
      <c r="BF299" s="432">
        <v>0.79220000000000002</v>
      </c>
      <c r="BG299" s="432">
        <v>476</v>
      </c>
      <c r="BH299" s="432">
        <v>490</v>
      </c>
      <c r="BI299" s="432">
        <v>440</v>
      </c>
      <c r="BJ299" s="432">
        <v>0.93330000000000002</v>
      </c>
      <c r="BK299" s="432">
        <v>0.96009999999999995</v>
      </c>
      <c r="BL299" s="432">
        <v>0.86270000000000002</v>
      </c>
      <c r="BM299" s="432">
        <v>281</v>
      </c>
      <c r="BN299" s="432">
        <v>332</v>
      </c>
      <c r="BO299" s="432">
        <v>258</v>
      </c>
      <c r="BP299" s="432">
        <v>0.55000000000000004</v>
      </c>
      <c r="BQ299" s="432">
        <v>0.65</v>
      </c>
      <c r="BR299" s="432">
        <v>0.50590000000000002</v>
      </c>
      <c r="BS299" s="432">
        <v>270</v>
      </c>
      <c r="BT299" s="432">
        <v>0.72</v>
      </c>
      <c r="BU299" s="432">
        <v>123</v>
      </c>
      <c r="BV299" s="432">
        <v>0.91110000000000002</v>
      </c>
      <c r="BW299" s="432">
        <v>341</v>
      </c>
      <c r="BX299" s="432">
        <v>363</v>
      </c>
      <c r="BY299" s="432">
        <v>393</v>
      </c>
      <c r="BZ299" s="432">
        <v>0.66779999999999995</v>
      </c>
      <c r="CA299" s="432">
        <v>0.71120000000000005</v>
      </c>
      <c r="CB299" s="432">
        <v>0.77059999999999995</v>
      </c>
      <c r="CC299" s="432">
        <v>236</v>
      </c>
      <c r="CD299" s="432">
        <v>0.62929999999999997</v>
      </c>
      <c r="CE299" s="432">
        <v>120</v>
      </c>
      <c r="CF299" s="432">
        <v>0.88890000000000002</v>
      </c>
      <c r="CG299" s="432">
        <v>361</v>
      </c>
      <c r="CH299" s="432">
        <v>388</v>
      </c>
      <c r="CI299" s="432">
        <v>356</v>
      </c>
      <c r="CJ299" s="432">
        <v>0.70689999999999997</v>
      </c>
      <c r="CK299" s="432">
        <v>0.75949999999999995</v>
      </c>
      <c r="CL299" s="432">
        <v>0.69799999999999995</v>
      </c>
      <c r="CM299" s="432">
        <v>299</v>
      </c>
      <c r="CN299" s="432">
        <v>321</v>
      </c>
      <c r="CO299" s="432">
        <v>299</v>
      </c>
      <c r="CP299" s="432">
        <v>0.58450000000000002</v>
      </c>
      <c r="CQ299" s="432">
        <v>0.62880000000000003</v>
      </c>
      <c r="CR299" s="432">
        <v>0.58630000000000004</v>
      </c>
      <c r="CS299" s="432">
        <v>118</v>
      </c>
      <c r="CT299" s="432">
        <v>0.31469999999999998</v>
      </c>
      <c r="CU299" s="432">
        <v>76</v>
      </c>
      <c r="CV299" s="432">
        <v>0.56299999999999994</v>
      </c>
      <c r="CW299" s="432">
        <v>148</v>
      </c>
      <c r="CX299" s="432">
        <v>179</v>
      </c>
      <c r="CY299" s="432">
        <v>194</v>
      </c>
      <c r="CZ299" s="432">
        <v>0.28999999999999998</v>
      </c>
      <c r="DA299" s="432">
        <v>0.35</v>
      </c>
      <c r="DB299" s="432">
        <v>0.38040000000000002</v>
      </c>
      <c r="DC299" s="432">
        <v>306</v>
      </c>
      <c r="DD299" s="432">
        <v>357</v>
      </c>
      <c r="DE299" s="432">
        <v>257</v>
      </c>
      <c r="DF299" s="432">
        <v>0.6</v>
      </c>
      <c r="DG299" s="432">
        <v>0.7</v>
      </c>
      <c r="DH299" s="432">
        <v>0.50390000000000001</v>
      </c>
      <c r="DI299" s="432">
        <v>128</v>
      </c>
      <c r="DJ299" s="432">
        <v>68</v>
      </c>
      <c r="DK299" s="432">
        <v>74</v>
      </c>
      <c r="DL299" s="432">
        <v>88</v>
      </c>
      <c r="DM299" s="432">
        <v>0.52500000000000002</v>
      </c>
      <c r="DN299" s="432">
        <v>0.57499999999999996</v>
      </c>
      <c r="DO299" s="432">
        <v>0.6875</v>
      </c>
      <c r="DP299" s="432">
        <v>357</v>
      </c>
      <c r="DQ299" s="432">
        <v>383</v>
      </c>
      <c r="DR299" s="432">
        <v>101</v>
      </c>
      <c r="DS299" s="432">
        <v>0.7</v>
      </c>
      <c r="DT299" s="432">
        <v>0.75</v>
      </c>
      <c r="DU299" s="432">
        <v>0.19800000000000001</v>
      </c>
      <c r="DV299" s="432">
        <v>1</v>
      </c>
      <c r="DW299" s="432">
        <v>3.7499999999999999E-2</v>
      </c>
      <c r="DX299" s="432">
        <v>7.4999999999999997E-2</v>
      </c>
      <c r="DY299" s="432">
        <v>2E-3</v>
      </c>
      <c r="DZ299" s="432">
        <v>17</v>
      </c>
      <c r="EA299" s="432">
        <v>7.4999999999999997E-2</v>
      </c>
      <c r="EB299" s="432">
        <v>0.15</v>
      </c>
      <c r="EC299" s="432">
        <v>7.0599999999999996E-2</v>
      </c>
      <c r="ED299" s="432">
        <v>0</v>
      </c>
      <c r="EE299" s="432">
        <v>0</v>
      </c>
      <c r="EF299" s="432">
        <v>0</v>
      </c>
      <c r="EG299" s="432">
        <v>0</v>
      </c>
      <c r="EH299" s="432">
        <v>49</v>
      </c>
      <c r="EI299" s="432">
        <v>0</v>
      </c>
      <c r="EJ299" s="432">
        <v>5.0000000000000001E-3</v>
      </c>
      <c r="EK299" s="432">
        <v>0.01</v>
      </c>
      <c r="EL299" s="432">
        <v>0</v>
      </c>
      <c r="EM299" s="432">
        <v>86</v>
      </c>
      <c r="EN299" s="432">
        <v>0.05</v>
      </c>
      <c r="EO299" s="432">
        <v>0.15</v>
      </c>
      <c r="EP299" s="432">
        <v>0.1686</v>
      </c>
      <c r="EQ299" s="432">
        <v>166</v>
      </c>
      <c r="ER299" s="432">
        <v>88</v>
      </c>
      <c r="ES299" s="432">
        <v>0.53010000000000002</v>
      </c>
      <c r="ET299" s="432">
        <v>23</v>
      </c>
      <c r="EU299" s="432">
        <v>4</v>
      </c>
      <c r="EV299" s="432">
        <v>0.1739</v>
      </c>
      <c r="EW299" s="432">
        <v>10</v>
      </c>
      <c r="EX299" s="432">
        <v>1.9599999999999999E-2</v>
      </c>
      <c r="EY299" s="432">
        <v>572</v>
      </c>
      <c r="EZ299" s="432">
        <v>674</v>
      </c>
      <c r="FA299" s="432">
        <v>719</v>
      </c>
      <c r="FB299" s="432">
        <v>577</v>
      </c>
      <c r="FC299" s="432">
        <v>1.1200000000000001</v>
      </c>
      <c r="FD299" s="432">
        <v>1.32</v>
      </c>
      <c r="FE299" s="432">
        <v>1.4097999999999999</v>
      </c>
      <c r="FF299" s="432">
        <v>29</v>
      </c>
      <c r="FG299" s="432">
        <v>44</v>
      </c>
      <c r="FH299" s="432">
        <v>13</v>
      </c>
      <c r="FI299" s="432">
        <v>0.05</v>
      </c>
      <c r="FJ299" s="432">
        <v>7.4999999999999997E-2</v>
      </c>
      <c r="FK299" s="432">
        <v>2.2499999999999999E-2</v>
      </c>
      <c r="FL299" s="432">
        <v>510</v>
      </c>
      <c r="FM299" s="432">
        <v>525</v>
      </c>
      <c r="FN299" s="432">
        <v>513</v>
      </c>
      <c r="FO299" s="432">
        <v>0.88239999999999996</v>
      </c>
      <c r="FP299" s="432">
        <v>0.90959999999999996</v>
      </c>
      <c r="FQ299" s="432">
        <v>0.8891</v>
      </c>
      <c r="FR299" s="432">
        <v>487</v>
      </c>
      <c r="FS299" s="432">
        <v>508</v>
      </c>
      <c r="FT299" s="432">
        <v>471</v>
      </c>
      <c r="FU299" s="432">
        <v>0.84360000000000002</v>
      </c>
      <c r="FV299" s="432">
        <v>0.87909999999999999</v>
      </c>
      <c r="FW299" s="432">
        <v>0.81630000000000003</v>
      </c>
      <c r="FX299" s="432">
        <v>468</v>
      </c>
      <c r="FY299" s="432">
        <v>499</v>
      </c>
      <c r="FZ299" s="432">
        <v>471</v>
      </c>
      <c r="GA299" s="432">
        <v>0.81069999999999998</v>
      </c>
      <c r="GB299" s="432">
        <v>0.86450000000000005</v>
      </c>
      <c r="GC299" s="432">
        <v>0.81630000000000003</v>
      </c>
      <c r="GD299" s="432">
        <v>423</v>
      </c>
      <c r="GE299" s="432">
        <v>473</v>
      </c>
      <c r="GF299" s="432">
        <v>321</v>
      </c>
      <c r="GG299" s="432">
        <v>0.73299999999999998</v>
      </c>
      <c r="GH299" s="432">
        <v>0.81889999999999996</v>
      </c>
      <c r="GI299" s="432">
        <v>0.55630000000000002</v>
      </c>
      <c r="GJ299" s="432">
        <v>433</v>
      </c>
      <c r="GK299" s="432">
        <v>491</v>
      </c>
      <c r="GL299" s="432">
        <v>414</v>
      </c>
      <c r="GM299" s="432">
        <v>0.75</v>
      </c>
      <c r="GN299" s="432">
        <v>0.84970000000000001</v>
      </c>
      <c r="GO299" s="432">
        <v>0.71750000000000003</v>
      </c>
      <c r="GP299" s="432">
        <v>530</v>
      </c>
      <c r="GQ299" s="432">
        <v>543</v>
      </c>
      <c r="GR299" s="432">
        <v>505</v>
      </c>
      <c r="GS299" s="432">
        <v>0.9173</v>
      </c>
      <c r="GT299" s="432">
        <v>0.94010000000000005</v>
      </c>
      <c r="GU299" s="432">
        <v>0.87519999999999998</v>
      </c>
      <c r="GV299" s="432">
        <v>478</v>
      </c>
      <c r="GW299" s="432">
        <v>511</v>
      </c>
      <c r="GX299" s="432">
        <v>470</v>
      </c>
      <c r="GY299" s="432">
        <v>0.82750000000000001</v>
      </c>
      <c r="GZ299" s="432">
        <v>0.88490000000000002</v>
      </c>
      <c r="HA299" s="432">
        <v>0.81459999999999999</v>
      </c>
      <c r="HB299" s="432">
        <v>289</v>
      </c>
      <c r="HC299" s="432">
        <v>347</v>
      </c>
      <c r="HD299" s="432">
        <v>241</v>
      </c>
      <c r="HE299" s="432">
        <v>0.5</v>
      </c>
      <c r="HF299" s="432">
        <v>0.6</v>
      </c>
      <c r="HG299" s="432">
        <v>0.41770000000000002</v>
      </c>
      <c r="HH299" s="432">
        <v>8</v>
      </c>
      <c r="HI299" s="432">
        <v>0.5</v>
      </c>
      <c r="HJ299" s="432">
        <v>1.11E-2</v>
      </c>
      <c r="HK299" s="432">
        <v>0</v>
      </c>
      <c r="HL299" s="432"/>
      <c r="HM299" s="432">
        <v>0.9</v>
      </c>
      <c r="HN299" s="432">
        <v>0</v>
      </c>
      <c r="HO299" s="432">
        <v>0</v>
      </c>
      <c r="HP299" s="432">
        <v>0</v>
      </c>
      <c r="HQ299" s="432">
        <v>1</v>
      </c>
      <c r="HR299" s="432">
        <v>1</v>
      </c>
      <c r="HS299" s="432">
        <v>0</v>
      </c>
      <c r="HT299" s="432">
        <v>0</v>
      </c>
      <c r="HU299" s="432">
        <v>0</v>
      </c>
      <c r="HV299" s="432">
        <v>0.9</v>
      </c>
      <c r="HW299" s="432">
        <v>0</v>
      </c>
      <c r="HX299" s="432">
        <v>0</v>
      </c>
      <c r="HY299" s="432">
        <v>0</v>
      </c>
      <c r="HZ299" s="432">
        <v>0.9</v>
      </c>
      <c r="IA299" s="432">
        <v>0</v>
      </c>
      <c r="IB299" s="432">
        <v>0</v>
      </c>
      <c r="IC299" s="432">
        <v>0</v>
      </c>
      <c r="ID299" s="432">
        <v>0</v>
      </c>
      <c r="IE299" s="432">
        <v>1</v>
      </c>
      <c r="IF299" s="432">
        <v>6</v>
      </c>
      <c r="IG299" s="432">
        <v>11</v>
      </c>
      <c r="IH299" s="432">
        <v>0</v>
      </c>
      <c r="II299" s="432">
        <v>0</v>
      </c>
      <c r="IJ299" s="432">
        <v>0</v>
      </c>
      <c r="IK299" s="432">
        <v>0</v>
      </c>
      <c r="IL299" s="432">
        <v>0</v>
      </c>
      <c r="IM299" s="432">
        <v>12</v>
      </c>
      <c r="IN299" s="432">
        <v>0</v>
      </c>
      <c r="IO299" s="432">
        <v>0</v>
      </c>
      <c r="IP299" s="432">
        <v>0</v>
      </c>
      <c r="IQ299" s="432">
        <v>0</v>
      </c>
      <c r="IR299" s="432">
        <v>6</v>
      </c>
      <c r="IS299" s="432">
        <v>0</v>
      </c>
      <c r="IT299" s="432">
        <v>0</v>
      </c>
      <c r="IU299" s="432">
        <v>0</v>
      </c>
      <c r="IV299" s="432">
        <v>0</v>
      </c>
      <c r="IW299" s="432">
        <v>0</v>
      </c>
      <c r="IX299" s="432">
        <v>9</v>
      </c>
      <c r="IY299" s="432">
        <v>0</v>
      </c>
      <c r="IZ299" s="432">
        <v>0</v>
      </c>
      <c r="JA299" s="432">
        <v>0</v>
      </c>
      <c r="JB299" s="432">
        <v>0</v>
      </c>
      <c r="JC299" s="432">
        <v>0</v>
      </c>
      <c r="JD299" s="432">
        <v>0</v>
      </c>
      <c r="JE299" s="432">
        <v>0</v>
      </c>
      <c r="JF299" s="432">
        <v>0</v>
      </c>
      <c r="JG299" s="432">
        <v>0</v>
      </c>
      <c r="JH299" s="432">
        <v>5</v>
      </c>
      <c r="JI299" s="432">
        <v>0</v>
      </c>
      <c r="JJ299" s="432">
        <v>0</v>
      </c>
      <c r="JK299" s="432">
        <v>0</v>
      </c>
      <c r="JL299" s="432">
        <v>0</v>
      </c>
      <c r="JM299" s="432">
        <v>0</v>
      </c>
      <c r="JN299" s="432">
        <v>0</v>
      </c>
      <c r="JO299" s="432">
        <v>0</v>
      </c>
      <c r="JP299" s="432">
        <v>0</v>
      </c>
      <c r="JQ299" s="432">
        <v>0</v>
      </c>
      <c r="JR299" s="432" t="s">
        <v>1359</v>
      </c>
      <c r="JS299" s="432" t="s">
        <v>1360</v>
      </c>
      <c r="JT299" s="432" t="s">
        <v>1340</v>
      </c>
    </row>
    <row r="300" spans="1:280" x14ac:dyDescent="0.45">
      <c r="A300" s="432" t="s">
        <v>431</v>
      </c>
      <c r="B300" s="432" t="s">
        <v>512</v>
      </c>
      <c r="C300" s="432" t="s">
        <v>513</v>
      </c>
      <c r="D300" s="432" t="s">
        <v>514</v>
      </c>
      <c r="E300" s="432">
        <v>485</v>
      </c>
      <c r="F300" s="432">
        <v>95</v>
      </c>
      <c r="G300" s="432">
        <v>0.19589999999999999</v>
      </c>
      <c r="H300" s="432">
        <v>96</v>
      </c>
      <c r="I300" s="432">
        <v>482</v>
      </c>
      <c r="J300" s="432">
        <v>0.19919999999999999</v>
      </c>
      <c r="K300" s="432">
        <v>448</v>
      </c>
      <c r="L300" s="432">
        <v>461</v>
      </c>
      <c r="M300" s="432">
        <v>449</v>
      </c>
      <c r="N300" s="432">
        <v>0.92259999999999998</v>
      </c>
      <c r="O300" s="432">
        <v>0.95020000000000004</v>
      </c>
      <c r="P300" s="432">
        <v>0.92579999999999996</v>
      </c>
      <c r="Q300" s="432">
        <v>462</v>
      </c>
      <c r="R300" s="432">
        <v>471</v>
      </c>
      <c r="S300" s="432">
        <v>479</v>
      </c>
      <c r="T300" s="432">
        <v>0.95209999999999995</v>
      </c>
      <c r="U300" s="432">
        <v>0.97009999999999996</v>
      </c>
      <c r="V300" s="432">
        <v>0.98760000000000003</v>
      </c>
      <c r="W300" s="432">
        <v>461</v>
      </c>
      <c r="X300" s="432">
        <v>469</v>
      </c>
      <c r="Y300" s="432">
        <v>470</v>
      </c>
      <c r="Z300" s="432">
        <v>0.94889999999999997</v>
      </c>
      <c r="AA300" s="432">
        <v>0.96630000000000005</v>
      </c>
      <c r="AB300" s="432">
        <v>0.96909999999999996</v>
      </c>
      <c r="AC300" s="432">
        <v>456</v>
      </c>
      <c r="AD300" s="432">
        <v>465</v>
      </c>
      <c r="AE300" s="432">
        <v>470</v>
      </c>
      <c r="AF300" s="432">
        <v>0.93930000000000002</v>
      </c>
      <c r="AG300" s="432">
        <v>0.95799999999999996</v>
      </c>
      <c r="AH300" s="432">
        <v>0.96909999999999996</v>
      </c>
      <c r="AI300" s="432">
        <v>402</v>
      </c>
      <c r="AJ300" s="432">
        <v>424</v>
      </c>
      <c r="AK300" s="432">
        <v>355</v>
      </c>
      <c r="AL300" s="432">
        <v>0.82789999999999997</v>
      </c>
      <c r="AM300" s="432">
        <v>0.87409999999999999</v>
      </c>
      <c r="AN300" s="432">
        <v>0.73199999999999998</v>
      </c>
      <c r="AO300" s="432">
        <v>460</v>
      </c>
      <c r="AP300" s="432">
        <v>468</v>
      </c>
      <c r="AQ300" s="432">
        <v>467</v>
      </c>
      <c r="AR300" s="432">
        <v>0.94650000000000001</v>
      </c>
      <c r="AS300" s="432">
        <v>0.96409999999999996</v>
      </c>
      <c r="AT300" s="432">
        <v>0.96289999999999998</v>
      </c>
      <c r="AU300" s="432">
        <v>446</v>
      </c>
      <c r="AV300" s="432">
        <v>458</v>
      </c>
      <c r="AW300" s="432">
        <v>443</v>
      </c>
      <c r="AX300" s="432">
        <v>0.9194</v>
      </c>
      <c r="AY300" s="432">
        <v>0.94259999999999999</v>
      </c>
      <c r="AZ300" s="432">
        <v>0.91339999999999999</v>
      </c>
      <c r="BA300" s="432">
        <v>431</v>
      </c>
      <c r="BB300" s="432">
        <v>446</v>
      </c>
      <c r="BC300" s="432">
        <v>438</v>
      </c>
      <c r="BD300" s="432">
        <v>0.88660000000000005</v>
      </c>
      <c r="BE300" s="432">
        <v>0.91910000000000003</v>
      </c>
      <c r="BF300" s="432">
        <v>0.90310000000000001</v>
      </c>
      <c r="BG300" s="432">
        <v>453</v>
      </c>
      <c r="BH300" s="432">
        <v>466</v>
      </c>
      <c r="BI300" s="432">
        <v>459</v>
      </c>
      <c r="BJ300" s="432">
        <v>0.93330000000000002</v>
      </c>
      <c r="BK300" s="432">
        <v>0.96009999999999995</v>
      </c>
      <c r="BL300" s="432">
        <v>0.94640000000000002</v>
      </c>
      <c r="BM300" s="432">
        <v>267</v>
      </c>
      <c r="BN300" s="432">
        <v>316</v>
      </c>
      <c r="BO300" s="432">
        <v>303</v>
      </c>
      <c r="BP300" s="432">
        <v>0.55000000000000004</v>
      </c>
      <c r="BQ300" s="432">
        <v>0.65</v>
      </c>
      <c r="BR300" s="432">
        <v>0.62470000000000003</v>
      </c>
      <c r="BS300" s="432">
        <v>247</v>
      </c>
      <c r="BT300" s="432">
        <v>0.63329999999999997</v>
      </c>
      <c r="BU300" s="432">
        <v>78</v>
      </c>
      <c r="BV300" s="432">
        <v>0.82110000000000005</v>
      </c>
      <c r="BW300" s="432">
        <v>324</v>
      </c>
      <c r="BX300" s="432">
        <v>345</v>
      </c>
      <c r="BY300" s="432">
        <v>325</v>
      </c>
      <c r="BZ300" s="432">
        <v>0.66779999999999995</v>
      </c>
      <c r="CA300" s="432">
        <v>0.71120000000000005</v>
      </c>
      <c r="CB300" s="432">
        <v>0.67010000000000003</v>
      </c>
      <c r="CC300" s="432">
        <v>226</v>
      </c>
      <c r="CD300" s="432">
        <v>0.57950000000000002</v>
      </c>
      <c r="CE300" s="432">
        <v>82</v>
      </c>
      <c r="CF300" s="432">
        <v>0.86319999999999997</v>
      </c>
      <c r="CG300" s="432">
        <v>343</v>
      </c>
      <c r="CH300" s="432">
        <v>369</v>
      </c>
      <c r="CI300" s="432">
        <v>308</v>
      </c>
      <c r="CJ300" s="432">
        <v>0.70689999999999997</v>
      </c>
      <c r="CK300" s="432">
        <v>0.75949999999999995</v>
      </c>
      <c r="CL300" s="432">
        <v>0.6351</v>
      </c>
      <c r="CM300" s="432">
        <v>284</v>
      </c>
      <c r="CN300" s="432">
        <v>305</v>
      </c>
      <c r="CO300" s="432">
        <v>310</v>
      </c>
      <c r="CP300" s="432">
        <v>0.58450000000000002</v>
      </c>
      <c r="CQ300" s="432">
        <v>0.62880000000000003</v>
      </c>
      <c r="CR300" s="432">
        <v>0.63919999999999999</v>
      </c>
      <c r="CS300" s="432">
        <v>114</v>
      </c>
      <c r="CT300" s="432">
        <v>0.2923</v>
      </c>
      <c r="CU300" s="432">
        <v>53</v>
      </c>
      <c r="CV300" s="432">
        <v>0.55789999999999995</v>
      </c>
      <c r="CW300" s="432">
        <v>141</v>
      </c>
      <c r="CX300" s="432">
        <v>170</v>
      </c>
      <c r="CY300" s="432">
        <v>167</v>
      </c>
      <c r="CZ300" s="432">
        <v>0.28999999999999998</v>
      </c>
      <c r="DA300" s="432">
        <v>0.35</v>
      </c>
      <c r="DB300" s="432">
        <v>0.34429999999999999</v>
      </c>
      <c r="DC300" s="432">
        <v>291</v>
      </c>
      <c r="DD300" s="432">
        <v>340</v>
      </c>
      <c r="DE300" s="432">
        <v>379</v>
      </c>
      <c r="DF300" s="432">
        <v>0.6</v>
      </c>
      <c r="DG300" s="432">
        <v>0.7</v>
      </c>
      <c r="DH300" s="432">
        <v>0.78139999999999998</v>
      </c>
      <c r="DI300" s="432">
        <v>147</v>
      </c>
      <c r="DJ300" s="432">
        <v>78</v>
      </c>
      <c r="DK300" s="432">
        <v>85</v>
      </c>
      <c r="DL300" s="432">
        <v>82</v>
      </c>
      <c r="DM300" s="432">
        <v>0.52500000000000002</v>
      </c>
      <c r="DN300" s="432">
        <v>0.57499999999999996</v>
      </c>
      <c r="DO300" s="432">
        <v>0.55779999999999996</v>
      </c>
      <c r="DP300" s="432">
        <v>340</v>
      </c>
      <c r="DQ300" s="432">
        <v>364</v>
      </c>
      <c r="DR300" s="432">
        <v>145</v>
      </c>
      <c r="DS300" s="432">
        <v>0.7</v>
      </c>
      <c r="DT300" s="432">
        <v>0.75</v>
      </c>
      <c r="DU300" s="432">
        <v>0.29899999999999999</v>
      </c>
      <c r="DV300" s="432">
        <v>3</v>
      </c>
      <c r="DW300" s="432">
        <v>3.7499999999999999E-2</v>
      </c>
      <c r="DX300" s="432">
        <v>7.4999999999999997E-2</v>
      </c>
      <c r="DY300" s="432">
        <v>6.1999999999999998E-3</v>
      </c>
      <c r="DZ300" s="432">
        <v>24</v>
      </c>
      <c r="EA300" s="432">
        <v>7.4999999999999997E-2</v>
      </c>
      <c r="EB300" s="432">
        <v>0.15</v>
      </c>
      <c r="EC300" s="432">
        <v>6.1899999999999997E-2</v>
      </c>
      <c r="ED300" s="432">
        <v>1</v>
      </c>
      <c r="EE300" s="432">
        <v>0.33329999999999999</v>
      </c>
      <c r="EF300" s="432">
        <v>0</v>
      </c>
      <c r="EG300" s="432">
        <v>0</v>
      </c>
      <c r="EH300" s="432">
        <v>14</v>
      </c>
      <c r="EI300" s="432">
        <v>0</v>
      </c>
      <c r="EJ300" s="432">
        <v>5.0000000000000001E-3</v>
      </c>
      <c r="EK300" s="432">
        <v>0.01</v>
      </c>
      <c r="EL300" s="432">
        <v>0</v>
      </c>
      <c r="EM300" s="432">
        <v>51</v>
      </c>
      <c r="EN300" s="432">
        <v>0.05</v>
      </c>
      <c r="EO300" s="432">
        <v>0.15</v>
      </c>
      <c r="EP300" s="432">
        <v>0.1052</v>
      </c>
      <c r="EQ300" s="432">
        <v>182</v>
      </c>
      <c r="ER300" s="432">
        <v>92</v>
      </c>
      <c r="ES300" s="432">
        <v>0.50549999999999995</v>
      </c>
      <c r="ET300" s="432">
        <v>37</v>
      </c>
      <c r="EU300" s="432">
        <v>4</v>
      </c>
      <c r="EV300" s="432">
        <v>0.1081</v>
      </c>
      <c r="EW300" s="432">
        <v>1</v>
      </c>
      <c r="EX300" s="432">
        <v>2.0999999999999999E-3</v>
      </c>
      <c r="EY300" s="432">
        <v>510</v>
      </c>
      <c r="EZ300" s="432">
        <v>607</v>
      </c>
      <c r="FA300" s="432">
        <v>711</v>
      </c>
      <c r="FB300" s="432">
        <v>632</v>
      </c>
      <c r="FC300" s="432">
        <v>1.05</v>
      </c>
      <c r="FD300" s="432">
        <v>1.25</v>
      </c>
      <c r="FE300" s="432">
        <v>1.466</v>
      </c>
      <c r="FF300" s="432">
        <v>32</v>
      </c>
      <c r="FG300" s="432">
        <v>48</v>
      </c>
      <c r="FH300" s="432">
        <v>51</v>
      </c>
      <c r="FI300" s="432">
        <v>0.05</v>
      </c>
      <c r="FJ300" s="432">
        <v>7.4999999999999997E-2</v>
      </c>
      <c r="FK300" s="432">
        <v>8.0699999999999994E-2</v>
      </c>
      <c r="FL300" s="432">
        <v>558</v>
      </c>
      <c r="FM300" s="432">
        <v>575</v>
      </c>
      <c r="FN300" s="432">
        <v>548</v>
      </c>
      <c r="FO300" s="432">
        <v>0.88239999999999996</v>
      </c>
      <c r="FP300" s="432">
        <v>0.90959999999999996</v>
      </c>
      <c r="FQ300" s="432">
        <v>0.86709999999999998</v>
      </c>
      <c r="FR300" s="432">
        <v>534</v>
      </c>
      <c r="FS300" s="432">
        <v>556</v>
      </c>
      <c r="FT300" s="432">
        <v>548</v>
      </c>
      <c r="FU300" s="432">
        <v>0.84360000000000002</v>
      </c>
      <c r="FV300" s="432">
        <v>0.87909999999999999</v>
      </c>
      <c r="FW300" s="432">
        <v>0.86709999999999998</v>
      </c>
      <c r="FX300" s="432">
        <v>513</v>
      </c>
      <c r="FY300" s="432">
        <v>547</v>
      </c>
      <c r="FZ300" s="432">
        <v>547</v>
      </c>
      <c r="GA300" s="432">
        <v>0.81069999999999998</v>
      </c>
      <c r="GB300" s="432">
        <v>0.86450000000000005</v>
      </c>
      <c r="GC300" s="432">
        <v>0.86550000000000005</v>
      </c>
      <c r="GD300" s="432">
        <v>464</v>
      </c>
      <c r="GE300" s="432">
        <v>518</v>
      </c>
      <c r="GF300" s="432">
        <v>517</v>
      </c>
      <c r="GG300" s="432">
        <v>0.73299999999999998</v>
      </c>
      <c r="GH300" s="432">
        <v>0.81889999999999996</v>
      </c>
      <c r="GI300" s="432">
        <v>0.81799999999999995</v>
      </c>
      <c r="GJ300" s="432">
        <v>474</v>
      </c>
      <c r="GK300" s="432">
        <v>538</v>
      </c>
      <c r="GL300" s="432">
        <v>530</v>
      </c>
      <c r="GM300" s="432">
        <v>0.75</v>
      </c>
      <c r="GN300" s="432">
        <v>0.84970000000000001</v>
      </c>
      <c r="GO300" s="432">
        <v>0.83860000000000001</v>
      </c>
      <c r="GP300" s="432">
        <v>580</v>
      </c>
      <c r="GQ300" s="432">
        <v>595</v>
      </c>
      <c r="GR300" s="432">
        <v>594</v>
      </c>
      <c r="GS300" s="432">
        <v>0.9173</v>
      </c>
      <c r="GT300" s="432">
        <v>0.94010000000000005</v>
      </c>
      <c r="GU300" s="432">
        <v>0.93989999999999996</v>
      </c>
      <c r="GV300" s="432">
        <v>523</v>
      </c>
      <c r="GW300" s="432">
        <v>560</v>
      </c>
      <c r="GX300" s="432">
        <v>560</v>
      </c>
      <c r="GY300" s="432">
        <v>0.82750000000000001</v>
      </c>
      <c r="GZ300" s="432">
        <v>0.88490000000000002</v>
      </c>
      <c r="HA300" s="432">
        <v>0.8861</v>
      </c>
      <c r="HB300" s="432">
        <v>316</v>
      </c>
      <c r="HC300" s="432">
        <v>380</v>
      </c>
      <c r="HD300" s="432">
        <v>420</v>
      </c>
      <c r="HE300" s="432">
        <v>0.5</v>
      </c>
      <c r="HF300" s="432">
        <v>0.6</v>
      </c>
      <c r="HG300" s="432">
        <v>0.66459999999999997</v>
      </c>
      <c r="HH300" s="432">
        <v>1</v>
      </c>
      <c r="HI300" s="432">
        <v>0.5</v>
      </c>
      <c r="HJ300" s="432">
        <v>1.4E-3</v>
      </c>
      <c r="HK300" s="432">
        <v>0</v>
      </c>
      <c r="HL300" s="432"/>
      <c r="HM300" s="432">
        <v>0.9</v>
      </c>
      <c r="HN300" s="432">
        <v>0</v>
      </c>
      <c r="HO300" s="432">
        <v>0</v>
      </c>
      <c r="HP300" s="432">
        <v>0</v>
      </c>
      <c r="HQ300" s="432">
        <v>0</v>
      </c>
      <c r="HR300" s="432">
        <v>0</v>
      </c>
      <c r="HS300" s="432">
        <v>0</v>
      </c>
      <c r="HT300" s="432">
        <v>0</v>
      </c>
      <c r="HU300" s="432">
        <v>0</v>
      </c>
      <c r="HV300" s="432">
        <v>0.9</v>
      </c>
      <c r="HW300" s="432">
        <v>0</v>
      </c>
      <c r="HX300" s="432">
        <v>0</v>
      </c>
      <c r="HY300" s="432">
        <v>0</v>
      </c>
      <c r="HZ300" s="432">
        <v>0.9</v>
      </c>
      <c r="IA300" s="432">
        <v>0</v>
      </c>
      <c r="IB300" s="432">
        <v>0</v>
      </c>
      <c r="IC300" s="432">
        <v>0</v>
      </c>
      <c r="ID300" s="432">
        <v>0</v>
      </c>
      <c r="IE300" s="432">
        <v>1</v>
      </c>
      <c r="IF300" s="432">
        <v>2</v>
      </c>
      <c r="IG300" s="432">
        <v>1</v>
      </c>
      <c r="IH300" s="432">
        <v>0</v>
      </c>
      <c r="II300" s="432">
        <v>0</v>
      </c>
      <c r="IJ300" s="432">
        <v>0</v>
      </c>
      <c r="IK300" s="432">
        <v>0</v>
      </c>
      <c r="IL300" s="432">
        <v>0</v>
      </c>
      <c r="IM300" s="432">
        <v>2</v>
      </c>
      <c r="IN300" s="432">
        <v>0</v>
      </c>
      <c r="IO300" s="432">
        <v>0</v>
      </c>
      <c r="IP300" s="432">
        <v>0</v>
      </c>
      <c r="IQ300" s="432">
        <v>0</v>
      </c>
      <c r="IR300" s="432">
        <v>2</v>
      </c>
      <c r="IS300" s="432">
        <v>1</v>
      </c>
      <c r="IT300" s="432">
        <v>0.5</v>
      </c>
      <c r="IU300" s="432">
        <v>0</v>
      </c>
      <c r="IV300" s="432">
        <v>0</v>
      </c>
      <c r="IW300" s="432">
        <v>0</v>
      </c>
      <c r="IX300" s="432">
        <v>20</v>
      </c>
      <c r="IY300" s="432">
        <v>1</v>
      </c>
      <c r="IZ300" s="432">
        <v>0.05</v>
      </c>
      <c r="JA300" s="432">
        <v>0</v>
      </c>
      <c r="JB300" s="432">
        <v>0</v>
      </c>
      <c r="JC300" s="432">
        <v>0</v>
      </c>
      <c r="JD300" s="432">
        <v>0</v>
      </c>
      <c r="JE300" s="432">
        <v>0</v>
      </c>
      <c r="JF300" s="432">
        <v>0</v>
      </c>
      <c r="JG300" s="432">
        <v>0</v>
      </c>
      <c r="JH300" s="432">
        <v>12</v>
      </c>
      <c r="JI300" s="432">
        <v>0</v>
      </c>
      <c r="JJ300" s="432">
        <v>0</v>
      </c>
      <c r="JK300" s="432">
        <v>0</v>
      </c>
      <c r="JL300" s="432">
        <v>0</v>
      </c>
      <c r="JM300" s="432">
        <v>0</v>
      </c>
      <c r="JN300" s="432">
        <v>3</v>
      </c>
      <c r="JO300" s="432">
        <v>0.25</v>
      </c>
      <c r="JP300" s="432">
        <v>0</v>
      </c>
      <c r="JQ300" s="432">
        <v>0</v>
      </c>
      <c r="JR300" s="432" t="s">
        <v>1359</v>
      </c>
      <c r="JS300" s="432" t="s">
        <v>1360</v>
      </c>
      <c r="JT300" s="432" t="s">
        <v>1340</v>
      </c>
    </row>
    <row r="301" spans="1:280" x14ac:dyDescent="0.45">
      <c r="A301" s="432" t="s">
        <v>431</v>
      </c>
      <c r="B301" s="432" t="s">
        <v>512</v>
      </c>
      <c r="C301" s="432" t="s">
        <v>515</v>
      </c>
      <c r="D301" s="432" t="s">
        <v>516</v>
      </c>
      <c r="E301" s="432">
        <v>203</v>
      </c>
      <c r="F301" s="432">
        <v>15</v>
      </c>
      <c r="G301" s="432">
        <v>7.3899999999999993E-2</v>
      </c>
      <c r="H301" s="432">
        <v>14</v>
      </c>
      <c r="I301" s="432">
        <v>192</v>
      </c>
      <c r="J301" s="432">
        <v>7.2900000000000006E-2</v>
      </c>
      <c r="K301" s="432">
        <v>188</v>
      </c>
      <c r="L301" s="432">
        <v>193</v>
      </c>
      <c r="M301" s="432">
        <v>181</v>
      </c>
      <c r="N301" s="432">
        <v>0.92259999999999998</v>
      </c>
      <c r="O301" s="432">
        <v>0.95020000000000004</v>
      </c>
      <c r="P301" s="432">
        <v>0.89159999999999995</v>
      </c>
      <c r="Q301" s="432">
        <v>194</v>
      </c>
      <c r="R301" s="432">
        <v>197</v>
      </c>
      <c r="S301" s="432">
        <v>190</v>
      </c>
      <c r="T301" s="432">
        <v>0.95209999999999995</v>
      </c>
      <c r="U301" s="432">
        <v>0.97009999999999996</v>
      </c>
      <c r="V301" s="432">
        <v>0.93600000000000005</v>
      </c>
      <c r="W301" s="432">
        <v>193</v>
      </c>
      <c r="X301" s="432">
        <v>197</v>
      </c>
      <c r="Y301" s="432">
        <v>190</v>
      </c>
      <c r="Z301" s="432">
        <v>0.94889999999999997</v>
      </c>
      <c r="AA301" s="432">
        <v>0.96630000000000005</v>
      </c>
      <c r="AB301" s="432">
        <v>0.93600000000000005</v>
      </c>
      <c r="AC301" s="432">
        <v>191</v>
      </c>
      <c r="AD301" s="432">
        <v>195</v>
      </c>
      <c r="AE301" s="432">
        <v>187</v>
      </c>
      <c r="AF301" s="432">
        <v>0.93930000000000002</v>
      </c>
      <c r="AG301" s="432">
        <v>0.95799999999999996</v>
      </c>
      <c r="AH301" s="432">
        <v>0.92120000000000002</v>
      </c>
      <c r="AI301" s="432">
        <v>169</v>
      </c>
      <c r="AJ301" s="432">
        <v>178</v>
      </c>
      <c r="AK301" s="432">
        <v>163</v>
      </c>
      <c r="AL301" s="432">
        <v>0.82789999999999997</v>
      </c>
      <c r="AM301" s="432">
        <v>0.87409999999999999</v>
      </c>
      <c r="AN301" s="432">
        <v>0.80300000000000005</v>
      </c>
      <c r="AO301" s="432">
        <v>193</v>
      </c>
      <c r="AP301" s="432">
        <v>196</v>
      </c>
      <c r="AQ301" s="432">
        <v>189</v>
      </c>
      <c r="AR301" s="432">
        <v>0.94650000000000001</v>
      </c>
      <c r="AS301" s="432">
        <v>0.96409999999999996</v>
      </c>
      <c r="AT301" s="432">
        <v>0.93100000000000005</v>
      </c>
      <c r="AU301" s="432">
        <v>187</v>
      </c>
      <c r="AV301" s="432">
        <v>192</v>
      </c>
      <c r="AW301" s="432">
        <v>167</v>
      </c>
      <c r="AX301" s="432">
        <v>0.9194</v>
      </c>
      <c r="AY301" s="432">
        <v>0.94259999999999999</v>
      </c>
      <c r="AZ301" s="432">
        <v>0.82269999999999999</v>
      </c>
      <c r="BA301" s="432">
        <v>180</v>
      </c>
      <c r="BB301" s="432">
        <v>187</v>
      </c>
      <c r="BC301" s="432">
        <v>164</v>
      </c>
      <c r="BD301" s="432">
        <v>0.88660000000000005</v>
      </c>
      <c r="BE301" s="432">
        <v>0.91910000000000003</v>
      </c>
      <c r="BF301" s="432">
        <v>0.80789999999999995</v>
      </c>
      <c r="BG301" s="432">
        <v>190</v>
      </c>
      <c r="BH301" s="432">
        <v>195</v>
      </c>
      <c r="BI301" s="432">
        <v>189</v>
      </c>
      <c r="BJ301" s="432">
        <v>0.93330000000000002</v>
      </c>
      <c r="BK301" s="432">
        <v>0.96009999999999995</v>
      </c>
      <c r="BL301" s="432">
        <v>0.93100000000000005</v>
      </c>
      <c r="BM301" s="432">
        <v>112</v>
      </c>
      <c r="BN301" s="432">
        <v>132</v>
      </c>
      <c r="BO301" s="432">
        <v>124</v>
      </c>
      <c r="BP301" s="432">
        <v>0.55000000000000004</v>
      </c>
      <c r="BQ301" s="432">
        <v>0.65</v>
      </c>
      <c r="BR301" s="432">
        <v>0.61080000000000001</v>
      </c>
      <c r="BS301" s="432">
        <v>109</v>
      </c>
      <c r="BT301" s="432">
        <v>0.57979999999999998</v>
      </c>
      <c r="BU301" s="432">
        <v>12</v>
      </c>
      <c r="BV301" s="432">
        <v>0.8</v>
      </c>
      <c r="BW301" s="432">
        <v>136</v>
      </c>
      <c r="BX301" s="432">
        <v>145</v>
      </c>
      <c r="BY301" s="432">
        <v>121</v>
      </c>
      <c r="BZ301" s="432">
        <v>0.66779999999999995</v>
      </c>
      <c r="CA301" s="432">
        <v>0.71120000000000005</v>
      </c>
      <c r="CB301" s="432">
        <v>0.59609999999999996</v>
      </c>
      <c r="CC301" s="432">
        <v>115</v>
      </c>
      <c r="CD301" s="432">
        <v>0.61170000000000002</v>
      </c>
      <c r="CE301" s="432">
        <v>15</v>
      </c>
      <c r="CF301" s="432">
        <v>1</v>
      </c>
      <c r="CG301" s="432">
        <v>144</v>
      </c>
      <c r="CH301" s="432">
        <v>155</v>
      </c>
      <c r="CI301" s="432">
        <v>130</v>
      </c>
      <c r="CJ301" s="432">
        <v>0.70689999999999997</v>
      </c>
      <c r="CK301" s="432">
        <v>0.75949999999999995</v>
      </c>
      <c r="CL301" s="432">
        <v>0.64039999999999997</v>
      </c>
      <c r="CM301" s="432">
        <v>119</v>
      </c>
      <c r="CN301" s="432">
        <v>128</v>
      </c>
      <c r="CO301" s="432">
        <v>102</v>
      </c>
      <c r="CP301" s="432">
        <v>0.58450000000000002</v>
      </c>
      <c r="CQ301" s="432">
        <v>0.62880000000000003</v>
      </c>
      <c r="CR301" s="432">
        <v>0.50249999999999995</v>
      </c>
      <c r="CS301" s="432">
        <v>49</v>
      </c>
      <c r="CT301" s="432">
        <v>0.2606</v>
      </c>
      <c r="CU301" s="432">
        <v>7</v>
      </c>
      <c r="CV301" s="432">
        <v>0.4667</v>
      </c>
      <c r="CW301" s="432">
        <v>59</v>
      </c>
      <c r="CX301" s="432">
        <v>72</v>
      </c>
      <c r="CY301" s="432">
        <v>56</v>
      </c>
      <c r="CZ301" s="432">
        <v>0.28999999999999998</v>
      </c>
      <c r="DA301" s="432">
        <v>0.35</v>
      </c>
      <c r="DB301" s="432">
        <v>0.27589999999999998</v>
      </c>
      <c r="DC301" s="432">
        <v>122</v>
      </c>
      <c r="DD301" s="432">
        <v>143</v>
      </c>
      <c r="DE301" s="432">
        <v>167</v>
      </c>
      <c r="DF301" s="432">
        <v>0.6</v>
      </c>
      <c r="DG301" s="432">
        <v>0.7</v>
      </c>
      <c r="DH301" s="432">
        <v>0.82269999999999999</v>
      </c>
      <c r="DI301" s="432">
        <v>98</v>
      </c>
      <c r="DJ301" s="432">
        <v>52</v>
      </c>
      <c r="DK301" s="432">
        <v>57</v>
      </c>
      <c r="DL301" s="432">
        <v>45</v>
      </c>
      <c r="DM301" s="432">
        <v>0.52500000000000002</v>
      </c>
      <c r="DN301" s="432">
        <v>0.57499999999999996</v>
      </c>
      <c r="DO301" s="432">
        <v>0.4592</v>
      </c>
      <c r="DP301" s="432">
        <v>143</v>
      </c>
      <c r="DQ301" s="432">
        <v>153</v>
      </c>
      <c r="DR301" s="432">
        <v>95</v>
      </c>
      <c r="DS301" s="432">
        <v>0.7</v>
      </c>
      <c r="DT301" s="432">
        <v>0.75</v>
      </c>
      <c r="DU301" s="432">
        <v>0.46800000000000003</v>
      </c>
      <c r="DV301" s="432">
        <v>0</v>
      </c>
      <c r="DW301" s="432">
        <v>3.7499999999999999E-2</v>
      </c>
      <c r="DX301" s="432">
        <v>7.4999999999999997E-2</v>
      </c>
      <c r="DY301" s="432">
        <v>0</v>
      </c>
      <c r="DZ301" s="432">
        <v>5</v>
      </c>
      <c r="EA301" s="432">
        <v>7.4999999999999997E-2</v>
      </c>
      <c r="EB301" s="432">
        <v>0.15</v>
      </c>
      <c r="EC301" s="432">
        <v>2.9600000000000001E-2</v>
      </c>
      <c r="ED301" s="432">
        <v>0</v>
      </c>
      <c r="EE301" s="432">
        <v>0</v>
      </c>
      <c r="EF301" s="432">
        <v>0</v>
      </c>
      <c r="EG301" s="432">
        <v>0</v>
      </c>
      <c r="EH301" s="432">
        <v>29</v>
      </c>
      <c r="EI301" s="432">
        <v>0</v>
      </c>
      <c r="EJ301" s="432">
        <v>5.0000000000000001E-3</v>
      </c>
      <c r="EK301" s="432">
        <v>0.01</v>
      </c>
      <c r="EL301" s="432">
        <v>0</v>
      </c>
      <c r="EM301" s="432">
        <v>50</v>
      </c>
      <c r="EN301" s="432">
        <v>0.05</v>
      </c>
      <c r="EO301" s="432">
        <v>0.15</v>
      </c>
      <c r="EP301" s="432">
        <v>0.24629999999999999</v>
      </c>
      <c r="EQ301" s="432">
        <v>53</v>
      </c>
      <c r="ER301" s="432">
        <v>47</v>
      </c>
      <c r="ES301" s="432">
        <v>0.88680000000000003</v>
      </c>
      <c r="ET301" s="432">
        <v>22</v>
      </c>
      <c r="EU301" s="432">
        <v>3</v>
      </c>
      <c r="EV301" s="432">
        <v>0.13639999999999999</v>
      </c>
      <c r="EW301" s="432">
        <v>1</v>
      </c>
      <c r="EX301" s="432">
        <v>4.8999999999999998E-3</v>
      </c>
      <c r="EY301" s="432">
        <v>214</v>
      </c>
      <c r="EZ301" s="432">
        <v>254</v>
      </c>
      <c r="FA301" s="432">
        <v>422</v>
      </c>
      <c r="FB301" s="432">
        <v>395</v>
      </c>
      <c r="FC301" s="432">
        <v>1.05</v>
      </c>
      <c r="FD301" s="432">
        <v>1.25</v>
      </c>
      <c r="FE301" s="432">
        <v>2.0788000000000002</v>
      </c>
      <c r="FF301" s="432">
        <v>20</v>
      </c>
      <c r="FG301" s="432">
        <v>30</v>
      </c>
      <c r="FH301" s="432">
        <v>21</v>
      </c>
      <c r="FI301" s="432">
        <v>0.05</v>
      </c>
      <c r="FJ301" s="432">
        <v>7.4999999999999997E-2</v>
      </c>
      <c r="FK301" s="432">
        <v>5.3199999999999997E-2</v>
      </c>
      <c r="FL301" s="432">
        <v>349</v>
      </c>
      <c r="FM301" s="432">
        <v>360</v>
      </c>
      <c r="FN301" s="432">
        <v>334</v>
      </c>
      <c r="FO301" s="432">
        <v>0.88239999999999996</v>
      </c>
      <c r="FP301" s="432">
        <v>0.90959999999999996</v>
      </c>
      <c r="FQ301" s="432">
        <v>0.84560000000000002</v>
      </c>
      <c r="FR301" s="432">
        <v>334</v>
      </c>
      <c r="FS301" s="432">
        <v>348</v>
      </c>
      <c r="FT301" s="432">
        <v>322</v>
      </c>
      <c r="FU301" s="432">
        <v>0.84360000000000002</v>
      </c>
      <c r="FV301" s="432">
        <v>0.87909999999999999</v>
      </c>
      <c r="FW301" s="432">
        <v>0.81520000000000004</v>
      </c>
      <c r="FX301" s="432">
        <v>321</v>
      </c>
      <c r="FY301" s="432">
        <v>342</v>
      </c>
      <c r="FZ301" s="432">
        <v>331</v>
      </c>
      <c r="GA301" s="432">
        <v>0.81069999999999998</v>
      </c>
      <c r="GB301" s="432">
        <v>0.86450000000000005</v>
      </c>
      <c r="GC301" s="432">
        <v>0.83799999999999997</v>
      </c>
      <c r="GD301" s="432">
        <v>290</v>
      </c>
      <c r="GE301" s="432">
        <v>324</v>
      </c>
      <c r="GF301" s="432">
        <v>317</v>
      </c>
      <c r="GG301" s="432">
        <v>0.73299999999999998</v>
      </c>
      <c r="GH301" s="432">
        <v>0.81889999999999996</v>
      </c>
      <c r="GI301" s="432">
        <v>0.80249999999999999</v>
      </c>
      <c r="GJ301" s="432">
        <v>297</v>
      </c>
      <c r="GK301" s="432">
        <v>336</v>
      </c>
      <c r="GL301" s="432">
        <v>301</v>
      </c>
      <c r="GM301" s="432">
        <v>0.75</v>
      </c>
      <c r="GN301" s="432">
        <v>0.84970000000000001</v>
      </c>
      <c r="GO301" s="432">
        <v>0.76200000000000001</v>
      </c>
      <c r="GP301" s="432">
        <v>363</v>
      </c>
      <c r="GQ301" s="432">
        <v>372</v>
      </c>
      <c r="GR301" s="432">
        <v>371</v>
      </c>
      <c r="GS301" s="432">
        <v>0.9173</v>
      </c>
      <c r="GT301" s="432">
        <v>0.94010000000000005</v>
      </c>
      <c r="GU301" s="432">
        <v>0.93920000000000003</v>
      </c>
      <c r="GV301" s="432">
        <v>327</v>
      </c>
      <c r="GW301" s="432">
        <v>350</v>
      </c>
      <c r="GX301" s="432">
        <v>344</v>
      </c>
      <c r="GY301" s="432">
        <v>0.82750000000000001</v>
      </c>
      <c r="GZ301" s="432">
        <v>0.88490000000000002</v>
      </c>
      <c r="HA301" s="432">
        <v>0.87090000000000001</v>
      </c>
      <c r="HB301" s="432">
        <v>198</v>
      </c>
      <c r="HC301" s="432">
        <v>237</v>
      </c>
      <c r="HD301" s="432">
        <v>252</v>
      </c>
      <c r="HE301" s="432">
        <v>0.5</v>
      </c>
      <c r="HF301" s="432">
        <v>0.6</v>
      </c>
      <c r="HG301" s="432">
        <v>0.63800000000000001</v>
      </c>
      <c r="HH301" s="432">
        <v>1</v>
      </c>
      <c r="HI301" s="432">
        <v>0.5</v>
      </c>
      <c r="HJ301" s="432">
        <v>2.3999999999999998E-3</v>
      </c>
      <c r="HK301" s="432">
        <v>0</v>
      </c>
      <c r="HL301" s="432"/>
      <c r="HM301" s="432">
        <v>0.9</v>
      </c>
      <c r="HN301" s="432">
        <v>0</v>
      </c>
      <c r="HO301" s="432">
        <v>0</v>
      </c>
      <c r="HP301" s="432">
        <v>0</v>
      </c>
      <c r="HQ301" s="432">
        <v>0</v>
      </c>
      <c r="HR301" s="432">
        <v>0</v>
      </c>
      <c r="HS301" s="432">
        <v>0</v>
      </c>
      <c r="HT301" s="432">
        <v>0</v>
      </c>
      <c r="HU301" s="432">
        <v>0</v>
      </c>
      <c r="HV301" s="432">
        <v>0.9</v>
      </c>
      <c r="HW301" s="432">
        <v>0</v>
      </c>
      <c r="HX301" s="432">
        <v>0</v>
      </c>
      <c r="HY301" s="432">
        <v>0</v>
      </c>
      <c r="HZ301" s="432">
        <v>0.9</v>
      </c>
      <c r="IA301" s="432">
        <v>0</v>
      </c>
      <c r="IB301" s="432">
        <v>0</v>
      </c>
      <c r="IC301" s="432">
        <v>0</v>
      </c>
      <c r="ID301" s="432">
        <v>0</v>
      </c>
      <c r="IE301" s="432">
        <v>1</v>
      </c>
      <c r="IF301" s="432">
        <v>0</v>
      </c>
      <c r="IG301" s="432">
        <v>0</v>
      </c>
      <c r="IH301" s="432">
        <v>0</v>
      </c>
      <c r="II301" s="432">
        <v>0</v>
      </c>
      <c r="IJ301" s="432">
        <v>0</v>
      </c>
      <c r="IK301" s="432">
        <v>0</v>
      </c>
      <c r="IL301" s="432">
        <v>0</v>
      </c>
      <c r="IM301" s="432">
        <v>1</v>
      </c>
      <c r="IN301" s="432">
        <v>0</v>
      </c>
      <c r="IO301" s="432">
        <v>0</v>
      </c>
      <c r="IP301" s="432">
        <v>0</v>
      </c>
      <c r="IQ301" s="432">
        <v>0</v>
      </c>
      <c r="IR301" s="432">
        <v>0</v>
      </c>
      <c r="IS301" s="432">
        <v>0</v>
      </c>
      <c r="IT301" s="432">
        <v>0</v>
      </c>
      <c r="IU301" s="432">
        <v>0</v>
      </c>
      <c r="IV301" s="432">
        <v>0</v>
      </c>
      <c r="IW301" s="432">
        <v>0</v>
      </c>
      <c r="IX301" s="432">
        <v>34</v>
      </c>
      <c r="IY301" s="432">
        <v>1</v>
      </c>
      <c r="IZ301" s="432">
        <v>2.9399999999999999E-2</v>
      </c>
      <c r="JA301" s="432">
        <v>0</v>
      </c>
      <c r="JB301" s="432">
        <v>0</v>
      </c>
      <c r="JC301" s="432">
        <v>0</v>
      </c>
      <c r="JD301" s="432">
        <v>1</v>
      </c>
      <c r="JE301" s="432">
        <v>2.9399999999999999E-2</v>
      </c>
      <c r="JF301" s="432">
        <v>0</v>
      </c>
      <c r="JG301" s="432">
        <v>0</v>
      </c>
      <c r="JH301" s="432">
        <v>12</v>
      </c>
      <c r="JI301" s="432">
        <v>0</v>
      </c>
      <c r="JJ301" s="432">
        <v>0</v>
      </c>
      <c r="JK301" s="432">
        <v>0</v>
      </c>
      <c r="JL301" s="432">
        <v>0</v>
      </c>
      <c r="JM301" s="432">
        <v>0</v>
      </c>
      <c r="JN301" s="432">
        <v>2</v>
      </c>
      <c r="JO301" s="432">
        <v>0.16669999999999999</v>
      </c>
      <c r="JP301" s="432">
        <v>0</v>
      </c>
      <c r="JQ301" s="432">
        <v>0</v>
      </c>
      <c r="JR301" s="432" t="s">
        <v>1359</v>
      </c>
      <c r="JS301" s="432" t="s">
        <v>1360</v>
      </c>
      <c r="JT301" s="432" t="s">
        <v>1340</v>
      </c>
    </row>
    <row r="302" spans="1:280" x14ac:dyDescent="0.45">
      <c r="A302" s="432" t="s">
        <v>431</v>
      </c>
      <c r="B302" s="432" t="s">
        <v>512</v>
      </c>
      <c r="C302" s="432" t="s">
        <v>517</v>
      </c>
      <c r="D302" s="432" t="s">
        <v>518</v>
      </c>
      <c r="E302" s="432">
        <v>1090</v>
      </c>
      <c r="F302" s="432">
        <v>382</v>
      </c>
      <c r="G302" s="432">
        <v>0.35049999999999998</v>
      </c>
      <c r="H302" s="432">
        <v>384</v>
      </c>
      <c r="I302" s="432">
        <v>1087</v>
      </c>
      <c r="J302" s="432">
        <v>0.3533</v>
      </c>
      <c r="K302" s="432">
        <v>1006</v>
      </c>
      <c r="L302" s="432">
        <v>1036</v>
      </c>
      <c r="M302" s="432">
        <v>1015</v>
      </c>
      <c r="N302" s="432">
        <v>0.92259999999999998</v>
      </c>
      <c r="O302" s="432">
        <v>0.95020000000000004</v>
      </c>
      <c r="P302" s="432">
        <v>0.93120000000000003</v>
      </c>
      <c r="Q302" s="432">
        <v>1038</v>
      </c>
      <c r="R302" s="432">
        <v>1058</v>
      </c>
      <c r="S302" s="432">
        <v>1028</v>
      </c>
      <c r="T302" s="432">
        <v>0.95209999999999995</v>
      </c>
      <c r="U302" s="432">
        <v>0.97009999999999996</v>
      </c>
      <c r="V302" s="432">
        <v>0.94310000000000005</v>
      </c>
      <c r="W302" s="432">
        <v>1035</v>
      </c>
      <c r="X302" s="432">
        <v>1054</v>
      </c>
      <c r="Y302" s="432">
        <v>1040</v>
      </c>
      <c r="Z302" s="432">
        <v>0.94889999999999997</v>
      </c>
      <c r="AA302" s="432">
        <v>0.96630000000000005</v>
      </c>
      <c r="AB302" s="432">
        <v>0.95409999999999995</v>
      </c>
      <c r="AC302" s="432">
        <v>1024</v>
      </c>
      <c r="AD302" s="432">
        <v>1045</v>
      </c>
      <c r="AE302" s="432">
        <v>1019</v>
      </c>
      <c r="AF302" s="432">
        <v>0.93930000000000002</v>
      </c>
      <c r="AG302" s="432">
        <v>0.95799999999999996</v>
      </c>
      <c r="AH302" s="432">
        <v>0.93489999999999995</v>
      </c>
      <c r="AI302" s="432">
        <v>903</v>
      </c>
      <c r="AJ302" s="432">
        <v>953</v>
      </c>
      <c r="AK302" s="432">
        <v>939</v>
      </c>
      <c r="AL302" s="432">
        <v>0.82789999999999997</v>
      </c>
      <c r="AM302" s="432">
        <v>0.87409999999999999</v>
      </c>
      <c r="AN302" s="432">
        <v>0.86150000000000004</v>
      </c>
      <c r="AO302" s="432">
        <v>1032</v>
      </c>
      <c r="AP302" s="432">
        <v>1051</v>
      </c>
      <c r="AQ302" s="432">
        <v>1030</v>
      </c>
      <c r="AR302" s="432">
        <v>0.94650000000000001</v>
      </c>
      <c r="AS302" s="432">
        <v>0.96409999999999996</v>
      </c>
      <c r="AT302" s="432">
        <v>0.94499999999999995</v>
      </c>
      <c r="AU302" s="432">
        <v>1003</v>
      </c>
      <c r="AV302" s="432">
        <v>1028</v>
      </c>
      <c r="AW302" s="432">
        <v>1007</v>
      </c>
      <c r="AX302" s="432">
        <v>0.9194</v>
      </c>
      <c r="AY302" s="432">
        <v>0.94259999999999999</v>
      </c>
      <c r="AZ302" s="432">
        <v>0.92390000000000005</v>
      </c>
      <c r="BA302" s="432">
        <v>967</v>
      </c>
      <c r="BB302" s="432">
        <v>1002</v>
      </c>
      <c r="BC302" s="432">
        <v>979</v>
      </c>
      <c r="BD302" s="432">
        <v>0.88660000000000005</v>
      </c>
      <c r="BE302" s="432">
        <v>0.91910000000000003</v>
      </c>
      <c r="BF302" s="432">
        <v>0.8982</v>
      </c>
      <c r="BG302" s="432">
        <v>1018</v>
      </c>
      <c r="BH302" s="432">
        <v>1047</v>
      </c>
      <c r="BI302" s="432">
        <v>1025</v>
      </c>
      <c r="BJ302" s="432">
        <v>0.93330000000000002</v>
      </c>
      <c r="BK302" s="432">
        <v>0.96009999999999995</v>
      </c>
      <c r="BL302" s="432">
        <v>0.94040000000000001</v>
      </c>
      <c r="BM302" s="432">
        <v>600</v>
      </c>
      <c r="BN302" s="432">
        <v>709</v>
      </c>
      <c r="BO302" s="432">
        <v>845</v>
      </c>
      <c r="BP302" s="432">
        <v>0.55000000000000004</v>
      </c>
      <c r="BQ302" s="432">
        <v>0.65</v>
      </c>
      <c r="BR302" s="432">
        <v>0.7752</v>
      </c>
      <c r="BS302" s="432">
        <v>413</v>
      </c>
      <c r="BT302" s="432">
        <v>0.58330000000000004</v>
      </c>
      <c r="BU302" s="432">
        <v>328</v>
      </c>
      <c r="BV302" s="432">
        <v>0.85860000000000003</v>
      </c>
      <c r="BW302" s="432">
        <v>728</v>
      </c>
      <c r="BX302" s="432">
        <v>776</v>
      </c>
      <c r="BY302" s="432">
        <v>741</v>
      </c>
      <c r="BZ302" s="432">
        <v>0.66779999999999995</v>
      </c>
      <c r="CA302" s="432">
        <v>0.71120000000000005</v>
      </c>
      <c r="CB302" s="432">
        <v>0.67979999999999996</v>
      </c>
      <c r="CC302" s="432">
        <v>394</v>
      </c>
      <c r="CD302" s="432">
        <v>0.55649999999999999</v>
      </c>
      <c r="CE302" s="432">
        <v>348</v>
      </c>
      <c r="CF302" s="432">
        <v>0.91100000000000003</v>
      </c>
      <c r="CG302" s="432">
        <v>771</v>
      </c>
      <c r="CH302" s="432">
        <v>828</v>
      </c>
      <c r="CI302" s="432">
        <v>742</v>
      </c>
      <c r="CJ302" s="432">
        <v>0.70689999999999997</v>
      </c>
      <c r="CK302" s="432">
        <v>0.75949999999999995</v>
      </c>
      <c r="CL302" s="432">
        <v>0.68069999999999997</v>
      </c>
      <c r="CM302" s="432">
        <v>638</v>
      </c>
      <c r="CN302" s="432">
        <v>686</v>
      </c>
      <c r="CO302" s="432">
        <v>613</v>
      </c>
      <c r="CP302" s="432">
        <v>0.58450000000000002</v>
      </c>
      <c r="CQ302" s="432">
        <v>0.62880000000000003</v>
      </c>
      <c r="CR302" s="432">
        <v>0.56240000000000001</v>
      </c>
      <c r="CS302" s="432">
        <v>155</v>
      </c>
      <c r="CT302" s="432">
        <v>0.21890000000000001</v>
      </c>
      <c r="CU302" s="432">
        <v>228</v>
      </c>
      <c r="CV302" s="432">
        <v>0.59689999999999999</v>
      </c>
      <c r="CW302" s="432">
        <v>317</v>
      </c>
      <c r="CX302" s="432">
        <v>382</v>
      </c>
      <c r="CY302" s="432">
        <v>383</v>
      </c>
      <c r="CZ302" s="432">
        <v>0.28999999999999998</v>
      </c>
      <c r="DA302" s="432">
        <v>0.35</v>
      </c>
      <c r="DB302" s="432">
        <v>0.35139999999999999</v>
      </c>
      <c r="DC302" s="432">
        <v>654</v>
      </c>
      <c r="DD302" s="432">
        <v>763</v>
      </c>
      <c r="DE302" s="432">
        <v>814</v>
      </c>
      <c r="DF302" s="432">
        <v>0.6</v>
      </c>
      <c r="DG302" s="432">
        <v>0.7</v>
      </c>
      <c r="DH302" s="432">
        <v>0.74680000000000002</v>
      </c>
      <c r="DI302" s="432">
        <v>300</v>
      </c>
      <c r="DJ302" s="432">
        <v>158</v>
      </c>
      <c r="DK302" s="432">
        <v>173</v>
      </c>
      <c r="DL302" s="432">
        <v>179</v>
      </c>
      <c r="DM302" s="432">
        <v>0.52500000000000002</v>
      </c>
      <c r="DN302" s="432">
        <v>0.57499999999999996</v>
      </c>
      <c r="DO302" s="432">
        <v>0.59670000000000001</v>
      </c>
      <c r="DP302" s="432">
        <v>763</v>
      </c>
      <c r="DQ302" s="432">
        <v>818</v>
      </c>
      <c r="DR302" s="432">
        <v>614</v>
      </c>
      <c r="DS302" s="432">
        <v>0.7</v>
      </c>
      <c r="DT302" s="432">
        <v>0.75</v>
      </c>
      <c r="DU302" s="432">
        <v>0.56330000000000002</v>
      </c>
      <c r="DV302" s="432">
        <v>12</v>
      </c>
      <c r="DW302" s="432">
        <v>3.7499999999999999E-2</v>
      </c>
      <c r="DX302" s="432">
        <v>7.4999999999999997E-2</v>
      </c>
      <c r="DY302" s="432">
        <v>1.1900000000000001E-2</v>
      </c>
      <c r="DZ302" s="432">
        <v>73</v>
      </c>
      <c r="EA302" s="432">
        <v>7.4999999999999997E-2</v>
      </c>
      <c r="EB302" s="432">
        <v>0.15</v>
      </c>
      <c r="EC302" s="432">
        <v>0.1009</v>
      </c>
      <c r="ED302" s="432">
        <v>0</v>
      </c>
      <c r="EE302" s="432">
        <v>0</v>
      </c>
      <c r="EF302" s="432">
        <v>0</v>
      </c>
      <c r="EG302" s="432">
        <v>0</v>
      </c>
      <c r="EH302" s="432">
        <v>114</v>
      </c>
      <c r="EI302" s="432">
        <v>0</v>
      </c>
      <c r="EJ302" s="432">
        <v>5.0000000000000001E-3</v>
      </c>
      <c r="EK302" s="432">
        <v>0.01</v>
      </c>
      <c r="EL302" s="432">
        <v>0</v>
      </c>
      <c r="EM302" s="432">
        <v>140</v>
      </c>
      <c r="EN302" s="432">
        <v>0.05</v>
      </c>
      <c r="EO302" s="432">
        <v>0.15</v>
      </c>
      <c r="EP302" s="432">
        <v>0.12839999999999999</v>
      </c>
      <c r="EQ302" s="432">
        <v>265</v>
      </c>
      <c r="ER302" s="432">
        <v>185</v>
      </c>
      <c r="ES302" s="432">
        <v>0.69810000000000005</v>
      </c>
      <c r="ET302" s="432">
        <v>84</v>
      </c>
      <c r="EU302" s="432">
        <v>20</v>
      </c>
      <c r="EV302" s="432">
        <v>0.23810000000000001</v>
      </c>
      <c r="EW302" s="432">
        <v>2</v>
      </c>
      <c r="EX302" s="432">
        <v>1.8E-3</v>
      </c>
      <c r="EY302" s="432">
        <v>1134</v>
      </c>
      <c r="EZ302" s="432">
        <v>1352</v>
      </c>
      <c r="FA302" s="432">
        <v>1506</v>
      </c>
      <c r="FB302" s="432">
        <v>1314</v>
      </c>
      <c r="FC302" s="432">
        <v>1.04</v>
      </c>
      <c r="FD302" s="432">
        <v>1.24</v>
      </c>
      <c r="FE302" s="432">
        <v>1.3816999999999999</v>
      </c>
      <c r="FF302" s="432">
        <v>66</v>
      </c>
      <c r="FG302" s="432">
        <v>99</v>
      </c>
      <c r="FH302" s="432">
        <v>38</v>
      </c>
      <c r="FI302" s="432">
        <v>0.05</v>
      </c>
      <c r="FJ302" s="432">
        <v>7.4999999999999997E-2</v>
      </c>
      <c r="FK302" s="432">
        <v>2.8899999999999999E-2</v>
      </c>
      <c r="FL302" s="432">
        <v>1160</v>
      </c>
      <c r="FM302" s="432">
        <v>1196</v>
      </c>
      <c r="FN302" s="432">
        <v>1140</v>
      </c>
      <c r="FO302" s="432">
        <v>0.88239999999999996</v>
      </c>
      <c r="FP302" s="432">
        <v>0.90959999999999996</v>
      </c>
      <c r="FQ302" s="432">
        <v>0.86760000000000004</v>
      </c>
      <c r="FR302" s="432">
        <v>1109</v>
      </c>
      <c r="FS302" s="432">
        <v>1156</v>
      </c>
      <c r="FT302" s="432">
        <v>1135</v>
      </c>
      <c r="FU302" s="432">
        <v>0.84360000000000002</v>
      </c>
      <c r="FV302" s="432">
        <v>0.87909999999999999</v>
      </c>
      <c r="FW302" s="432">
        <v>0.86380000000000001</v>
      </c>
      <c r="FX302" s="432">
        <v>1066</v>
      </c>
      <c r="FY302" s="432">
        <v>1136</v>
      </c>
      <c r="FZ302" s="432">
        <v>1126</v>
      </c>
      <c r="GA302" s="432">
        <v>0.81069999999999998</v>
      </c>
      <c r="GB302" s="432">
        <v>0.86450000000000005</v>
      </c>
      <c r="GC302" s="432">
        <v>0.8569</v>
      </c>
      <c r="GD302" s="432">
        <v>964</v>
      </c>
      <c r="GE302" s="432">
        <v>1077</v>
      </c>
      <c r="GF302" s="432">
        <v>1092</v>
      </c>
      <c r="GG302" s="432">
        <v>0.73299999999999998</v>
      </c>
      <c r="GH302" s="432">
        <v>0.81889999999999996</v>
      </c>
      <c r="GI302" s="432">
        <v>0.83109999999999995</v>
      </c>
      <c r="GJ302" s="432">
        <v>986</v>
      </c>
      <c r="GK302" s="432">
        <v>1117</v>
      </c>
      <c r="GL302" s="432">
        <v>1017</v>
      </c>
      <c r="GM302" s="432">
        <v>0.75</v>
      </c>
      <c r="GN302" s="432">
        <v>0.84970000000000001</v>
      </c>
      <c r="GO302" s="432">
        <v>0.77400000000000002</v>
      </c>
      <c r="GP302" s="432">
        <v>1206</v>
      </c>
      <c r="GQ302" s="432">
        <v>1236</v>
      </c>
      <c r="GR302" s="432">
        <v>1197</v>
      </c>
      <c r="GS302" s="432">
        <v>0.9173</v>
      </c>
      <c r="GT302" s="432">
        <v>0.94010000000000005</v>
      </c>
      <c r="GU302" s="432">
        <v>0.91100000000000003</v>
      </c>
      <c r="GV302" s="432">
        <v>1088</v>
      </c>
      <c r="GW302" s="432">
        <v>1163</v>
      </c>
      <c r="GX302" s="432">
        <v>1142</v>
      </c>
      <c r="GY302" s="432">
        <v>0.82750000000000001</v>
      </c>
      <c r="GZ302" s="432">
        <v>0.88490000000000002</v>
      </c>
      <c r="HA302" s="432">
        <v>0.86909999999999998</v>
      </c>
      <c r="HB302" s="432">
        <v>657</v>
      </c>
      <c r="HC302" s="432">
        <v>789</v>
      </c>
      <c r="HD302" s="432">
        <v>893</v>
      </c>
      <c r="HE302" s="432">
        <v>0.5</v>
      </c>
      <c r="HF302" s="432">
        <v>0.6</v>
      </c>
      <c r="HG302" s="432">
        <v>0.67959999999999998</v>
      </c>
      <c r="HH302" s="432">
        <v>0</v>
      </c>
      <c r="HI302" s="432">
        <v>0.5</v>
      </c>
      <c r="HJ302" s="432">
        <v>0</v>
      </c>
      <c r="HK302" s="432">
        <v>0</v>
      </c>
      <c r="HL302" s="432"/>
      <c r="HM302" s="432">
        <v>0.9</v>
      </c>
      <c r="HN302" s="432">
        <v>0</v>
      </c>
      <c r="HO302" s="432">
        <v>0</v>
      </c>
      <c r="HP302" s="432">
        <v>0</v>
      </c>
      <c r="HQ302" s="432">
        <v>0</v>
      </c>
      <c r="HR302" s="432">
        <v>1</v>
      </c>
      <c r="HS302" s="432">
        <v>0</v>
      </c>
      <c r="HT302" s="432">
        <v>0</v>
      </c>
      <c r="HU302" s="432">
        <v>0</v>
      </c>
      <c r="HV302" s="432">
        <v>0.9</v>
      </c>
      <c r="HW302" s="432">
        <v>0</v>
      </c>
      <c r="HX302" s="432">
        <v>0</v>
      </c>
      <c r="HY302" s="432">
        <v>0</v>
      </c>
      <c r="HZ302" s="432">
        <v>0.9</v>
      </c>
      <c r="IA302" s="432">
        <v>0</v>
      </c>
      <c r="IB302" s="432">
        <v>0</v>
      </c>
      <c r="IC302" s="432">
        <v>0</v>
      </c>
      <c r="ID302" s="432">
        <v>0</v>
      </c>
      <c r="IE302" s="432">
        <v>5</v>
      </c>
      <c r="IF302" s="432">
        <v>38</v>
      </c>
      <c r="IG302" s="432">
        <v>0</v>
      </c>
      <c r="IH302" s="432">
        <v>0</v>
      </c>
      <c r="II302" s="432">
        <v>0</v>
      </c>
      <c r="IJ302" s="432">
        <v>0</v>
      </c>
      <c r="IK302" s="432">
        <v>0</v>
      </c>
      <c r="IL302" s="432">
        <v>0</v>
      </c>
      <c r="IM302" s="432">
        <v>5</v>
      </c>
      <c r="IN302" s="432">
        <v>0</v>
      </c>
      <c r="IO302" s="432">
        <v>0</v>
      </c>
      <c r="IP302" s="432">
        <v>0</v>
      </c>
      <c r="IQ302" s="432">
        <v>0</v>
      </c>
      <c r="IR302" s="432">
        <v>38</v>
      </c>
      <c r="IS302" s="432">
        <v>1</v>
      </c>
      <c r="IT302" s="432">
        <v>2.63E-2</v>
      </c>
      <c r="IU302" s="432">
        <v>1</v>
      </c>
      <c r="IV302" s="432">
        <v>2.63E-2</v>
      </c>
      <c r="IW302" s="432">
        <v>11</v>
      </c>
      <c r="IX302" s="432">
        <v>40</v>
      </c>
      <c r="IY302" s="432">
        <v>4</v>
      </c>
      <c r="IZ302" s="432">
        <v>0.1</v>
      </c>
      <c r="JA302" s="432">
        <v>11</v>
      </c>
      <c r="JB302" s="432">
        <v>3</v>
      </c>
      <c r="JC302" s="432">
        <v>0.2727</v>
      </c>
      <c r="JD302" s="432">
        <v>6</v>
      </c>
      <c r="JE302" s="432">
        <v>0.15</v>
      </c>
      <c r="JF302" s="432">
        <v>6</v>
      </c>
      <c r="JG302" s="432">
        <v>0.54549999999999998</v>
      </c>
      <c r="JH302" s="432">
        <v>21</v>
      </c>
      <c r="JI302" s="432">
        <v>8</v>
      </c>
      <c r="JJ302" s="432">
        <v>0.38100000000000001</v>
      </c>
      <c r="JK302" s="432">
        <v>7</v>
      </c>
      <c r="JL302" s="432">
        <v>7</v>
      </c>
      <c r="JM302" s="432">
        <v>1</v>
      </c>
      <c r="JN302" s="432">
        <v>4</v>
      </c>
      <c r="JO302" s="432">
        <v>0.1905</v>
      </c>
      <c r="JP302" s="432">
        <v>1</v>
      </c>
      <c r="JQ302" s="432">
        <v>0.1429</v>
      </c>
      <c r="JR302" s="432" t="s">
        <v>1359</v>
      </c>
      <c r="JS302" s="432" t="s">
        <v>1360</v>
      </c>
      <c r="JT302" s="432" t="s">
        <v>1340</v>
      </c>
    </row>
    <row r="303" spans="1:280" x14ac:dyDescent="0.45">
      <c r="A303" s="432" t="s">
        <v>431</v>
      </c>
      <c r="B303" s="432" t="s">
        <v>512</v>
      </c>
      <c r="C303" s="432" t="s">
        <v>519</v>
      </c>
      <c r="D303" s="432" t="s">
        <v>520</v>
      </c>
      <c r="E303" s="432">
        <v>572</v>
      </c>
      <c r="F303" s="432">
        <v>20</v>
      </c>
      <c r="G303" s="432">
        <v>3.5000000000000003E-2</v>
      </c>
      <c r="H303" s="432">
        <v>19</v>
      </c>
      <c r="I303" s="432">
        <v>566</v>
      </c>
      <c r="J303" s="432">
        <v>3.3599999999999998E-2</v>
      </c>
      <c r="K303" s="432">
        <v>528</v>
      </c>
      <c r="L303" s="432">
        <v>544</v>
      </c>
      <c r="M303" s="432">
        <v>514</v>
      </c>
      <c r="N303" s="432">
        <v>0.92259999999999998</v>
      </c>
      <c r="O303" s="432">
        <v>0.95020000000000004</v>
      </c>
      <c r="P303" s="432">
        <v>0.89859999999999995</v>
      </c>
      <c r="Q303" s="432">
        <v>545</v>
      </c>
      <c r="R303" s="432">
        <v>555</v>
      </c>
      <c r="S303" s="432">
        <v>535</v>
      </c>
      <c r="T303" s="432">
        <v>0.95209999999999995</v>
      </c>
      <c r="U303" s="432">
        <v>0.97009999999999996</v>
      </c>
      <c r="V303" s="432">
        <v>0.93530000000000002</v>
      </c>
      <c r="W303" s="432">
        <v>543</v>
      </c>
      <c r="X303" s="432">
        <v>553</v>
      </c>
      <c r="Y303" s="432">
        <v>532</v>
      </c>
      <c r="Z303" s="432">
        <v>0.94889999999999997</v>
      </c>
      <c r="AA303" s="432">
        <v>0.96630000000000005</v>
      </c>
      <c r="AB303" s="432">
        <v>0.93010000000000004</v>
      </c>
      <c r="AC303" s="432">
        <v>538</v>
      </c>
      <c r="AD303" s="432">
        <v>548</v>
      </c>
      <c r="AE303" s="432">
        <v>525</v>
      </c>
      <c r="AF303" s="432">
        <v>0.93930000000000002</v>
      </c>
      <c r="AG303" s="432">
        <v>0.95799999999999996</v>
      </c>
      <c r="AH303" s="432">
        <v>0.91779999999999995</v>
      </c>
      <c r="AI303" s="432">
        <v>474</v>
      </c>
      <c r="AJ303" s="432">
        <v>500</v>
      </c>
      <c r="AK303" s="432">
        <v>434</v>
      </c>
      <c r="AL303" s="432">
        <v>0.82789999999999997</v>
      </c>
      <c r="AM303" s="432">
        <v>0.87409999999999999</v>
      </c>
      <c r="AN303" s="432">
        <v>0.75870000000000004</v>
      </c>
      <c r="AO303" s="432">
        <v>542</v>
      </c>
      <c r="AP303" s="432">
        <v>552</v>
      </c>
      <c r="AQ303" s="432">
        <v>540</v>
      </c>
      <c r="AR303" s="432">
        <v>0.94650000000000001</v>
      </c>
      <c r="AS303" s="432">
        <v>0.96409999999999996</v>
      </c>
      <c r="AT303" s="432">
        <v>0.94410000000000005</v>
      </c>
      <c r="AU303" s="432">
        <v>526</v>
      </c>
      <c r="AV303" s="432">
        <v>540</v>
      </c>
      <c r="AW303" s="432">
        <v>527</v>
      </c>
      <c r="AX303" s="432">
        <v>0.9194</v>
      </c>
      <c r="AY303" s="432">
        <v>0.94259999999999999</v>
      </c>
      <c r="AZ303" s="432">
        <v>0.92130000000000001</v>
      </c>
      <c r="BA303" s="432">
        <v>508</v>
      </c>
      <c r="BB303" s="432">
        <v>526</v>
      </c>
      <c r="BC303" s="432">
        <v>487</v>
      </c>
      <c r="BD303" s="432">
        <v>0.88660000000000005</v>
      </c>
      <c r="BE303" s="432">
        <v>0.91910000000000003</v>
      </c>
      <c r="BF303" s="432">
        <v>0.85140000000000005</v>
      </c>
      <c r="BG303" s="432">
        <v>534</v>
      </c>
      <c r="BH303" s="432">
        <v>550</v>
      </c>
      <c r="BI303" s="432">
        <v>533</v>
      </c>
      <c r="BJ303" s="432">
        <v>0.93330000000000002</v>
      </c>
      <c r="BK303" s="432">
        <v>0.96009999999999995</v>
      </c>
      <c r="BL303" s="432">
        <v>0.93179999999999996</v>
      </c>
      <c r="BM303" s="432">
        <v>315</v>
      </c>
      <c r="BN303" s="432">
        <v>372</v>
      </c>
      <c r="BO303" s="432">
        <v>392</v>
      </c>
      <c r="BP303" s="432">
        <v>0.55000000000000004</v>
      </c>
      <c r="BQ303" s="432">
        <v>0.65</v>
      </c>
      <c r="BR303" s="432">
        <v>0.68530000000000002</v>
      </c>
      <c r="BS303" s="432">
        <v>336</v>
      </c>
      <c r="BT303" s="432">
        <v>0.60870000000000002</v>
      </c>
      <c r="BU303" s="432">
        <v>19</v>
      </c>
      <c r="BV303" s="432">
        <v>0.95</v>
      </c>
      <c r="BW303" s="432">
        <v>382</v>
      </c>
      <c r="BX303" s="432">
        <v>407</v>
      </c>
      <c r="BY303" s="432">
        <v>355</v>
      </c>
      <c r="BZ303" s="432">
        <v>0.66779999999999995</v>
      </c>
      <c r="CA303" s="432">
        <v>0.71120000000000005</v>
      </c>
      <c r="CB303" s="432">
        <v>0.62060000000000004</v>
      </c>
      <c r="CC303" s="432">
        <v>387</v>
      </c>
      <c r="CD303" s="432">
        <v>0.70109999999999995</v>
      </c>
      <c r="CE303" s="432">
        <v>20</v>
      </c>
      <c r="CF303" s="432">
        <v>1</v>
      </c>
      <c r="CG303" s="432">
        <v>405</v>
      </c>
      <c r="CH303" s="432">
        <v>435</v>
      </c>
      <c r="CI303" s="432">
        <v>407</v>
      </c>
      <c r="CJ303" s="432">
        <v>0.70689999999999997</v>
      </c>
      <c r="CK303" s="432">
        <v>0.75949999999999995</v>
      </c>
      <c r="CL303" s="432">
        <v>0.71150000000000002</v>
      </c>
      <c r="CM303" s="432">
        <v>335</v>
      </c>
      <c r="CN303" s="432">
        <v>360</v>
      </c>
      <c r="CO303" s="432">
        <v>319</v>
      </c>
      <c r="CP303" s="432">
        <v>0.58450000000000002</v>
      </c>
      <c r="CQ303" s="432">
        <v>0.62880000000000003</v>
      </c>
      <c r="CR303" s="432">
        <v>0.55769999999999997</v>
      </c>
      <c r="CS303" s="432">
        <v>163</v>
      </c>
      <c r="CT303" s="432">
        <v>0.29530000000000001</v>
      </c>
      <c r="CU303" s="432">
        <v>14</v>
      </c>
      <c r="CV303" s="432">
        <v>0.7</v>
      </c>
      <c r="CW303" s="432">
        <v>166</v>
      </c>
      <c r="CX303" s="432">
        <v>201</v>
      </c>
      <c r="CY303" s="432">
        <v>177</v>
      </c>
      <c r="CZ303" s="432">
        <v>0.28999999999999998</v>
      </c>
      <c r="DA303" s="432">
        <v>0.35</v>
      </c>
      <c r="DB303" s="432">
        <v>0.30940000000000001</v>
      </c>
      <c r="DC303" s="432">
        <v>344</v>
      </c>
      <c r="DD303" s="432">
        <v>401</v>
      </c>
      <c r="DE303" s="432">
        <v>415</v>
      </c>
      <c r="DF303" s="432">
        <v>0.6</v>
      </c>
      <c r="DG303" s="432">
        <v>0.7</v>
      </c>
      <c r="DH303" s="432">
        <v>0.72550000000000003</v>
      </c>
      <c r="DI303" s="432">
        <v>151</v>
      </c>
      <c r="DJ303" s="432">
        <v>80</v>
      </c>
      <c r="DK303" s="432">
        <v>87</v>
      </c>
      <c r="DL303" s="432">
        <v>87</v>
      </c>
      <c r="DM303" s="432">
        <v>0.52500000000000002</v>
      </c>
      <c r="DN303" s="432">
        <v>0.57499999999999996</v>
      </c>
      <c r="DO303" s="432">
        <v>0.57620000000000005</v>
      </c>
      <c r="DP303" s="432">
        <v>401</v>
      </c>
      <c r="DQ303" s="432">
        <v>429</v>
      </c>
      <c r="DR303" s="432">
        <v>103</v>
      </c>
      <c r="DS303" s="432">
        <v>0.7</v>
      </c>
      <c r="DT303" s="432">
        <v>0.75</v>
      </c>
      <c r="DU303" s="432">
        <v>0.18010000000000001</v>
      </c>
      <c r="DV303" s="432">
        <v>1</v>
      </c>
      <c r="DW303" s="432">
        <v>3.7499999999999999E-2</v>
      </c>
      <c r="DX303" s="432">
        <v>7.4999999999999997E-2</v>
      </c>
      <c r="DY303" s="432">
        <v>1.6999999999999999E-3</v>
      </c>
      <c r="DZ303" s="432">
        <v>15</v>
      </c>
      <c r="EA303" s="432">
        <v>7.4999999999999997E-2</v>
      </c>
      <c r="EB303" s="432">
        <v>0.15</v>
      </c>
      <c r="EC303" s="432">
        <v>3.15E-2</v>
      </c>
      <c r="ED303" s="432">
        <v>0</v>
      </c>
      <c r="EE303" s="432">
        <v>0</v>
      </c>
      <c r="EF303" s="432">
        <v>0</v>
      </c>
      <c r="EG303" s="432">
        <v>0</v>
      </c>
      <c r="EH303" s="432">
        <v>45</v>
      </c>
      <c r="EI303" s="432">
        <v>0</v>
      </c>
      <c r="EJ303" s="432">
        <v>5.0000000000000001E-3</v>
      </c>
      <c r="EK303" s="432">
        <v>0.01</v>
      </c>
      <c r="EL303" s="432">
        <v>0</v>
      </c>
      <c r="EM303" s="432">
        <v>55</v>
      </c>
      <c r="EN303" s="432">
        <v>0.05</v>
      </c>
      <c r="EO303" s="432">
        <v>0.15</v>
      </c>
      <c r="EP303" s="432">
        <v>9.6199999999999994E-2</v>
      </c>
      <c r="EQ303" s="432">
        <v>215</v>
      </c>
      <c r="ER303" s="432">
        <v>54</v>
      </c>
      <c r="ES303" s="432">
        <v>0.25119999999999998</v>
      </c>
      <c r="ET303" s="432">
        <v>34</v>
      </c>
      <c r="EU303" s="432">
        <v>4</v>
      </c>
      <c r="EV303" s="432">
        <v>0.1176</v>
      </c>
      <c r="EW303" s="432">
        <v>2</v>
      </c>
      <c r="EX303" s="432">
        <v>3.5000000000000001E-3</v>
      </c>
      <c r="EY303" s="432">
        <v>624</v>
      </c>
      <c r="EZ303" s="432">
        <v>738</v>
      </c>
      <c r="FA303" s="432">
        <v>921</v>
      </c>
      <c r="FB303" s="432">
        <v>789</v>
      </c>
      <c r="FC303" s="432">
        <v>1.0900000000000001</v>
      </c>
      <c r="FD303" s="432">
        <v>1.29</v>
      </c>
      <c r="FE303" s="432">
        <v>1.6101000000000001</v>
      </c>
      <c r="FF303" s="432">
        <v>40</v>
      </c>
      <c r="FG303" s="432">
        <v>60</v>
      </c>
      <c r="FH303" s="432">
        <v>55</v>
      </c>
      <c r="FI303" s="432">
        <v>0.05</v>
      </c>
      <c r="FJ303" s="432">
        <v>7.4999999999999997E-2</v>
      </c>
      <c r="FK303" s="432">
        <v>6.9699999999999998E-2</v>
      </c>
      <c r="FL303" s="432">
        <v>697</v>
      </c>
      <c r="FM303" s="432">
        <v>718</v>
      </c>
      <c r="FN303" s="432">
        <v>714</v>
      </c>
      <c r="FO303" s="432">
        <v>0.88239999999999996</v>
      </c>
      <c r="FP303" s="432">
        <v>0.90959999999999996</v>
      </c>
      <c r="FQ303" s="432">
        <v>0.90490000000000004</v>
      </c>
      <c r="FR303" s="432">
        <v>666</v>
      </c>
      <c r="FS303" s="432">
        <v>694</v>
      </c>
      <c r="FT303" s="432">
        <v>688</v>
      </c>
      <c r="FU303" s="432">
        <v>0.84360000000000002</v>
      </c>
      <c r="FV303" s="432">
        <v>0.87909999999999999</v>
      </c>
      <c r="FW303" s="432">
        <v>0.872</v>
      </c>
      <c r="FX303" s="432">
        <v>640</v>
      </c>
      <c r="FY303" s="432">
        <v>683</v>
      </c>
      <c r="FZ303" s="432">
        <v>696</v>
      </c>
      <c r="GA303" s="432">
        <v>0.81069999999999998</v>
      </c>
      <c r="GB303" s="432">
        <v>0.86450000000000005</v>
      </c>
      <c r="GC303" s="432">
        <v>0.8821</v>
      </c>
      <c r="GD303" s="432">
        <v>579</v>
      </c>
      <c r="GE303" s="432">
        <v>647</v>
      </c>
      <c r="GF303" s="432">
        <v>681</v>
      </c>
      <c r="GG303" s="432">
        <v>0.73299999999999998</v>
      </c>
      <c r="GH303" s="432">
        <v>0.81889999999999996</v>
      </c>
      <c r="GI303" s="432">
        <v>0.86309999999999998</v>
      </c>
      <c r="GJ303" s="432">
        <v>592</v>
      </c>
      <c r="GK303" s="432">
        <v>671</v>
      </c>
      <c r="GL303" s="432">
        <v>666</v>
      </c>
      <c r="GM303" s="432">
        <v>0.75</v>
      </c>
      <c r="GN303" s="432">
        <v>0.84970000000000001</v>
      </c>
      <c r="GO303" s="432">
        <v>0.84409999999999996</v>
      </c>
      <c r="GP303" s="432">
        <v>724</v>
      </c>
      <c r="GQ303" s="432">
        <v>742</v>
      </c>
      <c r="GR303" s="432">
        <v>754</v>
      </c>
      <c r="GS303" s="432">
        <v>0.9173</v>
      </c>
      <c r="GT303" s="432">
        <v>0.94010000000000005</v>
      </c>
      <c r="GU303" s="432">
        <v>0.9556</v>
      </c>
      <c r="GV303" s="432">
        <v>653</v>
      </c>
      <c r="GW303" s="432">
        <v>699</v>
      </c>
      <c r="GX303" s="432">
        <v>716</v>
      </c>
      <c r="GY303" s="432">
        <v>0.82750000000000001</v>
      </c>
      <c r="GZ303" s="432">
        <v>0.88490000000000002</v>
      </c>
      <c r="HA303" s="432">
        <v>0.90749999999999997</v>
      </c>
      <c r="HB303" s="432">
        <v>395</v>
      </c>
      <c r="HC303" s="432">
        <v>474</v>
      </c>
      <c r="HD303" s="432">
        <v>596</v>
      </c>
      <c r="HE303" s="432">
        <v>0.5</v>
      </c>
      <c r="HF303" s="432">
        <v>0.6</v>
      </c>
      <c r="HG303" s="432">
        <v>0.75539999999999996</v>
      </c>
      <c r="HH303" s="432">
        <v>3</v>
      </c>
      <c r="HI303" s="432">
        <v>0.5</v>
      </c>
      <c r="HJ303" s="432">
        <v>3.3E-3</v>
      </c>
      <c r="HK303" s="432">
        <v>0</v>
      </c>
      <c r="HL303" s="432"/>
      <c r="HM303" s="432">
        <v>0.9</v>
      </c>
      <c r="HN303" s="432">
        <v>0</v>
      </c>
      <c r="HO303" s="432">
        <v>0</v>
      </c>
      <c r="HP303" s="432">
        <v>0</v>
      </c>
      <c r="HQ303" s="432">
        <v>0</v>
      </c>
      <c r="HR303" s="432">
        <v>0</v>
      </c>
      <c r="HS303" s="432">
        <v>0</v>
      </c>
      <c r="HT303" s="432">
        <v>0</v>
      </c>
      <c r="HU303" s="432">
        <v>0</v>
      </c>
      <c r="HV303" s="432">
        <v>0.9</v>
      </c>
      <c r="HW303" s="432">
        <v>0</v>
      </c>
      <c r="HX303" s="432">
        <v>0</v>
      </c>
      <c r="HY303" s="432">
        <v>0</v>
      </c>
      <c r="HZ303" s="432">
        <v>0.9</v>
      </c>
      <c r="IA303" s="432">
        <v>0</v>
      </c>
      <c r="IB303" s="432">
        <v>0</v>
      </c>
      <c r="IC303" s="432">
        <v>0</v>
      </c>
      <c r="ID303" s="432">
        <v>0</v>
      </c>
      <c r="IE303" s="432">
        <v>0</v>
      </c>
      <c r="IF303" s="432">
        <v>1</v>
      </c>
      <c r="IG303" s="432">
        <v>0</v>
      </c>
      <c r="IH303" s="432">
        <v>0</v>
      </c>
      <c r="II303" s="432">
        <v>0</v>
      </c>
      <c r="IJ303" s="432">
        <v>0</v>
      </c>
      <c r="IK303" s="432">
        <v>0</v>
      </c>
      <c r="IL303" s="432">
        <v>0</v>
      </c>
      <c r="IM303" s="432">
        <v>0</v>
      </c>
      <c r="IN303" s="432">
        <v>0</v>
      </c>
      <c r="IO303" s="432">
        <v>0</v>
      </c>
      <c r="IP303" s="432">
        <v>0</v>
      </c>
      <c r="IQ303" s="432">
        <v>0</v>
      </c>
      <c r="IR303" s="432">
        <v>1</v>
      </c>
      <c r="IS303" s="432">
        <v>0</v>
      </c>
      <c r="IT303" s="432">
        <v>0</v>
      </c>
      <c r="IU303" s="432">
        <v>0</v>
      </c>
      <c r="IV303" s="432">
        <v>0</v>
      </c>
      <c r="IW303" s="432">
        <v>0</v>
      </c>
      <c r="IX303" s="432">
        <v>20</v>
      </c>
      <c r="IY303" s="432">
        <v>0</v>
      </c>
      <c r="IZ303" s="432">
        <v>0</v>
      </c>
      <c r="JA303" s="432">
        <v>0</v>
      </c>
      <c r="JB303" s="432">
        <v>0</v>
      </c>
      <c r="JC303" s="432">
        <v>0</v>
      </c>
      <c r="JD303" s="432">
        <v>0</v>
      </c>
      <c r="JE303" s="432">
        <v>0</v>
      </c>
      <c r="JF303" s="432">
        <v>0</v>
      </c>
      <c r="JG303" s="432">
        <v>0</v>
      </c>
      <c r="JH303" s="432">
        <v>11</v>
      </c>
      <c r="JI303" s="432">
        <v>0</v>
      </c>
      <c r="JJ303" s="432">
        <v>0</v>
      </c>
      <c r="JK303" s="432">
        <v>0</v>
      </c>
      <c r="JL303" s="432">
        <v>0</v>
      </c>
      <c r="JM303" s="432">
        <v>0</v>
      </c>
      <c r="JN303" s="432">
        <v>0</v>
      </c>
      <c r="JO303" s="432">
        <v>0</v>
      </c>
      <c r="JP303" s="432">
        <v>0</v>
      </c>
      <c r="JQ303" s="432">
        <v>0</v>
      </c>
      <c r="JR303" s="432" t="s">
        <v>1359</v>
      </c>
      <c r="JS303" s="432" t="s">
        <v>1360</v>
      </c>
      <c r="JT303" s="432" t="s">
        <v>1340</v>
      </c>
    </row>
    <row r="304" spans="1:280" x14ac:dyDescent="0.45">
      <c r="A304" s="432" t="s">
        <v>521</v>
      </c>
      <c r="B304" s="432" t="s">
        <v>522</v>
      </c>
      <c r="C304" s="432" t="s">
        <v>523</v>
      </c>
      <c r="D304" s="432" t="s">
        <v>524</v>
      </c>
      <c r="E304" s="432">
        <v>413</v>
      </c>
      <c r="F304" s="432">
        <v>107</v>
      </c>
      <c r="G304" s="432">
        <v>0.2591</v>
      </c>
      <c r="H304" s="432">
        <v>103</v>
      </c>
      <c r="I304" s="432">
        <v>414</v>
      </c>
      <c r="J304" s="432">
        <v>0.24879999999999999</v>
      </c>
      <c r="K304" s="432">
        <v>382</v>
      </c>
      <c r="L304" s="432">
        <v>393</v>
      </c>
      <c r="M304" s="432">
        <v>377</v>
      </c>
      <c r="N304" s="432">
        <v>0.92259999999999998</v>
      </c>
      <c r="O304" s="432">
        <v>0.95020000000000004</v>
      </c>
      <c r="P304" s="432">
        <v>0.91279999999999994</v>
      </c>
      <c r="Q304" s="432">
        <v>394</v>
      </c>
      <c r="R304" s="432">
        <v>401</v>
      </c>
      <c r="S304" s="432">
        <v>375</v>
      </c>
      <c r="T304" s="432">
        <v>0.95209999999999995</v>
      </c>
      <c r="U304" s="432">
        <v>0.97009999999999996</v>
      </c>
      <c r="V304" s="432">
        <v>0.90800000000000003</v>
      </c>
      <c r="W304" s="432">
        <v>392</v>
      </c>
      <c r="X304" s="432">
        <v>400</v>
      </c>
      <c r="Y304" s="432">
        <v>383</v>
      </c>
      <c r="Z304" s="432">
        <v>0.94889999999999997</v>
      </c>
      <c r="AA304" s="432">
        <v>0.96630000000000005</v>
      </c>
      <c r="AB304" s="432">
        <v>0.9274</v>
      </c>
      <c r="AC304" s="432">
        <v>388</v>
      </c>
      <c r="AD304" s="432">
        <v>396</v>
      </c>
      <c r="AE304" s="432">
        <v>376</v>
      </c>
      <c r="AF304" s="432">
        <v>0.93930000000000002</v>
      </c>
      <c r="AG304" s="432">
        <v>0.95799999999999996</v>
      </c>
      <c r="AH304" s="432">
        <v>0.91039999999999999</v>
      </c>
      <c r="AI304" s="432">
        <v>342</v>
      </c>
      <c r="AJ304" s="432">
        <v>362</v>
      </c>
      <c r="AK304" s="432">
        <v>311</v>
      </c>
      <c r="AL304" s="432">
        <v>0.82789999999999997</v>
      </c>
      <c r="AM304" s="432">
        <v>0.87409999999999999</v>
      </c>
      <c r="AN304" s="432">
        <v>0.753</v>
      </c>
      <c r="AO304" s="432">
        <v>391</v>
      </c>
      <c r="AP304" s="432">
        <v>399</v>
      </c>
      <c r="AQ304" s="432">
        <v>381</v>
      </c>
      <c r="AR304" s="432">
        <v>0.94650000000000001</v>
      </c>
      <c r="AS304" s="432">
        <v>0.96409999999999996</v>
      </c>
      <c r="AT304" s="432">
        <v>0.92249999999999999</v>
      </c>
      <c r="AU304" s="432">
        <v>380</v>
      </c>
      <c r="AV304" s="432">
        <v>390</v>
      </c>
      <c r="AW304" s="432">
        <v>388</v>
      </c>
      <c r="AX304" s="432">
        <v>0.9194</v>
      </c>
      <c r="AY304" s="432">
        <v>0.94259999999999999</v>
      </c>
      <c r="AZ304" s="432">
        <v>0.9395</v>
      </c>
      <c r="BA304" s="432">
        <v>367</v>
      </c>
      <c r="BB304" s="432">
        <v>380</v>
      </c>
      <c r="BC304" s="432">
        <v>359</v>
      </c>
      <c r="BD304" s="432">
        <v>0.88660000000000005</v>
      </c>
      <c r="BE304" s="432">
        <v>0.91910000000000003</v>
      </c>
      <c r="BF304" s="432">
        <v>0.86919999999999997</v>
      </c>
      <c r="BG304" s="432">
        <v>386</v>
      </c>
      <c r="BH304" s="432">
        <v>397</v>
      </c>
      <c r="BI304" s="432">
        <v>384</v>
      </c>
      <c r="BJ304" s="432">
        <v>0.93330000000000002</v>
      </c>
      <c r="BK304" s="432">
        <v>0.96009999999999995</v>
      </c>
      <c r="BL304" s="432">
        <v>0.92979999999999996</v>
      </c>
      <c r="BM304" s="432">
        <v>228</v>
      </c>
      <c r="BN304" s="432">
        <v>269</v>
      </c>
      <c r="BO304" s="432">
        <v>291</v>
      </c>
      <c r="BP304" s="432">
        <v>0.55000000000000004</v>
      </c>
      <c r="BQ304" s="432">
        <v>0.65</v>
      </c>
      <c r="BR304" s="432">
        <v>0.7046</v>
      </c>
      <c r="BS304" s="432">
        <v>160</v>
      </c>
      <c r="BT304" s="432">
        <v>0.52290000000000003</v>
      </c>
      <c r="BU304" s="432">
        <v>88</v>
      </c>
      <c r="BV304" s="432">
        <v>0.82240000000000002</v>
      </c>
      <c r="BW304" s="432">
        <v>276</v>
      </c>
      <c r="BX304" s="432">
        <v>294</v>
      </c>
      <c r="BY304" s="432">
        <v>248</v>
      </c>
      <c r="BZ304" s="432">
        <v>0.66779999999999995</v>
      </c>
      <c r="CA304" s="432">
        <v>0.71120000000000005</v>
      </c>
      <c r="CB304" s="432">
        <v>0.60050000000000003</v>
      </c>
      <c r="CC304" s="432">
        <v>176</v>
      </c>
      <c r="CD304" s="432">
        <v>0.57520000000000004</v>
      </c>
      <c r="CE304" s="432">
        <v>91</v>
      </c>
      <c r="CF304" s="432">
        <v>0.85050000000000003</v>
      </c>
      <c r="CG304" s="432">
        <v>292</v>
      </c>
      <c r="CH304" s="432">
        <v>314</v>
      </c>
      <c r="CI304" s="432">
        <v>267</v>
      </c>
      <c r="CJ304" s="432">
        <v>0.70689999999999997</v>
      </c>
      <c r="CK304" s="432">
        <v>0.75949999999999995</v>
      </c>
      <c r="CL304" s="432">
        <v>0.64649999999999996</v>
      </c>
      <c r="CM304" s="432">
        <v>242</v>
      </c>
      <c r="CN304" s="432">
        <v>260</v>
      </c>
      <c r="CO304" s="432">
        <v>224</v>
      </c>
      <c r="CP304" s="432">
        <v>0.58450000000000002</v>
      </c>
      <c r="CQ304" s="432">
        <v>0.62880000000000003</v>
      </c>
      <c r="CR304" s="432">
        <v>0.54239999999999999</v>
      </c>
      <c r="CS304" s="432">
        <v>68</v>
      </c>
      <c r="CT304" s="432">
        <v>0.22220000000000001</v>
      </c>
      <c r="CU304" s="432">
        <v>51</v>
      </c>
      <c r="CV304" s="432">
        <v>0.47660000000000002</v>
      </c>
      <c r="CW304" s="432">
        <v>120</v>
      </c>
      <c r="CX304" s="432">
        <v>145</v>
      </c>
      <c r="CY304" s="432">
        <v>119</v>
      </c>
      <c r="CZ304" s="432">
        <v>0.28999999999999998</v>
      </c>
      <c r="DA304" s="432">
        <v>0.35</v>
      </c>
      <c r="DB304" s="432">
        <v>0.28810000000000002</v>
      </c>
      <c r="DC304" s="432">
        <v>248</v>
      </c>
      <c r="DD304" s="432">
        <v>290</v>
      </c>
      <c r="DE304" s="432">
        <v>320</v>
      </c>
      <c r="DF304" s="432">
        <v>0.6</v>
      </c>
      <c r="DG304" s="432">
        <v>0.7</v>
      </c>
      <c r="DH304" s="432">
        <v>0.77480000000000004</v>
      </c>
      <c r="DI304" s="432">
        <v>102</v>
      </c>
      <c r="DJ304" s="432">
        <v>54</v>
      </c>
      <c r="DK304" s="432">
        <v>59</v>
      </c>
      <c r="DL304" s="432">
        <v>59</v>
      </c>
      <c r="DM304" s="432">
        <v>0.52500000000000002</v>
      </c>
      <c r="DN304" s="432">
        <v>0.57499999999999996</v>
      </c>
      <c r="DO304" s="432">
        <v>0.57840000000000003</v>
      </c>
      <c r="DP304" s="432">
        <v>290</v>
      </c>
      <c r="DQ304" s="432">
        <v>310</v>
      </c>
      <c r="DR304" s="432">
        <v>280</v>
      </c>
      <c r="DS304" s="432">
        <v>0.7</v>
      </c>
      <c r="DT304" s="432">
        <v>0.75</v>
      </c>
      <c r="DU304" s="432">
        <v>0.67800000000000005</v>
      </c>
      <c r="DV304" s="432">
        <v>1</v>
      </c>
      <c r="DW304" s="432">
        <v>3.7499999999999999E-2</v>
      </c>
      <c r="DX304" s="432">
        <v>7.4999999999999997E-2</v>
      </c>
      <c r="DY304" s="432">
        <v>2.3999999999999998E-3</v>
      </c>
      <c r="DZ304" s="432">
        <v>50</v>
      </c>
      <c r="EA304" s="432">
        <v>7.4999999999999997E-2</v>
      </c>
      <c r="EB304" s="432">
        <v>0.15</v>
      </c>
      <c r="EC304" s="432">
        <v>0.1235</v>
      </c>
      <c r="ED304" s="432">
        <v>0</v>
      </c>
      <c r="EE304" s="432">
        <v>0</v>
      </c>
      <c r="EF304" s="432">
        <v>0</v>
      </c>
      <c r="EG304" s="432">
        <v>0</v>
      </c>
      <c r="EH304" s="432">
        <v>32</v>
      </c>
      <c r="EI304" s="432">
        <v>0</v>
      </c>
      <c r="EJ304" s="432">
        <v>5.0000000000000001E-3</v>
      </c>
      <c r="EK304" s="432">
        <v>0.01</v>
      </c>
      <c r="EL304" s="432">
        <v>0</v>
      </c>
      <c r="EM304" s="432">
        <v>150</v>
      </c>
      <c r="EN304" s="432">
        <v>0.05</v>
      </c>
      <c r="EO304" s="432">
        <v>0.15</v>
      </c>
      <c r="EP304" s="432">
        <v>0.36320000000000002</v>
      </c>
      <c r="EQ304" s="432">
        <v>113</v>
      </c>
      <c r="ER304" s="432">
        <v>84</v>
      </c>
      <c r="ES304" s="432">
        <v>0.74339999999999995</v>
      </c>
      <c r="ET304" s="432">
        <v>17</v>
      </c>
      <c r="EU304" s="432">
        <v>4</v>
      </c>
      <c r="EV304" s="432">
        <v>0.23530000000000001</v>
      </c>
      <c r="EW304" s="432">
        <v>288</v>
      </c>
      <c r="EX304" s="432">
        <v>0.69730000000000003</v>
      </c>
      <c r="EY304" s="432">
        <v>401</v>
      </c>
      <c r="EZ304" s="432">
        <v>484</v>
      </c>
      <c r="FA304" s="432">
        <v>559</v>
      </c>
      <c r="FB304" s="432">
        <v>490</v>
      </c>
      <c r="FC304" s="432">
        <v>0.97</v>
      </c>
      <c r="FD304" s="432">
        <v>1.17</v>
      </c>
      <c r="FE304" s="432">
        <v>1.3534999999999999</v>
      </c>
      <c r="FF304" s="432">
        <v>25</v>
      </c>
      <c r="FG304" s="432">
        <v>37</v>
      </c>
      <c r="FH304" s="432">
        <v>20</v>
      </c>
      <c r="FI304" s="432">
        <v>0.05</v>
      </c>
      <c r="FJ304" s="432">
        <v>7.4999999999999997E-2</v>
      </c>
      <c r="FK304" s="432">
        <v>4.0800000000000003E-2</v>
      </c>
      <c r="FL304" s="432">
        <v>433</v>
      </c>
      <c r="FM304" s="432">
        <v>446</v>
      </c>
      <c r="FN304" s="432">
        <v>446</v>
      </c>
      <c r="FO304" s="432">
        <v>0.88239999999999996</v>
      </c>
      <c r="FP304" s="432">
        <v>0.90959999999999996</v>
      </c>
      <c r="FQ304" s="432">
        <v>0.91020000000000001</v>
      </c>
      <c r="FR304" s="432">
        <v>414</v>
      </c>
      <c r="FS304" s="432">
        <v>431</v>
      </c>
      <c r="FT304" s="432">
        <v>419</v>
      </c>
      <c r="FU304" s="432">
        <v>0.84360000000000002</v>
      </c>
      <c r="FV304" s="432">
        <v>0.87909999999999999</v>
      </c>
      <c r="FW304" s="432">
        <v>0.85509999999999997</v>
      </c>
      <c r="FX304" s="432">
        <v>398</v>
      </c>
      <c r="FY304" s="432">
        <v>424</v>
      </c>
      <c r="FZ304" s="432">
        <v>413</v>
      </c>
      <c r="GA304" s="432">
        <v>0.81069999999999998</v>
      </c>
      <c r="GB304" s="432">
        <v>0.86450000000000005</v>
      </c>
      <c r="GC304" s="432">
        <v>0.84289999999999998</v>
      </c>
      <c r="GD304" s="432">
        <v>360</v>
      </c>
      <c r="GE304" s="432">
        <v>402</v>
      </c>
      <c r="GF304" s="432">
        <v>409</v>
      </c>
      <c r="GG304" s="432">
        <v>0.73299999999999998</v>
      </c>
      <c r="GH304" s="432">
        <v>0.81889999999999996</v>
      </c>
      <c r="GI304" s="432">
        <v>0.8347</v>
      </c>
      <c r="GJ304" s="432">
        <v>368</v>
      </c>
      <c r="GK304" s="432">
        <v>417</v>
      </c>
      <c r="GL304" s="432">
        <v>402</v>
      </c>
      <c r="GM304" s="432">
        <v>0.75</v>
      </c>
      <c r="GN304" s="432">
        <v>0.84970000000000001</v>
      </c>
      <c r="GO304" s="432">
        <v>0.82040000000000002</v>
      </c>
      <c r="GP304" s="432">
        <v>450</v>
      </c>
      <c r="GQ304" s="432">
        <v>461</v>
      </c>
      <c r="GR304" s="432">
        <v>458</v>
      </c>
      <c r="GS304" s="432">
        <v>0.9173</v>
      </c>
      <c r="GT304" s="432">
        <v>0.94010000000000005</v>
      </c>
      <c r="GU304" s="432">
        <v>0.93469999999999998</v>
      </c>
      <c r="GV304" s="432">
        <v>406</v>
      </c>
      <c r="GW304" s="432">
        <v>434</v>
      </c>
      <c r="GX304" s="432">
        <v>432</v>
      </c>
      <c r="GY304" s="432">
        <v>0.82750000000000001</v>
      </c>
      <c r="GZ304" s="432">
        <v>0.88490000000000002</v>
      </c>
      <c r="HA304" s="432">
        <v>0.88160000000000005</v>
      </c>
      <c r="HB304" s="432">
        <v>245</v>
      </c>
      <c r="HC304" s="432">
        <v>294</v>
      </c>
      <c r="HD304" s="432">
        <v>380</v>
      </c>
      <c r="HE304" s="432">
        <v>0.5</v>
      </c>
      <c r="HF304" s="432">
        <v>0.6</v>
      </c>
      <c r="HG304" s="432">
        <v>0.77549999999999997</v>
      </c>
      <c r="HH304" s="432">
        <v>380</v>
      </c>
      <c r="HI304" s="432">
        <v>0.5</v>
      </c>
      <c r="HJ304" s="432">
        <v>0.67979999999999996</v>
      </c>
      <c r="HK304" s="432">
        <v>0</v>
      </c>
      <c r="HL304" s="432"/>
      <c r="HM304" s="432">
        <v>0.9</v>
      </c>
      <c r="HN304" s="432">
        <v>0</v>
      </c>
      <c r="HO304" s="432">
        <v>0</v>
      </c>
      <c r="HP304" s="432">
        <v>0</v>
      </c>
      <c r="HQ304" s="432">
        <v>0</v>
      </c>
      <c r="HR304" s="432">
        <v>1</v>
      </c>
      <c r="HS304" s="432">
        <v>0</v>
      </c>
      <c r="HT304" s="432">
        <v>0</v>
      </c>
      <c r="HU304" s="432">
        <v>0</v>
      </c>
      <c r="HV304" s="432">
        <v>0.9</v>
      </c>
      <c r="HW304" s="432">
        <v>0</v>
      </c>
      <c r="HX304" s="432">
        <v>0</v>
      </c>
      <c r="HY304" s="432">
        <v>0</v>
      </c>
      <c r="HZ304" s="432">
        <v>0.9</v>
      </c>
      <c r="IA304" s="432">
        <v>0</v>
      </c>
      <c r="IB304" s="432">
        <v>0</v>
      </c>
      <c r="IC304" s="432">
        <v>0</v>
      </c>
      <c r="ID304" s="432">
        <v>0</v>
      </c>
      <c r="IE304" s="432">
        <v>0</v>
      </c>
      <c r="IF304" s="432">
        <v>2</v>
      </c>
      <c r="IG304" s="432">
        <v>1</v>
      </c>
      <c r="IH304" s="432">
        <v>0</v>
      </c>
      <c r="II304" s="432">
        <v>0</v>
      </c>
      <c r="IJ304" s="432">
        <v>0</v>
      </c>
      <c r="IK304" s="432">
        <v>0</v>
      </c>
      <c r="IL304" s="432">
        <v>0</v>
      </c>
      <c r="IM304" s="432">
        <v>1</v>
      </c>
      <c r="IN304" s="432">
        <v>0</v>
      </c>
      <c r="IO304" s="432">
        <v>0</v>
      </c>
      <c r="IP304" s="432">
        <v>0</v>
      </c>
      <c r="IQ304" s="432">
        <v>0</v>
      </c>
      <c r="IR304" s="432">
        <v>2</v>
      </c>
      <c r="IS304" s="432">
        <v>0</v>
      </c>
      <c r="IT304" s="432">
        <v>0</v>
      </c>
      <c r="IU304" s="432">
        <v>0</v>
      </c>
      <c r="IV304" s="432">
        <v>0</v>
      </c>
      <c r="IW304" s="432">
        <v>5</v>
      </c>
      <c r="IX304" s="432">
        <v>12</v>
      </c>
      <c r="IY304" s="432">
        <v>1</v>
      </c>
      <c r="IZ304" s="432">
        <v>8.3299999999999999E-2</v>
      </c>
      <c r="JA304" s="432">
        <v>5</v>
      </c>
      <c r="JB304" s="432">
        <v>1</v>
      </c>
      <c r="JC304" s="432">
        <v>0.2</v>
      </c>
      <c r="JD304" s="432">
        <v>1</v>
      </c>
      <c r="JE304" s="432">
        <v>8.3299999999999999E-2</v>
      </c>
      <c r="JF304" s="432">
        <v>1</v>
      </c>
      <c r="JG304" s="432">
        <v>0.2</v>
      </c>
      <c r="JH304" s="432">
        <v>3</v>
      </c>
      <c r="JI304" s="432">
        <v>2</v>
      </c>
      <c r="JJ304" s="432">
        <v>0.66669999999999996</v>
      </c>
      <c r="JK304" s="432">
        <v>2</v>
      </c>
      <c r="JL304" s="432">
        <v>2</v>
      </c>
      <c r="JM304" s="432">
        <v>1</v>
      </c>
      <c r="JN304" s="432">
        <v>0</v>
      </c>
      <c r="JO304" s="432">
        <v>0</v>
      </c>
      <c r="JP304" s="432">
        <v>0</v>
      </c>
      <c r="JQ304" s="432">
        <v>0</v>
      </c>
      <c r="JR304" s="432" t="s">
        <v>1359</v>
      </c>
      <c r="JS304" s="432" t="s">
        <v>1360</v>
      </c>
      <c r="JT304" s="432" t="s">
        <v>1340</v>
      </c>
    </row>
    <row r="305" spans="1:280" x14ac:dyDescent="0.45">
      <c r="A305" s="432" t="s">
        <v>521</v>
      </c>
      <c r="B305" s="432" t="s">
        <v>522</v>
      </c>
      <c r="C305" s="432" t="s">
        <v>525</v>
      </c>
      <c r="D305" s="432" t="s">
        <v>526</v>
      </c>
      <c r="E305" s="432">
        <v>573</v>
      </c>
      <c r="F305" s="432">
        <v>160</v>
      </c>
      <c r="G305" s="432">
        <v>0.2792</v>
      </c>
      <c r="H305" s="432">
        <v>163</v>
      </c>
      <c r="I305" s="432">
        <v>572</v>
      </c>
      <c r="J305" s="432">
        <v>0.28499999999999998</v>
      </c>
      <c r="K305" s="432">
        <v>529</v>
      </c>
      <c r="L305" s="432">
        <v>545</v>
      </c>
      <c r="M305" s="432">
        <v>502</v>
      </c>
      <c r="N305" s="432">
        <v>0.92259999999999998</v>
      </c>
      <c r="O305" s="432">
        <v>0.95020000000000004</v>
      </c>
      <c r="P305" s="432">
        <v>0.87609999999999999</v>
      </c>
      <c r="Q305" s="432">
        <v>546</v>
      </c>
      <c r="R305" s="432">
        <v>556</v>
      </c>
      <c r="S305" s="432">
        <v>551</v>
      </c>
      <c r="T305" s="432">
        <v>0.95209999999999995</v>
      </c>
      <c r="U305" s="432">
        <v>0.97009999999999996</v>
      </c>
      <c r="V305" s="432">
        <v>0.96160000000000001</v>
      </c>
      <c r="W305" s="432">
        <v>544</v>
      </c>
      <c r="X305" s="432">
        <v>554</v>
      </c>
      <c r="Y305" s="432">
        <v>532</v>
      </c>
      <c r="Z305" s="432">
        <v>0.94889999999999997</v>
      </c>
      <c r="AA305" s="432">
        <v>0.96630000000000005</v>
      </c>
      <c r="AB305" s="432">
        <v>0.9284</v>
      </c>
      <c r="AC305" s="432">
        <v>539</v>
      </c>
      <c r="AD305" s="432">
        <v>549</v>
      </c>
      <c r="AE305" s="432">
        <v>527</v>
      </c>
      <c r="AF305" s="432">
        <v>0.93930000000000002</v>
      </c>
      <c r="AG305" s="432">
        <v>0.95799999999999996</v>
      </c>
      <c r="AH305" s="432">
        <v>0.91969999999999996</v>
      </c>
      <c r="AI305" s="432">
        <v>475</v>
      </c>
      <c r="AJ305" s="432">
        <v>501</v>
      </c>
      <c r="AK305" s="432">
        <v>474</v>
      </c>
      <c r="AL305" s="432">
        <v>0.82789999999999997</v>
      </c>
      <c r="AM305" s="432">
        <v>0.87409999999999999</v>
      </c>
      <c r="AN305" s="432">
        <v>0.82720000000000005</v>
      </c>
      <c r="AO305" s="432">
        <v>543</v>
      </c>
      <c r="AP305" s="432">
        <v>553</v>
      </c>
      <c r="AQ305" s="432">
        <v>541</v>
      </c>
      <c r="AR305" s="432">
        <v>0.94650000000000001</v>
      </c>
      <c r="AS305" s="432">
        <v>0.96409999999999996</v>
      </c>
      <c r="AT305" s="432">
        <v>0.94420000000000004</v>
      </c>
      <c r="AU305" s="432">
        <v>527</v>
      </c>
      <c r="AV305" s="432">
        <v>541</v>
      </c>
      <c r="AW305" s="432">
        <v>559</v>
      </c>
      <c r="AX305" s="432">
        <v>0.9194</v>
      </c>
      <c r="AY305" s="432">
        <v>0.94259999999999999</v>
      </c>
      <c r="AZ305" s="432">
        <v>0.97560000000000002</v>
      </c>
      <c r="BA305" s="432">
        <v>509</v>
      </c>
      <c r="BB305" s="432">
        <v>527</v>
      </c>
      <c r="BC305" s="432">
        <v>436</v>
      </c>
      <c r="BD305" s="432">
        <v>0.88660000000000005</v>
      </c>
      <c r="BE305" s="432">
        <v>0.91910000000000003</v>
      </c>
      <c r="BF305" s="432">
        <v>0.76090000000000002</v>
      </c>
      <c r="BG305" s="432">
        <v>535</v>
      </c>
      <c r="BH305" s="432">
        <v>551</v>
      </c>
      <c r="BI305" s="432">
        <v>509</v>
      </c>
      <c r="BJ305" s="432">
        <v>0.93330000000000002</v>
      </c>
      <c r="BK305" s="432">
        <v>0.96009999999999995</v>
      </c>
      <c r="BL305" s="432">
        <v>0.88829999999999998</v>
      </c>
      <c r="BM305" s="432">
        <v>316</v>
      </c>
      <c r="BN305" s="432">
        <v>373</v>
      </c>
      <c r="BO305" s="432">
        <v>369</v>
      </c>
      <c r="BP305" s="432">
        <v>0.55000000000000004</v>
      </c>
      <c r="BQ305" s="432">
        <v>0.65</v>
      </c>
      <c r="BR305" s="432">
        <v>0.64400000000000002</v>
      </c>
      <c r="BS305" s="432">
        <v>245</v>
      </c>
      <c r="BT305" s="432">
        <v>0.59319999999999995</v>
      </c>
      <c r="BU305" s="432">
        <v>140</v>
      </c>
      <c r="BV305" s="432">
        <v>0.875</v>
      </c>
      <c r="BW305" s="432">
        <v>383</v>
      </c>
      <c r="BX305" s="432">
        <v>408</v>
      </c>
      <c r="BY305" s="432">
        <v>385</v>
      </c>
      <c r="BZ305" s="432">
        <v>0.66779999999999995</v>
      </c>
      <c r="CA305" s="432">
        <v>0.71120000000000005</v>
      </c>
      <c r="CB305" s="432">
        <v>0.67190000000000005</v>
      </c>
      <c r="CC305" s="432">
        <v>240</v>
      </c>
      <c r="CD305" s="432">
        <v>0.58109999999999995</v>
      </c>
      <c r="CE305" s="432">
        <v>146</v>
      </c>
      <c r="CF305" s="432">
        <v>0.91249999999999998</v>
      </c>
      <c r="CG305" s="432">
        <v>406</v>
      </c>
      <c r="CH305" s="432">
        <v>436</v>
      </c>
      <c r="CI305" s="432">
        <v>386</v>
      </c>
      <c r="CJ305" s="432">
        <v>0.70689999999999997</v>
      </c>
      <c r="CK305" s="432">
        <v>0.75949999999999995</v>
      </c>
      <c r="CL305" s="432">
        <v>0.67359999999999998</v>
      </c>
      <c r="CM305" s="432">
        <v>335</v>
      </c>
      <c r="CN305" s="432">
        <v>361</v>
      </c>
      <c r="CO305" s="432">
        <v>324</v>
      </c>
      <c r="CP305" s="432">
        <v>0.58450000000000002</v>
      </c>
      <c r="CQ305" s="432">
        <v>0.62880000000000003</v>
      </c>
      <c r="CR305" s="432">
        <v>0.56540000000000001</v>
      </c>
      <c r="CS305" s="432">
        <v>108</v>
      </c>
      <c r="CT305" s="432">
        <v>0.26150000000000001</v>
      </c>
      <c r="CU305" s="432">
        <v>89</v>
      </c>
      <c r="CV305" s="432">
        <v>0.55630000000000002</v>
      </c>
      <c r="CW305" s="432">
        <v>167</v>
      </c>
      <c r="CX305" s="432">
        <v>201</v>
      </c>
      <c r="CY305" s="432">
        <v>197</v>
      </c>
      <c r="CZ305" s="432">
        <v>0.28999999999999998</v>
      </c>
      <c r="DA305" s="432">
        <v>0.35</v>
      </c>
      <c r="DB305" s="432">
        <v>0.34379999999999999</v>
      </c>
      <c r="DC305" s="432">
        <v>344</v>
      </c>
      <c r="DD305" s="432">
        <v>402</v>
      </c>
      <c r="DE305" s="432">
        <v>360</v>
      </c>
      <c r="DF305" s="432">
        <v>0.6</v>
      </c>
      <c r="DG305" s="432">
        <v>0.7</v>
      </c>
      <c r="DH305" s="432">
        <v>0.62829999999999997</v>
      </c>
      <c r="DI305" s="432">
        <v>177</v>
      </c>
      <c r="DJ305" s="432">
        <v>93</v>
      </c>
      <c r="DK305" s="432">
        <v>102</v>
      </c>
      <c r="DL305" s="432">
        <v>104</v>
      </c>
      <c r="DM305" s="432">
        <v>0.52500000000000002</v>
      </c>
      <c r="DN305" s="432">
        <v>0.57499999999999996</v>
      </c>
      <c r="DO305" s="432">
        <v>0.58760000000000001</v>
      </c>
      <c r="DP305" s="432">
        <v>402</v>
      </c>
      <c r="DQ305" s="432">
        <v>430</v>
      </c>
      <c r="DR305" s="432">
        <v>266</v>
      </c>
      <c r="DS305" s="432">
        <v>0.7</v>
      </c>
      <c r="DT305" s="432">
        <v>0.75</v>
      </c>
      <c r="DU305" s="432">
        <v>0.4642</v>
      </c>
      <c r="DV305" s="432">
        <v>54</v>
      </c>
      <c r="DW305" s="432">
        <v>3.7499999999999999E-2</v>
      </c>
      <c r="DX305" s="432">
        <v>7.4999999999999997E-2</v>
      </c>
      <c r="DY305" s="432">
        <v>9.4200000000000006E-2</v>
      </c>
      <c r="DZ305" s="432">
        <v>81</v>
      </c>
      <c r="EA305" s="432">
        <v>7.4999999999999997E-2</v>
      </c>
      <c r="EB305" s="432">
        <v>0.15</v>
      </c>
      <c r="EC305" s="432">
        <v>0.1431</v>
      </c>
      <c r="ED305" s="432">
        <v>0</v>
      </c>
      <c r="EE305" s="432">
        <v>0</v>
      </c>
      <c r="EF305" s="432">
        <v>0</v>
      </c>
      <c r="EG305" s="432">
        <v>0</v>
      </c>
      <c r="EH305" s="432">
        <v>91</v>
      </c>
      <c r="EI305" s="432">
        <v>0</v>
      </c>
      <c r="EJ305" s="432">
        <v>5.0000000000000001E-3</v>
      </c>
      <c r="EK305" s="432">
        <v>0.01</v>
      </c>
      <c r="EL305" s="432">
        <v>0</v>
      </c>
      <c r="EM305" s="432">
        <v>139</v>
      </c>
      <c r="EN305" s="432">
        <v>0.05</v>
      </c>
      <c r="EO305" s="432">
        <v>0.15</v>
      </c>
      <c r="EP305" s="432">
        <v>0.24260000000000001</v>
      </c>
      <c r="EQ305" s="432">
        <v>156</v>
      </c>
      <c r="ER305" s="432">
        <v>106</v>
      </c>
      <c r="ES305" s="432">
        <v>0.67949999999999999</v>
      </c>
      <c r="ET305" s="432">
        <v>33</v>
      </c>
      <c r="EU305" s="432">
        <v>2</v>
      </c>
      <c r="EV305" s="432">
        <v>6.0600000000000001E-2</v>
      </c>
      <c r="EW305" s="432">
        <v>485</v>
      </c>
      <c r="EX305" s="432">
        <v>0.84640000000000004</v>
      </c>
      <c r="EY305" s="432">
        <v>556</v>
      </c>
      <c r="EZ305" s="432">
        <v>671</v>
      </c>
      <c r="FA305" s="432">
        <v>882</v>
      </c>
      <c r="FB305" s="432">
        <v>814</v>
      </c>
      <c r="FC305" s="432">
        <v>0.97</v>
      </c>
      <c r="FD305" s="432">
        <v>1.17</v>
      </c>
      <c r="FE305" s="432">
        <v>1.5392999999999999</v>
      </c>
      <c r="FF305" s="432">
        <v>41</v>
      </c>
      <c r="FG305" s="432">
        <v>62</v>
      </c>
      <c r="FH305" s="432">
        <v>34</v>
      </c>
      <c r="FI305" s="432">
        <v>0.05</v>
      </c>
      <c r="FJ305" s="432">
        <v>7.4999999999999997E-2</v>
      </c>
      <c r="FK305" s="432">
        <v>4.1799999999999997E-2</v>
      </c>
      <c r="FL305" s="432">
        <v>719</v>
      </c>
      <c r="FM305" s="432">
        <v>741</v>
      </c>
      <c r="FN305" s="432">
        <v>748</v>
      </c>
      <c r="FO305" s="432">
        <v>0.88239999999999996</v>
      </c>
      <c r="FP305" s="432">
        <v>0.90959999999999996</v>
      </c>
      <c r="FQ305" s="432">
        <v>0.91890000000000005</v>
      </c>
      <c r="FR305" s="432">
        <v>687</v>
      </c>
      <c r="FS305" s="432">
        <v>716</v>
      </c>
      <c r="FT305" s="432">
        <v>683</v>
      </c>
      <c r="FU305" s="432">
        <v>0.84360000000000002</v>
      </c>
      <c r="FV305" s="432">
        <v>0.87909999999999999</v>
      </c>
      <c r="FW305" s="432">
        <v>0.83909999999999996</v>
      </c>
      <c r="FX305" s="432">
        <v>660</v>
      </c>
      <c r="FY305" s="432">
        <v>704</v>
      </c>
      <c r="FZ305" s="432">
        <v>609</v>
      </c>
      <c r="GA305" s="432">
        <v>0.81069999999999998</v>
      </c>
      <c r="GB305" s="432">
        <v>0.86450000000000005</v>
      </c>
      <c r="GC305" s="432">
        <v>0.74819999999999998</v>
      </c>
      <c r="GD305" s="432">
        <v>597</v>
      </c>
      <c r="GE305" s="432">
        <v>667</v>
      </c>
      <c r="GF305" s="432">
        <v>589</v>
      </c>
      <c r="GG305" s="432">
        <v>0.73299999999999998</v>
      </c>
      <c r="GH305" s="432">
        <v>0.81889999999999996</v>
      </c>
      <c r="GI305" s="432">
        <v>0.72360000000000002</v>
      </c>
      <c r="GJ305" s="432">
        <v>611</v>
      </c>
      <c r="GK305" s="432">
        <v>692</v>
      </c>
      <c r="GL305" s="432">
        <v>672</v>
      </c>
      <c r="GM305" s="432">
        <v>0.75</v>
      </c>
      <c r="GN305" s="432">
        <v>0.84970000000000001</v>
      </c>
      <c r="GO305" s="432">
        <v>0.8256</v>
      </c>
      <c r="GP305" s="432">
        <v>747</v>
      </c>
      <c r="GQ305" s="432">
        <v>766</v>
      </c>
      <c r="GR305" s="432">
        <v>770</v>
      </c>
      <c r="GS305" s="432">
        <v>0.9173</v>
      </c>
      <c r="GT305" s="432">
        <v>0.94010000000000005</v>
      </c>
      <c r="GU305" s="432">
        <v>0.94589999999999996</v>
      </c>
      <c r="GV305" s="432">
        <v>674</v>
      </c>
      <c r="GW305" s="432">
        <v>721</v>
      </c>
      <c r="GX305" s="432">
        <v>669</v>
      </c>
      <c r="GY305" s="432">
        <v>0.82750000000000001</v>
      </c>
      <c r="GZ305" s="432">
        <v>0.88490000000000002</v>
      </c>
      <c r="HA305" s="432">
        <v>0.82189999999999996</v>
      </c>
      <c r="HB305" s="432">
        <v>407</v>
      </c>
      <c r="HC305" s="432">
        <v>489</v>
      </c>
      <c r="HD305" s="432">
        <v>433</v>
      </c>
      <c r="HE305" s="432">
        <v>0.5</v>
      </c>
      <c r="HF305" s="432">
        <v>0.6</v>
      </c>
      <c r="HG305" s="432">
        <v>0.53190000000000004</v>
      </c>
      <c r="HH305" s="432">
        <v>726</v>
      </c>
      <c r="HI305" s="432">
        <v>0.5</v>
      </c>
      <c r="HJ305" s="432">
        <v>0.82310000000000005</v>
      </c>
      <c r="HK305" s="432">
        <v>0</v>
      </c>
      <c r="HL305" s="432"/>
      <c r="HM305" s="432">
        <v>0.9</v>
      </c>
      <c r="HN305" s="432">
        <v>0</v>
      </c>
      <c r="HO305" s="432">
        <v>0</v>
      </c>
      <c r="HP305" s="432">
        <v>0</v>
      </c>
      <c r="HQ305" s="432">
        <v>0</v>
      </c>
      <c r="HR305" s="432">
        <v>0</v>
      </c>
      <c r="HS305" s="432">
        <v>0</v>
      </c>
      <c r="HT305" s="432">
        <v>0</v>
      </c>
      <c r="HU305" s="432">
        <v>0</v>
      </c>
      <c r="HV305" s="432">
        <v>0.9</v>
      </c>
      <c r="HW305" s="432">
        <v>0</v>
      </c>
      <c r="HX305" s="432">
        <v>0</v>
      </c>
      <c r="HY305" s="432">
        <v>0</v>
      </c>
      <c r="HZ305" s="432">
        <v>0.9</v>
      </c>
      <c r="IA305" s="432">
        <v>0</v>
      </c>
      <c r="IB305" s="432">
        <v>0</v>
      </c>
      <c r="IC305" s="432">
        <v>0</v>
      </c>
      <c r="ID305" s="432">
        <v>0</v>
      </c>
      <c r="IE305" s="432">
        <v>2</v>
      </c>
      <c r="IF305" s="432">
        <v>5</v>
      </c>
      <c r="IG305" s="432">
        <v>0</v>
      </c>
      <c r="IH305" s="432">
        <v>0</v>
      </c>
      <c r="II305" s="432">
        <v>0</v>
      </c>
      <c r="IJ305" s="432">
        <v>0</v>
      </c>
      <c r="IK305" s="432">
        <v>0</v>
      </c>
      <c r="IL305" s="432">
        <v>0</v>
      </c>
      <c r="IM305" s="432">
        <v>2</v>
      </c>
      <c r="IN305" s="432">
        <v>0</v>
      </c>
      <c r="IO305" s="432">
        <v>0</v>
      </c>
      <c r="IP305" s="432">
        <v>0</v>
      </c>
      <c r="IQ305" s="432">
        <v>0</v>
      </c>
      <c r="IR305" s="432">
        <v>5</v>
      </c>
      <c r="IS305" s="432">
        <v>0</v>
      </c>
      <c r="IT305" s="432">
        <v>0</v>
      </c>
      <c r="IU305" s="432">
        <v>0</v>
      </c>
      <c r="IV305" s="432">
        <v>0</v>
      </c>
      <c r="IW305" s="432">
        <v>4</v>
      </c>
      <c r="IX305" s="432">
        <v>27</v>
      </c>
      <c r="IY305" s="432">
        <v>1</v>
      </c>
      <c r="IZ305" s="432">
        <v>3.6999999999999998E-2</v>
      </c>
      <c r="JA305" s="432">
        <v>4</v>
      </c>
      <c r="JB305" s="432">
        <v>1</v>
      </c>
      <c r="JC305" s="432">
        <v>0.25</v>
      </c>
      <c r="JD305" s="432">
        <v>1</v>
      </c>
      <c r="JE305" s="432">
        <v>3.6999999999999998E-2</v>
      </c>
      <c r="JF305" s="432">
        <v>0</v>
      </c>
      <c r="JG305" s="432">
        <v>0</v>
      </c>
      <c r="JH305" s="432">
        <v>14</v>
      </c>
      <c r="JI305" s="432">
        <v>3</v>
      </c>
      <c r="JJ305" s="432">
        <v>0.21429999999999999</v>
      </c>
      <c r="JK305" s="432">
        <v>3</v>
      </c>
      <c r="JL305" s="432">
        <v>3</v>
      </c>
      <c r="JM305" s="432">
        <v>1</v>
      </c>
      <c r="JN305" s="432">
        <v>5</v>
      </c>
      <c r="JO305" s="432">
        <v>0.35709999999999997</v>
      </c>
      <c r="JP305" s="432">
        <v>1</v>
      </c>
      <c r="JQ305" s="432">
        <v>0.33329999999999999</v>
      </c>
      <c r="JR305" s="432" t="s">
        <v>1359</v>
      </c>
      <c r="JS305" s="432" t="s">
        <v>1360</v>
      </c>
      <c r="JT305" s="432" t="s">
        <v>1340</v>
      </c>
    </row>
    <row r="306" spans="1:280" x14ac:dyDescent="0.45">
      <c r="A306" s="432" t="s">
        <v>521</v>
      </c>
      <c r="B306" s="432" t="s">
        <v>522</v>
      </c>
      <c r="C306" s="432" t="s">
        <v>527</v>
      </c>
      <c r="D306" s="432" t="s">
        <v>528</v>
      </c>
      <c r="E306" s="432">
        <v>279</v>
      </c>
      <c r="F306" s="432">
        <v>117</v>
      </c>
      <c r="G306" s="432">
        <v>0.4194</v>
      </c>
      <c r="H306" s="432">
        <v>119</v>
      </c>
      <c r="I306" s="432">
        <v>271</v>
      </c>
      <c r="J306" s="432">
        <v>0.43909999999999999</v>
      </c>
      <c r="K306" s="432">
        <v>258</v>
      </c>
      <c r="L306" s="432">
        <v>266</v>
      </c>
      <c r="M306" s="432">
        <v>261</v>
      </c>
      <c r="N306" s="432">
        <v>0.92259999999999998</v>
      </c>
      <c r="O306" s="432">
        <v>0.95020000000000004</v>
      </c>
      <c r="P306" s="432">
        <v>0.9355</v>
      </c>
      <c r="Q306" s="432">
        <v>266</v>
      </c>
      <c r="R306" s="432">
        <v>271</v>
      </c>
      <c r="S306" s="432">
        <v>268</v>
      </c>
      <c r="T306" s="432">
        <v>0.95209999999999995</v>
      </c>
      <c r="U306" s="432">
        <v>0.97009999999999996</v>
      </c>
      <c r="V306" s="432">
        <v>0.96060000000000001</v>
      </c>
      <c r="W306" s="432">
        <v>265</v>
      </c>
      <c r="X306" s="432">
        <v>270</v>
      </c>
      <c r="Y306" s="432">
        <v>264</v>
      </c>
      <c r="Z306" s="432">
        <v>0.94889999999999997</v>
      </c>
      <c r="AA306" s="432">
        <v>0.96630000000000005</v>
      </c>
      <c r="AB306" s="432">
        <v>0.94620000000000004</v>
      </c>
      <c r="AC306" s="432">
        <v>263</v>
      </c>
      <c r="AD306" s="432">
        <v>268</v>
      </c>
      <c r="AE306" s="432">
        <v>259</v>
      </c>
      <c r="AF306" s="432">
        <v>0.93930000000000002</v>
      </c>
      <c r="AG306" s="432">
        <v>0.95799999999999996</v>
      </c>
      <c r="AH306" s="432">
        <v>0.92830000000000001</v>
      </c>
      <c r="AI306" s="432">
        <v>231</v>
      </c>
      <c r="AJ306" s="432">
        <v>244</v>
      </c>
      <c r="AK306" s="432">
        <v>246</v>
      </c>
      <c r="AL306" s="432">
        <v>0.82789999999999997</v>
      </c>
      <c r="AM306" s="432">
        <v>0.87409999999999999</v>
      </c>
      <c r="AN306" s="432">
        <v>0.88170000000000004</v>
      </c>
      <c r="AO306" s="432">
        <v>265</v>
      </c>
      <c r="AP306" s="432">
        <v>269</v>
      </c>
      <c r="AQ306" s="432">
        <v>263</v>
      </c>
      <c r="AR306" s="432">
        <v>0.94650000000000001</v>
      </c>
      <c r="AS306" s="432">
        <v>0.96409999999999996</v>
      </c>
      <c r="AT306" s="432">
        <v>0.94269999999999998</v>
      </c>
      <c r="AU306" s="432">
        <v>257</v>
      </c>
      <c r="AV306" s="432">
        <v>263</v>
      </c>
      <c r="AW306" s="432">
        <v>268</v>
      </c>
      <c r="AX306" s="432">
        <v>0.9194</v>
      </c>
      <c r="AY306" s="432">
        <v>0.94259999999999999</v>
      </c>
      <c r="AZ306" s="432">
        <v>0.96060000000000001</v>
      </c>
      <c r="BA306" s="432">
        <v>248</v>
      </c>
      <c r="BB306" s="432">
        <v>257</v>
      </c>
      <c r="BC306" s="432">
        <v>250</v>
      </c>
      <c r="BD306" s="432">
        <v>0.88660000000000005</v>
      </c>
      <c r="BE306" s="432">
        <v>0.91910000000000003</v>
      </c>
      <c r="BF306" s="432">
        <v>0.89610000000000001</v>
      </c>
      <c r="BG306" s="432">
        <v>261</v>
      </c>
      <c r="BH306" s="432">
        <v>268</v>
      </c>
      <c r="BI306" s="432">
        <v>268</v>
      </c>
      <c r="BJ306" s="432">
        <v>0.93330000000000002</v>
      </c>
      <c r="BK306" s="432">
        <v>0.96009999999999995</v>
      </c>
      <c r="BL306" s="432">
        <v>0.96060000000000001</v>
      </c>
      <c r="BM306" s="432">
        <v>154</v>
      </c>
      <c r="BN306" s="432">
        <v>182</v>
      </c>
      <c r="BO306" s="432">
        <v>220</v>
      </c>
      <c r="BP306" s="432">
        <v>0.55000000000000004</v>
      </c>
      <c r="BQ306" s="432">
        <v>0.65</v>
      </c>
      <c r="BR306" s="432">
        <v>0.78849999999999998</v>
      </c>
      <c r="BS306" s="432">
        <v>105</v>
      </c>
      <c r="BT306" s="432">
        <v>0.64810000000000001</v>
      </c>
      <c r="BU306" s="432">
        <v>96</v>
      </c>
      <c r="BV306" s="432">
        <v>0.82050000000000001</v>
      </c>
      <c r="BW306" s="432">
        <v>187</v>
      </c>
      <c r="BX306" s="432">
        <v>199</v>
      </c>
      <c r="BY306" s="432">
        <v>201</v>
      </c>
      <c r="BZ306" s="432">
        <v>0.66779999999999995</v>
      </c>
      <c r="CA306" s="432">
        <v>0.71120000000000005</v>
      </c>
      <c r="CB306" s="432">
        <v>0.72040000000000004</v>
      </c>
      <c r="CC306" s="432">
        <v>95</v>
      </c>
      <c r="CD306" s="432">
        <v>0.58640000000000003</v>
      </c>
      <c r="CE306" s="432">
        <v>112</v>
      </c>
      <c r="CF306" s="432">
        <v>0.95730000000000004</v>
      </c>
      <c r="CG306" s="432">
        <v>198</v>
      </c>
      <c r="CH306" s="432">
        <v>212</v>
      </c>
      <c r="CI306" s="432">
        <v>207</v>
      </c>
      <c r="CJ306" s="432">
        <v>0.70689999999999997</v>
      </c>
      <c r="CK306" s="432">
        <v>0.75949999999999995</v>
      </c>
      <c r="CL306" s="432">
        <v>0.7419</v>
      </c>
      <c r="CM306" s="432">
        <v>164</v>
      </c>
      <c r="CN306" s="432">
        <v>176</v>
      </c>
      <c r="CO306" s="432">
        <v>140</v>
      </c>
      <c r="CP306" s="432">
        <v>0.58450000000000002</v>
      </c>
      <c r="CQ306" s="432">
        <v>0.62880000000000003</v>
      </c>
      <c r="CR306" s="432">
        <v>0.50180000000000002</v>
      </c>
      <c r="CS306" s="432">
        <v>38</v>
      </c>
      <c r="CT306" s="432">
        <v>0.2346</v>
      </c>
      <c r="CU306" s="432">
        <v>58</v>
      </c>
      <c r="CV306" s="432">
        <v>0.49569999999999997</v>
      </c>
      <c r="CW306" s="432">
        <v>81</v>
      </c>
      <c r="CX306" s="432">
        <v>98</v>
      </c>
      <c r="CY306" s="432">
        <v>96</v>
      </c>
      <c r="CZ306" s="432">
        <v>0.28999999999999998</v>
      </c>
      <c r="DA306" s="432">
        <v>0.35</v>
      </c>
      <c r="DB306" s="432">
        <v>0.34410000000000002</v>
      </c>
      <c r="DC306" s="432">
        <v>168</v>
      </c>
      <c r="DD306" s="432">
        <v>196</v>
      </c>
      <c r="DE306" s="432">
        <v>210</v>
      </c>
      <c r="DF306" s="432">
        <v>0.6</v>
      </c>
      <c r="DG306" s="432">
        <v>0.7</v>
      </c>
      <c r="DH306" s="432">
        <v>0.75270000000000004</v>
      </c>
      <c r="DI306" s="432">
        <v>88</v>
      </c>
      <c r="DJ306" s="432">
        <v>47</v>
      </c>
      <c r="DK306" s="432">
        <v>51</v>
      </c>
      <c r="DL306" s="432">
        <v>50</v>
      </c>
      <c r="DM306" s="432">
        <v>0.52500000000000002</v>
      </c>
      <c r="DN306" s="432">
        <v>0.57499999999999996</v>
      </c>
      <c r="DO306" s="432">
        <v>0.56820000000000004</v>
      </c>
      <c r="DP306" s="432">
        <v>196</v>
      </c>
      <c r="DQ306" s="432">
        <v>210</v>
      </c>
      <c r="DR306" s="432">
        <v>155</v>
      </c>
      <c r="DS306" s="432">
        <v>0.7</v>
      </c>
      <c r="DT306" s="432">
        <v>0.75</v>
      </c>
      <c r="DU306" s="432">
        <v>0.55559999999999998</v>
      </c>
      <c r="DV306" s="432">
        <v>1</v>
      </c>
      <c r="DW306" s="432">
        <v>3.7499999999999999E-2</v>
      </c>
      <c r="DX306" s="432">
        <v>7.4999999999999997E-2</v>
      </c>
      <c r="DY306" s="432">
        <v>3.5999999999999999E-3</v>
      </c>
      <c r="DZ306" s="432">
        <v>44</v>
      </c>
      <c r="EA306" s="432">
        <v>7.4999999999999997E-2</v>
      </c>
      <c r="EB306" s="432">
        <v>0.15</v>
      </c>
      <c r="EC306" s="432">
        <v>0.1613</v>
      </c>
      <c r="ED306" s="432">
        <v>0</v>
      </c>
      <c r="EE306" s="432">
        <v>0</v>
      </c>
      <c r="EF306" s="432">
        <v>0</v>
      </c>
      <c r="EG306" s="432">
        <v>0</v>
      </c>
      <c r="EH306" s="432">
        <v>30</v>
      </c>
      <c r="EI306" s="432">
        <v>0</v>
      </c>
      <c r="EJ306" s="432">
        <v>5.0000000000000001E-3</v>
      </c>
      <c r="EK306" s="432">
        <v>0.01</v>
      </c>
      <c r="EL306" s="432">
        <v>0</v>
      </c>
      <c r="EM306" s="432">
        <v>99</v>
      </c>
      <c r="EN306" s="432">
        <v>0.05</v>
      </c>
      <c r="EO306" s="432">
        <v>0.15</v>
      </c>
      <c r="EP306" s="432">
        <v>0.3548</v>
      </c>
      <c r="EQ306" s="432">
        <v>80</v>
      </c>
      <c r="ER306" s="432">
        <v>67</v>
      </c>
      <c r="ES306" s="432">
        <v>0.83750000000000002</v>
      </c>
      <c r="ET306" s="432">
        <v>18</v>
      </c>
      <c r="EU306" s="432">
        <v>4</v>
      </c>
      <c r="EV306" s="432">
        <v>0.22220000000000001</v>
      </c>
      <c r="EW306" s="432">
        <v>229</v>
      </c>
      <c r="EX306" s="432">
        <v>0.82079999999999997</v>
      </c>
      <c r="EY306" s="432">
        <v>274</v>
      </c>
      <c r="EZ306" s="432">
        <v>330</v>
      </c>
      <c r="FA306" s="432">
        <v>413</v>
      </c>
      <c r="FB306" s="432">
        <v>387</v>
      </c>
      <c r="FC306" s="432">
        <v>0.98</v>
      </c>
      <c r="FD306" s="432">
        <v>1.18</v>
      </c>
      <c r="FE306" s="432">
        <v>1.4802999999999999</v>
      </c>
      <c r="FF306" s="432">
        <v>20</v>
      </c>
      <c r="FG306" s="432">
        <v>30</v>
      </c>
      <c r="FH306" s="432">
        <v>21</v>
      </c>
      <c r="FI306" s="432">
        <v>0.05</v>
      </c>
      <c r="FJ306" s="432">
        <v>7.4999999999999997E-2</v>
      </c>
      <c r="FK306" s="432">
        <v>5.4300000000000001E-2</v>
      </c>
      <c r="FL306" s="432">
        <v>342</v>
      </c>
      <c r="FM306" s="432">
        <v>353</v>
      </c>
      <c r="FN306" s="432">
        <v>349</v>
      </c>
      <c r="FO306" s="432">
        <v>0.88239999999999996</v>
      </c>
      <c r="FP306" s="432">
        <v>0.90959999999999996</v>
      </c>
      <c r="FQ306" s="432">
        <v>0.90180000000000005</v>
      </c>
      <c r="FR306" s="432">
        <v>327</v>
      </c>
      <c r="FS306" s="432">
        <v>341</v>
      </c>
      <c r="FT306" s="432">
        <v>348</v>
      </c>
      <c r="FU306" s="432">
        <v>0.84360000000000002</v>
      </c>
      <c r="FV306" s="432">
        <v>0.87909999999999999</v>
      </c>
      <c r="FW306" s="432">
        <v>0.8992</v>
      </c>
      <c r="FX306" s="432">
        <v>314</v>
      </c>
      <c r="FY306" s="432">
        <v>335</v>
      </c>
      <c r="FZ306" s="432">
        <v>343</v>
      </c>
      <c r="GA306" s="432">
        <v>0.81069999999999998</v>
      </c>
      <c r="GB306" s="432">
        <v>0.86450000000000005</v>
      </c>
      <c r="GC306" s="432">
        <v>0.88629999999999998</v>
      </c>
      <c r="GD306" s="432">
        <v>284</v>
      </c>
      <c r="GE306" s="432">
        <v>317</v>
      </c>
      <c r="GF306" s="432">
        <v>313</v>
      </c>
      <c r="GG306" s="432">
        <v>0.73299999999999998</v>
      </c>
      <c r="GH306" s="432">
        <v>0.81889999999999996</v>
      </c>
      <c r="GI306" s="432">
        <v>0.80879999999999996</v>
      </c>
      <c r="GJ306" s="432">
        <v>291</v>
      </c>
      <c r="GK306" s="432">
        <v>329</v>
      </c>
      <c r="GL306" s="432">
        <v>316</v>
      </c>
      <c r="GM306" s="432">
        <v>0.75</v>
      </c>
      <c r="GN306" s="432">
        <v>0.84970000000000001</v>
      </c>
      <c r="GO306" s="432">
        <v>0.8165</v>
      </c>
      <c r="GP306" s="432">
        <v>355</v>
      </c>
      <c r="GQ306" s="432">
        <v>364</v>
      </c>
      <c r="GR306" s="432">
        <v>371</v>
      </c>
      <c r="GS306" s="432">
        <v>0.9173</v>
      </c>
      <c r="GT306" s="432">
        <v>0.94010000000000005</v>
      </c>
      <c r="GU306" s="432">
        <v>0.9587</v>
      </c>
      <c r="GV306" s="432">
        <v>321</v>
      </c>
      <c r="GW306" s="432">
        <v>343</v>
      </c>
      <c r="GX306" s="432">
        <v>356</v>
      </c>
      <c r="GY306" s="432">
        <v>0.82750000000000001</v>
      </c>
      <c r="GZ306" s="432">
        <v>0.88490000000000002</v>
      </c>
      <c r="HA306" s="432">
        <v>0.91990000000000005</v>
      </c>
      <c r="HB306" s="432">
        <v>194</v>
      </c>
      <c r="HC306" s="432">
        <v>233</v>
      </c>
      <c r="HD306" s="432">
        <v>301</v>
      </c>
      <c r="HE306" s="432">
        <v>0.5</v>
      </c>
      <c r="HF306" s="432">
        <v>0.6</v>
      </c>
      <c r="HG306" s="432">
        <v>0.77780000000000005</v>
      </c>
      <c r="HH306" s="432">
        <v>334</v>
      </c>
      <c r="HI306" s="432">
        <v>0.5</v>
      </c>
      <c r="HJ306" s="432">
        <v>0.80869999999999997</v>
      </c>
      <c r="HK306" s="432">
        <v>0</v>
      </c>
      <c r="HL306" s="432"/>
      <c r="HM306" s="432">
        <v>0.9</v>
      </c>
      <c r="HN306" s="432">
        <v>0</v>
      </c>
      <c r="HO306" s="432">
        <v>0</v>
      </c>
      <c r="HP306" s="432">
        <v>0</v>
      </c>
      <c r="HQ306" s="432">
        <v>0</v>
      </c>
      <c r="HR306" s="432">
        <v>0</v>
      </c>
      <c r="HS306" s="432">
        <v>1</v>
      </c>
      <c r="HT306" s="432">
        <v>0</v>
      </c>
      <c r="HU306" s="432">
        <v>0</v>
      </c>
      <c r="HV306" s="432">
        <v>0.9</v>
      </c>
      <c r="HW306" s="432">
        <v>0</v>
      </c>
      <c r="HX306" s="432">
        <v>0</v>
      </c>
      <c r="HY306" s="432">
        <v>0</v>
      </c>
      <c r="HZ306" s="432">
        <v>0.9</v>
      </c>
      <c r="IA306" s="432">
        <v>0</v>
      </c>
      <c r="IB306" s="432">
        <v>0</v>
      </c>
      <c r="IC306" s="432">
        <v>0</v>
      </c>
      <c r="ID306" s="432">
        <v>0</v>
      </c>
      <c r="IE306" s="432">
        <v>0</v>
      </c>
      <c r="IF306" s="432">
        <v>0</v>
      </c>
      <c r="IG306" s="432">
        <v>0</v>
      </c>
      <c r="IH306" s="432">
        <v>0</v>
      </c>
      <c r="II306" s="432">
        <v>0</v>
      </c>
      <c r="IJ306" s="432">
        <v>0</v>
      </c>
      <c r="IK306" s="432">
        <v>0</v>
      </c>
      <c r="IL306" s="432">
        <v>0</v>
      </c>
      <c r="IM306" s="432">
        <v>0</v>
      </c>
      <c r="IN306" s="432">
        <v>0</v>
      </c>
      <c r="IO306" s="432">
        <v>0</v>
      </c>
      <c r="IP306" s="432">
        <v>0</v>
      </c>
      <c r="IQ306" s="432">
        <v>0</v>
      </c>
      <c r="IR306" s="432">
        <v>0</v>
      </c>
      <c r="IS306" s="432">
        <v>0</v>
      </c>
      <c r="IT306" s="432">
        <v>0</v>
      </c>
      <c r="IU306" s="432">
        <v>0</v>
      </c>
      <c r="IV306" s="432">
        <v>0</v>
      </c>
      <c r="IW306" s="432">
        <v>5</v>
      </c>
      <c r="IX306" s="432">
        <v>23</v>
      </c>
      <c r="IY306" s="432">
        <v>1</v>
      </c>
      <c r="IZ306" s="432">
        <v>4.3499999999999997E-2</v>
      </c>
      <c r="JA306" s="432">
        <v>5</v>
      </c>
      <c r="JB306" s="432">
        <v>1</v>
      </c>
      <c r="JC306" s="432">
        <v>0.2</v>
      </c>
      <c r="JD306" s="432">
        <v>1</v>
      </c>
      <c r="JE306" s="432">
        <v>4.3499999999999997E-2</v>
      </c>
      <c r="JF306" s="432">
        <v>0</v>
      </c>
      <c r="JG306" s="432">
        <v>0</v>
      </c>
      <c r="JH306" s="432">
        <v>12</v>
      </c>
      <c r="JI306" s="432">
        <v>3</v>
      </c>
      <c r="JJ306" s="432">
        <v>0.25</v>
      </c>
      <c r="JK306" s="432">
        <v>3</v>
      </c>
      <c r="JL306" s="432">
        <v>3</v>
      </c>
      <c r="JM306" s="432">
        <v>1</v>
      </c>
      <c r="JN306" s="432">
        <v>3</v>
      </c>
      <c r="JO306" s="432">
        <v>0.25</v>
      </c>
      <c r="JP306" s="432">
        <v>1</v>
      </c>
      <c r="JQ306" s="432">
        <v>0.33329999999999999</v>
      </c>
      <c r="JR306" s="432" t="s">
        <v>1359</v>
      </c>
      <c r="JS306" s="432" t="s">
        <v>1360</v>
      </c>
      <c r="JT306" s="432" t="s">
        <v>1340</v>
      </c>
    </row>
    <row r="307" spans="1:280" x14ac:dyDescent="0.45">
      <c r="A307" s="432" t="s">
        <v>521</v>
      </c>
      <c r="B307" s="432" t="s">
        <v>522</v>
      </c>
      <c r="C307" s="432" t="s">
        <v>529</v>
      </c>
      <c r="D307" s="432" t="s">
        <v>530</v>
      </c>
      <c r="E307" s="432">
        <v>513</v>
      </c>
      <c r="F307" s="432">
        <v>114</v>
      </c>
      <c r="G307" s="432">
        <v>0.22220000000000001</v>
      </c>
      <c r="H307" s="432">
        <v>114</v>
      </c>
      <c r="I307" s="432">
        <v>510</v>
      </c>
      <c r="J307" s="432">
        <v>0.2235</v>
      </c>
      <c r="K307" s="432">
        <v>474</v>
      </c>
      <c r="L307" s="432">
        <v>488</v>
      </c>
      <c r="M307" s="432">
        <v>460</v>
      </c>
      <c r="N307" s="432">
        <v>0.92259999999999998</v>
      </c>
      <c r="O307" s="432">
        <v>0.95020000000000004</v>
      </c>
      <c r="P307" s="432">
        <v>0.89670000000000005</v>
      </c>
      <c r="Q307" s="432">
        <v>489</v>
      </c>
      <c r="R307" s="432">
        <v>498</v>
      </c>
      <c r="S307" s="432">
        <v>489</v>
      </c>
      <c r="T307" s="432">
        <v>0.95209999999999995</v>
      </c>
      <c r="U307" s="432">
        <v>0.97009999999999996</v>
      </c>
      <c r="V307" s="432">
        <v>0.95320000000000005</v>
      </c>
      <c r="W307" s="432">
        <v>487</v>
      </c>
      <c r="X307" s="432">
        <v>496</v>
      </c>
      <c r="Y307" s="432">
        <v>488</v>
      </c>
      <c r="Z307" s="432">
        <v>0.94889999999999997</v>
      </c>
      <c r="AA307" s="432">
        <v>0.96630000000000005</v>
      </c>
      <c r="AB307" s="432">
        <v>0.95130000000000003</v>
      </c>
      <c r="AC307" s="432">
        <v>482</v>
      </c>
      <c r="AD307" s="432">
        <v>492</v>
      </c>
      <c r="AE307" s="432">
        <v>474</v>
      </c>
      <c r="AF307" s="432">
        <v>0.93930000000000002</v>
      </c>
      <c r="AG307" s="432">
        <v>0.95799999999999996</v>
      </c>
      <c r="AH307" s="432">
        <v>0.92400000000000004</v>
      </c>
      <c r="AI307" s="432">
        <v>425</v>
      </c>
      <c r="AJ307" s="432">
        <v>449</v>
      </c>
      <c r="AK307" s="432">
        <v>390</v>
      </c>
      <c r="AL307" s="432">
        <v>0.82789999999999997</v>
      </c>
      <c r="AM307" s="432">
        <v>0.87409999999999999</v>
      </c>
      <c r="AN307" s="432">
        <v>0.76019999999999999</v>
      </c>
      <c r="AO307" s="432">
        <v>486</v>
      </c>
      <c r="AP307" s="432">
        <v>495</v>
      </c>
      <c r="AQ307" s="432">
        <v>485</v>
      </c>
      <c r="AR307" s="432">
        <v>0.94650000000000001</v>
      </c>
      <c r="AS307" s="432">
        <v>0.96409999999999996</v>
      </c>
      <c r="AT307" s="432">
        <v>0.94540000000000002</v>
      </c>
      <c r="AU307" s="432">
        <v>472</v>
      </c>
      <c r="AV307" s="432">
        <v>484</v>
      </c>
      <c r="AW307" s="432">
        <v>505</v>
      </c>
      <c r="AX307" s="432">
        <v>0.9194</v>
      </c>
      <c r="AY307" s="432">
        <v>0.94259999999999999</v>
      </c>
      <c r="AZ307" s="432">
        <v>0.98440000000000005</v>
      </c>
      <c r="BA307" s="432">
        <v>455</v>
      </c>
      <c r="BB307" s="432">
        <v>472</v>
      </c>
      <c r="BC307" s="432">
        <v>415</v>
      </c>
      <c r="BD307" s="432">
        <v>0.88660000000000005</v>
      </c>
      <c r="BE307" s="432">
        <v>0.91910000000000003</v>
      </c>
      <c r="BF307" s="432">
        <v>0.80900000000000005</v>
      </c>
      <c r="BG307" s="432">
        <v>479</v>
      </c>
      <c r="BH307" s="432">
        <v>493</v>
      </c>
      <c r="BI307" s="432">
        <v>458</v>
      </c>
      <c r="BJ307" s="432">
        <v>0.93330000000000002</v>
      </c>
      <c r="BK307" s="432">
        <v>0.96009999999999995</v>
      </c>
      <c r="BL307" s="432">
        <v>0.89280000000000004</v>
      </c>
      <c r="BM307" s="432">
        <v>283</v>
      </c>
      <c r="BN307" s="432">
        <v>334</v>
      </c>
      <c r="BO307" s="432">
        <v>335</v>
      </c>
      <c r="BP307" s="432">
        <v>0.55000000000000004</v>
      </c>
      <c r="BQ307" s="432">
        <v>0.65</v>
      </c>
      <c r="BR307" s="432">
        <v>0.65300000000000002</v>
      </c>
      <c r="BS307" s="432">
        <v>261</v>
      </c>
      <c r="BT307" s="432">
        <v>0.65410000000000001</v>
      </c>
      <c r="BU307" s="432">
        <v>94</v>
      </c>
      <c r="BV307" s="432">
        <v>0.8246</v>
      </c>
      <c r="BW307" s="432">
        <v>343</v>
      </c>
      <c r="BX307" s="432">
        <v>365</v>
      </c>
      <c r="BY307" s="432">
        <v>355</v>
      </c>
      <c r="BZ307" s="432">
        <v>0.66779999999999995</v>
      </c>
      <c r="CA307" s="432">
        <v>0.71120000000000005</v>
      </c>
      <c r="CB307" s="432">
        <v>0.69199999999999995</v>
      </c>
      <c r="CC307" s="432">
        <v>217</v>
      </c>
      <c r="CD307" s="432">
        <v>0.54390000000000005</v>
      </c>
      <c r="CE307" s="432">
        <v>95</v>
      </c>
      <c r="CF307" s="432">
        <v>0.83330000000000004</v>
      </c>
      <c r="CG307" s="432">
        <v>363</v>
      </c>
      <c r="CH307" s="432">
        <v>390</v>
      </c>
      <c r="CI307" s="432">
        <v>312</v>
      </c>
      <c r="CJ307" s="432">
        <v>0.70689999999999997</v>
      </c>
      <c r="CK307" s="432">
        <v>0.75949999999999995</v>
      </c>
      <c r="CL307" s="432">
        <v>0.60819999999999996</v>
      </c>
      <c r="CM307" s="432">
        <v>300</v>
      </c>
      <c r="CN307" s="432">
        <v>323</v>
      </c>
      <c r="CO307" s="432">
        <v>301</v>
      </c>
      <c r="CP307" s="432">
        <v>0.58450000000000002</v>
      </c>
      <c r="CQ307" s="432">
        <v>0.62880000000000003</v>
      </c>
      <c r="CR307" s="432">
        <v>0.5867</v>
      </c>
      <c r="CS307" s="432">
        <v>91</v>
      </c>
      <c r="CT307" s="432">
        <v>0.2281</v>
      </c>
      <c r="CU307" s="432">
        <v>63</v>
      </c>
      <c r="CV307" s="432">
        <v>0.55259999999999998</v>
      </c>
      <c r="CW307" s="432">
        <v>149</v>
      </c>
      <c r="CX307" s="432">
        <v>180</v>
      </c>
      <c r="CY307" s="432">
        <v>154</v>
      </c>
      <c r="CZ307" s="432">
        <v>0.28999999999999998</v>
      </c>
      <c r="DA307" s="432">
        <v>0.35</v>
      </c>
      <c r="DB307" s="432">
        <v>0.30020000000000002</v>
      </c>
      <c r="DC307" s="432">
        <v>308</v>
      </c>
      <c r="DD307" s="432">
        <v>360</v>
      </c>
      <c r="DE307" s="432">
        <v>336</v>
      </c>
      <c r="DF307" s="432">
        <v>0.6</v>
      </c>
      <c r="DG307" s="432">
        <v>0.7</v>
      </c>
      <c r="DH307" s="432">
        <v>0.65500000000000003</v>
      </c>
      <c r="DI307" s="432">
        <v>141</v>
      </c>
      <c r="DJ307" s="432">
        <v>75</v>
      </c>
      <c r="DK307" s="432">
        <v>82</v>
      </c>
      <c r="DL307" s="432">
        <v>86</v>
      </c>
      <c r="DM307" s="432">
        <v>0.52500000000000002</v>
      </c>
      <c r="DN307" s="432">
        <v>0.57499999999999996</v>
      </c>
      <c r="DO307" s="432">
        <v>0.6099</v>
      </c>
      <c r="DP307" s="432">
        <v>360</v>
      </c>
      <c r="DQ307" s="432">
        <v>385</v>
      </c>
      <c r="DR307" s="432">
        <v>283</v>
      </c>
      <c r="DS307" s="432">
        <v>0.7</v>
      </c>
      <c r="DT307" s="432">
        <v>0.75</v>
      </c>
      <c r="DU307" s="432">
        <v>0.55169999999999997</v>
      </c>
      <c r="DV307" s="432">
        <v>5</v>
      </c>
      <c r="DW307" s="432">
        <v>3.7499999999999999E-2</v>
      </c>
      <c r="DX307" s="432">
        <v>7.4999999999999997E-2</v>
      </c>
      <c r="DY307" s="432">
        <v>1.17E-2</v>
      </c>
      <c r="DZ307" s="432">
        <v>55</v>
      </c>
      <c r="EA307" s="432">
        <v>7.4999999999999997E-2</v>
      </c>
      <c r="EB307" s="432">
        <v>0.15</v>
      </c>
      <c r="EC307" s="432">
        <v>0.1111</v>
      </c>
      <c r="ED307" s="432">
        <v>0</v>
      </c>
      <c r="EE307" s="432">
        <v>0</v>
      </c>
      <c r="EF307" s="432">
        <v>0</v>
      </c>
      <c r="EG307" s="432">
        <v>0</v>
      </c>
      <c r="EH307" s="432">
        <v>44</v>
      </c>
      <c r="EI307" s="432">
        <v>0</v>
      </c>
      <c r="EJ307" s="432">
        <v>5.0000000000000001E-3</v>
      </c>
      <c r="EK307" s="432">
        <v>0.01</v>
      </c>
      <c r="EL307" s="432">
        <v>0</v>
      </c>
      <c r="EM307" s="432">
        <v>136</v>
      </c>
      <c r="EN307" s="432">
        <v>0.05</v>
      </c>
      <c r="EO307" s="432">
        <v>0.15</v>
      </c>
      <c r="EP307" s="432">
        <v>0.2651</v>
      </c>
      <c r="EQ307" s="432">
        <v>134</v>
      </c>
      <c r="ER307" s="432">
        <v>102</v>
      </c>
      <c r="ES307" s="432">
        <v>0.76119999999999999</v>
      </c>
      <c r="ET307" s="432">
        <v>32</v>
      </c>
      <c r="EU307" s="432">
        <v>5</v>
      </c>
      <c r="EV307" s="432">
        <v>0.15629999999999999</v>
      </c>
      <c r="EW307" s="432">
        <v>376</v>
      </c>
      <c r="EX307" s="432">
        <v>0.7329</v>
      </c>
      <c r="EY307" s="432">
        <v>503</v>
      </c>
      <c r="EZ307" s="432">
        <v>606</v>
      </c>
      <c r="FA307" s="432">
        <v>793</v>
      </c>
      <c r="FB307" s="432">
        <v>700</v>
      </c>
      <c r="FC307" s="432">
        <v>0.98</v>
      </c>
      <c r="FD307" s="432">
        <v>1.18</v>
      </c>
      <c r="FE307" s="432">
        <v>1.5458000000000001</v>
      </c>
      <c r="FF307" s="432">
        <v>35</v>
      </c>
      <c r="FG307" s="432">
        <v>53</v>
      </c>
      <c r="FH307" s="432">
        <v>35</v>
      </c>
      <c r="FI307" s="432">
        <v>0.05</v>
      </c>
      <c r="FJ307" s="432">
        <v>7.4999999999999997E-2</v>
      </c>
      <c r="FK307" s="432">
        <v>0.05</v>
      </c>
      <c r="FL307" s="432">
        <v>618</v>
      </c>
      <c r="FM307" s="432">
        <v>637</v>
      </c>
      <c r="FN307" s="432">
        <v>632</v>
      </c>
      <c r="FO307" s="432">
        <v>0.88239999999999996</v>
      </c>
      <c r="FP307" s="432">
        <v>0.90959999999999996</v>
      </c>
      <c r="FQ307" s="432">
        <v>0.90290000000000004</v>
      </c>
      <c r="FR307" s="432">
        <v>591</v>
      </c>
      <c r="FS307" s="432">
        <v>616</v>
      </c>
      <c r="FT307" s="432">
        <v>572</v>
      </c>
      <c r="FU307" s="432">
        <v>0.84360000000000002</v>
      </c>
      <c r="FV307" s="432">
        <v>0.87909999999999999</v>
      </c>
      <c r="FW307" s="432">
        <v>0.81710000000000005</v>
      </c>
      <c r="FX307" s="432">
        <v>568</v>
      </c>
      <c r="FY307" s="432">
        <v>606</v>
      </c>
      <c r="FZ307" s="432">
        <v>476</v>
      </c>
      <c r="GA307" s="432">
        <v>0.81069999999999998</v>
      </c>
      <c r="GB307" s="432">
        <v>0.86450000000000005</v>
      </c>
      <c r="GC307" s="432">
        <v>0.68</v>
      </c>
      <c r="GD307" s="432">
        <v>514</v>
      </c>
      <c r="GE307" s="432">
        <v>574</v>
      </c>
      <c r="GF307" s="432">
        <v>387</v>
      </c>
      <c r="GG307" s="432">
        <v>0.73299999999999998</v>
      </c>
      <c r="GH307" s="432">
        <v>0.81889999999999996</v>
      </c>
      <c r="GI307" s="432">
        <v>0.55289999999999995</v>
      </c>
      <c r="GJ307" s="432">
        <v>525</v>
      </c>
      <c r="GK307" s="432">
        <v>595</v>
      </c>
      <c r="GL307" s="432">
        <v>353</v>
      </c>
      <c r="GM307" s="432">
        <v>0.75</v>
      </c>
      <c r="GN307" s="432">
        <v>0.84970000000000001</v>
      </c>
      <c r="GO307" s="432">
        <v>0.50429999999999997</v>
      </c>
      <c r="GP307" s="432">
        <v>643</v>
      </c>
      <c r="GQ307" s="432">
        <v>659</v>
      </c>
      <c r="GR307" s="432">
        <v>660</v>
      </c>
      <c r="GS307" s="432">
        <v>0.9173</v>
      </c>
      <c r="GT307" s="432">
        <v>0.94010000000000005</v>
      </c>
      <c r="GU307" s="432">
        <v>0.94289999999999996</v>
      </c>
      <c r="GV307" s="432">
        <v>580</v>
      </c>
      <c r="GW307" s="432">
        <v>620</v>
      </c>
      <c r="GX307" s="432">
        <v>499</v>
      </c>
      <c r="GY307" s="432">
        <v>0.82750000000000001</v>
      </c>
      <c r="GZ307" s="432">
        <v>0.88490000000000002</v>
      </c>
      <c r="HA307" s="432">
        <v>0.71289999999999998</v>
      </c>
      <c r="HB307" s="432">
        <v>350</v>
      </c>
      <c r="HC307" s="432">
        <v>420</v>
      </c>
      <c r="HD307" s="432">
        <v>282</v>
      </c>
      <c r="HE307" s="432">
        <v>0.5</v>
      </c>
      <c r="HF307" s="432">
        <v>0.6</v>
      </c>
      <c r="HG307" s="432">
        <v>0.40289999999999998</v>
      </c>
      <c r="HH307" s="432">
        <v>584</v>
      </c>
      <c r="HI307" s="432">
        <v>0.5</v>
      </c>
      <c r="HJ307" s="432">
        <v>0.73640000000000005</v>
      </c>
      <c r="HK307" s="432">
        <v>0</v>
      </c>
      <c r="HL307" s="432"/>
      <c r="HM307" s="432">
        <v>0.9</v>
      </c>
      <c r="HN307" s="432">
        <v>0</v>
      </c>
      <c r="HO307" s="432">
        <v>0</v>
      </c>
      <c r="HP307" s="432">
        <v>0</v>
      </c>
      <c r="HQ307" s="432">
        <v>0</v>
      </c>
      <c r="HR307" s="432">
        <v>0</v>
      </c>
      <c r="HS307" s="432">
        <v>0</v>
      </c>
      <c r="HT307" s="432">
        <v>0</v>
      </c>
      <c r="HU307" s="432">
        <v>0</v>
      </c>
      <c r="HV307" s="432">
        <v>0.9</v>
      </c>
      <c r="HW307" s="432">
        <v>0</v>
      </c>
      <c r="HX307" s="432">
        <v>0</v>
      </c>
      <c r="HY307" s="432">
        <v>0</v>
      </c>
      <c r="HZ307" s="432">
        <v>0.9</v>
      </c>
      <c r="IA307" s="432">
        <v>0</v>
      </c>
      <c r="IB307" s="432">
        <v>0</v>
      </c>
      <c r="IC307" s="432">
        <v>0</v>
      </c>
      <c r="ID307" s="432">
        <v>0</v>
      </c>
      <c r="IE307" s="432">
        <v>4</v>
      </c>
      <c r="IF307" s="432">
        <v>3</v>
      </c>
      <c r="IG307" s="432">
        <v>0</v>
      </c>
      <c r="IH307" s="432">
        <v>0</v>
      </c>
      <c r="II307" s="432">
        <v>0</v>
      </c>
      <c r="IJ307" s="432">
        <v>0</v>
      </c>
      <c r="IK307" s="432">
        <v>0</v>
      </c>
      <c r="IL307" s="432">
        <v>0</v>
      </c>
      <c r="IM307" s="432">
        <v>4</v>
      </c>
      <c r="IN307" s="432">
        <v>0</v>
      </c>
      <c r="IO307" s="432">
        <v>0</v>
      </c>
      <c r="IP307" s="432">
        <v>1</v>
      </c>
      <c r="IQ307" s="432">
        <v>0.25</v>
      </c>
      <c r="IR307" s="432">
        <v>3</v>
      </c>
      <c r="IS307" s="432">
        <v>0</v>
      </c>
      <c r="IT307" s="432">
        <v>0</v>
      </c>
      <c r="IU307" s="432">
        <v>0</v>
      </c>
      <c r="IV307" s="432">
        <v>0</v>
      </c>
      <c r="IW307" s="432">
        <v>0</v>
      </c>
      <c r="IX307" s="432">
        <v>30</v>
      </c>
      <c r="IY307" s="432">
        <v>0</v>
      </c>
      <c r="IZ307" s="432">
        <v>0</v>
      </c>
      <c r="JA307" s="432">
        <v>0</v>
      </c>
      <c r="JB307" s="432">
        <v>0</v>
      </c>
      <c r="JC307" s="432">
        <v>0</v>
      </c>
      <c r="JD307" s="432">
        <v>0</v>
      </c>
      <c r="JE307" s="432">
        <v>0</v>
      </c>
      <c r="JF307" s="432">
        <v>0</v>
      </c>
      <c r="JG307" s="432">
        <v>0</v>
      </c>
      <c r="JH307" s="432">
        <v>13</v>
      </c>
      <c r="JI307" s="432">
        <v>0</v>
      </c>
      <c r="JJ307" s="432">
        <v>0</v>
      </c>
      <c r="JK307" s="432">
        <v>0</v>
      </c>
      <c r="JL307" s="432">
        <v>0</v>
      </c>
      <c r="JM307" s="432">
        <v>0</v>
      </c>
      <c r="JN307" s="432">
        <v>0</v>
      </c>
      <c r="JO307" s="432">
        <v>0</v>
      </c>
      <c r="JP307" s="432">
        <v>0</v>
      </c>
      <c r="JQ307" s="432">
        <v>0</v>
      </c>
      <c r="JR307" s="432" t="s">
        <v>1359</v>
      </c>
      <c r="JS307" s="432" t="s">
        <v>1360</v>
      </c>
      <c r="JT307" s="432" t="s">
        <v>1340</v>
      </c>
    </row>
    <row r="308" spans="1:280" x14ac:dyDescent="0.45">
      <c r="A308" s="432" t="s">
        <v>521</v>
      </c>
      <c r="B308" s="432" t="s">
        <v>522</v>
      </c>
      <c r="C308" s="432" t="s">
        <v>1128</v>
      </c>
      <c r="D308" s="432" t="s">
        <v>898</v>
      </c>
      <c r="E308" s="432">
        <v>677</v>
      </c>
      <c r="F308" s="432">
        <v>181</v>
      </c>
      <c r="G308" s="432">
        <v>0.26740000000000003</v>
      </c>
      <c r="H308" s="432">
        <v>174</v>
      </c>
      <c r="I308" s="432">
        <v>681</v>
      </c>
      <c r="J308" s="432">
        <v>0.2555</v>
      </c>
      <c r="K308" s="432">
        <v>625</v>
      </c>
      <c r="L308" s="432">
        <v>644</v>
      </c>
      <c r="M308" s="432">
        <v>604</v>
      </c>
      <c r="N308" s="432">
        <v>0.92259999999999998</v>
      </c>
      <c r="O308" s="432">
        <v>0.95020000000000004</v>
      </c>
      <c r="P308" s="432">
        <v>0.89219999999999999</v>
      </c>
      <c r="Q308" s="432">
        <v>645</v>
      </c>
      <c r="R308" s="432">
        <v>657</v>
      </c>
      <c r="S308" s="432">
        <v>621</v>
      </c>
      <c r="T308" s="432">
        <v>0.95209999999999995</v>
      </c>
      <c r="U308" s="432">
        <v>0.97009999999999996</v>
      </c>
      <c r="V308" s="432">
        <v>0.9173</v>
      </c>
      <c r="W308" s="432">
        <v>643</v>
      </c>
      <c r="X308" s="432">
        <v>655</v>
      </c>
      <c r="Y308" s="432">
        <v>617</v>
      </c>
      <c r="Z308" s="432">
        <v>0.94889999999999997</v>
      </c>
      <c r="AA308" s="432">
        <v>0.96630000000000005</v>
      </c>
      <c r="AB308" s="432">
        <v>0.91139999999999999</v>
      </c>
      <c r="AC308" s="432">
        <v>636</v>
      </c>
      <c r="AD308" s="432">
        <v>649</v>
      </c>
      <c r="AE308" s="432">
        <v>617</v>
      </c>
      <c r="AF308" s="432">
        <v>0.93930000000000002</v>
      </c>
      <c r="AG308" s="432">
        <v>0.95799999999999996</v>
      </c>
      <c r="AH308" s="432">
        <v>0.91139999999999999</v>
      </c>
      <c r="AI308" s="432">
        <v>561</v>
      </c>
      <c r="AJ308" s="432">
        <v>592</v>
      </c>
      <c r="AK308" s="432">
        <v>576</v>
      </c>
      <c r="AL308" s="432">
        <v>0.82789999999999997</v>
      </c>
      <c r="AM308" s="432">
        <v>0.87409999999999999</v>
      </c>
      <c r="AN308" s="432">
        <v>0.8508</v>
      </c>
      <c r="AO308" s="432">
        <v>641</v>
      </c>
      <c r="AP308" s="432">
        <v>653</v>
      </c>
      <c r="AQ308" s="432">
        <v>619</v>
      </c>
      <c r="AR308" s="432">
        <v>0.94650000000000001</v>
      </c>
      <c r="AS308" s="432">
        <v>0.96409999999999996</v>
      </c>
      <c r="AT308" s="432">
        <v>0.9143</v>
      </c>
      <c r="AU308" s="432">
        <v>623</v>
      </c>
      <c r="AV308" s="432">
        <v>639</v>
      </c>
      <c r="AW308" s="432">
        <v>580</v>
      </c>
      <c r="AX308" s="432">
        <v>0.9194</v>
      </c>
      <c r="AY308" s="432">
        <v>0.94259999999999999</v>
      </c>
      <c r="AZ308" s="432">
        <v>0.85670000000000002</v>
      </c>
      <c r="BA308" s="432">
        <v>601</v>
      </c>
      <c r="BB308" s="432">
        <v>623</v>
      </c>
      <c r="BC308" s="432">
        <v>583</v>
      </c>
      <c r="BD308" s="432">
        <v>0.88660000000000005</v>
      </c>
      <c r="BE308" s="432">
        <v>0.91910000000000003</v>
      </c>
      <c r="BF308" s="432">
        <v>0.86119999999999997</v>
      </c>
      <c r="BG308" s="432">
        <v>632</v>
      </c>
      <c r="BH308" s="432">
        <v>650</v>
      </c>
      <c r="BI308" s="432">
        <v>601</v>
      </c>
      <c r="BJ308" s="432">
        <v>0.93330000000000002</v>
      </c>
      <c r="BK308" s="432">
        <v>0.96009999999999995</v>
      </c>
      <c r="BL308" s="432">
        <v>0.88770000000000004</v>
      </c>
      <c r="BM308" s="432">
        <v>373</v>
      </c>
      <c r="BN308" s="432">
        <v>441</v>
      </c>
      <c r="BO308" s="432">
        <v>514</v>
      </c>
      <c r="BP308" s="432">
        <v>0.55000000000000004</v>
      </c>
      <c r="BQ308" s="432">
        <v>0.65</v>
      </c>
      <c r="BR308" s="432">
        <v>0.75919999999999999</v>
      </c>
      <c r="BS308" s="432">
        <v>242</v>
      </c>
      <c r="BT308" s="432">
        <v>0.4879</v>
      </c>
      <c r="BU308" s="432">
        <v>156</v>
      </c>
      <c r="BV308" s="432">
        <v>0.8619</v>
      </c>
      <c r="BW308" s="432">
        <v>453</v>
      </c>
      <c r="BX308" s="432">
        <v>482</v>
      </c>
      <c r="BY308" s="432">
        <v>398</v>
      </c>
      <c r="BZ308" s="432">
        <v>0.66779999999999995</v>
      </c>
      <c r="CA308" s="432">
        <v>0.71120000000000005</v>
      </c>
      <c r="CB308" s="432">
        <v>0.58789999999999998</v>
      </c>
      <c r="CC308" s="432">
        <v>299</v>
      </c>
      <c r="CD308" s="432">
        <v>0.6028</v>
      </c>
      <c r="CE308" s="432">
        <v>164</v>
      </c>
      <c r="CF308" s="432">
        <v>0.90610000000000002</v>
      </c>
      <c r="CG308" s="432">
        <v>479</v>
      </c>
      <c r="CH308" s="432">
        <v>515</v>
      </c>
      <c r="CI308" s="432">
        <v>463</v>
      </c>
      <c r="CJ308" s="432">
        <v>0.70689999999999997</v>
      </c>
      <c r="CK308" s="432">
        <v>0.75949999999999995</v>
      </c>
      <c r="CL308" s="432">
        <v>0.68389999999999995</v>
      </c>
      <c r="CM308" s="432">
        <v>396</v>
      </c>
      <c r="CN308" s="432">
        <v>426</v>
      </c>
      <c r="CO308" s="432">
        <v>353</v>
      </c>
      <c r="CP308" s="432">
        <v>0.58450000000000002</v>
      </c>
      <c r="CQ308" s="432">
        <v>0.62880000000000003</v>
      </c>
      <c r="CR308" s="432">
        <v>0.52139999999999997</v>
      </c>
      <c r="CS308" s="432">
        <v>90</v>
      </c>
      <c r="CT308" s="432">
        <v>0.18149999999999999</v>
      </c>
      <c r="CU308" s="432">
        <v>115</v>
      </c>
      <c r="CV308" s="432">
        <v>0.63539999999999996</v>
      </c>
      <c r="CW308" s="432">
        <v>197</v>
      </c>
      <c r="CX308" s="432">
        <v>237</v>
      </c>
      <c r="CY308" s="432">
        <v>205</v>
      </c>
      <c r="CZ308" s="432">
        <v>0.28999999999999998</v>
      </c>
      <c r="DA308" s="432">
        <v>0.35</v>
      </c>
      <c r="DB308" s="432">
        <v>0.30280000000000001</v>
      </c>
      <c r="DC308" s="432">
        <v>407</v>
      </c>
      <c r="DD308" s="432">
        <v>474</v>
      </c>
      <c r="DE308" s="432">
        <v>570</v>
      </c>
      <c r="DF308" s="432">
        <v>0.6</v>
      </c>
      <c r="DG308" s="432">
        <v>0.7</v>
      </c>
      <c r="DH308" s="432">
        <v>0.84189999999999998</v>
      </c>
      <c r="DI308" s="432">
        <v>146</v>
      </c>
      <c r="DJ308" s="432">
        <v>77</v>
      </c>
      <c r="DK308" s="432">
        <v>84</v>
      </c>
      <c r="DL308" s="432">
        <v>76</v>
      </c>
      <c r="DM308" s="432">
        <v>0.52500000000000002</v>
      </c>
      <c r="DN308" s="432">
        <v>0.57499999999999996</v>
      </c>
      <c r="DO308" s="432">
        <v>0.52049999999999996</v>
      </c>
      <c r="DP308" s="432">
        <v>474</v>
      </c>
      <c r="DQ308" s="432">
        <v>508</v>
      </c>
      <c r="DR308" s="432">
        <v>406</v>
      </c>
      <c r="DS308" s="432">
        <v>0.7</v>
      </c>
      <c r="DT308" s="432">
        <v>0.75</v>
      </c>
      <c r="DU308" s="432">
        <v>0.59970000000000001</v>
      </c>
      <c r="DV308" s="432">
        <v>0</v>
      </c>
      <c r="DW308" s="432">
        <v>3.7499999999999999E-2</v>
      </c>
      <c r="DX308" s="432">
        <v>7.4999999999999997E-2</v>
      </c>
      <c r="DY308" s="432">
        <v>0</v>
      </c>
      <c r="DZ308" s="432">
        <v>31</v>
      </c>
      <c r="EA308" s="432">
        <v>7.4999999999999997E-2</v>
      </c>
      <c r="EB308" s="432">
        <v>0.15</v>
      </c>
      <c r="EC308" s="432">
        <v>9.3100000000000002E-2</v>
      </c>
      <c r="ED308" s="432">
        <v>0</v>
      </c>
      <c r="EE308" s="432">
        <v>0</v>
      </c>
      <c r="EF308" s="432">
        <v>0</v>
      </c>
      <c r="EG308" s="432">
        <v>0</v>
      </c>
      <c r="EH308" s="432">
        <v>0</v>
      </c>
      <c r="EI308" s="432">
        <v>0</v>
      </c>
      <c r="EJ308" s="432">
        <v>5.0000000000000001E-3</v>
      </c>
      <c r="EK308" s="432">
        <v>0.01</v>
      </c>
      <c r="EL308" s="432">
        <v>0</v>
      </c>
      <c r="EM308" s="432">
        <v>147</v>
      </c>
      <c r="EN308" s="432">
        <v>0.05</v>
      </c>
      <c r="EO308" s="432">
        <v>0.15</v>
      </c>
      <c r="EP308" s="432">
        <v>0.21709999999999999</v>
      </c>
      <c r="EQ308" s="432">
        <v>145</v>
      </c>
      <c r="ER308" s="432">
        <v>129</v>
      </c>
      <c r="ES308" s="432">
        <v>0.88970000000000005</v>
      </c>
      <c r="ET308" s="432">
        <v>33</v>
      </c>
      <c r="EU308" s="432">
        <v>3</v>
      </c>
      <c r="EV308" s="432">
        <v>9.0899999999999995E-2</v>
      </c>
      <c r="EW308" s="432">
        <v>0</v>
      </c>
      <c r="EX308" s="432">
        <v>0</v>
      </c>
      <c r="EY308" s="432">
        <v>684</v>
      </c>
      <c r="EZ308" s="432">
        <v>820</v>
      </c>
      <c r="FA308" s="432">
        <v>895</v>
      </c>
      <c r="FB308" s="432">
        <v>821</v>
      </c>
      <c r="FC308" s="432">
        <v>1.01</v>
      </c>
      <c r="FD308" s="432">
        <v>1.21</v>
      </c>
      <c r="FE308" s="432">
        <v>1.3220000000000001</v>
      </c>
      <c r="FF308" s="432">
        <v>42</v>
      </c>
      <c r="FG308" s="432">
        <v>62</v>
      </c>
      <c r="FH308" s="432">
        <v>40</v>
      </c>
      <c r="FI308" s="432">
        <v>0.05</v>
      </c>
      <c r="FJ308" s="432">
        <v>7.4999999999999997E-2</v>
      </c>
      <c r="FK308" s="432">
        <v>4.87E-2</v>
      </c>
      <c r="FL308" s="432">
        <v>725</v>
      </c>
      <c r="FM308" s="432">
        <v>747</v>
      </c>
      <c r="FN308" s="432">
        <v>694</v>
      </c>
      <c r="FO308" s="432">
        <v>0.88239999999999996</v>
      </c>
      <c r="FP308" s="432">
        <v>0.90959999999999996</v>
      </c>
      <c r="FQ308" s="432">
        <v>0.84530000000000005</v>
      </c>
      <c r="FR308" s="432">
        <v>693</v>
      </c>
      <c r="FS308" s="432">
        <v>722</v>
      </c>
      <c r="FT308" s="432">
        <v>672</v>
      </c>
      <c r="FU308" s="432">
        <v>0.84360000000000002</v>
      </c>
      <c r="FV308" s="432">
        <v>0.87909999999999999</v>
      </c>
      <c r="FW308" s="432">
        <v>0.81850000000000001</v>
      </c>
      <c r="FX308" s="432">
        <v>666</v>
      </c>
      <c r="FY308" s="432">
        <v>710</v>
      </c>
      <c r="FZ308" s="432">
        <v>636</v>
      </c>
      <c r="GA308" s="432">
        <v>0.81069999999999998</v>
      </c>
      <c r="GB308" s="432">
        <v>0.86450000000000005</v>
      </c>
      <c r="GC308" s="432">
        <v>0.77470000000000006</v>
      </c>
      <c r="GD308" s="432">
        <v>602</v>
      </c>
      <c r="GE308" s="432">
        <v>673</v>
      </c>
      <c r="GF308" s="432">
        <v>501</v>
      </c>
      <c r="GG308" s="432">
        <v>0.73299999999999998</v>
      </c>
      <c r="GH308" s="432">
        <v>0.81889999999999996</v>
      </c>
      <c r="GI308" s="432">
        <v>0.61019999999999996</v>
      </c>
      <c r="GJ308" s="432">
        <v>616</v>
      </c>
      <c r="GK308" s="432">
        <v>698</v>
      </c>
      <c r="GL308" s="432">
        <v>146</v>
      </c>
      <c r="GM308" s="432">
        <v>0.75</v>
      </c>
      <c r="GN308" s="432">
        <v>0.84970000000000001</v>
      </c>
      <c r="GO308" s="432">
        <v>0.17780000000000001</v>
      </c>
      <c r="GP308" s="432">
        <v>754</v>
      </c>
      <c r="GQ308" s="432">
        <v>772</v>
      </c>
      <c r="GR308" s="432">
        <v>739</v>
      </c>
      <c r="GS308" s="432">
        <v>0.9173</v>
      </c>
      <c r="GT308" s="432">
        <v>0.94010000000000005</v>
      </c>
      <c r="GU308" s="432">
        <v>0.90010000000000001</v>
      </c>
      <c r="GV308" s="432">
        <v>680</v>
      </c>
      <c r="GW308" s="432">
        <v>727</v>
      </c>
      <c r="GX308" s="432">
        <v>605</v>
      </c>
      <c r="GY308" s="432">
        <v>0.82750000000000001</v>
      </c>
      <c r="GZ308" s="432">
        <v>0.88490000000000002</v>
      </c>
      <c r="HA308" s="432">
        <v>0.7369</v>
      </c>
      <c r="HB308" s="432">
        <v>411</v>
      </c>
      <c r="HC308" s="432">
        <v>493</v>
      </c>
      <c r="HD308" s="432">
        <v>145</v>
      </c>
      <c r="HE308" s="432">
        <v>0.5</v>
      </c>
      <c r="HF308" s="432">
        <v>0.6</v>
      </c>
      <c r="HG308" s="432">
        <v>0.17660000000000001</v>
      </c>
      <c r="HH308" s="432">
        <v>2</v>
      </c>
      <c r="HI308" s="432">
        <v>0.5</v>
      </c>
      <c r="HJ308" s="432">
        <v>2.2000000000000001E-3</v>
      </c>
      <c r="HK308" s="432">
        <v>0</v>
      </c>
      <c r="HL308" s="432"/>
      <c r="HM308" s="432">
        <v>0.9</v>
      </c>
      <c r="HN308" s="432">
        <v>1</v>
      </c>
      <c r="HO308" s="432">
        <v>0</v>
      </c>
      <c r="HP308" s="432">
        <v>0</v>
      </c>
      <c r="HQ308" s="432">
        <v>1</v>
      </c>
      <c r="HR308" s="432">
        <v>0</v>
      </c>
      <c r="HS308" s="432">
        <v>0</v>
      </c>
      <c r="HT308" s="432">
        <v>0</v>
      </c>
      <c r="HU308" s="432">
        <v>0</v>
      </c>
      <c r="HV308" s="432">
        <v>0.9</v>
      </c>
      <c r="HW308" s="432">
        <v>0</v>
      </c>
      <c r="HX308" s="432">
        <v>0</v>
      </c>
      <c r="HY308" s="432">
        <v>0</v>
      </c>
      <c r="HZ308" s="432">
        <v>0.9</v>
      </c>
      <c r="IA308" s="432">
        <v>1</v>
      </c>
      <c r="IB308" s="432">
        <v>0</v>
      </c>
      <c r="IC308" s="432">
        <v>0</v>
      </c>
      <c r="ID308" s="432">
        <v>0</v>
      </c>
      <c r="IE308" s="432">
        <v>0</v>
      </c>
      <c r="IF308" s="432">
        <v>0</v>
      </c>
      <c r="IG308" s="432">
        <v>1</v>
      </c>
      <c r="IH308" s="432">
        <v>0</v>
      </c>
      <c r="II308" s="432">
        <v>0</v>
      </c>
      <c r="IJ308" s="432">
        <v>0</v>
      </c>
      <c r="IK308" s="432">
        <v>0</v>
      </c>
      <c r="IL308" s="432">
        <v>0</v>
      </c>
      <c r="IM308" s="432">
        <v>1</v>
      </c>
      <c r="IN308" s="432">
        <v>0</v>
      </c>
      <c r="IO308" s="432">
        <v>0</v>
      </c>
      <c r="IP308" s="432">
        <v>0</v>
      </c>
      <c r="IQ308" s="432">
        <v>0</v>
      </c>
      <c r="IR308" s="432">
        <v>0</v>
      </c>
      <c r="IS308" s="432">
        <v>0</v>
      </c>
      <c r="IT308" s="432">
        <v>0</v>
      </c>
      <c r="IU308" s="432">
        <v>0</v>
      </c>
      <c r="IV308" s="432">
        <v>0</v>
      </c>
      <c r="IW308" s="432">
        <v>2</v>
      </c>
      <c r="IX308" s="432">
        <v>28</v>
      </c>
      <c r="IY308" s="432">
        <v>0</v>
      </c>
      <c r="IZ308" s="432">
        <v>0</v>
      </c>
      <c r="JA308" s="432">
        <v>2</v>
      </c>
      <c r="JB308" s="432">
        <v>0</v>
      </c>
      <c r="JC308" s="432">
        <v>0</v>
      </c>
      <c r="JD308" s="432">
        <v>1</v>
      </c>
      <c r="JE308" s="432">
        <v>3.5700000000000003E-2</v>
      </c>
      <c r="JF308" s="432">
        <v>1</v>
      </c>
      <c r="JG308" s="432">
        <v>0.5</v>
      </c>
      <c r="JH308" s="432">
        <v>12</v>
      </c>
      <c r="JI308" s="432">
        <v>3</v>
      </c>
      <c r="JJ308" s="432">
        <v>0.25</v>
      </c>
      <c r="JK308" s="432">
        <v>2</v>
      </c>
      <c r="JL308" s="432">
        <v>2</v>
      </c>
      <c r="JM308" s="432">
        <v>1</v>
      </c>
      <c r="JN308" s="432">
        <v>2</v>
      </c>
      <c r="JO308" s="432">
        <v>0.16669999999999999</v>
      </c>
      <c r="JP308" s="432">
        <v>0</v>
      </c>
      <c r="JQ308" s="432">
        <v>0</v>
      </c>
      <c r="JR308" s="432" t="s">
        <v>1359</v>
      </c>
      <c r="JS308" s="432" t="s">
        <v>1360</v>
      </c>
      <c r="JT308" s="432" t="s">
        <v>1340</v>
      </c>
    </row>
    <row r="309" spans="1:280" x14ac:dyDescent="0.45">
      <c r="A309" s="432" t="s">
        <v>521</v>
      </c>
      <c r="B309" s="432" t="s">
        <v>522</v>
      </c>
      <c r="C309" s="432" t="s">
        <v>531</v>
      </c>
      <c r="D309" s="432" t="s">
        <v>532</v>
      </c>
      <c r="E309" s="432">
        <v>726</v>
      </c>
      <c r="F309" s="432">
        <v>148</v>
      </c>
      <c r="G309" s="432">
        <v>0.2039</v>
      </c>
      <c r="H309" s="432">
        <v>155</v>
      </c>
      <c r="I309" s="432">
        <v>729</v>
      </c>
      <c r="J309" s="432">
        <v>0.21260000000000001</v>
      </c>
      <c r="K309" s="432">
        <v>670</v>
      </c>
      <c r="L309" s="432">
        <v>690</v>
      </c>
      <c r="M309" s="432">
        <v>639</v>
      </c>
      <c r="N309" s="432">
        <v>0.92259999999999998</v>
      </c>
      <c r="O309" s="432">
        <v>0.95020000000000004</v>
      </c>
      <c r="P309" s="432">
        <v>0.88019999999999998</v>
      </c>
      <c r="Q309" s="432">
        <v>692</v>
      </c>
      <c r="R309" s="432">
        <v>705</v>
      </c>
      <c r="S309" s="432">
        <v>681</v>
      </c>
      <c r="T309" s="432">
        <v>0.95209999999999995</v>
      </c>
      <c r="U309" s="432">
        <v>0.97009999999999996</v>
      </c>
      <c r="V309" s="432">
        <v>0.93799999999999994</v>
      </c>
      <c r="W309" s="432">
        <v>689</v>
      </c>
      <c r="X309" s="432">
        <v>702</v>
      </c>
      <c r="Y309" s="432">
        <v>687</v>
      </c>
      <c r="Z309" s="432">
        <v>0.94889999999999997</v>
      </c>
      <c r="AA309" s="432">
        <v>0.96630000000000005</v>
      </c>
      <c r="AB309" s="432">
        <v>0.94630000000000003</v>
      </c>
      <c r="AC309" s="432">
        <v>682</v>
      </c>
      <c r="AD309" s="432">
        <v>696</v>
      </c>
      <c r="AE309" s="432">
        <v>669</v>
      </c>
      <c r="AF309" s="432">
        <v>0.93930000000000002</v>
      </c>
      <c r="AG309" s="432">
        <v>0.95799999999999996</v>
      </c>
      <c r="AH309" s="432">
        <v>0.92149999999999999</v>
      </c>
      <c r="AI309" s="432">
        <v>602</v>
      </c>
      <c r="AJ309" s="432">
        <v>635</v>
      </c>
      <c r="AK309" s="432">
        <v>566</v>
      </c>
      <c r="AL309" s="432">
        <v>0.82789999999999997</v>
      </c>
      <c r="AM309" s="432">
        <v>0.87409999999999999</v>
      </c>
      <c r="AN309" s="432">
        <v>0.77959999999999996</v>
      </c>
      <c r="AO309" s="432">
        <v>688</v>
      </c>
      <c r="AP309" s="432">
        <v>700</v>
      </c>
      <c r="AQ309" s="432">
        <v>672</v>
      </c>
      <c r="AR309" s="432">
        <v>0.94650000000000001</v>
      </c>
      <c r="AS309" s="432">
        <v>0.96409999999999996</v>
      </c>
      <c r="AT309" s="432">
        <v>0.92559999999999998</v>
      </c>
      <c r="AU309" s="432">
        <v>668</v>
      </c>
      <c r="AV309" s="432">
        <v>685</v>
      </c>
      <c r="AW309" s="432">
        <v>646</v>
      </c>
      <c r="AX309" s="432">
        <v>0.9194</v>
      </c>
      <c r="AY309" s="432">
        <v>0.94259999999999999</v>
      </c>
      <c r="AZ309" s="432">
        <v>0.88980000000000004</v>
      </c>
      <c r="BA309" s="432">
        <v>644</v>
      </c>
      <c r="BB309" s="432">
        <v>668</v>
      </c>
      <c r="BC309" s="432">
        <v>583</v>
      </c>
      <c r="BD309" s="432">
        <v>0.88660000000000005</v>
      </c>
      <c r="BE309" s="432">
        <v>0.91910000000000003</v>
      </c>
      <c r="BF309" s="432">
        <v>0.80300000000000005</v>
      </c>
      <c r="BG309" s="432">
        <v>678</v>
      </c>
      <c r="BH309" s="432">
        <v>698</v>
      </c>
      <c r="BI309" s="432">
        <v>641</v>
      </c>
      <c r="BJ309" s="432">
        <v>0.93330000000000002</v>
      </c>
      <c r="BK309" s="432">
        <v>0.96009999999999995</v>
      </c>
      <c r="BL309" s="432">
        <v>0.88290000000000002</v>
      </c>
      <c r="BM309" s="432">
        <v>400</v>
      </c>
      <c r="BN309" s="432">
        <v>472</v>
      </c>
      <c r="BO309" s="432">
        <v>469</v>
      </c>
      <c r="BP309" s="432">
        <v>0.55000000000000004</v>
      </c>
      <c r="BQ309" s="432">
        <v>0.65</v>
      </c>
      <c r="BR309" s="432">
        <v>0.64600000000000002</v>
      </c>
      <c r="BS309" s="432">
        <v>338</v>
      </c>
      <c r="BT309" s="432">
        <v>0.58479999999999999</v>
      </c>
      <c r="BU309" s="432">
        <v>130</v>
      </c>
      <c r="BV309" s="432">
        <v>0.87839999999999996</v>
      </c>
      <c r="BW309" s="432">
        <v>485</v>
      </c>
      <c r="BX309" s="432">
        <v>517</v>
      </c>
      <c r="BY309" s="432">
        <v>468</v>
      </c>
      <c r="BZ309" s="432">
        <v>0.66779999999999995</v>
      </c>
      <c r="CA309" s="432">
        <v>0.71120000000000005</v>
      </c>
      <c r="CB309" s="432">
        <v>0.64459999999999995</v>
      </c>
      <c r="CC309" s="432">
        <v>290</v>
      </c>
      <c r="CD309" s="432">
        <v>0.50170000000000003</v>
      </c>
      <c r="CE309" s="432">
        <v>129</v>
      </c>
      <c r="CF309" s="432">
        <v>0.87160000000000004</v>
      </c>
      <c r="CG309" s="432">
        <v>514</v>
      </c>
      <c r="CH309" s="432">
        <v>552</v>
      </c>
      <c r="CI309" s="432">
        <v>419</v>
      </c>
      <c r="CJ309" s="432">
        <v>0.70689999999999997</v>
      </c>
      <c r="CK309" s="432">
        <v>0.75949999999999995</v>
      </c>
      <c r="CL309" s="432">
        <v>0.57709999999999995</v>
      </c>
      <c r="CM309" s="432">
        <v>425</v>
      </c>
      <c r="CN309" s="432">
        <v>457</v>
      </c>
      <c r="CO309" s="432">
        <v>400</v>
      </c>
      <c r="CP309" s="432">
        <v>0.58450000000000002</v>
      </c>
      <c r="CQ309" s="432">
        <v>0.62880000000000003</v>
      </c>
      <c r="CR309" s="432">
        <v>0.55100000000000005</v>
      </c>
      <c r="CS309" s="432">
        <v>100</v>
      </c>
      <c r="CT309" s="432">
        <v>0.17299999999999999</v>
      </c>
      <c r="CU309" s="432">
        <v>80</v>
      </c>
      <c r="CV309" s="432">
        <v>0.54049999999999998</v>
      </c>
      <c r="CW309" s="432">
        <v>211</v>
      </c>
      <c r="CX309" s="432">
        <v>255</v>
      </c>
      <c r="CY309" s="432">
        <v>180</v>
      </c>
      <c r="CZ309" s="432">
        <v>0.28999999999999998</v>
      </c>
      <c r="DA309" s="432">
        <v>0.35</v>
      </c>
      <c r="DB309" s="432">
        <v>0.24790000000000001</v>
      </c>
      <c r="DC309" s="432">
        <v>436</v>
      </c>
      <c r="DD309" s="432">
        <v>509</v>
      </c>
      <c r="DE309" s="432">
        <v>451</v>
      </c>
      <c r="DF309" s="432">
        <v>0.6</v>
      </c>
      <c r="DG309" s="432">
        <v>0.7</v>
      </c>
      <c r="DH309" s="432">
        <v>0.62119999999999997</v>
      </c>
      <c r="DI309" s="432">
        <v>184</v>
      </c>
      <c r="DJ309" s="432">
        <v>97</v>
      </c>
      <c r="DK309" s="432">
        <v>106</v>
      </c>
      <c r="DL309" s="432">
        <v>120</v>
      </c>
      <c r="DM309" s="432">
        <v>0.52500000000000002</v>
      </c>
      <c r="DN309" s="432">
        <v>0.57499999999999996</v>
      </c>
      <c r="DO309" s="432">
        <v>0.6522</v>
      </c>
      <c r="DP309" s="432">
        <v>509</v>
      </c>
      <c r="DQ309" s="432">
        <v>545</v>
      </c>
      <c r="DR309" s="432">
        <v>184</v>
      </c>
      <c r="DS309" s="432">
        <v>0.7</v>
      </c>
      <c r="DT309" s="432">
        <v>0.75</v>
      </c>
      <c r="DU309" s="432">
        <v>0.25340000000000001</v>
      </c>
      <c r="DV309" s="432">
        <v>3</v>
      </c>
      <c r="DW309" s="432">
        <v>3.7499999999999999E-2</v>
      </c>
      <c r="DX309" s="432">
        <v>7.4999999999999997E-2</v>
      </c>
      <c r="DY309" s="432">
        <v>4.1000000000000003E-3</v>
      </c>
      <c r="DZ309" s="432">
        <v>48</v>
      </c>
      <c r="EA309" s="432">
        <v>7.4999999999999997E-2</v>
      </c>
      <c r="EB309" s="432">
        <v>0.15</v>
      </c>
      <c r="EC309" s="432">
        <v>6.7500000000000004E-2</v>
      </c>
      <c r="ED309" s="432">
        <v>0</v>
      </c>
      <c r="EE309" s="432">
        <v>0</v>
      </c>
      <c r="EF309" s="432">
        <v>0</v>
      </c>
      <c r="EG309" s="432">
        <v>0</v>
      </c>
      <c r="EH309" s="432">
        <v>63</v>
      </c>
      <c r="EI309" s="432">
        <v>0</v>
      </c>
      <c r="EJ309" s="432">
        <v>5.0000000000000001E-3</v>
      </c>
      <c r="EK309" s="432">
        <v>0.01</v>
      </c>
      <c r="EL309" s="432">
        <v>0</v>
      </c>
      <c r="EM309" s="432">
        <v>138</v>
      </c>
      <c r="EN309" s="432">
        <v>0.05</v>
      </c>
      <c r="EO309" s="432">
        <v>0.15</v>
      </c>
      <c r="EP309" s="432">
        <v>0.19009999999999999</v>
      </c>
      <c r="EQ309" s="432">
        <v>216</v>
      </c>
      <c r="ER309" s="432">
        <v>103</v>
      </c>
      <c r="ES309" s="432">
        <v>0.47689999999999999</v>
      </c>
      <c r="ET309" s="432">
        <v>41</v>
      </c>
      <c r="EU309" s="432">
        <v>6</v>
      </c>
      <c r="EV309" s="432">
        <v>0.14630000000000001</v>
      </c>
      <c r="EW309" s="432">
        <v>520</v>
      </c>
      <c r="EX309" s="432">
        <v>0.71630000000000005</v>
      </c>
      <c r="EY309" s="432">
        <v>756</v>
      </c>
      <c r="EZ309" s="432">
        <v>901</v>
      </c>
      <c r="FA309" s="432">
        <v>854</v>
      </c>
      <c r="FB309" s="432">
        <v>752</v>
      </c>
      <c r="FC309" s="432">
        <v>1.04</v>
      </c>
      <c r="FD309" s="432">
        <v>1.24</v>
      </c>
      <c r="FE309" s="432">
        <v>1.1762999999999999</v>
      </c>
      <c r="FF309" s="432">
        <v>38</v>
      </c>
      <c r="FG309" s="432">
        <v>57</v>
      </c>
      <c r="FH309" s="432">
        <v>38</v>
      </c>
      <c r="FI309" s="432">
        <v>0.05</v>
      </c>
      <c r="FJ309" s="432">
        <v>7.4999999999999997E-2</v>
      </c>
      <c r="FK309" s="432">
        <v>5.0500000000000003E-2</v>
      </c>
      <c r="FL309" s="432">
        <v>664</v>
      </c>
      <c r="FM309" s="432">
        <v>685</v>
      </c>
      <c r="FN309" s="432">
        <v>643</v>
      </c>
      <c r="FO309" s="432">
        <v>0.88239999999999996</v>
      </c>
      <c r="FP309" s="432">
        <v>0.90959999999999996</v>
      </c>
      <c r="FQ309" s="432">
        <v>0.85509999999999997</v>
      </c>
      <c r="FR309" s="432">
        <v>635</v>
      </c>
      <c r="FS309" s="432">
        <v>662</v>
      </c>
      <c r="FT309" s="432">
        <v>588</v>
      </c>
      <c r="FU309" s="432">
        <v>0.84360000000000002</v>
      </c>
      <c r="FV309" s="432">
        <v>0.87909999999999999</v>
      </c>
      <c r="FW309" s="432">
        <v>0.78190000000000004</v>
      </c>
      <c r="FX309" s="432">
        <v>610</v>
      </c>
      <c r="FY309" s="432">
        <v>651</v>
      </c>
      <c r="FZ309" s="432">
        <v>518</v>
      </c>
      <c r="GA309" s="432">
        <v>0.81069999999999998</v>
      </c>
      <c r="GB309" s="432">
        <v>0.86450000000000005</v>
      </c>
      <c r="GC309" s="432">
        <v>0.68879999999999997</v>
      </c>
      <c r="GD309" s="432">
        <v>552</v>
      </c>
      <c r="GE309" s="432">
        <v>616</v>
      </c>
      <c r="GF309" s="432">
        <v>471</v>
      </c>
      <c r="GG309" s="432">
        <v>0.73299999999999998</v>
      </c>
      <c r="GH309" s="432">
        <v>0.81889999999999996</v>
      </c>
      <c r="GI309" s="432">
        <v>0.62629999999999997</v>
      </c>
      <c r="GJ309" s="432">
        <v>564</v>
      </c>
      <c r="GK309" s="432">
        <v>639</v>
      </c>
      <c r="GL309" s="432">
        <v>461</v>
      </c>
      <c r="GM309" s="432">
        <v>0.75</v>
      </c>
      <c r="GN309" s="432">
        <v>0.84970000000000001</v>
      </c>
      <c r="GO309" s="432">
        <v>0.61299999999999999</v>
      </c>
      <c r="GP309" s="432">
        <v>690</v>
      </c>
      <c r="GQ309" s="432">
        <v>707</v>
      </c>
      <c r="GR309" s="432">
        <v>680</v>
      </c>
      <c r="GS309" s="432">
        <v>0.9173</v>
      </c>
      <c r="GT309" s="432">
        <v>0.94010000000000005</v>
      </c>
      <c r="GU309" s="432">
        <v>0.90429999999999999</v>
      </c>
      <c r="GV309" s="432">
        <v>623</v>
      </c>
      <c r="GW309" s="432">
        <v>666</v>
      </c>
      <c r="GX309" s="432">
        <v>546</v>
      </c>
      <c r="GY309" s="432">
        <v>0.82750000000000001</v>
      </c>
      <c r="GZ309" s="432">
        <v>0.88490000000000002</v>
      </c>
      <c r="HA309" s="432">
        <v>0.72609999999999997</v>
      </c>
      <c r="HB309" s="432">
        <v>376</v>
      </c>
      <c r="HC309" s="432">
        <v>452</v>
      </c>
      <c r="HD309" s="432">
        <v>412</v>
      </c>
      <c r="HE309" s="432">
        <v>0.5</v>
      </c>
      <c r="HF309" s="432">
        <v>0.6</v>
      </c>
      <c r="HG309" s="432">
        <v>0.54790000000000005</v>
      </c>
      <c r="HH309" s="432">
        <v>612</v>
      </c>
      <c r="HI309" s="432">
        <v>0.5</v>
      </c>
      <c r="HJ309" s="432">
        <v>0.71660000000000001</v>
      </c>
      <c r="HK309" s="432">
        <v>0</v>
      </c>
      <c r="HL309" s="432"/>
      <c r="HM309" s="432">
        <v>0.9</v>
      </c>
      <c r="HN309" s="432">
        <v>0</v>
      </c>
      <c r="HO309" s="432">
        <v>0</v>
      </c>
      <c r="HP309" s="432">
        <v>0</v>
      </c>
      <c r="HQ309" s="432">
        <v>0</v>
      </c>
      <c r="HR309" s="432">
        <v>0</v>
      </c>
      <c r="HS309" s="432">
        <v>0</v>
      </c>
      <c r="HT309" s="432">
        <v>0</v>
      </c>
      <c r="HU309" s="432">
        <v>0</v>
      </c>
      <c r="HV309" s="432">
        <v>0.9</v>
      </c>
      <c r="HW309" s="432">
        <v>0</v>
      </c>
      <c r="HX309" s="432">
        <v>0</v>
      </c>
      <c r="HY309" s="432">
        <v>0</v>
      </c>
      <c r="HZ309" s="432">
        <v>0.9</v>
      </c>
      <c r="IA309" s="432">
        <v>0</v>
      </c>
      <c r="IB309" s="432">
        <v>0</v>
      </c>
      <c r="IC309" s="432">
        <v>0</v>
      </c>
      <c r="ID309" s="432">
        <v>0</v>
      </c>
      <c r="IE309" s="432">
        <v>1</v>
      </c>
      <c r="IF309" s="432">
        <v>2</v>
      </c>
      <c r="IG309" s="432">
        <v>0</v>
      </c>
      <c r="IH309" s="432">
        <v>0</v>
      </c>
      <c r="II309" s="432">
        <v>0</v>
      </c>
      <c r="IJ309" s="432">
        <v>0</v>
      </c>
      <c r="IK309" s="432">
        <v>0</v>
      </c>
      <c r="IL309" s="432">
        <v>0</v>
      </c>
      <c r="IM309" s="432">
        <v>1</v>
      </c>
      <c r="IN309" s="432">
        <v>0</v>
      </c>
      <c r="IO309" s="432">
        <v>0</v>
      </c>
      <c r="IP309" s="432">
        <v>0</v>
      </c>
      <c r="IQ309" s="432">
        <v>0</v>
      </c>
      <c r="IR309" s="432">
        <v>2</v>
      </c>
      <c r="IS309" s="432">
        <v>0</v>
      </c>
      <c r="IT309" s="432">
        <v>0</v>
      </c>
      <c r="IU309" s="432">
        <v>0</v>
      </c>
      <c r="IV309" s="432">
        <v>0</v>
      </c>
      <c r="IW309" s="432">
        <v>0</v>
      </c>
      <c r="IX309" s="432">
        <v>33</v>
      </c>
      <c r="IY309" s="432">
        <v>0</v>
      </c>
      <c r="IZ309" s="432">
        <v>0</v>
      </c>
      <c r="JA309" s="432">
        <v>0</v>
      </c>
      <c r="JB309" s="432">
        <v>0</v>
      </c>
      <c r="JC309" s="432">
        <v>0</v>
      </c>
      <c r="JD309" s="432">
        <v>1</v>
      </c>
      <c r="JE309" s="432">
        <v>3.0300000000000001E-2</v>
      </c>
      <c r="JF309" s="432">
        <v>0</v>
      </c>
      <c r="JG309" s="432">
        <v>0</v>
      </c>
      <c r="JH309" s="432">
        <v>17</v>
      </c>
      <c r="JI309" s="432">
        <v>0</v>
      </c>
      <c r="JJ309" s="432">
        <v>0</v>
      </c>
      <c r="JK309" s="432">
        <v>0</v>
      </c>
      <c r="JL309" s="432">
        <v>0</v>
      </c>
      <c r="JM309" s="432">
        <v>0</v>
      </c>
      <c r="JN309" s="432">
        <v>1</v>
      </c>
      <c r="JO309" s="432">
        <v>5.8799999999999998E-2</v>
      </c>
      <c r="JP309" s="432">
        <v>0</v>
      </c>
      <c r="JQ309" s="432">
        <v>0</v>
      </c>
      <c r="JR309" s="432" t="s">
        <v>1359</v>
      </c>
      <c r="JS309" s="432" t="s">
        <v>1360</v>
      </c>
      <c r="JT309" s="432" t="s">
        <v>1340</v>
      </c>
    </row>
    <row r="310" spans="1:280" x14ac:dyDescent="0.45">
      <c r="A310" s="432" t="s">
        <v>521</v>
      </c>
      <c r="B310" s="432" t="s">
        <v>522</v>
      </c>
      <c r="C310" s="432" t="s">
        <v>533</v>
      </c>
      <c r="D310" s="432" t="s">
        <v>534</v>
      </c>
      <c r="E310" s="432">
        <v>581</v>
      </c>
      <c r="F310" s="432">
        <v>170</v>
      </c>
      <c r="G310" s="432">
        <v>0.29260000000000003</v>
      </c>
      <c r="H310" s="432">
        <v>175</v>
      </c>
      <c r="I310" s="432">
        <v>577</v>
      </c>
      <c r="J310" s="432">
        <v>0.30330000000000001</v>
      </c>
      <c r="K310" s="432">
        <v>537</v>
      </c>
      <c r="L310" s="432">
        <v>553</v>
      </c>
      <c r="M310" s="432">
        <v>563</v>
      </c>
      <c r="N310" s="432">
        <v>0.92259999999999998</v>
      </c>
      <c r="O310" s="432">
        <v>0.95020000000000004</v>
      </c>
      <c r="P310" s="432">
        <v>0.96899999999999997</v>
      </c>
      <c r="Q310" s="432">
        <v>554</v>
      </c>
      <c r="R310" s="432">
        <v>564</v>
      </c>
      <c r="S310" s="432">
        <v>562</v>
      </c>
      <c r="T310" s="432">
        <v>0.95209999999999995</v>
      </c>
      <c r="U310" s="432">
        <v>0.97009999999999996</v>
      </c>
      <c r="V310" s="432">
        <v>0.96730000000000005</v>
      </c>
      <c r="W310" s="432">
        <v>552</v>
      </c>
      <c r="X310" s="432">
        <v>562</v>
      </c>
      <c r="Y310" s="432">
        <v>566</v>
      </c>
      <c r="Z310" s="432">
        <v>0.94889999999999997</v>
      </c>
      <c r="AA310" s="432">
        <v>0.96630000000000005</v>
      </c>
      <c r="AB310" s="432">
        <v>0.97419999999999995</v>
      </c>
      <c r="AC310" s="432">
        <v>546</v>
      </c>
      <c r="AD310" s="432">
        <v>557</v>
      </c>
      <c r="AE310" s="432">
        <v>557</v>
      </c>
      <c r="AF310" s="432">
        <v>0.93930000000000002</v>
      </c>
      <c r="AG310" s="432">
        <v>0.95799999999999996</v>
      </c>
      <c r="AH310" s="432">
        <v>0.9587</v>
      </c>
      <c r="AI310" s="432">
        <v>482</v>
      </c>
      <c r="AJ310" s="432">
        <v>508</v>
      </c>
      <c r="AK310" s="432">
        <v>520</v>
      </c>
      <c r="AL310" s="432">
        <v>0.82789999999999997</v>
      </c>
      <c r="AM310" s="432">
        <v>0.87409999999999999</v>
      </c>
      <c r="AN310" s="432">
        <v>0.89500000000000002</v>
      </c>
      <c r="AO310" s="432">
        <v>550</v>
      </c>
      <c r="AP310" s="432">
        <v>561</v>
      </c>
      <c r="AQ310" s="432">
        <v>562</v>
      </c>
      <c r="AR310" s="432">
        <v>0.94650000000000001</v>
      </c>
      <c r="AS310" s="432">
        <v>0.96409999999999996</v>
      </c>
      <c r="AT310" s="432">
        <v>0.96730000000000005</v>
      </c>
      <c r="AU310" s="432">
        <v>535</v>
      </c>
      <c r="AV310" s="432">
        <v>548</v>
      </c>
      <c r="AW310" s="432">
        <v>537</v>
      </c>
      <c r="AX310" s="432">
        <v>0.9194</v>
      </c>
      <c r="AY310" s="432">
        <v>0.94259999999999999</v>
      </c>
      <c r="AZ310" s="432">
        <v>0.92430000000000001</v>
      </c>
      <c r="BA310" s="432">
        <v>516</v>
      </c>
      <c r="BB310" s="432">
        <v>534</v>
      </c>
      <c r="BC310" s="432">
        <v>533</v>
      </c>
      <c r="BD310" s="432">
        <v>0.88660000000000005</v>
      </c>
      <c r="BE310" s="432">
        <v>0.91910000000000003</v>
      </c>
      <c r="BF310" s="432">
        <v>0.91739999999999999</v>
      </c>
      <c r="BG310" s="432">
        <v>543</v>
      </c>
      <c r="BH310" s="432">
        <v>558</v>
      </c>
      <c r="BI310" s="432">
        <v>570</v>
      </c>
      <c r="BJ310" s="432">
        <v>0.93330000000000002</v>
      </c>
      <c r="BK310" s="432">
        <v>0.96009999999999995</v>
      </c>
      <c r="BL310" s="432">
        <v>0.98109999999999997</v>
      </c>
      <c r="BM310" s="432">
        <v>320</v>
      </c>
      <c r="BN310" s="432">
        <v>378</v>
      </c>
      <c r="BO310" s="432">
        <v>460</v>
      </c>
      <c r="BP310" s="432">
        <v>0.55000000000000004</v>
      </c>
      <c r="BQ310" s="432">
        <v>0.65</v>
      </c>
      <c r="BR310" s="432">
        <v>0.79169999999999996</v>
      </c>
      <c r="BS310" s="432">
        <v>268</v>
      </c>
      <c r="BT310" s="432">
        <v>0.65210000000000001</v>
      </c>
      <c r="BU310" s="432">
        <v>152</v>
      </c>
      <c r="BV310" s="432">
        <v>0.89410000000000001</v>
      </c>
      <c r="BW310" s="432">
        <v>388</v>
      </c>
      <c r="BX310" s="432">
        <v>414</v>
      </c>
      <c r="BY310" s="432">
        <v>420</v>
      </c>
      <c r="BZ310" s="432">
        <v>0.66779999999999995</v>
      </c>
      <c r="CA310" s="432">
        <v>0.71120000000000005</v>
      </c>
      <c r="CB310" s="432">
        <v>0.72289999999999999</v>
      </c>
      <c r="CC310" s="432">
        <v>233</v>
      </c>
      <c r="CD310" s="432">
        <v>0.56689999999999996</v>
      </c>
      <c r="CE310" s="432">
        <v>157</v>
      </c>
      <c r="CF310" s="432">
        <v>0.92349999999999999</v>
      </c>
      <c r="CG310" s="432">
        <v>411</v>
      </c>
      <c r="CH310" s="432">
        <v>442</v>
      </c>
      <c r="CI310" s="432">
        <v>390</v>
      </c>
      <c r="CJ310" s="432">
        <v>0.70689999999999997</v>
      </c>
      <c r="CK310" s="432">
        <v>0.75949999999999995</v>
      </c>
      <c r="CL310" s="432">
        <v>0.67130000000000001</v>
      </c>
      <c r="CM310" s="432">
        <v>340</v>
      </c>
      <c r="CN310" s="432">
        <v>366</v>
      </c>
      <c r="CO310" s="432">
        <v>367</v>
      </c>
      <c r="CP310" s="432">
        <v>0.58450000000000002</v>
      </c>
      <c r="CQ310" s="432">
        <v>0.62880000000000003</v>
      </c>
      <c r="CR310" s="432">
        <v>0.63170000000000004</v>
      </c>
      <c r="CS310" s="432">
        <v>104</v>
      </c>
      <c r="CT310" s="432">
        <v>0.253</v>
      </c>
      <c r="CU310" s="432">
        <v>120</v>
      </c>
      <c r="CV310" s="432">
        <v>0.70589999999999997</v>
      </c>
      <c r="CW310" s="432">
        <v>169</v>
      </c>
      <c r="CX310" s="432">
        <v>204</v>
      </c>
      <c r="CY310" s="432">
        <v>224</v>
      </c>
      <c r="CZ310" s="432">
        <v>0.28999999999999998</v>
      </c>
      <c r="DA310" s="432">
        <v>0.35</v>
      </c>
      <c r="DB310" s="432">
        <v>0.38550000000000001</v>
      </c>
      <c r="DC310" s="432">
        <v>349</v>
      </c>
      <c r="DD310" s="432">
        <v>407</v>
      </c>
      <c r="DE310" s="432">
        <v>400</v>
      </c>
      <c r="DF310" s="432">
        <v>0.6</v>
      </c>
      <c r="DG310" s="432">
        <v>0.7</v>
      </c>
      <c r="DH310" s="432">
        <v>0.6885</v>
      </c>
      <c r="DI310" s="432">
        <v>141</v>
      </c>
      <c r="DJ310" s="432">
        <v>75</v>
      </c>
      <c r="DK310" s="432">
        <v>82</v>
      </c>
      <c r="DL310" s="432">
        <v>84</v>
      </c>
      <c r="DM310" s="432">
        <v>0.52500000000000002</v>
      </c>
      <c r="DN310" s="432">
        <v>0.57499999999999996</v>
      </c>
      <c r="DO310" s="432">
        <v>0.59570000000000001</v>
      </c>
      <c r="DP310" s="432">
        <v>407</v>
      </c>
      <c r="DQ310" s="432">
        <v>436</v>
      </c>
      <c r="DR310" s="432">
        <v>274</v>
      </c>
      <c r="DS310" s="432">
        <v>0.7</v>
      </c>
      <c r="DT310" s="432">
        <v>0.75</v>
      </c>
      <c r="DU310" s="432">
        <v>0.47160000000000002</v>
      </c>
      <c r="DV310" s="432">
        <v>0</v>
      </c>
      <c r="DW310" s="432">
        <v>3.7499999999999999E-2</v>
      </c>
      <c r="DX310" s="432">
        <v>7.4999999999999997E-2</v>
      </c>
      <c r="DY310" s="432">
        <v>0</v>
      </c>
      <c r="DZ310" s="432">
        <v>72</v>
      </c>
      <c r="EA310" s="432">
        <v>7.4999999999999997E-2</v>
      </c>
      <c r="EB310" s="432">
        <v>0.15</v>
      </c>
      <c r="EC310" s="432">
        <v>0.12909999999999999</v>
      </c>
      <c r="ED310" s="432">
        <v>0</v>
      </c>
      <c r="EE310" s="432">
        <v>0</v>
      </c>
      <c r="EF310" s="432">
        <v>0</v>
      </c>
      <c r="EG310" s="432">
        <v>0</v>
      </c>
      <c r="EH310" s="432">
        <v>41</v>
      </c>
      <c r="EI310" s="432">
        <v>0</v>
      </c>
      <c r="EJ310" s="432">
        <v>5.0000000000000001E-3</v>
      </c>
      <c r="EK310" s="432">
        <v>0.01</v>
      </c>
      <c r="EL310" s="432">
        <v>0</v>
      </c>
      <c r="EM310" s="432">
        <v>152</v>
      </c>
      <c r="EN310" s="432">
        <v>0.05</v>
      </c>
      <c r="EO310" s="432">
        <v>0.15</v>
      </c>
      <c r="EP310" s="432">
        <v>0.2616</v>
      </c>
      <c r="EQ310" s="432">
        <v>138</v>
      </c>
      <c r="ER310" s="432">
        <v>94</v>
      </c>
      <c r="ES310" s="432">
        <v>0.68120000000000003</v>
      </c>
      <c r="ET310" s="432">
        <v>43</v>
      </c>
      <c r="EU310" s="432">
        <v>12</v>
      </c>
      <c r="EV310" s="432">
        <v>0.27910000000000001</v>
      </c>
      <c r="EW310" s="432">
        <v>500</v>
      </c>
      <c r="EX310" s="432">
        <v>0.86060000000000003</v>
      </c>
      <c r="EY310" s="432">
        <v>599</v>
      </c>
      <c r="EZ310" s="432">
        <v>715</v>
      </c>
      <c r="FA310" s="432">
        <v>989</v>
      </c>
      <c r="FB310" s="432">
        <v>869</v>
      </c>
      <c r="FC310" s="432">
        <v>1.03</v>
      </c>
      <c r="FD310" s="432">
        <v>1.23</v>
      </c>
      <c r="FE310" s="432">
        <v>1.7021999999999999</v>
      </c>
      <c r="FF310" s="432">
        <v>44</v>
      </c>
      <c r="FG310" s="432">
        <v>66</v>
      </c>
      <c r="FH310" s="432">
        <v>68</v>
      </c>
      <c r="FI310" s="432">
        <v>0.05</v>
      </c>
      <c r="FJ310" s="432">
        <v>7.4999999999999997E-2</v>
      </c>
      <c r="FK310" s="432">
        <v>7.8299999999999995E-2</v>
      </c>
      <c r="FL310" s="432">
        <v>767</v>
      </c>
      <c r="FM310" s="432">
        <v>791</v>
      </c>
      <c r="FN310" s="432">
        <v>767</v>
      </c>
      <c r="FO310" s="432">
        <v>0.88239999999999996</v>
      </c>
      <c r="FP310" s="432">
        <v>0.90959999999999996</v>
      </c>
      <c r="FQ310" s="432">
        <v>0.88260000000000005</v>
      </c>
      <c r="FR310" s="432">
        <v>734</v>
      </c>
      <c r="FS310" s="432">
        <v>764</v>
      </c>
      <c r="FT310" s="432">
        <v>780</v>
      </c>
      <c r="FU310" s="432">
        <v>0.84360000000000002</v>
      </c>
      <c r="FV310" s="432">
        <v>0.87909999999999999</v>
      </c>
      <c r="FW310" s="432">
        <v>0.89759999999999995</v>
      </c>
      <c r="FX310" s="432">
        <v>705</v>
      </c>
      <c r="FY310" s="432">
        <v>752</v>
      </c>
      <c r="FZ310" s="432">
        <v>764</v>
      </c>
      <c r="GA310" s="432">
        <v>0.81069999999999998</v>
      </c>
      <c r="GB310" s="432">
        <v>0.86450000000000005</v>
      </c>
      <c r="GC310" s="432">
        <v>0.87919999999999998</v>
      </c>
      <c r="GD310" s="432">
        <v>637</v>
      </c>
      <c r="GE310" s="432">
        <v>712</v>
      </c>
      <c r="GF310" s="432">
        <v>745</v>
      </c>
      <c r="GG310" s="432">
        <v>0.73299999999999998</v>
      </c>
      <c r="GH310" s="432">
        <v>0.81889999999999996</v>
      </c>
      <c r="GI310" s="432">
        <v>0.85729999999999995</v>
      </c>
      <c r="GJ310" s="432">
        <v>652</v>
      </c>
      <c r="GK310" s="432">
        <v>739</v>
      </c>
      <c r="GL310" s="432">
        <v>742</v>
      </c>
      <c r="GM310" s="432">
        <v>0.75</v>
      </c>
      <c r="GN310" s="432">
        <v>0.84970000000000001</v>
      </c>
      <c r="GO310" s="432">
        <v>0.85389999999999999</v>
      </c>
      <c r="GP310" s="432">
        <v>798</v>
      </c>
      <c r="GQ310" s="432">
        <v>817</v>
      </c>
      <c r="GR310" s="432">
        <v>810</v>
      </c>
      <c r="GS310" s="432">
        <v>0.9173</v>
      </c>
      <c r="GT310" s="432">
        <v>0.94010000000000005</v>
      </c>
      <c r="GU310" s="432">
        <v>0.93210000000000004</v>
      </c>
      <c r="GV310" s="432">
        <v>720</v>
      </c>
      <c r="GW310" s="432">
        <v>769</v>
      </c>
      <c r="GX310" s="432">
        <v>779</v>
      </c>
      <c r="GY310" s="432">
        <v>0.82750000000000001</v>
      </c>
      <c r="GZ310" s="432">
        <v>0.88490000000000002</v>
      </c>
      <c r="HA310" s="432">
        <v>0.89639999999999997</v>
      </c>
      <c r="HB310" s="432">
        <v>435</v>
      </c>
      <c r="HC310" s="432">
        <v>522</v>
      </c>
      <c r="HD310" s="432">
        <v>705</v>
      </c>
      <c r="HE310" s="432">
        <v>0.5</v>
      </c>
      <c r="HF310" s="432">
        <v>0.6</v>
      </c>
      <c r="HG310" s="432">
        <v>0.81130000000000002</v>
      </c>
      <c r="HH310" s="432">
        <v>836</v>
      </c>
      <c r="HI310" s="432">
        <v>0.5</v>
      </c>
      <c r="HJ310" s="432">
        <v>0.84530000000000005</v>
      </c>
      <c r="HK310" s="432">
        <v>0</v>
      </c>
      <c r="HL310" s="432"/>
      <c r="HM310" s="432">
        <v>0.9</v>
      </c>
      <c r="HN310" s="432">
        <v>0</v>
      </c>
      <c r="HO310" s="432">
        <v>0</v>
      </c>
      <c r="HP310" s="432">
        <v>0</v>
      </c>
      <c r="HQ310" s="432">
        <v>0</v>
      </c>
      <c r="HR310" s="432">
        <v>0</v>
      </c>
      <c r="HS310" s="432">
        <v>0</v>
      </c>
      <c r="HT310" s="432">
        <v>0</v>
      </c>
      <c r="HU310" s="432">
        <v>0</v>
      </c>
      <c r="HV310" s="432">
        <v>0.9</v>
      </c>
      <c r="HW310" s="432">
        <v>0</v>
      </c>
      <c r="HX310" s="432">
        <v>0</v>
      </c>
      <c r="HY310" s="432">
        <v>0</v>
      </c>
      <c r="HZ310" s="432">
        <v>0.9</v>
      </c>
      <c r="IA310" s="432">
        <v>0</v>
      </c>
      <c r="IB310" s="432">
        <v>0</v>
      </c>
      <c r="IC310" s="432">
        <v>0</v>
      </c>
      <c r="ID310" s="432">
        <v>0</v>
      </c>
      <c r="IE310" s="432">
        <v>6</v>
      </c>
      <c r="IF310" s="432">
        <v>0</v>
      </c>
      <c r="IG310" s="432">
        <v>1</v>
      </c>
      <c r="IH310" s="432">
        <v>0</v>
      </c>
      <c r="II310" s="432">
        <v>0</v>
      </c>
      <c r="IJ310" s="432">
        <v>0</v>
      </c>
      <c r="IK310" s="432">
        <v>0</v>
      </c>
      <c r="IL310" s="432">
        <v>0</v>
      </c>
      <c r="IM310" s="432">
        <v>7</v>
      </c>
      <c r="IN310" s="432">
        <v>0</v>
      </c>
      <c r="IO310" s="432">
        <v>0</v>
      </c>
      <c r="IP310" s="432">
        <v>0</v>
      </c>
      <c r="IQ310" s="432">
        <v>0</v>
      </c>
      <c r="IR310" s="432">
        <v>0</v>
      </c>
      <c r="IS310" s="432">
        <v>0</v>
      </c>
      <c r="IT310" s="432">
        <v>0</v>
      </c>
      <c r="IU310" s="432">
        <v>0</v>
      </c>
      <c r="IV310" s="432">
        <v>0</v>
      </c>
      <c r="IW310" s="432">
        <v>1</v>
      </c>
      <c r="IX310" s="432">
        <v>14</v>
      </c>
      <c r="IY310" s="432">
        <v>0</v>
      </c>
      <c r="IZ310" s="432">
        <v>0</v>
      </c>
      <c r="JA310" s="432">
        <v>1</v>
      </c>
      <c r="JB310" s="432">
        <v>0</v>
      </c>
      <c r="JC310" s="432">
        <v>0</v>
      </c>
      <c r="JD310" s="432">
        <v>1</v>
      </c>
      <c r="JE310" s="432">
        <v>7.1400000000000005E-2</v>
      </c>
      <c r="JF310" s="432">
        <v>1</v>
      </c>
      <c r="JG310" s="432">
        <v>1</v>
      </c>
      <c r="JH310" s="432">
        <v>5</v>
      </c>
      <c r="JI310" s="432">
        <v>0</v>
      </c>
      <c r="JJ310" s="432">
        <v>0</v>
      </c>
      <c r="JK310" s="432">
        <v>0</v>
      </c>
      <c r="JL310" s="432">
        <v>0</v>
      </c>
      <c r="JM310" s="432">
        <v>0</v>
      </c>
      <c r="JN310" s="432">
        <v>1</v>
      </c>
      <c r="JO310" s="432">
        <v>0.2</v>
      </c>
      <c r="JP310" s="432">
        <v>0</v>
      </c>
      <c r="JQ310" s="432">
        <v>0</v>
      </c>
      <c r="JR310" s="432" t="s">
        <v>1359</v>
      </c>
      <c r="JS310" s="432" t="s">
        <v>1360</v>
      </c>
      <c r="JT310" s="432" t="s">
        <v>1340</v>
      </c>
    </row>
    <row r="311" spans="1:280" x14ac:dyDescent="0.45">
      <c r="A311" s="432" t="s">
        <v>521</v>
      </c>
      <c r="B311" s="432" t="s">
        <v>535</v>
      </c>
      <c r="C311" s="432" t="s">
        <v>536</v>
      </c>
      <c r="D311" s="432" t="s">
        <v>537</v>
      </c>
      <c r="E311" s="432">
        <v>260</v>
      </c>
      <c r="F311" s="432">
        <v>66</v>
      </c>
      <c r="G311" s="432">
        <v>0.25380000000000003</v>
      </c>
      <c r="H311" s="432">
        <v>72</v>
      </c>
      <c r="I311" s="432">
        <v>263</v>
      </c>
      <c r="J311" s="432">
        <v>0.27379999999999999</v>
      </c>
      <c r="K311" s="432">
        <v>240</v>
      </c>
      <c r="L311" s="432">
        <v>248</v>
      </c>
      <c r="M311" s="432">
        <v>232</v>
      </c>
      <c r="N311" s="432">
        <v>0.92259999999999998</v>
      </c>
      <c r="O311" s="432">
        <v>0.95020000000000004</v>
      </c>
      <c r="P311" s="432">
        <v>0.89229999999999998</v>
      </c>
      <c r="Q311" s="432">
        <v>248</v>
      </c>
      <c r="R311" s="432">
        <v>253</v>
      </c>
      <c r="S311" s="432">
        <v>253</v>
      </c>
      <c r="T311" s="432">
        <v>0.95209999999999995</v>
      </c>
      <c r="U311" s="432">
        <v>0.97009999999999996</v>
      </c>
      <c r="V311" s="432">
        <v>0.97309999999999997</v>
      </c>
      <c r="W311" s="432">
        <v>247</v>
      </c>
      <c r="X311" s="432">
        <v>252</v>
      </c>
      <c r="Y311" s="432">
        <v>248</v>
      </c>
      <c r="Z311" s="432">
        <v>0.94889999999999997</v>
      </c>
      <c r="AA311" s="432">
        <v>0.96630000000000005</v>
      </c>
      <c r="AB311" s="432">
        <v>0.95379999999999998</v>
      </c>
      <c r="AC311" s="432">
        <v>245</v>
      </c>
      <c r="AD311" s="432">
        <v>250</v>
      </c>
      <c r="AE311" s="432">
        <v>241</v>
      </c>
      <c r="AF311" s="432">
        <v>0.93930000000000002</v>
      </c>
      <c r="AG311" s="432">
        <v>0.95799999999999996</v>
      </c>
      <c r="AH311" s="432">
        <v>0.92689999999999995</v>
      </c>
      <c r="AI311" s="432">
        <v>216</v>
      </c>
      <c r="AJ311" s="432">
        <v>228</v>
      </c>
      <c r="AK311" s="432">
        <v>219</v>
      </c>
      <c r="AL311" s="432">
        <v>0.82789999999999997</v>
      </c>
      <c r="AM311" s="432">
        <v>0.87409999999999999</v>
      </c>
      <c r="AN311" s="432">
        <v>0.84230000000000005</v>
      </c>
      <c r="AO311" s="432">
        <v>247</v>
      </c>
      <c r="AP311" s="432">
        <v>251</v>
      </c>
      <c r="AQ311" s="432">
        <v>248</v>
      </c>
      <c r="AR311" s="432">
        <v>0.94650000000000001</v>
      </c>
      <c r="AS311" s="432">
        <v>0.96409999999999996</v>
      </c>
      <c r="AT311" s="432">
        <v>0.95379999999999998</v>
      </c>
      <c r="AU311" s="432">
        <v>240</v>
      </c>
      <c r="AV311" s="432">
        <v>246</v>
      </c>
      <c r="AW311" s="432">
        <v>232</v>
      </c>
      <c r="AX311" s="432">
        <v>0.9194</v>
      </c>
      <c r="AY311" s="432">
        <v>0.94259999999999999</v>
      </c>
      <c r="AZ311" s="432">
        <v>0.89229999999999998</v>
      </c>
      <c r="BA311" s="432">
        <v>231</v>
      </c>
      <c r="BB311" s="432">
        <v>239</v>
      </c>
      <c r="BC311" s="432">
        <v>219</v>
      </c>
      <c r="BD311" s="432">
        <v>0.88660000000000005</v>
      </c>
      <c r="BE311" s="432">
        <v>0.91910000000000003</v>
      </c>
      <c r="BF311" s="432">
        <v>0.84230000000000005</v>
      </c>
      <c r="BG311" s="432">
        <v>243</v>
      </c>
      <c r="BH311" s="432">
        <v>250</v>
      </c>
      <c r="BI311" s="432">
        <v>243</v>
      </c>
      <c r="BJ311" s="432">
        <v>0.93330000000000002</v>
      </c>
      <c r="BK311" s="432">
        <v>0.96009999999999995</v>
      </c>
      <c r="BL311" s="432">
        <v>0.93459999999999999</v>
      </c>
      <c r="BM311" s="432">
        <v>143</v>
      </c>
      <c r="BN311" s="432">
        <v>169</v>
      </c>
      <c r="BO311" s="432">
        <v>177</v>
      </c>
      <c r="BP311" s="432">
        <v>0.55000000000000004</v>
      </c>
      <c r="BQ311" s="432">
        <v>0.65</v>
      </c>
      <c r="BR311" s="432">
        <v>0.68079999999999996</v>
      </c>
      <c r="BS311" s="432">
        <v>139</v>
      </c>
      <c r="BT311" s="432">
        <v>0.71650000000000003</v>
      </c>
      <c r="BU311" s="432">
        <v>64</v>
      </c>
      <c r="BV311" s="432">
        <v>0.96970000000000001</v>
      </c>
      <c r="BW311" s="432">
        <v>174</v>
      </c>
      <c r="BX311" s="432">
        <v>185</v>
      </c>
      <c r="BY311" s="432">
        <v>203</v>
      </c>
      <c r="BZ311" s="432">
        <v>0.66779999999999995</v>
      </c>
      <c r="CA311" s="432">
        <v>0.71120000000000005</v>
      </c>
      <c r="CB311" s="432">
        <v>0.78080000000000005</v>
      </c>
      <c r="CC311" s="432">
        <v>118</v>
      </c>
      <c r="CD311" s="432">
        <v>0.60819999999999996</v>
      </c>
      <c r="CE311" s="432">
        <v>55</v>
      </c>
      <c r="CF311" s="432">
        <v>0.83330000000000004</v>
      </c>
      <c r="CG311" s="432">
        <v>184</v>
      </c>
      <c r="CH311" s="432">
        <v>198</v>
      </c>
      <c r="CI311" s="432">
        <v>173</v>
      </c>
      <c r="CJ311" s="432">
        <v>0.70689999999999997</v>
      </c>
      <c r="CK311" s="432">
        <v>0.75949999999999995</v>
      </c>
      <c r="CL311" s="432">
        <v>0.66539999999999999</v>
      </c>
      <c r="CM311" s="432">
        <v>152</v>
      </c>
      <c r="CN311" s="432">
        <v>164</v>
      </c>
      <c r="CO311" s="432">
        <v>156</v>
      </c>
      <c r="CP311" s="432">
        <v>0.58450000000000002</v>
      </c>
      <c r="CQ311" s="432">
        <v>0.62880000000000003</v>
      </c>
      <c r="CR311" s="432">
        <v>0.6</v>
      </c>
      <c r="CS311" s="432">
        <v>57</v>
      </c>
      <c r="CT311" s="432">
        <v>0.29380000000000001</v>
      </c>
      <c r="CU311" s="432">
        <v>39</v>
      </c>
      <c r="CV311" s="432">
        <v>0.59089999999999998</v>
      </c>
      <c r="CW311" s="432">
        <v>76</v>
      </c>
      <c r="CX311" s="432">
        <v>91</v>
      </c>
      <c r="CY311" s="432">
        <v>96</v>
      </c>
      <c r="CZ311" s="432">
        <v>0.28999999999999998</v>
      </c>
      <c r="DA311" s="432">
        <v>0.35</v>
      </c>
      <c r="DB311" s="432">
        <v>0.36919999999999997</v>
      </c>
      <c r="DC311" s="432">
        <v>156</v>
      </c>
      <c r="DD311" s="432">
        <v>182</v>
      </c>
      <c r="DE311" s="432">
        <v>191</v>
      </c>
      <c r="DF311" s="432">
        <v>0.6</v>
      </c>
      <c r="DG311" s="432">
        <v>0.7</v>
      </c>
      <c r="DH311" s="432">
        <v>0.73460000000000003</v>
      </c>
      <c r="DI311" s="432">
        <v>58</v>
      </c>
      <c r="DJ311" s="432">
        <v>31</v>
      </c>
      <c r="DK311" s="432">
        <v>34</v>
      </c>
      <c r="DL311" s="432">
        <v>40</v>
      </c>
      <c r="DM311" s="432">
        <v>0.52500000000000002</v>
      </c>
      <c r="DN311" s="432">
        <v>0.57499999999999996</v>
      </c>
      <c r="DO311" s="432">
        <v>0.68969999999999998</v>
      </c>
      <c r="DP311" s="432">
        <v>182</v>
      </c>
      <c r="DQ311" s="432">
        <v>195</v>
      </c>
      <c r="DR311" s="432">
        <v>60</v>
      </c>
      <c r="DS311" s="432">
        <v>0.7</v>
      </c>
      <c r="DT311" s="432">
        <v>0.75</v>
      </c>
      <c r="DU311" s="432">
        <v>0.23080000000000001</v>
      </c>
      <c r="DV311" s="432">
        <v>0</v>
      </c>
      <c r="DW311" s="432">
        <v>3.7499999999999999E-2</v>
      </c>
      <c r="DX311" s="432">
        <v>7.4999999999999997E-2</v>
      </c>
      <c r="DY311" s="432">
        <v>0</v>
      </c>
      <c r="DZ311" s="432">
        <v>12</v>
      </c>
      <c r="EA311" s="432">
        <v>7.4999999999999997E-2</v>
      </c>
      <c r="EB311" s="432">
        <v>0.15</v>
      </c>
      <c r="EC311" s="432">
        <v>4.6199999999999998E-2</v>
      </c>
      <c r="ED311" s="432">
        <v>0</v>
      </c>
      <c r="EE311" s="432">
        <v>0</v>
      </c>
      <c r="EF311" s="432">
        <v>0</v>
      </c>
      <c r="EG311" s="432">
        <v>0</v>
      </c>
      <c r="EH311" s="432">
        <v>22</v>
      </c>
      <c r="EI311" s="432">
        <v>0</v>
      </c>
      <c r="EJ311" s="432">
        <v>5.0000000000000001E-3</v>
      </c>
      <c r="EK311" s="432">
        <v>0.01</v>
      </c>
      <c r="EL311" s="432">
        <v>0</v>
      </c>
      <c r="EM311" s="432">
        <v>44</v>
      </c>
      <c r="EN311" s="432">
        <v>0.05</v>
      </c>
      <c r="EO311" s="432">
        <v>0.15</v>
      </c>
      <c r="EP311" s="432">
        <v>0.16919999999999999</v>
      </c>
      <c r="EQ311" s="432">
        <v>66</v>
      </c>
      <c r="ER311" s="432">
        <v>46</v>
      </c>
      <c r="ES311" s="432">
        <v>0.69699999999999995</v>
      </c>
      <c r="ET311" s="432">
        <v>17</v>
      </c>
      <c r="EU311" s="432">
        <v>6</v>
      </c>
      <c r="EV311" s="432">
        <v>0.35289999999999999</v>
      </c>
      <c r="EW311" s="432">
        <v>209</v>
      </c>
      <c r="EX311" s="432">
        <v>0.80379999999999996</v>
      </c>
      <c r="EY311" s="432">
        <v>273</v>
      </c>
      <c r="EZ311" s="432">
        <v>325</v>
      </c>
      <c r="FA311" s="432">
        <v>401</v>
      </c>
      <c r="FB311" s="432">
        <v>347</v>
      </c>
      <c r="FC311" s="432">
        <v>1.05</v>
      </c>
      <c r="FD311" s="432">
        <v>1.25</v>
      </c>
      <c r="FE311" s="432">
        <v>1.5423</v>
      </c>
      <c r="FF311" s="432">
        <v>18</v>
      </c>
      <c r="FG311" s="432">
        <v>27</v>
      </c>
      <c r="FH311" s="432">
        <v>39</v>
      </c>
      <c r="FI311" s="432">
        <v>0.05</v>
      </c>
      <c r="FJ311" s="432">
        <v>7.4999999999999997E-2</v>
      </c>
      <c r="FK311" s="432">
        <v>0.1124</v>
      </c>
      <c r="FL311" s="432">
        <v>307</v>
      </c>
      <c r="FM311" s="432">
        <v>316</v>
      </c>
      <c r="FN311" s="432">
        <v>293</v>
      </c>
      <c r="FO311" s="432">
        <v>0.88239999999999996</v>
      </c>
      <c r="FP311" s="432">
        <v>0.90959999999999996</v>
      </c>
      <c r="FQ311" s="432">
        <v>0.84440000000000004</v>
      </c>
      <c r="FR311" s="432">
        <v>293</v>
      </c>
      <c r="FS311" s="432">
        <v>306</v>
      </c>
      <c r="FT311" s="432">
        <v>280</v>
      </c>
      <c r="FU311" s="432">
        <v>0.84360000000000002</v>
      </c>
      <c r="FV311" s="432">
        <v>0.87909999999999999</v>
      </c>
      <c r="FW311" s="432">
        <v>0.80689999999999995</v>
      </c>
      <c r="FX311" s="432">
        <v>282</v>
      </c>
      <c r="FY311" s="432">
        <v>300</v>
      </c>
      <c r="FZ311" s="432">
        <v>250</v>
      </c>
      <c r="GA311" s="432">
        <v>0.81069999999999998</v>
      </c>
      <c r="GB311" s="432">
        <v>0.86450000000000005</v>
      </c>
      <c r="GC311" s="432">
        <v>0.72050000000000003</v>
      </c>
      <c r="GD311" s="432">
        <v>255</v>
      </c>
      <c r="GE311" s="432">
        <v>285</v>
      </c>
      <c r="GF311" s="432">
        <v>236</v>
      </c>
      <c r="GG311" s="432">
        <v>0.73299999999999998</v>
      </c>
      <c r="GH311" s="432">
        <v>0.81889999999999996</v>
      </c>
      <c r="GI311" s="432">
        <v>0.68010000000000004</v>
      </c>
      <c r="GJ311" s="432">
        <v>261</v>
      </c>
      <c r="GK311" s="432">
        <v>295</v>
      </c>
      <c r="GL311" s="432">
        <v>233</v>
      </c>
      <c r="GM311" s="432">
        <v>0.75</v>
      </c>
      <c r="GN311" s="432">
        <v>0.84970000000000001</v>
      </c>
      <c r="GO311" s="432">
        <v>0.67149999999999999</v>
      </c>
      <c r="GP311" s="432">
        <v>319</v>
      </c>
      <c r="GQ311" s="432">
        <v>327</v>
      </c>
      <c r="GR311" s="432">
        <v>315</v>
      </c>
      <c r="GS311" s="432">
        <v>0.9173</v>
      </c>
      <c r="GT311" s="432">
        <v>0.94010000000000005</v>
      </c>
      <c r="GU311" s="432">
        <v>0.90780000000000005</v>
      </c>
      <c r="GV311" s="432">
        <v>288</v>
      </c>
      <c r="GW311" s="432">
        <v>308</v>
      </c>
      <c r="GX311" s="432">
        <v>262</v>
      </c>
      <c r="GY311" s="432">
        <v>0.82750000000000001</v>
      </c>
      <c r="GZ311" s="432">
        <v>0.88490000000000002</v>
      </c>
      <c r="HA311" s="432">
        <v>0.755</v>
      </c>
      <c r="HB311" s="432">
        <v>174</v>
      </c>
      <c r="HC311" s="432">
        <v>209</v>
      </c>
      <c r="HD311" s="432">
        <v>193</v>
      </c>
      <c r="HE311" s="432">
        <v>0.5</v>
      </c>
      <c r="HF311" s="432">
        <v>0.6</v>
      </c>
      <c r="HG311" s="432">
        <v>0.55620000000000003</v>
      </c>
      <c r="HH311" s="432">
        <v>335</v>
      </c>
      <c r="HI311" s="432">
        <v>0.5</v>
      </c>
      <c r="HJ311" s="432">
        <v>0.83540000000000003</v>
      </c>
      <c r="HK311" s="432">
        <v>0</v>
      </c>
      <c r="HL311" s="432"/>
      <c r="HM311" s="432">
        <v>0.9</v>
      </c>
      <c r="HN311" s="432">
        <v>0</v>
      </c>
      <c r="HO311" s="432">
        <v>0</v>
      </c>
      <c r="HP311" s="432">
        <v>0</v>
      </c>
      <c r="HQ311" s="432">
        <v>0</v>
      </c>
      <c r="HR311" s="432">
        <v>0</v>
      </c>
      <c r="HS311" s="432">
        <v>0</v>
      </c>
      <c r="HT311" s="432">
        <v>0</v>
      </c>
      <c r="HU311" s="432">
        <v>0</v>
      </c>
      <c r="HV311" s="432">
        <v>0.9</v>
      </c>
      <c r="HW311" s="432">
        <v>0</v>
      </c>
      <c r="HX311" s="432">
        <v>0</v>
      </c>
      <c r="HY311" s="432">
        <v>0</v>
      </c>
      <c r="HZ311" s="432">
        <v>0.9</v>
      </c>
      <c r="IA311" s="432">
        <v>0</v>
      </c>
      <c r="IB311" s="432">
        <v>0</v>
      </c>
      <c r="IC311" s="432">
        <v>0</v>
      </c>
      <c r="ID311" s="432">
        <v>0</v>
      </c>
      <c r="IE311" s="432">
        <v>1</v>
      </c>
      <c r="IF311" s="432">
        <v>0</v>
      </c>
      <c r="IG311" s="432">
        <v>0</v>
      </c>
      <c r="IH311" s="432">
        <v>0</v>
      </c>
      <c r="II311" s="432">
        <v>0</v>
      </c>
      <c r="IJ311" s="432">
        <v>0</v>
      </c>
      <c r="IK311" s="432">
        <v>0</v>
      </c>
      <c r="IL311" s="432">
        <v>0</v>
      </c>
      <c r="IM311" s="432">
        <v>1</v>
      </c>
      <c r="IN311" s="432">
        <v>0</v>
      </c>
      <c r="IO311" s="432">
        <v>0</v>
      </c>
      <c r="IP311" s="432">
        <v>0</v>
      </c>
      <c r="IQ311" s="432">
        <v>0</v>
      </c>
      <c r="IR311" s="432">
        <v>0</v>
      </c>
      <c r="IS311" s="432">
        <v>0</v>
      </c>
      <c r="IT311" s="432">
        <v>0</v>
      </c>
      <c r="IU311" s="432">
        <v>0</v>
      </c>
      <c r="IV311" s="432">
        <v>0</v>
      </c>
      <c r="IW311" s="432">
        <v>1</v>
      </c>
      <c r="IX311" s="432">
        <v>8</v>
      </c>
      <c r="IY311" s="432">
        <v>1</v>
      </c>
      <c r="IZ311" s="432">
        <v>0.125</v>
      </c>
      <c r="JA311" s="432">
        <v>1</v>
      </c>
      <c r="JB311" s="432">
        <v>0</v>
      </c>
      <c r="JC311" s="432">
        <v>0</v>
      </c>
      <c r="JD311" s="432">
        <v>0</v>
      </c>
      <c r="JE311" s="432">
        <v>0</v>
      </c>
      <c r="JF311" s="432">
        <v>0</v>
      </c>
      <c r="JG311" s="432">
        <v>0</v>
      </c>
      <c r="JH311" s="432">
        <v>2</v>
      </c>
      <c r="JI311" s="432">
        <v>0</v>
      </c>
      <c r="JJ311" s="432">
        <v>0</v>
      </c>
      <c r="JK311" s="432">
        <v>0</v>
      </c>
      <c r="JL311" s="432">
        <v>0</v>
      </c>
      <c r="JM311" s="432">
        <v>0</v>
      </c>
      <c r="JN311" s="432">
        <v>0</v>
      </c>
      <c r="JO311" s="432">
        <v>0</v>
      </c>
      <c r="JP311" s="432">
        <v>0</v>
      </c>
      <c r="JQ311" s="432">
        <v>0</v>
      </c>
      <c r="JR311" s="432" t="s">
        <v>1359</v>
      </c>
      <c r="JS311" s="432" t="s">
        <v>1360</v>
      </c>
      <c r="JT311" s="432" t="s">
        <v>1340</v>
      </c>
    </row>
    <row r="312" spans="1:280" x14ac:dyDescent="0.45">
      <c r="A312" s="432" t="s">
        <v>521</v>
      </c>
      <c r="B312" s="432" t="s">
        <v>535</v>
      </c>
      <c r="C312" s="432" t="s">
        <v>538</v>
      </c>
      <c r="D312" s="432" t="s">
        <v>539</v>
      </c>
      <c r="E312" s="432">
        <v>134</v>
      </c>
      <c r="F312" s="432">
        <v>12</v>
      </c>
      <c r="G312" s="432">
        <v>8.9599999999999999E-2</v>
      </c>
      <c r="H312" s="432">
        <v>11</v>
      </c>
      <c r="I312" s="432">
        <v>132</v>
      </c>
      <c r="J312" s="432">
        <v>8.3299999999999999E-2</v>
      </c>
      <c r="K312" s="432">
        <v>124</v>
      </c>
      <c r="L312" s="432">
        <v>128</v>
      </c>
      <c r="M312" s="432">
        <v>113</v>
      </c>
      <c r="N312" s="432">
        <v>0.92259999999999998</v>
      </c>
      <c r="O312" s="432">
        <v>0.95020000000000004</v>
      </c>
      <c r="P312" s="432">
        <v>0.84330000000000005</v>
      </c>
      <c r="Q312" s="432">
        <v>128</v>
      </c>
      <c r="R312" s="432">
        <v>130</v>
      </c>
      <c r="S312" s="432">
        <v>115</v>
      </c>
      <c r="T312" s="432">
        <v>0.95209999999999995</v>
      </c>
      <c r="U312" s="432">
        <v>0.97009999999999996</v>
      </c>
      <c r="V312" s="432">
        <v>0.85819999999999996</v>
      </c>
      <c r="W312" s="432">
        <v>128</v>
      </c>
      <c r="X312" s="432">
        <v>130</v>
      </c>
      <c r="Y312" s="432">
        <v>119</v>
      </c>
      <c r="Z312" s="432">
        <v>0.94889999999999997</v>
      </c>
      <c r="AA312" s="432">
        <v>0.96630000000000005</v>
      </c>
      <c r="AB312" s="432">
        <v>0.8881</v>
      </c>
      <c r="AC312" s="432">
        <v>126</v>
      </c>
      <c r="AD312" s="432">
        <v>129</v>
      </c>
      <c r="AE312" s="432">
        <v>113</v>
      </c>
      <c r="AF312" s="432">
        <v>0.93930000000000002</v>
      </c>
      <c r="AG312" s="432">
        <v>0.95799999999999996</v>
      </c>
      <c r="AH312" s="432">
        <v>0.84330000000000005</v>
      </c>
      <c r="AI312" s="432">
        <v>111</v>
      </c>
      <c r="AJ312" s="432">
        <v>118</v>
      </c>
      <c r="AK312" s="432">
        <v>100</v>
      </c>
      <c r="AL312" s="432">
        <v>0.82789999999999997</v>
      </c>
      <c r="AM312" s="432">
        <v>0.87409999999999999</v>
      </c>
      <c r="AN312" s="432">
        <v>0.74629999999999996</v>
      </c>
      <c r="AO312" s="432">
        <v>127</v>
      </c>
      <c r="AP312" s="432">
        <v>130</v>
      </c>
      <c r="AQ312" s="432">
        <v>113</v>
      </c>
      <c r="AR312" s="432">
        <v>0.94650000000000001</v>
      </c>
      <c r="AS312" s="432">
        <v>0.96409999999999996</v>
      </c>
      <c r="AT312" s="432">
        <v>0.84330000000000005</v>
      </c>
      <c r="AU312" s="432">
        <v>124</v>
      </c>
      <c r="AV312" s="432">
        <v>127</v>
      </c>
      <c r="AW312" s="432">
        <v>114</v>
      </c>
      <c r="AX312" s="432">
        <v>0.9194</v>
      </c>
      <c r="AY312" s="432">
        <v>0.94259999999999999</v>
      </c>
      <c r="AZ312" s="432">
        <v>0.85070000000000001</v>
      </c>
      <c r="BA312" s="432">
        <v>119</v>
      </c>
      <c r="BB312" s="432">
        <v>124</v>
      </c>
      <c r="BC312" s="432">
        <v>108</v>
      </c>
      <c r="BD312" s="432">
        <v>0.88660000000000005</v>
      </c>
      <c r="BE312" s="432">
        <v>0.91910000000000003</v>
      </c>
      <c r="BF312" s="432">
        <v>0.80600000000000005</v>
      </c>
      <c r="BG312" s="432">
        <v>126</v>
      </c>
      <c r="BH312" s="432">
        <v>129</v>
      </c>
      <c r="BI312" s="432">
        <v>118</v>
      </c>
      <c r="BJ312" s="432">
        <v>0.93330000000000002</v>
      </c>
      <c r="BK312" s="432">
        <v>0.96009999999999995</v>
      </c>
      <c r="BL312" s="432">
        <v>0.88060000000000005</v>
      </c>
      <c r="BM312" s="432">
        <v>74</v>
      </c>
      <c r="BN312" s="432">
        <v>88</v>
      </c>
      <c r="BO312" s="432">
        <v>89</v>
      </c>
      <c r="BP312" s="432">
        <v>0.55000000000000004</v>
      </c>
      <c r="BQ312" s="432">
        <v>0.65</v>
      </c>
      <c r="BR312" s="432">
        <v>0.66420000000000001</v>
      </c>
      <c r="BS312" s="432">
        <v>72</v>
      </c>
      <c r="BT312" s="432">
        <v>0.59019999999999995</v>
      </c>
      <c r="BU312" s="432">
        <v>11</v>
      </c>
      <c r="BV312" s="432">
        <v>0.91669999999999996</v>
      </c>
      <c r="BW312" s="432">
        <v>90</v>
      </c>
      <c r="BX312" s="432">
        <v>96</v>
      </c>
      <c r="BY312" s="432">
        <v>83</v>
      </c>
      <c r="BZ312" s="432">
        <v>0.66779999999999995</v>
      </c>
      <c r="CA312" s="432">
        <v>0.71120000000000005</v>
      </c>
      <c r="CB312" s="432">
        <v>0.61939999999999995</v>
      </c>
      <c r="CC312" s="432">
        <v>77</v>
      </c>
      <c r="CD312" s="432">
        <v>0.63109999999999999</v>
      </c>
      <c r="CE312" s="432">
        <v>11</v>
      </c>
      <c r="CF312" s="432">
        <v>0.91669999999999996</v>
      </c>
      <c r="CG312" s="432">
        <v>95</v>
      </c>
      <c r="CH312" s="432">
        <v>102</v>
      </c>
      <c r="CI312" s="432">
        <v>88</v>
      </c>
      <c r="CJ312" s="432">
        <v>0.70689999999999997</v>
      </c>
      <c r="CK312" s="432">
        <v>0.75949999999999995</v>
      </c>
      <c r="CL312" s="432">
        <v>0.65669999999999995</v>
      </c>
      <c r="CM312" s="432">
        <v>79</v>
      </c>
      <c r="CN312" s="432">
        <v>85</v>
      </c>
      <c r="CO312" s="432">
        <v>82</v>
      </c>
      <c r="CP312" s="432">
        <v>0.58450000000000002</v>
      </c>
      <c r="CQ312" s="432">
        <v>0.62880000000000003</v>
      </c>
      <c r="CR312" s="432">
        <v>0.6119</v>
      </c>
      <c r="CS312" s="432">
        <v>35</v>
      </c>
      <c r="CT312" s="432">
        <v>0.28689999999999999</v>
      </c>
      <c r="CU312" s="432">
        <v>8</v>
      </c>
      <c r="CV312" s="432">
        <v>0.66669999999999996</v>
      </c>
      <c r="CW312" s="432">
        <v>39</v>
      </c>
      <c r="CX312" s="432">
        <v>47</v>
      </c>
      <c r="CY312" s="432">
        <v>43</v>
      </c>
      <c r="CZ312" s="432">
        <v>0.28999999999999998</v>
      </c>
      <c r="DA312" s="432">
        <v>0.35</v>
      </c>
      <c r="DB312" s="432">
        <v>0.32090000000000002</v>
      </c>
      <c r="DC312" s="432">
        <v>81</v>
      </c>
      <c r="DD312" s="432">
        <v>94</v>
      </c>
      <c r="DE312" s="432">
        <v>99</v>
      </c>
      <c r="DF312" s="432">
        <v>0.6</v>
      </c>
      <c r="DG312" s="432">
        <v>0.7</v>
      </c>
      <c r="DH312" s="432">
        <v>0.73880000000000001</v>
      </c>
      <c r="DI312" s="432">
        <v>23</v>
      </c>
      <c r="DJ312" s="432">
        <v>13</v>
      </c>
      <c r="DK312" s="432">
        <v>14</v>
      </c>
      <c r="DL312" s="432">
        <v>12</v>
      </c>
      <c r="DM312" s="432">
        <v>0.52500000000000002</v>
      </c>
      <c r="DN312" s="432">
        <v>0.57499999999999996</v>
      </c>
      <c r="DO312" s="432">
        <v>0.52170000000000005</v>
      </c>
      <c r="DP312" s="432">
        <v>94</v>
      </c>
      <c r="DQ312" s="432">
        <v>101</v>
      </c>
      <c r="DR312" s="432">
        <v>63</v>
      </c>
      <c r="DS312" s="432">
        <v>0.7</v>
      </c>
      <c r="DT312" s="432">
        <v>0.75</v>
      </c>
      <c r="DU312" s="432">
        <v>0.47010000000000002</v>
      </c>
      <c r="DV312" s="432">
        <v>0</v>
      </c>
      <c r="DW312" s="432">
        <v>3.7499999999999999E-2</v>
      </c>
      <c r="DX312" s="432">
        <v>7.4999999999999997E-2</v>
      </c>
      <c r="DY312" s="432">
        <v>0</v>
      </c>
      <c r="DZ312" s="432">
        <v>7</v>
      </c>
      <c r="EA312" s="432">
        <v>7.4999999999999997E-2</v>
      </c>
      <c r="EB312" s="432">
        <v>0.15</v>
      </c>
      <c r="EC312" s="432">
        <v>5.2200000000000003E-2</v>
      </c>
      <c r="ED312" s="432">
        <v>0</v>
      </c>
      <c r="EE312" s="432">
        <v>0</v>
      </c>
      <c r="EF312" s="432">
        <v>0</v>
      </c>
      <c r="EG312" s="432">
        <v>0</v>
      </c>
      <c r="EH312" s="432">
        <v>4</v>
      </c>
      <c r="EI312" s="432">
        <v>0</v>
      </c>
      <c r="EJ312" s="432">
        <v>5.0000000000000001E-3</v>
      </c>
      <c r="EK312" s="432">
        <v>0.01</v>
      </c>
      <c r="EL312" s="432">
        <v>0</v>
      </c>
      <c r="EM312" s="432">
        <v>10</v>
      </c>
      <c r="EN312" s="432">
        <v>0.05</v>
      </c>
      <c r="EO312" s="432">
        <v>0.15</v>
      </c>
      <c r="EP312" s="432">
        <v>7.46E-2</v>
      </c>
      <c r="EQ312" s="432">
        <v>38</v>
      </c>
      <c r="ER312" s="432">
        <v>25</v>
      </c>
      <c r="ES312" s="432">
        <v>0.65790000000000004</v>
      </c>
      <c r="ET312" s="432">
        <v>8</v>
      </c>
      <c r="EU312" s="432">
        <v>2</v>
      </c>
      <c r="EV312" s="432">
        <v>0.25</v>
      </c>
      <c r="EW312" s="432">
        <v>108</v>
      </c>
      <c r="EX312" s="432">
        <v>0.80600000000000005</v>
      </c>
      <c r="EY312" s="432">
        <v>141</v>
      </c>
      <c r="EZ312" s="432">
        <v>168</v>
      </c>
      <c r="FA312" s="432">
        <v>259</v>
      </c>
      <c r="FB312" s="432">
        <v>216</v>
      </c>
      <c r="FC312" s="432">
        <v>1.05</v>
      </c>
      <c r="FD312" s="432">
        <v>1.25</v>
      </c>
      <c r="FE312" s="432">
        <v>1.9328000000000001</v>
      </c>
      <c r="FF312" s="432">
        <v>11</v>
      </c>
      <c r="FG312" s="432">
        <v>17</v>
      </c>
      <c r="FH312" s="432">
        <v>24</v>
      </c>
      <c r="FI312" s="432">
        <v>0.05</v>
      </c>
      <c r="FJ312" s="432">
        <v>7.4999999999999997E-2</v>
      </c>
      <c r="FK312" s="432">
        <v>0.1111</v>
      </c>
      <c r="FL312" s="432">
        <v>191</v>
      </c>
      <c r="FM312" s="432">
        <v>197</v>
      </c>
      <c r="FN312" s="432">
        <v>192</v>
      </c>
      <c r="FO312" s="432">
        <v>0.88239999999999996</v>
      </c>
      <c r="FP312" s="432">
        <v>0.90959999999999996</v>
      </c>
      <c r="FQ312" s="432">
        <v>0.88890000000000002</v>
      </c>
      <c r="FR312" s="432">
        <v>183</v>
      </c>
      <c r="FS312" s="432">
        <v>190</v>
      </c>
      <c r="FT312" s="432">
        <v>191</v>
      </c>
      <c r="FU312" s="432">
        <v>0.84360000000000002</v>
      </c>
      <c r="FV312" s="432">
        <v>0.87909999999999999</v>
      </c>
      <c r="FW312" s="432">
        <v>0.88429999999999997</v>
      </c>
      <c r="FX312" s="432">
        <v>176</v>
      </c>
      <c r="FY312" s="432">
        <v>187</v>
      </c>
      <c r="FZ312" s="432">
        <v>182</v>
      </c>
      <c r="GA312" s="432">
        <v>0.81069999999999998</v>
      </c>
      <c r="GB312" s="432">
        <v>0.86450000000000005</v>
      </c>
      <c r="GC312" s="432">
        <v>0.84260000000000002</v>
      </c>
      <c r="GD312" s="432">
        <v>159</v>
      </c>
      <c r="GE312" s="432">
        <v>177</v>
      </c>
      <c r="GF312" s="432">
        <v>154</v>
      </c>
      <c r="GG312" s="432">
        <v>0.73299999999999998</v>
      </c>
      <c r="GH312" s="432">
        <v>0.81889999999999996</v>
      </c>
      <c r="GI312" s="432">
        <v>0.71299999999999997</v>
      </c>
      <c r="GJ312" s="432">
        <v>162</v>
      </c>
      <c r="GK312" s="432">
        <v>184</v>
      </c>
      <c r="GL312" s="432">
        <v>157</v>
      </c>
      <c r="GM312" s="432">
        <v>0.75</v>
      </c>
      <c r="GN312" s="432">
        <v>0.84970000000000001</v>
      </c>
      <c r="GO312" s="432">
        <v>0.72689999999999999</v>
      </c>
      <c r="GP312" s="432">
        <v>199</v>
      </c>
      <c r="GQ312" s="432">
        <v>204</v>
      </c>
      <c r="GR312" s="432">
        <v>198</v>
      </c>
      <c r="GS312" s="432">
        <v>0.9173</v>
      </c>
      <c r="GT312" s="432">
        <v>0.94010000000000005</v>
      </c>
      <c r="GU312" s="432">
        <v>0.91669999999999996</v>
      </c>
      <c r="GV312" s="432">
        <v>179</v>
      </c>
      <c r="GW312" s="432">
        <v>192</v>
      </c>
      <c r="GX312" s="432">
        <v>193</v>
      </c>
      <c r="GY312" s="432">
        <v>0.82750000000000001</v>
      </c>
      <c r="GZ312" s="432">
        <v>0.88490000000000002</v>
      </c>
      <c r="HA312" s="432">
        <v>0.89349999999999996</v>
      </c>
      <c r="HB312" s="432">
        <v>108</v>
      </c>
      <c r="HC312" s="432">
        <v>130</v>
      </c>
      <c r="HD312" s="432">
        <v>145</v>
      </c>
      <c r="HE312" s="432">
        <v>0.5</v>
      </c>
      <c r="HF312" s="432">
        <v>0.6</v>
      </c>
      <c r="HG312" s="432">
        <v>0.67130000000000001</v>
      </c>
      <c r="HH312" s="432">
        <v>211</v>
      </c>
      <c r="HI312" s="432">
        <v>0.5</v>
      </c>
      <c r="HJ312" s="432">
        <v>0.81469999999999998</v>
      </c>
      <c r="HK312" s="432">
        <v>1</v>
      </c>
      <c r="HL312" s="432"/>
      <c r="HM312" s="432">
        <v>0.9</v>
      </c>
      <c r="HN312" s="432">
        <v>0</v>
      </c>
      <c r="HO312" s="432">
        <v>0</v>
      </c>
      <c r="HP312" s="432">
        <v>0</v>
      </c>
      <c r="HQ312" s="432">
        <v>0</v>
      </c>
      <c r="HR312" s="432">
        <v>0</v>
      </c>
      <c r="HS312" s="432">
        <v>0</v>
      </c>
      <c r="HT312" s="432">
        <v>0</v>
      </c>
      <c r="HU312" s="432">
        <v>0</v>
      </c>
      <c r="HV312" s="432">
        <v>0.9</v>
      </c>
      <c r="HW312" s="432">
        <v>0</v>
      </c>
      <c r="HX312" s="432">
        <v>0</v>
      </c>
      <c r="HY312" s="432">
        <v>0</v>
      </c>
      <c r="HZ312" s="432">
        <v>0.9</v>
      </c>
      <c r="IA312" s="432">
        <v>0</v>
      </c>
      <c r="IB312" s="432">
        <v>0</v>
      </c>
      <c r="IC312" s="432">
        <v>0</v>
      </c>
      <c r="ID312" s="432">
        <v>0</v>
      </c>
      <c r="IE312" s="432">
        <v>0</v>
      </c>
      <c r="IF312" s="432">
        <v>0</v>
      </c>
      <c r="IG312" s="432">
        <v>0</v>
      </c>
      <c r="IH312" s="432">
        <v>0</v>
      </c>
      <c r="II312" s="432">
        <v>0</v>
      </c>
      <c r="IJ312" s="432">
        <v>0</v>
      </c>
      <c r="IK312" s="432">
        <v>0</v>
      </c>
      <c r="IL312" s="432">
        <v>0</v>
      </c>
      <c r="IM312" s="432">
        <v>0</v>
      </c>
      <c r="IN312" s="432">
        <v>0</v>
      </c>
      <c r="IO312" s="432">
        <v>0</v>
      </c>
      <c r="IP312" s="432">
        <v>0</v>
      </c>
      <c r="IQ312" s="432">
        <v>0</v>
      </c>
      <c r="IR312" s="432">
        <v>0</v>
      </c>
      <c r="IS312" s="432">
        <v>0</v>
      </c>
      <c r="IT312" s="432">
        <v>0</v>
      </c>
      <c r="IU312" s="432">
        <v>0</v>
      </c>
      <c r="IV312" s="432">
        <v>0</v>
      </c>
      <c r="IW312" s="432">
        <v>0</v>
      </c>
      <c r="IX312" s="432">
        <v>0</v>
      </c>
      <c r="IY312" s="432">
        <v>0</v>
      </c>
      <c r="IZ312" s="432">
        <v>0</v>
      </c>
      <c r="JA312" s="432">
        <v>0</v>
      </c>
      <c r="JB312" s="432">
        <v>0</v>
      </c>
      <c r="JC312" s="432">
        <v>0</v>
      </c>
      <c r="JD312" s="432">
        <v>0</v>
      </c>
      <c r="JE312" s="432">
        <v>0</v>
      </c>
      <c r="JF312" s="432">
        <v>0</v>
      </c>
      <c r="JG312" s="432">
        <v>0</v>
      </c>
      <c r="JH312" s="432">
        <v>0</v>
      </c>
      <c r="JI312" s="432">
        <v>0</v>
      </c>
      <c r="JJ312" s="432">
        <v>0</v>
      </c>
      <c r="JK312" s="432">
        <v>0</v>
      </c>
      <c r="JL312" s="432">
        <v>0</v>
      </c>
      <c r="JM312" s="432">
        <v>0</v>
      </c>
      <c r="JN312" s="432">
        <v>0</v>
      </c>
      <c r="JO312" s="432">
        <v>0</v>
      </c>
      <c r="JP312" s="432">
        <v>0</v>
      </c>
      <c r="JQ312" s="432">
        <v>0</v>
      </c>
      <c r="JR312" s="432" t="s">
        <v>1359</v>
      </c>
      <c r="JS312" s="432" t="s">
        <v>1360</v>
      </c>
      <c r="JT312" s="432" t="s">
        <v>1340</v>
      </c>
    </row>
    <row r="313" spans="1:280" x14ac:dyDescent="0.45">
      <c r="A313" s="432" t="s">
        <v>521</v>
      </c>
      <c r="B313" s="432" t="s">
        <v>535</v>
      </c>
      <c r="C313" s="432" t="s">
        <v>540</v>
      </c>
      <c r="D313" s="432" t="s">
        <v>541</v>
      </c>
      <c r="E313" s="432">
        <v>719</v>
      </c>
      <c r="F313" s="432">
        <v>191</v>
      </c>
      <c r="G313" s="432">
        <v>0.2656</v>
      </c>
      <c r="H313" s="432">
        <v>96</v>
      </c>
      <c r="I313" s="432">
        <v>309</v>
      </c>
      <c r="J313" s="432">
        <v>0.31069999999999998</v>
      </c>
      <c r="K313" s="432">
        <v>664</v>
      </c>
      <c r="L313" s="432">
        <v>684</v>
      </c>
      <c r="M313" s="432">
        <v>625</v>
      </c>
      <c r="N313" s="432">
        <v>0.92259999999999998</v>
      </c>
      <c r="O313" s="432">
        <v>0.95020000000000004</v>
      </c>
      <c r="P313" s="432">
        <v>0.86929999999999996</v>
      </c>
      <c r="Q313" s="432">
        <v>685</v>
      </c>
      <c r="R313" s="432">
        <v>698</v>
      </c>
      <c r="S313" s="432">
        <v>659</v>
      </c>
      <c r="T313" s="432">
        <v>0.95209999999999995</v>
      </c>
      <c r="U313" s="432">
        <v>0.97009999999999996</v>
      </c>
      <c r="V313" s="432">
        <v>0.91659999999999997</v>
      </c>
      <c r="W313" s="432">
        <v>683</v>
      </c>
      <c r="X313" s="432">
        <v>695</v>
      </c>
      <c r="Y313" s="432">
        <v>669</v>
      </c>
      <c r="Z313" s="432">
        <v>0.94889999999999997</v>
      </c>
      <c r="AA313" s="432">
        <v>0.96630000000000005</v>
      </c>
      <c r="AB313" s="432">
        <v>0.93049999999999999</v>
      </c>
      <c r="AC313" s="432">
        <v>676</v>
      </c>
      <c r="AD313" s="432">
        <v>689</v>
      </c>
      <c r="AE313" s="432">
        <v>631</v>
      </c>
      <c r="AF313" s="432">
        <v>0.93930000000000002</v>
      </c>
      <c r="AG313" s="432">
        <v>0.95799999999999996</v>
      </c>
      <c r="AH313" s="432">
        <v>0.87760000000000005</v>
      </c>
      <c r="AI313" s="432">
        <v>596</v>
      </c>
      <c r="AJ313" s="432">
        <v>629</v>
      </c>
      <c r="AK313" s="432">
        <v>541</v>
      </c>
      <c r="AL313" s="432">
        <v>0.82789999999999997</v>
      </c>
      <c r="AM313" s="432">
        <v>0.87409999999999999</v>
      </c>
      <c r="AN313" s="432">
        <v>0.75239999999999996</v>
      </c>
      <c r="AO313" s="432">
        <v>681</v>
      </c>
      <c r="AP313" s="432">
        <v>694</v>
      </c>
      <c r="AQ313" s="432">
        <v>655</v>
      </c>
      <c r="AR313" s="432">
        <v>0.94650000000000001</v>
      </c>
      <c r="AS313" s="432">
        <v>0.96409999999999996</v>
      </c>
      <c r="AT313" s="432">
        <v>0.91100000000000003</v>
      </c>
      <c r="AU313" s="432">
        <v>662</v>
      </c>
      <c r="AV313" s="432">
        <v>678</v>
      </c>
      <c r="AW313" s="432">
        <v>652</v>
      </c>
      <c r="AX313" s="432">
        <v>0.9194</v>
      </c>
      <c r="AY313" s="432">
        <v>0.94259999999999999</v>
      </c>
      <c r="AZ313" s="432">
        <v>0.90680000000000005</v>
      </c>
      <c r="BA313" s="432">
        <v>638</v>
      </c>
      <c r="BB313" s="432">
        <v>661</v>
      </c>
      <c r="BC313" s="432">
        <v>559</v>
      </c>
      <c r="BD313" s="432">
        <v>0.88660000000000005</v>
      </c>
      <c r="BE313" s="432">
        <v>0.91910000000000003</v>
      </c>
      <c r="BF313" s="432">
        <v>0.77749999999999997</v>
      </c>
      <c r="BG313" s="432">
        <v>672</v>
      </c>
      <c r="BH313" s="432">
        <v>691</v>
      </c>
      <c r="BI313" s="432">
        <v>615</v>
      </c>
      <c r="BJ313" s="432">
        <v>0.93330000000000002</v>
      </c>
      <c r="BK313" s="432">
        <v>0.96009999999999995</v>
      </c>
      <c r="BL313" s="432">
        <v>0.85540000000000005</v>
      </c>
      <c r="BM313" s="432">
        <v>396</v>
      </c>
      <c r="BN313" s="432">
        <v>468</v>
      </c>
      <c r="BO313" s="432">
        <v>430</v>
      </c>
      <c r="BP313" s="432">
        <v>0.55000000000000004</v>
      </c>
      <c r="BQ313" s="432">
        <v>0.65</v>
      </c>
      <c r="BR313" s="432">
        <v>0.59809999999999997</v>
      </c>
      <c r="BS313" s="432">
        <v>318</v>
      </c>
      <c r="BT313" s="432">
        <v>0.60229999999999995</v>
      </c>
      <c r="BU313" s="432">
        <v>167</v>
      </c>
      <c r="BV313" s="432">
        <v>0.87429999999999997</v>
      </c>
      <c r="BW313" s="432">
        <v>481</v>
      </c>
      <c r="BX313" s="432">
        <v>512</v>
      </c>
      <c r="BY313" s="432">
        <v>485</v>
      </c>
      <c r="BZ313" s="432">
        <v>0.66779999999999995</v>
      </c>
      <c r="CA313" s="432">
        <v>0.71120000000000005</v>
      </c>
      <c r="CB313" s="432">
        <v>0.67449999999999999</v>
      </c>
      <c r="CC313" s="432">
        <v>324</v>
      </c>
      <c r="CD313" s="432">
        <v>0.61360000000000003</v>
      </c>
      <c r="CE313" s="432">
        <v>175</v>
      </c>
      <c r="CF313" s="432">
        <v>0.91620000000000001</v>
      </c>
      <c r="CG313" s="432">
        <v>509</v>
      </c>
      <c r="CH313" s="432">
        <v>547</v>
      </c>
      <c r="CI313" s="432">
        <v>499</v>
      </c>
      <c r="CJ313" s="432">
        <v>0.70689999999999997</v>
      </c>
      <c r="CK313" s="432">
        <v>0.75949999999999995</v>
      </c>
      <c r="CL313" s="432">
        <v>0.69399999999999995</v>
      </c>
      <c r="CM313" s="432">
        <v>421</v>
      </c>
      <c r="CN313" s="432">
        <v>453</v>
      </c>
      <c r="CO313" s="432">
        <v>387</v>
      </c>
      <c r="CP313" s="432">
        <v>0.58450000000000002</v>
      </c>
      <c r="CQ313" s="432">
        <v>0.62880000000000003</v>
      </c>
      <c r="CR313" s="432">
        <v>0.53820000000000001</v>
      </c>
      <c r="CS313" s="432">
        <v>140</v>
      </c>
      <c r="CT313" s="432">
        <v>0.26519999999999999</v>
      </c>
      <c r="CU313" s="432">
        <v>107</v>
      </c>
      <c r="CV313" s="432">
        <v>0.56020000000000003</v>
      </c>
      <c r="CW313" s="432">
        <v>209</v>
      </c>
      <c r="CX313" s="432">
        <v>252</v>
      </c>
      <c r="CY313" s="432">
        <v>247</v>
      </c>
      <c r="CZ313" s="432">
        <v>0.28999999999999998</v>
      </c>
      <c r="DA313" s="432">
        <v>0.35</v>
      </c>
      <c r="DB313" s="432">
        <v>0.34350000000000003</v>
      </c>
      <c r="DC313" s="432">
        <v>432</v>
      </c>
      <c r="DD313" s="432">
        <v>504</v>
      </c>
      <c r="DE313" s="432">
        <v>460</v>
      </c>
      <c r="DF313" s="432">
        <v>0.6</v>
      </c>
      <c r="DG313" s="432">
        <v>0.7</v>
      </c>
      <c r="DH313" s="432">
        <v>0.63980000000000004</v>
      </c>
      <c r="DI313" s="432">
        <v>196</v>
      </c>
      <c r="DJ313" s="432">
        <v>103</v>
      </c>
      <c r="DK313" s="432">
        <v>113</v>
      </c>
      <c r="DL313" s="432">
        <v>121</v>
      </c>
      <c r="DM313" s="432">
        <v>0.52500000000000002</v>
      </c>
      <c r="DN313" s="432">
        <v>0.57499999999999996</v>
      </c>
      <c r="DO313" s="432">
        <v>0.61729999999999996</v>
      </c>
      <c r="DP313" s="432">
        <v>504</v>
      </c>
      <c r="DQ313" s="432">
        <v>540</v>
      </c>
      <c r="DR313" s="432">
        <v>320</v>
      </c>
      <c r="DS313" s="432">
        <v>0.7</v>
      </c>
      <c r="DT313" s="432">
        <v>0.75</v>
      </c>
      <c r="DU313" s="432">
        <v>0.4451</v>
      </c>
      <c r="DV313" s="432">
        <v>3</v>
      </c>
      <c r="DW313" s="432">
        <v>3.7499999999999999E-2</v>
      </c>
      <c r="DX313" s="432">
        <v>7.4999999999999997E-2</v>
      </c>
      <c r="DY313" s="432">
        <v>4.1999999999999997E-3</v>
      </c>
      <c r="DZ313" s="432">
        <v>82</v>
      </c>
      <c r="EA313" s="432">
        <v>7.4999999999999997E-2</v>
      </c>
      <c r="EB313" s="432">
        <v>0.15</v>
      </c>
      <c r="EC313" s="432">
        <v>0.1196</v>
      </c>
      <c r="ED313" s="432">
        <v>0</v>
      </c>
      <c r="EE313" s="432">
        <v>0</v>
      </c>
      <c r="EF313" s="432">
        <v>0</v>
      </c>
      <c r="EG313" s="432">
        <v>0</v>
      </c>
      <c r="EH313" s="432">
        <v>70</v>
      </c>
      <c r="EI313" s="432">
        <v>0</v>
      </c>
      <c r="EJ313" s="432">
        <v>5.0000000000000001E-3</v>
      </c>
      <c r="EK313" s="432">
        <v>0.01</v>
      </c>
      <c r="EL313" s="432">
        <v>0</v>
      </c>
      <c r="EM313" s="432">
        <v>170</v>
      </c>
      <c r="EN313" s="432">
        <v>0.05</v>
      </c>
      <c r="EO313" s="432">
        <v>0.15</v>
      </c>
      <c r="EP313" s="432">
        <v>0.2364</v>
      </c>
      <c r="EQ313" s="432">
        <v>180</v>
      </c>
      <c r="ER313" s="432">
        <v>121</v>
      </c>
      <c r="ES313" s="432">
        <v>0.67220000000000002</v>
      </c>
      <c r="ET313" s="432">
        <v>44</v>
      </c>
      <c r="EU313" s="432">
        <v>10</v>
      </c>
      <c r="EV313" s="432">
        <v>0.2273</v>
      </c>
      <c r="EW313" s="432">
        <v>631</v>
      </c>
      <c r="EX313" s="432">
        <v>0.87760000000000005</v>
      </c>
      <c r="EY313" s="432">
        <v>755</v>
      </c>
      <c r="EZ313" s="432">
        <v>899</v>
      </c>
      <c r="FA313" s="432">
        <v>1338</v>
      </c>
      <c r="FB313" s="432">
        <v>1175</v>
      </c>
      <c r="FC313" s="432">
        <v>1.05</v>
      </c>
      <c r="FD313" s="432">
        <v>1.25</v>
      </c>
      <c r="FE313" s="432">
        <v>1.8609</v>
      </c>
      <c r="FF313" s="432">
        <v>59</v>
      </c>
      <c r="FG313" s="432">
        <v>89</v>
      </c>
      <c r="FH313" s="432">
        <v>42</v>
      </c>
      <c r="FI313" s="432">
        <v>0.05</v>
      </c>
      <c r="FJ313" s="432">
        <v>7.4999999999999997E-2</v>
      </c>
      <c r="FK313" s="432">
        <v>3.5700000000000003E-2</v>
      </c>
      <c r="FL313" s="432">
        <v>1037</v>
      </c>
      <c r="FM313" s="432">
        <v>1069</v>
      </c>
      <c r="FN313" s="432">
        <v>921</v>
      </c>
      <c r="FO313" s="432">
        <v>0.88239999999999996</v>
      </c>
      <c r="FP313" s="432">
        <v>0.90959999999999996</v>
      </c>
      <c r="FQ313" s="432">
        <v>0.78380000000000005</v>
      </c>
      <c r="FR313" s="432">
        <v>992</v>
      </c>
      <c r="FS313" s="432">
        <v>1033</v>
      </c>
      <c r="FT313" s="432">
        <v>914</v>
      </c>
      <c r="FU313" s="432">
        <v>0.84360000000000002</v>
      </c>
      <c r="FV313" s="432">
        <v>0.87909999999999999</v>
      </c>
      <c r="FW313" s="432">
        <v>0.77790000000000004</v>
      </c>
      <c r="FX313" s="432">
        <v>953</v>
      </c>
      <c r="FY313" s="432">
        <v>1016</v>
      </c>
      <c r="FZ313" s="432">
        <v>795</v>
      </c>
      <c r="GA313" s="432">
        <v>0.81069999999999998</v>
      </c>
      <c r="GB313" s="432">
        <v>0.86450000000000005</v>
      </c>
      <c r="GC313" s="432">
        <v>0.67659999999999998</v>
      </c>
      <c r="GD313" s="432">
        <v>862</v>
      </c>
      <c r="GE313" s="432">
        <v>963</v>
      </c>
      <c r="GF313" s="432">
        <v>656</v>
      </c>
      <c r="GG313" s="432">
        <v>0.73299999999999998</v>
      </c>
      <c r="GH313" s="432">
        <v>0.81889999999999996</v>
      </c>
      <c r="GI313" s="432">
        <v>0.55830000000000002</v>
      </c>
      <c r="GJ313" s="432">
        <v>882</v>
      </c>
      <c r="GK313" s="432">
        <v>999</v>
      </c>
      <c r="GL313" s="432">
        <v>600</v>
      </c>
      <c r="GM313" s="432">
        <v>0.75</v>
      </c>
      <c r="GN313" s="432">
        <v>0.84970000000000001</v>
      </c>
      <c r="GO313" s="432">
        <v>0.51060000000000005</v>
      </c>
      <c r="GP313" s="432">
        <v>1078</v>
      </c>
      <c r="GQ313" s="432">
        <v>1105</v>
      </c>
      <c r="GR313" s="432">
        <v>1051</v>
      </c>
      <c r="GS313" s="432">
        <v>0.9173</v>
      </c>
      <c r="GT313" s="432">
        <v>0.94010000000000005</v>
      </c>
      <c r="GU313" s="432">
        <v>0.89449999999999996</v>
      </c>
      <c r="GV313" s="432">
        <v>973</v>
      </c>
      <c r="GW313" s="432">
        <v>1040</v>
      </c>
      <c r="GX313" s="432">
        <v>833</v>
      </c>
      <c r="GY313" s="432">
        <v>0.82750000000000001</v>
      </c>
      <c r="GZ313" s="432">
        <v>0.88490000000000002</v>
      </c>
      <c r="HA313" s="432">
        <v>0.70889999999999997</v>
      </c>
      <c r="HB313" s="432">
        <v>588</v>
      </c>
      <c r="HC313" s="432">
        <v>705</v>
      </c>
      <c r="HD313" s="432">
        <v>545</v>
      </c>
      <c r="HE313" s="432">
        <v>0.5</v>
      </c>
      <c r="HF313" s="432">
        <v>0.6</v>
      </c>
      <c r="HG313" s="432">
        <v>0.46379999999999999</v>
      </c>
      <c r="HH313" s="432">
        <v>1181</v>
      </c>
      <c r="HI313" s="432">
        <v>0.5</v>
      </c>
      <c r="HJ313" s="432">
        <v>0.88270000000000004</v>
      </c>
      <c r="HK313" s="432">
        <v>2</v>
      </c>
      <c r="HL313" s="432"/>
      <c r="HM313" s="432">
        <v>0.9</v>
      </c>
      <c r="HN313" s="432">
        <v>0</v>
      </c>
      <c r="HO313" s="432">
        <v>0</v>
      </c>
      <c r="HP313" s="432">
        <v>0</v>
      </c>
      <c r="HQ313" s="432">
        <v>0</v>
      </c>
      <c r="HR313" s="432">
        <v>3</v>
      </c>
      <c r="HS313" s="432">
        <v>1</v>
      </c>
      <c r="HT313" s="432">
        <v>1</v>
      </c>
      <c r="HU313" s="432">
        <v>1</v>
      </c>
      <c r="HV313" s="432">
        <v>0.9</v>
      </c>
      <c r="HW313" s="432">
        <v>0</v>
      </c>
      <c r="HX313" s="432">
        <v>0</v>
      </c>
      <c r="HY313" s="432">
        <v>0</v>
      </c>
      <c r="HZ313" s="432">
        <v>0.9</v>
      </c>
      <c r="IA313" s="432">
        <v>0</v>
      </c>
      <c r="IB313" s="432">
        <v>0</v>
      </c>
      <c r="IC313" s="432">
        <v>0</v>
      </c>
      <c r="ID313" s="432">
        <v>1</v>
      </c>
      <c r="IE313" s="432">
        <v>0</v>
      </c>
      <c r="IF313" s="432">
        <v>1</v>
      </c>
      <c r="IG313" s="432">
        <v>0</v>
      </c>
      <c r="IH313" s="432">
        <v>1</v>
      </c>
      <c r="II313" s="432">
        <v>0</v>
      </c>
      <c r="IJ313" s="432">
        <v>0</v>
      </c>
      <c r="IK313" s="432">
        <v>0</v>
      </c>
      <c r="IL313" s="432">
        <v>0</v>
      </c>
      <c r="IM313" s="432">
        <v>0</v>
      </c>
      <c r="IN313" s="432">
        <v>0</v>
      </c>
      <c r="IO313" s="432">
        <v>0</v>
      </c>
      <c r="IP313" s="432">
        <v>0</v>
      </c>
      <c r="IQ313" s="432">
        <v>0</v>
      </c>
      <c r="IR313" s="432">
        <v>1</v>
      </c>
      <c r="IS313" s="432">
        <v>0</v>
      </c>
      <c r="IT313" s="432">
        <v>0</v>
      </c>
      <c r="IU313" s="432">
        <v>0</v>
      </c>
      <c r="IV313" s="432">
        <v>0</v>
      </c>
      <c r="IW313" s="432">
        <v>2</v>
      </c>
      <c r="IX313" s="432">
        <v>25</v>
      </c>
      <c r="IY313" s="432">
        <v>1</v>
      </c>
      <c r="IZ313" s="432">
        <v>0.04</v>
      </c>
      <c r="JA313" s="432">
        <v>2</v>
      </c>
      <c r="JB313" s="432">
        <v>0</v>
      </c>
      <c r="JC313" s="432">
        <v>0</v>
      </c>
      <c r="JD313" s="432">
        <v>1</v>
      </c>
      <c r="JE313" s="432">
        <v>0.04</v>
      </c>
      <c r="JF313" s="432">
        <v>0</v>
      </c>
      <c r="JG313" s="432">
        <v>0</v>
      </c>
      <c r="JH313" s="432">
        <v>13</v>
      </c>
      <c r="JI313" s="432">
        <v>0</v>
      </c>
      <c r="JJ313" s="432">
        <v>0</v>
      </c>
      <c r="JK313" s="432">
        <v>0</v>
      </c>
      <c r="JL313" s="432">
        <v>0</v>
      </c>
      <c r="JM313" s="432">
        <v>0</v>
      </c>
      <c r="JN313" s="432">
        <v>0</v>
      </c>
      <c r="JO313" s="432">
        <v>0</v>
      </c>
      <c r="JP313" s="432">
        <v>0</v>
      </c>
      <c r="JQ313" s="432">
        <v>0</v>
      </c>
      <c r="JR313" s="432" t="s">
        <v>1359</v>
      </c>
      <c r="JS313" s="432" t="s">
        <v>1360</v>
      </c>
      <c r="JT313" s="432" t="s">
        <v>1340</v>
      </c>
    </row>
    <row r="314" spans="1:280" x14ac:dyDescent="0.45">
      <c r="A314" s="432" t="s">
        <v>521</v>
      </c>
      <c r="B314" s="432" t="s">
        <v>535</v>
      </c>
      <c r="C314" s="432" t="s">
        <v>542</v>
      </c>
      <c r="D314" s="432" t="s">
        <v>543</v>
      </c>
      <c r="E314" s="432">
        <v>126</v>
      </c>
      <c r="F314" s="432">
        <v>65</v>
      </c>
      <c r="G314" s="432">
        <v>0.51590000000000003</v>
      </c>
      <c r="H314" s="432">
        <v>67</v>
      </c>
      <c r="I314" s="432">
        <v>127</v>
      </c>
      <c r="J314" s="432">
        <v>0.52759999999999996</v>
      </c>
      <c r="K314" s="432">
        <v>117</v>
      </c>
      <c r="L314" s="432">
        <v>120</v>
      </c>
      <c r="M314" s="432">
        <v>111</v>
      </c>
      <c r="N314" s="432">
        <v>0.92259999999999998</v>
      </c>
      <c r="O314" s="432">
        <v>0.95020000000000004</v>
      </c>
      <c r="P314" s="432">
        <v>0.88100000000000001</v>
      </c>
      <c r="Q314" s="432">
        <v>120</v>
      </c>
      <c r="R314" s="432">
        <v>123</v>
      </c>
      <c r="S314" s="432">
        <v>118</v>
      </c>
      <c r="T314" s="432">
        <v>0.95209999999999995</v>
      </c>
      <c r="U314" s="432">
        <v>0.97009999999999996</v>
      </c>
      <c r="V314" s="432">
        <v>0.9365</v>
      </c>
      <c r="W314" s="432">
        <v>120</v>
      </c>
      <c r="X314" s="432">
        <v>122</v>
      </c>
      <c r="Y314" s="432">
        <v>114</v>
      </c>
      <c r="Z314" s="432">
        <v>0.94889999999999997</v>
      </c>
      <c r="AA314" s="432">
        <v>0.96630000000000005</v>
      </c>
      <c r="AB314" s="432">
        <v>0.90480000000000005</v>
      </c>
      <c r="AC314" s="432">
        <v>119</v>
      </c>
      <c r="AD314" s="432">
        <v>121</v>
      </c>
      <c r="AE314" s="432">
        <v>114</v>
      </c>
      <c r="AF314" s="432">
        <v>0.93930000000000002</v>
      </c>
      <c r="AG314" s="432">
        <v>0.95799999999999996</v>
      </c>
      <c r="AH314" s="432">
        <v>0.90480000000000005</v>
      </c>
      <c r="AI314" s="432">
        <v>105</v>
      </c>
      <c r="AJ314" s="432">
        <v>111</v>
      </c>
      <c r="AK314" s="432">
        <v>104</v>
      </c>
      <c r="AL314" s="432">
        <v>0.82789999999999997</v>
      </c>
      <c r="AM314" s="432">
        <v>0.87409999999999999</v>
      </c>
      <c r="AN314" s="432">
        <v>0.82540000000000002</v>
      </c>
      <c r="AO314" s="432">
        <v>120</v>
      </c>
      <c r="AP314" s="432">
        <v>122</v>
      </c>
      <c r="AQ314" s="432">
        <v>112</v>
      </c>
      <c r="AR314" s="432">
        <v>0.94650000000000001</v>
      </c>
      <c r="AS314" s="432">
        <v>0.96409999999999996</v>
      </c>
      <c r="AT314" s="432">
        <v>0.88890000000000002</v>
      </c>
      <c r="AU314" s="432">
        <v>116</v>
      </c>
      <c r="AV314" s="432">
        <v>119</v>
      </c>
      <c r="AW314" s="432">
        <v>109</v>
      </c>
      <c r="AX314" s="432">
        <v>0.9194</v>
      </c>
      <c r="AY314" s="432">
        <v>0.94259999999999999</v>
      </c>
      <c r="AZ314" s="432">
        <v>0.86509999999999998</v>
      </c>
      <c r="BA314" s="432">
        <v>112</v>
      </c>
      <c r="BB314" s="432">
        <v>116</v>
      </c>
      <c r="BC314" s="432">
        <v>111</v>
      </c>
      <c r="BD314" s="432">
        <v>0.88660000000000005</v>
      </c>
      <c r="BE314" s="432">
        <v>0.91910000000000003</v>
      </c>
      <c r="BF314" s="432">
        <v>0.88100000000000001</v>
      </c>
      <c r="BG314" s="432">
        <v>118</v>
      </c>
      <c r="BH314" s="432">
        <v>121</v>
      </c>
      <c r="BI314" s="432">
        <v>115</v>
      </c>
      <c r="BJ314" s="432">
        <v>0.93330000000000002</v>
      </c>
      <c r="BK314" s="432">
        <v>0.96009999999999995</v>
      </c>
      <c r="BL314" s="432">
        <v>0.91269999999999996</v>
      </c>
      <c r="BM314" s="432">
        <v>70</v>
      </c>
      <c r="BN314" s="432">
        <v>82</v>
      </c>
      <c r="BO314" s="432">
        <v>90</v>
      </c>
      <c r="BP314" s="432">
        <v>0.55000000000000004</v>
      </c>
      <c r="BQ314" s="432">
        <v>0.65</v>
      </c>
      <c r="BR314" s="432">
        <v>0.71430000000000005</v>
      </c>
      <c r="BS314" s="432">
        <v>40</v>
      </c>
      <c r="BT314" s="432">
        <v>0.65569999999999995</v>
      </c>
      <c r="BU314" s="432">
        <v>62</v>
      </c>
      <c r="BV314" s="432">
        <v>0.95379999999999998</v>
      </c>
      <c r="BW314" s="432">
        <v>85</v>
      </c>
      <c r="BX314" s="432">
        <v>90</v>
      </c>
      <c r="BY314" s="432">
        <v>102</v>
      </c>
      <c r="BZ314" s="432">
        <v>0.66779999999999995</v>
      </c>
      <c r="CA314" s="432">
        <v>0.71120000000000005</v>
      </c>
      <c r="CB314" s="432">
        <v>0.8095</v>
      </c>
      <c r="CC314" s="432">
        <v>36</v>
      </c>
      <c r="CD314" s="432">
        <v>0.59019999999999995</v>
      </c>
      <c r="CE314" s="432">
        <v>55</v>
      </c>
      <c r="CF314" s="432">
        <v>0.84619999999999995</v>
      </c>
      <c r="CG314" s="432">
        <v>90</v>
      </c>
      <c r="CH314" s="432">
        <v>96</v>
      </c>
      <c r="CI314" s="432">
        <v>91</v>
      </c>
      <c r="CJ314" s="432">
        <v>0.70689999999999997</v>
      </c>
      <c r="CK314" s="432">
        <v>0.75949999999999995</v>
      </c>
      <c r="CL314" s="432">
        <v>0.72219999999999995</v>
      </c>
      <c r="CM314" s="432">
        <v>74</v>
      </c>
      <c r="CN314" s="432">
        <v>80</v>
      </c>
      <c r="CO314" s="432">
        <v>73</v>
      </c>
      <c r="CP314" s="432">
        <v>0.58450000000000002</v>
      </c>
      <c r="CQ314" s="432">
        <v>0.62880000000000003</v>
      </c>
      <c r="CR314" s="432">
        <v>0.57940000000000003</v>
      </c>
      <c r="CS314" s="432">
        <v>17</v>
      </c>
      <c r="CT314" s="432">
        <v>0.2787</v>
      </c>
      <c r="CU314" s="432">
        <v>38</v>
      </c>
      <c r="CV314" s="432">
        <v>0.58460000000000001</v>
      </c>
      <c r="CW314" s="432">
        <v>37</v>
      </c>
      <c r="CX314" s="432">
        <v>45</v>
      </c>
      <c r="CY314" s="432">
        <v>55</v>
      </c>
      <c r="CZ314" s="432">
        <v>0.28999999999999998</v>
      </c>
      <c r="DA314" s="432">
        <v>0.35</v>
      </c>
      <c r="DB314" s="432">
        <v>0.4365</v>
      </c>
      <c r="DC314" s="432">
        <v>76</v>
      </c>
      <c r="DD314" s="432">
        <v>89</v>
      </c>
      <c r="DE314" s="432">
        <v>71</v>
      </c>
      <c r="DF314" s="432">
        <v>0.6</v>
      </c>
      <c r="DG314" s="432">
        <v>0.7</v>
      </c>
      <c r="DH314" s="432">
        <v>0.5635</v>
      </c>
      <c r="DI314" s="432">
        <v>46</v>
      </c>
      <c r="DJ314" s="432">
        <v>25</v>
      </c>
      <c r="DK314" s="432">
        <v>27</v>
      </c>
      <c r="DL314" s="432">
        <v>31</v>
      </c>
      <c r="DM314" s="432">
        <v>0.52500000000000002</v>
      </c>
      <c r="DN314" s="432">
        <v>0.57499999999999996</v>
      </c>
      <c r="DO314" s="432">
        <v>0.67390000000000005</v>
      </c>
      <c r="DP314" s="432">
        <v>89</v>
      </c>
      <c r="DQ314" s="432">
        <v>95</v>
      </c>
      <c r="DR314" s="432">
        <v>45</v>
      </c>
      <c r="DS314" s="432">
        <v>0.7</v>
      </c>
      <c r="DT314" s="432">
        <v>0.75</v>
      </c>
      <c r="DU314" s="432">
        <v>0.35709999999999997</v>
      </c>
      <c r="DV314" s="432">
        <v>0</v>
      </c>
      <c r="DW314" s="432">
        <v>3.7499999999999999E-2</v>
      </c>
      <c r="DX314" s="432">
        <v>7.4999999999999997E-2</v>
      </c>
      <c r="DY314" s="432">
        <v>0</v>
      </c>
      <c r="DZ314" s="432">
        <v>19</v>
      </c>
      <c r="EA314" s="432">
        <v>7.4999999999999997E-2</v>
      </c>
      <c r="EB314" s="432">
        <v>0.15</v>
      </c>
      <c r="EC314" s="432">
        <v>0.15870000000000001</v>
      </c>
      <c r="ED314" s="432">
        <v>0</v>
      </c>
      <c r="EE314" s="432">
        <v>0</v>
      </c>
      <c r="EF314" s="432">
        <v>0</v>
      </c>
      <c r="EG314" s="432">
        <v>0</v>
      </c>
      <c r="EH314" s="432">
        <v>14</v>
      </c>
      <c r="EI314" s="432">
        <v>0</v>
      </c>
      <c r="EJ314" s="432">
        <v>5.0000000000000001E-3</v>
      </c>
      <c r="EK314" s="432">
        <v>0.01</v>
      </c>
      <c r="EL314" s="432">
        <v>0</v>
      </c>
      <c r="EM314" s="432">
        <v>41</v>
      </c>
      <c r="EN314" s="432">
        <v>0.05</v>
      </c>
      <c r="EO314" s="432">
        <v>0.15</v>
      </c>
      <c r="EP314" s="432">
        <v>0.32540000000000002</v>
      </c>
      <c r="EQ314" s="432">
        <v>30</v>
      </c>
      <c r="ER314" s="432">
        <v>11</v>
      </c>
      <c r="ES314" s="432">
        <v>0.36670000000000003</v>
      </c>
      <c r="ET314" s="432">
        <v>5</v>
      </c>
      <c r="EU314" s="432">
        <v>1</v>
      </c>
      <c r="EV314" s="432">
        <v>0.2</v>
      </c>
      <c r="EW314" s="432">
        <v>101</v>
      </c>
      <c r="EX314" s="432">
        <v>0.80159999999999998</v>
      </c>
      <c r="EY314" s="432">
        <v>130</v>
      </c>
      <c r="EZ314" s="432">
        <v>155</v>
      </c>
      <c r="FA314" s="432">
        <v>199</v>
      </c>
      <c r="FB314" s="432">
        <v>184</v>
      </c>
      <c r="FC314" s="432">
        <v>1.03</v>
      </c>
      <c r="FD314" s="432">
        <v>1.23</v>
      </c>
      <c r="FE314" s="432">
        <v>1.5793999999999999</v>
      </c>
      <c r="FF314" s="432">
        <v>10</v>
      </c>
      <c r="FG314" s="432">
        <v>14</v>
      </c>
      <c r="FH314" s="432">
        <v>11</v>
      </c>
      <c r="FI314" s="432">
        <v>0.05</v>
      </c>
      <c r="FJ314" s="432">
        <v>7.4999999999999997E-2</v>
      </c>
      <c r="FK314" s="432">
        <v>5.9799999999999999E-2</v>
      </c>
      <c r="FL314" s="432">
        <v>163</v>
      </c>
      <c r="FM314" s="432">
        <v>168</v>
      </c>
      <c r="FN314" s="432">
        <v>149</v>
      </c>
      <c r="FO314" s="432">
        <v>0.88239999999999996</v>
      </c>
      <c r="FP314" s="432">
        <v>0.90959999999999996</v>
      </c>
      <c r="FQ314" s="432">
        <v>0.80979999999999996</v>
      </c>
      <c r="FR314" s="432">
        <v>156</v>
      </c>
      <c r="FS314" s="432">
        <v>162</v>
      </c>
      <c r="FT314" s="432">
        <v>156</v>
      </c>
      <c r="FU314" s="432">
        <v>0.84360000000000002</v>
      </c>
      <c r="FV314" s="432">
        <v>0.87909999999999999</v>
      </c>
      <c r="FW314" s="432">
        <v>0.8478</v>
      </c>
      <c r="FX314" s="432">
        <v>150</v>
      </c>
      <c r="FY314" s="432">
        <v>160</v>
      </c>
      <c r="FZ314" s="432">
        <v>152</v>
      </c>
      <c r="GA314" s="432">
        <v>0.81069999999999998</v>
      </c>
      <c r="GB314" s="432">
        <v>0.86450000000000005</v>
      </c>
      <c r="GC314" s="432">
        <v>0.82609999999999995</v>
      </c>
      <c r="GD314" s="432">
        <v>135</v>
      </c>
      <c r="GE314" s="432">
        <v>151</v>
      </c>
      <c r="GF314" s="432">
        <v>148</v>
      </c>
      <c r="GG314" s="432">
        <v>0.73299999999999998</v>
      </c>
      <c r="GH314" s="432">
        <v>0.81889999999999996</v>
      </c>
      <c r="GI314" s="432">
        <v>0.80430000000000001</v>
      </c>
      <c r="GJ314" s="432">
        <v>138</v>
      </c>
      <c r="GK314" s="432">
        <v>157</v>
      </c>
      <c r="GL314" s="432">
        <v>146</v>
      </c>
      <c r="GM314" s="432">
        <v>0.75</v>
      </c>
      <c r="GN314" s="432">
        <v>0.84970000000000001</v>
      </c>
      <c r="GO314" s="432">
        <v>0.79349999999999998</v>
      </c>
      <c r="GP314" s="432">
        <v>169</v>
      </c>
      <c r="GQ314" s="432">
        <v>173</v>
      </c>
      <c r="GR314" s="432">
        <v>165</v>
      </c>
      <c r="GS314" s="432">
        <v>0.9173</v>
      </c>
      <c r="GT314" s="432">
        <v>0.94010000000000005</v>
      </c>
      <c r="GU314" s="432">
        <v>0.89670000000000005</v>
      </c>
      <c r="GV314" s="432">
        <v>153</v>
      </c>
      <c r="GW314" s="432">
        <v>163</v>
      </c>
      <c r="GX314" s="432">
        <v>159</v>
      </c>
      <c r="GY314" s="432">
        <v>0.82750000000000001</v>
      </c>
      <c r="GZ314" s="432">
        <v>0.88490000000000002</v>
      </c>
      <c r="HA314" s="432">
        <v>0.86409999999999998</v>
      </c>
      <c r="HB314" s="432">
        <v>92</v>
      </c>
      <c r="HC314" s="432">
        <v>111</v>
      </c>
      <c r="HD314" s="432">
        <v>135</v>
      </c>
      <c r="HE314" s="432">
        <v>0.5</v>
      </c>
      <c r="HF314" s="432">
        <v>0.6</v>
      </c>
      <c r="HG314" s="432">
        <v>0.73370000000000002</v>
      </c>
      <c r="HH314" s="432">
        <v>154</v>
      </c>
      <c r="HI314" s="432">
        <v>0.5</v>
      </c>
      <c r="HJ314" s="432">
        <v>0.77390000000000003</v>
      </c>
      <c r="HK314" s="432">
        <v>1</v>
      </c>
      <c r="HL314" s="432"/>
      <c r="HM314" s="432">
        <v>0.9</v>
      </c>
      <c r="HN314" s="432">
        <v>0</v>
      </c>
      <c r="HO314" s="432">
        <v>0</v>
      </c>
      <c r="HP314" s="432">
        <v>0</v>
      </c>
      <c r="HQ314" s="432">
        <v>0</v>
      </c>
      <c r="HR314" s="432">
        <v>0</v>
      </c>
      <c r="HS314" s="432">
        <v>1</v>
      </c>
      <c r="HT314" s="432">
        <v>1</v>
      </c>
      <c r="HU314" s="432">
        <v>1</v>
      </c>
      <c r="HV314" s="432">
        <v>0.9</v>
      </c>
      <c r="HW314" s="432">
        <v>0</v>
      </c>
      <c r="HX314" s="432">
        <v>0</v>
      </c>
      <c r="HY314" s="432">
        <v>0</v>
      </c>
      <c r="HZ314" s="432">
        <v>0.9</v>
      </c>
      <c r="IA314" s="432">
        <v>0</v>
      </c>
      <c r="IB314" s="432">
        <v>0</v>
      </c>
      <c r="IC314" s="432">
        <v>0</v>
      </c>
      <c r="ID314" s="432">
        <v>0</v>
      </c>
      <c r="IE314" s="432">
        <v>0</v>
      </c>
      <c r="IF314" s="432">
        <v>1</v>
      </c>
      <c r="IG314" s="432">
        <v>0</v>
      </c>
      <c r="IH314" s="432">
        <v>0</v>
      </c>
      <c r="II314" s="432">
        <v>0</v>
      </c>
      <c r="IJ314" s="432">
        <v>0</v>
      </c>
      <c r="IK314" s="432">
        <v>0</v>
      </c>
      <c r="IL314" s="432">
        <v>0</v>
      </c>
      <c r="IM314" s="432">
        <v>0</v>
      </c>
      <c r="IN314" s="432">
        <v>0</v>
      </c>
      <c r="IO314" s="432">
        <v>0</v>
      </c>
      <c r="IP314" s="432">
        <v>0</v>
      </c>
      <c r="IQ314" s="432">
        <v>0</v>
      </c>
      <c r="IR314" s="432">
        <v>1</v>
      </c>
      <c r="IS314" s="432">
        <v>0</v>
      </c>
      <c r="IT314" s="432">
        <v>0</v>
      </c>
      <c r="IU314" s="432">
        <v>0</v>
      </c>
      <c r="IV314" s="432">
        <v>0</v>
      </c>
      <c r="IW314" s="432">
        <v>0</v>
      </c>
      <c r="IX314" s="432">
        <v>4</v>
      </c>
      <c r="IY314" s="432">
        <v>0</v>
      </c>
      <c r="IZ314" s="432">
        <v>0</v>
      </c>
      <c r="JA314" s="432">
        <v>0</v>
      </c>
      <c r="JB314" s="432">
        <v>0</v>
      </c>
      <c r="JC314" s="432">
        <v>0</v>
      </c>
      <c r="JD314" s="432">
        <v>0</v>
      </c>
      <c r="JE314" s="432">
        <v>0</v>
      </c>
      <c r="JF314" s="432">
        <v>0</v>
      </c>
      <c r="JG314" s="432">
        <v>0</v>
      </c>
      <c r="JH314" s="432">
        <v>3</v>
      </c>
      <c r="JI314" s="432">
        <v>0</v>
      </c>
      <c r="JJ314" s="432">
        <v>0</v>
      </c>
      <c r="JK314" s="432">
        <v>0</v>
      </c>
      <c r="JL314" s="432">
        <v>0</v>
      </c>
      <c r="JM314" s="432">
        <v>0</v>
      </c>
      <c r="JN314" s="432">
        <v>0</v>
      </c>
      <c r="JO314" s="432">
        <v>0</v>
      </c>
      <c r="JP314" s="432">
        <v>0</v>
      </c>
      <c r="JQ314" s="432">
        <v>0</v>
      </c>
      <c r="JR314" s="432" t="s">
        <v>1359</v>
      </c>
      <c r="JS314" s="432" t="s">
        <v>1360</v>
      </c>
      <c r="JT314" s="432" t="s">
        <v>1340</v>
      </c>
    </row>
    <row r="315" spans="1:280" x14ac:dyDescent="0.45">
      <c r="A315" s="432" t="s">
        <v>521</v>
      </c>
      <c r="B315" s="432" t="s">
        <v>535</v>
      </c>
      <c r="C315" s="432" t="s">
        <v>544</v>
      </c>
      <c r="D315" s="432" t="s">
        <v>545</v>
      </c>
      <c r="E315" s="432">
        <v>185</v>
      </c>
      <c r="F315" s="432">
        <v>39</v>
      </c>
      <c r="G315" s="432">
        <v>0.21079999999999999</v>
      </c>
      <c r="H315" s="432">
        <v>44</v>
      </c>
      <c r="I315" s="432">
        <v>188</v>
      </c>
      <c r="J315" s="432">
        <v>0.23400000000000001</v>
      </c>
      <c r="K315" s="432">
        <v>171</v>
      </c>
      <c r="L315" s="432">
        <v>176</v>
      </c>
      <c r="M315" s="432">
        <v>172</v>
      </c>
      <c r="N315" s="432">
        <v>0.92259999999999998</v>
      </c>
      <c r="O315" s="432">
        <v>0.95020000000000004</v>
      </c>
      <c r="P315" s="432">
        <v>0.92969999999999997</v>
      </c>
      <c r="Q315" s="432">
        <v>177</v>
      </c>
      <c r="R315" s="432">
        <v>180</v>
      </c>
      <c r="S315" s="432">
        <v>168</v>
      </c>
      <c r="T315" s="432">
        <v>0.95209999999999995</v>
      </c>
      <c r="U315" s="432">
        <v>0.97009999999999996</v>
      </c>
      <c r="V315" s="432">
        <v>0.90810000000000002</v>
      </c>
      <c r="W315" s="432">
        <v>176</v>
      </c>
      <c r="X315" s="432">
        <v>179</v>
      </c>
      <c r="Y315" s="432">
        <v>169</v>
      </c>
      <c r="Z315" s="432">
        <v>0.94889999999999997</v>
      </c>
      <c r="AA315" s="432">
        <v>0.96630000000000005</v>
      </c>
      <c r="AB315" s="432">
        <v>0.91349999999999998</v>
      </c>
      <c r="AC315" s="432">
        <v>174</v>
      </c>
      <c r="AD315" s="432">
        <v>178</v>
      </c>
      <c r="AE315" s="432">
        <v>168</v>
      </c>
      <c r="AF315" s="432">
        <v>0.93930000000000002</v>
      </c>
      <c r="AG315" s="432">
        <v>0.95799999999999996</v>
      </c>
      <c r="AH315" s="432">
        <v>0.90810000000000002</v>
      </c>
      <c r="AI315" s="432">
        <v>154</v>
      </c>
      <c r="AJ315" s="432">
        <v>162</v>
      </c>
      <c r="AK315" s="432">
        <v>168</v>
      </c>
      <c r="AL315" s="432">
        <v>0.82789999999999997</v>
      </c>
      <c r="AM315" s="432">
        <v>0.87409999999999999</v>
      </c>
      <c r="AN315" s="432">
        <v>0.90810000000000002</v>
      </c>
      <c r="AO315" s="432">
        <v>176</v>
      </c>
      <c r="AP315" s="432">
        <v>179</v>
      </c>
      <c r="AQ315" s="432">
        <v>169</v>
      </c>
      <c r="AR315" s="432">
        <v>0.94650000000000001</v>
      </c>
      <c r="AS315" s="432">
        <v>0.96409999999999996</v>
      </c>
      <c r="AT315" s="432">
        <v>0.91349999999999998</v>
      </c>
      <c r="AU315" s="432">
        <v>171</v>
      </c>
      <c r="AV315" s="432">
        <v>175</v>
      </c>
      <c r="AW315" s="432">
        <v>173</v>
      </c>
      <c r="AX315" s="432">
        <v>0.9194</v>
      </c>
      <c r="AY315" s="432">
        <v>0.94259999999999999</v>
      </c>
      <c r="AZ315" s="432">
        <v>0.93510000000000004</v>
      </c>
      <c r="BA315" s="432">
        <v>165</v>
      </c>
      <c r="BB315" s="432">
        <v>171</v>
      </c>
      <c r="BC315" s="432">
        <v>164</v>
      </c>
      <c r="BD315" s="432">
        <v>0.88660000000000005</v>
      </c>
      <c r="BE315" s="432">
        <v>0.91910000000000003</v>
      </c>
      <c r="BF315" s="432">
        <v>0.88649999999999995</v>
      </c>
      <c r="BG315" s="432">
        <v>173</v>
      </c>
      <c r="BH315" s="432">
        <v>178</v>
      </c>
      <c r="BI315" s="432">
        <v>172</v>
      </c>
      <c r="BJ315" s="432">
        <v>0.93330000000000002</v>
      </c>
      <c r="BK315" s="432">
        <v>0.96009999999999995</v>
      </c>
      <c r="BL315" s="432">
        <v>0.92969999999999997</v>
      </c>
      <c r="BM315" s="432">
        <v>102</v>
      </c>
      <c r="BN315" s="432">
        <v>121</v>
      </c>
      <c r="BO315" s="432">
        <v>157</v>
      </c>
      <c r="BP315" s="432">
        <v>0.55000000000000004</v>
      </c>
      <c r="BQ315" s="432">
        <v>0.65</v>
      </c>
      <c r="BR315" s="432">
        <v>0.84860000000000002</v>
      </c>
      <c r="BS315" s="432">
        <v>86</v>
      </c>
      <c r="BT315" s="432">
        <v>0.58899999999999997</v>
      </c>
      <c r="BU315" s="432">
        <v>35</v>
      </c>
      <c r="BV315" s="432">
        <v>0.89739999999999998</v>
      </c>
      <c r="BW315" s="432">
        <v>124</v>
      </c>
      <c r="BX315" s="432">
        <v>132</v>
      </c>
      <c r="BY315" s="432">
        <v>121</v>
      </c>
      <c r="BZ315" s="432">
        <v>0.66779999999999995</v>
      </c>
      <c r="CA315" s="432">
        <v>0.71120000000000005</v>
      </c>
      <c r="CB315" s="432">
        <v>0.65410000000000001</v>
      </c>
      <c r="CC315" s="432">
        <v>104</v>
      </c>
      <c r="CD315" s="432">
        <v>0.71230000000000004</v>
      </c>
      <c r="CE315" s="432">
        <v>36</v>
      </c>
      <c r="CF315" s="432">
        <v>0.92310000000000003</v>
      </c>
      <c r="CG315" s="432">
        <v>131</v>
      </c>
      <c r="CH315" s="432">
        <v>141</v>
      </c>
      <c r="CI315" s="432">
        <v>140</v>
      </c>
      <c r="CJ315" s="432">
        <v>0.70689999999999997</v>
      </c>
      <c r="CK315" s="432">
        <v>0.75949999999999995</v>
      </c>
      <c r="CL315" s="432">
        <v>0.75680000000000003</v>
      </c>
      <c r="CM315" s="432">
        <v>109</v>
      </c>
      <c r="CN315" s="432">
        <v>117</v>
      </c>
      <c r="CO315" s="432">
        <v>108</v>
      </c>
      <c r="CP315" s="432">
        <v>0.58450000000000002</v>
      </c>
      <c r="CQ315" s="432">
        <v>0.62880000000000003</v>
      </c>
      <c r="CR315" s="432">
        <v>0.58379999999999999</v>
      </c>
      <c r="CS315" s="432">
        <v>44</v>
      </c>
      <c r="CT315" s="432">
        <v>0.3014</v>
      </c>
      <c r="CU315" s="432">
        <v>29</v>
      </c>
      <c r="CV315" s="432">
        <v>0.74360000000000004</v>
      </c>
      <c r="CW315" s="432">
        <v>54</v>
      </c>
      <c r="CX315" s="432">
        <v>65</v>
      </c>
      <c r="CY315" s="432">
        <v>73</v>
      </c>
      <c r="CZ315" s="432">
        <v>0.28999999999999998</v>
      </c>
      <c r="DA315" s="432">
        <v>0.35</v>
      </c>
      <c r="DB315" s="432">
        <v>0.39460000000000001</v>
      </c>
      <c r="DC315" s="432">
        <v>111</v>
      </c>
      <c r="DD315" s="432">
        <v>130</v>
      </c>
      <c r="DE315" s="432">
        <v>149</v>
      </c>
      <c r="DF315" s="432">
        <v>0.6</v>
      </c>
      <c r="DG315" s="432">
        <v>0.7</v>
      </c>
      <c r="DH315" s="432">
        <v>0.8054</v>
      </c>
      <c r="DI315" s="432">
        <v>41</v>
      </c>
      <c r="DJ315" s="432">
        <v>22</v>
      </c>
      <c r="DK315" s="432">
        <v>24</v>
      </c>
      <c r="DL315" s="432">
        <v>30</v>
      </c>
      <c r="DM315" s="432">
        <v>0.52500000000000002</v>
      </c>
      <c r="DN315" s="432">
        <v>0.57499999999999996</v>
      </c>
      <c r="DO315" s="432">
        <v>0.73170000000000002</v>
      </c>
      <c r="DP315" s="432">
        <v>130</v>
      </c>
      <c r="DQ315" s="432">
        <v>139</v>
      </c>
      <c r="DR315" s="432">
        <v>151</v>
      </c>
      <c r="DS315" s="432">
        <v>0.7</v>
      </c>
      <c r="DT315" s="432">
        <v>0.75</v>
      </c>
      <c r="DU315" s="432">
        <v>0.81620000000000004</v>
      </c>
      <c r="DV315" s="432">
        <v>0</v>
      </c>
      <c r="DW315" s="432">
        <v>3.7499999999999999E-2</v>
      </c>
      <c r="DX315" s="432">
        <v>7.4999999999999997E-2</v>
      </c>
      <c r="DY315" s="432">
        <v>0</v>
      </c>
      <c r="DZ315" s="432">
        <v>11</v>
      </c>
      <c r="EA315" s="432">
        <v>7.4999999999999997E-2</v>
      </c>
      <c r="EB315" s="432">
        <v>0.15</v>
      </c>
      <c r="EC315" s="432">
        <v>5.9499999999999997E-2</v>
      </c>
      <c r="ED315" s="432">
        <v>0</v>
      </c>
      <c r="EE315" s="432">
        <v>0</v>
      </c>
      <c r="EF315" s="432">
        <v>0</v>
      </c>
      <c r="EG315" s="432">
        <v>0</v>
      </c>
      <c r="EH315" s="432">
        <v>8</v>
      </c>
      <c r="EI315" s="432">
        <v>0</v>
      </c>
      <c r="EJ315" s="432">
        <v>5.0000000000000001E-3</v>
      </c>
      <c r="EK315" s="432">
        <v>0.01</v>
      </c>
      <c r="EL315" s="432">
        <v>0</v>
      </c>
      <c r="EM315" s="432">
        <v>111</v>
      </c>
      <c r="EN315" s="432">
        <v>0.05</v>
      </c>
      <c r="EO315" s="432">
        <v>0.15</v>
      </c>
      <c r="EP315" s="432">
        <v>0.6</v>
      </c>
      <c r="EQ315" s="432">
        <v>60</v>
      </c>
      <c r="ER315" s="432">
        <v>59</v>
      </c>
      <c r="ES315" s="432">
        <v>0.98329999999999995</v>
      </c>
      <c r="ET315" s="432">
        <v>9</v>
      </c>
      <c r="EU315" s="432">
        <v>5</v>
      </c>
      <c r="EV315" s="432">
        <v>0.55559999999999998</v>
      </c>
      <c r="EW315" s="432">
        <v>153</v>
      </c>
      <c r="EX315" s="432">
        <v>0.82699999999999996</v>
      </c>
      <c r="EY315" s="432">
        <v>191</v>
      </c>
      <c r="EZ315" s="432">
        <v>228</v>
      </c>
      <c r="FA315" s="432">
        <v>234</v>
      </c>
      <c r="FB315" s="432">
        <v>200</v>
      </c>
      <c r="FC315" s="432">
        <v>1.03</v>
      </c>
      <c r="FD315" s="432">
        <v>1.23</v>
      </c>
      <c r="FE315" s="432">
        <v>1.2648999999999999</v>
      </c>
      <c r="FF315" s="432">
        <v>10</v>
      </c>
      <c r="FG315" s="432">
        <v>15</v>
      </c>
      <c r="FH315" s="432">
        <v>28</v>
      </c>
      <c r="FI315" s="432">
        <v>0.05</v>
      </c>
      <c r="FJ315" s="432">
        <v>7.4999999999999997E-2</v>
      </c>
      <c r="FK315" s="432">
        <v>0.14000000000000001</v>
      </c>
      <c r="FL315" s="432">
        <v>177</v>
      </c>
      <c r="FM315" s="432">
        <v>182</v>
      </c>
      <c r="FN315" s="432">
        <v>185</v>
      </c>
      <c r="FO315" s="432">
        <v>0.88239999999999996</v>
      </c>
      <c r="FP315" s="432">
        <v>0.90959999999999996</v>
      </c>
      <c r="FQ315" s="432">
        <v>0.92500000000000004</v>
      </c>
      <c r="FR315" s="432">
        <v>169</v>
      </c>
      <c r="FS315" s="432">
        <v>176</v>
      </c>
      <c r="FT315" s="432">
        <v>180</v>
      </c>
      <c r="FU315" s="432">
        <v>0.84360000000000002</v>
      </c>
      <c r="FV315" s="432">
        <v>0.87909999999999999</v>
      </c>
      <c r="FW315" s="432">
        <v>0.9</v>
      </c>
      <c r="FX315" s="432">
        <v>163</v>
      </c>
      <c r="FY315" s="432">
        <v>173</v>
      </c>
      <c r="FZ315" s="432">
        <v>180</v>
      </c>
      <c r="GA315" s="432">
        <v>0.81069999999999998</v>
      </c>
      <c r="GB315" s="432">
        <v>0.86450000000000005</v>
      </c>
      <c r="GC315" s="432">
        <v>0.9</v>
      </c>
      <c r="GD315" s="432">
        <v>147</v>
      </c>
      <c r="GE315" s="432">
        <v>164</v>
      </c>
      <c r="GF315" s="432">
        <v>161</v>
      </c>
      <c r="GG315" s="432">
        <v>0.73299999999999998</v>
      </c>
      <c r="GH315" s="432">
        <v>0.81889999999999996</v>
      </c>
      <c r="GI315" s="432">
        <v>0.80500000000000005</v>
      </c>
      <c r="GJ315" s="432">
        <v>150</v>
      </c>
      <c r="GK315" s="432">
        <v>170</v>
      </c>
      <c r="GL315" s="432">
        <v>152</v>
      </c>
      <c r="GM315" s="432">
        <v>0.75</v>
      </c>
      <c r="GN315" s="432">
        <v>0.84970000000000001</v>
      </c>
      <c r="GO315" s="432">
        <v>0.76</v>
      </c>
      <c r="GP315" s="432">
        <v>184</v>
      </c>
      <c r="GQ315" s="432">
        <v>189</v>
      </c>
      <c r="GR315" s="432">
        <v>189</v>
      </c>
      <c r="GS315" s="432">
        <v>0.9173</v>
      </c>
      <c r="GT315" s="432">
        <v>0.94010000000000005</v>
      </c>
      <c r="GU315" s="432">
        <v>0.94499999999999995</v>
      </c>
      <c r="GV315" s="432">
        <v>166</v>
      </c>
      <c r="GW315" s="432">
        <v>177</v>
      </c>
      <c r="GX315" s="432">
        <v>180</v>
      </c>
      <c r="GY315" s="432">
        <v>0.82750000000000001</v>
      </c>
      <c r="GZ315" s="432">
        <v>0.88490000000000002</v>
      </c>
      <c r="HA315" s="432">
        <v>0.9</v>
      </c>
      <c r="HB315" s="432">
        <v>100</v>
      </c>
      <c r="HC315" s="432">
        <v>120</v>
      </c>
      <c r="HD315" s="432">
        <v>146</v>
      </c>
      <c r="HE315" s="432">
        <v>0.5</v>
      </c>
      <c r="HF315" s="432">
        <v>0.6</v>
      </c>
      <c r="HG315" s="432">
        <v>0.73</v>
      </c>
      <c r="HH315" s="432">
        <v>192</v>
      </c>
      <c r="HI315" s="432">
        <v>0.5</v>
      </c>
      <c r="HJ315" s="432">
        <v>0.82050000000000001</v>
      </c>
      <c r="HK315" s="432">
        <v>0</v>
      </c>
      <c r="HL315" s="432"/>
      <c r="HM315" s="432">
        <v>0.9</v>
      </c>
      <c r="HN315" s="432">
        <v>0</v>
      </c>
      <c r="HO315" s="432">
        <v>0</v>
      </c>
      <c r="HP315" s="432">
        <v>0</v>
      </c>
      <c r="HQ315" s="432">
        <v>0</v>
      </c>
      <c r="HR315" s="432">
        <v>0</v>
      </c>
      <c r="HS315" s="432">
        <v>0</v>
      </c>
      <c r="HT315" s="432">
        <v>0</v>
      </c>
      <c r="HU315" s="432">
        <v>0</v>
      </c>
      <c r="HV315" s="432">
        <v>0.9</v>
      </c>
      <c r="HW315" s="432">
        <v>0</v>
      </c>
      <c r="HX315" s="432">
        <v>0</v>
      </c>
      <c r="HY315" s="432">
        <v>0</v>
      </c>
      <c r="HZ315" s="432">
        <v>0.9</v>
      </c>
      <c r="IA315" s="432">
        <v>0</v>
      </c>
      <c r="IB315" s="432">
        <v>0</v>
      </c>
      <c r="IC315" s="432">
        <v>0</v>
      </c>
      <c r="ID315" s="432">
        <v>0</v>
      </c>
      <c r="IE315" s="432">
        <v>0</v>
      </c>
      <c r="IF315" s="432">
        <v>1</v>
      </c>
      <c r="IG315" s="432">
        <v>0</v>
      </c>
      <c r="IH315" s="432">
        <v>0</v>
      </c>
      <c r="II315" s="432">
        <v>0</v>
      </c>
      <c r="IJ315" s="432">
        <v>0</v>
      </c>
      <c r="IK315" s="432">
        <v>0</v>
      </c>
      <c r="IL315" s="432">
        <v>0</v>
      </c>
      <c r="IM315" s="432">
        <v>0</v>
      </c>
      <c r="IN315" s="432">
        <v>0</v>
      </c>
      <c r="IO315" s="432">
        <v>0</v>
      </c>
      <c r="IP315" s="432">
        <v>0</v>
      </c>
      <c r="IQ315" s="432">
        <v>0</v>
      </c>
      <c r="IR315" s="432">
        <v>1</v>
      </c>
      <c r="IS315" s="432">
        <v>0</v>
      </c>
      <c r="IT315" s="432">
        <v>0</v>
      </c>
      <c r="IU315" s="432">
        <v>0</v>
      </c>
      <c r="IV315" s="432">
        <v>0</v>
      </c>
      <c r="IW315" s="432">
        <v>2</v>
      </c>
      <c r="IX315" s="432">
        <v>3</v>
      </c>
      <c r="IY315" s="432">
        <v>0</v>
      </c>
      <c r="IZ315" s="432">
        <v>0</v>
      </c>
      <c r="JA315" s="432">
        <v>2</v>
      </c>
      <c r="JB315" s="432">
        <v>0</v>
      </c>
      <c r="JC315" s="432">
        <v>0</v>
      </c>
      <c r="JD315" s="432">
        <v>0</v>
      </c>
      <c r="JE315" s="432">
        <v>0</v>
      </c>
      <c r="JF315" s="432">
        <v>0</v>
      </c>
      <c r="JG315" s="432">
        <v>0</v>
      </c>
      <c r="JH315" s="432">
        <v>0</v>
      </c>
      <c r="JI315" s="432">
        <v>0</v>
      </c>
      <c r="JJ315" s="432">
        <v>0</v>
      </c>
      <c r="JK315" s="432">
        <v>0</v>
      </c>
      <c r="JL315" s="432">
        <v>0</v>
      </c>
      <c r="JM315" s="432">
        <v>0</v>
      </c>
      <c r="JN315" s="432">
        <v>0</v>
      </c>
      <c r="JO315" s="432">
        <v>0</v>
      </c>
      <c r="JP315" s="432">
        <v>0</v>
      </c>
      <c r="JQ315" s="432">
        <v>0</v>
      </c>
      <c r="JR315" s="432" t="s">
        <v>1359</v>
      </c>
      <c r="JS315" s="432" t="s">
        <v>1360</v>
      </c>
      <c r="JT315" s="432" t="s">
        <v>1340</v>
      </c>
    </row>
    <row r="316" spans="1:280" x14ac:dyDescent="0.45">
      <c r="A316" s="432" t="s">
        <v>521</v>
      </c>
      <c r="B316" s="432" t="s">
        <v>535</v>
      </c>
      <c r="C316" s="432" t="s">
        <v>546</v>
      </c>
      <c r="D316" s="432" t="s">
        <v>547</v>
      </c>
      <c r="E316" s="432">
        <v>373</v>
      </c>
      <c r="F316" s="432">
        <v>78</v>
      </c>
      <c r="G316" s="432">
        <v>0.20910000000000001</v>
      </c>
      <c r="H316" s="432">
        <v>82</v>
      </c>
      <c r="I316" s="432">
        <v>379</v>
      </c>
      <c r="J316" s="432">
        <v>0.21640000000000001</v>
      </c>
      <c r="K316" s="432">
        <v>345</v>
      </c>
      <c r="L316" s="432">
        <v>355</v>
      </c>
      <c r="M316" s="432">
        <v>348</v>
      </c>
      <c r="N316" s="432">
        <v>0.92259999999999998</v>
      </c>
      <c r="O316" s="432">
        <v>0.95020000000000004</v>
      </c>
      <c r="P316" s="432">
        <v>0.93300000000000005</v>
      </c>
      <c r="Q316" s="432">
        <v>356</v>
      </c>
      <c r="R316" s="432">
        <v>362</v>
      </c>
      <c r="S316" s="432">
        <v>354</v>
      </c>
      <c r="T316" s="432">
        <v>0.95209999999999995</v>
      </c>
      <c r="U316" s="432">
        <v>0.97009999999999996</v>
      </c>
      <c r="V316" s="432">
        <v>0.94910000000000005</v>
      </c>
      <c r="W316" s="432">
        <v>354</v>
      </c>
      <c r="X316" s="432">
        <v>361</v>
      </c>
      <c r="Y316" s="432">
        <v>360</v>
      </c>
      <c r="Z316" s="432">
        <v>0.94889999999999997</v>
      </c>
      <c r="AA316" s="432">
        <v>0.96630000000000005</v>
      </c>
      <c r="AB316" s="432">
        <v>0.96509999999999996</v>
      </c>
      <c r="AC316" s="432">
        <v>351</v>
      </c>
      <c r="AD316" s="432">
        <v>358</v>
      </c>
      <c r="AE316" s="432">
        <v>351</v>
      </c>
      <c r="AF316" s="432">
        <v>0.93930000000000002</v>
      </c>
      <c r="AG316" s="432">
        <v>0.95799999999999996</v>
      </c>
      <c r="AH316" s="432">
        <v>0.94099999999999995</v>
      </c>
      <c r="AI316" s="432">
        <v>309</v>
      </c>
      <c r="AJ316" s="432">
        <v>327</v>
      </c>
      <c r="AK316" s="432">
        <v>329</v>
      </c>
      <c r="AL316" s="432">
        <v>0.82789999999999997</v>
      </c>
      <c r="AM316" s="432">
        <v>0.87409999999999999</v>
      </c>
      <c r="AN316" s="432">
        <v>0.88200000000000001</v>
      </c>
      <c r="AO316" s="432">
        <v>354</v>
      </c>
      <c r="AP316" s="432">
        <v>360</v>
      </c>
      <c r="AQ316" s="432">
        <v>353</v>
      </c>
      <c r="AR316" s="432">
        <v>0.94650000000000001</v>
      </c>
      <c r="AS316" s="432">
        <v>0.96409999999999996</v>
      </c>
      <c r="AT316" s="432">
        <v>0.94640000000000002</v>
      </c>
      <c r="AU316" s="432">
        <v>343</v>
      </c>
      <c r="AV316" s="432">
        <v>352</v>
      </c>
      <c r="AW316" s="432">
        <v>328</v>
      </c>
      <c r="AX316" s="432">
        <v>0.9194</v>
      </c>
      <c r="AY316" s="432">
        <v>0.94259999999999999</v>
      </c>
      <c r="AZ316" s="432">
        <v>0.87939999999999996</v>
      </c>
      <c r="BA316" s="432">
        <v>331</v>
      </c>
      <c r="BB316" s="432">
        <v>343</v>
      </c>
      <c r="BC316" s="432">
        <v>334</v>
      </c>
      <c r="BD316" s="432">
        <v>0.88660000000000005</v>
      </c>
      <c r="BE316" s="432">
        <v>0.91910000000000003</v>
      </c>
      <c r="BF316" s="432">
        <v>0.89539999999999997</v>
      </c>
      <c r="BG316" s="432">
        <v>349</v>
      </c>
      <c r="BH316" s="432">
        <v>359</v>
      </c>
      <c r="BI316" s="432">
        <v>359</v>
      </c>
      <c r="BJ316" s="432">
        <v>0.93330000000000002</v>
      </c>
      <c r="BK316" s="432">
        <v>0.96009999999999995</v>
      </c>
      <c r="BL316" s="432">
        <v>0.96250000000000002</v>
      </c>
      <c r="BM316" s="432">
        <v>206</v>
      </c>
      <c r="BN316" s="432">
        <v>243</v>
      </c>
      <c r="BO316" s="432">
        <v>284</v>
      </c>
      <c r="BP316" s="432">
        <v>0.55000000000000004</v>
      </c>
      <c r="BQ316" s="432">
        <v>0.65</v>
      </c>
      <c r="BR316" s="432">
        <v>0.76139999999999997</v>
      </c>
      <c r="BS316" s="432">
        <v>189</v>
      </c>
      <c r="BT316" s="432">
        <v>0.64070000000000005</v>
      </c>
      <c r="BU316" s="432">
        <v>69</v>
      </c>
      <c r="BV316" s="432">
        <v>0.88460000000000005</v>
      </c>
      <c r="BW316" s="432">
        <v>250</v>
      </c>
      <c r="BX316" s="432">
        <v>266</v>
      </c>
      <c r="BY316" s="432">
        <v>258</v>
      </c>
      <c r="BZ316" s="432">
        <v>0.66779999999999995</v>
      </c>
      <c r="CA316" s="432">
        <v>0.71120000000000005</v>
      </c>
      <c r="CB316" s="432">
        <v>0.69169999999999998</v>
      </c>
      <c r="CC316" s="432">
        <v>202</v>
      </c>
      <c r="CD316" s="432">
        <v>0.68469999999999998</v>
      </c>
      <c r="CE316" s="432">
        <v>69</v>
      </c>
      <c r="CF316" s="432">
        <v>0.88460000000000005</v>
      </c>
      <c r="CG316" s="432">
        <v>264</v>
      </c>
      <c r="CH316" s="432">
        <v>284</v>
      </c>
      <c r="CI316" s="432">
        <v>271</v>
      </c>
      <c r="CJ316" s="432">
        <v>0.70689999999999997</v>
      </c>
      <c r="CK316" s="432">
        <v>0.75949999999999995</v>
      </c>
      <c r="CL316" s="432">
        <v>0.72650000000000003</v>
      </c>
      <c r="CM316" s="432">
        <v>219</v>
      </c>
      <c r="CN316" s="432">
        <v>235</v>
      </c>
      <c r="CO316" s="432">
        <v>221</v>
      </c>
      <c r="CP316" s="432">
        <v>0.58450000000000002</v>
      </c>
      <c r="CQ316" s="432">
        <v>0.62880000000000003</v>
      </c>
      <c r="CR316" s="432">
        <v>0.59250000000000003</v>
      </c>
      <c r="CS316" s="432">
        <v>92</v>
      </c>
      <c r="CT316" s="432">
        <v>0.31190000000000001</v>
      </c>
      <c r="CU316" s="432">
        <v>45</v>
      </c>
      <c r="CV316" s="432">
        <v>0.57689999999999997</v>
      </c>
      <c r="CW316" s="432">
        <v>109</v>
      </c>
      <c r="CX316" s="432">
        <v>131</v>
      </c>
      <c r="CY316" s="432">
        <v>137</v>
      </c>
      <c r="CZ316" s="432">
        <v>0.28999999999999998</v>
      </c>
      <c r="DA316" s="432">
        <v>0.35</v>
      </c>
      <c r="DB316" s="432">
        <v>0.36730000000000002</v>
      </c>
      <c r="DC316" s="432">
        <v>224</v>
      </c>
      <c r="DD316" s="432">
        <v>262</v>
      </c>
      <c r="DE316" s="432">
        <v>320</v>
      </c>
      <c r="DF316" s="432">
        <v>0.6</v>
      </c>
      <c r="DG316" s="432">
        <v>0.7</v>
      </c>
      <c r="DH316" s="432">
        <v>0.8579</v>
      </c>
      <c r="DI316" s="432">
        <v>85</v>
      </c>
      <c r="DJ316" s="432">
        <v>45</v>
      </c>
      <c r="DK316" s="432">
        <v>49</v>
      </c>
      <c r="DL316" s="432">
        <v>49</v>
      </c>
      <c r="DM316" s="432">
        <v>0.52500000000000002</v>
      </c>
      <c r="DN316" s="432">
        <v>0.57499999999999996</v>
      </c>
      <c r="DO316" s="432">
        <v>0.57650000000000001</v>
      </c>
      <c r="DP316" s="432">
        <v>262</v>
      </c>
      <c r="DQ316" s="432">
        <v>280</v>
      </c>
      <c r="DR316" s="432">
        <v>288</v>
      </c>
      <c r="DS316" s="432">
        <v>0.7</v>
      </c>
      <c r="DT316" s="432">
        <v>0.75</v>
      </c>
      <c r="DU316" s="432">
        <v>0.77210000000000001</v>
      </c>
      <c r="DV316" s="432">
        <v>0</v>
      </c>
      <c r="DW316" s="432">
        <v>3.7499999999999999E-2</v>
      </c>
      <c r="DX316" s="432">
        <v>7.4999999999999997E-2</v>
      </c>
      <c r="DY316" s="432">
        <v>0</v>
      </c>
      <c r="DZ316" s="432">
        <v>41</v>
      </c>
      <c r="EA316" s="432">
        <v>7.4999999999999997E-2</v>
      </c>
      <c r="EB316" s="432">
        <v>0.15</v>
      </c>
      <c r="EC316" s="432">
        <v>0.1099</v>
      </c>
      <c r="ED316" s="432">
        <v>0</v>
      </c>
      <c r="EE316" s="432">
        <v>0</v>
      </c>
      <c r="EF316" s="432">
        <v>0</v>
      </c>
      <c r="EG316" s="432">
        <v>0</v>
      </c>
      <c r="EH316" s="432">
        <v>36</v>
      </c>
      <c r="EI316" s="432">
        <v>0</v>
      </c>
      <c r="EJ316" s="432">
        <v>5.0000000000000001E-3</v>
      </c>
      <c r="EK316" s="432">
        <v>0.01</v>
      </c>
      <c r="EL316" s="432">
        <v>0</v>
      </c>
      <c r="EM316" s="432">
        <v>210</v>
      </c>
      <c r="EN316" s="432">
        <v>0.05</v>
      </c>
      <c r="EO316" s="432">
        <v>0.15</v>
      </c>
      <c r="EP316" s="432">
        <v>0.56299999999999994</v>
      </c>
      <c r="EQ316" s="432">
        <v>101</v>
      </c>
      <c r="ER316" s="432">
        <v>85</v>
      </c>
      <c r="ES316" s="432">
        <v>0.84160000000000001</v>
      </c>
      <c r="ET316" s="432">
        <v>21</v>
      </c>
      <c r="EU316" s="432">
        <v>2</v>
      </c>
      <c r="EV316" s="432">
        <v>9.5200000000000007E-2</v>
      </c>
      <c r="EW316" s="432">
        <v>333</v>
      </c>
      <c r="EX316" s="432">
        <v>0.89280000000000004</v>
      </c>
      <c r="EY316" s="432">
        <v>388</v>
      </c>
      <c r="EZ316" s="432">
        <v>463</v>
      </c>
      <c r="FA316" s="432">
        <v>664</v>
      </c>
      <c r="FB316" s="432">
        <v>538</v>
      </c>
      <c r="FC316" s="432">
        <v>1.04</v>
      </c>
      <c r="FD316" s="432">
        <v>1.24</v>
      </c>
      <c r="FE316" s="432">
        <v>1.7802</v>
      </c>
      <c r="FF316" s="432">
        <v>27</v>
      </c>
      <c r="FG316" s="432">
        <v>41</v>
      </c>
      <c r="FH316" s="432">
        <v>16</v>
      </c>
      <c r="FI316" s="432">
        <v>0.05</v>
      </c>
      <c r="FJ316" s="432">
        <v>7.4999999999999997E-2</v>
      </c>
      <c r="FK316" s="432">
        <v>2.9700000000000001E-2</v>
      </c>
      <c r="FL316" s="432">
        <v>475</v>
      </c>
      <c r="FM316" s="432">
        <v>490</v>
      </c>
      <c r="FN316" s="432">
        <v>473</v>
      </c>
      <c r="FO316" s="432">
        <v>0.88239999999999996</v>
      </c>
      <c r="FP316" s="432">
        <v>0.90959999999999996</v>
      </c>
      <c r="FQ316" s="432">
        <v>0.87919999999999998</v>
      </c>
      <c r="FR316" s="432">
        <v>454</v>
      </c>
      <c r="FS316" s="432">
        <v>473</v>
      </c>
      <c r="FT316" s="432">
        <v>460</v>
      </c>
      <c r="FU316" s="432">
        <v>0.84360000000000002</v>
      </c>
      <c r="FV316" s="432">
        <v>0.87909999999999999</v>
      </c>
      <c r="FW316" s="432">
        <v>0.85499999999999998</v>
      </c>
      <c r="FX316" s="432">
        <v>437</v>
      </c>
      <c r="FY316" s="432">
        <v>466</v>
      </c>
      <c r="FZ316" s="432">
        <v>442</v>
      </c>
      <c r="GA316" s="432">
        <v>0.81069999999999998</v>
      </c>
      <c r="GB316" s="432">
        <v>0.86450000000000005</v>
      </c>
      <c r="GC316" s="432">
        <v>0.8216</v>
      </c>
      <c r="GD316" s="432">
        <v>395</v>
      </c>
      <c r="GE316" s="432">
        <v>441</v>
      </c>
      <c r="GF316" s="432">
        <v>417</v>
      </c>
      <c r="GG316" s="432">
        <v>0.73299999999999998</v>
      </c>
      <c r="GH316" s="432">
        <v>0.81889999999999996</v>
      </c>
      <c r="GI316" s="432">
        <v>0.77510000000000001</v>
      </c>
      <c r="GJ316" s="432">
        <v>404</v>
      </c>
      <c r="GK316" s="432">
        <v>458</v>
      </c>
      <c r="GL316" s="432">
        <v>416</v>
      </c>
      <c r="GM316" s="432">
        <v>0.75</v>
      </c>
      <c r="GN316" s="432">
        <v>0.84970000000000001</v>
      </c>
      <c r="GO316" s="432">
        <v>0.7732</v>
      </c>
      <c r="GP316" s="432">
        <v>494</v>
      </c>
      <c r="GQ316" s="432">
        <v>506</v>
      </c>
      <c r="GR316" s="432">
        <v>485</v>
      </c>
      <c r="GS316" s="432">
        <v>0.9173</v>
      </c>
      <c r="GT316" s="432">
        <v>0.94010000000000005</v>
      </c>
      <c r="GU316" s="432">
        <v>0.90149999999999997</v>
      </c>
      <c r="GV316" s="432">
        <v>446</v>
      </c>
      <c r="GW316" s="432">
        <v>477</v>
      </c>
      <c r="GX316" s="432">
        <v>450</v>
      </c>
      <c r="GY316" s="432">
        <v>0.82750000000000001</v>
      </c>
      <c r="GZ316" s="432">
        <v>0.88490000000000002</v>
      </c>
      <c r="HA316" s="432">
        <v>0.83640000000000003</v>
      </c>
      <c r="HB316" s="432">
        <v>269</v>
      </c>
      <c r="HC316" s="432">
        <v>323</v>
      </c>
      <c r="HD316" s="432">
        <v>398</v>
      </c>
      <c r="HE316" s="432">
        <v>0.5</v>
      </c>
      <c r="HF316" s="432">
        <v>0.6</v>
      </c>
      <c r="HG316" s="432">
        <v>0.73980000000000001</v>
      </c>
      <c r="HH316" s="432">
        <v>599</v>
      </c>
      <c r="HI316" s="432">
        <v>0.5</v>
      </c>
      <c r="HJ316" s="432">
        <v>0.90210000000000001</v>
      </c>
      <c r="HK316" s="432">
        <v>0</v>
      </c>
      <c r="HL316" s="432"/>
      <c r="HM316" s="432">
        <v>0.9</v>
      </c>
      <c r="HN316" s="432">
        <v>0</v>
      </c>
      <c r="HO316" s="432">
        <v>0</v>
      </c>
      <c r="HP316" s="432">
        <v>0</v>
      </c>
      <c r="HQ316" s="432">
        <v>0</v>
      </c>
      <c r="HR316" s="432">
        <v>0</v>
      </c>
      <c r="HS316" s="432">
        <v>0</v>
      </c>
      <c r="HT316" s="432">
        <v>0</v>
      </c>
      <c r="HU316" s="432">
        <v>0</v>
      </c>
      <c r="HV316" s="432">
        <v>0.9</v>
      </c>
      <c r="HW316" s="432">
        <v>0</v>
      </c>
      <c r="HX316" s="432">
        <v>0</v>
      </c>
      <c r="HY316" s="432">
        <v>0</v>
      </c>
      <c r="HZ316" s="432">
        <v>0.9</v>
      </c>
      <c r="IA316" s="432">
        <v>0</v>
      </c>
      <c r="IB316" s="432">
        <v>0</v>
      </c>
      <c r="IC316" s="432">
        <v>0</v>
      </c>
      <c r="ID316" s="432">
        <v>1</v>
      </c>
      <c r="IE316" s="432">
        <v>5</v>
      </c>
      <c r="IF316" s="432">
        <v>4</v>
      </c>
      <c r="IG316" s="432">
        <v>0</v>
      </c>
      <c r="IH316" s="432">
        <v>1</v>
      </c>
      <c r="II316" s="432">
        <v>0</v>
      </c>
      <c r="IJ316" s="432">
        <v>0</v>
      </c>
      <c r="IK316" s="432">
        <v>0</v>
      </c>
      <c r="IL316" s="432">
        <v>0</v>
      </c>
      <c r="IM316" s="432">
        <v>5</v>
      </c>
      <c r="IN316" s="432">
        <v>1</v>
      </c>
      <c r="IO316" s="432">
        <v>0.2</v>
      </c>
      <c r="IP316" s="432">
        <v>0</v>
      </c>
      <c r="IQ316" s="432">
        <v>0</v>
      </c>
      <c r="IR316" s="432">
        <v>4</v>
      </c>
      <c r="IS316" s="432">
        <v>1</v>
      </c>
      <c r="IT316" s="432">
        <v>0.25</v>
      </c>
      <c r="IU316" s="432">
        <v>1</v>
      </c>
      <c r="IV316" s="432">
        <v>0.25</v>
      </c>
      <c r="IW316" s="432">
        <v>2</v>
      </c>
      <c r="IX316" s="432">
        <v>7</v>
      </c>
      <c r="IY316" s="432">
        <v>0</v>
      </c>
      <c r="IZ316" s="432">
        <v>0</v>
      </c>
      <c r="JA316" s="432">
        <v>2</v>
      </c>
      <c r="JB316" s="432">
        <v>0</v>
      </c>
      <c r="JC316" s="432">
        <v>0</v>
      </c>
      <c r="JD316" s="432">
        <v>0</v>
      </c>
      <c r="JE316" s="432">
        <v>0</v>
      </c>
      <c r="JF316" s="432">
        <v>0</v>
      </c>
      <c r="JG316" s="432">
        <v>0</v>
      </c>
      <c r="JH316" s="432">
        <v>3</v>
      </c>
      <c r="JI316" s="432">
        <v>1</v>
      </c>
      <c r="JJ316" s="432">
        <v>0.33329999999999999</v>
      </c>
      <c r="JK316" s="432">
        <v>1</v>
      </c>
      <c r="JL316" s="432">
        <v>1</v>
      </c>
      <c r="JM316" s="432">
        <v>1</v>
      </c>
      <c r="JN316" s="432">
        <v>1</v>
      </c>
      <c r="JO316" s="432">
        <v>0.33329999999999999</v>
      </c>
      <c r="JP316" s="432">
        <v>0</v>
      </c>
      <c r="JQ316" s="432">
        <v>0</v>
      </c>
      <c r="JR316" s="432" t="s">
        <v>1359</v>
      </c>
      <c r="JS316" s="432" t="s">
        <v>1360</v>
      </c>
      <c r="JT316" s="432" t="s">
        <v>1340</v>
      </c>
    </row>
    <row r="317" spans="1:280" x14ac:dyDescent="0.45">
      <c r="A317" s="432" t="s">
        <v>521</v>
      </c>
      <c r="B317" s="432" t="s">
        <v>548</v>
      </c>
      <c r="C317" s="432" t="s">
        <v>549</v>
      </c>
      <c r="D317" s="432" t="s">
        <v>550</v>
      </c>
      <c r="E317" s="432">
        <v>456</v>
      </c>
      <c r="F317" s="432">
        <v>61</v>
      </c>
      <c r="G317" s="432">
        <v>0.1338</v>
      </c>
      <c r="H317" s="432">
        <v>66</v>
      </c>
      <c r="I317" s="432">
        <v>455</v>
      </c>
      <c r="J317" s="432">
        <v>0.14510000000000001</v>
      </c>
      <c r="K317" s="432">
        <v>421</v>
      </c>
      <c r="L317" s="432">
        <v>434</v>
      </c>
      <c r="M317" s="432">
        <v>396</v>
      </c>
      <c r="N317" s="432">
        <v>0.92259999999999998</v>
      </c>
      <c r="O317" s="432">
        <v>0.95020000000000004</v>
      </c>
      <c r="P317" s="432">
        <v>0.86839999999999995</v>
      </c>
      <c r="Q317" s="432">
        <v>435</v>
      </c>
      <c r="R317" s="432">
        <v>443</v>
      </c>
      <c r="S317" s="432">
        <v>426</v>
      </c>
      <c r="T317" s="432">
        <v>0.95209999999999995</v>
      </c>
      <c r="U317" s="432">
        <v>0.97009999999999996</v>
      </c>
      <c r="V317" s="432">
        <v>0.93420000000000003</v>
      </c>
      <c r="W317" s="432">
        <v>433</v>
      </c>
      <c r="X317" s="432">
        <v>441</v>
      </c>
      <c r="Y317" s="432">
        <v>415</v>
      </c>
      <c r="Z317" s="432">
        <v>0.94889999999999997</v>
      </c>
      <c r="AA317" s="432">
        <v>0.96630000000000005</v>
      </c>
      <c r="AB317" s="432">
        <v>0.91010000000000002</v>
      </c>
      <c r="AC317" s="432">
        <v>429</v>
      </c>
      <c r="AD317" s="432">
        <v>437</v>
      </c>
      <c r="AE317" s="432">
        <v>406</v>
      </c>
      <c r="AF317" s="432">
        <v>0.93930000000000002</v>
      </c>
      <c r="AG317" s="432">
        <v>0.95799999999999996</v>
      </c>
      <c r="AH317" s="432">
        <v>0.89039999999999997</v>
      </c>
      <c r="AI317" s="432">
        <v>378</v>
      </c>
      <c r="AJ317" s="432">
        <v>399</v>
      </c>
      <c r="AK317" s="432">
        <v>357</v>
      </c>
      <c r="AL317" s="432">
        <v>0.82789999999999997</v>
      </c>
      <c r="AM317" s="432">
        <v>0.87409999999999999</v>
      </c>
      <c r="AN317" s="432">
        <v>0.78290000000000004</v>
      </c>
      <c r="AO317" s="432">
        <v>432</v>
      </c>
      <c r="AP317" s="432">
        <v>440</v>
      </c>
      <c r="AQ317" s="432">
        <v>411</v>
      </c>
      <c r="AR317" s="432">
        <v>0.94650000000000001</v>
      </c>
      <c r="AS317" s="432">
        <v>0.96409999999999996</v>
      </c>
      <c r="AT317" s="432">
        <v>0.90129999999999999</v>
      </c>
      <c r="AU317" s="432">
        <v>420</v>
      </c>
      <c r="AV317" s="432">
        <v>430</v>
      </c>
      <c r="AW317" s="432">
        <v>400</v>
      </c>
      <c r="AX317" s="432">
        <v>0.9194</v>
      </c>
      <c r="AY317" s="432">
        <v>0.94259999999999999</v>
      </c>
      <c r="AZ317" s="432">
        <v>0.87719999999999998</v>
      </c>
      <c r="BA317" s="432">
        <v>405</v>
      </c>
      <c r="BB317" s="432">
        <v>420</v>
      </c>
      <c r="BC317" s="432">
        <v>366</v>
      </c>
      <c r="BD317" s="432">
        <v>0.88660000000000005</v>
      </c>
      <c r="BE317" s="432">
        <v>0.91910000000000003</v>
      </c>
      <c r="BF317" s="432">
        <v>0.80259999999999998</v>
      </c>
      <c r="BG317" s="432">
        <v>426</v>
      </c>
      <c r="BH317" s="432">
        <v>438</v>
      </c>
      <c r="BI317" s="432">
        <v>407</v>
      </c>
      <c r="BJ317" s="432">
        <v>0.93330000000000002</v>
      </c>
      <c r="BK317" s="432">
        <v>0.96009999999999995</v>
      </c>
      <c r="BL317" s="432">
        <v>0.89249999999999996</v>
      </c>
      <c r="BM317" s="432">
        <v>251</v>
      </c>
      <c r="BN317" s="432">
        <v>297</v>
      </c>
      <c r="BO317" s="432">
        <v>268</v>
      </c>
      <c r="BP317" s="432">
        <v>0.55000000000000004</v>
      </c>
      <c r="BQ317" s="432">
        <v>0.65</v>
      </c>
      <c r="BR317" s="432">
        <v>0.5877</v>
      </c>
      <c r="BS317" s="432">
        <v>229</v>
      </c>
      <c r="BT317" s="432">
        <v>0.57969999999999999</v>
      </c>
      <c r="BU317" s="432">
        <v>53</v>
      </c>
      <c r="BV317" s="432">
        <v>0.86890000000000001</v>
      </c>
      <c r="BW317" s="432">
        <v>305</v>
      </c>
      <c r="BX317" s="432">
        <v>325</v>
      </c>
      <c r="BY317" s="432">
        <v>282</v>
      </c>
      <c r="BZ317" s="432">
        <v>0.66779999999999995</v>
      </c>
      <c r="CA317" s="432">
        <v>0.71120000000000005</v>
      </c>
      <c r="CB317" s="432">
        <v>0.61839999999999995</v>
      </c>
      <c r="CC317" s="432">
        <v>240</v>
      </c>
      <c r="CD317" s="432">
        <v>0.60760000000000003</v>
      </c>
      <c r="CE317" s="432">
        <v>52</v>
      </c>
      <c r="CF317" s="432">
        <v>0.85250000000000004</v>
      </c>
      <c r="CG317" s="432">
        <v>323</v>
      </c>
      <c r="CH317" s="432">
        <v>347</v>
      </c>
      <c r="CI317" s="432">
        <v>292</v>
      </c>
      <c r="CJ317" s="432">
        <v>0.70689999999999997</v>
      </c>
      <c r="CK317" s="432">
        <v>0.75949999999999995</v>
      </c>
      <c r="CL317" s="432">
        <v>0.64039999999999997</v>
      </c>
      <c r="CM317" s="432">
        <v>267</v>
      </c>
      <c r="CN317" s="432">
        <v>287</v>
      </c>
      <c r="CO317" s="432">
        <v>255</v>
      </c>
      <c r="CP317" s="432">
        <v>0.58450000000000002</v>
      </c>
      <c r="CQ317" s="432">
        <v>0.62880000000000003</v>
      </c>
      <c r="CR317" s="432">
        <v>0.55920000000000003</v>
      </c>
      <c r="CS317" s="432">
        <v>97</v>
      </c>
      <c r="CT317" s="432">
        <v>0.24560000000000001</v>
      </c>
      <c r="CU317" s="432">
        <v>37</v>
      </c>
      <c r="CV317" s="432">
        <v>0.60660000000000003</v>
      </c>
      <c r="CW317" s="432">
        <v>133</v>
      </c>
      <c r="CX317" s="432">
        <v>160</v>
      </c>
      <c r="CY317" s="432">
        <v>134</v>
      </c>
      <c r="CZ317" s="432">
        <v>0.28999999999999998</v>
      </c>
      <c r="DA317" s="432">
        <v>0.35</v>
      </c>
      <c r="DB317" s="432">
        <v>0.29389999999999999</v>
      </c>
      <c r="DC317" s="432">
        <v>274</v>
      </c>
      <c r="DD317" s="432">
        <v>320</v>
      </c>
      <c r="DE317" s="432">
        <v>295</v>
      </c>
      <c r="DF317" s="432">
        <v>0.6</v>
      </c>
      <c r="DG317" s="432">
        <v>0.7</v>
      </c>
      <c r="DH317" s="432">
        <v>0.64690000000000003</v>
      </c>
      <c r="DI317" s="432">
        <v>136</v>
      </c>
      <c r="DJ317" s="432">
        <v>72</v>
      </c>
      <c r="DK317" s="432">
        <v>79</v>
      </c>
      <c r="DL317" s="432">
        <v>77</v>
      </c>
      <c r="DM317" s="432">
        <v>0.52500000000000002</v>
      </c>
      <c r="DN317" s="432">
        <v>0.57499999999999996</v>
      </c>
      <c r="DO317" s="432">
        <v>0.56620000000000004</v>
      </c>
      <c r="DP317" s="432">
        <v>320</v>
      </c>
      <c r="DQ317" s="432">
        <v>342</v>
      </c>
      <c r="DR317" s="432">
        <v>144</v>
      </c>
      <c r="DS317" s="432">
        <v>0.7</v>
      </c>
      <c r="DT317" s="432">
        <v>0.75</v>
      </c>
      <c r="DU317" s="432">
        <v>0.31580000000000003</v>
      </c>
      <c r="DV317" s="432">
        <v>6</v>
      </c>
      <c r="DW317" s="432">
        <v>3.7499999999999999E-2</v>
      </c>
      <c r="DX317" s="432">
        <v>7.4999999999999997E-2</v>
      </c>
      <c r="DY317" s="432">
        <v>1.32E-2</v>
      </c>
      <c r="DZ317" s="432">
        <v>54</v>
      </c>
      <c r="EA317" s="432">
        <v>7.4999999999999997E-2</v>
      </c>
      <c r="EB317" s="432">
        <v>0.15</v>
      </c>
      <c r="EC317" s="432">
        <v>0.11840000000000001</v>
      </c>
      <c r="ED317" s="432">
        <v>2</v>
      </c>
      <c r="EE317" s="432">
        <v>0.33329999999999999</v>
      </c>
      <c r="EF317" s="432">
        <v>2</v>
      </c>
      <c r="EG317" s="432">
        <v>0.33329999999999999</v>
      </c>
      <c r="EH317" s="432">
        <v>60</v>
      </c>
      <c r="EI317" s="432">
        <v>0</v>
      </c>
      <c r="EJ317" s="432">
        <v>5.0000000000000001E-3</v>
      </c>
      <c r="EK317" s="432">
        <v>0.01</v>
      </c>
      <c r="EL317" s="432">
        <v>0</v>
      </c>
      <c r="EM317" s="432">
        <v>78</v>
      </c>
      <c r="EN317" s="432">
        <v>0.05</v>
      </c>
      <c r="EO317" s="432">
        <v>0.15</v>
      </c>
      <c r="EP317" s="432">
        <v>0.1711</v>
      </c>
      <c r="EQ317" s="432">
        <v>120</v>
      </c>
      <c r="ER317" s="432">
        <v>60</v>
      </c>
      <c r="ES317" s="432">
        <v>0.5</v>
      </c>
      <c r="ET317" s="432">
        <v>22</v>
      </c>
      <c r="EU317" s="432">
        <v>2</v>
      </c>
      <c r="EV317" s="432">
        <v>9.0899999999999995E-2</v>
      </c>
      <c r="EW317" s="432">
        <v>358</v>
      </c>
      <c r="EX317" s="432">
        <v>0.78510000000000002</v>
      </c>
      <c r="EY317" s="432">
        <v>447</v>
      </c>
      <c r="EZ317" s="432">
        <v>539</v>
      </c>
      <c r="FA317" s="432">
        <v>518</v>
      </c>
      <c r="FB317" s="432">
        <v>462</v>
      </c>
      <c r="FC317" s="432">
        <v>0.98</v>
      </c>
      <c r="FD317" s="432">
        <v>1.18</v>
      </c>
      <c r="FE317" s="432">
        <v>1.1359999999999999</v>
      </c>
      <c r="FF317" s="432">
        <v>24</v>
      </c>
      <c r="FG317" s="432">
        <v>35</v>
      </c>
      <c r="FH317" s="432">
        <v>15</v>
      </c>
      <c r="FI317" s="432">
        <v>0.05</v>
      </c>
      <c r="FJ317" s="432">
        <v>7.4999999999999997E-2</v>
      </c>
      <c r="FK317" s="432">
        <v>3.2500000000000001E-2</v>
      </c>
      <c r="FL317" s="432">
        <v>408</v>
      </c>
      <c r="FM317" s="432">
        <v>421</v>
      </c>
      <c r="FN317" s="432">
        <v>378</v>
      </c>
      <c r="FO317" s="432">
        <v>0.88239999999999996</v>
      </c>
      <c r="FP317" s="432">
        <v>0.90959999999999996</v>
      </c>
      <c r="FQ317" s="432">
        <v>0.81820000000000004</v>
      </c>
      <c r="FR317" s="432">
        <v>390</v>
      </c>
      <c r="FS317" s="432">
        <v>407</v>
      </c>
      <c r="FT317" s="432">
        <v>350</v>
      </c>
      <c r="FU317" s="432">
        <v>0.84360000000000002</v>
      </c>
      <c r="FV317" s="432">
        <v>0.87909999999999999</v>
      </c>
      <c r="FW317" s="432">
        <v>0.75760000000000005</v>
      </c>
      <c r="FX317" s="432">
        <v>375</v>
      </c>
      <c r="FY317" s="432">
        <v>400</v>
      </c>
      <c r="FZ317" s="432">
        <v>328</v>
      </c>
      <c r="GA317" s="432">
        <v>0.81069999999999998</v>
      </c>
      <c r="GB317" s="432">
        <v>0.86450000000000005</v>
      </c>
      <c r="GC317" s="432">
        <v>0.71</v>
      </c>
      <c r="GD317" s="432">
        <v>339</v>
      </c>
      <c r="GE317" s="432">
        <v>379</v>
      </c>
      <c r="GF317" s="432">
        <v>315</v>
      </c>
      <c r="GG317" s="432">
        <v>0.73299999999999998</v>
      </c>
      <c r="GH317" s="432">
        <v>0.81889999999999996</v>
      </c>
      <c r="GI317" s="432">
        <v>0.68179999999999996</v>
      </c>
      <c r="GJ317" s="432">
        <v>347</v>
      </c>
      <c r="GK317" s="432">
        <v>393</v>
      </c>
      <c r="GL317" s="432">
        <v>427</v>
      </c>
      <c r="GM317" s="432">
        <v>0.75</v>
      </c>
      <c r="GN317" s="432">
        <v>0.84970000000000001</v>
      </c>
      <c r="GO317" s="432">
        <v>0.92420000000000002</v>
      </c>
      <c r="GP317" s="432">
        <v>424</v>
      </c>
      <c r="GQ317" s="432">
        <v>435</v>
      </c>
      <c r="GR317" s="432">
        <v>428</v>
      </c>
      <c r="GS317" s="432">
        <v>0.9173</v>
      </c>
      <c r="GT317" s="432">
        <v>0.94010000000000005</v>
      </c>
      <c r="GU317" s="432">
        <v>0.9264</v>
      </c>
      <c r="GV317" s="432">
        <v>383</v>
      </c>
      <c r="GW317" s="432">
        <v>409</v>
      </c>
      <c r="GX317" s="432">
        <v>370</v>
      </c>
      <c r="GY317" s="432">
        <v>0.82750000000000001</v>
      </c>
      <c r="GZ317" s="432">
        <v>0.88490000000000002</v>
      </c>
      <c r="HA317" s="432">
        <v>0.80089999999999995</v>
      </c>
      <c r="HB317" s="432">
        <v>231</v>
      </c>
      <c r="HC317" s="432">
        <v>278</v>
      </c>
      <c r="HD317" s="432">
        <v>261</v>
      </c>
      <c r="HE317" s="432">
        <v>0.5</v>
      </c>
      <c r="HF317" s="432">
        <v>0.6</v>
      </c>
      <c r="HG317" s="432">
        <v>0.56489999999999996</v>
      </c>
      <c r="HH317" s="432">
        <v>409</v>
      </c>
      <c r="HI317" s="432">
        <v>0.5</v>
      </c>
      <c r="HJ317" s="432">
        <v>0.78959999999999997</v>
      </c>
      <c r="HK317" s="432">
        <v>0</v>
      </c>
      <c r="HL317" s="432"/>
      <c r="HM317" s="432">
        <v>0.9</v>
      </c>
      <c r="HN317" s="432">
        <v>0</v>
      </c>
      <c r="HO317" s="432">
        <v>0</v>
      </c>
      <c r="HP317" s="432">
        <v>0</v>
      </c>
      <c r="HQ317" s="432">
        <v>0</v>
      </c>
      <c r="HR317" s="432">
        <v>0</v>
      </c>
      <c r="HS317" s="432">
        <v>0</v>
      </c>
      <c r="HT317" s="432">
        <v>0</v>
      </c>
      <c r="HU317" s="432">
        <v>0</v>
      </c>
      <c r="HV317" s="432">
        <v>0.9</v>
      </c>
      <c r="HW317" s="432">
        <v>0</v>
      </c>
      <c r="HX317" s="432">
        <v>0</v>
      </c>
      <c r="HY317" s="432">
        <v>0</v>
      </c>
      <c r="HZ317" s="432">
        <v>0.9</v>
      </c>
      <c r="IA317" s="432">
        <v>0</v>
      </c>
      <c r="IB317" s="432">
        <v>0</v>
      </c>
      <c r="IC317" s="432">
        <v>0</v>
      </c>
      <c r="ID317" s="432">
        <v>0</v>
      </c>
      <c r="IE317" s="432">
        <v>0</v>
      </c>
      <c r="IF317" s="432">
        <v>0</v>
      </c>
      <c r="IG317" s="432">
        <v>2</v>
      </c>
      <c r="IH317" s="432">
        <v>0</v>
      </c>
      <c r="II317" s="432">
        <v>0</v>
      </c>
      <c r="IJ317" s="432">
        <v>0</v>
      </c>
      <c r="IK317" s="432">
        <v>0</v>
      </c>
      <c r="IL317" s="432">
        <v>0</v>
      </c>
      <c r="IM317" s="432">
        <v>2</v>
      </c>
      <c r="IN317" s="432">
        <v>0</v>
      </c>
      <c r="IO317" s="432">
        <v>0</v>
      </c>
      <c r="IP317" s="432">
        <v>0</v>
      </c>
      <c r="IQ317" s="432">
        <v>0</v>
      </c>
      <c r="IR317" s="432">
        <v>0</v>
      </c>
      <c r="IS317" s="432">
        <v>0</v>
      </c>
      <c r="IT317" s="432">
        <v>0</v>
      </c>
      <c r="IU317" s="432">
        <v>0</v>
      </c>
      <c r="IV317" s="432">
        <v>0</v>
      </c>
      <c r="IW317" s="432">
        <v>0</v>
      </c>
      <c r="IX317" s="432">
        <v>19</v>
      </c>
      <c r="IY317" s="432">
        <v>0</v>
      </c>
      <c r="IZ317" s="432">
        <v>0</v>
      </c>
      <c r="JA317" s="432">
        <v>0</v>
      </c>
      <c r="JB317" s="432">
        <v>0</v>
      </c>
      <c r="JC317" s="432">
        <v>0</v>
      </c>
      <c r="JD317" s="432">
        <v>1</v>
      </c>
      <c r="JE317" s="432">
        <v>5.2600000000000001E-2</v>
      </c>
      <c r="JF317" s="432">
        <v>0</v>
      </c>
      <c r="JG317" s="432">
        <v>0</v>
      </c>
      <c r="JH317" s="432">
        <v>9</v>
      </c>
      <c r="JI317" s="432">
        <v>0</v>
      </c>
      <c r="JJ317" s="432">
        <v>0</v>
      </c>
      <c r="JK317" s="432">
        <v>0</v>
      </c>
      <c r="JL317" s="432">
        <v>0</v>
      </c>
      <c r="JM317" s="432">
        <v>0</v>
      </c>
      <c r="JN317" s="432">
        <v>0</v>
      </c>
      <c r="JO317" s="432">
        <v>0</v>
      </c>
      <c r="JP317" s="432">
        <v>0</v>
      </c>
      <c r="JQ317" s="432">
        <v>0</v>
      </c>
      <c r="JR317" s="432" t="s">
        <v>1359</v>
      </c>
      <c r="JS317" s="432" t="s">
        <v>1360</v>
      </c>
      <c r="JT317" s="432" t="s">
        <v>1340</v>
      </c>
    </row>
    <row r="318" spans="1:280" x14ac:dyDescent="0.45">
      <c r="A318" s="432" t="s">
        <v>521</v>
      </c>
      <c r="B318" s="432" t="s">
        <v>548</v>
      </c>
      <c r="C318" s="432" t="s">
        <v>551</v>
      </c>
      <c r="D318" s="432" t="s">
        <v>552</v>
      </c>
      <c r="E318" s="432">
        <v>167</v>
      </c>
      <c r="F318" s="432">
        <v>26</v>
      </c>
      <c r="G318" s="432">
        <v>0.15570000000000001</v>
      </c>
      <c r="H318" s="432">
        <v>25</v>
      </c>
      <c r="I318" s="432">
        <v>160</v>
      </c>
      <c r="J318" s="432">
        <v>0.15629999999999999</v>
      </c>
      <c r="K318" s="432">
        <v>155</v>
      </c>
      <c r="L318" s="432">
        <v>159</v>
      </c>
      <c r="M318" s="432">
        <v>153</v>
      </c>
      <c r="N318" s="432">
        <v>0.92259999999999998</v>
      </c>
      <c r="O318" s="432">
        <v>0.95020000000000004</v>
      </c>
      <c r="P318" s="432">
        <v>0.91620000000000001</v>
      </c>
      <c r="Q318" s="432">
        <v>160</v>
      </c>
      <c r="R318" s="432">
        <v>163</v>
      </c>
      <c r="S318" s="432">
        <v>154</v>
      </c>
      <c r="T318" s="432">
        <v>0.95209999999999995</v>
      </c>
      <c r="U318" s="432">
        <v>0.97009999999999996</v>
      </c>
      <c r="V318" s="432">
        <v>0.92220000000000002</v>
      </c>
      <c r="W318" s="432">
        <v>159</v>
      </c>
      <c r="X318" s="432">
        <v>162</v>
      </c>
      <c r="Y318" s="432">
        <v>155</v>
      </c>
      <c r="Z318" s="432">
        <v>0.94889999999999997</v>
      </c>
      <c r="AA318" s="432">
        <v>0.96630000000000005</v>
      </c>
      <c r="AB318" s="432">
        <v>0.92810000000000004</v>
      </c>
      <c r="AC318" s="432">
        <v>157</v>
      </c>
      <c r="AD318" s="432">
        <v>160</v>
      </c>
      <c r="AE318" s="432">
        <v>154</v>
      </c>
      <c r="AF318" s="432">
        <v>0.93930000000000002</v>
      </c>
      <c r="AG318" s="432">
        <v>0.95799999999999996</v>
      </c>
      <c r="AH318" s="432">
        <v>0.92220000000000002</v>
      </c>
      <c r="AI318" s="432">
        <v>139</v>
      </c>
      <c r="AJ318" s="432">
        <v>146</v>
      </c>
      <c r="AK318" s="432">
        <v>137</v>
      </c>
      <c r="AL318" s="432">
        <v>0.82789999999999997</v>
      </c>
      <c r="AM318" s="432">
        <v>0.87409999999999999</v>
      </c>
      <c r="AN318" s="432">
        <v>0.82040000000000002</v>
      </c>
      <c r="AO318" s="432">
        <v>159</v>
      </c>
      <c r="AP318" s="432">
        <v>162</v>
      </c>
      <c r="AQ318" s="432">
        <v>156</v>
      </c>
      <c r="AR318" s="432">
        <v>0.94650000000000001</v>
      </c>
      <c r="AS318" s="432">
        <v>0.96409999999999996</v>
      </c>
      <c r="AT318" s="432">
        <v>0.93410000000000004</v>
      </c>
      <c r="AU318" s="432">
        <v>154</v>
      </c>
      <c r="AV318" s="432">
        <v>158</v>
      </c>
      <c r="AW318" s="432">
        <v>143</v>
      </c>
      <c r="AX318" s="432">
        <v>0.9194</v>
      </c>
      <c r="AY318" s="432">
        <v>0.94259999999999999</v>
      </c>
      <c r="AZ318" s="432">
        <v>0.85629999999999995</v>
      </c>
      <c r="BA318" s="432">
        <v>149</v>
      </c>
      <c r="BB318" s="432">
        <v>154</v>
      </c>
      <c r="BC318" s="432">
        <v>147</v>
      </c>
      <c r="BD318" s="432">
        <v>0.88660000000000005</v>
      </c>
      <c r="BE318" s="432">
        <v>0.91910000000000003</v>
      </c>
      <c r="BF318" s="432">
        <v>0.88019999999999998</v>
      </c>
      <c r="BG318" s="432">
        <v>156</v>
      </c>
      <c r="BH318" s="432">
        <v>161</v>
      </c>
      <c r="BI318" s="432">
        <v>156</v>
      </c>
      <c r="BJ318" s="432">
        <v>0.93330000000000002</v>
      </c>
      <c r="BK318" s="432">
        <v>0.96009999999999995</v>
      </c>
      <c r="BL318" s="432">
        <v>0.93410000000000004</v>
      </c>
      <c r="BM318" s="432">
        <v>92</v>
      </c>
      <c r="BN318" s="432">
        <v>109</v>
      </c>
      <c r="BO318" s="432">
        <v>118</v>
      </c>
      <c r="BP318" s="432">
        <v>0.55000000000000004</v>
      </c>
      <c r="BQ318" s="432">
        <v>0.65</v>
      </c>
      <c r="BR318" s="432">
        <v>0.70660000000000001</v>
      </c>
      <c r="BS318" s="432">
        <v>70</v>
      </c>
      <c r="BT318" s="432">
        <v>0.4965</v>
      </c>
      <c r="BU318" s="432">
        <v>24</v>
      </c>
      <c r="BV318" s="432">
        <v>0.92310000000000003</v>
      </c>
      <c r="BW318" s="432">
        <v>112</v>
      </c>
      <c r="BX318" s="432">
        <v>119</v>
      </c>
      <c r="BY318" s="432">
        <v>94</v>
      </c>
      <c r="BZ318" s="432">
        <v>0.66779999999999995</v>
      </c>
      <c r="CA318" s="432">
        <v>0.71120000000000005</v>
      </c>
      <c r="CB318" s="432">
        <v>0.56289999999999996</v>
      </c>
      <c r="CC318" s="432">
        <v>80</v>
      </c>
      <c r="CD318" s="432">
        <v>0.56740000000000002</v>
      </c>
      <c r="CE318" s="432">
        <v>24</v>
      </c>
      <c r="CF318" s="432">
        <v>0.92310000000000003</v>
      </c>
      <c r="CG318" s="432">
        <v>119</v>
      </c>
      <c r="CH318" s="432">
        <v>127</v>
      </c>
      <c r="CI318" s="432">
        <v>104</v>
      </c>
      <c r="CJ318" s="432">
        <v>0.70689999999999997</v>
      </c>
      <c r="CK318" s="432">
        <v>0.75949999999999995</v>
      </c>
      <c r="CL318" s="432">
        <v>0.62280000000000002</v>
      </c>
      <c r="CM318" s="432">
        <v>98</v>
      </c>
      <c r="CN318" s="432">
        <v>106</v>
      </c>
      <c r="CO318" s="432">
        <v>99</v>
      </c>
      <c r="CP318" s="432">
        <v>0.58450000000000002</v>
      </c>
      <c r="CQ318" s="432">
        <v>0.62880000000000003</v>
      </c>
      <c r="CR318" s="432">
        <v>0.59279999999999999</v>
      </c>
      <c r="CS318" s="432">
        <v>31</v>
      </c>
      <c r="CT318" s="432">
        <v>0.21990000000000001</v>
      </c>
      <c r="CU318" s="432">
        <v>15</v>
      </c>
      <c r="CV318" s="432">
        <v>0.57689999999999997</v>
      </c>
      <c r="CW318" s="432">
        <v>49</v>
      </c>
      <c r="CX318" s="432">
        <v>59</v>
      </c>
      <c r="CY318" s="432">
        <v>46</v>
      </c>
      <c r="CZ318" s="432">
        <v>0.28999999999999998</v>
      </c>
      <c r="DA318" s="432">
        <v>0.35</v>
      </c>
      <c r="DB318" s="432">
        <v>0.27539999999999998</v>
      </c>
      <c r="DC318" s="432">
        <v>101</v>
      </c>
      <c r="DD318" s="432">
        <v>117</v>
      </c>
      <c r="DE318" s="432">
        <v>146</v>
      </c>
      <c r="DF318" s="432">
        <v>0.6</v>
      </c>
      <c r="DG318" s="432">
        <v>0.7</v>
      </c>
      <c r="DH318" s="432">
        <v>0.87429999999999997</v>
      </c>
      <c r="DI318" s="432">
        <v>55</v>
      </c>
      <c r="DJ318" s="432">
        <v>29</v>
      </c>
      <c r="DK318" s="432">
        <v>32</v>
      </c>
      <c r="DL318" s="432">
        <v>29</v>
      </c>
      <c r="DM318" s="432">
        <v>0.52500000000000002</v>
      </c>
      <c r="DN318" s="432">
        <v>0.57499999999999996</v>
      </c>
      <c r="DO318" s="432">
        <v>0.52729999999999999</v>
      </c>
      <c r="DP318" s="432">
        <v>117</v>
      </c>
      <c r="DQ318" s="432">
        <v>126</v>
      </c>
      <c r="DR318" s="432">
        <v>48</v>
      </c>
      <c r="DS318" s="432">
        <v>0.7</v>
      </c>
      <c r="DT318" s="432">
        <v>0.75</v>
      </c>
      <c r="DU318" s="432">
        <v>0.28739999999999999</v>
      </c>
      <c r="DV318" s="432">
        <v>6</v>
      </c>
      <c r="DW318" s="432">
        <v>3.7499999999999999E-2</v>
      </c>
      <c r="DX318" s="432">
        <v>7.4999999999999997E-2</v>
      </c>
      <c r="DY318" s="432">
        <v>3.5900000000000001E-2</v>
      </c>
      <c r="DZ318" s="432">
        <v>16</v>
      </c>
      <c r="EA318" s="432">
        <v>7.4999999999999997E-2</v>
      </c>
      <c r="EB318" s="432">
        <v>0.15</v>
      </c>
      <c r="EC318" s="432">
        <v>9.5799999999999996E-2</v>
      </c>
      <c r="ED318" s="432">
        <v>1</v>
      </c>
      <c r="EE318" s="432">
        <v>0.16669999999999999</v>
      </c>
      <c r="EF318" s="432">
        <v>1</v>
      </c>
      <c r="EG318" s="432">
        <v>0.16669999999999999</v>
      </c>
      <c r="EH318" s="432">
        <v>27</v>
      </c>
      <c r="EI318" s="432">
        <v>0</v>
      </c>
      <c r="EJ318" s="432">
        <v>5.0000000000000001E-3</v>
      </c>
      <c r="EK318" s="432">
        <v>0.01</v>
      </c>
      <c r="EL318" s="432">
        <v>0</v>
      </c>
      <c r="EM318" s="432">
        <v>28</v>
      </c>
      <c r="EN318" s="432">
        <v>0.05</v>
      </c>
      <c r="EO318" s="432">
        <v>0.15</v>
      </c>
      <c r="EP318" s="432">
        <v>0.16769999999999999</v>
      </c>
      <c r="EQ318" s="432">
        <v>41</v>
      </c>
      <c r="ER318" s="432">
        <v>32</v>
      </c>
      <c r="ES318" s="432">
        <v>0.78049999999999997</v>
      </c>
      <c r="ET318" s="432">
        <v>23</v>
      </c>
      <c r="EU318" s="432">
        <v>5</v>
      </c>
      <c r="EV318" s="432">
        <v>0.21740000000000001</v>
      </c>
      <c r="EW318" s="432">
        <v>131</v>
      </c>
      <c r="EX318" s="432">
        <v>0.78439999999999999</v>
      </c>
      <c r="EY318" s="432">
        <v>162</v>
      </c>
      <c r="EZ318" s="432">
        <v>196</v>
      </c>
      <c r="FA318" s="432">
        <v>198</v>
      </c>
      <c r="FB318" s="432">
        <v>164</v>
      </c>
      <c r="FC318" s="432">
        <v>0.97</v>
      </c>
      <c r="FD318" s="432">
        <v>1.17</v>
      </c>
      <c r="FE318" s="432">
        <v>1.1856</v>
      </c>
      <c r="FF318" s="432">
        <v>9</v>
      </c>
      <c r="FG318" s="432">
        <v>13</v>
      </c>
      <c r="FH318" s="432">
        <v>11</v>
      </c>
      <c r="FI318" s="432">
        <v>0.05</v>
      </c>
      <c r="FJ318" s="432">
        <v>7.4999999999999997E-2</v>
      </c>
      <c r="FK318" s="432">
        <v>6.7100000000000007E-2</v>
      </c>
      <c r="FL318" s="432">
        <v>145</v>
      </c>
      <c r="FM318" s="432">
        <v>150</v>
      </c>
      <c r="FN318" s="432">
        <v>152</v>
      </c>
      <c r="FO318" s="432">
        <v>0.88239999999999996</v>
      </c>
      <c r="FP318" s="432">
        <v>0.90959999999999996</v>
      </c>
      <c r="FQ318" s="432">
        <v>0.92679999999999996</v>
      </c>
      <c r="FR318" s="432">
        <v>139</v>
      </c>
      <c r="FS318" s="432">
        <v>145</v>
      </c>
      <c r="FT318" s="432">
        <v>149</v>
      </c>
      <c r="FU318" s="432">
        <v>0.84360000000000002</v>
      </c>
      <c r="FV318" s="432">
        <v>0.87909999999999999</v>
      </c>
      <c r="FW318" s="432">
        <v>0.90849999999999997</v>
      </c>
      <c r="FX318" s="432">
        <v>133</v>
      </c>
      <c r="FY318" s="432">
        <v>142</v>
      </c>
      <c r="FZ318" s="432">
        <v>141</v>
      </c>
      <c r="GA318" s="432">
        <v>0.81069999999999998</v>
      </c>
      <c r="GB318" s="432">
        <v>0.86450000000000005</v>
      </c>
      <c r="GC318" s="432">
        <v>0.85980000000000001</v>
      </c>
      <c r="GD318" s="432">
        <v>121</v>
      </c>
      <c r="GE318" s="432">
        <v>135</v>
      </c>
      <c r="GF318" s="432">
        <v>131</v>
      </c>
      <c r="GG318" s="432">
        <v>0.73299999999999998</v>
      </c>
      <c r="GH318" s="432">
        <v>0.81889999999999996</v>
      </c>
      <c r="GI318" s="432">
        <v>0.79879999999999995</v>
      </c>
      <c r="GJ318" s="432">
        <v>123</v>
      </c>
      <c r="GK318" s="432">
        <v>140</v>
      </c>
      <c r="GL318" s="432">
        <v>130</v>
      </c>
      <c r="GM318" s="432">
        <v>0.75</v>
      </c>
      <c r="GN318" s="432">
        <v>0.84970000000000001</v>
      </c>
      <c r="GO318" s="432">
        <v>0.79269999999999996</v>
      </c>
      <c r="GP318" s="432">
        <v>151</v>
      </c>
      <c r="GQ318" s="432">
        <v>155</v>
      </c>
      <c r="GR318" s="432">
        <v>155</v>
      </c>
      <c r="GS318" s="432">
        <v>0.9173</v>
      </c>
      <c r="GT318" s="432">
        <v>0.94010000000000005</v>
      </c>
      <c r="GU318" s="432">
        <v>0.94510000000000005</v>
      </c>
      <c r="GV318" s="432">
        <v>136</v>
      </c>
      <c r="GW318" s="432">
        <v>146</v>
      </c>
      <c r="GX318" s="432">
        <v>149</v>
      </c>
      <c r="GY318" s="432">
        <v>0.82750000000000001</v>
      </c>
      <c r="GZ318" s="432">
        <v>0.88490000000000002</v>
      </c>
      <c r="HA318" s="432">
        <v>0.90849999999999997</v>
      </c>
      <c r="HB318" s="432">
        <v>82</v>
      </c>
      <c r="HC318" s="432">
        <v>99</v>
      </c>
      <c r="HD318" s="432">
        <v>118</v>
      </c>
      <c r="HE318" s="432">
        <v>0.5</v>
      </c>
      <c r="HF318" s="432">
        <v>0.6</v>
      </c>
      <c r="HG318" s="432">
        <v>0.71950000000000003</v>
      </c>
      <c r="HH318" s="432">
        <v>130</v>
      </c>
      <c r="HI318" s="432">
        <v>0.5</v>
      </c>
      <c r="HJ318" s="432">
        <v>0.65659999999999996</v>
      </c>
      <c r="HK318" s="432">
        <v>0</v>
      </c>
      <c r="HL318" s="432"/>
      <c r="HM318" s="432">
        <v>0.9</v>
      </c>
      <c r="HN318" s="432">
        <v>0</v>
      </c>
      <c r="HO318" s="432">
        <v>0</v>
      </c>
      <c r="HP318" s="432">
        <v>0</v>
      </c>
      <c r="HQ318" s="432">
        <v>0</v>
      </c>
      <c r="HR318" s="432">
        <v>0</v>
      </c>
      <c r="HS318" s="432">
        <v>0</v>
      </c>
      <c r="HT318" s="432">
        <v>0</v>
      </c>
      <c r="HU318" s="432">
        <v>0</v>
      </c>
      <c r="HV318" s="432">
        <v>0.9</v>
      </c>
      <c r="HW318" s="432">
        <v>0</v>
      </c>
      <c r="HX318" s="432">
        <v>0</v>
      </c>
      <c r="HY318" s="432">
        <v>0</v>
      </c>
      <c r="HZ318" s="432">
        <v>0.9</v>
      </c>
      <c r="IA318" s="432">
        <v>0</v>
      </c>
      <c r="IB318" s="432">
        <v>0</v>
      </c>
      <c r="IC318" s="432">
        <v>0</v>
      </c>
      <c r="ID318" s="432">
        <v>1</v>
      </c>
      <c r="IE318" s="432">
        <v>0</v>
      </c>
      <c r="IF318" s="432">
        <v>1</v>
      </c>
      <c r="IG318" s="432">
        <v>0</v>
      </c>
      <c r="IH318" s="432">
        <v>1</v>
      </c>
      <c r="II318" s="432">
        <v>0</v>
      </c>
      <c r="IJ318" s="432">
        <v>0</v>
      </c>
      <c r="IK318" s="432">
        <v>0</v>
      </c>
      <c r="IL318" s="432">
        <v>0</v>
      </c>
      <c r="IM318" s="432">
        <v>0</v>
      </c>
      <c r="IN318" s="432">
        <v>0</v>
      </c>
      <c r="IO318" s="432">
        <v>0</v>
      </c>
      <c r="IP318" s="432">
        <v>0</v>
      </c>
      <c r="IQ318" s="432">
        <v>0</v>
      </c>
      <c r="IR318" s="432">
        <v>1</v>
      </c>
      <c r="IS318" s="432">
        <v>0</v>
      </c>
      <c r="IT318" s="432">
        <v>0</v>
      </c>
      <c r="IU318" s="432">
        <v>0</v>
      </c>
      <c r="IV318" s="432">
        <v>0</v>
      </c>
      <c r="IW318" s="432">
        <v>2</v>
      </c>
      <c r="IX318" s="432">
        <v>6</v>
      </c>
      <c r="IY318" s="432">
        <v>0</v>
      </c>
      <c r="IZ318" s="432">
        <v>0</v>
      </c>
      <c r="JA318" s="432">
        <v>2</v>
      </c>
      <c r="JB318" s="432">
        <v>0</v>
      </c>
      <c r="JC318" s="432">
        <v>0</v>
      </c>
      <c r="JD318" s="432">
        <v>1</v>
      </c>
      <c r="JE318" s="432">
        <v>0.16669999999999999</v>
      </c>
      <c r="JF318" s="432">
        <v>1</v>
      </c>
      <c r="JG318" s="432">
        <v>0.5</v>
      </c>
      <c r="JH318" s="432">
        <v>3</v>
      </c>
      <c r="JI318" s="432">
        <v>1</v>
      </c>
      <c r="JJ318" s="432">
        <v>0.33329999999999999</v>
      </c>
      <c r="JK318" s="432">
        <v>1</v>
      </c>
      <c r="JL318" s="432">
        <v>1</v>
      </c>
      <c r="JM318" s="432">
        <v>1</v>
      </c>
      <c r="JN318" s="432">
        <v>1</v>
      </c>
      <c r="JO318" s="432">
        <v>0.33329999999999999</v>
      </c>
      <c r="JP318" s="432">
        <v>0</v>
      </c>
      <c r="JQ318" s="432">
        <v>0</v>
      </c>
      <c r="JR318" s="432" t="s">
        <v>1359</v>
      </c>
      <c r="JS318" s="432" t="s">
        <v>1360</v>
      </c>
      <c r="JT318" s="432" t="s">
        <v>1340</v>
      </c>
    </row>
    <row r="319" spans="1:280" x14ac:dyDescent="0.45">
      <c r="A319" s="432" t="s">
        <v>521</v>
      </c>
      <c r="B319" s="432" t="s">
        <v>548</v>
      </c>
      <c r="C319" s="432" t="s">
        <v>553</v>
      </c>
      <c r="D319" s="432" t="s">
        <v>554</v>
      </c>
      <c r="E319" s="432">
        <v>576</v>
      </c>
      <c r="F319" s="432">
        <v>94</v>
      </c>
      <c r="G319" s="432">
        <v>0.16320000000000001</v>
      </c>
      <c r="H319" s="432">
        <v>92</v>
      </c>
      <c r="I319" s="432">
        <v>566</v>
      </c>
      <c r="J319" s="432">
        <v>0.16250000000000001</v>
      </c>
      <c r="K319" s="432">
        <v>532</v>
      </c>
      <c r="L319" s="432">
        <v>548</v>
      </c>
      <c r="M319" s="432">
        <v>508</v>
      </c>
      <c r="N319" s="432">
        <v>0.92259999999999998</v>
      </c>
      <c r="O319" s="432">
        <v>0.95020000000000004</v>
      </c>
      <c r="P319" s="432">
        <v>0.88190000000000002</v>
      </c>
      <c r="Q319" s="432">
        <v>549</v>
      </c>
      <c r="R319" s="432">
        <v>559</v>
      </c>
      <c r="S319" s="432">
        <v>535</v>
      </c>
      <c r="T319" s="432">
        <v>0.95209999999999995</v>
      </c>
      <c r="U319" s="432">
        <v>0.97009999999999996</v>
      </c>
      <c r="V319" s="432">
        <v>0.92879999999999996</v>
      </c>
      <c r="W319" s="432">
        <v>547</v>
      </c>
      <c r="X319" s="432">
        <v>557</v>
      </c>
      <c r="Y319" s="432">
        <v>513</v>
      </c>
      <c r="Z319" s="432">
        <v>0.94889999999999997</v>
      </c>
      <c r="AA319" s="432">
        <v>0.96630000000000005</v>
      </c>
      <c r="AB319" s="432">
        <v>0.89059999999999995</v>
      </c>
      <c r="AC319" s="432">
        <v>542</v>
      </c>
      <c r="AD319" s="432">
        <v>552</v>
      </c>
      <c r="AE319" s="432">
        <v>527</v>
      </c>
      <c r="AF319" s="432">
        <v>0.93930000000000002</v>
      </c>
      <c r="AG319" s="432">
        <v>0.95799999999999996</v>
      </c>
      <c r="AH319" s="432">
        <v>0.91490000000000005</v>
      </c>
      <c r="AI319" s="432">
        <v>477</v>
      </c>
      <c r="AJ319" s="432">
        <v>504</v>
      </c>
      <c r="AK319" s="432">
        <v>481</v>
      </c>
      <c r="AL319" s="432">
        <v>0.82789999999999997</v>
      </c>
      <c r="AM319" s="432">
        <v>0.87409999999999999</v>
      </c>
      <c r="AN319" s="432">
        <v>0.83509999999999995</v>
      </c>
      <c r="AO319" s="432">
        <v>546</v>
      </c>
      <c r="AP319" s="432">
        <v>556</v>
      </c>
      <c r="AQ319" s="432">
        <v>528</v>
      </c>
      <c r="AR319" s="432">
        <v>0.94650000000000001</v>
      </c>
      <c r="AS319" s="432">
        <v>0.96409999999999996</v>
      </c>
      <c r="AT319" s="432">
        <v>0.91669999999999996</v>
      </c>
      <c r="AU319" s="432">
        <v>530</v>
      </c>
      <c r="AV319" s="432">
        <v>543</v>
      </c>
      <c r="AW319" s="432">
        <v>522</v>
      </c>
      <c r="AX319" s="432">
        <v>0.9194</v>
      </c>
      <c r="AY319" s="432">
        <v>0.94259999999999999</v>
      </c>
      <c r="AZ319" s="432">
        <v>0.90629999999999999</v>
      </c>
      <c r="BA319" s="432">
        <v>511</v>
      </c>
      <c r="BB319" s="432">
        <v>530</v>
      </c>
      <c r="BC319" s="432">
        <v>484</v>
      </c>
      <c r="BD319" s="432">
        <v>0.88660000000000005</v>
      </c>
      <c r="BE319" s="432">
        <v>0.91910000000000003</v>
      </c>
      <c r="BF319" s="432">
        <v>0.84030000000000005</v>
      </c>
      <c r="BG319" s="432">
        <v>538</v>
      </c>
      <c r="BH319" s="432">
        <v>554</v>
      </c>
      <c r="BI319" s="432">
        <v>488</v>
      </c>
      <c r="BJ319" s="432">
        <v>0.93330000000000002</v>
      </c>
      <c r="BK319" s="432">
        <v>0.96009999999999995</v>
      </c>
      <c r="BL319" s="432">
        <v>0.84719999999999995</v>
      </c>
      <c r="BM319" s="432">
        <v>317</v>
      </c>
      <c r="BN319" s="432">
        <v>375</v>
      </c>
      <c r="BO319" s="432">
        <v>378</v>
      </c>
      <c r="BP319" s="432">
        <v>0.55000000000000004</v>
      </c>
      <c r="BQ319" s="432">
        <v>0.65</v>
      </c>
      <c r="BR319" s="432">
        <v>0.65629999999999999</v>
      </c>
      <c r="BS319" s="432">
        <v>309</v>
      </c>
      <c r="BT319" s="432">
        <v>0.6411</v>
      </c>
      <c r="BU319" s="432">
        <v>81</v>
      </c>
      <c r="BV319" s="432">
        <v>0.86170000000000002</v>
      </c>
      <c r="BW319" s="432">
        <v>385</v>
      </c>
      <c r="BX319" s="432">
        <v>410</v>
      </c>
      <c r="BY319" s="432">
        <v>390</v>
      </c>
      <c r="BZ319" s="432">
        <v>0.66779999999999995</v>
      </c>
      <c r="CA319" s="432">
        <v>0.71120000000000005</v>
      </c>
      <c r="CB319" s="432">
        <v>0.67710000000000004</v>
      </c>
      <c r="CC319" s="432">
        <v>212</v>
      </c>
      <c r="CD319" s="432">
        <v>0.43980000000000002</v>
      </c>
      <c r="CE319" s="432">
        <v>79</v>
      </c>
      <c r="CF319" s="432">
        <v>0.84040000000000004</v>
      </c>
      <c r="CG319" s="432">
        <v>408</v>
      </c>
      <c r="CH319" s="432">
        <v>438</v>
      </c>
      <c r="CI319" s="432">
        <v>291</v>
      </c>
      <c r="CJ319" s="432">
        <v>0.70689999999999997</v>
      </c>
      <c r="CK319" s="432">
        <v>0.75949999999999995</v>
      </c>
      <c r="CL319" s="432">
        <v>0.50519999999999998</v>
      </c>
      <c r="CM319" s="432">
        <v>337</v>
      </c>
      <c r="CN319" s="432">
        <v>363</v>
      </c>
      <c r="CO319" s="432">
        <v>362</v>
      </c>
      <c r="CP319" s="432">
        <v>0.58450000000000002</v>
      </c>
      <c r="CQ319" s="432">
        <v>0.62880000000000003</v>
      </c>
      <c r="CR319" s="432">
        <v>0.62849999999999995</v>
      </c>
      <c r="CS319" s="432">
        <v>107</v>
      </c>
      <c r="CT319" s="432">
        <v>0.222</v>
      </c>
      <c r="CU319" s="432">
        <v>49</v>
      </c>
      <c r="CV319" s="432">
        <v>0.52129999999999999</v>
      </c>
      <c r="CW319" s="432">
        <v>168</v>
      </c>
      <c r="CX319" s="432">
        <v>202</v>
      </c>
      <c r="CY319" s="432">
        <v>156</v>
      </c>
      <c r="CZ319" s="432">
        <v>0.28999999999999998</v>
      </c>
      <c r="DA319" s="432">
        <v>0.35</v>
      </c>
      <c r="DB319" s="432">
        <v>0.27079999999999999</v>
      </c>
      <c r="DC319" s="432">
        <v>346</v>
      </c>
      <c r="DD319" s="432">
        <v>404</v>
      </c>
      <c r="DE319" s="432">
        <v>437</v>
      </c>
      <c r="DF319" s="432">
        <v>0.6</v>
      </c>
      <c r="DG319" s="432">
        <v>0.7</v>
      </c>
      <c r="DH319" s="432">
        <v>0.75870000000000004</v>
      </c>
      <c r="DI319" s="432">
        <v>192</v>
      </c>
      <c r="DJ319" s="432">
        <v>101</v>
      </c>
      <c r="DK319" s="432">
        <v>111</v>
      </c>
      <c r="DL319" s="432">
        <v>111</v>
      </c>
      <c r="DM319" s="432">
        <v>0.52500000000000002</v>
      </c>
      <c r="DN319" s="432">
        <v>0.57499999999999996</v>
      </c>
      <c r="DO319" s="432">
        <v>0.57809999999999995</v>
      </c>
      <c r="DP319" s="432">
        <v>404</v>
      </c>
      <c r="DQ319" s="432">
        <v>432</v>
      </c>
      <c r="DR319" s="432">
        <v>159</v>
      </c>
      <c r="DS319" s="432">
        <v>0.7</v>
      </c>
      <c r="DT319" s="432">
        <v>0.75</v>
      </c>
      <c r="DU319" s="432">
        <v>0.27600000000000002</v>
      </c>
      <c r="DV319" s="432">
        <v>16</v>
      </c>
      <c r="DW319" s="432">
        <v>3.7499999999999999E-2</v>
      </c>
      <c r="DX319" s="432">
        <v>7.4999999999999997E-2</v>
      </c>
      <c r="DY319" s="432">
        <v>2.7799999999999998E-2</v>
      </c>
      <c r="DZ319" s="432">
        <v>67</v>
      </c>
      <c r="EA319" s="432">
        <v>7.4999999999999997E-2</v>
      </c>
      <c r="EB319" s="432">
        <v>0.15</v>
      </c>
      <c r="EC319" s="432">
        <v>0.1163</v>
      </c>
      <c r="ED319" s="432">
        <v>5</v>
      </c>
      <c r="EE319" s="432">
        <v>0.3125</v>
      </c>
      <c r="EF319" s="432">
        <v>1</v>
      </c>
      <c r="EG319" s="432">
        <v>6.25E-2</v>
      </c>
      <c r="EH319" s="432">
        <v>86</v>
      </c>
      <c r="EI319" s="432">
        <v>0</v>
      </c>
      <c r="EJ319" s="432">
        <v>5.0000000000000001E-3</v>
      </c>
      <c r="EK319" s="432">
        <v>0.01</v>
      </c>
      <c r="EL319" s="432">
        <v>0</v>
      </c>
      <c r="EM319" s="432">
        <v>199</v>
      </c>
      <c r="EN319" s="432">
        <v>0.05</v>
      </c>
      <c r="EO319" s="432">
        <v>0.15</v>
      </c>
      <c r="EP319" s="432">
        <v>0.34549999999999997</v>
      </c>
      <c r="EQ319" s="432">
        <v>180</v>
      </c>
      <c r="ER319" s="432">
        <v>106</v>
      </c>
      <c r="ES319" s="432">
        <v>0.58889999999999998</v>
      </c>
      <c r="ET319" s="432">
        <v>37</v>
      </c>
      <c r="EU319" s="432">
        <v>15</v>
      </c>
      <c r="EV319" s="432">
        <v>0.40539999999999998</v>
      </c>
      <c r="EW319" s="432">
        <v>375</v>
      </c>
      <c r="EX319" s="432">
        <v>0.65100000000000002</v>
      </c>
      <c r="EY319" s="432">
        <v>565</v>
      </c>
      <c r="EZ319" s="432">
        <v>680</v>
      </c>
      <c r="FA319" s="432">
        <v>601</v>
      </c>
      <c r="FB319" s="432">
        <v>555</v>
      </c>
      <c r="FC319" s="432">
        <v>0.98</v>
      </c>
      <c r="FD319" s="432">
        <v>1.18</v>
      </c>
      <c r="FE319" s="432">
        <v>1.0434000000000001</v>
      </c>
      <c r="FF319" s="432">
        <v>28</v>
      </c>
      <c r="FG319" s="432">
        <v>42</v>
      </c>
      <c r="FH319" s="432">
        <v>173</v>
      </c>
      <c r="FI319" s="432">
        <v>0.05</v>
      </c>
      <c r="FJ319" s="432">
        <v>7.4999999999999997E-2</v>
      </c>
      <c r="FK319" s="432">
        <v>0.31169999999999998</v>
      </c>
      <c r="FL319" s="432">
        <v>490</v>
      </c>
      <c r="FM319" s="432">
        <v>505</v>
      </c>
      <c r="FN319" s="432">
        <v>471</v>
      </c>
      <c r="FO319" s="432">
        <v>0.88239999999999996</v>
      </c>
      <c r="FP319" s="432">
        <v>0.90959999999999996</v>
      </c>
      <c r="FQ319" s="432">
        <v>0.84860000000000002</v>
      </c>
      <c r="FR319" s="432">
        <v>469</v>
      </c>
      <c r="FS319" s="432">
        <v>488</v>
      </c>
      <c r="FT319" s="432">
        <v>424</v>
      </c>
      <c r="FU319" s="432">
        <v>0.84360000000000002</v>
      </c>
      <c r="FV319" s="432">
        <v>0.87909999999999999</v>
      </c>
      <c r="FW319" s="432">
        <v>0.76400000000000001</v>
      </c>
      <c r="FX319" s="432">
        <v>450</v>
      </c>
      <c r="FY319" s="432">
        <v>480</v>
      </c>
      <c r="FZ319" s="432">
        <v>393</v>
      </c>
      <c r="GA319" s="432">
        <v>0.81069999999999998</v>
      </c>
      <c r="GB319" s="432">
        <v>0.86450000000000005</v>
      </c>
      <c r="GC319" s="432">
        <v>0.70809999999999995</v>
      </c>
      <c r="GD319" s="432">
        <v>407</v>
      </c>
      <c r="GE319" s="432">
        <v>455</v>
      </c>
      <c r="GF319" s="432">
        <v>330</v>
      </c>
      <c r="GG319" s="432">
        <v>0.73299999999999998</v>
      </c>
      <c r="GH319" s="432">
        <v>0.81889999999999996</v>
      </c>
      <c r="GI319" s="432">
        <v>0.59460000000000002</v>
      </c>
      <c r="GJ319" s="432">
        <v>417</v>
      </c>
      <c r="GK319" s="432">
        <v>472</v>
      </c>
      <c r="GL319" s="432">
        <v>335</v>
      </c>
      <c r="GM319" s="432">
        <v>0.75</v>
      </c>
      <c r="GN319" s="432">
        <v>0.84970000000000001</v>
      </c>
      <c r="GO319" s="432">
        <v>0.60360000000000003</v>
      </c>
      <c r="GP319" s="432">
        <v>510</v>
      </c>
      <c r="GQ319" s="432">
        <v>522</v>
      </c>
      <c r="GR319" s="432">
        <v>498</v>
      </c>
      <c r="GS319" s="432">
        <v>0.9173</v>
      </c>
      <c r="GT319" s="432">
        <v>0.94010000000000005</v>
      </c>
      <c r="GU319" s="432">
        <v>0.89729999999999999</v>
      </c>
      <c r="GV319" s="432">
        <v>460</v>
      </c>
      <c r="GW319" s="432">
        <v>492</v>
      </c>
      <c r="GX319" s="432">
        <v>404</v>
      </c>
      <c r="GY319" s="432">
        <v>0.82750000000000001</v>
      </c>
      <c r="GZ319" s="432">
        <v>0.88490000000000002</v>
      </c>
      <c r="HA319" s="432">
        <v>0.72789999999999999</v>
      </c>
      <c r="HB319" s="432">
        <v>278</v>
      </c>
      <c r="HC319" s="432">
        <v>333</v>
      </c>
      <c r="HD319" s="432">
        <v>285</v>
      </c>
      <c r="HE319" s="432">
        <v>0.5</v>
      </c>
      <c r="HF319" s="432">
        <v>0.6</v>
      </c>
      <c r="HG319" s="432">
        <v>0.51349999999999996</v>
      </c>
      <c r="HH319" s="432">
        <v>386</v>
      </c>
      <c r="HI319" s="432">
        <v>0.5</v>
      </c>
      <c r="HJ319" s="432">
        <v>0.64229999999999998</v>
      </c>
      <c r="HK319" s="432">
        <v>0</v>
      </c>
      <c r="HL319" s="432"/>
      <c r="HM319" s="432">
        <v>0.9</v>
      </c>
      <c r="HN319" s="432">
        <v>0</v>
      </c>
      <c r="HO319" s="432">
        <v>0</v>
      </c>
      <c r="HP319" s="432">
        <v>0</v>
      </c>
      <c r="HQ319" s="432">
        <v>0</v>
      </c>
      <c r="HR319" s="432">
        <v>0</v>
      </c>
      <c r="HS319" s="432">
        <v>0</v>
      </c>
      <c r="HT319" s="432">
        <v>0</v>
      </c>
      <c r="HU319" s="432">
        <v>0</v>
      </c>
      <c r="HV319" s="432">
        <v>0.9</v>
      </c>
      <c r="HW319" s="432">
        <v>0</v>
      </c>
      <c r="HX319" s="432">
        <v>0</v>
      </c>
      <c r="HY319" s="432">
        <v>0</v>
      </c>
      <c r="HZ319" s="432">
        <v>0.9</v>
      </c>
      <c r="IA319" s="432">
        <v>0</v>
      </c>
      <c r="IB319" s="432">
        <v>0</v>
      </c>
      <c r="IC319" s="432">
        <v>0</v>
      </c>
      <c r="ID319" s="432">
        <v>0</v>
      </c>
      <c r="IE319" s="432">
        <v>3</v>
      </c>
      <c r="IF319" s="432">
        <v>0</v>
      </c>
      <c r="IG319" s="432">
        <v>1</v>
      </c>
      <c r="IH319" s="432">
        <v>0</v>
      </c>
      <c r="II319" s="432">
        <v>0</v>
      </c>
      <c r="IJ319" s="432">
        <v>0</v>
      </c>
      <c r="IK319" s="432">
        <v>0</v>
      </c>
      <c r="IL319" s="432">
        <v>0</v>
      </c>
      <c r="IM319" s="432">
        <v>3</v>
      </c>
      <c r="IN319" s="432">
        <v>0</v>
      </c>
      <c r="IO319" s="432">
        <v>0</v>
      </c>
      <c r="IP319" s="432">
        <v>0</v>
      </c>
      <c r="IQ319" s="432">
        <v>0</v>
      </c>
      <c r="IR319" s="432">
        <v>0</v>
      </c>
      <c r="IS319" s="432">
        <v>0</v>
      </c>
      <c r="IT319" s="432">
        <v>0</v>
      </c>
      <c r="IU319" s="432">
        <v>0</v>
      </c>
      <c r="IV319" s="432">
        <v>0</v>
      </c>
      <c r="IW319" s="432">
        <v>0</v>
      </c>
      <c r="IX319" s="432">
        <v>32</v>
      </c>
      <c r="IY319" s="432">
        <v>3</v>
      </c>
      <c r="IZ319" s="432">
        <v>9.3799999999999994E-2</v>
      </c>
      <c r="JA319" s="432">
        <v>0</v>
      </c>
      <c r="JB319" s="432">
        <v>0</v>
      </c>
      <c r="JC319" s="432">
        <v>0</v>
      </c>
      <c r="JD319" s="432">
        <v>0</v>
      </c>
      <c r="JE319" s="432">
        <v>0</v>
      </c>
      <c r="JF319" s="432">
        <v>0</v>
      </c>
      <c r="JG319" s="432">
        <v>0</v>
      </c>
      <c r="JH319" s="432">
        <v>20</v>
      </c>
      <c r="JI319" s="432">
        <v>1</v>
      </c>
      <c r="JJ319" s="432">
        <v>0.05</v>
      </c>
      <c r="JK319" s="432">
        <v>0</v>
      </c>
      <c r="JL319" s="432">
        <v>0</v>
      </c>
      <c r="JM319" s="432">
        <v>0</v>
      </c>
      <c r="JN319" s="432">
        <v>2</v>
      </c>
      <c r="JO319" s="432">
        <v>0.1</v>
      </c>
      <c r="JP319" s="432">
        <v>0</v>
      </c>
      <c r="JQ319" s="432">
        <v>0</v>
      </c>
      <c r="JR319" s="432" t="s">
        <v>1359</v>
      </c>
      <c r="JS319" s="432" t="s">
        <v>1360</v>
      </c>
      <c r="JT319" s="432" t="s">
        <v>1340</v>
      </c>
    </row>
    <row r="320" spans="1:280" x14ac:dyDescent="0.45">
      <c r="A320" s="432" t="s">
        <v>521</v>
      </c>
      <c r="B320" s="432" t="s">
        <v>548</v>
      </c>
      <c r="C320" s="432" t="s">
        <v>555</v>
      </c>
      <c r="D320" s="432" t="s">
        <v>556</v>
      </c>
      <c r="E320" s="432">
        <v>585</v>
      </c>
      <c r="F320" s="432">
        <v>191</v>
      </c>
      <c r="G320" s="432">
        <v>0.32650000000000001</v>
      </c>
      <c r="H320" s="432">
        <v>196</v>
      </c>
      <c r="I320" s="432">
        <v>579</v>
      </c>
      <c r="J320" s="432">
        <v>0.33850000000000002</v>
      </c>
      <c r="K320" s="432">
        <v>540</v>
      </c>
      <c r="L320" s="432">
        <v>556</v>
      </c>
      <c r="M320" s="432">
        <v>529</v>
      </c>
      <c r="N320" s="432">
        <v>0.92259999999999998</v>
      </c>
      <c r="O320" s="432">
        <v>0.95020000000000004</v>
      </c>
      <c r="P320" s="432">
        <v>0.90429999999999999</v>
      </c>
      <c r="Q320" s="432">
        <v>557</v>
      </c>
      <c r="R320" s="432">
        <v>568</v>
      </c>
      <c r="S320" s="432">
        <v>548</v>
      </c>
      <c r="T320" s="432">
        <v>0.95209999999999995</v>
      </c>
      <c r="U320" s="432">
        <v>0.97009999999999996</v>
      </c>
      <c r="V320" s="432">
        <v>0.93679999999999997</v>
      </c>
      <c r="W320" s="432">
        <v>556</v>
      </c>
      <c r="X320" s="432">
        <v>566</v>
      </c>
      <c r="Y320" s="432">
        <v>548</v>
      </c>
      <c r="Z320" s="432">
        <v>0.94889999999999997</v>
      </c>
      <c r="AA320" s="432">
        <v>0.96630000000000005</v>
      </c>
      <c r="AB320" s="432">
        <v>0.93679999999999997</v>
      </c>
      <c r="AC320" s="432">
        <v>550</v>
      </c>
      <c r="AD320" s="432">
        <v>561</v>
      </c>
      <c r="AE320" s="432">
        <v>528</v>
      </c>
      <c r="AF320" s="432">
        <v>0.93930000000000002</v>
      </c>
      <c r="AG320" s="432">
        <v>0.95799999999999996</v>
      </c>
      <c r="AH320" s="432">
        <v>0.90259999999999996</v>
      </c>
      <c r="AI320" s="432">
        <v>485</v>
      </c>
      <c r="AJ320" s="432">
        <v>512</v>
      </c>
      <c r="AK320" s="432">
        <v>419</v>
      </c>
      <c r="AL320" s="432">
        <v>0.82789999999999997</v>
      </c>
      <c r="AM320" s="432">
        <v>0.87409999999999999</v>
      </c>
      <c r="AN320" s="432">
        <v>0.71619999999999995</v>
      </c>
      <c r="AO320" s="432">
        <v>554</v>
      </c>
      <c r="AP320" s="432">
        <v>564</v>
      </c>
      <c r="AQ320" s="432">
        <v>544</v>
      </c>
      <c r="AR320" s="432">
        <v>0.94650000000000001</v>
      </c>
      <c r="AS320" s="432">
        <v>0.96409999999999996</v>
      </c>
      <c r="AT320" s="432">
        <v>0.92989999999999995</v>
      </c>
      <c r="AU320" s="432">
        <v>538</v>
      </c>
      <c r="AV320" s="432">
        <v>552</v>
      </c>
      <c r="AW320" s="432">
        <v>531</v>
      </c>
      <c r="AX320" s="432">
        <v>0.9194</v>
      </c>
      <c r="AY320" s="432">
        <v>0.94259999999999999</v>
      </c>
      <c r="AZ320" s="432">
        <v>0.90769999999999995</v>
      </c>
      <c r="BA320" s="432">
        <v>519</v>
      </c>
      <c r="BB320" s="432">
        <v>538</v>
      </c>
      <c r="BC320" s="432">
        <v>487</v>
      </c>
      <c r="BD320" s="432">
        <v>0.88660000000000005</v>
      </c>
      <c r="BE320" s="432">
        <v>0.91910000000000003</v>
      </c>
      <c r="BF320" s="432">
        <v>0.83250000000000002</v>
      </c>
      <c r="BG320" s="432">
        <v>546</v>
      </c>
      <c r="BH320" s="432">
        <v>562</v>
      </c>
      <c r="BI320" s="432">
        <v>544</v>
      </c>
      <c r="BJ320" s="432">
        <v>0.93330000000000002</v>
      </c>
      <c r="BK320" s="432">
        <v>0.96009999999999995</v>
      </c>
      <c r="BL320" s="432">
        <v>0.92989999999999995</v>
      </c>
      <c r="BM320" s="432">
        <v>322</v>
      </c>
      <c r="BN320" s="432">
        <v>381</v>
      </c>
      <c r="BO320" s="432">
        <v>370</v>
      </c>
      <c r="BP320" s="432">
        <v>0.55000000000000004</v>
      </c>
      <c r="BQ320" s="432">
        <v>0.65</v>
      </c>
      <c r="BR320" s="432">
        <v>0.63249999999999995</v>
      </c>
      <c r="BS320" s="432">
        <v>222</v>
      </c>
      <c r="BT320" s="432">
        <v>0.5635</v>
      </c>
      <c r="BU320" s="432">
        <v>160</v>
      </c>
      <c r="BV320" s="432">
        <v>0.8377</v>
      </c>
      <c r="BW320" s="432">
        <v>391</v>
      </c>
      <c r="BX320" s="432">
        <v>417</v>
      </c>
      <c r="BY320" s="432">
        <v>382</v>
      </c>
      <c r="BZ320" s="432">
        <v>0.66779999999999995</v>
      </c>
      <c r="CA320" s="432">
        <v>0.71120000000000005</v>
      </c>
      <c r="CB320" s="432">
        <v>0.65300000000000002</v>
      </c>
      <c r="CC320" s="432">
        <v>147</v>
      </c>
      <c r="CD320" s="432">
        <v>0.37309999999999999</v>
      </c>
      <c r="CE320" s="432">
        <v>162</v>
      </c>
      <c r="CF320" s="432">
        <v>0.84819999999999995</v>
      </c>
      <c r="CG320" s="432">
        <v>414</v>
      </c>
      <c r="CH320" s="432">
        <v>445</v>
      </c>
      <c r="CI320" s="432">
        <v>309</v>
      </c>
      <c r="CJ320" s="432">
        <v>0.70689999999999997</v>
      </c>
      <c r="CK320" s="432">
        <v>0.75949999999999995</v>
      </c>
      <c r="CL320" s="432">
        <v>0.5282</v>
      </c>
      <c r="CM320" s="432">
        <v>342</v>
      </c>
      <c r="CN320" s="432">
        <v>368</v>
      </c>
      <c r="CO320" s="432">
        <v>313</v>
      </c>
      <c r="CP320" s="432">
        <v>0.58450000000000002</v>
      </c>
      <c r="CQ320" s="432">
        <v>0.62880000000000003</v>
      </c>
      <c r="CR320" s="432">
        <v>0.53500000000000003</v>
      </c>
      <c r="CS320" s="432">
        <v>50</v>
      </c>
      <c r="CT320" s="432">
        <v>0.12690000000000001</v>
      </c>
      <c r="CU320" s="432">
        <v>99</v>
      </c>
      <c r="CV320" s="432">
        <v>0.51829999999999998</v>
      </c>
      <c r="CW320" s="432">
        <v>170</v>
      </c>
      <c r="CX320" s="432">
        <v>205</v>
      </c>
      <c r="CY320" s="432">
        <v>149</v>
      </c>
      <c r="CZ320" s="432">
        <v>0.28999999999999998</v>
      </c>
      <c r="DA320" s="432">
        <v>0.35</v>
      </c>
      <c r="DB320" s="432">
        <v>0.25469999999999998</v>
      </c>
      <c r="DC320" s="432">
        <v>351</v>
      </c>
      <c r="DD320" s="432">
        <v>410</v>
      </c>
      <c r="DE320" s="432">
        <v>406</v>
      </c>
      <c r="DF320" s="432">
        <v>0.6</v>
      </c>
      <c r="DG320" s="432">
        <v>0.7</v>
      </c>
      <c r="DH320" s="432">
        <v>0.69399999999999995</v>
      </c>
      <c r="DI320" s="432">
        <v>154</v>
      </c>
      <c r="DJ320" s="432">
        <v>81</v>
      </c>
      <c r="DK320" s="432">
        <v>89</v>
      </c>
      <c r="DL320" s="432">
        <v>99</v>
      </c>
      <c r="DM320" s="432">
        <v>0.52500000000000002</v>
      </c>
      <c r="DN320" s="432">
        <v>0.57499999999999996</v>
      </c>
      <c r="DO320" s="432">
        <v>0.64290000000000003</v>
      </c>
      <c r="DP320" s="432">
        <v>410</v>
      </c>
      <c r="DQ320" s="432">
        <v>439</v>
      </c>
      <c r="DR320" s="432">
        <v>339</v>
      </c>
      <c r="DS320" s="432">
        <v>0.7</v>
      </c>
      <c r="DT320" s="432">
        <v>0.75</v>
      </c>
      <c r="DU320" s="432">
        <v>0.57950000000000002</v>
      </c>
      <c r="DV320" s="432">
        <v>9</v>
      </c>
      <c r="DW320" s="432">
        <v>3.7499999999999999E-2</v>
      </c>
      <c r="DX320" s="432">
        <v>7.4999999999999997E-2</v>
      </c>
      <c r="DY320" s="432">
        <v>1.54E-2</v>
      </c>
      <c r="DZ320" s="432">
        <v>73</v>
      </c>
      <c r="EA320" s="432">
        <v>7.4999999999999997E-2</v>
      </c>
      <c r="EB320" s="432">
        <v>0.15</v>
      </c>
      <c r="EC320" s="432">
        <v>0.12479999999999999</v>
      </c>
      <c r="ED320" s="432">
        <v>2</v>
      </c>
      <c r="EE320" s="432">
        <v>0.22220000000000001</v>
      </c>
      <c r="EF320" s="432">
        <v>1</v>
      </c>
      <c r="EG320" s="432">
        <v>0.1111</v>
      </c>
      <c r="EH320" s="432">
        <v>62</v>
      </c>
      <c r="EI320" s="432">
        <v>0</v>
      </c>
      <c r="EJ320" s="432">
        <v>5.0000000000000001E-3</v>
      </c>
      <c r="EK320" s="432">
        <v>0.01</v>
      </c>
      <c r="EL320" s="432">
        <v>0</v>
      </c>
      <c r="EM320" s="432">
        <v>97</v>
      </c>
      <c r="EN320" s="432">
        <v>0.05</v>
      </c>
      <c r="EO320" s="432">
        <v>0.15</v>
      </c>
      <c r="EP320" s="432">
        <v>0.1658</v>
      </c>
      <c r="EQ320" s="432">
        <v>153</v>
      </c>
      <c r="ER320" s="432">
        <v>50</v>
      </c>
      <c r="ES320" s="432">
        <v>0.32679999999999998</v>
      </c>
      <c r="ET320" s="432">
        <v>43</v>
      </c>
      <c r="EU320" s="432">
        <v>8</v>
      </c>
      <c r="EV320" s="432">
        <v>0.186</v>
      </c>
      <c r="EW320" s="432">
        <v>372</v>
      </c>
      <c r="EX320" s="432">
        <v>0.63590000000000002</v>
      </c>
      <c r="EY320" s="432">
        <v>562</v>
      </c>
      <c r="EZ320" s="432">
        <v>679</v>
      </c>
      <c r="FA320" s="432">
        <v>632</v>
      </c>
      <c r="FB320" s="432">
        <v>558</v>
      </c>
      <c r="FC320" s="432">
        <v>0.96</v>
      </c>
      <c r="FD320" s="432">
        <v>1.1599999999999999</v>
      </c>
      <c r="FE320" s="432">
        <v>1.0803</v>
      </c>
      <c r="FF320" s="432">
        <v>28</v>
      </c>
      <c r="FG320" s="432">
        <v>42</v>
      </c>
      <c r="FH320" s="432">
        <v>64</v>
      </c>
      <c r="FI320" s="432">
        <v>0.05</v>
      </c>
      <c r="FJ320" s="432">
        <v>7.4999999999999997E-2</v>
      </c>
      <c r="FK320" s="432">
        <v>0.1147</v>
      </c>
      <c r="FL320" s="432">
        <v>493</v>
      </c>
      <c r="FM320" s="432">
        <v>508</v>
      </c>
      <c r="FN320" s="432">
        <v>466</v>
      </c>
      <c r="FO320" s="432">
        <v>0.88239999999999996</v>
      </c>
      <c r="FP320" s="432">
        <v>0.90959999999999996</v>
      </c>
      <c r="FQ320" s="432">
        <v>0.83509999999999995</v>
      </c>
      <c r="FR320" s="432">
        <v>471</v>
      </c>
      <c r="FS320" s="432">
        <v>491</v>
      </c>
      <c r="FT320" s="432">
        <v>475</v>
      </c>
      <c r="FU320" s="432">
        <v>0.84360000000000002</v>
      </c>
      <c r="FV320" s="432">
        <v>0.87909999999999999</v>
      </c>
      <c r="FW320" s="432">
        <v>0.85129999999999995</v>
      </c>
      <c r="FX320" s="432">
        <v>453</v>
      </c>
      <c r="FY320" s="432">
        <v>483</v>
      </c>
      <c r="FZ320" s="432">
        <v>424</v>
      </c>
      <c r="GA320" s="432">
        <v>0.81069999999999998</v>
      </c>
      <c r="GB320" s="432">
        <v>0.86450000000000005</v>
      </c>
      <c r="GC320" s="432">
        <v>0.75990000000000002</v>
      </c>
      <c r="GD320" s="432">
        <v>410</v>
      </c>
      <c r="GE320" s="432">
        <v>457</v>
      </c>
      <c r="GF320" s="432">
        <v>354</v>
      </c>
      <c r="GG320" s="432">
        <v>0.73299999999999998</v>
      </c>
      <c r="GH320" s="432">
        <v>0.81889999999999996</v>
      </c>
      <c r="GI320" s="432">
        <v>0.63439999999999996</v>
      </c>
      <c r="GJ320" s="432">
        <v>419</v>
      </c>
      <c r="GK320" s="432">
        <v>475</v>
      </c>
      <c r="GL320" s="432">
        <v>345</v>
      </c>
      <c r="GM320" s="432">
        <v>0.75</v>
      </c>
      <c r="GN320" s="432">
        <v>0.84970000000000001</v>
      </c>
      <c r="GO320" s="432">
        <v>0.61829999999999996</v>
      </c>
      <c r="GP320" s="432">
        <v>512</v>
      </c>
      <c r="GQ320" s="432">
        <v>525</v>
      </c>
      <c r="GR320" s="432">
        <v>509</v>
      </c>
      <c r="GS320" s="432">
        <v>0.9173</v>
      </c>
      <c r="GT320" s="432">
        <v>0.94010000000000005</v>
      </c>
      <c r="GU320" s="432">
        <v>0.91220000000000001</v>
      </c>
      <c r="GV320" s="432">
        <v>462</v>
      </c>
      <c r="GW320" s="432">
        <v>494</v>
      </c>
      <c r="GX320" s="432">
        <v>454</v>
      </c>
      <c r="GY320" s="432">
        <v>0.82750000000000001</v>
      </c>
      <c r="GZ320" s="432">
        <v>0.88490000000000002</v>
      </c>
      <c r="HA320" s="432">
        <v>0.81359999999999999</v>
      </c>
      <c r="HB320" s="432">
        <v>279</v>
      </c>
      <c r="HC320" s="432">
        <v>335</v>
      </c>
      <c r="HD320" s="432">
        <v>309</v>
      </c>
      <c r="HE320" s="432">
        <v>0.5</v>
      </c>
      <c r="HF320" s="432">
        <v>0.6</v>
      </c>
      <c r="HG320" s="432">
        <v>0.55379999999999996</v>
      </c>
      <c r="HH320" s="432">
        <v>364</v>
      </c>
      <c r="HI320" s="432">
        <v>0.5</v>
      </c>
      <c r="HJ320" s="432">
        <v>0.57589999999999997</v>
      </c>
      <c r="HK320" s="432">
        <v>1</v>
      </c>
      <c r="HL320" s="432"/>
      <c r="HM320" s="432">
        <v>0.9</v>
      </c>
      <c r="HN320" s="432">
        <v>0</v>
      </c>
      <c r="HO320" s="432">
        <v>0</v>
      </c>
      <c r="HP320" s="432">
        <v>0</v>
      </c>
      <c r="HQ320" s="432">
        <v>0</v>
      </c>
      <c r="HR320" s="432">
        <v>0</v>
      </c>
      <c r="HS320" s="432">
        <v>1</v>
      </c>
      <c r="HT320" s="432">
        <v>1</v>
      </c>
      <c r="HU320" s="432">
        <v>1</v>
      </c>
      <c r="HV320" s="432">
        <v>0.9</v>
      </c>
      <c r="HW320" s="432">
        <v>0</v>
      </c>
      <c r="HX320" s="432">
        <v>0</v>
      </c>
      <c r="HY320" s="432">
        <v>0</v>
      </c>
      <c r="HZ320" s="432">
        <v>0.9</v>
      </c>
      <c r="IA320" s="432">
        <v>0</v>
      </c>
      <c r="IB320" s="432">
        <v>0</v>
      </c>
      <c r="IC320" s="432">
        <v>0</v>
      </c>
      <c r="ID320" s="432">
        <v>2</v>
      </c>
      <c r="IE320" s="432">
        <v>2</v>
      </c>
      <c r="IF320" s="432">
        <v>3</v>
      </c>
      <c r="IG320" s="432">
        <v>2</v>
      </c>
      <c r="IH320" s="432">
        <v>2</v>
      </c>
      <c r="II320" s="432">
        <v>0</v>
      </c>
      <c r="IJ320" s="432">
        <v>0</v>
      </c>
      <c r="IK320" s="432">
        <v>0</v>
      </c>
      <c r="IL320" s="432">
        <v>0</v>
      </c>
      <c r="IM320" s="432">
        <v>3</v>
      </c>
      <c r="IN320" s="432">
        <v>0</v>
      </c>
      <c r="IO320" s="432">
        <v>0</v>
      </c>
      <c r="IP320" s="432">
        <v>0</v>
      </c>
      <c r="IQ320" s="432">
        <v>0</v>
      </c>
      <c r="IR320" s="432">
        <v>3</v>
      </c>
      <c r="IS320" s="432">
        <v>0</v>
      </c>
      <c r="IT320" s="432">
        <v>0</v>
      </c>
      <c r="IU320" s="432">
        <v>0</v>
      </c>
      <c r="IV320" s="432">
        <v>0</v>
      </c>
      <c r="IW320" s="432">
        <v>7</v>
      </c>
      <c r="IX320" s="432">
        <v>24</v>
      </c>
      <c r="IY320" s="432">
        <v>3</v>
      </c>
      <c r="IZ320" s="432">
        <v>0.125</v>
      </c>
      <c r="JA320" s="432">
        <v>7</v>
      </c>
      <c r="JB320" s="432">
        <v>3</v>
      </c>
      <c r="JC320" s="432">
        <v>0.42859999999999998</v>
      </c>
      <c r="JD320" s="432">
        <v>2</v>
      </c>
      <c r="JE320" s="432">
        <v>8.3299999999999999E-2</v>
      </c>
      <c r="JF320" s="432">
        <v>1</v>
      </c>
      <c r="JG320" s="432">
        <v>0.1429</v>
      </c>
      <c r="JH320" s="432">
        <v>12</v>
      </c>
      <c r="JI320" s="432">
        <v>0</v>
      </c>
      <c r="JJ320" s="432">
        <v>0</v>
      </c>
      <c r="JK320" s="432">
        <v>4</v>
      </c>
      <c r="JL320" s="432">
        <v>0</v>
      </c>
      <c r="JM320" s="432">
        <v>0</v>
      </c>
      <c r="JN320" s="432">
        <v>0</v>
      </c>
      <c r="JO320" s="432">
        <v>0</v>
      </c>
      <c r="JP320" s="432">
        <v>0</v>
      </c>
      <c r="JQ320" s="432">
        <v>0</v>
      </c>
      <c r="JR320" s="432" t="s">
        <v>1359</v>
      </c>
      <c r="JS320" s="432" t="s">
        <v>1360</v>
      </c>
      <c r="JT320" s="432" t="s">
        <v>1340</v>
      </c>
    </row>
    <row r="321" spans="1:280" x14ac:dyDescent="0.45">
      <c r="A321" s="432" t="s">
        <v>521</v>
      </c>
      <c r="B321" s="432" t="s">
        <v>548</v>
      </c>
      <c r="C321" s="432" t="s">
        <v>557</v>
      </c>
      <c r="D321" s="432" t="s">
        <v>558</v>
      </c>
      <c r="E321" s="432">
        <v>436</v>
      </c>
      <c r="F321" s="432">
        <v>66</v>
      </c>
      <c r="G321" s="432">
        <v>0.15140000000000001</v>
      </c>
      <c r="H321" s="432">
        <v>64</v>
      </c>
      <c r="I321" s="432">
        <v>431</v>
      </c>
      <c r="J321" s="432">
        <v>0.14849999999999999</v>
      </c>
      <c r="K321" s="432">
        <v>403</v>
      </c>
      <c r="L321" s="432">
        <v>415</v>
      </c>
      <c r="M321" s="432">
        <v>408</v>
      </c>
      <c r="N321" s="432">
        <v>0.92259999999999998</v>
      </c>
      <c r="O321" s="432">
        <v>0.95020000000000004</v>
      </c>
      <c r="P321" s="432">
        <v>0.93579999999999997</v>
      </c>
      <c r="Q321" s="432">
        <v>416</v>
      </c>
      <c r="R321" s="432">
        <v>423</v>
      </c>
      <c r="S321" s="432">
        <v>371</v>
      </c>
      <c r="T321" s="432">
        <v>0.95209999999999995</v>
      </c>
      <c r="U321" s="432">
        <v>0.97009999999999996</v>
      </c>
      <c r="V321" s="432">
        <v>0.85089999999999999</v>
      </c>
      <c r="W321" s="432">
        <v>414</v>
      </c>
      <c r="X321" s="432">
        <v>422</v>
      </c>
      <c r="Y321" s="432">
        <v>414</v>
      </c>
      <c r="Z321" s="432">
        <v>0.94889999999999997</v>
      </c>
      <c r="AA321" s="432">
        <v>0.96630000000000005</v>
      </c>
      <c r="AB321" s="432">
        <v>0.94950000000000001</v>
      </c>
      <c r="AC321" s="432">
        <v>410</v>
      </c>
      <c r="AD321" s="432">
        <v>418</v>
      </c>
      <c r="AE321" s="432">
        <v>360</v>
      </c>
      <c r="AF321" s="432">
        <v>0.93930000000000002</v>
      </c>
      <c r="AG321" s="432">
        <v>0.95799999999999996</v>
      </c>
      <c r="AH321" s="432">
        <v>0.82569999999999999</v>
      </c>
      <c r="AI321" s="432">
        <v>361</v>
      </c>
      <c r="AJ321" s="432">
        <v>382</v>
      </c>
      <c r="AK321" s="432">
        <v>324</v>
      </c>
      <c r="AL321" s="432">
        <v>0.82789999999999997</v>
      </c>
      <c r="AM321" s="432">
        <v>0.87409999999999999</v>
      </c>
      <c r="AN321" s="432">
        <v>0.74309999999999998</v>
      </c>
      <c r="AO321" s="432">
        <v>413</v>
      </c>
      <c r="AP321" s="432">
        <v>421</v>
      </c>
      <c r="AQ321" s="432">
        <v>362</v>
      </c>
      <c r="AR321" s="432">
        <v>0.94650000000000001</v>
      </c>
      <c r="AS321" s="432">
        <v>0.96409999999999996</v>
      </c>
      <c r="AT321" s="432">
        <v>0.83030000000000004</v>
      </c>
      <c r="AU321" s="432">
        <v>401</v>
      </c>
      <c r="AV321" s="432">
        <v>411</v>
      </c>
      <c r="AW321" s="432">
        <v>414</v>
      </c>
      <c r="AX321" s="432">
        <v>0.9194</v>
      </c>
      <c r="AY321" s="432">
        <v>0.94259999999999999</v>
      </c>
      <c r="AZ321" s="432">
        <v>0.94950000000000001</v>
      </c>
      <c r="BA321" s="432">
        <v>387</v>
      </c>
      <c r="BB321" s="432">
        <v>401</v>
      </c>
      <c r="BC321" s="432">
        <v>399</v>
      </c>
      <c r="BD321" s="432">
        <v>0.88660000000000005</v>
      </c>
      <c r="BE321" s="432">
        <v>0.91910000000000003</v>
      </c>
      <c r="BF321" s="432">
        <v>0.91510000000000002</v>
      </c>
      <c r="BG321" s="432">
        <v>407</v>
      </c>
      <c r="BH321" s="432">
        <v>419</v>
      </c>
      <c r="BI321" s="432">
        <v>412</v>
      </c>
      <c r="BJ321" s="432">
        <v>0.93330000000000002</v>
      </c>
      <c r="BK321" s="432">
        <v>0.96009999999999995</v>
      </c>
      <c r="BL321" s="432">
        <v>0.94499999999999995</v>
      </c>
      <c r="BM321" s="432">
        <v>240</v>
      </c>
      <c r="BN321" s="432">
        <v>284</v>
      </c>
      <c r="BO321" s="432">
        <v>295</v>
      </c>
      <c r="BP321" s="432">
        <v>0.55000000000000004</v>
      </c>
      <c r="BQ321" s="432">
        <v>0.65</v>
      </c>
      <c r="BR321" s="432">
        <v>0.67659999999999998</v>
      </c>
      <c r="BS321" s="432">
        <v>207</v>
      </c>
      <c r="BT321" s="432">
        <v>0.5595</v>
      </c>
      <c r="BU321" s="432">
        <v>52</v>
      </c>
      <c r="BV321" s="432">
        <v>0.78790000000000004</v>
      </c>
      <c r="BW321" s="432">
        <v>292</v>
      </c>
      <c r="BX321" s="432">
        <v>311</v>
      </c>
      <c r="BY321" s="432">
        <v>259</v>
      </c>
      <c r="BZ321" s="432">
        <v>0.66779999999999995</v>
      </c>
      <c r="CA321" s="432">
        <v>0.71120000000000005</v>
      </c>
      <c r="CB321" s="432">
        <v>0.59399999999999997</v>
      </c>
      <c r="CC321" s="432">
        <v>271</v>
      </c>
      <c r="CD321" s="432">
        <v>0.73240000000000005</v>
      </c>
      <c r="CE321" s="432">
        <v>62</v>
      </c>
      <c r="CF321" s="432">
        <v>0.93940000000000001</v>
      </c>
      <c r="CG321" s="432">
        <v>309</v>
      </c>
      <c r="CH321" s="432">
        <v>332</v>
      </c>
      <c r="CI321" s="432">
        <v>333</v>
      </c>
      <c r="CJ321" s="432">
        <v>0.70689999999999997</v>
      </c>
      <c r="CK321" s="432">
        <v>0.75949999999999995</v>
      </c>
      <c r="CL321" s="432">
        <v>0.76380000000000003</v>
      </c>
      <c r="CM321" s="432">
        <v>255</v>
      </c>
      <c r="CN321" s="432">
        <v>275</v>
      </c>
      <c r="CO321" s="432">
        <v>207</v>
      </c>
      <c r="CP321" s="432">
        <v>0.58450000000000002</v>
      </c>
      <c r="CQ321" s="432">
        <v>0.62880000000000003</v>
      </c>
      <c r="CR321" s="432">
        <v>0.4748</v>
      </c>
      <c r="CS321" s="432">
        <v>90</v>
      </c>
      <c r="CT321" s="432">
        <v>0.2432</v>
      </c>
      <c r="CU321" s="432">
        <v>34</v>
      </c>
      <c r="CV321" s="432">
        <v>0.51519999999999999</v>
      </c>
      <c r="CW321" s="432">
        <v>127</v>
      </c>
      <c r="CX321" s="432">
        <v>153</v>
      </c>
      <c r="CY321" s="432">
        <v>124</v>
      </c>
      <c r="CZ321" s="432">
        <v>0.28999999999999998</v>
      </c>
      <c r="DA321" s="432">
        <v>0.35</v>
      </c>
      <c r="DB321" s="432">
        <v>0.28439999999999999</v>
      </c>
      <c r="DC321" s="432">
        <v>262</v>
      </c>
      <c r="DD321" s="432">
        <v>306</v>
      </c>
      <c r="DE321" s="432">
        <v>246</v>
      </c>
      <c r="DF321" s="432">
        <v>0.6</v>
      </c>
      <c r="DG321" s="432">
        <v>0.7</v>
      </c>
      <c r="DH321" s="432">
        <v>0.56420000000000003</v>
      </c>
      <c r="DI321" s="432">
        <v>153</v>
      </c>
      <c r="DJ321" s="432">
        <v>81</v>
      </c>
      <c r="DK321" s="432">
        <v>88</v>
      </c>
      <c r="DL321" s="432">
        <v>95</v>
      </c>
      <c r="DM321" s="432">
        <v>0.52500000000000002</v>
      </c>
      <c r="DN321" s="432">
        <v>0.57499999999999996</v>
      </c>
      <c r="DO321" s="432">
        <v>0.62090000000000001</v>
      </c>
      <c r="DP321" s="432">
        <v>306</v>
      </c>
      <c r="DQ321" s="432">
        <v>327</v>
      </c>
      <c r="DR321" s="432">
        <v>116</v>
      </c>
      <c r="DS321" s="432">
        <v>0.7</v>
      </c>
      <c r="DT321" s="432">
        <v>0.75</v>
      </c>
      <c r="DU321" s="432">
        <v>0.2661</v>
      </c>
      <c r="DV321" s="432">
        <v>7</v>
      </c>
      <c r="DW321" s="432">
        <v>3.7499999999999999E-2</v>
      </c>
      <c r="DX321" s="432">
        <v>7.4999999999999997E-2</v>
      </c>
      <c r="DY321" s="432">
        <v>1.61E-2</v>
      </c>
      <c r="DZ321" s="432">
        <v>34</v>
      </c>
      <c r="EA321" s="432">
        <v>7.4999999999999997E-2</v>
      </c>
      <c r="EB321" s="432">
        <v>0.15</v>
      </c>
      <c r="EC321" s="432">
        <v>7.8E-2</v>
      </c>
      <c r="ED321" s="432">
        <v>0</v>
      </c>
      <c r="EE321" s="432">
        <v>0</v>
      </c>
      <c r="EF321" s="432">
        <v>0</v>
      </c>
      <c r="EG321" s="432">
        <v>0</v>
      </c>
      <c r="EH321" s="432">
        <v>64</v>
      </c>
      <c r="EI321" s="432">
        <v>0</v>
      </c>
      <c r="EJ321" s="432">
        <v>5.0000000000000001E-3</v>
      </c>
      <c r="EK321" s="432">
        <v>0.01</v>
      </c>
      <c r="EL321" s="432">
        <v>0</v>
      </c>
      <c r="EM321" s="432">
        <v>101</v>
      </c>
      <c r="EN321" s="432">
        <v>0.05</v>
      </c>
      <c r="EO321" s="432">
        <v>0.15</v>
      </c>
      <c r="EP321" s="432">
        <v>0.23169999999999999</v>
      </c>
      <c r="EQ321" s="432">
        <v>84</v>
      </c>
      <c r="ER321" s="432">
        <v>29</v>
      </c>
      <c r="ES321" s="432">
        <v>0.34520000000000001</v>
      </c>
      <c r="ET321" s="432">
        <v>36</v>
      </c>
      <c r="EU321" s="432">
        <v>5</v>
      </c>
      <c r="EV321" s="432">
        <v>0.1389</v>
      </c>
      <c r="EW321" s="432">
        <v>301</v>
      </c>
      <c r="EX321" s="432">
        <v>0.69040000000000001</v>
      </c>
      <c r="EY321" s="432">
        <v>428</v>
      </c>
      <c r="EZ321" s="432">
        <v>515</v>
      </c>
      <c r="FA321" s="432">
        <v>511</v>
      </c>
      <c r="FB321" s="432">
        <v>483</v>
      </c>
      <c r="FC321" s="432">
        <v>0.98</v>
      </c>
      <c r="FD321" s="432">
        <v>1.18</v>
      </c>
      <c r="FE321" s="432">
        <v>1.1719999999999999</v>
      </c>
      <c r="FF321" s="432">
        <v>25</v>
      </c>
      <c r="FG321" s="432">
        <v>37</v>
      </c>
      <c r="FH321" s="432">
        <v>42</v>
      </c>
      <c r="FI321" s="432">
        <v>0.05</v>
      </c>
      <c r="FJ321" s="432">
        <v>7.4999999999999997E-2</v>
      </c>
      <c r="FK321" s="432">
        <v>8.6999999999999994E-2</v>
      </c>
      <c r="FL321" s="432">
        <v>427</v>
      </c>
      <c r="FM321" s="432">
        <v>440</v>
      </c>
      <c r="FN321" s="432">
        <v>361</v>
      </c>
      <c r="FO321" s="432">
        <v>0.88239999999999996</v>
      </c>
      <c r="FP321" s="432">
        <v>0.90959999999999996</v>
      </c>
      <c r="FQ321" s="432">
        <v>0.74739999999999995</v>
      </c>
      <c r="FR321" s="432">
        <v>408</v>
      </c>
      <c r="FS321" s="432">
        <v>425</v>
      </c>
      <c r="FT321" s="432">
        <v>386</v>
      </c>
      <c r="FU321" s="432">
        <v>0.84360000000000002</v>
      </c>
      <c r="FV321" s="432">
        <v>0.87909999999999999</v>
      </c>
      <c r="FW321" s="432">
        <v>0.79920000000000002</v>
      </c>
      <c r="FX321" s="432">
        <v>392</v>
      </c>
      <c r="FY321" s="432">
        <v>418</v>
      </c>
      <c r="FZ321" s="432">
        <v>370</v>
      </c>
      <c r="GA321" s="432">
        <v>0.81069999999999998</v>
      </c>
      <c r="GB321" s="432">
        <v>0.86450000000000005</v>
      </c>
      <c r="GC321" s="432">
        <v>0.76600000000000001</v>
      </c>
      <c r="GD321" s="432">
        <v>355</v>
      </c>
      <c r="GE321" s="432">
        <v>396</v>
      </c>
      <c r="GF321" s="432">
        <v>328</v>
      </c>
      <c r="GG321" s="432">
        <v>0.73299999999999998</v>
      </c>
      <c r="GH321" s="432">
        <v>0.81889999999999996</v>
      </c>
      <c r="GI321" s="432">
        <v>0.67910000000000004</v>
      </c>
      <c r="GJ321" s="432">
        <v>363</v>
      </c>
      <c r="GK321" s="432">
        <v>411</v>
      </c>
      <c r="GL321" s="432">
        <v>341</v>
      </c>
      <c r="GM321" s="432">
        <v>0.75</v>
      </c>
      <c r="GN321" s="432">
        <v>0.84970000000000001</v>
      </c>
      <c r="GO321" s="432">
        <v>0.70599999999999996</v>
      </c>
      <c r="GP321" s="432">
        <v>444</v>
      </c>
      <c r="GQ321" s="432">
        <v>455</v>
      </c>
      <c r="GR321" s="432">
        <v>400</v>
      </c>
      <c r="GS321" s="432">
        <v>0.9173</v>
      </c>
      <c r="GT321" s="432">
        <v>0.94010000000000005</v>
      </c>
      <c r="GU321" s="432">
        <v>0.82820000000000005</v>
      </c>
      <c r="GV321" s="432">
        <v>400</v>
      </c>
      <c r="GW321" s="432">
        <v>428</v>
      </c>
      <c r="GX321" s="432">
        <v>390</v>
      </c>
      <c r="GY321" s="432">
        <v>0.82750000000000001</v>
      </c>
      <c r="GZ321" s="432">
        <v>0.88490000000000002</v>
      </c>
      <c r="HA321" s="432">
        <v>0.8075</v>
      </c>
      <c r="HB321" s="432">
        <v>242</v>
      </c>
      <c r="HC321" s="432">
        <v>290</v>
      </c>
      <c r="HD321" s="432">
        <v>293</v>
      </c>
      <c r="HE321" s="432">
        <v>0.5</v>
      </c>
      <c r="HF321" s="432">
        <v>0.6</v>
      </c>
      <c r="HG321" s="432">
        <v>0.60660000000000003</v>
      </c>
      <c r="HH321" s="432">
        <v>293</v>
      </c>
      <c r="HI321" s="432">
        <v>0.5</v>
      </c>
      <c r="HJ321" s="432">
        <v>0.57340000000000002</v>
      </c>
      <c r="HK321" s="432">
        <v>1</v>
      </c>
      <c r="HL321" s="432"/>
      <c r="HM321" s="432">
        <v>0.9</v>
      </c>
      <c r="HN321" s="432">
        <v>0</v>
      </c>
      <c r="HO321" s="432">
        <v>0</v>
      </c>
      <c r="HP321" s="432">
        <v>0</v>
      </c>
      <c r="HQ321" s="432">
        <v>0</v>
      </c>
      <c r="HR321" s="432">
        <v>0</v>
      </c>
      <c r="HS321" s="432">
        <v>0</v>
      </c>
      <c r="HT321" s="432">
        <v>0</v>
      </c>
      <c r="HU321" s="432">
        <v>0</v>
      </c>
      <c r="HV321" s="432">
        <v>0.9</v>
      </c>
      <c r="HW321" s="432">
        <v>0</v>
      </c>
      <c r="HX321" s="432">
        <v>0</v>
      </c>
      <c r="HY321" s="432">
        <v>0</v>
      </c>
      <c r="HZ321" s="432">
        <v>0.9</v>
      </c>
      <c r="IA321" s="432">
        <v>0</v>
      </c>
      <c r="IB321" s="432">
        <v>0</v>
      </c>
      <c r="IC321" s="432">
        <v>0</v>
      </c>
      <c r="ID321" s="432">
        <v>0</v>
      </c>
      <c r="IE321" s="432">
        <v>0</v>
      </c>
      <c r="IF321" s="432">
        <v>0</v>
      </c>
      <c r="IG321" s="432">
        <v>0</v>
      </c>
      <c r="IH321" s="432">
        <v>0</v>
      </c>
      <c r="II321" s="432">
        <v>0</v>
      </c>
      <c r="IJ321" s="432">
        <v>0</v>
      </c>
      <c r="IK321" s="432">
        <v>0</v>
      </c>
      <c r="IL321" s="432">
        <v>0</v>
      </c>
      <c r="IM321" s="432">
        <v>0</v>
      </c>
      <c r="IN321" s="432">
        <v>0</v>
      </c>
      <c r="IO321" s="432">
        <v>0</v>
      </c>
      <c r="IP321" s="432">
        <v>0</v>
      </c>
      <c r="IQ321" s="432">
        <v>0</v>
      </c>
      <c r="IR321" s="432">
        <v>0</v>
      </c>
      <c r="IS321" s="432">
        <v>0</v>
      </c>
      <c r="IT321" s="432">
        <v>0</v>
      </c>
      <c r="IU321" s="432">
        <v>0</v>
      </c>
      <c r="IV321" s="432">
        <v>0</v>
      </c>
      <c r="IW321" s="432">
        <v>1</v>
      </c>
      <c r="IX321" s="432">
        <v>20</v>
      </c>
      <c r="IY321" s="432">
        <v>0</v>
      </c>
      <c r="IZ321" s="432">
        <v>0</v>
      </c>
      <c r="JA321" s="432">
        <v>1</v>
      </c>
      <c r="JB321" s="432">
        <v>0</v>
      </c>
      <c r="JC321" s="432">
        <v>0</v>
      </c>
      <c r="JD321" s="432">
        <v>1</v>
      </c>
      <c r="JE321" s="432">
        <v>0.05</v>
      </c>
      <c r="JF321" s="432">
        <v>0</v>
      </c>
      <c r="JG321" s="432">
        <v>0</v>
      </c>
      <c r="JH321" s="432">
        <v>8</v>
      </c>
      <c r="JI321" s="432">
        <v>1</v>
      </c>
      <c r="JJ321" s="432">
        <v>0.125</v>
      </c>
      <c r="JK321" s="432">
        <v>1</v>
      </c>
      <c r="JL321" s="432">
        <v>1</v>
      </c>
      <c r="JM321" s="432">
        <v>1</v>
      </c>
      <c r="JN321" s="432">
        <v>2</v>
      </c>
      <c r="JO321" s="432">
        <v>0.25</v>
      </c>
      <c r="JP321" s="432">
        <v>0</v>
      </c>
      <c r="JQ321" s="432">
        <v>0</v>
      </c>
      <c r="JR321" s="432" t="s">
        <v>1359</v>
      </c>
      <c r="JS321" s="432" t="s">
        <v>1360</v>
      </c>
      <c r="JT321" s="432" t="s">
        <v>1340</v>
      </c>
    </row>
    <row r="322" spans="1:280" x14ac:dyDescent="0.45">
      <c r="A322" s="432" t="s">
        <v>521</v>
      </c>
      <c r="B322" s="432" t="s">
        <v>548</v>
      </c>
      <c r="C322" s="432" t="s">
        <v>559</v>
      </c>
      <c r="D322" s="432" t="s">
        <v>560</v>
      </c>
      <c r="E322" s="432">
        <v>479</v>
      </c>
      <c r="F322" s="432">
        <v>65</v>
      </c>
      <c r="G322" s="432">
        <v>0.13569999999999999</v>
      </c>
      <c r="H322" s="432">
        <v>68</v>
      </c>
      <c r="I322" s="432">
        <v>475</v>
      </c>
      <c r="J322" s="432">
        <v>0.14319999999999999</v>
      </c>
      <c r="K322" s="432">
        <v>442</v>
      </c>
      <c r="L322" s="432">
        <v>456</v>
      </c>
      <c r="M322" s="432">
        <v>424</v>
      </c>
      <c r="N322" s="432">
        <v>0.92259999999999998</v>
      </c>
      <c r="O322" s="432">
        <v>0.95020000000000004</v>
      </c>
      <c r="P322" s="432">
        <v>0.88519999999999999</v>
      </c>
      <c r="Q322" s="432">
        <v>457</v>
      </c>
      <c r="R322" s="432">
        <v>465</v>
      </c>
      <c r="S322" s="432">
        <v>445</v>
      </c>
      <c r="T322" s="432">
        <v>0.95209999999999995</v>
      </c>
      <c r="U322" s="432">
        <v>0.97009999999999996</v>
      </c>
      <c r="V322" s="432">
        <v>0.92900000000000005</v>
      </c>
      <c r="W322" s="432">
        <v>455</v>
      </c>
      <c r="X322" s="432">
        <v>463</v>
      </c>
      <c r="Y322" s="432">
        <v>429</v>
      </c>
      <c r="Z322" s="432">
        <v>0.94889999999999997</v>
      </c>
      <c r="AA322" s="432">
        <v>0.96630000000000005</v>
      </c>
      <c r="AB322" s="432">
        <v>0.89559999999999995</v>
      </c>
      <c r="AC322" s="432">
        <v>450</v>
      </c>
      <c r="AD322" s="432">
        <v>459</v>
      </c>
      <c r="AE322" s="432">
        <v>440</v>
      </c>
      <c r="AF322" s="432">
        <v>0.93930000000000002</v>
      </c>
      <c r="AG322" s="432">
        <v>0.95799999999999996</v>
      </c>
      <c r="AH322" s="432">
        <v>0.91859999999999997</v>
      </c>
      <c r="AI322" s="432">
        <v>397</v>
      </c>
      <c r="AJ322" s="432">
        <v>419</v>
      </c>
      <c r="AK322" s="432">
        <v>350</v>
      </c>
      <c r="AL322" s="432">
        <v>0.82789999999999997</v>
      </c>
      <c r="AM322" s="432">
        <v>0.87409999999999999</v>
      </c>
      <c r="AN322" s="432">
        <v>0.73070000000000002</v>
      </c>
      <c r="AO322" s="432">
        <v>454</v>
      </c>
      <c r="AP322" s="432">
        <v>462</v>
      </c>
      <c r="AQ322" s="432">
        <v>443</v>
      </c>
      <c r="AR322" s="432">
        <v>0.94650000000000001</v>
      </c>
      <c r="AS322" s="432">
        <v>0.96409999999999996</v>
      </c>
      <c r="AT322" s="432">
        <v>0.92479999999999996</v>
      </c>
      <c r="AU322" s="432">
        <v>441</v>
      </c>
      <c r="AV322" s="432">
        <v>452</v>
      </c>
      <c r="AW322" s="432">
        <v>417</v>
      </c>
      <c r="AX322" s="432">
        <v>0.9194</v>
      </c>
      <c r="AY322" s="432">
        <v>0.94259999999999999</v>
      </c>
      <c r="AZ322" s="432">
        <v>0.87060000000000004</v>
      </c>
      <c r="BA322" s="432">
        <v>425</v>
      </c>
      <c r="BB322" s="432">
        <v>441</v>
      </c>
      <c r="BC322" s="432">
        <v>373</v>
      </c>
      <c r="BD322" s="432">
        <v>0.88660000000000005</v>
      </c>
      <c r="BE322" s="432">
        <v>0.91910000000000003</v>
      </c>
      <c r="BF322" s="432">
        <v>0.77869999999999995</v>
      </c>
      <c r="BG322" s="432">
        <v>448</v>
      </c>
      <c r="BH322" s="432">
        <v>460</v>
      </c>
      <c r="BI322" s="432">
        <v>426</v>
      </c>
      <c r="BJ322" s="432">
        <v>0.93330000000000002</v>
      </c>
      <c r="BK322" s="432">
        <v>0.96009999999999995</v>
      </c>
      <c r="BL322" s="432">
        <v>0.88939999999999997</v>
      </c>
      <c r="BM322" s="432">
        <v>264</v>
      </c>
      <c r="BN322" s="432">
        <v>312</v>
      </c>
      <c r="BO322" s="432">
        <v>295</v>
      </c>
      <c r="BP322" s="432">
        <v>0.55000000000000004</v>
      </c>
      <c r="BQ322" s="432">
        <v>0.65</v>
      </c>
      <c r="BR322" s="432">
        <v>0.6159</v>
      </c>
      <c r="BS322" s="432">
        <v>234</v>
      </c>
      <c r="BT322" s="432">
        <v>0.56520000000000004</v>
      </c>
      <c r="BU322" s="432">
        <v>57</v>
      </c>
      <c r="BV322" s="432">
        <v>0.87690000000000001</v>
      </c>
      <c r="BW322" s="432">
        <v>320</v>
      </c>
      <c r="BX322" s="432">
        <v>341</v>
      </c>
      <c r="BY322" s="432">
        <v>291</v>
      </c>
      <c r="BZ322" s="432">
        <v>0.66779999999999995</v>
      </c>
      <c r="CA322" s="432">
        <v>0.71120000000000005</v>
      </c>
      <c r="CB322" s="432">
        <v>0.60750000000000004</v>
      </c>
      <c r="CC322" s="432">
        <v>220</v>
      </c>
      <c r="CD322" s="432">
        <v>0.53139999999999998</v>
      </c>
      <c r="CE322" s="432">
        <v>57</v>
      </c>
      <c r="CF322" s="432">
        <v>0.87690000000000001</v>
      </c>
      <c r="CG322" s="432">
        <v>339</v>
      </c>
      <c r="CH322" s="432">
        <v>364</v>
      </c>
      <c r="CI322" s="432">
        <v>277</v>
      </c>
      <c r="CJ322" s="432">
        <v>0.70689999999999997</v>
      </c>
      <c r="CK322" s="432">
        <v>0.75949999999999995</v>
      </c>
      <c r="CL322" s="432">
        <v>0.57830000000000004</v>
      </c>
      <c r="CM322" s="432">
        <v>280</v>
      </c>
      <c r="CN322" s="432">
        <v>302</v>
      </c>
      <c r="CO322" s="432">
        <v>256</v>
      </c>
      <c r="CP322" s="432">
        <v>0.58450000000000002</v>
      </c>
      <c r="CQ322" s="432">
        <v>0.62880000000000003</v>
      </c>
      <c r="CR322" s="432">
        <v>0.53439999999999999</v>
      </c>
      <c r="CS322" s="432">
        <v>90</v>
      </c>
      <c r="CT322" s="432">
        <v>0.21740000000000001</v>
      </c>
      <c r="CU322" s="432">
        <v>38</v>
      </c>
      <c r="CV322" s="432">
        <v>0.58460000000000001</v>
      </c>
      <c r="CW322" s="432">
        <v>139</v>
      </c>
      <c r="CX322" s="432">
        <v>168</v>
      </c>
      <c r="CY322" s="432">
        <v>128</v>
      </c>
      <c r="CZ322" s="432">
        <v>0.28999999999999998</v>
      </c>
      <c r="DA322" s="432">
        <v>0.35</v>
      </c>
      <c r="DB322" s="432">
        <v>0.26719999999999999</v>
      </c>
      <c r="DC322" s="432">
        <v>288</v>
      </c>
      <c r="DD322" s="432">
        <v>336</v>
      </c>
      <c r="DE322" s="432">
        <v>352</v>
      </c>
      <c r="DF322" s="432">
        <v>0.6</v>
      </c>
      <c r="DG322" s="432">
        <v>0.7</v>
      </c>
      <c r="DH322" s="432">
        <v>0.7349</v>
      </c>
      <c r="DI322" s="432">
        <v>160</v>
      </c>
      <c r="DJ322" s="432">
        <v>84</v>
      </c>
      <c r="DK322" s="432">
        <v>92</v>
      </c>
      <c r="DL322" s="432">
        <v>85</v>
      </c>
      <c r="DM322" s="432">
        <v>0.52500000000000002</v>
      </c>
      <c r="DN322" s="432">
        <v>0.57499999999999996</v>
      </c>
      <c r="DO322" s="432">
        <v>0.53129999999999999</v>
      </c>
      <c r="DP322" s="432">
        <v>336</v>
      </c>
      <c r="DQ322" s="432">
        <v>360</v>
      </c>
      <c r="DR322" s="432">
        <v>34</v>
      </c>
      <c r="DS322" s="432">
        <v>0.7</v>
      </c>
      <c r="DT322" s="432">
        <v>0.75</v>
      </c>
      <c r="DU322" s="432">
        <v>7.0999999999999994E-2</v>
      </c>
      <c r="DV322" s="432">
        <v>7</v>
      </c>
      <c r="DW322" s="432">
        <v>3.7499999999999999E-2</v>
      </c>
      <c r="DX322" s="432">
        <v>7.4999999999999997E-2</v>
      </c>
      <c r="DY322" s="432">
        <v>1.46E-2</v>
      </c>
      <c r="DZ322" s="432">
        <v>37</v>
      </c>
      <c r="EA322" s="432">
        <v>7.4999999999999997E-2</v>
      </c>
      <c r="EB322" s="432">
        <v>0.15</v>
      </c>
      <c r="EC322" s="432">
        <v>7.9299999999999995E-2</v>
      </c>
      <c r="ED322" s="432">
        <v>1</v>
      </c>
      <c r="EE322" s="432">
        <v>0.1429</v>
      </c>
      <c r="EF322" s="432">
        <v>0</v>
      </c>
      <c r="EG322" s="432">
        <v>0</v>
      </c>
      <c r="EH322" s="432">
        <v>54</v>
      </c>
      <c r="EI322" s="432">
        <v>1</v>
      </c>
      <c r="EJ322" s="432">
        <v>5.0000000000000001E-3</v>
      </c>
      <c r="EK322" s="432">
        <v>0.01</v>
      </c>
      <c r="EL322" s="432">
        <v>1.8499999999999999E-2</v>
      </c>
      <c r="EM322" s="432">
        <v>89</v>
      </c>
      <c r="EN322" s="432">
        <v>0.05</v>
      </c>
      <c r="EO322" s="432">
        <v>0.15</v>
      </c>
      <c r="EP322" s="432">
        <v>0.18579999999999999</v>
      </c>
      <c r="EQ322" s="432">
        <v>119</v>
      </c>
      <c r="ER322" s="432">
        <v>94</v>
      </c>
      <c r="ES322" s="432">
        <v>0.78990000000000005</v>
      </c>
      <c r="ET322" s="432">
        <v>39</v>
      </c>
      <c r="EU322" s="432">
        <v>7</v>
      </c>
      <c r="EV322" s="432">
        <v>0.17949999999999999</v>
      </c>
      <c r="EW322" s="432">
        <v>304</v>
      </c>
      <c r="EX322" s="432">
        <v>0.63470000000000004</v>
      </c>
      <c r="EY322" s="432">
        <v>465</v>
      </c>
      <c r="EZ322" s="432">
        <v>561</v>
      </c>
      <c r="FA322" s="432">
        <v>632</v>
      </c>
      <c r="FB322" s="432">
        <v>590</v>
      </c>
      <c r="FC322" s="432">
        <v>0.97</v>
      </c>
      <c r="FD322" s="432">
        <v>1.17</v>
      </c>
      <c r="FE322" s="432">
        <v>1.3193999999999999</v>
      </c>
      <c r="FF322" s="432">
        <v>30</v>
      </c>
      <c r="FG322" s="432">
        <v>45</v>
      </c>
      <c r="FH322" s="432">
        <v>338</v>
      </c>
      <c r="FI322" s="432">
        <v>0.05</v>
      </c>
      <c r="FJ322" s="432">
        <v>7.4999999999999997E-2</v>
      </c>
      <c r="FK322" s="432">
        <v>0.57289999999999996</v>
      </c>
      <c r="FL322" s="432">
        <v>521</v>
      </c>
      <c r="FM322" s="432">
        <v>537</v>
      </c>
      <c r="FN322" s="432">
        <v>521</v>
      </c>
      <c r="FO322" s="432">
        <v>0.88239999999999996</v>
      </c>
      <c r="FP322" s="432">
        <v>0.90959999999999996</v>
      </c>
      <c r="FQ322" s="432">
        <v>0.8831</v>
      </c>
      <c r="FR322" s="432">
        <v>498</v>
      </c>
      <c r="FS322" s="432">
        <v>519</v>
      </c>
      <c r="FT322" s="432">
        <v>463</v>
      </c>
      <c r="FU322" s="432">
        <v>0.84360000000000002</v>
      </c>
      <c r="FV322" s="432">
        <v>0.87909999999999999</v>
      </c>
      <c r="FW322" s="432">
        <v>0.78469999999999995</v>
      </c>
      <c r="FX322" s="432">
        <v>479</v>
      </c>
      <c r="FY322" s="432">
        <v>511</v>
      </c>
      <c r="FZ322" s="432">
        <v>412</v>
      </c>
      <c r="GA322" s="432">
        <v>0.81069999999999998</v>
      </c>
      <c r="GB322" s="432">
        <v>0.86450000000000005</v>
      </c>
      <c r="GC322" s="432">
        <v>0.69830000000000003</v>
      </c>
      <c r="GD322" s="432">
        <v>433</v>
      </c>
      <c r="GE322" s="432">
        <v>484</v>
      </c>
      <c r="GF322" s="432">
        <v>386</v>
      </c>
      <c r="GG322" s="432">
        <v>0.73299999999999998</v>
      </c>
      <c r="GH322" s="432">
        <v>0.81889999999999996</v>
      </c>
      <c r="GI322" s="432">
        <v>0.6542</v>
      </c>
      <c r="GJ322" s="432">
        <v>443</v>
      </c>
      <c r="GK322" s="432">
        <v>502</v>
      </c>
      <c r="GL322" s="432">
        <v>394</v>
      </c>
      <c r="GM322" s="432">
        <v>0.75</v>
      </c>
      <c r="GN322" s="432">
        <v>0.84970000000000001</v>
      </c>
      <c r="GO322" s="432">
        <v>0.66779999999999995</v>
      </c>
      <c r="GP322" s="432">
        <v>542</v>
      </c>
      <c r="GQ322" s="432">
        <v>555</v>
      </c>
      <c r="GR322" s="432">
        <v>555</v>
      </c>
      <c r="GS322" s="432">
        <v>0.9173</v>
      </c>
      <c r="GT322" s="432">
        <v>0.94010000000000005</v>
      </c>
      <c r="GU322" s="432">
        <v>0.94069999999999998</v>
      </c>
      <c r="GV322" s="432">
        <v>489</v>
      </c>
      <c r="GW322" s="432">
        <v>523</v>
      </c>
      <c r="GX322" s="432">
        <v>436</v>
      </c>
      <c r="GY322" s="432">
        <v>0.82750000000000001</v>
      </c>
      <c r="GZ322" s="432">
        <v>0.88490000000000002</v>
      </c>
      <c r="HA322" s="432">
        <v>0.73899999999999999</v>
      </c>
      <c r="HB322" s="432">
        <v>295</v>
      </c>
      <c r="HC322" s="432">
        <v>354</v>
      </c>
      <c r="HD322" s="432">
        <v>355</v>
      </c>
      <c r="HE322" s="432">
        <v>0.5</v>
      </c>
      <c r="HF322" s="432">
        <v>0.6</v>
      </c>
      <c r="HG322" s="432">
        <v>0.60170000000000001</v>
      </c>
      <c r="HH322" s="432">
        <v>391</v>
      </c>
      <c r="HI322" s="432">
        <v>0.5</v>
      </c>
      <c r="HJ322" s="432">
        <v>0.61870000000000003</v>
      </c>
      <c r="HK322" s="432">
        <v>0</v>
      </c>
      <c r="HL322" s="432"/>
      <c r="HM322" s="432">
        <v>0.9</v>
      </c>
      <c r="HN322" s="432">
        <v>0</v>
      </c>
      <c r="HO322" s="432">
        <v>0</v>
      </c>
      <c r="HP322" s="432">
        <v>0</v>
      </c>
      <c r="HQ322" s="432">
        <v>0</v>
      </c>
      <c r="HR322" s="432">
        <v>0</v>
      </c>
      <c r="HS322" s="432">
        <v>0</v>
      </c>
      <c r="HT322" s="432">
        <v>0</v>
      </c>
      <c r="HU322" s="432">
        <v>0</v>
      </c>
      <c r="HV322" s="432">
        <v>0.9</v>
      </c>
      <c r="HW322" s="432">
        <v>0</v>
      </c>
      <c r="HX322" s="432">
        <v>0</v>
      </c>
      <c r="HY322" s="432">
        <v>0</v>
      </c>
      <c r="HZ322" s="432">
        <v>0.9</v>
      </c>
      <c r="IA322" s="432">
        <v>0</v>
      </c>
      <c r="IB322" s="432">
        <v>0</v>
      </c>
      <c r="IC322" s="432">
        <v>0</v>
      </c>
      <c r="ID322" s="432">
        <v>0</v>
      </c>
      <c r="IE322" s="432">
        <v>2</v>
      </c>
      <c r="IF322" s="432">
        <v>1</v>
      </c>
      <c r="IG322" s="432">
        <v>2</v>
      </c>
      <c r="IH322" s="432">
        <v>0</v>
      </c>
      <c r="II322" s="432">
        <v>0</v>
      </c>
      <c r="IJ322" s="432">
        <v>0</v>
      </c>
      <c r="IK322" s="432">
        <v>0</v>
      </c>
      <c r="IL322" s="432">
        <v>0</v>
      </c>
      <c r="IM322" s="432">
        <v>2</v>
      </c>
      <c r="IN322" s="432">
        <v>0</v>
      </c>
      <c r="IO322" s="432">
        <v>0</v>
      </c>
      <c r="IP322" s="432">
        <v>0</v>
      </c>
      <c r="IQ322" s="432">
        <v>0</v>
      </c>
      <c r="IR322" s="432">
        <v>1</v>
      </c>
      <c r="IS322" s="432">
        <v>0</v>
      </c>
      <c r="IT322" s="432">
        <v>0</v>
      </c>
      <c r="IU322" s="432">
        <v>0</v>
      </c>
      <c r="IV322" s="432">
        <v>0</v>
      </c>
      <c r="IW322" s="432">
        <v>3</v>
      </c>
      <c r="IX322" s="432">
        <v>26</v>
      </c>
      <c r="IY322" s="432">
        <v>3</v>
      </c>
      <c r="IZ322" s="432">
        <v>0.1154</v>
      </c>
      <c r="JA322" s="432">
        <v>3</v>
      </c>
      <c r="JB322" s="432">
        <v>1</v>
      </c>
      <c r="JC322" s="432">
        <v>0.33329999999999999</v>
      </c>
      <c r="JD322" s="432">
        <v>0</v>
      </c>
      <c r="JE322" s="432">
        <v>0</v>
      </c>
      <c r="JF322" s="432">
        <v>0</v>
      </c>
      <c r="JG322" s="432">
        <v>0</v>
      </c>
      <c r="JH322" s="432">
        <v>12</v>
      </c>
      <c r="JI322" s="432">
        <v>3</v>
      </c>
      <c r="JJ322" s="432">
        <v>0.25</v>
      </c>
      <c r="JK322" s="432">
        <v>2</v>
      </c>
      <c r="JL322" s="432">
        <v>2</v>
      </c>
      <c r="JM322" s="432">
        <v>1</v>
      </c>
      <c r="JN322" s="432">
        <v>0</v>
      </c>
      <c r="JO322" s="432">
        <v>0</v>
      </c>
      <c r="JP322" s="432">
        <v>0</v>
      </c>
      <c r="JQ322" s="432">
        <v>0</v>
      </c>
      <c r="JR322" s="432" t="s">
        <v>1359</v>
      </c>
      <c r="JS322" s="432" t="s">
        <v>1360</v>
      </c>
      <c r="JT322" s="432" t="s">
        <v>1340</v>
      </c>
    </row>
    <row r="323" spans="1:280" x14ac:dyDescent="0.45">
      <c r="A323" s="432" t="s">
        <v>521</v>
      </c>
      <c r="B323" s="432" t="s">
        <v>548</v>
      </c>
      <c r="C323" s="432" t="s">
        <v>561</v>
      </c>
      <c r="D323" s="432" t="s">
        <v>562</v>
      </c>
      <c r="E323" s="432">
        <v>717</v>
      </c>
      <c r="F323" s="432">
        <v>206</v>
      </c>
      <c r="G323" s="432">
        <v>0.2873</v>
      </c>
      <c r="H323" s="432">
        <v>207</v>
      </c>
      <c r="I323" s="432">
        <v>703</v>
      </c>
      <c r="J323" s="432">
        <v>0.29449999999999998</v>
      </c>
      <c r="K323" s="432">
        <v>662</v>
      </c>
      <c r="L323" s="432">
        <v>682</v>
      </c>
      <c r="M323" s="432">
        <v>601</v>
      </c>
      <c r="N323" s="432">
        <v>0.92259999999999998</v>
      </c>
      <c r="O323" s="432">
        <v>0.95020000000000004</v>
      </c>
      <c r="P323" s="432">
        <v>0.83819999999999995</v>
      </c>
      <c r="Q323" s="432">
        <v>683</v>
      </c>
      <c r="R323" s="432">
        <v>696</v>
      </c>
      <c r="S323" s="432">
        <v>642</v>
      </c>
      <c r="T323" s="432">
        <v>0.95209999999999995</v>
      </c>
      <c r="U323" s="432">
        <v>0.97009999999999996</v>
      </c>
      <c r="V323" s="432">
        <v>0.89539999999999997</v>
      </c>
      <c r="W323" s="432">
        <v>681</v>
      </c>
      <c r="X323" s="432">
        <v>693</v>
      </c>
      <c r="Y323" s="432">
        <v>622</v>
      </c>
      <c r="Z323" s="432">
        <v>0.94889999999999997</v>
      </c>
      <c r="AA323" s="432">
        <v>0.96630000000000005</v>
      </c>
      <c r="AB323" s="432">
        <v>0.86750000000000005</v>
      </c>
      <c r="AC323" s="432">
        <v>674</v>
      </c>
      <c r="AD323" s="432">
        <v>687</v>
      </c>
      <c r="AE323" s="432">
        <v>629</v>
      </c>
      <c r="AF323" s="432">
        <v>0.93930000000000002</v>
      </c>
      <c r="AG323" s="432">
        <v>0.95799999999999996</v>
      </c>
      <c r="AH323" s="432">
        <v>0.87729999999999997</v>
      </c>
      <c r="AI323" s="432">
        <v>594</v>
      </c>
      <c r="AJ323" s="432">
        <v>627</v>
      </c>
      <c r="AK323" s="432">
        <v>557</v>
      </c>
      <c r="AL323" s="432">
        <v>0.82789999999999997</v>
      </c>
      <c r="AM323" s="432">
        <v>0.87409999999999999</v>
      </c>
      <c r="AN323" s="432">
        <v>0.77680000000000005</v>
      </c>
      <c r="AO323" s="432">
        <v>679</v>
      </c>
      <c r="AP323" s="432">
        <v>692</v>
      </c>
      <c r="AQ323" s="432">
        <v>632</v>
      </c>
      <c r="AR323" s="432">
        <v>0.94650000000000001</v>
      </c>
      <c r="AS323" s="432">
        <v>0.96409999999999996</v>
      </c>
      <c r="AT323" s="432">
        <v>0.88149999999999995</v>
      </c>
      <c r="AU323" s="432">
        <v>660</v>
      </c>
      <c r="AV323" s="432">
        <v>676</v>
      </c>
      <c r="AW323" s="432">
        <v>698</v>
      </c>
      <c r="AX323" s="432">
        <v>0.9194</v>
      </c>
      <c r="AY323" s="432">
        <v>0.94259999999999999</v>
      </c>
      <c r="AZ323" s="432">
        <v>0.97350000000000003</v>
      </c>
      <c r="BA323" s="432">
        <v>636</v>
      </c>
      <c r="BB323" s="432">
        <v>659</v>
      </c>
      <c r="BC323" s="432">
        <v>554</v>
      </c>
      <c r="BD323" s="432">
        <v>0.88660000000000005</v>
      </c>
      <c r="BE323" s="432">
        <v>0.91910000000000003</v>
      </c>
      <c r="BF323" s="432">
        <v>0.77270000000000005</v>
      </c>
      <c r="BG323" s="432">
        <v>670</v>
      </c>
      <c r="BH323" s="432">
        <v>689</v>
      </c>
      <c r="BI323" s="432">
        <v>615</v>
      </c>
      <c r="BJ323" s="432">
        <v>0.93330000000000002</v>
      </c>
      <c r="BK323" s="432">
        <v>0.96009999999999995</v>
      </c>
      <c r="BL323" s="432">
        <v>0.85770000000000002</v>
      </c>
      <c r="BM323" s="432">
        <v>395</v>
      </c>
      <c r="BN323" s="432">
        <v>467</v>
      </c>
      <c r="BO323" s="432">
        <v>482</v>
      </c>
      <c r="BP323" s="432">
        <v>0.55000000000000004</v>
      </c>
      <c r="BQ323" s="432">
        <v>0.65</v>
      </c>
      <c r="BR323" s="432">
        <v>0.67220000000000002</v>
      </c>
      <c r="BS323" s="432">
        <v>305</v>
      </c>
      <c r="BT323" s="432">
        <v>0.59689999999999999</v>
      </c>
      <c r="BU323" s="432">
        <v>128</v>
      </c>
      <c r="BV323" s="432">
        <v>0.62139999999999995</v>
      </c>
      <c r="BW323" s="432">
        <v>479</v>
      </c>
      <c r="BX323" s="432">
        <v>510</v>
      </c>
      <c r="BY323" s="432">
        <v>433</v>
      </c>
      <c r="BZ323" s="432">
        <v>0.66779999999999995</v>
      </c>
      <c r="CA323" s="432">
        <v>0.71120000000000005</v>
      </c>
      <c r="CB323" s="432">
        <v>0.60389999999999999</v>
      </c>
      <c r="CC323" s="432">
        <v>268</v>
      </c>
      <c r="CD323" s="432">
        <v>0.52449999999999997</v>
      </c>
      <c r="CE323" s="432">
        <v>166</v>
      </c>
      <c r="CF323" s="432">
        <v>0.80579999999999996</v>
      </c>
      <c r="CG323" s="432">
        <v>507</v>
      </c>
      <c r="CH323" s="432">
        <v>545</v>
      </c>
      <c r="CI323" s="432">
        <v>434</v>
      </c>
      <c r="CJ323" s="432">
        <v>0.70689999999999997</v>
      </c>
      <c r="CK323" s="432">
        <v>0.75949999999999995</v>
      </c>
      <c r="CL323" s="432">
        <v>0.60529999999999995</v>
      </c>
      <c r="CM323" s="432">
        <v>420</v>
      </c>
      <c r="CN323" s="432">
        <v>451</v>
      </c>
      <c r="CO323" s="432">
        <v>341</v>
      </c>
      <c r="CP323" s="432">
        <v>0.58450000000000002</v>
      </c>
      <c r="CQ323" s="432">
        <v>0.62880000000000003</v>
      </c>
      <c r="CR323" s="432">
        <v>0.47560000000000002</v>
      </c>
      <c r="CS323" s="432">
        <v>105</v>
      </c>
      <c r="CT323" s="432">
        <v>0.20549999999999999</v>
      </c>
      <c r="CU323" s="432">
        <v>80</v>
      </c>
      <c r="CV323" s="432">
        <v>0.38829999999999998</v>
      </c>
      <c r="CW323" s="432">
        <v>208</v>
      </c>
      <c r="CX323" s="432">
        <v>251</v>
      </c>
      <c r="CY323" s="432">
        <v>185</v>
      </c>
      <c r="CZ323" s="432">
        <v>0.28999999999999998</v>
      </c>
      <c r="DA323" s="432">
        <v>0.35</v>
      </c>
      <c r="DB323" s="432">
        <v>0.25800000000000001</v>
      </c>
      <c r="DC323" s="432">
        <v>431</v>
      </c>
      <c r="DD323" s="432">
        <v>502</v>
      </c>
      <c r="DE323" s="432">
        <v>531</v>
      </c>
      <c r="DF323" s="432">
        <v>0.6</v>
      </c>
      <c r="DG323" s="432">
        <v>0.7</v>
      </c>
      <c r="DH323" s="432">
        <v>0.74060000000000004</v>
      </c>
      <c r="DI323" s="432">
        <v>291</v>
      </c>
      <c r="DJ323" s="432">
        <v>153</v>
      </c>
      <c r="DK323" s="432">
        <v>168</v>
      </c>
      <c r="DL323" s="432">
        <v>144</v>
      </c>
      <c r="DM323" s="432">
        <v>0.52500000000000002</v>
      </c>
      <c r="DN323" s="432">
        <v>0.57499999999999996</v>
      </c>
      <c r="DO323" s="432">
        <v>0.49480000000000002</v>
      </c>
      <c r="DP323" s="432">
        <v>502</v>
      </c>
      <c r="DQ323" s="432">
        <v>538</v>
      </c>
      <c r="DR323" s="432">
        <v>296</v>
      </c>
      <c r="DS323" s="432">
        <v>0.7</v>
      </c>
      <c r="DT323" s="432">
        <v>0.75</v>
      </c>
      <c r="DU323" s="432">
        <v>0.4128</v>
      </c>
      <c r="DV323" s="432">
        <v>4</v>
      </c>
      <c r="DW323" s="432">
        <v>3.7499999999999999E-2</v>
      </c>
      <c r="DX323" s="432">
        <v>7.4999999999999997E-2</v>
      </c>
      <c r="DY323" s="432">
        <v>5.5999999999999999E-3</v>
      </c>
      <c r="DZ323" s="432">
        <v>46</v>
      </c>
      <c r="EA323" s="432">
        <v>7.4999999999999997E-2</v>
      </c>
      <c r="EB323" s="432">
        <v>0.15</v>
      </c>
      <c r="EC323" s="432">
        <v>6.6900000000000001E-2</v>
      </c>
      <c r="ED323" s="432">
        <v>1</v>
      </c>
      <c r="EE323" s="432">
        <v>0.25</v>
      </c>
      <c r="EF323" s="432">
        <v>0</v>
      </c>
      <c r="EG323" s="432">
        <v>0</v>
      </c>
      <c r="EH323" s="432">
        <v>110</v>
      </c>
      <c r="EI323" s="432">
        <v>0</v>
      </c>
      <c r="EJ323" s="432">
        <v>5.0000000000000001E-3</v>
      </c>
      <c r="EK323" s="432">
        <v>0.01</v>
      </c>
      <c r="EL323" s="432">
        <v>0</v>
      </c>
      <c r="EM323" s="432">
        <v>211</v>
      </c>
      <c r="EN323" s="432">
        <v>0.05</v>
      </c>
      <c r="EO323" s="432">
        <v>0.15</v>
      </c>
      <c r="EP323" s="432">
        <v>0.29430000000000001</v>
      </c>
      <c r="EQ323" s="432">
        <v>200</v>
      </c>
      <c r="ER323" s="432">
        <v>83</v>
      </c>
      <c r="ES323" s="432">
        <v>0.41499999999999998</v>
      </c>
      <c r="ET323" s="432">
        <v>62</v>
      </c>
      <c r="EU323" s="432">
        <v>4</v>
      </c>
      <c r="EV323" s="432">
        <v>6.4500000000000002E-2</v>
      </c>
      <c r="EW323" s="432">
        <v>461</v>
      </c>
      <c r="EX323" s="432">
        <v>0.64300000000000002</v>
      </c>
      <c r="EY323" s="432">
        <v>703</v>
      </c>
      <c r="EZ323" s="432">
        <v>847</v>
      </c>
      <c r="FA323" s="432">
        <v>879</v>
      </c>
      <c r="FB323" s="432">
        <v>868</v>
      </c>
      <c r="FC323" s="432">
        <v>0.98</v>
      </c>
      <c r="FD323" s="432">
        <v>1.18</v>
      </c>
      <c r="FE323" s="432">
        <v>1.2259</v>
      </c>
      <c r="FF323" s="432">
        <v>44</v>
      </c>
      <c r="FG323" s="432">
        <v>66</v>
      </c>
      <c r="FH323" s="432">
        <v>117</v>
      </c>
      <c r="FI323" s="432">
        <v>0.05</v>
      </c>
      <c r="FJ323" s="432">
        <v>7.4999999999999997E-2</v>
      </c>
      <c r="FK323" s="432">
        <v>0.1348</v>
      </c>
      <c r="FL323" s="432">
        <v>766</v>
      </c>
      <c r="FM323" s="432">
        <v>790</v>
      </c>
      <c r="FN323" s="432">
        <v>738</v>
      </c>
      <c r="FO323" s="432">
        <v>0.88239999999999996</v>
      </c>
      <c r="FP323" s="432">
        <v>0.90959999999999996</v>
      </c>
      <c r="FQ323" s="432">
        <v>0.85019999999999996</v>
      </c>
      <c r="FR323" s="432">
        <v>733</v>
      </c>
      <c r="FS323" s="432">
        <v>764</v>
      </c>
      <c r="FT323" s="432">
        <v>680</v>
      </c>
      <c r="FU323" s="432">
        <v>0.84360000000000002</v>
      </c>
      <c r="FV323" s="432">
        <v>0.87909999999999999</v>
      </c>
      <c r="FW323" s="432">
        <v>0.78339999999999999</v>
      </c>
      <c r="FX323" s="432">
        <v>704</v>
      </c>
      <c r="FY323" s="432">
        <v>751</v>
      </c>
      <c r="FZ323" s="432">
        <v>650</v>
      </c>
      <c r="GA323" s="432">
        <v>0.81069999999999998</v>
      </c>
      <c r="GB323" s="432">
        <v>0.86450000000000005</v>
      </c>
      <c r="GC323" s="432">
        <v>0.74880000000000002</v>
      </c>
      <c r="GD323" s="432">
        <v>637</v>
      </c>
      <c r="GE323" s="432">
        <v>711</v>
      </c>
      <c r="GF323" s="432">
        <v>618</v>
      </c>
      <c r="GG323" s="432">
        <v>0.73299999999999998</v>
      </c>
      <c r="GH323" s="432">
        <v>0.81889999999999996</v>
      </c>
      <c r="GI323" s="432">
        <v>0.71199999999999997</v>
      </c>
      <c r="GJ323" s="432">
        <v>651</v>
      </c>
      <c r="GK323" s="432">
        <v>738</v>
      </c>
      <c r="GL323" s="432">
        <v>609</v>
      </c>
      <c r="GM323" s="432">
        <v>0.75</v>
      </c>
      <c r="GN323" s="432">
        <v>0.84970000000000001</v>
      </c>
      <c r="GO323" s="432">
        <v>0.7016</v>
      </c>
      <c r="GP323" s="432">
        <v>797</v>
      </c>
      <c r="GQ323" s="432">
        <v>817</v>
      </c>
      <c r="GR323" s="432">
        <v>774</v>
      </c>
      <c r="GS323" s="432">
        <v>0.9173</v>
      </c>
      <c r="GT323" s="432">
        <v>0.94010000000000005</v>
      </c>
      <c r="GU323" s="432">
        <v>0.89170000000000005</v>
      </c>
      <c r="GV323" s="432">
        <v>719</v>
      </c>
      <c r="GW323" s="432">
        <v>769</v>
      </c>
      <c r="GX323" s="432">
        <v>684</v>
      </c>
      <c r="GY323" s="432">
        <v>0.82750000000000001</v>
      </c>
      <c r="GZ323" s="432">
        <v>0.88490000000000002</v>
      </c>
      <c r="HA323" s="432">
        <v>0.78800000000000003</v>
      </c>
      <c r="HB323" s="432">
        <v>434</v>
      </c>
      <c r="HC323" s="432">
        <v>521</v>
      </c>
      <c r="HD323" s="432">
        <v>583</v>
      </c>
      <c r="HE323" s="432">
        <v>0.5</v>
      </c>
      <c r="HF323" s="432">
        <v>0.6</v>
      </c>
      <c r="HG323" s="432">
        <v>0.67169999999999996</v>
      </c>
      <c r="HH323" s="432">
        <v>545</v>
      </c>
      <c r="HI323" s="432">
        <v>0.5</v>
      </c>
      <c r="HJ323" s="432">
        <v>0.62</v>
      </c>
      <c r="HK323" s="432">
        <v>0</v>
      </c>
      <c r="HL323" s="432"/>
      <c r="HM323" s="432">
        <v>0.9</v>
      </c>
      <c r="HN323" s="432">
        <v>0</v>
      </c>
      <c r="HO323" s="432">
        <v>0</v>
      </c>
      <c r="HP323" s="432">
        <v>0</v>
      </c>
      <c r="HQ323" s="432">
        <v>0</v>
      </c>
      <c r="HR323" s="432">
        <v>0</v>
      </c>
      <c r="HS323" s="432">
        <v>1</v>
      </c>
      <c r="HT323" s="432">
        <v>1</v>
      </c>
      <c r="HU323" s="432">
        <v>1</v>
      </c>
      <c r="HV323" s="432">
        <v>0.9</v>
      </c>
      <c r="HW323" s="432">
        <v>0</v>
      </c>
      <c r="HX323" s="432">
        <v>0</v>
      </c>
      <c r="HY323" s="432">
        <v>0</v>
      </c>
      <c r="HZ323" s="432">
        <v>0.9</v>
      </c>
      <c r="IA323" s="432">
        <v>0</v>
      </c>
      <c r="IB323" s="432">
        <v>0</v>
      </c>
      <c r="IC323" s="432">
        <v>0</v>
      </c>
      <c r="ID323" s="432">
        <v>0</v>
      </c>
      <c r="IE323" s="432">
        <v>3</v>
      </c>
      <c r="IF323" s="432">
        <v>1</v>
      </c>
      <c r="IG323" s="432">
        <v>4</v>
      </c>
      <c r="IH323" s="432">
        <v>0</v>
      </c>
      <c r="II323" s="432">
        <v>0</v>
      </c>
      <c r="IJ323" s="432">
        <v>0</v>
      </c>
      <c r="IK323" s="432">
        <v>0</v>
      </c>
      <c r="IL323" s="432">
        <v>0</v>
      </c>
      <c r="IM323" s="432">
        <v>6</v>
      </c>
      <c r="IN323" s="432">
        <v>0</v>
      </c>
      <c r="IO323" s="432">
        <v>0</v>
      </c>
      <c r="IP323" s="432">
        <v>0</v>
      </c>
      <c r="IQ323" s="432">
        <v>0</v>
      </c>
      <c r="IR323" s="432">
        <v>1</v>
      </c>
      <c r="IS323" s="432">
        <v>0</v>
      </c>
      <c r="IT323" s="432">
        <v>0</v>
      </c>
      <c r="IU323" s="432">
        <v>0</v>
      </c>
      <c r="IV323" s="432">
        <v>0</v>
      </c>
      <c r="IW323" s="432">
        <v>15</v>
      </c>
      <c r="IX323" s="432">
        <v>53</v>
      </c>
      <c r="IY323" s="432">
        <v>0</v>
      </c>
      <c r="IZ323" s="432">
        <v>0</v>
      </c>
      <c r="JA323" s="432">
        <v>15</v>
      </c>
      <c r="JB323" s="432">
        <v>0</v>
      </c>
      <c r="JC323" s="432">
        <v>0</v>
      </c>
      <c r="JD323" s="432">
        <v>0</v>
      </c>
      <c r="JE323" s="432">
        <v>0</v>
      </c>
      <c r="JF323" s="432">
        <v>0</v>
      </c>
      <c r="JG323" s="432">
        <v>0</v>
      </c>
      <c r="JH323" s="432">
        <v>30</v>
      </c>
      <c r="JI323" s="432">
        <v>6</v>
      </c>
      <c r="JJ323" s="432">
        <v>0.2</v>
      </c>
      <c r="JK323" s="432">
        <v>7</v>
      </c>
      <c r="JL323" s="432">
        <v>5</v>
      </c>
      <c r="JM323" s="432">
        <v>0.71430000000000005</v>
      </c>
      <c r="JN323" s="432">
        <v>2</v>
      </c>
      <c r="JO323" s="432">
        <v>6.6699999999999995E-2</v>
      </c>
      <c r="JP323" s="432">
        <v>0</v>
      </c>
      <c r="JQ323" s="432">
        <v>0</v>
      </c>
      <c r="JR323" s="432" t="s">
        <v>1359</v>
      </c>
      <c r="JS323" s="432" t="s">
        <v>1360</v>
      </c>
      <c r="JT323" s="432" t="s">
        <v>1340</v>
      </c>
    </row>
    <row r="324" spans="1:280" x14ac:dyDescent="0.45">
      <c r="A324" s="432" t="s">
        <v>521</v>
      </c>
      <c r="B324" s="432" t="s">
        <v>548</v>
      </c>
      <c r="C324" s="432" t="s">
        <v>563</v>
      </c>
      <c r="D324" s="432" t="s">
        <v>564</v>
      </c>
      <c r="E324" s="432">
        <v>529</v>
      </c>
      <c r="F324" s="432">
        <v>162</v>
      </c>
      <c r="G324" s="432">
        <v>0.30620000000000003</v>
      </c>
      <c r="H324" s="432">
        <v>160</v>
      </c>
      <c r="I324" s="432">
        <v>512</v>
      </c>
      <c r="J324" s="432">
        <v>0.3125</v>
      </c>
      <c r="K324" s="432">
        <v>489</v>
      </c>
      <c r="L324" s="432">
        <v>503</v>
      </c>
      <c r="M324" s="432">
        <v>486</v>
      </c>
      <c r="N324" s="432">
        <v>0.92259999999999998</v>
      </c>
      <c r="O324" s="432">
        <v>0.95020000000000004</v>
      </c>
      <c r="P324" s="432">
        <v>0.91869999999999996</v>
      </c>
      <c r="Q324" s="432">
        <v>504</v>
      </c>
      <c r="R324" s="432">
        <v>514</v>
      </c>
      <c r="S324" s="432">
        <v>502</v>
      </c>
      <c r="T324" s="432">
        <v>0.95209999999999995</v>
      </c>
      <c r="U324" s="432">
        <v>0.97009999999999996</v>
      </c>
      <c r="V324" s="432">
        <v>0.94899999999999995</v>
      </c>
      <c r="W324" s="432">
        <v>502</v>
      </c>
      <c r="X324" s="432">
        <v>512</v>
      </c>
      <c r="Y324" s="432">
        <v>489</v>
      </c>
      <c r="Z324" s="432">
        <v>0.94889999999999997</v>
      </c>
      <c r="AA324" s="432">
        <v>0.96630000000000005</v>
      </c>
      <c r="AB324" s="432">
        <v>0.9244</v>
      </c>
      <c r="AC324" s="432">
        <v>497</v>
      </c>
      <c r="AD324" s="432">
        <v>507</v>
      </c>
      <c r="AE324" s="432">
        <v>496</v>
      </c>
      <c r="AF324" s="432">
        <v>0.93930000000000002</v>
      </c>
      <c r="AG324" s="432">
        <v>0.95799999999999996</v>
      </c>
      <c r="AH324" s="432">
        <v>0.93759999999999999</v>
      </c>
      <c r="AI324" s="432">
        <v>438</v>
      </c>
      <c r="AJ324" s="432">
        <v>463</v>
      </c>
      <c r="AK324" s="432">
        <v>442</v>
      </c>
      <c r="AL324" s="432">
        <v>0.82789999999999997</v>
      </c>
      <c r="AM324" s="432">
        <v>0.87409999999999999</v>
      </c>
      <c r="AN324" s="432">
        <v>0.83550000000000002</v>
      </c>
      <c r="AO324" s="432">
        <v>501</v>
      </c>
      <c r="AP324" s="432">
        <v>511</v>
      </c>
      <c r="AQ324" s="432">
        <v>502</v>
      </c>
      <c r="AR324" s="432">
        <v>0.94650000000000001</v>
      </c>
      <c r="AS324" s="432">
        <v>0.96409999999999996</v>
      </c>
      <c r="AT324" s="432">
        <v>0.94899999999999995</v>
      </c>
      <c r="AU324" s="432">
        <v>487</v>
      </c>
      <c r="AV324" s="432">
        <v>499</v>
      </c>
      <c r="AW324" s="432">
        <v>467</v>
      </c>
      <c r="AX324" s="432">
        <v>0.9194</v>
      </c>
      <c r="AY324" s="432">
        <v>0.94259999999999999</v>
      </c>
      <c r="AZ324" s="432">
        <v>0.88280000000000003</v>
      </c>
      <c r="BA324" s="432">
        <v>470</v>
      </c>
      <c r="BB324" s="432">
        <v>487</v>
      </c>
      <c r="BC324" s="432">
        <v>450</v>
      </c>
      <c r="BD324" s="432">
        <v>0.88660000000000005</v>
      </c>
      <c r="BE324" s="432">
        <v>0.91910000000000003</v>
      </c>
      <c r="BF324" s="432">
        <v>0.85070000000000001</v>
      </c>
      <c r="BG324" s="432">
        <v>494</v>
      </c>
      <c r="BH324" s="432">
        <v>508</v>
      </c>
      <c r="BI324" s="432">
        <v>486</v>
      </c>
      <c r="BJ324" s="432">
        <v>0.93330000000000002</v>
      </c>
      <c r="BK324" s="432">
        <v>0.96009999999999995</v>
      </c>
      <c r="BL324" s="432">
        <v>0.91869999999999996</v>
      </c>
      <c r="BM324" s="432">
        <v>291</v>
      </c>
      <c r="BN324" s="432">
        <v>344</v>
      </c>
      <c r="BO324" s="432">
        <v>357</v>
      </c>
      <c r="BP324" s="432">
        <v>0.55000000000000004</v>
      </c>
      <c r="BQ324" s="432">
        <v>0.65</v>
      </c>
      <c r="BR324" s="432">
        <v>0.67490000000000006</v>
      </c>
      <c r="BS324" s="432">
        <v>221</v>
      </c>
      <c r="BT324" s="432">
        <v>0.60219999999999996</v>
      </c>
      <c r="BU324" s="432">
        <v>135</v>
      </c>
      <c r="BV324" s="432">
        <v>0.83330000000000004</v>
      </c>
      <c r="BW324" s="432">
        <v>354</v>
      </c>
      <c r="BX324" s="432">
        <v>377</v>
      </c>
      <c r="BY324" s="432">
        <v>356</v>
      </c>
      <c r="BZ324" s="432">
        <v>0.66779999999999995</v>
      </c>
      <c r="CA324" s="432">
        <v>0.71120000000000005</v>
      </c>
      <c r="CB324" s="432">
        <v>0.67300000000000004</v>
      </c>
      <c r="CC324" s="432">
        <v>177</v>
      </c>
      <c r="CD324" s="432">
        <v>0.48230000000000001</v>
      </c>
      <c r="CE324" s="432">
        <v>145</v>
      </c>
      <c r="CF324" s="432">
        <v>0.89510000000000001</v>
      </c>
      <c r="CG324" s="432">
        <v>374</v>
      </c>
      <c r="CH324" s="432">
        <v>402</v>
      </c>
      <c r="CI324" s="432">
        <v>322</v>
      </c>
      <c r="CJ324" s="432">
        <v>0.70689999999999997</v>
      </c>
      <c r="CK324" s="432">
        <v>0.75949999999999995</v>
      </c>
      <c r="CL324" s="432">
        <v>0.60870000000000002</v>
      </c>
      <c r="CM324" s="432">
        <v>310</v>
      </c>
      <c r="CN324" s="432">
        <v>333</v>
      </c>
      <c r="CO324" s="432">
        <v>326</v>
      </c>
      <c r="CP324" s="432">
        <v>0.58450000000000002</v>
      </c>
      <c r="CQ324" s="432">
        <v>0.62880000000000003</v>
      </c>
      <c r="CR324" s="432">
        <v>0.61629999999999996</v>
      </c>
      <c r="CS324" s="432">
        <v>82</v>
      </c>
      <c r="CT324" s="432">
        <v>0.22339999999999999</v>
      </c>
      <c r="CU324" s="432">
        <v>92</v>
      </c>
      <c r="CV324" s="432">
        <v>0.56789999999999996</v>
      </c>
      <c r="CW324" s="432">
        <v>154</v>
      </c>
      <c r="CX324" s="432">
        <v>186</v>
      </c>
      <c r="CY324" s="432">
        <v>174</v>
      </c>
      <c r="CZ324" s="432">
        <v>0.28999999999999998</v>
      </c>
      <c r="DA324" s="432">
        <v>0.35</v>
      </c>
      <c r="DB324" s="432">
        <v>0.32890000000000003</v>
      </c>
      <c r="DC324" s="432">
        <v>318</v>
      </c>
      <c r="DD324" s="432">
        <v>371</v>
      </c>
      <c r="DE324" s="432">
        <v>390</v>
      </c>
      <c r="DF324" s="432">
        <v>0.6</v>
      </c>
      <c r="DG324" s="432">
        <v>0.7</v>
      </c>
      <c r="DH324" s="432">
        <v>0.73719999999999997</v>
      </c>
      <c r="DI324" s="432">
        <v>172</v>
      </c>
      <c r="DJ324" s="432">
        <v>91</v>
      </c>
      <c r="DK324" s="432">
        <v>99</v>
      </c>
      <c r="DL324" s="432">
        <v>96</v>
      </c>
      <c r="DM324" s="432">
        <v>0.52500000000000002</v>
      </c>
      <c r="DN324" s="432">
        <v>0.57499999999999996</v>
      </c>
      <c r="DO324" s="432">
        <v>0.55810000000000004</v>
      </c>
      <c r="DP324" s="432">
        <v>371</v>
      </c>
      <c r="DQ324" s="432">
        <v>397</v>
      </c>
      <c r="DR324" s="432">
        <v>179</v>
      </c>
      <c r="DS324" s="432">
        <v>0.7</v>
      </c>
      <c r="DT324" s="432">
        <v>0.75</v>
      </c>
      <c r="DU324" s="432">
        <v>0.33839999999999998</v>
      </c>
      <c r="DV324" s="432">
        <v>7</v>
      </c>
      <c r="DW324" s="432">
        <v>3.7499999999999999E-2</v>
      </c>
      <c r="DX324" s="432">
        <v>7.4999999999999997E-2</v>
      </c>
      <c r="DY324" s="432">
        <v>1.32E-2</v>
      </c>
      <c r="DZ324" s="432">
        <v>54</v>
      </c>
      <c r="EA324" s="432">
        <v>7.4999999999999997E-2</v>
      </c>
      <c r="EB324" s="432">
        <v>0.15</v>
      </c>
      <c r="EC324" s="432">
        <v>0.1021</v>
      </c>
      <c r="ED324" s="432">
        <v>1</v>
      </c>
      <c r="EE324" s="432">
        <v>0.1429</v>
      </c>
      <c r="EF324" s="432">
        <v>0</v>
      </c>
      <c r="EG324" s="432">
        <v>0</v>
      </c>
      <c r="EH324" s="432">
        <v>82</v>
      </c>
      <c r="EI324" s="432">
        <v>0</v>
      </c>
      <c r="EJ324" s="432">
        <v>5.0000000000000001E-3</v>
      </c>
      <c r="EK324" s="432">
        <v>0.01</v>
      </c>
      <c r="EL324" s="432">
        <v>0</v>
      </c>
      <c r="EM324" s="432">
        <v>118</v>
      </c>
      <c r="EN324" s="432">
        <v>0.05</v>
      </c>
      <c r="EO324" s="432">
        <v>0.15</v>
      </c>
      <c r="EP324" s="432">
        <v>0.22309999999999999</v>
      </c>
      <c r="EQ324" s="432">
        <v>141</v>
      </c>
      <c r="ER324" s="432">
        <v>108</v>
      </c>
      <c r="ES324" s="432">
        <v>0.76600000000000001</v>
      </c>
      <c r="ET324" s="432">
        <v>56</v>
      </c>
      <c r="EU324" s="432">
        <v>5</v>
      </c>
      <c r="EV324" s="432">
        <v>8.9300000000000004E-2</v>
      </c>
      <c r="EW324" s="432">
        <v>405</v>
      </c>
      <c r="EX324" s="432">
        <v>0.76559999999999995</v>
      </c>
      <c r="EY324" s="432">
        <v>514</v>
      </c>
      <c r="EZ324" s="432">
        <v>619</v>
      </c>
      <c r="FA324" s="432">
        <v>729</v>
      </c>
      <c r="FB324" s="432">
        <v>673</v>
      </c>
      <c r="FC324" s="432">
        <v>0.97</v>
      </c>
      <c r="FD324" s="432">
        <v>1.17</v>
      </c>
      <c r="FE324" s="432">
        <v>1.3781000000000001</v>
      </c>
      <c r="FF324" s="432">
        <v>34</v>
      </c>
      <c r="FG324" s="432">
        <v>51</v>
      </c>
      <c r="FH324" s="432">
        <v>85</v>
      </c>
      <c r="FI324" s="432">
        <v>0.05</v>
      </c>
      <c r="FJ324" s="432">
        <v>7.4999999999999997E-2</v>
      </c>
      <c r="FK324" s="432">
        <v>0.1263</v>
      </c>
      <c r="FL324" s="432">
        <v>594</v>
      </c>
      <c r="FM324" s="432">
        <v>613</v>
      </c>
      <c r="FN324" s="432">
        <v>606</v>
      </c>
      <c r="FO324" s="432">
        <v>0.88239999999999996</v>
      </c>
      <c r="FP324" s="432">
        <v>0.90959999999999996</v>
      </c>
      <c r="FQ324" s="432">
        <v>0.90039999999999998</v>
      </c>
      <c r="FR324" s="432">
        <v>568</v>
      </c>
      <c r="FS324" s="432">
        <v>592</v>
      </c>
      <c r="FT324" s="432">
        <v>598</v>
      </c>
      <c r="FU324" s="432">
        <v>0.84360000000000002</v>
      </c>
      <c r="FV324" s="432">
        <v>0.87909999999999999</v>
      </c>
      <c r="FW324" s="432">
        <v>0.88859999999999995</v>
      </c>
      <c r="FX324" s="432">
        <v>546</v>
      </c>
      <c r="FY324" s="432">
        <v>582</v>
      </c>
      <c r="FZ324" s="432">
        <v>588</v>
      </c>
      <c r="GA324" s="432">
        <v>0.81069999999999998</v>
      </c>
      <c r="GB324" s="432">
        <v>0.86450000000000005</v>
      </c>
      <c r="GC324" s="432">
        <v>0.87370000000000003</v>
      </c>
      <c r="GD324" s="432">
        <v>494</v>
      </c>
      <c r="GE324" s="432">
        <v>552</v>
      </c>
      <c r="GF324" s="432">
        <v>535</v>
      </c>
      <c r="GG324" s="432">
        <v>0.73299999999999998</v>
      </c>
      <c r="GH324" s="432">
        <v>0.81889999999999996</v>
      </c>
      <c r="GI324" s="432">
        <v>0.79490000000000005</v>
      </c>
      <c r="GJ324" s="432">
        <v>505</v>
      </c>
      <c r="GK324" s="432">
        <v>572</v>
      </c>
      <c r="GL324" s="432">
        <v>616</v>
      </c>
      <c r="GM324" s="432">
        <v>0.75</v>
      </c>
      <c r="GN324" s="432">
        <v>0.84970000000000001</v>
      </c>
      <c r="GO324" s="432">
        <v>0.9153</v>
      </c>
      <c r="GP324" s="432">
        <v>618</v>
      </c>
      <c r="GQ324" s="432">
        <v>633</v>
      </c>
      <c r="GR324" s="432">
        <v>633</v>
      </c>
      <c r="GS324" s="432">
        <v>0.9173</v>
      </c>
      <c r="GT324" s="432">
        <v>0.94010000000000005</v>
      </c>
      <c r="GU324" s="432">
        <v>0.94059999999999999</v>
      </c>
      <c r="GV324" s="432">
        <v>557</v>
      </c>
      <c r="GW324" s="432">
        <v>596</v>
      </c>
      <c r="GX324" s="432">
        <v>584</v>
      </c>
      <c r="GY324" s="432">
        <v>0.82750000000000001</v>
      </c>
      <c r="GZ324" s="432">
        <v>0.88490000000000002</v>
      </c>
      <c r="HA324" s="432">
        <v>0.86780000000000002</v>
      </c>
      <c r="HB324" s="432">
        <v>337</v>
      </c>
      <c r="HC324" s="432">
        <v>404</v>
      </c>
      <c r="HD324" s="432">
        <v>480</v>
      </c>
      <c r="HE324" s="432">
        <v>0.5</v>
      </c>
      <c r="HF324" s="432">
        <v>0.6</v>
      </c>
      <c r="HG324" s="432">
        <v>0.71319999999999995</v>
      </c>
      <c r="HH324" s="432">
        <v>579</v>
      </c>
      <c r="HI324" s="432">
        <v>0.5</v>
      </c>
      <c r="HJ324" s="432">
        <v>0.79420000000000002</v>
      </c>
      <c r="HK324" s="432">
        <v>0</v>
      </c>
      <c r="HL324" s="432"/>
      <c r="HM324" s="432">
        <v>0.9</v>
      </c>
      <c r="HN324" s="432">
        <v>0</v>
      </c>
      <c r="HO324" s="432">
        <v>0</v>
      </c>
      <c r="HP324" s="432">
        <v>0</v>
      </c>
      <c r="HQ324" s="432">
        <v>0</v>
      </c>
      <c r="HR324" s="432">
        <v>0</v>
      </c>
      <c r="HS324" s="432">
        <v>0</v>
      </c>
      <c r="HT324" s="432">
        <v>0</v>
      </c>
      <c r="HU324" s="432">
        <v>0</v>
      </c>
      <c r="HV324" s="432">
        <v>0.9</v>
      </c>
      <c r="HW324" s="432">
        <v>0</v>
      </c>
      <c r="HX324" s="432">
        <v>0</v>
      </c>
      <c r="HY324" s="432">
        <v>0</v>
      </c>
      <c r="HZ324" s="432">
        <v>0.9</v>
      </c>
      <c r="IA324" s="432">
        <v>0</v>
      </c>
      <c r="IB324" s="432">
        <v>0</v>
      </c>
      <c r="IC324" s="432">
        <v>0</v>
      </c>
      <c r="ID324" s="432">
        <v>0</v>
      </c>
      <c r="IE324" s="432">
        <v>1</v>
      </c>
      <c r="IF324" s="432">
        <v>9</v>
      </c>
      <c r="IG324" s="432">
        <v>2</v>
      </c>
      <c r="IH324" s="432">
        <v>0</v>
      </c>
      <c r="II324" s="432">
        <v>0</v>
      </c>
      <c r="IJ324" s="432">
        <v>0</v>
      </c>
      <c r="IK324" s="432">
        <v>0</v>
      </c>
      <c r="IL324" s="432">
        <v>0</v>
      </c>
      <c r="IM324" s="432">
        <v>2</v>
      </c>
      <c r="IN324" s="432">
        <v>0</v>
      </c>
      <c r="IO324" s="432">
        <v>0</v>
      </c>
      <c r="IP324" s="432">
        <v>0</v>
      </c>
      <c r="IQ324" s="432">
        <v>0</v>
      </c>
      <c r="IR324" s="432">
        <v>9</v>
      </c>
      <c r="IS324" s="432">
        <v>0</v>
      </c>
      <c r="IT324" s="432">
        <v>0</v>
      </c>
      <c r="IU324" s="432">
        <v>0</v>
      </c>
      <c r="IV324" s="432">
        <v>0</v>
      </c>
      <c r="IW324" s="432">
        <v>2</v>
      </c>
      <c r="IX324" s="432">
        <v>27</v>
      </c>
      <c r="IY324" s="432">
        <v>1</v>
      </c>
      <c r="IZ324" s="432">
        <v>3.6999999999999998E-2</v>
      </c>
      <c r="JA324" s="432">
        <v>2</v>
      </c>
      <c r="JB324" s="432">
        <v>1</v>
      </c>
      <c r="JC324" s="432">
        <v>0.5</v>
      </c>
      <c r="JD324" s="432">
        <v>0</v>
      </c>
      <c r="JE324" s="432">
        <v>0</v>
      </c>
      <c r="JF324" s="432">
        <v>0</v>
      </c>
      <c r="JG324" s="432">
        <v>0</v>
      </c>
      <c r="JH324" s="432">
        <v>17</v>
      </c>
      <c r="JI324" s="432">
        <v>1</v>
      </c>
      <c r="JJ324" s="432">
        <v>5.8799999999999998E-2</v>
      </c>
      <c r="JK324" s="432">
        <v>2</v>
      </c>
      <c r="JL324" s="432">
        <v>1</v>
      </c>
      <c r="JM324" s="432">
        <v>0.5</v>
      </c>
      <c r="JN324" s="432">
        <v>4</v>
      </c>
      <c r="JO324" s="432">
        <v>0.23530000000000001</v>
      </c>
      <c r="JP324" s="432">
        <v>0</v>
      </c>
      <c r="JQ324" s="432">
        <v>0</v>
      </c>
      <c r="JR324" s="432" t="s">
        <v>1359</v>
      </c>
      <c r="JS324" s="432" t="s">
        <v>1360</v>
      </c>
      <c r="JT324" s="432" t="s">
        <v>1340</v>
      </c>
    </row>
    <row r="325" spans="1:280" x14ac:dyDescent="0.45">
      <c r="A325" s="432" t="s">
        <v>521</v>
      </c>
      <c r="B325" s="432" t="s">
        <v>548</v>
      </c>
      <c r="C325" s="432" t="s">
        <v>565</v>
      </c>
      <c r="D325" s="432" t="s">
        <v>566</v>
      </c>
      <c r="E325" s="432">
        <v>539</v>
      </c>
      <c r="F325" s="432">
        <v>81</v>
      </c>
      <c r="G325" s="432">
        <v>0.15029999999999999</v>
      </c>
      <c r="H325" s="432">
        <v>82</v>
      </c>
      <c r="I325" s="432">
        <v>524</v>
      </c>
      <c r="J325" s="432">
        <v>0.1565</v>
      </c>
      <c r="K325" s="432">
        <v>498</v>
      </c>
      <c r="L325" s="432">
        <v>513</v>
      </c>
      <c r="M325" s="432">
        <v>500</v>
      </c>
      <c r="N325" s="432">
        <v>0.92259999999999998</v>
      </c>
      <c r="O325" s="432">
        <v>0.95020000000000004</v>
      </c>
      <c r="P325" s="432">
        <v>0.92759999999999998</v>
      </c>
      <c r="Q325" s="432">
        <v>514</v>
      </c>
      <c r="R325" s="432">
        <v>523</v>
      </c>
      <c r="S325" s="432">
        <v>497</v>
      </c>
      <c r="T325" s="432">
        <v>0.95209999999999995</v>
      </c>
      <c r="U325" s="432">
        <v>0.97009999999999996</v>
      </c>
      <c r="V325" s="432">
        <v>0.92210000000000003</v>
      </c>
      <c r="W325" s="432">
        <v>512</v>
      </c>
      <c r="X325" s="432">
        <v>521</v>
      </c>
      <c r="Y325" s="432">
        <v>503</v>
      </c>
      <c r="Z325" s="432">
        <v>0.94889999999999997</v>
      </c>
      <c r="AA325" s="432">
        <v>0.96630000000000005</v>
      </c>
      <c r="AB325" s="432">
        <v>0.93320000000000003</v>
      </c>
      <c r="AC325" s="432">
        <v>507</v>
      </c>
      <c r="AD325" s="432">
        <v>517</v>
      </c>
      <c r="AE325" s="432">
        <v>498</v>
      </c>
      <c r="AF325" s="432">
        <v>0.93930000000000002</v>
      </c>
      <c r="AG325" s="432">
        <v>0.95799999999999996</v>
      </c>
      <c r="AH325" s="432">
        <v>0.92390000000000005</v>
      </c>
      <c r="AI325" s="432">
        <v>447</v>
      </c>
      <c r="AJ325" s="432">
        <v>472</v>
      </c>
      <c r="AK325" s="432">
        <v>446</v>
      </c>
      <c r="AL325" s="432">
        <v>0.82789999999999997</v>
      </c>
      <c r="AM325" s="432">
        <v>0.87409999999999999</v>
      </c>
      <c r="AN325" s="432">
        <v>0.82750000000000001</v>
      </c>
      <c r="AO325" s="432">
        <v>511</v>
      </c>
      <c r="AP325" s="432">
        <v>520</v>
      </c>
      <c r="AQ325" s="432">
        <v>496</v>
      </c>
      <c r="AR325" s="432">
        <v>0.94650000000000001</v>
      </c>
      <c r="AS325" s="432">
        <v>0.96409999999999996</v>
      </c>
      <c r="AT325" s="432">
        <v>0.92020000000000002</v>
      </c>
      <c r="AU325" s="432">
        <v>496</v>
      </c>
      <c r="AV325" s="432">
        <v>509</v>
      </c>
      <c r="AW325" s="432">
        <v>508</v>
      </c>
      <c r="AX325" s="432">
        <v>0.9194</v>
      </c>
      <c r="AY325" s="432">
        <v>0.94259999999999999</v>
      </c>
      <c r="AZ325" s="432">
        <v>0.9425</v>
      </c>
      <c r="BA325" s="432">
        <v>478</v>
      </c>
      <c r="BB325" s="432">
        <v>496</v>
      </c>
      <c r="BC325" s="432">
        <v>490</v>
      </c>
      <c r="BD325" s="432">
        <v>0.88660000000000005</v>
      </c>
      <c r="BE325" s="432">
        <v>0.91910000000000003</v>
      </c>
      <c r="BF325" s="432">
        <v>0.90910000000000002</v>
      </c>
      <c r="BG325" s="432">
        <v>504</v>
      </c>
      <c r="BH325" s="432">
        <v>518</v>
      </c>
      <c r="BI325" s="432">
        <v>509</v>
      </c>
      <c r="BJ325" s="432">
        <v>0.93330000000000002</v>
      </c>
      <c r="BK325" s="432">
        <v>0.96009999999999995</v>
      </c>
      <c r="BL325" s="432">
        <v>0.94430000000000003</v>
      </c>
      <c r="BM325" s="432">
        <v>297</v>
      </c>
      <c r="BN325" s="432">
        <v>351</v>
      </c>
      <c r="BO325" s="432">
        <v>435</v>
      </c>
      <c r="BP325" s="432">
        <v>0.55000000000000004</v>
      </c>
      <c r="BQ325" s="432">
        <v>0.65</v>
      </c>
      <c r="BR325" s="432">
        <v>0.80710000000000004</v>
      </c>
      <c r="BS325" s="432">
        <v>255</v>
      </c>
      <c r="BT325" s="432">
        <v>0.55679999999999996</v>
      </c>
      <c r="BU325" s="432">
        <v>71</v>
      </c>
      <c r="BV325" s="432">
        <v>0.87649999999999995</v>
      </c>
      <c r="BW325" s="432">
        <v>360</v>
      </c>
      <c r="BX325" s="432">
        <v>384</v>
      </c>
      <c r="BY325" s="432">
        <v>326</v>
      </c>
      <c r="BZ325" s="432">
        <v>0.66779999999999995</v>
      </c>
      <c r="CA325" s="432">
        <v>0.71120000000000005</v>
      </c>
      <c r="CB325" s="432">
        <v>0.6048</v>
      </c>
      <c r="CC325" s="432">
        <v>377</v>
      </c>
      <c r="CD325" s="432">
        <v>0.82310000000000005</v>
      </c>
      <c r="CE325" s="432">
        <v>77</v>
      </c>
      <c r="CF325" s="432">
        <v>0.9506</v>
      </c>
      <c r="CG325" s="432">
        <v>382</v>
      </c>
      <c r="CH325" s="432">
        <v>410</v>
      </c>
      <c r="CI325" s="432">
        <v>454</v>
      </c>
      <c r="CJ325" s="432">
        <v>0.70689999999999997</v>
      </c>
      <c r="CK325" s="432">
        <v>0.75949999999999995</v>
      </c>
      <c r="CL325" s="432">
        <v>0.84230000000000005</v>
      </c>
      <c r="CM325" s="432">
        <v>316</v>
      </c>
      <c r="CN325" s="432">
        <v>339</v>
      </c>
      <c r="CO325" s="432">
        <v>294</v>
      </c>
      <c r="CP325" s="432">
        <v>0.58450000000000002</v>
      </c>
      <c r="CQ325" s="432">
        <v>0.62880000000000003</v>
      </c>
      <c r="CR325" s="432">
        <v>0.54549999999999998</v>
      </c>
      <c r="CS325" s="432">
        <v>140</v>
      </c>
      <c r="CT325" s="432">
        <v>0.30570000000000003</v>
      </c>
      <c r="CU325" s="432">
        <v>52</v>
      </c>
      <c r="CV325" s="432">
        <v>0.64200000000000002</v>
      </c>
      <c r="CW325" s="432">
        <v>157</v>
      </c>
      <c r="CX325" s="432">
        <v>189</v>
      </c>
      <c r="CY325" s="432">
        <v>192</v>
      </c>
      <c r="CZ325" s="432">
        <v>0.28999999999999998</v>
      </c>
      <c r="DA325" s="432">
        <v>0.35</v>
      </c>
      <c r="DB325" s="432">
        <v>0.35620000000000002</v>
      </c>
      <c r="DC325" s="432">
        <v>324</v>
      </c>
      <c r="DD325" s="432">
        <v>378</v>
      </c>
      <c r="DE325" s="432">
        <v>470</v>
      </c>
      <c r="DF325" s="432">
        <v>0.6</v>
      </c>
      <c r="DG325" s="432">
        <v>0.7</v>
      </c>
      <c r="DH325" s="432">
        <v>0.872</v>
      </c>
      <c r="DI325" s="432">
        <v>182</v>
      </c>
      <c r="DJ325" s="432">
        <v>96</v>
      </c>
      <c r="DK325" s="432">
        <v>105</v>
      </c>
      <c r="DL325" s="432">
        <v>100</v>
      </c>
      <c r="DM325" s="432">
        <v>0.52500000000000002</v>
      </c>
      <c r="DN325" s="432">
        <v>0.57499999999999996</v>
      </c>
      <c r="DO325" s="432">
        <v>0.54949999999999999</v>
      </c>
      <c r="DP325" s="432">
        <v>378</v>
      </c>
      <c r="DQ325" s="432">
        <v>405</v>
      </c>
      <c r="DR325" s="432">
        <v>475</v>
      </c>
      <c r="DS325" s="432">
        <v>0.7</v>
      </c>
      <c r="DT325" s="432">
        <v>0.75</v>
      </c>
      <c r="DU325" s="432">
        <v>0.88129999999999997</v>
      </c>
      <c r="DV325" s="432">
        <v>13</v>
      </c>
      <c r="DW325" s="432">
        <v>3.7499999999999999E-2</v>
      </c>
      <c r="DX325" s="432">
        <v>7.4999999999999997E-2</v>
      </c>
      <c r="DY325" s="432">
        <v>2.41E-2</v>
      </c>
      <c r="DZ325" s="432">
        <v>29</v>
      </c>
      <c r="EA325" s="432">
        <v>7.4999999999999997E-2</v>
      </c>
      <c r="EB325" s="432">
        <v>0.15</v>
      </c>
      <c r="EC325" s="432">
        <v>5.3800000000000001E-2</v>
      </c>
      <c r="ED325" s="432">
        <v>1</v>
      </c>
      <c r="EE325" s="432">
        <v>7.6899999999999996E-2</v>
      </c>
      <c r="EF325" s="432">
        <v>0</v>
      </c>
      <c r="EG325" s="432">
        <v>0</v>
      </c>
      <c r="EH325" s="432">
        <v>73</v>
      </c>
      <c r="EI325" s="432">
        <v>0</v>
      </c>
      <c r="EJ325" s="432">
        <v>5.0000000000000001E-3</v>
      </c>
      <c r="EK325" s="432">
        <v>0.01</v>
      </c>
      <c r="EL325" s="432">
        <v>0</v>
      </c>
      <c r="EM325" s="432">
        <v>508</v>
      </c>
      <c r="EN325" s="432">
        <v>0.05</v>
      </c>
      <c r="EO325" s="432">
        <v>0.15</v>
      </c>
      <c r="EP325" s="432">
        <v>0.9425</v>
      </c>
      <c r="EQ325" s="432">
        <v>119</v>
      </c>
      <c r="ER325" s="432">
        <v>105</v>
      </c>
      <c r="ES325" s="432">
        <v>0.88239999999999996</v>
      </c>
      <c r="ET325" s="432">
        <v>34</v>
      </c>
      <c r="EU325" s="432">
        <v>21</v>
      </c>
      <c r="EV325" s="432">
        <v>0.61760000000000004</v>
      </c>
      <c r="EW325" s="432">
        <v>346</v>
      </c>
      <c r="EX325" s="432">
        <v>0.64190000000000003</v>
      </c>
      <c r="EY325" s="432">
        <v>518</v>
      </c>
      <c r="EZ325" s="432">
        <v>626</v>
      </c>
      <c r="FA325" s="432">
        <v>659</v>
      </c>
      <c r="FB325" s="432">
        <v>619</v>
      </c>
      <c r="FC325" s="432">
        <v>0.96</v>
      </c>
      <c r="FD325" s="432">
        <v>1.1599999999999999</v>
      </c>
      <c r="FE325" s="432">
        <v>1.2225999999999999</v>
      </c>
      <c r="FF325" s="432">
        <v>31</v>
      </c>
      <c r="FG325" s="432">
        <v>47</v>
      </c>
      <c r="FH325" s="432">
        <v>174</v>
      </c>
      <c r="FI325" s="432">
        <v>0.05</v>
      </c>
      <c r="FJ325" s="432">
        <v>7.4999999999999997E-2</v>
      </c>
      <c r="FK325" s="432">
        <v>0.28110000000000002</v>
      </c>
      <c r="FL325" s="432">
        <v>547</v>
      </c>
      <c r="FM325" s="432">
        <v>564</v>
      </c>
      <c r="FN325" s="432">
        <v>545</v>
      </c>
      <c r="FO325" s="432">
        <v>0.88239999999999996</v>
      </c>
      <c r="FP325" s="432">
        <v>0.90959999999999996</v>
      </c>
      <c r="FQ325" s="432">
        <v>0.88049999999999995</v>
      </c>
      <c r="FR325" s="432">
        <v>523</v>
      </c>
      <c r="FS325" s="432">
        <v>545</v>
      </c>
      <c r="FT325" s="432">
        <v>546</v>
      </c>
      <c r="FU325" s="432">
        <v>0.84360000000000002</v>
      </c>
      <c r="FV325" s="432">
        <v>0.87909999999999999</v>
      </c>
      <c r="FW325" s="432">
        <v>0.8821</v>
      </c>
      <c r="FX325" s="432">
        <v>502</v>
      </c>
      <c r="FY325" s="432">
        <v>536</v>
      </c>
      <c r="FZ325" s="432">
        <v>554</v>
      </c>
      <c r="GA325" s="432">
        <v>0.81069999999999998</v>
      </c>
      <c r="GB325" s="432">
        <v>0.86450000000000005</v>
      </c>
      <c r="GC325" s="432">
        <v>0.89500000000000002</v>
      </c>
      <c r="GD325" s="432">
        <v>454</v>
      </c>
      <c r="GE325" s="432">
        <v>507</v>
      </c>
      <c r="GF325" s="432">
        <v>542</v>
      </c>
      <c r="GG325" s="432">
        <v>0.73299999999999998</v>
      </c>
      <c r="GH325" s="432">
        <v>0.81889999999999996</v>
      </c>
      <c r="GI325" s="432">
        <v>0.87560000000000004</v>
      </c>
      <c r="GJ325" s="432">
        <v>465</v>
      </c>
      <c r="GK325" s="432">
        <v>526</v>
      </c>
      <c r="GL325" s="432">
        <v>545</v>
      </c>
      <c r="GM325" s="432">
        <v>0.75</v>
      </c>
      <c r="GN325" s="432">
        <v>0.84970000000000001</v>
      </c>
      <c r="GO325" s="432">
        <v>0.88049999999999995</v>
      </c>
      <c r="GP325" s="432">
        <v>568</v>
      </c>
      <c r="GQ325" s="432">
        <v>582</v>
      </c>
      <c r="GR325" s="432">
        <v>582</v>
      </c>
      <c r="GS325" s="432">
        <v>0.9173</v>
      </c>
      <c r="GT325" s="432">
        <v>0.94010000000000005</v>
      </c>
      <c r="GU325" s="432">
        <v>0.94020000000000004</v>
      </c>
      <c r="GV325" s="432">
        <v>513</v>
      </c>
      <c r="GW325" s="432">
        <v>548</v>
      </c>
      <c r="GX325" s="432">
        <v>559</v>
      </c>
      <c r="GY325" s="432">
        <v>0.82750000000000001</v>
      </c>
      <c r="GZ325" s="432">
        <v>0.88490000000000002</v>
      </c>
      <c r="HA325" s="432">
        <v>0.90310000000000001</v>
      </c>
      <c r="HB325" s="432">
        <v>310</v>
      </c>
      <c r="HC325" s="432">
        <v>372</v>
      </c>
      <c r="HD325" s="432">
        <v>522</v>
      </c>
      <c r="HE325" s="432">
        <v>0.5</v>
      </c>
      <c r="HF325" s="432">
        <v>0.6</v>
      </c>
      <c r="HG325" s="432">
        <v>0.84330000000000005</v>
      </c>
      <c r="HH325" s="432">
        <v>445</v>
      </c>
      <c r="HI325" s="432">
        <v>0.5</v>
      </c>
      <c r="HJ325" s="432">
        <v>0.67530000000000001</v>
      </c>
      <c r="HK325" s="432">
        <v>0</v>
      </c>
      <c r="HL325" s="432"/>
      <c r="HM325" s="432">
        <v>0.9</v>
      </c>
      <c r="HN325" s="432">
        <v>0</v>
      </c>
      <c r="HO325" s="432">
        <v>0</v>
      </c>
      <c r="HP325" s="432">
        <v>0</v>
      </c>
      <c r="HQ325" s="432">
        <v>0</v>
      </c>
      <c r="HR325" s="432">
        <v>0</v>
      </c>
      <c r="HS325" s="432">
        <v>0</v>
      </c>
      <c r="HT325" s="432">
        <v>0</v>
      </c>
      <c r="HU325" s="432">
        <v>0</v>
      </c>
      <c r="HV325" s="432">
        <v>0.9</v>
      </c>
      <c r="HW325" s="432">
        <v>0</v>
      </c>
      <c r="HX325" s="432">
        <v>0</v>
      </c>
      <c r="HY325" s="432">
        <v>0</v>
      </c>
      <c r="HZ325" s="432">
        <v>0.9</v>
      </c>
      <c r="IA325" s="432">
        <v>0</v>
      </c>
      <c r="IB325" s="432">
        <v>0</v>
      </c>
      <c r="IC325" s="432">
        <v>0</v>
      </c>
      <c r="ID325" s="432">
        <v>0</v>
      </c>
      <c r="IE325" s="432">
        <v>4</v>
      </c>
      <c r="IF325" s="432">
        <v>0</v>
      </c>
      <c r="IG325" s="432">
        <v>0</v>
      </c>
      <c r="IH325" s="432">
        <v>0</v>
      </c>
      <c r="II325" s="432">
        <v>0</v>
      </c>
      <c r="IJ325" s="432">
        <v>0</v>
      </c>
      <c r="IK325" s="432">
        <v>0</v>
      </c>
      <c r="IL325" s="432">
        <v>0</v>
      </c>
      <c r="IM325" s="432">
        <v>4</v>
      </c>
      <c r="IN325" s="432">
        <v>0</v>
      </c>
      <c r="IO325" s="432">
        <v>0</v>
      </c>
      <c r="IP325" s="432">
        <v>0</v>
      </c>
      <c r="IQ325" s="432">
        <v>0</v>
      </c>
      <c r="IR325" s="432">
        <v>0</v>
      </c>
      <c r="IS325" s="432">
        <v>0</v>
      </c>
      <c r="IT325" s="432">
        <v>0</v>
      </c>
      <c r="IU325" s="432">
        <v>0</v>
      </c>
      <c r="IV325" s="432">
        <v>0</v>
      </c>
      <c r="IW325" s="432">
        <v>0</v>
      </c>
      <c r="IX325" s="432">
        <v>29</v>
      </c>
      <c r="IY325" s="432">
        <v>2</v>
      </c>
      <c r="IZ325" s="432">
        <v>6.9000000000000006E-2</v>
      </c>
      <c r="JA325" s="432">
        <v>0</v>
      </c>
      <c r="JB325" s="432">
        <v>0</v>
      </c>
      <c r="JC325" s="432">
        <v>0</v>
      </c>
      <c r="JD325" s="432">
        <v>0</v>
      </c>
      <c r="JE325" s="432">
        <v>0</v>
      </c>
      <c r="JF325" s="432">
        <v>0</v>
      </c>
      <c r="JG325" s="432">
        <v>0</v>
      </c>
      <c r="JH325" s="432">
        <v>12</v>
      </c>
      <c r="JI325" s="432">
        <v>0</v>
      </c>
      <c r="JJ325" s="432">
        <v>0</v>
      </c>
      <c r="JK325" s="432">
        <v>0</v>
      </c>
      <c r="JL325" s="432">
        <v>0</v>
      </c>
      <c r="JM325" s="432">
        <v>0</v>
      </c>
      <c r="JN325" s="432">
        <v>1</v>
      </c>
      <c r="JO325" s="432">
        <v>8.3299999999999999E-2</v>
      </c>
      <c r="JP325" s="432">
        <v>0</v>
      </c>
      <c r="JQ325" s="432">
        <v>0</v>
      </c>
      <c r="JR325" s="432" t="s">
        <v>1359</v>
      </c>
      <c r="JS325" s="432" t="s">
        <v>1360</v>
      </c>
      <c r="JT325" s="432" t="s">
        <v>1340</v>
      </c>
    </row>
    <row r="326" spans="1:280" x14ac:dyDescent="0.45">
      <c r="A326" s="432" t="s">
        <v>521</v>
      </c>
      <c r="B326" s="432" t="s">
        <v>548</v>
      </c>
      <c r="C326" s="432" t="s">
        <v>567</v>
      </c>
      <c r="D326" s="432" t="s">
        <v>568</v>
      </c>
      <c r="E326" s="432">
        <v>323</v>
      </c>
      <c r="F326" s="432">
        <v>85</v>
      </c>
      <c r="G326" s="432">
        <v>0.26319999999999999</v>
      </c>
      <c r="H326" s="432">
        <v>85</v>
      </c>
      <c r="I326" s="432">
        <v>324</v>
      </c>
      <c r="J326" s="432">
        <v>0.26229999999999998</v>
      </c>
      <c r="K326" s="432">
        <v>298</v>
      </c>
      <c r="L326" s="432">
        <v>307</v>
      </c>
      <c r="M326" s="432">
        <v>292</v>
      </c>
      <c r="N326" s="432">
        <v>0.92259999999999998</v>
      </c>
      <c r="O326" s="432">
        <v>0.95020000000000004</v>
      </c>
      <c r="P326" s="432">
        <v>0.90400000000000003</v>
      </c>
      <c r="Q326" s="432">
        <v>308</v>
      </c>
      <c r="R326" s="432">
        <v>314</v>
      </c>
      <c r="S326" s="432">
        <v>305</v>
      </c>
      <c r="T326" s="432">
        <v>0.95209999999999995</v>
      </c>
      <c r="U326" s="432">
        <v>0.97009999999999996</v>
      </c>
      <c r="V326" s="432">
        <v>0.94430000000000003</v>
      </c>
      <c r="W326" s="432">
        <v>307</v>
      </c>
      <c r="X326" s="432">
        <v>313</v>
      </c>
      <c r="Y326" s="432">
        <v>293</v>
      </c>
      <c r="Z326" s="432">
        <v>0.94889999999999997</v>
      </c>
      <c r="AA326" s="432">
        <v>0.96630000000000005</v>
      </c>
      <c r="AB326" s="432">
        <v>0.90710000000000002</v>
      </c>
      <c r="AC326" s="432">
        <v>304</v>
      </c>
      <c r="AD326" s="432">
        <v>310</v>
      </c>
      <c r="AE326" s="432">
        <v>302</v>
      </c>
      <c r="AF326" s="432">
        <v>0.93930000000000002</v>
      </c>
      <c r="AG326" s="432">
        <v>0.95799999999999996</v>
      </c>
      <c r="AH326" s="432">
        <v>0.93500000000000005</v>
      </c>
      <c r="AI326" s="432">
        <v>268</v>
      </c>
      <c r="AJ326" s="432">
        <v>283</v>
      </c>
      <c r="AK326" s="432">
        <v>264</v>
      </c>
      <c r="AL326" s="432">
        <v>0.82789999999999997</v>
      </c>
      <c r="AM326" s="432">
        <v>0.87409999999999999</v>
      </c>
      <c r="AN326" s="432">
        <v>0.81730000000000003</v>
      </c>
      <c r="AO326" s="432">
        <v>306</v>
      </c>
      <c r="AP326" s="432">
        <v>312</v>
      </c>
      <c r="AQ326" s="432">
        <v>305</v>
      </c>
      <c r="AR326" s="432">
        <v>0.94650000000000001</v>
      </c>
      <c r="AS326" s="432">
        <v>0.96409999999999996</v>
      </c>
      <c r="AT326" s="432">
        <v>0.94430000000000003</v>
      </c>
      <c r="AU326" s="432">
        <v>297</v>
      </c>
      <c r="AV326" s="432">
        <v>305</v>
      </c>
      <c r="AW326" s="432">
        <v>310</v>
      </c>
      <c r="AX326" s="432">
        <v>0.9194</v>
      </c>
      <c r="AY326" s="432">
        <v>0.94259999999999999</v>
      </c>
      <c r="AZ326" s="432">
        <v>0.95979999999999999</v>
      </c>
      <c r="BA326" s="432">
        <v>287</v>
      </c>
      <c r="BB326" s="432">
        <v>297</v>
      </c>
      <c r="BC326" s="432">
        <v>262</v>
      </c>
      <c r="BD326" s="432">
        <v>0.88660000000000005</v>
      </c>
      <c r="BE326" s="432">
        <v>0.91910000000000003</v>
      </c>
      <c r="BF326" s="432">
        <v>0.81110000000000004</v>
      </c>
      <c r="BG326" s="432">
        <v>302</v>
      </c>
      <c r="BH326" s="432">
        <v>311</v>
      </c>
      <c r="BI326" s="432">
        <v>293</v>
      </c>
      <c r="BJ326" s="432">
        <v>0.93330000000000002</v>
      </c>
      <c r="BK326" s="432">
        <v>0.96009999999999995</v>
      </c>
      <c r="BL326" s="432">
        <v>0.90710000000000002</v>
      </c>
      <c r="BM326" s="432">
        <v>178</v>
      </c>
      <c r="BN326" s="432">
        <v>210</v>
      </c>
      <c r="BO326" s="432">
        <v>207</v>
      </c>
      <c r="BP326" s="432">
        <v>0.55000000000000004</v>
      </c>
      <c r="BQ326" s="432">
        <v>0.65</v>
      </c>
      <c r="BR326" s="432">
        <v>0.64090000000000003</v>
      </c>
      <c r="BS326" s="432">
        <v>134</v>
      </c>
      <c r="BT326" s="432">
        <v>0.56299999999999994</v>
      </c>
      <c r="BU326" s="432">
        <v>72</v>
      </c>
      <c r="BV326" s="432">
        <v>0.84709999999999996</v>
      </c>
      <c r="BW326" s="432">
        <v>216</v>
      </c>
      <c r="BX326" s="432">
        <v>230</v>
      </c>
      <c r="BY326" s="432">
        <v>206</v>
      </c>
      <c r="BZ326" s="432">
        <v>0.66779999999999995</v>
      </c>
      <c r="CA326" s="432">
        <v>0.71120000000000005</v>
      </c>
      <c r="CB326" s="432">
        <v>0.63780000000000003</v>
      </c>
      <c r="CC326" s="432">
        <v>99</v>
      </c>
      <c r="CD326" s="432">
        <v>0.41599999999999998</v>
      </c>
      <c r="CE326" s="432">
        <v>76</v>
      </c>
      <c r="CF326" s="432">
        <v>0.89410000000000001</v>
      </c>
      <c r="CG326" s="432">
        <v>229</v>
      </c>
      <c r="CH326" s="432">
        <v>246</v>
      </c>
      <c r="CI326" s="432">
        <v>175</v>
      </c>
      <c r="CJ326" s="432">
        <v>0.70689999999999997</v>
      </c>
      <c r="CK326" s="432">
        <v>0.75949999999999995</v>
      </c>
      <c r="CL326" s="432">
        <v>0.54179999999999995</v>
      </c>
      <c r="CM326" s="432">
        <v>189</v>
      </c>
      <c r="CN326" s="432">
        <v>204</v>
      </c>
      <c r="CO326" s="432">
        <v>213</v>
      </c>
      <c r="CP326" s="432">
        <v>0.58450000000000002</v>
      </c>
      <c r="CQ326" s="432">
        <v>0.62880000000000003</v>
      </c>
      <c r="CR326" s="432">
        <v>0.65939999999999999</v>
      </c>
      <c r="CS326" s="432">
        <v>44</v>
      </c>
      <c r="CT326" s="432">
        <v>0.18490000000000001</v>
      </c>
      <c r="CU326" s="432">
        <v>60</v>
      </c>
      <c r="CV326" s="432">
        <v>0.70589999999999997</v>
      </c>
      <c r="CW326" s="432">
        <v>94</v>
      </c>
      <c r="CX326" s="432">
        <v>114</v>
      </c>
      <c r="CY326" s="432">
        <v>104</v>
      </c>
      <c r="CZ326" s="432">
        <v>0.28999999999999998</v>
      </c>
      <c r="DA326" s="432">
        <v>0.35</v>
      </c>
      <c r="DB326" s="432">
        <v>0.32200000000000001</v>
      </c>
      <c r="DC326" s="432">
        <v>194</v>
      </c>
      <c r="DD326" s="432">
        <v>227</v>
      </c>
      <c r="DE326" s="432">
        <v>152</v>
      </c>
      <c r="DF326" s="432">
        <v>0.6</v>
      </c>
      <c r="DG326" s="432">
        <v>0.7</v>
      </c>
      <c r="DH326" s="432">
        <v>0.47060000000000002</v>
      </c>
      <c r="DI326" s="432">
        <v>95</v>
      </c>
      <c r="DJ326" s="432">
        <v>50</v>
      </c>
      <c r="DK326" s="432">
        <v>55</v>
      </c>
      <c r="DL326" s="432">
        <v>57</v>
      </c>
      <c r="DM326" s="432">
        <v>0.52500000000000002</v>
      </c>
      <c r="DN326" s="432">
        <v>0.57499999999999996</v>
      </c>
      <c r="DO326" s="432">
        <v>0.6</v>
      </c>
      <c r="DP326" s="432">
        <v>227</v>
      </c>
      <c r="DQ326" s="432">
        <v>243</v>
      </c>
      <c r="DR326" s="432">
        <v>64</v>
      </c>
      <c r="DS326" s="432">
        <v>0.7</v>
      </c>
      <c r="DT326" s="432">
        <v>0.75</v>
      </c>
      <c r="DU326" s="432">
        <v>0.1981</v>
      </c>
      <c r="DV326" s="432">
        <v>4</v>
      </c>
      <c r="DW326" s="432">
        <v>3.7499999999999999E-2</v>
      </c>
      <c r="DX326" s="432">
        <v>7.4999999999999997E-2</v>
      </c>
      <c r="DY326" s="432">
        <v>1.24E-2</v>
      </c>
      <c r="DZ326" s="432">
        <v>28</v>
      </c>
      <c r="EA326" s="432">
        <v>7.4999999999999997E-2</v>
      </c>
      <c r="EB326" s="432">
        <v>0.15</v>
      </c>
      <c r="EC326" s="432">
        <v>8.9800000000000005E-2</v>
      </c>
      <c r="ED326" s="432">
        <v>1</v>
      </c>
      <c r="EE326" s="432">
        <v>0.25</v>
      </c>
      <c r="EF326" s="432">
        <v>0</v>
      </c>
      <c r="EG326" s="432">
        <v>0</v>
      </c>
      <c r="EH326" s="432">
        <v>30</v>
      </c>
      <c r="EI326" s="432">
        <v>0</v>
      </c>
      <c r="EJ326" s="432">
        <v>5.0000000000000001E-3</v>
      </c>
      <c r="EK326" s="432">
        <v>0.01</v>
      </c>
      <c r="EL326" s="432">
        <v>0</v>
      </c>
      <c r="EM326" s="432">
        <v>39</v>
      </c>
      <c r="EN326" s="432">
        <v>0.05</v>
      </c>
      <c r="EO326" s="432">
        <v>0.15</v>
      </c>
      <c r="EP326" s="432">
        <v>0.1207</v>
      </c>
      <c r="EQ326" s="432">
        <v>104</v>
      </c>
      <c r="ER326" s="432">
        <v>32</v>
      </c>
      <c r="ES326" s="432">
        <v>0.30769999999999997</v>
      </c>
      <c r="ET326" s="432">
        <v>32</v>
      </c>
      <c r="EU326" s="432">
        <v>5</v>
      </c>
      <c r="EV326" s="432">
        <v>0.15629999999999999</v>
      </c>
      <c r="EW326" s="432">
        <v>242</v>
      </c>
      <c r="EX326" s="432">
        <v>0.74919999999999998</v>
      </c>
      <c r="EY326" s="432">
        <v>314</v>
      </c>
      <c r="EZ326" s="432">
        <v>378</v>
      </c>
      <c r="FA326" s="432">
        <v>348</v>
      </c>
      <c r="FB326" s="432">
        <v>313</v>
      </c>
      <c r="FC326" s="432">
        <v>0.97</v>
      </c>
      <c r="FD326" s="432">
        <v>1.17</v>
      </c>
      <c r="FE326" s="432">
        <v>1.0773999999999999</v>
      </c>
      <c r="FF326" s="432">
        <v>16</v>
      </c>
      <c r="FG326" s="432">
        <v>24</v>
      </c>
      <c r="FH326" s="432">
        <v>36</v>
      </c>
      <c r="FI326" s="432">
        <v>0.05</v>
      </c>
      <c r="FJ326" s="432">
        <v>7.4999999999999997E-2</v>
      </c>
      <c r="FK326" s="432">
        <v>0.115</v>
      </c>
      <c r="FL326" s="432">
        <v>277</v>
      </c>
      <c r="FM326" s="432">
        <v>285</v>
      </c>
      <c r="FN326" s="432">
        <v>286</v>
      </c>
      <c r="FO326" s="432">
        <v>0.88239999999999996</v>
      </c>
      <c r="FP326" s="432">
        <v>0.90959999999999996</v>
      </c>
      <c r="FQ326" s="432">
        <v>0.91369999999999996</v>
      </c>
      <c r="FR326" s="432">
        <v>265</v>
      </c>
      <c r="FS326" s="432">
        <v>276</v>
      </c>
      <c r="FT326" s="432">
        <v>242</v>
      </c>
      <c r="FU326" s="432">
        <v>0.84360000000000002</v>
      </c>
      <c r="FV326" s="432">
        <v>0.87909999999999999</v>
      </c>
      <c r="FW326" s="432">
        <v>0.7732</v>
      </c>
      <c r="FX326" s="432">
        <v>254</v>
      </c>
      <c r="FY326" s="432">
        <v>271</v>
      </c>
      <c r="FZ326" s="432">
        <v>204</v>
      </c>
      <c r="GA326" s="432">
        <v>0.81069999999999998</v>
      </c>
      <c r="GB326" s="432">
        <v>0.86450000000000005</v>
      </c>
      <c r="GC326" s="432">
        <v>0.65180000000000005</v>
      </c>
      <c r="GD326" s="432">
        <v>230</v>
      </c>
      <c r="GE326" s="432">
        <v>257</v>
      </c>
      <c r="GF326" s="432">
        <v>165</v>
      </c>
      <c r="GG326" s="432">
        <v>0.73299999999999998</v>
      </c>
      <c r="GH326" s="432">
        <v>0.81889999999999996</v>
      </c>
      <c r="GI326" s="432">
        <v>0.5272</v>
      </c>
      <c r="GJ326" s="432">
        <v>235</v>
      </c>
      <c r="GK326" s="432">
        <v>266</v>
      </c>
      <c r="GL326" s="432">
        <v>132</v>
      </c>
      <c r="GM326" s="432">
        <v>0.75</v>
      </c>
      <c r="GN326" s="432">
        <v>0.84970000000000001</v>
      </c>
      <c r="GO326" s="432">
        <v>0.42170000000000002</v>
      </c>
      <c r="GP326" s="432">
        <v>288</v>
      </c>
      <c r="GQ326" s="432">
        <v>295</v>
      </c>
      <c r="GR326" s="432">
        <v>291</v>
      </c>
      <c r="GS326" s="432">
        <v>0.9173</v>
      </c>
      <c r="GT326" s="432">
        <v>0.94010000000000005</v>
      </c>
      <c r="GU326" s="432">
        <v>0.92969999999999997</v>
      </c>
      <c r="GV326" s="432">
        <v>260</v>
      </c>
      <c r="GW326" s="432">
        <v>277</v>
      </c>
      <c r="GX326" s="432">
        <v>211</v>
      </c>
      <c r="GY326" s="432">
        <v>0.82750000000000001</v>
      </c>
      <c r="GZ326" s="432">
        <v>0.88490000000000002</v>
      </c>
      <c r="HA326" s="432">
        <v>0.67410000000000003</v>
      </c>
      <c r="HB326" s="432">
        <v>157</v>
      </c>
      <c r="HC326" s="432">
        <v>188</v>
      </c>
      <c r="HD326" s="432">
        <v>119</v>
      </c>
      <c r="HE326" s="432">
        <v>0.5</v>
      </c>
      <c r="HF326" s="432">
        <v>0.6</v>
      </c>
      <c r="HG326" s="432">
        <v>0.38019999999999998</v>
      </c>
      <c r="HH326" s="432">
        <v>242</v>
      </c>
      <c r="HI326" s="432">
        <v>0.5</v>
      </c>
      <c r="HJ326" s="432">
        <v>0.69540000000000002</v>
      </c>
      <c r="HK326" s="432">
        <v>0</v>
      </c>
      <c r="HL326" s="432"/>
      <c r="HM326" s="432">
        <v>0.9</v>
      </c>
      <c r="HN326" s="432">
        <v>0</v>
      </c>
      <c r="HO326" s="432">
        <v>0</v>
      </c>
      <c r="HP326" s="432">
        <v>0</v>
      </c>
      <c r="HQ326" s="432">
        <v>0</v>
      </c>
      <c r="HR326" s="432">
        <v>0</v>
      </c>
      <c r="HS326" s="432">
        <v>1</v>
      </c>
      <c r="HT326" s="432">
        <v>0</v>
      </c>
      <c r="HU326" s="432">
        <v>0</v>
      </c>
      <c r="HV326" s="432">
        <v>0.9</v>
      </c>
      <c r="HW326" s="432">
        <v>0</v>
      </c>
      <c r="HX326" s="432">
        <v>0</v>
      </c>
      <c r="HY326" s="432">
        <v>0</v>
      </c>
      <c r="HZ326" s="432">
        <v>0.9</v>
      </c>
      <c r="IA326" s="432">
        <v>0</v>
      </c>
      <c r="IB326" s="432">
        <v>0</v>
      </c>
      <c r="IC326" s="432">
        <v>0</v>
      </c>
      <c r="ID326" s="432">
        <v>1</v>
      </c>
      <c r="IE326" s="432">
        <v>0</v>
      </c>
      <c r="IF326" s="432">
        <v>1</v>
      </c>
      <c r="IG326" s="432">
        <v>0</v>
      </c>
      <c r="IH326" s="432">
        <v>1</v>
      </c>
      <c r="II326" s="432">
        <v>1</v>
      </c>
      <c r="IJ326" s="432">
        <v>1</v>
      </c>
      <c r="IK326" s="432">
        <v>0</v>
      </c>
      <c r="IL326" s="432">
        <v>0</v>
      </c>
      <c r="IM326" s="432">
        <v>0</v>
      </c>
      <c r="IN326" s="432">
        <v>0</v>
      </c>
      <c r="IO326" s="432">
        <v>0</v>
      </c>
      <c r="IP326" s="432">
        <v>0</v>
      </c>
      <c r="IQ326" s="432">
        <v>0</v>
      </c>
      <c r="IR326" s="432">
        <v>1</v>
      </c>
      <c r="IS326" s="432">
        <v>0</v>
      </c>
      <c r="IT326" s="432">
        <v>0</v>
      </c>
      <c r="IU326" s="432">
        <v>0</v>
      </c>
      <c r="IV326" s="432">
        <v>0</v>
      </c>
      <c r="IW326" s="432">
        <v>0</v>
      </c>
      <c r="IX326" s="432">
        <v>20</v>
      </c>
      <c r="IY326" s="432">
        <v>1</v>
      </c>
      <c r="IZ326" s="432">
        <v>0.05</v>
      </c>
      <c r="JA326" s="432">
        <v>0</v>
      </c>
      <c r="JB326" s="432">
        <v>0</v>
      </c>
      <c r="JC326" s="432">
        <v>0</v>
      </c>
      <c r="JD326" s="432">
        <v>0</v>
      </c>
      <c r="JE326" s="432">
        <v>0</v>
      </c>
      <c r="JF326" s="432">
        <v>0</v>
      </c>
      <c r="JG326" s="432">
        <v>0</v>
      </c>
      <c r="JH326" s="432">
        <v>8</v>
      </c>
      <c r="JI326" s="432">
        <v>0</v>
      </c>
      <c r="JJ326" s="432">
        <v>0</v>
      </c>
      <c r="JK326" s="432">
        <v>0</v>
      </c>
      <c r="JL326" s="432">
        <v>0</v>
      </c>
      <c r="JM326" s="432">
        <v>0</v>
      </c>
      <c r="JN326" s="432">
        <v>1</v>
      </c>
      <c r="JO326" s="432">
        <v>0.125</v>
      </c>
      <c r="JP326" s="432">
        <v>0</v>
      </c>
      <c r="JQ326" s="432">
        <v>0</v>
      </c>
      <c r="JR326" s="432" t="s">
        <v>1359</v>
      </c>
      <c r="JS326" s="432" t="s">
        <v>1360</v>
      </c>
      <c r="JT326" s="432" t="s">
        <v>1340</v>
      </c>
    </row>
    <row r="327" spans="1:280" x14ac:dyDescent="0.45">
      <c r="A327" s="432" t="s">
        <v>521</v>
      </c>
      <c r="B327" s="432" t="s">
        <v>548</v>
      </c>
      <c r="C327" s="432" t="s">
        <v>569</v>
      </c>
      <c r="D327" s="432" t="s">
        <v>570</v>
      </c>
      <c r="E327" s="432">
        <v>589</v>
      </c>
      <c r="F327" s="432">
        <v>41</v>
      </c>
      <c r="G327" s="432">
        <v>6.9599999999999995E-2</v>
      </c>
      <c r="H327" s="432">
        <v>42</v>
      </c>
      <c r="I327" s="432">
        <v>585</v>
      </c>
      <c r="J327" s="432">
        <v>7.1800000000000003E-2</v>
      </c>
      <c r="K327" s="432">
        <v>544</v>
      </c>
      <c r="L327" s="432">
        <v>560</v>
      </c>
      <c r="M327" s="432">
        <v>499</v>
      </c>
      <c r="N327" s="432">
        <v>0.92259999999999998</v>
      </c>
      <c r="O327" s="432">
        <v>0.95020000000000004</v>
      </c>
      <c r="P327" s="432">
        <v>0.84719999999999995</v>
      </c>
      <c r="Q327" s="432">
        <v>561</v>
      </c>
      <c r="R327" s="432">
        <v>572</v>
      </c>
      <c r="S327" s="432">
        <v>505</v>
      </c>
      <c r="T327" s="432">
        <v>0.95209999999999995</v>
      </c>
      <c r="U327" s="432">
        <v>0.97009999999999996</v>
      </c>
      <c r="V327" s="432">
        <v>0.85740000000000005</v>
      </c>
      <c r="W327" s="432">
        <v>559</v>
      </c>
      <c r="X327" s="432">
        <v>570</v>
      </c>
      <c r="Y327" s="432">
        <v>508</v>
      </c>
      <c r="Z327" s="432">
        <v>0.94889999999999997</v>
      </c>
      <c r="AA327" s="432">
        <v>0.96630000000000005</v>
      </c>
      <c r="AB327" s="432">
        <v>0.86250000000000004</v>
      </c>
      <c r="AC327" s="432">
        <v>554</v>
      </c>
      <c r="AD327" s="432">
        <v>565</v>
      </c>
      <c r="AE327" s="432">
        <v>504</v>
      </c>
      <c r="AF327" s="432">
        <v>0.93930000000000002</v>
      </c>
      <c r="AG327" s="432">
        <v>0.95799999999999996</v>
      </c>
      <c r="AH327" s="432">
        <v>0.85570000000000002</v>
      </c>
      <c r="AI327" s="432">
        <v>488</v>
      </c>
      <c r="AJ327" s="432">
        <v>515</v>
      </c>
      <c r="AK327" s="432">
        <v>481</v>
      </c>
      <c r="AL327" s="432">
        <v>0.82789999999999997</v>
      </c>
      <c r="AM327" s="432">
        <v>0.87409999999999999</v>
      </c>
      <c r="AN327" s="432">
        <v>0.81659999999999999</v>
      </c>
      <c r="AO327" s="432">
        <v>558</v>
      </c>
      <c r="AP327" s="432">
        <v>568</v>
      </c>
      <c r="AQ327" s="432">
        <v>506</v>
      </c>
      <c r="AR327" s="432">
        <v>0.94650000000000001</v>
      </c>
      <c r="AS327" s="432">
        <v>0.96409999999999996</v>
      </c>
      <c r="AT327" s="432">
        <v>0.85909999999999997</v>
      </c>
      <c r="AU327" s="432">
        <v>542</v>
      </c>
      <c r="AV327" s="432">
        <v>556</v>
      </c>
      <c r="AW327" s="432">
        <v>549</v>
      </c>
      <c r="AX327" s="432">
        <v>0.9194</v>
      </c>
      <c r="AY327" s="432">
        <v>0.94259999999999999</v>
      </c>
      <c r="AZ327" s="432">
        <v>0.93210000000000004</v>
      </c>
      <c r="BA327" s="432">
        <v>523</v>
      </c>
      <c r="BB327" s="432">
        <v>542</v>
      </c>
      <c r="BC327" s="432">
        <v>491</v>
      </c>
      <c r="BD327" s="432">
        <v>0.88660000000000005</v>
      </c>
      <c r="BE327" s="432">
        <v>0.91910000000000003</v>
      </c>
      <c r="BF327" s="432">
        <v>0.83360000000000001</v>
      </c>
      <c r="BG327" s="432">
        <v>550</v>
      </c>
      <c r="BH327" s="432">
        <v>566</v>
      </c>
      <c r="BI327" s="432">
        <v>504</v>
      </c>
      <c r="BJ327" s="432">
        <v>0.93330000000000002</v>
      </c>
      <c r="BK327" s="432">
        <v>0.96009999999999995</v>
      </c>
      <c r="BL327" s="432">
        <v>0.85570000000000002</v>
      </c>
      <c r="BM327" s="432">
        <v>324</v>
      </c>
      <c r="BN327" s="432">
        <v>383</v>
      </c>
      <c r="BO327" s="432">
        <v>457</v>
      </c>
      <c r="BP327" s="432">
        <v>0.55000000000000004</v>
      </c>
      <c r="BQ327" s="432">
        <v>0.65</v>
      </c>
      <c r="BR327" s="432">
        <v>0.77590000000000003</v>
      </c>
      <c r="BS327" s="432">
        <v>258</v>
      </c>
      <c r="BT327" s="432">
        <v>0.4708</v>
      </c>
      <c r="BU327" s="432">
        <v>34</v>
      </c>
      <c r="BV327" s="432">
        <v>0.82930000000000004</v>
      </c>
      <c r="BW327" s="432">
        <v>394</v>
      </c>
      <c r="BX327" s="432">
        <v>419</v>
      </c>
      <c r="BY327" s="432">
        <v>292</v>
      </c>
      <c r="BZ327" s="432">
        <v>0.66779999999999995</v>
      </c>
      <c r="CA327" s="432">
        <v>0.71120000000000005</v>
      </c>
      <c r="CB327" s="432">
        <v>0.49580000000000002</v>
      </c>
      <c r="CC327" s="432">
        <v>398</v>
      </c>
      <c r="CD327" s="432">
        <v>0.72629999999999995</v>
      </c>
      <c r="CE327" s="432">
        <v>39</v>
      </c>
      <c r="CF327" s="432">
        <v>0.95120000000000005</v>
      </c>
      <c r="CG327" s="432">
        <v>417</v>
      </c>
      <c r="CH327" s="432">
        <v>448</v>
      </c>
      <c r="CI327" s="432">
        <v>437</v>
      </c>
      <c r="CJ327" s="432">
        <v>0.70689999999999997</v>
      </c>
      <c r="CK327" s="432">
        <v>0.75949999999999995</v>
      </c>
      <c r="CL327" s="432">
        <v>0.7419</v>
      </c>
      <c r="CM327" s="432">
        <v>345</v>
      </c>
      <c r="CN327" s="432">
        <v>371</v>
      </c>
      <c r="CO327" s="432">
        <v>307</v>
      </c>
      <c r="CP327" s="432">
        <v>0.58450000000000002</v>
      </c>
      <c r="CQ327" s="432">
        <v>0.62880000000000003</v>
      </c>
      <c r="CR327" s="432">
        <v>0.5212</v>
      </c>
      <c r="CS327" s="432">
        <v>126</v>
      </c>
      <c r="CT327" s="432">
        <v>0.22989999999999999</v>
      </c>
      <c r="CU327" s="432">
        <v>29</v>
      </c>
      <c r="CV327" s="432">
        <v>0.70730000000000004</v>
      </c>
      <c r="CW327" s="432">
        <v>171</v>
      </c>
      <c r="CX327" s="432">
        <v>207</v>
      </c>
      <c r="CY327" s="432">
        <v>155</v>
      </c>
      <c r="CZ327" s="432">
        <v>0.28999999999999998</v>
      </c>
      <c r="DA327" s="432">
        <v>0.35</v>
      </c>
      <c r="DB327" s="432">
        <v>0.26319999999999999</v>
      </c>
      <c r="DC327" s="432">
        <v>354</v>
      </c>
      <c r="DD327" s="432">
        <v>413</v>
      </c>
      <c r="DE327" s="432">
        <v>480</v>
      </c>
      <c r="DF327" s="432">
        <v>0.6</v>
      </c>
      <c r="DG327" s="432">
        <v>0.7</v>
      </c>
      <c r="DH327" s="432">
        <v>0.81489999999999996</v>
      </c>
      <c r="DI327" s="432">
        <v>203</v>
      </c>
      <c r="DJ327" s="432">
        <v>107</v>
      </c>
      <c r="DK327" s="432">
        <v>117</v>
      </c>
      <c r="DL327" s="432">
        <v>108</v>
      </c>
      <c r="DM327" s="432">
        <v>0.52500000000000002</v>
      </c>
      <c r="DN327" s="432">
        <v>0.57499999999999996</v>
      </c>
      <c r="DO327" s="432">
        <v>0.53200000000000003</v>
      </c>
      <c r="DP327" s="432">
        <v>413</v>
      </c>
      <c r="DQ327" s="432">
        <v>442</v>
      </c>
      <c r="DR327" s="432">
        <v>471</v>
      </c>
      <c r="DS327" s="432">
        <v>0.7</v>
      </c>
      <c r="DT327" s="432">
        <v>0.75</v>
      </c>
      <c r="DU327" s="432">
        <v>0.79969999999999997</v>
      </c>
      <c r="DV327" s="432">
        <v>10</v>
      </c>
      <c r="DW327" s="432">
        <v>3.7499999999999999E-2</v>
      </c>
      <c r="DX327" s="432">
        <v>7.4999999999999997E-2</v>
      </c>
      <c r="DY327" s="432">
        <v>1.7000000000000001E-2</v>
      </c>
      <c r="DZ327" s="432">
        <v>47</v>
      </c>
      <c r="EA327" s="432">
        <v>7.4999999999999997E-2</v>
      </c>
      <c r="EB327" s="432">
        <v>0.15</v>
      </c>
      <c r="EC327" s="432">
        <v>7.9799999999999996E-2</v>
      </c>
      <c r="ED327" s="432">
        <v>3</v>
      </c>
      <c r="EE327" s="432">
        <v>0.3</v>
      </c>
      <c r="EF327" s="432">
        <v>1</v>
      </c>
      <c r="EG327" s="432">
        <v>0.1</v>
      </c>
      <c r="EH327" s="432">
        <v>71</v>
      </c>
      <c r="EI327" s="432">
        <v>0</v>
      </c>
      <c r="EJ327" s="432">
        <v>5.0000000000000001E-3</v>
      </c>
      <c r="EK327" s="432">
        <v>0.01</v>
      </c>
      <c r="EL327" s="432">
        <v>0</v>
      </c>
      <c r="EM327" s="432">
        <v>468</v>
      </c>
      <c r="EN327" s="432">
        <v>0.05</v>
      </c>
      <c r="EO327" s="432">
        <v>0.15</v>
      </c>
      <c r="EP327" s="432">
        <v>0.79459999999999997</v>
      </c>
      <c r="EQ327" s="432">
        <v>157</v>
      </c>
      <c r="ER327" s="432">
        <v>146</v>
      </c>
      <c r="ES327" s="432">
        <v>0.92989999999999995</v>
      </c>
      <c r="ET327" s="432">
        <v>43</v>
      </c>
      <c r="EU327" s="432">
        <v>9</v>
      </c>
      <c r="EV327" s="432">
        <v>0.20930000000000001</v>
      </c>
      <c r="EW327" s="432">
        <v>357</v>
      </c>
      <c r="EX327" s="432">
        <v>0.60609999999999997</v>
      </c>
      <c r="EY327" s="432">
        <v>578</v>
      </c>
      <c r="EZ327" s="432">
        <v>696</v>
      </c>
      <c r="FA327" s="432">
        <v>535</v>
      </c>
      <c r="FB327" s="432">
        <v>500</v>
      </c>
      <c r="FC327" s="432">
        <v>0.98</v>
      </c>
      <c r="FD327" s="432">
        <v>1.18</v>
      </c>
      <c r="FE327" s="432">
        <v>0.9083</v>
      </c>
      <c r="FF327" s="432">
        <v>25</v>
      </c>
      <c r="FG327" s="432">
        <v>38</v>
      </c>
      <c r="FH327" s="432">
        <v>149</v>
      </c>
      <c r="FI327" s="432">
        <v>0.05</v>
      </c>
      <c r="FJ327" s="432">
        <v>7.4999999999999997E-2</v>
      </c>
      <c r="FK327" s="432">
        <v>0.29799999999999999</v>
      </c>
      <c r="FL327" s="432">
        <v>442</v>
      </c>
      <c r="FM327" s="432">
        <v>455</v>
      </c>
      <c r="FN327" s="432">
        <v>406</v>
      </c>
      <c r="FO327" s="432">
        <v>0.88239999999999996</v>
      </c>
      <c r="FP327" s="432">
        <v>0.90959999999999996</v>
      </c>
      <c r="FQ327" s="432">
        <v>0.81200000000000006</v>
      </c>
      <c r="FR327" s="432">
        <v>422</v>
      </c>
      <c r="FS327" s="432">
        <v>440</v>
      </c>
      <c r="FT327" s="432">
        <v>406</v>
      </c>
      <c r="FU327" s="432">
        <v>0.84360000000000002</v>
      </c>
      <c r="FV327" s="432">
        <v>0.87909999999999999</v>
      </c>
      <c r="FW327" s="432">
        <v>0.81200000000000006</v>
      </c>
      <c r="FX327" s="432">
        <v>406</v>
      </c>
      <c r="FY327" s="432">
        <v>433</v>
      </c>
      <c r="FZ327" s="432">
        <v>397</v>
      </c>
      <c r="GA327" s="432">
        <v>0.81069999999999998</v>
      </c>
      <c r="GB327" s="432">
        <v>0.86450000000000005</v>
      </c>
      <c r="GC327" s="432">
        <v>0.79400000000000004</v>
      </c>
      <c r="GD327" s="432">
        <v>367</v>
      </c>
      <c r="GE327" s="432">
        <v>410</v>
      </c>
      <c r="GF327" s="432">
        <v>391</v>
      </c>
      <c r="GG327" s="432">
        <v>0.73299999999999998</v>
      </c>
      <c r="GH327" s="432">
        <v>0.81889999999999996</v>
      </c>
      <c r="GI327" s="432">
        <v>0.78200000000000003</v>
      </c>
      <c r="GJ327" s="432">
        <v>375</v>
      </c>
      <c r="GK327" s="432">
        <v>425</v>
      </c>
      <c r="GL327" s="432">
        <v>391</v>
      </c>
      <c r="GM327" s="432">
        <v>0.75</v>
      </c>
      <c r="GN327" s="432">
        <v>0.84970000000000001</v>
      </c>
      <c r="GO327" s="432">
        <v>0.78200000000000003</v>
      </c>
      <c r="GP327" s="432">
        <v>459</v>
      </c>
      <c r="GQ327" s="432">
        <v>471</v>
      </c>
      <c r="GR327" s="432">
        <v>437</v>
      </c>
      <c r="GS327" s="432">
        <v>0.9173</v>
      </c>
      <c r="GT327" s="432">
        <v>0.94010000000000005</v>
      </c>
      <c r="GU327" s="432">
        <v>0.874</v>
      </c>
      <c r="GV327" s="432">
        <v>414</v>
      </c>
      <c r="GW327" s="432">
        <v>443</v>
      </c>
      <c r="GX327" s="432">
        <v>399</v>
      </c>
      <c r="GY327" s="432">
        <v>0.82750000000000001</v>
      </c>
      <c r="GZ327" s="432">
        <v>0.88490000000000002</v>
      </c>
      <c r="HA327" s="432">
        <v>0.79800000000000004</v>
      </c>
      <c r="HB327" s="432">
        <v>250</v>
      </c>
      <c r="HC327" s="432">
        <v>300</v>
      </c>
      <c r="HD327" s="432">
        <v>365</v>
      </c>
      <c r="HE327" s="432">
        <v>0.5</v>
      </c>
      <c r="HF327" s="432">
        <v>0.6</v>
      </c>
      <c r="HG327" s="432">
        <v>0.73</v>
      </c>
      <c r="HH327" s="432">
        <v>311</v>
      </c>
      <c r="HI327" s="432">
        <v>0.5</v>
      </c>
      <c r="HJ327" s="432">
        <v>0.58130000000000004</v>
      </c>
      <c r="HK327" s="432">
        <v>1</v>
      </c>
      <c r="HL327" s="432"/>
      <c r="HM327" s="432">
        <v>0.9</v>
      </c>
      <c r="HN327" s="432">
        <v>0</v>
      </c>
      <c r="HO327" s="432">
        <v>0</v>
      </c>
      <c r="HP327" s="432">
        <v>0</v>
      </c>
      <c r="HQ327" s="432">
        <v>0</v>
      </c>
      <c r="HR327" s="432">
        <v>0</v>
      </c>
      <c r="HS327" s="432">
        <v>0</v>
      </c>
      <c r="HT327" s="432">
        <v>0</v>
      </c>
      <c r="HU327" s="432">
        <v>0</v>
      </c>
      <c r="HV327" s="432">
        <v>0.9</v>
      </c>
      <c r="HW327" s="432">
        <v>0</v>
      </c>
      <c r="HX327" s="432">
        <v>0</v>
      </c>
      <c r="HY327" s="432">
        <v>0</v>
      </c>
      <c r="HZ327" s="432">
        <v>0.9</v>
      </c>
      <c r="IA327" s="432">
        <v>0</v>
      </c>
      <c r="IB327" s="432">
        <v>0</v>
      </c>
      <c r="IC327" s="432">
        <v>0</v>
      </c>
      <c r="ID327" s="432">
        <v>1</v>
      </c>
      <c r="IE327" s="432">
        <v>2</v>
      </c>
      <c r="IF327" s="432">
        <v>0</v>
      </c>
      <c r="IG327" s="432">
        <v>3</v>
      </c>
      <c r="IH327" s="432">
        <v>1</v>
      </c>
      <c r="II327" s="432">
        <v>0</v>
      </c>
      <c r="IJ327" s="432">
        <v>0</v>
      </c>
      <c r="IK327" s="432">
        <v>0</v>
      </c>
      <c r="IL327" s="432">
        <v>0</v>
      </c>
      <c r="IM327" s="432">
        <v>3</v>
      </c>
      <c r="IN327" s="432">
        <v>0</v>
      </c>
      <c r="IO327" s="432">
        <v>0</v>
      </c>
      <c r="IP327" s="432">
        <v>0</v>
      </c>
      <c r="IQ327" s="432">
        <v>0</v>
      </c>
      <c r="IR327" s="432">
        <v>0</v>
      </c>
      <c r="IS327" s="432">
        <v>0</v>
      </c>
      <c r="IT327" s="432">
        <v>0</v>
      </c>
      <c r="IU327" s="432">
        <v>0</v>
      </c>
      <c r="IV327" s="432">
        <v>0</v>
      </c>
      <c r="IW327" s="432">
        <v>2</v>
      </c>
      <c r="IX327" s="432">
        <v>28</v>
      </c>
      <c r="IY327" s="432">
        <v>1</v>
      </c>
      <c r="IZ327" s="432">
        <v>3.5700000000000003E-2</v>
      </c>
      <c r="JA327" s="432">
        <v>2</v>
      </c>
      <c r="JB327" s="432">
        <v>1</v>
      </c>
      <c r="JC327" s="432">
        <v>0.5</v>
      </c>
      <c r="JD327" s="432">
        <v>1</v>
      </c>
      <c r="JE327" s="432">
        <v>3.5700000000000003E-2</v>
      </c>
      <c r="JF327" s="432">
        <v>0</v>
      </c>
      <c r="JG327" s="432">
        <v>0</v>
      </c>
      <c r="JH327" s="432">
        <v>17</v>
      </c>
      <c r="JI327" s="432">
        <v>2</v>
      </c>
      <c r="JJ327" s="432">
        <v>0.1176</v>
      </c>
      <c r="JK327" s="432">
        <v>2</v>
      </c>
      <c r="JL327" s="432">
        <v>2</v>
      </c>
      <c r="JM327" s="432">
        <v>1</v>
      </c>
      <c r="JN327" s="432">
        <v>2</v>
      </c>
      <c r="JO327" s="432">
        <v>0.1176</v>
      </c>
      <c r="JP327" s="432">
        <v>0</v>
      </c>
      <c r="JQ327" s="432">
        <v>0</v>
      </c>
      <c r="JR327" s="432" t="s">
        <v>1359</v>
      </c>
      <c r="JS327" s="432" t="s">
        <v>1360</v>
      </c>
      <c r="JT327" s="432" t="s">
        <v>1340</v>
      </c>
    </row>
    <row r="328" spans="1:280" x14ac:dyDescent="0.45">
      <c r="A328" s="432" t="s">
        <v>521</v>
      </c>
      <c r="B328" s="432" t="s">
        <v>548</v>
      </c>
      <c r="C328" s="432" t="s">
        <v>571</v>
      </c>
      <c r="D328" s="432" t="s">
        <v>572</v>
      </c>
      <c r="E328" s="432">
        <v>577</v>
      </c>
      <c r="F328" s="432">
        <v>162</v>
      </c>
      <c r="G328" s="432">
        <v>0.28079999999999999</v>
      </c>
      <c r="H328" s="432">
        <v>146</v>
      </c>
      <c r="I328" s="432">
        <v>580</v>
      </c>
      <c r="J328" s="432">
        <v>0.25169999999999998</v>
      </c>
      <c r="K328" s="432">
        <v>533</v>
      </c>
      <c r="L328" s="432">
        <v>549</v>
      </c>
      <c r="M328" s="432">
        <v>513</v>
      </c>
      <c r="N328" s="432">
        <v>0.92259999999999998</v>
      </c>
      <c r="O328" s="432">
        <v>0.95020000000000004</v>
      </c>
      <c r="P328" s="432">
        <v>0.8891</v>
      </c>
      <c r="Q328" s="432">
        <v>550</v>
      </c>
      <c r="R328" s="432">
        <v>560</v>
      </c>
      <c r="S328" s="432">
        <v>543</v>
      </c>
      <c r="T328" s="432">
        <v>0.95209999999999995</v>
      </c>
      <c r="U328" s="432">
        <v>0.97009999999999996</v>
      </c>
      <c r="V328" s="432">
        <v>0.94110000000000005</v>
      </c>
      <c r="W328" s="432">
        <v>548</v>
      </c>
      <c r="X328" s="432">
        <v>558</v>
      </c>
      <c r="Y328" s="432">
        <v>525</v>
      </c>
      <c r="Z328" s="432">
        <v>0.94889999999999997</v>
      </c>
      <c r="AA328" s="432">
        <v>0.96630000000000005</v>
      </c>
      <c r="AB328" s="432">
        <v>0.90990000000000004</v>
      </c>
      <c r="AC328" s="432">
        <v>542</v>
      </c>
      <c r="AD328" s="432">
        <v>553</v>
      </c>
      <c r="AE328" s="432">
        <v>537</v>
      </c>
      <c r="AF328" s="432">
        <v>0.93930000000000002</v>
      </c>
      <c r="AG328" s="432">
        <v>0.95799999999999996</v>
      </c>
      <c r="AH328" s="432">
        <v>0.93069999999999997</v>
      </c>
      <c r="AI328" s="432">
        <v>478</v>
      </c>
      <c r="AJ328" s="432">
        <v>505</v>
      </c>
      <c r="AK328" s="432">
        <v>466</v>
      </c>
      <c r="AL328" s="432">
        <v>0.82789999999999997</v>
      </c>
      <c r="AM328" s="432">
        <v>0.87409999999999999</v>
      </c>
      <c r="AN328" s="432">
        <v>0.80759999999999998</v>
      </c>
      <c r="AO328" s="432">
        <v>547</v>
      </c>
      <c r="AP328" s="432">
        <v>557</v>
      </c>
      <c r="AQ328" s="432">
        <v>542</v>
      </c>
      <c r="AR328" s="432">
        <v>0.94650000000000001</v>
      </c>
      <c r="AS328" s="432">
        <v>0.96409999999999996</v>
      </c>
      <c r="AT328" s="432">
        <v>0.93930000000000002</v>
      </c>
      <c r="AU328" s="432">
        <v>531</v>
      </c>
      <c r="AV328" s="432">
        <v>544</v>
      </c>
      <c r="AW328" s="432">
        <v>562</v>
      </c>
      <c r="AX328" s="432">
        <v>0.9194</v>
      </c>
      <c r="AY328" s="432">
        <v>0.94259999999999999</v>
      </c>
      <c r="AZ328" s="432">
        <v>0.97399999999999998</v>
      </c>
      <c r="BA328" s="432">
        <v>512</v>
      </c>
      <c r="BB328" s="432">
        <v>531</v>
      </c>
      <c r="BC328" s="432">
        <v>496</v>
      </c>
      <c r="BD328" s="432">
        <v>0.88660000000000005</v>
      </c>
      <c r="BE328" s="432">
        <v>0.91910000000000003</v>
      </c>
      <c r="BF328" s="432">
        <v>0.85960000000000003</v>
      </c>
      <c r="BG328" s="432">
        <v>539</v>
      </c>
      <c r="BH328" s="432">
        <v>554</v>
      </c>
      <c r="BI328" s="432">
        <v>530</v>
      </c>
      <c r="BJ328" s="432">
        <v>0.93330000000000002</v>
      </c>
      <c r="BK328" s="432">
        <v>0.96009999999999995</v>
      </c>
      <c r="BL328" s="432">
        <v>0.91849999999999998</v>
      </c>
      <c r="BM328" s="432">
        <v>318</v>
      </c>
      <c r="BN328" s="432">
        <v>376</v>
      </c>
      <c r="BO328" s="432">
        <v>411</v>
      </c>
      <c r="BP328" s="432">
        <v>0.55000000000000004</v>
      </c>
      <c r="BQ328" s="432">
        <v>0.65</v>
      </c>
      <c r="BR328" s="432">
        <v>0.71230000000000004</v>
      </c>
      <c r="BS328" s="432">
        <v>267</v>
      </c>
      <c r="BT328" s="432">
        <v>0.64339999999999997</v>
      </c>
      <c r="BU328" s="432">
        <v>138</v>
      </c>
      <c r="BV328" s="432">
        <v>0.85189999999999999</v>
      </c>
      <c r="BW328" s="432">
        <v>386</v>
      </c>
      <c r="BX328" s="432">
        <v>411</v>
      </c>
      <c r="BY328" s="432">
        <v>405</v>
      </c>
      <c r="BZ328" s="432">
        <v>0.66779999999999995</v>
      </c>
      <c r="CA328" s="432">
        <v>0.71120000000000005</v>
      </c>
      <c r="CB328" s="432">
        <v>0.70189999999999997</v>
      </c>
      <c r="CC328" s="432">
        <v>224</v>
      </c>
      <c r="CD328" s="432">
        <v>0.53979999999999995</v>
      </c>
      <c r="CE328" s="432">
        <v>141</v>
      </c>
      <c r="CF328" s="432">
        <v>0.87039999999999995</v>
      </c>
      <c r="CG328" s="432">
        <v>408</v>
      </c>
      <c r="CH328" s="432">
        <v>439</v>
      </c>
      <c r="CI328" s="432">
        <v>365</v>
      </c>
      <c r="CJ328" s="432">
        <v>0.70689999999999997</v>
      </c>
      <c r="CK328" s="432">
        <v>0.75949999999999995</v>
      </c>
      <c r="CL328" s="432">
        <v>0.63260000000000005</v>
      </c>
      <c r="CM328" s="432">
        <v>338</v>
      </c>
      <c r="CN328" s="432">
        <v>363</v>
      </c>
      <c r="CO328" s="432">
        <v>327</v>
      </c>
      <c r="CP328" s="432">
        <v>0.58450000000000002</v>
      </c>
      <c r="CQ328" s="432">
        <v>0.62880000000000003</v>
      </c>
      <c r="CR328" s="432">
        <v>0.56669999999999998</v>
      </c>
      <c r="CS328" s="432">
        <v>103</v>
      </c>
      <c r="CT328" s="432">
        <v>0.2482</v>
      </c>
      <c r="CU328" s="432">
        <v>92</v>
      </c>
      <c r="CV328" s="432">
        <v>0.56789999999999996</v>
      </c>
      <c r="CW328" s="432">
        <v>168</v>
      </c>
      <c r="CX328" s="432">
        <v>202</v>
      </c>
      <c r="CY328" s="432">
        <v>195</v>
      </c>
      <c r="CZ328" s="432">
        <v>0.28999999999999998</v>
      </c>
      <c r="DA328" s="432">
        <v>0.35</v>
      </c>
      <c r="DB328" s="432">
        <v>0.33800000000000002</v>
      </c>
      <c r="DC328" s="432">
        <v>347</v>
      </c>
      <c r="DD328" s="432">
        <v>404</v>
      </c>
      <c r="DE328" s="432">
        <v>145</v>
      </c>
      <c r="DF328" s="432">
        <v>0.6</v>
      </c>
      <c r="DG328" s="432">
        <v>0.7</v>
      </c>
      <c r="DH328" s="432">
        <v>0.25130000000000002</v>
      </c>
      <c r="DI328" s="432">
        <v>187</v>
      </c>
      <c r="DJ328" s="432">
        <v>99</v>
      </c>
      <c r="DK328" s="432">
        <v>108</v>
      </c>
      <c r="DL328" s="432">
        <v>120</v>
      </c>
      <c r="DM328" s="432">
        <v>0.52500000000000002</v>
      </c>
      <c r="DN328" s="432">
        <v>0.57499999999999996</v>
      </c>
      <c r="DO328" s="432">
        <v>0.64170000000000005</v>
      </c>
      <c r="DP328" s="432">
        <v>404</v>
      </c>
      <c r="DQ328" s="432">
        <v>433</v>
      </c>
      <c r="DR328" s="432">
        <v>218</v>
      </c>
      <c r="DS328" s="432">
        <v>0.7</v>
      </c>
      <c r="DT328" s="432">
        <v>0.75</v>
      </c>
      <c r="DU328" s="432">
        <v>0.37780000000000002</v>
      </c>
      <c r="DV328" s="432">
        <v>0</v>
      </c>
      <c r="DW328" s="432">
        <v>3.7499999999999999E-2</v>
      </c>
      <c r="DX328" s="432">
        <v>7.4999999999999997E-2</v>
      </c>
      <c r="DY328" s="432">
        <v>0</v>
      </c>
      <c r="DZ328" s="432">
        <v>36</v>
      </c>
      <c r="EA328" s="432">
        <v>7.4999999999999997E-2</v>
      </c>
      <c r="EB328" s="432">
        <v>0.15</v>
      </c>
      <c r="EC328" s="432">
        <v>6.4100000000000004E-2</v>
      </c>
      <c r="ED328" s="432">
        <v>0</v>
      </c>
      <c r="EE328" s="432">
        <v>0</v>
      </c>
      <c r="EF328" s="432">
        <v>0</v>
      </c>
      <c r="EG328" s="432">
        <v>0</v>
      </c>
      <c r="EH328" s="432">
        <v>70</v>
      </c>
      <c r="EI328" s="432">
        <v>0</v>
      </c>
      <c r="EJ328" s="432">
        <v>5.0000000000000001E-3</v>
      </c>
      <c r="EK328" s="432">
        <v>0.01</v>
      </c>
      <c r="EL328" s="432">
        <v>0</v>
      </c>
      <c r="EM328" s="432">
        <v>129</v>
      </c>
      <c r="EN328" s="432">
        <v>0.05</v>
      </c>
      <c r="EO328" s="432">
        <v>0.15</v>
      </c>
      <c r="EP328" s="432">
        <v>0.22359999999999999</v>
      </c>
      <c r="EQ328" s="432">
        <v>162</v>
      </c>
      <c r="ER328" s="432">
        <v>55</v>
      </c>
      <c r="ES328" s="432">
        <v>0.33950000000000002</v>
      </c>
      <c r="ET328" s="432">
        <v>32</v>
      </c>
      <c r="EU328" s="432">
        <v>8</v>
      </c>
      <c r="EV328" s="432">
        <v>0.25</v>
      </c>
      <c r="EW328" s="432">
        <v>402</v>
      </c>
      <c r="EX328" s="432">
        <v>0.69669999999999999</v>
      </c>
      <c r="EY328" s="432">
        <v>566</v>
      </c>
      <c r="EZ328" s="432">
        <v>681</v>
      </c>
      <c r="FA328" s="432">
        <v>641</v>
      </c>
      <c r="FB328" s="432">
        <v>595</v>
      </c>
      <c r="FC328" s="432">
        <v>0.98</v>
      </c>
      <c r="FD328" s="432">
        <v>1.18</v>
      </c>
      <c r="FE328" s="432">
        <v>1.1109</v>
      </c>
      <c r="FF328" s="432">
        <v>30</v>
      </c>
      <c r="FG328" s="432">
        <v>45</v>
      </c>
      <c r="FH328" s="432">
        <v>103</v>
      </c>
      <c r="FI328" s="432">
        <v>0.05</v>
      </c>
      <c r="FJ328" s="432">
        <v>7.4999999999999997E-2</v>
      </c>
      <c r="FK328" s="432">
        <v>0.1731</v>
      </c>
      <c r="FL328" s="432">
        <v>526</v>
      </c>
      <c r="FM328" s="432">
        <v>542</v>
      </c>
      <c r="FN328" s="432">
        <v>502</v>
      </c>
      <c r="FO328" s="432">
        <v>0.88239999999999996</v>
      </c>
      <c r="FP328" s="432">
        <v>0.90959999999999996</v>
      </c>
      <c r="FQ328" s="432">
        <v>0.84370000000000001</v>
      </c>
      <c r="FR328" s="432">
        <v>502</v>
      </c>
      <c r="FS328" s="432">
        <v>524</v>
      </c>
      <c r="FT328" s="432">
        <v>343</v>
      </c>
      <c r="FU328" s="432">
        <v>0.84360000000000002</v>
      </c>
      <c r="FV328" s="432">
        <v>0.87909999999999999</v>
      </c>
      <c r="FW328" s="432">
        <v>0.57650000000000001</v>
      </c>
      <c r="FX328" s="432">
        <v>483</v>
      </c>
      <c r="FY328" s="432">
        <v>515</v>
      </c>
      <c r="FZ328" s="432">
        <v>321</v>
      </c>
      <c r="GA328" s="432">
        <v>0.81069999999999998</v>
      </c>
      <c r="GB328" s="432">
        <v>0.86450000000000005</v>
      </c>
      <c r="GC328" s="432">
        <v>0.53949999999999998</v>
      </c>
      <c r="GD328" s="432">
        <v>437</v>
      </c>
      <c r="GE328" s="432">
        <v>488</v>
      </c>
      <c r="GF328" s="432">
        <v>249</v>
      </c>
      <c r="GG328" s="432">
        <v>0.73299999999999998</v>
      </c>
      <c r="GH328" s="432">
        <v>0.81889999999999996</v>
      </c>
      <c r="GI328" s="432">
        <v>0.41849999999999998</v>
      </c>
      <c r="GJ328" s="432">
        <v>447</v>
      </c>
      <c r="GK328" s="432">
        <v>506</v>
      </c>
      <c r="GL328" s="432">
        <v>278</v>
      </c>
      <c r="GM328" s="432">
        <v>0.75</v>
      </c>
      <c r="GN328" s="432">
        <v>0.84970000000000001</v>
      </c>
      <c r="GO328" s="432">
        <v>0.4672</v>
      </c>
      <c r="GP328" s="432">
        <v>546</v>
      </c>
      <c r="GQ328" s="432">
        <v>560</v>
      </c>
      <c r="GR328" s="432">
        <v>514</v>
      </c>
      <c r="GS328" s="432">
        <v>0.9173</v>
      </c>
      <c r="GT328" s="432">
        <v>0.94010000000000005</v>
      </c>
      <c r="GU328" s="432">
        <v>0.8639</v>
      </c>
      <c r="GV328" s="432">
        <v>493</v>
      </c>
      <c r="GW328" s="432">
        <v>527</v>
      </c>
      <c r="GX328" s="432">
        <v>377</v>
      </c>
      <c r="GY328" s="432">
        <v>0.82750000000000001</v>
      </c>
      <c r="GZ328" s="432">
        <v>0.88490000000000002</v>
      </c>
      <c r="HA328" s="432">
        <v>0.63360000000000005</v>
      </c>
      <c r="HB328" s="432">
        <v>298</v>
      </c>
      <c r="HC328" s="432">
        <v>357</v>
      </c>
      <c r="HD328" s="432">
        <v>159</v>
      </c>
      <c r="HE328" s="432">
        <v>0.5</v>
      </c>
      <c r="HF328" s="432">
        <v>0.6</v>
      </c>
      <c r="HG328" s="432">
        <v>0.26719999999999999</v>
      </c>
      <c r="HH328" s="432">
        <v>452</v>
      </c>
      <c r="HI328" s="432">
        <v>0.5</v>
      </c>
      <c r="HJ328" s="432">
        <v>0.70509999999999995</v>
      </c>
      <c r="HK328" s="432">
        <v>0</v>
      </c>
      <c r="HL328" s="432"/>
      <c r="HM328" s="432">
        <v>0.9</v>
      </c>
      <c r="HN328" s="432">
        <v>0</v>
      </c>
      <c r="HO328" s="432">
        <v>0</v>
      </c>
      <c r="HP328" s="432">
        <v>0</v>
      </c>
      <c r="HQ328" s="432">
        <v>0</v>
      </c>
      <c r="HR328" s="432">
        <v>0</v>
      </c>
      <c r="HS328" s="432">
        <v>0</v>
      </c>
      <c r="HT328" s="432">
        <v>0</v>
      </c>
      <c r="HU328" s="432">
        <v>0</v>
      </c>
      <c r="HV328" s="432">
        <v>0.9</v>
      </c>
      <c r="HW328" s="432">
        <v>0</v>
      </c>
      <c r="HX328" s="432">
        <v>0</v>
      </c>
      <c r="HY328" s="432">
        <v>0</v>
      </c>
      <c r="HZ328" s="432">
        <v>0.9</v>
      </c>
      <c r="IA328" s="432">
        <v>0</v>
      </c>
      <c r="IB328" s="432">
        <v>0</v>
      </c>
      <c r="IC328" s="432">
        <v>0</v>
      </c>
      <c r="ID328" s="432">
        <v>0</v>
      </c>
      <c r="IE328" s="432">
        <v>2</v>
      </c>
      <c r="IF328" s="432">
        <v>1</v>
      </c>
      <c r="IG328" s="432">
        <v>1</v>
      </c>
      <c r="IH328" s="432">
        <v>0</v>
      </c>
      <c r="II328" s="432">
        <v>0</v>
      </c>
      <c r="IJ328" s="432">
        <v>0</v>
      </c>
      <c r="IK328" s="432">
        <v>0</v>
      </c>
      <c r="IL328" s="432">
        <v>0</v>
      </c>
      <c r="IM328" s="432">
        <v>2</v>
      </c>
      <c r="IN328" s="432">
        <v>0</v>
      </c>
      <c r="IO328" s="432">
        <v>0</v>
      </c>
      <c r="IP328" s="432">
        <v>0</v>
      </c>
      <c r="IQ328" s="432">
        <v>0</v>
      </c>
      <c r="IR328" s="432">
        <v>1</v>
      </c>
      <c r="IS328" s="432">
        <v>0</v>
      </c>
      <c r="IT328" s="432">
        <v>0</v>
      </c>
      <c r="IU328" s="432">
        <v>0</v>
      </c>
      <c r="IV328" s="432">
        <v>0</v>
      </c>
      <c r="IW328" s="432">
        <v>2</v>
      </c>
      <c r="IX328" s="432">
        <v>24</v>
      </c>
      <c r="IY328" s="432">
        <v>0</v>
      </c>
      <c r="IZ328" s="432">
        <v>0</v>
      </c>
      <c r="JA328" s="432">
        <v>2</v>
      </c>
      <c r="JB328" s="432">
        <v>0</v>
      </c>
      <c r="JC328" s="432">
        <v>0</v>
      </c>
      <c r="JD328" s="432">
        <v>1</v>
      </c>
      <c r="JE328" s="432">
        <v>4.1700000000000001E-2</v>
      </c>
      <c r="JF328" s="432">
        <v>0</v>
      </c>
      <c r="JG328" s="432">
        <v>0</v>
      </c>
      <c r="JH328" s="432">
        <v>15</v>
      </c>
      <c r="JI328" s="432">
        <v>1</v>
      </c>
      <c r="JJ328" s="432">
        <v>6.6699999999999995E-2</v>
      </c>
      <c r="JK328" s="432">
        <v>1</v>
      </c>
      <c r="JL328" s="432">
        <v>1</v>
      </c>
      <c r="JM328" s="432">
        <v>1</v>
      </c>
      <c r="JN328" s="432">
        <v>0</v>
      </c>
      <c r="JO328" s="432">
        <v>0</v>
      </c>
      <c r="JP328" s="432">
        <v>0</v>
      </c>
      <c r="JQ328" s="432">
        <v>0</v>
      </c>
      <c r="JR328" s="432" t="s">
        <v>1359</v>
      </c>
      <c r="JS328" s="432" t="s">
        <v>1360</v>
      </c>
      <c r="JT328" s="432" t="s">
        <v>1340</v>
      </c>
    </row>
    <row r="329" spans="1:280" x14ac:dyDescent="0.45">
      <c r="A329" s="432" t="s">
        <v>521</v>
      </c>
      <c r="B329" s="432" t="s">
        <v>548</v>
      </c>
      <c r="C329" s="432" t="s">
        <v>573</v>
      </c>
      <c r="D329" s="432" t="s">
        <v>574</v>
      </c>
      <c r="E329" s="432">
        <v>264</v>
      </c>
      <c r="F329" s="432">
        <v>114</v>
      </c>
      <c r="G329" s="432">
        <v>0.43180000000000002</v>
      </c>
      <c r="H329" s="432">
        <v>115</v>
      </c>
      <c r="I329" s="432">
        <v>262</v>
      </c>
      <c r="J329" s="432">
        <v>0.43890000000000001</v>
      </c>
      <c r="K329" s="432">
        <v>244</v>
      </c>
      <c r="L329" s="432">
        <v>251</v>
      </c>
      <c r="M329" s="432">
        <v>235</v>
      </c>
      <c r="N329" s="432">
        <v>0.92259999999999998</v>
      </c>
      <c r="O329" s="432">
        <v>0.95020000000000004</v>
      </c>
      <c r="P329" s="432">
        <v>0.89019999999999999</v>
      </c>
      <c r="Q329" s="432">
        <v>252</v>
      </c>
      <c r="R329" s="432">
        <v>257</v>
      </c>
      <c r="S329" s="432">
        <v>248</v>
      </c>
      <c r="T329" s="432">
        <v>0.95209999999999995</v>
      </c>
      <c r="U329" s="432">
        <v>0.97009999999999996</v>
      </c>
      <c r="V329" s="432">
        <v>0.93940000000000001</v>
      </c>
      <c r="W329" s="432">
        <v>251</v>
      </c>
      <c r="X329" s="432">
        <v>256</v>
      </c>
      <c r="Y329" s="432">
        <v>240</v>
      </c>
      <c r="Z329" s="432">
        <v>0.94889999999999997</v>
      </c>
      <c r="AA329" s="432">
        <v>0.96630000000000005</v>
      </c>
      <c r="AB329" s="432">
        <v>0.90910000000000002</v>
      </c>
      <c r="AC329" s="432">
        <v>248</v>
      </c>
      <c r="AD329" s="432">
        <v>253</v>
      </c>
      <c r="AE329" s="432">
        <v>241</v>
      </c>
      <c r="AF329" s="432">
        <v>0.93930000000000002</v>
      </c>
      <c r="AG329" s="432">
        <v>0.95799999999999996</v>
      </c>
      <c r="AH329" s="432">
        <v>0.91290000000000004</v>
      </c>
      <c r="AI329" s="432">
        <v>219</v>
      </c>
      <c r="AJ329" s="432">
        <v>231</v>
      </c>
      <c r="AK329" s="432">
        <v>194</v>
      </c>
      <c r="AL329" s="432">
        <v>0.82789999999999997</v>
      </c>
      <c r="AM329" s="432">
        <v>0.87409999999999999</v>
      </c>
      <c r="AN329" s="432">
        <v>0.73480000000000001</v>
      </c>
      <c r="AO329" s="432">
        <v>250</v>
      </c>
      <c r="AP329" s="432">
        <v>255</v>
      </c>
      <c r="AQ329" s="432">
        <v>249</v>
      </c>
      <c r="AR329" s="432">
        <v>0.94650000000000001</v>
      </c>
      <c r="AS329" s="432">
        <v>0.96409999999999996</v>
      </c>
      <c r="AT329" s="432">
        <v>0.94320000000000004</v>
      </c>
      <c r="AU329" s="432">
        <v>243</v>
      </c>
      <c r="AV329" s="432">
        <v>249</v>
      </c>
      <c r="AW329" s="432">
        <v>237</v>
      </c>
      <c r="AX329" s="432">
        <v>0.9194</v>
      </c>
      <c r="AY329" s="432">
        <v>0.94259999999999999</v>
      </c>
      <c r="AZ329" s="432">
        <v>0.89770000000000005</v>
      </c>
      <c r="BA329" s="432">
        <v>235</v>
      </c>
      <c r="BB329" s="432">
        <v>243</v>
      </c>
      <c r="BC329" s="432">
        <v>204</v>
      </c>
      <c r="BD329" s="432">
        <v>0.88660000000000005</v>
      </c>
      <c r="BE329" s="432">
        <v>0.91910000000000003</v>
      </c>
      <c r="BF329" s="432">
        <v>0.77270000000000005</v>
      </c>
      <c r="BG329" s="432">
        <v>247</v>
      </c>
      <c r="BH329" s="432">
        <v>254</v>
      </c>
      <c r="BI329" s="432">
        <v>241</v>
      </c>
      <c r="BJ329" s="432">
        <v>0.93330000000000002</v>
      </c>
      <c r="BK329" s="432">
        <v>0.96009999999999995</v>
      </c>
      <c r="BL329" s="432">
        <v>0.91290000000000004</v>
      </c>
      <c r="BM329" s="432">
        <v>146</v>
      </c>
      <c r="BN329" s="432">
        <v>172</v>
      </c>
      <c r="BO329" s="432">
        <v>168</v>
      </c>
      <c r="BP329" s="432">
        <v>0.55000000000000004</v>
      </c>
      <c r="BQ329" s="432">
        <v>0.65</v>
      </c>
      <c r="BR329" s="432">
        <v>0.63639999999999997</v>
      </c>
      <c r="BS329" s="432">
        <v>87</v>
      </c>
      <c r="BT329" s="432">
        <v>0.57999999999999996</v>
      </c>
      <c r="BU329" s="432">
        <v>92</v>
      </c>
      <c r="BV329" s="432">
        <v>0.80700000000000005</v>
      </c>
      <c r="BW329" s="432">
        <v>177</v>
      </c>
      <c r="BX329" s="432">
        <v>188</v>
      </c>
      <c r="BY329" s="432">
        <v>179</v>
      </c>
      <c r="BZ329" s="432">
        <v>0.66779999999999995</v>
      </c>
      <c r="CA329" s="432">
        <v>0.71120000000000005</v>
      </c>
      <c r="CB329" s="432">
        <v>0.67800000000000005</v>
      </c>
      <c r="CC329" s="432">
        <v>67</v>
      </c>
      <c r="CD329" s="432">
        <v>0.44669999999999999</v>
      </c>
      <c r="CE329" s="432">
        <v>102</v>
      </c>
      <c r="CF329" s="432">
        <v>0.89470000000000005</v>
      </c>
      <c r="CG329" s="432">
        <v>187</v>
      </c>
      <c r="CH329" s="432">
        <v>201</v>
      </c>
      <c r="CI329" s="432">
        <v>169</v>
      </c>
      <c r="CJ329" s="432">
        <v>0.70689999999999997</v>
      </c>
      <c r="CK329" s="432">
        <v>0.75949999999999995</v>
      </c>
      <c r="CL329" s="432">
        <v>0.64019999999999999</v>
      </c>
      <c r="CM329" s="432">
        <v>155</v>
      </c>
      <c r="CN329" s="432">
        <v>167</v>
      </c>
      <c r="CO329" s="432">
        <v>147</v>
      </c>
      <c r="CP329" s="432">
        <v>0.58450000000000002</v>
      </c>
      <c r="CQ329" s="432">
        <v>0.62880000000000003</v>
      </c>
      <c r="CR329" s="432">
        <v>0.55679999999999996</v>
      </c>
      <c r="CS329" s="432">
        <v>23</v>
      </c>
      <c r="CT329" s="432">
        <v>0.15329999999999999</v>
      </c>
      <c r="CU329" s="432">
        <v>65</v>
      </c>
      <c r="CV329" s="432">
        <v>0.57020000000000004</v>
      </c>
      <c r="CW329" s="432">
        <v>77</v>
      </c>
      <c r="CX329" s="432">
        <v>93</v>
      </c>
      <c r="CY329" s="432">
        <v>88</v>
      </c>
      <c r="CZ329" s="432">
        <v>0.28999999999999998</v>
      </c>
      <c r="DA329" s="432">
        <v>0.35</v>
      </c>
      <c r="DB329" s="432">
        <v>0.33329999999999999</v>
      </c>
      <c r="DC329" s="432">
        <v>159</v>
      </c>
      <c r="DD329" s="432">
        <v>185</v>
      </c>
      <c r="DE329" s="432">
        <v>147</v>
      </c>
      <c r="DF329" s="432">
        <v>0.6</v>
      </c>
      <c r="DG329" s="432">
        <v>0.7</v>
      </c>
      <c r="DH329" s="432">
        <v>0.55679999999999996</v>
      </c>
      <c r="DI329" s="432">
        <v>62</v>
      </c>
      <c r="DJ329" s="432">
        <v>33</v>
      </c>
      <c r="DK329" s="432">
        <v>36</v>
      </c>
      <c r="DL329" s="432">
        <v>36</v>
      </c>
      <c r="DM329" s="432">
        <v>0.52500000000000002</v>
      </c>
      <c r="DN329" s="432">
        <v>0.57499999999999996</v>
      </c>
      <c r="DO329" s="432">
        <v>0.5806</v>
      </c>
      <c r="DP329" s="432">
        <v>185</v>
      </c>
      <c r="DQ329" s="432">
        <v>198</v>
      </c>
      <c r="DR329" s="432">
        <v>115</v>
      </c>
      <c r="DS329" s="432">
        <v>0.7</v>
      </c>
      <c r="DT329" s="432">
        <v>0.75</v>
      </c>
      <c r="DU329" s="432">
        <v>0.43559999999999999</v>
      </c>
      <c r="DV329" s="432">
        <v>6</v>
      </c>
      <c r="DW329" s="432">
        <v>3.7499999999999999E-2</v>
      </c>
      <c r="DX329" s="432">
        <v>7.4999999999999997E-2</v>
      </c>
      <c r="DY329" s="432">
        <v>2.2700000000000001E-2</v>
      </c>
      <c r="DZ329" s="432">
        <v>30</v>
      </c>
      <c r="EA329" s="432">
        <v>7.4999999999999997E-2</v>
      </c>
      <c r="EB329" s="432">
        <v>0.15</v>
      </c>
      <c r="EC329" s="432">
        <v>0.11360000000000001</v>
      </c>
      <c r="ED329" s="432">
        <v>2</v>
      </c>
      <c r="EE329" s="432">
        <v>0.33329999999999999</v>
      </c>
      <c r="EF329" s="432">
        <v>1</v>
      </c>
      <c r="EG329" s="432">
        <v>0.16669999999999999</v>
      </c>
      <c r="EH329" s="432">
        <v>38</v>
      </c>
      <c r="EI329" s="432">
        <v>0</v>
      </c>
      <c r="EJ329" s="432">
        <v>5.0000000000000001E-3</v>
      </c>
      <c r="EK329" s="432">
        <v>0.01</v>
      </c>
      <c r="EL329" s="432">
        <v>0</v>
      </c>
      <c r="EM329" s="432">
        <v>93</v>
      </c>
      <c r="EN329" s="432">
        <v>0.05</v>
      </c>
      <c r="EO329" s="432">
        <v>0.15</v>
      </c>
      <c r="EP329" s="432">
        <v>0.3523</v>
      </c>
      <c r="EQ329" s="432">
        <v>74</v>
      </c>
      <c r="ER329" s="432">
        <v>51</v>
      </c>
      <c r="ES329" s="432">
        <v>0.68920000000000003</v>
      </c>
      <c r="ET329" s="432">
        <v>19</v>
      </c>
      <c r="EU329" s="432">
        <v>1</v>
      </c>
      <c r="EV329" s="432">
        <v>5.2600000000000001E-2</v>
      </c>
      <c r="EW329" s="432">
        <v>199</v>
      </c>
      <c r="EX329" s="432">
        <v>0.75380000000000003</v>
      </c>
      <c r="EY329" s="432">
        <v>267</v>
      </c>
      <c r="EZ329" s="432">
        <v>320</v>
      </c>
      <c r="FA329" s="432">
        <v>369</v>
      </c>
      <c r="FB329" s="432">
        <v>322</v>
      </c>
      <c r="FC329" s="432">
        <v>1.01</v>
      </c>
      <c r="FD329" s="432">
        <v>1.21</v>
      </c>
      <c r="FE329" s="432">
        <v>1.3976999999999999</v>
      </c>
      <c r="FF329" s="432">
        <v>17</v>
      </c>
      <c r="FG329" s="432">
        <v>25</v>
      </c>
      <c r="FH329" s="432">
        <v>66</v>
      </c>
      <c r="FI329" s="432">
        <v>0.05</v>
      </c>
      <c r="FJ329" s="432">
        <v>7.4999999999999997E-2</v>
      </c>
      <c r="FK329" s="432">
        <v>0.20499999999999999</v>
      </c>
      <c r="FL329" s="432">
        <v>285</v>
      </c>
      <c r="FM329" s="432">
        <v>293</v>
      </c>
      <c r="FN329" s="432">
        <v>296</v>
      </c>
      <c r="FO329" s="432">
        <v>0.88239999999999996</v>
      </c>
      <c r="FP329" s="432">
        <v>0.90959999999999996</v>
      </c>
      <c r="FQ329" s="432">
        <v>0.91930000000000001</v>
      </c>
      <c r="FR329" s="432">
        <v>272</v>
      </c>
      <c r="FS329" s="432">
        <v>284</v>
      </c>
      <c r="FT329" s="432">
        <v>252</v>
      </c>
      <c r="FU329" s="432">
        <v>0.84360000000000002</v>
      </c>
      <c r="FV329" s="432">
        <v>0.87909999999999999</v>
      </c>
      <c r="FW329" s="432">
        <v>0.78259999999999996</v>
      </c>
      <c r="FX329" s="432">
        <v>262</v>
      </c>
      <c r="FY329" s="432">
        <v>279</v>
      </c>
      <c r="FZ329" s="432">
        <v>219</v>
      </c>
      <c r="GA329" s="432">
        <v>0.81069999999999998</v>
      </c>
      <c r="GB329" s="432">
        <v>0.86450000000000005</v>
      </c>
      <c r="GC329" s="432">
        <v>0.68010000000000004</v>
      </c>
      <c r="GD329" s="432">
        <v>237</v>
      </c>
      <c r="GE329" s="432">
        <v>264</v>
      </c>
      <c r="GF329" s="432">
        <v>185</v>
      </c>
      <c r="GG329" s="432">
        <v>0.73299999999999998</v>
      </c>
      <c r="GH329" s="432">
        <v>0.81889999999999996</v>
      </c>
      <c r="GI329" s="432">
        <v>0.57450000000000001</v>
      </c>
      <c r="GJ329" s="432">
        <v>242</v>
      </c>
      <c r="GK329" s="432">
        <v>274</v>
      </c>
      <c r="GL329" s="432">
        <v>182</v>
      </c>
      <c r="GM329" s="432">
        <v>0.75</v>
      </c>
      <c r="GN329" s="432">
        <v>0.84970000000000001</v>
      </c>
      <c r="GO329" s="432">
        <v>0.56520000000000004</v>
      </c>
      <c r="GP329" s="432">
        <v>296</v>
      </c>
      <c r="GQ329" s="432">
        <v>303</v>
      </c>
      <c r="GR329" s="432">
        <v>308</v>
      </c>
      <c r="GS329" s="432">
        <v>0.9173</v>
      </c>
      <c r="GT329" s="432">
        <v>0.94010000000000005</v>
      </c>
      <c r="GU329" s="432">
        <v>0.95650000000000002</v>
      </c>
      <c r="GV329" s="432">
        <v>267</v>
      </c>
      <c r="GW329" s="432">
        <v>285</v>
      </c>
      <c r="GX329" s="432">
        <v>227</v>
      </c>
      <c r="GY329" s="432">
        <v>0.82750000000000001</v>
      </c>
      <c r="GZ329" s="432">
        <v>0.88490000000000002</v>
      </c>
      <c r="HA329" s="432">
        <v>0.70499999999999996</v>
      </c>
      <c r="HB329" s="432">
        <v>161</v>
      </c>
      <c r="HC329" s="432">
        <v>194</v>
      </c>
      <c r="HD329" s="432">
        <v>160</v>
      </c>
      <c r="HE329" s="432">
        <v>0.5</v>
      </c>
      <c r="HF329" s="432">
        <v>0.6</v>
      </c>
      <c r="HG329" s="432">
        <v>0.49690000000000001</v>
      </c>
      <c r="HH329" s="432">
        <v>280</v>
      </c>
      <c r="HI329" s="432">
        <v>0.5</v>
      </c>
      <c r="HJ329" s="432">
        <v>0.75880000000000003</v>
      </c>
      <c r="HK329" s="432">
        <v>0</v>
      </c>
      <c r="HL329" s="432"/>
      <c r="HM329" s="432">
        <v>0.9</v>
      </c>
      <c r="HN329" s="432">
        <v>0</v>
      </c>
      <c r="HO329" s="432">
        <v>0</v>
      </c>
      <c r="HP329" s="432">
        <v>0</v>
      </c>
      <c r="HQ329" s="432">
        <v>0</v>
      </c>
      <c r="HR329" s="432">
        <v>0</v>
      </c>
      <c r="HS329" s="432">
        <v>0</v>
      </c>
      <c r="HT329" s="432">
        <v>0</v>
      </c>
      <c r="HU329" s="432">
        <v>0</v>
      </c>
      <c r="HV329" s="432">
        <v>0.9</v>
      </c>
      <c r="HW329" s="432">
        <v>0</v>
      </c>
      <c r="HX329" s="432">
        <v>0</v>
      </c>
      <c r="HY329" s="432">
        <v>0</v>
      </c>
      <c r="HZ329" s="432">
        <v>0.9</v>
      </c>
      <c r="IA329" s="432">
        <v>0</v>
      </c>
      <c r="IB329" s="432">
        <v>0</v>
      </c>
      <c r="IC329" s="432">
        <v>0</v>
      </c>
      <c r="ID329" s="432">
        <v>0</v>
      </c>
      <c r="IE329" s="432">
        <v>2</v>
      </c>
      <c r="IF329" s="432">
        <v>0</v>
      </c>
      <c r="IG329" s="432">
        <v>3</v>
      </c>
      <c r="IH329" s="432">
        <v>0</v>
      </c>
      <c r="II329" s="432">
        <v>0</v>
      </c>
      <c r="IJ329" s="432">
        <v>0</v>
      </c>
      <c r="IK329" s="432">
        <v>0</v>
      </c>
      <c r="IL329" s="432">
        <v>0</v>
      </c>
      <c r="IM329" s="432">
        <v>3</v>
      </c>
      <c r="IN329" s="432">
        <v>0</v>
      </c>
      <c r="IO329" s="432">
        <v>0</v>
      </c>
      <c r="IP329" s="432">
        <v>0</v>
      </c>
      <c r="IQ329" s="432">
        <v>0</v>
      </c>
      <c r="IR329" s="432">
        <v>0</v>
      </c>
      <c r="IS329" s="432">
        <v>0</v>
      </c>
      <c r="IT329" s="432">
        <v>0</v>
      </c>
      <c r="IU329" s="432">
        <v>0</v>
      </c>
      <c r="IV329" s="432">
        <v>0</v>
      </c>
      <c r="IW329" s="432">
        <v>1</v>
      </c>
      <c r="IX329" s="432">
        <v>8</v>
      </c>
      <c r="IY329" s="432">
        <v>0</v>
      </c>
      <c r="IZ329" s="432">
        <v>0</v>
      </c>
      <c r="JA329" s="432">
        <v>1</v>
      </c>
      <c r="JB329" s="432">
        <v>0</v>
      </c>
      <c r="JC329" s="432">
        <v>0</v>
      </c>
      <c r="JD329" s="432">
        <v>0</v>
      </c>
      <c r="JE329" s="432">
        <v>0</v>
      </c>
      <c r="JF329" s="432">
        <v>0</v>
      </c>
      <c r="JG329" s="432">
        <v>0</v>
      </c>
      <c r="JH329" s="432">
        <v>5</v>
      </c>
      <c r="JI329" s="432">
        <v>0</v>
      </c>
      <c r="JJ329" s="432">
        <v>0</v>
      </c>
      <c r="JK329" s="432">
        <v>0</v>
      </c>
      <c r="JL329" s="432">
        <v>0</v>
      </c>
      <c r="JM329" s="432">
        <v>0</v>
      </c>
      <c r="JN329" s="432">
        <v>1</v>
      </c>
      <c r="JO329" s="432">
        <v>0.2</v>
      </c>
      <c r="JP329" s="432">
        <v>0</v>
      </c>
      <c r="JQ329" s="432">
        <v>0</v>
      </c>
      <c r="JR329" s="432" t="s">
        <v>1359</v>
      </c>
      <c r="JS329" s="432" t="s">
        <v>1360</v>
      </c>
      <c r="JT329" s="432" t="s">
        <v>1340</v>
      </c>
    </row>
    <row r="330" spans="1:280" x14ac:dyDescent="0.45">
      <c r="A330" s="432" t="s">
        <v>521</v>
      </c>
      <c r="B330" s="432" t="s">
        <v>575</v>
      </c>
      <c r="C330" s="432" t="s">
        <v>576</v>
      </c>
      <c r="D330" s="432" t="s">
        <v>577</v>
      </c>
      <c r="E330" s="432">
        <v>745</v>
      </c>
      <c r="F330" s="432">
        <v>35</v>
      </c>
      <c r="G330" s="432">
        <v>4.7E-2</v>
      </c>
      <c r="H330" s="432">
        <v>41</v>
      </c>
      <c r="I330" s="432">
        <v>740</v>
      </c>
      <c r="J330" s="432">
        <v>5.5399999999999998E-2</v>
      </c>
      <c r="K330" s="432">
        <v>688</v>
      </c>
      <c r="L330" s="432">
        <v>708</v>
      </c>
      <c r="M330" s="432">
        <v>710</v>
      </c>
      <c r="N330" s="432">
        <v>0.92259999999999998</v>
      </c>
      <c r="O330" s="432">
        <v>0.95020000000000004</v>
      </c>
      <c r="P330" s="432">
        <v>0.95299999999999996</v>
      </c>
      <c r="Q330" s="432">
        <v>710</v>
      </c>
      <c r="R330" s="432">
        <v>723</v>
      </c>
      <c r="S330" s="432">
        <v>725</v>
      </c>
      <c r="T330" s="432">
        <v>0.95209999999999995</v>
      </c>
      <c r="U330" s="432">
        <v>0.97009999999999996</v>
      </c>
      <c r="V330" s="432">
        <v>0.97319999999999995</v>
      </c>
      <c r="W330" s="432">
        <v>707</v>
      </c>
      <c r="X330" s="432">
        <v>720</v>
      </c>
      <c r="Y330" s="432">
        <v>725</v>
      </c>
      <c r="Z330" s="432">
        <v>0.94889999999999997</v>
      </c>
      <c r="AA330" s="432">
        <v>0.96630000000000005</v>
      </c>
      <c r="AB330" s="432">
        <v>0.97319999999999995</v>
      </c>
      <c r="AC330" s="432">
        <v>700</v>
      </c>
      <c r="AD330" s="432">
        <v>714</v>
      </c>
      <c r="AE330" s="432">
        <v>716</v>
      </c>
      <c r="AF330" s="432">
        <v>0.93930000000000002</v>
      </c>
      <c r="AG330" s="432">
        <v>0.95799999999999996</v>
      </c>
      <c r="AH330" s="432">
        <v>0.96109999999999995</v>
      </c>
      <c r="AI330" s="432">
        <v>617</v>
      </c>
      <c r="AJ330" s="432">
        <v>652</v>
      </c>
      <c r="AK330" s="432">
        <v>687</v>
      </c>
      <c r="AL330" s="432">
        <v>0.82789999999999997</v>
      </c>
      <c r="AM330" s="432">
        <v>0.87409999999999999</v>
      </c>
      <c r="AN330" s="432">
        <v>0.92210000000000003</v>
      </c>
      <c r="AO330" s="432">
        <v>706</v>
      </c>
      <c r="AP330" s="432">
        <v>719</v>
      </c>
      <c r="AQ330" s="432">
        <v>722</v>
      </c>
      <c r="AR330" s="432">
        <v>0.94650000000000001</v>
      </c>
      <c r="AS330" s="432">
        <v>0.96409999999999996</v>
      </c>
      <c r="AT330" s="432">
        <v>0.96909999999999996</v>
      </c>
      <c r="AU330" s="432">
        <v>685</v>
      </c>
      <c r="AV330" s="432">
        <v>703</v>
      </c>
      <c r="AW330" s="432">
        <v>719</v>
      </c>
      <c r="AX330" s="432">
        <v>0.9194</v>
      </c>
      <c r="AY330" s="432">
        <v>0.94259999999999999</v>
      </c>
      <c r="AZ330" s="432">
        <v>0.96509999999999996</v>
      </c>
      <c r="BA330" s="432">
        <v>661</v>
      </c>
      <c r="BB330" s="432">
        <v>685</v>
      </c>
      <c r="BC330" s="432">
        <v>711</v>
      </c>
      <c r="BD330" s="432">
        <v>0.88660000000000005</v>
      </c>
      <c r="BE330" s="432">
        <v>0.91910000000000003</v>
      </c>
      <c r="BF330" s="432">
        <v>0.95440000000000003</v>
      </c>
      <c r="BG330" s="432">
        <v>696</v>
      </c>
      <c r="BH330" s="432">
        <v>716</v>
      </c>
      <c r="BI330" s="432">
        <v>709</v>
      </c>
      <c r="BJ330" s="432">
        <v>0.93330000000000002</v>
      </c>
      <c r="BK330" s="432">
        <v>0.96009999999999995</v>
      </c>
      <c r="BL330" s="432">
        <v>0.95169999999999999</v>
      </c>
      <c r="BM330" s="432">
        <v>410</v>
      </c>
      <c r="BN330" s="432">
        <v>485</v>
      </c>
      <c r="BO330" s="432">
        <v>628</v>
      </c>
      <c r="BP330" s="432">
        <v>0.55000000000000004</v>
      </c>
      <c r="BQ330" s="432">
        <v>0.65</v>
      </c>
      <c r="BR330" s="432">
        <v>0.84299999999999997</v>
      </c>
      <c r="BS330" s="432">
        <v>434</v>
      </c>
      <c r="BT330" s="432">
        <v>0.61129999999999995</v>
      </c>
      <c r="BU330" s="432">
        <v>34</v>
      </c>
      <c r="BV330" s="432">
        <v>0.97140000000000004</v>
      </c>
      <c r="BW330" s="432">
        <v>498</v>
      </c>
      <c r="BX330" s="432">
        <v>530</v>
      </c>
      <c r="BY330" s="432">
        <v>468</v>
      </c>
      <c r="BZ330" s="432">
        <v>0.66779999999999995</v>
      </c>
      <c r="CA330" s="432">
        <v>0.71120000000000005</v>
      </c>
      <c r="CB330" s="432">
        <v>0.62819999999999998</v>
      </c>
      <c r="CC330" s="432">
        <v>401</v>
      </c>
      <c r="CD330" s="432">
        <v>0.56479999999999997</v>
      </c>
      <c r="CE330" s="432">
        <v>32</v>
      </c>
      <c r="CF330" s="432">
        <v>0.9143</v>
      </c>
      <c r="CG330" s="432">
        <v>527</v>
      </c>
      <c r="CH330" s="432">
        <v>566</v>
      </c>
      <c r="CI330" s="432">
        <v>433</v>
      </c>
      <c r="CJ330" s="432">
        <v>0.70689999999999997</v>
      </c>
      <c r="CK330" s="432">
        <v>0.75949999999999995</v>
      </c>
      <c r="CL330" s="432">
        <v>0.58120000000000005</v>
      </c>
      <c r="CM330" s="432">
        <v>436</v>
      </c>
      <c r="CN330" s="432">
        <v>469</v>
      </c>
      <c r="CO330" s="432">
        <v>457</v>
      </c>
      <c r="CP330" s="432">
        <v>0.58450000000000002</v>
      </c>
      <c r="CQ330" s="432">
        <v>0.62880000000000003</v>
      </c>
      <c r="CR330" s="432">
        <v>0.61339999999999995</v>
      </c>
      <c r="CS330" s="432">
        <v>169</v>
      </c>
      <c r="CT330" s="432">
        <v>0.23799999999999999</v>
      </c>
      <c r="CU330" s="432">
        <v>29</v>
      </c>
      <c r="CV330" s="432">
        <v>0.8286</v>
      </c>
      <c r="CW330" s="432">
        <v>217</v>
      </c>
      <c r="CX330" s="432">
        <v>261</v>
      </c>
      <c r="CY330" s="432">
        <v>198</v>
      </c>
      <c r="CZ330" s="432">
        <v>0.28999999999999998</v>
      </c>
      <c r="DA330" s="432">
        <v>0.35</v>
      </c>
      <c r="DB330" s="432">
        <v>0.26579999999999998</v>
      </c>
      <c r="DC330" s="432">
        <v>447</v>
      </c>
      <c r="DD330" s="432">
        <v>522</v>
      </c>
      <c r="DE330" s="432">
        <v>542</v>
      </c>
      <c r="DF330" s="432">
        <v>0.6</v>
      </c>
      <c r="DG330" s="432">
        <v>0.7</v>
      </c>
      <c r="DH330" s="432">
        <v>0.72750000000000004</v>
      </c>
      <c r="DI330" s="432">
        <v>127</v>
      </c>
      <c r="DJ330" s="432">
        <v>67</v>
      </c>
      <c r="DK330" s="432">
        <v>74</v>
      </c>
      <c r="DL330" s="432">
        <v>112</v>
      </c>
      <c r="DM330" s="432">
        <v>0.52500000000000002</v>
      </c>
      <c r="DN330" s="432">
        <v>0.57499999999999996</v>
      </c>
      <c r="DO330" s="432">
        <v>0.88190000000000002</v>
      </c>
      <c r="DP330" s="432">
        <v>522</v>
      </c>
      <c r="DQ330" s="432">
        <v>559</v>
      </c>
      <c r="DR330" s="432">
        <v>348</v>
      </c>
      <c r="DS330" s="432">
        <v>0.7</v>
      </c>
      <c r="DT330" s="432">
        <v>0.75</v>
      </c>
      <c r="DU330" s="432">
        <v>0.46710000000000002</v>
      </c>
      <c r="DV330" s="432">
        <v>0</v>
      </c>
      <c r="DW330" s="432">
        <v>3.7499999999999999E-2</v>
      </c>
      <c r="DX330" s="432">
        <v>7.4999999999999997E-2</v>
      </c>
      <c r="DY330" s="432">
        <v>0</v>
      </c>
      <c r="DZ330" s="432">
        <v>109</v>
      </c>
      <c r="EA330" s="432">
        <v>7.4999999999999997E-2</v>
      </c>
      <c r="EB330" s="432">
        <v>0.15</v>
      </c>
      <c r="EC330" s="432">
        <v>0.14630000000000001</v>
      </c>
      <c r="ED330" s="432">
        <v>0</v>
      </c>
      <c r="EE330" s="432">
        <v>0</v>
      </c>
      <c r="EF330" s="432">
        <v>0</v>
      </c>
      <c r="EG330" s="432">
        <v>0</v>
      </c>
      <c r="EH330" s="432">
        <v>61</v>
      </c>
      <c r="EI330" s="432">
        <v>0</v>
      </c>
      <c r="EJ330" s="432">
        <v>5.0000000000000001E-3</v>
      </c>
      <c r="EK330" s="432">
        <v>0.01</v>
      </c>
      <c r="EL330" s="432">
        <v>0</v>
      </c>
      <c r="EM330" s="432">
        <v>515</v>
      </c>
      <c r="EN330" s="432">
        <v>0.05</v>
      </c>
      <c r="EO330" s="432">
        <v>0.15</v>
      </c>
      <c r="EP330" s="432">
        <v>0.69130000000000003</v>
      </c>
      <c r="EQ330" s="432">
        <v>192</v>
      </c>
      <c r="ER330" s="432">
        <v>86</v>
      </c>
      <c r="ES330" s="432">
        <v>0.44790000000000002</v>
      </c>
      <c r="ET330" s="432">
        <v>39</v>
      </c>
      <c r="EU330" s="432">
        <v>7</v>
      </c>
      <c r="EV330" s="432">
        <v>0.17949999999999999</v>
      </c>
      <c r="EW330" s="432">
        <v>435</v>
      </c>
      <c r="EX330" s="432">
        <v>0.58389999999999997</v>
      </c>
      <c r="EY330" s="432">
        <v>723</v>
      </c>
      <c r="EZ330" s="432">
        <v>872</v>
      </c>
      <c r="FA330" s="432">
        <v>985</v>
      </c>
      <c r="FB330" s="432">
        <v>955</v>
      </c>
      <c r="FC330" s="432">
        <v>0.97</v>
      </c>
      <c r="FD330" s="432">
        <v>1.17</v>
      </c>
      <c r="FE330" s="432">
        <v>1.3221000000000001</v>
      </c>
      <c r="FF330" s="432">
        <v>48</v>
      </c>
      <c r="FG330" s="432">
        <v>72</v>
      </c>
      <c r="FH330" s="432">
        <v>477</v>
      </c>
      <c r="FI330" s="432">
        <v>0.05</v>
      </c>
      <c r="FJ330" s="432">
        <v>7.4999999999999997E-2</v>
      </c>
      <c r="FK330" s="432">
        <v>0.4995</v>
      </c>
      <c r="FL330" s="432">
        <v>843</v>
      </c>
      <c r="FM330" s="432">
        <v>869</v>
      </c>
      <c r="FN330" s="432">
        <v>870</v>
      </c>
      <c r="FO330" s="432">
        <v>0.88239999999999996</v>
      </c>
      <c r="FP330" s="432">
        <v>0.90959999999999996</v>
      </c>
      <c r="FQ330" s="432">
        <v>0.91100000000000003</v>
      </c>
      <c r="FR330" s="432">
        <v>806</v>
      </c>
      <c r="FS330" s="432">
        <v>840</v>
      </c>
      <c r="FT330" s="432">
        <v>881</v>
      </c>
      <c r="FU330" s="432">
        <v>0.84360000000000002</v>
      </c>
      <c r="FV330" s="432">
        <v>0.87909999999999999</v>
      </c>
      <c r="FW330" s="432">
        <v>0.92249999999999999</v>
      </c>
      <c r="FX330" s="432">
        <v>775</v>
      </c>
      <c r="FY330" s="432">
        <v>826</v>
      </c>
      <c r="FZ330" s="432">
        <v>866</v>
      </c>
      <c r="GA330" s="432">
        <v>0.81069999999999998</v>
      </c>
      <c r="GB330" s="432">
        <v>0.86450000000000005</v>
      </c>
      <c r="GC330" s="432">
        <v>0.90680000000000005</v>
      </c>
      <c r="GD330" s="432">
        <v>701</v>
      </c>
      <c r="GE330" s="432">
        <v>783</v>
      </c>
      <c r="GF330" s="432">
        <v>631</v>
      </c>
      <c r="GG330" s="432">
        <v>0.73299999999999998</v>
      </c>
      <c r="GH330" s="432">
        <v>0.81889999999999996</v>
      </c>
      <c r="GI330" s="432">
        <v>0.66069999999999995</v>
      </c>
      <c r="GJ330" s="432">
        <v>717</v>
      </c>
      <c r="GK330" s="432">
        <v>812</v>
      </c>
      <c r="GL330" s="432">
        <v>666</v>
      </c>
      <c r="GM330" s="432">
        <v>0.75</v>
      </c>
      <c r="GN330" s="432">
        <v>0.84970000000000001</v>
      </c>
      <c r="GO330" s="432">
        <v>0.69740000000000002</v>
      </c>
      <c r="GP330" s="432">
        <v>877</v>
      </c>
      <c r="GQ330" s="432">
        <v>898</v>
      </c>
      <c r="GR330" s="432">
        <v>905</v>
      </c>
      <c r="GS330" s="432">
        <v>0.9173</v>
      </c>
      <c r="GT330" s="432">
        <v>0.94010000000000005</v>
      </c>
      <c r="GU330" s="432">
        <v>0.9476</v>
      </c>
      <c r="GV330" s="432">
        <v>791</v>
      </c>
      <c r="GW330" s="432">
        <v>846</v>
      </c>
      <c r="GX330" s="432">
        <v>865</v>
      </c>
      <c r="GY330" s="432">
        <v>0.82750000000000001</v>
      </c>
      <c r="GZ330" s="432">
        <v>0.88490000000000002</v>
      </c>
      <c r="HA330" s="432">
        <v>0.90580000000000005</v>
      </c>
      <c r="HB330" s="432">
        <v>478</v>
      </c>
      <c r="HC330" s="432">
        <v>573</v>
      </c>
      <c r="HD330" s="432">
        <v>599</v>
      </c>
      <c r="HE330" s="432">
        <v>0.5</v>
      </c>
      <c r="HF330" s="432">
        <v>0.6</v>
      </c>
      <c r="HG330" s="432">
        <v>0.62719999999999998</v>
      </c>
      <c r="HH330" s="432">
        <v>553</v>
      </c>
      <c r="HI330" s="432">
        <v>0.5</v>
      </c>
      <c r="HJ330" s="432">
        <v>0.56140000000000001</v>
      </c>
      <c r="HK330" s="432">
        <v>0</v>
      </c>
      <c r="HL330" s="432"/>
      <c r="HM330" s="432">
        <v>0.9</v>
      </c>
      <c r="HN330" s="432">
        <v>0</v>
      </c>
      <c r="HO330" s="432">
        <v>0</v>
      </c>
      <c r="HP330" s="432">
        <v>0</v>
      </c>
      <c r="HQ330" s="432">
        <v>0</v>
      </c>
      <c r="HR330" s="432">
        <v>0</v>
      </c>
      <c r="HS330" s="432">
        <v>0</v>
      </c>
      <c r="HT330" s="432">
        <v>0</v>
      </c>
      <c r="HU330" s="432">
        <v>0</v>
      </c>
      <c r="HV330" s="432">
        <v>0.9</v>
      </c>
      <c r="HW330" s="432">
        <v>0</v>
      </c>
      <c r="HX330" s="432">
        <v>0</v>
      </c>
      <c r="HY330" s="432">
        <v>0</v>
      </c>
      <c r="HZ330" s="432">
        <v>0.9</v>
      </c>
      <c r="IA330" s="432">
        <v>0</v>
      </c>
      <c r="IB330" s="432">
        <v>0</v>
      </c>
      <c r="IC330" s="432">
        <v>0</v>
      </c>
      <c r="ID330" s="432">
        <v>0</v>
      </c>
      <c r="IE330" s="432">
        <v>0</v>
      </c>
      <c r="IF330" s="432">
        <v>2</v>
      </c>
      <c r="IG330" s="432">
        <v>0</v>
      </c>
      <c r="IH330" s="432">
        <v>0</v>
      </c>
      <c r="II330" s="432">
        <v>0</v>
      </c>
      <c r="IJ330" s="432">
        <v>0</v>
      </c>
      <c r="IK330" s="432">
        <v>0</v>
      </c>
      <c r="IL330" s="432">
        <v>0</v>
      </c>
      <c r="IM330" s="432">
        <v>0</v>
      </c>
      <c r="IN330" s="432">
        <v>0</v>
      </c>
      <c r="IO330" s="432">
        <v>0</v>
      </c>
      <c r="IP330" s="432">
        <v>0</v>
      </c>
      <c r="IQ330" s="432">
        <v>0</v>
      </c>
      <c r="IR330" s="432">
        <v>2</v>
      </c>
      <c r="IS330" s="432">
        <v>0</v>
      </c>
      <c r="IT330" s="432">
        <v>0</v>
      </c>
      <c r="IU330" s="432">
        <v>0</v>
      </c>
      <c r="IV330" s="432">
        <v>0</v>
      </c>
      <c r="IW330" s="432">
        <v>4</v>
      </c>
      <c r="IX330" s="432">
        <v>44</v>
      </c>
      <c r="IY330" s="432">
        <v>1</v>
      </c>
      <c r="IZ330" s="432">
        <v>2.2700000000000001E-2</v>
      </c>
      <c r="JA330" s="432">
        <v>4</v>
      </c>
      <c r="JB330" s="432">
        <v>1</v>
      </c>
      <c r="JC330" s="432">
        <v>0.25</v>
      </c>
      <c r="JD330" s="432">
        <v>0</v>
      </c>
      <c r="JE330" s="432">
        <v>0</v>
      </c>
      <c r="JF330" s="432">
        <v>0</v>
      </c>
      <c r="JG330" s="432">
        <v>0</v>
      </c>
      <c r="JH330" s="432">
        <v>18</v>
      </c>
      <c r="JI330" s="432">
        <v>2</v>
      </c>
      <c r="JJ330" s="432">
        <v>0.1111</v>
      </c>
      <c r="JK330" s="432">
        <v>2</v>
      </c>
      <c r="JL330" s="432">
        <v>2</v>
      </c>
      <c r="JM330" s="432">
        <v>1</v>
      </c>
      <c r="JN330" s="432">
        <v>1</v>
      </c>
      <c r="JO330" s="432">
        <v>5.5599999999999997E-2</v>
      </c>
      <c r="JP330" s="432">
        <v>0</v>
      </c>
      <c r="JQ330" s="432">
        <v>0</v>
      </c>
      <c r="JR330" s="432" t="s">
        <v>1359</v>
      </c>
      <c r="JS330" s="432" t="s">
        <v>1360</v>
      </c>
      <c r="JT330" s="432" t="s">
        <v>1340</v>
      </c>
    </row>
    <row r="331" spans="1:280" x14ac:dyDescent="0.45">
      <c r="A331" s="432" t="s">
        <v>521</v>
      </c>
      <c r="B331" s="432" t="s">
        <v>575</v>
      </c>
      <c r="C331" s="432" t="s">
        <v>578</v>
      </c>
      <c r="D331" s="432" t="s">
        <v>579</v>
      </c>
      <c r="E331" s="432">
        <v>777</v>
      </c>
      <c r="F331" s="432">
        <v>103</v>
      </c>
      <c r="G331" s="432">
        <v>0.1326</v>
      </c>
      <c r="H331" s="432">
        <v>105</v>
      </c>
      <c r="I331" s="432">
        <v>767</v>
      </c>
      <c r="J331" s="432">
        <v>0.13689999999999999</v>
      </c>
      <c r="K331" s="432">
        <v>717</v>
      </c>
      <c r="L331" s="432">
        <v>739</v>
      </c>
      <c r="M331" s="432">
        <v>701</v>
      </c>
      <c r="N331" s="432">
        <v>0.92259999999999998</v>
      </c>
      <c r="O331" s="432">
        <v>0.95020000000000004</v>
      </c>
      <c r="P331" s="432">
        <v>0.9022</v>
      </c>
      <c r="Q331" s="432">
        <v>740</v>
      </c>
      <c r="R331" s="432">
        <v>754</v>
      </c>
      <c r="S331" s="432">
        <v>708</v>
      </c>
      <c r="T331" s="432">
        <v>0.95209999999999995</v>
      </c>
      <c r="U331" s="432">
        <v>0.97009999999999996</v>
      </c>
      <c r="V331" s="432">
        <v>0.91120000000000001</v>
      </c>
      <c r="W331" s="432">
        <v>738</v>
      </c>
      <c r="X331" s="432">
        <v>751</v>
      </c>
      <c r="Y331" s="432">
        <v>709</v>
      </c>
      <c r="Z331" s="432">
        <v>0.94889999999999997</v>
      </c>
      <c r="AA331" s="432">
        <v>0.96630000000000005</v>
      </c>
      <c r="AB331" s="432">
        <v>0.91249999999999998</v>
      </c>
      <c r="AC331" s="432">
        <v>730</v>
      </c>
      <c r="AD331" s="432">
        <v>745</v>
      </c>
      <c r="AE331" s="432">
        <v>703</v>
      </c>
      <c r="AF331" s="432">
        <v>0.93930000000000002</v>
      </c>
      <c r="AG331" s="432">
        <v>0.95799999999999996</v>
      </c>
      <c r="AH331" s="432">
        <v>0.90480000000000005</v>
      </c>
      <c r="AI331" s="432">
        <v>644</v>
      </c>
      <c r="AJ331" s="432">
        <v>680</v>
      </c>
      <c r="AK331" s="432">
        <v>636</v>
      </c>
      <c r="AL331" s="432">
        <v>0.82789999999999997</v>
      </c>
      <c r="AM331" s="432">
        <v>0.87409999999999999</v>
      </c>
      <c r="AN331" s="432">
        <v>0.81850000000000001</v>
      </c>
      <c r="AO331" s="432">
        <v>736</v>
      </c>
      <c r="AP331" s="432">
        <v>750</v>
      </c>
      <c r="AQ331" s="432">
        <v>710</v>
      </c>
      <c r="AR331" s="432">
        <v>0.94650000000000001</v>
      </c>
      <c r="AS331" s="432">
        <v>0.96409999999999996</v>
      </c>
      <c r="AT331" s="432">
        <v>0.91379999999999995</v>
      </c>
      <c r="AU331" s="432">
        <v>715</v>
      </c>
      <c r="AV331" s="432">
        <v>733</v>
      </c>
      <c r="AW331" s="432">
        <v>691</v>
      </c>
      <c r="AX331" s="432">
        <v>0.9194</v>
      </c>
      <c r="AY331" s="432">
        <v>0.94259999999999999</v>
      </c>
      <c r="AZ331" s="432">
        <v>0.88929999999999998</v>
      </c>
      <c r="BA331" s="432">
        <v>689</v>
      </c>
      <c r="BB331" s="432">
        <v>715</v>
      </c>
      <c r="BC331" s="432">
        <v>678</v>
      </c>
      <c r="BD331" s="432">
        <v>0.88660000000000005</v>
      </c>
      <c r="BE331" s="432">
        <v>0.91910000000000003</v>
      </c>
      <c r="BF331" s="432">
        <v>0.87260000000000004</v>
      </c>
      <c r="BG331" s="432">
        <v>726</v>
      </c>
      <c r="BH331" s="432">
        <v>746</v>
      </c>
      <c r="BI331" s="432">
        <v>704</v>
      </c>
      <c r="BJ331" s="432">
        <v>0.93330000000000002</v>
      </c>
      <c r="BK331" s="432">
        <v>0.96009999999999995</v>
      </c>
      <c r="BL331" s="432">
        <v>0.90600000000000003</v>
      </c>
      <c r="BM331" s="432">
        <v>428</v>
      </c>
      <c r="BN331" s="432">
        <v>506</v>
      </c>
      <c r="BO331" s="432">
        <v>548</v>
      </c>
      <c r="BP331" s="432">
        <v>0.55000000000000004</v>
      </c>
      <c r="BQ331" s="432">
        <v>0.65</v>
      </c>
      <c r="BR331" s="432">
        <v>0.70530000000000004</v>
      </c>
      <c r="BS331" s="432">
        <v>354</v>
      </c>
      <c r="BT331" s="432">
        <v>0.5252</v>
      </c>
      <c r="BU331" s="432">
        <v>90</v>
      </c>
      <c r="BV331" s="432">
        <v>0.87380000000000002</v>
      </c>
      <c r="BW331" s="432">
        <v>519</v>
      </c>
      <c r="BX331" s="432">
        <v>553</v>
      </c>
      <c r="BY331" s="432">
        <v>444</v>
      </c>
      <c r="BZ331" s="432">
        <v>0.66779999999999995</v>
      </c>
      <c r="CA331" s="432">
        <v>0.71120000000000005</v>
      </c>
      <c r="CB331" s="432">
        <v>0.57140000000000002</v>
      </c>
      <c r="CC331" s="432">
        <v>381</v>
      </c>
      <c r="CD331" s="432">
        <v>0.56530000000000002</v>
      </c>
      <c r="CE331" s="432">
        <v>95</v>
      </c>
      <c r="CF331" s="432">
        <v>0.92230000000000001</v>
      </c>
      <c r="CG331" s="432">
        <v>550</v>
      </c>
      <c r="CH331" s="432">
        <v>591</v>
      </c>
      <c r="CI331" s="432">
        <v>476</v>
      </c>
      <c r="CJ331" s="432">
        <v>0.70689999999999997</v>
      </c>
      <c r="CK331" s="432">
        <v>0.75949999999999995</v>
      </c>
      <c r="CL331" s="432">
        <v>0.61260000000000003</v>
      </c>
      <c r="CM331" s="432">
        <v>455</v>
      </c>
      <c r="CN331" s="432">
        <v>489</v>
      </c>
      <c r="CO331" s="432">
        <v>445</v>
      </c>
      <c r="CP331" s="432">
        <v>0.58450000000000002</v>
      </c>
      <c r="CQ331" s="432">
        <v>0.62880000000000003</v>
      </c>
      <c r="CR331" s="432">
        <v>0.57269999999999999</v>
      </c>
      <c r="CS331" s="432">
        <v>146</v>
      </c>
      <c r="CT331" s="432">
        <v>0.21659999999999999</v>
      </c>
      <c r="CU331" s="432">
        <v>69</v>
      </c>
      <c r="CV331" s="432">
        <v>0.66990000000000005</v>
      </c>
      <c r="CW331" s="432">
        <v>226</v>
      </c>
      <c r="CX331" s="432">
        <v>272</v>
      </c>
      <c r="CY331" s="432">
        <v>215</v>
      </c>
      <c r="CZ331" s="432">
        <v>0.28999999999999998</v>
      </c>
      <c r="DA331" s="432">
        <v>0.35</v>
      </c>
      <c r="DB331" s="432">
        <v>0.2767</v>
      </c>
      <c r="DC331" s="432">
        <v>467</v>
      </c>
      <c r="DD331" s="432">
        <v>544</v>
      </c>
      <c r="DE331" s="432">
        <v>510</v>
      </c>
      <c r="DF331" s="432">
        <v>0.6</v>
      </c>
      <c r="DG331" s="432">
        <v>0.7</v>
      </c>
      <c r="DH331" s="432">
        <v>0.65639999999999998</v>
      </c>
      <c r="DI331" s="432">
        <v>250</v>
      </c>
      <c r="DJ331" s="432">
        <v>132</v>
      </c>
      <c r="DK331" s="432">
        <v>144</v>
      </c>
      <c r="DL331" s="432">
        <v>135</v>
      </c>
      <c r="DM331" s="432">
        <v>0.52500000000000002</v>
      </c>
      <c r="DN331" s="432">
        <v>0.57499999999999996</v>
      </c>
      <c r="DO331" s="432">
        <v>0.54</v>
      </c>
      <c r="DP331" s="432">
        <v>544</v>
      </c>
      <c r="DQ331" s="432">
        <v>583</v>
      </c>
      <c r="DR331" s="432">
        <v>453</v>
      </c>
      <c r="DS331" s="432">
        <v>0.7</v>
      </c>
      <c r="DT331" s="432">
        <v>0.75</v>
      </c>
      <c r="DU331" s="432">
        <v>0.58299999999999996</v>
      </c>
      <c r="DV331" s="432">
        <v>12</v>
      </c>
      <c r="DW331" s="432">
        <v>3.7499999999999999E-2</v>
      </c>
      <c r="DX331" s="432">
        <v>7.4999999999999997E-2</v>
      </c>
      <c r="DY331" s="432">
        <v>1.54E-2</v>
      </c>
      <c r="DZ331" s="432">
        <v>44</v>
      </c>
      <c r="EA331" s="432">
        <v>7.4999999999999997E-2</v>
      </c>
      <c r="EB331" s="432">
        <v>0.15</v>
      </c>
      <c r="EC331" s="432">
        <v>5.6599999999999998E-2</v>
      </c>
      <c r="ED331" s="432">
        <v>0</v>
      </c>
      <c r="EE331" s="432">
        <v>0</v>
      </c>
      <c r="EF331" s="432">
        <v>0</v>
      </c>
      <c r="EG331" s="432">
        <v>0</v>
      </c>
      <c r="EH331" s="432">
        <v>103</v>
      </c>
      <c r="EI331" s="432">
        <v>0</v>
      </c>
      <c r="EJ331" s="432">
        <v>5.0000000000000001E-3</v>
      </c>
      <c r="EK331" s="432">
        <v>0.01</v>
      </c>
      <c r="EL331" s="432">
        <v>0</v>
      </c>
      <c r="EM331" s="432">
        <v>166</v>
      </c>
      <c r="EN331" s="432">
        <v>0.05</v>
      </c>
      <c r="EO331" s="432">
        <v>0.15</v>
      </c>
      <c r="EP331" s="432">
        <v>0.21360000000000001</v>
      </c>
      <c r="EQ331" s="432">
        <v>227</v>
      </c>
      <c r="ER331" s="432">
        <v>171</v>
      </c>
      <c r="ES331" s="432">
        <v>0.75329999999999997</v>
      </c>
      <c r="ET331" s="432">
        <v>43</v>
      </c>
      <c r="EU331" s="432">
        <v>7</v>
      </c>
      <c r="EV331" s="432">
        <v>0.1628</v>
      </c>
      <c r="EW331" s="432">
        <v>598</v>
      </c>
      <c r="EX331" s="432">
        <v>0.76959999999999995</v>
      </c>
      <c r="EY331" s="432">
        <v>762</v>
      </c>
      <c r="EZ331" s="432">
        <v>917</v>
      </c>
      <c r="FA331" s="432">
        <v>781</v>
      </c>
      <c r="FB331" s="432">
        <v>715</v>
      </c>
      <c r="FC331" s="432">
        <v>0.98</v>
      </c>
      <c r="FD331" s="432">
        <v>1.18</v>
      </c>
      <c r="FE331" s="432">
        <v>1.0051000000000001</v>
      </c>
      <c r="FF331" s="432">
        <v>36</v>
      </c>
      <c r="FG331" s="432">
        <v>54</v>
      </c>
      <c r="FH331" s="432">
        <v>157</v>
      </c>
      <c r="FI331" s="432">
        <v>0.05</v>
      </c>
      <c r="FJ331" s="432">
        <v>7.4999999999999997E-2</v>
      </c>
      <c r="FK331" s="432">
        <v>0.21959999999999999</v>
      </c>
      <c r="FL331" s="432">
        <v>631</v>
      </c>
      <c r="FM331" s="432">
        <v>651</v>
      </c>
      <c r="FN331" s="432">
        <v>590</v>
      </c>
      <c r="FO331" s="432">
        <v>0.88239999999999996</v>
      </c>
      <c r="FP331" s="432">
        <v>0.90959999999999996</v>
      </c>
      <c r="FQ331" s="432">
        <v>0.82520000000000004</v>
      </c>
      <c r="FR331" s="432">
        <v>604</v>
      </c>
      <c r="FS331" s="432">
        <v>629</v>
      </c>
      <c r="FT331" s="432">
        <v>584</v>
      </c>
      <c r="FU331" s="432">
        <v>0.84360000000000002</v>
      </c>
      <c r="FV331" s="432">
        <v>0.87909999999999999</v>
      </c>
      <c r="FW331" s="432">
        <v>0.81679999999999997</v>
      </c>
      <c r="FX331" s="432">
        <v>580</v>
      </c>
      <c r="FY331" s="432">
        <v>619</v>
      </c>
      <c r="FZ331" s="432">
        <v>582</v>
      </c>
      <c r="GA331" s="432">
        <v>0.81069999999999998</v>
      </c>
      <c r="GB331" s="432">
        <v>0.86450000000000005</v>
      </c>
      <c r="GC331" s="432">
        <v>0.81399999999999995</v>
      </c>
      <c r="GD331" s="432">
        <v>525</v>
      </c>
      <c r="GE331" s="432">
        <v>586</v>
      </c>
      <c r="GF331" s="432">
        <v>535</v>
      </c>
      <c r="GG331" s="432">
        <v>0.73299999999999998</v>
      </c>
      <c r="GH331" s="432">
        <v>0.81889999999999996</v>
      </c>
      <c r="GI331" s="432">
        <v>0.74829999999999997</v>
      </c>
      <c r="GJ331" s="432">
        <v>537</v>
      </c>
      <c r="GK331" s="432">
        <v>608</v>
      </c>
      <c r="GL331" s="432">
        <v>537</v>
      </c>
      <c r="GM331" s="432">
        <v>0.75</v>
      </c>
      <c r="GN331" s="432">
        <v>0.84970000000000001</v>
      </c>
      <c r="GO331" s="432">
        <v>0.751</v>
      </c>
      <c r="GP331" s="432">
        <v>656</v>
      </c>
      <c r="GQ331" s="432">
        <v>673</v>
      </c>
      <c r="GR331" s="432">
        <v>656</v>
      </c>
      <c r="GS331" s="432">
        <v>0.9173</v>
      </c>
      <c r="GT331" s="432">
        <v>0.94010000000000005</v>
      </c>
      <c r="GU331" s="432">
        <v>0.91749999999999998</v>
      </c>
      <c r="GV331" s="432">
        <v>592</v>
      </c>
      <c r="GW331" s="432">
        <v>633</v>
      </c>
      <c r="GX331" s="432">
        <v>588</v>
      </c>
      <c r="GY331" s="432">
        <v>0.82750000000000001</v>
      </c>
      <c r="GZ331" s="432">
        <v>0.88490000000000002</v>
      </c>
      <c r="HA331" s="432">
        <v>0.82240000000000002</v>
      </c>
      <c r="HB331" s="432">
        <v>358</v>
      </c>
      <c r="HC331" s="432">
        <v>429</v>
      </c>
      <c r="HD331" s="432">
        <v>512</v>
      </c>
      <c r="HE331" s="432">
        <v>0.5</v>
      </c>
      <c r="HF331" s="432">
        <v>0.6</v>
      </c>
      <c r="HG331" s="432">
        <v>0.71609999999999996</v>
      </c>
      <c r="HH331" s="432">
        <v>580</v>
      </c>
      <c r="HI331" s="432">
        <v>0.5</v>
      </c>
      <c r="HJ331" s="432">
        <v>0.74260000000000004</v>
      </c>
      <c r="HK331" s="432">
        <v>1</v>
      </c>
      <c r="HL331" s="432"/>
      <c r="HM331" s="432">
        <v>0.9</v>
      </c>
      <c r="HN331" s="432">
        <v>0</v>
      </c>
      <c r="HO331" s="432">
        <v>0</v>
      </c>
      <c r="HP331" s="432">
        <v>0</v>
      </c>
      <c r="HQ331" s="432">
        <v>0</v>
      </c>
      <c r="HR331" s="432">
        <v>0</v>
      </c>
      <c r="HS331" s="432">
        <v>1</v>
      </c>
      <c r="HT331" s="432">
        <v>1</v>
      </c>
      <c r="HU331" s="432">
        <v>1</v>
      </c>
      <c r="HV331" s="432">
        <v>0.9</v>
      </c>
      <c r="HW331" s="432">
        <v>0</v>
      </c>
      <c r="HX331" s="432">
        <v>0</v>
      </c>
      <c r="HY331" s="432">
        <v>0</v>
      </c>
      <c r="HZ331" s="432">
        <v>0.9</v>
      </c>
      <c r="IA331" s="432">
        <v>0</v>
      </c>
      <c r="IB331" s="432">
        <v>0</v>
      </c>
      <c r="IC331" s="432">
        <v>0</v>
      </c>
      <c r="ID331" s="432">
        <v>0</v>
      </c>
      <c r="IE331" s="432">
        <v>1</v>
      </c>
      <c r="IF331" s="432">
        <v>1</v>
      </c>
      <c r="IG331" s="432">
        <v>0</v>
      </c>
      <c r="IH331" s="432">
        <v>0</v>
      </c>
      <c r="II331" s="432">
        <v>0</v>
      </c>
      <c r="IJ331" s="432">
        <v>0</v>
      </c>
      <c r="IK331" s="432">
        <v>0</v>
      </c>
      <c r="IL331" s="432">
        <v>0</v>
      </c>
      <c r="IM331" s="432">
        <v>1</v>
      </c>
      <c r="IN331" s="432">
        <v>0</v>
      </c>
      <c r="IO331" s="432">
        <v>0</v>
      </c>
      <c r="IP331" s="432">
        <v>0</v>
      </c>
      <c r="IQ331" s="432">
        <v>0</v>
      </c>
      <c r="IR331" s="432">
        <v>1</v>
      </c>
      <c r="IS331" s="432">
        <v>0</v>
      </c>
      <c r="IT331" s="432">
        <v>0</v>
      </c>
      <c r="IU331" s="432">
        <v>0</v>
      </c>
      <c r="IV331" s="432">
        <v>0</v>
      </c>
      <c r="IW331" s="432">
        <v>1</v>
      </c>
      <c r="IX331" s="432">
        <v>43</v>
      </c>
      <c r="IY331" s="432">
        <v>0</v>
      </c>
      <c r="IZ331" s="432">
        <v>0</v>
      </c>
      <c r="JA331" s="432">
        <v>1</v>
      </c>
      <c r="JB331" s="432">
        <v>0</v>
      </c>
      <c r="JC331" s="432">
        <v>0</v>
      </c>
      <c r="JD331" s="432">
        <v>1</v>
      </c>
      <c r="JE331" s="432">
        <v>2.3300000000000001E-2</v>
      </c>
      <c r="JF331" s="432">
        <v>1</v>
      </c>
      <c r="JG331" s="432">
        <v>1</v>
      </c>
      <c r="JH331" s="432">
        <v>20</v>
      </c>
      <c r="JI331" s="432">
        <v>1</v>
      </c>
      <c r="JJ331" s="432">
        <v>0.05</v>
      </c>
      <c r="JK331" s="432">
        <v>1</v>
      </c>
      <c r="JL331" s="432">
        <v>1</v>
      </c>
      <c r="JM331" s="432">
        <v>1</v>
      </c>
      <c r="JN331" s="432">
        <v>6</v>
      </c>
      <c r="JO331" s="432">
        <v>0.3</v>
      </c>
      <c r="JP331" s="432">
        <v>1</v>
      </c>
      <c r="JQ331" s="432">
        <v>1</v>
      </c>
      <c r="JR331" s="432" t="s">
        <v>1359</v>
      </c>
      <c r="JS331" s="432" t="s">
        <v>1360</v>
      </c>
      <c r="JT331" s="432" t="s">
        <v>1340</v>
      </c>
    </row>
    <row r="332" spans="1:280" x14ac:dyDescent="0.45">
      <c r="A332" s="432" t="s">
        <v>611</v>
      </c>
      <c r="B332" s="432" t="s">
        <v>678</v>
      </c>
      <c r="C332" s="432" t="s">
        <v>683</v>
      </c>
      <c r="D332" s="432" t="s">
        <v>684</v>
      </c>
      <c r="E332" s="432">
        <v>182</v>
      </c>
      <c r="F332" s="432">
        <v>39</v>
      </c>
      <c r="G332" s="432">
        <v>0.21429999999999999</v>
      </c>
      <c r="H332" s="432">
        <v>36</v>
      </c>
      <c r="I332" s="432">
        <v>184</v>
      </c>
      <c r="J332" s="432">
        <v>0.19570000000000001</v>
      </c>
      <c r="K332" s="432">
        <v>168</v>
      </c>
      <c r="L332" s="432">
        <v>173</v>
      </c>
      <c r="M332" s="432">
        <v>163</v>
      </c>
      <c r="N332" s="432">
        <v>0.92259999999999998</v>
      </c>
      <c r="O332" s="432">
        <v>0.95020000000000004</v>
      </c>
      <c r="P332" s="432">
        <v>0.89559999999999995</v>
      </c>
      <c r="Q332" s="432">
        <v>174</v>
      </c>
      <c r="R332" s="432">
        <v>177</v>
      </c>
      <c r="S332" s="432">
        <v>166</v>
      </c>
      <c r="T332" s="432">
        <v>0.95209999999999995</v>
      </c>
      <c r="U332" s="432">
        <v>0.97009999999999996</v>
      </c>
      <c r="V332" s="432">
        <v>0.91210000000000002</v>
      </c>
      <c r="W332" s="432">
        <v>173</v>
      </c>
      <c r="X332" s="432">
        <v>176</v>
      </c>
      <c r="Y332" s="432">
        <v>172</v>
      </c>
      <c r="Z332" s="432">
        <v>0.94889999999999997</v>
      </c>
      <c r="AA332" s="432">
        <v>0.96630000000000005</v>
      </c>
      <c r="AB332" s="432">
        <v>0.94510000000000005</v>
      </c>
      <c r="AC332" s="432">
        <v>171</v>
      </c>
      <c r="AD332" s="432">
        <v>175</v>
      </c>
      <c r="AE332" s="432">
        <v>166</v>
      </c>
      <c r="AF332" s="432">
        <v>0.93930000000000002</v>
      </c>
      <c r="AG332" s="432">
        <v>0.95799999999999996</v>
      </c>
      <c r="AH332" s="432">
        <v>0.91210000000000002</v>
      </c>
      <c r="AI332" s="432">
        <v>151</v>
      </c>
      <c r="AJ332" s="432">
        <v>160</v>
      </c>
      <c r="AK332" s="432">
        <v>156</v>
      </c>
      <c r="AL332" s="432">
        <v>0.82789999999999997</v>
      </c>
      <c r="AM332" s="432">
        <v>0.87409999999999999</v>
      </c>
      <c r="AN332" s="432">
        <v>0.85709999999999997</v>
      </c>
      <c r="AO332" s="432">
        <v>173</v>
      </c>
      <c r="AP332" s="432">
        <v>176</v>
      </c>
      <c r="AQ332" s="432">
        <v>169</v>
      </c>
      <c r="AR332" s="432">
        <v>0.94650000000000001</v>
      </c>
      <c r="AS332" s="432">
        <v>0.96409999999999996</v>
      </c>
      <c r="AT332" s="432">
        <v>0.92859999999999998</v>
      </c>
      <c r="AU332" s="432">
        <v>168</v>
      </c>
      <c r="AV332" s="432">
        <v>172</v>
      </c>
      <c r="AW332" s="432">
        <v>163</v>
      </c>
      <c r="AX332" s="432">
        <v>0.9194</v>
      </c>
      <c r="AY332" s="432">
        <v>0.94259999999999999</v>
      </c>
      <c r="AZ332" s="432">
        <v>0.89559999999999995</v>
      </c>
      <c r="BA332" s="432">
        <v>162</v>
      </c>
      <c r="BB332" s="432">
        <v>168</v>
      </c>
      <c r="BC332" s="432">
        <v>162</v>
      </c>
      <c r="BD332" s="432">
        <v>0.88660000000000005</v>
      </c>
      <c r="BE332" s="432">
        <v>0.91910000000000003</v>
      </c>
      <c r="BF332" s="432">
        <v>0.8901</v>
      </c>
      <c r="BG332" s="432">
        <v>170</v>
      </c>
      <c r="BH332" s="432">
        <v>175</v>
      </c>
      <c r="BI332" s="432">
        <v>171</v>
      </c>
      <c r="BJ332" s="432">
        <v>0.93330000000000002</v>
      </c>
      <c r="BK332" s="432">
        <v>0.96009999999999995</v>
      </c>
      <c r="BL332" s="432">
        <v>0.93959999999999999</v>
      </c>
      <c r="BM332" s="432">
        <v>101</v>
      </c>
      <c r="BN332" s="432">
        <v>119</v>
      </c>
      <c r="BO332" s="432">
        <v>136</v>
      </c>
      <c r="BP332" s="432">
        <v>0.55000000000000004</v>
      </c>
      <c r="BQ332" s="432">
        <v>0.65</v>
      </c>
      <c r="BR332" s="432">
        <v>0.74729999999999996</v>
      </c>
      <c r="BS332" s="432">
        <v>90</v>
      </c>
      <c r="BT332" s="432">
        <v>0.62939999999999996</v>
      </c>
      <c r="BU332" s="432">
        <v>28</v>
      </c>
      <c r="BV332" s="432">
        <v>0.71789999999999998</v>
      </c>
      <c r="BW332" s="432">
        <v>122</v>
      </c>
      <c r="BX332" s="432">
        <v>130</v>
      </c>
      <c r="BY332" s="432">
        <v>118</v>
      </c>
      <c r="BZ332" s="432">
        <v>0.66779999999999995</v>
      </c>
      <c r="CA332" s="432">
        <v>0.71120000000000005</v>
      </c>
      <c r="CB332" s="432">
        <v>0.64839999999999998</v>
      </c>
      <c r="CC332" s="432">
        <v>101</v>
      </c>
      <c r="CD332" s="432">
        <v>0.70630000000000004</v>
      </c>
      <c r="CE332" s="432">
        <v>36</v>
      </c>
      <c r="CF332" s="432">
        <v>0.92310000000000003</v>
      </c>
      <c r="CG332" s="432">
        <v>129</v>
      </c>
      <c r="CH332" s="432">
        <v>139</v>
      </c>
      <c r="CI332" s="432">
        <v>137</v>
      </c>
      <c r="CJ332" s="432">
        <v>0.70689999999999997</v>
      </c>
      <c r="CK332" s="432">
        <v>0.75949999999999995</v>
      </c>
      <c r="CL332" s="432">
        <v>0.75270000000000004</v>
      </c>
      <c r="CM332" s="432">
        <v>107</v>
      </c>
      <c r="CN332" s="432">
        <v>115</v>
      </c>
      <c r="CO332" s="432">
        <v>116</v>
      </c>
      <c r="CP332" s="432">
        <v>0.58450000000000002</v>
      </c>
      <c r="CQ332" s="432">
        <v>0.62880000000000003</v>
      </c>
      <c r="CR332" s="432">
        <v>0.63739999999999997</v>
      </c>
      <c r="CS332" s="432">
        <v>52</v>
      </c>
      <c r="CT332" s="432">
        <v>0.36359999999999998</v>
      </c>
      <c r="CU332" s="432">
        <v>18</v>
      </c>
      <c r="CV332" s="432">
        <v>0.46150000000000002</v>
      </c>
      <c r="CW332" s="432">
        <v>53</v>
      </c>
      <c r="CX332" s="432">
        <v>64</v>
      </c>
      <c r="CY332" s="432">
        <v>70</v>
      </c>
      <c r="CZ332" s="432">
        <v>0.28999999999999998</v>
      </c>
      <c r="DA332" s="432">
        <v>0.35</v>
      </c>
      <c r="DB332" s="432">
        <v>0.3846</v>
      </c>
      <c r="DC332" s="432">
        <v>110</v>
      </c>
      <c r="DD332" s="432">
        <v>128</v>
      </c>
      <c r="DE332" s="432">
        <v>153</v>
      </c>
      <c r="DF332" s="432">
        <v>0.6</v>
      </c>
      <c r="DG332" s="432">
        <v>0.7</v>
      </c>
      <c r="DH332" s="432">
        <v>0.8407</v>
      </c>
      <c r="DI332" s="432">
        <v>64</v>
      </c>
      <c r="DJ332" s="432">
        <v>34</v>
      </c>
      <c r="DK332" s="432">
        <v>37</v>
      </c>
      <c r="DL332" s="432">
        <v>42</v>
      </c>
      <c r="DM332" s="432">
        <v>0.52500000000000002</v>
      </c>
      <c r="DN332" s="432">
        <v>0.57499999999999996</v>
      </c>
      <c r="DO332" s="432">
        <v>0.65629999999999999</v>
      </c>
      <c r="DP332" s="432">
        <v>128</v>
      </c>
      <c r="DQ332" s="432">
        <v>137</v>
      </c>
      <c r="DR332" s="432">
        <v>145</v>
      </c>
      <c r="DS332" s="432">
        <v>0.7</v>
      </c>
      <c r="DT332" s="432">
        <v>0.75</v>
      </c>
      <c r="DU332" s="432">
        <v>0.79669999999999996</v>
      </c>
      <c r="DV332" s="432">
        <v>0</v>
      </c>
      <c r="DW332" s="432">
        <v>3.7499999999999999E-2</v>
      </c>
      <c r="DX332" s="432">
        <v>7.4999999999999997E-2</v>
      </c>
      <c r="DY332" s="432">
        <v>0</v>
      </c>
      <c r="DZ332" s="432">
        <v>13</v>
      </c>
      <c r="EA332" s="432">
        <v>7.4999999999999997E-2</v>
      </c>
      <c r="EB332" s="432">
        <v>0.15</v>
      </c>
      <c r="EC332" s="432">
        <v>7.1400000000000005E-2</v>
      </c>
      <c r="ED332" s="432">
        <v>0</v>
      </c>
      <c r="EE332" s="432">
        <v>0</v>
      </c>
      <c r="EF332" s="432">
        <v>0</v>
      </c>
      <c r="EG332" s="432">
        <v>0</v>
      </c>
      <c r="EH332" s="432">
        <v>19</v>
      </c>
      <c r="EI332" s="432">
        <v>0</v>
      </c>
      <c r="EJ332" s="432">
        <v>5.0000000000000001E-3</v>
      </c>
      <c r="EK332" s="432">
        <v>0.01</v>
      </c>
      <c r="EL332" s="432">
        <v>0</v>
      </c>
      <c r="EM332" s="432">
        <v>104</v>
      </c>
      <c r="EN332" s="432">
        <v>0.05</v>
      </c>
      <c r="EO332" s="432">
        <v>0.15</v>
      </c>
      <c r="EP332" s="432">
        <v>0.57140000000000002</v>
      </c>
      <c r="EQ332" s="432">
        <v>63</v>
      </c>
      <c r="ER332" s="432">
        <v>54</v>
      </c>
      <c r="ES332" s="432">
        <v>0.85709999999999997</v>
      </c>
      <c r="ET332" s="432">
        <v>14</v>
      </c>
      <c r="EU332" s="432">
        <v>3</v>
      </c>
      <c r="EV332" s="432">
        <v>0.21429999999999999</v>
      </c>
      <c r="EW332" s="432">
        <v>144</v>
      </c>
      <c r="EX332" s="432">
        <v>0.79120000000000001</v>
      </c>
      <c r="EY332" s="432">
        <v>179</v>
      </c>
      <c r="EZ332" s="432">
        <v>215</v>
      </c>
      <c r="FA332" s="432">
        <v>228</v>
      </c>
      <c r="FB332" s="432">
        <v>194</v>
      </c>
      <c r="FC332" s="432">
        <v>0.98</v>
      </c>
      <c r="FD332" s="432">
        <v>1.18</v>
      </c>
      <c r="FE332" s="432">
        <v>1.2526999999999999</v>
      </c>
      <c r="FF332" s="432">
        <v>10</v>
      </c>
      <c r="FG332" s="432">
        <v>15</v>
      </c>
      <c r="FH332" s="432">
        <v>27</v>
      </c>
      <c r="FI332" s="432">
        <v>0.05</v>
      </c>
      <c r="FJ332" s="432">
        <v>7.4999999999999997E-2</v>
      </c>
      <c r="FK332" s="432">
        <v>0.13919999999999999</v>
      </c>
      <c r="FL332" s="432">
        <v>172</v>
      </c>
      <c r="FM332" s="432">
        <v>177</v>
      </c>
      <c r="FN332" s="432">
        <v>173</v>
      </c>
      <c r="FO332" s="432">
        <v>0.88239999999999996</v>
      </c>
      <c r="FP332" s="432">
        <v>0.90959999999999996</v>
      </c>
      <c r="FQ332" s="432">
        <v>0.89180000000000004</v>
      </c>
      <c r="FR332" s="432">
        <v>164</v>
      </c>
      <c r="FS332" s="432">
        <v>171</v>
      </c>
      <c r="FT332" s="432">
        <v>161</v>
      </c>
      <c r="FU332" s="432">
        <v>0.84360000000000002</v>
      </c>
      <c r="FV332" s="432">
        <v>0.87909999999999999</v>
      </c>
      <c r="FW332" s="432">
        <v>0.82989999999999997</v>
      </c>
      <c r="FX332" s="432">
        <v>158</v>
      </c>
      <c r="FY332" s="432">
        <v>168</v>
      </c>
      <c r="FZ332" s="432">
        <v>161</v>
      </c>
      <c r="GA332" s="432">
        <v>0.81069999999999998</v>
      </c>
      <c r="GB332" s="432">
        <v>0.86450000000000005</v>
      </c>
      <c r="GC332" s="432">
        <v>0.82989999999999997</v>
      </c>
      <c r="GD332" s="432">
        <v>143</v>
      </c>
      <c r="GE332" s="432">
        <v>159</v>
      </c>
      <c r="GF332" s="432">
        <v>145</v>
      </c>
      <c r="GG332" s="432">
        <v>0.73299999999999998</v>
      </c>
      <c r="GH332" s="432">
        <v>0.81889999999999996</v>
      </c>
      <c r="GI332" s="432">
        <v>0.74739999999999995</v>
      </c>
      <c r="GJ332" s="432">
        <v>146</v>
      </c>
      <c r="GK332" s="432">
        <v>165</v>
      </c>
      <c r="GL332" s="432">
        <v>147</v>
      </c>
      <c r="GM332" s="432">
        <v>0.75</v>
      </c>
      <c r="GN332" s="432">
        <v>0.84970000000000001</v>
      </c>
      <c r="GO332" s="432">
        <v>0.75770000000000004</v>
      </c>
      <c r="GP332" s="432">
        <v>178</v>
      </c>
      <c r="GQ332" s="432">
        <v>183</v>
      </c>
      <c r="GR332" s="432">
        <v>190</v>
      </c>
      <c r="GS332" s="432">
        <v>0.9173</v>
      </c>
      <c r="GT332" s="432">
        <v>0.94010000000000005</v>
      </c>
      <c r="GU332" s="432">
        <v>0.97940000000000005</v>
      </c>
      <c r="GV332" s="432">
        <v>161</v>
      </c>
      <c r="GW332" s="432">
        <v>172</v>
      </c>
      <c r="GX332" s="432">
        <v>165</v>
      </c>
      <c r="GY332" s="432">
        <v>0.82750000000000001</v>
      </c>
      <c r="GZ332" s="432">
        <v>0.88490000000000002</v>
      </c>
      <c r="HA332" s="432">
        <v>0.85050000000000003</v>
      </c>
      <c r="HB332" s="432">
        <v>97</v>
      </c>
      <c r="HC332" s="432">
        <v>117</v>
      </c>
      <c r="HD332" s="432">
        <v>136</v>
      </c>
      <c r="HE332" s="432">
        <v>0.5</v>
      </c>
      <c r="HF332" s="432">
        <v>0.6</v>
      </c>
      <c r="HG332" s="432">
        <v>0.70099999999999996</v>
      </c>
      <c r="HH332" s="432">
        <v>193</v>
      </c>
      <c r="HI332" s="432">
        <v>0.5</v>
      </c>
      <c r="HJ332" s="432">
        <v>0.84650000000000003</v>
      </c>
      <c r="HK332" s="432">
        <v>0</v>
      </c>
      <c r="HL332" s="432"/>
      <c r="HM332" s="432">
        <v>0.9</v>
      </c>
      <c r="HN332" s="432">
        <v>0</v>
      </c>
      <c r="HO332" s="432">
        <v>0</v>
      </c>
      <c r="HP332" s="432">
        <v>0</v>
      </c>
      <c r="HQ332" s="432">
        <v>0</v>
      </c>
      <c r="HR332" s="432">
        <v>0</v>
      </c>
      <c r="HS332" s="432">
        <v>0</v>
      </c>
      <c r="HT332" s="432">
        <v>0</v>
      </c>
      <c r="HU332" s="432">
        <v>0</v>
      </c>
      <c r="HV332" s="432">
        <v>0.9</v>
      </c>
      <c r="HW332" s="432">
        <v>0</v>
      </c>
      <c r="HX332" s="432">
        <v>0</v>
      </c>
      <c r="HY332" s="432">
        <v>0</v>
      </c>
      <c r="HZ332" s="432">
        <v>0.9</v>
      </c>
      <c r="IA332" s="432">
        <v>0</v>
      </c>
      <c r="IB332" s="432">
        <v>0</v>
      </c>
      <c r="IC332" s="432">
        <v>0</v>
      </c>
      <c r="ID332" s="432">
        <v>0</v>
      </c>
      <c r="IE332" s="432">
        <v>0</v>
      </c>
      <c r="IF332" s="432">
        <v>0</v>
      </c>
      <c r="IG332" s="432">
        <v>0</v>
      </c>
      <c r="IH332" s="432">
        <v>0</v>
      </c>
      <c r="II332" s="432">
        <v>0</v>
      </c>
      <c r="IJ332" s="432">
        <v>0</v>
      </c>
      <c r="IK332" s="432">
        <v>0</v>
      </c>
      <c r="IL332" s="432">
        <v>0</v>
      </c>
      <c r="IM332" s="432">
        <v>0</v>
      </c>
      <c r="IN332" s="432">
        <v>0</v>
      </c>
      <c r="IO332" s="432">
        <v>0</v>
      </c>
      <c r="IP332" s="432">
        <v>0</v>
      </c>
      <c r="IQ332" s="432">
        <v>0</v>
      </c>
      <c r="IR332" s="432">
        <v>0</v>
      </c>
      <c r="IS332" s="432">
        <v>0</v>
      </c>
      <c r="IT332" s="432">
        <v>0</v>
      </c>
      <c r="IU332" s="432">
        <v>0</v>
      </c>
      <c r="IV332" s="432">
        <v>0</v>
      </c>
      <c r="IW332" s="432">
        <v>0</v>
      </c>
      <c r="IX332" s="432">
        <v>9</v>
      </c>
      <c r="IY332" s="432">
        <v>0</v>
      </c>
      <c r="IZ332" s="432">
        <v>0</v>
      </c>
      <c r="JA332" s="432">
        <v>0</v>
      </c>
      <c r="JB332" s="432">
        <v>0</v>
      </c>
      <c r="JC332" s="432">
        <v>0</v>
      </c>
      <c r="JD332" s="432">
        <v>0</v>
      </c>
      <c r="JE332" s="432">
        <v>0</v>
      </c>
      <c r="JF332" s="432">
        <v>0</v>
      </c>
      <c r="JG332" s="432">
        <v>0</v>
      </c>
      <c r="JH332" s="432">
        <v>4</v>
      </c>
      <c r="JI332" s="432">
        <v>0</v>
      </c>
      <c r="JJ332" s="432">
        <v>0</v>
      </c>
      <c r="JK332" s="432">
        <v>0</v>
      </c>
      <c r="JL332" s="432">
        <v>0</v>
      </c>
      <c r="JM332" s="432">
        <v>0</v>
      </c>
      <c r="JN332" s="432">
        <v>0</v>
      </c>
      <c r="JO332" s="432">
        <v>0</v>
      </c>
      <c r="JP332" s="432">
        <v>0</v>
      </c>
      <c r="JQ332" s="432">
        <v>0</v>
      </c>
      <c r="JR332" s="432" t="s">
        <v>1359</v>
      </c>
      <c r="JS332" s="432" t="s">
        <v>1360</v>
      </c>
      <c r="JT332" s="432" t="s">
        <v>1340</v>
      </c>
    </row>
    <row r="333" spans="1:280" x14ac:dyDescent="0.45">
      <c r="A333" s="432" t="s">
        <v>611</v>
      </c>
      <c r="B333" s="432" t="s">
        <v>678</v>
      </c>
      <c r="C333" s="432" t="s">
        <v>667</v>
      </c>
      <c r="D333" s="432" t="s">
        <v>668</v>
      </c>
      <c r="E333" s="432">
        <v>293</v>
      </c>
      <c r="F333" s="432">
        <v>92</v>
      </c>
      <c r="G333" s="432">
        <v>0.314</v>
      </c>
      <c r="H333" s="432">
        <v>93</v>
      </c>
      <c r="I333" s="432">
        <v>293</v>
      </c>
      <c r="J333" s="432">
        <v>0.31740000000000002</v>
      </c>
      <c r="K333" s="432">
        <v>271</v>
      </c>
      <c r="L333" s="432">
        <v>279</v>
      </c>
      <c r="M333" s="432">
        <v>282</v>
      </c>
      <c r="N333" s="432">
        <v>0.92259999999999998</v>
      </c>
      <c r="O333" s="432">
        <v>0.95020000000000004</v>
      </c>
      <c r="P333" s="432">
        <v>0.96250000000000002</v>
      </c>
      <c r="Q333" s="432">
        <v>279</v>
      </c>
      <c r="R333" s="432">
        <v>285</v>
      </c>
      <c r="S333" s="432">
        <v>284</v>
      </c>
      <c r="T333" s="432">
        <v>0.95209999999999995</v>
      </c>
      <c r="U333" s="432">
        <v>0.97009999999999996</v>
      </c>
      <c r="V333" s="432">
        <v>0.96930000000000005</v>
      </c>
      <c r="W333" s="432">
        <v>279</v>
      </c>
      <c r="X333" s="432">
        <v>284</v>
      </c>
      <c r="Y333" s="432">
        <v>286</v>
      </c>
      <c r="Z333" s="432">
        <v>0.94889999999999997</v>
      </c>
      <c r="AA333" s="432">
        <v>0.96630000000000005</v>
      </c>
      <c r="AB333" s="432">
        <v>0.97609999999999997</v>
      </c>
      <c r="AC333" s="432">
        <v>276</v>
      </c>
      <c r="AD333" s="432">
        <v>281</v>
      </c>
      <c r="AE333" s="432">
        <v>284</v>
      </c>
      <c r="AF333" s="432">
        <v>0.93930000000000002</v>
      </c>
      <c r="AG333" s="432">
        <v>0.95799999999999996</v>
      </c>
      <c r="AH333" s="432">
        <v>0.96930000000000005</v>
      </c>
      <c r="AI333" s="432">
        <v>243</v>
      </c>
      <c r="AJ333" s="432">
        <v>257</v>
      </c>
      <c r="AK333" s="432">
        <v>261</v>
      </c>
      <c r="AL333" s="432">
        <v>0.82789999999999997</v>
      </c>
      <c r="AM333" s="432">
        <v>0.87409999999999999</v>
      </c>
      <c r="AN333" s="432">
        <v>0.89080000000000004</v>
      </c>
      <c r="AO333" s="432">
        <v>278</v>
      </c>
      <c r="AP333" s="432">
        <v>283</v>
      </c>
      <c r="AQ333" s="432">
        <v>284</v>
      </c>
      <c r="AR333" s="432">
        <v>0.94650000000000001</v>
      </c>
      <c r="AS333" s="432">
        <v>0.96409999999999996</v>
      </c>
      <c r="AT333" s="432">
        <v>0.96930000000000005</v>
      </c>
      <c r="AU333" s="432">
        <v>270</v>
      </c>
      <c r="AV333" s="432">
        <v>277</v>
      </c>
      <c r="AW333" s="432">
        <v>285</v>
      </c>
      <c r="AX333" s="432">
        <v>0.9194</v>
      </c>
      <c r="AY333" s="432">
        <v>0.94259999999999999</v>
      </c>
      <c r="AZ333" s="432">
        <v>0.97270000000000001</v>
      </c>
      <c r="BA333" s="432">
        <v>260</v>
      </c>
      <c r="BB333" s="432">
        <v>270</v>
      </c>
      <c r="BC333" s="432">
        <v>271</v>
      </c>
      <c r="BD333" s="432">
        <v>0.88660000000000005</v>
      </c>
      <c r="BE333" s="432">
        <v>0.91910000000000003</v>
      </c>
      <c r="BF333" s="432">
        <v>0.92490000000000006</v>
      </c>
      <c r="BG333" s="432">
        <v>274</v>
      </c>
      <c r="BH333" s="432">
        <v>282</v>
      </c>
      <c r="BI333" s="432">
        <v>281</v>
      </c>
      <c r="BJ333" s="432">
        <v>0.93330000000000002</v>
      </c>
      <c r="BK333" s="432">
        <v>0.96009999999999995</v>
      </c>
      <c r="BL333" s="432">
        <v>0.95899999999999996</v>
      </c>
      <c r="BM333" s="432">
        <v>162</v>
      </c>
      <c r="BN333" s="432">
        <v>191</v>
      </c>
      <c r="BO333" s="432">
        <v>252</v>
      </c>
      <c r="BP333" s="432">
        <v>0.55000000000000004</v>
      </c>
      <c r="BQ333" s="432">
        <v>0.65</v>
      </c>
      <c r="BR333" s="432">
        <v>0.86009999999999998</v>
      </c>
      <c r="BS333" s="432">
        <v>128</v>
      </c>
      <c r="BT333" s="432">
        <v>0.63680000000000003</v>
      </c>
      <c r="BU333" s="432">
        <v>82</v>
      </c>
      <c r="BV333" s="432">
        <v>0.89129999999999998</v>
      </c>
      <c r="BW333" s="432">
        <v>196</v>
      </c>
      <c r="BX333" s="432">
        <v>209</v>
      </c>
      <c r="BY333" s="432">
        <v>210</v>
      </c>
      <c r="BZ333" s="432">
        <v>0.66779999999999995</v>
      </c>
      <c r="CA333" s="432">
        <v>0.71120000000000005</v>
      </c>
      <c r="CB333" s="432">
        <v>0.7167</v>
      </c>
      <c r="CC333" s="432">
        <v>106</v>
      </c>
      <c r="CD333" s="432">
        <v>0.52739999999999998</v>
      </c>
      <c r="CE333" s="432">
        <v>85</v>
      </c>
      <c r="CF333" s="432">
        <v>0.92390000000000005</v>
      </c>
      <c r="CG333" s="432">
        <v>208</v>
      </c>
      <c r="CH333" s="432">
        <v>223</v>
      </c>
      <c r="CI333" s="432">
        <v>191</v>
      </c>
      <c r="CJ333" s="432">
        <v>0.70689999999999997</v>
      </c>
      <c r="CK333" s="432">
        <v>0.75949999999999995</v>
      </c>
      <c r="CL333" s="432">
        <v>0.65190000000000003</v>
      </c>
      <c r="CM333" s="432">
        <v>172</v>
      </c>
      <c r="CN333" s="432">
        <v>185</v>
      </c>
      <c r="CO333" s="432">
        <v>189</v>
      </c>
      <c r="CP333" s="432">
        <v>0.58450000000000002</v>
      </c>
      <c r="CQ333" s="432">
        <v>0.62880000000000003</v>
      </c>
      <c r="CR333" s="432">
        <v>0.64510000000000001</v>
      </c>
      <c r="CS333" s="432">
        <v>47</v>
      </c>
      <c r="CT333" s="432">
        <v>0.23380000000000001</v>
      </c>
      <c r="CU333" s="432">
        <v>57</v>
      </c>
      <c r="CV333" s="432">
        <v>0.61960000000000004</v>
      </c>
      <c r="CW333" s="432">
        <v>85</v>
      </c>
      <c r="CX333" s="432">
        <v>103</v>
      </c>
      <c r="CY333" s="432">
        <v>104</v>
      </c>
      <c r="CZ333" s="432">
        <v>0.28999999999999998</v>
      </c>
      <c r="DA333" s="432">
        <v>0.35</v>
      </c>
      <c r="DB333" s="432">
        <v>0.35489999999999999</v>
      </c>
      <c r="DC333" s="432">
        <v>176</v>
      </c>
      <c r="DD333" s="432">
        <v>206</v>
      </c>
      <c r="DE333" s="432">
        <v>266</v>
      </c>
      <c r="DF333" s="432">
        <v>0.6</v>
      </c>
      <c r="DG333" s="432">
        <v>0.7</v>
      </c>
      <c r="DH333" s="432">
        <v>0.90780000000000005</v>
      </c>
      <c r="DI333" s="432">
        <v>69</v>
      </c>
      <c r="DJ333" s="432">
        <v>37</v>
      </c>
      <c r="DK333" s="432">
        <v>40</v>
      </c>
      <c r="DL333" s="432">
        <v>49</v>
      </c>
      <c r="DM333" s="432">
        <v>0.52500000000000002</v>
      </c>
      <c r="DN333" s="432">
        <v>0.57499999999999996</v>
      </c>
      <c r="DO333" s="432">
        <v>0.71009999999999995</v>
      </c>
      <c r="DP333" s="432">
        <v>206</v>
      </c>
      <c r="DQ333" s="432">
        <v>220</v>
      </c>
      <c r="DR333" s="432">
        <v>264</v>
      </c>
      <c r="DS333" s="432">
        <v>0.7</v>
      </c>
      <c r="DT333" s="432">
        <v>0.75</v>
      </c>
      <c r="DU333" s="432">
        <v>0.90100000000000002</v>
      </c>
      <c r="DV333" s="432">
        <v>1</v>
      </c>
      <c r="DW333" s="432">
        <v>3.7499999999999999E-2</v>
      </c>
      <c r="DX333" s="432">
        <v>7.4999999999999997E-2</v>
      </c>
      <c r="DY333" s="432">
        <v>3.3999999999999998E-3</v>
      </c>
      <c r="DZ333" s="432">
        <v>24</v>
      </c>
      <c r="EA333" s="432">
        <v>7.4999999999999997E-2</v>
      </c>
      <c r="EB333" s="432">
        <v>0.15</v>
      </c>
      <c r="EC333" s="432">
        <v>8.1900000000000001E-2</v>
      </c>
      <c r="ED333" s="432">
        <v>0</v>
      </c>
      <c r="EE333" s="432">
        <v>0</v>
      </c>
      <c r="EF333" s="432">
        <v>0</v>
      </c>
      <c r="EG333" s="432">
        <v>0</v>
      </c>
      <c r="EH333" s="432">
        <v>11</v>
      </c>
      <c r="EI333" s="432">
        <v>0</v>
      </c>
      <c r="EJ333" s="432">
        <v>5.0000000000000001E-3</v>
      </c>
      <c r="EK333" s="432">
        <v>0.01</v>
      </c>
      <c r="EL333" s="432">
        <v>0</v>
      </c>
      <c r="EM333" s="432">
        <v>68</v>
      </c>
      <c r="EN333" s="432">
        <v>0.05</v>
      </c>
      <c r="EO333" s="432">
        <v>0.15</v>
      </c>
      <c r="EP333" s="432">
        <v>0.2321</v>
      </c>
      <c r="EQ333" s="432">
        <v>97</v>
      </c>
      <c r="ER333" s="432">
        <v>83</v>
      </c>
      <c r="ES333" s="432">
        <v>0.85570000000000002</v>
      </c>
      <c r="ET333" s="432">
        <v>17</v>
      </c>
      <c r="EU333" s="432">
        <v>8</v>
      </c>
      <c r="EV333" s="432">
        <v>0.47060000000000002</v>
      </c>
      <c r="EW333" s="432">
        <v>198</v>
      </c>
      <c r="EX333" s="432">
        <v>0.67579999999999996</v>
      </c>
      <c r="EY333" s="432">
        <v>273</v>
      </c>
      <c r="EZ333" s="432">
        <v>332</v>
      </c>
      <c r="FA333" s="432">
        <v>377</v>
      </c>
      <c r="FB333" s="432">
        <v>332</v>
      </c>
      <c r="FC333" s="432">
        <v>0.93</v>
      </c>
      <c r="FD333" s="432">
        <v>1.1299999999999999</v>
      </c>
      <c r="FE333" s="432">
        <v>1.2867</v>
      </c>
      <c r="FF333" s="432">
        <v>17</v>
      </c>
      <c r="FG333" s="432">
        <v>25</v>
      </c>
      <c r="FH333" s="432">
        <v>52</v>
      </c>
      <c r="FI333" s="432">
        <v>0.05</v>
      </c>
      <c r="FJ333" s="432">
        <v>7.4999999999999997E-2</v>
      </c>
      <c r="FK333" s="432">
        <v>0.15659999999999999</v>
      </c>
      <c r="FL333" s="432">
        <v>293</v>
      </c>
      <c r="FM333" s="432">
        <v>302</v>
      </c>
      <c r="FN333" s="432">
        <v>296</v>
      </c>
      <c r="FO333" s="432">
        <v>0.88239999999999996</v>
      </c>
      <c r="FP333" s="432">
        <v>0.90959999999999996</v>
      </c>
      <c r="FQ333" s="432">
        <v>0.89159999999999995</v>
      </c>
      <c r="FR333" s="432">
        <v>281</v>
      </c>
      <c r="FS333" s="432">
        <v>292</v>
      </c>
      <c r="FT333" s="432">
        <v>301</v>
      </c>
      <c r="FU333" s="432">
        <v>0.84360000000000002</v>
      </c>
      <c r="FV333" s="432">
        <v>0.87909999999999999</v>
      </c>
      <c r="FW333" s="432">
        <v>0.90659999999999996</v>
      </c>
      <c r="FX333" s="432">
        <v>270</v>
      </c>
      <c r="FY333" s="432">
        <v>288</v>
      </c>
      <c r="FZ333" s="432">
        <v>296</v>
      </c>
      <c r="GA333" s="432">
        <v>0.81069999999999998</v>
      </c>
      <c r="GB333" s="432">
        <v>0.86450000000000005</v>
      </c>
      <c r="GC333" s="432">
        <v>0.89159999999999995</v>
      </c>
      <c r="GD333" s="432">
        <v>244</v>
      </c>
      <c r="GE333" s="432">
        <v>272</v>
      </c>
      <c r="GF333" s="432">
        <v>294</v>
      </c>
      <c r="GG333" s="432">
        <v>0.73299999999999998</v>
      </c>
      <c r="GH333" s="432">
        <v>0.81889999999999996</v>
      </c>
      <c r="GI333" s="432">
        <v>0.88549999999999995</v>
      </c>
      <c r="GJ333" s="432">
        <v>249</v>
      </c>
      <c r="GK333" s="432">
        <v>283</v>
      </c>
      <c r="GL333" s="432">
        <v>291</v>
      </c>
      <c r="GM333" s="432">
        <v>0.75</v>
      </c>
      <c r="GN333" s="432">
        <v>0.84970000000000001</v>
      </c>
      <c r="GO333" s="432">
        <v>0.87649999999999995</v>
      </c>
      <c r="GP333" s="432">
        <v>305</v>
      </c>
      <c r="GQ333" s="432">
        <v>313</v>
      </c>
      <c r="GR333" s="432">
        <v>318</v>
      </c>
      <c r="GS333" s="432">
        <v>0.9173</v>
      </c>
      <c r="GT333" s="432">
        <v>0.94010000000000005</v>
      </c>
      <c r="GU333" s="432">
        <v>0.95779999999999998</v>
      </c>
      <c r="GV333" s="432">
        <v>275</v>
      </c>
      <c r="GW333" s="432">
        <v>294</v>
      </c>
      <c r="GX333" s="432">
        <v>306</v>
      </c>
      <c r="GY333" s="432">
        <v>0.82750000000000001</v>
      </c>
      <c r="GZ333" s="432">
        <v>0.88490000000000002</v>
      </c>
      <c r="HA333" s="432">
        <v>0.92169999999999996</v>
      </c>
      <c r="HB333" s="432">
        <v>166</v>
      </c>
      <c r="HC333" s="432">
        <v>200</v>
      </c>
      <c r="HD333" s="432">
        <v>283</v>
      </c>
      <c r="HE333" s="432">
        <v>0.5</v>
      </c>
      <c r="HF333" s="432">
        <v>0.6</v>
      </c>
      <c r="HG333" s="432">
        <v>0.85240000000000005</v>
      </c>
      <c r="HH333" s="432">
        <v>260</v>
      </c>
      <c r="HI333" s="432">
        <v>0.5</v>
      </c>
      <c r="HJ333" s="432">
        <v>0.68969999999999998</v>
      </c>
      <c r="HK333" s="432">
        <v>2</v>
      </c>
      <c r="HL333" s="432"/>
      <c r="HM333" s="432">
        <v>0.9</v>
      </c>
      <c r="HN333" s="432">
        <v>2</v>
      </c>
      <c r="HO333" s="432">
        <v>0</v>
      </c>
      <c r="HP333" s="432">
        <v>0</v>
      </c>
      <c r="HQ333" s="432">
        <v>0</v>
      </c>
      <c r="HR333" s="432">
        <v>0</v>
      </c>
      <c r="HS333" s="432">
        <v>0</v>
      </c>
      <c r="HT333" s="432">
        <v>0</v>
      </c>
      <c r="HU333" s="432">
        <v>0</v>
      </c>
      <c r="HV333" s="432">
        <v>0.9</v>
      </c>
      <c r="HW333" s="432">
        <v>0</v>
      </c>
      <c r="HX333" s="432">
        <v>0</v>
      </c>
      <c r="HY333" s="432">
        <v>0</v>
      </c>
      <c r="HZ333" s="432">
        <v>0.9</v>
      </c>
      <c r="IA333" s="432">
        <v>2</v>
      </c>
      <c r="IB333" s="432">
        <v>0</v>
      </c>
      <c r="IC333" s="432">
        <v>0</v>
      </c>
      <c r="ID333" s="432">
        <v>0</v>
      </c>
      <c r="IE333" s="432">
        <v>0</v>
      </c>
      <c r="IF333" s="432">
        <v>0</v>
      </c>
      <c r="IG333" s="432">
        <v>0</v>
      </c>
      <c r="IH333" s="432">
        <v>0</v>
      </c>
      <c r="II333" s="432">
        <v>0</v>
      </c>
      <c r="IJ333" s="432">
        <v>0</v>
      </c>
      <c r="IK333" s="432">
        <v>0</v>
      </c>
      <c r="IL333" s="432">
        <v>0</v>
      </c>
      <c r="IM333" s="432">
        <v>0</v>
      </c>
      <c r="IN333" s="432">
        <v>0</v>
      </c>
      <c r="IO333" s="432">
        <v>0</v>
      </c>
      <c r="IP333" s="432">
        <v>0</v>
      </c>
      <c r="IQ333" s="432">
        <v>0</v>
      </c>
      <c r="IR333" s="432">
        <v>0</v>
      </c>
      <c r="IS333" s="432">
        <v>0</v>
      </c>
      <c r="IT333" s="432">
        <v>0</v>
      </c>
      <c r="IU333" s="432">
        <v>0</v>
      </c>
      <c r="IV333" s="432">
        <v>0</v>
      </c>
      <c r="IW333" s="432">
        <v>0</v>
      </c>
      <c r="IX333" s="432">
        <v>3</v>
      </c>
      <c r="IY333" s="432">
        <v>0</v>
      </c>
      <c r="IZ333" s="432">
        <v>0</v>
      </c>
      <c r="JA333" s="432">
        <v>0</v>
      </c>
      <c r="JB333" s="432">
        <v>0</v>
      </c>
      <c r="JC333" s="432">
        <v>0</v>
      </c>
      <c r="JD333" s="432">
        <v>0</v>
      </c>
      <c r="JE333" s="432">
        <v>0</v>
      </c>
      <c r="JF333" s="432">
        <v>0</v>
      </c>
      <c r="JG333" s="432">
        <v>0</v>
      </c>
      <c r="JH333" s="432">
        <v>3</v>
      </c>
      <c r="JI333" s="432">
        <v>0</v>
      </c>
      <c r="JJ333" s="432">
        <v>0</v>
      </c>
      <c r="JK333" s="432">
        <v>0</v>
      </c>
      <c r="JL333" s="432">
        <v>0</v>
      </c>
      <c r="JM333" s="432">
        <v>0</v>
      </c>
      <c r="JN333" s="432">
        <v>0</v>
      </c>
      <c r="JO333" s="432">
        <v>0</v>
      </c>
      <c r="JP333" s="432">
        <v>0</v>
      </c>
      <c r="JQ333" s="432">
        <v>0</v>
      </c>
      <c r="JR333" s="432" t="s">
        <v>1359</v>
      </c>
      <c r="JS333" s="432" t="s">
        <v>1360</v>
      </c>
      <c r="JT333" s="432" t="s">
        <v>1340</v>
      </c>
    </row>
    <row r="334" spans="1:280" x14ac:dyDescent="0.45">
      <c r="A334" s="432" t="s">
        <v>611</v>
      </c>
      <c r="B334" s="432" t="s">
        <v>678</v>
      </c>
      <c r="C334" s="432" t="s">
        <v>685</v>
      </c>
      <c r="D334" s="432" t="s">
        <v>686</v>
      </c>
      <c r="E334" s="432">
        <v>132</v>
      </c>
      <c r="F334" s="432">
        <v>43</v>
      </c>
      <c r="G334" s="432">
        <v>0.32579999999999998</v>
      </c>
      <c r="H334" s="432">
        <v>43</v>
      </c>
      <c r="I334" s="432">
        <v>130</v>
      </c>
      <c r="J334" s="432">
        <v>0.33079999999999998</v>
      </c>
      <c r="K334" s="432">
        <v>122</v>
      </c>
      <c r="L334" s="432">
        <v>126</v>
      </c>
      <c r="M334" s="432">
        <v>115</v>
      </c>
      <c r="N334" s="432">
        <v>0.92259999999999998</v>
      </c>
      <c r="O334" s="432">
        <v>0.95020000000000004</v>
      </c>
      <c r="P334" s="432">
        <v>0.87119999999999997</v>
      </c>
      <c r="Q334" s="432">
        <v>126</v>
      </c>
      <c r="R334" s="432">
        <v>129</v>
      </c>
      <c r="S334" s="432">
        <v>120</v>
      </c>
      <c r="T334" s="432">
        <v>0.95209999999999995</v>
      </c>
      <c r="U334" s="432">
        <v>0.97009999999999996</v>
      </c>
      <c r="V334" s="432">
        <v>0.90910000000000002</v>
      </c>
      <c r="W334" s="432">
        <v>126</v>
      </c>
      <c r="X334" s="432">
        <v>128</v>
      </c>
      <c r="Y334" s="432">
        <v>119</v>
      </c>
      <c r="Z334" s="432">
        <v>0.94889999999999997</v>
      </c>
      <c r="AA334" s="432">
        <v>0.96630000000000005</v>
      </c>
      <c r="AB334" s="432">
        <v>0.90149999999999997</v>
      </c>
      <c r="AC334" s="432">
        <v>124</v>
      </c>
      <c r="AD334" s="432">
        <v>127</v>
      </c>
      <c r="AE334" s="432">
        <v>118</v>
      </c>
      <c r="AF334" s="432">
        <v>0.93930000000000002</v>
      </c>
      <c r="AG334" s="432">
        <v>0.95799999999999996</v>
      </c>
      <c r="AH334" s="432">
        <v>0.89390000000000003</v>
      </c>
      <c r="AI334" s="432">
        <v>110</v>
      </c>
      <c r="AJ334" s="432">
        <v>116</v>
      </c>
      <c r="AK334" s="432">
        <v>102</v>
      </c>
      <c r="AL334" s="432">
        <v>0.82789999999999997</v>
      </c>
      <c r="AM334" s="432">
        <v>0.87409999999999999</v>
      </c>
      <c r="AN334" s="432">
        <v>0.77270000000000005</v>
      </c>
      <c r="AO334" s="432">
        <v>125</v>
      </c>
      <c r="AP334" s="432">
        <v>128</v>
      </c>
      <c r="AQ334" s="432">
        <v>119</v>
      </c>
      <c r="AR334" s="432">
        <v>0.94650000000000001</v>
      </c>
      <c r="AS334" s="432">
        <v>0.96409999999999996</v>
      </c>
      <c r="AT334" s="432">
        <v>0.90149999999999997</v>
      </c>
      <c r="AU334" s="432">
        <v>122</v>
      </c>
      <c r="AV334" s="432">
        <v>125</v>
      </c>
      <c r="AW334" s="432">
        <v>113</v>
      </c>
      <c r="AX334" s="432">
        <v>0.9194</v>
      </c>
      <c r="AY334" s="432">
        <v>0.94259999999999999</v>
      </c>
      <c r="AZ334" s="432">
        <v>0.85609999999999997</v>
      </c>
      <c r="BA334" s="432">
        <v>118</v>
      </c>
      <c r="BB334" s="432">
        <v>122</v>
      </c>
      <c r="BC334" s="432">
        <v>111</v>
      </c>
      <c r="BD334" s="432">
        <v>0.88660000000000005</v>
      </c>
      <c r="BE334" s="432">
        <v>0.91910000000000003</v>
      </c>
      <c r="BF334" s="432">
        <v>0.84089999999999998</v>
      </c>
      <c r="BG334" s="432">
        <v>124</v>
      </c>
      <c r="BH334" s="432">
        <v>127</v>
      </c>
      <c r="BI334" s="432">
        <v>114</v>
      </c>
      <c r="BJ334" s="432">
        <v>0.93330000000000002</v>
      </c>
      <c r="BK334" s="432">
        <v>0.96009999999999995</v>
      </c>
      <c r="BL334" s="432">
        <v>0.86360000000000003</v>
      </c>
      <c r="BM334" s="432">
        <v>73</v>
      </c>
      <c r="BN334" s="432">
        <v>86</v>
      </c>
      <c r="BO334" s="432">
        <v>90</v>
      </c>
      <c r="BP334" s="432">
        <v>0.55000000000000004</v>
      </c>
      <c r="BQ334" s="432">
        <v>0.65</v>
      </c>
      <c r="BR334" s="432">
        <v>0.68179999999999996</v>
      </c>
      <c r="BS334" s="432">
        <v>50</v>
      </c>
      <c r="BT334" s="432">
        <v>0.56179999999999997</v>
      </c>
      <c r="BU334" s="432">
        <v>38</v>
      </c>
      <c r="BV334" s="432">
        <v>0.88370000000000004</v>
      </c>
      <c r="BW334" s="432">
        <v>89</v>
      </c>
      <c r="BX334" s="432">
        <v>94</v>
      </c>
      <c r="BY334" s="432">
        <v>88</v>
      </c>
      <c r="BZ334" s="432">
        <v>0.66779999999999995</v>
      </c>
      <c r="CA334" s="432">
        <v>0.71120000000000005</v>
      </c>
      <c r="CB334" s="432">
        <v>0.66669999999999996</v>
      </c>
      <c r="CC334" s="432">
        <v>51</v>
      </c>
      <c r="CD334" s="432">
        <v>0.57299999999999995</v>
      </c>
      <c r="CE334" s="432">
        <v>35</v>
      </c>
      <c r="CF334" s="432">
        <v>0.81399999999999995</v>
      </c>
      <c r="CG334" s="432">
        <v>94</v>
      </c>
      <c r="CH334" s="432">
        <v>101</v>
      </c>
      <c r="CI334" s="432">
        <v>86</v>
      </c>
      <c r="CJ334" s="432">
        <v>0.70689999999999997</v>
      </c>
      <c r="CK334" s="432">
        <v>0.75949999999999995</v>
      </c>
      <c r="CL334" s="432">
        <v>0.65149999999999997</v>
      </c>
      <c r="CM334" s="432">
        <v>78</v>
      </c>
      <c r="CN334" s="432">
        <v>84</v>
      </c>
      <c r="CO334" s="432">
        <v>75</v>
      </c>
      <c r="CP334" s="432">
        <v>0.58450000000000002</v>
      </c>
      <c r="CQ334" s="432">
        <v>0.62880000000000003</v>
      </c>
      <c r="CR334" s="432">
        <v>0.56820000000000004</v>
      </c>
      <c r="CS334" s="432">
        <v>23</v>
      </c>
      <c r="CT334" s="432">
        <v>0.25840000000000002</v>
      </c>
      <c r="CU334" s="432">
        <v>24</v>
      </c>
      <c r="CV334" s="432">
        <v>0.55810000000000004</v>
      </c>
      <c r="CW334" s="432">
        <v>39</v>
      </c>
      <c r="CX334" s="432">
        <v>47</v>
      </c>
      <c r="CY334" s="432">
        <v>47</v>
      </c>
      <c r="CZ334" s="432">
        <v>0.28999999999999998</v>
      </c>
      <c r="DA334" s="432">
        <v>0.35</v>
      </c>
      <c r="DB334" s="432">
        <v>0.35610000000000003</v>
      </c>
      <c r="DC334" s="432">
        <v>80</v>
      </c>
      <c r="DD334" s="432">
        <v>93</v>
      </c>
      <c r="DE334" s="432">
        <v>93</v>
      </c>
      <c r="DF334" s="432">
        <v>0.6</v>
      </c>
      <c r="DG334" s="432">
        <v>0.7</v>
      </c>
      <c r="DH334" s="432">
        <v>0.70450000000000002</v>
      </c>
      <c r="DI334" s="432">
        <v>48</v>
      </c>
      <c r="DJ334" s="432">
        <v>26</v>
      </c>
      <c r="DK334" s="432">
        <v>28</v>
      </c>
      <c r="DL334" s="432">
        <v>29</v>
      </c>
      <c r="DM334" s="432">
        <v>0.52500000000000002</v>
      </c>
      <c r="DN334" s="432">
        <v>0.57499999999999996</v>
      </c>
      <c r="DO334" s="432">
        <v>0.60419999999999996</v>
      </c>
      <c r="DP334" s="432">
        <v>93</v>
      </c>
      <c r="DQ334" s="432">
        <v>99</v>
      </c>
      <c r="DR334" s="432">
        <v>60</v>
      </c>
      <c r="DS334" s="432">
        <v>0.7</v>
      </c>
      <c r="DT334" s="432">
        <v>0.75</v>
      </c>
      <c r="DU334" s="432">
        <v>0.45450000000000002</v>
      </c>
      <c r="DV334" s="432">
        <v>0</v>
      </c>
      <c r="DW334" s="432">
        <v>3.7499999999999999E-2</v>
      </c>
      <c r="DX334" s="432">
        <v>7.4999999999999997E-2</v>
      </c>
      <c r="DY334" s="432">
        <v>0</v>
      </c>
      <c r="DZ334" s="432">
        <v>7</v>
      </c>
      <c r="EA334" s="432">
        <v>7.4999999999999997E-2</v>
      </c>
      <c r="EB334" s="432">
        <v>0.15</v>
      </c>
      <c r="EC334" s="432">
        <v>5.2999999999999999E-2</v>
      </c>
      <c r="ED334" s="432">
        <v>0</v>
      </c>
      <c r="EE334" s="432">
        <v>0</v>
      </c>
      <c r="EF334" s="432">
        <v>0</v>
      </c>
      <c r="EG334" s="432">
        <v>0</v>
      </c>
      <c r="EH334" s="432">
        <v>8</v>
      </c>
      <c r="EI334" s="432">
        <v>0</v>
      </c>
      <c r="EJ334" s="432">
        <v>5.0000000000000001E-3</v>
      </c>
      <c r="EK334" s="432">
        <v>0.01</v>
      </c>
      <c r="EL334" s="432">
        <v>0</v>
      </c>
      <c r="EM334" s="432">
        <v>63</v>
      </c>
      <c r="EN334" s="432">
        <v>0.05</v>
      </c>
      <c r="EO334" s="432">
        <v>0.15</v>
      </c>
      <c r="EP334" s="432">
        <v>0.4773</v>
      </c>
      <c r="EQ334" s="432">
        <v>36</v>
      </c>
      <c r="ER334" s="432">
        <v>19</v>
      </c>
      <c r="ES334" s="432">
        <v>0.52780000000000005</v>
      </c>
      <c r="ET334" s="432">
        <v>12</v>
      </c>
      <c r="EU334" s="432">
        <v>4</v>
      </c>
      <c r="EV334" s="432">
        <v>0.33329999999999999</v>
      </c>
      <c r="EW334" s="432">
        <v>113</v>
      </c>
      <c r="EX334" s="432">
        <v>0.85609999999999997</v>
      </c>
      <c r="EY334" s="432">
        <v>126</v>
      </c>
      <c r="EZ334" s="432">
        <v>152</v>
      </c>
      <c r="FA334" s="432">
        <v>177</v>
      </c>
      <c r="FB334" s="432">
        <v>152</v>
      </c>
      <c r="FC334" s="432">
        <v>0.95</v>
      </c>
      <c r="FD334" s="432">
        <v>1.1499999999999999</v>
      </c>
      <c r="FE334" s="432">
        <v>1.3409</v>
      </c>
      <c r="FF334" s="432">
        <v>8</v>
      </c>
      <c r="FG334" s="432">
        <v>12</v>
      </c>
      <c r="FH334" s="432">
        <v>24</v>
      </c>
      <c r="FI334" s="432">
        <v>0.05</v>
      </c>
      <c r="FJ334" s="432">
        <v>7.4999999999999997E-2</v>
      </c>
      <c r="FK334" s="432">
        <v>0.15790000000000001</v>
      </c>
      <c r="FL334" s="432">
        <v>135</v>
      </c>
      <c r="FM334" s="432">
        <v>139</v>
      </c>
      <c r="FN334" s="432">
        <v>124</v>
      </c>
      <c r="FO334" s="432">
        <v>0.88239999999999996</v>
      </c>
      <c r="FP334" s="432">
        <v>0.90959999999999996</v>
      </c>
      <c r="FQ334" s="432">
        <v>0.81579999999999997</v>
      </c>
      <c r="FR334" s="432">
        <v>129</v>
      </c>
      <c r="FS334" s="432">
        <v>134</v>
      </c>
      <c r="FT334" s="432">
        <v>121</v>
      </c>
      <c r="FU334" s="432">
        <v>0.84360000000000002</v>
      </c>
      <c r="FV334" s="432">
        <v>0.87909999999999999</v>
      </c>
      <c r="FW334" s="432">
        <v>0.79610000000000003</v>
      </c>
      <c r="FX334" s="432">
        <v>124</v>
      </c>
      <c r="FY334" s="432">
        <v>132</v>
      </c>
      <c r="FZ334" s="432">
        <v>104</v>
      </c>
      <c r="GA334" s="432">
        <v>0.81069999999999998</v>
      </c>
      <c r="GB334" s="432">
        <v>0.86450000000000005</v>
      </c>
      <c r="GC334" s="432">
        <v>0.68420000000000003</v>
      </c>
      <c r="GD334" s="432">
        <v>112</v>
      </c>
      <c r="GE334" s="432">
        <v>125</v>
      </c>
      <c r="GF334" s="432">
        <v>82</v>
      </c>
      <c r="GG334" s="432">
        <v>0.73299999999999998</v>
      </c>
      <c r="GH334" s="432">
        <v>0.81889999999999996</v>
      </c>
      <c r="GI334" s="432">
        <v>0.53949999999999998</v>
      </c>
      <c r="GJ334" s="432">
        <v>114</v>
      </c>
      <c r="GK334" s="432">
        <v>130</v>
      </c>
      <c r="GL334" s="432">
        <v>87</v>
      </c>
      <c r="GM334" s="432">
        <v>0.75</v>
      </c>
      <c r="GN334" s="432">
        <v>0.84970000000000001</v>
      </c>
      <c r="GO334" s="432">
        <v>0.57240000000000002</v>
      </c>
      <c r="GP334" s="432">
        <v>140</v>
      </c>
      <c r="GQ334" s="432">
        <v>143</v>
      </c>
      <c r="GR334" s="432">
        <v>132</v>
      </c>
      <c r="GS334" s="432">
        <v>0.9173</v>
      </c>
      <c r="GT334" s="432">
        <v>0.94010000000000005</v>
      </c>
      <c r="GU334" s="432">
        <v>0.86839999999999995</v>
      </c>
      <c r="GV334" s="432">
        <v>126</v>
      </c>
      <c r="GW334" s="432">
        <v>135</v>
      </c>
      <c r="GX334" s="432">
        <v>114</v>
      </c>
      <c r="GY334" s="432">
        <v>0.82750000000000001</v>
      </c>
      <c r="GZ334" s="432">
        <v>0.88490000000000002</v>
      </c>
      <c r="HA334" s="432">
        <v>0.75</v>
      </c>
      <c r="HB334" s="432">
        <v>76</v>
      </c>
      <c r="HC334" s="432">
        <v>92</v>
      </c>
      <c r="HD334" s="432">
        <v>71</v>
      </c>
      <c r="HE334" s="432">
        <v>0.5</v>
      </c>
      <c r="HF334" s="432">
        <v>0.6</v>
      </c>
      <c r="HG334" s="432">
        <v>0.46710000000000002</v>
      </c>
      <c r="HH334" s="432">
        <v>147</v>
      </c>
      <c r="HI334" s="432">
        <v>0.5</v>
      </c>
      <c r="HJ334" s="432">
        <v>0.83050000000000002</v>
      </c>
      <c r="HK334" s="432">
        <v>0</v>
      </c>
      <c r="HL334" s="432"/>
      <c r="HM334" s="432">
        <v>0.9</v>
      </c>
      <c r="HN334" s="432">
        <v>0</v>
      </c>
      <c r="HO334" s="432">
        <v>0</v>
      </c>
      <c r="HP334" s="432">
        <v>0</v>
      </c>
      <c r="HQ334" s="432">
        <v>0</v>
      </c>
      <c r="HR334" s="432">
        <v>0</v>
      </c>
      <c r="HS334" s="432">
        <v>0</v>
      </c>
      <c r="HT334" s="432">
        <v>0</v>
      </c>
      <c r="HU334" s="432">
        <v>0</v>
      </c>
      <c r="HV334" s="432">
        <v>0.9</v>
      </c>
      <c r="HW334" s="432">
        <v>0</v>
      </c>
      <c r="HX334" s="432">
        <v>0</v>
      </c>
      <c r="HY334" s="432">
        <v>0</v>
      </c>
      <c r="HZ334" s="432">
        <v>0.9</v>
      </c>
      <c r="IA334" s="432">
        <v>0</v>
      </c>
      <c r="IB334" s="432">
        <v>0</v>
      </c>
      <c r="IC334" s="432">
        <v>0</v>
      </c>
      <c r="ID334" s="432">
        <v>0</v>
      </c>
      <c r="IE334" s="432">
        <v>0</v>
      </c>
      <c r="IF334" s="432">
        <v>0</v>
      </c>
      <c r="IG334" s="432">
        <v>0</v>
      </c>
      <c r="IH334" s="432">
        <v>0</v>
      </c>
      <c r="II334" s="432">
        <v>0</v>
      </c>
      <c r="IJ334" s="432">
        <v>0</v>
      </c>
      <c r="IK334" s="432">
        <v>0</v>
      </c>
      <c r="IL334" s="432">
        <v>0</v>
      </c>
      <c r="IM334" s="432">
        <v>0</v>
      </c>
      <c r="IN334" s="432">
        <v>0</v>
      </c>
      <c r="IO334" s="432">
        <v>0</v>
      </c>
      <c r="IP334" s="432">
        <v>0</v>
      </c>
      <c r="IQ334" s="432">
        <v>0</v>
      </c>
      <c r="IR334" s="432">
        <v>0</v>
      </c>
      <c r="IS334" s="432">
        <v>0</v>
      </c>
      <c r="IT334" s="432">
        <v>0</v>
      </c>
      <c r="IU334" s="432">
        <v>0</v>
      </c>
      <c r="IV334" s="432">
        <v>0</v>
      </c>
      <c r="IW334" s="432">
        <v>0</v>
      </c>
      <c r="IX334" s="432">
        <v>8</v>
      </c>
      <c r="IY334" s="432">
        <v>1</v>
      </c>
      <c r="IZ334" s="432">
        <v>0.125</v>
      </c>
      <c r="JA334" s="432">
        <v>0</v>
      </c>
      <c r="JB334" s="432">
        <v>0</v>
      </c>
      <c r="JC334" s="432">
        <v>0</v>
      </c>
      <c r="JD334" s="432">
        <v>0</v>
      </c>
      <c r="JE334" s="432">
        <v>0</v>
      </c>
      <c r="JF334" s="432">
        <v>0</v>
      </c>
      <c r="JG334" s="432">
        <v>0</v>
      </c>
      <c r="JH334" s="432">
        <v>8</v>
      </c>
      <c r="JI334" s="432">
        <v>0</v>
      </c>
      <c r="JJ334" s="432">
        <v>0</v>
      </c>
      <c r="JK334" s="432">
        <v>0</v>
      </c>
      <c r="JL334" s="432">
        <v>0</v>
      </c>
      <c r="JM334" s="432">
        <v>0</v>
      </c>
      <c r="JN334" s="432">
        <v>0</v>
      </c>
      <c r="JO334" s="432">
        <v>0</v>
      </c>
      <c r="JP334" s="432">
        <v>0</v>
      </c>
      <c r="JQ334" s="432">
        <v>0</v>
      </c>
      <c r="JR334" s="432" t="s">
        <v>1359</v>
      </c>
      <c r="JS334" s="432" t="s">
        <v>1360</v>
      </c>
      <c r="JT334" s="432" t="s">
        <v>1340</v>
      </c>
    </row>
    <row r="335" spans="1:280" x14ac:dyDescent="0.45">
      <c r="A335" s="432" t="s">
        <v>611</v>
      </c>
      <c r="B335" s="432" t="s">
        <v>678</v>
      </c>
      <c r="C335" s="432" t="s">
        <v>687</v>
      </c>
      <c r="D335" s="432" t="s">
        <v>688</v>
      </c>
      <c r="E335" s="432">
        <v>199</v>
      </c>
      <c r="F335" s="432">
        <v>82</v>
      </c>
      <c r="G335" s="432">
        <v>0.41210000000000002</v>
      </c>
      <c r="H335" s="432">
        <v>84</v>
      </c>
      <c r="I335" s="432">
        <v>199</v>
      </c>
      <c r="J335" s="432">
        <v>0.42209999999999998</v>
      </c>
      <c r="K335" s="432">
        <v>184</v>
      </c>
      <c r="L335" s="432">
        <v>190</v>
      </c>
      <c r="M335" s="432">
        <v>191</v>
      </c>
      <c r="N335" s="432">
        <v>0.92259999999999998</v>
      </c>
      <c r="O335" s="432">
        <v>0.95020000000000004</v>
      </c>
      <c r="P335" s="432">
        <v>0.95979999999999999</v>
      </c>
      <c r="Q335" s="432">
        <v>190</v>
      </c>
      <c r="R335" s="432">
        <v>194</v>
      </c>
      <c r="S335" s="432">
        <v>190</v>
      </c>
      <c r="T335" s="432">
        <v>0.95209999999999995</v>
      </c>
      <c r="U335" s="432">
        <v>0.97009999999999996</v>
      </c>
      <c r="V335" s="432">
        <v>0.95479999999999998</v>
      </c>
      <c r="W335" s="432">
        <v>189</v>
      </c>
      <c r="X335" s="432">
        <v>193</v>
      </c>
      <c r="Y335" s="432">
        <v>194</v>
      </c>
      <c r="Z335" s="432">
        <v>0.94889999999999997</v>
      </c>
      <c r="AA335" s="432">
        <v>0.96630000000000005</v>
      </c>
      <c r="AB335" s="432">
        <v>0.97489999999999999</v>
      </c>
      <c r="AC335" s="432">
        <v>187</v>
      </c>
      <c r="AD335" s="432">
        <v>191</v>
      </c>
      <c r="AE335" s="432">
        <v>190</v>
      </c>
      <c r="AF335" s="432">
        <v>0.93930000000000002</v>
      </c>
      <c r="AG335" s="432">
        <v>0.95799999999999996</v>
      </c>
      <c r="AH335" s="432">
        <v>0.95479999999999998</v>
      </c>
      <c r="AI335" s="432">
        <v>165</v>
      </c>
      <c r="AJ335" s="432">
        <v>174</v>
      </c>
      <c r="AK335" s="432">
        <v>184</v>
      </c>
      <c r="AL335" s="432">
        <v>0.82789999999999997</v>
      </c>
      <c r="AM335" s="432">
        <v>0.87409999999999999</v>
      </c>
      <c r="AN335" s="432">
        <v>0.92459999999999998</v>
      </c>
      <c r="AO335" s="432">
        <v>189</v>
      </c>
      <c r="AP335" s="432">
        <v>192</v>
      </c>
      <c r="AQ335" s="432">
        <v>190</v>
      </c>
      <c r="AR335" s="432">
        <v>0.94650000000000001</v>
      </c>
      <c r="AS335" s="432">
        <v>0.96409999999999996</v>
      </c>
      <c r="AT335" s="432">
        <v>0.95479999999999998</v>
      </c>
      <c r="AU335" s="432">
        <v>183</v>
      </c>
      <c r="AV335" s="432">
        <v>188</v>
      </c>
      <c r="AW335" s="432">
        <v>178</v>
      </c>
      <c r="AX335" s="432">
        <v>0.9194</v>
      </c>
      <c r="AY335" s="432">
        <v>0.94259999999999999</v>
      </c>
      <c r="AZ335" s="432">
        <v>0.89449999999999996</v>
      </c>
      <c r="BA335" s="432">
        <v>177</v>
      </c>
      <c r="BB335" s="432">
        <v>183</v>
      </c>
      <c r="BC335" s="432">
        <v>183</v>
      </c>
      <c r="BD335" s="432">
        <v>0.88660000000000005</v>
      </c>
      <c r="BE335" s="432">
        <v>0.91910000000000003</v>
      </c>
      <c r="BF335" s="432">
        <v>0.91959999999999997</v>
      </c>
      <c r="BG335" s="432">
        <v>186</v>
      </c>
      <c r="BH335" s="432">
        <v>192</v>
      </c>
      <c r="BI335" s="432">
        <v>190</v>
      </c>
      <c r="BJ335" s="432">
        <v>0.93330000000000002</v>
      </c>
      <c r="BK335" s="432">
        <v>0.96009999999999995</v>
      </c>
      <c r="BL335" s="432">
        <v>0.95479999999999998</v>
      </c>
      <c r="BM335" s="432">
        <v>110</v>
      </c>
      <c r="BN335" s="432">
        <v>130</v>
      </c>
      <c r="BO335" s="432">
        <v>160</v>
      </c>
      <c r="BP335" s="432">
        <v>0.55000000000000004</v>
      </c>
      <c r="BQ335" s="432">
        <v>0.65</v>
      </c>
      <c r="BR335" s="432">
        <v>0.80400000000000005</v>
      </c>
      <c r="BS335" s="432">
        <v>77</v>
      </c>
      <c r="BT335" s="432">
        <v>0.65810000000000002</v>
      </c>
      <c r="BU335" s="432">
        <v>74</v>
      </c>
      <c r="BV335" s="432">
        <v>0.90239999999999998</v>
      </c>
      <c r="BW335" s="432">
        <v>133</v>
      </c>
      <c r="BX335" s="432">
        <v>142</v>
      </c>
      <c r="BY335" s="432">
        <v>151</v>
      </c>
      <c r="BZ335" s="432">
        <v>0.66779999999999995</v>
      </c>
      <c r="CA335" s="432">
        <v>0.71120000000000005</v>
      </c>
      <c r="CB335" s="432">
        <v>0.75880000000000003</v>
      </c>
      <c r="CC335" s="432">
        <v>77</v>
      </c>
      <c r="CD335" s="432">
        <v>0.65810000000000002</v>
      </c>
      <c r="CE335" s="432">
        <v>76</v>
      </c>
      <c r="CF335" s="432">
        <v>0.92679999999999996</v>
      </c>
      <c r="CG335" s="432">
        <v>141</v>
      </c>
      <c r="CH335" s="432">
        <v>152</v>
      </c>
      <c r="CI335" s="432">
        <v>153</v>
      </c>
      <c r="CJ335" s="432">
        <v>0.70689999999999997</v>
      </c>
      <c r="CK335" s="432">
        <v>0.75949999999999995</v>
      </c>
      <c r="CL335" s="432">
        <v>0.76880000000000004</v>
      </c>
      <c r="CM335" s="432">
        <v>117</v>
      </c>
      <c r="CN335" s="432">
        <v>126</v>
      </c>
      <c r="CO335" s="432">
        <v>150</v>
      </c>
      <c r="CP335" s="432">
        <v>0.58450000000000002</v>
      </c>
      <c r="CQ335" s="432">
        <v>0.62880000000000003</v>
      </c>
      <c r="CR335" s="432">
        <v>0.75380000000000003</v>
      </c>
      <c r="CS335" s="432">
        <v>48</v>
      </c>
      <c r="CT335" s="432">
        <v>0.4103</v>
      </c>
      <c r="CU335" s="432">
        <v>60</v>
      </c>
      <c r="CV335" s="432">
        <v>0.73170000000000002</v>
      </c>
      <c r="CW335" s="432">
        <v>58</v>
      </c>
      <c r="CX335" s="432">
        <v>70</v>
      </c>
      <c r="CY335" s="432">
        <v>108</v>
      </c>
      <c r="CZ335" s="432">
        <v>0.28999999999999998</v>
      </c>
      <c r="DA335" s="432">
        <v>0.35</v>
      </c>
      <c r="DB335" s="432">
        <v>0.54269999999999996</v>
      </c>
      <c r="DC335" s="432">
        <v>120</v>
      </c>
      <c r="DD335" s="432">
        <v>140</v>
      </c>
      <c r="DE335" s="432">
        <v>175</v>
      </c>
      <c r="DF335" s="432">
        <v>0.6</v>
      </c>
      <c r="DG335" s="432">
        <v>0.7</v>
      </c>
      <c r="DH335" s="432">
        <v>0.87939999999999996</v>
      </c>
      <c r="DI335" s="432">
        <v>35</v>
      </c>
      <c r="DJ335" s="432">
        <v>19</v>
      </c>
      <c r="DK335" s="432">
        <v>21</v>
      </c>
      <c r="DL335" s="432">
        <v>17</v>
      </c>
      <c r="DM335" s="432">
        <v>0.52500000000000002</v>
      </c>
      <c r="DN335" s="432">
        <v>0.57499999999999996</v>
      </c>
      <c r="DO335" s="432">
        <v>0.48570000000000002</v>
      </c>
      <c r="DP335" s="432">
        <v>140</v>
      </c>
      <c r="DQ335" s="432">
        <v>150</v>
      </c>
      <c r="DR335" s="432">
        <v>138</v>
      </c>
      <c r="DS335" s="432">
        <v>0.7</v>
      </c>
      <c r="DT335" s="432">
        <v>0.75</v>
      </c>
      <c r="DU335" s="432">
        <v>0.69350000000000001</v>
      </c>
      <c r="DV335" s="432">
        <v>0</v>
      </c>
      <c r="DW335" s="432">
        <v>3.7499999999999999E-2</v>
      </c>
      <c r="DX335" s="432">
        <v>7.4999999999999997E-2</v>
      </c>
      <c r="DY335" s="432">
        <v>0</v>
      </c>
      <c r="DZ335" s="432">
        <v>15</v>
      </c>
      <c r="EA335" s="432">
        <v>7.4999999999999997E-2</v>
      </c>
      <c r="EB335" s="432">
        <v>0.15</v>
      </c>
      <c r="EC335" s="432">
        <v>7.5399999999999995E-2</v>
      </c>
      <c r="ED335" s="432">
        <v>0</v>
      </c>
      <c r="EE335" s="432">
        <v>0</v>
      </c>
      <c r="EF335" s="432">
        <v>0</v>
      </c>
      <c r="EG335" s="432">
        <v>0</v>
      </c>
      <c r="EH335" s="432">
        <v>11</v>
      </c>
      <c r="EI335" s="432">
        <v>0</v>
      </c>
      <c r="EJ335" s="432">
        <v>5.0000000000000001E-3</v>
      </c>
      <c r="EK335" s="432">
        <v>0.01</v>
      </c>
      <c r="EL335" s="432">
        <v>0</v>
      </c>
      <c r="EM335" s="432">
        <v>58</v>
      </c>
      <c r="EN335" s="432">
        <v>0.05</v>
      </c>
      <c r="EO335" s="432">
        <v>0.15</v>
      </c>
      <c r="EP335" s="432">
        <v>0.29149999999999998</v>
      </c>
      <c r="EQ335" s="432">
        <v>67</v>
      </c>
      <c r="ER335" s="432">
        <v>56</v>
      </c>
      <c r="ES335" s="432">
        <v>0.83579999999999999</v>
      </c>
      <c r="ET335" s="432">
        <v>7</v>
      </c>
      <c r="EU335" s="432">
        <v>3</v>
      </c>
      <c r="EV335" s="432">
        <v>0.42859999999999998</v>
      </c>
      <c r="EW335" s="432">
        <v>148</v>
      </c>
      <c r="EX335" s="432">
        <v>0.74370000000000003</v>
      </c>
      <c r="EY335" s="432">
        <v>192</v>
      </c>
      <c r="EZ335" s="432">
        <v>231</v>
      </c>
      <c r="FA335" s="432">
        <v>277</v>
      </c>
      <c r="FB335" s="432">
        <v>227</v>
      </c>
      <c r="FC335" s="432">
        <v>0.96</v>
      </c>
      <c r="FD335" s="432">
        <v>1.1599999999999999</v>
      </c>
      <c r="FE335" s="432">
        <v>1.3919999999999999</v>
      </c>
      <c r="FF335" s="432">
        <v>12</v>
      </c>
      <c r="FG335" s="432">
        <v>18</v>
      </c>
      <c r="FH335" s="432">
        <v>26</v>
      </c>
      <c r="FI335" s="432">
        <v>0.05</v>
      </c>
      <c r="FJ335" s="432">
        <v>7.4999999999999997E-2</v>
      </c>
      <c r="FK335" s="432">
        <v>0.1145</v>
      </c>
      <c r="FL335" s="432">
        <v>201</v>
      </c>
      <c r="FM335" s="432">
        <v>207</v>
      </c>
      <c r="FN335" s="432">
        <v>196</v>
      </c>
      <c r="FO335" s="432">
        <v>0.88239999999999996</v>
      </c>
      <c r="FP335" s="432">
        <v>0.90959999999999996</v>
      </c>
      <c r="FQ335" s="432">
        <v>0.86339999999999995</v>
      </c>
      <c r="FR335" s="432">
        <v>192</v>
      </c>
      <c r="FS335" s="432">
        <v>200</v>
      </c>
      <c r="FT335" s="432">
        <v>186</v>
      </c>
      <c r="FU335" s="432">
        <v>0.84360000000000002</v>
      </c>
      <c r="FV335" s="432">
        <v>0.87909999999999999</v>
      </c>
      <c r="FW335" s="432">
        <v>0.81940000000000002</v>
      </c>
      <c r="FX335" s="432">
        <v>185</v>
      </c>
      <c r="FY335" s="432">
        <v>197</v>
      </c>
      <c r="FZ335" s="432">
        <v>178</v>
      </c>
      <c r="GA335" s="432">
        <v>0.81069999999999998</v>
      </c>
      <c r="GB335" s="432">
        <v>0.86450000000000005</v>
      </c>
      <c r="GC335" s="432">
        <v>0.78410000000000002</v>
      </c>
      <c r="GD335" s="432">
        <v>167</v>
      </c>
      <c r="GE335" s="432">
        <v>186</v>
      </c>
      <c r="GF335" s="432">
        <v>154</v>
      </c>
      <c r="GG335" s="432">
        <v>0.73299999999999998</v>
      </c>
      <c r="GH335" s="432">
        <v>0.81889999999999996</v>
      </c>
      <c r="GI335" s="432">
        <v>0.6784</v>
      </c>
      <c r="GJ335" s="432">
        <v>171</v>
      </c>
      <c r="GK335" s="432">
        <v>193</v>
      </c>
      <c r="GL335" s="432">
        <v>175</v>
      </c>
      <c r="GM335" s="432">
        <v>0.75</v>
      </c>
      <c r="GN335" s="432">
        <v>0.84970000000000001</v>
      </c>
      <c r="GO335" s="432">
        <v>0.77090000000000003</v>
      </c>
      <c r="GP335" s="432">
        <v>209</v>
      </c>
      <c r="GQ335" s="432">
        <v>214</v>
      </c>
      <c r="GR335" s="432">
        <v>207</v>
      </c>
      <c r="GS335" s="432">
        <v>0.9173</v>
      </c>
      <c r="GT335" s="432">
        <v>0.94010000000000005</v>
      </c>
      <c r="GU335" s="432">
        <v>0.91190000000000004</v>
      </c>
      <c r="GV335" s="432">
        <v>188</v>
      </c>
      <c r="GW335" s="432">
        <v>201</v>
      </c>
      <c r="GX335" s="432">
        <v>178</v>
      </c>
      <c r="GY335" s="432">
        <v>0.82750000000000001</v>
      </c>
      <c r="GZ335" s="432">
        <v>0.88490000000000002</v>
      </c>
      <c r="HA335" s="432">
        <v>0.78410000000000002</v>
      </c>
      <c r="HB335" s="432">
        <v>114</v>
      </c>
      <c r="HC335" s="432">
        <v>137</v>
      </c>
      <c r="HD335" s="432">
        <v>141</v>
      </c>
      <c r="HE335" s="432">
        <v>0.5</v>
      </c>
      <c r="HF335" s="432">
        <v>0.6</v>
      </c>
      <c r="HG335" s="432">
        <v>0.62109999999999999</v>
      </c>
      <c r="HH335" s="432">
        <v>210</v>
      </c>
      <c r="HI335" s="432">
        <v>0.5</v>
      </c>
      <c r="HJ335" s="432">
        <v>0.7581</v>
      </c>
      <c r="HK335" s="432">
        <v>0</v>
      </c>
      <c r="HL335" s="432"/>
      <c r="HM335" s="432">
        <v>0.9</v>
      </c>
      <c r="HN335" s="432">
        <v>0</v>
      </c>
      <c r="HO335" s="432">
        <v>0</v>
      </c>
      <c r="HP335" s="432">
        <v>0</v>
      </c>
      <c r="HQ335" s="432">
        <v>0</v>
      </c>
      <c r="HR335" s="432">
        <v>0</v>
      </c>
      <c r="HS335" s="432">
        <v>0</v>
      </c>
      <c r="HT335" s="432">
        <v>0</v>
      </c>
      <c r="HU335" s="432">
        <v>0</v>
      </c>
      <c r="HV335" s="432">
        <v>0.9</v>
      </c>
      <c r="HW335" s="432">
        <v>0</v>
      </c>
      <c r="HX335" s="432">
        <v>0</v>
      </c>
      <c r="HY335" s="432">
        <v>0</v>
      </c>
      <c r="HZ335" s="432">
        <v>0.9</v>
      </c>
      <c r="IA335" s="432">
        <v>0</v>
      </c>
      <c r="IB335" s="432">
        <v>0</v>
      </c>
      <c r="IC335" s="432">
        <v>0</v>
      </c>
      <c r="ID335" s="432">
        <v>0</v>
      </c>
      <c r="IE335" s="432">
        <v>0</v>
      </c>
      <c r="IF335" s="432">
        <v>0</v>
      </c>
      <c r="IG335" s="432">
        <v>0</v>
      </c>
      <c r="IH335" s="432">
        <v>0</v>
      </c>
      <c r="II335" s="432">
        <v>0</v>
      </c>
      <c r="IJ335" s="432">
        <v>0</v>
      </c>
      <c r="IK335" s="432">
        <v>0</v>
      </c>
      <c r="IL335" s="432">
        <v>0</v>
      </c>
      <c r="IM335" s="432">
        <v>0</v>
      </c>
      <c r="IN335" s="432">
        <v>0</v>
      </c>
      <c r="IO335" s="432">
        <v>0</v>
      </c>
      <c r="IP335" s="432">
        <v>0</v>
      </c>
      <c r="IQ335" s="432">
        <v>0</v>
      </c>
      <c r="IR335" s="432">
        <v>0</v>
      </c>
      <c r="IS335" s="432">
        <v>0</v>
      </c>
      <c r="IT335" s="432">
        <v>0</v>
      </c>
      <c r="IU335" s="432">
        <v>0</v>
      </c>
      <c r="IV335" s="432">
        <v>0</v>
      </c>
      <c r="IW335" s="432">
        <v>0</v>
      </c>
      <c r="IX335" s="432">
        <v>2</v>
      </c>
      <c r="IY335" s="432">
        <v>0</v>
      </c>
      <c r="IZ335" s="432">
        <v>0</v>
      </c>
      <c r="JA335" s="432">
        <v>0</v>
      </c>
      <c r="JB335" s="432">
        <v>0</v>
      </c>
      <c r="JC335" s="432">
        <v>0</v>
      </c>
      <c r="JD335" s="432">
        <v>0</v>
      </c>
      <c r="JE335" s="432">
        <v>0</v>
      </c>
      <c r="JF335" s="432">
        <v>0</v>
      </c>
      <c r="JG335" s="432">
        <v>0</v>
      </c>
      <c r="JH335" s="432">
        <v>1</v>
      </c>
      <c r="JI335" s="432">
        <v>0</v>
      </c>
      <c r="JJ335" s="432">
        <v>0</v>
      </c>
      <c r="JK335" s="432">
        <v>0</v>
      </c>
      <c r="JL335" s="432">
        <v>0</v>
      </c>
      <c r="JM335" s="432">
        <v>0</v>
      </c>
      <c r="JN335" s="432">
        <v>0</v>
      </c>
      <c r="JO335" s="432">
        <v>0</v>
      </c>
      <c r="JP335" s="432">
        <v>0</v>
      </c>
      <c r="JQ335" s="432">
        <v>0</v>
      </c>
      <c r="JR335" s="432" t="s">
        <v>1359</v>
      </c>
      <c r="JS335" s="432" t="s">
        <v>1360</v>
      </c>
      <c r="JT335" s="432" t="s">
        <v>1340</v>
      </c>
    </row>
    <row r="336" spans="1:280" x14ac:dyDescent="0.45">
      <c r="A336" s="432" t="s">
        <v>611</v>
      </c>
      <c r="B336" s="432" t="s">
        <v>678</v>
      </c>
      <c r="C336" s="432" t="s">
        <v>676</v>
      </c>
      <c r="D336" s="432" t="s">
        <v>677</v>
      </c>
      <c r="E336" s="432">
        <v>504</v>
      </c>
      <c r="F336" s="432">
        <v>157</v>
      </c>
      <c r="G336" s="432">
        <v>0.3115</v>
      </c>
      <c r="H336" s="432">
        <v>155</v>
      </c>
      <c r="I336" s="432">
        <v>495</v>
      </c>
      <c r="J336" s="432">
        <v>0.31309999999999999</v>
      </c>
      <c r="K336" s="432">
        <v>465</v>
      </c>
      <c r="L336" s="432">
        <v>479</v>
      </c>
      <c r="M336" s="432">
        <v>493</v>
      </c>
      <c r="N336" s="432">
        <v>0.92259999999999998</v>
      </c>
      <c r="O336" s="432">
        <v>0.95020000000000004</v>
      </c>
      <c r="P336" s="432">
        <v>0.97819999999999996</v>
      </c>
      <c r="Q336" s="432">
        <v>480</v>
      </c>
      <c r="R336" s="432">
        <v>489</v>
      </c>
      <c r="S336" s="432">
        <v>486</v>
      </c>
      <c r="T336" s="432">
        <v>0.95209999999999995</v>
      </c>
      <c r="U336" s="432">
        <v>0.97009999999999996</v>
      </c>
      <c r="V336" s="432">
        <v>0.96430000000000005</v>
      </c>
      <c r="W336" s="432">
        <v>479</v>
      </c>
      <c r="X336" s="432">
        <v>488</v>
      </c>
      <c r="Y336" s="432">
        <v>495</v>
      </c>
      <c r="Z336" s="432">
        <v>0.94889999999999997</v>
      </c>
      <c r="AA336" s="432">
        <v>0.96630000000000005</v>
      </c>
      <c r="AB336" s="432">
        <v>0.98209999999999997</v>
      </c>
      <c r="AC336" s="432">
        <v>474</v>
      </c>
      <c r="AD336" s="432">
        <v>483</v>
      </c>
      <c r="AE336" s="432">
        <v>489</v>
      </c>
      <c r="AF336" s="432">
        <v>0.93930000000000002</v>
      </c>
      <c r="AG336" s="432">
        <v>0.95799999999999996</v>
      </c>
      <c r="AH336" s="432">
        <v>0.97019999999999995</v>
      </c>
      <c r="AI336" s="432">
        <v>418</v>
      </c>
      <c r="AJ336" s="432">
        <v>441</v>
      </c>
      <c r="AK336" s="432">
        <v>443</v>
      </c>
      <c r="AL336" s="432">
        <v>0.82789999999999997</v>
      </c>
      <c r="AM336" s="432">
        <v>0.87409999999999999</v>
      </c>
      <c r="AN336" s="432">
        <v>0.879</v>
      </c>
      <c r="AO336" s="432">
        <v>478</v>
      </c>
      <c r="AP336" s="432">
        <v>486</v>
      </c>
      <c r="AQ336" s="432">
        <v>488</v>
      </c>
      <c r="AR336" s="432">
        <v>0.94650000000000001</v>
      </c>
      <c r="AS336" s="432">
        <v>0.96409999999999996</v>
      </c>
      <c r="AT336" s="432">
        <v>0.96830000000000005</v>
      </c>
      <c r="AU336" s="432">
        <v>464</v>
      </c>
      <c r="AV336" s="432">
        <v>476</v>
      </c>
      <c r="AW336" s="432">
        <v>476</v>
      </c>
      <c r="AX336" s="432">
        <v>0.9194</v>
      </c>
      <c r="AY336" s="432">
        <v>0.94259999999999999</v>
      </c>
      <c r="AZ336" s="432">
        <v>0.94440000000000002</v>
      </c>
      <c r="BA336" s="432">
        <v>447</v>
      </c>
      <c r="BB336" s="432">
        <v>464</v>
      </c>
      <c r="BC336" s="432">
        <v>472</v>
      </c>
      <c r="BD336" s="432">
        <v>0.88660000000000005</v>
      </c>
      <c r="BE336" s="432">
        <v>0.91910000000000003</v>
      </c>
      <c r="BF336" s="432">
        <v>0.9365</v>
      </c>
      <c r="BG336" s="432">
        <v>471</v>
      </c>
      <c r="BH336" s="432">
        <v>484</v>
      </c>
      <c r="BI336" s="432">
        <v>494</v>
      </c>
      <c r="BJ336" s="432">
        <v>0.93330000000000002</v>
      </c>
      <c r="BK336" s="432">
        <v>0.96009999999999995</v>
      </c>
      <c r="BL336" s="432">
        <v>0.98019999999999996</v>
      </c>
      <c r="BM336" s="432">
        <v>278</v>
      </c>
      <c r="BN336" s="432">
        <v>328</v>
      </c>
      <c r="BO336" s="432">
        <v>414</v>
      </c>
      <c r="BP336" s="432">
        <v>0.55000000000000004</v>
      </c>
      <c r="BQ336" s="432">
        <v>0.65</v>
      </c>
      <c r="BR336" s="432">
        <v>0.82140000000000002</v>
      </c>
      <c r="BS336" s="432">
        <v>219</v>
      </c>
      <c r="BT336" s="432">
        <v>0.63109999999999999</v>
      </c>
      <c r="BU336" s="432">
        <v>128</v>
      </c>
      <c r="BV336" s="432">
        <v>0.81530000000000002</v>
      </c>
      <c r="BW336" s="432">
        <v>337</v>
      </c>
      <c r="BX336" s="432">
        <v>359</v>
      </c>
      <c r="BY336" s="432">
        <v>347</v>
      </c>
      <c r="BZ336" s="432">
        <v>0.66779999999999995</v>
      </c>
      <c r="CA336" s="432">
        <v>0.71120000000000005</v>
      </c>
      <c r="CB336" s="432">
        <v>0.6885</v>
      </c>
      <c r="CC336" s="432">
        <v>222</v>
      </c>
      <c r="CD336" s="432">
        <v>0.63980000000000004</v>
      </c>
      <c r="CE336" s="432">
        <v>142</v>
      </c>
      <c r="CF336" s="432">
        <v>0.90449999999999997</v>
      </c>
      <c r="CG336" s="432">
        <v>357</v>
      </c>
      <c r="CH336" s="432">
        <v>383</v>
      </c>
      <c r="CI336" s="432">
        <v>364</v>
      </c>
      <c r="CJ336" s="432">
        <v>0.70689999999999997</v>
      </c>
      <c r="CK336" s="432">
        <v>0.75949999999999995</v>
      </c>
      <c r="CL336" s="432">
        <v>0.72219999999999995</v>
      </c>
      <c r="CM336" s="432">
        <v>295</v>
      </c>
      <c r="CN336" s="432">
        <v>317</v>
      </c>
      <c r="CO336" s="432">
        <v>359</v>
      </c>
      <c r="CP336" s="432">
        <v>0.58450000000000002</v>
      </c>
      <c r="CQ336" s="432">
        <v>0.62880000000000003</v>
      </c>
      <c r="CR336" s="432">
        <v>0.71230000000000004</v>
      </c>
      <c r="CS336" s="432">
        <v>108</v>
      </c>
      <c r="CT336" s="432">
        <v>0.31119999999999998</v>
      </c>
      <c r="CU336" s="432">
        <v>103</v>
      </c>
      <c r="CV336" s="432">
        <v>0.65610000000000002</v>
      </c>
      <c r="CW336" s="432">
        <v>147</v>
      </c>
      <c r="CX336" s="432">
        <v>177</v>
      </c>
      <c r="CY336" s="432">
        <v>211</v>
      </c>
      <c r="CZ336" s="432">
        <v>0.28999999999999998</v>
      </c>
      <c r="DA336" s="432">
        <v>0.35</v>
      </c>
      <c r="DB336" s="432">
        <v>0.41870000000000002</v>
      </c>
      <c r="DC336" s="432">
        <v>303</v>
      </c>
      <c r="DD336" s="432">
        <v>353</v>
      </c>
      <c r="DE336" s="432">
        <v>446</v>
      </c>
      <c r="DF336" s="432">
        <v>0.6</v>
      </c>
      <c r="DG336" s="432">
        <v>0.7</v>
      </c>
      <c r="DH336" s="432">
        <v>0.88490000000000002</v>
      </c>
      <c r="DI336" s="432">
        <v>124</v>
      </c>
      <c r="DJ336" s="432">
        <v>66</v>
      </c>
      <c r="DK336" s="432">
        <v>72</v>
      </c>
      <c r="DL336" s="432">
        <v>85</v>
      </c>
      <c r="DM336" s="432">
        <v>0.52500000000000002</v>
      </c>
      <c r="DN336" s="432">
        <v>0.57499999999999996</v>
      </c>
      <c r="DO336" s="432">
        <v>0.6855</v>
      </c>
      <c r="DP336" s="432">
        <v>353</v>
      </c>
      <c r="DQ336" s="432">
        <v>378</v>
      </c>
      <c r="DR336" s="432">
        <v>336</v>
      </c>
      <c r="DS336" s="432">
        <v>0.7</v>
      </c>
      <c r="DT336" s="432">
        <v>0.75</v>
      </c>
      <c r="DU336" s="432">
        <v>0.66669999999999996</v>
      </c>
      <c r="DV336" s="432">
        <v>2</v>
      </c>
      <c r="DW336" s="432">
        <v>3.7499999999999999E-2</v>
      </c>
      <c r="DX336" s="432">
        <v>7.4999999999999997E-2</v>
      </c>
      <c r="DY336" s="432">
        <v>4.0000000000000001E-3</v>
      </c>
      <c r="DZ336" s="432">
        <v>40</v>
      </c>
      <c r="EA336" s="432">
        <v>7.4999999999999997E-2</v>
      </c>
      <c r="EB336" s="432">
        <v>0.15</v>
      </c>
      <c r="EC336" s="432">
        <v>8.3299999999999999E-2</v>
      </c>
      <c r="ED336" s="432">
        <v>0</v>
      </c>
      <c r="EE336" s="432">
        <v>0</v>
      </c>
      <c r="EF336" s="432">
        <v>0</v>
      </c>
      <c r="EG336" s="432">
        <v>0</v>
      </c>
      <c r="EH336" s="432">
        <v>52</v>
      </c>
      <c r="EI336" s="432">
        <v>0</v>
      </c>
      <c r="EJ336" s="432">
        <v>5.0000000000000001E-3</v>
      </c>
      <c r="EK336" s="432">
        <v>0.01</v>
      </c>
      <c r="EL336" s="432">
        <v>0</v>
      </c>
      <c r="EM336" s="432">
        <v>96</v>
      </c>
      <c r="EN336" s="432">
        <v>0.05</v>
      </c>
      <c r="EO336" s="432">
        <v>0.15</v>
      </c>
      <c r="EP336" s="432">
        <v>0.1905</v>
      </c>
      <c r="EQ336" s="432">
        <v>173</v>
      </c>
      <c r="ER336" s="432">
        <v>156</v>
      </c>
      <c r="ES336" s="432">
        <v>0.90169999999999995</v>
      </c>
      <c r="ET336" s="432">
        <v>37</v>
      </c>
      <c r="EU336" s="432">
        <v>7</v>
      </c>
      <c r="EV336" s="432">
        <v>0.18920000000000001</v>
      </c>
      <c r="EW336" s="432">
        <v>354</v>
      </c>
      <c r="EX336" s="432">
        <v>0.70240000000000002</v>
      </c>
      <c r="EY336" s="432">
        <v>454</v>
      </c>
      <c r="EZ336" s="432">
        <v>555</v>
      </c>
      <c r="FA336" s="432">
        <v>629</v>
      </c>
      <c r="FB336" s="432">
        <v>583</v>
      </c>
      <c r="FC336" s="432">
        <v>0.9</v>
      </c>
      <c r="FD336" s="432">
        <v>1.1000000000000001</v>
      </c>
      <c r="FE336" s="432">
        <v>1.248</v>
      </c>
      <c r="FF336" s="432">
        <v>30</v>
      </c>
      <c r="FG336" s="432">
        <v>44</v>
      </c>
      <c r="FH336" s="432">
        <v>89</v>
      </c>
      <c r="FI336" s="432">
        <v>0.05</v>
      </c>
      <c r="FJ336" s="432">
        <v>7.4999999999999997E-2</v>
      </c>
      <c r="FK336" s="432">
        <v>0.1527</v>
      </c>
      <c r="FL336" s="432">
        <v>515</v>
      </c>
      <c r="FM336" s="432">
        <v>531</v>
      </c>
      <c r="FN336" s="432">
        <v>534</v>
      </c>
      <c r="FO336" s="432">
        <v>0.88239999999999996</v>
      </c>
      <c r="FP336" s="432">
        <v>0.90959999999999996</v>
      </c>
      <c r="FQ336" s="432">
        <v>0.91600000000000004</v>
      </c>
      <c r="FR336" s="432">
        <v>492</v>
      </c>
      <c r="FS336" s="432">
        <v>513</v>
      </c>
      <c r="FT336" s="432">
        <v>541</v>
      </c>
      <c r="FU336" s="432">
        <v>0.84360000000000002</v>
      </c>
      <c r="FV336" s="432">
        <v>0.87909999999999999</v>
      </c>
      <c r="FW336" s="432">
        <v>0.92800000000000005</v>
      </c>
      <c r="FX336" s="432">
        <v>473</v>
      </c>
      <c r="FY336" s="432">
        <v>505</v>
      </c>
      <c r="FZ336" s="432">
        <v>539</v>
      </c>
      <c r="GA336" s="432">
        <v>0.81069999999999998</v>
      </c>
      <c r="GB336" s="432">
        <v>0.86450000000000005</v>
      </c>
      <c r="GC336" s="432">
        <v>0.92449999999999999</v>
      </c>
      <c r="GD336" s="432">
        <v>428</v>
      </c>
      <c r="GE336" s="432">
        <v>478</v>
      </c>
      <c r="GF336" s="432">
        <v>527</v>
      </c>
      <c r="GG336" s="432">
        <v>0.73299999999999998</v>
      </c>
      <c r="GH336" s="432">
        <v>0.81889999999999996</v>
      </c>
      <c r="GI336" s="432">
        <v>0.90390000000000004</v>
      </c>
      <c r="GJ336" s="432">
        <v>438</v>
      </c>
      <c r="GK336" s="432">
        <v>496</v>
      </c>
      <c r="GL336" s="432">
        <v>513</v>
      </c>
      <c r="GM336" s="432">
        <v>0.75</v>
      </c>
      <c r="GN336" s="432">
        <v>0.84970000000000001</v>
      </c>
      <c r="GO336" s="432">
        <v>0.87990000000000002</v>
      </c>
      <c r="GP336" s="432">
        <v>535</v>
      </c>
      <c r="GQ336" s="432">
        <v>549</v>
      </c>
      <c r="GR336" s="432">
        <v>555</v>
      </c>
      <c r="GS336" s="432">
        <v>0.9173</v>
      </c>
      <c r="GT336" s="432">
        <v>0.94010000000000005</v>
      </c>
      <c r="GU336" s="432">
        <v>0.95199999999999996</v>
      </c>
      <c r="GV336" s="432">
        <v>483</v>
      </c>
      <c r="GW336" s="432">
        <v>516</v>
      </c>
      <c r="GX336" s="432">
        <v>536</v>
      </c>
      <c r="GY336" s="432">
        <v>0.82750000000000001</v>
      </c>
      <c r="GZ336" s="432">
        <v>0.88490000000000002</v>
      </c>
      <c r="HA336" s="432">
        <v>0.9194</v>
      </c>
      <c r="HB336" s="432">
        <v>292</v>
      </c>
      <c r="HC336" s="432">
        <v>350</v>
      </c>
      <c r="HD336" s="432">
        <v>503</v>
      </c>
      <c r="HE336" s="432">
        <v>0.5</v>
      </c>
      <c r="HF336" s="432">
        <v>0.6</v>
      </c>
      <c r="HG336" s="432">
        <v>0.86280000000000001</v>
      </c>
      <c r="HH336" s="432">
        <v>430</v>
      </c>
      <c r="HI336" s="432">
        <v>0.5</v>
      </c>
      <c r="HJ336" s="432">
        <v>0.68359999999999999</v>
      </c>
      <c r="HK336" s="432">
        <v>0</v>
      </c>
      <c r="HL336" s="432"/>
      <c r="HM336" s="432">
        <v>0.9</v>
      </c>
      <c r="HN336" s="432">
        <v>0</v>
      </c>
      <c r="HO336" s="432">
        <v>0</v>
      </c>
      <c r="HP336" s="432">
        <v>0</v>
      </c>
      <c r="HQ336" s="432">
        <v>0</v>
      </c>
      <c r="HR336" s="432">
        <v>0</v>
      </c>
      <c r="HS336" s="432">
        <v>0</v>
      </c>
      <c r="HT336" s="432">
        <v>0</v>
      </c>
      <c r="HU336" s="432">
        <v>0</v>
      </c>
      <c r="HV336" s="432">
        <v>0.9</v>
      </c>
      <c r="HW336" s="432">
        <v>0</v>
      </c>
      <c r="HX336" s="432">
        <v>0</v>
      </c>
      <c r="HY336" s="432">
        <v>0</v>
      </c>
      <c r="HZ336" s="432">
        <v>0.9</v>
      </c>
      <c r="IA336" s="432">
        <v>0</v>
      </c>
      <c r="IB336" s="432">
        <v>0</v>
      </c>
      <c r="IC336" s="432">
        <v>0</v>
      </c>
      <c r="ID336" s="432">
        <v>1</v>
      </c>
      <c r="IE336" s="432">
        <v>2</v>
      </c>
      <c r="IF336" s="432">
        <v>2</v>
      </c>
      <c r="IG336" s="432">
        <v>0</v>
      </c>
      <c r="IH336" s="432">
        <v>1</v>
      </c>
      <c r="II336" s="432">
        <v>0</v>
      </c>
      <c r="IJ336" s="432">
        <v>0</v>
      </c>
      <c r="IK336" s="432">
        <v>1</v>
      </c>
      <c r="IL336" s="432">
        <v>1</v>
      </c>
      <c r="IM336" s="432">
        <v>2</v>
      </c>
      <c r="IN336" s="432">
        <v>0</v>
      </c>
      <c r="IO336" s="432">
        <v>0</v>
      </c>
      <c r="IP336" s="432">
        <v>0</v>
      </c>
      <c r="IQ336" s="432">
        <v>0</v>
      </c>
      <c r="IR336" s="432">
        <v>2</v>
      </c>
      <c r="IS336" s="432">
        <v>2</v>
      </c>
      <c r="IT336" s="432">
        <v>1</v>
      </c>
      <c r="IU336" s="432">
        <v>0</v>
      </c>
      <c r="IV336" s="432">
        <v>0</v>
      </c>
      <c r="IW336" s="432">
        <v>1</v>
      </c>
      <c r="IX336" s="432">
        <v>11</v>
      </c>
      <c r="IY336" s="432">
        <v>3</v>
      </c>
      <c r="IZ336" s="432">
        <v>0.2727</v>
      </c>
      <c r="JA336" s="432">
        <v>1</v>
      </c>
      <c r="JB336" s="432">
        <v>1</v>
      </c>
      <c r="JC336" s="432">
        <v>1</v>
      </c>
      <c r="JD336" s="432">
        <v>1</v>
      </c>
      <c r="JE336" s="432">
        <v>9.0899999999999995E-2</v>
      </c>
      <c r="JF336" s="432">
        <v>0</v>
      </c>
      <c r="JG336" s="432">
        <v>0</v>
      </c>
      <c r="JH336" s="432">
        <v>6</v>
      </c>
      <c r="JI336" s="432">
        <v>1</v>
      </c>
      <c r="JJ336" s="432">
        <v>0.16669999999999999</v>
      </c>
      <c r="JK336" s="432">
        <v>1</v>
      </c>
      <c r="JL336" s="432">
        <v>1</v>
      </c>
      <c r="JM336" s="432">
        <v>1</v>
      </c>
      <c r="JN336" s="432">
        <v>0</v>
      </c>
      <c r="JO336" s="432">
        <v>0</v>
      </c>
      <c r="JP336" s="432">
        <v>0</v>
      </c>
      <c r="JQ336" s="432">
        <v>0</v>
      </c>
      <c r="JR336" s="432" t="s">
        <v>1359</v>
      </c>
      <c r="JS336" s="432" t="s">
        <v>1360</v>
      </c>
      <c r="JT336" s="432" t="s">
        <v>1340</v>
      </c>
    </row>
    <row r="337" spans="1:280" x14ac:dyDescent="0.45">
      <c r="A337" s="432" t="s">
        <v>611</v>
      </c>
      <c r="B337" s="432" t="s">
        <v>678</v>
      </c>
      <c r="C337" s="432" t="s">
        <v>689</v>
      </c>
      <c r="D337" s="432" t="s">
        <v>690</v>
      </c>
      <c r="E337" s="432">
        <v>303</v>
      </c>
      <c r="F337" s="432">
        <v>102</v>
      </c>
      <c r="G337" s="432">
        <v>0.33660000000000001</v>
      </c>
      <c r="H337" s="432">
        <v>98</v>
      </c>
      <c r="I337" s="432">
        <v>302</v>
      </c>
      <c r="J337" s="432">
        <v>0.32450000000000001</v>
      </c>
      <c r="K337" s="432">
        <v>280</v>
      </c>
      <c r="L337" s="432">
        <v>288</v>
      </c>
      <c r="M337" s="432">
        <v>274</v>
      </c>
      <c r="N337" s="432">
        <v>0.92259999999999998</v>
      </c>
      <c r="O337" s="432">
        <v>0.95020000000000004</v>
      </c>
      <c r="P337" s="432">
        <v>0.90429999999999999</v>
      </c>
      <c r="Q337" s="432">
        <v>289</v>
      </c>
      <c r="R337" s="432">
        <v>294</v>
      </c>
      <c r="S337" s="432">
        <v>275</v>
      </c>
      <c r="T337" s="432">
        <v>0.95209999999999995</v>
      </c>
      <c r="U337" s="432">
        <v>0.97009999999999996</v>
      </c>
      <c r="V337" s="432">
        <v>0.90759999999999996</v>
      </c>
      <c r="W337" s="432">
        <v>288</v>
      </c>
      <c r="X337" s="432">
        <v>293</v>
      </c>
      <c r="Y337" s="432">
        <v>280</v>
      </c>
      <c r="Z337" s="432">
        <v>0.94889999999999997</v>
      </c>
      <c r="AA337" s="432">
        <v>0.96630000000000005</v>
      </c>
      <c r="AB337" s="432">
        <v>0.92410000000000003</v>
      </c>
      <c r="AC337" s="432">
        <v>285</v>
      </c>
      <c r="AD337" s="432">
        <v>291</v>
      </c>
      <c r="AE337" s="432">
        <v>280</v>
      </c>
      <c r="AF337" s="432">
        <v>0.93930000000000002</v>
      </c>
      <c r="AG337" s="432">
        <v>0.95799999999999996</v>
      </c>
      <c r="AH337" s="432">
        <v>0.92410000000000003</v>
      </c>
      <c r="AI337" s="432">
        <v>251</v>
      </c>
      <c r="AJ337" s="432">
        <v>265</v>
      </c>
      <c r="AK337" s="432">
        <v>250</v>
      </c>
      <c r="AL337" s="432">
        <v>0.82789999999999997</v>
      </c>
      <c r="AM337" s="432">
        <v>0.87409999999999999</v>
      </c>
      <c r="AN337" s="432">
        <v>0.82509999999999994</v>
      </c>
      <c r="AO337" s="432">
        <v>287</v>
      </c>
      <c r="AP337" s="432">
        <v>293</v>
      </c>
      <c r="AQ337" s="432">
        <v>286</v>
      </c>
      <c r="AR337" s="432">
        <v>0.94650000000000001</v>
      </c>
      <c r="AS337" s="432">
        <v>0.96409999999999996</v>
      </c>
      <c r="AT337" s="432">
        <v>0.94389999999999996</v>
      </c>
      <c r="AU337" s="432">
        <v>279</v>
      </c>
      <c r="AV337" s="432">
        <v>286</v>
      </c>
      <c r="AW337" s="432">
        <v>284</v>
      </c>
      <c r="AX337" s="432">
        <v>0.9194</v>
      </c>
      <c r="AY337" s="432">
        <v>0.94259999999999999</v>
      </c>
      <c r="AZ337" s="432">
        <v>0.93730000000000002</v>
      </c>
      <c r="BA337" s="432">
        <v>269</v>
      </c>
      <c r="BB337" s="432">
        <v>279</v>
      </c>
      <c r="BC337" s="432">
        <v>259</v>
      </c>
      <c r="BD337" s="432">
        <v>0.88660000000000005</v>
      </c>
      <c r="BE337" s="432">
        <v>0.91910000000000003</v>
      </c>
      <c r="BF337" s="432">
        <v>0.8548</v>
      </c>
      <c r="BG337" s="432">
        <v>283</v>
      </c>
      <c r="BH337" s="432">
        <v>291</v>
      </c>
      <c r="BI337" s="432">
        <v>271</v>
      </c>
      <c r="BJ337" s="432">
        <v>0.93330000000000002</v>
      </c>
      <c r="BK337" s="432">
        <v>0.96009999999999995</v>
      </c>
      <c r="BL337" s="432">
        <v>0.89439999999999997</v>
      </c>
      <c r="BM337" s="432">
        <v>167</v>
      </c>
      <c r="BN337" s="432">
        <v>197</v>
      </c>
      <c r="BO337" s="432">
        <v>230</v>
      </c>
      <c r="BP337" s="432">
        <v>0.55000000000000004</v>
      </c>
      <c r="BQ337" s="432">
        <v>0.65</v>
      </c>
      <c r="BR337" s="432">
        <v>0.7591</v>
      </c>
      <c r="BS337" s="432">
        <v>112</v>
      </c>
      <c r="BT337" s="432">
        <v>0.55720000000000003</v>
      </c>
      <c r="BU337" s="432">
        <v>89</v>
      </c>
      <c r="BV337" s="432">
        <v>0.87250000000000005</v>
      </c>
      <c r="BW337" s="432">
        <v>203</v>
      </c>
      <c r="BX337" s="432">
        <v>216</v>
      </c>
      <c r="BY337" s="432">
        <v>201</v>
      </c>
      <c r="BZ337" s="432">
        <v>0.66779999999999995</v>
      </c>
      <c r="CA337" s="432">
        <v>0.71120000000000005</v>
      </c>
      <c r="CB337" s="432">
        <v>0.66339999999999999</v>
      </c>
      <c r="CC337" s="432">
        <v>140</v>
      </c>
      <c r="CD337" s="432">
        <v>0.69650000000000001</v>
      </c>
      <c r="CE337" s="432">
        <v>88</v>
      </c>
      <c r="CF337" s="432">
        <v>0.86270000000000002</v>
      </c>
      <c r="CG337" s="432">
        <v>215</v>
      </c>
      <c r="CH337" s="432">
        <v>231</v>
      </c>
      <c r="CI337" s="432">
        <v>228</v>
      </c>
      <c r="CJ337" s="432">
        <v>0.70689999999999997</v>
      </c>
      <c r="CK337" s="432">
        <v>0.75949999999999995</v>
      </c>
      <c r="CL337" s="432">
        <v>0.75249999999999995</v>
      </c>
      <c r="CM337" s="432">
        <v>178</v>
      </c>
      <c r="CN337" s="432">
        <v>191</v>
      </c>
      <c r="CO337" s="432">
        <v>194</v>
      </c>
      <c r="CP337" s="432">
        <v>0.58450000000000002</v>
      </c>
      <c r="CQ337" s="432">
        <v>0.62880000000000003</v>
      </c>
      <c r="CR337" s="432">
        <v>0.64029999999999998</v>
      </c>
      <c r="CS337" s="432">
        <v>61</v>
      </c>
      <c r="CT337" s="432">
        <v>0.30349999999999999</v>
      </c>
      <c r="CU337" s="432">
        <v>62</v>
      </c>
      <c r="CV337" s="432">
        <v>0.60780000000000001</v>
      </c>
      <c r="CW337" s="432">
        <v>88</v>
      </c>
      <c r="CX337" s="432">
        <v>107</v>
      </c>
      <c r="CY337" s="432">
        <v>123</v>
      </c>
      <c r="CZ337" s="432">
        <v>0.28999999999999998</v>
      </c>
      <c r="DA337" s="432">
        <v>0.35</v>
      </c>
      <c r="DB337" s="432">
        <v>0.40589999999999998</v>
      </c>
      <c r="DC337" s="432">
        <v>182</v>
      </c>
      <c r="DD337" s="432">
        <v>213</v>
      </c>
      <c r="DE337" s="432">
        <v>249</v>
      </c>
      <c r="DF337" s="432">
        <v>0.6</v>
      </c>
      <c r="DG337" s="432">
        <v>0.7</v>
      </c>
      <c r="DH337" s="432">
        <v>0.82179999999999997</v>
      </c>
      <c r="DI337" s="432">
        <v>72</v>
      </c>
      <c r="DJ337" s="432">
        <v>38</v>
      </c>
      <c r="DK337" s="432">
        <v>42</v>
      </c>
      <c r="DL337" s="432">
        <v>44</v>
      </c>
      <c r="DM337" s="432">
        <v>0.52500000000000002</v>
      </c>
      <c r="DN337" s="432">
        <v>0.57499999999999996</v>
      </c>
      <c r="DO337" s="432">
        <v>0.61109999999999998</v>
      </c>
      <c r="DP337" s="432">
        <v>213</v>
      </c>
      <c r="DQ337" s="432">
        <v>228</v>
      </c>
      <c r="DR337" s="432">
        <v>146</v>
      </c>
      <c r="DS337" s="432">
        <v>0.7</v>
      </c>
      <c r="DT337" s="432">
        <v>0.75</v>
      </c>
      <c r="DU337" s="432">
        <v>0.48180000000000001</v>
      </c>
      <c r="DV337" s="432">
        <v>0</v>
      </c>
      <c r="DW337" s="432">
        <v>3.7499999999999999E-2</v>
      </c>
      <c r="DX337" s="432">
        <v>7.4999999999999997E-2</v>
      </c>
      <c r="DY337" s="432">
        <v>0</v>
      </c>
      <c r="DZ337" s="432">
        <v>22</v>
      </c>
      <c r="EA337" s="432">
        <v>7.4999999999999997E-2</v>
      </c>
      <c r="EB337" s="432">
        <v>0.15</v>
      </c>
      <c r="EC337" s="432">
        <v>7.2599999999999998E-2</v>
      </c>
      <c r="ED337" s="432">
        <v>0</v>
      </c>
      <c r="EE337" s="432">
        <v>0</v>
      </c>
      <c r="EF337" s="432">
        <v>0</v>
      </c>
      <c r="EG337" s="432">
        <v>0</v>
      </c>
      <c r="EH337" s="432">
        <v>18</v>
      </c>
      <c r="EI337" s="432">
        <v>0</v>
      </c>
      <c r="EJ337" s="432">
        <v>5.0000000000000001E-3</v>
      </c>
      <c r="EK337" s="432">
        <v>0.01</v>
      </c>
      <c r="EL337" s="432">
        <v>0</v>
      </c>
      <c r="EM337" s="432">
        <v>97</v>
      </c>
      <c r="EN337" s="432">
        <v>0.05</v>
      </c>
      <c r="EO337" s="432">
        <v>0.15</v>
      </c>
      <c r="EP337" s="432">
        <v>0.3201</v>
      </c>
      <c r="EQ337" s="432">
        <v>105</v>
      </c>
      <c r="ER337" s="432">
        <v>91</v>
      </c>
      <c r="ES337" s="432">
        <v>0.86670000000000003</v>
      </c>
      <c r="ET337" s="432">
        <v>23</v>
      </c>
      <c r="EU337" s="432">
        <v>9</v>
      </c>
      <c r="EV337" s="432">
        <v>0.39129999999999998</v>
      </c>
      <c r="EW337" s="432">
        <v>262</v>
      </c>
      <c r="EX337" s="432">
        <v>0.86470000000000002</v>
      </c>
      <c r="EY337" s="432">
        <v>307</v>
      </c>
      <c r="EZ337" s="432">
        <v>367</v>
      </c>
      <c r="FA337" s="432">
        <v>638</v>
      </c>
      <c r="FB337" s="432">
        <v>549</v>
      </c>
      <c r="FC337" s="432">
        <v>1.01</v>
      </c>
      <c r="FD337" s="432">
        <v>1.21</v>
      </c>
      <c r="FE337" s="432">
        <v>2.1055999999999999</v>
      </c>
      <c r="FF337" s="432">
        <v>28</v>
      </c>
      <c r="FG337" s="432">
        <v>42</v>
      </c>
      <c r="FH337" s="432">
        <v>33</v>
      </c>
      <c r="FI337" s="432">
        <v>0.05</v>
      </c>
      <c r="FJ337" s="432">
        <v>7.4999999999999997E-2</v>
      </c>
      <c r="FK337" s="432">
        <v>6.0100000000000001E-2</v>
      </c>
      <c r="FL337" s="432">
        <v>485</v>
      </c>
      <c r="FM337" s="432">
        <v>500</v>
      </c>
      <c r="FN337" s="432">
        <v>386</v>
      </c>
      <c r="FO337" s="432">
        <v>0.88239999999999996</v>
      </c>
      <c r="FP337" s="432">
        <v>0.90959999999999996</v>
      </c>
      <c r="FQ337" s="432">
        <v>0.70309999999999995</v>
      </c>
      <c r="FR337" s="432">
        <v>464</v>
      </c>
      <c r="FS337" s="432">
        <v>483</v>
      </c>
      <c r="FT337" s="432">
        <v>422</v>
      </c>
      <c r="FU337" s="432">
        <v>0.84360000000000002</v>
      </c>
      <c r="FV337" s="432">
        <v>0.87909999999999999</v>
      </c>
      <c r="FW337" s="432">
        <v>0.76870000000000005</v>
      </c>
      <c r="FX337" s="432">
        <v>446</v>
      </c>
      <c r="FY337" s="432">
        <v>475</v>
      </c>
      <c r="FZ337" s="432">
        <v>334</v>
      </c>
      <c r="GA337" s="432">
        <v>0.81069999999999998</v>
      </c>
      <c r="GB337" s="432">
        <v>0.86450000000000005</v>
      </c>
      <c r="GC337" s="432">
        <v>0.60840000000000005</v>
      </c>
      <c r="GD337" s="432">
        <v>403</v>
      </c>
      <c r="GE337" s="432">
        <v>450</v>
      </c>
      <c r="GF337" s="432">
        <v>243</v>
      </c>
      <c r="GG337" s="432">
        <v>0.73299999999999998</v>
      </c>
      <c r="GH337" s="432">
        <v>0.81889999999999996</v>
      </c>
      <c r="GI337" s="432">
        <v>0.44259999999999999</v>
      </c>
      <c r="GJ337" s="432">
        <v>412</v>
      </c>
      <c r="GK337" s="432">
        <v>467</v>
      </c>
      <c r="GL337" s="432">
        <v>237</v>
      </c>
      <c r="GM337" s="432">
        <v>0.75</v>
      </c>
      <c r="GN337" s="432">
        <v>0.84970000000000001</v>
      </c>
      <c r="GO337" s="432">
        <v>0.43169999999999997</v>
      </c>
      <c r="GP337" s="432">
        <v>504</v>
      </c>
      <c r="GQ337" s="432">
        <v>517</v>
      </c>
      <c r="GR337" s="432">
        <v>456</v>
      </c>
      <c r="GS337" s="432">
        <v>0.9173</v>
      </c>
      <c r="GT337" s="432">
        <v>0.94010000000000005</v>
      </c>
      <c r="GU337" s="432">
        <v>0.8306</v>
      </c>
      <c r="GV337" s="432">
        <v>455</v>
      </c>
      <c r="GW337" s="432">
        <v>486</v>
      </c>
      <c r="GX337" s="432">
        <v>324</v>
      </c>
      <c r="GY337" s="432">
        <v>0.82750000000000001</v>
      </c>
      <c r="GZ337" s="432">
        <v>0.88490000000000002</v>
      </c>
      <c r="HA337" s="432">
        <v>0.59019999999999995</v>
      </c>
      <c r="HB337" s="432">
        <v>275</v>
      </c>
      <c r="HC337" s="432">
        <v>330</v>
      </c>
      <c r="HD337" s="432">
        <v>190</v>
      </c>
      <c r="HE337" s="432">
        <v>0.5</v>
      </c>
      <c r="HF337" s="432">
        <v>0.6</v>
      </c>
      <c r="HG337" s="432">
        <v>0.34610000000000002</v>
      </c>
      <c r="HH337" s="432">
        <v>566</v>
      </c>
      <c r="HI337" s="432">
        <v>0.5</v>
      </c>
      <c r="HJ337" s="432">
        <v>0.8871</v>
      </c>
      <c r="HK337" s="432">
        <v>0</v>
      </c>
      <c r="HL337" s="432"/>
      <c r="HM337" s="432">
        <v>0.9</v>
      </c>
      <c r="HN337" s="432">
        <v>0</v>
      </c>
      <c r="HO337" s="432">
        <v>0</v>
      </c>
      <c r="HP337" s="432">
        <v>0</v>
      </c>
      <c r="HQ337" s="432">
        <v>0</v>
      </c>
      <c r="HR337" s="432">
        <v>0</v>
      </c>
      <c r="HS337" s="432">
        <v>0</v>
      </c>
      <c r="HT337" s="432">
        <v>0</v>
      </c>
      <c r="HU337" s="432">
        <v>0</v>
      </c>
      <c r="HV337" s="432">
        <v>0.9</v>
      </c>
      <c r="HW337" s="432">
        <v>0</v>
      </c>
      <c r="HX337" s="432">
        <v>0</v>
      </c>
      <c r="HY337" s="432">
        <v>0</v>
      </c>
      <c r="HZ337" s="432">
        <v>0.9</v>
      </c>
      <c r="IA337" s="432">
        <v>0</v>
      </c>
      <c r="IB337" s="432">
        <v>0</v>
      </c>
      <c r="IC337" s="432">
        <v>0</v>
      </c>
      <c r="ID337" s="432">
        <v>0</v>
      </c>
      <c r="IE337" s="432">
        <v>0</v>
      </c>
      <c r="IF337" s="432">
        <v>0</v>
      </c>
      <c r="IG337" s="432">
        <v>0</v>
      </c>
      <c r="IH337" s="432">
        <v>0</v>
      </c>
      <c r="II337" s="432">
        <v>0</v>
      </c>
      <c r="IJ337" s="432">
        <v>0</v>
      </c>
      <c r="IK337" s="432">
        <v>0</v>
      </c>
      <c r="IL337" s="432">
        <v>0</v>
      </c>
      <c r="IM337" s="432">
        <v>0</v>
      </c>
      <c r="IN337" s="432">
        <v>0</v>
      </c>
      <c r="IO337" s="432">
        <v>0</v>
      </c>
      <c r="IP337" s="432">
        <v>0</v>
      </c>
      <c r="IQ337" s="432">
        <v>0</v>
      </c>
      <c r="IR337" s="432">
        <v>0</v>
      </c>
      <c r="IS337" s="432">
        <v>0</v>
      </c>
      <c r="IT337" s="432">
        <v>0</v>
      </c>
      <c r="IU337" s="432">
        <v>0</v>
      </c>
      <c r="IV337" s="432">
        <v>0</v>
      </c>
      <c r="IW337" s="432">
        <v>0</v>
      </c>
      <c r="IX337" s="432">
        <v>4</v>
      </c>
      <c r="IY337" s="432">
        <v>0</v>
      </c>
      <c r="IZ337" s="432">
        <v>0</v>
      </c>
      <c r="JA337" s="432">
        <v>0</v>
      </c>
      <c r="JB337" s="432">
        <v>0</v>
      </c>
      <c r="JC337" s="432">
        <v>0</v>
      </c>
      <c r="JD337" s="432">
        <v>0</v>
      </c>
      <c r="JE337" s="432">
        <v>0</v>
      </c>
      <c r="JF337" s="432">
        <v>0</v>
      </c>
      <c r="JG337" s="432">
        <v>0</v>
      </c>
      <c r="JH337" s="432">
        <v>2</v>
      </c>
      <c r="JI337" s="432">
        <v>0</v>
      </c>
      <c r="JJ337" s="432">
        <v>0</v>
      </c>
      <c r="JK337" s="432">
        <v>0</v>
      </c>
      <c r="JL337" s="432">
        <v>0</v>
      </c>
      <c r="JM337" s="432">
        <v>0</v>
      </c>
      <c r="JN337" s="432">
        <v>1</v>
      </c>
      <c r="JO337" s="432">
        <v>0.5</v>
      </c>
      <c r="JP337" s="432">
        <v>0</v>
      </c>
      <c r="JQ337" s="432">
        <v>0</v>
      </c>
      <c r="JR337" s="432" t="s">
        <v>1359</v>
      </c>
      <c r="JS337" s="432" t="s">
        <v>1360</v>
      </c>
      <c r="JT337" s="432" t="s">
        <v>1340</v>
      </c>
    </row>
    <row r="338" spans="1:280" x14ac:dyDescent="0.45">
      <c r="A338" s="432" t="s">
        <v>611</v>
      </c>
      <c r="B338" s="432" t="s">
        <v>678</v>
      </c>
      <c r="C338" s="432" t="s">
        <v>691</v>
      </c>
      <c r="D338" s="432" t="s">
        <v>692</v>
      </c>
      <c r="E338" s="432">
        <v>329</v>
      </c>
      <c r="F338" s="432">
        <v>97</v>
      </c>
      <c r="G338" s="432">
        <v>0.29480000000000001</v>
      </c>
      <c r="H338" s="432">
        <v>102</v>
      </c>
      <c r="I338" s="432">
        <v>333</v>
      </c>
      <c r="J338" s="432">
        <v>0.30630000000000002</v>
      </c>
      <c r="K338" s="432">
        <v>304</v>
      </c>
      <c r="L338" s="432">
        <v>313</v>
      </c>
      <c r="M338" s="432">
        <v>304</v>
      </c>
      <c r="N338" s="432">
        <v>0.92259999999999998</v>
      </c>
      <c r="O338" s="432">
        <v>0.95020000000000004</v>
      </c>
      <c r="P338" s="432">
        <v>0.92400000000000004</v>
      </c>
      <c r="Q338" s="432">
        <v>314</v>
      </c>
      <c r="R338" s="432">
        <v>320</v>
      </c>
      <c r="S338" s="432">
        <v>307</v>
      </c>
      <c r="T338" s="432">
        <v>0.95209999999999995</v>
      </c>
      <c r="U338" s="432">
        <v>0.97009999999999996</v>
      </c>
      <c r="V338" s="432">
        <v>0.93310000000000004</v>
      </c>
      <c r="W338" s="432">
        <v>313</v>
      </c>
      <c r="X338" s="432">
        <v>318</v>
      </c>
      <c r="Y338" s="432">
        <v>312</v>
      </c>
      <c r="Z338" s="432">
        <v>0.94889999999999997</v>
      </c>
      <c r="AA338" s="432">
        <v>0.96630000000000005</v>
      </c>
      <c r="AB338" s="432">
        <v>0.94830000000000003</v>
      </c>
      <c r="AC338" s="432">
        <v>310</v>
      </c>
      <c r="AD338" s="432">
        <v>316</v>
      </c>
      <c r="AE338" s="432">
        <v>304</v>
      </c>
      <c r="AF338" s="432">
        <v>0.93930000000000002</v>
      </c>
      <c r="AG338" s="432">
        <v>0.95799999999999996</v>
      </c>
      <c r="AH338" s="432">
        <v>0.92400000000000004</v>
      </c>
      <c r="AI338" s="432">
        <v>273</v>
      </c>
      <c r="AJ338" s="432">
        <v>288</v>
      </c>
      <c r="AK338" s="432">
        <v>250</v>
      </c>
      <c r="AL338" s="432">
        <v>0.82789999999999997</v>
      </c>
      <c r="AM338" s="432">
        <v>0.87409999999999999</v>
      </c>
      <c r="AN338" s="432">
        <v>0.75990000000000002</v>
      </c>
      <c r="AO338" s="432">
        <v>312</v>
      </c>
      <c r="AP338" s="432">
        <v>318</v>
      </c>
      <c r="AQ338" s="432">
        <v>305</v>
      </c>
      <c r="AR338" s="432">
        <v>0.94650000000000001</v>
      </c>
      <c r="AS338" s="432">
        <v>0.96409999999999996</v>
      </c>
      <c r="AT338" s="432">
        <v>0.92710000000000004</v>
      </c>
      <c r="AU338" s="432">
        <v>303</v>
      </c>
      <c r="AV338" s="432">
        <v>311</v>
      </c>
      <c r="AW338" s="432">
        <v>277</v>
      </c>
      <c r="AX338" s="432">
        <v>0.9194</v>
      </c>
      <c r="AY338" s="432">
        <v>0.94259999999999999</v>
      </c>
      <c r="AZ338" s="432">
        <v>0.84189999999999998</v>
      </c>
      <c r="BA338" s="432">
        <v>292</v>
      </c>
      <c r="BB338" s="432">
        <v>303</v>
      </c>
      <c r="BC338" s="432">
        <v>271</v>
      </c>
      <c r="BD338" s="432">
        <v>0.88660000000000005</v>
      </c>
      <c r="BE338" s="432">
        <v>0.91910000000000003</v>
      </c>
      <c r="BF338" s="432">
        <v>0.82369999999999999</v>
      </c>
      <c r="BG338" s="432">
        <v>308</v>
      </c>
      <c r="BH338" s="432">
        <v>316</v>
      </c>
      <c r="BI338" s="432">
        <v>307</v>
      </c>
      <c r="BJ338" s="432">
        <v>0.93330000000000002</v>
      </c>
      <c r="BK338" s="432">
        <v>0.96009999999999995</v>
      </c>
      <c r="BL338" s="432">
        <v>0.93310000000000004</v>
      </c>
      <c r="BM338" s="432">
        <v>181</v>
      </c>
      <c r="BN338" s="432">
        <v>214</v>
      </c>
      <c r="BO338" s="432">
        <v>202</v>
      </c>
      <c r="BP338" s="432">
        <v>0.55000000000000004</v>
      </c>
      <c r="BQ338" s="432">
        <v>0.65</v>
      </c>
      <c r="BR338" s="432">
        <v>0.61399999999999999</v>
      </c>
      <c r="BS338" s="432">
        <v>150</v>
      </c>
      <c r="BT338" s="432">
        <v>0.64659999999999995</v>
      </c>
      <c r="BU338" s="432">
        <v>85</v>
      </c>
      <c r="BV338" s="432">
        <v>0.87629999999999997</v>
      </c>
      <c r="BW338" s="432">
        <v>220</v>
      </c>
      <c r="BX338" s="432">
        <v>234</v>
      </c>
      <c r="BY338" s="432">
        <v>235</v>
      </c>
      <c r="BZ338" s="432">
        <v>0.66779999999999995</v>
      </c>
      <c r="CA338" s="432">
        <v>0.71120000000000005</v>
      </c>
      <c r="CB338" s="432">
        <v>0.71430000000000005</v>
      </c>
      <c r="CC338" s="432">
        <v>138</v>
      </c>
      <c r="CD338" s="432">
        <v>0.5948</v>
      </c>
      <c r="CE338" s="432">
        <v>88</v>
      </c>
      <c r="CF338" s="432">
        <v>0.90720000000000001</v>
      </c>
      <c r="CG338" s="432">
        <v>233</v>
      </c>
      <c r="CH338" s="432">
        <v>250</v>
      </c>
      <c r="CI338" s="432">
        <v>226</v>
      </c>
      <c r="CJ338" s="432">
        <v>0.70689999999999997</v>
      </c>
      <c r="CK338" s="432">
        <v>0.75949999999999995</v>
      </c>
      <c r="CL338" s="432">
        <v>0.68689999999999996</v>
      </c>
      <c r="CM338" s="432">
        <v>193</v>
      </c>
      <c r="CN338" s="432">
        <v>207</v>
      </c>
      <c r="CO338" s="432">
        <v>214</v>
      </c>
      <c r="CP338" s="432">
        <v>0.58450000000000002</v>
      </c>
      <c r="CQ338" s="432">
        <v>0.62880000000000003</v>
      </c>
      <c r="CR338" s="432">
        <v>0.65049999999999997</v>
      </c>
      <c r="CS338" s="432">
        <v>77</v>
      </c>
      <c r="CT338" s="432">
        <v>0.33189999999999997</v>
      </c>
      <c r="CU338" s="432">
        <v>62</v>
      </c>
      <c r="CV338" s="432">
        <v>0.63919999999999999</v>
      </c>
      <c r="CW338" s="432">
        <v>96</v>
      </c>
      <c r="CX338" s="432">
        <v>116</v>
      </c>
      <c r="CY338" s="432">
        <v>139</v>
      </c>
      <c r="CZ338" s="432">
        <v>0.28999999999999998</v>
      </c>
      <c r="DA338" s="432">
        <v>0.35</v>
      </c>
      <c r="DB338" s="432">
        <v>0.42249999999999999</v>
      </c>
      <c r="DC338" s="432">
        <v>198</v>
      </c>
      <c r="DD338" s="432">
        <v>231</v>
      </c>
      <c r="DE338" s="432">
        <v>246</v>
      </c>
      <c r="DF338" s="432">
        <v>0.6</v>
      </c>
      <c r="DG338" s="432">
        <v>0.7</v>
      </c>
      <c r="DH338" s="432">
        <v>0.74770000000000003</v>
      </c>
      <c r="DI338" s="432">
        <v>73</v>
      </c>
      <c r="DJ338" s="432">
        <v>39</v>
      </c>
      <c r="DK338" s="432">
        <v>42</v>
      </c>
      <c r="DL338" s="432">
        <v>42</v>
      </c>
      <c r="DM338" s="432">
        <v>0.52500000000000002</v>
      </c>
      <c r="DN338" s="432">
        <v>0.57499999999999996</v>
      </c>
      <c r="DO338" s="432">
        <v>0.57530000000000003</v>
      </c>
      <c r="DP338" s="432">
        <v>231</v>
      </c>
      <c r="DQ338" s="432">
        <v>247</v>
      </c>
      <c r="DR338" s="432">
        <v>176</v>
      </c>
      <c r="DS338" s="432">
        <v>0.7</v>
      </c>
      <c r="DT338" s="432">
        <v>0.75</v>
      </c>
      <c r="DU338" s="432">
        <v>0.53500000000000003</v>
      </c>
      <c r="DV338" s="432">
        <v>1</v>
      </c>
      <c r="DW338" s="432">
        <v>3.7499999999999999E-2</v>
      </c>
      <c r="DX338" s="432">
        <v>7.4999999999999997E-2</v>
      </c>
      <c r="DY338" s="432">
        <v>3.0000000000000001E-3</v>
      </c>
      <c r="DZ338" s="432">
        <v>29</v>
      </c>
      <c r="EA338" s="432">
        <v>7.4999999999999997E-2</v>
      </c>
      <c r="EB338" s="432">
        <v>0.15</v>
      </c>
      <c r="EC338" s="432">
        <v>9.1200000000000003E-2</v>
      </c>
      <c r="ED338" s="432">
        <v>0</v>
      </c>
      <c r="EE338" s="432">
        <v>0</v>
      </c>
      <c r="EF338" s="432">
        <v>0</v>
      </c>
      <c r="EG338" s="432">
        <v>0</v>
      </c>
      <c r="EH338" s="432">
        <v>22</v>
      </c>
      <c r="EI338" s="432">
        <v>0</v>
      </c>
      <c r="EJ338" s="432">
        <v>5.0000000000000001E-3</v>
      </c>
      <c r="EK338" s="432">
        <v>0.01</v>
      </c>
      <c r="EL338" s="432">
        <v>0</v>
      </c>
      <c r="EM338" s="432">
        <v>77</v>
      </c>
      <c r="EN338" s="432">
        <v>0.05</v>
      </c>
      <c r="EO338" s="432">
        <v>0.15</v>
      </c>
      <c r="EP338" s="432">
        <v>0.23400000000000001</v>
      </c>
      <c r="EQ338" s="432">
        <v>110</v>
      </c>
      <c r="ER338" s="432">
        <v>68</v>
      </c>
      <c r="ES338" s="432">
        <v>0.61819999999999997</v>
      </c>
      <c r="ET338" s="432">
        <v>22</v>
      </c>
      <c r="EU338" s="432">
        <v>4</v>
      </c>
      <c r="EV338" s="432">
        <v>0.18179999999999999</v>
      </c>
      <c r="EW338" s="432">
        <v>246</v>
      </c>
      <c r="EX338" s="432">
        <v>0.74770000000000003</v>
      </c>
      <c r="EY338" s="432">
        <v>326</v>
      </c>
      <c r="EZ338" s="432">
        <v>392</v>
      </c>
      <c r="FA338" s="432">
        <v>407</v>
      </c>
      <c r="FB338" s="432">
        <v>329</v>
      </c>
      <c r="FC338" s="432">
        <v>0.99</v>
      </c>
      <c r="FD338" s="432">
        <v>1.19</v>
      </c>
      <c r="FE338" s="432">
        <v>1.2371000000000001</v>
      </c>
      <c r="FF338" s="432">
        <v>17</v>
      </c>
      <c r="FG338" s="432">
        <v>25</v>
      </c>
      <c r="FH338" s="432">
        <v>35</v>
      </c>
      <c r="FI338" s="432">
        <v>0.05</v>
      </c>
      <c r="FJ338" s="432">
        <v>7.4999999999999997E-2</v>
      </c>
      <c r="FK338" s="432">
        <v>0.10639999999999999</v>
      </c>
      <c r="FL338" s="432">
        <v>291</v>
      </c>
      <c r="FM338" s="432">
        <v>300</v>
      </c>
      <c r="FN338" s="432">
        <v>290</v>
      </c>
      <c r="FO338" s="432">
        <v>0.88239999999999996</v>
      </c>
      <c r="FP338" s="432">
        <v>0.90959999999999996</v>
      </c>
      <c r="FQ338" s="432">
        <v>0.88149999999999995</v>
      </c>
      <c r="FR338" s="432">
        <v>278</v>
      </c>
      <c r="FS338" s="432">
        <v>290</v>
      </c>
      <c r="FT338" s="432">
        <v>282</v>
      </c>
      <c r="FU338" s="432">
        <v>0.84360000000000002</v>
      </c>
      <c r="FV338" s="432">
        <v>0.87909999999999999</v>
      </c>
      <c r="FW338" s="432">
        <v>0.85709999999999997</v>
      </c>
      <c r="FX338" s="432">
        <v>267</v>
      </c>
      <c r="FY338" s="432">
        <v>285</v>
      </c>
      <c r="FZ338" s="432">
        <v>259</v>
      </c>
      <c r="GA338" s="432">
        <v>0.81069999999999998</v>
      </c>
      <c r="GB338" s="432">
        <v>0.86450000000000005</v>
      </c>
      <c r="GC338" s="432">
        <v>0.78720000000000001</v>
      </c>
      <c r="GD338" s="432">
        <v>242</v>
      </c>
      <c r="GE338" s="432">
        <v>270</v>
      </c>
      <c r="GF338" s="432">
        <v>220</v>
      </c>
      <c r="GG338" s="432">
        <v>0.73299999999999998</v>
      </c>
      <c r="GH338" s="432">
        <v>0.81889999999999996</v>
      </c>
      <c r="GI338" s="432">
        <v>0.66869999999999996</v>
      </c>
      <c r="GJ338" s="432">
        <v>247</v>
      </c>
      <c r="GK338" s="432">
        <v>280</v>
      </c>
      <c r="GL338" s="432">
        <v>203</v>
      </c>
      <c r="GM338" s="432">
        <v>0.75</v>
      </c>
      <c r="GN338" s="432">
        <v>0.84970000000000001</v>
      </c>
      <c r="GO338" s="432">
        <v>0.61699999999999999</v>
      </c>
      <c r="GP338" s="432">
        <v>302</v>
      </c>
      <c r="GQ338" s="432">
        <v>310</v>
      </c>
      <c r="GR338" s="432">
        <v>300</v>
      </c>
      <c r="GS338" s="432">
        <v>0.9173</v>
      </c>
      <c r="GT338" s="432">
        <v>0.94010000000000005</v>
      </c>
      <c r="GU338" s="432">
        <v>0.91190000000000004</v>
      </c>
      <c r="GV338" s="432">
        <v>273</v>
      </c>
      <c r="GW338" s="432">
        <v>292</v>
      </c>
      <c r="GX338" s="432">
        <v>261</v>
      </c>
      <c r="GY338" s="432">
        <v>0.82750000000000001</v>
      </c>
      <c r="GZ338" s="432">
        <v>0.88490000000000002</v>
      </c>
      <c r="HA338" s="432">
        <v>0.79330000000000001</v>
      </c>
      <c r="HB338" s="432">
        <v>165</v>
      </c>
      <c r="HC338" s="432">
        <v>198</v>
      </c>
      <c r="HD338" s="432">
        <v>180</v>
      </c>
      <c r="HE338" s="432">
        <v>0.5</v>
      </c>
      <c r="HF338" s="432">
        <v>0.6</v>
      </c>
      <c r="HG338" s="432">
        <v>0.54710000000000003</v>
      </c>
      <c r="HH338" s="432">
        <v>327</v>
      </c>
      <c r="HI338" s="432">
        <v>0.5</v>
      </c>
      <c r="HJ338" s="432">
        <v>0.8034</v>
      </c>
      <c r="HK338" s="432">
        <v>0</v>
      </c>
      <c r="HL338" s="432"/>
      <c r="HM338" s="432">
        <v>0.9</v>
      </c>
      <c r="HN338" s="432">
        <v>0</v>
      </c>
      <c r="HO338" s="432">
        <v>0</v>
      </c>
      <c r="HP338" s="432">
        <v>0</v>
      </c>
      <c r="HQ338" s="432">
        <v>0</v>
      </c>
      <c r="HR338" s="432">
        <v>0</v>
      </c>
      <c r="HS338" s="432">
        <v>0</v>
      </c>
      <c r="HT338" s="432">
        <v>0</v>
      </c>
      <c r="HU338" s="432">
        <v>0</v>
      </c>
      <c r="HV338" s="432">
        <v>0.9</v>
      </c>
      <c r="HW338" s="432">
        <v>0</v>
      </c>
      <c r="HX338" s="432">
        <v>0</v>
      </c>
      <c r="HY338" s="432">
        <v>0</v>
      </c>
      <c r="HZ338" s="432">
        <v>0.9</v>
      </c>
      <c r="IA338" s="432">
        <v>0</v>
      </c>
      <c r="IB338" s="432">
        <v>0</v>
      </c>
      <c r="IC338" s="432">
        <v>0</v>
      </c>
      <c r="ID338" s="432">
        <v>0</v>
      </c>
      <c r="IE338" s="432">
        <v>0</v>
      </c>
      <c r="IF338" s="432">
        <v>0</v>
      </c>
      <c r="IG338" s="432">
        <v>0</v>
      </c>
      <c r="IH338" s="432">
        <v>0</v>
      </c>
      <c r="II338" s="432">
        <v>0</v>
      </c>
      <c r="IJ338" s="432">
        <v>0</v>
      </c>
      <c r="IK338" s="432">
        <v>0</v>
      </c>
      <c r="IL338" s="432">
        <v>0</v>
      </c>
      <c r="IM338" s="432">
        <v>0</v>
      </c>
      <c r="IN338" s="432">
        <v>0</v>
      </c>
      <c r="IO338" s="432">
        <v>0</v>
      </c>
      <c r="IP338" s="432">
        <v>0</v>
      </c>
      <c r="IQ338" s="432">
        <v>0</v>
      </c>
      <c r="IR338" s="432">
        <v>0</v>
      </c>
      <c r="IS338" s="432">
        <v>0</v>
      </c>
      <c r="IT338" s="432">
        <v>0</v>
      </c>
      <c r="IU338" s="432">
        <v>0</v>
      </c>
      <c r="IV338" s="432">
        <v>0</v>
      </c>
      <c r="IW338" s="432">
        <v>0</v>
      </c>
      <c r="IX338" s="432">
        <v>9</v>
      </c>
      <c r="IY338" s="432">
        <v>0</v>
      </c>
      <c r="IZ338" s="432">
        <v>0</v>
      </c>
      <c r="JA338" s="432">
        <v>0</v>
      </c>
      <c r="JB338" s="432">
        <v>0</v>
      </c>
      <c r="JC338" s="432">
        <v>0</v>
      </c>
      <c r="JD338" s="432">
        <v>0</v>
      </c>
      <c r="JE338" s="432">
        <v>0</v>
      </c>
      <c r="JF338" s="432">
        <v>0</v>
      </c>
      <c r="JG338" s="432">
        <v>0</v>
      </c>
      <c r="JH338" s="432">
        <v>5</v>
      </c>
      <c r="JI338" s="432">
        <v>0</v>
      </c>
      <c r="JJ338" s="432">
        <v>0</v>
      </c>
      <c r="JK338" s="432">
        <v>0</v>
      </c>
      <c r="JL338" s="432">
        <v>0</v>
      </c>
      <c r="JM338" s="432">
        <v>0</v>
      </c>
      <c r="JN338" s="432">
        <v>0</v>
      </c>
      <c r="JO338" s="432">
        <v>0</v>
      </c>
      <c r="JP338" s="432">
        <v>0</v>
      </c>
      <c r="JQ338" s="432">
        <v>0</v>
      </c>
      <c r="JR338" s="432" t="s">
        <v>1359</v>
      </c>
      <c r="JS338" s="432" t="s">
        <v>1360</v>
      </c>
      <c r="JT338" s="432" t="s">
        <v>1340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sheetPr>
  <dimension ref="A1:JR46"/>
  <sheetViews>
    <sheetView topLeftCell="IW1" workbookViewId="0">
      <selection sqref="A1:JR46"/>
    </sheetView>
  </sheetViews>
  <sheetFormatPr defaultRowHeight="14.25" x14ac:dyDescent="0.45"/>
  <cols>
    <col min="1" max="1" width="20.1328125" bestFit="1" customWidth="1"/>
    <col min="2" max="2" width="39.86328125" bestFit="1" customWidth="1"/>
    <col min="3" max="276" width="7.59765625" bestFit="1" customWidth="1"/>
    <col min="277" max="277" width="8.73046875" bestFit="1" customWidth="1"/>
    <col min="278" max="278" width="7.59765625" bestFit="1" customWidth="1"/>
  </cols>
  <sheetData>
    <row r="1" spans="1:278" ht="317.64999999999998" x14ac:dyDescent="0.45">
      <c r="A1" s="433" t="s">
        <v>0</v>
      </c>
      <c r="B1" s="433" t="s">
        <v>1</v>
      </c>
      <c r="C1" s="433" t="s">
        <v>4</v>
      </c>
      <c r="D1" s="433" t="s">
        <v>1307</v>
      </c>
      <c r="E1" s="433" t="s">
        <v>1346</v>
      </c>
      <c r="F1" s="433" t="s">
        <v>1308</v>
      </c>
      <c r="G1" s="433" t="s">
        <v>1309</v>
      </c>
      <c r="H1" s="433" t="s">
        <v>1310</v>
      </c>
      <c r="I1" s="433" t="s">
        <v>1055</v>
      </c>
      <c r="J1" s="433" t="s">
        <v>1056</v>
      </c>
      <c r="K1" s="433" t="s">
        <v>5</v>
      </c>
      <c r="L1" s="433" t="s">
        <v>1008</v>
      </c>
      <c r="M1" s="433" t="s">
        <v>728</v>
      </c>
      <c r="N1" s="433" t="s">
        <v>6</v>
      </c>
      <c r="O1" s="433" t="s">
        <v>1057</v>
      </c>
      <c r="P1" s="433" t="s">
        <v>1058</v>
      </c>
      <c r="Q1" s="433" t="s">
        <v>7</v>
      </c>
      <c r="R1" s="433" t="s">
        <v>1009</v>
      </c>
      <c r="S1" s="433" t="s">
        <v>729</v>
      </c>
      <c r="T1" s="433" t="s">
        <v>8</v>
      </c>
      <c r="U1" s="433" t="s">
        <v>1059</v>
      </c>
      <c r="V1" s="433" t="s">
        <v>1060</v>
      </c>
      <c r="W1" s="433" t="s">
        <v>9</v>
      </c>
      <c r="X1" s="433" t="s">
        <v>1010</v>
      </c>
      <c r="Y1" s="433" t="s">
        <v>730</v>
      </c>
      <c r="Z1" s="433" t="s">
        <v>10</v>
      </c>
      <c r="AA1" s="433" t="s">
        <v>1061</v>
      </c>
      <c r="AB1" s="433" t="s">
        <v>1062</v>
      </c>
      <c r="AC1" s="433" t="s">
        <v>11</v>
      </c>
      <c r="AD1" s="433" t="s">
        <v>1011</v>
      </c>
      <c r="AE1" s="433" t="s">
        <v>731</v>
      </c>
      <c r="AF1" s="433" t="s">
        <v>12</v>
      </c>
      <c r="AG1" s="433" t="s">
        <v>1063</v>
      </c>
      <c r="AH1" s="433" t="s">
        <v>1064</v>
      </c>
      <c r="AI1" s="433" t="s">
        <v>13</v>
      </c>
      <c r="AJ1" s="433" t="s">
        <v>1012</v>
      </c>
      <c r="AK1" s="433" t="s">
        <v>732</v>
      </c>
      <c r="AL1" s="433" t="s">
        <v>14</v>
      </c>
      <c r="AM1" s="433" t="s">
        <v>1065</v>
      </c>
      <c r="AN1" s="433" t="s">
        <v>1066</v>
      </c>
      <c r="AO1" s="433" t="s">
        <v>15</v>
      </c>
      <c r="AP1" s="433" t="s">
        <v>1013</v>
      </c>
      <c r="AQ1" s="433" t="s">
        <v>733</v>
      </c>
      <c r="AR1" s="433" t="s">
        <v>16</v>
      </c>
      <c r="AS1" s="433" t="s">
        <v>1067</v>
      </c>
      <c r="AT1" s="433" t="s">
        <v>1068</v>
      </c>
      <c r="AU1" s="433" t="s">
        <v>17</v>
      </c>
      <c r="AV1" s="433" t="s">
        <v>1014</v>
      </c>
      <c r="AW1" s="433" t="s">
        <v>734</v>
      </c>
      <c r="AX1" s="433" t="s">
        <v>18</v>
      </c>
      <c r="AY1" s="433" t="s">
        <v>1069</v>
      </c>
      <c r="AZ1" s="433" t="s">
        <v>1070</v>
      </c>
      <c r="BA1" s="433" t="s">
        <v>19</v>
      </c>
      <c r="BB1" s="433" t="s">
        <v>1015</v>
      </c>
      <c r="BC1" s="433" t="s">
        <v>735</v>
      </c>
      <c r="BD1" s="433" t="s">
        <v>20</v>
      </c>
      <c r="BE1" s="433" t="s">
        <v>1071</v>
      </c>
      <c r="BF1" s="433" t="s">
        <v>1072</v>
      </c>
      <c r="BG1" s="433" t="s">
        <v>21</v>
      </c>
      <c r="BH1" s="433" t="s">
        <v>1016</v>
      </c>
      <c r="BI1" s="433" t="s">
        <v>736</v>
      </c>
      <c r="BJ1" s="433" t="s">
        <v>22</v>
      </c>
      <c r="BK1" s="433" t="s">
        <v>1073</v>
      </c>
      <c r="BL1" s="433" t="s">
        <v>1074</v>
      </c>
      <c r="BM1" s="433" t="s">
        <v>23</v>
      </c>
      <c r="BN1" s="433" t="s">
        <v>1017</v>
      </c>
      <c r="BO1" s="433" t="s">
        <v>1018</v>
      </c>
      <c r="BP1" s="433" t="s">
        <v>24</v>
      </c>
      <c r="BQ1" s="433" t="s">
        <v>1311</v>
      </c>
      <c r="BR1" s="433" t="s">
        <v>1312</v>
      </c>
      <c r="BS1" s="433" t="s">
        <v>1313</v>
      </c>
      <c r="BT1" s="433" t="s">
        <v>1314</v>
      </c>
      <c r="BU1" s="433" t="s">
        <v>1315</v>
      </c>
      <c r="BV1" s="433" t="s">
        <v>1316</v>
      </c>
      <c r="BW1" s="433" t="s">
        <v>1317</v>
      </c>
      <c r="BX1" s="433" t="s">
        <v>1318</v>
      </c>
      <c r="BY1" s="433" t="s">
        <v>1319</v>
      </c>
      <c r="BZ1" s="433" t="s">
        <v>1320</v>
      </c>
      <c r="CA1" s="433" t="s">
        <v>1321</v>
      </c>
      <c r="CB1" s="433" t="s">
        <v>1322</v>
      </c>
      <c r="CC1" s="433" t="s">
        <v>1323</v>
      </c>
      <c r="CD1" s="433" t="s">
        <v>1324</v>
      </c>
      <c r="CE1" s="433" t="s">
        <v>1325</v>
      </c>
      <c r="CF1" s="433" t="s">
        <v>1326</v>
      </c>
      <c r="CG1" s="433" t="s">
        <v>1327</v>
      </c>
      <c r="CH1" s="433" t="s">
        <v>1328</v>
      </c>
      <c r="CI1" s="433" t="s">
        <v>1329</v>
      </c>
      <c r="CJ1" s="433" t="s">
        <v>1330</v>
      </c>
      <c r="CK1" s="433" t="s">
        <v>1129</v>
      </c>
      <c r="CL1" s="433" t="s">
        <v>1130</v>
      </c>
      <c r="CM1" s="433" t="s">
        <v>1131</v>
      </c>
      <c r="CN1" s="433" t="s">
        <v>1132</v>
      </c>
      <c r="CO1" s="433" t="s">
        <v>1133</v>
      </c>
      <c r="CP1" s="433" t="s">
        <v>1134</v>
      </c>
      <c r="CQ1" s="433" t="s">
        <v>1331</v>
      </c>
      <c r="CR1" s="433" t="s">
        <v>1332</v>
      </c>
      <c r="CS1" s="433" t="s">
        <v>1333</v>
      </c>
      <c r="CT1" s="433" t="s">
        <v>1334</v>
      </c>
      <c r="CU1" s="433" t="s">
        <v>1075</v>
      </c>
      <c r="CV1" s="433" t="s">
        <v>1076</v>
      </c>
      <c r="CW1" s="433" t="s">
        <v>25</v>
      </c>
      <c r="CX1" s="433" t="s">
        <v>1019</v>
      </c>
      <c r="CY1" s="433" t="s">
        <v>1020</v>
      </c>
      <c r="CZ1" s="433" t="s">
        <v>26</v>
      </c>
      <c r="DA1" s="433" t="s">
        <v>1077</v>
      </c>
      <c r="DB1" s="433" t="s">
        <v>1078</v>
      </c>
      <c r="DC1" s="433" t="s">
        <v>27</v>
      </c>
      <c r="DD1" s="433" t="s">
        <v>1021</v>
      </c>
      <c r="DE1" s="433" t="s">
        <v>737</v>
      </c>
      <c r="DF1" s="433" t="s">
        <v>28</v>
      </c>
      <c r="DG1" s="433" t="s">
        <v>1171</v>
      </c>
      <c r="DH1" s="433" t="s">
        <v>1172</v>
      </c>
      <c r="DI1" s="433" t="s">
        <v>1173</v>
      </c>
      <c r="DJ1" s="433" t="s">
        <v>1174</v>
      </c>
      <c r="DK1" s="433" t="s">
        <v>1175</v>
      </c>
      <c r="DL1" s="433" t="s">
        <v>1176</v>
      </c>
      <c r="DM1" s="433" t="s">
        <v>1177</v>
      </c>
      <c r="DN1" s="433" t="s">
        <v>1350</v>
      </c>
      <c r="DO1" s="433" t="s">
        <v>1351</v>
      </c>
      <c r="DP1" s="433" t="s">
        <v>29</v>
      </c>
      <c r="DQ1" s="433" t="s">
        <v>1348</v>
      </c>
      <c r="DR1" s="433" t="s">
        <v>1349</v>
      </c>
      <c r="DS1" s="433" t="s">
        <v>30</v>
      </c>
      <c r="DT1" s="433" t="s">
        <v>1119</v>
      </c>
      <c r="DU1" s="433" t="s">
        <v>1120</v>
      </c>
      <c r="DV1" s="433" t="s">
        <v>1121</v>
      </c>
      <c r="DW1" s="433" t="s">
        <v>1122</v>
      </c>
      <c r="DX1" s="433" t="s">
        <v>1135</v>
      </c>
      <c r="DY1" s="433" t="s">
        <v>1136</v>
      </c>
      <c r="DZ1" s="433" t="s">
        <v>1137</v>
      </c>
      <c r="EA1" s="433" t="s">
        <v>1138</v>
      </c>
      <c r="EB1" s="433" t="s">
        <v>1123</v>
      </c>
      <c r="EC1" s="433" t="s">
        <v>1124</v>
      </c>
      <c r="ED1" s="433" t="s">
        <v>1125</v>
      </c>
      <c r="EE1" s="433" t="s">
        <v>1126</v>
      </c>
      <c r="EF1" s="433" t="s">
        <v>1335</v>
      </c>
      <c r="EG1" s="433" t="s">
        <v>1336</v>
      </c>
      <c r="EH1" s="433" t="s">
        <v>1337</v>
      </c>
      <c r="EI1" s="433" t="s">
        <v>1338</v>
      </c>
      <c r="EJ1" s="433" t="s">
        <v>1339</v>
      </c>
      <c r="EK1" s="433" t="s">
        <v>1178</v>
      </c>
      <c r="EL1" s="433" t="s">
        <v>1179</v>
      </c>
      <c r="EM1" s="433" t="s">
        <v>1180</v>
      </c>
      <c r="EN1" s="433" t="s">
        <v>1181</v>
      </c>
      <c r="EO1" s="433" t="s">
        <v>1040</v>
      </c>
      <c r="EP1" s="433" t="s">
        <v>1041</v>
      </c>
      <c r="EQ1" s="433" t="s">
        <v>1042</v>
      </c>
      <c r="ER1" s="433" t="s">
        <v>1043</v>
      </c>
      <c r="ES1" s="433" t="s">
        <v>1044</v>
      </c>
      <c r="ET1" s="433" t="s">
        <v>1045</v>
      </c>
      <c r="EU1" s="433" t="s">
        <v>31</v>
      </c>
      <c r="EV1" s="433" t="s">
        <v>32</v>
      </c>
      <c r="EW1" s="433" t="s">
        <v>1079</v>
      </c>
      <c r="EX1" s="433" t="s">
        <v>1080</v>
      </c>
      <c r="EY1" s="433" t="s">
        <v>33</v>
      </c>
      <c r="EZ1" s="433" t="s">
        <v>1127</v>
      </c>
      <c r="FA1" s="433" t="s">
        <v>1022</v>
      </c>
      <c r="FB1" s="433" t="s">
        <v>992</v>
      </c>
      <c r="FC1" s="433" t="s">
        <v>34</v>
      </c>
      <c r="FD1" s="433" t="s">
        <v>1081</v>
      </c>
      <c r="FE1" s="433" t="s">
        <v>1082</v>
      </c>
      <c r="FF1" s="433" t="s">
        <v>35</v>
      </c>
      <c r="FG1" s="433" t="s">
        <v>1023</v>
      </c>
      <c r="FH1" s="433" t="s">
        <v>738</v>
      </c>
      <c r="FI1" s="433" t="s">
        <v>36</v>
      </c>
      <c r="FJ1" s="433" t="s">
        <v>1083</v>
      </c>
      <c r="FK1" s="433" t="s">
        <v>1084</v>
      </c>
      <c r="FL1" s="433" t="s">
        <v>37</v>
      </c>
      <c r="FM1" s="433" t="s">
        <v>1024</v>
      </c>
      <c r="FN1" s="433" t="s">
        <v>739</v>
      </c>
      <c r="FO1" s="433" t="s">
        <v>38</v>
      </c>
      <c r="FP1" s="433" t="s">
        <v>1085</v>
      </c>
      <c r="FQ1" s="433" t="s">
        <v>1086</v>
      </c>
      <c r="FR1" s="433" t="s">
        <v>39</v>
      </c>
      <c r="FS1" s="433" t="s">
        <v>1025</v>
      </c>
      <c r="FT1" s="433" t="s">
        <v>740</v>
      </c>
      <c r="FU1" s="433" t="s">
        <v>40</v>
      </c>
      <c r="FV1" s="433" t="s">
        <v>1087</v>
      </c>
      <c r="FW1" s="433" t="s">
        <v>1088</v>
      </c>
      <c r="FX1" s="433" t="s">
        <v>994</v>
      </c>
      <c r="FY1" s="433" t="s">
        <v>1026</v>
      </c>
      <c r="FZ1" s="433" t="s">
        <v>995</v>
      </c>
      <c r="GA1" s="433" t="s">
        <v>996</v>
      </c>
      <c r="GB1" s="433" t="s">
        <v>1089</v>
      </c>
      <c r="GC1" s="433" t="s">
        <v>1090</v>
      </c>
      <c r="GD1" s="433" t="s">
        <v>41</v>
      </c>
      <c r="GE1" s="433" t="s">
        <v>1027</v>
      </c>
      <c r="GF1" s="433" t="s">
        <v>741</v>
      </c>
      <c r="GG1" s="433" t="s">
        <v>42</v>
      </c>
      <c r="GH1" s="433" t="s">
        <v>1091</v>
      </c>
      <c r="GI1" s="433" t="s">
        <v>1092</v>
      </c>
      <c r="GJ1" s="433" t="s">
        <v>43</v>
      </c>
      <c r="GK1" s="433" t="s">
        <v>1028</v>
      </c>
      <c r="GL1" s="433" t="s">
        <v>742</v>
      </c>
      <c r="GM1" s="433" t="s">
        <v>44</v>
      </c>
      <c r="GN1" s="433" t="s">
        <v>1093</v>
      </c>
      <c r="GO1" s="433" t="s">
        <v>1094</v>
      </c>
      <c r="GP1" s="433" t="s">
        <v>45</v>
      </c>
      <c r="GQ1" s="433" t="s">
        <v>1029</v>
      </c>
      <c r="GR1" s="433" t="s">
        <v>743</v>
      </c>
      <c r="GS1" s="433" t="s">
        <v>46</v>
      </c>
      <c r="GT1" s="433" t="s">
        <v>1095</v>
      </c>
      <c r="GU1" s="433" t="s">
        <v>1096</v>
      </c>
      <c r="GV1" s="433" t="s">
        <v>47</v>
      </c>
      <c r="GW1" s="433" t="s">
        <v>1030</v>
      </c>
      <c r="GX1" s="433" t="s">
        <v>744</v>
      </c>
      <c r="GY1" s="433" t="s">
        <v>48</v>
      </c>
      <c r="GZ1" s="433" t="s">
        <v>1097</v>
      </c>
      <c r="HA1" s="433" t="s">
        <v>1098</v>
      </c>
      <c r="HB1" s="433" t="s">
        <v>1031</v>
      </c>
      <c r="HC1" s="433" t="s">
        <v>1032</v>
      </c>
      <c r="HD1" s="433" t="s">
        <v>1033</v>
      </c>
      <c r="HE1" s="433" t="s">
        <v>993</v>
      </c>
      <c r="HF1" s="433" t="s">
        <v>49</v>
      </c>
      <c r="HG1" s="433" t="s">
        <v>1034</v>
      </c>
      <c r="HH1" s="433" t="s">
        <v>50</v>
      </c>
      <c r="HI1" s="433" t="s">
        <v>1205</v>
      </c>
      <c r="HJ1" s="433" t="s">
        <v>1182</v>
      </c>
      <c r="HK1" s="433" t="s">
        <v>1183</v>
      </c>
      <c r="HL1" s="433" t="s">
        <v>1184</v>
      </c>
      <c r="HM1" s="433" t="s">
        <v>1185</v>
      </c>
      <c r="HN1" s="433" t="s">
        <v>1186</v>
      </c>
      <c r="HO1" s="433" t="s">
        <v>1187</v>
      </c>
      <c r="HP1" s="433" t="s">
        <v>1188</v>
      </c>
      <c r="HQ1" s="433" t="s">
        <v>1189</v>
      </c>
      <c r="HR1" s="433" t="s">
        <v>1190</v>
      </c>
      <c r="HS1" s="433" t="s">
        <v>1191</v>
      </c>
      <c r="HT1" s="433" t="s">
        <v>1192</v>
      </c>
      <c r="HU1" s="433" t="s">
        <v>1193</v>
      </c>
      <c r="HV1" s="433" t="s">
        <v>1194</v>
      </c>
      <c r="HW1" s="433" t="s">
        <v>1195</v>
      </c>
      <c r="HX1" s="433" t="s">
        <v>1196</v>
      </c>
      <c r="HY1" s="433" t="s">
        <v>1197</v>
      </c>
      <c r="HZ1" s="433" t="s">
        <v>1198</v>
      </c>
      <c r="IA1" s="433" t="s">
        <v>1199</v>
      </c>
      <c r="IB1" s="433" t="s">
        <v>1229</v>
      </c>
      <c r="IC1" s="433" t="s">
        <v>1230</v>
      </c>
      <c r="ID1" s="433" t="s">
        <v>1231</v>
      </c>
      <c r="IE1" s="433" t="s">
        <v>1232</v>
      </c>
      <c r="IF1" s="433" t="s">
        <v>1233</v>
      </c>
      <c r="IG1" s="433" t="s">
        <v>1234</v>
      </c>
      <c r="IH1" s="433" t="s">
        <v>1235</v>
      </c>
      <c r="II1" s="433" t="s">
        <v>1236</v>
      </c>
      <c r="IJ1" s="433" t="s">
        <v>1237</v>
      </c>
      <c r="IK1" s="433" t="s">
        <v>1238</v>
      </c>
      <c r="IL1" s="433" t="s">
        <v>1239</v>
      </c>
      <c r="IM1" s="433" t="s">
        <v>1240</v>
      </c>
      <c r="IN1" s="433" t="s">
        <v>1241</v>
      </c>
      <c r="IO1" s="433" t="s">
        <v>1242</v>
      </c>
      <c r="IP1" s="433" t="s">
        <v>1243</v>
      </c>
      <c r="IQ1" s="433" t="s">
        <v>1244</v>
      </c>
      <c r="IR1" s="433" t="s">
        <v>1245</v>
      </c>
      <c r="IS1" s="433" t="s">
        <v>1246</v>
      </c>
      <c r="IT1" s="433" t="s">
        <v>1247</v>
      </c>
      <c r="IU1" s="433" t="s">
        <v>1248</v>
      </c>
      <c r="IV1" s="433" t="s">
        <v>1249</v>
      </c>
      <c r="IW1" s="433" t="s">
        <v>1250</v>
      </c>
      <c r="IX1" s="433" t="s">
        <v>1251</v>
      </c>
      <c r="IY1" s="433" t="s">
        <v>1288</v>
      </c>
      <c r="IZ1" s="433" t="s">
        <v>1289</v>
      </c>
      <c r="JA1" s="433" t="s">
        <v>1290</v>
      </c>
      <c r="JB1" s="433" t="s">
        <v>1252</v>
      </c>
      <c r="JC1" s="433" t="s">
        <v>1253</v>
      </c>
      <c r="JD1" s="433" t="s">
        <v>1291</v>
      </c>
      <c r="JE1" s="433" t="s">
        <v>1292</v>
      </c>
      <c r="JF1" s="433" t="s">
        <v>1254</v>
      </c>
      <c r="JG1" s="433" t="s">
        <v>1255</v>
      </c>
      <c r="JH1" s="433" t="s">
        <v>1256</v>
      </c>
      <c r="JI1" s="433" t="s">
        <v>1293</v>
      </c>
      <c r="JJ1" s="433" t="s">
        <v>1294</v>
      </c>
      <c r="JK1" s="433" t="s">
        <v>1295</v>
      </c>
      <c r="JL1" s="433" t="s">
        <v>1257</v>
      </c>
      <c r="JM1" s="433" t="s">
        <v>1258</v>
      </c>
      <c r="JN1" s="433" t="s">
        <v>1296</v>
      </c>
      <c r="JO1" s="433" t="s">
        <v>1297</v>
      </c>
      <c r="JP1" s="433" t="s">
        <v>693</v>
      </c>
      <c r="JQ1" s="433" t="s">
        <v>1139</v>
      </c>
      <c r="JR1" s="433" t="s">
        <v>1140</v>
      </c>
    </row>
    <row r="2" spans="1:278" x14ac:dyDescent="0.45">
      <c r="A2" s="432" t="s">
        <v>51</v>
      </c>
      <c r="B2" s="432" t="s">
        <v>52</v>
      </c>
      <c r="C2" s="432">
        <v>7190</v>
      </c>
      <c r="D2" s="432">
        <v>1318</v>
      </c>
      <c r="E2" s="432">
        <v>0.18329999999999999</v>
      </c>
      <c r="F2" s="432">
        <v>1311</v>
      </c>
      <c r="G2" s="432">
        <v>7068</v>
      </c>
      <c r="H2" s="432">
        <v>0.1855</v>
      </c>
      <c r="I2" s="432">
        <v>6634</v>
      </c>
      <c r="J2" s="432">
        <v>6832</v>
      </c>
      <c r="K2" s="432">
        <v>6511</v>
      </c>
      <c r="L2" s="432">
        <v>0.92259999999999998</v>
      </c>
      <c r="M2" s="432">
        <v>0.95020000000000004</v>
      </c>
      <c r="N2" s="432">
        <v>0.90559999999999996</v>
      </c>
      <c r="O2" s="432">
        <v>6846</v>
      </c>
      <c r="P2" s="432">
        <v>6976</v>
      </c>
      <c r="Q2" s="432">
        <v>6750</v>
      </c>
      <c r="R2" s="432">
        <v>0.95209999999999995</v>
      </c>
      <c r="S2" s="432">
        <v>0.97009999999999996</v>
      </c>
      <c r="T2" s="432">
        <v>0.93879999999999997</v>
      </c>
      <c r="U2" s="432">
        <v>6823</v>
      </c>
      <c r="V2" s="432">
        <v>6948</v>
      </c>
      <c r="W2" s="432">
        <v>6732</v>
      </c>
      <c r="X2" s="432">
        <v>0.94889999999999997</v>
      </c>
      <c r="Y2" s="432">
        <v>0.96630000000000005</v>
      </c>
      <c r="Z2" s="432">
        <v>0.93630000000000002</v>
      </c>
      <c r="AA2" s="432">
        <v>6754</v>
      </c>
      <c r="AB2" s="432">
        <v>6889</v>
      </c>
      <c r="AC2" s="432">
        <v>6665</v>
      </c>
      <c r="AD2" s="432">
        <v>0.93930000000000002</v>
      </c>
      <c r="AE2" s="432">
        <v>0.95799999999999996</v>
      </c>
      <c r="AF2" s="432">
        <v>0.92700000000000005</v>
      </c>
      <c r="AG2" s="432">
        <v>5953</v>
      </c>
      <c r="AH2" s="432">
        <v>6285</v>
      </c>
      <c r="AI2" s="432">
        <v>5903</v>
      </c>
      <c r="AJ2" s="432">
        <v>0.82789999999999997</v>
      </c>
      <c r="AK2" s="432">
        <v>0.87409999999999999</v>
      </c>
      <c r="AL2" s="432">
        <v>0.82099999999999995</v>
      </c>
      <c r="AM2" s="432">
        <v>6806</v>
      </c>
      <c r="AN2" s="432">
        <v>6932</v>
      </c>
      <c r="AO2" s="432">
        <v>6723</v>
      </c>
      <c r="AP2" s="432">
        <v>0.94650000000000001</v>
      </c>
      <c r="AQ2" s="432">
        <v>0.96409999999999996</v>
      </c>
      <c r="AR2" s="432">
        <v>0.93500000000000005</v>
      </c>
      <c r="AS2" s="432">
        <v>6611</v>
      </c>
      <c r="AT2" s="432">
        <v>6778</v>
      </c>
      <c r="AU2" s="432">
        <v>6548</v>
      </c>
      <c r="AV2" s="432">
        <v>0.9194</v>
      </c>
      <c r="AW2" s="432">
        <v>0.94259999999999999</v>
      </c>
      <c r="AX2" s="432">
        <v>0.91069999999999995</v>
      </c>
      <c r="AY2" s="432">
        <v>6375</v>
      </c>
      <c r="AZ2" s="432">
        <v>6609</v>
      </c>
      <c r="BA2" s="432">
        <v>6353</v>
      </c>
      <c r="BB2" s="432">
        <v>0.88660000000000005</v>
      </c>
      <c r="BC2" s="432">
        <v>0.91910000000000003</v>
      </c>
      <c r="BD2" s="432">
        <v>0.88360000000000005</v>
      </c>
      <c r="BE2" s="432">
        <v>6711</v>
      </c>
      <c r="BF2" s="432">
        <v>6904</v>
      </c>
      <c r="BG2" s="432">
        <v>6558</v>
      </c>
      <c r="BH2" s="432">
        <v>0.93330000000000002</v>
      </c>
      <c r="BI2" s="432">
        <v>0.96009999999999995</v>
      </c>
      <c r="BJ2" s="432">
        <v>0.91210000000000002</v>
      </c>
      <c r="BK2" s="432">
        <v>3955</v>
      </c>
      <c r="BL2" s="432">
        <v>4674</v>
      </c>
      <c r="BM2" s="432">
        <v>5167</v>
      </c>
      <c r="BN2" s="432">
        <v>0.55000000000000004</v>
      </c>
      <c r="BO2" s="432">
        <v>0.65</v>
      </c>
      <c r="BP2" s="432">
        <v>0.71860000000000002</v>
      </c>
      <c r="BQ2" s="432">
        <v>3420</v>
      </c>
      <c r="BR2" s="432">
        <v>0.58240000000000003</v>
      </c>
      <c r="BS2" s="432">
        <v>1151</v>
      </c>
      <c r="BT2" s="432">
        <v>0.87329999999999997</v>
      </c>
      <c r="BU2" s="432">
        <v>4802</v>
      </c>
      <c r="BV2" s="432">
        <v>5114</v>
      </c>
      <c r="BW2" s="432">
        <v>4571</v>
      </c>
      <c r="BX2" s="432">
        <v>0.66779999999999995</v>
      </c>
      <c r="BY2" s="432">
        <v>0.71120000000000005</v>
      </c>
      <c r="BZ2" s="432">
        <v>0.63570000000000004</v>
      </c>
      <c r="CA2" s="432">
        <v>3681</v>
      </c>
      <c r="CB2" s="432">
        <v>0.62690000000000001</v>
      </c>
      <c r="CC2" s="432">
        <v>1203</v>
      </c>
      <c r="CD2" s="432">
        <v>0.91269999999999996</v>
      </c>
      <c r="CE2" s="432">
        <v>5083</v>
      </c>
      <c r="CF2" s="432">
        <v>5461</v>
      </c>
      <c r="CG2" s="432">
        <v>4884</v>
      </c>
      <c r="CH2" s="432">
        <v>0.70689999999999997</v>
      </c>
      <c r="CI2" s="432">
        <v>0.75949999999999995</v>
      </c>
      <c r="CJ2" s="432">
        <v>0.67930000000000001</v>
      </c>
      <c r="CK2" s="432">
        <v>4203</v>
      </c>
      <c r="CL2" s="432">
        <v>4522</v>
      </c>
      <c r="CM2" s="432">
        <v>4088</v>
      </c>
      <c r="CN2" s="432">
        <v>0.58450000000000002</v>
      </c>
      <c r="CO2" s="432">
        <v>0.62880000000000003</v>
      </c>
      <c r="CP2" s="432">
        <v>0.56859999999999999</v>
      </c>
      <c r="CQ2" s="432">
        <v>1494</v>
      </c>
      <c r="CR2" s="432">
        <v>0.25440000000000002</v>
      </c>
      <c r="CS2" s="432">
        <v>815</v>
      </c>
      <c r="CT2" s="432">
        <v>0.61839999999999995</v>
      </c>
      <c r="CU2" s="432">
        <v>2086</v>
      </c>
      <c r="CV2" s="432">
        <v>2517</v>
      </c>
      <c r="CW2" s="432">
        <v>2309</v>
      </c>
      <c r="CX2" s="432">
        <v>0.28999999999999998</v>
      </c>
      <c r="CY2" s="432">
        <v>0.35</v>
      </c>
      <c r="CZ2" s="432">
        <v>0.3211</v>
      </c>
      <c r="DA2" s="432">
        <v>4314</v>
      </c>
      <c r="DB2" s="432">
        <v>5033</v>
      </c>
      <c r="DC2" s="432">
        <v>5384</v>
      </c>
      <c r="DD2" s="432">
        <v>0.6</v>
      </c>
      <c r="DE2" s="432">
        <v>0.7</v>
      </c>
      <c r="DF2" s="432">
        <v>0.74880000000000002</v>
      </c>
      <c r="DG2" s="432">
        <v>2320</v>
      </c>
      <c r="DH2" s="432">
        <v>1218</v>
      </c>
      <c r="DI2" s="432">
        <v>1334</v>
      </c>
      <c r="DJ2" s="432">
        <v>1299</v>
      </c>
      <c r="DK2" s="432">
        <v>0.52500000000000002</v>
      </c>
      <c r="DL2" s="432">
        <v>0.57499999999999996</v>
      </c>
      <c r="DM2" s="432">
        <v>0.55989999999999995</v>
      </c>
      <c r="DN2" s="432">
        <v>5033</v>
      </c>
      <c r="DO2" s="432">
        <v>5393</v>
      </c>
      <c r="DP2" s="432">
        <v>1046</v>
      </c>
      <c r="DQ2" s="432">
        <v>0.7</v>
      </c>
      <c r="DR2" s="432">
        <v>0.75</v>
      </c>
      <c r="DS2" s="432">
        <v>0.14549999999999999</v>
      </c>
      <c r="DT2" s="432">
        <v>9</v>
      </c>
      <c r="DU2" s="432">
        <v>3.7499999999999999E-2</v>
      </c>
      <c r="DV2" s="432">
        <v>7.4999999999999997E-2</v>
      </c>
      <c r="DW2" s="432">
        <v>1.2999999999999999E-3</v>
      </c>
      <c r="DX2" s="432">
        <v>401</v>
      </c>
      <c r="DY2" s="432">
        <v>7.4999999999999997E-2</v>
      </c>
      <c r="DZ2" s="432">
        <v>0.15</v>
      </c>
      <c r="EA2" s="432">
        <v>5.5800000000000002E-2</v>
      </c>
      <c r="EB2" s="432">
        <v>0</v>
      </c>
      <c r="EC2" s="432">
        <v>0</v>
      </c>
      <c r="ED2" s="432">
        <v>0</v>
      </c>
      <c r="EE2" s="432">
        <v>0</v>
      </c>
      <c r="EF2" s="432">
        <v>1017</v>
      </c>
      <c r="EG2" s="432">
        <v>2</v>
      </c>
      <c r="EH2" s="432">
        <v>5.0000000000000001E-3</v>
      </c>
      <c r="EI2" s="432">
        <v>0.01</v>
      </c>
      <c r="EJ2" s="432">
        <v>2E-3</v>
      </c>
      <c r="EK2" s="432">
        <v>761</v>
      </c>
      <c r="EL2" s="432">
        <v>0.05</v>
      </c>
      <c r="EM2" s="432">
        <v>0.15</v>
      </c>
      <c r="EN2" s="432">
        <v>0.10580000000000001</v>
      </c>
      <c r="EO2" s="432">
        <v>2192</v>
      </c>
      <c r="EP2" s="432">
        <v>1070</v>
      </c>
      <c r="EQ2" s="432">
        <v>0.48809999999999998</v>
      </c>
      <c r="ER2" s="432">
        <v>501</v>
      </c>
      <c r="ES2" s="432">
        <v>47</v>
      </c>
      <c r="ET2" s="432">
        <v>9.3799999999999994E-2</v>
      </c>
      <c r="EU2" s="432">
        <v>39</v>
      </c>
      <c r="EV2" s="432">
        <v>5.4000000000000003E-3</v>
      </c>
      <c r="EW2" s="432">
        <v>7190</v>
      </c>
      <c r="EX2" s="432">
        <v>8628</v>
      </c>
      <c r="EY2" s="432">
        <v>7416</v>
      </c>
      <c r="EZ2" s="432">
        <v>6958</v>
      </c>
      <c r="FA2" s="432">
        <v>1</v>
      </c>
      <c r="FB2" s="432">
        <v>1.2</v>
      </c>
      <c r="FC2" s="432">
        <v>1.0314000000000001</v>
      </c>
      <c r="FD2" s="432">
        <v>348</v>
      </c>
      <c r="FE2" s="432">
        <v>522</v>
      </c>
      <c r="FF2" s="432">
        <v>211</v>
      </c>
      <c r="FG2" s="432">
        <v>0.05</v>
      </c>
      <c r="FH2" s="432">
        <v>7.4999999999999997E-2</v>
      </c>
      <c r="FI2" s="432">
        <v>3.0300000000000001E-2</v>
      </c>
      <c r="FJ2" s="432">
        <v>6140</v>
      </c>
      <c r="FK2" s="432">
        <v>6329</v>
      </c>
      <c r="FL2" s="432">
        <v>5931</v>
      </c>
      <c r="FM2" s="432">
        <v>0.88239999999999996</v>
      </c>
      <c r="FN2" s="432">
        <v>0.90959999999999996</v>
      </c>
      <c r="FO2" s="432">
        <v>0.85240000000000005</v>
      </c>
      <c r="FP2" s="432">
        <v>5870</v>
      </c>
      <c r="FQ2" s="432">
        <v>6117</v>
      </c>
      <c r="FR2" s="432">
        <v>5438</v>
      </c>
      <c r="FS2" s="432">
        <v>0.84360000000000002</v>
      </c>
      <c r="FT2" s="432">
        <v>0.87909999999999999</v>
      </c>
      <c r="FU2" s="432">
        <v>0.78149999999999997</v>
      </c>
      <c r="FV2" s="432">
        <v>5641</v>
      </c>
      <c r="FW2" s="432">
        <v>6016</v>
      </c>
      <c r="FX2" s="432">
        <v>4991</v>
      </c>
      <c r="FY2" s="432">
        <v>0.81069999999999998</v>
      </c>
      <c r="FZ2" s="432">
        <v>0.86450000000000005</v>
      </c>
      <c r="GA2" s="432">
        <v>0.71730000000000005</v>
      </c>
      <c r="GB2" s="432">
        <v>5101</v>
      </c>
      <c r="GC2" s="432">
        <v>5698</v>
      </c>
      <c r="GD2" s="432">
        <v>4156</v>
      </c>
      <c r="GE2" s="432">
        <v>0.73299999999999998</v>
      </c>
      <c r="GF2" s="432">
        <v>0.81889999999999996</v>
      </c>
      <c r="GG2" s="432">
        <v>0.59730000000000005</v>
      </c>
      <c r="GH2" s="432">
        <v>5219</v>
      </c>
      <c r="GI2" s="432">
        <v>5913</v>
      </c>
      <c r="GJ2" s="432">
        <v>3579</v>
      </c>
      <c r="GK2" s="432">
        <v>0.75</v>
      </c>
      <c r="GL2" s="432">
        <v>0.84970000000000001</v>
      </c>
      <c r="GM2" s="432">
        <v>0.51439999999999997</v>
      </c>
      <c r="GN2" s="432">
        <v>6383</v>
      </c>
      <c r="GO2" s="432">
        <v>6542</v>
      </c>
      <c r="GP2" s="432">
        <v>6262</v>
      </c>
      <c r="GQ2" s="432">
        <v>0.9173</v>
      </c>
      <c r="GR2" s="432">
        <v>0.94010000000000005</v>
      </c>
      <c r="GS2" s="432">
        <v>0.9</v>
      </c>
      <c r="GT2" s="432">
        <v>5758</v>
      </c>
      <c r="GU2" s="432">
        <v>6158</v>
      </c>
      <c r="GV2" s="432">
        <v>5020</v>
      </c>
      <c r="GW2" s="432">
        <v>0.82750000000000001</v>
      </c>
      <c r="GX2" s="432">
        <v>0.88490000000000002</v>
      </c>
      <c r="GY2" s="432">
        <v>0.72150000000000003</v>
      </c>
      <c r="GZ2" s="432">
        <v>3479</v>
      </c>
      <c r="HA2" s="432">
        <v>4175</v>
      </c>
      <c r="HB2" s="432">
        <v>3303</v>
      </c>
      <c r="HC2" s="432">
        <v>0.5</v>
      </c>
      <c r="HD2" s="432">
        <v>0.6</v>
      </c>
      <c r="HE2" s="432">
        <v>0.47470000000000001</v>
      </c>
      <c r="HF2" s="432">
        <v>35</v>
      </c>
      <c r="HG2" s="432">
        <v>0.5</v>
      </c>
      <c r="HH2" s="432">
        <v>4.7000000000000002E-3</v>
      </c>
      <c r="HI2" s="432">
        <v>0</v>
      </c>
      <c r="HJ2" s="432"/>
      <c r="HK2" s="432">
        <v>0.9</v>
      </c>
      <c r="HL2" s="432">
        <v>1</v>
      </c>
      <c r="HM2" s="432">
        <v>0</v>
      </c>
      <c r="HN2" s="432">
        <v>0</v>
      </c>
      <c r="HO2" s="432">
        <v>2</v>
      </c>
      <c r="HP2" s="432">
        <v>0</v>
      </c>
      <c r="HQ2" s="432">
        <v>1</v>
      </c>
      <c r="HR2" s="432">
        <v>0</v>
      </c>
      <c r="HS2" s="432">
        <v>0</v>
      </c>
      <c r="HT2" s="432">
        <v>0.9</v>
      </c>
      <c r="HU2" s="432">
        <v>0</v>
      </c>
      <c r="HV2" s="432">
        <v>0</v>
      </c>
      <c r="HW2" s="432">
        <v>0</v>
      </c>
      <c r="HX2" s="432">
        <v>0.9</v>
      </c>
      <c r="HY2" s="432">
        <v>1</v>
      </c>
      <c r="HZ2" s="432">
        <v>0</v>
      </c>
      <c r="IA2" s="432">
        <v>0</v>
      </c>
      <c r="IB2" s="432">
        <v>17</v>
      </c>
      <c r="IC2" s="432">
        <v>6</v>
      </c>
      <c r="ID2" s="432">
        <v>2</v>
      </c>
      <c r="IE2" s="432">
        <v>24</v>
      </c>
      <c r="IF2" s="432">
        <v>17</v>
      </c>
      <c r="IG2" s="432">
        <v>1</v>
      </c>
      <c r="IH2" s="432">
        <v>5.8799999999999998E-2</v>
      </c>
      <c r="II2" s="432">
        <v>7</v>
      </c>
      <c r="IJ2" s="432">
        <v>0.4118</v>
      </c>
      <c r="IK2" s="432">
        <v>26</v>
      </c>
      <c r="IL2" s="432">
        <v>0</v>
      </c>
      <c r="IM2" s="432">
        <v>0</v>
      </c>
      <c r="IN2" s="432">
        <v>4</v>
      </c>
      <c r="IO2" s="432">
        <v>0.15379999999999999</v>
      </c>
      <c r="IP2" s="432">
        <v>2</v>
      </c>
      <c r="IQ2" s="432">
        <v>0</v>
      </c>
      <c r="IR2" s="432">
        <v>0</v>
      </c>
      <c r="IS2" s="432">
        <v>0</v>
      </c>
      <c r="IT2" s="432">
        <v>0</v>
      </c>
      <c r="IU2" s="432">
        <v>9</v>
      </c>
      <c r="IV2" s="432">
        <v>340</v>
      </c>
      <c r="IW2" s="432">
        <v>20</v>
      </c>
      <c r="IX2" s="432">
        <v>5.8799999999999998E-2</v>
      </c>
      <c r="IY2" s="432">
        <v>7</v>
      </c>
      <c r="IZ2" s="432">
        <v>2</v>
      </c>
      <c r="JA2" s="432">
        <v>0.28570000000000001</v>
      </c>
      <c r="JB2" s="432">
        <v>18</v>
      </c>
      <c r="JC2" s="432">
        <v>5.2900000000000003E-2</v>
      </c>
      <c r="JD2" s="432">
        <v>2</v>
      </c>
      <c r="JE2" s="432">
        <v>0.28570000000000001</v>
      </c>
      <c r="JF2" s="432">
        <v>166</v>
      </c>
      <c r="JG2" s="432">
        <v>6</v>
      </c>
      <c r="JH2" s="432">
        <v>3.61E-2</v>
      </c>
      <c r="JI2" s="432">
        <v>4</v>
      </c>
      <c r="JJ2" s="432">
        <v>3</v>
      </c>
      <c r="JK2" s="432">
        <v>0.75</v>
      </c>
      <c r="JL2" s="432">
        <v>25</v>
      </c>
      <c r="JM2" s="432">
        <v>0.15060000000000001</v>
      </c>
      <c r="JN2" s="432">
        <v>1</v>
      </c>
      <c r="JO2" s="432">
        <v>0.25</v>
      </c>
      <c r="JP2" s="432" t="s">
        <v>1359</v>
      </c>
      <c r="JQ2" s="432" t="s">
        <v>1360</v>
      </c>
      <c r="JR2" s="432" t="s">
        <v>1340</v>
      </c>
    </row>
    <row r="3" spans="1:278" x14ac:dyDescent="0.45">
      <c r="A3" s="432" t="s">
        <v>51</v>
      </c>
      <c r="B3" s="432" t="s">
        <v>69</v>
      </c>
      <c r="C3" s="432">
        <v>6265</v>
      </c>
      <c r="D3" s="432">
        <v>1047</v>
      </c>
      <c r="E3" s="432">
        <v>0.1671</v>
      </c>
      <c r="F3" s="432">
        <v>1044</v>
      </c>
      <c r="G3" s="432">
        <v>6205</v>
      </c>
      <c r="H3" s="432">
        <v>0.16830000000000001</v>
      </c>
      <c r="I3" s="432">
        <v>5781</v>
      </c>
      <c r="J3" s="432">
        <v>5954</v>
      </c>
      <c r="K3" s="432">
        <v>5610</v>
      </c>
      <c r="L3" s="432">
        <v>0.92259999999999998</v>
      </c>
      <c r="M3" s="432">
        <v>0.95020000000000004</v>
      </c>
      <c r="N3" s="432">
        <v>0.89549999999999996</v>
      </c>
      <c r="O3" s="432">
        <v>5965</v>
      </c>
      <c r="P3" s="432">
        <v>6078</v>
      </c>
      <c r="Q3" s="432">
        <v>5818</v>
      </c>
      <c r="R3" s="432">
        <v>0.95209999999999995</v>
      </c>
      <c r="S3" s="432">
        <v>0.97009999999999996</v>
      </c>
      <c r="T3" s="432">
        <v>0.92869999999999997</v>
      </c>
      <c r="U3" s="432">
        <v>5945</v>
      </c>
      <c r="V3" s="432">
        <v>6054</v>
      </c>
      <c r="W3" s="432">
        <v>5824</v>
      </c>
      <c r="X3" s="432">
        <v>0.94889999999999997</v>
      </c>
      <c r="Y3" s="432">
        <v>0.96630000000000005</v>
      </c>
      <c r="Z3" s="432">
        <v>0.92959999999999998</v>
      </c>
      <c r="AA3" s="432">
        <v>5885</v>
      </c>
      <c r="AB3" s="432">
        <v>6002</v>
      </c>
      <c r="AC3" s="432">
        <v>5751</v>
      </c>
      <c r="AD3" s="432">
        <v>0.93930000000000002</v>
      </c>
      <c r="AE3" s="432">
        <v>0.95799999999999996</v>
      </c>
      <c r="AF3" s="432">
        <v>0.91800000000000004</v>
      </c>
      <c r="AG3" s="432">
        <v>5187</v>
      </c>
      <c r="AH3" s="432">
        <v>5477</v>
      </c>
      <c r="AI3" s="432">
        <v>5108</v>
      </c>
      <c r="AJ3" s="432">
        <v>0.82789999999999997</v>
      </c>
      <c r="AK3" s="432">
        <v>0.87409999999999999</v>
      </c>
      <c r="AL3" s="432">
        <v>0.81530000000000002</v>
      </c>
      <c r="AM3" s="432">
        <v>5930</v>
      </c>
      <c r="AN3" s="432">
        <v>6041</v>
      </c>
      <c r="AO3" s="432">
        <v>5775</v>
      </c>
      <c r="AP3" s="432">
        <v>0.94650000000000001</v>
      </c>
      <c r="AQ3" s="432">
        <v>0.96409999999999996</v>
      </c>
      <c r="AR3" s="432">
        <v>0.92179999999999995</v>
      </c>
      <c r="AS3" s="432">
        <v>5761</v>
      </c>
      <c r="AT3" s="432">
        <v>5906</v>
      </c>
      <c r="AU3" s="432">
        <v>5657</v>
      </c>
      <c r="AV3" s="432">
        <v>0.9194</v>
      </c>
      <c r="AW3" s="432">
        <v>0.94259999999999999</v>
      </c>
      <c r="AX3" s="432">
        <v>0.90300000000000002</v>
      </c>
      <c r="AY3" s="432">
        <v>5555</v>
      </c>
      <c r="AZ3" s="432">
        <v>5759</v>
      </c>
      <c r="BA3" s="432">
        <v>5519</v>
      </c>
      <c r="BB3" s="432">
        <v>0.88660000000000005</v>
      </c>
      <c r="BC3" s="432">
        <v>0.91910000000000003</v>
      </c>
      <c r="BD3" s="432">
        <v>0.88090000000000002</v>
      </c>
      <c r="BE3" s="432">
        <v>5848</v>
      </c>
      <c r="BF3" s="432">
        <v>6016</v>
      </c>
      <c r="BG3" s="432">
        <v>5678</v>
      </c>
      <c r="BH3" s="432">
        <v>0.93330000000000002</v>
      </c>
      <c r="BI3" s="432">
        <v>0.96009999999999995</v>
      </c>
      <c r="BJ3" s="432">
        <v>0.90629999999999999</v>
      </c>
      <c r="BK3" s="432">
        <v>3446</v>
      </c>
      <c r="BL3" s="432">
        <v>4073</v>
      </c>
      <c r="BM3" s="432">
        <v>4499</v>
      </c>
      <c r="BN3" s="432">
        <v>0.55000000000000004</v>
      </c>
      <c r="BO3" s="432">
        <v>0.65</v>
      </c>
      <c r="BP3" s="432">
        <v>0.71809999999999996</v>
      </c>
      <c r="BQ3" s="432">
        <v>2918</v>
      </c>
      <c r="BR3" s="432">
        <v>0.55920000000000003</v>
      </c>
      <c r="BS3" s="432">
        <v>855</v>
      </c>
      <c r="BT3" s="432">
        <v>0.81659999999999999</v>
      </c>
      <c r="BU3" s="432">
        <v>4184</v>
      </c>
      <c r="BV3" s="432">
        <v>4456</v>
      </c>
      <c r="BW3" s="432">
        <v>3773</v>
      </c>
      <c r="BX3" s="432">
        <v>0.66779999999999995</v>
      </c>
      <c r="BY3" s="432">
        <v>0.71120000000000005</v>
      </c>
      <c r="BZ3" s="432">
        <v>0.60219999999999996</v>
      </c>
      <c r="CA3" s="432">
        <v>2797</v>
      </c>
      <c r="CB3" s="432">
        <v>0.53600000000000003</v>
      </c>
      <c r="CC3" s="432">
        <v>896</v>
      </c>
      <c r="CD3" s="432">
        <v>0.85580000000000001</v>
      </c>
      <c r="CE3" s="432">
        <v>4429</v>
      </c>
      <c r="CF3" s="432">
        <v>4759</v>
      </c>
      <c r="CG3" s="432">
        <v>3693</v>
      </c>
      <c r="CH3" s="432">
        <v>0.70689999999999997</v>
      </c>
      <c r="CI3" s="432">
        <v>0.75949999999999995</v>
      </c>
      <c r="CJ3" s="432">
        <v>0.58950000000000002</v>
      </c>
      <c r="CK3" s="432">
        <v>3662</v>
      </c>
      <c r="CL3" s="432">
        <v>3940</v>
      </c>
      <c r="CM3" s="432">
        <v>3104</v>
      </c>
      <c r="CN3" s="432">
        <v>0.58450000000000002</v>
      </c>
      <c r="CO3" s="432">
        <v>0.62880000000000003</v>
      </c>
      <c r="CP3" s="432">
        <v>0.4955</v>
      </c>
      <c r="CQ3" s="432">
        <v>1019</v>
      </c>
      <c r="CR3" s="432">
        <v>0.1953</v>
      </c>
      <c r="CS3" s="432">
        <v>492</v>
      </c>
      <c r="CT3" s="432">
        <v>0.46989999999999998</v>
      </c>
      <c r="CU3" s="432">
        <v>1817</v>
      </c>
      <c r="CV3" s="432">
        <v>2193</v>
      </c>
      <c r="CW3" s="432">
        <v>1511</v>
      </c>
      <c r="CX3" s="432">
        <v>0.28999999999999998</v>
      </c>
      <c r="CY3" s="432">
        <v>0.35</v>
      </c>
      <c r="CZ3" s="432">
        <v>0.2412</v>
      </c>
      <c r="DA3" s="432">
        <v>3759</v>
      </c>
      <c r="DB3" s="432">
        <v>4386</v>
      </c>
      <c r="DC3" s="432">
        <v>3732</v>
      </c>
      <c r="DD3" s="432">
        <v>0.6</v>
      </c>
      <c r="DE3" s="432">
        <v>0.7</v>
      </c>
      <c r="DF3" s="432">
        <v>0.59570000000000001</v>
      </c>
      <c r="DG3" s="432">
        <v>1953</v>
      </c>
      <c r="DH3" s="432">
        <v>1026</v>
      </c>
      <c r="DI3" s="432">
        <v>1123</v>
      </c>
      <c r="DJ3" s="432">
        <v>1056</v>
      </c>
      <c r="DK3" s="432">
        <v>0.52500000000000002</v>
      </c>
      <c r="DL3" s="432">
        <v>0.57499999999999996</v>
      </c>
      <c r="DM3" s="432">
        <v>0.54069999999999996</v>
      </c>
      <c r="DN3" s="432">
        <v>4386</v>
      </c>
      <c r="DO3" s="432">
        <v>4699</v>
      </c>
      <c r="DP3" s="432">
        <v>395</v>
      </c>
      <c r="DQ3" s="432">
        <v>0.7</v>
      </c>
      <c r="DR3" s="432">
        <v>0.75</v>
      </c>
      <c r="DS3" s="432">
        <v>6.3E-2</v>
      </c>
      <c r="DT3" s="432">
        <v>15</v>
      </c>
      <c r="DU3" s="432">
        <v>3.7499999999999999E-2</v>
      </c>
      <c r="DV3" s="432">
        <v>7.4999999999999997E-2</v>
      </c>
      <c r="DW3" s="432">
        <v>3.3999999999999998E-3</v>
      </c>
      <c r="DX3" s="432">
        <v>586</v>
      </c>
      <c r="DY3" s="432">
        <v>7.4999999999999997E-2</v>
      </c>
      <c r="DZ3" s="432">
        <v>0.15</v>
      </c>
      <c r="EA3" s="432">
        <v>9.5299999999999996E-2</v>
      </c>
      <c r="EB3" s="432">
        <v>0</v>
      </c>
      <c r="EC3" s="432">
        <v>0</v>
      </c>
      <c r="ED3" s="432">
        <v>0</v>
      </c>
      <c r="EE3" s="432">
        <v>0</v>
      </c>
      <c r="EF3" s="432">
        <v>763</v>
      </c>
      <c r="EG3" s="432">
        <v>0</v>
      </c>
      <c r="EH3" s="432">
        <v>5.0000000000000001E-3</v>
      </c>
      <c r="EI3" s="432">
        <v>0.01</v>
      </c>
      <c r="EJ3" s="432">
        <v>0</v>
      </c>
      <c r="EK3" s="432">
        <v>827</v>
      </c>
      <c r="EL3" s="432">
        <v>0.05</v>
      </c>
      <c r="EM3" s="432">
        <v>0.15</v>
      </c>
      <c r="EN3" s="432">
        <v>0.13200000000000001</v>
      </c>
      <c r="EO3" s="432">
        <v>1923</v>
      </c>
      <c r="EP3" s="432">
        <v>571</v>
      </c>
      <c r="EQ3" s="432">
        <v>0.2969</v>
      </c>
      <c r="ER3" s="432">
        <v>410</v>
      </c>
      <c r="ES3" s="432">
        <v>50</v>
      </c>
      <c r="ET3" s="432">
        <v>0.122</v>
      </c>
      <c r="EU3" s="432">
        <v>6</v>
      </c>
      <c r="EV3" s="432">
        <v>1E-3</v>
      </c>
      <c r="EW3" s="432">
        <v>5702</v>
      </c>
      <c r="EX3" s="432">
        <v>6955</v>
      </c>
      <c r="EY3" s="432">
        <v>6821</v>
      </c>
      <c r="EZ3" s="432">
        <v>6381</v>
      </c>
      <c r="FA3" s="432">
        <v>0.91</v>
      </c>
      <c r="FB3" s="432">
        <v>1.1100000000000001</v>
      </c>
      <c r="FC3" s="432">
        <v>1.0887</v>
      </c>
      <c r="FD3" s="432">
        <v>320</v>
      </c>
      <c r="FE3" s="432">
        <v>479</v>
      </c>
      <c r="FF3" s="432">
        <v>260</v>
      </c>
      <c r="FG3" s="432">
        <v>0.05</v>
      </c>
      <c r="FH3" s="432">
        <v>7.4999999999999997E-2</v>
      </c>
      <c r="FI3" s="432">
        <v>4.07E-2</v>
      </c>
      <c r="FJ3" s="432">
        <v>5631</v>
      </c>
      <c r="FK3" s="432">
        <v>5805</v>
      </c>
      <c r="FL3" s="432">
        <v>5430</v>
      </c>
      <c r="FM3" s="432">
        <v>0.88239999999999996</v>
      </c>
      <c r="FN3" s="432">
        <v>0.90959999999999996</v>
      </c>
      <c r="FO3" s="432">
        <v>0.85099999999999998</v>
      </c>
      <c r="FP3" s="432">
        <v>5384</v>
      </c>
      <c r="FQ3" s="432">
        <v>5610</v>
      </c>
      <c r="FR3" s="432">
        <v>5142</v>
      </c>
      <c r="FS3" s="432">
        <v>0.84360000000000002</v>
      </c>
      <c r="FT3" s="432">
        <v>0.87909999999999999</v>
      </c>
      <c r="FU3" s="432">
        <v>0.80579999999999996</v>
      </c>
      <c r="FV3" s="432">
        <v>5174</v>
      </c>
      <c r="FW3" s="432">
        <v>5517</v>
      </c>
      <c r="FX3" s="432">
        <v>4813</v>
      </c>
      <c r="FY3" s="432">
        <v>0.81069999999999998</v>
      </c>
      <c r="FZ3" s="432">
        <v>0.86450000000000005</v>
      </c>
      <c r="GA3" s="432">
        <v>0.75429999999999997</v>
      </c>
      <c r="GB3" s="432">
        <v>4678</v>
      </c>
      <c r="GC3" s="432">
        <v>5226</v>
      </c>
      <c r="GD3" s="432">
        <v>4021</v>
      </c>
      <c r="GE3" s="432">
        <v>0.73299999999999998</v>
      </c>
      <c r="GF3" s="432">
        <v>0.81889999999999996</v>
      </c>
      <c r="GG3" s="432">
        <v>0.63019999999999998</v>
      </c>
      <c r="GH3" s="432">
        <v>4786</v>
      </c>
      <c r="GI3" s="432">
        <v>5422</v>
      </c>
      <c r="GJ3" s="432">
        <v>3938</v>
      </c>
      <c r="GK3" s="432">
        <v>0.75</v>
      </c>
      <c r="GL3" s="432">
        <v>0.84970000000000001</v>
      </c>
      <c r="GM3" s="432">
        <v>0.61709999999999998</v>
      </c>
      <c r="GN3" s="432">
        <v>5854</v>
      </c>
      <c r="GO3" s="432">
        <v>5999</v>
      </c>
      <c r="GP3" s="432">
        <v>5801</v>
      </c>
      <c r="GQ3" s="432">
        <v>0.9173</v>
      </c>
      <c r="GR3" s="432">
        <v>0.94010000000000005</v>
      </c>
      <c r="GS3" s="432">
        <v>0.90910000000000002</v>
      </c>
      <c r="GT3" s="432">
        <v>5281</v>
      </c>
      <c r="GU3" s="432">
        <v>5647</v>
      </c>
      <c r="GV3" s="432">
        <v>4854</v>
      </c>
      <c r="GW3" s="432">
        <v>0.82750000000000001</v>
      </c>
      <c r="GX3" s="432">
        <v>0.88490000000000002</v>
      </c>
      <c r="GY3" s="432">
        <v>0.76070000000000004</v>
      </c>
      <c r="GZ3" s="432">
        <v>3191</v>
      </c>
      <c r="HA3" s="432">
        <v>3829</v>
      </c>
      <c r="HB3" s="432">
        <v>3334</v>
      </c>
      <c r="HC3" s="432">
        <v>0.5</v>
      </c>
      <c r="HD3" s="432">
        <v>0.6</v>
      </c>
      <c r="HE3" s="432">
        <v>0.52249999999999996</v>
      </c>
      <c r="HF3" s="432">
        <v>13</v>
      </c>
      <c r="HG3" s="432">
        <v>0.5</v>
      </c>
      <c r="HH3" s="432">
        <v>1.9E-3</v>
      </c>
      <c r="HI3" s="432">
        <v>0</v>
      </c>
      <c r="HJ3" s="432"/>
      <c r="HK3" s="432">
        <v>0.9</v>
      </c>
      <c r="HL3" s="432">
        <v>1</v>
      </c>
      <c r="HM3" s="432">
        <v>0</v>
      </c>
      <c r="HN3" s="432">
        <v>0</v>
      </c>
      <c r="HO3" s="432">
        <v>0</v>
      </c>
      <c r="HP3" s="432">
        <v>0</v>
      </c>
      <c r="HQ3" s="432">
        <v>2</v>
      </c>
      <c r="HR3" s="432">
        <v>0</v>
      </c>
      <c r="HS3" s="432">
        <v>0</v>
      </c>
      <c r="HT3" s="432">
        <v>0.9</v>
      </c>
      <c r="HU3" s="432">
        <v>0</v>
      </c>
      <c r="HV3" s="432">
        <v>0</v>
      </c>
      <c r="HW3" s="432">
        <v>0</v>
      </c>
      <c r="HX3" s="432">
        <v>0.9</v>
      </c>
      <c r="HY3" s="432">
        <v>1</v>
      </c>
      <c r="HZ3" s="432">
        <v>0</v>
      </c>
      <c r="IA3" s="432">
        <v>0</v>
      </c>
      <c r="IB3" s="432">
        <v>73</v>
      </c>
      <c r="IC3" s="432">
        <v>9</v>
      </c>
      <c r="ID3" s="432">
        <v>15</v>
      </c>
      <c r="IE3" s="432">
        <v>21</v>
      </c>
      <c r="IF3" s="432">
        <v>73</v>
      </c>
      <c r="IG3" s="432">
        <v>1</v>
      </c>
      <c r="IH3" s="432">
        <v>1.37E-2</v>
      </c>
      <c r="II3" s="432">
        <v>3</v>
      </c>
      <c r="IJ3" s="432">
        <v>4.1099999999999998E-2</v>
      </c>
      <c r="IK3" s="432">
        <v>36</v>
      </c>
      <c r="IL3" s="432">
        <v>1</v>
      </c>
      <c r="IM3" s="432">
        <v>2.7799999999999998E-2</v>
      </c>
      <c r="IN3" s="432">
        <v>5</v>
      </c>
      <c r="IO3" s="432">
        <v>0.1389</v>
      </c>
      <c r="IP3" s="432">
        <v>25</v>
      </c>
      <c r="IQ3" s="432">
        <v>0</v>
      </c>
      <c r="IR3" s="432">
        <v>0</v>
      </c>
      <c r="IS3" s="432">
        <v>3</v>
      </c>
      <c r="IT3" s="432">
        <v>0.12</v>
      </c>
      <c r="IU3" s="432">
        <v>13</v>
      </c>
      <c r="IV3" s="432">
        <v>273</v>
      </c>
      <c r="IW3" s="432">
        <v>9</v>
      </c>
      <c r="IX3" s="432">
        <v>3.3000000000000002E-2</v>
      </c>
      <c r="IY3" s="432">
        <v>13</v>
      </c>
      <c r="IZ3" s="432">
        <v>1</v>
      </c>
      <c r="JA3" s="432">
        <v>7.6899999999999996E-2</v>
      </c>
      <c r="JB3" s="432">
        <v>13</v>
      </c>
      <c r="JC3" s="432">
        <v>4.7600000000000003E-2</v>
      </c>
      <c r="JD3" s="432">
        <v>0</v>
      </c>
      <c r="JE3" s="432">
        <v>0</v>
      </c>
      <c r="JF3" s="432">
        <v>137</v>
      </c>
      <c r="JG3" s="432">
        <v>9</v>
      </c>
      <c r="JH3" s="432">
        <v>6.5699999999999995E-2</v>
      </c>
      <c r="JI3" s="432">
        <v>10</v>
      </c>
      <c r="JJ3" s="432">
        <v>3</v>
      </c>
      <c r="JK3" s="432">
        <v>0.3</v>
      </c>
      <c r="JL3" s="432">
        <v>12</v>
      </c>
      <c r="JM3" s="432">
        <v>8.7599999999999997E-2</v>
      </c>
      <c r="JN3" s="432">
        <v>1</v>
      </c>
      <c r="JO3" s="432">
        <v>0.1</v>
      </c>
      <c r="JP3" s="432" t="s">
        <v>1359</v>
      </c>
      <c r="JQ3" s="432" t="s">
        <v>1360</v>
      </c>
      <c r="JR3" s="432" t="s">
        <v>1340</v>
      </c>
    </row>
    <row r="4" spans="1:278" x14ac:dyDescent="0.45">
      <c r="A4" s="432" t="s">
        <v>51</v>
      </c>
      <c r="B4" s="432" t="s">
        <v>87</v>
      </c>
      <c r="C4" s="432">
        <v>3026</v>
      </c>
      <c r="D4" s="432">
        <v>665</v>
      </c>
      <c r="E4" s="432">
        <v>0.2198</v>
      </c>
      <c r="F4" s="432">
        <v>667</v>
      </c>
      <c r="G4" s="432">
        <v>3027</v>
      </c>
      <c r="H4" s="432">
        <v>0.22040000000000001</v>
      </c>
      <c r="I4" s="432">
        <v>2792</v>
      </c>
      <c r="J4" s="432">
        <v>2876</v>
      </c>
      <c r="K4" s="432">
        <v>2768</v>
      </c>
      <c r="L4" s="432">
        <v>0.92259999999999998</v>
      </c>
      <c r="M4" s="432">
        <v>0.95020000000000004</v>
      </c>
      <c r="N4" s="432">
        <v>0.91469999999999996</v>
      </c>
      <c r="O4" s="432">
        <v>2882</v>
      </c>
      <c r="P4" s="432">
        <v>2936</v>
      </c>
      <c r="Q4" s="432">
        <v>2875</v>
      </c>
      <c r="R4" s="432">
        <v>0.95209999999999995</v>
      </c>
      <c r="S4" s="432">
        <v>0.97009999999999996</v>
      </c>
      <c r="T4" s="432">
        <v>0.95009999999999994</v>
      </c>
      <c r="U4" s="432">
        <v>2872</v>
      </c>
      <c r="V4" s="432">
        <v>2925</v>
      </c>
      <c r="W4" s="432">
        <v>2865</v>
      </c>
      <c r="X4" s="432">
        <v>0.94889999999999997</v>
      </c>
      <c r="Y4" s="432">
        <v>0.96630000000000005</v>
      </c>
      <c r="Z4" s="432">
        <v>0.94679999999999997</v>
      </c>
      <c r="AA4" s="432">
        <v>2843</v>
      </c>
      <c r="AB4" s="432">
        <v>2899</v>
      </c>
      <c r="AC4" s="432">
        <v>2841</v>
      </c>
      <c r="AD4" s="432">
        <v>0.93930000000000002</v>
      </c>
      <c r="AE4" s="432">
        <v>0.95799999999999996</v>
      </c>
      <c r="AF4" s="432">
        <v>0.93889999999999996</v>
      </c>
      <c r="AG4" s="432">
        <v>2506</v>
      </c>
      <c r="AH4" s="432">
        <v>2646</v>
      </c>
      <c r="AI4" s="432">
        <v>2508</v>
      </c>
      <c r="AJ4" s="432">
        <v>0.82789999999999997</v>
      </c>
      <c r="AK4" s="432">
        <v>0.87409999999999999</v>
      </c>
      <c r="AL4" s="432">
        <v>0.82879999999999998</v>
      </c>
      <c r="AM4" s="432">
        <v>2865</v>
      </c>
      <c r="AN4" s="432">
        <v>2918</v>
      </c>
      <c r="AO4" s="432">
        <v>2858</v>
      </c>
      <c r="AP4" s="432">
        <v>0.94650000000000001</v>
      </c>
      <c r="AQ4" s="432">
        <v>0.96409999999999996</v>
      </c>
      <c r="AR4" s="432">
        <v>0.94450000000000001</v>
      </c>
      <c r="AS4" s="432">
        <v>2783</v>
      </c>
      <c r="AT4" s="432">
        <v>2853</v>
      </c>
      <c r="AU4" s="432">
        <v>2694</v>
      </c>
      <c r="AV4" s="432">
        <v>0.9194</v>
      </c>
      <c r="AW4" s="432">
        <v>0.94259999999999999</v>
      </c>
      <c r="AX4" s="432">
        <v>0.89029999999999998</v>
      </c>
      <c r="AY4" s="432">
        <v>2683</v>
      </c>
      <c r="AZ4" s="432">
        <v>2782</v>
      </c>
      <c r="BA4" s="432">
        <v>2688</v>
      </c>
      <c r="BB4" s="432">
        <v>0.88660000000000005</v>
      </c>
      <c r="BC4" s="432">
        <v>0.91910000000000003</v>
      </c>
      <c r="BD4" s="432">
        <v>0.88829999999999998</v>
      </c>
      <c r="BE4" s="432">
        <v>2825</v>
      </c>
      <c r="BF4" s="432">
        <v>2906</v>
      </c>
      <c r="BG4" s="432">
        <v>2748</v>
      </c>
      <c r="BH4" s="432">
        <v>0.93330000000000002</v>
      </c>
      <c r="BI4" s="432">
        <v>0.96009999999999995</v>
      </c>
      <c r="BJ4" s="432">
        <v>0.90810000000000002</v>
      </c>
      <c r="BK4" s="432">
        <v>1665</v>
      </c>
      <c r="BL4" s="432">
        <v>1967</v>
      </c>
      <c r="BM4" s="432">
        <v>2150</v>
      </c>
      <c r="BN4" s="432">
        <v>0.55000000000000004</v>
      </c>
      <c r="BO4" s="432">
        <v>0.65</v>
      </c>
      <c r="BP4" s="432">
        <v>0.71050000000000002</v>
      </c>
      <c r="BQ4" s="432">
        <v>1320</v>
      </c>
      <c r="BR4" s="432">
        <v>0.55910000000000004</v>
      </c>
      <c r="BS4" s="432">
        <v>565</v>
      </c>
      <c r="BT4" s="432">
        <v>0.84960000000000002</v>
      </c>
      <c r="BU4" s="432">
        <v>2021</v>
      </c>
      <c r="BV4" s="432">
        <v>2153</v>
      </c>
      <c r="BW4" s="432">
        <v>1885</v>
      </c>
      <c r="BX4" s="432">
        <v>0.66779999999999995</v>
      </c>
      <c r="BY4" s="432">
        <v>0.71120000000000005</v>
      </c>
      <c r="BZ4" s="432">
        <v>0.62290000000000001</v>
      </c>
      <c r="CA4" s="432">
        <v>1495</v>
      </c>
      <c r="CB4" s="432">
        <v>0.63319999999999999</v>
      </c>
      <c r="CC4" s="432">
        <v>590</v>
      </c>
      <c r="CD4" s="432">
        <v>0.88719999999999999</v>
      </c>
      <c r="CE4" s="432">
        <v>2140</v>
      </c>
      <c r="CF4" s="432">
        <v>2299</v>
      </c>
      <c r="CG4" s="432">
        <v>2085</v>
      </c>
      <c r="CH4" s="432">
        <v>0.70689999999999997</v>
      </c>
      <c r="CI4" s="432">
        <v>0.75949999999999995</v>
      </c>
      <c r="CJ4" s="432">
        <v>0.68899999999999995</v>
      </c>
      <c r="CK4" s="432">
        <v>1769</v>
      </c>
      <c r="CL4" s="432">
        <v>1903</v>
      </c>
      <c r="CM4" s="432">
        <v>1416</v>
      </c>
      <c r="CN4" s="432">
        <v>0.58450000000000002</v>
      </c>
      <c r="CO4" s="432">
        <v>0.62880000000000003</v>
      </c>
      <c r="CP4" s="432">
        <v>0.46789999999999998</v>
      </c>
      <c r="CQ4" s="432">
        <v>442</v>
      </c>
      <c r="CR4" s="432">
        <v>0.18720000000000001</v>
      </c>
      <c r="CS4" s="432">
        <v>327</v>
      </c>
      <c r="CT4" s="432">
        <v>0.49170000000000003</v>
      </c>
      <c r="CU4" s="432">
        <v>878</v>
      </c>
      <c r="CV4" s="432">
        <v>1060</v>
      </c>
      <c r="CW4" s="432">
        <v>769</v>
      </c>
      <c r="CX4" s="432">
        <v>0.28999999999999998</v>
      </c>
      <c r="CY4" s="432">
        <v>0.35</v>
      </c>
      <c r="CZ4" s="432">
        <v>0.25409999999999999</v>
      </c>
      <c r="DA4" s="432">
        <v>1816</v>
      </c>
      <c r="DB4" s="432">
        <v>2119</v>
      </c>
      <c r="DC4" s="432">
        <v>1947</v>
      </c>
      <c r="DD4" s="432">
        <v>0.6</v>
      </c>
      <c r="DE4" s="432">
        <v>0.7</v>
      </c>
      <c r="DF4" s="432">
        <v>0.64339999999999997</v>
      </c>
      <c r="DG4" s="432">
        <v>876</v>
      </c>
      <c r="DH4" s="432">
        <v>460</v>
      </c>
      <c r="DI4" s="432">
        <v>504</v>
      </c>
      <c r="DJ4" s="432">
        <v>489</v>
      </c>
      <c r="DK4" s="432">
        <v>0.52500000000000002</v>
      </c>
      <c r="DL4" s="432">
        <v>0.57499999999999996</v>
      </c>
      <c r="DM4" s="432">
        <v>0.55820000000000003</v>
      </c>
      <c r="DN4" s="432">
        <v>2119</v>
      </c>
      <c r="DO4" s="432">
        <v>2270</v>
      </c>
      <c r="DP4" s="432">
        <v>264</v>
      </c>
      <c r="DQ4" s="432">
        <v>0.7</v>
      </c>
      <c r="DR4" s="432">
        <v>0.75</v>
      </c>
      <c r="DS4" s="432">
        <v>8.72E-2</v>
      </c>
      <c r="DT4" s="432">
        <v>0</v>
      </c>
      <c r="DU4" s="432">
        <v>3.7499999999999999E-2</v>
      </c>
      <c r="DV4" s="432">
        <v>7.4999999999999997E-2</v>
      </c>
      <c r="DW4" s="432">
        <v>0</v>
      </c>
      <c r="DX4" s="432">
        <v>172</v>
      </c>
      <c r="DY4" s="432">
        <v>7.4999999999999997E-2</v>
      </c>
      <c r="DZ4" s="432">
        <v>0.15</v>
      </c>
      <c r="EA4" s="432">
        <v>6.0100000000000001E-2</v>
      </c>
      <c r="EB4" s="432">
        <v>0</v>
      </c>
      <c r="EC4" s="432">
        <v>0</v>
      </c>
      <c r="ED4" s="432">
        <v>0</v>
      </c>
      <c r="EE4" s="432">
        <v>0</v>
      </c>
      <c r="EF4" s="432">
        <v>412</v>
      </c>
      <c r="EG4" s="432">
        <v>0</v>
      </c>
      <c r="EH4" s="432">
        <v>5.0000000000000001E-3</v>
      </c>
      <c r="EI4" s="432">
        <v>0.01</v>
      </c>
      <c r="EJ4" s="432">
        <v>0</v>
      </c>
      <c r="EK4" s="432">
        <v>304</v>
      </c>
      <c r="EL4" s="432">
        <v>0.05</v>
      </c>
      <c r="EM4" s="432">
        <v>0.15</v>
      </c>
      <c r="EN4" s="432">
        <v>0.10050000000000001</v>
      </c>
      <c r="EO4" s="432">
        <v>925</v>
      </c>
      <c r="EP4" s="432">
        <v>127</v>
      </c>
      <c r="EQ4" s="432">
        <v>0.13730000000000001</v>
      </c>
      <c r="ER4" s="432">
        <v>212</v>
      </c>
      <c r="ES4" s="432">
        <v>20</v>
      </c>
      <c r="ET4" s="432">
        <v>9.4299999999999995E-2</v>
      </c>
      <c r="EU4" s="432">
        <v>15</v>
      </c>
      <c r="EV4" s="432">
        <v>5.0000000000000001E-3</v>
      </c>
      <c r="EW4" s="432">
        <v>2966</v>
      </c>
      <c r="EX4" s="432">
        <v>3571</v>
      </c>
      <c r="EY4" s="432">
        <v>2660</v>
      </c>
      <c r="EZ4" s="432">
        <v>2467</v>
      </c>
      <c r="FA4" s="432">
        <v>0.98</v>
      </c>
      <c r="FB4" s="432">
        <v>1.18</v>
      </c>
      <c r="FC4" s="432">
        <v>0.879</v>
      </c>
      <c r="FD4" s="432">
        <v>124</v>
      </c>
      <c r="FE4" s="432">
        <v>186</v>
      </c>
      <c r="FF4" s="432">
        <v>259</v>
      </c>
      <c r="FG4" s="432">
        <v>0.05</v>
      </c>
      <c r="FH4" s="432">
        <v>7.4999999999999997E-2</v>
      </c>
      <c r="FI4" s="432">
        <v>0.105</v>
      </c>
      <c r="FJ4" s="432">
        <v>2177</v>
      </c>
      <c r="FK4" s="432">
        <v>2244</v>
      </c>
      <c r="FL4" s="432">
        <v>2154</v>
      </c>
      <c r="FM4" s="432">
        <v>0.88239999999999996</v>
      </c>
      <c r="FN4" s="432">
        <v>0.90959999999999996</v>
      </c>
      <c r="FO4" s="432">
        <v>0.87309999999999999</v>
      </c>
      <c r="FP4" s="432">
        <v>2082</v>
      </c>
      <c r="FQ4" s="432">
        <v>2169</v>
      </c>
      <c r="FR4" s="432">
        <v>2035</v>
      </c>
      <c r="FS4" s="432">
        <v>0.84360000000000002</v>
      </c>
      <c r="FT4" s="432">
        <v>0.87909999999999999</v>
      </c>
      <c r="FU4" s="432">
        <v>0.82489999999999997</v>
      </c>
      <c r="FV4" s="432">
        <v>2000</v>
      </c>
      <c r="FW4" s="432">
        <v>2133</v>
      </c>
      <c r="FX4" s="432">
        <v>2054</v>
      </c>
      <c r="FY4" s="432">
        <v>0.81069999999999998</v>
      </c>
      <c r="FZ4" s="432">
        <v>0.86450000000000005</v>
      </c>
      <c r="GA4" s="432">
        <v>0.83260000000000001</v>
      </c>
      <c r="GB4" s="432">
        <v>1809</v>
      </c>
      <c r="GC4" s="432">
        <v>2021</v>
      </c>
      <c r="GD4" s="432">
        <v>1777</v>
      </c>
      <c r="GE4" s="432">
        <v>0.73299999999999998</v>
      </c>
      <c r="GF4" s="432">
        <v>0.81889999999999996</v>
      </c>
      <c r="GG4" s="432">
        <v>0.72030000000000005</v>
      </c>
      <c r="GH4" s="432">
        <v>1851</v>
      </c>
      <c r="GI4" s="432">
        <v>2097</v>
      </c>
      <c r="GJ4" s="432">
        <v>1662</v>
      </c>
      <c r="GK4" s="432">
        <v>0.75</v>
      </c>
      <c r="GL4" s="432">
        <v>0.84970000000000001</v>
      </c>
      <c r="GM4" s="432">
        <v>0.67369999999999997</v>
      </c>
      <c r="GN4" s="432">
        <v>2263</v>
      </c>
      <c r="GO4" s="432">
        <v>2320</v>
      </c>
      <c r="GP4" s="432">
        <v>2284</v>
      </c>
      <c r="GQ4" s="432">
        <v>0.9173</v>
      </c>
      <c r="GR4" s="432">
        <v>0.94010000000000005</v>
      </c>
      <c r="GS4" s="432">
        <v>0.92579999999999996</v>
      </c>
      <c r="GT4" s="432">
        <v>2042</v>
      </c>
      <c r="GU4" s="432">
        <v>2184</v>
      </c>
      <c r="GV4" s="432">
        <v>2005</v>
      </c>
      <c r="GW4" s="432">
        <v>0.82750000000000001</v>
      </c>
      <c r="GX4" s="432">
        <v>0.88490000000000002</v>
      </c>
      <c r="GY4" s="432">
        <v>0.81269999999999998</v>
      </c>
      <c r="GZ4" s="432">
        <v>1234</v>
      </c>
      <c r="HA4" s="432">
        <v>1481</v>
      </c>
      <c r="HB4" s="432">
        <v>1537</v>
      </c>
      <c r="HC4" s="432">
        <v>0.5</v>
      </c>
      <c r="HD4" s="432">
        <v>0.6</v>
      </c>
      <c r="HE4" s="432">
        <v>0.623</v>
      </c>
      <c r="HF4" s="432">
        <v>13</v>
      </c>
      <c r="HG4" s="432">
        <v>0.5</v>
      </c>
      <c r="HH4" s="432">
        <v>4.8999999999999998E-3</v>
      </c>
      <c r="HI4" s="432">
        <v>0</v>
      </c>
      <c r="HJ4" s="432"/>
      <c r="HK4" s="432">
        <v>0.9</v>
      </c>
      <c r="HL4" s="432">
        <v>1</v>
      </c>
      <c r="HM4" s="432">
        <v>0</v>
      </c>
      <c r="HN4" s="432">
        <v>0</v>
      </c>
      <c r="HO4" s="432">
        <v>0</v>
      </c>
      <c r="HP4" s="432">
        <v>0</v>
      </c>
      <c r="HQ4" s="432">
        <v>0</v>
      </c>
      <c r="HR4" s="432">
        <v>0</v>
      </c>
      <c r="HS4" s="432">
        <v>0</v>
      </c>
      <c r="HT4" s="432">
        <v>0.9</v>
      </c>
      <c r="HU4" s="432">
        <v>0</v>
      </c>
      <c r="HV4" s="432">
        <v>0</v>
      </c>
      <c r="HW4" s="432">
        <v>0</v>
      </c>
      <c r="HX4" s="432">
        <v>0.9</v>
      </c>
      <c r="HY4" s="432">
        <v>1</v>
      </c>
      <c r="HZ4" s="432">
        <v>0</v>
      </c>
      <c r="IA4" s="432">
        <v>0</v>
      </c>
      <c r="IB4" s="432">
        <v>0</v>
      </c>
      <c r="IC4" s="432">
        <v>2</v>
      </c>
      <c r="ID4" s="432">
        <v>5</v>
      </c>
      <c r="IE4" s="432">
        <v>5</v>
      </c>
      <c r="IF4" s="432">
        <v>0</v>
      </c>
      <c r="IG4" s="432">
        <v>0</v>
      </c>
      <c r="IH4" s="432">
        <v>0</v>
      </c>
      <c r="II4" s="432">
        <v>0</v>
      </c>
      <c r="IJ4" s="432">
        <v>0</v>
      </c>
      <c r="IK4" s="432">
        <v>7</v>
      </c>
      <c r="IL4" s="432">
        <v>0</v>
      </c>
      <c r="IM4" s="432">
        <v>0</v>
      </c>
      <c r="IN4" s="432">
        <v>0</v>
      </c>
      <c r="IO4" s="432">
        <v>0</v>
      </c>
      <c r="IP4" s="432">
        <v>5</v>
      </c>
      <c r="IQ4" s="432">
        <v>0</v>
      </c>
      <c r="IR4" s="432">
        <v>0</v>
      </c>
      <c r="IS4" s="432">
        <v>1</v>
      </c>
      <c r="IT4" s="432">
        <v>0.2</v>
      </c>
      <c r="IU4" s="432">
        <v>0</v>
      </c>
      <c r="IV4" s="432">
        <v>125</v>
      </c>
      <c r="IW4" s="432">
        <v>2</v>
      </c>
      <c r="IX4" s="432">
        <v>1.6E-2</v>
      </c>
      <c r="IY4" s="432">
        <v>0</v>
      </c>
      <c r="IZ4" s="432">
        <v>0</v>
      </c>
      <c r="JA4" s="432">
        <v>0</v>
      </c>
      <c r="JB4" s="432">
        <v>10</v>
      </c>
      <c r="JC4" s="432">
        <v>0.08</v>
      </c>
      <c r="JD4" s="432">
        <v>0</v>
      </c>
      <c r="JE4" s="432">
        <v>0</v>
      </c>
      <c r="JF4" s="432">
        <v>61</v>
      </c>
      <c r="JG4" s="432">
        <v>0</v>
      </c>
      <c r="JH4" s="432">
        <v>0</v>
      </c>
      <c r="JI4" s="432">
        <v>0</v>
      </c>
      <c r="JJ4" s="432">
        <v>0</v>
      </c>
      <c r="JK4" s="432">
        <v>0</v>
      </c>
      <c r="JL4" s="432">
        <v>2</v>
      </c>
      <c r="JM4" s="432">
        <v>3.2800000000000003E-2</v>
      </c>
      <c r="JN4" s="432">
        <v>0</v>
      </c>
      <c r="JO4" s="432">
        <v>0</v>
      </c>
      <c r="JP4" s="432" t="s">
        <v>1359</v>
      </c>
      <c r="JQ4" s="432" t="s">
        <v>1360</v>
      </c>
      <c r="JR4" s="432" t="s">
        <v>1340</v>
      </c>
    </row>
    <row r="5" spans="1:278" x14ac:dyDescent="0.45">
      <c r="A5" s="432" t="s">
        <v>51</v>
      </c>
      <c r="B5" s="432" t="s">
        <v>100</v>
      </c>
      <c r="C5" s="432">
        <v>4500</v>
      </c>
      <c r="D5" s="432">
        <v>1064</v>
      </c>
      <c r="E5" s="432">
        <v>0.2364</v>
      </c>
      <c r="F5" s="432">
        <v>1065</v>
      </c>
      <c r="G5" s="432">
        <v>4499</v>
      </c>
      <c r="H5" s="432">
        <v>0.23669999999999999</v>
      </c>
      <c r="I5" s="432">
        <v>4152</v>
      </c>
      <c r="J5" s="432">
        <v>4276</v>
      </c>
      <c r="K5" s="432">
        <v>4189</v>
      </c>
      <c r="L5" s="432">
        <v>0.92259999999999998</v>
      </c>
      <c r="M5" s="432">
        <v>0.95020000000000004</v>
      </c>
      <c r="N5" s="432">
        <v>0.93089999999999995</v>
      </c>
      <c r="O5" s="432">
        <v>4285</v>
      </c>
      <c r="P5" s="432">
        <v>4366</v>
      </c>
      <c r="Q5" s="432">
        <v>4298</v>
      </c>
      <c r="R5" s="432">
        <v>0.95209999999999995</v>
      </c>
      <c r="S5" s="432">
        <v>0.97009999999999996</v>
      </c>
      <c r="T5" s="432">
        <v>0.95509999999999995</v>
      </c>
      <c r="U5" s="432">
        <v>4271</v>
      </c>
      <c r="V5" s="432">
        <v>4349</v>
      </c>
      <c r="W5" s="432">
        <v>4288</v>
      </c>
      <c r="X5" s="432">
        <v>0.94889999999999997</v>
      </c>
      <c r="Y5" s="432">
        <v>0.96630000000000005</v>
      </c>
      <c r="Z5" s="432">
        <v>0.95289999999999997</v>
      </c>
      <c r="AA5" s="432">
        <v>4227</v>
      </c>
      <c r="AB5" s="432">
        <v>4311</v>
      </c>
      <c r="AC5" s="432">
        <v>4246</v>
      </c>
      <c r="AD5" s="432">
        <v>0.93930000000000002</v>
      </c>
      <c r="AE5" s="432">
        <v>0.95799999999999996</v>
      </c>
      <c r="AF5" s="432">
        <v>0.94359999999999999</v>
      </c>
      <c r="AG5" s="432">
        <v>3726</v>
      </c>
      <c r="AH5" s="432">
        <v>3934</v>
      </c>
      <c r="AI5" s="432">
        <v>3700</v>
      </c>
      <c r="AJ5" s="432">
        <v>0.82789999999999997</v>
      </c>
      <c r="AK5" s="432">
        <v>0.87409999999999999</v>
      </c>
      <c r="AL5" s="432">
        <v>0.82220000000000004</v>
      </c>
      <c r="AM5" s="432">
        <v>4260</v>
      </c>
      <c r="AN5" s="432">
        <v>4339</v>
      </c>
      <c r="AO5" s="432">
        <v>4270</v>
      </c>
      <c r="AP5" s="432">
        <v>0.94650000000000001</v>
      </c>
      <c r="AQ5" s="432">
        <v>0.96409999999999996</v>
      </c>
      <c r="AR5" s="432">
        <v>0.94889999999999997</v>
      </c>
      <c r="AS5" s="432">
        <v>4138</v>
      </c>
      <c r="AT5" s="432">
        <v>4242</v>
      </c>
      <c r="AU5" s="432">
        <v>4115</v>
      </c>
      <c r="AV5" s="432">
        <v>0.9194</v>
      </c>
      <c r="AW5" s="432">
        <v>0.94259999999999999</v>
      </c>
      <c r="AX5" s="432">
        <v>0.91439999999999999</v>
      </c>
      <c r="AY5" s="432">
        <v>3990</v>
      </c>
      <c r="AZ5" s="432">
        <v>4136</v>
      </c>
      <c r="BA5" s="432">
        <v>3967</v>
      </c>
      <c r="BB5" s="432">
        <v>0.88660000000000005</v>
      </c>
      <c r="BC5" s="432">
        <v>0.91910000000000003</v>
      </c>
      <c r="BD5" s="432">
        <v>0.88160000000000005</v>
      </c>
      <c r="BE5" s="432">
        <v>4200</v>
      </c>
      <c r="BF5" s="432">
        <v>4321</v>
      </c>
      <c r="BG5" s="432">
        <v>4216</v>
      </c>
      <c r="BH5" s="432">
        <v>0.93330000000000002</v>
      </c>
      <c r="BI5" s="432">
        <v>0.96009999999999995</v>
      </c>
      <c r="BJ5" s="432">
        <v>0.93689999999999996</v>
      </c>
      <c r="BK5" s="432">
        <v>2475</v>
      </c>
      <c r="BL5" s="432">
        <v>2925</v>
      </c>
      <c r="BM5" s="432">
        <v>3327</v>
      </c>
      <c r="BN5" s="432">
        <v>0.55000000000000004</v>
      </c>
      <c r="BO5" s="432">
        <v>0.65</v>
      </c>
      <c r="BP5" s="432">
        <v>0.73929999999999996</v>
      </c>
      <c r="BQ5" s="432">
        <v>2232</v>
      </c>
      <c r="BR5" s="432">
        <v>0.64959999999999996</v>
      </c>
      <c r="BS5" s="432">
        <v>924</v>
      </c>
      <c r="BT5" s="432">
        <v>0.86839999999999995</v>
      </c>
      <c r="BU5" s="432">
        <v>3006</v>
      </c>
      <c r="BV5" s="432">
        <v>3201</v>
      </c>
      <c r="BW5" s="432">
        <v>3156</v>
      </c>
      <c r="BX5" s="432">
        <v>0.66779999999999995</v>
      </c>
      <c r="BY5" s="432">
        <v>0.71120000000000005</v>
      </c>
      <c r="BZ5" s="432">
        <v>0.70130000000000003</v>
      </c>
      <c r="CA5" s="432">
        <v>2309</v>
      </c>
      <c r="CB5" s="432">
        <v>0.67200000000000004</v>
      </c>
      <c r="CC5" s="432">
        <v>976</v>
      </c>
      <c r="CD5" s="432">
        <v>0.9173</v>
      </c>
      <c r="CE5" s="432">
        <v>3182</v>
      </c>
      <c r="CF5" s="432">
        <v>3418</v>
      </c>
      <c r="CG5" s="432">
        <v>3285</v>
      </c>
      <c r="CH5" s="432">
        <v>0.70689999999999997</v>
      </c>
      <c r="CI5" s="432">
        <v>0.75949999999999995</v>
      </c>
      <c r="CJ5" s="432">
        <v>0.73</v>
      </c>
      <c r="CK5" s="432">
        <v>2631</v>
      </c>
      <c r="CL5" s="432">
        <v>2830</v>
      </c>
      <c r="CM5" s="432">
        <v>2683</v>
      </c>
      <c r="CN5" s="432">
        <v>0.58450000000000002</v>
      </c>
      <c r="CO5" s="432">
        <v>0.62880000000000003</v>
      </c>
      <c r="CP5" s="432">
        <v>0.59619999999999995</v>
      </c>
      <c r="CQ5" s="432">
        <v>1073</v>
      </c>
      <c r="CR5" s="432">
        <v>0.31230000000000002</v>
      </c>
      <c r="CS5" s="432">
        <v>644</v>
      </c>
      <c r="CT5" s="432">
        <v>0.60529999999999995</v>
      </c>
      <c r="CU5" s="432">
        <v>1305</v>
      </c>
      <c r="CV5" s="432">
        <v>1575</v>
      </c>
      <c r="CW5" s="432">
        <v>1717</v>
      </c>
      <c r="CX5" s="432">
        <v>0.28999999999999998</v>
      </c>
      <c r="CY5" s="432">
        <v>0.35</v>
      </c>
      <c r="CZ5" s="432">
        <v>0.38159999999999999</v>
      </c>
      <c r="DA5" s="432">
        <v>2700</v>
      </c>
      <c r="DB5" s="432">
        <v>3150</v>
      </c>
      <c r="DC5" s="432">
        <v>2439</v>
      </c>
      <c r="DD5" s="432">
        <v>0.6</v>
      </c>
      <c r="DE5" s="432">
        <v>0.7</v>
      </c>
      <c r="DF5" s="432">
        <v>0.54200000000000004</v>
      </c>
      <c r="DG5" s="432">
        <v>1161</v>
      </c>
      <c r="DH5" s="432">
        <v>610</v>
      </c>
      <c r="DI5" s="432">
        <v>668</v>
      </c>
      <c r="DJ5" s="432">
        <v>714</v>
      </c>
      <c r="DK5" s="432">
        <v>0.52500000000000002</v>
      </c>
      <c r="DL5" s="432">
        <v>0.57499999999999996</v>
      </c>
      <c r="DM5" s="432">
        <v>0.61499999999999999</v>
      </c>
      <c r="DN5" s="432">
        <v>3150</v>
      </c>
      <c r="DO5" s="432">
        <v>3375</v>
      </c>
      <c r="DP5" s="432">
        <v>502</v>
      </c>
      <c r="DQ5" s="432">
        <v>0.7</v>
      </c>
      <c r="DR5" s="432">
        <v>0.75</v>
      </c>
      <c r="DS5" s="432">
        <v>0.1116</v>
      </c>
      <c r="DT5" s="432">
        <v>0</v>
      </c>
      <c r="DU5" s="432">
        <v>3.7499999999999999E-2</v>
      </c>
      <c r="DV5" s="432">
        <v>7.4999999999999997E-2</v>
      </c>
      <c r="DW5" s="432">
        <v>2.0000000000000001E-4</v>
      </c>
      <c r="DX5" s="432">
        <v>312</v>
      </c>
      <c r="DY5" s="432">
        <v>7.4999999999999997E-2</v>
      </c>
      <c r="DZ5" s="432">
        <v>0.15</v>
      </c>
      <c r="EA5" s="432">
        <v>6.9800000000000001E-2</v>
      </c>
      <c r="EB5" s="432">
        <v>0</v>
      </c>
      <c r="EC5" s="432">
        <v>0</v>
      </c>
      <c r="ED5" s="432">
        <v>0</v>
      </c>
      <c r="EE5" s="432">
        <v>0</v>
      </c>
      <c r="EF5" s="432">
        <v>512</v>
      </c>
      <c r="EG5" s="432">
        <v>0</v>
      </c>
      <c r="EH5" s="432">
        <v>5.0000000000000001E-3</v>
      </c>
      <c r="EI5" s="432">
        <v>0.01</v>
      </c>
      <c r="EJ5" s="432">
        <v>0</v>
      </c>
      <c r="EK5" s="432">
        <v>850</v>
      </c>
      <c r="EL5" s="432">
        <v>0.05</v>
      </c>
      <c r="EM5" s="432">
        <v>0.15</v>
      </c>
      <c r="EN5" s="432">
        <v>0.18890000000000001</v>
      </c>
      <c r="EO5" s="432">
        <v>1176</v>
      </c>
      <c r="EP5" s="432">
        <v>222</v>
      </c>
      <c r="EQ5" s="432">
        <v>0.1888</v>
      </c>
      <c r="ER5" s="432">
        <v>259</v>
      </c>
      <c r="ES5" s="432">
        <v>32</v>
      </c>
      <c r="ET5" s="432">
        <v>0.1236</v>
      </c>
      <c r="EU5" s="432">
        <v>6</v>
      </c>
      <c r="EV5" s="432">
        <v>1.2999999999999999E-3</v>
      </c>
      <c r="EW5" s="432">
        <v>4500</v>
      </c>
      <c r="EX5" s="432">
        <v>5400</v>
      </c>
      <c r="EY5" s="432">
        <v>3216</v>
      </c>
      <c r="EZ5" s="432">
        <v>2932</v>
      </c>
      <c r="FA5" s="432">
        <v>1</v>
      </c>
      <c r="FB5" s="432">
        <v>1.2</v>
      </c>
      <c r="FC5" s="432">
        <v>0.7147</v>
      </c>
      <c r="FD5" s="432">
        <v>147</v>
      </c>
      <c r="FE5" s="432">
        <v>220</v>
      </c>
      <c r="FF5" s="432">
        <v>64</v>
      </c>
      <c r="FG5" s="432">
        <v>0.05</v>
      </c>
      <c r="FH5" s="432">
        <v>7.4999999999999997E-2</v>
      </c>
      <c r="FI5" s="432">
        <v>2.18E-2</v>
      </c>
      <c r="FJ5" s="432">
        <v>2588</v>
      </c>
      <c r="FK5" s="432">
        <v>2667</v>
      </c>
      <c r="FL5" s="432">
        <v>2666</v>
      </c>
      <c r="FM5" s="432">
        <v>0.88239999999999996</v>
      </c>
      <c r="FN5" s="432">
        <v>0.90959999999999996</v>
      </c>
      <c r="FO5" s="432">
        <v>0.9093</v>
      </c>
      <c r="FP5" s="432">
        <v>2474</v>
      </c>
      <c r="FQ5" s="432">
        <v>2578</v>
      </c>
      <c r="FR5" s="432">
        <v>2454</v>
      </c>
      <c r="FS5" s="432">
        <v>0.84360000000000002</v>
      </c>
      <c r="FT5" s="432">
        <v>0.87909999999999999</v>
      </c>
      <c r="FU5" s="432">
        <v>0.83699999999999997</v>
      </c>
      <c r="FV5" s="432">
        <v>2377</v>
      </c>
      <c r="FW5" s="432">
        <v>2535</v>
      </c>
      <c r="FX5" s="432">
        <v>2352</v>
      </c>
      <c r="FY5" s="432">
        <v>0.81069999999999998</v>
      </c>
      <c r="FZ5" s="432">
        <v>0.86450000000000005</v>
      </c>
      <c r="GA5" s="432">
        <v>0.80220000000000002</v>
      </c>
      <c r="GB5" s="432">
        <v>2150</v>
      </c>
      <c r="GC5" s="432">
        <v>2402</v>
      </c>
      <c r="GD5" s="432">
        <v>2070</v>
      </c>
      <c r="GE5" s="432">
        <v>0.73299999999999998</v>
      </c>
      <c r="GF5" s="432">
        <v>0.81889999999999996</v>
      </c>
      <c r="GG5" s="432">
        <v>0.70599999999999996</v>
      </c>
      <c r="GH5" s="432">
        <v>2199</v>
      </c>
      <c r="GI5" s="432">
        <v>2492</v>
      </c>
      <c r="GJ5" s="432">
        <v>2047</v>
      </c>
      <c r="GK5" s="432">
        <v>0.75</v>
      </c>
      <c r="GL5" s="432">
        <v>0.84970000000000001</v>
      </c>
      <c r="GM5" s="432">
        <v>0.69820000000000004</v>
      </c>
      <c r="GN5" s="432">
        <v>2690</v>
      </c>
      <c r="GO5" s="432">
        <v>2757</v>
      </c>
      <c r="GP5" s="432">
        <v>2721</v>
      </c>
      <c r="GQ5" s="432">
        <v>0.9173</v>
      </c>
      <c r="GR5" s="432">
        <v>0.94010000000000005</v>
      </c>
      <c r="GS5" s="432">
        <v>0.92800000000000005</v>
      </c>
      <c r="GT5" s="432">
        <v>2427</v>
      </c>
      <c r="GU5" s="432">
        <v>2595</v>
      </c>
      <c r="GV5" s="432">
        <v>2368</v>
      </c>
      <c r="GW5" s="432">
        <v>0.82750000000000001</v>
      </c>
      <c r="GX5" s="432">
        <v>0.88490000000000002</v>
      </c>
      <c r="GY5" s="432">
        <v>0.80759999999999998</v>
      </c>
      <c r="GZ5" s="432">
        <v>1466</v>
      </c>
      <c r="HA5" s="432">
        <v>1760</v>
      </c>
      <c r="HB5" s="432">
        <v>1637</v>
      </c>
      <c r="HC5" s="432">
        <v>0.5</v>
      </c>
      <c r="HD5" s="432">
        <v>0.6</v>
      </c>
      <c r="HE5" s="432">
        <v>0.55830000000000002</v>
      </c>
      <c r="HF5" s="432">
        <v>7</v>
      </c>
      <c r="HG5" s="432">
        <v>0.5</v>
      </c>
      <c r="HH5" s="432">
        <v>2.2000000000000001E-3</v>
      </c>
      <c r="HI5" s="432">
        <v>0</v>
      </c>
      <c r="HJ5" s="432"/>
      <c r="HK5" s="432">
        <v>0.9</v>
      </c>
      <c r="HL5" s="432">
        <v>0</v>
      </c>
      <c r="HM5" s="432">
        <v>0</v>
      </c>
      <c r="HN5" s="432">
        <v>0</v>
      </c>
      <c r="HO5" s="432">
        <v>1</v>
      </c>
      <c r="HP5" s="432">
        <v>0</v>
      </c>
      <c r="HQ5" s="432">
        <v>0</v>
      </c>
      <c r="HR5" s="432">
        <v>0</v>
      </c>
      <c r="HS5" s="432">
        <v>0</v>
      </c>
      <c r="HT5" s="432">
        <v>0.9</v>
      </c>
      <c r="HU5" s="432">
        <v>0</v>
      </c>
      <c r="HV5" s="432">
        <v>0</v>
      </c>
      <c r="HW5" s="432">
        <v>0</v>
      </c>
      <c r="HX5" s="432">
        <v>0.9</v>
      </c>
      <c r="HY5" s="432">
        <v>0</v>
      </c>
      <c r="HZ5" s="432">
        <v>0</v>
      </c>
      <c r="IA5" s="432">
        <v>0</v>
      </c>
      <c r="IB5" s="432">
        <v>0</v>
      </c>
      <c r="IC5" s="432">
        <v>0</v>
      </c>
      <c r="ID5" s="432">
        <v>0</v>
      </c>
      <c r="IE5" s="432">
        <v>1</v>
      </c>
      <c r="IF5" s="432">
        <v>0</v>
      </c>
      <c r="IG5" s="432">
        <v>0</v>
      </c>
      <c r="IH5" s="432">
        <v>0</v>
      </c>
      <c r="II5" s="432">
        <v>0</v>
      </c>
      <c r="IJ5" s="432">
        <v>0</v>
      </c>
      <c r="IK5" s="432">
        <v>1</v>
      </c>
      <c r="IL5" s="432">
        <v>0</v>
      </c>
      <c r="IM5" s="432">
        <v>0</v>
      </c>
      <c r="IN5" s="432">
        <v>0</v>
      </c>
      <c r="IO5" s="432">
        <v>0</v>
      </c>
      <c r="IP5" s="432">
        <v>0</v>
      </c>
      <c r="IQ5" s="432">
        <v>0</v>
      </c>
      <c r="IR5" s="432">
        <v>0</v>
      </c>
      <c r="IS5" s="432">
        <v>0</v>
      </c>
      <c r="IT5" s="432">
        <v>0</v>
      </c>
      <c r="IU5" s="432">
        <v>4</v>
      </c>
      <c r="IV5" s="432">
        <v>164</v>
      </c>
      <c r="IW5" s="432">
        <v>9</v>
      </c>
      <c r="IX5" s="432">
        <v>5.4899999999999997E-2</v>
      </c>
      <c r="IY5" s="432">
        <v>8</v>
      </c>
      <c r="IZ5" s="432">
        <v>0</v>
      </c>
      <c r="JA5" s="432">
        <v>0</v>
      </c>
      <c r="JB5" s="432">
        <v>3</v>
      </c>
      <c r="JC5" s="432">
        <v>1.83E-2</v>
      </c>
      <c r="JD5" s="432">
        <v>0</v>
      </c>
      <c r="JE5" s="432">
        <v>0</v>
      </c>
      <c r="JF5" s="432">
        <v>83</v>
      </c>
      <c r="JG5" s="432">
        <v>2</v>
      </c>
      <c r="JH5" s="432">
        <v>2.41E-2</v>
      </c>
      <c r="JI5" s="432">
        <v>2</v>
      </c>
      <c r="JJ5" s="432">
        <v>0</v>
      </c>
      <c r="JK5" s="432">
        <v>0</v>
      </c>
      <c r="JL5" s="432">
        <v>5</v>
      </c>
      <c r="JM5" s="432">
        <v>6.0199999999999997E-2</v>
      </c>
      <c r="JN5" s="432">
        <v>0</v>
      </c>
      <c r="JO5" s="432">
        <v>0</v>
      </c>
      <c r="JP5" s="432" t="s">
        <v>1359</v>
      </c>
      <c r="JQ5" s="432" t="s">
        <v>1360</v>
      </c>
      <c r="JR5" s="432" t="s">
        <v>1340</v>
      </c>
    </row>
    <row r="6" spans="1:278" x14ac:dyDescent="0.45">
      <c r="A6" s="432" t="s">
        <v>51</v>
      </c>
      <c r="B6" s="432" t="s">
        <v>115</v>
      </c>
      <c r="C6" s="432">
        <v>4274</v>
      </c>
      <c r="D6" s="432">
        <v>1154</v>
      </c>
      <c r="E6" s="432">
        <v>0.27</v>
      </c>
      <c r="F6" s="432">
        <v>855</v>
      </c>
      <c r="G6" s="432">
        <v>4197</v>
      </c>
      <c r="H6" s="432">
        <v>0.20369999999999999</v>
      </c>
      <c r="I6" s="432">
        <v>3944</v>
      </c>
      <c r="J6" s="432">
        <v>4062</v>
      </c>
      <c r="K6" s="432">
        <v>3971</v>
      </c>
      <c r="L6" s="432">
        <v>0.92259999999999998</v>
      </c>
      <c r="M6" s="432">
        <v>0.95020000000000004</v>
      </c>
      <c r="N6" s="432">
        <v>0.92910000000000004</v>
      </c>
      <c r="O6" s="432">
        <v>4070</v>
      </c>
      <c r="P6" s="432">
        <v>4147</v>
      </c>
      <c r="Q6" s="432">
        <v>4027</v>
      </c>
      <c r="R6" s="432">
        <v>0.95209999999999995</v>
      </c>
      <c r="S6" s="432">
        <v>0.97009999999999996</v>
      </c>
      <c r="T6" s="432">
        <v>0.94220000000000004</v>
      </c>
      <c r="U6" s="432">
        <v>4056</v>
      </c>
      <c r="V6" s="432">
        <v>4130</v>
      </c>
      <c r="W6" s="432">
        <v>4005</v>
      </c>
      <c r="X6" s="432">
        <v>0.94889999999999997</v>
      </c>
      <c r="Y6" s="432">
        <v>0.96630000000000005</v>
      </c>
      <c r="Z6" s="432">
        <v>0.93710000000000004</v>
      </c>
      <c r="AA6" s="432">
        <v>4015</v>
      </c>
      <c r="AB6" s="432">
        <v>4095</v>
      </c>
      <c r="AC6" s="432">
        <v>3965</v>
      </c>
      <c r="AD6" s="432">
        <v>0.93930000000000002</v>
      </c>
      <c r="AE6" s="432">
        <v>0.95799999999999996</v>
      </c>
      <c r="AF6" s="432">
        <v>0.92769999999999997</v>
      </c>
      <c r="AG6" s="432">
        <v>3539</v>
      </c>
      <c r="AH6" s="432">
        <v>3736</v>
      </c>
      <c r="AI6" s="432">
        <v>3505</v>
      </c>
      <c r="AJ6" s="432">
        <v>0.82789999999999997</v>
      </c>
      <c r="AK6" s="432">
        <v>0.87409999999999999</v>
      </c>
      <c r="AL6" s="432">
        <v>0.82010000000000005</v>
      </c>
      <c r="AM6" s="432">
        <v>4046</v>
      </c>
      <c r="AN6" s="432">
        <v>4121</v>
      </c>
      <c r="AO6" s="432">
        <v>4034</v>
      </c>
      <c r="AP6" s="432">
        <v>0.94650000000000001</v>
      </c>
      <c r="AQ6" s="432">
        <v>0.96409999999999996</v>
      </c>
      <c r="AR6" s="432">
        <v>0.94379999999999997</v>
      </c>
      <c r="AS6" s="432">
        <v>3930</v>
      </c>
      <c r="AT6" s="432">
        <v>4029</v>
      </c>
      <c r="AU6" s="432">
        <v>3667</v>
      </c>
      <c r="AV6" s="432">
        <v>0.9194</v>
      </c>
      <c r="AW6" s="432">
        <v>0.94259999999999999</v>
      </c>
      <c r="AX6" s="432">
        <v>0.85799999999999998</v>
      </c>
      <c r="AY6" s="432">
        <v>3790</v>
      </c>
      <c r="AZ6" s="432">
        <v>3929</v>
      </c>
      <c r="BA6" s="432">
        <v>3590</v>
      </c>
      <c r="BB6" s="432">
        <v>0.88660000000000005</v>
      </c>
      <c r="BC6" s="432">
        <v>0.91910000000000003</v>
      </c>
      <c r="BD6" s="432">
        <v>0.84</v>
      </c>
      <c r="BE6" s="432">
        <v>3989</v>
      </c>
      <c r="BF6" s="432">
        <v>4104</v>
      </c>
      <c r="BG6" s="432">
        <v>3980</v>
      </c>
      <c r="BH6" s="432">
        <v>0.93330000000000002</v>
      </c>
      <c r="BI6" s="432">
        <v>0.96009999999999995</v>
      </c>
      <c r="BJ6" s="432">
        <v>0.93120000000000003</v>
      </c>
      <c r="BK6" s="432">
        <v>2351</v>
      </c>
      <c r="BL6" s="432">
        <v>2779</v>
      </c>
      <c r="BM6" s="432">
        <v>2897</v>
      </c>
      <c r="BN6" s="432">
        <v>0.55000000000000004</v>
      </c>
      <c r="BO6" s="432">
        <v>0.65</v>
      </c>
      <c r="BP6" s="432">
        <v>0.67779999999999996</v>
      </c>
      <c r="BQ6" s="432">
        <v>1923</v>
      </c>
      <c r="BR6" s="432">
        <v>0.61629999999999996</v>
      </c>
      <c r="BS6" s="432">
        <v>981</v>
      </c>
      <c r="BT6" s="432">
        <v>0.85009999999999997</v>
      </c>
      <c r="BU6" s="432">
        <v>2855</v>
      </c>
      <c r="BV6" s="432">
        <v>3040</v>
      </c>
      <c r="BW6" s="432">
        <v>2904</v>
      </c>
      <c r="BX6" s="432">
        <v>0.66779999999999995</v>
      </c>
      <c r="BY6" s="432">
        <v>0.71120000000000005</v>
      </c>
      <c r="BZ6" s="432">
        <v>0.67949999999999999</v>
      </c>
      <c r="CA6" s="432">
        <v>1711</v>
      </c>
      <c r="CB6" s="432">
        <v>0.5484</v>
      </c>
      <c r="CC6" s="432">
        <v>968</v>
      </c>
      <c r="CD6" s="432">
        <v>0.83879999999999999</v>
      </c>
      <c r="CE6" s="432">
        <v>3022</v>
      </c>
      <c r="CF6" s="432">
        <v>3247</v>
      </c>
      <c r="CG6" s="432">
        <v>2679</v>
      </c>
      <c r="CH6" s="432">
        <v>0.70689999999999997</v>
      </c>
      <c r="CI6" s="432">
        <v>0.75949999999999995</v>
      </c>
      <c r="CJ6" s="432">
        <v>0.62680000000000002</v>
      </c>
      <c r="CK6" s="432">
        <v>2499</v>
      </c>
      <c r="CL6" s="432">
        <v>2688</v>
      </c>
      <c r="CM6" s="432">
        <v>2329</v>
      </c>
      <c r="CN6" s="432">
        <v>0.58450000000000002</v>
      </c>
      <c r="CO6" s="432">
        <v>0.62880000000000003</v>
      </c>
      <c r="CP6" s="432">
        <v>0.54490000000000005</v>
      </c>
      <c r="CQ6" s="432">
        <v>726</v>
      </c>
      <c r="CR6" s="432">
        <v>0.23269999999999999</v>
      </c>
      <c r="CS6" s="432">
        <v>590</v>
      </c>
      <c r="CT6" s="432">
        <v>0.51129999999999998</v>
      </c>
      <c r="CU6" s="432">
        <v>1240</v>
      </c>
      <c r="CV6" s="432">
        <v>1496</v>
      </c>
      <c r="CW6" s="432">
        <v>1316</v>
      </c>
      <c r="CX6" s="432">
        <v>0.28999999999999998</v>
      </c>
      <c r="CY6" s="432">
        <v>0.35</v>
      </c>
      <c r="CZ6" s="432">
        <v>0.30790000000000001</v>
      </c>
      <c r="DA6" s="432">
        <v>2565</v>
      </c>
      <c r="DB6" s="432">
        <v>2992</v>
      </c>
      <c r="DC6" s="432">
        <v>2281</v>
      </c>
      <c r="DD6" s="432">
        <v>0.6</v>
      </c>
      <c r="DE6" s="432">
        <v>0.7</v>
      </c>
      <c r="DF6" s="432">
        <v>0.53369999999999995</v>
      </c>
      <c r="DG6" s="432">
        <v>1333</v>
      </c>
      <c r="DH6" s="432">
        <v>700</v>
      </c>
      <c r="DI6" s="432">
        <v>767</v>
      </c>
      <c r="DJ6" s="432">
        <v>771</v>
      </c>
      <c r="DK6" s="432">
        <v>0.52500000000000002</v>
      </c>
      <c r="DL6" s="432">
        <v>0.57499999999999996</v>
      </c>
      <c r="DM6" s="432">
        <v>0.57840000000000003</v>
      </c>
      <c r="DN6" s="432">
        <v>2992</v>
      </c>
      <c r="DO6" s="432">
        <v>3206</v>
      </c>
      <c r="DP6" s="432">
        <v>451</v>
      </c>
      <c r="DQ6" s="432">
        <v>0.7</v>
      </c>
      <c r="DR6" s="432">
        <v>0.75</v>
      </c>
      <c r="DS6" s="432">
        <v>0.1055</v>
      </c>
      <c r="DT6" s="432">
        <v>1</v>
      </c>
      <c r="DU6" s="432">
        <v>3.7499999999999999E-2</v>
      </c>
      <c r="DV6" s="432">
        <v>7.4999999999999997E-2</v>
      </c>
      <c r="DW6" s="432">
        <v>2.0000000000000001E-4</v>
      </c>
      <c r="DX6" s="432">
        <v>219</v>
      </c>
      <c r="DY6" s="432">
        <v>7.4999999999999997E-2</v>
      </c>
      <c r="DZ6" s="432">
        <v>0.15</v>
      </c>
      <c r="EA6" s="432">
        <v>5.1900000000000002E-2</v>
      </c>
      <c r="EB6" s="432">
        <v>0</v>
      </c>
      <c r="EC6" s="432">
        <v>0</v>
      </c>
      <c r="ED6" s="432">
        <v>0</v>
      </c>
      <c r="EE6" s="432">
        <v>0</v>
      </c>
      <c r="EF6" s="432">
        <v>512</v>
      </c>
      <c r="EG6" s="432">
        <v>1</v>
      </c>
      <c r="EH6" s="432">
        <v>5.0000000000000001E-3</v>
      </c>
      <c r="EI6" s="432">
        <v>0.01</v>
      </c>
      <c r="EJ6" s="432">
        <v>2E-3</v>
      </c>
      <c r="EK6" s="432">
        <v>616</v>
      </c>
      <c r="EL6" s="432">
        <v>0.05</v>
      </c>
      <c r="EM6" s="432">
        <v>0.15</v>
      </c>
      <c r="EN6" s="432">
        <v>0.14410000000000001</v>
      </c>
      <c r="EO6" s="432">
        <v>1378</v>
      </c>
      <c r="EP6" s="432">
        <v>377</v>
      </c>
      <c r="EQ6" s="432">
        <v>0.27360000000000001</v>
      </c>
      <c r="ER6" s="432">
        <v>381</v>
      </c>
      <c r="ES6" s="432">
        <v>24</v>
      </c>
      <c r="ET6" s="432">
        <v>6.3E-2</v>
      </c>
      <c r="EU6" s="432">
        <v>7</v>
      </c>
      <c r="EV6" s="432">
        <v>1.6000000000000001E-3</v>
      </c>
      <c r="EW6" s="432">
        <v>4018</v>
      </c>
      <c r="EX6" s="432">
        <v>4873</v>
      </c>
      <c r="EY6" s="432">
        <v>5752</v>
      </c>
      <c r="EZ6" s="432">
        <v>5321</v>
      </c>
      <c r="FA6" s="432">
        <v>0.94</v>
      </c>
      <c r="FB6" s="432">
        <v>1.1399999999999999</v>
      </c>
      <c r="FC6" s="432">
        <v>1.3458000000000001</v>
      </c>
      <c r="FD6" s="432">
        <v>267</v>
      </c>
      <c r="FE6" s="432">
        <v>400</v>
      </c>
      <c r="FF6" s="432">
        <v>612</v>
      </c>
      <c r="FG6" s="432">
        <v>0.05</v>
      </c>
      <c r="FH6" s="432">
        <v>7.4999999999999997E-2</v>
      </c>
      <c r="FI6" s="432">
        <v>0.115</v>
      </c>
      <c r="FJ6" s="432">
        <v>4696</v>
      </c>
      <c r="FK6" s="432">
        <v>4840</v>
      </c>
      <c r="FL6" s="432">
        <v>4413</v>
      </c>
      <c r="FM6" s="432">
        <v>0.88239999999999996</v>
      </c>
      <c r="FN6" s="432">
        <v>0.90959999999999996</v>
      </c>
      <c r="FO6" s="432">
        <v>0.82940000000000003</v>
      </c>
      <c r="FP6" s="432">
        <v>4489</v>
      </c>
      <c r="FQ6" s="432">
        <v>4678</v>
      </c>
      <c r="FR6" s="432">
        <v>4115</v>
      </c>
      <c r="FS6" s="432">
        <v>0.84360000000000002</v>
      </c>
      <c r="FT6" s="432">
        <v>0.87909999999999999</v>
      </c>
      <c r="FU6" s="432">
        <v>0.77339999999999998</v>
      </c>
      <c r="FV6" s="432">
        <v>4314</v>
      </c>
      <c r="FW6" s="432">
        <v>4601</v>
      </c>
      <c r="FX6" s="432">
        <v>4301</v>
      </c>
      <c r="FY6" s="432">
        <v>0.81069999999999998</v>
      </c>
      <c r="FZ6" s="432">
        <v>0.86450000000000005</v>
      </c>
      <c r="GA6" s="432">
        <v>0.80830000000000002</v>
      </c>
      <c r="GB6" s="432">
        <v>3901</v>
      </c>
      <c r="GC6" s="432">
        <v>4358</v>
      </c>
      <c r="GD6" s="432">
        <v>3645</v>
      </c>
      <c r="GE6" s="432">
        <v>0.73299999999999998</v>
      </c>
      <c r="GF6" s="432">
        <v>0.81889999999999996</v>
      </c>
      <c r="GG6" s="432">
        <v>0.68500000000000005</v>
      </c>
      <c r="GH6" s="432">
        <v>3991</v>
      </c>
      <c r="GI6" s="432">
        <v>4522</v>
      </c>
      <c r="GJ6" s="432">
        <v>4374</v>
      </c>
      <c r="GK6" s="432">
        <v>0.75</v>
      </c>
      <c r="GL6" s="432">
        <v>0.84970000000000001</v>
      </c>
      <c r="GM6" s="432">
        <v>0.82199999999999995</v>
      </c>
      <c r="GN6" s="432">
        <v>4881</v>
      </c>
      <c r="GO6" s="432">
        <v>5003</v>
      </c>
      <c r="GP6" s="432">
        <v>4624</v>
      </c>
      <c r="GQ6" s="432">
        <v>0.9173</v>
      </c>
      <c r="GR6" s="432">
        <v>0.94010000000000005</v>
      </c>
      <c r="GS6" s="432">
        <v>0.86899999999999999</v>
      </c>
      <c r="GT6" s="432">
        <v>4404</v>
      </c>
      <c r="GU6" s="432">
        <v>4709</v>
      </c>
      <c r="GV6" s="432">
        <v>4562</v>
      </c>
      <c r="GW6" s="432">
        <v>0.82750000000000001</v>
      </c>
      <c r="GX6" s="432">
        <v>0.88490000000000002</v>
      </c>
      <c r="GY6" s="432">
        <v>0.85740000000000005</v>
      </c>
      <c r="GZ6" s="432">
        <v>2661</v>
      </c>
      <c r="HA6" s="432">
        <v>3193</v>
      </c>
      <c r="HB6" s="432">
        <v>2745</v>
      </c>
      <c r="HC6" s="432">
        <v>0.5</v>
      </c>
      <c r="HD6" s="432">
        <v>0.6</v>
      </c>
      <c r="HE6" s="432">
        <v>0.51590000000000003</v>
      </c>
      <c r="HF6" s="432">
        <v>8</v>
      </c>
      <c r="HG6" s="432">
        <v>0.5</v>
      </c>
      <c r="HH6" s="432">
        <v>1.4E-3</v>
      </c>
      <c r="HI6" s="432">
        <v>0</v>
      </c>
      <c r="HJ6" s="432"/>
      <c r="HK6" s="432">
        <v>0.9</v>
      </c>
      <c r="HL6" s="432">
        <v>7</v>
      </c>
      <c r="HM6" s="432">
        <v>0</v>
      </c>
      <c r="HN6" s="432">
        <v>0</v>
      </c>
      <c r="HO6" s="432">
        <v>10</v>
      </c>
      <c r="HP6" s="432">
        <v>0</v>
      </c>
      <c r="HQ6" s="432">
        <v>7</v>
      </c>
      <c r="HR6" s="432">
        <v>7</v>
      </c>
      <c r="HS6" s="432">
        <v>1</v>
      </c>
      <c r="HT6" s="432">
        <v>0.9</v>
      </c>
      <c r="HU6" s="432">
        <v>0</v>
      </c>
      <c r="HV6" s="432">
        <v>0</v>
      </c>
      <c r="HW6" s="432">
        <v>0</v>
      </c>
      <c r="HX6" s="432">
        <v>0.9</v>
      </c>
      <c r="HY6" s="432">
        <v>7</v>
      </c>
      <c r="HZ6" s="432">
        <v>1</v>
      </c>
      <c r="IA6" s="432">
        <v>0.1429</v>
      </c>
      <c r="IB6" s="432">
        <v>3</v>
      </c>
      <c r="IC6" s="432">
        <v>8</v>
      </c>
      <c r="ID6" s="432">
        <v>11</v>
      </c>
      <c r="IE6" s="432">
        <v>44</v>
      </c>
      <c r="IF6" s="432">
        <v>3</v>
      </c>
      <c r="IG6" s="432">
        <v>1</v>
      </c>
      <c r="IH6" s="432">
        <v>0.33329999999999999</v>
      </c>
      <c r="II6" s="432">
        <v>3</v>
      </c>
      <c r="IJ6" s="432">
        <v>1</v>
      </c>
      <c r="IK6" s="432">
        <v>47</v>
      </c>
      <c r="IL6" s="432">
        <v>2</v>
      </c>
      <c r="IM6" s="432">
        <v>4.2599999999999999E-2</v>
      </c>
      <c r="IN6" s="432">
        <v>5</v>
      </c>
      <c r="IO6" s="432">
        <v>0.10639999999999999</v>
      </c>
      <c r="IP6" s="432">
        <v>11</v>
      </c>
      <c r="IQ6" s="432">
        <v>2</v>
      </c>
      <c r="IR6" s="432">
        <v>0.18179999999999999</v>
      </c>
      <c r="IS6" s="432">
        <v>1</v>
      </c>
      <c r="IT6" s="432">
        <v>9.0899999999999995E-2</v>
      </c>
      <c r="IU6" s="432">
        <v>8</v>
      </c>
      <c r="IV6" s="432">
        <v>173</v>
      </c>
      <c r="IW6" s="432">
        <v>10</v>
      </c>
      <c r="IX6" s="432">
        <v>5.7799999999999997E-2</v>
      </c>
      <c r="IY6" s="432">
        <v>8</v>
      </c>
      <c r="IZ6" s="432">
        <v>1</v>
      </c>
      <c r="JA6" s="432">
        <v>0.125</v>
      </c>
      <c r="JB6" s="432">
        <v>7</v>
      </c>
      <c r="JC6" s="432">
        <v>4.0500000000000001E-2</v>
      </c>
      <c r="JD6" s="432">
        <v>0</v>
      </c>
      <c r="JE6" s="432">
        <v>0</v>
      </c>
      <c r="JF6" s="432">
        <v>94</v>
      </c>
      <c r="JG6" s="432">
        <v>1</v>
      </c>
      <c r="JH6" s="432">
        <v>1.06E-2</v>
      </c>
      <c r="JI6" s="432">
        <v>6</v>
      </c>
      <c r="JJ6" s="432">
        <v>1</v>
      </c>
      <c r="JK6" s="432">
        <v>0.16669999999999999</v>
      </c>
      <c r="JL6" s="432">
        <v>9</v>
      </c>
      <c r="JM6" s="432">
        <v>9.5699999999999993E-2</v>
      </c>
      <c r="JN6" s="432">
        <v>1</v>
      </c>
      <c r="JO6" s="432">
        <v>0.16669999999999999</v>
      </c>
      <c r="JP6" s="432" t="s">
        <v>1359</v>
      </c>
      <c r="JQ6" s="432" t="s">
        <v>1360</v>
      </c>
      <c r="JR6" s="432" t="s">
        <v>1340</v>
      </c>
    </row>
    <row r="7" spans="1:278" x14ac:dyDescent="0.45">
      <c r="A7" s="432" t="s">
        <v>51</v>
      </c>
      <c r="B7" s="432" t="s">
        <v>128</v>
      </c>
      <c r="C7" s="432">
        <v>7900</v>
      </c>
      <c r="D7" s="432">
        <v>1547</v>
      </c>
      <c r="E7" s="432">
        <v>0.1958</v>
      </c>
      <c r="F7" s="432">
        <v>1443</v>
      </c>
      <c r="G7" s="432">
        <v>7828</v>
      </c>
      <c r="H7" s="432">
        <v>0.18429999999999999</v>
      </c>
      <c r="I7" s="432">
        <v>7289</v>
      </c>
      <c r="J7" s="432">
        <v>7507</v>
      </c>
      <c r="K7" s="432">
        <v>7306</v>
      </c>
      <c r="L7" s="432">
        <v>0.92259999999999998</v>
      </c>
      <c r="M7" s="432">
        <v>0.95020000000000004</v>
      </c>
      <c r="N7" s="432">
        <v>0.92479999999999996</v>
      </c>
      <c r="O7" s="432">
        <v>7522</v>
      </c>
      <c r="P7" s="432">
        <v>7664</v>
      </c>
      <c r="Q7" s="432">
        <v>7327</v>
      </c>
      <c r="R7" s="432">
        <v>0.95209999999999995</v>
      </c>
      <c r="S7" s="432">
        <v>0.97009999999999996</v>
      </c>
      <c r="T7" s="432">
        <v>0.92749999999999999</v>
      </c>
      <c r="U7" s="432">
        <v>7497</v>
      </c>
      <c r="V7" s="432">
        <v>7634</v>
      </c>
      <c r="W7" s="432">
        <v>7333</v>
      </c>
      <c r="X7" s="432">
        <v>0.94889999999999997</v>
      </c>
      <c r="Y7" s="432">
        <v>0.96630000000000005</v>
      </c>
      <c r="Z7" s="432">
        <v>0.92820000000000003</v>
      </c>
      <c r="AA7" s="432">
        <v>7421</v>
      </c>
      <c r="AB7" s="432">
        <v>7569</v>
      </c>
      <c r="AC7" s="432">
        <v>7186</v>
      </c>
      <c r="AD7" s="432">
        <v>0.93930000000000002</v>
      </c>
      <c r="AE7" s="432">
        <v>0.95799999999999996</v>
      </c>
      <c r="AF7" s="432">
        <v>0.90959999999999996</v>
      </c>
      <c r="AG7" s="432">
        <v>6541</v>
      </c>
      <c r="AH7" s="432">
        <v>6906</v>
      </c>
      <c r="AI7" s="432">
        <v>6245</v>
      </c>
      <c r="AJ7" s="432">
        <v>0.82789999999999997</v>
      </c>
      <c r="AK7" s="432">
        <v>0.87409999999999999</v>
      </c>
      <c r="AL7" s="432">
        <v>0.79049999999999998</v>
      </c>
      <c r="AM7" s="432">
        <v>7478</v>
      </c>
      <c r="AN7" s="432">
        <v>7617</v>
      </c>
      <c r="AO7" s="432">
        <v>7269</v>
      </c>
      <c r="AP7" s="432">
        <v>0.94650000000000001</v>
      </c>
      <c r="AQ7" s="432">
        <v>0.96409999999999996</v>
      </c>
      <c r="AR7" s="432">
        <v>0.92010000000000003</v>
      </c>
      <c r="AS7" s="432">
        <v>7264</v>
      </c>
      <c r="AT7" s="432">
        <v>7447</v>
      </c>
      <c r="AU7" s="432">
        <v>6781</v>
      </c>
      <c r="AV7" s="432">
        <v>0.9194</v>
      </c>
      <c r="AW7" s="432">
        <v>0.94259999999999999</v>
      </c>
      <c r="AX7" s="432">
        <v>0.85840000000000005</v>
      </c>
      <c r="AY7" s="432">
        <v>7005</v>
      </c>
      <c r="AZ7" s="432">
        <v>7261</v>
      </c>
      <c r="BA7" s="432">
        <v>6688</v>
      </c>
      <c r="BB7" s="432">
        <v>0.88660000000000005</v>
      </c>
      <c r="BC7" s="432">
        <v>0.91910000000000003</v>
      </c>
      <c r="BD7" s="432">
        <v>0.84660000000000002</v>
      </c>
      <c r="BE7" s="432">
        <v>7374</v>
      </c>
      <c r="BF7" s="432">
        <v>7585</v>
      </c>
      <c r="BG7" s="432">
        <v>6966</v>
      </c>
      <c r="BH7" s="432">
        <v>0.93330000000000002</v>
      </c>
      <c r="BI7" s="432">
        <v>0.96009999999999995</v>
      </c>
      <c r="BJ7" s="432">
        <v>0.88180000000000003</v>
      </c>
      <c r="BK7" s="432">
        <v>4345</v>
      </c>
      <c r="BL7" s="432">
        <v>5135</v>
      </c>
      <c r="BM7" s="432">
        <v>5304</v>
      </c>
      <c r="BN7" s="432">
        <v>0.55000000000000004</v>
      </c>
      <c r="BO7" s="432">
        <v>0.65</v>
      </c>
      <c r="BP7" s="432">
        <v>0.6714</v>
      </c>
      <c r="BQ7" s="432">
        <v>3654</v>
      </c>
      <c r="BR7" s="432">
        <v>0.57520000000000004</v>
      </c>
      <c r="BS7" s="432">
        <v>1305</v>
      </c>
      <c r="BT7" s="432">
        <v>0.84360000000000002</v>
      </c>
      <c r="BU7" s="432">
        <v>5276</v>
      </c>
      <c r="BV7" s="432">
        <v>5619</v>
      </c>
      <c r="BW7" s="432">
        <v>4959</v>
      </c>
      <c r="BX7" s="432">
        <v>0.66779999999999995</v>
      </c>
      <c r="BY7" s="432">
        <v>0.71120000000000005</v>
      </c>
      <c r="BZ7" s="432">
        <v>0.62770000000000004</v>
      </c>
      <c r="CA7" s="432">
        <v>3551</v>
      </c>
      <c r="CB7" s="432">
        <v>0.55889999999999995</v>
      </c>
      <c r="CC7" s="432">
        <v>1345</v>
      </c>
      <c r="CD7" s="432">
        <v>0.86939999999999995</v>
      </c>
      <c r="CE7" s="432">
        <v>5585</v>
      </c>
      <c r="CF7" s="432">
        <v>6001</v>
      </c>
      <c r="CG7" s="432">
        <v>4896</v>
      </c>
      <c r="CH7" s="432">
        <v>0.70689999999999997</v>
      </c>
      <c r="CI7" s="432">
        <v>0.75949999999999995</v>
      </c>
      <c r="CJ7" s="432">
        <v>0.61970000000000003</v>
      </c>
      <c r="CK7" s="432">
        <v>4618</v>
      </c>
      <c r="CL7" s="432">
        <v>4968</v>
      </c>
      <c r="CM7" s="432">
        <v>4288</v>
      </c>
      <c r="CN7" s="432">
        <v>0.58450000000000002</v>
      </c>
      <c r="CO7" s="432">
        <v>0.62880000000000003</v>
      </c>
      <c r="CP7" s="432">
        <v>0.54279999999999995</v>
      </c>
      <c r="CQ7" s="432">
        <v>1410</v>
      </c>
      <c r="CR7" s="432">
        <v>0.22189999999999999</v>
      </c>
      <c r="CS7" s="432">
        <v>882</v>
      </c>
      <c r="CT7" s="432">
        <v>0.57010000000000005</v>
      </c>
      <c r="CU7" s="432">
        <v>2291</v>
      </c>
      <c r="CV7" s="432">
        <v>2765</v>
      </c>
      <c r="CW7" s="432">
        <v>2292</v>
      </c>
      <c r="CX7" s="432">
        <v>0.28999999999999998</v>
      </c>
      <c r="CY7" s="432">
        <v>0.35</v>
      </c>
      <c r="CZ7" s="432">
        <v>0.29010000000000002</v>
      </c>
      <c r="DA7" s="432">
        <v>4740</v>
      </c>
      <c r="DB7" s="432">
        <v>5530</v>
      </c>
      <c r="DC7" s="432">
        <v>4116</v>
      </c>
      <c r="DD7" s="432">
        <v>0.6</v>
      </c>
      <c r="DE7" s="432">
        <v>0.7</v>
      </c>
      <c r="DF7" s="432">
        <v>0.52100000000000002</v>
      </c>
      <c r="DG7" s="432">
        <v>2739</v>
      </c>
      <c r="DH7" s="432">
        <v>1438</v>
      </c>
      <c r="DI7" s="432">
        <v>1575</v>
      </c>
      <c r="DJ7" s="432">
        <v>1442</v>
      </c>
      <c r="DK7" s="432">
        <v>0.52500000000000002</v>
      </c>
      <c r="DL7" s="432">
        <v>0.57499999999999996</v>
      </c>
      <c r="DM7" s="432">
        <v>0.52649999999999997</v>
      </c>
      <c r="DN7" s="432">
        <v>5530</v>
      </c>
      <c r="DO7" s="432">
        <v>5925</v>
      </c>
      <c r="DP7" s="432">
        <v>685</v>
      </c>
      <c r="DQ7" s="432">
        <v>0.7</v>
      </c>
      <c r="DR7" s="432">
        <v>0.75</v>
      </c>
      <c r="DS7" s="432">
        <v>8.6699999999999999E-2</v>
      </c>
      <c r="DT7" s="432">
        <v>2</v>
      </c>
      <c r="DU7" s="432">
        <v>3.7499999999999999E-2</v>
      </c>
      <c r="DV7" s="432">
        <v>7.4999999999999997E-2</v>
      </c>
      <c r="DW7" s="432">
        <v>4.0000000000000002E-4</v>
      </c>
      <c r="DX7" s="432">
        <v>479</v>
      </c>
      <c r="DY7" s="432">
        <v>7.4999999999999997E-2</v>
      </c>
      <c r="DZ7" s="432">
        <v>0.15</v>
      </c>
      <c r="EA7" s="432">
        <v>6.1800000000000001E-2</v>
      </c>
      <c r="EB7" s="432">
        <v>0</v>
      </c>
      <c r="EC7" s="432">
        <v>0</v>
      </c>
      <c r="ED7" s="432">
        <v>0</v>
      </c>
      <c r="EE7" s="432">
        <v>0</v>
      </c>
      <c r="EF7" s="432">
        <v>1099</v>
      </c>
      <c r="EG7" s="432">
        <v>5</v>
      </c>
      <c r="EH7" s="432">
        <v>5.0000000000000001E-3</v>
      </c>
      <c r="EI7" s="432">
        <v>0.01</v>
      </c>
      <c r="EJ7" s="432">
        <v>4.4999999999999997E-3</v>
      </c>
      <c r="EK7" s="432">
        <v>1065</v>
      </c>
      <c r="EL7" s="432">
        <v>0.05</v>
      </c>
      <c r="EM7" s="432">
        <v>0.15</v>
      </c>
      <c r="EN7" s="432">
        <v>0.1348</v>
      </c>
      <c r="EO7" s="432">
        <v>2317</v>
      </c>
      <c r="EP7" s="432">
        <v>586</v>
      </c>
      <c r="EQ7" s="432">
        <v>0.25290000000000001</v>
      </c>
      <c r="ER7" s="432">
        <v>641</v>
      </c>
      <c r="ES7" s="432">
        <v>59</v>
      </c>
      <c r="ET7" s="432">
        <v>9.1999999999999998E-2</v>
      </c>
      <c r="EU7" s="432">
        <v>108</v>
      </c>
      <c r="EV7" s="432">
        <v>1.37E-2</v>
      </c>
      <c r="EW7" s="432">
        <v>7663</v>
      </c>
      <c r="EX7" s="432">
        <v>9243</v>
      </c>
      <c r="EY7" s="432">
        <v>9261</v>
      </c>
      <c r="EZ7" s="432">
        <v>8703</v>
      </c>
      <c r="FA7" s="432">
        <v>0.97</v>
      </c>
      <c r="FB7" s="432">
        <v>1.17</v>
      </c>
      <c r="FC7" s="432">
        <v>1.1722999999999999</v>
      </c>
      <c r="FD7" s="432">
        <v>436</v>
      </c>
      <c r="FE7" s="432">
        <v>653</v>
      </c>
      <c r="FF7" s="432">
        <v>389</v>
      </c>
      <c r="FG7" s="432">
        <v>0.05</v>
      </c>
      <c r="FH7" s="432">
        <v>7.4999999999999997E-2</v>
      </c>
      <c r="FI7" s="432">
        <v>4.4699999999999997E-2</v>
      </c>
      <c r="FJ7" s="432">
        <v>7680</v>
      </c>
      <c r="FK7" s="432">
        <v>7917</v>
      </c>
      <c r="FL7" s="432">
        <v>7367</v>
      </c>
      <c r="FM7" s="432">
        <v>0.88239999999999996</v>
      </c>
      <c r="FN7" s="432">
        <v>0.90959999999999996</v>
      </c>
      <c r="FO7" s="432">
        <v>0.84650000000000003</v>
      </c>
      <c r="FP7" s="432">
        <v>7342</v>
      </c>
      <c r="FQ7" s="432">
        <v>7651</v>
      </c>
      <c r="FR7" s="432">
        <v>6525</v>
      </c>
      <c r="FS7" s="432">
        <v>0.84360000000000002</v>
      </c>
      <c r="FT7" s="432">
        <v>0.87909999999999999</v>
      </c>
      <c r="FU7" s="432">
        <v>0.74970000000000003</v>
      </c>
      <c r="FV7" s="432">
        <v>7056</v>
      </c>
      <c r="FW7" s="432">
        <v>7524</v>
      </c>
      <c r="FX7" s="432">
        <v>5897</v>
      </c>
      <c r="FY7" s="432">
        <v>0.81069999999999998</v>
      </c>
      <c r="FZ7" s="432">
        <v>0.86450000000000005</v>
      </c>
      <c r="GA7" s="432">
        <v>0.67759999999999998</v>
      </c>
      <c r="GB7" s="432">
        <v>6380</v>
      </c>
      <c r="GC7" s="432">
        <v>7127</v>
      </c>
      <c r="GD7" s="432">
        <v>4774</v>
      </c>
      <c r="GE7" s="432">
        <v>0.73299999999999998</v>
      </c>
      <c r="GF7" s="432">
        <v>0.81889999999999996</v>
      </c>
      <c r="GG7" s="432">
        <v>0.54849999999999999</v>
      </c>
      <c r="GH7" s="432">
        <v>6528</v>
      </c>
      <c r="GI7" s="432">
        <v>7395</v>
      </c>
      <c r="GJ7" s="432">
        <v>4700</v>
      </c>
      <c r="GK7" s="432">
        <v>0.75</v>
      </c>
      <c r="GL7" s="432">
        <v>0.84970000000000001</v>
      </c>
      <c r="GM7" s="432">
        <v>0.54</v>
      </c>
      <c r="GN7" s="432">
        <v>7984</v>
      </c>
      <c r="GO7" s="432">
        <v>8182</v>
      </c>
      <c r="GP7" s="432">
        <v>7557</v>
      </c>
      <c r="GQ7" s="432">
        <v>0.9173</v>
      </c>
      <c r="GR7" s="432">
        <v>0.94010000000000005</v>
      </c>
      <c r="GS7" s="432">
        <v>0.86829999999999996</v>
      </c>
      <c r="GT7" s="432">
        <v>7202</v>
      </c>
      <c r="GU7" s="432">
        <v>7702</v>
      </c>
      <c r="GV7" s="432">
        <v>5813</v>
      </c>
      <c r="GW7" s="432">
        <v>0.82750000000000001</v>
      </c>
      <c r="GX7" s="432">
        <v>0.88490000000000002</v>
      </c>
      <c r="GY7" s="432">
        <v>0.66790000000000005</v>
      </c>
      <c r="GZ7" s="432">
        <v>4352</v>
      </c>
      <c r="HA7" s="432">
        <v>5222</v>
      </c>
      <c r="HB7" s="432">
        <v>3661</v>
      </c>
      <c r="HC7" s="432">
        <v>0.5</v>
      </c>
      <c r="HD7" s="432">
        <v>0.6</v>
      </c>
      <c r="HE7" s="432">
        <v>0.42070000000000002</v>
      </c>
      <c r="HF7" s="432">
        <v>168</v>
      </c>
      <c r="HG7" s="432">
        <v>0.5</v>
      </c>
      <c r="HH7" s="432">
        <v>1.8100000000000002E-2</v>
      </c>
      <c r="HI7" s="432">
        <v>0</v>
      </c>
      <c r="HJ7" s="432"/>
      <c r="HK7" s="432">
        <v>0.9</v>
      </c>
      <c r="HL7" s="432">
        <v>0</v>
      </c>
      <c r="HM7" s="432">
        <v>0</v>
      </c>
      <c r="HN7" s="432">
        <v>0</v>
      </c>
      <c r="HO7" s="432">
        <v>0</v>
      </c>
      <c r="HP7" s="432">
        <v>0</v>
      </c>
      <c r="HQ7" s="432">
        <v>1</v>
      </c>
      <c r="HR7" s="432">
        <v>1</v>
      </c>
      <c r="HS7" s="432">
        <v>1</v>
      </c>
      <c r="HT7" s="432">
        <v>0.9</v>
      </c>
      <c r="HU7" s="432">
        <v>1</v>
      </c>
      <c r="HV7" s="432">
        <v>0</v>
      </c>
      <c r="HW7" s="432">
        <v>0</v>
      </c>
      <c r="HX7" s="432">
        <v>0.9</v>
      </c>
      <c r="HY7" s="432">
        <v>0</v>
      </c>
      <c r="HZ7" s="432">
        <v>0</v>
      </c>
      <c r="IA7" s="432">
        <v>0</v>
      </c>
      <c r="IB7" s="432">
        <v>0</v>
      </c>
      <c r="IC7" s="432">
        <v>6</v>
      </c>
      <c r="ID7" s="432">
        <v>1</v>
      </c>
      <c r="IE7" s="432">
        <v>3</v>
      </c>
      <c r="IF7" s="432">
        <v>0</v>
      </c>
      <c r="IG7" s="432">
        <v>0</v>
      </c>
      <c r="IH7" s="432">
        <v>0</v>
      </c>
      <c r="II7" s="432">
        <v>0</v>
      </c>
      <c r="IJ7" s="432">
        <v>0</v>
      </c>
      <c r="IK7" s="432">
        <v>8</v>
      </c>
      <c r="IL7" s="432">
        <v>0</v>
      </c>
      <c r="IM7" s="432">
        <v>0</v>
      </c>
      <c r="IN7" s="432">
        <v>1</v>
      </c>
      <c r="IO7" s="432">
        <v>0.125</v>
      </c>
      <c r="IP7" s="432">
        <v>1</v>
      </c>
      <c r="IQ7" s="432">
        <v>0</v>
      </c>
      <c r="IR7" s="432">
        <v>0</v>
      </c>
      <c r="IS7" s="432">
        <v>1</v>
      </c>
      <c r="IT7" s="432">
        <v>1</v>
      </c>
      <c r="IU7" s="432">
        <v>25</v>
      </c>
      <c r="IV7" s="432">
        <v>464</v>
      </c>
      <c r="IW7" s="432">
        <v>30</v>
      </c>
      <c r="IX7" s="432">
        <v>6.4699999999999994E-2</v>
      </c>
      <c r="IY7" s="432">
        <v>25</v>
      </c>
      <c r="IZ7" s="432">
        <v>18</v>
      </c>
      <c r="JA7" s="432">
        <v>0.72</v>
      </c>
      <c r="JB7" s="432">
        <v>25</v>
      </c>
      <c r="JC7" s="432">
        <v>5.3900000000000003E-2</v>
      </c>
      <c r="JD7" s="432">
        <v>5</v>
      </c>
      <c r="JE7" s="432">
        <v>0.2</v>
      </c>
      <c r="JF7" s="432">
        <v>220</v>
      </c>
      <c r="JG7" s="432">
        <v>6</v>
      </c>
      <c r="JH7" s="432">
        <v>2.7300000000000001E-2</v>
      </c>
      <c r="JI7" s="432">
        <v>11</v>
      </c>
      <c r="JJ7" s="432">
        <v>6</v>
      </c>
      <c r="JK7" s="432">
        <v>0.54549999999999998</v>
      </c>
      <c r="JL7" s="432">
        <v>19</v>
      </c>
      <c r="JM7" s="432">
        <v>8.6400000000000005E-2</v>
      </c>
      <c r="JN7" s="432">
        <v>0</v>
      </c>
      <c r="JO7" s="432">
        <v>0</v>
      </c>
      <c r="JP7" s="432" t="s">
        <v>1359</v>
      </c>
      <c r="JQ7" s="432" t="s">
        <v>1360</v>
      </c>
      <c r="JR7" s="432" t="s">
        <v>1340</v>
      </c>
    </row>
    <row r="8" spans="1:278" x14ac:dyDescent="0.45">
      <c r="A8" s="432" t="s">
        <v>51</v>
      </c>
      <c r="B8" s="432" t="s">
        <v>141</v>
      </c>
      <c r="C8" s="432">
        <v>1847</v>
      </c>
      <c r="D8" s="432">
        <v>414</v>
      </c>
      <c r="E8" s="432">
        <v>0.22409999999999999</v>
      </c>
      <c r="F8" s="432">
        <v>370</v>
      </c>
      <c r="G8" s="432">
        <v>1842</v>
      </c>
      <c r="H8" s="432">
        <v>0.2009</v>
      </c>
      <c r="I8" s="432">
        <v>1705</v>
      </c>
      <c r="J8" s="432">
        <v>1756</v>
      </c>
      <c r="K8" s="432">
        <v>1573</v>
      </c>
      <c r="L8" s="432">
        <v>0.92259999999999998</v>
      </c>
      <c r="M8" s="432">
        <v>0.95020000000000004</v>
      </c>
      <c r="N8" s="432">
        <v>0.85170000000000001</v>
      </c>
      <c r="O8" s="432">
        <v>1759</v>
      </c>
      <c r="P8" s="432">
        <v>1792</v>
      </c>
      <c r="Q8" s="432">
        <v>1708</v>
      </c>
      <c r="R8" s="432">
        <v>0.95209999999999995</v>
      </c>
      <c r="S8" s="432">
        <v>0.97009999999999996</v>
      </c>
      <c r="T8" s="432">
        <v>0.92469999999999997</v>
      </c>
      <c r="U8" s="432">
        <v>1753</v>
      </c>
      <c r="V8" s="432">
        <v>1785</v>
      </c>
      <c r="W8" s="432">
        <v>1691</v>
      </c>
      <c r="X8" s="432">
        <v>0.94889999999999997</v>
      </c>
      <c r="Y8" s="432">
        <v>0.96630000000000005</v>
      </c>
      <c r="Z8" s="432">
        <v>0.91549999999999998</v>
      </c>
      <c r="AA8" s="432">
        <v>1735</v>
      </c>
      <c r="AB8" s="432">
        <v>1770</v>
      </c>
      <c r="AC8" s="432">
        <v>1662</v>
      </c>
      <c r="AD8" s="432">
        <v>0.93930000000000002</v>
      </c>
      <c r="AE8" s="432">
        <v>0.95799999999999996</v>
      </c>
      <c r="AF8" s="432">
        <v>0.89980000000000004</v>
      </c>
      <c r="AG8" s="432">
        <v>1530</v>
      </c>
      <c r="AH8" s="432">
        <v>1615</v>
      </c>
      <c r="AI8" s="432">
        <v>1516</v>
      </c>
      <c r="AJ8" s="432">
        <v>0.82789999999999997</v>
      </c>
      <c r="AK8" s="432">
        <v>0.87409999999999999</v>
      </c>
      <c r="AL8" s="432">
        <v>0.82079999999999997</v>
      </c>
      <c r="AM8" s="432">
        <v>1749</v>
      </c>
      <c r="AN8" s="432">
        <v>1781</v>
      </c>
      <c r="AO8" s="432">
        <v>1698</v>
      </c>
      <c r="AP8" s="432">
        <v>0.94650000000000001</v>
      </c>
      <c r="AQ8" s="432">
        <v>0.96409999999999996</v>
      </c>
      <c r="AR8" s="432">
        <v>0.91930000000000001</v>
      </c>
      <c r="AS8" s="432">
        <v>1699</v>
      </c>
      <c r="AT8" s="432">
        <v>1741</v>
      </c>
      <c r="AU8" s="432">
        <v>1601</v>
      </c>
      <c r="AV8" s="432">
        <v>0.9194</v>
      </c>
      <c r="AW8" s="432">
        <v>0.94259999999999999</v>
      </c>
      <c r="AX8" s="432">
        <v>0.86680000000000001</v>
      </c>
      <c r="AY8" s="432">
        <v>1638</v>
      </c>
      <c r="AZ8" s="432">
        <v>1698</v>
      </c>
      <c r="BA8" s="432">
        <v>1505</v>
      </c>
      <c r="BB8" s="432">
        <v>0.88660000000000005</v>
      </c>
      <c r="BC8" s="432">
        <v>0.91910000000000003</v>
      </c>
      <c r="BD8" s="432">
        <v>0.81479999999999997</v>
      </c>
      <c r="BE8" s="432">
        <v>1724</v>
      </c>
      <c r="BF8" s="432">
        <v>1774</v>
      </c>
      <c r="BG8" s="432">
        <v>1585</v>
      </c>
      <c r="BH8" s="432">
        <v>0.93330000000000002</v>
      </c>
      <c r="BI8" s="432">
        <v>0.96009999999999995</v>
      </c>
      <c r="BJ8" s="432">
        <v>0.85809999999999997</v>
      </c>
      <c r="BK8" s="432">
        <v>1016</v>
      </c>
      <c r="BL8" s="432">
        <v>1201</v>
      </c>
      <c r="BM8" s="432">
        <v>1157</v>
      </c>
      <c r="BN8" s="432">
        <v>0.55000000000000004</v>
      </c>
      <c r="BO8" s="432">
        <v>0.65</v>
      </c>
      <c r="BP8" s="432">
        <v>0.62639999999999996</v>
      </c>
      <c r="BQ8" s="432">
        <v>859</v>
      </c>
      <c r="BR8" s="432">
        <v>0.59940000000000004</v>
      </c>
      <c r="BS8" s="432">
        <v>320</v>
      </c>
      <c r="BT8" s="432">
        <v>0.77290000000000003</v>
      </c>
      <c r="BU8" s="432">
        <v>1234</v>
      </c>
      <c r="BV8" s="432">
        <v>1314</v>
      </c>
      <c r="BW8" s="432">
        <v>1179</v>
      </c>
      <c r="BX8" s="432">
        <v>0.66779999999999995</v>
      </c>
      <c r="BY8" s="432">
        <v>0.71120000000000005</v>
      </c>
      <c r="BZ8" s="432">
        <v>0.63829999999999998</v>
      </c>
      <c r="CA8" s="432">
        <v>802</v>
      </c>
      <c r="CB8" s="432">
        <v>0.55969999999999998</v>
      </c>
      <c r="CC8" s="432">
        <v>322</v>
      </c>
      <c r="CD8" s="432">
        <v>0.77780000000000005</v>
      </c>
      <c r="CE8" s="432">
        <v>1306</v>
      </c>
      <c r="CF8" s="432">
        <v>1403</v>
      </c>
      <c r="CG8" s="432">
        <v>1124</v>
      </c>
      <c r="CH8" s="432">
        <v>0.70689999999999997</v>
      </c>
      <c r="CI8" s="432">
        <v>0.75949999999999995</v>
      </c>
      <c r="CJ8" s="432">
        <v>0.60860000000000003</v>
      </c>
      <c r="CK8" s="432">
        <v>1080</v>
      </c>
      <c r="CL8" s="432">
        <v>1162</v>
      </c>
      <c r="CM8" s="432">
        <v>910</v>
      </c>
      <c r="CN8" s="432">
        <v>0.58450000000000002</v>
      </c>
      <c r="CO8" s="432">
        <v>0.62880000000000003</v>
      </c>
      <c r="CP8" s="432">
        <v>0.49270000000000003</v>
      </c>
      <c r="CQ8" s="432">
        <v>326</v>
      </c>
      <c r="CR8" s="432">
        <v>0.22750000000000001</v>
      </c>
      <c r="CS8" s="432">
        <v>146</v>
      </c>
      <c r="CT8" s="432">
        <v>0.35270000000000001</v>
      </c>
      <c r="CU8" s="432">
        <v>536</v>
      </c>
      <c r="CV8" s="432">
        <v>647</v>
      </c>
      <c r="CW8" s="432">
        <v>472</v>
      </c>
      <c r="CX8" s="432">
        <v>0.28999999999999998</v>
      </c>
      <c r="CY8" s="432">
        <v>0.35</v>
      </c>
      <c r="CZ8" s="432">
        <v>0.2555</v>
      </c>
      <c r="DA8" s="432">
        <v>1109</v>
      </c>
      <c r="DB8" s="432">
        <v>1293</v>
      </c>
      <c r="DC8" s="432">
        <v>1124</v>
      </c>
      <c r="DD8" s="432">
        <v>0.6</v>
      </c>
      <c r="DE8" s="432">
        <v>0.7</v>
      </c>
      <c r="DF8" s="432">
        <v>0.60860000000000003</v>
      </c>
      <c r="DG8" s="432">
        <v>495</v>
      </c>
      <c r="DH8" s="432">
        <v>260</v>
      </c>
      <c r="DI8" s="432">
        <v>285</v>
      </c>
      <c r="DJ8" s="432">
        <v>271</v>
      </c>
      <c r="DK8" s="432">
        <v>0.52500000000000002</v>
      </c>
      <c r="DL8" s="432">
        <v>0.57499999999999996</v>
      </c>
      <c r="DM8" s="432">
        <v>0.54749999999999999</v>
      </c>
      <c r="DN8" s="432">
        <v>1293</v>
      </c>
      <c r="DO8" s="432">
        <v>1386</v>
      </c>
      <c r="DP8" s="432">
        <v>226</v>
      </c>
      <c r="DQ8" s="432">
        <v>0.7</v>
      </c>
      <c r="DR8" s="432">
        <v>0.75</v>
      </c>
      <c r="DS8" s="432">
        <v>0.12239999999999999</v>
      </c>
      <c r="DT8" s="432">
        <v>3</v>
      </c>
      <c r="DU8" s="432">
        <v>3.7499999999999999E-2</v>
      </c>
      <c r="DV8" s="432">
        <v>7.4999999999999997E-2</v>
      </c>
      <c r="DW8" s="432">
        <v>1.6000000000000001E-3</v>
      </c>
      <c r="DX8" s="432">
        <v>109</v>
      </c>
      <c r="DY8" s="432">
        <v>7.4999999999999997E-2</v>
      </c>
      <c r="DZ8" s="432">
        <v>0.15</v>
      </c>
      <c r="EA8" s="432">
        <v>6.1199999999999997E-2</v>
      </c>
      <c r="EB8" s="432">
        <v>0</v>
      </c>
      <c r="EC8" s="432">
        <v>0</v>
      </c>
      <c r="ED8" s="432">
        <v>0</v>
      </c>
      <c r="EE8" s="432">
        <v>0</v>
      </c>
      <c r="EF8" s="432">
        <v>214</v>
      </c>
      <c r="EG8" s="432">
        <v>0</v>
      </c>
      <c r="EH8" s="432">
        <v>5.0000000000000001E-3</v>
      </c>
      <c r="EI8" s="432">
        <v>0.01</v>
      </c>
      <c r="EJ8" s="432">
        <v>0</v>
      </c>
      <c r="EK8" s="432">
        <v>343</v>
      </c>
      <c r="EL8" s="432">
        <v>0.05</v>
      </c>
      <c r="EM8" s="432">
        <v>0.15</v>
      </c>
      <c r="EN8" s="432">
        <v>0.1857</v>
      </c>
      <c r="EO8" s="432">
        <v>594</v>
      </c>
      <c r="EP8" s="432">
        <v>190</v>
      </c>
      <c r="EQ8" s="432">
        <v>0.31990000000000002</v>
      </c>
      <c r="ER8" s="432">
        <v>111</v>
      </c>
      <c r="ES8" s="432">
        <v>17</v>
      </c>
      <c r="ET8" s="432">
        <v>0.1532</v>
      </c>
      <c r="EU8" s="432">
        <v>2</v>
      </c>
      <c r="EV8" s="432">
        <v>1.1000000000000001E-3</v>
      </c>
      <c r="EW8" s="432">
        <v>1737</v>
      </c>
      <c r="EX8" s="432">
        <v>2106</v>
      </c>
      <c r="EY8" s="432">
        <v>1849</v>
      </c>
      <c r="EZ8" s="432">
        <v>1700</v>
      </c>
      <c r="FA8" s="432">
        <v>0.94</v>
      </c>
      <c r="FB8" s="432">
        <v>1.1399999999999999</v>
      </c>
      <c r="FC8" s="432">
        <v>1.0011000000000001</v>
      </c>
      <c r="FD8" s="432">
        <v>85</v>
      </c>
      <c r="FE8" s="432">
        <v>128</v>
      </c>
      <c r="FF8" s="432">
        <v>71</v>
      </c>
      <c r="FG8" s="432">
        <v>0.05</v>
      </c>
      <c r="FH8" s="432">
        <v>7.4999999999999997E-2</v>
      </c>
      <c r="FI8" s="432">
        <v>4.1799999999999997E-2</v>
      </c>
      <c r="FJ8" s="432">
        <v>1501</v>
      </c>
      <c r="FK8" s="432">
        <v>1547</v>
      </c>
      <c r="FL8" s="432">
        <v>1500</v>
      </c>
      <c r="FM8" s="432">
        <v>0.88239999999999996</v>
      </c>
      <c r="FN8" s="432">
        <v>0.90959999999999996</v>
      </c>
      <c r="FO8" s="432">
        <v>0.88239999999999996</v>
      </c>
      <c r="FP8" s="432">
        <v>1435</v>
      </c>
      <c r="FQ8" s="432">
        <v>1495</v>
      </c>
      <c r="FR8" s="432">
        <v>1441</v>
      </c>
      <c r="FS8" s="432">
        <v>0.84360000000000002</v>
      </c>
      <c r="FT8" s="432">
        <v>0.87909999999999999</v>
      </c>
      <c r="FU8" s="432">
        <v>0.84760000000000002</v>
      </c>
      <c r="FV8" s="432">
        <v>1379</v>
      </c>
      <c r="FW8" s="432">
        <v>1470</v>
      </c>
      <c r="FX8" s="432">
        <v>1298</v>
      </c>
      <c r="FY8" s="432">
        <v>0.81069999999999998</v>
      </c>
      <c r="FZ8" s="432">
        <v>0.86450000000000005</v>
      </c>
      <c r="GA8" s="432">
        <v>0.76349999999999996</v>
      </c>
      <c r="GB8" s="432">
        <v>1247</v>
      </c>
      <c r="GC8" s="432">
        <v>1393</v>
      </c>
      <c r="GD8" s="432">
        <v>1065</v>
      </c>
      <c r="GE8" s="432">
        <v>0.73299999999999998</v>
      </c>
      <c r="GF8" s="432">
        <v>0.81889999999999996</v>
      </c>
      <c r="GG8" s="432">
        <v>0.62649999999999995</v>
      </c>
      <c r="GH8" s="432">
        <v>1275</v>
      </c>
      <c r="GI8" s="432">
        <v>1445</v>
      </c>
      <c r="GJ8" s="432">
        <v>962</v>
      </c>
      <c r="GK8" s="432">
        <v>0.75</v>
      </c>
      <c r="GL8" s="432">
        <v>0.84970000000000001</v>
      </c>
      <c r="GM8" s="432">
        <v>0.56589999999999996</v>
      </c>
      <c r="GN8" s="432">
        <v>1560</v>
      </c>
      <c r="GO8" s="432">
        <v>1599</v>
      </c>
      <c r="GP8" s="432">
        <v>1568</v>
      </c>
      <c r="GQ8" s="432">
        <v>0.9173</v>
      </c>
      <c r="GR8" s="432">
        <v>0.94010000000000005</v>
      </c>
      <c r="GS8" s="432">
        <v>0.9224</v>
      </c>
      <c r="GT8" s="432">
        <v>1407</v>
      </c>
      <c r="GU8" s="432">
        <v>1505</v>
      </c>
      <c r="GV8" s="432">
        <v>1277</v>
      </c>
      <c r="GW8" s="432">
        <v>0.82750000000000001</v>
      </c>
      <c r="GX8" s="432">
        <v>0.88490000000000002</v>
      </c>
      <c r="GY8" s="432">
        <v>0.75119999999999998</v>
      </c>
      <c r="GZ8" s="432">
        <v>850</v>
      </c>
      <c r="HA8" s="432">
        <v>1020</v>
      </c>
      <c r="HB8" s="432">
        <v>834</v>
      </c>
      <c r="HC8" s="432">
        <v>0.5</v>
      </c>
      <c r="HD8" s="432">
        <v>0.6</v>
      </c>
      <c r="HE8" s="432">
        <v>0.49059999999999998</v>
      </c>
      <c r="HF8" s="432">
        <v>1</v>
      </c>
      <c r="HG8" s="432">
        <v>0.5</v>
      </c>
      <c r="HH8" s="432">
        <v>5.0000000000000001E-4</v>
      </c>
      <c r="HI8" s="432">
        <v>0</v>
      </c>
      <c r="HJ8" s="432"/>
      <c r="HK8" s="432">
        <v>0.9</v>
      </c>
      <c r="HL8" s="432">
        <v>0</v>
      </c>
      <c r="HM8" s="432">
        <v>0</v>
      </c>
      <c r="HN8" s="432">
        <v>0</v>
      </c>
      <c r="HO8" s="432">
        <v>0</v>
      </c>
      <c r="HP8" s="432">
        <v>0</v>
      </c>
      <c r="HQ8" s="432">
        <v>0</v>
      </c>
      <c r="HR8" s="432">
        <v>0</v>
      </c>
      <c r="HS8" s="432">
        <v>0</v>
      </c>
      <c r="HT8" s="432">
        <v>0.9</v>
      </c>
      <c r="HU8" s="432">
        <v>0</v>
      </c>
      <c r="HV8" s="432">
        <v>0</v>
      </c>
      <c r="HW8" s="432">
        <v>0</v>
      </c>
      <c r="HX8" s="432">
        <v>0.9</v>
      </c>
      <c r="HY8" s="432">
        <v>0</v>
      </c>
      <c r="HZ8" s="432">
        <v>0</v>
      </c>
      <c r="IA8" s="432">
        <v>0</v>
      </c>
      <c r="IB8" s="432">
        <v>0</v>
      </c>
      <c r="IC8" s="432">
        <v>2</v>
      </c>
      <c r="ID8" s="432">
        <v>0</v>
      </c>
      <c r="IE8" s="432">
        <v>3</v>
      </c>
      <c r="IF8" s="432">
        <v>0</v>
      </c>
      <c r="IG8" s="432">
        <v>0</v>
      </c>
      <c r="IH8" s="432">
        <v>0</v>
      </c>
      <c r="II8" s="432">
        <v>0</v>
      </c>
      <c r="IJ8" s="432">
        <v>0</v>
      </c>
      <c r="IK8" s="432">
        <v>5</v>
      </c>
      <c r="IL8" s="432">
        <v>0</v>
      </c>
      <c r="IM8" s="432">
        <v>0</v>
      </c>
      <c r="IN8" s="432">
        <v>1</v>
      </c>
      <c r="IO8" s="432">
        <v>0.2</v>
      </c>
      <c r="IP8" s="432">
        <v>0</v>
      </c>
      <c r="IQ8" s="432">
        <v>0</v>
      </c>
      <c r="IR8" s="432">
        <v>0</v>
      </c>
      <c r="IS8" s="432">
        <v>0</v>
      </c>
      <c r="IT8" s="432">
        <v>0</v>
      </c>
      <c r="IU8" s="432">
        <v>0</v>
      </c>
      <c r="IV8" s="432">
        <v>44</v>
      </c>
      <c r="IW8" s="432">
        <v>0</v>
      </c>
      <c r="IX8" s="432">
        <v>0</v>
      </c>
      <c r="IY8" s="432">
        <v>0</v>
      </c>
      <c r="IZ8" s="432">
        <v>0</v>
      </c>
      <c r="JA8" s="432">
        <v>0</v>
      </c>
      <c r="JB8" s="432">
        <v>1</v>
      </c>
      <c r="JC8" s="432">
        <v>2.2700000000000001E-2</v>
      </c>
      <c r="JD8" s="432">
        <v>0</v>
      </c>
      <c r="JE8" s="432">
        <v>0</v>
      </c>
      <c r="JF8" s="432">
        <v>27</v>
      </c>
      <c r="JG8" s="432">
        <v>0</v>
      </c>
      <c r="JH8" s="432">
        <v>0</v>
      </c>
      <c r="JI8" s="432">
        <v>0</v>
      </c>
      <c r="JJ8" s="432">
        <v>0</v>
      </c>
      <c r="JK8" s="432">
        <v>0</v>
      </c>
      <c r="JL8" s="432">
        <v>1</v>
      </c>
      <c r="JM8" s="432">
        <v>3.6999999999999998E-2</v>
      </c>
      <c r="JN8" s="432">
        <v>0</v>
      </c>
      <c r="JO8" s="432">
        <v>0</v>
      </c>
      <c r="JP8" s="432" t="s">
        <v>1359</v>
      </c>
      <c r="JQ8" s="432" t="s">
        <v>1360</v>
      </c>
      <c r="JR8" s="432" t="s">
        <v>1340</v>
      </c>
    </row>
    <row r="9" spans="1:278" x14ac:dyDescent="0.45">
      <c r="A9" s="432" t="s">
        <v>154</v>
      </c>
      <c r="B9" s="432" t="s">
        <v>155</v>
      </c>
      <c r="C9" s="432">
        <v>3032</v>
      </c>
      <c r="D9" s="432">
        <v>979</v>
      </c>
      <c r="E9" s="432">
        <v>0.32290000000000002</v>
      </c>
      <c r="F9" s="432">
        <v>985</v>
      </c>
      <c r="G9" s="432">
        <v>2992</v>
      </c>
      <c r="H9" s="432">
        <v>0.32919999999999999</v>
      </c>
      <c r="I9" s="432">
        <v>2798</v>
      </c>
      <c r="J9" s="432">
        <v>2882</v>
      </c>
      <c r="K9" s="432">
        <v>2746</v>
      </c>
      <c r="L9" s="432">
        <v>0.92259999999999998</v>
      </c>
      <c r="M9" s="432">
        <v>0.95020000000000004</v>
      </c>
      <c r="N9" s="432">
        <v>0.90569999999999995</v>
      </c>
      <c r="O9" s="432">
        <v>2887</v>
      </c>
      <c r="P9" s="432">
        <v>2942</v>
      </c>
      <c r="Q9" s="432">
        <v>2851</v>
      </c>
      <c r="R9" s="432">
        <v>0.95209999999999995</v>
      </c>
      <c r="S9" s="432">
        <v>0.97009999999999996</v>
      </c>
      <c r="T9" s="432">
        <v>0.94030000000000002</v>
      </c>
      <c r="U9" s="432">
        <v>2878</v>
      </c>
      <c r="V9" s="432">
        <v>2930</v>
      </c>
      <c r="W9" s="432">
        <v>2850</v>
      </c>
      <c r="X9" s="432">
        <v>0.94889999999999997</v>
      </c>
      <c r="Y9" s="432">
        <v>0.96630000000000005</v>
      </c>
      <c r="Z9" s="432">
        <v>0.94</v>
      </c>
      <c r="AA9" s="432">
        <v>2848</v>
      </c>
      <c r="AB9" s="432">
        <v>2905</v>
      </c>
      <c r="AC9" s="432">
        <v>2824</v>
      </c>
      <c r="AD9" s="432">
        <v>0.93930000000000002</v>
      </c>
      <c r="AE9" s="432">
        <v>0.95799999999999996</v>
      </c>
      <c r="AF9" s="432">
        <v>0.93140000000000001</v>
      </c>
      <c r="AG9" s="432">
        <v>2511</v>
      </c>
      <c r="AH9" s="432">
        <v>2651</v>
      </c>
      <c r="AI9" s="432">
        <v>2508</v>
      </c>
      <c r="AJ9" s="432">
        <v>0.82789999999999997</v>
      </c>
      <c r="AK9" s="432">
        <v>0.87409999999999999</v>
      </c>
      <c r="AL9" s="432">
        <v>0.82720000000000005</v>
      </c>
      <c r="AM9" s="432">
        <v>2870</v>
      </c>
      <c r="AN9" s="432">
        <v>2924</v>
      </c>
      <c r="AO9" s="432">
        <v>2856</v>
      </c>
      <c r="AP9" s="432">
        <v>0.94650000000000001</v>
      </c>
      <c r="AQ9" s="432">
        <v>0.96409999999999996</v>
      </c>
      <c r="AR9" s="432">
        <v>0.94199999999999995</v>
      </c>
      <c r="AS9" s="432">
        <v>2788</v>
      </c>
      <c r="AT9" s="432">
        <v>2858</v>
      </c>
      <c r="AU9" s="432">
        <v>2673</v>
      </c>
      <c r="AV9" s="432">
        <v>0.9194</v>
      </c>
      <c r="AW9" s="432">
        <v>0.94259999999999999</v>
      </c>
      <c r="AX9" s="432">
        <v>0.88160000000000005</v>
      </c>
      <c r="AY9" s="432">
        <v>2689</v>
      </c>
      <c r="AZ9" s="432">
        <v>2787</v>
      </c>
      <c r="BA9" s="432">
        <v>2600</v>
      </c>
      <c r="BB9" s="432">
        <v>0.88660000000000005</v>
      </c>
      <c r="BC9" s="432">
        <v>0.91910000000000003</v>
      </c>
      <c r="BD9" s="432">
        <v>0.85750000000000004</v>
      </c>
      <c r="BE9" s="432">
        <v>2830</v>
      </c>
      <c r="BF9" s="432">
        <v>2912</v>
      </c>
      <c r="BG9" s="432">
        <v>2810</v>
      </c>
      <c r="BH9" s="432">
        <v>0.93330000000000002</v>
      </c>
      <c r="BI9" s="432">
        <v>0.96009999999999995</v>
      </c>
      <c r="BJ9" s="432">
        <v>0.92679999999999996</v>
      </c>
      <c r="BK9" s="432">
        <v>1668</v>
      </c>
      <c r="BL9" s="432">
        <v>1971</v>
      </c>
      <c r="BM9" s="432">
        <v>2168</v>
      </c>
      <c r="BN9" s="432">
        <v>0.55000000000000004</v>
      </c>
      <c r="BO9" s="432">
        <v>0.65</v>
      </c>
      <c r="BP9" s="432">
        <v>0.71499999999999997</v>
      </c>
      <c r="BQ9" s="432">
        <v>1255</v>
      </c>
      <c r="BR9" s="432">
        <v>0.61129999999999995</v>
      </c>
      <c r="BS9" s="432">
        <v>824</v>
      </c>
      <c r="BT9" s="432">
        <v>0.8417</v>
      </c>
      <c r="BU9" s="432">
        <v>2025</v>
      </c>
      <c r="BV9" s="432">
        <v>2157</v>
      </c>
      <c r="BW9" s="432">
        <v>2079</v>
      </c>
      <c r="BX9" s="432">
        <v>0.66779999999999995</v>
      </c>
      <c r="BY9" s="432">
        <v>0.71120000000000005</v>
      </c>
      <c r="BZ9" s="432">
        <v>0.68569999999999998</v>
      </c>
      <c r="CA9" s="432">
        <v>1244</v>
      </c>
      <c r="CB9" s="432">
        <v>0.60589999999999999</v>
      </c>
      <c r="CC9" s="432">
        <v>846</v>
      </c>
      <c r="CD9" s="432">
        <v>0.86409999999999998</v>
      </c>
      <c r="CE9" s="432">
        <v>2144</v>
      </c>
      <c r="CF9" s="432">
        <v>2303</v>
      </c>
      <c r="CG9" s="432">
        <v>2090</v>
      </c>
      <c r="CH9" s="432">
        <v>0.70689999999999997</v>
      </c>
      <c r="CI9" s="432">
        <v>0.75949999999999995</v>
      </c>
      <c r="CJ9" s="432">
        <v>0.68930000000000002</v>
      </c>
      <c r="CK9" s="432">
        <v>1773</v>
      </c>
      <c r="CL9" s="432">
        <v>1907</v>
      </c>
      <c r="CM9" s="432">
        <v>1933</v>
      </c>
      <c r="CN9" s="432">
        <v>0.58450000000000002</v>
      </c>
      <c r="CO9" s="432">
        <v>0.62880000000000003</v>
      </c>
      <c r="CP9" s="432">
        <v>0.63749999999999996</v>
      </c>
      <c r="CQ9" s="432">
        <v>580</v>
      </c>
      <c r="CR9" s="432">
        <v>0.28249999999999997</v>
      </c>
      <c r="CS9" s="432">
        <v>579</v>
      </c>
      <c r="CT9" s="432">
        <v>0.59140000000000004</v>
      </c>
      <c r="CU9" s="432">
        <v>880</v>
      </c>
      <c r="CV9" s="432">
        <v>1062</v>
      </c>
      <c r="CW9" s="432">
        <v>1159</v>
      </c>
      <c r="CX9" s="432">
        <v>0.28999999999999998</v>
      </c>
      <c r="CY9" s="432">
        <v>0.35</v>
      </c>
      <c r="CZ9" s="432">
        <v>0.38229999999999997</v>
      </c>
      <c r="DA9" s="432">
        <v>1820</v>
      </c>
      <c r="DB9" s="432">
        <v>2123</v>
      </c>
      <c r="DC9" s="432">
        <v>2368</v>
      </c>
      <c r="DD9" s="432">
        <v>0.6</v>
      </c>
      <c r="DE9" s="432">
        <v>0.7</v>
      </c>
      <c r="DF9" s="432">
        <v>0.78100000000000003</v>
      </c>
      <c r="DG9" s="432">
        <v>869</v>
      </c>
      <c r="DH9" s="432">
        <v>457</v>
      </c>
      <c r="DI9" s="432">
        <v>500</v>
      </c>
      <c r="DJ9" s="432">
        <v>499</v>
      </c>
      <c r="DK9" s="432">
        <v>0.52500000000000002</v>
      </c>
      <c r="DL9" s="432">
        <v>0.57499999999999996</v>
      </c>
      <c r="DM9" s="432">
        <v>0.57420000000000004</v>
      </c>
      <c r="DN9" s="432">
        <v>2123</v>
      </c>
      <c r="DO9" s="432">
        <v>2274</v>
      </c>
      <c r="DP9" s="432">
        <v>1553</v>
      </c>
      <c r="DQ9" s="432">
        <v>0.7</v>
      </c>
      <c r="DR9" s="432">
        <v>0.75</v>
      </c>
      <c r="DS9" s="432">
        <v>0.51219999999999999</v>
      </c>
      <c r="DT9" s="432">
        <v>19</v>
      </c>
      <c r="DU9" s="432">
        <v>3.7499999999999999E-2</v>
      </c>
      <c r="DV9" s="432">
        <v>7.4999999999999997E-2</v>
      </c>
      <c r="DW9" s="432">
        <v>6.3E-3</v>
      </c>
      <c r="DX9" s="432">
        <v>122</v>
      </c>
      <c r="DY9" s="432">
        <v>7.4999999999999997E-2</v>
      </c>
      <c r="DZ9" s="432">
        <v>0.15</v>
      </c>
      <c r="EA9" s="432">
        <v>6.7900000000000002E-2</v>
      </c>
      <c r="EB9" s="432">
        <v>2</v>
      </c>
      <c r="EC9" s="432">
        <v>0.1053</v>
      </c>
      <c r="ED9" s="432">
        <v>0</v>
      </c>
      <c r="EE9" s="432">
        <v>0</v>
      </c>
      <c r="EF9" s="432">
        <v>302</v>
      </c>
      <c r="EG9" s="432">
        <v>1</v>
      </c>
      <c r="EH9" s="432">
        <v>5.0000000000000001E-3</v>
      </c>
      <c r="EI9" s="432">
        <v>0.01</v>
      </c>
      <c r="EJ9" s="432">
        <v>3.3E-3</v>
      </c>
      <c r="EK9" s="432">
        <v>736</v>
      </c>
      <c r="EL9" s="432">
        <v>0.05</v>
      </c>
      <c r="EM9" s="432">
        <v>0.15</v>
      </c>
      <c r="EN9" s="432">
        <v>0.2427</v>
      </c>
      <c r="EO9" s="432">
        <v>979</v>
      </c>
      <c r="EP9" s="432">
        <v>706</v>
      </c>
      <c r="EQ9" s="432">
        <v>0.72109999999999996</v>
      </c>
      <c r="ER9" s="432">
        <v>189</v>
      </c>
      <c r="ES9" s="432">
        <v>30</v>
      </c>
      <c r="ET9" s="432">
        <v>0.15870000000000001</v>
      </c>
      <c r="EU9" s="432">
        <v>2359</v>
      </c>
      <c r="EV9" s="432">
        <v>0.77800000000000002</v>
      </c>
      <c r="EW9" s="432">
        <v>2851</v>
      </c>
      <c r="EX9" s="432">
        <v>3457</v>
      </c>
      <c r="EY9" s="432">
        <v>3555</v>
      </c>
      <c r="EZ9" s="432">
        <v>3172</v>
      </c>
      <c r="FA9" s="432">
        <v>0.94</v>
      </c>
      <c r="FB9" s="432">
        <v>1.1399999999999999</v>
      </c>
      <c r="FC9" s="432">
        <v>1.1725000000000001</v>
      </c>
      <c r="FD9" s="432">
        <v>159</v>
      </c>
      <c r="FE9" s="432">
        <v>238</v>
      </c>
      <c r="FF9" s="432">
        <v>377</v>
      </c>
      <c r="FG9" s="432">
        <v>0.05</v>
      </c>
      <c r="FH9" s="432">
        <v>7.4999999999999997E-2</v>
      </c>
      <c r="FI9" s="432">
        <v>0.11890000000000001</v>
      </c>
      <c r="FJ9" s="432">
        <v>2799</v>
      </c>
      <c r="FK9" s="432">
        <v>2886</v>
      </c>
      <c r="FL9" s="432">
        <v>2687</v>
      </c>
      <c r="FM9" s="432">
        <v>0.88239999999999996</v>
      </c>
      <c r="FN9" s="432">
        <v>0.90959999999999996</v>
      </c>
      <c r="FO9" s="432">
        <v>0.84709999999999996</v>
      </c>
      <c r="FP9" s="432">
        <v>2676</v>
      </c>
      <c r="FQ9" s="432">
        <v>2789</v>
      </c>
      <c r="FR9" s="432">
        <v>2661</v>
      </c>
      <c r="FS9" s="432">
        <v>0.84360000000000002</v>
      </c>
      <c r="FT9" s="432">
        <v>0.87909999999999999</v>
      </c>
      <c r="FU9" s="432">
        <v>0.83889999999999998</v>
      </c>
      <c r="FV9" s="432">
        <v>2572</v>
      </c>
      <c r="FW9" s="432">
        <v>2743</v>
      </c>
      <c r="FX9" s="432">
        <v>2472</v>
      </c>
      <c r="FY9" s="432">
        <v>0.81069999999999998</v>
      </c>
      <c r="FZ9" s="432">
        <v>0.86450000000000005</v>
      </c>
      <c r="GA9" s="432">
        <v>0.77929999999999999</v>
      </c>
      <c r="GB9" s="432">
        <v>2326</v>
      </c>
      <c r="GC9" s="432">
        <v>2598</v>
      </c>
      <c r="GD9" s="432">
        <v>2254</v>
      </c>
      <c r="GE9" s="432">
        <v>0.73299999999999998</v>
      </c>
      <c r="GF9" s="432">
        <v>0.81889999999999996</v>
      </c>
      <c r="GG9" s="432">
        <v>0.71060000000000001</v>
      </c>
      <c r="GH9" s="432">
        <v>2379</v>
      </c>
      <c r="GI9" s="432">
        <v>2696</v>
      </c>
      <c r="GJ9" s="432">
        <v>2241</v>
      </c>
      <c r="GK9" s="432">
        <v>0.75</v>
      </c>
      <c r="GL9" s="432">
        <v>0.84970000000000001</v>
      </c>
      <c r="GM9" s="432">
        <v>0.70650000000000002</v>
      </c>
      <c r="GN9" s="432">
        <v>2910</v>
      </c>
      <c r="GO9" s="432">
        <v>2982</v>
      </c>
      <c r="GP9" s="432">
        <v>2872</v>
      </c>
      <c r="GQ9" s="432">
        <v>0.9173</v>
      </c>
      <c r="GR9" s="432">
        <v>0.94010000000000005</v>
      </c>
      <c r="GS9" s="432">
        <v>0.90539999999999998</v>
      </c>
      <c r="GT9" s="432">
        <v>2625</v>
      </c>
      <c r="GU9" s="432">
        <v>2807</v>
      </c>
      <c r="GV9" s="432">
        <v>2546</v>
      </c>
      <c r="GW9" s="432">
        <v>0.82750000000000001</v>
      </c>
      <c r="GX9" s="432">
        <v>0.88490000000000002</v>
      </c>
      <c r="GY9" s="432">
        <v>0.80259999999999998</v>
      </c>
      <c r="GZ9" s="432">
        <v>1586</v>
      </c>
      <c r="HA9" s="432">
        <v>1904</v>
      </c>
      <c r="HB9" s="432">
        <v>2065</v>
      </c>
      <c r="HC9" s="432">
        <v>0.5</v>
      </c>
      <c r="HD9" s="432">
        <v>0.6</v>
      </c>
      <c r="HE9" s="432">
        <v>0.65100000000000002</v>
      </c>
      <c r="HF9" s="432">
        <v>2796</v>
      </c>
      <c r="HG9" s="432">
        <v>0.5</v>
      </c>
      <c r="HH9" s="432">
        <v>0.78649999999999998</v>
      </c>
      <c r="HI9" s="432">
        <v>3</v>
      </c>
      <c r="HJ9" s="432"/>
      <c r="HK9" s="432">
        <v>0.9</v>
      </c>
      <c r="HL9" s="432">
        <v>1</v>
      </c>
      <c r="HM9" s="432">
        <v>0</v>
      </c>
      <c r="HN9" s="432">
        <v>0</v>
      </c>
      <c r="HO9" s="432">
        <v>0</v>
      </c>
      <c r="HP9" s="432">
        <v>1</v>
      </c>
      <c r="HQ9" s="432">
        <v>3</v>
      </c>
      <c r="HR9" s="432">
        <v>2</v>
      </c>
      <c r="HS9" s="432">
        <v>0.66669999999999996</v>
      </c>
      <c r="HT9" s="432">
        <v>0.9</v>
      </c>
      <c r="HU9" s="432">
        <v>0</v>
      </c>
      <c r="HV9" s="432">
        <v>0</v>
      </c>
      <c r="HW9" s="432">
        <v>0</v>
      </c>
      <c r="HX9" s="432">
        <v>0.9</v>
      </c>
      <c r="HY9" s="432">
        <v>1</v>
      </c>
      <c r="HZ9" s="432">
        <v>0</v>
      </c>
      <c r="IA9" s="432">
        <v>0</v>
      </c>
      <c r="IB9" s="432">
        <v>0</v>
      </c>
      <c r="IC9" s="432">
        <v>8</v>
      </c>
      <c r="ID9" s="432">
        <v>5</v>
      </c>
      <c r="IE9" s="432">
        <v>0</v>
      </c>
      <c r="IF9" s="432">
        <v>0</v>
      </c>
      <c r="IG9" s="432">
        <v>0</v>
      </c>
      <c r="IH9" s="432">
        <v>0</v>
      </c>
      <c r="II9" s="432">
        <v>0</v>
      </c>
      <c r="IJ9" s="432">
        <v>0</v>
      </c>
      <c r="IK9" s="432">
        <v>8</v>
      </c>
      <c r="IL9" s="432">
        <v>0</v>
      </c>
      <c r="IM9" s="432">
        <v>0</v>
      </c>
      <c r="IN9" s="432">
        <v>0</v>
      </c>
      <c r="IO9" s="432">
        <v>0</v>
      </c>
      <c r="IP9" s="432">
        <v>5</v>
      </c>
      <c r="IQ9" s="432">
        <v>0</v>
      </c>
      <c r="IR9" s="432">
        <v>0</v>
      </c>
      <c r="IS9" s="432">
        <v>0</v>
      </c>
      <c r="IT9" s="432">
        <v>0</v>
      </c>
      <c r="IU9" s="432">
        <v>7</v>
      </c>
      <c r="IV9" s="432">
        <v>94</v>
      </c>
      <c r="IW9" s="432">
        <v>9</v>
      </c>
      <c r="IX9" s="432">
        <v>9.5699999999999993E-2</v>
      </c>
      <c r="IY9" s="432">
        <v>7</v>
      </c>
      <c r="IZ9" s="432">
        <v>2</v>
      </c>
      <c r="JA9" s="432">
        <v>0.28570000000000001</v>
      </c>
      <c r="JB9" s="432">
        <v>2</v>
      </c>
      <c r="JC9" s="432">
        <v>2.1299999999999999E-2</v>
      </c>
      <c r="JD9" s="432">
        <v>1</v>
      </c>
      <c r="JE9" s="432">
        <v>0.1429</v>
      </c>
      <c r="JF9" s="432">
        <v>41</v>
      </c>
      <c r="JG9" s="432">
        <v>6</v>
      </c>
      <c r="JH9" s="432">
        <v>0.14630000000000001</v>
      </c>
      <c r="JI9" s="432">
        <v>2</v>
      </c>
      <c r="JJ9" s="432">
        <v>2</v>
      </c>
      <c r="JK9" s="432">
        <v>1</v>
      </c>
      <c r="JL9" s="432">
        <v>5</v>
      </c>
      <c r="JM9" s="432">
        <v>0.122</v>
      </c>
      <c r="JN9" s="432">
        <v>0</v>
      </c>
      <c r="JO9" s="432">
        <v>0</v>
      </c>
      <c r="JP9" s="432" t="s">
        <v>1359</v>
      </c>
      <c r="JQ9" s="432" t="s">
        <v>1360</v>
      </c>
      <c r="JR9" s="432" t="s">
        <v>1340</v>
      </c>
    </row>
    <row r="10" spans="1:278" x14ac:dyDescent="0.45">
      <c r="A10" s="432" t="s">
        <v>154</v>
      </c>
      <c r="B10" s="432" t="s">
        <v>172</v>
      </c>
      <c r="C10" s="432">
        <v>2698</v>
      </c>
      <c r="D10" s="432">
        <v>947</v>
      </c>
      <c r="E10" s="432">
        <v>0.35099999999999998</v>
      </c>
      <c r="F10" s="432">
        <v>944</v>
      </c>
      <c r="G10" s="432">
        <v>2672</v>
      </c>
      <c r="H10" s="432">
        <v>0.3533</v>
      </c>
      <c r="I10" s="432">
        <v>2490</v>
      </c>
      <c r="J10" s="432">
        <v>2564</v>
      </c>
      <c r="K10" s="432">
        <v>2390</v>
      </c>
      <c r="L10" s="432">
        <v>0.92259999999999998</v>
      </c>
      <c r="M10" s="432">
        <v>0.95020000000000004</v>
      </c>
      <c r="N10" s="432">
        <v>0.88580000000000003</v>
      </c>
      <c r="O10" s="432">
        <v>2569</v>
      </c>
      <c r="P10" s="432">
        <v>2618</v>
      </c>
      <c r="Q10" s="432">
        <v>2501</v>
      </c>
      <c r="R10" s="432">
        <v>0.95209999999999995</v>
      </c>
      <c r="S10" s="432">
        <v>0.97009999999999996</v>
      </c>
      <c r="T10" s="432">
        <v>0.92700000000000005</v>
      </c>
      <c r="U10" s="432">
        <v>2561</v>
      </c>
      <c r="V10" s="432">
        <v>2608</v>
      </c>
      <c r="W10" s="432">
        <v>2538</v>
      </c>
      <c r="X10" s="432">
        <v>0.94889999999999997</v>
      </c>
      <c r="Y10" s="432">
        <v>0.96630000000000005</v>
      </c>
      <c r="Z10" s="432">
        <v>0.94069999999999998</v>
      </c>
      <c r="AA10" s="432">
        <v>2535</v>
      </c>
      <c r="AB10" s="432">
        <v>2585</v>
      </c>
      <c r="AC10" s="432">
        <v>2454</v>
      </c>
      <c r="AD10" s="432">
        <v>0.93930000000000002</v>
      </c>
      <c r="AE10" s="432">
        <v>0.95799999999999996</v>
      </c>
      <c r="AF10" s="432">
        <v>0.90959999999999996</v>
      </c>
      <c r="AG10" s="432">
        <v>2234</v>
      </c>
      <c r="AH10" s="432">
        <v>2359</v>
      </c>
      <c r="AI10" s="432">
        <v>2177</v>
      </c>
      <c r="AJ10" s="432">
        <v>0.82789999999999997</v>
      </c>
      <c r="AK10" s="432">
        <v>0.87409999999999999</v>
      </c>
      <c r="AL10" s="432">
        <v>0.80689999999999995</v>
      </c>
      <c r="AM10" s="432">
        <v>2554</v>
      </c>
      <c r="AN10" s="432">
        <v>2602</v>
      </c>
      <c r="AO10" s="432">
        <v>2489</v>
      </c>
      <c r="AP10" s="432">
        <v>0.94650000000000001</v>
      </c>
      <c r="AQ10" s="432">
        <v>0.96409999999999996</v>
      </c>
      <c r="AR10" s="432">
        <v>0.92249999999999999</v>
      </c>
      <c r="AS10" s="432">
        <v>2481</v>
      </c>
      <c r="AT10" s="432">
        <v>2544</v>
      </c>
      <c r="AU10" s="432">
        <v>2512</v>
      </c>
      <c r="AV10" s="432">
        <v>0.9194</v>
      </c>
      <c r="AW10" s="432">
        <v>0.94259999999999999</v>
      </c>
      <c r="AX10" s="432">
        <v>0.93110000000000004</v>
      </c>
      <c r="AY10" s="432">
        <v>2393</v>
      </c>
      <c r="AZ10" s="432">
        <v>2480</v>
      </c>
      <c r="BA10" s="432">
        <v>2279</v>
      </c>
      <c r="BB10" s="432">
        <v>0.88660000000000005</v>
      </c>
      <c r="BC10" s="432">
        <v>0.91910000000000003</v>
      </c>
      <c r="BD10" s="432">
        <v>0.84470000000000001</v>
      </c>
      <c r="BE10" s="432">
        <v>2519</v>
      </c>
      <c r="BF10" s="432">
        <v>2591</v>
      </c>
      <c r="BG10" s="432">
        <v>2476</v>
      </c>
      <c r="BH10" s="432">
        <v>0.93330000000000002</v>
      </c>
      <c r="BI10" s="432">
        <v>0.96009999999999995</v>
      </c>
      <c r="BJ10" s="432">
        <v>0.91769999999999996</v>
      </c>
      <c r="BK10" s="432">
        <v>1484</v>
      </c>
      <c r="BL10" s="432">
        <v>1754</v>
      </c>
      <c r="BM10" s="432">
        <v>1963</v>
      </c>
      <c r="BN10" s="432">
        <v>0.55000000000000004</v>
      </c>
      <c r="BO10" s="432">
        <v>0.65</v>
      </c>
      <c r="BP10" s="432">
        <v>0.72760000000000002</v>
      </c>
      <c r="BQ10" s="432">
        <v>1056</v>
      </c>
      <c r="BR10" s="432">
        <v>0.60309999999999997</v>
      </c>
      <c r="BS10" s="432">
        <v>753</v>
      </c>
      <c r="BT10" s="432">
        <v>0.79510000000000003</v>
      </c>
      <c r="BU10" s="432">
        <v>1802</v>
      </c>
      <c r="BV10" s="432">
        <v>1919</v>
      </c>
      <c r="BW10" s="432">
        <v>1809</v>
      </c>
      <c r="BX10" s="432">
        <v>0.66779999999999995</v>
      </c>
      <c r="BY10" s="432">
        <v>0.71120000000000005</v>
      </c>
      <c r="BZ10" s="432">
        <v>0.67049999999999998</v>
      </c>
      <c r="CA10" s="432">
        <v>1033</v>
      </c>
      <c r="CB10" s="432">
        <v>0.58989999999999998</v>
      </c>
      <c r="CC10" s="432">
        <v>822</v>
      </c>
      <c r="CD10" s="432">
        <v>0.86799999999999999</v>
      </c>
      <c r="CE10" s="432">
        <v>1908</v>
      </c>
      <c r="CF10" s="432">
        <v>2050</v>
      </c>
      <c r="CG10" s="432">
        <v>1855</v>
      </c>
      <c r="CH10" s="432">
        <v>0.70689999999999997</v>
      </c>
      <c r="CI10" s="432">
        <v>0.75949999999999995</v>
      </c>
      <c r="CJ10" s="432">
        <v>0.6875</v>
      </c>
      <c r="CK10" s="432">
        <v>1577</v>
      </c>
      <c r="CL10" s="432">
        <v>1697</v>
      </c>
      <c r="CM10" s="432">
        <v>1601</v>
      </c>
      <c r="CN10" s="432">
        <v>0.58450000000000002</v>
      </c>
      <c r="CO10" s="432">
        <v>0.62880000000000003</v>
      </c>
      <c r="CP10" s="432">
        <v>0.59340000000000004</v>
      </c>
      <c r="CQ10" s="432">
        <v>443</v>
      </c>
      <c r="CR10" s="432">
        <v>0.253</v>
      </c>
      <c r="CS10" s="432">
        <v>485</v>
      </c>
      <c r="CT10" s="432">
        <v>0.5121</v>
      </c>
      <c r="CU10" s="432">
        <v>783</v>
      </c>
      <c r="CV10" s="432">
        <v>945</v>
      </c>
      <c r="CW10" s="432">
        <v>928</v>
      </c>
      <c r="CX10" s="432">
        <v>0.28999999999999998</v>
      </c>
      <c r="CY10" s="432">
        <v>0.35</v>
      </c>
      <c r="CZ10" s="432">
        <v>0.34399999999999997</v>
      </c>
      <c r="DA10" s="432">
        <v>1619</v>
      </c>
      <c r="DB10" s="432">
        <v>1889</v>
      </c>
      <c r="DC10" s="432">
        <v>1962</v>
      </c>
      <c r="DD10" s="432">
        <v>0.6</v>
      </c>
      <c r="DE10" s="432">
        <v>0.7</v>
      </c>
      <c r="DF10" s="432">
        <v>0.72719999999999996</v>
      </c>
      <c r="DG10" s="432">
        <v>767</v>
      </c>
      <c r="DH10" s="432">
        <v>403</v>
      </c>
      <c r="DI10" s="432">
        <v>442</v>
      </c>
      <c r="DJ10" s="432">
        <v>435</v>
      </c>
      <c r="DK10" s="432">
        <v>0.52500000000000002</v>
      </c>
      <c r="DL10" s="432">
        <v>0.57499999999999996</v>
      </c>
      <c r="DM10" s="432">
        <v>0.56710000000000005</v>
      </c>
      <c r="DN10" s="432">
        <v>1889</v>
      </c>
      <c r="DO10" s="432">
        <v>2024</v>
      </c>
      <c r="DP10" s="432">
        <v>1334</v>
      </c>
      <c r="DQ10" s="432">
        <v>0.7</v>
      </c>
      <c r="DR10" s="432">
        <v>0.75</v>
      </c>
      <c r="DS10" s="432">
        <v>0.49440000000000001</v>
      </c>
      <c r="DT10" s="432">
        <v>20</v>
      </c>
      <c r="DU10" s="432">
        <v>3.7499999999999999E-2</v>
      </c>
      <c r="DV10" s="432">
        <v>7.4999999999999997E-2</v>
      </c>
      <c r="DW10" s="432">
        <v>7.4000000000000003E-3</v>
      </c>
      <c r="DX10" s="432">
        <v>124</v>
      </c>
      <c r="DY10" s="432">
        <v>7.4999999999999997E-2</v>
      </c>
      <c r="DZ10" s="432">
        <v>0.15</v>
      </c>
      <c r="EA10" s="432">
        <v>6.8599999999999994E-2</v>
      </c>
      <c r="EB10" s="432">
        <v>5</v>
      </c>
      <c r="EC10" s="432">
        <v>0.25</v>
      </c>
      <c r="ED10" s="432">
        <v>0</v>
      </c>
      <c r="EE10" s="432">
        <v>0</v>
      </c>
      <c r="EF10" s="432">
        <v>245</v>
      </c>
      <c r="EG10" s="432">
        <v>0</v>
      </c>
      <c r="EH10" s="432">
        <v>5.0000000000000001E-3</v>
      </c>
      <c r="EI10" s="432">
        <v>0.01</v>
      </c>
      <c r="EJ10" s="432">
        <v>0</v>
      </c>
      <c r="EK10" s="432">
        <v>591</v>
      </c>
      <c r="EL10" s="432">
        <v>0.05</v>
      </c>
      <c r="EM10" s="432">
        <v>0.15</v>
      </c>
      <c r="EN10" s="432">
        <v>0.21909999999999999</v>
      </c>
      <c r="EO10" s="432">
        <v>845</v>
      </c>
      <c r="EP10" s="432">
        <v>475</v>
      </c>
      <c r="EQ10" s="432">
        <v>0.56210000000000004</v>
      </c>
      <c r="ER10" s="432">
        <v>172</v>
      </c>
      <c r="ES10" s="432">
        <v>22</v>
      </c>
      <c r="ET10" s="432">
        <v>0.12790000000000001</v>
      </c>
      <c r="EU10" s="432">
        <v>2046</v>
      </c>
      <c r="EV10" s="432">
        <v>0.75829999999999997</v>
      </c>
      <c r="EW10" s="432">
        <v>2672</v>
      </c>
      <c r="EX10" s="432">
        <v>3211</v>
      </c>
      <c r="EY10" s="432">
        <v>3299</v>
      </c>
      <c r="EZ10" s="432">
        <v>2859</v>
      </c>
      <c r="FA10" s="432">
        <v>0.99</v>
      </c>
      <c r="FB10" s="432">
        <v>1.19</v>
      </c>
      <c r="FC10" s="432">
        <v>1.2228000000000001</v>
      </c>
      <c r="FD10" s="432">
        <v>143</v>
      </c>
      <c r="FE10" s="432">
        <v>215</v>
      </c>
      <c r="FF10" s="432">
        <v>180</v>
      </c>
      <c r="FG10" s="432">
        <v>0.05</v>
      </c>
      <c r="FH10" s="432">
        <v>7.4999999999999997E-2</v>
      </c>
      <c r="FI10" s="432">
        <v>6.3E-2</v>
      </c>
      <c r="FJ10" s="432">
        <v>2523</v>
      </c>
      <c r="FK10" s="432">
        <v>2601</v>
      </c>
      <c r="FL10" s="432">
        <v>2428</v>
      </c>
      <c r="FM10" s="432">
        <v>0.88239999999999996</v>
      </c>
      <c r="FN10" s="432">
        <v>0.90959999999999996</v>
      </c>
      <c r="FO10" s="432">
        <v>0.84919999999999995</v>
      </c>
      <c r="FP10" s="432">
        <v>2412</v>
      </c>
      <c r="FQ10" s="432">
        <v>2514</v>
      </c>
      <c r="FR10" s="432">
        <v>2378</v>
      </c>
      <c r="FS10" s="432">
        <v>0.84360000000000002</v>
      </c>
      <c r="FT10" s="432">
        <v>0.87909999999999999</v>
      </c>
      <c r="FU10" s="432">
        <v>0.83179999999999998</v>
      </c>
      <c r="FV10" s="432">
        <v>2318</v>
      </c>
      <c r="FW10" s="432">
        <v>2472</v>
      </c>
      <c r="FX10" s="432">
        <v>2124</v>
      </c>
      <c r="FY10" s="432">
        <v>0.81069999999999998</v>
      </c>
      <c r="FZ10" s="432">
        <v>0.86450000000000005</v>
      </c>
      <c r="GA10" s="432">
        <v>0.7429</v>
      </c>
      <c r="GB10" s="432">
        <v>2096</v>
      </c>
      <c r="GC10" s="432">
        <v>2342</v>
      </c>
      <c r="GD10" s="432">
        <v>1959</v>
      </c>
      <c r="GE10" s="432">
        <v>0.73299999999999998</v>
      </c>
      <c r="GF10" s="432">
        <v>0.81889999999999996</v>
      </c>
      <c r="GG10" s="432">
        <v>0.68520000000000003</v>
      </c>
      <c r="GH10" s="432">
        <v>2145</v>
      </c>
      <c r="GI10" s="432">
        <v>2430</v>
      </c>
      <c r="GJ10" s="432">
        <v>1887</v>
      </c>
      <c r="GK10" s="432">
        <v>0.75</v>
      </c>
      <c r="GL10" s="432">
        <v>0.84970000000000001</v>
      </c>
      <c r="GM10" s="432">
        <v>0.66</v>
      </c>
      <c r="GN10" s="432">
        <v>2623</v>
      </c>
      <c r="GO10" s="432">
        <v>2688</v>
      </c>
      <c r="GP10" s="432">
        <v>2597</v>
      </c>
      <c r="GQ10" s="432">
        <v>0.9173</v>
      </c>
      <c r="GR10" s="432">
        <v>0.94010000000000005</v>
      </c>
      <c r="GS10" s="432">
        <v>0.90839999999999999</v>
      </c>
      <c r="GT10" s="432">
        <v>2366</v>
      </c>
      <c r="GU10" s="432">
        <v>2530</v>
      </c>
      <c r="GV10" s="432">
        <v>2252</v>
      </c>
      <c r="GW10" s="432">
        <v>0.82750000000000001</v>
      </c>
      <c r="GX10" s="432">
        <v>0.88490000000000002</v>
      </c>
      <c r="GY10" s="432">
        <v>0.78769999999999996</v>
      </c>
      <c r="GZ10" s="432">
        <v>1430</v>
      </c>
      <c r="HA10" s="432">
        <v>1716</v>
      </c>
      <c r="HB10" s="432">
        <v>1752</v>
      </c>
      <c r="HC10" s="432">
        <v>0.5</v>
      </c>
      <c r="HD10" s="432">
        <v>0.6</v>
      </c>
      <c r="HE10" s="432">
        <v>0.61280000000000001</v>
      </c>
      <c r="HF10" s="432">
        <v>2608</v>
      </c>
      <c r="HG10" s="432">
        <v>0.5</v>
      </c>
      <c r="HH10" s="432">
        <v>0.79049999999999998</v>
      </c>
      <c r="HI10" s="432">
        <v>0</v>
      </c>
      <c r="HJ10" s="432"/>
      <c r="HK10" s="432">
        <v>0.9</v>
      </c>
      <c r="HL10" s="432">
        <v>0</v>
      </c>
      <c r="HM10" s="432">
        <v>0</v>
      </c>
      <c r="HN10" s="432">
        <v>0</v>
      </c>
      <c r="HO10" s="432">
        <v>0</v>
      </c>
      <c r="HP10" s="432">
        <v>0</v>
      </c>
      <c r="HQ10" s="432">
        <v>1</v>
      </c>
      <c r="HR10" s="432">
        <v>0</v>
      </c>
      <c r="HS10" s="432">
        <v>0</v>
      </c>
      <c r="HT10" s="432">
        <v>0.9</v>
      </c>
      <c r="HU10" s="432">
        <v>0</v>
      </c>
      <c r="HV10" s="432">
        <v>0</v>
      </c>
      <c r="HW10" s="432">
        <v>0</v>
      </c>
      <c r="HX10" s="432">
        <v>0.9</v>
      </c>
      <c r="HY10" s="432">
        <v>0</v>
      </c>
      <c r="HZ10" s="432">
        <v>0</v>
      </c>
      <c r="IA10" s="432">
        <v>0</v>
      </c>
      <c r="IB10" s="432">
        <v>2</v>
      </c>
      <c r="IC10" s="432">
        <v>7</v>
      </c>
      <c r="ID10" s="432">
        <v>7</v>
      </c>
      <c r="IE10" s="432">
        <v>1</v>
      </c>
      <c r="IF10" s="432">
        <v>2</v>
      </c>
      <c r="IG10" s="432">
        <v>0</v>
      </c>
      <c r="IH10" s="432">
        <v>0</v>
      </c>
      <c r="II10" s="432">
        <v>0</v>
      </c>
      <c r="IJ10" s="432">
        <v>0</v>
      </c>
      <c r="IK10" s="432">
        <v>8</v>
      </c>
      <c r="IL10" s="432">
        <v>0</v>
      </c>
      <c r="IM10" s="432">
        <v>0</v>
      </c>
      <c r="IN10" s="432">
        <v>1</v>
      </c>
      <c r="IO10" s="432">
        <v>0.125</v>
      </c>
      <c r="IP10" s="432">
        <v>7</v>
      </c>
      <c r="IQ10" s="432">
        <v>0</v>
      </c>
      <c r="IR10" s="432">
        <v>0</v>
      </c>
      <c r="IS10" s="432">
        <v>1</v>
      </c>
      <c r="IT10" s="432">
        <v>0.1429</v>
      </c>
      <c r="IU10" s="432">
        <v>9</v>
      </c>
      <c r="IV10" s="432">
        <v>78</v>
      </c>
      <c r="IW10" s="432">
        <v>4</v>
      </c>
      <c r="IX10" s="432">
        <v>5.1299999999999998E-2</v>
      </c>
      <c r="IY10" s="432">
        <v>9</v>
      </c>
      <c r="IZ10" s="432">
        <v>1</v>
      </c>
      <c r="JA10" s="432">
        <v>0.1111</v>
      </c>
      <c r="JB10" s="432">
        <v>3</v>
      </c>
      <c r="JC10" s="432">
        <v>3.85E-2</v>
      </c>
      <c r="JD10" s="432">
        <v>0</v>
      </c>
      <c r="JE10" s="432">
        <v>0</v>
      </c>
      <c r="JF10" s="432">
        <v>36</v>
      </c>
      <c r="JG10" s="432">
        <v>4</v>
      </c>
      <c r="JH10" s="432">
        <v>0.1111</v>
      </c>
      <c r="JI10" s="432">
        <v>4</v>
      </c>
      <c r="JJ10" s="432">
        <v>4</v>
      </c>
      <c r="JK10" s="432">
        <v>1</v>
      </c>
      <c r="JL10" s="432">
        <v>7</v>
      </c>
      <c r="JM10" s="432">
        <v>0.19439999999999999</v>
      </c>
      <c r="JN10" s="432">
        <v>0</v>
      </c>
      <c r="JO10" s="432">
        <v>0</v>
      </c>
      <c r="JP10" s="432" t="s">
        <v>1359</v>
      </c>
      <c r="JQ10" s="432" t="s">
        <v>1360</v>
      </c>
      <c r="JR10" s="432" t="s">
        <v>1340</v>
      </c>
    </row>
    <row r="11" spans="1:278" x14ac:dyDescent="0.45">
      <c r="A11" s="432" t="s">
        <v>154</v>
      </c>
      <c r="B11" s="432" t="s">
        <v>187</v>
      </c>
      <c r="C11" s="432">
        <v>2136</v>
      </c>
      <c r="D11" s="432">
        <v>720</v>
      </c>
      <c r="E11" s="432">
        <v>0.33710000000000001</v>
      </c>
      <c r="F11" s="432">
        <v>712</v>
      </c>
      <c r="G11" s="432">
        <v>2106</v>
      </c>
      <c r="H11" s="432">
        <v>0.33810000000000001</v>
      </c>
      <c r="I11" s="432">
        <v>1971</v>
      </c>
      <c r="J11" s="432">
        <v>2030</v>
      </c>
      <c r="K11" s="432">
        <v>1895</v>
      </c>
      <c r="L11" s="432">
        <v>0.92259999999999998</v>
      </c>
      <c r="M11" s="432">
        <v>0.95020000000000004</v>
      </c>
      <c r="N11" s="432">
        <v>0.88719999999999999</v>
      </c>
      <c r="O11" s="432">
        <v>2034</v>
      </c>
      <c r="P11" s="432">
        <v>2073</v>
      </c>
      <c r="Q11" s="432">
        <v>1929</v>
      </c>
      <c r="R11" s="432">
        <v>0.95209999999999995</v>
      </c>
      <c r="S11" s="432">
        <v>0.97009999999999996</v>
      </c>
      <c r="T11" s="432">
        <v>0.90310000000000001</v>
      </c>
      <c r="U11" s="432">
        <v>2027</v>
      </c>
      <c r="V11" s="432">
        <v>2065</v>
      </c>
      <c r="W11" s="432">
        <v>1949</v>
      </c>
      <c r="X11" s="432">
        <v>0.94889999999999997</v>
      </c>
      <c r="Y11" s="432">
        <v>0.96630000000000005</v>
      </c>
      <c r="Z11" s="432">
        <v>0.91249999999999998</v>
      </c>
      <c r="AA11" s="432">
        <v>2007</v>
      </c>
      <c r="AB11" s="432">
        <v>2047</v>
      </c>
      <c r="AC11" s="432">
        <v>1912</v>
      </c>
      <c r="AD11" s="432">
        <v>0.93930000000000002</v>
      </c>
      <c r="AE11" s="432">
        <v>0.95799999999999996</v>
      </c>
      <c r="AF11" s="432">
        <v>0.89510000000000001</v>
      </c>
      <c r="AG11" s="432">
        <v>1769</v>
      </c>
      <c r="AH11" s="432">
        <v>1868</v>
      </c>
      <c r="AI11" s="432">
        <v>1712</v>
      </c>
      <c r="AJ11" s="432">
        <v>0.82789999999999997</v>
      </c>
      <c r="AK11" s="432">
        <v>0.87409999999999999</v>
      </c>
      <c r="AL11" s="432">
        <v>0.80149999999999999</v>
      </c>
      <c r="AM11" s="432">
        <v>2022</v>
      </c>
      <c r="AN11" s="432">
        <v>2060</v>
      </c>
      <c r="AO11" s="432">
        <v>1929</v>
      </c>
      <c r="AP11" s="432">
        <v>0.94650000000000001</v>
      </c>
      <c r="AQ11" s="432">
        <v>0.96409999999999996</v>
      </c>
      <c r="AR11" s="432">
        <v>0.90310000000000001</v>
      </c>
      <c r="AS11" s="432">
        <v>1964</v>
      </c>
      <c r="AT11" s="432">
        <v>2014</v>
      </c>
      <c r="AU11" s="432">
        <v>1806</v>
      </c>
      <c r="AV11" s="432">
        <v>0.9194</v>
      </c>
      <c r="AW11" s="432">
        <v>0.94259999999999999</v>
      </c>
      <c r="AX11" s="432">
        <v>0.84550000000000003</v>
      </c>
      <c r="AY11" s="432">
        <v>1894</v>
      </c>
      <c r="AZ11" s="432">
        <v>1964</v>
      </c>
      <c r="BA11" s="432">
        <v>1778</v>
      </c>
      <c r="BB11" s="432">
        <v>0.88660000000000005</v>
      </c>
      <c r="BC11" s="432">
        <v>0.91910000000000003</v>
      </c>
      <c r="BD11" s="432">
        <v>0.83240000000000003</v>
      </c>
      <c r="BE11" s="432">
        <v>1994</v>
      </c>
      <c r="BF11" s="432">
        <v>2051</v>
      </c>
      <c r="BG11" s="432">
        <v>1947</v>
      </c>
      <c r="BH11" s="432">
        <v>0.93330000000000002</v>
      </c>
      <c r="BI11" s="432">
        <v>0.96009999999999995</v>
      </c>
      <c r="BJ11" s="432">
        <v>0.91149999999999998</v>
      </c>
      <c r="BK11" s="432">
        <v>1175</v>
      </c>
      <c r="BL11" s="432">
        <v>1389</v>
      </c>
      <c r="BM11" s="432">
        <v>1482</v>
      </c>
      <c r="BN11" s="432">
        <v>0.55000000000000004</v>
      </c>
      <c r="BO11" s="432">
        <v>0.65</v>
      </c>
      <c r="BP11" s="432">
        <v>0.69379999999999997</v>
      </c>
      <c r="BQ11" s="432">
        <v>844</v>
      </c>
      <c r="BR11" s="432">
        <v>0.59599999999999997</v>
      </c>
      <c r="BS11" s="432">
        <v>612</v>
      </c>
      <c r="BT11" s="432">
        <v>0.85</v>
      </c>
      <c r="BU11" s="432">
        <v>1427</v>
      </c>
      <c r="BV11" s="432">
        <v>1520</v>
      </c>
      <c r="BW11" s="432">
        <v>1456</v>
      </c>
      <c r="BX11" s="432">
        <v>0.66779999999999995</v>
      </c>
      <c r="BY11" s="432">
        <v>0.71120000000000005</v>
      </c>
      <c r="BZ11" s="432">
        <v>0.68159999999999998</v>
      </c>
      <c r="CA11" s="432">
        <v>806</v>
      </c>
      <c r="CB11" s="432">
        <v>0.56920000000000004</v>
      </c>
      <c r="CC11" s="432">
        <v>622</v>
      </c>
      <c r="CD11" s="432">
        <v>0.8639</v>
      </c>
      <c r="CE11" s="432">
        <v>1510</v>
      </c>
      <c r="CF11" s="432">
        <v>1623</v>
      </c>
      <c r="CG11" s="432">
        <v>1428</v>
      </c>
      <c r="CH11" s="432">
        <v>0.70689999999999997</v>
      </c>
      <c r="CI11" s="432">
        <v>0.75949999999999995</v>
      </c>
      <c r="CJ11" s="432">
        <v>0.66849999999999998</v>
      </c>
      <c r="CK11" s="432">
        <v>1249</v>
      </c>
      <c r="CL11" s="432">
        <v>1344</v>
      </c>
      <c r="CM11" s="432">
        <v>1220</v>
      </c>
      <c r="CN11" s="432">
        <v>0.58450000000000002</v>
      </c>
      <c r="CO11" s="432">
        <v>0.62880000000000003</v>
      </c>
      <c r="CP11" s="432">
        <v>0.57120000000000004</v>
      </c>
      <c r="CQ11" s="432">
        <v>340</v>
      </c>
      <c r="CR11" s="432">
        <v>0.24010000000000001</v>
      </c>
      <c r="CS11" s="432">
        <v>375</v>
      </c>
      <c r="CT11" s="432">
        <v>0.52080000000000004</v>
      </c>
      <c r="CU11" s="432">
        <v>620</v>
      </c>
      <c r="CV11" s="432">
        <v>748</v>
      </c>
      <c r="CW11" s="432">
        <v>715</v>
      </c>
      <c r="CX11" s="432">
        <v>0.28999999999999998</v>
      </c>
      <c r="CY11" s="432">
        <v>0.35</v>
      </c>
      <c r="CZ11" s="432">
        <v>0.3347</v>
      </c>
      <c r="DA11" s="432">
        <v>1282</v>
      </c>
      <c r="DB11" s="432">
        <v>1496</v>
      </c>
      <c r="DC11" s="432">
        <v>1677</v>
      </c>
      <c r="DD11" s="432">
        <v>0.6</v>
      </c>
      <c r="DE11" s="432">
        <v>0.7</v>
      </c>
      <c r="DF11" s="432">
        <v>0.78510000000000002</v>
      </c>
      <c r="DG11" s="432">
        <v>528</v>
      </c>
      <c r="DH11" s="432">
        <v>278</v>
      </c>
      <c r="DI11" s="432">
        <v>304</v>
      </c>
      <c r="DJ11" s="432">
        <v>318</v>
      </c>
      <c r="DK11" s="432">
        <v>0.52500000000000002</v>
      </c>
      <c r="DL11" s="432">
        <v>0.57499999999999996</v>
      </c>
      <c r="DM11" s="432">
        <v>0.60229999999999995</v>
      </c>
      <c r="DN11" s="432">
        <v>1496</v>
      </c>
      <c r="DO11" s="432">
        <v>1602</v>
      </c>
      <c r="DP11" s="432">
        <v>1190</v>
      </c>
      <c r="DQ11" s="432">
        <v>0.7</v>
      </c>
      <c r="DR11" s="432">
        <v>0.75</v>
      </c>
      <c r="DS11" s="432">
        <v>0.55710000000000004</v>
      </c>
      <c r="DT11" s="432">
        <v>7</v>
      </c>
      <c r="DU11" s="432">
        <v>3.7499999999999999E-2</v>
      </c>
      <c r="DV11" s="432">
        <v>7.4999999999999997E-2</v>
      </c>
      <c r="DW11" s="432">
        <v>4.1999999999999997E-3</v>
      </c>
      <c r="DX11" s="432">
        <v>83</v>
      </c>
      <c r="DY11" s="432">
        <v>7.4999999999999997E-2</v>
      </c>
      <c r="DZ11" s="432">
        <v>0.15</v>
      </c>
      <c r="EA11" s="432">
        <v>6.5500000000000003E-2</v>
      </c>
      <c r="EB11" s="432">
        <v>0</v>
      </c>
      <c r="EC11" s="432">
        <v>0</v>
      </c>
      <c r="ED11" s="432">
        <v>0</v>
      </c>
      <c r="EE11" s="432">
        <v>0</v>
      </c>
      <c r="EF11" s="432">
        <v>171</v>
      </c>
      <c r="EG11" s="432">
        <v>1</v>
      </c>
      <c r="EH11" s="432">
        <v>5.0000000000000001E-3</v>
      </c>
      <c r="EI11" s="432">
        <v>0.01</v>
      </c>
      <c r="EJ11" s="432">
        <v>5.7999999999999996E-3</v>
      </c>
      <c r="EK11" s="432">
        <v>1026</v>
      </c>
      <c r="EL11" s="432">
        <v>0.05</v>
      </c>
      <c r="EM11" s="432">
        <v>0.15</v>
      </c>
      <c r="EN11" s="432">
        <v>0.4803</v>
      </c>
      <c r="EO11" s="432">
        <v>679</v>
      </c>
      <c r="EP11" s="432">
        <v>324</v>
      </c>
      <c r="EQ11" s="432">
        <v>0.47720000000000001</v>
      </c>
      <c r="ER11" s="432">
        <v>135</v>
      </c>
      <c r="ES11" s="432">
        <v>42</v>
      </c>
      <c r="ET11" s="432">
        <v>0.31109999999999999</v>
      </c>
      <c r="EU11" s="432">
        <v>1745</v>
      </c>
      <c r="EV11" s="432">
        <v>0.81689999999999996</v>
      </c>
      <c r="EW11" s="432">
        <v>2094</v>
      </c>
      <c r="EX11" s="432">
        <v>2521</v>
      </c>
      <c r="EY11" s="432">
        <v>2843</v>
      </c>
      <c r="EZ11" s="432">
        <v>2456</v>
      </c>
      <c r="FA11" s="432">
        <v>0.98</v>
      </c>
      <c r="FB11" s="432">
        <v>1.18</v>
      </c>
      <c r="FC11" s="432">
        <v>1.331</v>
      </c>
      <c r="FD11" s="432">
        <v>123</v>
      </c>
      <c r="FE11" s="432">
        <v>185</v>
      </c>
      <c r="FF11" s="432">
        <v>298</v>
      </c>
      <c r="FG11" s="432">
        <v>0.05</v>
      </c>
      <c r="FH11" s="432">
        <v>7.4999999999999997E-2</v>
      </c>
      <c r="FI11" s="432">
        <v>0.12130000000000001</v>
      </c>
      <c r="FJ11" s="432">
        <v>2168</v>
      </c>
      <c r="FK11" s="432">
        <v>2234</v>
      </c>
      <c r="FL11" s="432">
        <v>2104</v>
      </c>
      <c r="FM11" s="432">
        <v>0.88239999999999996</v>
      </c>
      <c r="FN11" s="432">
        <v>0.90959999999999996</v>
      </c>
      <c r="FO11" s="432">
        <v>0.85670000000000002</v>
      </c>
      <c r="FP11" s="432">
        <v>2072</v>
      </c>
      <c r="FQ11" s="432">
        <v>2160</v>
      </c>
      <c r="FR11" s="432">
        <v>2069</v>
      </c>
      <c r="FS11" s="432">
        <v>0.84360000000000002</v>
      </c>
      <c r="FT11" s="432">
        <v>0.87909999999999999</v>
      </c>
      <c r="FU11" s="432">
        <v>0.84240000000000004</v>
      </c>
      <c r="FV11" s="432">
        <v>1992</v>
      </c>
      <c r="FW11" s="432">
        <v>2124</v>
      </c>
      <c r="FX11" s="432">
        <v>2025</v>
      </c>
      <c r="FY11" s="432">
        <v>0.81069999999999998</v>
      </c>
      <c r="FZ11" s="432">
        <v>0.86450000000000005</v>
      </c>
      <c r="GA11" s="432">
        <v>0.82450000000000001</v>
      </c>
      <c r="GB11" s="432">
        <v>1801</v>
      </c>
      <c r="GC11" s="432">
        <v>2012</v>
      </c>
      <c r="GD11" s="432">
        <v>1911</v>
      </c>
      <c r="GE11" s="432">
        <v>0.73299999999999998</v>
      </c>
      <c r="GF11" s="432">
        <v>0.81889999999999996</v>
      </c>
      <c r="GG11" s="432">
        <v>0.77810000000000001</v>
      </c>
      <c r="GH11" s="432">
        <v>1842</v>
      </c>
      <c r="GI11" s="432">
        <v>2087</v>
      </c>
      <c r="GJ11" s="432">
        <v>1872</v>
      </c>
      <c r="GK11" s="432">
        <v>0.75</v>
      </c>
      <c r="GL11" s="432">
        <v>0.84970000000000001</v>
      </c>
      <c r="GM11" s="432">
        <v>0.76219999999999999</v>
      </c>
      <c r="GN11" s="432">
        <v>2253</v>
      </c>
      <c r="GO11" s="432">
        <v>2309</v>
      </c>
      <c r="GP11" s="432">
        <v>2221</v>
      </c>
      <c r="GQ11" s="432">
        <v>0.9173</v>
      </c>
      <c r="GR11" s="432">
        <v>0.94010000000000005</v>
      </c>
      <c r="GS11" s="432">
        <v>0.90429999999999999</v>
      </c>
      <c r="GT11" s="432">
        <v>2033</v>
      </c>
      <c r="GU11" s="432">
        <v>2174</v>
      </c>
      <c r="GV11" s="432">
        <v>2059</v>
      </c>
      <c r="GW11" s="432">
        <v>0.82750000000000001</v>
      </c>
      <c r="GX11" s="432">
        <v>0.88490000000000002</v>
      </c>
      <c r="GY11" s="432">
        <v>0.83840000000000003</v>
      </c>
      <c r="GZ11" s="432">
        <v>1228</v>
      </c>
      <c r="HA11" s="432">
        <v>1474</v>
      </c>
      <c r="HB11" s="432">
        <v>1767</v>
      </c>
      <c r="HC11" s="432">
        <v>0.5</v>
      </c>
      <c r="HD11" s="432">
        <v>0.6</v>
      </c>
      <c r="HE11" s="432">
        <v>0.71950000000000003</v>
      </c>
      <c r="HF11" s="432">
        <v>2410</v>
      </c>
      <c r="HG11" s="432">
        <v>0.5</v>
      </c>
      <c r="HH11" s="432">
        <v>0.84770000000000001</v>
      </c>
      <c r="HI11" s="432">
        <v>0</v>
      </c>
      <c r="HJ11" s="432"/>
      <c r="HK11" s="432">
        <v>0.9</v>
      </c>
      <c r="HL11" s="432">
        <v>0</v>
      </c>
      <c r="HM11" s="432">
        <v>0</v>
      </c>
      <c r="HN11" s="432">
        <v>0</v>
      </c>
      <c r="HO11" s="432">
        <v>0</v>
      </c>
      <c r="HP11" s="432">
        <v>0</v>
      </c>
      <c r="HQ11" s="432">
        <v>0</v>
      </c>
      <c r="HR11" s="432">
        <v>0</v>
      </c>
      <c r="HS11" s="432">
        <v>0</v>
      </c>
      <c r="HT11" s="432">
        <v>0.9</v>
      </c>
      <c r="HU11" s="432">
        <v>0</v>
      </c>
      <c r="HV11" s="432">
        <v>0</v>
      </c>
      <c r="HW11" s="432">
        <v>0</v>
      </c>
      <c r="HX11" s="432">
        <v>0.9</v>
      </c>
      <c r="HY11" s="432">
        <v>0</v>
      </c>
      <c r="HZ11" s="432">
        <v>0</v>
      </c>
      <c r="IA11" s="432">
        <v>0</v>
      </c>
      <c r="IB11" s="432">
        <v>0</v>
      </c>
      <c r="IC11" s="432">
        <v>5</v>
      </c>
      <c r="ID11" s="432">
        <v>8</v>
      </c>
      <c r="IE11" s="432">
        <v>0</v>
      </c>
      <c r="IF11" s="432">
        <v>0</v>
      </c>
      <c r="IG11" s="432">
        <v>0</v>
      </c>
      <c r="IH11" s="432">
        <v>0</v>
      </c>
      <c r="II11" s="432">
        <v>0</v>
      </c>
      <c r="IJ11" s="432">
        <v>0</v>
      </c>
      <c r="IK11" s="432">
        <v>5</v>
      </c>
      <c r="IL11" s="432">
        <v>0</v>
      </c>
      <c r="IM11" s="432">
        <v>0</v>
      </c>
      <c r="IN11" s="432">
        <v>0</v>
      </c>
      <c r="IO11" s="432">
        <v>0</v>
      </c>
      <c r="IP11" s="432">
        <v>8</v>
      </c>
      <c r="IQ11" s="432">
        <v>1</v>
      </c>
      <c r="IR11" s="432">
        <v>0.125</v>
      </c>
      <c r="IS11" s="432">
        <v>0</v>
      </c>
      <c r="IT11" s="432">
        <v>0</v>
      </c>
      <c r="IU11" s="432">
        <v>6</v>
      </c>
      <c r="IV11" s="432">
        <v>53</v>
      </c>
      <c r="IW11" s="432">
        <v>10</v>
      </c>
      <c r="IX11" s="432">
        <v>0.18870000000000001</v>
      </c>
      <c r="IY11" s="432">
        <v>6</v>
      </c>
      <c r="IZ11" s="432">
        <v>5</v>
      </c>
      <c r="JA11" s="432">
        <v>0.83330000000000004</v>
      </c>
      <c r="JB11" s="432">
        <v>8</v>
      </c>
      <c r="JC11" s="432">
        <v>0.15090000000000001</v>
      </c>
      <c r="JD11" s="432">
        <v>2</v>
      </c>
      <c r="JE11" s="432">
        <v>0.33329999999999999</v>
      </c>
      <c r="JF11" s="432">
        <v>30</v>
      </c>
      <c r="JG11" s="432">
        <v>9</v>
      </c>
      <c r="JH11" s="432">
        <v>0.3</v>
      </c>
      <c r="JI11" s="432">
        <v>6</v>
      </c>
      <c r="JJ11" s="432">
        <v>6</v>
      </c>
      <c r="JK11" s="432">
        <v>1</v>
      </c>
      <c r="JL11" s="432">
        <v>4</v>
      </c>
      <c r="JM11" s="432">
        <v>0.1333</v>
      </c>
      <c r="JN11" s="432">
        <v>1</v>
      </c>
      <c r="JO11" s="432">
        <v>0.16669999999999999</v>
      </c>
      <c r="JP11" s="432" t="s">
        <v>1359</v>
      </c>
      <c r="JQ11" s="432" t="s">
        <v>1360</v>
      </c>
      <c r="JR11" s="432" t="s">
        <v>1340</v>
      </c>
    </row>
    <row r="12" spans="1:278" x14ac:dyDescent="0.45">
      <c r="A12" s="432" t="s">
        <v>154</v>
      </c>
      <c r="B12" s="432" t="s">
        <v>202</v>
      </c>
      <c r="C12" s="432">
        <v>1822</v>
      </c>
      <c r="D12" s="432">
        <v>374</v>
      </c>
      <c r="E12" s="432">
        <v>0.20530000000000001</v>
      </c>
      <c r="F12" s="432">
        <v>366</v>
      </c>
      <c r="G12" s="432">
        <v>1803</v>
      </c>
      <c r="H12" s="432">
        <v>0.20300000000000001</v>
      </c>
      <c r="I12" s="432">
        <v>1681</v>
      </c>
      <c r="J12" s="432">
        <v>1732</v>
      </c>
      <c r="K12" s="432">
        <v>1558</v>
      </c>
      <c r="L12" s="432">
        <v>0.92259999999999998</v>
      </c>
      <c r="M12" s="432">
        <v>0.95020000000000004</v>
      </c>
      <c r="N12" s="432">
        <v>0.85509999999999997</v>
      </c>
      <c r="O12" s="432">
        <v>1735</v>
      </c>
      <c r="P12" s="432">
        <v>1768</v>
      </c>
      <c r="Q12" s="432">
        <v>1643</v>
      </c>
      <c r="R12" s="432">
        <v>0.95209999999999995</v>
      </c>
      <c r="S12" s="432">
        <v>0.97009999999999996</v>
      </c>
      <c r="T12" s="432">
        <v>0.90180000000000005</v>
      </c>
      <c r="U12" s="432">
        <v>1729</v>
      </c>
      <c r="V12" s="432">
        <v>1761</v>
      </c>
      <c r="W12" s="432">
        <v>1641</v>
      </c>
      <c r="X12" s="432">
        <v>0.94889999999999997</v>
      </c>
      <c r="Y12" s="432">
        <v>0.96630000000000005</v>
      </c>
      <c r="Z12" s="432">
        <v>0.90069999999999995</v>
      </c>
      <c r="AA12" s="432">
        <v>1712</v>
      </c>
      <c r="AB12" s="432">
        <v>1746</v>
      </c>
      <c r="AC12" s="432">
        <v>1617</v>
      </c>
      <c r="AD12" s="432">
        <v>0.93930000000000002</v>
      </c>
      <c r="AE12" s="432">
        <v>0.95799999999999996</v>
      </c>
      <c r="AF12" s="432">
        <v>0.88749999999999996</v>
      </c>
      <c r="AG12" s="432">
        <v>1509</v>
      </c>
      <c r="AH12" s="432">
        <v>1593</v>
      </c>
      <c r="AI12" s="432">
        <v>1407</v>
      </c>
      <c r="AJ12" s="432">
        <v>0.82789999999999997</v>
      </c>
      <c r="AK12" s="432">
        <v>0.87409999999999999</v>
      </c>
      <c r="AL12" s="432">
        <v>0.7722</v>
      </c>
      <c r="AM12" s="432">
        <v>1725</v>
      </c>
      <c r="AN12" s="432">
        <v>1757</v>
      </c>
      <c r="AO12" s="432">
        <v>1612</v>
      </c>
      <c r="AP12" s="432">
        <v>0.94650000000000001</v>
      </c>
      <c r="AQ12" s="432">
        <v>0.96409999999999996</v>
      </c>
      <c r="AR12" s="432">
        <v>0.88470000000000004</v>
      </c>
      <c r="AS12" s="432">
        <v>1676</v>
      </c>
      <c r="AT12" s="432">
        <v>1718</v>
      </c>
      <c r="AU12" s="432">
        <v>1622</v>
      </c>
      <c r="AV12" s="432">
        <v>0.9194</v>
      </c>
      <c r="AW12" s="432">
        <v>0.94259999999999999</v>
      </c>
      <c r="AX12" s="432">
        <v>0.89019999999999999</v>
      </c>
      <c r="AY12" s="432">
        <v>1616</v>
      </c>
      <c r="AZ12" s="432">
        <v>1675</v>
      </c>
      <c r="BA12" s="432">
        <v>1439</v>
      </c>
      <c r="BB12" s="432">
        <v>0.88660000000000005</v>
      </c>
      <c r="BC12" s="432">
        <v>0.91910000000000003</v>
      </c>
      <c r="BD12" s="432">
        <v>0.78979999999999995</v>
      </c>
      <c r="BE12" s="432">
        <v>1701</v>
      </c>
      <c r="BF12" s="432">
        <v>1750</v>
      </c>
      <c r="BG12" s="432">
        <v>1614</v>
      </c>
      <c r="BH12" s="432">
        <v>0.93330000000000002</v>
      </c>
      <c r="BI12" s="432">
        <v>0.96009999999999995</v>
      </c>
      <c r="BJ12" s="432">
        <v>0.88580000000000003</v>
      </c>
      <c r="BK12" s="432">
        <v>1003</v>
      </c>
      <c r="BL12" s="432">
        <v>1185</v>
      </c>
      <c r="BM12" s="432">
        <v>1178</v>
      </c>
      <c r="BN12" s="432">
        <v>0.55000000000000004</v>
      </c>
      <c r="BO12" s="432">
        <v>0.65</v>
      </c>
      <c r="BP12" s="432">
        <v>0.64649999999999996</v>
      </c>
      <c r="BQ12" s="432">
        <v>893</v>
      </c>
      <c r="BR12" s="432">
        <v>0.61670000000000003</v>
      </c>
      <c r="BS12" s="432">
        <v>327</v>
      </c>
      <c r="BT12" s="432">
        <v>0.87429999999999997</v>
      </c>
      <c r="BU12" s="432">
        <v>1217</v>
      </c>
      <c r="BV12" s="432">
        <v>1296</v>
      </c>
      <c r="BW12" s="432">
        <v>1220</v>
      </c>
      <c r="BX12" s="432">
        <v>0.66779999999999995</v>
      </c>
      <c r="BY12" s="432">
        <v>0.71120000000000005</v>
      </c>
      <c r="BZ12" s="432">
        <v>0.66959999999999997</v>
      </c>
      <c r="CA12" s="432">
        <v>777</v>
      </c>
      <c r="CB12" s="432">
        <v>0.53659999999999997</v>
      </c>
      <c r="CC12" s="432">
        <v>322</v>
      </c>
      <c r="CD12" s="432">
        <v>0.86099999999999999</v>
      </c>
      <c r="CE12" s="432">
        <v>1288</v>
      </c>
      <c r="CF12" s="432">
        <v>1384</v>
      </c>
      <c r="CG12" s="432">
        <v>1099</v>
      </c>
      <c r="CH12" s="432">
        <v>0.70689999999999997</v>
      </c>
      <c r="CI12" s="432">
        <v>0.75949999999999995</v>
      </c>
      <c r="CJ12" s="432">
        <v>0.60319999999999996</v>
      </c>
      <c r="CK12" s="432">
        <v>1065</v>
      </c>
      <c r="CL12" s="432">
        <v>1146</v>
      </c>
      <c r="CM12" s="432">
        <v>1040</v>
      </c>
      <c r="CN12" s="432">
        <v>0.58450000000000002</v>
      </c>
      <c r="CO12" s="432">
        <v>0.62880000000000003</v>
      </c>
      <c r="CP12" s="432">
        <v>0.57079999999999997</v>
      </c>
      <c r="CQ12" s="432">
        <v>366</v>
      </c>
      <c r="CR12" s="432">
        <v>0.25280000000000002</v>
      </c>
      <c r="CS12" s="432">
        <v>209</v>
      </c>
      <c r="CT12" s="432">
        <v>0.55879999999999996</v>
      </c>
      <c r="CU12" s="432">
        <v>529</v>
      </c>
      <c r="CV12" s="432">
        <v>638</v>
      </c>
      <c r="CW12" s="432">
        <v>575</v>
      </c>
      <c r="CX12" s="432">
        <v>0.28999999999999998</v>
      </c>
      <c r="CY12" s="432">
        <v>0.35</v>
      </c>
      <c r="CZ12" s="432">
        <v>0.31559999999999999</v>
      </c>
      <c r="DA12" s="432">
        <v>1094</v>
      </c>
      <c r="DB12" s="432">
        <v>1276</v>
      </c>
      <c r="DC12" s="432">
        <v>1133</v>
      </c>
      <c r="DD12" s="432">
        <v>0.6</v>
      </c>
      <c r="DE12" s="432">
        <v>0.7</v>
      </c>
      <c r="DF12" s="432">
        <v>0.62180000000000002</v>
      </c>
      <c r="DG12" s="432">
        <v>552</v>
      </c>
      <c r="DH12" s="432">
        <v>290</v>
      </c>
      <c r="DI12" s="432">
        <v>318</v>
      </c>
      <c r="DJ12" s="432">
        <v>337</v>
      </c>
      <c r="DK12" s="432">
        <v>0.52500000000000002</v>
      </c>
      <c r="DL12" s="432">
        <v>0.57499999999999996</v>
      </c>
      <c r="DM12" s="432">
        <v>0.61050000000000004</v>
      </c>
      <c r="DN12" s="432">
        <v>1276</v>
      </c>
      <c r="DO12" s="432">
        <v>1367</v>
      </c>
      <c r="DP12" s="432">
        <v>1109</v>
      </c>
      <c r="DQ12" s="432">
        <v>0.7</v>
      </c>
      <c r="DR12" s="432">
        <v>0.75</v>
      </c>
      <c r="DS12" s="432">
        <v>0.60870000000000002</v>
      </c>
      <c r="DT12" s="432">
        <v>2</v>
      </c>
      <c r="DU12" s="432">
        <v>3.7499999999999999E-2</v>
      </c>
      <c r="DV12" s="432">
        <v>7.4999999999999997E-2</v>
      </c>
      <c r="DW12" s="432">
        <v>1.1000000000000001E-3</v>
      </c>
      <c r="DX12" s="432">
        <v>67</v>
      </c>
      <c r="DY12" s="432">
        <v>7.4999999999999997E-2</v>
      </c>
      <c r="DZ12" s="432">
        <v>0.15</v>
      </c>
      <c r="EA12" s="432">
        <v>6.1499999999999999E-2</v>
      </c>
      <c r="EB12" s="432">
        <v>0</v>
      </c>
      <c r="EC12" s="432">
        <v>0</v>
      </c>
      <c r="ED12" s="432">
        <v>0</v>
      </c>
      <c r="EE12" s="432">
        <v>0</v>
      </c>
      <c r="EF12" s="432">
        <v>178</v>
      </c>
      <c r="EG12" s="432">
        <v>0</v>
      </c>
      <c r="EH12" s="432">
        <v>5.0000000000000001E-3</v>
      </c>
      <c r="EI12" s="432">
        <v>0.01</v>
      </c>
      <c r="EJ12" s="432">
        <v>0</v>
      </c>
      <c r="EK12" s="432">
        <v>407</v>
      </c>
      <c r="EL12" s="432">
        <v>0.05</v>
      </c>
      <c r="EM12" s="432">
        <v>0.15</v>
      </c>
      <c r="EN12" s="432">
        <v>0.22339999999999999</v>
      </c>
      <c r="EO12" s="432">
        <v>498</v>
      </c>
      <c r="EP12" s="432">
        <v>355</v>
      </c>
      <c r="EQ12" s="432">
        <v>0.71289999999999998</v>
      </c>
      <c r="ER12" s="432">
        <v>109</v>
      </c>
      <c r="ES12" s="432">
        <v>15</v>
      </c>
      <c r="ET12" s="432">
        <v>0.1376</v>
      </c>
      <c r="EU12" s="432">
        <v>1511</v>
      </c>
      <c r="EV12" s="432">
        <v>0.82930000000000004</v>
      </c>
      <c r="EW12" s="432">
        <v>1804</v>
      </c>
      <c r="EX12" s="432">
        <v>2169</v>
      </c>
      <c r="EY12" s="432">
        <v>2287</v>
      </c>
      <c r="EZ12" s="432">
        <v>2000</v>
      </c>
      <c r="FA12" s="432">
        <v>0.99</v>
      </c>
      <c r="FB12" s="432">
        <v>1.19</v>
      </c>
      <c r="FC12" s="432">
        <v>1.2552000000000001</v>
      </c>
      <c r="FD12" s="432">
        <v>100</v>
      </c>
      <c r="FE12" s="432">
        <v>150</v>
      </c>
      <c r="FF12" s="432">
        <v>73</v>
      </c>
      <c r="FG12" s="432">
        <v>0.05</v>
      </c>
      <c r="FH12" s="432">
        <v>7.4999999999999997E-2</v>
      </c>
      <c r="FI12" s="432">
        <v>3.6499999999999998E-2</v>
      </c>
      <c r="FJ12" s="432">
        <v>1765</v>
      </c>
      <c r="FK12" s="432">
        <v>1820</v>
      </c>
      <c r="FL12" s="432">
        <v>1644</v>
      </c>
      <c r="FM12" s="432">
        <v>0.88239999999999996</v>
      </c>
      <c r="FN12" s="432">
        <v>0.90959999999999996</v>
      </c>
      <c r="FO12" s="432">
        <v>0.82199999999999995</v>
      </c>
      <c r="FP12" s="432">
        <v>1688</v>
      </c>
      <c r="FQ12" s="432">
        <v>1759</v>
      </c>
      <c r="FR12" s="432">
        <v>1611</v>
      </c>
      <c r="FS12" s="432">
        <v>0.84360000000000002</v>
      </c>
      <c r="FT12" s="432">
        <v>0.87909999999999999</v>
      </c>
      <c r="FU12" s="432">
        <v>0.80549999999999999</v>
      </c>
      <c r="FV12" s="432">
        <v>1622</v>
      </c>
      <c r="FW12" s="432">
        <v>1729</v>
      </c>
      <c r="FX12" s="432">
        <v>1443</v>
      </c>
      <c r="FY12" s="432">
        <v>0.81069999999999998</v>
      </c>
      <c r="FZ12" s="432">
        <v>0.86450000000000005</v>
      </c>
      <c r="GA12" s="432">
        <v>0.72150000000000003</v>
      </c>
      <c r="GB12" s="432">
        <v>1466</v>
      </c>
      <c r="GC12" s="432">
        <v>1638</v>
      </c>
      <c r="GD12" s="432">
        <v>1321</v>
      </c>
      <c r="GE12" s="432">
        <v>0.73299999999999998</v>
      </c>
      <c r="GF12" s="432">
        <v>0.81889999999999996</v>
      </c>
      <c r="GG12" s="432">
        <v>0.66049999999999998</v>
      </c>
      <c r="GH12" s="432">
        <v>1500</v>
      </c>
      <c r="GI12" s="432">
        <v>1700</v>
      </c>
      <c r="GJ12" s="432">
        <v>1304</v>
      </c>
      <c r="GK12" s="432">
        <v>0.75</v>
      </c>
      <c r="GL12" s="432">
        <v>0.84970000000000001</v>
      </c>
      <c r="GM12" s="432">
        <v>0.65200000000000002</v>
      </c>
      <c r="GN12" s="432">
        <v>1835</v>
      </c>
      <c r="GO12" s="432">
        <v>1881</v>
      </c>
      <c r="GP12" s="432">
        <v>1793</v>
      </c>
      <c r="GQ12" s="432">
        <v>0.9173</v>
      </c>
      <c r="GR12" s="432">
        <v>0.94010000000000005</v>
      </c>
      <c r="GS12" s="432">
        <v>0.89649999999999996</v>
      </c>
      <c r="GT12" s="432">
        <v>1655</v>
      </c>
      <c r="GU12" s="432">
        <v>1770</v>
      </c>
      <c r="GV12" s="432">
        <v>1569</v>
      </c>
      <c r="GW12" s="432">
        <v>0.82750000000000001</v>
      </c>
      <c r="GX12" s="432">
        <v>0.88490000000000002</v>
      </c>
      <c r="GY12" s="432">
        <v>0.78449999999999998</v>
      </c>
      <c r="GZ12" s="432">
        <v>1000</v>
      </c>
      <c r="HA12" s="432">
        <v>1200</v>
      </c>
      <c r="HB12" s="432">
        <v>1191</v>
      </c>
      <c r="HC12" s="432">
        <v>0.5</v>
      </c>
      <c r="HD12" s="432">
        <v>0.6</v>
      </c>
      <c r="HE12" s="432">
        <v>0.59550000000000003</v>
      </c>
      <c r="HF12" s="432">
        <v>1920</v>
      </c>
      <c r="HG12" s="432">
        <v>0.5</v>
      </c>
      <c r="HH12" s="432">
        <v>0.83950000000000002</v>
      </c>
      <c r="HI12" s="432">
        <v>1</v>
      </c>
      <c r="HJ12" s="432"/>
      <c r="HK12" s="432">
        <v>0.9</v>
      </c>
      <c r="HL12" s="432">
        <v>2</v>
      </c>
      <c r="HM12" s="432">
        <v>0</v>
      </c>
      <c r="HN12" s="432">
        <v>0</v>
      </c>
      <c r="HO12" s="432">
        <v>0</v>
      </c>
      <c r="HP12" s="432">
        <v>0</v>
      </c>
      <c r="HQ12" s="432">
        <v>2</v>
      </c>
      <c r="HR12" s="432">
        <v>2</v>
      </c>
      <c r="HS12" s="432">
        <v>1</v>
      </c>
      <c r="HT12" s="432">
        <v>0.9</v>
      </c>
      <c r="HU12" s="432">
        <v>0</v>
      </c>
      <c r="HV12" s="432">
        <v>0</v>
      </c>
      <c r="HW12" s="432">
        <v>0</v>
      </c>
      <c r="HX12" s="432">
        <v>0.9</v>
      </c>
      <c r="HY12" s="432">
        <v>2</v>
      </c>
      <c r="HZ12" s="432">
        <v>0</v>
      </c>
      <c r="IA12" s="432">
        <v>0</v>
      </c>
      <c r="IB12" s="432">
        <v>0</v>
      </c>
      <c r="IC12" s="432">
        <v>3</v>
      </c>
      <c r="ID12" s="432">
        <v>1</v>
      </c>
      <c r="IE12" s="432">
        <v>0</v>
      </c>
      <c r="IF12" s="432">
        <v>0</v>
      </c>
      <c r="IG12" s="432">
        <v>0</v>
      </c>
      <c r="IH12" s="432">
        <v>0</v>
      </c>
      <c r="II12" s="432">
        <v>0</v>
      </c>
      <c r="IJ12" s="432">
        <v>0</v>
      </c>
      <c r="IK12" s="432">
        <v>3</v>
      </c>
      <c r="IL12" s="432">
        <v>0</v>
      </c>
      <c r="IM12" s="432">
        <v>0</v>
      </c>
      <c r="IN12" s="432">
        <v>0</v>
      </c>
      <c r="IO12" s="432">
        <v>0</v>
      </c>
      <c r="IP12" s="432">
        <v>1</v>
      </c>
      <c r="IQ12" s="432">
        <v>0</v>
      </c>
      <c r="IR12" s="432">
        <v>0</v>
      </c>
      <c r="IS12" s="432">
        <v>0</v>
      </c>
      <c r="IT12" s="432">
        <v>0</v>
      </c>
      <c r="IU12" s="432">
        <v>0</v>
      </c>
      <c r="IV12" s="432">
        <v>40</v>
      </c>
      <c r="IW12" s="432">
        <v>2</v>
      </c>
      <c r="IX12" s="432">
        <v>0.05</v>
      </c>
      <c r="IY12" s="432">
        <v>0</v>
      </c>
      <c r="IZ12" s="432">
        <v>0</v>
      </c>
      <c r="JA12" s="432">
        <v>0</v>
      </c>
      <c r="JB12" s="432">
        <v>1</v>
      </c>
      <c r="JC12" s="432">
        <v>2.5000000000000001E-2</v>
      </c>
      <c r="JD12" s="432">
        <v>0</v>
      </c>
      <c r="JE12" s="432">
        <v>0</v>
      </c>
      <c r="JF12" s="432">
        <v>20</v>
      </c>
      <c r="JG12" s="432">
        <v>0</v>
      </c>
      <c r="JH12" s="432">
        <v>0</v>
      </c>
      <c r="JI12" s="432">
        <v>0</v>
      </c>
      <c r="JJ12" s="432">
        <v>0</v>
      </c>
      <c r="JK12" s="432">
        <v>0</v>
      </c>
      <c r="JL12" s="432">
        <v>1</v>
      </c>
      <c r="JM12" s="432">
        <v>0.05</v>
      </c>
      <c r="JN12" s="432">
        <v>0</v>
      </c>
      <c r="JO12" s="432">
        <v>0</v>
      </c>
      <c r="JP12" s="432" t="s">
        <v>1359</v>
      </c>
      <c r="JQ12" s="432" t="s">
        <v>1360</v>
      </c>
      <c r="JR12" s="432" t="s">
        <v>1340</v>
      </c>
    </row>
    <row r="13" spans="1:278" x14ac:dyDescent="0.45">
      <c r="A13" s="432" t="s">
        <v>221</v>
      </c>
      <c r="B13" s="432" t="s">
        <v>222</v>
      </c>
      <c r="C13" s="432">
        <v>3651</v>
      </c>
      <c r="D13" s="432">
        <v>1257</v>
      </c>
      <c r="E13" s="432">
        <v>0.34429999999999999</v>
      </c>
      <c r="F13" s="432">
        <v>1243</v>
      </c>
      <c r="G13" s="432">
        <v>3565</v>
      </c>
      <c r="H13" s="432">
        <v>0.34870000000000001</v>
      </c>
      <c r="I13" s="432">
        <v>3369</v>
      </c>
      <c r="J13" s="432">
        <v>3470</v>
      </c>
      <c r="K13" s="432">
        <v>3432</v>
      </c>
      <c r="L13" s="432">
        <v>0.92259999999999998</v>
      </c>
      <c r="M13" s="432">
        <v>0.95020000000000004</v>
      </c>
      <c r="N13" s="432">
        <v>0.94</v>
      </c>
      <c r="O13" s="432">
        <v>3477</v>
      </c>
      <c r="P13" s="432">
        <v>3542</v>
      </c>
      <c r="Q13" s="432">
        <v>3474</v>
      </c>
      <c r="R13" s="432">
        <v>0.95209999999999995</v>
      </c>
      <c r="S13" s="432">
        <v>0.97009999999999996</v>
      </c>
      <c r="T13" s="432">
        <v>0.95150000000000001</v>
      </c>
      <c r="U13" s="432">
        <v>3465</v>
      </c>
      <c r="V13" s="432">
        <v>3528</v>
      </c>
      <c r="W13" s="432">
        <v>3477</v>
      </c>
      <c r="X13" s="432">
        <v>0.94889999999999997</v>
      </c>
      <c r="Y13" s="432">
        <v>0.96630000000000005</v>
      </c>
      <c r="Z13" s="432">
        <v>0.95230000000000004</v>
      </c>
      <c r="AA13" s="432">
        <v>3430</v>
      </c>
      <c r="AB13" s="432">
        <v>3498</v>
      </c>
      <c r="AC13" s="432">
        <v>3447</v>
      </c>
      <c r="AD13" s="432">
        <v>0.93930000000000002</v>
      </c>
      <c r="AE13" s="432">
        <v>0.95799999999999996</v>
      </c>
      <c r="AF13" s="432">
        <v>0.94410000000000005</v>
      </c>
      <c r="AG13" s="432">
        <v>3023</v>
      </c>
      <c r="AH13" s="432">
        <v>3192</v>
      </c>
      <c r="AI13" s="432">
        <v>3126</v>
      </c>
      <c r="AJ13" s="432">
        <v>0.82789999999999997</v>
      </c>
      <c r="AK13" s="432">
        <v>0.87409999999999999</v>
      </c>
      <c r="AL13" s="432">
        <v>0.85619999999999996</v>
      </c>
      <c r="AM13" s="432">
        <v>3456</v>
      </c>
      <c r="AN13" s="432">
        <v>3520</v>
      </c>
      <c r="AO13" s="432">
        <v>3467</v>
      </c>
      <c r="AP13" s="432">
        <v>0.94650000000000001</v>
      </c>
      <c r="AQ13" s="432">
        <v>0.96409999999999996</v>
      </c>
      <c r="AR13" s="432">
        <v>0.9496</v>
      </c>
      <c r="AS13" s="432">
        <v>3357</v>
      </c>
      <c r="AT13" s="432">
        <v>3442</v>
      </c>
      <c r="AU13" s="432">
        <v>3320</v>
      </c>
      <c r="AV13" s="432">
        <v>0.9194</v>
      </c>
      <c r="AW13" s="432">
        <v>0.94259999999999999</v>
      </c>
      <c r="AX13" s="432">
        <v>0.9093</v>
      </c>
      <c r="AY13" s="432">
        <v>3237</v>
      </c>
      <c r="AZ13" s="432">
        <v>3356</v>
      </c>
      <c r="BA13" s="432">
        <v>3308</v>
      </c>
      <c r="BB13" s="432">
        <v>0.88660000000000005</v>
      </c>
      <c r="BC13" s="432">
        <v>0.91910000000000003</v>
      </c>
      <c r="BD13" s="432">
        <v>0.90610000000000002</v>
      </c>
      <c r="BE13" s="432">
        <v>3408</v>
      </c>
      <c r="BF13" s="432">
        <v>3506</v>
      </c>
      <c r="BG13" s="432">
        <v>3466</v>
      </c>
      <c r="BH13" s="432">
        <v>0.93330000000000002</v>
      </c>
      <c r="BI13" s="432">
        <v>0.96009999999999995</v>
      </c>
      <c r="BJ13" s="432">
        <v>0.94930000000000003</v>
      </c>
      <c r="BK13" s="432">
        <v>2009</v>
      </c>
      <c r="BL13" s="432">
        <v>2374</v>
      </c>
      <c r="BM13" s="432">
        <v>2804</v>
      </c>
      <c r="BN13" s="432">
        <v>0.55000000000000004</v>
      </c>
      <c r="BO13" s="432">
        <v>0.65</v>
      </c>
      <c r="BP13" s="432">
        <v>0.76800000000000002</v>
      </c>
      <c r="BQ13" s="432">
        <v>1484</v>
      </c>
      <c r="BR13" s="432">
        <v>0.61990000000000001</v>
      </c>
      <c r="BS13" s="432">
        <v>1088</v>
      </c>
      <c r="BT13" s="432">
        <v>0.86560000000000004</v>
      </c>
      <c r="BU13" s="432">
        <v>2439</v>
      </c>
      <c r="BV13" s="432">
        <v>2597</v>
      </c>
      <c r="BW13" s="432">
        <v>2572</v>
      </c>
      <c r="BX13" s="432">
        <v>0.66779999999999995</v>
      </c>
      <c r="BY13" s="432">
        <v>0.71120000000000005</v>
      </c>
      <c r="BZ13" s="432">
        <v>0.70450000000000002</v>
      </c>
      <c r="CA13" s="432">
        <v>1486</v>
      </c>
      <c r="CB13" s="432">
        <v>0.62070000000000003</v>
      </c>
      <c r="CC13" s="432">
        <v>1133</v>
      </c>
      <c r="CD13" s="432">
        <v>0.90139999999999998</v>
      </c>
      <c r="CE13" s="432">
        <v>2581</v>
      </c>
      <c r="CF13" s="432">
        <v>2773</v>
      </c>
      <c r="CG13" s="432">
        <v>2619</v>
      </c>
      <c r="CH13" s="432">
        <v>0.70689999999999997</v>
      </c>
      <c r="CI13" s="432">
        <v>0.75949999999999995</v>
      </c>
      <c r="CJ13" s="432">
        <v>0.71730000000000005</v>
      </c>
      <c r="CK13" s="432">
        <v>2135</v>
      </c>
      <c r="CL13" s="432">
        <v>2296</v>
      </c>
      <c r="CM13" s="432">
        <v>2222</v>
      </c>
      <c r="CN13" s="432">
        <v>0.58450000000000002</v>
      </c>
      <c r="CO13" s="432">
        <v>0.62880000000000003</v>
      </c>
      <c r="CP13" s="432">
        <v>0.60860000000000003</v>
      </c>
      <c r="CQ13" s="432">
        <v>674</v>
      </c>
      <c r="CR13" s="432">
        <v>0.28149999999999997</v>
      </c>
      <c r="CS13" s="432">
        <v>762</v>
      </c>
      <c r="CT13" s="432">
        <v>0.60619999999999996</v>
      </c>
      <c r="CU13" s="432">
        <v>1059</v>
      </c>
      <c r="CV13" s="432">
        <v>1278</v>
      </c>
      <c r="CW13" s="432">
        <v>1436</v>
      </c>
      <c r="CX13" s="432">
        <v>0.28999999999999998</v>
      </c>
      <c r="CY13" s="432">
        <v>0.35</v>
      </c>
      <c r="CZ13" s="432">
        <v>0.39329999999999998</v>
      </c>
      <c r="DA13" s="432">
        <v>2191</v>
      </c>
      <c r="DB13" s="432">
        <v>2556</v>
      </c>
      <c r="DC13" s="432">
        <v>2846</v>
      </c>
      <c r="DD13" s="432">
        <v>0.6</v>
      </c>
      <c r="DE13" s="432">
        <v>0.7</v>
      </c>
      <c r="DF13" s="432">
        <v>0.77949999999999997</v>
      </c>
      <c r="DG13" s="432">
        <v>1033</v>
      </c>
      <c r="DH13" s="432">
        <v>543</v>
      </c>
      <c r="DI13" s="432">
        <v>594</v>
      </c>
      <c r="DJ13" s="432">
        <v>636</v>
      </c>
      <c r="DK13" s="432">
        <v>0.52500000000000002</v>
      </c>
      <c r="DL13" s="432">
        <v>0.57499999999999996</v>
      </c>
      <c r="DM13" s="432">
        <v>0.61570000000000003</v>
      </c>
      <c r="DN13" s="432">
        <v>2556</v>
      </c>
      <c r="DO13" s="432">
        <v>2739</v>
      </c>
      <c r="DP13" s="432">
        <v>2645</v>
      </c>
      <c r="DQ13" s="432">
        <v>0.7</v>
      </c>
      <c r="DR13" s="432">
        <v>0.75</v>
      </c>
      <c r="DS13" s="432">
        <v>0.72450000000000003</v>
      </c>
      <c r="DT13" s="432">
        <v>3</v>
      </c>
      <c r="DU13" s="432">
        <v>3.7499999999999999E-2</v>
      </c>
      <c r="DV13" s="432">
        <v>7.4999999999999997E-2</v>
      </c>
      <c r="DW13" s="432">
        <v>8.0000000000000004E-4</v>
      </c>
      <c r="DX13" s="432">
        <v>305</v>
      </c>
      <c r="DY13" s="432">
        <v>7.4999999999999997E-2</v>
      </c>
      <c r="DZ13" s="432">
        <v>0.15</v>
      </c>
      <c r="EA13" s="432">
        <v>0.1454</v>
      </c>
      <c r="EB13" s="432">
        <v>0</v>
      </c>
      <c r="EC13" s="432">
        <v>0</v>
      </c>
      <c r="ED13" s="432">
        <v>0</v>
      </c>
      <c r="EE13" s="432">
        <v>0</v>
      </c>
      <c r="EF13" s="432">
        <v>410</v>
      </c>
      <c r="EG13" s="432">
        <v>1</v>
      </c>
      <c r="EH13" s="432">
        <v>5.0000000000000001E-3</v>
      </c>
      <c r="EI13" s="432">
        <v>0.01</v>
      </c>
      <c r="EJ13" s="432">
        <v>2.3999999999999998E-3</v>
      </c>
      <c r="EK13" s="432">
        <v>1435</v>
      </c>
      <c r="EL13" s="432">
        <v>0.05</v>
      </c>
      <c r="EM13" s="432">
        <v>0.15</v>
      </c>
      <c r="EN13" s="432">
        <v>0.39300000000000002</v>
      </c>
      <c r="EO13" s="432">
        <v>1081</v>
      </c>
      <c r="EP13" s="432">
        <v>764</v>
      </c>
      <c r="EQ13" s="432">
        <v>0.70679999999999998</v>
      </c>
      <c r="ER13" s="432">
        <v>261</v>
      </c>
      <c r="ES13" s="432">
        <v>55</v>
      </c>
      <c r="ET13" s="432">
        <v>0.2107</v>
      </c>
      <c r="EU13" s="432">
        <v>2748</v>
      </c>
      <c r="EV13" s="432">
        <v>0.75270000000000004</v>
      </c>
      <c r="EW13" s="432">
        <v>3615</v>
      </c>
      <c r="EX13" s="432">
        <v>4345</v>
      </c>
      <c r="EY13" s="432">
        <v>5158</v>
      </c>
      <c r="EZ13" s="432">
        <v>4599</v>
      </c>
      <c r="FA13" s="432">
        <v>0.99</v>
      </c>
      <c r="FB13" s="432">
        <v>1.19</v>
      </c>
      <c r="FC13" s="432">
        <v>1.4128000000000001</v>
      </c>
      <c r="FD13" s="432">
        <v>230</v>
      </c>
      <c r="FE13" s="432">
        <v>345</v>
      </c>
      <c r="FF13" s="432">
        <v>672</v>
      </c>
      <c r="FG13" s="432">
        <v>0.05</v>
      </c>
      <c r="FH13" s="432">
        <v>7.4999999999999997E-2</v>
      </c>
      <c r="FI13" s="432">
        <v>0.14610000000000001</v>
      </c>
      <c r="FJ13" s="432">
        <v>4059</v>
      </c>
      <c r="FK13" s="432">
        <v>4184</v>
      </c>
      <c r="FL13" s="432">
        <v>4115</v>
      </c>
      <c r="FM13" s="432">
        <v>0.88239999999999996</v>
      </c>
      <c r="FN13" s="432">
        <v>0.90959999999999996</v>
      </c>
      <c r="FO13" s="432">
        <v>0.89480000000000004</v>
      </c>
      <c r="FP13" s="432">
        <v>3880</v>
      </c>
      <c r="FQ13" s="432">
        <v>4043</v>
      </c>
      <c r="FR13" s="432">
        <v>4000</v>
      </c>
      <c r="FS13" s="432">
        <v>0.84360000000000002</v>
      </c>
      <c r="FT13" s="432">
        <v>0.87909999999999999</v>
      </c>
      <c r="FU13" s="432">
        <v>0.86980000000000002</v>
      </c>
      <c r="FV13" s="432">
        <v>3729</v>
      </c>
      <c r="FW13" s="432">
        <v>3976</v>
      </c>
      <c r="FX13" s="432">
        <v>3893</v>
      </c>
      <c r="FY13" s="432">
        <v>0.81069999999999998</v>
      </c>
      <c r="FZ13" s="432">
        <v>0.86450000000000005</v>
      </c>
      <c r="GA13" s="432">
        <v>0.84650000000000003</v>
      </c>
      <c r="GB13" s="432">
        <v>3372</v>
      </c>
      <c r="GC13" s="432">
        <v>3767</v>
      </c>
      <c r="GD13" s="432">
        <v>3693</v>
      </c>
      <c r="GE13" s="432">
        <v>0.73299999999999998</v>
      </c>
      <c r="GF13" s="432">
        <v>0.81889999999999996</v>
      </c>
      <c r="GG13" s="432">
        <v>0.80300000000000005</v>
      </c>
      <c r="GH13" s="432">
        <v>3450</v>
      </c>
      <c r="GI13" s="432">
        <v>3908</v>
      </c>
      <c r="GJ13" s="432">
        <v>3628</v>
      </c>
      <c r="GK13" s="432">
        <v>0.75</v>
      </c>
      <c r="GL13" s="432">
        <v>0.84970000000000001</v>
      </c>
      <c r="GM13" s="432">
        <v>0.78890000000000005</v>
      </c>
      <c r="GN13" s="432">
        <v>4219</v>
      </c>
      <c r="GO13" s="432">
        <v>4324</v>
      </c>
      <c r="GP13" s="432">
        <v>4243</v>
      </c>
      <c r="GQ13" s="432">
        <v>0.9173</v>
      </c>
      <c r="GR13" s="432">
        <v>0.94010000000000005</v>
      </c>
      <c r="GS13" s="432">
        <v>0.92259999999999998</v>
      </c>
      <c r="GT13" s="432">
        <v>3806</v>
      </c>
      <c r="GU13" s="432">
        <v>4070</v>
      </c>
      <c r="GV13" s="432">
        <v>3985</v>
      </c>
      <c r="GW13" s="432">
        <v>0.82750000000000001</v>
      </c>
      <c r="GX13" s="432">
        <v>0.88490000000000002</v>
      </c>
      <c r="GY13" s="432">
        <v>0.86650000000000005</v>
      </c>
      <c r="GZ13" s="432">
        <v>2300</v>
      </c>
      <c r="HA13" s="432">
        <v>2760</v>
      </c>
      <c r="HB13" s="432">
        <v>3312</v>
      </c>
      <c r="HC13" s="432">
        <v>0.5</v>
      </c>
      <c r="HD13" s="432">
        <v>0.6</v>
      </c>
      <c r="HE13" s="432">
        <v>0.72019999999999995</v>
      </c>
      <c r="HF13" s="432">
        <v>3918</v>
      </c>
      <c r="HG13" s="432">
        <v>0.5</v>
      </c>
      <c r="HH13" s="432">
        <v>0.75960000000000005</v>
      </c>
      <c r="HI13" s="432">
        <v>1</v>
      </c>
      <c r="HJ13" s="432"/>
      <c r="HK13" s="432">
        <v>0.9</v>
      </c>
      <c r="HL13" s="432">
        <v>1</v>
      </c>
      <c r="HM13" s="432">
        <v>1</v>
      </c>
      <c r="HN13" s="432">
        <v>1</v>
      </c>
      <c r="HO13" s="432">
        <v>1</v>
      </c>
      <c r="HP13" s="432">
        <v>1</v>
      </c>
      <c r="HQ13" s="432">
        <v>3</v>
      </c>
      <c r="HR13" s="432">
        <v>1</v>
      </c>
      <c r="HS13" s="432">
        <v>0.33329999999999999</v>
      </c>
      <c r="HT13" s="432">
        <v>0.9</v>
      </c>
      <c r="HU13" s="432">
        <v>0</v>
      </c>
      <c r="HV13" s="432">
        <v>0</v>
      </c>
      <c r="HW13" s="432">
        <v>0</v>
      </c>
      <c r="HX13" s="432">
        <v>0.9</v>
      </c>
      <c r="HY13" s="432">
        <v>1</v>
      </c>
      <c r="HZ13" s="432">
        <v>1</v>
      </c>
      <c r="IA13" s="432">
        <v>1</v>
      </c>
      <c r="IB13" s="432">
        <v>0</v>
      </c>
      <c r="IC13" s="432">
        <v>0</v>
      </c>
      <c r="ID13" s="432">
        <v>1</v>
      </c>
      <c r="IE13" s="432">
        <v>2</v>
      </c>
      <c r="IF13" s="432">
        <v>0</v>
      </c>
      <c r="IG13" s="432">
        <v>0</v>
      </c>
      <c r="IH13" s="432">
        <v>0</v>
      </c>
      <c r="II13" s="432">
        <v>0</v>
      </c>
      <c r="IJ13" s="432">
        <v>0</v>
      </c>
      <c r="IK13" s="432">
        <v>2</v>
      </c>
      <c r="IL13" s="432">
        <v>0</v>
      </c>
      <c r="IM13" s="432">
        <v>0</v>
      </c>
      <c r="IN13" s="432">
        <v>0</v>
      </c>
      <c r="IO13" s="432">
        <v>0</v>
      </c>
      <c r="IP13" s="432">
        <v>1</v>
      </c>
      <c r="IQ13" s="432">
        <v>0</v>
      </c>
      <c r="IR13" s="432">
        <v>0</v>
      </c>
      <c r="IS13" s="432">
        <v>0</v>
      </c>
      <c r="IT13" s="432">
        <v>0</v>
      </c>
      <c r="IU13" s="432">
        <v>0</v>
      </c>
      <c r="IV13" s="432">
        <v>132</v>
      </c>
      <c r="IW13" s="432">
        <v>4</v>
      </c>
      <c r="IX13" s="432">
        <v>3.0300000000000001E-2</v>
      </c>
      <c r="IY13" s="432">
        <v>0</v>
      </c>
      <c r="IZ13" s="432">
        <v>0</v>
      </c>
      <c r="JA13" s="432">
        <v>0</v>
      </c>
      <c r="JB13" s="432">
        <v>3</v>
      </c>
      <c r="JC13" s="432">
        <v>2.2700000000000001E-2</v>
      </c>
      <c r="JD13" s="432">
        <v>0</v>
      </c>
      <c r="JE13" s="432">
        <v>0</v>
      </c>
      <c r="JF13" s="432">
        <v>52</v>
      </c>
      <c r="JG13" s="432">
        <v>0</v>
      </c>
      <c r="JH13" s="432">
        <v>0</v>
      </c>
      <c r="JI13" s="432">
        <v>0</v>
      </c>
      <c r="JJ13" s="432">
        <v>0</v>
      </c>
      <c r="JK13" s="432">
        <v>0</v>
      </c>
      <c r="JL13" s="432">
        <v>2</v>
      </c>
      <c r="JM13" s="432">
        <v>3.85E-2</v>
      </c>
      <c r="JN13" s="432">
        <v>0</v>
      </c>
      <c r="JO13" s="432">
        <v>0</v>
      </c>
      <c r="JP13" s="432" t="s">
        <v>1359</v>
      </c>
      <c r="JQ13" s="432" t="s">
        <v>1360</v>
      </c>
      <c r="JR13" s="432" t="s">
        <v>1340</v>
      </c>
    </row>
    <row r="14" spans="1:278" x14ac:dyDescent="0.45">
      <c r="A14" s="432" t="s">
        <v>221</v>
      </c>
      <c r="B14" s="432" t="s">
        <v>251</v>
      </c>
      <c r="C14" s="432">
        <v>2973</v>
      </c>
      <c r="D14" s="432">
        <v>903</v>
      </c>
      <c r="E14" s="432">
        <v>0.30370000000000003</v>
      </c>
      <c r="F14" s="432">
        <v>873</v>
      </c>
      <c r="G14" s="432">
        <v>2925</v>
      </c>
      <c r="H14" s="432">
        <v>0.29849999999999999</v>
      </c>
      <c r="I14" s="432">
        <v>2743</v>
      </c>
      <c r="J14" s="432">
        <v>2825</v>
      </c>
      <c r="K14" s="432">
        <v>2847</v>
      </c>
      <c r="L14" s="432">
        <v>0.92259999999999998</v>
      </c>
      <c r="M14" s="432">
        <v>0.95020000000000004</v>
      </c>
      <c r="N14" s="432">
        <v>0.95760000000000001</v>
      </c>
      <c r="O14" s="432">
        <v>2831</v>
      </c>
      <c r="P14" s="432">
        <v>2885</v>
      </c>
      <c r="Q14" s="432">
        <v>2915</v>
      </c>
      <c r="R14" s="432">
        <v>0.95209999999999995</v>
      </c>
      <c r="S14" s="432">
        <v>0.97009999999999996</v>
      </c>
      <c r="T14" s="432">
        <v>0.98050000000000004</v>
      </c>
      <c r="U14" s="432">
        <v>2822</v>
      </c>
      <c r="V14" s="432">
        <v>2873</v>
      </c>
      <c r="W14" s="432">
        <v>2886</v>
      </c>
      <c r="X14" s="432">
        <v>0.94889999999999997</v>
      </c>
      <c r="Y14" s="432">
        <v>0.96630000000000005</v>
      </c>
      <c r="Z14" s="432">
        <v>0.97070000000000001</v>
      </c>
      <c r="AA14" s="432">
        <v>2793</v>
      </c>
      <c r="AB14" s="432">
        <v>2849</v>
      </c>
      <c r="AC14" s="432">
        <v>2879</v>
      </c>
      <c r="AD14" s="432">
        <v>0.93930000000000002</v>
      </c>
      <c r="AE14" s="432">
        <v>0.95799999999999996</v>
      </c>
      <c r="AF14" s="432">
        <v>0.96840000000000004</v>
      </c>
      <c r="AG14" s="432">
        <v>2462</v>
      </c>
      <c r="AH14" s="432">
        <v>2599</v>
      </c>
      <c r="AI14" s="432">
        <v>2498</v>
      </c>
      <c r="AJ14" s="432">
        <v>0.82789999999999997</v>
      </c>
      <c r="AK14" s="432">
        <v>0.87409999999999999</v>
      </c>
      <c r="AL14" s="432">
        <v>0.84019999999999995</v>
      </c>
      <c r="AM14" s="432">
        <v>2814</v>
      </c>
      <c r="AN14" s="432">
        <v>2867</v>
      </c>
      <c r="AO14" s="432">
        <v>2897</v>
      </c>
      <c r="AP14" s="432">
        <v>0.94650000000000001</v>
      </c>
      <c r="AQ14" s="432">
        <v>0.96409999999999996</v>
      </c>
      <c r="AR14" s="432">
        <v>0.97440000000000004</v>
      </c>
      <c r="AS14" s="432">
        <v>2734</v>
      </c>
      <c r="AT14" s="432">
        <v>2803</v>
      </c>
      <c r="AU14" s="432">
        <v>2806</v>
      </c>
      <c r="AV14" s="432">
        <v>0.9194</v>
      </c>
      <c r="AW14" s="432">
        <v>0.94259999999999999</v>
      </c>
      <c r="AX14" s="432">
        <v>0.94379999999999997</v>
      </c>
      <c r="AY14" s="432">
        <v>2636</v>
      </c>
      <c r="AZ14" s="432">
        <v>2733</v>
      </c>
      <c r="BA14" s="432">
        <v>2737</v>
      </c>
      <c r="BB14" s="432">
        <v>0.88660000000000005</v>
      </c>
      <c r="BC14" s="432">
        <v>0.91910000000000003</v>
      </c>
      <c r="BD14" s="432">
        <v>0.92059999999999997</v>
      </c>
      <c r="BE14" s="432">
        <v>2775</v>
      </c>
      <c r="BF14" s="432">
        <v>2855</v>
      </c>
      <c r="BG14" s="432">
        <v>2867</v>
      </c>
      <c r="BH14" s="432">
        <v>0.93330000000000002</v>
      </c>
      <c r="BI14" s="432">
        <v>0.96009999999999995</v>
      </c>
      <c r="BJ14" s="432">
        <v>0.96430000000000005</v>
      </c>
      <c r="BK14" s="432">
        <v>1636</v>
      </c>
      <c r="BL14" s="432">
        <v>1933</v>
      </c>
      <c r="BM14" s="432">
        <v>2306</v>
      </c>
      <c r="BN14" s="432">
        <v>0.55000000000000004</v>
      </c>
      <c r="BO14" s="432">
        <v>0.65</v>
      </c>
      <c r="BP14" s="432">
        <v>0.77559999999999996</v>
      </c>
      <c r="BQ14" s="432">
        <v>1405</v>
      </c>
      <c r="BR14" s="432">
        <v>0.67869999999999997</v>
      </c>
      <c r="BS14" s="432">
        <v>806</v>
      </c>
      <c r="BT14" s="432">
        <v>0.89259999999999995</v>
      </c>
      <c r="BU14" s="432">
        <v>1986</v>
      </c>
      <c r="BV14" s="432">
        <v>2115</v>
      </c>
      <c r="BW14" s="432">
        <v>2211</v>
      </c>
      <c r="BX14" s="432">
        <v>0.66779999999999995</v>
      </c>
      <c r="BY14" s="432">
        <v>0.71120000000000005</v>
      </c>
      <c r="BZ14" s="432">
        <v>0.74370000000000003</v>
      </c>
      <c r="CA14" s="432">
        <v>1428</v>
      </c>
      <c r="CB14" s="432">
        <v>0.68989999999999996</v>
      </c>
      <c r="CC14" s="432">
        <v>816</v>
      </c>
      <c r="CD14" s="432">
        <v>0.90369999999999995</v>
      </c>
      <c r="CE14" s="432">
        <v>2102</v>
      </c>
      <c r="CF14" s="432">
        <v>2258</v>
      </c>
      <c r="CG14" s="432">
        <v>2244</v>
      </c>
      <c r="CH14" s="432">
        <v>0.70689999999999997</v>
      </c>
      <c r="CI14" s="432">
        <v>0.75949999999999995</v>
      </c>
      <c r="CJ14" s="432">
        <v>0.75480000000000003</v>
      </c>
      <c r="CK14" s="432">
        <v>1738</v>
      </c>
      <c r="CL14" s="432">
        <v>1870</v>
      </c>
      <c r="CM14" s="432">
        <v>1972</v>
      </c>
      <c r="CN14" s="432">
        <v>0.58450000000000002</v>
      </c>
      <c r="CO14" s="432">
        <v>0.62880000000000003</v>
      </c>
      <c r="CP14" s="432">
        <v>0.6633</v>
      </c>
      <c r="CQ14" s="432">
        <v>707</v>
      </c>
      <c r="CR14" s="432">
        <v>0.34150000000000003</v>
      </c>
      <c r="CS14" s="432">
        <v>576</v>
      </c>
      <c r="CT14" s="432">
        <v>0.63790000000000002</v>
      </c>
      <c r="CU14" s="432">
        <v>863</v>
      </c>
      <c r="CV14" s="432">
        <v>1041</v>
      </c>
      <c r="CW14" s="432">
        <v>1283</v>
      </c>
      <c r="CX14" s="432">
        <v>0.28999999999999998</v>
      </c>
      <c r="CY14" s="432">
        <v>0.35</v>
      </c>
      <c r="CZ14" s="432">
        <v>0.43159999999999998</v>
      </c>
      <c r="DA14" s="432">
        <v>1784</v>
      </c>
      <c r="DB14" s="432">
        <v>2082</v>
      </c>
      <c r="DC14" s="432">
        <v>2590</v>
      </c>
      <c r="DD14" s="432">
        <v>0.6</v>
      </c>
      <c r="DE14" s="432">
        <v>0.7</v>
      </c>
      <c r="DF14" s="432">
        <v>0.87119999999999997</v>
      </c>
      <c r="DG14" s="432">
        <v>874</v>
      </c>
      <c r="DH14" s="432">
        <v>459</v>
      </c>
      <c r="DI14" s="432">
        <v>503</v>
      </c>
      <c r="DJ14" s="432">
        <v>556</v>
      </c>
      <c r="DK14" s="432">
        <v>0.52500000000000002</v>
      </c>
      <c r="DL14" s="432">
        <v>0.57499999999999996</v>
      </c>
      <c r="DM14" s="432">
        <v>0.63619999999999999</v>
      </c>
      <c r="DN14" s="432">
        <v>2082</v>
      </c>
      <c r="DO14" s="432">
        <v>2230</v>
      </c>
      <c r="DP14" s="432">
        <v>1757</v>
      </c>
      <c r="DQ14" s="432">
        <v>0.7</v>
      </c>
      <c r="DR14" s="432">
        <v>0.75</v>
      </c>
      <c r="DS14" s="432">
        <v>0.59099999999999997</v>
      </c>
      <c r="DT14" s="432">
        <v>10</v>
      </c>
      <c r="DU14" s="432">
        <v>3.7499999999999999E-2</v>
      </c>
      <c r="DV14" s="432">
        <v>7.4999999999999997E-2</v>
      </c>
      <c r="DW14" s="432">
        <v>3.3999999999999998E-3</v>
      </c>
      <c r="DX14" s="432">
        <v>68</v>
      </c>
      <c r="DY14" s="432">
        <v>7.4999999999999997E-2</v>
      </c>
      <c r="DZ14" s="432">
        <v>0.15</v>
      </c>
      <c r="EA14" s="432">
        <v>7.3999999999999996E-2</v>
      </c>
      <c r="EB14" s="432">
        <v>0</v>
      </c>
      <c r="EC14" s="432">
        <v>0</v>
      </c>
      <c r="ED14" s="432">
        <v>0</v>
      </c>
      <c r="EE14" s="432">
        <v>0</v>
      </c>
      <c r="EF14" s="432">
        <v>353</v>
      </c>
      <c r="EG14" s="432">
        <v>1</v>
      </c>
      <c r="EH14" s="432">
        <v>5.0000000000000001E-3</v>
      </c>
      <c r="EI14" s="432">
        <v>0.01</v>
      </c>
      <c r="EJ14" s="432">
        <v>2.8E-3</v>
      </c>
      <c r="EK14" s="432">
        <v>1215</v>
      </c>
      <c r="EL14" s="432">
        <v>0.05</v>
      </c>
      <c r="EM14" s="432">
        <v>0.15</v>
      </c>
      <c r="EN14" s="432">
        <v>0.40870000000000001</v>
      </c>
      <c r="EO14" s="432">
        <v>892</v>
      </c>
      <c r="EP14" s="432">
        <v>773</v>
      </c>
      <c r="EQ14" s="432">
        <v>0.86660000000000004</v>
      </c>
      <c r="ER14" s="432">
        <v>218</v>
      </c>
      <c r="ES14" s="432">
        <v>70</v>
      </c>
      <c r="ET14" s="432">
        <v>0.3211</v>
      </c>
      <c r="EU14" s="432">
        <v>2167</v>
      </c>
      <c r="EV14" s="432">
        <v>0.72889999999999999</v>
      </c>
      <c r="EW14" s="432">
        <v>2884</v>
      </c>
      <c r="EX14" s="432">
        <v>3479</v>
      </c>
      <c r="EY14" s="432">
        <v>3918</v>
      </c>
      <c r="EZ14" s="432">
        <v>3487</v>
      </c>
      <c r="FA14" s="432">
        <v>0.97</v>
      </c>
      <c r="FB14" s="432">
        <v>1.17</v>
      </c>
      <c r="FC14" s="432">
        <v>1.3179000000000001</v>
      </c>
      <c r="FD14" s="432">
        <v>175</v>
      </c>
      <c r="FE14" s="432">
        <v>262</v>
      </c>
      <c r="FF14" s="432">
        <v>407</v>
      </c>
      <c r="FG14" s="432">
        <v>0.05</v>
      </c>
      <c r="FH14" s="432">
        <v>7.4999999999999997E-2</v>
      </c>
      <c r="FI14" s="432">
        <v>0.1167</v>
      </c>
      <c r="FJ14" s="432">
        <v>3077</v>
      </c>
      <c r="FK14" s="432">
        <v>3172</v>
      </c>
      <c r="FL14" s="432">
        <v>3132</v>
      </c>
      <c r="FM14" s="432">
        <v>0.88239999999999996</v>
      </c>
      <c r="FN14" s="432">
        <v>0.90959999999999996</v>
      </c>
      <c r="FO14" s="432">
        <v>0.8982</v>
      </c>
      <c r="FP14" s="432">
        <v>2942</v>
      </c>
      <c r="FQ14" s="432">
        <v>3066</v>
      </c>
      <c r="FR14" s="432">
        <v>2971</v>
      </c>
      <c r="FS14" s="432">
        <v>0.84360000000000002</v>
      </c>
      <c r="FT14" s="432">
        <v>0.87909999999999999</v>
      </c>
      <c r="FU14" s="432">
        <v>0.85199999999999998</v>
      </c>
      <c r="FV14" s="432">
        <v>2827</v>
      </c>
      <c r="FW14" s="432">
        <v>3015</v>
      </c>
      <c r="FX14" s="432">
        <v>2781</v>
      </c>
      <c r="FY14" s="432">
        <v>0.81069999999999998</v>
      </c>
      <c r="FZ14" s="432">
        <v>0.86450000000000005</v>
      </c>
      <c r="GA14" s="432">
        <v>0.79749999999999999</v>
      </c>
      <c r="GB14" s="432">
        <v>2556</v>
      </c>
      <c r="GC14" s="432">
        <v>2856</v>
      </c>
      <c r="GD14" s="432">
        <v>2610</v>
      </c>
      <c r="GE14" s="432">
        <v>0.73299999999999998</v>
      </c>
      <c r="GF14" s="432">
        <v>0.81889999999999996</v>
      </c>
      <c r="GG14" s="432">
        <v>0.74850000000000005</v>
      </c>
      <c r="GH14" s="432">
        <v>2616</v>
      </c>
      <c r="GI14" s="432">
        <v>2963</v>
      </c>
      <c r="GJ14" s="432">
        <v>2730</v>
      </c>
      <c r="GK14" s="432">
        <v>0.75</v>
      </c>
      <c r="GL14" s="432">
        <v>0.84970000000000001</v>
      </c>
      <c r="GM14" s="432">
        <v>0.78290000000000004</v>
      </c>
      <c r="GN14" s="432">
        <v>3199</v>
      </c>
      <c r="GO14" s="432">
        <v>3279</v>
      </c>
      <c r="GP14" s="432">
        <v>3275</v>
      </c>
      <c r="GQ14" s="432">
        <v>0.9173</v>
      </c>
      <c r="GR14" s="432">
        <v>0.94010000000000005</v>
      </c>
      <c r="GS14" s="432">
        <v>0.93920000000000003</v>
      </c>
      <c r="GT14" s="432">
        <v>2886</v>
      </c>
      <c r="GU14" s="432">
        <v>3086</v>
      </c>
      <c r="GV14" s="432">
        <v>2950</v>
      </c>
      <c r="GW14" s="432">
        <v>0.82750000000000001</v>
      </c>
      <c r="GX14" s="432">
        <v>0.88490000000000002</v>
      </c>
      <c r="GY14" s="432">
        <v>0.84599999999999997</v>
      </c>
      <c r="GZ14" s="432">
        <v>1744</v>
      </c>
      <c r="HA14" s="432">
        <v>2093</v>
      </c>
      <c r="HB14" s="432">
        <v>2321</v>
      </c>
      <c r="HC14" s="432">
        <v>0.5</v>
      </c>
      <c r="HD14" s="432">
        <v>0.6</v>
      </c>
      <c r="HE14" s="432">
        <v>0.66559999999999997</v>
      </c>
      <c r="HF14" s="432">
        <v>2903</v>
      </c>
      <c r="HG14" s="432">
        <v>0.5</v>
      </c>
      <c r="HH14" s="432">
        <v>0.7409</v>
      </c>
      <c r="HI14" s="432">
        <v>1</v>
      </c>
      <c r="HJ14" s="432"/>
      <c r="HK14" s="432">
        <v>0.9</v>
      </c>
      <c r="HL14" s="432">
        <v>1</v>
      </c>
      <c r="HM14" s="432">
        <v>0</v>
      </c>
      <c r="HN14" s="432">
        <v>0</v>
      </c>
      <c r="HO14" s="432">
        <v>0</v>
      </c>
      <c r="HP14" s="432">
        <v>1</v>
      </c>
      <c r="HQ14" s="432">
        <v>1</v>
      </c>
      <c r="HR14" s="432">
        <v>0</v>
      </c>
      <c r="HS14" s="432">
        <v>0</v>
      </c>
      <c r="HT14" s="432">
        <v>0.9</v>
      </c>
      <c r="HU14" s="432">
        <v>0</v>
      </c>
      <c r="HV14" s="432">
        <v>0</v>
      </c>
      <c r="HW14" s="432">
        <v>0</v>
      </c>
      <c r="HX14" s="432">
        <v>0.9</v>
      </c>
      <c r="HY14" s="432">
        <v>1</v>
      </c>
      <c r="HZ14" s="432">
        <v>0</v>
      </c>
      <c r="IA14" s="432">
        <v>0</v>
      </c>
      <c r="IB14" s="432">
        <v>0</v>
      </c>
      <c r="IC14" s="432">
        <v>4</v>
      </c>
      <c r="ID14" s="432">
        <v>6</v>
      </c>
      <c r="IE14" s="432">
        <v>0</v>
      </c>
      <c r="IF14" s="432">
        <v>0</v>
      </c>
      <c r="IG14" s="432">
        <v>0</v>
      </c>
      <c r="IH14" s="432">
        <v>0</v>
      </c>
      <c r="II14" s="432">
        <v>0</v>
      </c>
      <c r="IJ14" s="432">
        <v>0</v>
      </c>
      <c r="IK14" s="432">
        <v>4</v>
      </c>
      <c r="IL14" s="432">
        <v>0</v>
      </c>
      <c r="IM14" s="432">
        <v>0</v>
      </c>
      <c r="IN14" s="432">
        <v>0</v>
      </c>
      <c r="IO14" s="432">
        <v>0</v>
      </c>
      <c r="IP14" s="432">
        <v>6</v>
      </c>
      <c r="IQ14" s="432">
        <v>0</v>
      </c>
      <c r="IR14" s="432">
        <v>0</v>
      </c>
      <c r="IS14" s="432">
        <v>0</v>
      </c>
      <c r="IT14" s="432">
        <v>0</v>
      </c>
      <c r="IU14" s="432">
        <v>2</v>
      </c>
      <c r="IV14" s="432">
        <v>88</v>
      </c>
      <c r="IW14" s="432">
        <v>4</v>
      </c>
      <c r="IX14" s="432">
        <v>4.5499999999999999E-2</v>
      </c>
      <c r="IY14" s="432">
        <v>2</v>
      </c>
      <c r="IZ14" s="432">
        <v>0</v>
      </c>
      <c r="JA14" s="432">
        <v>0</v>
      </c>
      <c r="JB14" s="432">
        <v>2</v>
      </c>
      <c r="JC14" s="432">
        <v>2.2700000000000001E-2</v>
      </c>
      <c r="JD14" s="432">
        <v>0</v>
      </c>
      <c r="JE14" s="432">
        <v>0</v>
      </c>
      <c r="JF14" s="432">
        <v>39</v>
      </c>
      <c r="JG14" s="432">
        <v>0</v>
      </c>
      <c r="JH14" s="432">
        <v>0</v>
      </c>
      <c r="JI14" s="432">
        <v>0</v>
      </c>
      <c r="JJ14" s="432">
        <v>0</v>
      </c>
      <c r="JK14" s="432">
        <v>0</v>
      </c>
      <c r="JL14" s="432">
        <v>5</v>
      </c>
      <c r="JM14" s="432">
        <v>0.12820000000000001</v>
      </c>
      <c r="JN14" s="432">
        <v>0</v>
      </c>
      <c r="JO14" s="432">
        <v>0</v>
      </c>
      <c r="JP14" s="432" t="s">
        <v>1359</v>
      </c>
      <c r="JQ14" s="432" t="s">
        <v>1360</v>
      </c>
      <c r="JR14" s="432" t="s">
        <v>1340</v>
      </c>
    </row>
    <row r="15" spans="1:278" x14ac:dyDescent="0.45">
      <c r="A15" s="432" t="s">
        <v>221</v>
      </c>
      <c r="B15" s="432" t="s">
        <v>266</v>
      </c>
      <c r="C15" s="432">
        <v>5935</v>
      </c>
      <c r="D15" s="432">
        <v>1426</v>
      </c>
      <c r="E15" s="432">
        <v>0.24030000000000001</v>
      </c>
      <c r="F15" s="432">
        <v>1347</v>
      </c>
      <c r="G15" s="432">
        <v>5844</v>
      </c>
      <c r="H15" s="432">
        <v>0.23050000000000001</v>
      </c>
      <c r="I15" s="432">
        <v>5476</v>
      </c>
      <c r="J15" s="432">
        <v>5640</v>
      </c>
      <c r="K15" s="432">
        <v>5543</v>
      </c>
      <c r="L15" s="432">
        <v>0.92259999999999998</v>
      </c>
      <c r="M15" s="432">
        <v>0.95020000000000004</v>
      </c>
      <c r="N15" s="432">
        <v>0.93400000000000005</v>
      </c>
      <c r="O15" s="432">
        <v>5651</v>
      </c>
      <c r="P15" s="432">
        <v>5758</v>
      </c>
      <c r="Q15" s="432">
        <v>5705</v>
      </c>
      <c r="R15" s="432">
        <v>0.95209999999999995</v>
      </c>
      <c r="S15" s="432">
        <v>0.97009999999999996</v>
      </c>
      <c r="T15" s="432">
        <v>0.96120000000000005</v>
      </c>
      <c r="U15" s="432">
        <v>5632</v>
      </c>
      <c r="V15" s="432">
        <v>5735</v>
      </c>
      <c r="W15" s="432">
        <v>5653</v>
      </c>
      <c r="X15" s="432">
        <v>0.94889999999999997</v>
      </c>
      <c r="Y15" s="432">
        <v>0.96630000000000005</v>
      </c>
      <c r="Z15" s="432">
        <v>0.95250000000000001</v>
      </c>
      <c r="AA15" s="432">
        <v>5575</v>
      </c>
      <c r="AB15" s="432">
        <v>5686</v>
      </c>
      <c r="AC15" s="432">
        <v>5640</v>
      </c>
      <c r="AD15" s="432">
        <v>0.93930000000000002</v>
      </c>
      <c r="AE15" s="432">
        <v>0.95799999999999996</v>
      </c>
      <c r="AF15" s="432">
        <v>0.95030000000000003</v>
      </c>
      <c r="AG15" s="432">
        <v>4914</v>
      </c>
      <c r="AH15" s="432">
        <v>5188</v>
      </c>
      <c r="AI15" s="432">
        <v>5140</v>
      </c>
      <c r="AJ15" s="432">
        <v>0.82789999999999997</v>
      </c>
      <c r="AK15" s="432">
        <v>0.87409999999999999</v>
      </c>
      <c r="AL15" s="432">
        <v>0.86599999999999999</v>
      </c>
      <c r="AM15" s="432">
        <v>5618</v>
      </c>
      <c r="AN15" s="432">
        <v>5722</v>
      </c>
      <c r="AO15" s="432">
        <v>5645</v>
      </c>
      <c r="AP15" s="432">
        <v>0.94650000000000001</v>
      </c>
      <c r="AQ15" s="432">
        <v>0.96409999999999996</v>
      </c>
      <c r="AR15" s="432">
        <v>0.95109999999999995</v>
      </c>
      <c r="AS15" s="432">
        <v>5457</v>
      </c>
      <c r="AT15" s="432">
        <v>5595</v>
      </c>
      <c r="AU15" s="432">
        <v>5491</v>
      </c>
      <c r="AV15" s="432">
        <v>0.9194</v>
      </c>
      <c r="AW15" s="432">
        <v>0.94259999999999999</v>
      </c>
      <c r="AX15" s="432">
        <v>0.92520000000000002</v>
      </c>
      <c r="AY15" s="432">
        <v>5262</v>
      </c>
      <c r="AZ15" s="432">
        <v>5455</v>
      </c>
      <c r="BA15" s="432">
        <v>5340</v>
      </c>
      <c r="BB15" s="432">
        <v>0.88660000000000005</v>
      </c>
      <c r="BC15" s="432">
        <v>0.91910000000000003</v>
      </c>
      <c r="BD15" s="432">
        <v>0.89970000000000006</v>
      </c>
      <c r="BE15" s="432">
        <v>5540</v>
      </c>
      <c r="BF15" s="432">
        <v>5699</v>
      </c>
      <c r="BG15" s="432">
        <v>5589</v>
      </c>
      <c r="BH15" s="432">
        <v>0.93330000000000002</v>
      </c>
      <c r="BI15" s="432">
        <v>0.96009999999999995</v>
      </c>
      <c r="BJ15" s="432">
        <v>0.94169999999999998</v>
      </c>
      <c r="BK15" s="432">
        <v>3265</v>
      </c>
      <c r="BL15" s="432">
        <v>3858</v>
      </c>
      <c r="BM15" s="432">
        <v>4570</v>
      </c>
      <c r="BN15" s="432">
        <v>0.55000000000000004</v>
      </c>
      <c r="BO15" s="432">
        <v>0.65</v>
      </c>
      <c r="BP15" s="432">
        <v>0.77</v>
      </c>
      <c r="BQ15" s="432">
        <v>2617</v>
      </c>
      <c r="BR15" s="432">
        <v>0.58040000000000003</v>
      </c>
      <c r="BS15" s="432">
        <v>1239</v>
      </c>
      <c r="BT15" s="432">
        <v>0.86890000000000001</v>
      </c>
      <c r="BU15" s="432">
        <v>3964</v>
      </c>
      <c r="BV15" s="432">
        <v>4221</v>
      </c>
      <c r="BW15" s="432">
        <v>3856</v>
      </c>
      <c r="BX15" s="432">
        <v>0.66779999999999995</v>
      </c>
      <c r="BY15" s="432">
        <v>0.71120000000000005</v>
      </c>
      <c r="BZ15" s="432">
        <v>0.64970000000000006</v>
      </c>
      <c r="CA15" s="432">
        <v>3072</v>
      </c>
      <c r="CB15" s="432">
        <v>0.68130000000000002</v>
      </c>
      <c r="CC15" s="432">
        <v>1302</v>
      </c>
      <c r="CD15" s="432">
        <v>0.91300000000000003</v>
      </c>
      <c r="CE15" s="432">
        <v>4196</v>
      </c>
      <c r="CF15" s="432">
        <v>4508</v>
      </c>
      <c r="CG15" s="432">
        <v>4374</v>
      </c>
      <c r="CH15" s="432">
        <v>0.70689999999999997</v>
      </c>
      <c r="CI15" s="432">
        <v>0.75949999999999995</v>
      </c>
      <c r="CJ15" s="432">
        <v>0.73699999999999999</v>
      </c>
      <c r="CK15" s="432">
        <v>3470</v>
      </c>
      <c r="CL15" s="432">
        <v>3732</v>
      </c>
      <c r="CM15" s="432">
        <v>3706</v>
      </c>
      <c r="CN15" s="432">
        <v>0.58450000000000002</v>
      </c>
      <c r="CO15" s="432">
        <v>0.62880000000000003</v>
      </c>
      <c r="CP15" s="432">
        <v>0.62439999999999996</v>
      </c>
      <c r="CQ15" s="432">
        <v>1252</v>
      </c>
      <c r="CR15" s="432">
        <v>0.2777</v>
      </c>
      <c r="CS15" s="432">
        <v>893</v>
      </c>
      <c r="CT15" s="432">
        <v>0.62619999999999998</v>
      </c>
      <c r="CU15" s="432">
        <v>1722</v>
      </c>
      <c r="CV15" s="432">
        <v>2078</v>
      </c>
      <c r="CW15" s="432">
        <v>2145</v>
      </c>
      <c r="CX15" s="432">
        <v>0.28999999999999998</v>
      </c>
      <c r="CY15" s="432">
        <v>0.35</v>
      </c>
      <c r="CZ15" s="432">
        <v>0.3614</v>
      </c>
      <c r="DA15" s="432">
        <v>3561</v>
      </c>
      <c r="DB15" s="432">
        <v>4155</v>
      </c>
      <c r="DC15" s="432">
        <v>4893</v>
      </c>
      <c r="DD15" s="432">
        <v>0.6</v>
      </c>
      <c r="DE15" s="432">
        <v>0.7</v>
      </c>
      <c r="DF15" s="432">
        <v>0.82440000000000002</v>
      </c>
      <c r="DG15" s="432">
        <v>1684</v>
      </c>
      <c r="DH15" s="432">
        <v>885</v>
      </c>
      <c r="DI15" s="432">
        <v>969</v>
      </c>
      <c r="DJ15" s="432">
        <v>993</v>
      </c>
      <c r="DK15" s="432">
        <v>0.52500000000000002</v>
      </c>
      <c r="DL15" s="432">
        <v>0.57499999999999996</v>
      </c>
      <c r="DM15" s="432">
        <v>0.5897</v>
      </c>
      <c r="DN15" s="432">
        <v>4155</v>
      </c>
      <c r="DO15" s="432">
        <v>4452</v>
      </c>
      <c r="DP15" s="432">
        <v>3246</v>
      </c>
      <c r="DQ15" s="432">
        <v>0.7</v>
      </c>
      <c r="DR15" s="432">
        <v>0.75</v>
      </c>
      <c r="DS15" s="432">
        <v>0.54690000000000005</v>
      </c>
      <c r="DT15" s="432">
        <v>1</v>
      </c>
      <c r="DU15" s="432">
        <v>3.7499999999999999E-2</v>
      </c>
      <c r="DV15" s="432">
        <v>7.4999999999999997E-2</v>
      </c>
      <c r="DW15" s="432">
        <v>2.0000000000000001E-4</v>
      </c>
      <c r="DX15" s="432">
        <v>358</v>
      </c>
      <c r="DY15" s="432">
        <v>7.4999999999999997E-2</v>
      </c>
      <c r="DZ15" s="432">
        <v>0.15</v>
      </c>
      <c r="EA15" s="432">
        <v>7.9200000000000007E-2</v>
      </c>
      <c r="EB15" s="432">
        <v>0</v>
      </c>
      <c r="EC15" s="432">
        <v>0</v>
      </c>
      <c r="ED15" s="432">
        <v>0</v>
      </c>
      <c r="EE15" s="432">
        <v>0</v>
      </c>
      <c r="EF15" s="432">
        <v>741</v>
      </c>
      <c r="EG15" s="432">
        <v>0</v>
      </c>
      <c r="EH15" s="432">
        <v>5.0000000000000001E-3</v>
      </c>
      <c r="EI15" s="432">
        <v>0.01</v>
      </c>
      <c r="EJ15" s="432">
        <v>0</v>
      </c>
      <c r="EK15" s="432">
        <v>2080</v>
      </c>
      <c r="EL15" s="432">
        <v>0.05</v>
      </c>
      <c r="EM15" s="432">
        <v>0.15</v>
      </c>
      <c r="EN15" s="432">
        <v>0.35049999999999998</v>
      </c>
      <c r="EO15" s="432">
        <v>1663</v>
      </c>
      <c r="EP15" s="432">
        <v>1256</v>
      </c>
      <c r="EQ15" s="432">
        <v>0.75529999999999997</v>
      </c>
      <c r="ER15" s="432">
        <v>399</v>
      </c>
      <c r="ES15" s="432">
        <v>100</v>
      </c>
      <c r="ET15" s="432">
        <v>0.25059999999999999</v>
      </c>
      <c r="EU15" s="432">
        <v>4181</v>
      </c>
      <c r="EV15" s="432">
        <v>0.70450000000000002</v>
      </c>
      <c r="EW15" s="432">
        <v>5995</v>
      </c>
      <c r="EX15" s="432">
        <v>7182</v>
      </c>
      <c r="EY15" s="432">
        <v>7387</v>
      </c>
      <c r="EZ15" s="432">
        <v>6772</v>
      </c>
      <c r="FA15" s="432">
        <v>1.01</v>
      </c>
      <c r="FB15" s="432">
        <v>1.21</v>
      </c>
      <c r="FC15" s="432">
        <v>1.2446999999999999</v>
      </c>
      <c r="FD15" s="432">
        <v>339</v>
      </c>
      <c r="FE15" s="432">
        <v>508</v>
      </c>
      <c r="FF15" s="432">
        <v>409</v>
      </c>
      <c r="FG15" s="432">
        <v>0.05</v>
      </c>
      <c r="FH15" s="432">
        <v>7.4999999999999997E-2</v>
      </c>
      <c r="FI15" s="432">
        <v>6.0400000000000002E-2</v>
      </c>
      <c r="FJ15" s="432">
        <v>5976</v>
      </c>
      <c r="FK15" s="432">
        <v>6160</v>
      </c>
      <c r="FL15" s="432">
        <v>5944</v>
      </c>
      <c r="FM15" s="432">
        <v>0.88239999999999996</v>
      </c>
      <c r="FN15" s="432">
        <v>0.90959999999999996</v>
      </c>
      <c r="FO15" s="432">
        <v>0.87770000000000004</v>
      </c>
      <c r="FP15" s="432">
        <v>5713</v>
      </c>
      <c r="FQ15" s="432">
        <v>5954</v>
      </c>
      <c r="FR15" s="432">
        <v>5557</v>
      </c>
      <c r="FS15" s="432">
        <v>0.84360000000000002</v>
      </c>
      <c r="FT15" s="432">
        <v>0.87909999999999999</v>
      </c>
      <c r="FU15" s="432">
        <v>0.8206</v>
      </c>
      <c r="FV15" s="432">
        <v>5491</v>
      </c>
      <c r="FW15" s="432">
        <v>5855</v>
      </c>
      <c r="FX15" s="432">
        <v>5192</v>
      </c>
      <c r="FY15" s="432">
        <v>0.81069999999999998</v>
      </c>
      <c r="FZ15" s="432">
        <v>0.86450000000000005</v>
      </c>
      <c r="GA15" s="432">
        <v>0.76670000000000005</v>
      </c>
      <c r="GB15" s="432">
        <v>4964</v>
      </c>
      <c r="GC15" s="432">
        <v>5546</v>
      </c>
      <c r="GD15" s="432">
        <v>4686</v>
      </c>
      <c r="GE15" s="432">
        <v>0.73299999999999998</v>
      </c>
      <c r="GF15" s="432">
        <v>0.81889999999999996</v>
      </c>
      <c r="GG15" s="432">
        <v>0.69199999999999995</v>
      </c>
      <c r="GH15" s="432">
        <v>5079</v>
      </c>
      <c r="GI15" s="432">
        <v>5755</v>
      </c>
      <c r="GJ15" s="432">
        <v>4671</v>
      </c>
      <c r="GK15" s="432">
        <v>0.75</v>
      </c>
      <c r="GL15" s="432">
        <v>0.84970000000000001</v>
      </c>
      <c r="GM15" s="432">
        <v>0.68979999999999997</v>
      </c>
      <c r="GN15" s="432">
        <v>6212</v>
      </c>
      <c r="GO15" s="432">
        <v>6367</v>
      </c>
      <c r="GP15" s="432">
        <v>6184</v>
      </c>
      <c r="GQ15" s="432">
        <v>0.9173</v>
      </c>
      <c r="GR15" s="432">
        <v>0.94010000000000005</v>
      </c>
      <c r="GS15" s="432">
        <v>0.91320000000000001</v>
      </c>
      <c r="GT15" s="432">
        <v>5604</v>
      </c>
      <c r="GU15" s="432">
        <v>5993</v>
      </c>
      <c r="GV15" s="432">
        <v>5375</v>
      </c>
      <c r="GW15" s="432">
        <v>0.82750000000000001</v>
      </c>
      <c r="GX15" s="432">
        <v>0.88490000000000002</v>
      </c>
      <c r="GY15" s="432">
        <v>0.79369999999999996</v>
      </c>
      <c r="GZ15" s="432">
        <v>3386</v>
      </c>
      <c r="HA15" s="432">
        <v>4064</v>
      </c>
      <c r="HB15" s="432">
        <v>4243</v>
      </c>
      <c r="HC15" s="432">
        <v>0.5</v>
      </c>
      <c r="HD15" s="432">
        <v>0.6</v>
      </c>
      <c r="HE15" s="432">
        <v>0.62660000000000005</v>
      </c>
      <c r="HF15" s="432">
        <v>4994</v>
      </c>
      <c r="HG15" s="432">
        <v>0.5</v>
      </c>
      <c r="HH15" s="432">
        <v>0.67610000000000003</v>
      </c>
      <c r="HI15" s="432">
        <v>2</v>
      </c>
      <c r="HJ15" s="432"/>
      <c r="HK15" s="432">
        <v>0.9</v>
      </c>
      <c r="HL15" s="432">
        <v>0</v>
      </c>
      <c r="HM15" s="432">
        <v>0</v>
      </c>
      <c r="HN15" s="432">
        <v>0</v>
      </c>
      <c r="HO15" s="432">
        <v>0</v>
      </c>
      <c r="HP15" s="432">
        <v>0</v>
      </c>
      <c r="HQ15" s="432">
        <v>1</v>
      </c>
      <c r="HR15" s="432">
        <v>0</v>
      </c>
      <c r="HS15" s="432">
        <v>0</v>
      </c>
      <c r="HT15" s="432">
        <v>0.9</v>
      </c>
      <c r="HU15" s="432">
        <v>0</v>
      </c>
      <c r="HV15" s="432">
        <v>0</v>
      </c>
      <c r="HW15" s="432">
        <v>0</v>
      </c>
      <c r="HX15" s="432">
        <v>0.9</v>
      </c>
      <c r="HY15" s="432">
        <v>0</v>
      </c>
      <c r="HZ15" s="432">
        <v>0</v>
      </c>
      <c r="IA15" s="432">
        <v>0</v>
      </c>
      <c r="IB15" s="432">
        <v>0</v>
      </c>
      <c r="IC15" s="432">
        <v>2</v>
      </c>
      <c r="ID15" s="432">
        <v>1</v>
      </c>
      <c r="IE15" s="432">
        <v>10</v>
      </c>
      <c r="IF15" s="432">
        <v>0</v>
      </c>
      <c r="IG15" s="432">
        <v>0</v>
      </c>
      <c r="IH15" s="432">
        <v>0</v>
      </c>
      <c r="II15" s="432">
        <v>0</v>
      </c>
      <c r="IJ15" s="432">
        <v>0</v>
      </c>
      <c r="IK15" s="432">
        <v>11</v>
      </c>
      <c r="IL15" s="432">
        <v>0</v>
      </c>
      <c r="IM15" s="432">
        <v>0</v>
      </c>
      <c r="IN15" s="432">
        <v>1</v>
      </c>
      <c r="IO15" s="432">
        <v>9.0899999999999995E-2</v>
      </c>
      <c r="IP15" s="432">
        <v>1</v>
      </c>
      <c r="IQ15" s="432">
        <v>0</v>
      </c>
      <c r="IR15" s="432">
        <v>0</v>
      </c>
      <c r="IS15" s="432">
        <v>0</v>
      </c>
      <c r="IT15" s="432">
        <v>0</v>
      </c>
      <c r="IU15" s="432">
        <v>1</v>
      </c>
      <c r="IV15" s="432">
        <v>189</v>
      </c>
      <c r="IW15" s="432">
        <v>2</v>
      </c>
      <c r="IX15" s="432">
        <v>1.06E-2</v>
      </c>
      <c r="IY15" s="432">
        <v>1</v>
      </c>
      <c r="IZ15" s="432">
        <v>0</v>
      </c>
      <c r="JA15" s="432">
        <v>0</v>
      </c>
      <c r="JB15" s="432">
        <v>1</v>
      </c>
      <c r="JC15" s="432">
        <v>5.3E-3</v>
      </c>
      <c r="JD15" s="432">
        <v>1</v>
      </c>
      <c r="JE15" s="432">
        <v>1</v>
      </c>
      <c r="JF15" s="432">
        <v>92</v>
      </c>
      <c r="JG15" s="432">
        <v>0</v>
      </c>
      <c r="JH15" s="432">
        <v>0</v>
      </c>
      <c r="JI15" s="432">
        <v>0</v>
      </c>
      <c r="JJ15" s="432">
        <v>0</v>
      </c>
      <c r="JK15" s="432">
        <v>0</v>
      </c>
      <c r="JL15" s="432">
        <v>7</v>
      </c>
      <c r="JM15" s="432">
        <v>7.6100000000000001E-2</v>
      </c>
      <c r="JN15" s="432">
        <v>0</v>
      </c>
      <c r="JO15" s="432">
        <v>0</v>
      </c>
      <c r="JP15" s="432" t="s">
        <v>1359</v>
      </c>
      <c r="JQ15" s="432" t="s">
        <v>1360</v>
      </c>
      <c r="JR15" s="432" t="s">
        <v>1340</v>
      </c>
    </row>
    <row r="16" spans="1:278" x14ac:dyDescent="0.45">
      <c r="A16" s="432" t="s">
        <v>221</v>
      </c>
      <c r="B16" s="432" t="s">
        <v>289</v>
      </c>
      <c r="C16" s="432">
        <v>7003</v>
      </c>
      <c r="D16" s="432">
        <v>1951</v>
      </c>
      <c r="E16" s="432">
        <v>0.27860000000000001</v>
      </c>
      <c r="F16" s="432">
        <v>1826</v>
      </c>
      <c r="G16" s="432">
        <v>6899</v>
      </c>
      <c r="H16" s="432">
        <v>0.26469999999999999</v>
      </c>
      <c r="I16" s="432">
        <v>6461</v>
      </c>
      <c r="J16" s="432">
        <v>6655</v>
      </c>
      <c r="K16" s="432">
        <v>6533</v>
      </c>
      <c r="L16" s="432">
        <v>0.92259999999999998</v>
      </c>
      <c r="M16" s="432">
        <v>0.95020000000000004</v>
      </c>
      <c r="N16" s="432">
        <v>0.93289999999999995</v>
      </c>
      <c r="O16" s="432">
        <v>6668</v>
      </c>
      <c r="P16" s="432">
        <v>6794</v>
      </c>
      <c r="Q16" s="432">
        <v>6711</v>
      </c>
      <c r="R16" s="432">
        <v>0.95209999999999995</v>
      </c>
      <c r="S16" s="432">
        <v>0.97009999999999996</v>
      </c>
      <c r="T16" s="432">
        <v>0.95830000000000004</v>
      </c>
      <c r="U16" s="432">
        <v>6646</v>
      </c>
      <c r="V16" s="432">
        <v>6767</v>
      </c>
      <c r="W16" s="432">
        <v>6663</v>
      </c>
      <c r="X16" s="432">
        <v>0.94889999999999997</v>
      </c>
      <c r="Y16" s="432">
        <v>0.96630000000000005</v>
      </c>
      <c r="Z16" s="432">
        <v>0.95140000000000002</v>
      </c>
      <c r="AA16" s="432">
        <v>6578</v>
      </c>
      <c r="AB16" s="432">
        <v>6709</v>
      </c>
      <c r="AC16" s="432">
        <v>6649</v>
      </c>
      <c r="AD16" s="432">
        <v>0.93930000000000002</v>
      </c>
      <c r="AE16" s="432">
        <v>0.95799999999999996</v>
      </c>
      <c r="AF16" s="432">
        <v>0.94950000000000001</v>
      </c>
      <c r="AG16" s="432">
        <v>5798</v>
      </c>
      <c r="AH16" s="432">
        <v>6122</v>
      </c>
      <c r="AI16" s="432">
        <v>6052</v>
      </c>
      <c r="AJ16" s="432">
        <v>0.82789999999999997</v>
      </c>
      <c r="AK16" s="432">
        <v>0.87409999999999999</v>
      </c>
      <c r="AL16" s="432">
        <v>0.86419999999999997</v>
      </c>
      <c r="AM16" s="432">
        <v>6629</v>
      </c>
      <c r="AN16" s="432">
        <v>6752</v>
      </c>
      <c r="AO16" s="432">
        <v>6669</v>
      </c>
      <c r="AP16" s="432">
        <v>0.94650000000000001</v>
      </c>
      <c r="AQ16" s="432">
        <v>0.96409999999999996</v>
      </c>
      <c r="AR16" s="432">
        <v>0.95230000000000004</v>
      </c>
      <c r="AS16" s="432">
        <v>6439</v>
      </c>
      <c r="AT16" s="432">
        <v>6602</v>
      </c>
      <c r="AU16" s="432">
        <v>6414</v>
      </c>
      <c r="AV16" s="432">
        <v>0.9194</v>
      </c>
      <c r="AW16" s="432">
        <v>0.94259999999999999</v>
      </c>
      <c r="AX16" s="432">
        <v>0.91590000000000005</v>
      </c>
      <c r="AY16" s="432">
        <v>6209</v>
      </c>
      <c r="AZ16" s="432">
        <v>6437</v>
      </c>
      <c r="BA16" s="432">
        <v>6354</v>
      </c>
      <c r="BB16" s="432">
        <v>0.88660000000000005</v>
      </c>
      <c r="BC16" s="432">
        <v>0.91910000000000003</v>
      </c>
      <c r="BD16" s="432">
        <v>0.9073</v>
      </c>
      <c r="BE16" s="432">
        <v>6536</v>
      </c>
      <c r="BF16" s="432">
        <v>6724</v>
      </c>
      <c r="BG16" s="432">
        <v>6550</v>
      </c>
      <c r="BH16" s="432">
        <v>0.93330000000000002</v>
      </c>
      <c r="BI16" s="432">
        <v>0.96009999999999995</v>
      </c>
      <c r="BJ16" s="432">
        <v>0.93530000000000002</v>
      </c>
      <c r="BK16" s="432">
        <v>3852</v>
      </c>
      <c r="BL16" s="432">
        <v>4552</v>
      </c>
      <c r="BM16" s="432">
        <v>5365</v>
      </c>
      <c r="BN16" s="432">
        <v>0.55000000000000004</v>
      </c>
      <c r="BO16" s="432">
        <v>0.65</v>
      </c>
      <c r="BP16" s="432">
        <v>0.7661</v>
      </c>
      <c r="BQ16" s="432">
        <v>2911</v>
      </c>
      <c r="BR16" s="432">
        <v>0.57620000000000005</v>
      </c>
      <c r="BS16" s="432">
        <v>1711</v>
      </c>
      <c r="BT16" s="432">
        <v>0.877</v>
      </c>
      <c r="BU16" s="432">
        <v>4677</v>
      </c>
      <c r="BV16" s="432">
        <v>4981</v>
      </c>
      <c r="BW16" s="432">
        <v>4622</v>
      </c>
      <c r="BX16" s="432">
        <v>0.66779999999999995</v>
      </c>
      <c r="BY16" s="432">
        <v>0.71120000000000005</v>
      </c>
      <c r="BZ16" s="432">
        <v>0.66</v>
      </c>
      <c r="CA16" s="432">
        <v>3243</v>
      </c>
      <c r="CB16" s="432">
        <v>0.64190000000000003</v>
      </c>
      <c r="CC16" s="432">
        <v>1782</v>
      </c>
      <c r="CD16" s="432">
        <v>0.91339999999999999</v>
      </c>
      <c r="CE16" s="432">
        <v>4951</v>
      </c>
      <c r="CF16" s="432">
        <v>5319</v>
      </c>
      <c r="CG16" s="432">
        <v>5025</v>
      </c>
      <c r="CH16" s="432">
        <v>0.70689999999999997</v>
      </c>
      <c r="CI16" s="432">
        <v>0.75949999999999995</v>
      </c>
      <c r="CJ16" s="432">
        <v>0.71750000000000003</v>
      </c>
      <c r="CK16" s="432">
        <v>4094</v>
      </c>
      <c r="CL16" s="432">
        <v>4404</v>
      </c>
      <c r="CM16" s="432">
        <v>4253</v>
      </c>
      <c r="CN16" s="432">
        <v>0.58450000000000002</v>
      </c>
      <c r="CO16" s="432">
        <v>0.62880000000000003</v>
      </c>
      <c r="CP16" s="432">
        <v>0.60729999999999995</v>
      </c>
      <c r="CQ16" s="432">
        <v>1293</v>
      </c>
      <c r="CR16" s="432">
        <v>0.25590000000000002</v>
      </c>
      <c r="CS16" s="432">
        <v>1218</v>
      </c>
      <c r="CT16" s="432">
        <v>0.62429999999999997</v>
      </c>
      <c r="CU16" s="432">
        <v>2031</v>
      </c>
      <c r="CV16" s="432">
        <v>2452</v>
      </c>
      <c r="CW16" s="432">
        <v>2511</v>
      </c>
      <c r="CX16" s="432">
        <v>0.28999999999999998</v>
      </c>
      <c r="CY16" s="432">
        <v>0.35</v>
      </c>
      <c r="CZ16" s="432">
        <v>0.35859999999999997</v>
      </c>
      <c r="DA16" s="432">
        <v>4202</v>
      </c>
      <c r="DB16" s="432">
        <v>4903</v>
      </c>
      <c r="DC16" s="432">
        <v>5170</v>
      </c>
      <c r="DD16" s="432">
        <v>0.6</v>
      </c>
      <c r="DE16" s="432">
        <v>0.7</v>
      </c>
      <c r="DF16" s="432">
        <v>0.73829999999999996</v>
      </c>
      <c r="DG16" s="432">
        <v>2028</v>
      </c>
      <c r="DH16" s="432">
        <v>1065</v>
      </c>
      <c r="DI16" s="432">
        <v>1167</v>
      </c>
      <c r="DJ16" s="432">
        <v>1184</v>
      </c>
      <c r="DK16" s="432">
        <v>0.52500000000000002</v>
      </c>
      <c r="DL16" s="432">
        <v>0.57499999999999996</v>
      </c>
      <c r="DM16" s="432">
        <v>0.58379999999999999</v>
      </c>
      <c r="DN16" s="432">
        <v>4903</v>
      </c>
      <c r="DO16" s="432">
        <v>5253</v>
      </c>
      <c r="DP16" s="432">
        <v>4089</v>
      </c>
      <c r="DQ16" s="432">
        <v>0.7</v>
      </c>
      <c r="DR16" s="432">
        <v>0.75</v>
      </c>
      <c r="DS16" s="432">
        <v>0.58389999999999997</v>
      </c>
      <c r="DT16" s="432">
        <v>1</v>
      </c>
      <c r="DU16" s="432">
        <v>3.7499999999999999E-2</v>
      </c>
      <c r="DV16" s="432">
        <v>7.4999999999999997E-2</v>
      </c>
      <c r="DW16" s="432">
        <v>2.8999999999999998E-3</v>
      </c>
      <c r="DX16" s="432">
        <v>371</v>
      </c>
      <c r="DY16" s="432">
        <v>7.4999999999999997E-2</v>
      </c>
      <c r="DZ16" s="432">
        <v>0.15</v>
      </c>
      <c r="EA16" s="432">
        <v>0.12870000000000001</v>
      </c>
      <c r="EB16" s="432">
        <v>0</v>
      </c>
      <c r="EC16" s="432">
        <v>0</v>
      </c>
      <c r="ED16" s="432">
        <v>0</v>
      </c>
      <c r="EE16" s="432">
        <v>0</v>
      </c>
      <c r="EF16" s="432">
        <v>859</v>
      </c>
      <c r="EG16" s="432">
        <v>0</v>
      </c>
      <c r="EH16" s="432">
        <v>5.0000000000000001E-3</v>
      </c>
      <c r="EI16" s="432">
        <v>0.01</v>
      </c>
      <c r="EJ16" s="432">
        <v>0</v>
      </c>
      <c r="EK16" s="432">
        <v>1096</v>
      </c>
      <c r="EL16" s="432">
        <v>0.05</v>
      </c>
      <c r="EM16" s="432">
        <v>0.15</v>
      </c>
      <c r="EN16" s="432">
        <v>0.1565</v>
      </c>
      <c r="EO16" s="432">
        <v>2064</v>
      </c>
      <c r="EP16" s="432">
        <v>1426</v>
      </c>
      <c r="EQ16" s="432">
        <v>0.69089999999999996</v>
      </c>
      <c r="ER16" s="432">
        <v>401</v>
      </c>
      <c r="ES16" s="432">
        <v>49</v>
      </c>
      <c r="ET16" s="432">
        <v>0.1222</v>
      </c>
      <c r="EU16" s="432">
        <v>4070</v>
      </c>
      <c r="EV16" s="432">
        <v>0.58120000000000005</v>
      </c>
      <c r="EW16" s="432">
        <v>6653</v>
      </c>
      <c r="EX16" s="432">
        <v>8054</v>
      </c>
      <c r="EY16" s="432">
        <v>6494</v>
      </c>
      <c r="EZ16" s="432">
        <v>6089</v>
      </c>
      <c r="FA16" s="432">
        <v>0.95</v>
      </c>
      <c r="FB16" s="432">
        <v>1.1499999999999999</v>
      </c>
      <c r="FC16" s="432">
        <v>0.92730000000000001</v>
      </c>
      <c r="FD16" s="432">
        <v>305</v>
      </c>
      <c r="FE16" s="432">
        <v>457</v>
      </c>
      <c r="FF16" s="432">
        <v>489</v>
      </c>
      <c r="FG16" s="432">
        <v>0.05</v>
      </c>
      <c r="FH16" s="432">
        <v>7.4999999999999997E-2</v>
      </c>
      <c r="FI16" s="432">
        <v>8.0299999999999996E-2</v>
      </c>
      <c r="FJ16" s="432">
        <v>5373</v>
      </c>
      <c r="FK16" s="432">
        <v>5539</v>
      </c>
      <c r="FL16" s="432">
        <v>5423</v>
      </c>
      <c r="FM16" s="432">
        <v>0.88239999999999996</v>
      </c>
      <c r="FN16" s="432">
        <v>0.90959999999999996</v>
      </c>
      <c r="FO16" s="432">
        <v>0.89059999999999995</v>
      </c>
      <c r="FP16" s="432">
        <v>5137</v>
      </c>
      <c r="FQ16" s="432">
        <v>5353</v>
      </c>
      <c r="FR16" s="432">
        <v>4965</v>
      </c>
      <c r="FS16" s="432">
        <v>0.84360000000000002</v>
      </c>
      <c r="FT16" s="432">
        <v>0.87909999999999999</v>
      </c>
      <c r="FU16" s="432">
        <v>0.81540000000000001</v>
      </c>
      <c r="FV16" s="432">
        <v>4937</v>
      </c>
      <c r="FW16" s="432">
        <v>5264</v>
      </c>
      <c r="FX16" s="432">
        <v>4827</v>
      </c>
      <c r="FY16" s="432">
        <v>0.81069999999999998</v>
      </c>
      <c r="FZ16" s="432">
        <v>0.86450000000000005</v>
      </c>
      <c r="GA16" s="432">
        <v>0.79269999999999996</v>
      </c>
      <c r="GB16" s="432">
        <v>4464</v>
      </c>
      <c r="GC16" s="432">
        <v>4987</v>
      </c>
      <c r="GD16" s="432">
        <v>4438</v>
      </c>
      <c r="GE16" s="432">
        <v>0.73299999999999998</v>
      </c>
      <c r="GF16" s="432">
        <v>0.81889999999999996</v>
      </c>
      <c r="GG16" s="432">
        <v>0.72889999999999999</v>
      </c>
      <c r="GH16" s="432">
        <v>4567</v>
      </c>
      <c r="GI16" s="432">
        <v>5174</v>
      </c>
      <c r="GJ16" s="432">
        <v>4416</v>
      </c>
      <c r="GK16" s="432">
        <v>0.75</v>
      </c>
      <c r="GL16" s="432">
        <v>0.84970000000000001</v>
      </c>
      <c r="GM16" s="432">
        <v>0.72519999999999996</v>
      </c>
      <c r="GN16" s="432">
        <v>5586</v>
      </c>
      <c r="GO16" s="432">
        <v>5725</v>
      </c>
      <c r="GP16" s="432">
        <v>5714</v>
      </c>
      <c r="GQ16" s="432">
        <v>0.9173</v>
      </c>
      <c r="GR16" s="432">
        <v>0.94010000000000005</v>
      </c>
      <c r="GS16" s="432">
        <v>0.93840000000000001</v>
      </c>
      <c r="GT16" s="432">
        <v>5039</v>
      </c>
      <c r="GU16" s="432">
        <v>5389</v>
      </c>
      <c r="GV16" s="432">
        <v>4901</v>
      </c>
      <c r="GW16" s="432">
        <v>0.82750000000000001</v>
      </c>
      <c r="GX16" s="432">
        <v>0.88490000000000002</v>
      </c>
      <c r="GY16" s="432">
        <v>0.80489999999999995</v>
      </c>
      <c r="GZ16" s="432">
        <v>3045</v>
      </c>
      <c r="HA16" s="432">
        <v>3654</v>
      </c>
      <c r="HB16" s="432">
        <v>3989</v>
      </c>
      <c r="HC16" s="432">
        <v>0.5</v>
      </c>
      <c r="HD16" s="432">
        <v>0.6</v>
      </c>
      <c r="HE16" s="432">
        <v>0.65510000000000002</v>
      </c>
      <c r="HF16" s="432">
        <v>3554</v>
      </c>
      <c r="HG16" s="432">
        <v>0.5</v>
      </c>
      <c r="HH16" s="432">
        <v>0.54730000000000001</v>
      </c>
      <c r="HI16" s="432">
        <v>0</v>
      </c>
      <c r="HJ16" s="432"/>
      <c r="HK16" s="432">
        <v>0.9</v>
      </c>
      <c r="HL16" s="432">
        <v>0</v>
      </c>
      <c r="HM16" s="432">
        <v>0</v>
      </c>
      <c r="HN16" s="432">
        <v>0</v>
      </c>
      <c r="HO16" s="432">
        <v>0</v>
      </c>
      <c r="HP16" s="432">
        <v>0</v>
      </c>
      <c r="HQ16" s="432">
        <v>0</v>
      </c>
      <c r="HR16" s="432">
        <v>0</v>
      </c>
      <c r="HS16" s="432">
        <v>0</v>
      </c>
      <c r="HT16" s="432">
        <v>0.9</v>
      </c>
      <c r="HU16" s="432">
        <v>0</v>
      </c>
      <c r="HV16" s="432">
        <v>0</v>
      </c>
      <c r="HW16" s="432">
        <v>0</v>
      </c>
      <c r="HX16" s="432">
        <v>0.9</v>
      </c>
      <c r="HY16" s="432">
        <v>0</v>
      </c>
      <c r="HZ16" s="432">
        <v>0</v>
      </c>
      <c r="IA16" s="432">
        <v>0</v>
      </c>
      <c r="IB16" s="432">
        <v>0</v>
      </c>
      <c r="IC16" s="432">
        <v>15</v>
      </c>
      <c r="ID16" s="432">
        <v>6</v>
      </c>
      <c r="IE16" s="432">
        <v>11</v>
      </c>
      <c r="IF16" s="432">
        <v>0</v>
      </c>
      <c r="IG16" s="432">
        <v>0</v>
      </c>
      <c r="IH16" s="432">
        <v>0</v>
      </c>
      <c r="II16" s="432">
        <v>0</v>
      </c>
      <c r="IJ16" s="432">
        <v>0</v>
      </c>
      <c r="IK16" s="432">
        <v>22</v>
      </c>
      <c r="IL16" s="432">
        <v>0</v>
      </c>
      <c r="IM16" s="432">
        <v>0</v>
      </c>
      <c r="IN16" s="432">
        <v>0</v>
      </c>
      <c r="IO16" s="432">
        <v>0</v>
      </c>
      <c r="IP16" s="432">
        <v>6</v>
      </c>
      <c r="IQ16" s="432">
        <v>0</v>
      </c>
      <c r="IR16" s="432">
        <v>0</v>
      </c>
      <c r="IS16" s="432">
        <v>0</v>
      </c>
      <c r="IT16" s="432">
        <v>0</v>
      </c>
      <c r="IU16" s="432">
        <v>0</v>
      </c>
      <c r="IV16" s="432">
        <v>333</v>
      </c>
      <c r="IW16" s="432">
        <v>4</v>
      </c>
      <c r="IX16" s="432">
        <v>1.2E-2</v>
      </c>
      <c r="IY16" s="432">
        <v>0</v>
      </c>
      <c r="IZ16" s="432">
        <v>0</v>
      </c>
      <c r="JA16" s="432">
        <v>0</v>
      </c>
      <c r="JB16" s="432">
        <v>1</v>
      </c>
      <c r="JC16" s="432">
        <v>3.0000000000000001E-3</v>
      </c>
      <c r="JD16" s="432">
        <v>0</v>
      </c>
      <c r="JE16" s="432">
        <v>0</v>
      </c>
      <c r="JF16" s="432">
        <v>160</v>
      </c>
      <c r="JG16" s="432">
        <v>1</v>
      </c>
      <c r="JH16" s="432">
        <v>6.3E-3</v>
      </c>
      <c r="JI16" s="432">
        <v>0</v>
      </c>
      <c r="JJ16" s="432">
        <v>0</v>
      </c>
      <c r="JK16" s="432">
        <v>0</v>
      </c>
      <c r="JL16" s="432">
        <v>17</v>
      </c>
      <c r="JM16" s="432">
        <v>0.1062</v>
      </c>
      <c r="JN16" s="432">
        <v>0</v>
      </c>
      <c r="JO16" s="432">
        <v>0</v>
      </c>
      <c r="JP16" s="432" t="s">
        <v>1359</v>
      </c>
      <c r="JQ16" s="432" t="s">
        <v>1360</v>
      </c>
      <c r="JR16" s="432" t="s">
        <v>1340</v>
      </c>
    </row>
    <row r="17" spans="1:278" x14ac:dyDescent="0.45">
      <c r="A17" s="432" t="s">
        <v>221</v>
      </c>
      <c r="B17" s="432" t="s">
        <v>309</v>
      </c>
      <c r="C17" s="432">
        <v>3680</v>
      </c>
      <c r="D17" s="432">
        <v>1196</v>
      </c>
      <c r="E17" s="432">
        <v>0.32500000000000001</v>
      </c>
      <c r="F17" s="432">
        <v>1038</v>
      </c>
      <c r="G17" s="432">
        <v>3610</v>
      </c>
      <c r="H17" s="432">
        <v>0.28749999999999998</v>
      </c>
      <c r="I17" s="432">
        <v>3396</v>
      </c>
      <c r="J17" s="432">
        <v>3497</v>
      </c>
      <c r="K17" s="432">
        <v>3406</v>
      </c>
      <c r="L17" s="432">
        <v>0.92259999999999998</v>
      </c>
      <c r="M17" s="432">
        <v>0.95020000000000004</v>
      </c>
      <c r="N17" s="432">
        <v>0.92549999999999999</v>
      </c>
      <c r="O17" s="432">
        <v>3504</v>
      </c>
      <c r="P17" s="432">
        <v>3570</v>
      </c>
      <c r="Q17" s="432">
        <v>3473</v>
      </c>
      <c r="R17" s="432">
        <v>0.95209999999999995</v>
      </c>
      <c r="S17" s="432">
        <v>0.97009999999999996</v>
      </c>
      <c r="T17" s="432">
        <v>0.94369999999999998</v>
      </c>
      <c r="U17" s="432">
        <v>3492</v>
      </c>
      <c r="V17" s="432">
        <v>3556</v>
      </c>
      <c r="W17" s="432">
        <v>3479</v>
      </c>
      <c r="X17" s="432">
        <v>0.94889999999999997</v>
      </c>
      <c r="Y17" s="432">
        <v>0.96630000000000005</v>
      </c>
      <c r="Z17" s="432">
        <v>0.94540000000000002</v>
      </c>
      <c r="AA17" s="432">
        <v>3457</v>
      </c>
      <c r="AB17" s="432">
        <v>3526</v>
      </c>
      <c r="AC17" s="432">
        <v>3428</v>
      </c>
      <c r="AD17" s="432">
        <v>0.93930000000000002</v>
      </c>
      <c r="AE17" s="432">
        <v>0.95799999999999996</v>
      </c>
      <c r="AF17" s="432">
        <v>0.93149999999999999</v>
      </c>
      <c r="AG17" s="432">
        <v>3047</v>
      </c>
      <c r="AH17" s="432">
        <v>3217</v>
      </c>
      <c r="AI17" s="432">
        <v>3163</v>
      </c>
      <c r="AJ17" s="432">
        <v>0.82789999999999997</v>
      </c>
      <c r="AK17" s="432">
        <v>0.87409999999999999</v>
      </c>
      <c r="AL17" s="432">
        <v>0.85950000000000004</v>
      </c>
      <c r="AM17" s="432">
        <v>3484</v>
      </c>
      <c r="AN17" s="432">
        <v>3548</v>
      </c>
      <c r="AO17" s="432">
        <v>3458</v>
      </c>
      <c r="AP17" s="432">
        <v>0.94650000000000001</v>
      </c>
      <c r="AQ17" s="432">
        <v>0.96409999999999996</v>
      </c>
      <c r="AR17" s="432">
        <v>0.93969999999999998</v>
      </c>
      <c r="AS17" s="432">
        <v>3384</v>
      </c>
      <c r="AT17" s="432">
        <v>3469</v>
      </c>
      <c r="AU17" s="432">
        <v>3482</v>
      </c>
      <c r="AV17" s="432">
        <v>0.9194</v>
      </c>
      <c r="AW17" s="432">
        <v>0.94259999999999999</v>
      </c>
      <c r="AX17" s="432">
        <v>0.94620000000000004</v>
      </c>
      <c r="AY17" s="432">
        <v>3263</v>
      </c>
      <c r="AZ17" s="432">
        <v>3383</v>
      </c>
      <c r="BA17" s="432">
        <v>3214</v>
      </c>
      <c r="BB17" s="432">
        <v>0.88660000000000005</v>
      </c>
      <c r="BC17" s="432">
        <v>0.91910000000000003</v>
      </c>
      <c r="BD17" s="432">
        <v>0.87339999999999995</v>
      </c>
      <c r="BE17" s="432">
        <v>3435</v>
      </c>
      <c r="BF17" s="432">
        <v>3534</v>
      </c>
      <c r="BG17" s="432">
        <v>3414</v>
      </c>
      <c r="BH17" s="432">
        <v>0.93330000000000002</v>
      </c>
      <c r="BI17" s="432">
        <v>0.96009999999999995</v>
      </c>
      <c r="BJ17" s="432">
        <v>0.92769999999999997</v>
      </c>
      <c r="BK17" s="432">
        <v>2025</v>
      </c>
      <c r="BL17" s="432">
        <v>2392</v>
      </c>
      <c r="BM17" s="432">
        <v>2855</v>
      </c>
      <c r="BN17" s="432">
        <v>0.55000000000000004</v>
      </c>
      <c r="BO17" s="432">
        <v>0.65</v>
      </c>
      <c r="BP17" s="432">
        <v>0.77580000000000005</v>
      </c>
      <c r="BQ17" s="432">
        <v>1329</v>
      </c>
      <c r="BR17" s="432">
        <v>0.53500000000000003</v>
      </c>
      <c r="BS17" s="432">
        <v>1004</v>
      </c>
      <c r="BT17" s="432">
        <v>0.83950000000000002</v>
      </c>
      <c r="BU17" s="432">
        <v>2458</v>
      </c>
      <c r="BV17" s="432">
        <v>2618</v>
      </c>
      <c r="BW17" s="432">
        <v>2333</v>
      </c>
      <c r="BX17" s="432">
        <v>0.66779999999999995</v>
      </c>
      <c r="BY17" s="432">
        <v>0.71120000000000005</v>
      </c>
      <c r="BZ17" s="432">
        <v>0.63400000000000001</v>
      </c>
      <c r="CA17" s="432">
        <v>1623</v>
      </c>
      <c r="CB17" s="432">
        <v>0.65339999999999998</v>
      </c>
      <c r="CC17" s="432">
        <v>1093</v>
      </c>
      <c r="CD17" s="432">
        <v>0.91390000000000005</v>
      </c>
      <c r="CE17" s="432">
        <v>2602</v>
      </c>
      <c r="CF17" s="432">
        <v>2795</v>
      </c>
      <c r="CG17" s="432">
        <v>2716</v>
      </c>
      <c r="CH17" s="432">
        <v>0.70689999999999997</v>
      </c>
      <c r="CI17" s="432">
        <v>0.75949999999999995</v>
      </c>
      <c r="CJ17" s="432">
        <v>0.73799999999999999</v>
      </c>
      <c r="CK17" s="432">
        <v>2151</v>
      </c>
      <c r="CL17" s="432">
        <v>2314</v>
      </c>
      <c r="CM17" s="432">
        <v>2244</v>
      </c>
      <c r="CN17" s="432">
        <v>0.58450000000000002</v>
      </c>
      <c r="CO17" s="432">
        <v>0.62880000000000003</v>
      </c>
      <c r="CP17" s="432">
        <v>0.60980000000000001</v>
      </c>
      <c r="CQ17" s="432">
        <v>598</v>
      </c>
      <c r="CR17" s="432">
        <v>0.2407</v>
      </c>
      <c r="CS17" s="432">
        <v>727</v>
      </c>
      <c r="CT17" s="432">
        <v>0.6079</v>
      </c>
      <c r="CU17" s="432">
        <v>1068</v>
      </c>
      <c r="CV17" s="432">
        <v>1288</v>
      </c>
      <c r="CW17" s="432">
        <v>1325</v>
      </c>
      <c r="CX17" s="432">
        <v>0.28999999999999998</v>
      </c>
      <c r="CY17" s="432">
        <v>0.35</v>
      </c>
      <c r="CZ17" s="432">
        <v>0.36009999999999998</v>
      </c>
      <c r="DA17" s="432">
        <v>2208</v>
      </c>
      <c r="DB17" s="432">
        <v>2576</v>
      </c>
      <c r="DC17" s="432">
        <v>3075</v>
      </c>
      <c r="DD17" s="432">
        <v>0.6</v>
      </c>
      <c r="DE17" s="432">
        <v>0.7</v>
      </c>
      <c r="DF17" s="432">
        <v>0.83560000000000001</v>
      </c>
      <c r="DG17" s="432">
        <v>1140</v>
      </c>
      <c r="DH17" s="432">
        <v>599</v>
      </c>
      <c r="DI17" s="432">
        <v>656</v>
      </c>
      <c r="DJ17" s="432">
        <v>623</v>
      </c>
      <c r="DK17" s="432">
        <v>0.52500000000000002</v>
      </c>
      <c r="DL17" s="432">
        <v>0.57499999999999996</v>
      </c>
      <c r="DM17" s="432">
        <v>0.54649999999999999</v>
      </c>
      <c r="DN17" s="432">
        <v>2576</v>
      </c>
      <c r="DO17" s="432">
        <v>2760</v>
      </c>
      <c r="DP17" s="432">
        <v>2692</v>
      </c>
      <c r="DQ17" s="432">
        <v>0.7</v>
      </c>
      <c r="DR17" s="432">
        <v>0.75</v>
      </c>
      <c r="DS17" s="432">
        <v>0.73150000000000004</v>
      </c>
      <c r="DT17" s="432">
        <v>2</v>
      </c>
      <c r="DU17" s="432">
        <v>3.7499999999999999E-2</v>
      </c>
      <c r="DV17" s="432">
        <v>7.4999999999999997E-2</v>
      </c>
      <c r="DW17" s="432">
        <v>5.0000000000000001E-4</v>
      </c>
      <c r="DX17" s="432">
        <v>59</v>
      </c>
      <c r="DY17" s="432">
        <v>7.4999999999999997E-2</v>
      </c>
      <c r="DZ17" s="432">
        <v>0.15</v>
      </c>
      <c r="EA17" s="432">
        <v>4.4299999999999999E-2</v>
      </c>
      <c r="EB17" s="432">
        <v>0</v>
      </c>
      <c r="EC17" s="432">
        <v>0</v>
      </c>
      <c r="ED17" s="432">
        <v>0</v>
      </c>
      <c r="EE17" s="432">
        <v>0</v>
      </c>
      <c r="EF17" s="432">
        <v>460</v>
      </c>
      <c r="EG17" s="432">
        <v>0</v>
      </c>
      <c r="EH17" s="432">
        <v>5.0000000000000001E-3</v>
      </c>
      <c r="EI17" s="432">
        <v>0.01</v>
      </c>
      <c r="EJ17" s="432">
        <v>0</v>
      </c>
      <c r="EK17" s="432">
        <v>1476</v>
      </c>
      <c r="EL17" s="432">
        <v>0.05</v>
      </c>
      <c r="EM17" s="432">
        <v>0.15</v>
      </c>
      <c r="EN17" s="432">
        <v>0.40110000000000001</v>
      </c>
      <c r="EO17" s="432">
        <v>1084</v>
      </c>
      <c r="EP17" s="432">
        <v>891</v>
      </c>
      <c r="EQ17" s="432">
        <v>0.82199999999999995</v>
      </c>
      <c r="ER17" s="432">
        <v>253</v>
      </c>
      <c r="ES17" s="432">
        <v>68</v>
      </c>
      <c r="ET17" s="432">
        <v>0.26879999999999998</v>
      </c>
      <c r="EU17" s="432">
        <v>2605</v>
      </c>
      <c r="EV17" s="432">
        <v>0.70789999999999997</v>
      </c>
      <c r="EW17" s="432">
        <v>3460</v>
      </c>
      <c r="EX17" s="432">
        <v>4196</v>
      </c>
      <c r="EY17" s="432">
        <v>4224</v>
      </c>
      <c r="EZ17" s="432">
        <v>3986</v>
      </c>
      <c r="FA17" s="432">
        <v>0.94</v>
      </c>
      <c r="FB17" s="432">
        <v>1.1399999999999999</v>
      </c>
      <c r="FC17" s="432">
        <v>1.1477999999999999</v>
      </c>
      <c r="FD17" s="432">
        <v>200</v>
      </c>
      <c r="FE17" s="432">
        <v>299</v>
      </c>
      <c r="FF17" s="432">
        <v>709</v>
      </c>
      <c r="FG17" s="432">
        <v>0.05</v>
      </c>
      <c r="FH17" s="432">
        <v>7.4999999999999997E-2</v>
      </c>
      <c r="FI17" s="432">
        <v>0.1779</v>
      </c>
      <c r="FJ17" s="432">
        <v>3518</v>
      </c>
      <c r="FK17" s="432">
        <v>3626</v>
      </c>
      <c r="FL17" s="432">
        <v>3505</v>
      </c>
      <c r="FM17" s="432">
        <v>0.88239999999999996</v>
      </c>
      <c r="FN17" s="432">
        <v>0.90959999999999996</v>
      </c>
      <c r="FO17" s="432">
        <v>0.87929999999999997</v>
      </c>
      <c r="FP17" s="432">
        <v>3363</v>
      </c>
      <c r="FQ17" s="432">
        <v>3505</v>
      </c>
      <c r="FR17" s="432">
        <v>3327</v>
      </c>
      <c r="FS17" s="432">
        <v>0.84360000000000002</v>
      </c>
      <c r="FT17" s="432">
        <v>0.87909999999999999</v>
      </c>
      <c r="FU17" s="432">
        <v>0.8347</v>
      </c>
      <c r="FV17" s="432">
        <v>3232</v>
      </c>
      <c r="FW17" s="432">
        <v>3446</v>
      </c>
      <c r="FX17" s="432">
        <v>3211</v>
      </c>
      <c r="FY17" s="432">
        <v>0.81069999999999998</v>
      </c>
      <c r="FZ17" s="432">
        <v>0.86450000000000005</v>
      </c>
      <c r="GA17" s="432">
        <v>0.80559999999999998</v>
      </c>
      <c r="GB17" s="432">
        <v>2922</v>
      </c>
      <c r="GC17" s="432">
        <v>3265</v>
      </c>
      <c r="GD17" s="432">
        <v>2882</v>
      </c>
      <c r="GE17" s="432">
        <v>0.73299999999999998</v>
      </c>
      <c r="GF17" s="432">
        <v>0.81889999999999996</v>
      </c>
      <c r="GG17" s="432">
        <v>0.72299999999999998</v>
      </c>
      <c r="GH17" s="432">
        <v>2990</v>
      </c>
      <c r="GI17" s="432">
        <v>3387</v>
      </c>
      <c r="GJ17" s="432">
        <v>2860</v>
      </c>
      <c r="GK17" s="432">
        <v>0.75</v>
      </c>
      <c r="GL17" s="432">
        <v>0.84970000000000001</v>
      </c>
      <c r="GM17" s="432">
        <v>0.71750000000000003</v>
      </c>
      <c r="GN17" s="432">
        <v>3657</v>
      </c>
      <c r="GO17" s="432">
        <v>3748</v>
      </c>
      <c r="GP17" s="432">
        <v>3703</v>
      </c>
      <c r="GQ17" s="432">
        <v>0.9173</v>
      </c>
      <c r="GR17" s="432">
        <v>0.94010000000000005</v>
      </c>
      <c r="GS17" s="432">
        <v>0.92900000000000005</v>
      </c>
      <c r="GT17" s="432">
        <v>3299</v>
      </c>
      <c r="GU17" s="432">
        <v>3528</v>
      </c>
      <c r="GV17" s="432">
        <v>3272</v>
      </c>
      <c r="GW17" s="432">
        <v>0.82750000000000001</v>
      </c>
      <c r="GX17" s="432">
        <v>0.88490000000000002</v>
      </c>
      <c r="GY17" s="432">
        <v>0.82089999999999996</v>
      </c>
      <c r="GZ17" s="432">
        <v>1993</v>
      </c>
      <c r="HA17" s="432">
        <v>2392</v>
      </c>
      <c r="HB17" s="432">
        <v>2662</v>
      </c>
      <c r="HC17" s="432">
        <v>0.5</v>
      </c>
      <c r="HD17" s="432">
        <v>0.6</v>
      </c>
      <c r="HE17" s="432">
        <v>0.66779999999999995</v>
      </c>
      <c r="HF17" s="432">
        <v>2964</v>
      </c>
      <c r="HG17" s="432">
        <v>0.5</v>
      </c>
      <c r="HH17" s="432">
        <v>0.70169999999999999</v>
      </c>
      <c r="HI17" s="432">
        <v>0</v>
      </c>
      <c r="HJ17" s="432"/>
      <c r="HK17" s="432">
        <v>0.9</v>
      </c>
      <c r="HL17" s="432">
        <v>0</v>
      </c>
      <c r="HM17" s="432">
        <v>0</v>
      </c>
      <c r="HN17" s="432">
        <v>0</v>
      </c>
      <c r="HO17" s="432">
        <v>0</v>
      </c>
      <c r="HP17" s="432">
        <v>1</v>
      </c>
      <c r="HQ17" s="432">
        <v>0</v>
      </c>
      <c r="HR17" s="432">
        <v>0</v>
      </c>
      <c r="HS17" s="432">
        <v>0</v>
      </c>
      <c r="HT17" s="432">
        <v>0.9</v>
      </c>
      <c r="HU17" s="432">
        <v>0</v>
      </c>
      <c r="HV17" s="432">
        <v>0</v>
      </c>
      <c r="HW17" s="432">
        <v>0</v>
      </c>
      <c r="HX17" s="432">
        <v>0.9</v>
      </c>
      <c r="HY17" s="432">
        <v>0</v>
      </c>
      <c r="HZ17" s="432">
        <v>0</v>
      </c>
      <c r="IA17" s="432">
        <v>0</v>
      </c>
      <c r="IB17" s="432">
        <v>0</v>
      </c>
      <c r="IC17" s="432">
        <v>1</v>
      </c>
      <c r="ID17" s="432">
        <v>6</v>
      </c>
      <c r="IE17" s="432">
        <v>1</v>
      </c>
      <c r="IF17" s="432">
        <v>0</v>
      </c>
      <c r="IG17" s="432">
        <v>0</v>
      </c>
      <c r="IH17" s="432">
        <v>0</v>
      </c>
      <c r="II17" s="432">
        <v>0</v>
      </c>
      <c r="IJ17" s="432">
        <v>0</v>
      </c>
      <c r="IK17" s="432">
        <v>2</v>
      </c>
      <c r="IL17" s="432">
        <v>0</v>
      </c>
      <c r="IM17" s="432">
        <v>0</v>
      </c>
      <c r="IN17" s="432">
        <v>0</v>
      </c>
      <c r="IO17" s="432">
        <v>0</v>
      </c>
      <c r="IP17" s="432">
        <v>6</v>
      </c>
      <c r="IQ17" s="432">
        <v>0</v>
      </c>
      <c r="IR17" s="432">
        <v>0</v>
      </c>
      <c r="IS17" s="432">
        <v>0</v>
      </c>
      <c r="IT17" s="432">
        <v>0</v>
      </c>
      <c r="IU17" s="432">
        <v>1</v>
      </c>
      <c r="IV17" s="432">
        <v>185</v>
      </c>
      <c r="IW17" s="432">
        <v>3</v>
      </c>
      <c r="IX17" s="432">
        <v>1.6199999999999999E-2</v>
      </c>
      <c r="IY17" s="432">
        <v>1</v>
      </c>
      <c r="IZ17" s="432">
        <v>1</v>
      </c>
      <c r="JA17" s="432">
        <v>1</v>
      </c>
      <c r="JB17" s="432">
        <v>5</v>
      </c>
      <c r="JC17" s="432">
        <v>2.7E-2</v>
      </c>
      <c r="JD17" s="432">
        <v>1</v>
      </c>
      <c r="JE17" s="432">
        <v>1</v>
      </c>
      <c r="JF17" s="432">
        <v>98</v>
      </c>
      <c r="JG17" s="432">
        <v>0</v>
      </c>
      <c r="JH17" s="432">
        <v>0</v>
      </c>
      <c r="JI17" s="432">
        <v>0</v>
      </c>
      <c r="JJ17" s="432">
        <v>0</v>
      </c>
      <c r="JK17" s="432">
        <v>0</v>
      </c>
      <c r="JL17" s="432">
        <v>5</v>
      </c>
      <c r="JM17" s="432">
        <v>5.0999999999999997E-2</v>
      </c>
      <c r="JN17" s="432">
        <v>0</v>
      </c>
      <c r="JO17" s="432">
        <v>0</v>
      </c>
      <c r="JP17" s="432" t="s">
        <v>1359</v>
      </c>
      <c r="JQ17" s="432" t="s">
        <v>1360</v>
      </c>
      <c r="JR17" s="432" t="s">
        <v>1340</v>
      </c>
    </row>
    <row r="18" spans="1:278" x14ac:dyDescent="0.45">
      <c r="A18" s="432" t="s">
        <v>221</v>
      </c>
      <c r="B18" s="432" t="s">
        <v>322</v>
      </c>
      <c r="C18" s="432">
        <v>2327</v>
      </c>
      <c r="D18" s="432">
        <v>436</v>
      </c>
      <c r="E18" s="432">
        <v>0.18740000000000001</v>
      </c>
      <c r="F18" s="432">
        <v>438</v>
      </c>
      <c r="G18" s="432">
        <v>2334</v>
      </c>
      <c r="H18" s="432">
        <v>0.18770000000000001</v>
      </c>
      <c r="I18" s="432">
        <v>2147</v>
      </c>
      <c r="J18" s="432">
        <v>2212</v>
      </c>
      <c r="K18" s="432">
        <v>2062</v>
      </c>
      <c r="L18" s="432">
        <v>0.92259999999999998</v>
      </c>
      <c r="M18" s="432">
        <v>0.95020000000000004</v>
      </c>
      <c r="N18" s="432">
        <v>0.8861</v>
      </c>
      <c r="O18" s="432">
        <v>2216</v>
      </c>
      <c r="P18" s="432">
        <v>2258</v>
      </c>
      <c r="Q18" s="432">
        <v>2171</v>
      </c>
      <c r="R18" s="432">
        <v>0.95209999999999995</v>
      </c>
      <c r="S18" s="432">
        <v>0.97009999999999996</v>
      </c>
      <c r="T18" s="432">
        <v>0.93300000000000005</v>
      </c>
      <c r="U18" s="432">
        <v>2209</v>
      </c>
      <c r="V18" s="432">
        <v>2249</v>
      </c>
      <c r="W18" s="432">
        <v>2179</v>
      </c>
      <c r="X18" s="432">
        <v>0.94889999999999997</v>
      </c>
      <c r="Y18" s="432">
        <v>0.96630000000000005</v>
      </c>
      <c r="Z18" s="432">
        <v>0.93640000000000001</v>
      </c>
      <c r="AA18" s="432">
        <v>2186</v>
      </c>
      <c r="AB18" s="432">
        <v>2230</v>
      </c>
      <c r="AC18" s="432">
        <v>2129</v>
      </c>
      <c r="AD18" s="432">
        <v>0.93930000000000002</v>
      </c>
      <c r="AE18" s="432">
        <v>0.95799999999999996</v>
      </c>
      <c r="AF18" s="432">
        <v>0.91490000000000005</v>
      </c>
      <c r="AG18" s="432">
        <v>1927</v>
      </c>
      <c r="AH18" s="432">
        <v>2035</v>
      </c>
      <c r="AI18" s="432">
        <v>1879</v>
      </c>
      <c r="AJ18" s="432">
        <v>0.82789999999999997</v>
      </c>
      <c r="AK18" s="432">
        <v>0.87409999999999999</v>
      </c>
      <c r="AL18" s="432">
        <v>0.8075</v>
      </c>
      <c r="AM18" s="432">
        <v>2203</v>
      </c>
      <c r="AN18" s="432">
        <v>2244</v>
      </c>
      <c r="AO18" s="432">
        <v>2160</v>
      </c>
      <c r="AP18" s="432">
        <v>0.94650000000000001</v>
      </c>
      <c r="AQ18" s="432">
        <v>0.96409999999999996</v>
      </c>
      <c r="AR18" s="432">
        <v>0.92820000000000003</v>
      </c>
      <c r="AS18" s="432">
        <v>2140</v>
      </c>
      <c r="AT18" s="432">
        <v>2194</v>
      </c>
      <c r="AU18" s="432">
        <v>2102</v>
      </c>
      <c r="AV18" s="432">
        <v>0.9194</v>
      </c>
      <c r="AW18" s="432">
        <v>0.94259999999999999</v>
      </c>
      <c r="AX18" s="432">
        <v>0.90329999999999999</v>
      </c>
      <c r="AY18" s="432">
        <v>2064</v>
      </c>
      <c r="AZ18" s="432">
        <v>2139</v>
      </c>
      <c r="BA18" s="432">
        <v>1978</v>
      </c>
      <c r="BB18" s="432">
        <v>0.88660000000000005</v>
      </c>
      <c r="BC18" s="432">
        <v>0.91910000000000003</v>
      </c>
      <c r="BD18" s="432">
        <v>0.85</v>
      </c>
      <c r="BE18" s="432">
        <v>2172</v>
      </c>
      <c r="BF18" s="432">
        <v>2235</v>
      </c>
      <c r="BG18" s="432">
        <v>2140</v>
      </c>
      <c r="BH18" s="432">
        <v>0.93330000000000002</v>
      </c>
      <c r="BI18" s="432">
        <v>0.96009999999999995</v>
      </c>
      <c r="BJ18" s="432">
        <v>0.91959999999999997</v>
      </c>
      <c r="BK18" s="432">
        <v>1280</v>
      </c>
      <c r="BL18" s="432">
        <v>1513</v>
      </c>
      <c r="BM18" s="432">
        <v>1633</v>
      </c>
      <c r="BN18" s="432">
        <v>0.55000000000000004</v>
      </c>
      <c r="BO18" s="432">
        <v>0.65</v>
      </c>
      <c r="BP18" s="432">
        <v>0.70179999999999998</v>
      </c>
      <c r="BQ18" s="432">
        <v>1189</v>
      </c>
      <c r="BR18" s="432">
        <v>0.62880000000000003</v>
      </c>
      <c r="BS18" s="432">
        <v>373</v>
      </c>
      <c r="BT18" s="432">
        <v>0.85550000000000004</v>
      </c>
      <c r="BU18" s="432">
        <v>1554</v>
      </c>
      <c r="BV18" s="432">
        <v>1655</v>
      </c>
      <c r="BW18" s="432">
        <v>1562</v>
      </c>
      <c r="BX18" s="432">
        <v>0.66779999999999995</v>
      </c>
      <c r="BY18" s="432">
        <v>0.71120000000000005</v>
      </c>
      <c r="BZ18" s="432">
        <v>0.67130000000000001</v>
      </c>
      <c r="CA18" s="432">
        <v>1291</v>
      </c>
      <c r="CB18" s="432">
        <v>0.68269999999999997</v>
      </c>
      <c r="CC18" s="432">
        <v>399</v>
      </c>
      <c r="CD18" s="432">
        <v>0.91510000000000002</v>
      </c>
      <c r="CE18" s="432">
        <v>1645</v>
      </c>
      <c r="CF18" s="432">
        <v>1768</v>
      </c>
      <c r="CG18" s="432">
        <v>1690</v>
      </c>
      <c r="CH18" s="432">
        <v>0.70689999999999997</v>
      </c>
      <c r="CI18" s="432">
        <v>0.75949999999999995</v>
      </c>
      <c r="CJ18" s="432">
        <v>0.72629999999999995</v>
      </c>
      <c r="CK18" s="432">
        <v>1361</v>
      </c>
      <c r="CL18" s="432">
        <v>1464</v>
      </c>
      <c r="CM18" s="432">
        <v>1352</v>
      </c>
      <c r="CN18" s="432">
        <v>0.58450000000000002</v>
      </c>
      <c r="CO18" s="432">
        <v>0.62880000000000003</v>
      </c>
      <c r="CP18" s="432">
        <v>0.58099999999999996</v>
      </c>
      <c r="CQ18" s="432">
        <v>598</v>
      </c>
      <c r="CR18" s="432">
        <v>0.31619999999999998</v>
      </c>
      <c r="CS18" s="432">
        <v>275</v>
      </c>
      <c r="CT18" s="432">
        <v>0.63070000000000004</v>
      </c>
      <c r="CU18" s="432">
        <v>675</v>
      </c>
      <c r="CV18" s="432">
        <v>815</v>
      </c>
      <c r="CW18" s="432">
        <v>873</v>
      </c>
      <c r="CX18" s="432">
        <v>0.28999999999999998</v>
      </c>
      <c r="CY18" s="432">
        <v>0.35</v>
      </c>
      <c r="CZ18" s="432">
        <v>0.37519999999999998</v>
      </c>
      <c r="DA18" s="432">
        <v>1397</v>
      </c>
      <c r="DB18" s="432">
        <v>1629</v>
      </c>
      <c r="DC18" s="432">
        <v>1744</v>
      </c>
      <c r="DD18" s="432">
        <v>0.6</v>
      </c>
      <c r="DE18" s="432">
        <v>0.7</v>
      </c>
      <c r="DF18" s="432">
        <v>0.74950000000000006</v>
      </c>
      <c r="DG18" s="432">
        <v>570</v>
      </c>
      <c r="DH18" s="432">
        <v>300</v>
      </c>
      <c r="DI18" s="432">
        <v>328</v>
      </c>
      <c r="DJ18" s="432">
        <v>346</v>
      </c>
      <c r="DK18" s="432">
        <v>0.52500000000000002</v>
      </c>
      <c r="DL18" s="432">
        <v>0.57499999999999996</v>
      </c>
      <c r="DM18" s="432">
        <v>0.60699999999999998</v>
      </c>
      <c r="DN18" s="432">
        <v>1629</v>
      </c>
      <c r="DO18" s="432">
        <v>1746</v>
      </c>
      <c r="DP18" s="432">
        <v>1508</v>
      </c>
      <c r="DQ18" s="432">
        <v>0.7</v>
      </c>
      <c r="DR18" s="432">
        <v>0.75</v>
      </c>
      <c r="DS18" s="432">
        <v>0.64800000000000002</v>
      </c>
      <c r="DT18" s="432">
        <v>3</v>
      </c>
      <c r="DU18" s="432">
        <v>3.7499999999999999E-2</v>
      </c>
      <c r="DV18" s="432">
        <v>7.4999999999999997E-2</v>
      </c>
      <c r="DW18" s="432">
        <v>1.2999999999999999E-3</v>
      </c>
      <c r="DX18" s="432">
        <v>215</v>
      </c>
      <c r="DY18" s="432">
        <v>7.4999999999999997E-2</v>
      </c>
      <c r="DZ18" s="432">
        <v>0.15</v>
      </c>
      <c r="EA18" s="432">
        <v>0.17749999999999999</v>
      </c>
      <c r="EB18" s="432">
        <v>0</v>
      </c>
      <c r="EC18" s="432">
        <v>0</v>
      </c>
      <c r="ED18" s="432">
        <v>0</v>
      </c>
      <c r="EE18" s="432">
        <v>0</v>
      </c>
      <c r="EF18" s="432">
        <v>220</v>
      </c>
      <c r="EG18" s="432">
        <v>0</v>
      </c>
      <c r="EH18" s="432">
        <v>5.0000000000000001E-3</v>
      </c>
      <c r="EI18" s="432">
        <v>0.01</v>
      </c>
      <c r="EJ18" s="432">
        <v>0</v>
      </c>
      <c r="EK18" s="432">
        <v>645</v>
      </c>
      <c r="EL18" s="432">
        <v>0.05</v>
      </c>
      <c r="EM18" s="432">
        <v>0.15</v>
      </c>
      <c r="EN18" s="432">
        <v>0.2772</v>
      </c>
      <c r="EO18" s="432">
        <v>752</v>
      </c>
      <c r="EP18" s="432">
        <v>589</v>
      </c>
      <c r="EQ18" s="432">
        <v>0.78320000000000001</v>
      </c>
      <c r="ER18" s="432">
        <v>132</v>
      </c>
      <c r="ES18" s="432">
        <v>27</v>
      </c>
      <c r="ET18" s="432">
        <v>0.20449999999999999</v>
      </c>
      <c r="EU18" s="432">
        <v>1646</v>
      </c>
      <c r="EV18" s="432">
        <v>0.70730000000000004</v>
      </c>
      <c r="EW18" s="432">
        <v>2421</v>
      </c>
      <c r="EX18" s="432">
        <v>2886</v>
      </c>
      <c r="EY18" s="432">
        <v>3190</v>
      </c>
      <c r="EZ18" s="432">
        <v>2815</v>
      </c>
      <c r="FA18" s="432">
        <v>1.04</v>
      </c>
      <c r="FB18" s="432">
        <v>1.24</v>
      </c>
      <c r="FC18" s="432">
        <v>1.3709</v>
      </c>
      <c r="FD18" s="432">
        <v>141</v>
      </c>
      <c r="FE18" s="432">
        <v>212</v>
      </c>
      <c r="FF18" s="432">
        <v>227</v>
      </c>
      <c r="FG18" s="432">
        <v>0.05</v>
      </c>
      <c r="FH18" s="432">
        <v>7.4999999999999997E-2</v>
      </c>
      <c r="FI18" s="432">
        <v>8.0600000000000005E-2</v>
      </c>
      <c r="FJ18" s="432">
        <v>2484</v>
      </c>
      <c r="FK18" s="432">
        <v>2561</v>
      </c>
      <c r="FL18" s="432">
        <v>2389</v>
      </c>
      <c r="FM18" s="432">
        <v>0.88239999999999996</v>
      </c>
      <c r="FN18" s="432">
        <v>0.90959999999999996</v>
      </c>
      <c r="FO18" s="432">
        <v>0.84870000000000001</v>
      </c>
      <c r="FP18" s="432">
        <v>2375</v>
      </c>
      <c r="FQ18" s="432">
        <v>2475</v>
      </c>
      <c r="FR18" s="432">
        <v>2281</v>
      </c>
      <c r="FS18" s="432">
        <v>0.84360000000000002</v>
      </c>
      <c r="FT18" s="432">
        <v>0.87909999999999999</v>
      </c>
      <c r="FU18" s="432">
        <v>0.81030000000000002</v>
      </c>
      <c r="FV18" s="432">
        <v>2283</v>
      </c>
      <c r="FW18" s="432">
        <v>2434</v>
      </c>
      <c r="FX18" s="432">
        <v>2068</v>
      </c>
      <c r="FY18" s="432">
        <v>0.81069999999999998</v>
      </c>
      <c r="FZ18" s="432">
        <v>0.86450000000000005</v>
      </c>
      <c r="GA18" s="432">
        <v>0.73460000000000003</v>
      </c>
      <c r="GB18" s="432">
        <v>2064</v>
      </c>
      <c r="GC18" s="432">
        <v>2306</v>
      </c>
      <c r="GD18" s="432">
        <v>1742</v>
      </c>
      <c r="GE18" s="432">
        <v>0.73299999999999998</v>
      </c>
      <c r="GF18" s="432">
        <v>0.81889999999999996</v>
      </c>
      <c r="GG18" s="432">
        <v>0.61880000000000002</v>
      </c>
      <c r="GH18" s="432">
        <v>2112</v>
      </c>
      <c r="GI18" s="432">
        <v>2392</v>
      </c>
      <c r="GJ18" s="432">
        <v>1916</v>
      </c>
      <c r="GK18" s="432">
        <v>0.75</v>
      </c>
      <c r="GL18" s="432">
        <v>0.84970000000000001</v>
      </c>
      <c r="GM18" s="432">
        <v>0.68059999999999998</v>
      </c>
      <c r="GN18" s="432">
        <v>2583</v>
      </c>
      <c r="GO18" s="432">
        <v>2647</v>
      </c>
      <c r="GP18" s="432">
        <v>2500</v>
      </c>
      <c r="GQ18" s="432">
        <v>0.9173</v>
      </c>
      <c r="GR18" s="432">
        <v>0.94010000000000005</v>
      </c>
      <c r="GS18" s="432">
        <v>0.8881</v>
      </c>
      <c r="GT18" s="432">
        <v>2330</v>
      </c>
      <c r="GU18" s="432">
        <v>2491</v>
      </c>
      <c r="GV18" s="432">
        <v>2143</v>
      </c>
      <c r="GW18" s="432">
        <v>0.82750000000000001</v>
      </c>
      <c r="GX18" s="432">
        <v>0.88490000000000002</v>
      </c>
      <c r="GY18" s="432">
        <v>0.76129999999999998</v>
      </c>
      <c r="GZ18" s="432">
        <v>1408</v>
      </c>
      <c r="HA18" s="432">
        <v>1689</v>
      </c>
      <c r="HB18" s="432">
        <v>1552</v>
      </c>
      <c r="HC18" s="432">
        <v>0.5</v>
      </c>
      <c r="HD18" s="432">
        <v>0.6</v>
      </c>
      <c r="HE18" s="432">
        <v>0.55130000000000001</v>
      </c>
      <c r="HF18" s="432">
        <v>2397</v>
      </c>
      <c r="HG18" s="432">
        <v>0.5</v>
      </c>
      <c r="HH18" s="432">
        <v>0.75139999999999996</v>
      </c>
      <c r="HI18" s="432">
        <v>0</v>
      </c>
      <c r="HJ18" s="432"/>
      <c r="HK18" s="432">
        <v>0.9</v>
      </c>
      <c r="HL18" s="432">
        <v>0</v>
      </c>
      <c r="HM18" s="432">
        <v>0</v>
      </c>
      <c r="HN18" s="432">
        <v>0</v>
      </c>
      <c r="HO18" s="432">
        <v>0</v>
      </c>
      <c r="HP18" s="432">
        <v>1</v>
      </c>
      <c r="HQ18" s="432">
        <v>1</v>
      </c>
      <c r="HR18" s="432">
        <v>1</v>
      </c>
      <c r="HS18" s="432">
        <v>1</v>
      </c>
      <c r="HT18" s="432">
        <v>0.9</v>
      </c>
      <c r="HU18" s="432">
        <v>0</v>
      </c>
      <c r="HV18" s="432">
        <v>0</v>
      </c>
      <c r="HW18" s="432">
        <v>0</v>
      </c>
      <c r="HX18" s="432">
        <v>0.9</v>
      </c>
      <c r="HY18" s="432">
        <v>0</v>
      </c>
      <c r="HZ18" s="432">
        <v>0</v>
      </c>
      <c r="IA18" s="432">
        <v>0</v>
      </c>
      <c r="IB18" s="432">
        <v>0</v>
      </c>
      <c r="IC18" s="432">
        <v>3</v>
      </c>
      <c r="ID18" s="432">
        <v>6</v>
      </c>
      <c r="IE18" s="432">
        <v>3</v>
      </c>
      <c r="IF18" s="432">
        <v>0</v>
      </c>
      <c r="IG18" s="432">
        <v>0</v>
      </c>
      <c r="IH18" s="432">
        <v>0</v>
      </c>
      <c r="II18" s="432">
        <v>0</v>
      </c>
      <c r="IJ18" s="432">
        <v>0</v>
      </c>
      <c r="IK18" s="432">
        <v>6</v>
      </c>
      <c r="IL18" s="432">
        <v>0</v>
      </c>
      <c r="IM18" s="432">
        <v>0</v>
      </c>
      <c r="IN18" s="432">
        <v>0</v>
      </c>
      <c r="IO18" s="432">
        <v>0</v>
      </c>
      <c r="IP18" s="432">
        <v>6</v>
      </c>
      <c r="IQ18" s="432">
        <v>1</v>
      </c>
      <c r="IR18" s="432">
        <v>0.16669999999999999</v>
      </c>
      <c r="IS18" s="432">
        <v>0</v>
      </c>
      <c r="IT18" s="432">
        <v>0</v>
      </c>
      <c r="IU18" s="432">
        <v>6</v>
      </c>
      <c r="IV18" s="432">
        <v>61</v>
      </c>
      <c r="IW18" s="432">
        <v>2</v>
      </c>
      <c r="IX18" s="432">
        <v>3.2800000000000003E-2</v>
      </c>
      <c r="IY18" s="432">
        <v>6</v>
      </c>
      <c r="IZ18" s="432">
        <v>1</v>
      </c>
      <c r="JA18" s="432">
        <v>0.16669999999999999</v>
      </c>
      <c r="JB18" s="432">
        <v>2</v>
      </c>
      <c r="JC18" s="432">
        <v>3.2800000000000003E-2</v>
      </c>
      <c r="JD18" s="432">
        <v>0</v>
      </c>
      <c r="JE18" s="432">
        <v>0</v>
      </c>
      <c r="JF18" s="432">
        <v>25</v>
      </c>
      <c r="JG18" s="432">
        <v>3</v>
      </c>
      <c r="JH18" s="432">
        <v>0.12</v>
      </c>
      <c r="JI18" s="432">
        <v>3</v>
      </c>
      <c r="JJ18" s="432">
        <v>3</v>
      </c>
      <c r="JK18" s="432">
        <v>1</v>
      </c>
      <c r="JL18" s="432">
        <v>4</v>
      </c>
      <c r="JM18" s="432">
        <v>0.16</v>
      </c>
      <c r="JN18" s="432">
        <v>1</v>
      </c>
      <c r="JO18" s="432">
        <v>0.33329999999999999</v>
      </c>
      <c r="JP18" s="432" t="s">
        <v>1359</v>
      </c>
      <c r="JQ18" s="432" t="s">
        <v>1360</v>
      </c>
      <c r="JR18" s="432" t="s">
        <v>1340</v>
      </c>
    </row>
    <row r="19" spans="1:278" x14ac:dyDescent="0.45">
      <c r="A19" s="432" t="s">
        <v>221</v>
      </c>
      <c r="B19" s="432" t="s">
        <v>333</v>
      </c>
      <c r="C19" s="432">
        <v>6573</v>
      </c>
      <c r="D19" s="432">
        <v>2013</v>
      </c>
      <c r="E19" s="432">
        <v>0.30630000000000002</v>
      </c>
      <c r="F19" s="432">
        <v>1922</v>
      </c>
      <c r="G19" s="432">
        <v>6482</v>
      </c>
      <c r="H19" s="432">
        <v>0.29649999999999999</v>
      </c>
      <c r="I19" s="432">
        <v>6065</v>
      </c>
      <c r="J19" s="432">
        <v>6246</v>
      </c>
      <c r="K19" s="432">
        <v>6200</v>
      </c>
      <c r="L19" s="432">
        <v>0.92259999999999998</v>
      </c>
      <c r="M19" s="432">
        <v>0.95020000000000004</v>
      </c>
      <c r="N19" s="432">
        <v>0.94330000000000003</v>
      </c>
      <c r="O19" s="432">
        <v>6259</v>
      </c>
      <c r="P19" s="432">
        <v>6377</v>
      </c>
      <c r="Q19" s="432">
        <v>6363</v>
      </c>
      <c r="R19" s="432">
        <v>0.95209999999999995</v>
      </c>
      <c r="S19" s="432">
        <v>0.97009999999999996</v>
      </c>
      <c r="T19" s="432">
        <v>0.96809999999999996</v>
      </c>
      <c r="U19" s="432">
        <v>6238</v>
      </c>
      <c r="V19" s="432">
        <v>6352</v>
      </c>
      <c r="W19" s="432">
        <v>6310</v>
      </c>
      <c r="X19" s="432">
        <v>0.94889999999999997</v>
      </c>
      <c r="Y19" s="432">
        <v>0.96630000000000005</v>
      </c>
      <c r="Z19" s="432">
        <v>0.96</v>
      </c>
      <c r="AA19" s="432">
        <v>6175</v>
      </c>
      <c r="AB19" s="432">
        <v>6297</v>
      </c>
      <c r="AC19" s="432">
        <v>6301</v>
      </c>
      <c r="AD19" s="432">
        <v>0.93930000000000002</v>
      </c>
      <c r="AE19" s="432">
        <v>0.95799999999999996</v>
      </c>
      <c r="AF19" s="432">
        <v>0.95860000000000001</v>
      </c>
      <c r="AG19" s="432">
        <v>5442</v>
      </c>
      <c r="AH19" s="432">
        <v>5746</v>
      </c>
      <c r="AI19" s="432">
        <v>5810</v>
      </c>
      <c r="AJ19" s="432">
        <v>0.82789999999999997</v>
      </c>
      <c r="AK19" s="432">
        <v>0.87409999999999999</v>
      </c>
      <c r="AL19" s="432">
        <v>0.88390000000000002</v>
      </c>
      <c r="AM19" s="432">
        <v>6222</v>
      </c>
      <c r="AN19" s="432">
        <v>6338</v>
      </c>
      <c r="AO19" s="432">
        <v>6343</v>
      </c>
      <c r="AP19" s="432">
        <v>0.94650000000000001</v>
      </c>
      <c r="AQ19" s="432">
        <v>0.96409999999999996</v>
      </c>
      <c r="AR19" s="432">
        <v>0.96499999999999997</v>
      </c>
      <c r="AS19" s="432">
        <v>6044</v>
      </c>
      <c r="AT19" s="432">
        <v>6196</v>
      </c>
      <c r="AU19" s="432">
        <v>6085</v>
      </c>
      <c r="AV19" s="432">
        <v>0.9194</v>
      </c>
      <c r="AW19" s="432">
        <v>0.94259999999999999</v>
      </c>
      <c r="AX19" s="432">
        <v>0.92579999999999996</v>
      </c>
      <c r="AY19" s="432">
        <v>5828</v>
      </c>
      <c r="AZ19" s="432">
        <v>6042</v>
      </c>
      <c r="BA19" s="432">
        <v>5940</v>
      </c>
      <c r="BB19" s="432">
        <v>0.88660000000000005</v>
      </c>
      <c r="BC19" s="432">
        <v>0.91910000000000003</v>
      </c>
      <c r="BD19" s="432">
        <v>0.90369999999999995</v>
      </c>
      <c r="BE19" s="432">
        <v>6135</v>
      </c>
      <c r="BF19" s="432">
        <v>6311</v>
      </c>
      <c r="BG19" s="432">
        <v>6234</v>
      </c>
      <c r="BH19" s="432">
        <v>0.93330000000000002</v>
      </c>
      <c r="BI19" s="432">
        <v>0.96009999999999995</v>
      </c>
      <c r="BJ19" s="432">
        <v>0.94840000000000002</v>
      </c>
      <c r="BK19" s="432">
        <v>3616</v>
      </c>
      <c r="BL19" s="432">
        <v>4273</v>
      </c>
      <c r="BM19" s="432">
        <v>5226</v>
      </c>
      <c r="BN19" s="432">
        <v>0.55000000000000004</v>
      </c>
      <c r="BO19" s="432">
        <v>0.65</v>
      </c>
      <c r="BP19" s="432">
        <v>0.79510000000000003</v>
      </c>
      <c r="BQ19" s="432">
        <v>2440</v>
      </c>
      <c r="BR19" s="432">
        <v>0.53510000000000002</v>
      </c>
      <c r="BS19" s="432">
        <v>1694</v>
      </c>
      <c r="BT19" s="432">
        <v>0.84150000000000003</v>
      </c>
      <c r="BU19" s="432">
        <v>4390</v>
      </c>
      <c r="BV19" s="432">
        <v>4675</v>
      </c>
      <c r="BW19" s="432">
        <v>4134</v>
      </c>
      <c r="BX19" s="432">
        <v>0.66779999999999995</v>
      </c>
      <c r="BY19" s="432">
        <v>0.71120000000000005</v>
      </c>
      <c r="BZ19" s="432">
        <v>0.62890000000000001</v>
      </c>
      <c r="CA19" s="432">
        <v>3112</v>
      </c>
      <c r="CB19" s="432">
        <v>0.6825</v>
      </c>
      <c r="CC19" s="432">
        <v>1829</v>
      </c>
      <c r="CD19" s="432">
        <v>0.90859999999999996</v>
      </c>
      <c r="CE19" s="432">
        <v>4647</v>
      </c>
      <c r="CF19" s="432">
        <v>4993</v>
      </c>
      <c r="CG19" s="432">
        <v>4941</v>
      </c>
      <c r="CH19" s="432">
        <v>0.70689999999999997</v>
      </c>
      <c r="CI19" s="432">
        <v>0.75949999999999995</v>
      </c>
      <c r="CJ19" s="432">
        <v>0.75170000000000003</v>
      </c>
      <c r="CK19" s="432">
        <v>3842</v>
      </c>
      <c r="CL19" s="432">
        <v>4134</v>
      </c>
      <c r="CM19" s="432">
        <v>4095</v>
      </c>
      <c r="CN19" s="432">
        <v>0.58450000000000002</v>
      </c>
      <c r="CO19" s="432">
        <v>0.62880000000000003</v>
      </c>
      <c r="CP19" s="432">
        <v>0.623</v>
      </c>
      <c r="CQ19" s="432">
        <v>1183</v>
      </c>
      <c r="CR19" s="432">
        <v>0.25940000000000002</v>
      </c>
      <c r="CS19" s="432">
        <v>1166</v>
      </c>
      <c r="CT19" s="432">
        <v>0.57920000000000005</v>
      </c>
      <c r="CU19" s="432">
        <v>1907</v>
      </c>
      <c r="CV19" s="432">
        <v>2301</v>
      </c>
      <c r="CW19" s="432">
        <v>2349</v>
      </c>
      <c r="CX19" s="432">
        <v>0.28999999999999998</v>
      </c>
      <c r="CY19" s="432">
        <v>0.35</v>
      </c>
      <c r="CZ19" s="432">
        <v>0.3574</v>
      </c>
      <c r="DA19" s="432">
        <v>3944</v>
      </c>
      <c r="DB19" s="432">
        <v>4602</v>
      </c>
      <c r="DC19" s="432">
        <v>5350</v>
      </c>
      <c r="DD19" s="432">
        <v>0.6</v>
      </c>
      <c r="DE19" s="432">
        <v>0.7</v>
      </c>
      <c r="DF19" s="432">
        <v>0.81389999999999996</v>
      </c>
      <c r="DG19" s="432">
        <v>2158</v>
      </c>
      <c r="DH19" s="432">
        <v>1133</v>
      </c>
      <c r="DI19" s="432">
        <v>1241</v>
      </c>
      <c r="DJ19" s="432">
        <v>1155</v>
      </c>
      <c r="DK19" s="432">
        <v>0.52500000000000002</v>
      </c>
      <c r="DL19" s="432">
        <v>0.57499999999999996</v>
      </c>
      <c r="DM19" s="432">
        <v>0.53520000000000001</v>
      </c>
      <c r="DN19" s="432">
        <v>4602</v>
      </c>
      <c r="DO19" s="432">
        <v>4930</v>
      </c>
      <c r="DP19" s="432">
        <v>3909</v>
      </c>
      <c r="DQ19" s="432">
        <v>0.7</v>
      </c>
      <c r="DR19" s="432">
        <v>0.75</v>
      </c>
      <c r="DS19" s="432">
        <v>0.59470000000000001</v>
      </c>
      <c r="DT19" s="432">
        <v>4</v>
      </c>
      <c r="DU19" s="432">
        <v>3.7499999999999999E-2</v>
      </c>
      <c r="DV19" s="432">
        <v>7.4999999999999997E-2</v>
      </c>
      <c r="DW19" s="432">
        <v>8.0000000000000004E-4</v>
      </c>
      <c r="DX19" s="432">
        <v>538</v>
      </c>
      <c r="DY19" s="432">
        <v>7.4999999999999997E-2</v>
      </c>
      <c r="DZ19" s="432">
        <v>0.15</v>
      </c>
      <c r="EA19" s="432">
        <v>8.3099999999999993E-2</v>
      </c>
      <c r="EB19" s="432">
        <v>0</v>
      </c>
      <c r="EC19" s="432">
        <v>0</v>
      </c>
      <c r="ED19" s="432">
        <v>0</v>
      </c>
      <c r="EE19" s="432">
        <v>0</v>
      </c>
      <c r="EF19" s="432">
        <v>921</v>
      </c>
      <c r="EG19" s="432">
        <v>1</v>
      </c>
      <c r="EH19" s="432">
        <v>5.0000000000000001E-3</v>
      </c>
      <c r="EI19" s="432">
        <v>0.01</v>
      </c>
      <c r="EJ19" s="432">
        <v>1.1000000000000001E-3</v>
      </c>
      <c r="EK19" s="432">
        <v>1466</v>
      </c>
      <c r="EL19" s="432">
        <v>0.05</v>
      </c>
      <c r="EM19" s="432">
        <v>0.15</v>
      </c>
      <c r="EN19" s="432">
        <v>0.223</v>
      </c>
      <c r="EO19" s="432">
        <v>1940</v>
      </c>
      <c r="EP19" s="432">
        <v>1594</v>
      </c>
      <c r="EQ19" s="432">
        <v>0.8216</v>
      </c>
      <c r="ER19" s="432">
        <v>444</v>
      </c>
      <c r="ES19" s="432">
        <v>67</v>
      </c>
      <c r="ET19" s="432">
        <v>0.15090000000000001</v>
      </c>
      <c r="EU19" s="432">
        <v>3941</v>
      </c>
      <c r="EV19" s="432">
        <v>0.59960000000000002</v>
      </c>
      <c r="EW19" s="432">
        <v>6048</v>
      </c>
      <c r="EX19" s="432">
        <v>7362</v>
      </c>
      <c r="EY19" s="432">
        <v>6534</v>
      </c>
      <c r="EZ19" s="432">
        <v>6228</v>
      </c>
      <c r="FA19" s="432">
        <v>0.92</v>
      </c>
      <c r="FB19" s="432">
        <v>1.1200000000000001</v>
      </c>
      <c r="FC19" s="432">
        <v>0.99409999999999998</v>
      </c>
      <c r="FD19" s="432">
        <v>312</v>
      </c>
      <c r="FE19" s="432">
        <v>468</v>
      </c>
      <c r="FF19" s="432">
        <v>881</v>
      </c>
      <c r="FG19" s="432">
        <v>0.05</v>
      </c>
      <c r="FH19" s="432">
        <v>7.4999999999999997E-2</v>
      </c>
      <c r="FI19" s="432">
        <v>0.14149999999999999</v>
      </c>
      <c r="FJ19" s="432">
        <v>5496</v>
      </c>
      <c r="FK19" s="432">
        <v>5665</v>
      </c>
      <c r="FL19" s="432">
        <v>5537</v>
      </c>
      <c r="FM19" s="432">
        <v>0.88239999999999996</v>
      </c>
      <c r="FN19" s="432">
        <v>0.90959999999999996</v>
      </c>
      <c r="FO19" s="432">
        <v>0.88900000000000001</v>
      </c>
      <c r="FP19" s="432">
        <v>5254</v>
      </c>
      <c r="FQ19" s="432">
        <v>5476</v>
      </c>
      <c r="FR19" s="432">
        <v>5089</v>
      </c>
      <c r="FS19" s="432">
        <v>0.84360000000000002</v>
      </c>
      <c r="FT19" s="432">
        <v>0.87909999999999999</v>
      </c>
      <c r="FU19" s="432">
        <v>0.81710000000000005</v>
      </c>
      <c r="FV19" s="432">
        <v>5050</v>
      </c>
      <c r="FW19" s="432">
        <v>5385</v>
      </c>
      <c r="FX19" s="432">
        <v>4890</v>
      </c>
      <c r="FY19" s="432">
        <v>0.81069999999999998</v>
      </c>
      <c r="FZ19" s="432">
        <v>0.86450000000000005</v>
      </c>
      <c r="GA19" s="432">
        <v>0.78520000000000001</v>
      </c>
      <c r="GB19" s="432">
        <v>4566</v>
      </c>
      <c r="GC19" s="432">
        <v>5101</v>
      </c>
      <c r="GD19" s="432">
        <v>4286</v>
      </c>
      <c r="GE19" s="432">
        <v>0.73299999999999998</v>
      </c>
      <c r="GF19" s="432">
        <v>0.81889999999999996</v>
      </c>
      <c r="GG19" s="432">
        <v>0.68820000000000003</v>
      </c>
      <c r="GH19" s="432">
        <v>4671</v>
      </c>
      <c r="GI19" s="432">
        <v>5292</v>
      </c>
      <c r="GJ19" s="432">
        <v>4403</v>
      </c>
      <c r="GK19" s="432">
        <v>0.75</v>
      </c>
      <c r="GL19" s="432">
        <v>0.84970000000000001</v>
      </c>
      <c r="GM19" s="432">
        <v>0.70699999999999996</v>
      </c>
      <c r="GN19" s="432">
        <v>5713</v>
      </c>
      <c r="GO19" s="432">
        <v>5855</v>
      </c>
      <c r="GP19" s="432">
        <v>5775</v>
      </c>
      <c r="GQ19" s="432">
        <v>0.9173</v>
      </c>
      <c r="GR19" s="432">
        <v>0.94010000000000005</v>
      </c>
      <c r="GS19" s="432">
        <v>0.92730000000000001</v>
      </c>
      <c r="GT19" s="432">
        <v>5154</v>
      </c>
      <c r="GU19" s="432">
        <v>5512</v>
      </c>
      <c r="GV19" s="432">
        <v>4914</v>
      </c>
      <c r="GW19" s="432">
        <v>0.82750000000000001</v>
      </c>
      <c r="GX19" s="432">
        <v>0.88490000000000002</v>
      </c>
      <c r="GY19" s="432">
        <v>0.78900000000000003</v>
      </c>
      <c r="GZ19" s="432">
        <v>3114</v>
      </c>
      <c r="HA19" s="432">
        <v>3737</v>
      </c>
      <c r="HB19" s="432">
        <v>4004</v>
      </c>
      <c r="HC19" s="432">
        <v>0.5</v>
      </c>
      <c r="HD19" s="432">
        <v>0.6</v>
      </c>
      <c r="HE19" s="432">
        <v>0.64290000000000003</v>
      </c>
      <c r="HF19" s="432">
        <v>3885</v>
      </c>
      <c r="HG19" s="432">
        <v>0.5</v>
      </c>
      <c r="HH19" s="432">
        <v>0.59460000000000002</v>
      </c>
      <c r="HI19" s="432">
        <v>0</v>
      </c>
      <c r="HJ19" s="432"/>
      <c r="HK19" s="432">
        <v>0.9</v>
      </c>
      <c r="HL19" s="432">
        <v>0</v>
      </c>
      <c r="HM19" s="432">
        <v>0</v>
      </c>
      <c r="HN19" s="432">
        <v>0</v>
      </c>
      <c r="HO19" s="432">
        <v>0</v>
      </c>
      <c r="HP19" s="432">
        <v>0</v>
      </c>
      <c r="HQ19" s="432">
        <v>1</v>
      </c>
      <c r="HR19" s="432">
        <v>0</v>
      </c>
      <c r="HS19" s="432">
        <v>0</v>
      </c>
      <c r="HT19" s="432">
        <v>0.9</v>
      </c>
      <c r="HU19" s="432">
        <v>0</v>
      </c>
      <c r="HV19" s="432">
        <v>0</v>
      </c>
      <c r="HW19" s="432">
        <v>0</v>
      </c>
      <c r="HX19" s="432">
        <v>0.9</v>
      </c>
      <c r="HY19" s="432">
        <v>0</v>
      </c>
      <c r="HZ19" s="432">
        <v>0</v>
      </c>
      <c r="IA19" s="432">
        <v>0</v>
      </c>
      <c r="IB19" s="432">
        <v>0</v>
      </c>
      <c r="IC19" s="432">
        <v>5</v>
      </c>
      <c r="ID19" s="432">
        <v>0</v>
      </c>
      <c r="IE19" s="432">
        <v>0</v>
      </c>
      <c r="IF19" s="432">
        <v>0</v>
      </c>
      <c r="IG19" s="432">
        <v>0</v>
      </c>
      <c r="IH19" s="432">
        <v>0</v>
      </c>
      <c r="II19" s="432">
        <v>0</v>
      </c>
      <c r="IJ19" s="432">
        <v>0</v>
      </c>
      <c r="IK19" s="432">
        <v>5</v>
      </c>
      <c r="IL19" s="432">
        <v>0</v>
      </c>
      <c r="IM19" s="432">
        <v>0</v>
      </c>
      <c r="IN19" s="432">
        <v>1</v>
      </c>
      <c r="IO19" s="432">
        <v>0.2</v>
      </c>
      <c r="IP19" s="432">
        <v>0</v>
      </c>
      <c r="IQ19" s="432">
        <v>0</v>
      </c>
      <c r="IR19" s="432">
        <v>0</v>
      </c>
      <c r="IS19" s="432">
        <v>0</v>
      </c>
      <c r="IT19" s="432">
        <v>0</v>
      </c>
      <c r="IU19" s="432">
        <v>2</v>
      </c>
      <c r="IV19" s="432">
        <v>327</v>
      </c>
      <c r="IW19" s="432">
        <v>2</v>
      </c>
      <c r="IX19" s="432">
        <v>6.1000000000000004E-3</v>
      </c>
      <c r="IY19" s="432">
        <v>2</v>
      </c>
      <c r="IZ19" s="432">
        <v>0</v>
      </c>
      <c r="JA19" s="432">
        <v>0</v>
      </c>
      <c r="JB19" s="432">
        <v>5</v>
      </c>
      <c r="JC19" s="432">
        <v>1.5299999999999999E-2</v>
      </c>
      <c r="JD19" s="432">
        <v>0</v>
      </c>
      <c r="JE19" s="432">
        <v>0</v>
      </c>
      <c r="JF19" s="432">
        <v>160</v>
      </c>
      <c r="JG19" s="432">
        <v>3</v>
      </c>
      <c r="JH19" s="432">
        <v>1.8700000000000001E-2</v>
      </c>
      <c r="JI19" s="432">
        <v>2</v>
      </c>
      <c r="JJ19" s="432">
        <v>2</v>
      </c>
      <c r="JK19" s="432">
        <v>1</v>
      </c>
      <c r="JL19" s="432">
        <v>14</v>
      </c>
      <c r="JM19" s="432">
        <v>8.7499999999999994E-2</v>
      </c>
      <c r="JN19" s="432">
        <v>1</v>
      </c>
      <c r="JO19" s="432">
        <v>0.5</v>
      </c>
      <c r="JP19" s="432" t="s">
        <v>1359</v>
      </c>
      <c r="JQ19" s="432" t="s">
        <v>1360</v>
      </c>
      <c r="JR19" s="432" t="s">
        <v>1340</v>
      </c>
    </row>
    <row r="20" spans="1:278" x14ac:dyDescent="0.45">
      <c r="A20" s="432" t="s">
        <v>221</v>
      </c>
      <c r="B20" s="432" t="s">
        <v>352</v>
      </c>
      <c r="C20" s="432">
        <v>2668</v>
      </c>
      <c r="D20" s="432">
        <v>845</v>
      </c>
      <c r="E20" s="432">
        <v>0.31669999999999998</v>
      </c>
      <c r="F20" s="432">
        <v>823</v>
      </c>
      <c r="G20" s="432">
        <v>2642</v>
      </c>
      <c r="H20" s="432">
        <v>0.3115</v>
      </c>
      <c r="I20" s="432">
        <v>2462</v>
      </c>
      <c r="J20" s="432">
        <v>2536</v>
      </c>
      <c r="K20" s="432">
        <v>2479</v>
      </c>
      <c r="L20" s="432">
        <v>0.92259999999999998</v>
      </c>
      <c r="M20" s="432">
        <v>0.95020000000000004</v>
      </c>
      <c r="N20" s="432">
        <v>0.92920000000000003</v>
      </c>
      <c r="O20" s="432">
        <v>2541</v>
      </c>
      <c r="P20" s="432">
        <v>2589</v>
      </c>
      <c r="Q20" s="432">
        <v>2557</v>
      </c>
      <c r="R20" s="432">
        <v>0.95209999999999995</v>
      </c>
      <c r="S20" s="432">
        <v>0.97009999999999996</v>
      </c>
      <c r="T20" s="432">
        <v>0.95840000000000003</v>
      </c>
      <c r="U20" s="432">
        <v>2532</v>
      </c>
      <c r="V20" s="432">
        <v>2579</v>
      </c>
      <c r="W20" s="432">
        <v>2519</v>
      </c>
      <c r="X20" s="432">
        <v>0.94889999999999997</v>
      </c>
      <c r="Y20" s="432">
        <v>0.96630000000000005</v>
      </c>
      <c r="Z20" s="432">
        <v>0.94420000000000004</v>
      </c>
      <c r="AA20" s="432">
        <v>2507</v>
      </c>
      <c r="AB20" s="432">
        <v>2556</v>
      </c>
      <c r="AC20" s="432">
        <v>2525</v>
      </c>
      <c r="AD20" s="432">
        <v>0.93930000000000002</v>
      </c>
      <c r="AE20" s="432">
        <v>0.95799999999999996</v>
      </c>
      <c r="AF20" s="432">
        <v>0.94640000000000002</v>
      </c>
      <c r="AG20" s="432">
        <v>2209</v>
      </c>
      <c r="AH20" s="432">
        <v>2333</v>
      </c>
      <c r="AI20" s="432">
        <v>2250</v>
      </c>
      <c r="AJ20" s="432">
        <v>0.82789999999999997</v>
      </c>
      <c r="AK20" s="432">
        <v>0.87409999999999999</v>
      </c>
      <c r="AL20" s="432">
        <v>0.84330000000000005</v>
      </c>
      <c r="AM20" s="432">
        <v>2526</v>
      </c>
      <c r="AN20" s="432">
        <v>2573</v>
      </c>
      <c r="AO20" s="432">
        <v>2541</v>
      </c>
      <c r="AP20" s="432">
        <v>0.94650000000000001</v>
      </c>
      <c r="AQ20" s="432">
        <v>0.96409999999999996</v>
      </c>
      <c r="AR20" s="432">
        <v>0.95240000000000002</v>
      </c>
      <c r="AS20" s="432">
        <v>2453</v>
      </c>
      <c r="AT20" s="432">
        <v>2515</v>
      </c>
      <c r="AU20" s="432">
        <v>2476</v>
      </c>
      <c r="AV20" s="432">
        <v>0.9194</v>
      </c>
      <c r="AW20" s="432">
        <v>0.94259999999999999</v>
      </c>
      <c r="AX20" s="432">
        <v>0.92800000000000005</v>
      </c>
      <c r="AY20" s="432">
        <v>2366</v>
      </c>
      <c r="AZ20" s="432">
        <v>2453</v>
      </c>
      <c r="BA20" s="432">
        <v>2364</v>
      </c>
      <c r="BB20" s="432">
        <v>0.88660000000000005</v>
      </c>
      <c r="BC20" s="432">
        <v>0.91910000000000003</v>
      </c>
      <c r="BD20" s="432">
        <v>0.8861</v>
      </c>
      <c r="BE20" s="432">
        <v>2491</v>
      </c>
      <c r="BF20" s="432">
        <v>2562</v>
      </c>
      <c r="BG20" s="432">
        <v>2497</v>
      </c>
      <c r="BH20" s="432">
        <v>0.93330000000000002</v>
      </c>
      <c r="BI20" s="432">
        <v>0.96009999999999995</v>
      </c>
      <c r="BJ20" s="432">
        <v>0.93589999999999995</v>
      </c>
      <c r="BK20" s="432">
        <v>1468</v>
      </c>
      <c r="BL20" s="432">
        <v>1735</v>
      </c>
      <c r="BM20" s="432">
        <v>2009</v>
      </c>
      <c r="BN20" s="432">
        <v>0.55000000000000004</v>
      </c>
      <c r="BO20" s="432">
        <v>0.65</v>
      </c>
      <c r="BP20" s="432">
        <v>0.753</v>
      </c>
      <c r="BQ20" s="432">
        <v>1137</v>
      </c>
      <c r="BR20" s="432">
        <v>0.62370000000000003</v>
      </c>
      <c r="BS20" s="432">
        <v>765</v>
      </c>
      <c r="BT20" s="432">
        <v>0.90529999999999999</v>
      </c>
      <c r="BU20" s="432">
        <v>1782</v>
      </c>
      <c r="BV20" s="432">
        <v>1898</v>
      </c>
      <c r="BW20" s="432">
        <v>1902</v>
      </c>
      <c r="BX20" s="432">
        <v>0.66779999999999995</v>
      </c>
      <c r="BY20" s="432">
        <v>0.71120000000000005</v>
      </c>
      <c r="BZ20" s="432">
        <v>0.71289999999999998</v>
      </c>
      <c r="CA20" s="432">
        <v>1184</v>
      </c>
      <c r="CB20" s="432">
        <v>0.64949999999999997</v>
      </c>
      <c r="CC20" s="432">
        <v>765</v>
      </c>
      <c r="CD20" s="432">
        <v>0.90529999999999999</v>
      </c>
      <c r="CE20" s="432">
        <v>1887</v>
      </c>
      <c r="CF20" s="432">
        <v>2027</v>
      </c>
      <c r="CG20" s="432">
        <v>1949</v>
      </c>
      <c r="CH20" s="432">
        <v>0.70689999999999997</v>
      </c>
      <c r="CI20" s="432">
        <v>0.75949999999999995</v>
      </c>
      <c r="CJ20" s="432">
        <v>0.73050000000000004</v>
      </c>
      <c r="CK20" s="432">
        <v>1560</v>
      </c>
      <c r="CL20" s="432">
        <v>1678</v>
      </c>
      <c r="CM20" s="432">
        <v>1681</v>
      </c>
      <c r="CN20" s="432">
        <v>0.58450000000000002</v>
      </c>
      <c r="CO20" s="432">
        <v>0.62880000000000003</v>
      </c>
      <c r="CP20" s="432">
        <v>0.63009999999999999</v>
      </c>
      <c r="CQ20" s="432">
        <v>528</v>
      </c>
      <c r="CR20" s="432">
        <v>0.28960000000000002</v>
      </c>
      <c r="CS20" s="432">
        <v>548</v>
      </c>
      <c r="CT20" s="432">
        <v>0.64849999999999997</v>
      </c>
      <c r="CU20" s="432">
        <v>774</v>
      </c>
      <c r="CV20" s="432">
        <v>934</v>
      </c>
      <c r="CW20" s="432">
        <v>1076</v>
      </c>
      <c r="CX20" s="432">
        <v>0.28999999999999998</v>
      </c>
      <c r="CY20" s="432">
        <v>0.35</v>
      </c>
      <c r="CZ20" s="432">
        <v>0.40329999999999999</v>
      </c>
      <c r="DA20" s="432">
        <v>1601</v>
      </c>
      <c r="DB20" s="432">
        <v>1868</v>
      </c>
      <c r="DC20" s="432">
        <v>2237</v>
      </c>
      <c r="DD20" s="432">
        <v>0.6</v>
      </c>
      <c r="DE20" s="432">
        <v>0.7</v>
      </c>
      <c r="DF20" s="432">
        <v>0.83850000000000002</v>
      </c>
      <c r="DG20" s="432">
        <v>716</v>
      </c>
      <c r="DH20" s="432">
        <v>376</v>
      </c>
      <c r="DI20" s="432">
        <v>412</v>
      </c>
      <c r="DJ20" s="432">
        <v>445</v>
      </c>
      <c r="DK20" s="432">
        <v>0.52500000000000002</v>
      </c>
      <c r="DL20" s="432">
        <v>0.57499999999999996</v>
      </c>
      <c r="DM20" s="432">
        <v>0.62150000000000005</v>
      </c>
      <c r="DN20" s="432">
        <v>1868</v>
      </c>
      <c r="DO20" s="432">
        <v>2001</v>
      </c>
      <c r="DP20" s="432">
        <v>1782</v>
      </c>
      <c r="DQ20" s="432">
        <v>0.7</v>
      </c>
      <c r="DR20" s="432">
        <v>0.75</v>
      </c>
      <c r="DS20" s="432">
        <v>0.66790000000000005</v>
      </c>
      <c r="DT20" s="432">
        <v>34</v>
      </c>
      <c r="DU20" s="432">
        <v>3.7499999999999999E-2</v>
      </c>
      <c r="DV20" s="432">
        <v>7.4999999999999997E-2</v>
      </c>
      <c r="DW20" s="432">
        <v>1.3100000000000001E-2</v>
      </c>
      <c r="DX20" s="432">
        <v>108</v>
      </c>
      <c r="DY20" s="432">
        <v>7.4999999999999997E-2</v>
      </c>
      <c r="DZ20" s="432">
        <v>0.15</v>
      </c>
      <c r="EA20" s="432">
        <v>4.4999999999999998E-2</v>
      </c>
      <c r="EB20" s="432">
        <v>0</v>
      </c>
      <c r="EC20" s="432">
        <v>0</v>
      </c>
      <c r="ED20" s="432">
        <v>0</v>
      </c>
      <c r="EE20" s="432">
        <v>0</v>
      </c>
      <c r="EF20" s="432">
        <v>260</v>
      </c>
      <c r="EG20" s="432">
        <v>0</v>
      </c>
      <c r="EH20" s="432">
        <v>5.0000000000000001E-3</v>
      </c>
      <c r="EI20" s="432">
        <v>0.01</v>
      </c>
      <c r="EJ20" s="432">
        <v>0</v>
      </c>
      <c r="EK20" s="432">
        <v>868</v>
      </c>
      <c r="EL20" s="432">
        <v>0.05</v>
      </c>
      <c r="EM20" s="432">
        <v>0.15</v>
      </c>
      <c r="EN20" s="432">
        <v>0.32529999999999998</v>
      </c>
      <c r="EO20" s="432">
        <v>704</v>
      </c>
      <c r="EP20" s="432">
        <v>529</v>
      </c>
      <c r="EQ20" s="432">
        <v>0.75139999999999996</v>
      </c>
      <c r="ER20" s="432">
        <v>162</v>
      </c>
      <c r="ES20" s="432">
        <v>31</v>
      </c>
      <c r="ET20" s="432">
        <v>0.19139999999999999</v>
      </c>
      <c r="EU20" s="432">
        <v>2096</v>
      </c>
      <c r="EV20" s="432">
        <v>0.78559999999999997</v>
      </c>
      <c r="EW20" s="432">
        <v>2775</v>
      </c>
      <c r="EX20" s="432">
        <v>3309</v>
      </c>
      <c r="EY20" s="432">
        <v>4508</v>
      </c>
      <c r="EZ20" s="432">
        <v>3949</v>
      </c>
      <c r="FA20" s="432">
        <v>1.04</v>
      </c>
      <c r="FB20" s="432">
        <v>1.24</v>
      </c>
      <c r="FC20" s="432">
        <v>1.6897</v>
      </c>
      <c r="FD20" s="432">
        <v>198</v>
      </c>
      <c r="FE20" s="432">
        <v>297</v>
      </c>
      <c r="FF20" s="432">
        <v>489</v>
      </c>
      <c r="FG20" s="432">
        <v>0.05</v>
      </c>
      <c r="FH20" s="432">
        <v>7.4999999999999997E-2</v>
      </c>
      <c r="FI20" s="432">
        <v>0.12379999999999999</v>
      </c>
      <c r="FJ20" s="432">
        <v>3485</v>
      </c>
      <c r="FK20" s="432">
        <v>3593</v>
      </c>
      <c r="FL20" s="432">
        <v>3497</v>
      </c>
      <c r="FM20" s="432">
        <v>0.88239999999999996</v>
      </c>
      <c r="FN20" s="432">
        <v>0.90959999999999996</v>
      </c>
      <c r="FO20" s="432">
        <v>0.88549999999999995</v>
      </c>
      <c r="FP20" s="432">
        <v>3332</v>
      </c>
      <c r="FQ20" s="432">
        <v>3472</v>
      </c>
      <c r="FR20" s="432">
        <v>3243</v>
      </c>
      <c r="FS20" s="432">
        <v>0.84360000000000002</v>
      </c>
      <c r="FT20" s="432">
        <v>0.87909999999999999</v>
      </c>
      <c r="FU20" s="432">
        <v>0.82120000000000004</v>
      </c>
      <c r="FV20" s="432">
        <v>3202</v>
      </c>
      <c r="FW20" s="432">
        <v>3414</v>
      </c>
      <c r="FX20" s="432">
        <v>3072</v>
      </c>
      <c r="FY20" s="432">
        <v>0.81069999999999998</v>
      </c>
      <c r="FZ20" s="432">
        <v>0.86450000000000005</v>
      </c>
      <c r="GA20" s="432">
        <v>0.77790000000000004</v>
      </c>
      <c r="GB20" s="432">
        <v>2895</v>
      </c>
      <c r="GC20" s="432">
        <v>3234</v>
      </c>
      <c r="GD20" s="432">
        <v>2677</v>
      </c>
      <c r="GE20" s="432">
        <v>0.73299999999999998</v>
      </c>
      <c r="GF20" s="432">
        <v>0.81889999999999996</v>
      </c>
      <c r="GG20" s="432">
        <v>0.67789999999999995</v>
      </c>
      <c r="GH20" s="432">
        <v>2962</v>
      </c>
      <c r="GI20" s="432">
        <v>3356</v>
      </c>
      <c r="GJ20" s="432">
        <v>2660</v>
      </c>
      <c r="GK20" s="432">
        <v>0.75</v>
      </c>
      <c r="GL20" s="432">
        <v>0.84970000000000001</v>
      </c>
      <c r="GM20" s="432">
        <v>0.67359999999999998</v>
      </c>
      <c r="GN20" s="432">
        <v>3623</v>
      </c>
      <c r="GO20" s="432">
        <v>3713</v>
      </c>
      <c r="GP20" s="432">
        <v>3666</v>
      </c>
      <c r="GQ20" s="432">
        <v>0.9173</v>
      </c>
      <c r="GR20" s="432">
        <v>0.94010000000000005</v>
      </c>
      <c r="GS20" s="432">
        <v>0.92830000000000001</v>
      </c>
      <c r="GT20" s="432">
        <v>3268</v>
      </c>
      <c r="GU20" s="432">
        <v>3495</v>
      </c>
      <c r="GV20" s="432">
        <v>3159</v>
      </c>
      <c r="GW20" s="432">
        <v>0.82750000000000001</v>
      </c>
      <c r="GX20" s="432">
        <v>0.88490000000000002</v>
      </c>
      <c r="GY20" s="432">
        <v>0.79990000000000006</v>
      </c>
      <c r="GZ20" s="432">
        <v>1975</v>
      </c>
      <c r="HA20" s="432">
        <v>2370</v>
      </c>
      <c r="HB20" s="432">
        <v>2252</v>
      </c>
      <c r="HC20" s="432">
        <v>0.5</v>
      </c>
      <c r="HD20" s="432">
        <v>0.6</v>
      </c>
      <c r="HE20" s="432">
        <v>0.57030000000000003</v>
      </c>
      <c r="HF20" s="432">
        <v>3679</v>
      </c>
      <c r="HG20" s="432">
        <v>0.5</v>
      </c>
      <c r="HH20" s="432">
        <v>0.81610000000000005</v>
      </c>
      <c r="HI20" s="432">
        <v>0</v>
      </c>
      <c r="HJ20" s="432"/>
      <c r="HK20" s="432">
        <v>0.9</v>
      </c>
      <c r="HL20" s="432">
        <v>1</v>
      </c>
      <c r="HM20" s="432">
        <v>0</v>
      </c>
      <c r="HN20" s="432">
        <v>0</v>
      </c>
      <c r="HO20" s="432">
        <v>0</v>
      </c>
      <c r="HP20" s="432">
        <v>0</v>
      </c>
      <c r="HQ20" s="432">
        <v>0</v>
      </c>
      <c r="HR20" s="432">
        <v>0</v>
      </c>
      <c r="HS20" s="432">
        <v>0</v>
      </c>
      <c r="HT20" s="432">
        <v>0.9</v>
      </c>
      <c r="HU20" s="432">
        <v>0</v>
      </c>
      <c r="HV20" s="432">
        <v>0</v>
      </c>
      <c r="HW20" s="432">
        <v>0</v>
      </c>
      <c r="HX20" s="432">
        <v>0.9</v>
      </c>
      <c r="HY20" s="432">
        <v>1</v>
      </c>
      <c r="HZ20" s="432">
        <v>0</v>
      </c>
      <c r="IA20" s="432">
        <v>0</v>
      </c>
      <c r="IB20" s="432">
        <v>0</v>
      </c>
      <c r="IC20" s="432">
        <v>9</v>
      </c>
      <c r="ID20" s="432">
        <v>5</v>
      </c>
      <c r="IE20" s="432">
        <v>1</v>
      </c>
      <c r="IF20" s="432">
        <v>0</v>
      </c>
      <c r="IG20" s="432">
        <v>0</v>
      </c>
      <c r="IH20" s="432">
        <v>0</v>
      </c>
      <c r="II20" s="432">
        <v>0</v>
      </c>
      <c r="IJ20" s="432">
        <v>0</v>
      </c>
      <c r="IK20" s="432">
        <v>9</v>
      </c>
      <c r="IL20" s="432">
        <v>0</v>
      </c>
      <c r="IM20" s="432">
        <v>0</v>
      </c>
      <c r="IN20" s="432">
        <v>0</v>
      </c>
      <c r="IO20" s="432">
        <v>0</v>
      </c>
      <c r="IP20" s="432">
        <v>5</v>
      </c>
      <c r="IQ20" s="432">
        <v>1</v>
      </c>
      <c r="IR20" s="432">
        <v>0.2</v>
      </c>
      <c r="IS20" s="432">
        <v>0</v>
      </c>
      <c r="IT20" s="432">
        <v>0</v>
      </c>
      <c r="IU20" s="432">
        <v>2</v>
      </c>
      <c r="IV20" s="432">
        <v>79</v>
      </c>
      <c r="IW20" s="432">
        <v>1</v>
      </c>
      <c r="IX20" s="432">
        <v>1.2699999999999999E-2</v>
      </c>
      <c r="IY20" s="432">
        <v>2</v>
      </c>
      <c r="IZ20" s="432">
        <v>0</v>
      </c>
      <c r="JA20" s="432">
        <v>0</v>
      </c>
      <c r="JB20" s="432">
        <v>0</v>
      </c>
      <c r="JC20" s="432">
        <v>0</v>
      </c>
      <c r="JD20" s="432">
        <v>0</v>
      </c>
      <c r="JE20" s="432">
        <v>0</v>
      </c>
      <c r="JF20" s="432">
        <v>31</v>
      </c>
      <c r="JG20" s="432">
        <v>1</v>
      </c>
      <c r="JH20" s="432">
        <v>3.2300000000000002E-2</v>
      </c>
      <c r="JI20" s="432">
        <v>1</v>
      </c>
      <c r="JJ20" s="432">
        <v>1</v>
      </c>
      <c r="JK20" s="432">
        <v>1</v>
      </c>
      <c r="JL20" s="432">
        <v>4</v>
      </c>
      <c r="JM20" s="432">
        <v>0.129</v>
      </c>
      <c r="JN20" s="432">
        <v>0</v>
      </c>
      <c r="JO20" s="432">
        <v>0</v>
      </c>
      <c r="JP20" s="432" t="s">
        <v>1359</v>
      </c>
      <c r="JQ20" s="432" t="s">
        <v>1360</v>
      </c>
      <c r="JR20" s="432" t="s">
        <v>1340</v>
      </c>
    </row>
    <row r="21" spans="1:278" x14ac:dyDescent="0.45">
      <c r="A21" s="432" t="s">
        <v>369</v>
      </c>
      <c r="B21" s="432" t="s">
        <v>370</v>
      </c>
      <c r="C21" s="432">
        <v>1455</v>
      </c>
      <c r="D21" s="432">
        <v>363</v>
      </c>
      <c r="E21" s="432">
        <v>0.2495</v>
      </c>
      <c r="F21" s="432">
        <v>357</v>
      </c>
      <c r="G21" s="432">
        <v>1464</v>
      </c>
      <c r="H21" s="432">
        <v>0.24390000000000001</v>
      </c>
      <c r="I21" s="432">
        <v>1343</v>
      </c>
      <c r="J21" s="432">
        <v>1383</v>
      </c>
      <c r="K21" s="432">
        <v>1289</v>
      </c>
      <c r="L21" s="432">
        <v>0.92259999999999998</v>
      </c>
      <c r="M21" s="432">
        <v>0.95020000000000004</v>
      </c>
      <c r="N21" s="432">
        <v>0.88590000000000002</v>
      </c>
      <c r="O21" s="432">
        <v>1386</v>
      </c>
      <c r="P21" s="432">
        <v>1412</v>
      </c>
      <c r="Q21" s="432">
        <v>1296</v>
      </c>
      <c r="R21" s="432">
        <v>0.95209999999999995</v>
      </c>
      <c r="S21" s="432">
        <v>0.97009999999999996</v>
      </c>
      <c r="T21" s="432">
        <v>0.89070000000000005</v>
      </c>
      <c r="U21" s="432">
        <v>1381</v>
      </c>
      <c r="V21" s="432">
        <v>1406</v>
      </c>
      <c r="W21" s="432">
        <v>1275</v>
      </c>
      <c r="X21" s="432">
        <v>0.94889999999999997</v>
      </c>
      <c r="Y21" s="432">
        <v>0.96630000000000005</v>
      </c>
      <c r="Z21" s="432">
        <v>0.87629999999999997</v>
      </c>
      <c r="AA21" s="432">
        <v>1367</v>
      </c>
      <c r="AB21" s="432">
        <v>1394</v>
      </c>
      <c r="AC21" s="432">
        <v>1264</v>
      </c>
      <c r="AD21" s="432">
        <v>0.93930000000000002</v>
      </c>
      <c r="AE21" s="432">
        <v>0.95799999999999996</v>
      </c>
      <c r="AF21" s="432">
        <v>0.86870000000000003</v>
      </c>
      <c r="AG21" s="432">
        <v>1205</v>
      </c>
      <c r="AH21" s="432">
        <v>1272</v>
      </c>
      <c r="AI21" s="432">
        <v>1048</v>
      </c>
      <c r="AJ21" s="432">
        <v>0.82789999999999997</v>
      </c>
      <c r="AK21" s="432">
        <v>0.87409999999999999</v>
      </c>
      <c r="AL21" s="432">
        <v>0.72030000000000005</v>
      </c>
      <c r="AM21" s="432">
        <v>1378</v>
      </c>
      <c r="AN21" s="432">
        <v>1403</v>
      </c>
      <c r="AO21" s="432">
        <v>1290</v>
      </c>
      <c r="AP21" s="432">
        <v>0.94650000000000001</v>
      </c>
      <c r="AQ21" s="432">
        <v>0.96409999999999996</v>
      </c>
      <c r="AR21" s="432">
        <v>0.88660000000000005</v>
      </c>
      <c r="AS21" s="432">
        <v>1338</v>
      </c>
      <c r="AT21" s="432">
        <v>1372</v>
      </c>
      <c r="AU21" s="432">
        <v>1265</v>
      </c>
      <c r="AV21" s="432">
        <v>0.9194</v>
      </c>
      <c r="AW21" s="432">
        <v>0.94259999999999999</v>
      </c>
      <c r="AX21" s="432">
        <v>0.86939999999999995</v>
      </c>
      <c r="AY21" s="432">
        <v>1291</v>
      </c>
      <c r="AZ21" s="432">
        <v>1338</v>
      </c>
      <c r="BA21" s="432">
        <v>1066</v>
      </c>
      <c r="BB21" s="432">
        <v>0.88660000000000005</v>
      </c>
      <c r="BC21" s="432">
        <v>0.91910000000000003</v>
      </c>
      <c r="BD21" s="432">
        <v>0.73260000000000003</v>
      </c>
      <c r="BE21" s="432">
        <v>1358</v>
      </c>
      <c r="BF21" s="432">
        <v>1397</v>
      </c>
      <c r="BG21" s="432">
        <v>1300</v>
      </c>
      <c r="BH21" s="432">
        <v>0.93330000000000002</v>
      </c>
      <c r="BI21" s="432">
        <v>0.96009999999999995</v>
      </c>
      <c r="BJ21" s="432">
        <v>0.89349999999999996</v>
      </c>
      <c r="BK21" s="432">
        <v>801</v>
      </c>
      <c r="BL21" s="432">
        <v>946</v>
      </c>
      <c r="BM21" s="432">
        <v>873</v>
      </c>
      <c r="BN21" s="432">
        <v>0.55000000000000004</v>
      </c>
      <c r="BO21" s="432">
        <v>0.65</v>
      </c>
      <c r="BP21" s="432">
        <v>0.6</v>
      </c>
      <c r="BQ21" s="432">
        <v>621</v>
      </c>
      <c r="BR21" s="432">
        <v>0.56869999999999998</v>
      </c>
      <c r="BS21" s="432">
        <v>295</v>
      </c>
      <c r="BT21" s="432">
        <v>0.81269999999999998</v>
      </c>
      <c r="BU21" s="432">
        <v>972</v>
      </c>
      <c r="BV21" s="432">
        <v>1035</v>
      </c>
      <c r="BW21" s="432">
        <v>916</v>
      </c>
      <c r="BX21" s="432">
        <v>0.66779999999999995</v>
      </c>
      <c r="BY21" s="432">
        <v>0.71120000000000005</v>
      </c>
      <c r="BZ21" s="432">
        <v>0.62960000000000005</v>
      </c>
      <c r="CA21" s="432">
        <v>508</v>
      </c>
      <c r="CB21" s="432">
        <v>0.4652</v>
      </c>
      <c r="CC21" s="432">
        <v>333</v>
      </c>
      <c r="CD21" s="432">
        <v>0.91739999999999999</v>
      </c>
      <c r="CE21" s="432">
        <v>1029</v>
      </c>
      <c r="CF21" s="432">
        <v>1106</v>
      </c>
      <c r="CG21" s="432">
        <v>841</v>
      </c>
      <c r="CH21" s="432">
        <v>0.70689999999999997</v>
      </c>
      <c r="CI21" s="432">
        <v>0.75949999999999995</v>
      </c>
      <c r="CJ21" s="432">
        <v>0.57799999999999996</v>
      </c>
      <c r="CK21" s="432">
        <v>851</v>
      </c>
      <c r="CL21" s="432">
        <v>915</v>
      </c>
      <c r="CM21" s="432">
        <v>684</v>
      </c>
      <c r="CN21" s="432">
        <v>0.58450000000000002</v>
      </c>
      <c r="CO21" s="432">
        <v>0.62880000000000003</v>
      </c>
      <c r="CP21" s="432">
        <v>0.47010000000000002</v>
      </c>
      <c r="CQ21" s="432">
        <v>187</v>
      </c>
      <c r="CR21" s="432">
        <v>0.17119999999999999</v>
      </c>
      <c r="CS21" s="432">
        <v>211</v>
      </c>
      <c r="CT21" s="432">
        <v>0.58130000000000004</v>
      </c>
      <c r="CU21" s="432">
        <v>422</v>
      </c>
      <c r="CV21" s="432">
        <v>510</v>
      </c>
      <c r="CW21" s="432">
        <v>398</v>
      </c>
      <c r="CX21" s="432">
        <v>0.28999999999999998</v>
      </c>
      <c r="CY21" s="432">
        <v>0.35</v>
      </c>
      <c r="CZ21" s="432">
        <v>0.27350000000000002</v>
      </c>
      <c r="DA21" s="432">
        <v>873</v>
      </c>
      <c r="DB21" s="432">
        <v>1019</v>
      </c>
      <c r="DC21" s="432">
        <v>1028</v>
      </c>
      <c r="DD21" s="432">
        <v>0.6</v>
      </c>
      <c r="DE21" s="432">
        <v>0.7</v>
      </c>
      <c r="DF21" s="432">
        <v>0.70650000000000002</v>
      </c>
      <c r="DG21" s="432">
        <v>574</v>
      </c>
      <c r="DH21" s="432">
        <v>302</v>
      </c>
      <c r="DI21" s="432">
        <v>331</v>
      </c>
      <c r="DJ21" s="432">
        <v>326</v>
      </c>
      <c r="DK21" s="432">
        <v>0.52500000000000002</v>
      </c>
      <c r="DL21" s="432">
        <v>0.57499999999999996</v>
      </c>
      <c r="DM21" s="432">
        <v>0.56789999999999996</v>
      </c>
      <c r="DN21" s="432">
        <v>1019</v>
      </c>
      <c r="DO21" s="432">
        <v>1092</v>
      </c>
      <c r="DP21" s="432">
        <v>617</v>
      </c>
      <c r="DQ21" s="432">
        <v>0.7</v>
      </c>
      <c r="DR21" s="432">
        <v>0.75</v>
      </c>
      <c r="DS21" s="432">
        <v>0.42409999999999998</v>
      </c>
      <c r="DT21" s="432">
        <v>4</v>
      </c>
      <c r="DU21" s="432">
        <v>3.7499999999999999E-2</v>
      </c>
      <c r="DV21" s="432">
        <v>7.4999999999999997E-2</v>
      </c>
      <c r="DW21" s="432">
        <v>4.1000000000000003E-3</v>
      </c>
      <c r="DX21" s="432">
        <v>64</v>
      </c>
      <c r="DY21" s="432">
        <v>7.4999999999999997E-2</v>
      </c>
      <c r="DZ21" s="432">
        <v>0.15</v>
      </c>
      <c r="EA21" s="432">
        <v>4.9500000000000002E-2</v>
      </c>
      <c r="EB21" s="432">
        <v>0</v>
      </c>
      <c r="EC21" s="432">
        <v>0</v>
      </c>
      <c r="ED21" s="432">
        <v>0</v>
      </c>
      <c r="EE21" s="432">
        <v>0</v>
      </c>
      <c r="EF21" s="432">
        <v>165</v>
      </c>
      <c r="EG21" s="432">
        <v>0</v>
      </c>
      <c r="EH21" s="432">
        <v>5.0000000000000001E-3</v>
      </c>
      <c r="EI21" s="432">
        <v>0.01</v>
      </c>
      <c r="EJ21" s="432">
        <v>0</v>
      </c>
      <c r="EK21" s="432">
        <v>291</v>
      </c>
      <c r="EL21" s="432">
        <v>0.05</v>
      </c>
      <c r="EM21" s="432">
        <v>0.15</v>
      </c>
      <c r="EN21" s="432">
        <v>0.2</v>
      </c>
      <c r="EO21" s="432">
        <v>424</v>
      </c>
      <c r="EP21" s="432">
        <v>250</v>
      </c>
      <c r="EQ21" s="432">
        <v>0.58960000000000001</v>
      </c>
      <c r="ER21" s="432">
        <v>134</v>
      </c>
      <c r="ES21" s="432">
        <v>11</v>
      </c>
      <c r="ET21" s="432">
        <v>8.2100000000000006E-2</v>
      </c>
      <c r="EU21" s="432">
        <v>1209</v>
      </c>
      <c r="EV21" s="432">
        <v>0.83089999999999997</v>
      </c>
      <c r="EW21" s="432">
        <v>1455</v>
      </c>
      <c r="EX21" s="432">
        <v>1746</v>
      </c>
      <c r="EY21" s="432">
        <v>2055</v>
      </c>
      <c r="EZ21" s="432">
        <v>1945</v>
      </c>
      <c r="FA21" s="432">
        <v>1</v>
      </c>
      <c r="FB21" s="432">
        <v>1.2</v>
      </c>
      <c r="FC21" s="432">
        <v>1.4124000000000001</v>
      </c>
      <c r="FD21" s="432">
        <v>98</v>
      </c>
      <c r="FE21" s="432">
        <v>146</v>
      </c>
      <c r="FF21" s="432">
        <v>47</v>
      </c>
      <c r="FG21" s="432">
        <v>0.05</v>
      </c>
      <c r="FH21" s="432">
        <v>7.4999999999999997E-2</v>
      </c>
      <c r="FI21" s="432">
        <v>2.4199999999999999E-2</v>
      </c>
      <c r="FJ21" s="432">
        <v>1717</v>
      </c>
      <c r="FK21" s="432">
        <v>1770</v>
      </c>
      <c r="FL21" s="432">
        <v>1474</v>
      </c>
      <c r="FM21" s="432">
        <v>0.88239999999999996</v>
      </c>
      <c r="FN21" s="432">
        <v>0.90959999999999996</v>
      </c>
      <c r="FO21" s="432">
        <v>0.75780000000000003</v>
      </c>
      <c r="FP21" s="432">
        <v>1641</v>
      </c>
      <c r="FQ21" s="432">
        <v>1710</v>
      </c>
      <c r="FR21" s="432">
        <v>1292</v>
      </c>
      <c r="FS21" s="432">
        <v>0.84360000000000002</v>
      </c>
      <c r="FT21" s="432">
        <v>0.87909999999999999</v>
      </c>
      <c r="FU21" s="432">
        <v>0.6643</v>
      </c>
      <c r="FV21" s="432">
        <v>1577</v>
      </c>
      <c r="FW21" s="432">
        <v>1682</v>
      </c>
      <c r="FX21" s="432">
        <v>1333</v>
      </c>
      <c r="FY21" s="432">
        <v>0.81069999999999998</v>
      </c>
      <c r="FZ21" s="432">
        <v>0.86450000000000005</v>
      </c>
      <c r="GA21" s="432">
        <v>0.68530000000000002</v>
      </c>
      <c r="GB21" s="432">
        <v>1426</v>
      </c>
      <c r="GC21" s="432">
        <v>1593</v>
      </c>
      <c r="GD21" s="432">
        <v>808</v>
      </c>
      <c r="GE21" s="432">
        <v>0.73299999999999998</v>
      </c>
      <c r="GF21" s="432">
        <v>0.81889999999999996</v>
      </c>
      <c r="GG21" s="432">
        <v>0.41539999999999999</v>
      </c>
      <c r="GH21" s="432">
        <v>1459</v>
      </c>
      <c r="GI21" s="432">
        <v>1653</v>
      </c>
      <c r="GJ21" s="432">
        <v>745</v>
      </c>
      <c r="GK21" s="432">
        <v>0.75</v>
      </c>
      <c r="GL21" s="432">
        <v>0.84970000000000001</v>
      </c>
      <c r="GM21" s="432">
        <v>0.38300000000000001</v>
      </c>
      <c r="GN21" s="432">
        <v>1785</v>
      </c>
      <c r="GO21" s="432">
        <v>1829</v>
      </c>
      <c r="GP21" s="432">
        <v>1554</v>
      </c>
      <c r="GQ21" s="432">
        <v>0.9173</v>
      </c>
      <c r="GR21" s="432">
        <v>0.94010000000000005</v>
      </c>
      <c r="GS21" s="432">
        <v>0.79900000000000004</v>
      </c>
      <c r="GT21" s="432">
        <v>1610</v>
      </c>
      <c r="GU21" s="432">
        <v>1722</v>
      </c>
      <c r="GV21" s="432">
        <v>1218</v>
      </c>
      <c r="GW21" s="432">
        <v>0.82750000000000001</v>
      </c>
      <c r="GX21" s="432">
        <v>0.88490000000000002</v>
      </c>
      <c r="GY21" s="432">
        <v>0.62619999999999998</v>
      </c>
      <c r="GZ21" s="432">
        <v>973</v>
      </c>
      <c r="HA21" s="432">
        <v>1167</v>
      </c>
      <c r="HB21" s="432">
        <v>636</v>
      </c>
      <c r="HC21" s="432">
        <v>0.5</v>
      </c>
      <c r="HD21" s="432">
        <v>0.6</v>
      </c>
      <c r="HE21" s="432">
        <v>0.32700000000000001</v>
      </c>
      <c r="HF21" s="432">
        <v>1705</v>
      </c>
      <c r="HG21" s="432">
        <v>0.5</v>
      </c>
      <c r="HH21" s="432">
        <v>0.82969999999999999</v>
      </c>
      <c r="HI21" s="432">
        <v>2</v>
      </c>
      <c r="HJ21" s="432"/>
      <c r="HK21" s="432">
        <v>0.9</v>
      </c>
      <c r="HL21" s="432">
        <v>0</v>
      </c>
      <c r="HM21" s="432">
        <v>0</v>
      </c>
      <c r="HN21" s="432">
        <v>0</v>
      </c>
      <c r="HO21" s="432">
        <v>0</v>
      </c>
      <c r="HP21" s="432">
        <v>0</v>
      </c>
      <c r="HQ21" s="432">
        <v>2</v>
      </c>
      <c r="HR21" s="432">
        <v>1</v>
      </c>
      <c r="HS21" s="432">
        <v>0.5</v>
      </c>
      <c r="HT21" s="432">
        <v>0.9</v>
      </c>
      <c r="HU21" s="432">
        <v>0</v>
      </c>
      <c r="HV21" s="432">
        <v>0</v>
      </c>
      <c r="HW21" s="432">
        <v>0</v>
      </c>
      <c r="HX21" s="432">
        <v>0.9</v>
      </c>
      <c r="HY21" s="432">
        <v>0</v>
      </c>
      <c r="HZ21" s="432">
        <v>0</v>
      </c>
      <c r="IA21" s="432">
        <v>0</v>
      </c>
      <c r="IB21" s="432">
        <v>9</v>
      </c>
      <c r="IC21" s="432">
        <v>4</v>
      </c>
      <c r="ID21" s="432">
        <v>11</v>
      </c>
      <c r="IE21" s="432">
        <v>10</v>
      </c>
      <c r="IF21" s="432">
        <v>9</v>
      </c>
      <c r="IG21" s="432">
        <v>0</v>
      </c>
      <c r="IH21" s="432">
        <v>0</v>
      </c>
      <c r="II21" s="432">
        <v>2</v>
      </c>
      <c r="IJ21" s="432">
        <v>0.22220000000000001</v>
      </c>
      <c r="IK21" s="432">
        <v>12</v>
      </c>
      <c r="IL21" s="432">
        <v>0</v>
      </c>
      <c r="IM21" s="432">
        <v>0</v>
      </c>
      <c r="IN21" s="432">
        <v>0</v>
      </c>
      <c r="IO21" s="432">
        <v>0</v>
      </c>
      <c r="IP21" s="432">
        <v>11</v>
      </c>
      <c r="IQ21" s="432">
        <v>1</v>
      </c>
      <c r="IR21" s="432">
        <v>9.0899999999999995E-2</v>
      </c>
      <c r="IS21" s="432">
        <v>0</v>
      </c>
      <c r="IT21" s="432">
        <v>0</v>
      </c>
      <c r="IU21" s="432">
        <v>10</v>
      </c>
      <c r="IV21" s="432">
        <v>187</v>
      </c>
      <c r="IW21" s="432">
        <v>3</v>
      </c>
      <c r="IX21" s="432">
        <v>1.6E-2</v>
      </c>
      <c r="IY21" s="432">
        <v>10</v>
      </c>
      <c r="IZ21" s="432">
        <v>2</v>
      </c>
      <c r="JA21" s="432">
        <v>0.2</v>
      </c>
      <c r="JB21" s="432">
        <v>2</v>
      </c>
      <c r="JC21" s="432">
        <v>1.0699999999999999E-2</v>
      </c>
      <c r="JD21" s="432">
        <v>1</v>
      </c>
      <c r="JE21" s="432">
        <v>0.1</v>
      </c>
      <c r="JF21" s="432">
        <v>82</v>
      </c>
      <c r="JG21" s="432">
        <v>6</v>
      </c>
      <c r="JH21" s="432">
        <v>7.3200000000000001E-2</v>
      </c>
      <c r="JI21" s="432">
        <v>6</v>
      </c>
      <c r="JJ21" s="432">
        <v>6</v>
      </c>
      <c r="JK21" s="432">
        <v>1</v>
      </c>
      <c r="JL21" s="432">
        <v>9</v>
      </c>
      <c r="JM21" s="432">
        <v>0.10979999999999999</v>
      </c>
      <c r="JN21" s="432">
        <v>2</v>
      </c>
      <c r="JO21" s="432">
        <v>0.33329999999999999</v>
      </c>
      <c r="JP21" s="432" t="s">
        <v>1359</v>
      </c>
      <c r="JQ21" s="432" t="s">
        <v>1360</v>
      </c>
      <c r="JR21" s="432" t="s">
        <v>1340</v>
      </c>
    </row>
    <row r="22" spans="1:278" x14ac:dyDescent="0.45">
      <c r="A22" s="432" t="s">
        <v>369</v>
      </c>
      <c r="B22" s="432" t="s">
        <v>375</v>
      </c>
      <c r="C22" s="432">
        <v>1457</v>
      </c>
      <c r="D22" s="432">
        <v>319</v>
      </c>
      <c r="E22" s="432">
        <v>0.21890000000000001</v>
      </c>
      <c r="F22" s="432">
        <v>321</v>
      </c>
      <c r="G22" s="432">
        <v>1447</v>
      </c>
      <c r="H22" s="432">
        <v>0.2218</v>
      </c>
      <c r="I22" s="432">
        <v>1345</v>
      </c>
      <c r="J22" s="432">
        <v>1385</v>
      </c>
      <c r="K22" s="432">
        <v>1285</v>
      </c>
      <c r="L22" s="432">
        <v>0.92259999999999998</v>
      </c>
      <c r="M22" s="432">
        <v>0.95020000000000004</v>
      </c>
      <c r="N22" s="432">
        <v>0.88190000000000002</v>
      </c>
      <c r="O22" s="432">
        <v>1388</v>
      </c>
      <c r="P22" s="432">
        <v>1414</v>
      </c>
      <c r="Q22" s="432">
        <v>1357</v>
      </c>
      <c r="R22" s="432">
        <v>0.95209999999999995</v>
      </c>
      <c r="S22" s="432">
        <v>0.97009999999999996</v>
      </c>
      <c r="T22" s="432">
        <v>0.93140000000000001</v>
      </c>
      <c r="U22" s="432">
        <v>1383</v>
      </c>
      <c r="V22" s="432">
        <v>1408</v>
      </c>
      <c r="W22" s="432">
        <v>1356</v>
      </c>
      <c r="X22" s="432">
        <v>0.94889999999999997</v>
      </c>
      <c r="Y22" s="432">
        <v>0.96630000000000005</v>
      </c>
      <c r="Z22" s="432">
        <v>0.93069999999999997</v>
      </c>
      <c r="AA22" s="432">
        <v>1369</v>
      </c>
      <c r="AB22" s="432">
        <v>1396</v>
      </c>
      <c r="AC22" s="432">
        <v>1313</v>
      </c>
      <c r="AD22" s="432">
        <v>0.93930000000000002</v>
      </c>
      <c r="AE22" s="432">
        <v>0.95799999999999996</v>
      </c>
      <c r="AF22" s="432">
        <v>0.9012</v>
      </c>
      <c r="AG22" s="432">
        <v>1207</v>
      </c>
      <c r="AH22" s="432">
        <v>1274</v>
      </c>
      <c r="AI22" s="432">
        <v>1123</v>
      </c>
      <c r="AJ22" s="432">
        <v>0.82789999999999997</v>
      </c>
      <c r="AK22" s="432">
        <v>0.87409999999999999</v>
      </c>
      <c r="AL22" s="432">
        <v>0.77080000000000004</v>
      </c>
      <c r="AM22" s="432">
        <v>1380</v>
      </c>
      <c r="AN22" s="432">
        <v>1405</v>
      </c>
      <c r="AO22" s="432">
        <v>1359</v>
      </c>
      <c r="AP22" s="432">
        <v>0.94650000000000001</v>
      </c>
      <c r="AQ22" s="432">
        <v>0.96409999999999996</v>
      </c>
      <c r="AR22" s="432">
        <v>0.93269999999999997</v>
      </c>
      <c r="AS22" s="432">
        <v>1340</v>
      </c>
      <c r="AT22" s="432">
        <v>1374</v>
      </c>
      <c r="AU22" s="432">
        <v>1354</v>
      </c>
      <c r="AV22" s="432">
        <v>0.9194</v>
      </c>
      <c r="AW22" s="432">
        <v>0.94259999999999999</v>
      </c>
      <c r="AX22" s="432">
        <v>0.92930000000000001</v>
      </c>
      <c r="AY22" s="432">
        <v>1292</v>
      </c>
      <c r="AZ22" s="432">
        <v>1340</v>
      </c>
      <c r="BA22" s="432">
        <v>1192</v>
      </c>
      <c r="BB22" s="432">
        <v>0.88660000000000005</v>
      </c>
      <c r="BC22" s="432">
        <v>0.91910000000000003</v>
      </c>
      <c r="BD22" s="432">
        <v>0.81810000000000005</v>
      </c>
      <c r="BE22" s="432">
        <v>1360</v>
      </c>
      <c r="BF22" s="432">
        <v>1399</v>
      </c>
      <c r="BG22" s="432">
        <v>1319</v>
      </c>
      <c r="BH22" s="432">
        <v>0.93330000000000002</v>
      </c>
      <c r="BI22" s="432">
        <v>0.96009999999999995</v>
      </c>
      <c r="BJ22" s="432">
        <v>0.90529999999999999</v>
      </c>
      <c r="BK22" s="432">
        <v>802</v>
      </c>
      <c r="BL22" s="432">
        <v>948</v>
      </c>
      <c r="BM22" s="432">
        <v>980</v>
      </c>
      <c r="BN22" s="432">
        <v>0.55000000000000004</v>
      </c>
      <c r="BO22" s="432">
        <v>0.65</v>
      </c>
      <c r="BP22" s="432">
        <v>0.67259999999999998</v>
      </c>
      <c r="BQ22" s="432">
        <v>637</v>
      </c>
      <c r="BR22" s="432">
        <v>0.55979999999999996</v>
      </c>
      <c r="BS22" s="432">
        <v>275</v>
      </c>
      <c r="BT22" s="432">
        <v>0.86209999999999998</v>
      </c>
      <c r="BU22" s="432">
        <v>973</v>
      </c>
      <c r="BV22" s="432">
        <v>1037</v>
      </c>
      <c r="BW22" s="432">
        <v>912</v>
      </c>
      <c r="BX22" s="432">
        <v>0.66779999999999995</v>
      </c>
      <c r="BY22" s="432">
        <v>0.71120000000000005</v>
      </c>
      <c r="BZ22" s="432">
        <v>0.62590000000000001</v>
      </c>
      <c r="CA22" s="432">
        <v>697</v>
      </c>
      <c r="CB22" s="432">
        <v>0.61250000000000004</v>
      </c>
      <c r="CC22" s="432">
        <v>280</v>
      </c>
      <c r="CD22" s="432">
        <v>0.87770000000000004</v>
      </c>
      <c r="CE22" s="432">
        <v>1030</v>
      </c>
      <c r="CF22" s="432">
        <v>1107</v>
      </c>
      <c r="CG22" s="432">
        <v>977</v>
      </c>
      <c r="CH22" s="432">
        <v>0.70689999999999997</v>
      </c>
      <c r="CI22" s="432">
        <v>0.75949999999999995</v>
      </c>
      <c r="CJ22" s="432">
        <v>0.67059999999999997</v>
      </c>
      <c r="CK22" s="432">
        <v>852</v>
      </c>
      <c r="CL22" s="432">
        <v>917</v>
      </c>
      <c r="CM22" s="432">
        <v>899</v>
      </c>
      <c r="CN22" s="432">
        <v>0.58450000000000002</v>
      </c>
      <c r="CO22" s="432">
        <v>0.62880000000000003</v>
      </c>
      <c r="CP22" s="432">
        <v>0.61699999999999999</v>
      </c>
      <c r="CQ22" s="432">
        <v>300</v>
      </c>
      <c r="CR22" s="432">
        <v>0.2636</v>
      </c>
      <c r="CS22" s="432">
        <v>184</v>
      </c>
      <c r="CT22" s="432">
        <v>0.57679999999999998</v>
      </c>
      <c r="CU22" s="432">
        <v>423</v>
      </c>
      <c r="CV22" s="432">
        <v>510</v>
      </c>
      <c r="CW22" s="432">
        <v>484</v>
      </c>
      <c r="CX22" s="432">
        <v>0.28999999999999998</v>
      </c>
      <c r="CY22" s="432">
        <v>0.35</v>
      </c>
      <c r="CZ22" s="432">
        <v>0.3322</v>
      </c>
      <c r="DA22" s="432">
        <v>875</v>
      </c>
      <c r="DB22" s="432">
        <v>1020</v>
      </c>
      <c r="DC22" s="432">
        <v>1134</v>
      </c>
      <c r="DD22" s="432">
        <v>0.6</v>
      </c>
      <c r="DE22" s="432">
        <v>0.7</v>
      </c>
      <c r="DF22" s="432">
        <v>0.77829999999999999</v>
      </c>
      <c r="DG22" s="432">
        <v>381</v>
      </c>
      <c r="DH22" s="432">
        <v>201</v>
      </c>
      <c r="DI22" s="432">
        <v>220</v>
      </c>
      <c r="DJ22" s="432">
        <v>212</v>
      </c>
      <c r="DK22" s="432">
        <v>0.52500000000000002</v>
      </c>
      <c r="DL22" s="432">
        <v>0.57499999999999996</v>
      </c>
      <c r="DM22" s="432">
        <v>0.55640000000000001</v>
      </c>
      <c r="DN22" s="432">
        <v>1020</v>
      </c>
      <c r="DO22" s="432">
        <v>1093</v>
      </c>
      <c r="DP22" s="432">
        <v>337</v>
      </c>
      <c r="DQ22" s="432">
        <v>0.7</v>
      </c>
      <c r="DR22" s="432">
        <v>0.75</v>
      </c>
      <c r="DS22" s="432">
        <v>0.23130000000000001</v>
      </c>
      <c r="DT22" s="432">
        <v>1</v>
      </c>
      <c r="DU22" s="432">
        <v>3.7499999999999999E-2</v>
      </c>
      <c r="DV22" s="432">
        <v>7.4999999999999997E-2</v>
      </c>
      <c r="DW22" s="432">
        <v>6.9999999999999999E-4</v>
      </c>
      <c r="DX22" s="432">
        <v>100</v>
      </c>
      <c r="DY22" s="432">
        <v>7.4999999999999997E-2</v>
      </c>
      <c r="DZ22" s="432">
        <v>0.15</v>
      </c>
      <c r="EA22" s="432">
        <v>7.9600000000000004E-2</v>
      </c>
      <c r="EB22" s="432">
        <v>1</v>
      </c>
      <c r="EC22" s="432">
        <v>1</v>
      </c>
      <c r="ED22" s="432">
        <v>0</v>
      </c>
      <c r="EE22" s="432">
        <v>0</v>
      </c>
      <c r="EF22" s="432">
        <v>122</v>
      </c>
      <c r="EG22" s="432">
        <v>0</v>
      </c>
      <c r="EH22" s="432">
        <v>5.0000000000000001E-3</v>
      </c>
      <c r="EI22" s="432">
        <v>0.01</v>
      </c>
      <c r="EJ22" s="432">
        <v>0</v>
      </c>
      <c r="EK22" s="432">
        <v>299</v>
      </c>
      <c r="EL22" s="432">
        <v>0.05</v>
      </c>
      <c r="EM22" s="432">
        <v>0.15</v>
      </c>
      <c r="EN22" s="432">
        <v>0.20519999999999999</v>
      </c>
      <c r="EO22" s="432">
        <v>399</v>
      </c>
      <c r="EP22" s="432">
        <v>234</v>
      </c>
      <c r="EQ22" s="432">
        <v>0.58650000000000002</v>
      </c>
      <c r="ER22" s="432">
        <v>90</v>
      </c>
      <c r="ES22" s="432">
        <v>14</v>
      </c>
      <c r="ET22" s="432">
        <v>0.15559999999999999</v>
      </c>
      <c r="EU22" s="432">
        <v>1100</v>
      </c>
      <c r="EV22" s="432">
        <v>0.755</v>
      </c>
      <c r="EW22" s="432">
        <v>1428</v>
      </c>
      <c r="EX22" s="432">
        <v>1720</v>
      </c>
      <c r="EY22" s="432">
        <v>1973</v>
      </c>
      <c r="EZ22" s="432">
        <v>1714</v>
      </c>
      <c r="FA22" s="432">
        <v>0.98</v>
      </c>
      <c r="FB22" s="432">
        <v>1.18</v>
      </c>
      <c r="FC22" s="432">
        <v>1.3542000000000001</v>
      </c>
      <c r="FD22" s="432">
        <v>86</v>
      </c>
      <c r="FE22" s="432">
        <v>129</v>
      </c>
      <c r="FF22" s="432">
        <v>75</v>
      </c>
      <c r="FG22" s="432">
        <v>0.05</v>
      </c>
      <c r="FH22" s="432">
        <v>7.4999999999999997E-2</v>
      </c>
      <c r="FI22" s="432">
        <v>4.3799999999999999E-2</v>
      </c>
      <c r="FJ22" s="432">
        <v>1513</v>
      </c>
      <c r="FK22" s="432">
        <v>1560</v>
      </c>
      <c r="FL22" s="432">
        <v>1412</v>
      </c>
      <c r="FM22" s="432">
        <v>0.88239999999999996</v>
      </c>
      <c r="FN22" s="432">
        <v>0.90959999999999996</v>
      </c>
      <c r="FO22" s="432">
        <v>0.82379999999999998</v>
      </c>
      <c r="FP22" s="432">
        <v>1446</v>
      </c>
      <c r="FQ22" s="432">
        <v>1507</v>
      </c>
      <c r="FR22" s="432">
        <v>1401</v>
      </c>
      <c r="FS22" s="432">
        <v>0.84360000000000002</v>
      </c>
      <c r="FT22" s="432">
        <v>0.87909999999999999</v>
      </c>
      <c r="FU22" s="432">
        <v>0.81740000000000002</v>
      </c>
      <c r="FV22" s="432">
        <v>1390</v>
      </c>
      <c r="FW22" s="432">
        <v>1482</v>
      </c>
      <c r="FX22" s="432">
        <v>1237</v>
      </c>
      <c r="FY22" s="432">
        <v>0.81069999999999998</v>
      </c>
      <c r="FZ22" s="432">
        <v>0.86450000000000005</v>
      </c>
      <c r="GA22" s="432">
        <v>0.72170000000000001</v>
      </c>
      <c r="GB22" s="432">
        <v>1257</v>
      </c>
      <c r="GC22" s="432">
        <v>1404</v>
      </c>
      <c r="GD22" s="432">
        <v>1062</v>
      </c>
      <c r="GE22" s="432">
        <v>0.73299999999999998</v>
      </c>
      <c r="GF22" s="432">
        <v>0.81889999999999996</v>
      </c>
      <c r="GG22" s="432">
        <v>0.61960000000000004</v>
      </c>
      <c r="GH22" s="432">
        <v>1286</v>
      </c>
      <c r="GI22" s="432">
        <v>1457</v>
      </c>
      <c r="GJ22" s="432">
        <v>1073</v>
      </c>
      <c r="GK22" s="432">
        <v>0.75</v>
      </c>
      <c r="GL22" s="432">
        <v>0.84970000000000001</v>
      </c>
      <c r="GM22" s="432">
        <v>0.626</v>
      </c>
      <c r="GN22" s="432">
        <v>1573</v>
      </c>
      <c r="GO22" s="432">
        <v>1612</v>
      </c>
      <c r="GP22" s="432">
        <v>1544</v>
      </c>
      <c r="GQ22" s="432">
        <v>0.9173</v>
      </c>
      <c r="GR22" s="432">
        <v>0.94010000000000005</v>
      </c>
      <c r="GS22" s="432">
        <v>0.90080000000000005</v>
      </c>
      <c r="GT22" s="432">
        <v>1419</v>
      </c>
      <c r="GU22" s="432">
        <v>1517</v>
      </c>
      <c r="GV22" s="432">
        <v>1278</v>
      </c>
      <c r="GW22" s="432">
        <v>0.82750000000000001</v>
      </c>
      <c r="GX22" s="432">
        <v>0.88490000000000002</v>
      </c>
      <c r="GY22" s="432">
        <v>0.74560000000000004</v>
      </c>
      <c r="GZ22" s="432">
        <v>857</v>
      </c>
      <c r="HA22" s="432">
        <v>1029</v>
      </c>
      <c r="HB22" s="432">
        <v>936</v>
      </c>
      <c r="HC22" s="432">
        <v>0.5</v>
      </c>
      <c r="HD22" s="432">
        <v>0.6</v>
      </c>
      <c r="HE22" s="432">
        <v>0.54610000000000003</v>
      </c>
      <c r="HF22" s="432">
        <v>1538</v>
      </c>
      <c r="HG22" s="432">
        <v>0.5</v>
      </c>
      <c r="HH22" s="432">
        <v>0.77949999999999997</v>
      </c>
      <c r="HI22" s="432">
        <v>1</v>
      </c>
      <c r="HJ22" s="432"/>
      <c r="HK22" s="432">
        <v>0.9</v>
      </c>
      <c r="HL22" s="432">
        <v>1</v>
      </c>
      <c r="HM22" s="432">
        <v>0</v>
      </c>
      <c r="HN22" s="432">
        <v>0</v>
      </c>
      <c r="HO22" s="432">
        <v>0</v>
      </c>
      <c r="HP22" s="432">
        <v>0</v>
      </c>
      <c r="HQ22" s="432">
        <v>2</v>
      </c>
      <c r="HR22" s="432">
        <v>2</v>
      </c>
      <c r="HS22" s="432">
        <v>1</v>
      </c>
      <c r="HT22" s="432">
        <v>0.9</v>
      </c>
      <c r="HU22" s="432">
        <v>0</v>
      </c>
      <c r="HV22" s="432">
        <v>0</v>
      </c>
      <c r="HW22" s="432">
        <v>0</v>
      </c>
      <c r="HX22" s="432">
        <v>0.9</v>
      </c>
      <c r="HY22" s="432">
        <v>1</v>
      </c>
      <c r="HZ22" s="432">
        <v>1</v>
      </c>
      <c r="IA22" s="432">
        <v>1</v>
      </c>
      <c r="IB22" s="432">
        <v>47</v>
      </c>
      <c r="IC22" s="432">
        <v>4</v>
      </c>
      <c r="ID22" s="432">
        <v>11</v>
      </c>
      <c r="IE22" s="432">
        <v>0</v>
      </c>
      <c r="IF22" s="432">
        <v>47</v>
      </c>
      <c r="IG22" s="432">
        <v>0</v>
      </c>
      <c r="IH22" s="432">
        <v>0</v>
      </c>
      <c r="II22" s="432">
        <v>2</v>
      </c>
      <c r="IJ22" s="432">
        <v>4.2599999999999999E-2</v>
      </c>
      <c r="IK22" s="432">
        <v>4</v>
      </c>
      <c r="IL22" s="432">
        <v>0</v>
      </c>
      <c r="IM22" s="432">
        <v>0</v>
      </c>
      <c r="IN22" s="432">
        <v>0</v>
      </c>
      <c r="IO22" s="432">
        <v>0</v>
      </c>
      <c r="IP22" s="432">
        <v>11</v>
      </c>
      <c r="IQ22" s="432">
        <v>0</v>
      </c>
      <c r="IR22" s="432">
        <v>0</v>
      </c>
      <c r="IS22" s="432">
        <v>0</v>
      </c>
      <c r="IT22" s="432">
        <v>0</v>
      </c>
      <c r="IU22" s="432">
        <v>0</v>
      </c>
      <c r="IV22" s="432">
        <v>40</v>
      </c>
      <c r="IW22" s="432">
        <v>2</v>
      </c>
      <c r="IX22" s="432">
        <v>0.05</v>
      </c>
      <c r="IY22" s="432">
        <v>0</v>
      </c>
      <c r="IZ22" s="432">
        <v>0</v>
      </c>
      <c r="JA22" s="432">
        <v>0</v>
      </c>
      <c r="JB22" s="432">
        <v>2</v>
      </c>
      <c r="JC22" s="432">
        <v>0.05</v>
      </c>
      <c r="JD22" s="432">
        <v>0</v>
      </c>
      <c r="JE22" s="432">
        <v>0</v>
      </c>
      <c r="JF22" s="432">
        <v>22</v>
      </c>
      <c r="JG22" s="432">
        <v>1</v>
      </c>
      <c r="JH22" s="432">
        <v>4.5499999999999999E-2</v>
      </c>
      <c r="JI22" s="432">
        <v>0</v>
      </c>
      <c r="JJ22" s="432">
        <v>0</v>
      </c>
      <c r="JK22" s="432">
        <v>0</v>
      </c>
      <c r="JL22" s="432">
        <v>5</v>
      </c>
      <c r="JM22" s="432">
        <v>0.2273</v>
      </c>
      <c r="JN22" s="432">
        <v>0</v>
      </c>
      <c r="JO22" s="432">
        <v>0</v>
      </c>
      <c r="JP22" s="432" t="s">
        <v>1359</v>
      </c>
      <c r="JQ22" s="432" t="s">
        <v>1360</v>
      </c>
      <c r="JR22" s="432" t="s">
        <v>1340</v>
      </c>
    </row>
    <row r="23" spans="1:278" x14ac:dyDescent="0.45">
      <c r="A23" s="432" t="s">
        <v>369</v>
      </c>
      <c r="B23" s="432" t="s">
        <v>386</v>
      </c>
      <c r="C23" s="432">
        <v>3045</v>
      </c>
      <c r="D23" s="432">
        <v>1022</v>
      </c>
      <c r="E23" s="432">
        <v>0.33560000000000001</v>
      </c>
      <c r="F23" s="432">
        <v>1018</v>
      </c>
      <c r="G23" s="432">
        <v>3029</v>
      </c>
      <c r="H23" s="432">
        <v>0.33610000000000001</v>
      </c>
      <c r="I23" s="432">
        <v>2810</v>
      </c>
      <c r="J23" s="432">
        <v>2894</v>
      </c>
      <c r="K23" s="432">
        <v>2756</v>
      </c>
      <c r="L23" s="432">
        <v>0.92259999999999998</v>
      </c>
      <c r="M23" s="432">
        <v>0.95020000000000004</v>
      </c>
      <c r="N23" s="432">
        <v>0.90510000000000002</v>
      </c>
      <c r="O23" s="432">
        <v>2900</v>
      </c>
      <c r="P23" s="432">
        <v>2954</v>
      </c>
      <c r="Q23" s="432">
        <v>2792</v>
      </c>
      <c r="R23" s="432">
        <v>0.95209999999999995</v>
      </c>
      <c r="S23" s="432">
        <v>0.97009999999999996</v>
      </c>
      <c r="T23" s="432">
        <v>0.91690000000000005</v>
      </c>
      <c r="U23" s="432">
        <v>2890</v>
      </c>
      <c r="V23" s="432">
        <v>2943</v>
      </c>
      <c r="W23" s="432">
        <v>2818</v>
      </c>
      <c r="X23" s="432">
        <v>0.94889999999999997</v>
      </c>
      <c r="Y23" s="432">
        <v>0.96630000000000005</v>
      </c>
      <c r="Z23" s="432">
        <v>0.92549999999999999</v>
      </c>
      <c r="AA23" s="432">
        <v>2861</v>
      </c>
      <c r="AB23" s="432">
        <v>2918</v>
      </c>
      <c r="AC23" s="432">
        <v>2761</v>
      </c>
      <c r="AD23" s="432">
        <v>0.93930000000000002</v>
      </c>
      <c r="AE23" s="432">
        <v>0.95799999999999996</v>
      </c>
      <c r="AF23" s="432">
        <v>0.90669999999999995</v>
      </c>
      <c r="AG23" s="432">
        <v>2521</v>
      </c>
      <c r="AH23" s="432">
        <v>2662</v>
      </c>
      <c r="AI23" s="432">
        <v>2532</v>
      </c>
      <c r="AJ23" s="432">
        <v>0.82789999999999997</v>
      </c>
      <c r="AK23" s="432">
        <v>0.87409999999999999</v>
      </c>
      <c r="AL23" s="432">
        <v>0.83150000000000002</v>
      </c>
      <c r="AM23" s="432">
        <v>2883</v>
      </c>
      <c r="AN23" s="432">
        <v>2936</v>
      </c>
      <c r="AO23" s="432">
        <v>2792</v>
      </c>
      <c r="AP23" s="432">
        <v>0.94650000000000001</v>
      </c>
      <c r="AQ23" s="432">
        <v>0.96409999999999996</v>
      </c>
      <c r="AR23" s="432">
        <v>0.91690000000000005</v>
      </c>
      <c r="AS23" s="432">
        <v>2800</v>
      </c>
      <c r="AT23" s="432">
        <v>2871</v>
      </c>
      <c r="AU23" s="432">
        <v>2549</v>
      </c>
      <c r="AV23" s="432">
        <v>0.9194</v>
      </c>
      <c r="AW23" s="432">
        <v>0.94259999999999999</v>
      </c>
      <c r="AX23" s="432">
        <v>0.83709999999999996</v>
      </c>
      <c r="AY23" s="432">
        <v>2700</v>
      </c>
      <c r="AZ23" s="432">
        <v>2799</v>
      </c>
      <c r="BA23" s="432">
        <v>2653</v>
      </c>
      <c r="BB23" s="432">
        <v>0.88660000000000005</v>
      </c>
      <c r="BC23" s="432">
        <v>0.91910000000000003</v>
      </c>
      <c r="BD23" s="432">
        <v>0.87129999999999996</v>
      </c>
      <c r="BE23" s="432">
        <v>2842</v>
      </c>
      <c r="BF23" s="432">
        <v>2924</v>
      </c>
      <c r="BG23" s="432">
        <v>2779</v>
      </c>
      <c r="BH23" s="432">
        <v>0.93330000000000002</v>
      </c>
      <c r="BI23" s="432">
        <v>0.96009999999999995</v>
      </c>
      <c r="BJ23" s="432">
        <v>0.91259999999999997</v>
      </c>
      <c r="BK23" s="432">
        <v>1675</v>
      </c>
      <c r="BL23" s="432">
        <v>1980</v>
      </c>
      <c r="BM23" s="432">
        <v>2193</v>
      </c>
      <c r="BN23" s="432">
        <v>0.55000000000000004</v>
      </c>
      <c r="BO23" s="432">
        <v>0.65</v>
      </c>
      <c r="BP23" s="432">
        <v>0.72019999999999995</v>
      </c>
      <c r="BQ23" s="432">
        <v>1175</v>
      </c>
      <c r="BR23" s="432">
        <v>0.58079999999999998</v>
      </c>
      <c r="BS23" s="432">
        <v>863</v>
      </c>
      <c r="BT23" s="432">
        <v>0.84440000000000004</v>
      </c>
      <c r="BU23" s="432">
        <v>2034</v>
      </c>
      <c r="BV23" s="432">
        <v>2166</v>
      </c>
      <c r="BW23" s="432">
        <v>2038</v>
      </c>
      <c r="BX23" s="432">
        <v>0.66779999999999995</v>
      </c>
      <c r="BY23" s="432">
        <v>0.71120000000000005</v>
      </c>
      <c r="BZ23" s="432">
        <v>0.66930000000000001</v>
      </c>
      <c r="CA23" s="432">
        <v>1261</v>
      </c>
      <c r="CB23" s="432">
        <v>0.62329999999999997</v>
      </c>
      <c r="CC23" s="432">
        <v>900</v>
      </c>
      <c r="CD23" s="432">
        <v>0.88060000000000005</v>
      </c>
      <c r="CE23" s="432">
        <v>2153</v>
      </c>
      <c r="CF23" s="432">
        <v>2313</v>
      </c>
      <c r="CG23" s="432">
        <v>2161</v>
      </c>
      <c r="CH23" s="432">
        <v>0.70689999999999997</v>
      </c>
      <c r="CI23" s="432">
        <v>0.75949999999999995</v>
      </c>
      <c r="CJ23" s="432">
        <v>0.7097</v>
      </c>
      <c r="CK23" s="432">
        <v>1780</v>
      </c>
      <c r="CL23" s="432">
        <v>1915</v>
      </c>
      <c r="CM23" s="432">
        <v>1890</v>
      </c>
      <c r="CN23" s="432">
        <v>0.58450000000000002</v>
      </c>
      <c r="CO23" s="432">
        <v>0.62880000000000003</v>
      </c>
      <c r="CP23" s="432">
        <v>0.62070000000000003</v>
      </c>
      <c r="CQ23" s="432">
        <v>590</v>
      </c>
      <c r="CR23" s="432">
        <v>0.29160000000000003</v>
      </c>
      <c r="CS23" s="432">
        <v>611</v>
      </c>
      <c r="CT23" s="432">
        <v>0.5978</v>
      </c>
      <c r="CU23" s="432">
        <v>884</v>
      </c>
      <c r="CV23" s="432">
        <v>1066</v>
      </c>
      <c r="CW23" s="432">
        <v>1201</v>
      </c>
      <c r="CX23" s="432">
        <v>0.28999999999999998</v>
      </c>
      <c r="CY23" s="432">
        <v>0.35</v>
      </c>
      <c r="CZ23" s="432">
        <v>0.39439999999999997</v>
      </c>
      <c r="DA23" s="432">
        <v>1827</v>
      </c>
      <c r="DB23" s="432">
        <v>2132</v>
      </c>
      <c r="DC23" s="432">
        <v>2277</v>
      </c>
      <c r="DD23" s="432">
        <v>0.6</v>
      </c>
      <c r="DE23" s="432">
        <v>0.7</v>
      </c>
      <c r="DF23" s="432">
        <v>0.74780000000000002</v>
      </c>
      <c r="DG23" s="432">
        <v>793</v>
      </c>
      <c r="DH23" s="432">
        <v>417</v>
      </c>
      <c r="DI23" s="432">
        <v>456</v>
      </c>
      <c r="DJ23" s="432">
        <v>461</v>
      </c>
      <c r="DK23" s="432">
        <v>0.52500000000000002</v>
      </c>
      <c r="DL23" s="432">
        <v>0.57499999999999996</v>
      </c>
      <c r="DM23" s="432">
        <v>0.58130000000000004</v>
      </c>
      <c r="DN23" s="432">
        <v>2132</v>
      </c>
      <c r="DO23" s="432">
        <v>2284</v>
      </c>
      <c r="DP23" s="432">
        <v>1320</v>
      </c>
      <c r="DQ23" s="432">
        <v>0.7</v>
      </c>
      <c r="DR23" s="432">
        <v>0.75</v>
      </c>
      <c r="DS23" s="432">
        <v>0.4335</v>
      </c>
      <c r="DT23" s="432">
        <v>169</v>
      </c>
      <c r="DU23" s="432">
        <v>3.7499999999999999E-2</v>
      </c>
      <c r="DV23" s="432">
        <v>7.4999999999999997E-2</v>
      </c>
      <c r="DW23" s="432">
        <v>5.5500000000000001E-2</v>
      </c>
      <c r="DX23" s="432">
        <v>286</v>
      </c>
      <c r="DY23" s="432">
        <v>7.4999999999999997E-2</v>
      </c>
      <c r="DZ23" s="432">
        <v>0.15</v>
      </c>
      <c r="EA23" s="432">
        <v>9.4299999999999995E-2</v>
      </c>
      <c r="EB23" s="432">
        <v>133</v>
      </c>
      <c r="EC23" s="432">
        <v>0.78700000000000003</v>
      </c>
      <c r="ED23" s="432">
        <v>46</v>
      </c>
      <c r="EE23" s="432">
        <v>0.2722</v>
      </c>
      <c r="EF23" s="432">
        <v>232</v>
      </c>
      <c r="EG23" s="432">
        <v>1</v>
      </c>
      <c r="EH23" s="432">
        <v>5.0000000000000001E-3</v>
      </c>
      <c r="EI23" s="432">
        <v>0.01</v>
      </c>
      <c r="EJ23" s="432">
        <v>4.3E-3</v>
      </c>
      <c r="EK23" s="432">
        <v>514</v>
      </c>
      <c r="EL23" s="432">
        <v>0.05</v>
      </c>
      <c r="EM23" s="432">
        <v>0.15</v>
      </c>
      <c r="EN23" s="432">
        <v>0.16880000000000001</v>
      </c>
      <c r="EO23" s="432">
        <v>767</v>
      </c>
      <c r="EP23" s="432">
        <v>565</v>
      </c>
      <c r="EQ23" s="432">
        <v>0.73660000000000003</v>
      </c>
      <c r="ER23" s="432">
        <v>167</v>
      </c>
      <c r="ES23" s="432">
        <v>29</v>
      </c>
      <c r="ET23" s="432">
        <v>0.17369999999999999</v>
      </c>
      <c r="EU23" s="432">
        <v>2317</v>
      </c>
      <c r="EV23" s="432">
        <v>0.76090000000000002</v>
      </c>
      <c r="EW23" s="432">
        <v>2954</v>
      </c>
      <c r="EX23" s="432">
        <v>3563</v>
      </c>
      <c r="EY23" s="432">
        <v>4425</v>
      </c>
      <c r="EZ23" s="432">
        <v>3949</v>
      </c>
      <c r="FA23" s="432">
        <v>0.97</v>
      </c>
      <c r="FB23" s="432">
        <v>1.17</v>
      </c>
      <c r="FC23" s="432">
        <v>1.4532</v>
      </c>
      <c r="FD23" s="432">
        <v>198</v>
      </c>
      <c r="FE23" s="432">
        <v>297</v>
      </c>
      <c r="FF23" s="432">
        <v>126</v>
      </c>
      <c r="FG23" s="432">
        <v>0.05</v>
      </c>
      <c r="FH23" s="432">
        <v>7.4999999999999997E-2</v>
      </c>
      <c r="FI23" s="432">
        <v>3.1899999999999998E-2</v>
      </c>
      <c r="FJ23" s="432">
        <v>3485</v>
      </c>
      <c r="FK23" s="432">
        <v>3593</v>
      </c>
      <c r="FL23" s="432">
        <v>3261</v>
      </c>
      <c r="FM23" s="432">
        <v>0.88239999999999996</v>
      </c>
      <c r="FN23" s="432">
        <v>0.90959999999999996</v>
      </c>
      <c r="FO23" s="432">
        <v>0.82579999999999998</v>
      </c>
      <c r="FP23" s="432">
        <v>3332</v>
      </c>
      <c r="FQ23" s="432">
        <v>3472</v>
      </c>
      <c r="FR23" s="432">
        <v>3287</v>
      </c>
      <c r="FS23" s="432">
        <v>0.84360000000000002</v>
      </c>
      <c r="FT23" s="432">
        <v>0.87909999999999999</v>
      </c>
      <c r="FU23" s="432">
        <v>0.83240000000000003</v>
      </c>
      <c r="FV23" s="432">
        <v>3202</v>
      </c>
      <c r="FW23" s="432">
        <v>3414</v>
      </c>
      <c r="FX23" s="432">
        <v>3108</v>
      </c>
      <c r="FY23" s="432">
        <v>0.81069999999999998</v>
      </c>
      <c r="FZ23" s="432">
        <v>0.86450000000000005</v>
      </c>
      <c r="GA23" s="432">
        <v>0.78700000000000003</v>
      </c>
      <c r="GB23" s="432">
        <v>2895</v>
      </c>
      <c r="GC23" s="432">
        <v>3234</v>
      </c>
      <c r="GD23" s="432">
        <v>2704</v>
      </c>
      <c r="GE23" s="432">
        <v>0.73299999999999998</v>
      </c>
      <c r="GF23" s="432">
        <v>0.81889999999999996</v>
      </c>
      <c r="GG23" s="432">
        <v>0.68469999999999998</v>
      </c>
      <c r="GH23" s="432">
        <v>2962</v>
      </c>
      <c r="GI23" s="432">
        <v>3356</v>
      </c>
      <c r="GJ23" s="432">
        <v>2924</v>
      </c>
      <c r="GK23" s="432">
        <v>0.75</v>
      </c>
      <c r="GL23" s="432">
        <v>0.84970000000000001</v>
      </c>
      <c r="GM23" s="432">
        <v>0.74039999999999995</v>
      </c>
      <c r="GN23" s="432">
        <v>3623</v>
      </c>
      <c r="GO23" s="432">
        <v>3713</v>
      </c>
      <c r="GP23" s="432">
        <v>3484</v>
      </c>
      <c r="GQ23" s="432">
        <v>0.9173</v>
      </c>
      <c r="GR23" s="432">
        <v>0.94010000000000005</v>
      </c>
      <c r="GS23" s="432">
        <v>0.88219999999999998</v>
      </c>
      <c r="GT23" s="432">
        <v>3268</v>
      </c>
      <c r="GU23" s="432">
        <v>3495</v>
      </c>
      <c r="GV23" s="432">
        <v>3181</v>
      </c>
      <c r="GW23" s="432">
        <v>0.82750000000000001</v>
      </c>
      <c r="GX23" s="432">
        <v>0.88490000000000002</v>
      </c>
      <c r="GY23" s="432">
        <v>0.80549999999999999</v>
      </c>
      <c r="GZ23" s="432">
        <v>1975</v>
      </c>
      <c r="HA23" s="432">
        <v>2370</v>
      </c>
      <c r="HB23" s="432">
        <v>2369</v>
      </c>
      <c r="HC23" s="432">
        <v>0.5</v>
      </c>
      <c r="HD23" s="432">
        <v>0.6</v>
      </c>
      <c r="HE23" s="432">
        <v>0.59989999999999999</v>
      </c>
      <c r="HF23" s="432">
        <v>3383</v>
      </c>
      <c r="HG23" s="432">
        <v>0.5</v>
      </c>
      <c r="HH23" s="432">
        <v>0.76449999999999996</v>
      </c>
      <c r="HI23" s="432">
        <v>2</v>
      </c>
      <c r="HJ23" s="432"/>
      <c r="HK23" s="432">
        <v>0.9</v>
      </c>
      <c r="HL23" s="432">
        <v>0</v>
      </c>
      <c r="HM23" s="432">
        <v>0</v>
      </c>
      <c r="HN23" s="432">
        <v>0</v>
      </c>
      <c r="HO23" s="432">
        <v>0</v>
      </c>
      <c r="HP23" s="432">
        <v>0</v>
      </c>
      <c r="HQ23" s="432">
        <v>1</v>
      </c>
      <c r="HR23" s="432">
        <v>1</v>
      </c>
      <c r="HS23" s="432">
        <v>1</v>
      </c>
      <c r="HT23" s="432">
        <v>0.9</v>
      </c>
      <c r="HU23" s="432">
        <v>0</v>
      </c>
      <c r="HV23" s="432">
        <v>0</v>
      </c>
      <c r="HW23" s="432">
        <v>0</v>
      </c>
      <c r="HX23" s="432">
        <v>0.9</v>
      </c>
      <c r="HY23" s="432">
        <v>0</v>
      </c>
      <c r="HZ23" s="432">
        <v>0</v>
      </c>
      <c r="IA23" s="432">
        <v>0</v>
      </c>
      <c r="IB23" s="432">
        <v>0</v>
      </c>
      <c r="IC23" s="432">
        <v>13</v>
      </c>
      <c r="ID23" s="432">
        <v>26</v>
      </c>
      <c r="IE23" s="432">
        <v>33</v>
      </c>
      <c r="IF23" s="432">
        <v>0</v>
      </c>
      <c r="IG23" s="432">
        <v>0</v>
      </c>
      <c r="IH23" s="432">
        <v>0</v>
      </c>
      <c r="II23" s="432">
        <v>0</v>
      </c>
      <c r="IJ23" s="432">
        <v>0</v>
      </c>
      <c r="IK23" s="432">
        <v>43</v>
      </c>
      <c r="IL23" s="432">
        <v>0</v>
      </c>
      <c r="IM23" s="432">
        <v>0</v>
      </c>
      <c r="IN23" s="432">
        <v>1</v>
      </c>
      <c r="IO23" s="432">
        <v>2.3300000000000001E-2</v>
      </c>
      <c r="IP23" s="432">
        <v>26</v>
      </c>
      <c r="IQ23" s="432">
        <v>0</v>
      </c>
      <c r="IR23" s="432">
        <v>0</v>
      </c>
      <c r="IS23" s="432">
        <v>0</v>
      </c>
      <c r="IT23" s="432">
        <v>0</v>
      </c>
      <c r="IU23" s="432">
        <v>3</v>
      </c>
      <c r="IV23" s="432">
        <v>96</v>
      </c>
      <c r="IW23" s="432">
        <v>2</v>
      </c>
      <c r="IX23" s="432">
        <v>2.0799999999999999E-2</v>
      </c>
      <c r="IY23" s="432">
        <v>3</v>
      </c>
      <c r="IZ23" s="432">
        <v>0</v>
      </c>
      <c r="JA23" s="432">
        <v>0</v>
      </c>
      <c r="JB23" s="432">
        <v>1</v>
      </c>
      <c r="JC23" s="432">
        <v>1.04E-2</v>
      </c>
      <c r="JD23" s="432">
        <v>0</v>
      </c>
      <c r="JE23" s="432">
        <v>0</v>
      </c>
      <c r="JF23" s="432">
        <v>52</v>
      </c>
      <c r="JG23" s="432">
        <v>4</v>
      </c>
      <c r="JH23" s="432">
        <v>7.6899999999999996E-2</v>
      </c>
      <c r="JI23" s="432">
        <v>1</v>
      </c>
      <c r="JJ23" s="432">
        <v>1</v>
      </c>
      <c r="JK23" s="432">
        <v>1</v>
      </c>
      <c r="JL23" s="432">
        <v>10</v>
      </c>
      <c r="JM23" s="432">
        <v>0.1923</v>
      </c>
      <c r="JN23" s="432">
        <v>0</v>
      </c>
      <c r="JO23" s="432">
        <v>0</v>
      </c>
      <c r="JP23" s="432" t="s">
        <v>1359</v>
      </c>
      <c r="JQ23" s="432" t="s">
        <v>1360</v>
      </c>
      <c r="JR23" s="432" t="s">
        <v>1340</v>
      </c>
    </row>
    <row r="24" spans="1:278" x14ac:dyDescent="0.45">
      <c r="A24" s="432" t="s">
        <v>369</v>
      </c>
      <c r="B24" s="432" t="s">
        <v>397</v>
      </c>
      <c r="C24" s="432">
        <v>3183</v>
      </c>
      <c r="D24" s="432">
        <v>820</v>
      </c>
      <c r="E24" s="432">
        <v>0.2576</v>
      </c>
      <c r="F24" s="432">
        <v>827</v>
      </c>
      <c r="G24" s="432">
        <v>3165</v>
      </c>
      <c r="H24" s="432">
        <v>0.26129999999999998</v>
      </c>
      <c r="I24" s="432">
        <v>2937</v>
      </c>
      <c r="J24" s="432">
        <v>3025</v>
      </c>
      <c r="K24" s="432">
        <v>2750</v>
      </c>
      <c r="L24" s="432">
        <v>0.92259999999999998</v>
      </c>
      <c r="M24" s="432">
        <v>0.95020000000000004</v>
      </c>
      <c r="N24" s="432">
        <v>0.86399999999999999</v>
      </c>
      <c r="O24" s="432">
        <v>3031</v>
      </c>
      <c r="P24" s="432">
        <v>3088</v>
      </c>
      <c r="Q24" s="432">
        <v>2902</v>
      </c>
      <c r="R24" s="432">
        <v>0.95209999999999995</v>
      </c>
      <c r="S24" s="432">
        <v>0.97009999999999996</v>
      </c>
      <c r="T24" s="432">
        <v>0.91169999999999995</v>
      </c>
      <c r="U24" s="432">
        <v>3021</v>
      </c>
      <c r="V24" s="432">
        <v>3076</v>
      </c>
      <c r="W24" s="432">
        <v>2911</v>
      </c>
      <c r="X24" s="432">
        <v>0.94889999999999997</v>
      </c>
      <c r="Y24" s="432">
        <v>0.96630000000000005</v>
      </c>
      <c r="Z24" s="432">
        <v>0.91449999999999998</v>
      </c>
      <c r="AA24" s="432">
        <v>2990</v>
      </c>
      <c r="AB24" s="432">
        <v>3050</v>
      </c>
      <c r="AC24" s="432">
        <v>2856</v>
      </c>
      <c r="AD24" s="432">
        <v>0.93930000000000002</v>
      </c>
      <c r="AE24" s="432">
        <v>0.95799999999999996</v>
      </c>
      <c r="AF24" s="432">
        <v>0.89729999999999999</v>
      </c>
      <c r="AG24" s="432">
        <v>2636</v>
      </c>
      <c r="AH24" s="432">
        <v>2783</v>
      </c>
      <c r="AI24" s="432">
        <v>2338</v>
      </c>
      <c r="AJ24" s="432">
        <v>0.82789999999999997</v>
      </c>
      <c r="AK24" s="432">
        <v>0.87409999999999999</v>
      </c>
      <c r="AL24" s="432">
        <v>0.73450000000000004</v>
      </c>
      <c r="AM24" s="432">
        <v>3013</v>
      </c>
      <c r="AN24" s="432">
        <v>3069</v>
      </c>
      <c r="AO24" s="432">
        <v>2900</v>
      </c>
      <c r="AP24" s="432">
        <v>0.94650000000000001</v>
      </c>
      <c r="AQ24" s="432">
        <v>0.96409999999999996</v>
      </c>
      <c r="AR24" s="432">
        <v>0.91110000000000002</v>
      </c>
      <c r="AS24" s="432">
        <v>2927</v>
      </c>
      <c r="AT24" s="432">
        <v>3001</v>
      </c>
      <c r="AU24" s="432">
        <v>2811</v>
      </c>
      <c r="AV24" s="432">
        <v>0.9194</v>
      </c>
      <c r="AW24" s="432">
        <v>0.94259999999999999</v>
      </c>
      <c r="AX24" s="432">
        <v>0.8831</v>
      </c>
      <c r="AY24" s="432">
        <v>2823</v>
      </c>
      <c r="AZ24" s="432">
        <v>2926</v>
      </c>
      <c r="BA24" s="432">
        <v>2618</v>
      </c>
      <c r="BB24" s="432">
        <v>0.88660000000000005</v>
      </c>
      <c r="BC24" s="432">
        <v>0.91910000000000003</v>
      </c>
      <c r="BD24" s="432">
        <v>0.82250000000000001</v>
      </c>
      <c r="BE24" s="432">
        <v>2971</v>
      </c>
      <c r="BF24" s="432">
        <v>3056</v>
      </c>
      <c r="BG24" s="432">
        <v>2844</v>
      </c>
      <c r="BH24" s="432">
        <v>0.93330000000000002</v>
      </c>
      <c r="BI24" s="432">
        <v>0.96009999999999995</v>
      </c>
      <c r="BJ24" s="432">
        <v>0.89349999999999996</v>
      </c>
      <c r="BK24" s="432">
        <v>1751</v>
      </c>
      <c r="BL24" s="432">
        <v>2069</v>
      </c>
      <c r="BM24" s="432">
        <v>2014</v>
      </c>
      <c r="BN24" s="432">
        <v>0.55000000000000004</v>
      </c>
      <c r="BO24" s="432">
        <v>0.65</v>
      </c>
      <c r="BP24" s="432">
        <v>0.63270000000000004</v>
      </c>
      <c r="BQ24" s="432">
        <v>1327</v>
      </c>
      <c r="BR24" s="432">
        <v>0.56159999999999999</v>
      </c>
      <c r="BS24" s="432">
        <v>671</v>
      </c>
      <c r="BT24" s="432">
        <v>0.81830000000000003</v>
      </c>
      <c r="BU24" s="432">
        <v>2126</v>
      </c>
      <c r="BV24" s="432">
        <v>2264</v>
      </c>
      <c r="BW24" s="432">
        <v>1998</v>
      </c>
      <c r="BX24" s="432">
        <v>0.66779999999999995</v>
      </c>
      <c r="BY24" s="432">
        <v>0.71120000000000005</v>
      </c>
      <c r="BZ24" s="432">
        <v>0.62770000000000004</v>
      </c>
      <c r="CA24" s="432">
        <v>1317</v>
      </c>
      <c r="CB24" s="432">
        <v>0.55730000000000002</v>
      </c>
      <c r="CC24" s="432">
        <v>691</v>
      </c>
      <c r="CD24" s="432">
        <v>0.8427</v>
      </c>
      <c r="CE24" s="432">
        <v>2251</v>
      </c>
      <c r="CF24" s="432">
        <v>2418</v>
      </c>
      <c r="CG24" s="432">
        <v>2008</v>
      </c>
      <c r="CH24" s="432">
        <v>0.70689999999999997</v>
      </c>
      <c r="CI24" s="432">
        <v>0.75949999999999995</v>
      </c>
      <c r="CJ24" s="432">
        <v>0.63090000000000002</v>
      </c>
      <c r="CK24" s="432">
        <v>1861</v>
      </c>
      <c r="CL24" s="432">
        <v>2002</v>
      </c>
      <c r="CM24" s="432">
        <v>1789</v>
      </c>
      <c r="CN24" s="432">
        <v>0.58450000000000002</v>
      </c>
      <c r="CO24" s="432">
        <v>0.62880000000000003</v>
      </c>
      <c r="CP24" s="432">
        <v>0.56200000000000006</v>
      </c>
      <c r="CQ24" s="432">
        <v>510</v>
      </c>
      <c r="CR24" s="432">
        <v>0.21579999999999999</v>
      </c>
      <c r="CS24" s="432">
        <v>440</v>
      </c>
      <c r="CT24" s="432">
        <v>0.53659999999999997</v>
      </c>
      <c r="CU24" s="432">
        <v>924</v>
      </c>
      <c r="CV24" s="432">
        <v>1115</v>
      </c>
      <c r="CW24" s="432">
        <v>950</v>
      </c>
      <c r="CX24" s="432">
        <v>0.28999999999999998</v>
      </c>
      <c r="CY24" s="432">
        <v>0.35</v>
      </c>
      <c r="CZ24" s="432">
        <v>0.29849999999999999</v>
      </c>
      <c r="DA24" s="432">
        <v>1910</v>
      </c>
      <c r="DB24" s="432">
        <v>2229</v>
      </c>
      <c r="DC24" s="432">
        <v>1848</v>
      </c>
      <c r="DD24" s="432">
        <v>0.6</v>
      </c>
      <c r="DE24" s="432">
        <v>0.7</v>
      </c>
      <c r="DF24" s="432">
        <v>0.5806</v>
      </c>
      <c r="DG24" s="432">
        <v>959</v>
      </c>
      <c r="DH24" s="432">
        <v>504</v>
      </c>
      <c r="DI24" s="432">
        <v>552</v>
      </c>
      <c r="DJ24" s="432">
        <v>542</v>
      </c>
      <c r="DK24" s="432">
        <v>0.52500000000000002</v>
      </c>
      <c r="DL24" s="432">
        <v>0.57499999999999996</v>
      </c>
      <c r="DM24" s="432">
        <v>0.56520000000000004</v>
      </c>
      <c r="DN24" s="432">
        <v>2229</v>
      </c>
      <c r="DO24" s="432">
        <v>2388</v>
      </c>
      <c r="DP24" s="432">
        <v>1726</v>
      </c>
      <c r="DQ24" s="432">
        <v>0.7</v>
      </c>
      <c r="DR24" s="432">
        <v>0.75</v>
      </c>
      <c r="DS24" s="432">
        <v>0.5423</v>
      </c>
      <c r="DT24" s="432">
        <v>0</v>
      </c>
      <c r="DU24" s="432">
        <v>3.7499999999999999E-2</v>
      </c>
      <c r="DV24" s="432">
        <v>7.4999999999999997E-2</v>
      </c>
      <c r="DW24" s="432">
        <v>2.9999999999999997E-4</v>
      </c>
      <c r="DX24" s="432">
        <v>39</v>
      </c>
      <c r="DY24" s="432">
        <v>7.4999999999999997E-2</v>
      </c>
      <c r="DZ24" s="432">
        <v>0.15</v>
      </c>
      <c r="EA24" s="432">
        <v>1.5699999999999999E-2</v>
      </c>
      <c r="EB24" s="432">
        <v>0</v>
      </c>
      <c r="EC24" s="432">
        <v>0</v>
      </c>
      <c r="ED24" s="432">
        <v>0</v>
      </c>
      <c r="EE24" s="432">
        <v>0</v>
      </c>
      <c r="EF24" s="432">
        <v>346</v>
      </c>
      <c r="EG24" s="432">
        <v>1</v>
      </c>
      <c r="EH24" s="432">
        <v>5.0000000000000001E-3</v>
      </c>
      <c r="EI24" s="432">
        <v>0.01</v>
      </c>
      <c r="EJ24" s="432">
        <v>2.8999999999999998E-3</v>
      </c>
      <c r="EK24" s="432">
        <v>759</v>
      </c>
      <c r="EL24" s="432">
        <v>0.05</v>
      </c>
      <c r="EM24" s="432">
        <v>0.15</v>
      </c>
      <c r="EN24" s="432">
        <v>0.23849999999999999</v>
      </c>
      <c r="EO24" s="432">
        <v>1004</v>
      </c>
      <c r="EP24" s="432">
        <v>524</v>
      </c>
      <c r="EQ24" s="432">
        <v>0.52190000000000003</v>
      </c>
      <c r="ER24" s="432">
        <v>184</v>
      </c>
      <c r="ES24" s="432">
        <v>32</v>
      </c>
      <c r="ET24" s="432">
        <v>0.1739</v>
      </c>
      <c r="EU24" s="432">
        <v>2275</v>
      </c>
      <c r="EV24" s="432">
        <v>0.7147</v>
      </c>
      <c r="EW24" s="432">
        <v>2929</v>
      </c>
      <c r="EX24" s="432">
        <v>3565</v>
      </c>
      <c r="EY24" s="432">
        <v>3239</v>
      </c>
      <c r="EZ24" s="432">
        <v>3025</v>
      </c>
      <c r="FA24" s="432">
        <v>0.92</v>
      </c>
      <c r="FB24" s="432">
        <v>1.1200000000000001</v>
      </c>
      <c r="FC24" s="432">
        <v>1.0176000000000001</v>
      </c>
      <c r="FD24" s="432">
        <v>152</v>
      </c>
      <c r="FE24" s="432">
        <v>227</v>
      </c>
      <c r="FF24" s="432">
        <v>254</v>
      </c>
      <c r="FG24" s="432">
        <v>0.05</v>
      </c>
      <c r="FH24" s="432">
        <v>7.4999999999999997E-2</v>
      </c>
      <c r="FI24" s="432">
        <v>8.4000000000000005E-2</v>
      </c>
      <c r="FJ24" s="432">
        <v>2670</v>
      </c>
      <c r="FK24" s="432">
        <v>2752</v>
      </c>
      <c r="FL24" s="432">
        <v>2437</v>
      </c>
      <c r="FM24" s="432">
        <v>0.88239999999999996</v>
      </c>
      <c r="FN24" s="432">
        <v>0.90959999999999996</v>
      </c>
      <c r="FO24" s="432">
        <v>0.80559999999999998</v>
      </c>
      <c r="FP24" s="432">
        <v>2552</v>
      </c>
      <c r="FQ24" s="432">
        <v>2660</v>
      </c>
      <c r="FR24" s="432">
        <v>2329</v>
      </c>
      <c r="FS24" s="432">
        <v>0.84360000000000002</v>
      </c>
      <c r="FT24" s="432">
        <v>0.87909999999999999</v>
      </c>
      <c r="FU24" s="432">
        <v>0.76990000000000003</v>
      </c>
      <c r="FV24" s="432">
        <v>2453</v>
      </c>
      <c r="FW24" s="432">
        <v>2616</v>
      </c>
      <c r="FX24" s="432">
        <v>2126</v>
      </c>
      <c r="FY24" s="432">
        <v>0.81069999999999998</v>
      </c>
      <c r="FZ24" s="432">
        <v>0.86450000000000005</v>
      </c>
      <c r="GA24" s="432">
        <v>0.70279999999999998</v>
      </c>
      <c r="GB24" s="432">
        <v>2218</v>
      </c>
      <c r="GC24" s="432">
        <v>2478</v>
      </c>
      <c r="GD24" s="432">
        <v>1744</v>
      </c>
      <c r="GE24" s="432">
        <v>0.73299999999999998</v>
      </c>
      <c r="GF24" s="432">
        <v>0.81889999999999996</v>
      </c>
      <c r="GG24" s="432">
        <v>0.57650000000000001</v>
      </c>
      <c r="GH24" s="432">
        <v>2269</v>
      </c>
      <c r="GI24" s="432">
        <v>2571</v>
      </c>
      <c r="GJ24" s="432">
        <v>1729</v>
      </c>
      <c r="GK24" s="432">
        <v>0.75</v>
      </c>
      <c r="GL24" s="432">
        <v>0.84970000000000001</v>
      </c>
      <c r="GM24" s="432">
        <v>0.5716</v>
      </c>
      <c r="GN24" s="432">
        <v>2775</v>
      </c>
      <c r="GO24" s="432">
        <v>2844</v>
      </c>
      <c r="GP24" s="432">
        <v>2679</v>
      </c>
      <c r="GQ24" s="432">
        <v>0.9173</v>
      </c>
      <c r="GR24" s="432">
        <v>0.94010000000000005</v>
      </c>
      <c r="GS24" s="432">
        <v>0.88560000000000005</v>
      </c>
      <c r="GT24" s="432">
        <v>2504</v>
      </c>
      <c r="GU24" s="432">
        <v>2677</v>
      </c>
      <c r="GV24" s="432">
        <v>2245</v>
      </c>
      <c r="GW24" s="432">
        <v>0.82750000000000001</v>
      </c>
      <c r="GX24" s="432">
        <v>0.88490000000000002</v>
      </c>
      <c r="GY24" s="432">
        <v>0.74209999999999998</v>
      </c>
      <c r="GZ24" s="432">
        <v>1513</v>
      </c>
      <c r="HA24" s="432">
        <v>1815</v>
      </c>
      <c r="HB24" s="432">
        <v>1555</v>
      </c>
      <c r="HC24" s="432">
        <v>0.5</v>
      </c>
      <c r="HD24" s="432">
        <v>0.6</v>
      </c>
      <c r="HE24" s="432">
        <v>0.51400000000000001</v>
      </c>
      <c r="HF24" s="432">
        <v>2254</v>
      </c>
      <c r="HG24" s="432">
        <v>0.5</v>
      </c>
      <c r="HH24" s="432">
        <v>0.69589999999999996</v>
      </c>
      <c r="HI24" s="432">
        <v>0</v>
      </c>
      <c r="HJ24" s="432"/>
      <c r="HK24" s="432">
        <v>0.9</v>
      </c>
      <c r="HL24" s="432">
        <v>0</v>
      </c>
      <c r="HM24" s="432">
        <v>0</v>
      </c>
      <c r="HN24" s="432">
        <v>0</v>
      </c>
      <c r="HO24" s="432">
        <v>0</v>
      </c>
      <c r="HP24" s="432">
        <v>0</v>
      </c>
      <c r="HQ24" s="432">
        <v>0</v>
      </c>
      <c r="HR24" s="432">
        <v>0</v>
      </c>
      <c r="HS24" s="432">
        <v>0</v>
      </c>
      <c r="HT24" s="432">
        <v>0.9</v>
      </c>
      <c r="HU24" s="432">
        <v>0</v>
      </c>
      <c r="HV24" s="432">
        <v>0</v>
      </c>
      <c r="HW24" s="432">
        <v>0</v>
      </c>
      <c r="HX24" s="432">
        <v>0.9</v>
      </c>
      <c r="HY24" s="432">
        <v>0</v>
      </c>
      <c r="HZ24" s="432">
        <v>0</v>
      </c>
      <c r="IA24" s="432">
        <v>0</v>
      </c>
      <c r="IB24" s="432">
        <v>0</v>
      </c>
      <c r="IC24" s="432">
        <v>0</v>
      </c>
      <c r="ID24" s="432">
        <v>4</v>
      </c>
      <c r="IE24" s="432">
        <v>0</v>
      </c>
      <c r="IF24" s="432">
        <v>0</v>
      </c>
      <c r="IG24" s="432">
        <v>0</v>
      </c>
      <c r="IH24" s="432">
        <v>0</v>
      </c>
      <c r="II24" s="432">
        <v>0</v>
      </c>
      <c r="IJ24" s="432">
        <v>0</v>
      </c>
      <c r="IK24" s="432">
        <v>0</v>
      </c>
      <c r="IL24" s="432">
        <v>0</v>
      </c>
      <c r="IM24" s="432">
        <v>0</v>
      </c>
      <c r="IN24" s="432">
        <v>0</v>
      </c>
      <c r="IO24" s="432">
        <v>0</v>
      </c>
      <c r="IP24" s="432">
        <v>4</v>
      </c>
      <c r="IQ24" s="432">
        <v>0</v>
      </c>
      <c r="IR24" s="432">
        <v>0</v>
      </c>
      <c r="IS24" s="432">
        <v>0</v>
      </c>
      <c r="IT24" s="432">
        <v>0</v>
      </c>
      <c r="IU24" s="432">
        <v>0</v>
      </c>
      <c r="IV24" s="432">
        <v>129</v>
      </c>
      <c r="IW24" s="432">
        <v>1</v>
      </c>
      <c r="IX24" s="432">
        <v>7.7999999999999996E-3</v>
      </c>
      <c r="IY24" s="432">
        <v>0</v>
      </c>
      <c r="IZ24" s="432">
        <v>0</v>
      </c>
      <c r="JA24" s="432">
        <v>0</v>
      </c>
      <c r="JB24" s="432">
        <v>0</v>
      </c>
      <c r="JC24" s="432">
        <v>0</v>
      </c>
      <c r="JD24" s="432">
        <v>0</v>
      </c>
      <c r="JE24" s="432">
        <v>0</v>
      </c>
      <c r="JF24" s="432">
        <v>63</v>
      </c>
      <c r="JG24" s="432">
        <v>0</v>
      </c>
      <c r="JH24" s="432">
        <v>0</v>
      </c>
      <c r="JI24" s="432">
        <v>0</v>
      </c>
      <c r="JJ24" s="432">
        <v>0</v>
      </c>
      <c r="JK24" s="432">
        <v>0</v>
      </c>
      <c r="JL24" s="432">
        <v>4</v>
      </c>
      <c r="JM24" s="432">
        <v>6.3500000000000001E-2</v>
      </c>
      <c r="JN24" s="432">
        <v>0</v>
      </c>
      <c r="JO24" s="432">
        <v>0</v>
      </c>
      <c r="JP24" s="432" t="s">
        <v>1359</v>
      </c>
      <c r="JQ24" s="432" t="s">
        <v>1360</v>
      </c>
      <c r="JR24" s="432" t="s">
        <v>1340</v>
      </c>
    </row>
    <row r="25" spans="1:278" x14ac:dyDescent="0.45">
      <c r="A25" s="432" t="s">
        <v>369</v>
      </c>
      <c r="B25" s="432" t="s">
        <v>416</v>
      </c>
      <c r="C25" s="432">
        <v>1949</v>
      </c>
      <c r="D25" s="432">
        <v>685</v>
      </c>
      <c r="E25" s="432">
        <v>0.35149999999999998</v>
      </c>
      <c r="F25" s="432">
        <v>675</v>
      </c>
      <c r="G25" s="432">
        <v>1931</v>
      </c>
      <c r="H25" s="432">
        <v>0.34960000000000002</v>
      </c>
      <c r="I25" s="432">
        <v>1799</v>
      </c>
      <c r="J25" s="432">
        <v>1852</v>
      </c>
      <c r="K25" s="432">
        <v>1786</v>
      </c>
      <c r="L25" s="432">
        <v>0.92259999999999998</v>
      </c>
      <c r="M25" s="432">
        <v>0.95020000000000004</v>
      </c>
      <c r="N25" s="432">
        <v>0.91639999999999999</v>
      </c>
      <c r="O25" s="432">
        <v>1856</v>
      </c>
      <c r="P25" s="432">
        <v>1891</v>
      </c>
      <c r="Q25" s="432">
        <v>1821</v>
      </c>
      <c r="R25" s="432">
        <v>0.95209999999999995</v>
      </c>
      <c r="S25" s="432">
        <v>0.97009999999999996</v>
      </c>
      <c r="T25" s="432">
        <v>0.93430000000000002</v>
      </c>
      <c r="U25" s="432">
        <v>1850</v>
      </c>
      <c r="V25" s="432">
        <v>1884</v>
      </c>
      <c r="W25" s="432">
        <v>1857</v>
      </c>
      <c r="X25" s="432">
        <v>0.94889999999999997</v>
      </c>
      <c r="Y25" s="432">
        <v>0.96630000000000005</v>
      </c>
      <c r="Z25" s="432">
        <v>0.95279999999999998</v>
      </c>
      <c r="AA25" s="432">
        <v>1831</v>
      </c>
      <c r="AB25" s="432">
        <v>1868</v>
      </c>
      <c r="AC25" s="432">
        <v>1804</v>
      </c>
      <c r="AD25" s="432">
        <v>0.93930000000000002</v>
      </c>
      <c r="AE25" s="432">
        <v>0.95799999999999996</v>
      </c>
      <c r="AF25" s="432">
        <v>0.92559999999999998</v>
      </c>
      <c r="AG25" s="432">
        <v>1614</v>
      </c>
      <c r="AH25" s="432">
        <v>1704</v>
      </c>
      <c r="AI25" s="432">
        <v>1608</v>
      </c>
      <c r="AJ25" s="432">
        <v>0.82789999999999997</v>
      </c>
      <c r="AK25" s="432">
        <v>0.87409999999999999</v>
      </c>
      <c r="AL25" s="432">
        <v>0.82499999999999996</v>
      </c>
      <c r="AM25" s="432">
        <v>1845</v>
      </c>
      <c r="AN25" s="432">
        <v>1880</v>
      </c>
      <c r="AO25" s="432">
        <v>1826</v>
      </c>
      <c r="AP25" s="432">
        <v>0.94650000000000001</v>
      </c>
      <c r="AQ25" s="432">
        <v>0.96409999999999996</v>
      </c>
      <c r="AR25" s="432">
        <v>0.93689999999999996</v>
      </c>
      <c r="AS25" s="432">
        <v>1792</v>
      </c>
      <c r="AT25" s="432">
        <v>1838</v>
      </c>
      <c r="AU25" s="432">
        <v>1789</v>
      </c>
      <c r="AV25" s="432">
        <v>0.9194</v>
      </c>
      <c r="AW25" s="432">
        <v>0.94259999999999999</v>
      </c>
      <c r="AX25" s="432">
        <v>0.91790000000000005</v>
      </c>
      <c r="AY25" s="432">
        <v>1728</v>
      </c>
      <c r="AZ25" s="432">
        <v>1792</v>
      </c>
      <c r="BA25" s="432">
        <v>1669</v>
      </c>
      <c r="BB25" s="432">
        <v>0.88660000000000005</v>
      </c>
      <c r="BC25" s="432">
        <v>0.91910000000000003</v>
      </c>
      <c r="BD25" s="432">
        <v>0.85629999999999995</v>
      </c>
      <c r="BE25" s="432">
        <v>1820</v>
      </c>
      <c r="BF25" s="432">
        <v>1872</v>
      </c>
      <c r="BG25" s="432">
        <v>1810</v>
      </c>
      <c r="BH25" s="432">
        <v>0.93330000000000002</v>
      </c>
      <c r="BI25" s="432">
        <v>0.96009999999999995</v>
      </c>
      <c r="BJ25" s="432">
        <v>0.92869999999999997</v>
      </c>
      <c r="BK25" s="432">
        <v>1072</v>
      </c>
      <c r="BL25" s="432">
        <v>1267</v>
      </c>
      <c r="BM25" s="432">
        <v>1451</v>
      </c>
      <c r="BN25" s="432">
        <v>0.55000000000000004</v>
      </c>
      <c r="BO25" s="432">
        <v>0.65</v>
      </c>
      <c r="BP25" s="432">
        <v>0.74450000000000005</v>
      </c>
      <c r="BQ25" s="432">
        <v>788</v>
      </c>
      <c r="BR25" s="432">
        <v>0.62339999999999995</v>
      </c>
      <c r="BS25" s="432">
        <v>578</v>
      </c>
      <c r="BT25" s="432">
        <v>0.84379999999999999</v>
      </c>
      <c r="BU25" s="432">
        <v>1302</v>
      </c>
      <c r="BV25" s="432">
        <v>1387</v>
      </c>
      <c r="BW25" s="432">
        <v>1366</v>
      </c>
      <c r="BX25" s="432">
        <v>0.66779999999999995</v>
      </c>
      <c r="BY25" s="432">
        <v>0.71120000000000005</v>
      </c>
      <c r="BZ25" s="432">
        <v>0.70089999999999997</v>
      </c>
      <c r="CA25" s="432">
        <v>784</v>
      </c>
      <c r="CB25" s="432">
        <v>0.62029999999999996</v>
      </c>
      <c r="CC25" s="432">
        <v>604</v>
      </c>
      <c r="CD25" s="432">
        <v>0.88180000000000003</v>
      </c>
      <c r="CE25" s="432">
        <v>1378</v>
      </c>
      <c r="CF25" s="432">
        <v>1481</v>
      </c>
      <c r="CG25" s="432">
        <v>1388</v>
      </c>
      <c r="CH25" s="432">
        <v>0.70689999999999997</v>
      </c>
      <c r="CI25" s="432">
        <v>0.75949999999999995</v>
      </c>
      <c r="CJ25" s="432">
        <v>0.71220000000000006</v>
      </c>
      <c r="CK25" s="432">
        <v>1140</v>
      </c>
      <c r="CL25" s="432">
        <v>1226</v>
      </c>
      <c r="CM25" s="432">
        <v>1233</v>
      </c>
      <c r="CN25" s="432">
        <v>0.58450000000000002</v>
      </c>
      <c r="CO25" s="432">
        <v>0.62880000000000003</v>
      </c>
      <c r="CP25" s="432">
        <v>0.63260000000000005</v>
      </c>
      <c r="CQ25" s="432">
        <v>372</v>
      </c>
      <c r="CR25" s="432">
        <v>0.29430000000000001</v>
      </c>
      <c r="CS25" s="432">
        <v>416</v>
      </c>
      <c r="CT25" s="432">
        <v>0.60729999999999995</v>
      </c>
      <c r="CU25" s="432">
        <v>566</v>
      </c>
      <c r="CV25" s="432">
        <v>683</v>
      </c>
      <c r="CW25" s="432">
        <v>788</v>
      </c>
      <c r="CX25" s="432">
        <v>0.28999999999999998</v>
      </c>
      <c r="CY25" s="432">
        <v>0.35</v>
      </c>
      <c r="CZ25" s="432">
        <v>0.40429999999999999</v>
      </c>
      <c r="DA25" s="432">
        <v>1170</v>
      </c>
      <c r="DB25" s="432">
        <v>1365</v>
      </c>
      <c r="DC25" s="432">
        <v>1434</v>
      </c>
      <c r="DD25" s="432">
        <v>0.6</v>
      </c>
      <c r="DE25" s="432">
        <v>0.7</v>
      </c>
      <c r="DF25" s="432">
        <v>0.73580000000000001</v>
      </c>
      <c r="DG25" s="432">
        <v>483</v>
      </c>
      <c r="DH25" s="432">
        <v>254</v>
      </c>
      <c r="DI25" s="432">
        <v>278</v>
      </c>
      <c r="DJ25" s="432">
        <v>284</v>
      </c>
      <c r="DK25" s="432">
        <v>0.52500000000000002</v>
      </c>
      <c r="DL25" s="432">
        <v>0.57499999999999996</v>
      </c>
      <c r="DM25" s="432">
        <v>0.58799999999999997</v>
      </c>
      <c r="DN25" s="432">
        <v>1365</v>
      </c>
      <c r="DO25" s="432">
        <v>1462</v>
      </c>
      <c r="DP25" s="432">
        <v>1242</v>
      </c>
      <c r="DQ25" s="432">
        <v>0.7</v>
      </c>
      <c r="DR25" s="432">
        <v>0.75</v>
      </c>
      <c r="DS25" s="432">
        <v>0.63719999999999999</v>
      </c>
      <c r="DT25" s="432">
        <v>3</v>
      </c>
      <c r="DU25" s="432">
        <v>3.7499999999999999E-2</v>
      </c>
      <c r="DV25" s="432">
        <v>7.4999999999999997E-2</v>
      </c>
      <c r="DW25" s="432">
        <v>5.5999999999999999E-3</v>
      </c>
      <c r="DX25" s="432">
        <v>19</v>
      </c>
      <c r="DY25" s="432">
        <v>7.4999999999999997E-2</v>
      </c>
      <c r="DZ25" s="432">
        <v>0.15</v>
      </c>
      <c r="EA25" s="432">
        <v>1.6899999999999998E-2</v>
      </c>
      <c r="EB25" s="432">
        <v>0</v>
      </c>
      <c r="EC25" s="432">
        <v>0</v>
      </c>
      <c r="ED25" s="432">
        <v>0</v>
      </c>
      <c r="EE25" s="432">
        <v>0</v>
      </c>
      <c r="EF25" s="432">
        <v>157</v>
      </c>
      <c r="EG25" s="432">
        <v>0</v>
      </c>
      <c r="EH25" s="432">
        <v>5.0000000000000001E-3</v>
      </c>
      <c r="EI25" s="432">
        <v>0.01</v>
      </c>
      <c r="EJ25" s="432">
        <v>0</v>
      </c>
      <c r="EK25" s="432">
        <v>842</v>
      </c>
      <c r="EL25" s="432">
        <v>0.05</v>
      </c>
      <c r="EM25" s="432">
        <v>0.15</v>
      </c>
      <c r="EN25" s="432">
        <v>0.432</v>
      </c>
      <c r="EO25" s="432">
        <v>560</v>
      </c>
      <c r="EP25" s="432">
        <v>345</v>
      </c>
      <c r="EQ25" s="432">
        <v>0.61609999999999998</v>
      </c>
      <c r="ER25" s="432">
        <v>136</v>
      </c>
      <c r="ES25" s="432">
        <v>47</v>
      </c>
      <c r="ET25" s="432">
        <v>0.34560000000000002</v>
      </c>
      <c r="EU25" s="432">
        <v>1502</v>
      </c>
      <c r="EV25" s="432">
        <v>0.77070000000000005</v>
      </c>
      <c r="EW25" s="432">
        <v>2027</v>
      </c>
      <c r="EX25" s="432">
        <v>2417</v>
      </c>
      <c r="EY25" s="432">
        <v>3041</v>
      </c>
      <c r="EZ25" s="432">
        <v>2647</v>
      </c>
      <c r="FA25" s="432">
        <v>1.04</v>
      </c>
      <c r="FB25" s="432">
        <v>1.24</v>
      </c>
      <c r="FC25" s="432">
        <v>1.5603</v>
      </c>
      <c r="FD25" s="432">
        <v>133</v>
      </c>
      <c r="FE25" s="432">
        <v>199</v>
      </c>
      <c r="FF25" s="432">
        <v>416</v>
      </c>
      <c r="FG25" s="432">
        <v>0.05</v>
      </c>
      <c r="FH25" s="432">
        <v>7.4999999999999997E-2</v>
      </c>
      <c r="FI25" s="432">
        <v>0.15720000000000001</v>
      </c>
      <c r="FJ25" s="432">
        <v>2336</v>
      </c>
      <c r="FK25" s="432">
        <v>2408</v>
      </c>
      <c r="FL25" s="432">
        <v>2283</v>
      </c>
      <c r="FM25" s="432">
        <v>0.88239999999999996</v>
      </c>
      <c r="FN25" s="432">
        <v>0.90959999999999996</v>
      </c>
      <c r="FO25" s="432">
        <v>0.86250000000000004</v>
      </c>
      <c r="FP25" s="432">
        <v>2234</v>
      </c>
      <c r="FQ25" s="432">
        <v>2327</v>
      </c>
      <c r="FR25" s="432">
        <v>2210</v>
      </c>
      <c r="FS25" s="432">
        <v>0.84360000000000002</v>
      </c>
      <c r="FT25" s="432">
        <v>0.87909999999999999</v>
      </c>
      <c r="FU25" s="432">
        <v>0.83489999999999998</v>
      </c>
      <c r="FV25" s="432">
        <v>2146</v>
      </c>
      <c r="FW25" s="432">
        <v>2289</v>
      </c>
      <c r="FX25" s="432">
        <v>2063</v>
      </c>
      <c r="FY25" s="432">
        <v>0.81069999999999998</v>
      </c>
      <c r="FZ25" s="432">
        <v>0.86450000000000005</v>
      </c>
      <c r="GA25" s="432">
        <v>0.77939999999999998</v>
      </c>
      <c r="GB25" s="432">
        <v>1941</v>
      </c>
      <c r="GC25" s="432">
        <v>2168</v>
      </c>
      <c r="GD25" s="432">
        <v>1911</v>
      </c>
      <c r="GE25" s="432">
        <v>0.73299999999999998</v>
      </c>
      <c r="GF25" s="432">
        <v>0.81889999999999996</v>
      </c>
      <c r="GG25" s="432">
        <v>0.72189999999999999</v>
      </c>
      <c r="GH25" s="432">
        <v>1986</v>
      </c>
      <c r="GI25" s="432">
        <v>2250</v>
      </c>
      <c r="GJ25" s="432">
        <v>1806</v>
      </c>
      <c r="GK25" s="432">
        <v>0.75</v>
      </c>
      <c r="GL25" s="432">
        <v>0.84970000000000001</v>
      </c>
      <c r="GM25" s="432">
        <v>0.68230000000000002</v>
      </c>
      <c r="GN25" s="432">
        <v>2429</v>
      </c>
      <c r="GO25" s="432">
        <v>2489</v>
      </c>
      <c r="GP25" s="432">
        <v>2378</v>
      </c>
      <c r="GQ25" s="432">
        <v>0.9173</v>
      </c>
      <c r="GR25" s="432">
        <v>0.94010000000000005</v>
      </c>
      <c r="GS25" s="432">
        <v>0.89839999999999998</v>
      </c>
      <c r="GT25" s="432">
        <v>2191</v>
      </c>
      <c r="GU25" s="432">
        <v>2343</v>
      </c>
      <c r="GV25" s="432">
        <v>2120</v>
      </c>
      <c r="GW25" s="432">
        <v>0.82750000000000001</v>
      </c>
      <c r="GX25" s="432">
        <v>0.88490000000000002</v>
      </c>
      <c r="GY25" s="432">
        <v>0.80089999999999995</v>
      </c>
      <c r="GZ25" s="432">
        <v>1324</v>
      </c>
      <c r="HA25" s="432">
        <v>1589</v>
      </c>
      <c r="HB25" s="432">
        <v>1697</v>
      </c>
      <c r="HC25" s="432">
        <v>0.5</v>
      </c>
      <c r="HD25" s="432">
        <v>0.6</v>
      </c>
      <c r="HE25" s="432">
        <v>0.6411</v>
      </c>
      <c r="HF25" s="432">
        <v>2399</v>
      </c>
      <c r="HG25" s="432">
        <v>0.5</v>
      </c>
      <c r="HH25" s="432">
        <v>0.78890000000000005</v>
      </c>
      <c r="HI25" s="432">
        <v>1</v>
      </c>
      <c r="HJ25" s="432"/>
      <c r="HK25" s="432">
        <v>0.9</v>
      </c>
      <c r="HL25" s="432">
        <v>1</v>
      </c>
      <c r="HM25" s="432">
        <v>0</v>
      </c>
      <c r="HN25" s="432">
        <v>0</v>
      </c>
      <c r="HO25" s="432">
        <v>0</v>
      </c>
      <c r="HP25" s="432">
        <v>0</v>
      </c>
      <c r="HQ25" s="432">
        <v>0</v>
      </c>
      <c r="HR25" s="432">
        <v>0</v>
      </c>
      <c r="HS25" s="432">
        <v>0</v>
      </c>
      <c r="HT25" s="432">
        <v>0.9</v>
      </c>
      <c r="HU25" s="432">
        <v>0</v>
      </c>
      <c r="HV25" s="432">
        <v>0</v>
      </c>
      <c r="HW25" s="432">
        <v>0</v>
      </c>
      <c r="HX25" s="432">
        <v>0.9</v>
      </c>
      <c r="HY25" s="432">
        <v>1</v>
      </c>
      <c r="HZ25" s="432">
        <v>0</v>
      </c>
      <c r="IA25" s="432">
        <v>0</v>
      </c>
      <c r="IB25" s="432">
        <v>14</v>
      </c>
      <c r="IC25" s="432">
        <v>1</v>
      </c>
      <c r="ID25" s="432">
        <v>1</v>
      </c>
      <c r="IE25" s="432">
        <v>6</v>
      </c>
      <c r="IF25" s="432">
        <v>14</v>
      </c>
      <c r="IG25" s="432">
        <v>0</v>
      </c>
      <c r="IH25" s="432">
        <v>0</v>
      </c>
      <c r="II25" s="432">
        <v>4</v>
      </c>
      <c r="IJ25" s="432">
        <v>0.28570000000000001</v>
      </c>
      <c r="IK25" s="432">
        <v>6</v>
      </c>
      <c r="IL25" s="432">
        <v>0</v>
      </c>
      <c r="IM25" s="432">
        <v>0</v>
      </c>
      <c r="IN25" s="432">
        <v>0</v>
      </c>
      <c r="IO25" s="432">
        <v>0</v>
      </c>
      <c r="IP25" s="432">
        <v>1</v>
      </c>
      <c r="IQ25" s="432">
        <v>0</v>
      </c>
      <c r="IR25" s="432">
        <v>0</v>
      </c>
      <c r="IS25" s="432">
        <v>0</v>
      </c>
      <c r="IT25" s="432">
        <v>0</v>
      </c>
      <c r="IU25" s="432">
        <v>8</v>
      </c>
      <c r="IV25" s="432">
        <v>52</v>
      </c>
      <c r="IW25" s="432">
        <v>3</v>
      </c>
      <c r="IX25" s="432">
        <v>5.7700000000000001E-2</v>
      </c>
      <c r="IY25" s="432">
        <v>8</v>
      </c>
      <c r="IZ25" s="432">
        <v>3</v>
      </c>
      <c r="JA25" s="432">
        <v>0.375</v>
      </c>
      <c r="JB25" s="432">
        <v>4</v>
      </c>
      <c r="JC25" s="432">
        <v>7.6899999999999996E-2</v>
      </c>
      <c r="JD25" s="432">
        <v>3</v>
      </c>
      <c r="JE25" s="432">
        <v>0.375</v>
      </c>
      <c r="JF25" s="432">
        <v>25</v>
      </c>
      <c r="JG25" s="432">
        <v>6</v>
      </c>
      <c r="JH25" s="432">
        <v>0.24</v>
      </c>
      <c r="JI25" s="432">
        <v>5</v>
      </c>
      <c r="JJ25" s="432">
        <v>5</v>
      </c>
      <c r="JK25" s="432">
        <v>1</v>
      </c>
      <c r="JL25" s="432">
        <v>2</v>
      </c>
      <c r="JM25" s="432">
        <v>0.08</v>
      </c>
      <c r="JN25" s="432">
        <v>0</v>
      </c>
      <c r="JO25" s="432">
        <v>0</v>
      </c>
      <c r="JP25" s="432" t="s">
        <v>1359</v>
      </c>
      <c r="JQ25" s="432" t="s">
        <v>1360</v>
      </c>
      <c r="JR25" s="432" t="s">
        <v>1340</v>
      </c>
    </row>
    <row r="26" spans="1:278" x14ac:dyDescent="0.45">
      <c r="A26" s="432" t="s">
        <v>1049</v>
      </c>
      <c r="B26" s="432" t="s">
        <v>1050</v>
      </c>
      <c r="C26" s="432">
        <v>4233</v>
      </c>
      <c r="D26" s="432">
        <v>925</v>
      </c>
      <c r="E26" s="432">
        <v>0.2185</v>
      </c>
      <c r="F26" s="432">
        <v>709</v>
      </c>
      <c r="G26" s="432">
        <v>4169</v>
      </c>
      <c r="H26" s="432">
        <v>0.1701</v>
      </c>
      <c r="I26" s="432">
        <v>3906</v>
      </c>
      <c r="J26" s="432">
        <v>4023</v>
      </c>
      <c r="K26" s="432">
        <v>3864</v>
      </c>
      <c r="L26" s="432">
        <v>0.92259999999999998</v>
      </c>
      <c r="M26" s="432">
        <v>0.95020000000000004</v>
      </c>
      <c r="N26" s="432">
        <v>0.91279999999999994</v>
      </c>
      <c r="O26" s="432">
        <v>4031</v>
      </c>
      <c r="P26" s="432">
        <v>4107</v>
      </c>
      <c r="Q26" s="432">
        <v>4061</v>
      </c>
      <c r="R26" s="432">
        <v>0.95209999999999995</v>
      </c>
      <c r="S26" s="432">
        <v>0.97009999999999996</v>
      </c>
      <c r="T26" s="432">
        <v>0.95940000000000003</v>
      </c>
      <c r="U26" s="432">
        <v>4017</v>
      </c>
      <c r="V26" s="432">
        <v>4091</v>
      </c>
      <c r="W26" s="432">
        <v>4044</v>
      </c>
      <c r="X26" s="432">
        <v>0.94889999999999997</v>
      </c>
      <c r="Y26" s="432">
        <v>0.96630000000000005</v>
      </c>
      <c r="Z26" s="432">
        <v>0.95540000000000003</v>
      </c>
      <c r="AA26" s="432">
        <v>3977</v>
      </c>
      <c r="AB26" s="432">
        <v>4056</v>
      </c>
      <c r="AC26" s="432">
        <v>3993</v>
      </c>
      <c r="AD26" s="432">
        <v>0.93930000000000002</v>
      </c>
      <c r="AE26" s="432">
        <v>0.95799999999999996</v>
      </c>
      <c r="AF26" s="432">
        <v>0.94330000000000003</v>
      </c>
      <c r="AG26" s="432">
        <v>3505</v>
      </c>
      <c r="AH26" s="432">
        <v>3701</v>
      </c>
      <c r="AI26" s="432">
        <v>3499</v>
      </c>
      <c r="AJ26" s="432">
        <v>0.82789999999999997</v>
      </c>
      <c r="AK26" s="432">
        <v>0.87409999999999999</v>
      </c>
      <c r="AL26" s="432">
        <v>0.8266</v>
      </c>
      <c r="AM26" s="432">
        <v>4007</v>
      </c>
      <c r="AN26" s="432">
        <v>4082</v>
      </c>
      <c r="AO26" s="432">
        <v>4039</v>
      </c>
      <c r="AP26" s="432">
        <v>0.94650000000000001</v>
      </c>
      <c r="AQ26" s="432">
        <v>0.96409999999999996</v>
      </c>
      <c r="AR26" s="432">
        <v>0.95420000000000005</v>
      </c>
      <c r="AS26" s="432">
        <v>3892</v>
      </c>
      <c r="AT26" s="432">
        <v>3991</v>
      </c>
      <c r="AU26" s="432">
        <v>3812</v>
      </c>
      <c r="AV26" s="432">
        <v>0.9194</v>
      </c>
      <c r="AW26" s="432">
        <v>0.94259999999999999</v>
      </c>
      <c r="AX26" s="432">
        <v>0.90049999999999997</v>
      </c>
      <c r="AY26" s="432">
        <v>3753</v>
      </c>
      <c r="AZ26" s="432">
        <v>3891</v>
      </c>
      <c r="BA26" s="432">
        <v>3817</v>
      </c>
      <c r="BB26" s="432">
        <v>0.88660000000000005</v>
      </c>
      <c r="BC26" s="432">
        <v>0.91910000000000003</v>
      </c>
      <c r="BD26" s="432">
        <v>0.90169999999999995</v>
      </c>
      <c r="BE26" s="432">
        <v>3951</v>
      </c>
      <c r="BF26" s="432">
        <v>4065</v>
      </c>
      <c r="BG26" s="432">
        <v>3922</v>
      </c>
      <c r="BH26" s="432">
        <v>0.93330000000000002</v>
      </c>
      <c r="BI26" s="432">
        <v>0.96009999999999995</v>
      </c>
      <c r="BJ26" s="432">
        <v>0.92649999999999999</v>
      </c>
      <c r="BK26" s="432">
        <v>2329</v>
      </c>
      <c r="BL26" s="432">
        <v>2752</v>
      </c>
      <c r="BM26" s="432">
        <v>3037</v>
      </c>
      <c r="BN26" s="432">
        <v>0.55000000000000004</v>
      </c>
      <c r="BO26" s="432">
        <v>0.65</v>
      </c>
      <c r="BP26" s="432">
        <v>0.71750000000000003</v>
      </c>
      <c r="BQ26" s="432">
        <v>1918</v>
      </c>
      <c r="BR26" s="432">
        <v>0.57979999999999998</v>
      </c>
      <c r="BS26" s="432">
        <v>801</v>
      </c>
      <c r="BT26" s="432">
        <v>0.8659</v>
      </c>
      <c r="BU26" s="432">
        <v>2827</v>
      </c>
      <c r="BV26" s="432">
        <v>3011</v>
      </c>
      <c r="BW26" s="432">
        <v>2719</v>
      </c>
      <c r="BX26" s="432">
        <v>0.66779999999999995</v>
      </c>
      <c r="BY26" s="432">
        <v>0.71120000000000005</v>
      </c>
      <c r="BZ26" s="432">
        <v>0.64229999999999998</v>
      </c>
      <c r="CA26" s="432">
        <v>1967</v>
      </c>
      <c r="CB26" s="432">
        <v>0.59460000000000002</v>
      </c>
      <c r="CC26" s="432">
        <v>834</v>
      </c>
      <c r="CD26" s="432">
        <v>0.90159999999999996</v>
      </c>
      <c r="CE26" s="432">
        <v>2993</v>
      </c>
      <c r="CF26" s="432">
        <v>3215</v>
      </c>
      <c r="CG26" s="432">
        <v>2801</v>
      </c>
      <c r="CH26" s="432">
        <v>0.70689999999999997</v>
      </c>
      <c r="CI26" s="432">
        <v>0.75949999999999995</v>
      </c>
      <c r="CJ26" s="432">
        <v>0.66169999999999995</v>
      </c>
      <c r="CK26" s="432">
        <v>2475</v>
      </c>
      <c r="CL26" s="432">
        <v>2662</v>
      </c>
      <c r="CM26" s="432">
        <v>2389</v>
      </c>
      <c r="CN26" s="432">
        <v>0.58450000000000002</v>
      </c>
      <c r="CO26" s="432">
        <v>0.62880000000000003</v>
      </c>
      <c r="CP26" s="432">
        <v>0.56440000000000001</v>
      </c>
      <c r="CQ26" s="432">
        <v>838</v>
      </c>
      <c r="CR26" s="432">
        <v>0.25330000000000003</v>
      </c>
      <c r="CS26" s="432">
        <v>539</v>
      </c>
      <c r="CT26" s="432">
        <v>0.5827</v>
      </c>
      <c r="CU26" s="432">
        <v>1228</v>
      </c>
      <c r="CV26" s="432">
        <v>1482</v>
      </c>
      <c r="CW26" s="432">
        <v>1377</v>
      </c>
      <c r="CX26" s="432">
        <v>0.28999999999999998</v>
      </c>
      <c r="CY26" s="432">
        <v>0.35</v>
      </c>
      <c r="CZ26" s="432">
        <v>0.32529999999999998</v>
      </c>
      <c r="DA26" s="432">
        <v>2540</v>
      </c>
      <c r="DB26" s="432">
        <v>2964</v>
      </c>
      <c r="DC26" s="432">
        <v>2756</v>
      </c>
      <c r="DD26" s="432">
        <v>0.6</v>
      </c>
      <c r="DE26" s="432">
        <v>0.7</v>
      </c>
      <c r="DF26" s="432">
        <v>0.65110000000000001</v>
      </c>
      <c r="DG26" s="432">
        <v>1212</v>
      </c>
      <c r="DH26" s="432">
        <v>637</v>
      </c>
      <c r="DI26" s="432">
        <v>697</v>
      </c>
      <c r="DJ26" s="432">
        <v>639</v>
      </c>
      <c r="DK26" s="432">
        <v>0.52500000000000002</v>
      </c>
      <c r="DL26" s="432">
        <v>0.57499999999999996</v>
      </c>
      <c r="DM26" s="432">
        <v>0.5272</v>
      </c>
      <c r="DN26" s="432">
        <v>2964</v>
      </c>
      <c r="DO26" s="432">
        <v>3175</v>
      </c>
      <c r="DP26" s="432">
        <v>832</v>
      </c>
      <c r="DQ26" s="432">
        <v>0.7</v>
      </c>
      <c r="DR26" s="432">
        <v>0.75</v>
      </c>
      <c r="DS26" s="432">
        <v>0.1966</v>
      </c>
      <c r="DT26" s="432">
        <v>1</v>
      </c>
      <c r="DU26" s="432">
        <v>3.7499999999999999E-2</v>
      </c>
      <c r="DV26" s="432">
        <v>7.4999999999999997E-2</v>
      </c>
      <c r="DW26" s="432">
        <v>2.0000000000000001E-4</v>
      </c>
      <c r="DX26" s="432">
        <v>251</v>
      </c>
      <c r="DY26" s="432">
        <v>7.4999999999999997E-2</v>
      </c>
      <c r="DZ26" s="432">
        <v>0.15</v>
      </c>
      <c r="EA26" s="432">
        <v>6.0199999999999997E-2</v>
      </c>
      <c r="EB26" s="432">
        <v>0</v>
      </c>
      <c r="EC26" s="432">
        <v>0</v>
      </c>
      <c r="ED26" s="432">
        <v>0</v>
      </c>
      <c r="EE26" s="432">
        <v>0</v>
      </c>
      <c r="EF26" s="432">
        <v>506</v>
      </c>
      <c r="EG26" s="432">
        <v>0</v>
      </c>
      <c r="EH26" s="432">
        <v>5.0000000000000001E-3</v>
      </c>
      <c r="EI26" s="432">
        <v>0.01</v>
      </c>
      <c r="EJ26" s="432">
        <v>0</v>
      </c>
      <c r="EK26" s="432">
        <v>695</v>
      </c>
      <c r="EL26" s="432">
        <v>0.05</v>
      </c>
      <c r="EM26" s="432">
        <v>0.15</v>
      </c>
      <c r="EN26" s="432">
        <v>0.16420000000000001</v>
      </c>
      <c r="EO26" s="432">
        <v>1322</v>
      </c>
      <c r="EP26" s="432">
        <v>106</v>
      </c>
      <c r="EQ26" s="432">
        <v>8.0199999999999994E-2</v>
      </c>
      <c r="ER26" s="432">
        <v>302</v>
      </c>
      <c r="ES26" s="432">
        <v>49</v>
      </c>
      <c r="ET26" s="432">
        <v>0.1623</v>
      </c>
      <c r="EU26" s="432">
        <v>8</v>
      </c>
      <c r="EV26" s="432">
        <v>1.9E-3</v>
      </c>
      <c r="EW26" s="432">
        <v>4530</v>
      </c>
      <c r="EX26" s="432">
        <v>5376</v>
      </c>
      <c r="EY26" s="432">
        <v>4468</v>
      </c>
      <c r="EZ26" s="432">
        <v>4121</v>
      </c>
      <c r="FA26" s="432">
        <v>1.07</v>
      </c>
      <c r="FB26" s="432">
        <v>1.27</v>
      </c>
      <c r="FC26" s="432">
        <v>1.0555000000000001</v>
      </c>
      <c r="FD26" s="432">
        <v>207</v>
      </c>
      <c r="FE26" s="432">
        <v>310</v>
      </c>
      <c r="FF26" s="432">
        <v>221</v>
      </c>
      <c r="FG26" s="432">
        <v>0.05</v>
      </c>
      <c r="FH26" s="432">
        <v>7.4999999999999997E-2</v>
      </c>
      <c r="FI26" s="432">
        <v>5.3600000000000002E-2</v>
      </c>
      <c r="FJ26" s="432">
        <v>3637</v>
      </c>
      <c r="FK26" s="432">
        <v>3749</v>
      </c>
      <c r="FL26" s="432">
        <v>3734</v>
      </c>
      <c r="FM26" s="432">
        <v>0.88239999999999996</v>
      </c>
      <c r="FN26" s="432">
        <v>0.90959999999999996</v>
      </c>
      <c r="FO26" s="432">
        <v>0.90610000000000002</v>
      </c>
      <c r="FP26" s="432">
        <v>3477</v>
      </c>
      <c r="FQ26" s="432">
        <v>3623</v>
      </c>
      <c r="FR26" s="432">
        <v>3462</v>
      </c>
      <c r="FS26" s="432">
        <v>0.84360000000000002</v>
      </c>
      <c r="FT26" s="432">
        <v>0.87909999999999999</v>
      </c>
      <c r="FU26" s="432">
        <v>0.84009999999999996</v>
      </c>
      <c r="FV26" s="432">
        <v>3341</v>
      </c>
      <c r="FW26" s="432">
        <v>3563</v>
      </c>
      <c r="FX26" s="432">
        <v>3256</v>
      </c>
      <c r="FY26" s="432">
        <v>0.81069999999999998</v>
      </c>
      <c r="FZ26" s="432">
        <v>0.86450000000000005</v>
      </c>
      <c r="GA26" s="432">
        <v>0.79010000000000002</v>
      </c>
      <c r="GB26" s="432">
        <v>3021</v>
      </c>
      <c r="GC26" s="432">
        <v>3375</v>
      </c>
      <c r="GD26" s="432">
        <v>2856</v>
      </c>
      <c r="GE26" s="432">
        <v>0.73299999999999998</v>
      </c>
      <c r="GF26" s="432">
        <v>0.81889999999999996</v>
      </c>
      <c r="GG26" s="432">
        <v>0.69299999999999995</v>
      </c>
      <c r="GH26" s="432">
        <v>3091</v>
      </c>
      <c r="GI26" s="432">
        <v>3502</v>
      </c>
      <c r="GJ26" s="432">
        <v>2842</v>
      </c>
      <c r="GK26" s="432">
        <v>0.75</v>
      </c>
      <c r="GL26" s="432">
        <v>0.84970000000000001</v>
      </c>
      <c r="GM26" s="432">
        <v>0.68959999999999999</v>
      </c>
      <c r="GN26" s="432">
        <v>3781</v>
      </c>
      <c r="GO26" s="432">
        <v>3875</v>
      </c>
      <c r="GP26" s="432">
        <v>3889</v>
      </c>
      <c r="GQ26" s="432">
        <v>0.9173</v>
      </c>
      <c r="GR26" s="432">
        <v>0.94010000000000005</v>
      </c>
      <c r="GS26" s="432">
        <v>0.94369999999999998</v>
      </c>
      <c r="GT26" s="432">
        <v>3411</v>
      </c>
      <c r="GU26" s="432">
        <v>3647</v>
      </c>
      <c r="GV26" s="432">
        <v>3279</v>
      </c>
      <c r="GW26" s="432">
        <v>0.82750000000000001</v>
      </c>
      <c r="GX26" s="432">
        <v>0.88490000000000002</v>
      </c>
      <c r="GY26" s="432">
        <v>0.79569999999999996</v>
      </c>
      <c r="GZ26" s="432">
        <v>2061</v>
      </c>
      <c r="HA26" s="432">
        <v>2473</v>
      </c>
      <c r="HB26" s="432">
        <v>2515</v>
      </c>
      <c r="HC26" s="432">
        <v>0.5</v>
      </c>
      <c r="HD26" s="432">
        <v>0.6</v>
      </c>
      <c r="HE26" s="432">
        <v>0.61029999999999995</v>
      </c>
      <c r="HF26" s="432">
        <v>11</v>
      </c>
      <c r="HG26" s="432">
        <v>0.5</v>
      </c>
      <c r="HH26" s="432">
        <v>2.5000000000000001E-3</v>
      </c>
      <c r="HI26" s="432">
        <v>0</v>
      </c>
      <c r="HJ26" s="432"/>
      <c r="HK26" s="432">
        <v>0.9</v>
      </c>
      <c r="HL26" s="432">
        <v>0</v>
      </c>
      <c r="HM26" s="432">
        <v>0</v>
      </c>
      <c r="HN26" s="432">
        <v>0</v>
      </c>
      <c r="HO26" s="432">
        <v>0</v>
      </c>
      <c r="HP26" s="432">
        <v>1</v>
      </c>
      <c r="HQ26" s="432">
        <v>1</v>
      </c>
      <c r="HR26" s="432">
        <v>1</v>
      </c>
      <c r="HS26" s="432">
        <v>1</v>
      </c>
      <c r="HT26" s="432">
        <v>0.9</v>
      </c>
      <c r="HU26" s="432">
        <v>1</v>
      </c>
      <c r="HV26" s="432">
        <v>0</v>
      </c>
      <c r="HW26" s="432">
        <v>0</v>
      </c>
      <c r="HX26" s="432">
        <v>0.9</v>
      </c>
      <c r="HY26" s="432">
        <v>0</v>
      </c>
      <c r="HZ26" s="432">
        <v>0</v>
      </c>
      <c r="IA26" s="432">
        <v>0</v>
      </c>
      <c r="IB26" s="432">
        <v>13</v>
      </c>
      <c r="IC26" s="432">
        <v>3</v>
      </c>
      <c r="ID26" s="432">
        <v>1</v>
      </c>
      <c r="IE26" s="432">
        <v>12</v>
      </c>
      <c r="IF26" s="432">
        <v>13</v>
      </c>
      <c r="IG26" s="432">
        <v>0</v>
      </c>
      <c r="IH26" s="432">
        <v>0</v>
      </c>
      <c r="II26" s="432">
        <v>0</v>
      </c>
      <c r="IJ26" s="432">
        <v>0</v>
      </c>
      <c r="IK26" s="432">
        <v>13</v>
      </c>
      <c r="IL26" s="432">
        <v>1</v>
      </c>
      <c r="IM26" s="432">
        <v>7.6899999999999996E-2</v>
      </c>
      <c r="IN26" s="432">
        <v>0</v>
      </c>
      <c r="IO26" s="432">
        <v>0</v>
      </c>
      <c r="IP26" s="432">
        <v>1</v>
      </c>
      <c r="IQ26" s="432">
        <v>0</v>
      </c>
      <c r="IR26" s="432">
        <v>0</v>
      </c>
      <c r="IS26" s="432">
        <v>0</v>
      </c>
      <c r="IT26" s="432">
        <v>0</v>
      </c>
      <c r="IU26" s="432">
        <v>2</v>
      </c>
      <c r="IV26" s="432">
        <v>209</v>
      </c>
      <c r="IW26" s="432">
        <v>10</v>
      </c>
      <c r="IX26" s="432">
        <v>4.7800000000000002E-2</v>
      </c>
      <c r="IY26" s="432">
        <v>2</v>
      </c>
      <c r="IZ26" s="432">
        <v>1</v>
      </c>
      <c r="JA26" s="432">
        <v>0.5</v>
      </c>
      <c r="JB26" s="432">
        <v>1</v>
      </c>
      <c r="JC26" s="432">
        <v>4.7999999999999996E-3</v>
      </c>
      <c r="JD26" s="432">
        <v>0</v>
      </c>
      <c r="JE26" s="432">
        <v>0</v>
      </c>
      <c r="JF26" s="432">
        <v>95</v>
      </c>
      <c r="JG26" s="432">
        <v>0</v>
      </c>
      <c r="JH26" s="432">
        <v>0</v>
      </c>
      <c r="JI26" s="432">
        <v>0</v>
      </c>
      <c r="JJ26" s="432">
        <v>0</v>
      </c>
      <c r="JK26" s="432">
        <v>0</v>
      </c>
      <c r="JL26" s="432">
        <v>7</v>
      </c>
      <c r="JM26" s="432">
        <v>7.3700000000000002E-2</v>
      </c>
      <c r="JN26" s="432">
        <v>0</v>
      </c>
      <c r="JO26" s="432">
        <v>0</v>
      </c>
      <c r="JP26" s="432" t="s">
        <v>1359</v>
      </c>
      <c r="JQ26" s="432" t="s">
        <v>1360</v>
      </c>
      <c r="JR26" s="432" t="s">
        <v>1340</v>
      </c>
    </row>
    <row r="27" spans="1:278" x14ac:dyDescent="0.45">
      <c r="A27" s="432" t="s">
        <v>1049</v>
      </c>
      <c r="B27" s="432" t="s">
        <v>1051</v>
      </c>
      <c r="C27" s="432">
        <v>3173</v>
      </c>
      <c r="D27" s="432">
        <v>396</v>
      </c>
      <c r="E27" s="432">
        <v>0.12479999999999999</v>
      </c>
      <c r="F27" s="432">
        <v>395</v>
      </c>
      <c r="G27" s="432">
        <v>3118</v>
      </c>
      <c r="H27" s="432">
        <v>0.12670000000000001</v>
      </c>
      <c r="I27" s="432">
        <v>2928</v>
      </c>
      <c r="J27" s="432">
        <v>3015</v>
      </c>
      <c r="K27" s="432">
        <v>2987</v>
      </c>
      <c r="L27" s="432">
        <v>0.92259999999999998</v>
      </c>
      <c r="M27" s="432">
        <v>0.95020000000000004</v>
      </c>
      <c r="N27" s="432">
        <v>0.94140000000000001</v>
      </c>
      <c r="O27" s="432">
        <v>3022</v>
      </c>
      <c r="P27" s="432">
        <v>3079</v>
      </c>
      <c r="Q27" s="432">
        <v>3062</v>
      </c>
      <c r="R27" s="432">
        <v>0.95209999999999995</v>
      </c>
      <c r="S27" s="432">
        <v>0.97009999999999996</v>
      </c>
      <c r="T27" s="432">
        <v>0.96499999999999997</v>
      </c>
      <c r="U27" s="432">
        <v>3011</v>
      </c>
      <c r="V27" s="432">
        <v>3067</v>
      </c>
      <c r="W27" s="432">
        <v>3055</v>
      </c>
      <c r="X27" s="432">
        <v>0.94889999999999997</v>
      </c>
      <c r="Y27" s="432">
        <v>0.96630000000000005</v>
      </c>
      <c r="Z27" s="432">
        <v>0.96279999999999999</v>
      </c>
      <c r="AA27" s="432">
        <v>2981</v>
      </c>
      <c r="AB27" s="432">
        <v>3040</v>
      </c>
      <c r="AC27" s="432">
        <v>3027</v>
      </c>
      <c r="AD27" s="432">
        <v>0.93930000000000002</v>
      </c>
      <c r="AE27" s="432">
        <v>0.95799999999999996</v>
      </c>
      <c r="AF27" s="432">
        <v>0.95399999999999996</v>
      </c>
      <c r="AG27" s="432">
        <v>2627</v>
      </c>
      <c r="AH27" s="432">
        <v>2774</v>
      </c>
      <c r="AI27" s="432">
        <v>2697</v>
      </c>
      <c r="AJ27" s="432">
        <v>0.82789999999999997</v>
      </c>
      <c r="AK27" s="432">
        <v>0.87409999999999999</v>
      </c>
      <c r="AL27" s="432">
        <v>0.85</v>
      </c>
      <c r="AM27" s="432">
        <v>3004</v>
      </c>
      <c r="AN27" s="432">
        <v>3060</v>
      </c>
      <c r="AO27" s="432">
        <v>3038</v>
      </c>
      <c r="AP27" s="432">
        <v>0.94650000000000001</v>
      </c>
      <c r="AQ27" s="432">
        <v>0.96409999999999996</v>
      </c>
      <c r="AR27" s="432">
        <v>0.95750000000000002</v>
      </c>
      <c r="AS27" s="432">
        <v>2918</v>
      </c>
      <c r="AT27" s="432">
        <v>2991</v>
      </c>
      <c r="AU27" s="432">
        <v>2910</v>
      </c>
      <c r="AV27" s="432">
        <v>0.9194</v>
      </c>
      <c r="AW27" s="432">
        <v>0.94259999999999999</v>
      </c>
      <c r="AX27" s="432">
        <v>0.91710000000000003</v>
      </c>
      <c r="AY27" s="432">
        <v>2814</v>
      </c>
      <c r="AZ27" s="432">
        <v>2917</v>
      </c>
      <c r="BA27" s="432">
        <v>2910</v>
      </c>
      <c r="BB27" s="432">
        <v>0.88660000000000005</v>
      </c>
      <c r="BC27" s="432">
        <v>0.91910000000000003</v>
      </c>
      <c r="BD27" s="432">
        <v>0.91710000000000003</v>
      </c>
      <c r="BE27" s="432">
        <v>2962</v>
      </c>
      <c r="BF27" s="432">
        <v>3047</v>
      </c>
      <c r="BG27" s="432">
        <v>3009</v>
      </c>
      <c r="BH27" s="432">
        <v>0.93330000000000002</v>
      </c>
      <c r="BI27" s="432">
        <v>0.96009999999999995</v>
      </c>
      <c r="BJ27" s="432">
        <v>0.94830000000000003</v>
      </c>
      <c r="BK27" s="432">
        <v>1746</v>
      </c>
      <c r="BL27" s="432">
        <v>2063</v>
      </c>
      <c r="BM27" s="432">
        <v>2445</v>
      </c>
      <c r="BN27" s="432">
        <v>0.55000000000000004</v>
      </c>
      <c r="BO27" s="432">
        <v>0.65</v>
      </c>
      <c r="BP27" s="432">
        <v>0.77059999999999995</v>
      </c>
      <c r="BQ27" s="432">
        <v>1672</v>
      </c>
      <c r="BR27" s="432">
        <v>0.60209999999999997</v>
      </c>
      <c r="BS27" s="432">
        <v>354</v>
      </c>
      <c r="BT27" s="432">
        <v>0.89390000000000003</v>
      </c>
      <c r="BU27" s="432">
        <v>2119</v>
      </c>
      <c r="BV27" s="432">
        <v>2257</v>
      </c>
      <c r="BW27" s="432">
        <v>2026</v>
      </c>
      <c r="BX27" s="432">
        <v>0.66779999999999995</v>
      </c>
      <c r="BY27" s="432">
        <v>0.71120000000000005</v>
      </c>
      <c r="BZ27" s="432">
        <v>0.63849999999999996</v>
      </c>
      <c r="CA27" s="432">
        <v>1682</v>
      </c>
      <c r="CB27" s="432">
        <v>0.60570000000000002</v>
      </c>
      <c r="CC27" s="432">
        <v>348</v>
      </c>
      <c r="CD27" s="432">
        <v>0.87880000000000003</v>
      </c>
      <c r="CE27" s="432">
        <v>2243</v>
      </c>
      <c r="CF27" s="432">
        <v>2410</v>
      </c>
      <c r="CG27" s="432">
        <v>2030</v>
      </c>
      <c r="CH27" s="432">
        <v>0.70689999999999997</v>
      </c>
      <c r="CI27" s="432">
        <v>0.75949999999999995</v>
      </c>
      <c r="CJ27" s="432">
        <v>0.63980000000000004</v>
      </c>
      <c r="CK27" s="432">
        <v>1855</v>
      </c>
      <c r="CL27" s="432">
        <v>1996</v>
      </c>
      <c r="CM27" s="432">
        <v>1901</v>
      </c>
      <c r="CN27" s="432">
        <v>0.58450000000000002</v>
      </c>
      <c r="CO27" s="432">
        <v>0.62880000000000003</v>
      </c>
      <c r="CP27" s="432">
        <v>0.59909999999999997</v>
      </c>
      <c r="CQ27" s="432">
        <v>721</v>
      </c>
      <c r="CR27" s="432">
        <v>0.2596</v>
      </c>
      <c r="CS27" s="432">
        <v>239</v>
      </c>
      <c r="CT27" s="432">
        <v>0.60350000000000004</v>
      </c>
      <c r="CU27" s="432">
        <v>921</v>
      </c>
      <c r="CV27" s="432">
        <v>1111</v>
      </c>
      <c r="CW27" s="432">
        <v>960</v>
      </c>
      <c r="CX27" s="432">
        <v>0.28999999999999998</v>
      </c>
      <c r="CY27" s="432">
        <v>0.35</v>
      </c>
      <c r="CZ27" s="432">
        <v>0.30259999999999998</v>
      </c>
      <c r="DA27" s="432">
        <v>1904</v>
      </c>
      <c r="DB27" s="432">
        <v>2222</v>
      </c>
      <c r="DC27" s="432">
        <v>2458</v>
      </c>
      <c r="DD27" s="432">
        <v>0.6</v>
      </c>
      <c r="DE27" s="432">
        <v>0.7</v>
      </c>
      <c r="DF27" s="432">
        <v>0.77470000000000006</v>
      </c>
      <c r="DG27" s="432">
        <v>854</v>
      </c>
      <c r="DH27" s="432">
        <v>449</v>
      </c>
      <c r="DI27" s="432">
        <v>492</v>
      </c>
      <c r="DJ27" s="432">
        <v>460</v>
      </c>
      <c r="DK27" s="432">
        <v>0.52500000000000002</v>
      </c>
      <c r="DL27" s="432">
        <v>0.57499999999999996</v>
      </c>
      <c r="DM27" s="432">
        <v>0.53859999999999997</v>
      </c>
      <c r="DN27" s="432">
        <v>2222</v>
      </c>
      <c r="DO27" s="432">
        <v>2380</v>
      </c>
      <c r="DP27" s="432">
        <v>409</v>
      </c>
      <c r="DQ27" s="432">
        <v>0.7</v>
      </c>
      <c r="DR27" s="432">
        <v>0.75</v>
      </c>
      <c r="DS27" s="432">
        <v>0.12889999999999999</v>
      </c>
      <c r="DT27" s="432">
        <v>0</v>
      </c>
      <c r="DU27" s="432">
        <v>3.7499999999999999E-2</v>
      </c>
      <c r="DV27" s="432">
        <v>7.4999999999999997E-2</v>
      </c>
      <c r="DW27" s="432">
        <v>2.9999999999999997E-4</v>
      </c>
      <c r="DX27" s="432">
        <v>230</v>
      </c>
      <c r="DY27" s="432">
        <v>7.4999999999999997E-2</v>
      </c>
      <c r="DZ27" s="432">
        <v>0.15</v>
      </c>
      <c r="EA27" s="432">
        <v>7.3400000000000007E-2</v>
      </c>
      <c r="EB27" s="432">
        <v>0</v>
      </c>
      <c r="EC27" s="432">
        <v>0</v>
      </c>
      <c r="ED27" s="432">
        <v>0</v>
      </c>
      <c r="EE27" s="432">
        <v>0</v>
      </c>
      <c r="EF27" s="432">
        <v>385</v>
      </c>
      <c r="EG27" s="432">
        <v>0</v>
      </c>
      <c r="EH27" s="432">
        <v>5.0000000000000001E-3</v>
      </c>
      <c r="EI27" s="432">
        <v>0.01</v>
      </c>
      <c r="EJ27" s="432">
        <v>0</v>
      </c>
      <c r="EK27" s="432">
        <v>582</v>
      </c>
      <c r="EL27" s="432">
        <v>0.05</v>
      </c>
      <c r="EM27" s="432">
        <v>0.15</v>
      </c>
      <c r="EN27" s="432">
        <v>0.18340000000000001</v>
      </c>
      <c r="EO27" s="432">
        <v>974</v>
      </c>
      <c r="EP27" s="432">
        <v>303</v>
      </c>
      <c r="EQ27" s="432">
        <v>0.31109999999999999</v>
      </c>
      <c r="ER27" s="432">
        <v>233</v>
      </c>
      <c r="ES27" s="432">
        <v>55</v>
      </c>
      <c r="ET27" s="432">
        <v>0.2361</v>
      </c>
      <c r="EU27" s="432">
        <v>2</v>
      </c>
      <c r="EV27" s="432">
        <v>5.9999999999999995E-4</v>
      </c>
      <c r="EW27" s="432">
        <v>3332</v>
      </c>
      <c r="EX27" s="432">
        <v>3967</v>
      </c>
      <c r="EY27" s="432">
        <v>3466</v>
      </c>
      <c r="EZ27" s="432">
        <v>3095</v>
      </c>
      <c r="FA27" s="432">
        <v>1.05</v>
      </c>
      <c r="FB27" s="432">
        <v>1.25</v>
      </c>
      <c r="FC27" s="432">
        <v>1.0923</v>
      </c>
      <c r="FD27" s="432">
        <v>155</v>
      </c>
      <c r="FE27" s="432">
        <v>233</v>
      </c>
      <c r="FF27" s="432">
        <v>244</v>
      </c>
      <c r="FG27" s="432">
        <v>0.05</v>
      </c>
      <c r="FH27" s="432">
        <v>7.4999999999999997E-2</v>
      </c>
      <c r="FI27" s="432">
        <v>7.8799999999999995E-2</v>
      </c>
      <c r="FJ27" s="432">
        <v>2732</v>
      </c>
      <c r="FK27" s="432">
        <v>2816</v>
      </c>
      <c r="FL27" s="432">
        <v>2809</v>
      </c>
      <c r="FM27" s="432">
        <v>0.88239999999999996</v>
      </c>
      <c r="FN27" s="432">
        <v>0.90959999999999996</v>
      </c>
      <c r="FO27" s="432">
        <v>0.90759999999999996</v>
      </c>
      <c r="FP27" s="432">
        <v>2611</v>
      </c>
      <c r="FQ27" s="432">
        <v>2721</v>
      </c>
      <c r="FR27" s="432">
        <v>2612</v>
      </c>
      <c r="FS27" s="432">
        <v>0.84360000000000002</v>
      </c>
      <c r="FT27" s="432">
        <v>0.87909999999999999</v>
      </c>
      <c r="FU27" s="432">
        <v>0.84389999999999998</v>
      </c>
      <c r="FV27" s="432">
        <v>2510</v>
      </c>
      <c r="FW27" s="432">
        <v>2676</v>
      </c>
      <c r="FX27" s="432">
        <v>2439</v>
      </c>
      <c r="FY27" s="432">
        <v>0.81069999999999998</v>
      </c>
      <c r="FZ27" s="432">
        <v>0.86450000000000005</v>
      </c>
      <c r="GA27" s="432">
        <v>0.78800000000000003</v>
      </c>
      <c r="GB27" s="432">
        <v>2269</v>
      </c>
      <c r="GC27" s="432">
        <v>2535</v>
      </c>
      <c r="GD27" s="432">
        <v>2142</v>
      </c>
      <c r="GE27" s="432">
        <v>0.73299999999999998</v>
      </c>
      <c r="GF27" s="432">
        <v>0.81889999999999996</v>
      </c>
      <c r="GG27" s="432">
        <v>0.69210000000000005</v>
      </c>
      <c r="GH27" s="432">
        <v>2322</v>
      </c>
      <c r="GI27" s="432">
        <v>2630</v>
      </c>
      <c r="GJ27" s="432">
        <v>1970</v>
      </c>
      <c r="GK27" s="432">
        <v>0.75</v>
      </c>
      <c r="GL27" s="432">
        <v>0.84970000000000001</v>
      </c>
      <c r="GM27" s="432">
        <v>0.63649999999999995</v>
      </c>
      <c r="GN27" s="432">
        <v>2840</v>
      </c>
      <c r="GO27" s="432">
        <v>2910</v>
      </c>
      <c r="GP27" s="432">
        <v>2859</v>
      </c>
      <c r="GQ27" s="432">
        <v>0.9173</v>
      </c>
      <c r="GR27" s="432">
        <v>0.94010000000000005</v>
      </c>
      <c r="GS27" s="432">
        <v>0.92369999999999997</v>
      </c>
      <c r="GT27" s="432">
        <v>2562</v>
      </c>
      <c r="GU27" s="432">
        <v>2739</v>
      </c>
      <c r="GV27" s="432">
        <v>2454</v>
      </c>
      <c r="GW27" s="432">
        <v>0.82750000000000001</v>
      </c>
      <c r="GX27" s="432">
        <v>0.88490000000000002</v>
      </c>
      <c r="GY27" s="432">
        <v>0.79290000000000005</v>
      </c>
      <c r="GZ27" s="432">
        <v>1548</v>
      </c>
      <c r="HA27" s="432">
        <v>1857</v>
      </c>
      <c r="HB27" s="432">
        <v>1811</v>
      </c>
      <c r="HC27" s="432">
        <v>0.5</v>
      </c>
      <c r="HD27" s="432">
        <v>0.6</v>
      </c>
      <c r="HE27" s="432">
        <v>0.58509999999999995</v>
      </c>
      <c r="HF27" s="432">
        <v>6</v>
      </c>
      <c r="HG27" s="432">
        <v>0.5</v>
      </c>
      <c r="HH27" s="432">
        <v>1.6999999999999999E-3</v>
      </c>
      <c r="HI27" s="432">
        <v>0</v>
      </c>
      <c r="HJ27" s="432"/>
      <c r="HK27" s="432">
        <v>0.9</v>
      </c>
      <c r="HL27" s="432">
        <v>1</v>
      </c>
      <c r="HM27" s="432">
        <v>0</v>
      </c>
      <c r="HN27" s="432">
        <v>0</v>
      </c>
      <c r="HO27" s="432">
        <v>0</v>
      </c>
      <c r="HP27" s="432">
        <v>0</v>
      </c>
      <c r="HQ27" s="432">
        <v>0</v>
      </c>
      <c r="HR27" s="432">
        <v>0</v>
      </c>
      <c r="HS27" s="432">
        <v>0</v>
      </c>
      <c r="HT27" s="432">
        <v>0.9</v>
      </c>
      <c r="HU27" s="432">
        <v>0</v>
      </c>
      <c r="HV27" s="432">
        <v>0</v>
      </c>
      <c r="HW27" s="432">
        <v>0</v>
      </c>
      <c r="HX27" s="432">
        <v>0.9</v>
      </c>
      <c r="HY27" s="432">
        <v>1</v>
      </c>
      <c r="HZ27" s="432">
        <v>0</v>
      </c>
      <c r="IA27" s="432">
        <v>0</v>
      </c>
      <c r="IB27" s="432">
        <v>5</v>
      </c>
      <c r="IC27" s="432">
        <v>7</v>
      </c>
      <c r="ID27" s="432">
        <v>22</v>
      </c>
      <c r="IE27" s="432">
        <v>27</v>
      </c>
      <c r="IF27" s="432">
        <v>5</v>
      </c>
      <c r="IG27" s="432">
        <v>0</v>
      </c>
      <c r="IH27" s="432">
        <v>0</v>
      </c>
      <c r="II27" s="432">
        <v>0</v>
      </c>
      <c r="IJ27" s="432">
        <v>0</v>
      </c>
      <c r="IK27" s="432">
        <v>30</v>
      </c>
      <c r="IL27" s="432">
        <v>0</v>
      </c>
      <c r="IM27" s="432">
        <v>0</v>
      </c>
      <c r="IN27" s="432">
        <v>0</v>
      </c>
      <c r="IO27" s="432">
        <v>0</v>
      </c>
      <c r="IP27" s="432">
        <v>22</v>
      </c>
      <c r="IQ27" s="432">
        <v>2</v>
      </c>
      <c r="IR27" s="432">
        <v>9.0899999999999995E-2</v>
      </c>
      <c r="IS27" s="432">
        <v>0</v>
      </c>
      <c r="IT27" s="432">
        <v>0</v>
      </c>
      <c r="IU27" s="432">
        <v>13</v>
      </c>
      <c r="IV27" s="432">
        <v>145</v>
      </c>
      <c r="IW27" s="432">
        <v>43</v>
      </c>
      <c r="IX27" s="432">
        <v>0.29659999999999997</v>
      </c>
      <c r="IY27" s="432">
        <v>13</v>
      </c>
      <c r="IZ27" s="432">
        <v>13</v>
      </c>
      <c r="JA27" s="432">
        <v>1</v>
      </c>
      <c r="JB27" s="432">
        <v>2</v>
      </c>
      <c r="JC27" s="432">
        <v>1.38E-2</v>
      </c>
      <c r="JD27" s="432">
        <v>0</v>
      </c>
      <c r="JE27" s="432">
        <v>0</v>
      </c>
      <c r="JF27" s="432">
        <v>78</v>
      </c>
      <c r="JG27" s="432">
        <v>25</v>
      </c>
      <c r="JH27" s="432">
        <v>0.32050000000000001</v>
      </c>
      <c r="JI27" s="432">
        <v>8</v>
      </c>
      <c r="JJ27" s="432">
        <v>8</v>
      </c>
      <c r="JK27" s="432">
        <v>1</v>
      </c>
      <c r="JL27" s="432">
        <v>8</v>
      </c>
      <c r="JM27" s="432">
        <v>0.1026</v>
      </c>
      <c r="JN27" s="432">
        <v>1</v>
      </c>
      <c r="JO27" s="432">
        <v>0.125</v>
      </c>
      <c r="JP27" s="432" t="s">
        <v>1359</v>
      </c>
      <c r="JQ27" s="432" t="s">
        <v>1360</v>
      </c>
      <c r="JR27" s="432" t="s">
        <v>1340</v>
      </c>
    </row>
    <row r="28" spans="1:278" x14ac:dyDescent="0.45">
      <c r="A28" s="432" t="s">
        <v>1049</v>
      </c>
      <c r="B28" s="432" t="s">
        <v>1052</v>
      </c>
      <c r="C28" s="432">
        <v>4816</v>
      </c>
      <c r="D28" s="432">
        <v>752</v>
      </c>
      <c r="E28" s="432">
        <v>0.15609999999999999</v>
      </c>
      <c r="F28" s="432">
        <v>774</v>
      </c>
      <c r="G28" s="432">
        <v>4786</v>
      </c>
      <c r="H28" s="432">
        <v>0.16170000000000001</v>
      </c>
      <c r="I28" s="432">
        <v>4444</v>
      </c>
      <c r="J28" s="432">
        <v>4577</v>
      </c>
      <c r="K28" s="432">
        <v>4367</v>
      </c>
      <c r="L28" s="432">
        <v>0.92259999999999998</v>
      </c>
      <c r="M28" s="432">
        <v>0.95020000000000004</v>
      </c>
      <c r="N28" s="432">
        <v>0.90680000000000005</v>
      </c>
      <c r="O28" s="432">
        <v>4586</v>
      </c>
      <c r="P28" s="432">
        <v>4673</v>
      </c>
      <c r="Q28" s="432">
        <v>4592</v>
      </c>
      <c r="R28" s="432">
        <v>0.95209999999999995</v>
      </c>
      <c r="S28" s="432">
        <v>0.97009999999999996</v>
      </c>
      <c r="T28" s="432">
        <v>0.95350000000000001</v>
      </c>
      <c r="U28" s="432">
        <v>4570</v>
      </c>
      <c r="V28" s="432">
        <v>4654</v>
      </c>
      <c r="W28" s="432">
        <v>4485</v>
      </c>
      <c r="X28" s="432">
        <v>0.94889999999999997</v>
      </c>
      <c r="Y28" s="432">
        <v>0.96630000000000005</v>
      </c>
      <c r="Z28" s="432">
        <v>0.93130000000000002</v>
      </c>
      <c r="AA28" s="432">
        <v>4524</v>
      </c>
      <c r="AB28" s="432">
        <v>4614</v>
      </c>
      <c r="AC28" s="432">
        <v>4555</v>
      </c>
      <c r="AD28" s="432">
        <v>0.93930000000000002</v>
      </c>
      <c r="AE28" s="432">
        <v>0.95799999999999996</v>
      </c>
      <c r="AF28" s="432">
        <v>0.94579999999999997</v>
      </c>
      <c r="AG28" s="432">
        <v>3988</v>
      </c>
      <c r="AH28" s="432">
        <v>4210</v>
      </c>
      <c r="AI28" s="432">
        <v>4013</v>
      </c>
      <c r="AJ28" s="432">
        <v>0.82789999999999997</v>
      </c>
      <c r="AK28" s="432">
        <v>0.87409999999999999</v>
      </c>
      <c r="AL28" s="432">
        <v>0.83330000000000004</v>
      </c>
      <c r="AM28" s="432">
        <v>4559</v>
      </c>
      <c r="AN28" s="432">
        <v>4644</v>
      </c>
      <c r="AO28" s="432">
        <v>4566</v>
      </c>
      <c r="AP28" s="432">
        <v>0.94650000000000001</v>
      </c>
      <c r="AQ28" s="432">
        <v>0.96409999999999996</v>
      </c>
      <c r="AR28" s="432">
        <v>0.94810000000000005</v>
      </c>
      <c r="AS28" s="432">
        <v>4428</v>
      </c>
      <c r="AT28" s="432">
        <v>4540</v>
      </c>
      <c r="AU28" s="432">
        <v>4437</v>
      </c>
      <c r="AV28" s="432">
        <v>0.9194</v>
      </c>
      <c r="AW28" s="432">
        <v>0.94259999999999999</v>
      </c>
      <c r="AX28" s="432">
        <v>0.92130000000000001</v>
      </c>
      <c r="AY28" s="432">
        <v>4270</v>
      </c>
      <c r="AZ28" s="432">
        <v>4427</v>
      </c>
      <c r="BA28" s="432">
        <v>4212</v>
      </c>
      <c r="BB28" s="432">
        <v>0.88660000000000005</v>
      </c>
      <c r="BC28" s="432">
        <v>0.91910000000000003</v>
      </c>
      <c r="BD28" s="432">
        <v>0.87460000000000004</v>
      </c>
      <c r="BE28" s="432">
        <v>4495</v>
      </c>
      <c r="BF28" s="432">
        <v>4624</v>
      </c>
      <c r="BG28" s="432">
        <v>4379</v>
      </c>
      <c r="BH28" s="432">
        <v>0.93330000000000002</v>
      </c>
      <c r="BI28" s="432">
        <v>0.96009999999999995</v>
      </c>
      <c r="BJ28" s="432">
        <v>0.9093</v>
      </c>
      <c r="BK28" s="432">
        <v>2649</v>
      </c>
      <c r="BL28" s="432">
        <v>3131</v>
      </c>
      <c r="BM28" s="432">
        <v>3460</v>
      </c>
      <c r="BN28" s="432">
        <v>0.55000000000000004</v>
      </c>
      <c r="BO28" s="432">
        <v>0.65</v>
      </c>
      <c r="BP28" s="432">
        <v>0.71840000000000004</v>
      </c>
      <c r="BQ28" s="432">
        <v>2393</v>
      </c>
      <c r="BR28" s="432">
        <v>0.58879999999999999</v>
      </c>
      <c r="BS28" s="432">
        <v>665</v>
      </c>
      <c r="BT28" s="432">
        <v>0.88429999999999997</v>
      </c>
      <c r="BU28" s="432">
        <v>3217</v>
      </c>
      <c r="BV28" s="432">
        <v>3426</v>
      </c>
      <c r="BW28" s="432">
        <v>3058</v>
      </c>
      <c r="BX28" s="432">
        <v>0.66779999999999995</v>
      </c>
      <c r="BY28" s="432">
        <v>0.71120000000000005</v>
      </c>
      <c r="BZ28" s="432">
        <v>0.63500000000000001</v>
      </c>
      <c r="CA28" s="432">
        <v>2411</v>
      </c>
      <c r="CB28" s="432">
        <v>0.59330000000000005</v>
      </c>
      <c r="CC28" s="432">
        <v>694</v>
      </c>
      <c r="CD28" s="432">
        <v>0.92290000000000005</v>
      </c>
      <c r="CE28" s="432">
        <v>3405</v>
      </c>
      <c r="CF28" s="432">
        <v>3658</v>
      </c>
      <c r="CG28" s="432">
        <v>3105</v>
      </c>
      <c r="CH28" s="432">
        <v>0.70689999999999997</v>
      </c>
      <c r="CI28" s="432">
        <v>0.75949999999999995</v>
      </c>
      <c r="CJ28" s="432">
        <v>0.64470000000000005</v>
      </c>
      <c r="CK28" s="432">
        <v>2815</v>
      </c>
      <c r="CL28" s="432">
        <v>3029</v>
      </c>
      <c r="CM28" s="432">
        <v>3013</v>
      </c>
      <c r="CN28" s="432">
        <v>0.58450000000000002</v>
      </c>
      <c r="CO28" s="432">
        <v>0.62880000000000003</v>
      </c>
      <c r="CP28" s="432">
        <v>0.62560000000000004</v>
      </c>
      <c r="CQ28" s="432">
        <v>1091</v>
      </c>
      <c r="CR28" s="432">
        <v>0.26850000000000002</v>
      </c>
      <c r="CS28" s="432">
        <v>498</v>
      </c>
      <c r="CT28" s="432">
        <v>0.66220000000000001</v>
      </c>
      <c r="CU28" s="432">
        <v>1397</v>
      </c>
      <c r="CV28" s="432">
        <v>1686</v>
      </c>
      <c r="CW28" s="432">
        <v>1589</v>
      </c>
      <c r="CX28" s="432">
        <v>0.28999999999999998</v>
      </c>
      <c r="CY28" s="432">
        <v>0.35</v>
      </c>
      <c r="CZ28" s="432">
        <v>0.32990000000000003</v>
      </c>
      <c r="DA28" s="432">
        <v>2890</v>
      </c>
      <c r="DB28" s="432">
        <v>3372</v>
      </c>
      <c r="DC28" s="432">
        <v>3092</v>
      </c>
      <c r="DD28" s="432">
        <v>0.6</v>
      </c>
      <c r="DE28" s="432">
        <v>0.7</v>
      </c>
      <c r="DF28" s="432">
        <v>0.64200000000000002</v>
      </c>
      <c r="DG28" s="432">
        <v>1216</v>
      </c>
      <c r="DH28" s="432">
        <v>639</v>
      </c>
      <c r="DI28" s="432">
        <v>700</v>
      </c>
      <c r="DJ28" s="432">
        <v>683</v>
      </c>
      <c r="DK28" s="432">
        <v>0.52500000000000002</v>
      </c>
      <c r="DL28" s="432">
        <v>0.57499999999999996</v>
      </c>
      <c r="DM28" s="432">
        <v>0.56169999999999998</v>
      </c>
      <c r="DN28" s="432">
        <v>3372</v>
      </c>
      <c r="DO28" s="432">
        <v>3612</v>
      </c>
      <c r="DP28" s="432">
        <v>804</v>
      </c>
      <c r="DQ28" s="432">
        <v>0.7</v>
      </c>
      <c r="DR28" s="432">
        <v>0.75</v>
      </c>
      <c r="DS28" s="432">
        <v>0.16689999999999999</v>
      </c>
      <c r="DT28" s="432">
        <v>1</v>
      </c>
      <c r="DU28" s="432">
        <v>3.7499999999999999E-2</v>
      </c>
      <c r="DV28" s="432">
        <v>7.4999999999999997E-2</v>
      </c>
      <c r="DW28" s="432">
        <v>2.0000000000000001E-4</v>
      </c>
      <c r="DX28" s="432">
        <v>319</v>
      </c>
      <c r="DY28" s="432">
        <v>7.4999999999999997E-2</v>
      </c>
      <c r="DZ28" s="432">
        <v>0.15</v>
      </c>
      <c r="EA28" s="432">
        <v>6.6900000000000001E-2</v>
      </c>
      <c r="EB28" s="432">
        <v>0</v>
      </c>
      <c r="EC28" s="432">
        <v>0</v>
      </c>
      <c r="ED28" s="432">
        <v>0</v>
      </c>
      <c r="EE28" s="432">
        <v>0</v>
      </c>
      <c r="EF28" s="432">
        <v>470</v>
      </c>
      <c r="EG28" s="432">
        <v>0</v>
      </c>
      <c r="EH28" s="432">
        <v>5.0000000000000001E-3</v>
      </c>
      <c r="EI28" s="432">
        <v>0.01</v>
      </c>
      <c r="EJ28" s="432">
        <v>0</v>
      </c>
      <c r="EK28" s="432">
        <v>1002</v>
      </c>
      <c r="EL28" s="432">
        <v>0.05</v>
      </c>
      <c r="EM28" s="432">
        <v>0.15</v>
      </c>
      <c r="EN28" s="432">
        <v>0.20810000000000001</v>
      </c>
      <c r="EO28" s="432">
        <v>1477</v>
      </c>
      <c r="EP28" s="432">
        <v>683</v>
      </c>
      <c r="EQ28" s="432">
        <v>0.46239999999999998</v>
      </c>
      <c r="ER28" s="432">
        <v>291</v>
      </c>
      <c r="ES28" s="432">
        <v>71</v>
      </c>
      <c r="ET28" s="432">
        <v>0.24399999999999999</v>
      </c>
      <c r="EU28" s="432">
        <v>7</v>
      </c>
      <c r="EV28" s="432">
        <v>1.5E-3</v>
      </c>
      <c r="EW28" s="432">
        <v>5057</v>
      </c>
      <c r="EX28" s="432">
        <v>6020</v>
      </c>
      <c r="EY28" s="432">
        <v>5637</v>
      </c>
      <c r="EZ28" s="432">
        <v>5046</v>
      </c>
      <c r="FA28" s="432">
        <v>1.05</v>
      </c>
      <c r="FB28" s="432">
        <v>1.25</v>
      </c>
      <c r="FC28" s="432">
        <v>1.1705000000000001</v>
      </c>
      <c r="FD28" s="432">
        <v>253</v>
      </c>
      <c r="FE28" s="432">
        <v>379</v>
      </c>
      <c r="FF28" s="432">
        <v>285</v>
      </c>
      <c r="FG28" s="432">
        <v>0.05</v>
      </c>
      <c r="FH28" s="432">
        <v>7.4999999999999997E-2</v>
      </c>
      <c r="FI28" s="432">
        <v>5.6500000000000002E-2</v>
      </c>
      <c r="FJ28" s="432">
        <v>4453</v>
      </c>
      <c r="FK28" s="432">
        <v>4590</v>
      </c>
      <c r="FL28" s="432">
        <v>4445</v>
      </c>
      <c r="FM28" s="432">
        <v>0.88239999999999996</v>
      </c>
      <c r="FN28" s="432">
        <v>0.90959999999999996</v>
      </c>
      <c r="FO28" s="432">
        <v>0.88090000000000002</v>
      </c>
      <c r="FP28" s="432">
        <v>4257</v>
      </c>
      <c r="FQ28" s="432">
        <v>4436</v>
      </c>
      <c r="FR28" s="432">
        <v>3828</v>
      </c>
      <c r="FS28" s="432">
        <v>0.84360000000000002</v>
      </c>
      <c r="FT28" s="432">
        <v>0.87909999999999999</v>
      </c>
      <c r="FU28" s="432">
        <v>0.75860000000000005</v>
      </c>
      <c r="FV28" s="432">
        <v>4091</v>
      </c>
      <c r="FW28" s="432">
        <v>4363</v>
      </c>
      <c r="FX28" s="432">
        <v>3520</v>
      </c>
      <c r="FY28" s="432">
        <v>0.81069999999999998</v>
      </c>
      <c r="FZ28" s="432">
        <v>0.86450000000000005</v>
      </c>
      <c r="GA28" s="432">
        <v>0.6976</v>
      </c>
      <c r="GB28" s="432">
        <v>3699</v>
      </c>
      <c r="GC28" s="432">
        <v>4133</v>
      </c>
      <c r="GD28" s="432">
        <v>2984</v>
      </c>
      <c r="GE28" s="432">
        <v>0.73299999999999998</v>
      </c>
      <c r="GF28" s="432">
        <v>0.81889999999999996</v>
      </c>
      <c r="GG28" s="432">
        <v>0.59140000000000004</v>
      </c>
      <c r="GH28" s="432">
        <v>3785</v>
      </c>
      <c r="GI28" s="432">
        <v>4288</v>
      </c>
      <c r="GJ28" s="432">
        <v>3769</v>
      </c>
      <c r="GK28" s="432">
        <v>0.75</v>
      </c>
      <c r="GL28" s="432">
        <v>0.84970000000000001</v>
      </c>
      <c r="GM28" s="432">
        <v>0.74690000000000001</v>
      </c>
      <c r="GN28" s="432">
        <v>4629</v>
      </c>
      <c r="GO28" s="432">
        <v>4744</v>
      </c>
      <c r="GP28" s="432">
        <v>4641</v>
      </c>
      <c r="GQ28" s="432">
        <v>0.9173</v>
      </c>
      <c r="GR28" s="432">
        <v>0.94010000000000005</v>
      </c>
      <c r="GS28" s="432">
        <v>0.91969999999999996</v>
      </c>
      <c r="GT28" s="432">
        <v>4176</v>
      </c>
      <c r="GU28" s="432">
        <v>4466</v>
      </c>
      <c r="GV28" s="432">
        <v>3763</v>
      </c>
      <c r="GW28" s="432">
        <v>0.82750000000000001</v>
      </c>
      <c r="GX28" s="432">
        <v>0.88490000000000002</v>
      </c>
      <c r="GY28" s="432">
        <v>0.74570000000000003</v>
      </c>
      <c r="GZ28" s="432">
        <v>2523</v>
      </c>
      <c r="HA28" s="432">
        <v>3028</v>
      </c>
      <c r="HB28" s="432">
        <v>2064</v>
      </c>
      <c r="HC28" s="432">
        <v>0.5</v>
      </c>
      <c r="HD28" s="432">
        <v>0.6</v>
      </c>
      <c r="HE28" s="432">
        <v>0.40899999999999997</v>
      </c>
      <c r="HF28" s="432">
        <v>9</v>
      </c>
      <c r="HG28" s="432">
        <v>0.5</v>
      </c>
      <c r="HH28" s="432">
        <v>1.6000000000000001E-3</v>
      </c>
      <c r="HI28" s="432">
        <v>0</v>
      </c>
      <c r="HJ28" s="432"/>
      <c r="HK28" s="432">
        <v>0.9</v>
      </c>
      <c r="HL28" s="432">
        <v>1</v>
      </c>
      <c r="HM28" s="432">
        <v>0</v>
      </c>
      <c r="HN28" s="432">
        <v>0</v>
      </c>
      <c r="HO28" s="432">
        <v>0</v>
      </c>
      <c r="HP28" s="432">
        <v>0</v>
      </c>
      <c r="HQ28" s="432">
        <v>0</v>
      </c>
      <c r="HR28" s="432">
        <v>0</v>
      </c>
      <c r="HS28" s="432">
        <v>0</v>
      </c>
      <c r="HT28" s="432">
        <v>0.9</v>
      </c>
      <c r="HU28" s="432">
        <v>0</v>
      </c>
      <c r="HV28" s="432">
        <v>0</v>
      </c>
      <c r="HW28" s="432">
        <v>0</v>
      </c>
      <c r="HX28" s="432">
        <v>0.9</v>
      </c>
      <c r="HY28" s="432">
        <v>1</v>
      </c>
      <c r="HZ28" s="432">
        <v>0</v>
      </c>
      <c r="IA28" s="432">
        <v>0</v>
      </c>
      <c r="IB28" s="432">
        <v>0</v>
      </c>
      <c r="IC28" s="432">
        <v>0</v>
      </c>
      <c r="ID28" s="432">
        <v>0</v>
      </c>
      <c r="IE28" s="432">
        <v>4</v>
      </c>
      <c r="IF28" s="432">
        <v>0</v>
      </c>
      <c r="IG28" s="432">
        <v>0</v>
      </c>
      <c r="IH28" s="432">
        <v>0</v>
      </c>
      <c r="II28" s="432">
        <v>0</v>
      </c>
      <c r="IJ28" s="432">
        <v>0</v>
      </c>
      <c r="IK28" s="432">
        <v>4</v>
      </c>
      <c r="IL28" s="432">
        <v>0</v>
      </c>
      <c r="IM28" s="432">
        <v>0</v>
      </c>
      <c r="IN28" s="432">
        <v>0</v>
      </c>
      <c r="IO28" s="432">
        <v>0</v>
      </c>
      <c r="IP28" s="432">
        <v>0</v>
      </c>
      <c r="IQ28" s="432">
        <v>0</v>
      </c>
      <c r="IR28" s="432">
        <v>0</v>
      </c>
      <c r="IS28" s="432">
        <v>0</v>
      </c>
      <c r="IT28" s="432">
        <v>0</v>
      </c>
      <c r="IU28" s="432">
        <v>2</v>
      </c>
      <c r="IV28" s="432">
        <v>161</v>
      </c>
      <c r="IW28" s="432">
        <v>14</v>
      </c>
      <c r="IX28" s="432">
        <v>8.6999999999999994E-2</v>
      </c>
      <c r="IY28" s="432">
        <v>2</v>
      </c>
      <c r="IZ28" s="432">
        <v>1</v>
      </c>
      <c r="JA28" s="432">
        <v>0.5</v>
      </c>
      <c r="JB28" s="432">
        <v>0</v>
      </c>
      <c r="JC28" s="432">
        <v>0</v>
      </c>
      <c r="JD28" s="432">
        <v>0</v>
      </c>
      <c r="JE28" s="432">
        <v>0</v>
      </c>
      <c r="JF28" s="432">
        <v>73</v>
      </c>
      <c r="JG28" s="432">
        <v>0</v>
      </c>
      <c r="JH28" s="432">
        <v>0</v>
      </c>
      <c r="JI28" s="432">
        <v>0</v>
      </c>
      <c r="JJ28" s="432">
        <v>0</v>
      </c>
      <c r="JK28" s="432">
        <v>0</v>
      </c>
      <c r="JL28" s="432">
        <v>11</v>
      </c>
      <c r="JM28" s="432">
        <v>0.1507</v>
      </c>
      <c r="JN28" s="432">
        <v>0</v>
      </c>
      <c r="JO28" s="432">
        <v>0</v>
      </c>
      <c r="JP28" s="432" t="s">
        <v>1359</v>
      </c>
      <c r="JQ28" s="432" t="s">
        <v>1360</v>
      </c>
      <c r="JR28" s="432" t="s">
        <v>1340</v>
      </c>
    </row>
    <row r="29" spans="1:278" x14ac:dyDescent="0.45">
      <c r="A29" s="432" t="s">
        <v>1049</v>
      </c>
      <c r="B29" s="432" t="s">
        <v>1053</v>
      </c>
      <c r="C29" s="432">
        <v>6852</v>
      </c>
      <c r="D29" s="432">
        <v>1570</v>
      </c>
      <c r="E29" s="432">
        <v>0.2291</v>
      </c>
      <c r="F29" s="432">
        <v>1492</v>
      </c>
      <c r="G29" s="432">
        <v>6806</v>
      </c>
      <c r="H29" s="432">
        <v>0.21920000000000001</v>
      </c>
      <c r="I29" s="432">
        <v>6322</v>
      </c>
      <c r="J29" s="432">
        <v>6511</v>
      </c>
      <c r="K29" s="432">
        <v>6205</v>
      </c>
      <c r="L29" s="432">
        <v>0.92259999999999998</v>
      </c>
      <c r="M29" s="432">
        <v>0.95020000000000004</v>
      </c>
      <c r="N29" s="432">
        <v>0.90559999999999996</v>
      </c>
      <c r="O29" s="432">
        <v>6524</v>
      </c>
      <c r="P29" s="432">
        <v>6648</v>
      </c>
      <c r="Q29" s="432">
        <v>6468</v>
      </c>
      <c r="R29" s="432">
        <v>0.95209999999999995</v>
      </c>
      <c r="S29" s="432">
        <v>0.97009999999999996</v>
      </c>
      <c r="T29" s="432">
        <v>0.94399999999999995</v>
      </c>
      <c r="U29" s="432">
        <v>6502</v>
      </c>
      <c r="V29" s="432">
        <v>6622</v>
      </c>
      <c r="W29" s="432">
        <v>6462</v>
      </c>
      <c r="X29" s="432">
        <v>0.94889999999999997</v>
      </c>
      <c r="Y29" s="432">
        <v>0.96630000000000005</v>
      </c>
      <c r="Z29" s="432">
        <v>0.94310000000000005</v>
      </c>
      <c r="AA29" s="432">
        <v>6437</v>
      </c>
      <c r="AB29" s="432">
        <v>6565</v>
      </c>
      <c r="AC29" s="432">
        <v>6319</v>
      </c>
      <c r="AD29" s="432">
        <v>0.93930000000000002</v>
      </c>
      <c r="AE29" s="432">
        <v>0.95799999999999996</v>
      </c>
      <c r="AF29" s="432">
        <v>0.92220000000000002</v>
      </c>
      <c r="AG29" s="432">
        <v>5673</v>
      </c>
      <c r="AH29" s="432">
        <v>5990</v>
      </c>
      <c r="AI29" s="432">
        <v>5248</v>
      </c>
      <c r="AJ29" s="432">
        <v>0.82789999999999997</v>
      </c>
      <c r="AK29" s="432">
        <v>0.87409999999999999</v>
      </c>
      <c r="AL29" s="432">
        <v>0.76590000000000003</v>
      </c>
      <c r="AM29" s="432">
        <v>6486</v>
      </c>
      <c r="AN29" s="432">
        <v>6607</v>
      </c>
      <c r="AO29" s="432">
        <v>6414</v>
      </c>
      <c r="AP29" s="432">
        <v>0.94650000000000001</v>
      </c>
      <c r="AQ29" s="432">
        <v>0.96409999999999996</v>
      </c>
      <c r="AR29" s="432">
        <v>0.93610000000000004</v>
      </c>
      <c r="AS29" s="432">
        <v>6300</v>
      </c>
      <c r="AT29" s="432">
        <v>6459</v>
      </c>
      <c r="AU29" s="432">
        <v>6279</v>
      </c>
      <c r="AV29" s="432">
        <v>0.9194</v>
      </c>
      <c r="AW29" s="432">
        <v>0.94259999999999999</v>
      </c>
      <c r="AX29" s="432">
        <v>0.91639999999999999</v>
      </c>
      <c r="AY29" s="432">
        <v>6075</v>
      </c>
      <c r="AZ29" s="432">
        <v>6298</v>
      </c>
      <c r="BA29" s="432">
        <v>5770</v>
      </c>
      <c r="BB29" s="432">
        <v>0.88660000000000005</v>
      </c>
      <c r="BC29" s="432">
        <v>0.91910000000000003</v>
      </c>
      <c r="BD29" s="432">
        <v>0.84209999999999996</v>
      </c>
      <c r="BE29" s="432">
        <v>6395</v>
      </c>
      <c r="BF29" s="432">
        <v>6579</v>
      </c>
      <c r="BG29" s="432">
        <v>6127</v>
      </c>
      <c r="BH29" s="432">
        <v>0.93330000000000002</v>
      </c>
      <c r="BI29" s="432">
        <v>0.96009999999999995</v>
      </c>
      <c r="BJ29" s="432">
        <v>0.89419999999999999</v>
      </c>
      <c r="BK29" s="432">
        <v>3769</v>
      </c>
      <c r="BL29" s="432">
        <v>4454</v>
      </c>
      <c r="BM29" s="432">
        <v>4695</v>
      </c>
      <c r="BN29" s="432">
        <v>0.55000000000000004</v>
      </c>
      <c r="BO29" s="432">
        <v>0.65</v>
      </c>
      <c r="BP29" s="432">
        <v>0.68520000000000003</v>
      </c>
      <c r="BQ29" s="432">
        <v>3435</v>
      </c>
      <c r="BR29" s="432">
        <v>0.65029999999999999</v>
      </c>
      <c r="BS29" s="432">
        <v>1379</v>
      </c>
      <c r="BT29" s="432">
        <v>0.87829999999999997</v>
      </c>
      <c r="BU29" s="432">
        <v>4576</v>
      </c>
      <c r="BV29" s="432">
        <v>4874</v>
      </c>
      <c r="BW29" s="432">
        <v>4814</v>
      </c>
      <c r="BX29" s="432">
        <v>0.66779999999999995</v>
      </c>
      <c r="BY29" s="432">
        <v>0.71120000000000005</v>
      </c>
      <c r="BZ29" s="432">
        <v>0.7026</v>
      </c>
      <c r="CA29" s="432">
        <v>3337</v>
      </c>
      <c r="CB29" s="432">
        <v>0.63180000000000003</v>
      </c>
      <c r="CC29" s="432">
        <v>1423</v>
      </c>
      <c r="CD29" s="432">
        <v>0.90639999999999998</v>
      </c>
      <c r="CE29" s="432">
        <v>4844</v>
      </c>
      <c r="CF29" s="432">
        <v>5205</v>
      </c>
      <c r="CG29" s="432">
        <v>4760</v>
      </c>
      <c r="CH29" s="432">
        <v>0.70689999999999997</v>
      </c>
      <c r="CI29" s="432">
        <v>0.75949999999999995</v>
      </c>
      <c r="CJ29" s="432">
        <v>0.69469999999999998</v>
      </c>
      <c r="CK29" s="432">
        <v>4005</v>
      </c>
      <c r="CL29" s="432">
        <v>4309</v>
      </c>
      <c r="CM29" s="432">
        <v>4113</v>
      </c>
      <c r="CN29" s="432">
        <v>0.58450000000000002</v>
      </c>
      <c r="CO29" s="432">
        <v>0.62880000000000003</v>
      </c>
      <c r="CP29" s="432">
        <v>0.60029999999999994</v>
      </c>
      <c r="CQ29" s="432">
        <v>1591</v>
      </c>
      <c r="CR29" s="432">
        <v>0.30120000000000002</v>
      </c>
      <c r="CS29" s="432">
        <v>946</v>
      </c>
      <c r="CT29" s="432">
        <v>0.60250000000000004</v>
      </c>
      <c r="CU29" s="432">
        <v>1988</v>
      </c>
      <c r="CV29" s="432">
        <v>2399</v>
      </c>
      <c r="CW29" s="432">
        <v>2537</v>
      </c>
      <c r="CX29" s="432">
        <v>0.28999999999999998</v>
      </c>
      <c r="CY29" s="432">
        <v>0.35</v>
      </c>
      <c r="CZ29" s="432">
        <v>0.37030000000000002</v>
      </c>
      <c r="DA29" s="432">
        <v>4112</v>
      </c>
      <c r="DB29" s="432">
        <v>4797</v>
      </c>
      <c r="DC29" s="432">
        <v>4374</v>
      </c>
      <c r="DD29" s="432">
        <v>0.6</v>
      </c>
      <c r="DE29" s="432">
        <v>0.7</v>
      </c>
      <c r="DF29" s="432">
        <v>0.63839999999999997</v>
      </c>
      <c r="DG29" s="432">
        <v>1691</v>
      </c>
      <c r="DH29" s="432">
        <v>888</v>
      </c>
      <c r="DI29" s="432">
        <v>973</v>
      </c>
      <c r="DJ29" s="432">
        <v>1041</v>
      </c>
      <c r="DK29" s="432">
        <v>0.52500000000000002</v>
      </c>
      <c r="DL29" s="432">
        <v>0.57499999999999996</v>
      </c>
      <c r="DM29" s="432">
        <v>0.61560000000000004</v>
      </c>
      <c r="DN29" s="432">
        <v>4797</v>
      </c>
      <c r="DO29" s="432">
        <v>5139</v>
      </c>
      <c r="DP29" s="432">
        <v>614</v>
      </c>
      <c r="DQ29" s="432">
        <v>0.7</v>
      </c>
      <c r="DR29" s="432">
        <v>0.75</v>
      </c>
      <c r="DS29" s="432">
        <v>8.9599999999999999E-2</v>
      </c>
      <c r="DT29" s="432">
        <v>0</v>
      </c>
      <c r="DU29" s="432">
        <v>3.7499999999999999E-2</v>
      </c>
      <c r="DV29" s="432">
        <v>7.4999999999999997E-2</v>
      </c>
      <c r="DW29" s="432">
        <v>4.0000000000000002E-4</v>
      </c>
      <c r="DX29" s="432">
        <v>551</v>
      </c>
      <c r="DY29" s="432">
        <v>7.4999999999999997E-2</v>
      </c>
      <c r="DZ29" s="432">
        <v>0.15</v>
      </c>
      <c r="EA29" s="432">
        <v>8.1699999999999995E-2</v>
      </c>
      <c r="EB29" s="432">
        <v>0</v>
      </c>
      <c r="EC29" s="432">
        <v>0</v>
      </c>
      <c r="ED29" s="432">
        <v>0</v>
      </c>
      <c r="EE29" s="432">
        <v>0</v>
      </c>
      <c r="EF29" s="432">
        <v>706</v>
      </c>
      <c r="EG29" s="432">
        <v>1</v>
      </c>
      <c r="EH29" s="432">
        <v>5.0000000000000001E-3</v>
      </c>
      <c r="EI29" s="432">
        <v>0.01</v>
      </c>
      <c r="EJ29" s="432">
        <v>1.4E-3</v>
      </c>
      <c r="EK29" s="432">
        <v>1271</v>
      </c>
      <c r="EL29" s="432">
        <v>0.05</v>
      </c>
      <c r="EM29" s="432">
        <v>0.15</v>
      </c>
      <c r="EN29" s="432">
        <v>0.1855</v>
      </c>
      <c r="EO29" s="432">
        <v>1929</v>
      </c>
      <c r="EP29" s="432">
        <v>407</v>
      </c>
      <c r="EQ29" s="432">
        <v>0.21099999999999999</v>
      </c>
      <c r="ER29" s="432">
        <v>500</v>
      </c>
      <c r="ES29" s="432">
        <v>176</v>
      </c>
      <c r="ET29" s="432">
        <v>0.35199999999999998</v>
      </c>
      <c r="EU29" s="432">
        <v>18</v>
      </c>
      <c r="EV29" s="432">
        <v>2.5999999999999999E-3</v>
      </c>
      <c r="EW29" s="432">
        <v>7401</v>
      </c>
      <c r="EX29" s="432">
        <v>8771</v>
      </c>
      <c r="EY29" s="432">
        <v>9219</v>
      </c>
      <c r="EZ29" s="432">
        <v>8103</v>
      </c>
      <c r="FA29" s="432">
        <v>1.08</v>
      </c>
      <c r="FB29" s="432">
        <v>1.28</v>
      </c>
      <c r="FC29" s="432">
        <v>1.3453999999999999</v>
      </c>
      <c r="FD29" s="432">
        <v>406</v>
      </c>
      <c r="FE29" s="432">
        <v>608</v>
      </c>
      <c r="FF29" s="432">
        <v>424</v>
      </c>
      <c r="FG29" s="432">
        <v>0.05</v>
      </c>
      <c r="FH29" s="432">
        <v>7.4999999999999997E-2</v>
      </c>
      <c r="FI29" s="432">
        <v>5.2299999999999999E-2</v>
      </c>
      <c r="FJ29" s="432">
        <v>7151</v>
      </c>
      <c r="FK29" s="432">
        <v>7371</v>
      </c>
      <c r="FL29" s="432">
        <v>6888</v>
      </c>
      <c r="FM29" s="432">
        <v>0.88239999999999996</v>
      </c>
      <c r="FN29" s="432">
        <v>0.90959999999999996</v>
      </c>
      <c r="FO29" s="432">
        <v>0.85009999999999997</v>
      </c>
      <c r="FP29" s="432">
        <v>6836</v>
      </c>
      <c r="FQ29" s="432">
        <v>7124</v>
      </c>
      <c r="FR29" s="432">
        <v>6539</v>
      </c>
      <c r="FS29" s="432">
        <v>0.84360000000000002</v>
      </c>
      <c r="FT29" s="432">
        <v>0.87909999999999999</v>
      </c>
      <c r="FU29" s="432">
        <v>0.80700000000000005</v>
      </c>
      <c r="FV29" s="432">
        <v>6570</v>
      </c>
      <c r="FW29" s="432">
        <v>7006</v>
      </c>
      <c r="FX29" s="432">
        <v>5961</v>
      </c>
      <c r="FY29" s="432">
        <v>0.81069999999999998</v>
      </c>
      <c r="FZ29" s="432">
        <v>0.86450000000000005</v>
      </c>
      <c r="GA29" s="432">
        <v>0.73570000000000002</v>
      </c>
      <c r="GB29" s="432">
        <v>5940</v>
      </c>
      <c r="GC29" s="432">
        <v>6636</v>
      </c>
      <c r="GD29" s="432">
        <v>4954</v>
      </c>
      <c r="GE29" s="432">
        <v>0.73299999999999998</v>
      </c>
      <c r="GF29" s="432">
        <v>0.81889999999999996</v>
      </c>
      <c r="GG29" s="432">
        <v>0.61140000000000005</v>
      </c>
      <c r="GH29" s="432">
        <v>6078</v>
      </c>
      <c r="GI29" s="432">
        <v>6886</v>
      </c>
      <c r="GJ29" s="432">
        <v>4781</v>
      </c>
      <c r="GK29" s="432">
        <v>0.75</v>
      </c>
      <c r="GL29" s="432">
        <v>0.84970000000000001</v>
      </c>
      <c r="GM29" s="432">
        <v>0.59</v>
      </c>
      <c r="GN29" s="432">
        <v>7433</v>
      </c>
      <c r="GO29" s="432">
        <v>7618</v>
      </c>
      <c r="GP29" s="432">
        <v>7229</v>
      </c>
      <c r="GQ29" s="432">
        <v>0.9173</v>
      </c>
      <c r="GR29" s="432">
        <v>0.94010000000000005</v>
      </c>
      <c r="GS29" s="432">
        <v>0.8921</v>
      </c>
      <c r="GT29" s="432">
        <v>6706</v>
      </c>
      <c r="GU29" s="432">
        <v>7171</v>
      </c>
      <c r="GV29" s="432">
        <v>5833</v>
      </c>
      <c r="GW29" s="432">
        <v>0.82750000000000001</v>
      </c>
      <c r="GX29" s="432">
        <v>0.88490000000000002</v>
      </c>
      <c r="GY29" s="432">
        <v>0.71989999999999998</v>
      </c>
      <c r="GZ29" s="432">
        <v>4052</v>
      </c>
      <c r="HA29" s="432">
        <v>4862</v>
      </c>
      <c r="HB29" s="432">
        <v>4029</v>
      </c>
      <c r="HC29" s="432">
        <v>0.5</v>
      </c>
      <c r="HD29" s="432">
        <v>0.6</v>
      </c>
      <c r="HE29" s="432">
        <v>0.49719999999999998</v>
      </c>
      <c r="HF29" s="432">
        <v>13</v>
      </c>
      <c r="HG29" s="432">
        <v>0.5</v>
      </c>
      <c r="HH29" s="432">
        <v>1.4E-3</v>
      </c>
      <c r="HI29" s="432">
        <v>0</v>
      </c>
      <c r="HJ29" s="432"/>
      <c r="HK29" s="432">
        <v>0.9</v>
      </c>
      <c r="HL29" s="432">
        <v>0</v>
      </c>
      <c r="HM29" s="432">
        <v>0</v>
      </c>
      <c r="HN29" s="432">
        <v>0</v>
      </c>
      <c r="HO29" s="432">
        <v>1</v>
      </c>
      <c r="HP29" s="432">
        <v>0</v>
      </c>
      <c r="HQ29" s="432">
        <v>4</v>
      </c>
      <c r="HR29" s="432">
        <v>2</v>
      </c>
      <c r="HS29" s="432">
        <v>0.5</v>
      </c>
      <c r="HT29" s="432">
        <v>0.9</v>
      </c>
      <c r="HU29" s="432">
        <v>0</v>
      </c>
      <c r="HV29" s="432">
        <v>0</v>
      </c>
      <c r="HW29" s="432">
        <v>0</v>
      </c>
      <c r="HX29" s="432">
        <v>0.9</v>
      </c>
      <c r="HY29" s="432">
        <v>0</v>
      </c>
      <c r="HZ29" s="432">
        <v>0</v>
      </c>
      <c r="IA29" s="432">
        <v>0</v>
      </c>
      <c r="IB29" s="432">
        <v>40</v>
      </c>
      <c r="IC29" s="432">
        <v>7</v>
      </c>
      <c r="ID29" s="432">
        <v>0</v>
      </c>
      <c r="IE29" s="432">
        <v>34</v>
      </c>
      <c r="IF29" s="432">
        <v>40</v>
      </c>
      <c r="IG29" s="432">
        <v>0</v>
      </c>
      <c r="IH29" s="432">
        <v>0</v>
      </c>
      <c r="II29" s="432">
        <v>0</v>
      </c>
      <c r="IJ29" s="432">
        <v>0</v>
      </c>
      <c r="IK29" s="432">
        <v>40</v>
      </c>
      <c r="IL29" s="432">
        <v>1</v>
      </c>
      <c r="IM29" s="432">
        <v>2.5000000000000001E-2</v>
      </c>
      <c r="IN29" s="432">
        <v>0</v>
      </c>
      <c r="IO29" s="432">
        <v>0</v>
      </c>
      <c r="IP29" s="432">
        <v>0</v>
      </c>
      <c r="IQ29" s="432">
        <v>0</v>
      </c>
      <c r="IR29" s="432">
        <v>0</v>
      </c>
      <c r="IS29" s="432">
        <v>0</v>
      </c>
      <c r="IT29" s="432">
        <v>0</v>
      </c>
      <c r="IU29" s="432">
        <v>6</v>
      </c>
      <c r="IV29" s="432">
        <v>244</v>
      </c>
      <c r="IW29" s="432">
        <v>9</v>
      </c>
      <c r="IX29" s="432">
        <v>3.6900000000000002E-2</v>
      </c>
      <c r="IY29" s="432">
        <v>6</v>
      </c>
      <c r="IZ29" s="432">
        <v>3</v>
      </c>
      <c r="JA29" s="432">
        <v>0.5</v>
      </c>
      <c r="JB29" s="432">
        <v>4</v>
      </c>
      <c r="JC29" s="432">
        <v>1.6400000000000001E-2</v>
      </c>
      <c r="JD29" s="432">
        <v>1</v>
      </c>
      <c r="JE29" s="432">
        <v>0.16669999999999999</v>
      </c>
      <c r="JF29" s="432">
        <v>122</v>
      </c>
      <c r="JG29" s="432">
        <v>2</v>
      </c>
      <c r="JH29" s="432">
        <v>1.6400000000000001E-2</v>
      </c>
      <c r="JI29" s="432">
        <v>1</v>
      </c>
      <c r="JJ29" s="432">
        <v>1</v>
      </c>
      <c r="JK29" s="432">
        <v>1</v>
      </c>
      <c r="JL29" s="432">
        <v>14</v>
      </c>
      <c r="JM29" s="432">
        <v>0.1148</v>
      </c>
      <c r="JN29" s="432">
        <v>0</v>
      </c>
      <c r="JO29" s="432">
        <v>0</v>
      </c>
      <c r="JP29" s="432" t="s">
        <v>1359</v>
      </c>
      <c r="JQ29" s="432" t="s">
        <v>1360</v>
      </c>
      <c r="JR29" s="432" t="s">
        <v>1340</v>
      </c>
    </row>
    <row r="30" spans="1:278" x14ac:dyDescent="0.45">
      <c r="A30" s="432" t="s">
        <v>1049</v>
      </c>
      <c r="B30" s="432" t="s">
        <v>1054</v>
      </c>
      <c r="C30" s="432">
        <v>5568</v>
      </c>
      <c r="D30" s="432">
        <v>1149</v>
      </c>
      <c r="E30" s="432">
        <v>0.2064</v>
      </c>
      <c r="F30" s="432">
        <v>1146</v>
      </c>
      <c r="G30" s="432">
        <v>5509</v>
      </c>
      <c r="H30" s="432">
        <v>0.20799999999999999</v>
      </c>
      <c r="I30" s="432">
        <v>5138</v>
      </c>
      <c r="J30" s="432">
        <v>5291</v>
      </c>
      <c r="K30" s="432">
        <v>4969</v>
      </c>
      <c r="L30" s="432">
        <v>0.92259999999999998</v>
      </c>
      <c r="M30" s="432">
        <v>0.95020000000000004</v>
      </c>
      <c r="N30" s="432">
        <v>0.89239999999999997</v>
      </c>
      <c r="O30" s="432">
        <v>5302</v>
      </c>
      <c r="P30" s="432">
        <v>5402</v>
      </c>
      <c r="Q30" s="432">
        <v>5316</v>
      </c>
      <c r="R30" s="432">
        <v>0.95209999999999995</v>
      </c>
      <c r="S30" s="432">
        <v>0.97009999999999996</v>
      </c>
      <c r="T30" s="432">
        <v>0.95469999999999999</v>
      </c>
      <c r="U30" s="432">
        <v>5284</v>
      </c>
      <c r="V30" s="432">
        <v>5381</v>
      </c>
      <c r="W30" s="432">
        <v>5263</v>
      </c>
      <c r="X30" s="432">
        <v>0.94889999999999997</v>
      </c>
      <c r="Y30" s="432">
        <v>0.96630000000000005</v>
      </c>
      <c r="Z30" s="432">
        <v>0.94520000000000004</v>
      </c>
      <c r="AA30" s="432">
        <v>5231</v>
      </c>
      <c r="AB30" s="432">
        <v>5335</v>
      </c>
      <c r="AC30" s="432">
        <v>5218</v>
      </c>
      <c r="AD30" s="432">
        <v>0.93930000000000002</v>
      </c>
      <c r="AE30" s="432">
        <v>0.95799999999999996</v>
      </c>
      <c r="AF30" s="432">
        <v>0.93710000000000004</v>
      </c>
      <c r="AG30" s="432">
        <v>4610</v>
      </c>
      <c r="AH30" s="432">
        <v>4867</v>
      </c>
      <c r="AI30" s="432">
        <v>4153</v>
      </c>
      <c r="AJ30" s="432">
        <v>0.82789999999999997</v>
      </c>
      <c r="AK30" s="432">
        <v>0.87409999999999999</v>
      </c>
      <c r="AL30" s="432">
        <v>0.74590000000000001</v>
      </c>
      <c r="AM30" s="432">
        <v>5271</v>
      </c>
      <c r="AN30" s="432">
        <v>5369</v>
      </c>
      <c r="AO30" s="432">
        <v>5246</v>
      </c>
      <c r="AP30" s="432">
        <v>0.94650000000000001</v>
      </c>
      <c r="AQ30" s="432">
        <v>0.96409999999999996</v>
      </c>
      <c r="AR30" s="432">
        <v>0.94220000000000004</v>
      </c>
      <c r="AS30" s="432">
        <v>5120</v>
      </c>
      <c r="AT30" s="432">
        <v>5249</v>
      </c>
      <c r="AU30" s="432">
        <v>5111</v>
      </c>
      <c r="AV30" s="432">
        <v>0.9194</v>
      </c>
      <c r="AW30" s="432">
        <v>0.94259999999999999</v>
      </c>
      <c r="AX30" s="432">
        <v>0.91790000000000005</v>
      </c>
      <c r="AY30" s="432">
        <v>4937</v>
      </c>
      <c r="AZ30" s="432">
        <v>5118</v>
      </c>
      <c r="BA30" s="432">
        <v>4784</v>
      </c>
      <c r="BB30" s="432">
        <v>0.88660000000000005</v>
      </c>
      <c r="BC30" s="432">
        <v>0.91910000000000003</v>
      </c>
      <c r="BD30" s="432">
        <v>0.85919999999999996</v>
      </c>
      <c r="BE30" s="432">
        <v>5197</v>
      </c>
      <c r="BF30" s="432">
        <v>5346</v>
      </c>
      <c r="BG30" s="432">
        <v>4980</v>
      </c>
      <c r="BH30" s="432">
        <v>0.93330000000000002</v>
      </c>
      <c r="BI30" s="432">
        <v>0.96009999999999995</v>
      </c>
      <c r="BJ30" s="432">
        <v>0.89439999999999997</v>
      </c>
      <c r="BK30" s="432">
        <v>3063</v>
      </c>
      <c r="BL30" s="432">
        <v>3620</v>
      </c>
      <c r="BM30" s="432">
        <v>3645</v>
      </c>
      <c r="BN30" s="432">
        <v>0.55000000000000004</v>
      </c>
      <c r="BO30" s="432">
        <v>0.65</v>
      </c>
      <c r="BP30" s="432">
        <v>0.65459999999999996</v>
      </c>
      <c r="BQ30" s="432">
        <v>2556</v>
      </c>
      <c r="BR30" s="432">
        <v>0.57840000000000003</v>
      </c>
      <c r="BS30" s="432">
        <v>1036</v>
      </c>
      <c r="BT30" s="432">
        <v>0.90169999999999995</v>
      </c>
      <c r="BU30" s="432">
        <v>3719</v>
      </c>
      <c r="BV30" s="432">
        <v>3960</v>
      </c>
      <c r="BW30" s="432">
        <v>3592</v>
      </c>
      <c r="BX30" s="432">
        <v>0.66779999999999995</v>
      </c>
      <c r="BY30" s="432">
        <v>0.71120000000000005</v>
      </c>
      <c r="BZ30" s="432">
        <v>0.64510000000000001</v>
      </c>
      <c r="CA30" s="432">
        <v>2434</v>
      </c>
      <c r="CB30" s="432">
        <v>0.55079999999999996</v>
      </c>
      <c r="CC30" s="432">
        <v>1019</v>
      </c>
      <c r="CD30" s="432">
        <v>0.88690000000000002</v>
      </c>
      <c r="CE30" s="432">
        <v>3937</v>
      </c>
      <c r="CF30" s="432">
        <v>4229</v>
      </c>
      <c r="CG30" s="432">
        <v>3453</v>
      </c>
      <c r="CH30" s="432">
        <v>0.70689999999999997</v>
      </c>
      <c r="CI30" s="432">
        <v>0.75949999999999995</v>
      </c>
      <c r="CJ30" s="432">
        <v>0.62019999999999997</v>
      </c>
      <c r="CK30" s="432">
        <v>3255</v>
      </c>
      <c r="CL30" s="432">
        <v>3502</v>
      </c>
      <c r="CM30" s="432">
        <v>3173</v>
      </c>
      <c r="CN30" s="432">
        <v>0.58450000000000002</v>
      </c>
      <c r="CO30" s="432">
        <v>0.62880000000000003</v>
      </c>
      <c r="CP30" s="432">
        <v>0.56989999999999996</v>
      </c>
      <c r="CQ30" s="432">
        <v>995</v>
      </c>
      <c r="CR30" s="432">
        <v>0.22520000000000001</v>
      </c>
      <c r="CS30" s="432">
        <v>694</v>
      </c>
      <c r="CT30" s="432">
        <v>0.60399999999999998</v>
      </c>
      <c r="CU30" s="432">
        <v>1615</v>
      </c>
      <c r="CV30" s="432">
        <v>1949</v>
      </c>
      <c r="CW30" s="432">
        <v>1689</v>
      </c>
      <c r="CX30" s="432">
        <v>0.28999999999999998</v>
      </c>
      <c r="CY30" s="432">
        <v>0.35</v>
      </c>
      <c r="CZ30" s="432">
        <v>0.30330000000000001</v>
      </c>
      <c r="DA30" s="432">
        <v>3341</v>
      </c>
      <c r="DB30" s="432">
        <v>3898</v>
      </c>
      <c r="DC30" s="432">
        <v>3697</v>
      </c>
      <c r="DD30" s="432">
        <v>0.6</v>
      </c>
      <c r="DE30" s="432">
        <v>0.7</v>
      </c>
      <c r="DF30" s="432">
        <v>0.66400000000000003</v>
      </c>
      <c r="DG30" s="432">
        <v>1460</v>
      </c>
      <c r="DH30" s="432">
        <v>767</v>
      </c>
      <c r="DI30" s="432">
        <v>840</v>
      </c>
      <c r="DJ30" s="432">
        <v>824</v>
      </c>
      <c r="DK30" s="432">
        <v>0.52500000000000002</v>
      </c>
      <c r="DL30" s="432">
        <v>0.57499999999999996</v>
      </c>
      <c r="DM30" s="432">
        <v>0.56440000000000001</v>
      </c>
      <c r="DN30" s="432">
        <v>3898</v>
      </c>
      <c r="DO30" s="432">
        <v>4176</v>
      </c>
      <c r="DP30" s="432">
        <v>528</v>
      </c>
      <c r="DQ30" s="432">
        <v>0.7</v>
      </c>
      <c r="DR30" s="432">
        <v>0.75</v>
      </c>
      <c r="DS30" s="432">
        <v>9.4799999999999995E-2</v>
      </c>
      <c r="DT30" s="432">
        <v>1</v>
      </c>
      <c r="DU30" s="432">
        <v>3.7499999999999999E-2</v>
      </c>
      <c r="DV30" s="432">
        <v>7.4999999999999997E-2</v>
      </c>
      <c r="DW30" s="432">
        <v>2.7000000000000001E-3</v>
      </c>
      <c r="DX30" s="432">
        <v>460</v>
      </c>
      <c r="DY30" s="432">
        <v>7.4999999999999997E-2</v>
      </c>
      <c r="DZ30" s="432">
        <v>0.15</v>
      </c>
      <c r="EA30" s="432">
        <v>8.5699999999999998E-2</v>
      </c>
      <c r="EB30" s="432">
        <v>0</v>
      </c>
      <c r="EC30" s="432">
        <v>0</v>
      </c>
      <c r="ED30" s="432">
        <v>0</v>
      </c>
      <c r="EE30" s="432">
        <v>0</v>
      </c>
      <c r="EF30" s="432">
        <v>642</v>
      </c>
      <c r="EG30" s="432">
        <v>1</v>
      </c>
      <c r="EH30" s="432">
        <v>5.0000000000000001E-3</v>
      </c>
      <c r="EI30" s="432">
        <v>0.01</v>
      </c>
      <c r="EJ30" s="432">
        <v>1.6000000000000001E-3</v>
      </c>
      <c r="EK30" s="432">
        <v>1049</v>
      </c>
      <c r="EL30" s="432">
        <v>0.05</v>
      </c>
      <c r="EM30" s="432">
        <v>0.15</v>
      </c>
      <c r="EN30" s="432">
        <v>0.18840000000000001</v>
      </c>
      <c r="EO30" s="432">
        <v>1569</v>
      </c>
      <c r="EP30" s="432">
        <v>100</v>
      </c>
      <c r="EQ30" s="432">
        <v>6.3700000000000007E-2</v>
      </c>
      <c r="ER30" s="432">
        <v>358</v>
      </c>
      <c r="ES30" s="432">
        <v>87</v>
      </c>
      <c r="ET30" s="432">
        <v>0.24299999999999999</v>
      </c>
      <c r="EU30" s="432">
        <v>8</v>
      </c>
      <c r="EV30" s="432">
        <v>1.4E-3</v>
      </c>
      <c r="EW30" s="432">
        <v>6070</v>
      </c>
      <c r="EX30" s="432">
        <v>7183</v>
      </c>
      <c r="EY30" s="432">
        <v>6773</v>
      </c>
      <c r="EZ30" s="432">
        <v>6130</v>
      </c>
      <c r="FA30" s="432">
        <v>1.0900000000000001</v>
      </c>
      <c r="FB30" s="432">
        <v>1.29</v>
      </c>
      <c r="FC30" s="432">
        <v>1.2163999999999999</v>
      </c>
      <c r="FD30" s="432">
        <v>307</v>
      </c>
      <c r="FE30" s="432">
        <v>460</v>
      </c>
      <c r="FF30" s="432">
        <v>348</v>
      </c>
      <c r="FG30" s="432">
        <v>0.05</v>
      </c>
      <c r="FH30" s="432">
        <v>7.4999999999999997E-2</v>
      </c>
      <c r="FI30" s="432">
        <v>5.6800000000000003E-2</v>
      </c>
      <c r="FJ30" s="432">
        <v>5410</v>
      </c>
      <c r="FK30" s="432">
        <v>5576</v>
      </c>
      <c r="FL30" s="432">
        <v>5292</v>
      </c>
      <c r="FM30" s="432">
        <v>0.88239999999999996</v>
      </c>
      <c r="FN30" s="432">
        <v>0.90959999999999996</v>
      </c>
      <c r="FO30" s="432">
        <v>0.86329999999999996</v>
      </c>
      <c r="FP30" s="432">
        <v>5172</v>
      </c>
      <c r="FQ30" s="432">
        <v>5389</v>
      </c>
      <c r="FR30" s="432">
        <v>4907</v>
      </c>
      <c r="FS30" s="432">
        <v>0.84360000000000002</v>
      </c>
      <c r="FT30" s="432">
        <v>0.87909999999999999</v>
      </c>
      <c r="FU30" s="432">
        <v>0.80049999999999999</v>
      </c>
      <c r="FV30" s="432">
        <v>4970</v>
      </c>
      <c r="FW30" s="432">
        <v>5300</v>
      </c>
      <c r="FX30" s="432">
        <v>4165</v>
      </c>
      <c r="FY30" s="432">
        <v>0.81069999999999998</v>
      </c>
      <c r="FZ30" s="432">
        <v>0.86450000000000005</v>
      </c>
      <c r="GA30" s="432">
        <v>0.6794</v>
      </c>
      <c r="GB30" s="432">
        <v>4494</v>
      </c>
      <c r="GC30" s="432">
        <v>5020</v>
      </c>
      <c r="GD30" s="432">
        <v>3119</v>
      </c>
      <c r="GE30" s="432">
        <v>0.73299999999999998</v>
      </c>
      <c r="GF30" s="432">
        <v>0.81889999999999996</v>
      </c>
      <c r="GG30" s="432">
        <v>0.50880000000000003</v>
      </c>
      <c r="GH30" s="432">
        <v>4598</v>
      </c>
      <c r="GI30" s="432">
        <v>5209</v>
      </c>
      <c r="GJ30" s="432">
        <v>2791</v>
      </c>
      <c r="GK30" s="432">
        <v>0.75</v>
      </c>
      <c r="GL30" s="432">
        <v>0.84970000000000001</v>
      </c>
      <c r="GM30" s="432">
        <v>0.45529999999999998</v>
      </c>
      <c r="GN30" s="432">
        <v>5624</v>
      </c>
      <c r="GO30" s="432">
        <v>5763</v>
      </c>
      <c r="GP30" s="432">
        <v>5558</v>
      </c>
      <c r="GQ30" s="432">
        <v>0.9173</v>
      </c>
      <c r="GR30" s="432">
        <v>0.94010000000000005</v>
      </c>
      <c r="GS30" s="432">
        <v>0.90669999999999995</v>
      </c>
      <c r="GT30" s="432">
        <v>5073</v>
      </c>
      <c r="GU30" s="432">
        <v>5425</v>
      </c>
      <c r="GV30" s="432">
        <v>4247</v>
      </c>
      <c r="GW30" s="432">
        <v>0.82750000000000001</v>
      </c>
      <c r="GX30" s="432">
        <v>0.88490000000000002</v>
      </c>
      <c r="GY30" s="432">
        <v>0.69279999999999997</v>
      </c>
      <c r="GZ30" s="432">
        <v>3065</v>
      </c>
      <c r="HA30" s="432">
        <v>3678</v>
      </c>
      <c r="HB30" s="432">
        <v>2387</v>
      </c>
      <c r="HC30" s="432">
        <v>0.5</v>
      </c>
      <c r="HD30" s="432">
        <v>0.6</v>
      </c>
      <c r="HE30" s="432">
        <v>0.38940000000000002</v>
      </c>
      <c r="HF30" s="432">
        <v>5</v>
      </c>
      <c r="HG30" s="432">
        <v>0.5</v>
      </c>
      <c r="HH30" s="432">
        <v>6.9999999999999999E-4</v>
      </c>
      <c r="HI30" s="432">
        <v>0</v>
      </c>
      <c r="HJ30" s="432"/>
      <c r="HK30" s="432">
        <v>0.9</v>
      </c>
      <c r="HL30" s="432">
        <v>1</v>
      </c>
      <c r="HM30" s="432">
        <v>0</v>
      </c>
      <c r="HN30" s="432">
        <v>0</v>
      </c>
      <c r="HO30" s="432">
        <v>1</v>
      </c>
      <c r="HP30" s="432">
        <v>1</v>
      </c>
      <c r="HQ30" s="432">
        <v>4</v>
      </c>
      <c r="HR30" s="432">
        <v>3</v>
      </c>
      <c r="HS30" s="432">
        <v>0.75</v>
      </c>
      <c r="HT30" s="432">
        <v>0.9</v>
      </c>
      <c r="HU30" s="432">
        <v>0</v>
      </c>
      <c r="HV30" s="432">
        <v>0</v>
      </c>
      <c r="HW30" s="432">
        <v>0</v>
      </c>
      <c r="HX30" s="432">
        <v>0.9</v>
      </c>
      <c r="HY30" s="432">
        <v>1</v>
      </c>
      <c r="HZ30" s="432">
        <v>0</v>
      </c>
      <c r="IA30" s="432">
        <v>0</v>
      </c>
      <c r="IB30" s="432">
        <v>0</v>
      </c>
      <c r="IC30" s="432">
        <v>2</v>
      </c>
      <c r="ID30" s="432">
        <v>9</v>
      </c>
      <c r="IE30" s="432">
        <v>8</v>
      </c>
      <c r="IF30" s="432">
        <v>0</v>
      </c>
      <c r="IG30" s="432">
        <v>0</v>
      </c>
      <c r="IH30" s="432">
        <v>0</v>
      </c>
      <c r="II30" s="432">
        <v>0</v>
      </c>
      <c r="IJ30" s="432">
        <v>0</v>
      </c>
      <c r="IK30" s="432">
        <v>10</v>
      </c>
      <c r="IL30" s="432">
        <v>0</v>
      </c>
      <c r="IM30" s="432">
        <v>0</v>
      </c>
      <c r="IN30" s="432">
        <v>0</v>
      </c>
      <c r="IO30" s="432">
        <v>0</v>
      </c>
      <c r="IP30" s="432">
        <v>9</v>
      </c>
      <c r="IQ30" s="432">
        <v>0</v>
      </c>
      <c r="IR30" s="432">
        <v>0</v>
      </c>
      <c r="IS30" s="432">
        <v>0</v>
      </c>
      <c r="IT30" s="432">
        <v>0</v>
      </c>
      <c r="IU30" s="432">
        <v>1</v>
      </c>
      <c r="IV30" s="432">
        <v>256</v>
      </c>
      <c r="IW30" s="432">
        <v>3</v>
      </c>
      <c r="IX30" s="432">
        <v>1.17E-2</v>
      </c>
      <c r="IY30" s="432">
        <v>1</v>
      </c>
      <c r="IZ30" s="432">
        <v>1</v>
      </c>
      <c r="JA30" s="432">
        <v>1</v>
      </c>
      <c r="JB30" s="432">
        <v>3</v>
      </c>
      <c r="JC30" s="432">
        <v>1.17E-2</v>
      </c>
      <c r="JD30" s="432">
        <v>0</v>
      </c>
      <c r="JE30" s="432">
        <v>0</v>
      </c>
      <c r="JF30" s="432">
        <v>113</v>
      </c>
      <c r="JG30" s="432">
        <v>2</v>
      </c>
      <c r="JH30" s="432">
        <v>1.77E-2</v>
      </c>
      <c r="JI30" s="432">
        <v>1</v>
      </c>
      <c r="JJ30" s="432">
        <v>1</v>
      </c>
      <c r="JK30" s="432">
        <v>1</v>
      </c>
      <c r="JL30" s="432">
        <v>12</v>
      </c>
      <c r="JM30" s="432">
        <v>0.1062</v>
      </c>
      <c r="JN30" s="432">
        <v>0</v>
      </c>
      <c r="JO30" s="432">
        <v>0</v>
      </c>
      <c r="JP30" s="432" t="s">
        <v>1359</v>
      </c>
      <c r="JQ30" s="432" t="s">
        <v>1360</v>
      </c>
      <c r="JR30" s="432" t="s">
        <v>1340</v>
      </c>
    </row>
    <row r="31" spans="1:278" x14ac:dyDescent="0.45">
      <c r="A31" s="432" t="s">
        <v>431</v>
      </c>
      <c r="B31" s="432" t="s">
        <v>432</v>
      </c>
      <c r="C31" s="432">
        <v>3642</v>
      </c>
      <c r="D31" s="432">
        <v>768</v>
      </c>
      <c r="E31" s="432">
        <v>0.2109</v>
      </c>
      <c r="F31" s="432">
        <v>772</v>
      </c>
      <c r="G31" s="432">
        <v>3595</v>
      </c>
      <c r="H31" s="432">
        <v>0.2147</v>
      </c>
      <c r="I31" s="432">
        <v>3361</v>
      </c>
      <c r="J31" s="432">
        <v>3461</v>
      </c>
      <c r="K31" s="432">
        <v>3312</v>
      </c>
      <c r="L31" s="432">
        <v>0.92259999999999998</v>
      </c>
      <c r="M31" s="432">
        <v>0.95020000000000004</v>
      </c>
      <c r="N31" s="432">
        <v>0.90939999999999999</v>
      </c>
      <c r="O31" s="432">
        <v>3468</v>
      </c>
      <c r="P31" s="432">
        <v>3534</v>
      </c>
      <c r="Q31" s="432">
        <v>3460</v>
      </c>
      <c r="R31" s="432">
        <v>0.95209999999999995</v>
      </c>
      <c r="S31" s="432">
        <v>0.97009999999999996</v>
      </c>
      <c r="T31" s="432">
        <v>0.95</v>
      </c>
      <c r="U31" s="432">
        <v>3456</v>
      </c>
      <c r="V31" s="432">
        <v>3520</v>
      </c>
      <c r="W31" s="432">
        <v>3454</v>
      </c>
      <c r="X31" s="432">
        <v>0.94889999999999997</v>
      </c>
      <c r="Y31" s="432">
        <v>0.96630000000000005</v>
      </c>
      <c r="Z31" s="432">
        <v>0.94840000000000002</v>
      </c>
      <c r="AA31" s="432">
        <v>3421</v>
      </c>
      <c r="AB31" s="432">
        <v>3490</v>
      </c>
      <c r="AC31" s="432">
        <v>3385</v>
      </c>
      <c r="AD31" s="432">
        <v>0.93930000000000002</v>
      </c>
      <c r="AE31" s="432">
        <v>0.95799999999999996</v>
      </c>
      <c r="AF31" s="432">
        <v>0.9294</v>
      </c>
      <c r="AG31" s="432">
        <v>3016</v>
      </c>
      <c r="AH31" s="432">
        <v>3184</v>
      </c>
      <c r="AI31" s="432">
        <v>2921</v>
      </c>
      <c r="AJ31" s="432">
        <v>0.82789999999999997</v>
      </c>
      <c r="AK31" s="432">
        <v>0.87409999999999999</v>
      </c>
      <c r="AL31" s="432">
        <v>0.80200000000000005</v>
      </c>
      <c r="AM31" s="432">
        <v>3448</v>
      </c>
      <c r="AN31" s="432">
        <v>3512</v>
      </c>
      <c r="AO31" s="432">
        <v>3417</v>
      </c>
      <c r="AP31" s="432">
        <v>0.94650000000000001</v>
      </c>
      <c r="AQ31" s="432">
        <v>0.96409999999999996</v>
      </c>
      <c r="AR31" s="432">
        <v>0.93820000000000003</v>
      </c>
      <c r="AS31" s="432">
        <v>3349</v>
      </c>
      <c r="AT31" s="432">
        <v>3433</v>
      </c>
      <c r="AU31" s="432">
        <v>3413</v>
      </c>
      <c r="AV31" s="432">
        <v>0.9194</v>
      </c>
      <c r="AW31" s="432">
        <v>0.94259999999999999</v>
      </c>
      <c r="AX31" s="432">
        <v>0.93710000000000004</v>
      </c>
      <c r="AY31" s="432">
        <v>3229</v>
      </c>
      <c r="AZ31" s="432">
        <v>3348</v>
      </c>
      <c r="BA31" s="432">
        <v>3206</v>
      </c>
      <c r="BB31" s="432">
        <v>0.88660000000000005</v>
      </c>
      <c r="BC31" s="432">
        <v>0.91910000000000003</v>
      </c>
      <c r="BD31" s="432">
        <v>0.88029999999999997</v>
      </c>
      <c r="BE31" s="432">
        <v>3400</v>
      </c>
      <c r="BF31" s="432">
        <v>3497</v>
      </c>
      <c r="BG31" s="432">
        <v>3445</v>
      </c>
      <c r="BH31" s="432">
        <v>0.93330000000000002</v>
      </c>
      <c r="BI31" s="432">
        <v>0.96009999999999995</v>
      </c>
      <c r="BJ31" s="432">
        <v>0.94589999999999996</v>
      </c>
      <c r="BK31" s="432">
        <v>2004</v>
      </c>
      <c r="BL31" s="432">
        <v>2368</v>
      </c>
      <c r="BM31" s="432">
        <v>2572</v>
      </c>
      <c r="BN31" s="432">
        <v>0.55000000000000004</v>
      </c>
      <c r="BO31" s="432">
        <v>0.65</v>
      </c>
      <c r="BP31" s="432">
        <v>0.70620000000000005</v>
      </c>
      <c r="BQ31" s="432">
        <v>1835</v>
      </c>
      <c r="BR31" s="432">
        <v>0.63849999999999996</v>
      </c>
      <c r="BS31" s="432">
        <v>667</v>
      </c>
      <c r="BT31" s="432">
        <v>0.86850000000000005</v>
      </c>
      <c r="BU31" s="432">
        <v>2433</v>
      </c>
      <c r="BV31" s="432">
        <v>2591</v>
      </c>
      <c r="BW31" s="432">
        <v>2502</v>
      </c>
      <c r="BX31" s="432">
        <v>0.66779999999999995</v>
      </c>
      <c r="BY31" s="432">
        <v>0.71120000000000005</v>
      </c>
      <c r="BZ31" s="432">
        <v>0.68700000000000006</v>
      </c>
      <c r="CA31" s="432">
        <v>2044</v>
      </c>
      <c r="CB31" s="432">
        <v>0.71120000000000005</v>
      </c>
      <c r="CC31" s="432">
        <v>692</v>
      </c>
      <c r="CD31" s="432">
        <v>0.90100000000000002</v>
      </c>
      <c r="CE31" s="432">
        <v>2575</v>
      </c>
      <c r="CF31" s="432">
        <v>2767</v>
      </c>
      <c r="CG31" s="432">
        <v>2736</v>
      </c>
      <c r="CH31" s="432">
        <v>0.70689999999999997</v>
      </c>
      <c r="CI31" s="432">
        <v>0.75949999999999995</v>
      </c>
      <c r="CJ31" s="432">
        <v>0.75119999999999998</v>
      </c>
      <c r="CK31" s="432">
        <v>2129</v>
      </c>
      <c r="CL31" s="432">
        <v>2291</v>
      </c>
      <c r="CM31" s="432">
        <v>1998</v>
      </c>
      <c r="CN31" s="432">
        <v>0.58450000000000002</v>
      </c>
      <c r="CO31" s="432">
        <v>0.62880000000000003</v>
      </c>
      <c r="CP31" s="432">
        <v>0.54859999999999998</v>
      </c>
      <c r="CQ31" s="432">
        <v>846</v>
      </c>
      <c r="CR31" s="432">
        <v>0.2944</v>
      </c>
      <c r="CS31" s="432">
        <v>431</v>
      </c>
      <c r="CT31" s="432">
        <v>0.56120000000000003</v>
      </c>
      <c r="CU31" s="432">
        <v>1057</v>
      </c>
      <c r="CV31" s="432">
        <v>1275</v>
      </c>
      <c r="CW31" s="432">
        <v>1277</v>
      </c>
      <c r="CX31" s="432">
        <v>0.28999999999999998</v>
      </c>
      <c r="CY31" s="432">
        <v>0.35</v>
      </c>
      <c r="CZ31" s="432">
        <v>0.35060000000000002</v>
      </c>
      <c r="DA31" s="432">
        <v>2186</v>
      </c>
      <c r="DB31" s="432">
        <v>2550</v>
      </c>
      <c r="DC31" s="432">
        <v>2787</v>
      </c>
      <c r="DD31" s="432">
        <v>0.6</v>
      </c>
      <c r="DE31" s="432">
        <v>0.7</v>
      </c>
      <c r="DF31" s="432">
        <v>0.76519999999999999</v>
      </c>
      <c r="DG31" s="432">
        <v>956</v>
      </c>
      <c r="DH31" s="432">
        <v>502</v>
      </c>
      <c r="DI31" s="432">
        <v>550</v>
      </c>
      <c r="DJ31" s="432">
        <v>572</v>
      </c>
      <c r="DK31" s="432">
        <v>0.52500000000000002</v>
      </c>
      <c r="DL31" s="432">
        <v>0.57499999999999996</v>
      </c>
      <c r="DM31" s="432">
        <v>0.59830000000000005</v>
      </c>
      <c r="DN31" s="432">
        <v>2550</v>
      </c>
      <c r="DO31" s="432">
        <v>2732</v>
      </c>
      <c r="DP31" s="432">
        <v>1686</v>
      </c>
      <c r="DQ31" s="432">
        <v>0.7</v>
      </c>
      <c r="DR31" s="432">
        <v>0.75</v>
      </c>
      <c r="DS31" s="432">
        <v>0.46289999999999998</v>
      </c>
      <c r="DT31" s="432">
        <v>1325</v>
      </c>
      <c r="DU31" s="432">
        <v>3.7499999999999999E-2</v>
      </c>
      <c r="DV31" s="432">
        <v>7.4999999999999997E-2</v>
      </c>
      <c r="DW31" s="432">
        <v>0.36520000000000002</v>
      </c>
      <c r="DX31" s="432">
        <v>1553</v>
      </c>
      <c r="DY31" s="432">
        <v>7.4999999999999997E-2</v>
      </c>
      <c r="DZ31" s="432">
        <v>0.15</v>
      </c>
      <c r="EA31" s="432">
        <v>0.43990000000000001</v>
      </c>
      <c r="EB31" s="432">
        <v>36</v>
      </c>
      <c r="EC31" s="432">
        <v>2.7199999999999998E-2</v>
      </c>
      <c r="ED31" s="432">
        <v>0</v>
      </c>
      <c r="EE31" s="432">
        <v>0</v>
      </c>
      <c r="EF31" s="432">
        <v>332</v>
      </c>
      <c r="EG31" s="432">
        <v>2</v>
      </c>
      <c r="EH31" s="432">
        <v>5.0000000000000001E-3</v>
      </c>
      <c r="EI31" s="432">
        <v>0.01</v>
      </c>
      <c r="EJ31" s="432">
        <v>6.0000000000000001E-3</v>
      </c>
      <c r="EK31" s="432">
        <v>1165</v>
      </c>
      <c r="EL31" s="432">
        <v>0.05</v>
      </c>
      <c r="EM31" s="432">
        <v>0.15</v>
      </c>
      <c r="EN31" s="432">
        <v>0.31990000000000002</v>
      </c>
      <c r="EO31" s="432">
        <v>1168</v>
      </c>
      <c r="EP31" s="432">
        <v>799</v>
      </c>
      <c r="EQ31" s="432">
        <v>0.68410000000000004</v>
      </c>
      <c r="ER31" s="432">
        <v>246</v>
      </c>
      <c r="ES31" s="432">
        <v>51</v>
      </c>
      <c r="ET31" s="432">
        <v>0.20730000000000001</v>
      </c>
      <c r="EU31" s="432">
        <v>12</v>
      </c>
      <c r="EV31" s="432">
        <v>3.3E-3</v>
      </c>
      <c r="EW31" s="432">
        <v>4189</v>
      </c>
      <c r="EX31" s="432">
        <v>4917</v>
      </c>
      <c r="EY31" s="432">
        <v>6464</v>
      </c>
      <c r="EZ31" s="432">
        <v>5494</v>
      </c>
      <c r="FA31" s="432">
        <v>1.1499999999999999</v>
      </c>
      <c r="FB31" s="432">
        <v>1.35</v>
      </c>
      <c r="FC31" s="432">
        <v>1.7747999999999999</v>
      </c>
      <c r="FD31" s="432">
        <v>275</v>
      </c>
      <c r="FE31" s="432">
        <v>413</v>
      </c>
      <c r="FF31" s="432">
        <v>297</v>
      </c>
      <c r="FG31" s="432">
        <v>0.05</v>
      </c>
      <c r="FH31" s="432">
        <v>7.4999999999999997E-2</v>
      </c>
      <c r="FI31" s="432">
        <v>5.4100000000000002E-2</v>
      </c>
      <c r="FJ31" s="432">
        <v>4848</v>
      </c>
      <c r="FK31" s="432">
        <v>4998</v>
      </c>
      <c r="FL31" s="432">
        <v>4881</v>
      </c>
      <c r="FM31" s="432">
        <v>0.88239999999999996</v>
      </c>
      <c r="FN31" s="432">
        <v>0.90959999999999996</v>
      </c>
      <c r="FO31" s="432">
        <v>0.88839999999999997</v>
      </c>
      <c r="FP31" s="432">
        <v>4635</v>
      </c>
      <c r="FQ31" s="432">
        <v>4830</v>
      </c>
      <c r="FR31" s="432">
        <v>4627</v>
      </c>
      <c r="FS31" s="432">
        <v>0.84360000000000002</v>
      </c>
      <c r="FT31" s="432">
        <v>0.87909999999999999</v>
      </c>
      <c r="FU31" s="432">
        <v>0.84219999999999995</v>
      </c>
      <c r="FV31" s="432">
        <v>4454</v>
      </c>
      <c r="FW31" s="432">
        <v>4750</v>
      </c>
      <c r="FX31" s="432">
        <v>4519</v>
      </c>
      <c r="FY31" s="432">
        <v>0.81069999999999998</v>
      </c>
      <c r="FZ31" s="432">
        <v>0.86450000000000005</v>
      </c>
      <c r="GA31" s="432">
        <v>0.82250000000000001</v>
      </c>
      <c r="GB31" s="432">
        <v>4028</v>
      </c>
      <c r="GC31" s="432">
        <v>4500</v>
      </c>
      <c r="GD31" s="432">
        <v>4367</v>
      </c>
      <c r="GE31" s="432">
        <v>0.73299999999999998</v>
      </c>
      <c r="GF31" s="432">
        <v>0.81889999999999996</v>
      </c>
      <c r="GG31" s="432">
        <v>0.79490000000000005</v>
      </c>
      <c r="GH31" s="432">
        <v>4121</v>
      </c>
      <c r="GI31" s="432">
        <v>4669</v>
      </c>
      <c r="GJ31" s="432">
        <v>4266</v>
      </c>
      <c r="GK31" s="432">
        <v>0.75</v>
      </c>
      <c r="GL31" s="432">
        <v>0.84970000000000001</v>
      </c>
      <c r="GM31" s="432">
        <v>0.77649999999999997</v>
      </c>
      <c r="GN31" s="432">
        <v>5040</v>
      </c>
      <c r="GO31" s="432">
        <v>5165</v>
      </c>
      <c r="GP31" s="432">
        <v>5147</v>
      </c>
      <c r="GQ31" s="432">
        <v>0.9173</v>
      </c>
      <c r="GR31" s="432">
        <v>0.94010000000000005</v>
      </c>
      <c r="GS31" s="432">
        <v>0.93679999999999997</v>
      </c>
      <c r="GT31" s="432">
        <v>4547</v>
      </c>
      <c r="GU31" s="432">
        <v>4862</v>
      </c>
      <c r="GV31" s="432">
        <v>4612</v>
      </c>
      <c r="GW31" s="432">
        <v>0.82750000000000001</v>
      </c>
      <c r="GX31" s="432">
        <v>0.88490000000000002</v>
      </c>
      <c r="GY31" s="432">
        <v>0.83950000000000002</v>
      </c>
      <c r="GZ31" s="432">
        <v>2747</v>
      </c>
      <c r="HA31" s="432">
        <v>3297</v>
      </c>
      <c r="HB31" s="432">
        <v>3695</v>
      </c>
      <c r="HC31" s="432">
        <v>0.5</v>
      </c>
      <c r="HD31" s="432">
        <v>0.6</v>
      </c>
      <c r="HE31" s="432">
        <v>0.67259999999999998</v>
      </c>
      <c r="HF31" s="432">
        <v>11</v>
      </c>
      <c r="HG31" s="432">
        <v>0.5</v>
      </c>
      <c r="HH31" s="432">
        <v>1.6999999999999999E-3</v>
      </c>
      <c r="HI31" s="432">
        <v>0</v>
      </c>
      <c r="HJ31" s="432"/>
      <c r="HK31" s="432">
        <v>0.9</v>
      </c>
      <c r="HL31" s="432">
        <v>2</v>
      </c>
      <c r="HM31" s="432">
        <v>0</v>
      </c>
      <c r="HN31" s="432">
        <v>0</v>
      </c>
      <c r="HO31" s="432">
        <v>1</v>
      </c>
      <c r="HP31" s="432">
        <v>2</v>
      </c>
      <c r="HQ31" s="432">
        <v>3</v>
      </c>
      <c r="HR31" s="432">
        <v>0</v>
      </c>
      <c r="HS31" s="432">
        <v>0</v>
      </c>
      <c r="HT31" s="432">
        <v>0.9</v>
      </c>
      <c r="HU31" s="432">
        <v>0</v>
      </c>
      <c r="HV31" s="432">
        <v>0</v>
      </c>
      <c r="HW31" s="432">
        <v>0</v>
      </c>
      <c r="HX31" s="432">
        <v>0.9</v>
      </c>
      <c r="HY31" s="432">
        <v>2</v>
      </c>
      <c r="HZ31" s="432">
        <v>0</v>
      </c>
      <c r="IA31" s="432">
        <v>0</v>
      </c>
      <c r="IB31" s="432">
        <v>3</v>
      </c>
      <c r="IC31" s="432">
        <v>19</v>
      </c>
      <c r="ID31" s="432">
        <v>13</v>
      </c>
      <c r="IE31" s="432">
        <v>5</v>
      </c>
      <c r="IF31" s="432">
        <v>3</v>
      </c>
      <c r="IG31" s="432">
        <v>2</v>
      </c>
      <c r="IH31" s="432">
        <v>0.66669999999999996</v>
      </c>
      <c r="II31" s="432">
        <v>1</v>
      </c>
      <c r="IJ31" s="432">
        <v>0.33329999999999999</v>
      </c>
      <c r="IK31" s="432">
        <v>24</v>
      </c>
      <c r="IL31" s="432">
        <v>2</v>
      </c>
      <c r="IM31" s="432">
        <v>8.3299999999999999E-2</v>
      </c>
      <c r="IN31" s="432">
        <v>1</v>
      </c>
      <c r="IO31" s="432">
        <v>4.1700000000000001E-2</v>
      </c>
      <c r="IP31" s="432">
        <v>13</v>
      </c>
      <c r="IQ31" s="432">
        <v>1</v>
      </c>
      <c r="IR31" s="432">
        <v>7.6899999999999996E-2</v>
      </c>
      <c r="IS31" s="432">
        <v>0</v>
      </c>
      <c r="IT31" s="432">
        <v>0</v>
      </c>
      <c r="IU31" s="432">
        <v>10</v>
      </c>
      <c r="IV31" s="432">
        <v>109</v>
      </c>
      <c r="IW31" s="432">
        <v>6</v>
      </c>
      <c r="IX31" s="432">
        <v>5.5E-2</v>
      </c>
      <c r="IY31" s="432">
        <v>10</v>
      </c>
      <c r="IZ31" s="432">
        <v>6</v>
      </c>
      <c r="JA31" s="432">
        <v>0.6</v>
      </c>
      <c r="JB31" s="432">
        <v>3</v>
      </c>
      <c r="JC31" s="432">
        <v>2.75E-2</v>
      </c>
      <c r="JD31" s="432">
        <v>2</v>
      </c>
      <c r="JE31" s="432">
        <v>0.2</v>
      </c>
      <c r="JF31" s="432">
        <v>52</v>
      </c>
      <c r="JG31" s="432">
        <v>5</v>
      </c>
      <c r="JH31" s="432">
        <v>9.6199999999999994E-2</v>
      </c>
      <c r="JI31" s="432">
        <v>6</v>
      </c>
      <c r="JJ31" s="432">
        <v>5</v>
      </c>
      <c r="JK31" s="432">
        <v>0.83330000000000004</v>
      </c>
      <c r="JL31" s="432">
        <v>5</v>
      </c>
      <c r="JM31" s="432">
        <v>9.6199999999999994E-2</v>
      </c>
      <c r="JN31" s="432">
        <v>0</v>
      </c>
      <c r="JO31" s="432">
        <v>0</v>
      </c>
      <c r="JP31" s="432" t="s">
        <v>1359</v>
      </c>
      <c r="JQ31" s="432" t="s">
        <v>1360</v>
      </c>
      <c r="JR31" s="432" t="s">
        <v>1340</v>
      </c>
    </row>
    <row r="32" spans="1:278" x14ac:dyDescent="0.45">
      <c r="A32" s="432" t="s">
        <v>431</v>
      </c>
      <c r="B32" s="432" t="s">
        <v>455</v>
      </c>
      <c r="C32" s="432">
        <v>3308</v>
      </c>
      <c r="D32" s="432">
        <v>269</v>
      </c>
      <c r="E32" s="432">
        <v>8.1299999999999997E-2</v>
      </c>
      <c r="F32" s="432">
        <v>270</v>
      </c>
      <c r="G32" s="432">
        <v>3248</v>
      </c>
      <c r="H32" s="432">
        <v>8.3099999999999993E-2</v>
      </c>
      <c r="I32" s="432">
        <v>3052</v>
      </c>
      <c r="J32" s="432">
        <v>3144</v>
      </c>
      <c r="K32" s="432">
        <v>2986</v>
      </c>
      <c r="L32" s="432">
        <v>0.92259999999999998</v>
      </c>
      <c r="M32" s="432">
        <v>0.95020000000000004</v>
      </c>
      <c r="N32" s="432">
        <v>0.90269999999999995</v>
      </c>
      <c r="O32" s="432">
        <v>3150</v>
      </c>
      <c r="P32" s="432">
        <v>3210</v>
      </c>
      <c r="Q32" s="432">
        <v>3198</v>
      </c>
      <c r="R32" s="432">
        <v>0.95209999999999995</v>
      </c>
      <c r="S32" s="432">
        <v>0.97009999999999996</v>
      </c>
      <c r="T32" s="432">
        <v>0.9667</v>
      </c>
      <c r="U32" s="432">
        <v>3139</v>
      </c>
      <c r="V32" s="432">
        <v>3197</v>
      </c>
      <c r="W32" s="432">
        <v>3149</v>
      </c>
      <c r="X32" s="432">
        <v>0.94889999999999997</v>
      </c>
      <c r="Y32" s="432">
        <v>0.96630000000000005</v>
      </c>
      <c r="Z32" s="432">
        <v>0.95189999999999997</v>
      </c>
      <c r="AA32" s="432">
        <v>3108</v>
      </c>
      <c r="AB32" s="432">
        <v>3170</v>
      </c>
      <c r="AC32" s="432">
        <v>3125</v>
      </c>
      <c r="AD32" s="432">
        <v>0.93930000000000002</v>
      </c>
      <c r="AE32" s="432">
        <v>0.95799999999999996</v>
      </c>
      <c r="AF32" s="432">
        <v>0.94469999999999998</v>
      </c>
      <c r="AG32" s="432">
        <v>2739</v>
      </c>
      <c r="AH32" s="432">
        <v>2892</v>
      </c>
      <c r="AI32" s="432">
        <v>2679</v>
      </c>
      <c r="AJ32" s="432">
        <v>0.82789999999999997</v>
      </c>
      <c r="AK32" s="432">
        <v>0.87409999999999999</v>
      </c>
      <c r="AL32" s="432">
        <v>0.80989999999999995</v>
      </c>
      <c r="AM32" s="432">
        <v>3132</v>
      </c>
      <c r="AN32" s="432">
        <v>3190</v>
      </c>
      <c r="AO32" s="432">
        <v>3128</v>
      </c>
      <c r="AP32" s="432">
        <v>0.94650000000000001</v>
      </c>
      <c r="AQ32" s="432">
        <v>0.96409999999999996</v>
      </c>
      <c r="AR32" s="432">
        <v>0.9456</v>
      </c>
      <c r="AS32" s="432">
        <v>3042</v>
      </c>
      <c r="AT32" s="432">
        <v>3119</v>
      </c>
      <c r="AU32" s="432">
        <v>2931</v>
      </c>
      <c r="AV32" s="432">
        <v>0.9194</v>
      </c>
      <c r="AW32" s="432">
        <v>0.94259999999999999</v>
      </c>
      <c r="AX32" s="432">
        <v>0.88600000000000001</v>
      </c>
      <c r="AY32" s="432">
        <v>2933</v>
      </c>
      <c r="AZ32" s="432">
        <v>3041</v>
      </c>
      <c r="BA32" s="432">
        <v>2844</v>
      </c>
      <c r="BB32" s="432">
        <v>0.88660000000000005</v>
      </c>
      <c r="BC32" s="432">
        <v>0.91910000000000003</v>
      </c>
      <c r="BD32" s="432">
        <v>0.85970000000000002</v>
      </c>
      <c r="BE32" s="432">
        <v>3088</v>
      </c>
      <c r="BF32" s="432">
        <v>3177</v>
      </c>
      <c r="BG32" s="432">
        <v>3033</v>
      </c>
      <c r="BH32" s="432">
        <v>0.93330000000000002</v>
      </c>
      <c r="BI32" s="432">
        <v>0.96009999999999995</v>
      </c>
      <c r="BJ32" s="432">
        <v>0.91690000000000005</v>
      </c>
      <c r="BK32" s="432">
        <v>1820</v>
      </c>
      <c r="BL32" s="432">
        <v>2151</v>
      </c>
      <c r="BM32" s="432">
        <v>2303</v>
      </c>
      <c r="BN32" s="432">
        <v>0.55000000000000004</v>
      </c>
      <c r="BO32" s="432">
        <v>0.65</v>
      </c>
      <c r="BP32" s="432">
        <v>0.69620000000000004</v>
      </c>
      <c r="BQ32" s="432">
        <v>1860</v>
      </c>
      <c r="BR32" s="432">
        <v>0.61199999999999999</v>
      </c>
      <c r="BS32" s="432">
        <v>233</v>
      </c>
      <c r="BT32" s="432">
        <v>0.86619999999999997</v>
      </c>
      <c r="BU32" s="432">
        <v>2210</v>
      </c>
      <c r="BV32" s="432">
        <v>2353</v>
      </c>
      <c r="BW32" s="432">
        <v>2093</v>
      </c>
      <c r="BX32" s="432">
        <v>0.66779999999999995</v>
      </c>
      <c r="BY32" s="432">
        <v>0.71120000000000005</v>
      </c>
      <c r="BZ32" s="432">
        <v>0.63270000000000004</v>
      </c>
      <c r="CA32" s="432">
        <v>2108</v>
      </c>
      <c r="CB32" s="432">
        <v>0.69359999999999999</v>
      </c>
      <c r="CC32" s="432">
        <v>243</v>
      </c>
      <c r="CD32" s="432">
        <v>0.90329999999999999</v>
      </c>
      <c r="CE32" s="432">
        <v>2339</v>
      </c>
      <c r="CF32" s="432">
        <v>2513</v>
      </c>
      <c r="CG32" s="432">
        <v>2351</v>
      </c>
      <c r="CH32" s="432">
        <v>0.70689999999999997</v>
      </c>
      <c r="CI32" s="432">
        <v>0.75949999999999995</v>
      </c>
      <c r="CJ32" s="432">
        <v>0.7107</v>
      </c>
      <c r="CK32" s="432">
        <v>1934</v>
      </c>
      <c r="CL32" s="432">
        <v>2081</v>
      </c>
      <c r="CM32" s="432">
        <v>1778</v>
      </c>
      <c r="CN32" s="432">
        <v>0.58450000000000002</v>
      </c>
      <c r="CO32" s="432">
        <v>0.62880000000000003</v>
      </c>
      <c r="CP32" s="432">
        <v>0.53749999999999998</v>
      </c>
      <c r="CQ32" s="432">
        <v>859</v>
      </c>
      <c r="CR32" s="432">
        <v>0.28270000000000001</v>
      </c>
      <c r="CS32" s="432">
        <v>140</v>
      </c>
      <c r="CT32" s="432">
        <v>0.52039999999999997</v>
      </c>
      <c r="CU32" s="432">
        <v>960</v>
      </c>
      <c r="CV32" s="432">
        <v>1158</v>
      </c>
      <c r="CW32" s="432">
        <v>999</v>
      </c>
      <c r="CX32" s="432">
        <v>0.28999999999999998</v>
      </c>
      <c r="CY32" s="432">
        <v>0.35</v>
      </c>
      <c r="CZ32" s="432">
        <v>0.30199999999999999</v>
      </c>
      <c r="DA32" s="432">
        <v>1985</v>
      </c>
      <c r="DB32" s="432">
        <v>2316</v>
      </c>
      <c r="DC32" s="432">
        <v>2516</v>
      </c>
      <c r="DD32" s="432">
        <v>0.6</v>
      </c>
      <c r="DE32" s="432">
        <v>0.7</v>
      </c>
      <c r="DF32" s="432">
        <v>0.76060000000000005</v>
      </c>
      <c r="DG32" s="432">
        <v>1085</v>
      </c>
      <c r="DH32" s="432">
        <v>570</v>
      </c>
      <c r="DI32" s="432">
        <v>624</v>
      </c>
      <c r="DJ32" s="432">
        <v>640</v>
      </c>
      <c r="DK32" s="432">
        <v>0.52500000000000002</v>
      </c>
      <c r="DL32" s="432">
        <v>0.57499999999999996</v>
      </c>
      <c r="DM32" s="432">
        <v>0.58989999999999998</v>
      </c>
      <c r="DN32" s="432">
        <v>2316</v>
      </c>
      <c r="DO32" s="432">
        <v>2481</v>
      </c>
      <c r="DP32" s="432">
        <v>894</v>
      </c>
      <c r="DQ32" s="432">
        <v>0.7</v>
      </c>
      <c r="DR32" s="432">
        <v>0.75</v>
      </c>
      <c r="DS32" s="432">
        <v>0.27029999999999998</v>
      </c>
      <c r="DT32" s="432">
        <v>3</v>
      </c>
      <c r="DU32" s="432">
        <v>3.7499999999999999E-2</v>
      </c>
      <c r="DV32" s="432">
        <v>7.4999999999999997E-2</v>
      </c>
      <c r="DW32" s="432">
        <v>8.9999999999999998E-4</v>
      </c>
      <c r="DX32" s="432">
        <v>173</v>
      </c>
      <c r="DY32" s="432">
        <v>7.4999999999999997E-2</v>
      </c>
      <c r="DZ32" s="432">
        <v>0.15</v>
      </c>
      <c r="EA32" s="432">
        <v>7.5300000000000006E-2</v>
      </c>
      <c r="EB32" s="432">
        <v>0</v>
      </c>
      <c r="EC32" s="432">
        <v>0</v>
      </c>
      <c r="ED32" s="432">
        <v>0</v>
      </c>
      <c r="EE32" s="432">
        <v>0</v>
      </c>
      <c r="EF32" s="432">
        <v>368</v>
      </c>
      <c r="EG32" s="432">
        <v>0</v>
      </c>
      <c r="EH32" s="432">
        <v>5.0000000000000001E-3</v>
      </c>
      <c r="EI32" s="432">
        <v>0.01</v>
      </c>
      <c r="EJ32" s="432">
        <v>0</v>
      </c>
      <c r="EK32" s="432">
        <v>560</v>
      </c>
      <c r="EL32" s="432">
        <v>0.05</v>
      </c>
      <c r="EM32" s="432">
        <v>0.15</v>
      </c>
      <c r="EN32" s="432">
        <v>0.16930000000000001</v>
      </c>
      <c r="EO32" s="432">
        <v>999</v>
      </c>
      <c r="EP32" s="432">
        <v>465</v>
      </c>
      <c r="EQ32" s="432">
        <v>0.46550000000000002</v>
      </c>
      <c r="ER32" s="432">
        <v>282</v>
      </c>
      <c r="ES32" s="432">
        <v>49</v>
      </c>
      <c r="ET32" s="432">
        <v>0.17380000000000001</v>
      </c>
      <c r="EU32" s="432">
        <v>5</v>
      </c>
      <c r="EV32" s="432">
        <v>1.5E-3</v>
      </c>
      <c r="EW32" s="432">
        <v>3242</v>
      </c>
      <c r="EX32" s="432">
        <v>3904</v>
      </c>
      <c r="EY32" s="432">
        <v>6046</v>
      </c>
      <c r="EZ32" s="432">
        <v>5520</v>
      </c>
      <c r="FA32" s="432">
        <v>0.98</v>
      </c>
      <c r="FB32" s="432">
        <v>1.18</v>
      </c>
      <c r="FC32" s="432">
        <v>1.8277000000000001</v>
      </c>
      <c r="FD32" s="432">
        <v>276</v>
      </c>
      <c r="FE32" s="432">
        <v>414</v>
      </c>
      <c r="FF32" s="432">
        <v>115</v>
      </c>
      <c r="FG32" s="432">
        <v>0.05</v>
      </c>
      <c r="FH32" s="432">
        <v>7.4999999999999997E-2</v>
      </c>
      <c r="FI32" s="432">
        <v>2.0799999999999999E-2</v>
      </c>
      <c r="FJ32" s="432">
        <v>4871</v>
      </c>
      <c r="FK32" s="432">
        <v>5021</v>
      </c>
      <c r="FL32" s="432">
        <v>4777</v>
      </c>
      <c r="FM32" s="432">
        <v>0.88239999999999996</v>
      </c>
      <c r="FN32" s="432">
        <v>0.90959999999999996</v>
      </c>
      <c r="FO32" s="432">
        <v>0.86539999999999995</v>
      </c>
      <c r="FP32" s="432">
        <v>4657</v>
      </c>
      <c r="FQ32" s="432">
        <v>4853</v>
      </c>
      <c r="FR32" s="432">
        <v>4522</v>
      </c>
      <c r="FS32" s="432">
        <v>0.84360000000000002</v>
      </c>
      <c r="FT32" s="432">
        <v>0.87909999999999999</v>
      </c>
      <c r="FU32" s="432">
        <v>0.81920000000000004</v>
      </c>
      <c r="FV32" s="432">
        <v>4476</v>
      </c>
      <c r="FW32" s="432">
        <v>4773</v>
      </c>
      <c r="FX32" s="432">
        <v>4363</v>
      </c>
      <c r="FY32" s="432">
        <v>0.81069999999999998</v>
      </c>
      <c r="FZ32" s="432">
        <v>0.86450000000000005</v>
      </c>
      <c r="GA32" s="432">
        <v>0.79039999999999999</v>
      </c>
      <c r="GB32" s="432">
        <v>4047</v>
      </c>
      <c r="GC32" s="432">
        <v>4521</v>
      </c>
      <c r="GD32" s="432">
        <v>4162</v>
      </c>
      <c r="GE32" s="432">
        <v>0.73299999999999998</v>
      </c>
      <c r="GF32" s="432">
        <v>0.81889999999999996</v>
      </c>
      <c r="GG32" s="432">
        <v>0.754</v>
      </c>
      <c r="GH32" s="432">
        <v>4140</v>
      </c>
      <c r="GI32" s="432">
        <v>4691</v>
      </c>
      <c r="GJ32" s="432">
        <v>3989</v>
      </c>
      <c r="GK32" s="432">
        <v>0.75</v>
      </c>
      <c r="GL32" s="432">
        <v>0.84970000000000001</v>
      </c>
      <c r="GM32" s="432">
        <v>0.72260000000000002</v>
      </c>
      <c r="GN32" s="432">
        <v>5064</v>
      </c>
      <c r="GO32" s="432">
        <v>5190</v>
      </c>
      <c r="GP32" s="432">
        <v>4984</v>
      </c>
      <c r="GQ32" s="432">
        <v>0.9173</v>
      </c>
      <c r="GR32" s="432">
        <v>0.94010000000000005</v>
      </c>
      <c r="GS32" s="432">
        <v>0.90290000000000004</v>
      </c>
      <c r="GT32" s="432">
        <v>4568</v>
      </c>
      <c r="GU32" s="432">
        <v>4885</v>
      </c>
      <c r="GV32" s="432">
        <v>4577</v>
      </c>
      <c r="GW32" s="432">
        <v>0.82750000000000001</v>
      </c>
      <c r="GX32" s="432">
        <v>0.88490000000000002</v>
      </c>
      <c r="GY32" s="432">
        <v>0.82920000000000005</v>
      </c>
      <c r="GZ32" s="432">
        <v>2760</v>
      </c>
      <c r="HA32" s="432">
        <v>3312</v>
      </c>
      <c r="HB32" s="432">
        <v>3717</v>
      </c>
      <c r="HC32" s="432">
        <v>0.5</v>
      </c>
      <c r="HD32" s="432">
        <v>0.6</v>
      </c>
      <c r="HE32" s="432">
        <v>0.6734</v>
      </c>
      <c r="HF32" s="432">
        <v>2</v>
      </c>
      <c r="HG32" s="432">
        <v>0.5</v>
      </c>
      <c r="HH32" s="432">
        <v>2.9999999999999997E-4</v>
      </c>
      <c r="HI32" s="432">
        <v>0</v>
      </c>
      <c r="HJ32" s="432"/>
      <c r="HK32" s="432">
        <v>0.9</v>
      </c>
      <c r="HL32" s="432">
        <v>0</v>
      </c>
      <c r="HM32" s="432">
        <v>0</v>
      </c>
      <c r="HN32" s="432">
        <v>0</v>
      </c>
      <c r="HO32" s="432">
        <v>0</v>
      </c>
      <c r="HP32" s="432">
        <v>1</v>
      </c>
      <c r="HQ32" s="432">
        <v>2</v>
      </c>
      <c r="HR32" s="432">
        <v>2</v>
      </c>
      <c r="HS32" s="432">
        <v>1</v>
      </c>
      <c r="HT32" s="432">
        <v>0.9</v>
      </c>
      <c r="HU32" s="432">
        <v>0</v>
      </c>
      <c r="HV32" s="432">
        <v>0</v>
      </c>
      <c r="HW32" s="432">
        <v>0</v>
      </c>
      <c r="HX32" s="432">
        <v>0.9</v>
      </c>
      <c r="HY32" s="432">
        <v>0</v>
      </c>
      <c r="HZ32" s="432">
        <v>0</v>
      </c>
      <c r="IA32" s="432">
        <v>0</v>
      </c>
      <c r="IB32" s="432">
        <v>1</v>
      </c>
      <c r="IC32" s="432">
        <v>8</v>
      </c>
      <c r="ID32" s="432">
        <v>28</v>
      </c>
      <c r="IE32" s="432">
        <v>6</v>
      </c>
      <c r="IF32" s="432">
        <v>1</v>
      </c>
      <c r="IG32" s="432">
        <v>0</v>
      </c>
      <c r="IH32" s="432">
        <v>0</v>
      </c>
      <c r="II32" s="432">
        <v>0</v>
      </c>
      <c r="IJ32" s="432">
        <v>0</v>
      </c>
      <c r="IK32" s="432">
        <v>13</v>
      </c>
      <c r="IL32" s="432">
        <v>0</v>
      </c>
      <c r="IM32" s="432">
        <v>0</v>
      </c>
      <c r="IN32" s="432">
        <v>0</v>
      </c>
      <c r="IO32" s="432">
        <v>0</v>
      </c>
      <c r="IP32" s="432">
        <v>28</v>
      </c>
      <c r="IQ32" s="432">
        <v>0</v>
      </c>
      <c r="IR32" s="432">
        <v>0</v>
      </c>
      <c r="IS32" s="432">
        <v>0</v>
      </c>
      <c r="IT32" s="432">
        <v>0</v>
      </c>
      <c r="IU32" s="432">
        <v>4</v>
      </c>
      <c r="IV32" s="432">
        <v>161</v>
      </c>
      <c r="IW32" s="432">
        <v>1</v>
      </c>
      <c r="IX32" s="432">
        <v>6.1999999999999998E-3</v>
      </c>
      <c r="IY32" s="432">
        <v>4</v>
      </c>
      <c r="IZ32" s="432">
        <v>0</v>
      </c>
      <c r="JA32" s="432">
        <v>0</v>
      </c>
      <c r="JB32" s="432">
        <v>2</v>
      </c>
      <c r="JC32" s="432">
        <v>1.24E-2</v>
      </c>
      <c r="JD32" s="432">
        <v>0</v>
      </c>
      <c r="JE32" s="432">
        <v>0</v>
      </c>
      <c r="JF32" s="432">
        <v>88</v>
      </c>
      <c r="JG32" s="432">
        <v>0</v>
      </c>
      <c r="JH32" s="432">
        <v>0</v>
      </c>
      <c r="JI32" s="432">
        <v>0</v>
      </c>
      <c r="JJ32" s="432">
        <v>0</v>
      </c>
      <c r="JK32" s="432">
        <v>0</v>
      </c>
      <c r="JL32" s="432">
        <v>13</v>
      </c>
      <c r="JM32" s="432">
        <v>0.1477</v>
      </c>
      <c r="JN32" s="432">
        <v>0</v>
      </c>
      <c r="JO32" s="432">
        <v>0</v>
      </c>
      <c r="JP32" s="432" t="s">
        <v>1359</v>
      </c>
      <c r="JQ32" s="432" t="s">
        <v>1360</v>
      </c>
      <c r="JR32" s="432" t="s">
        <v>1340</v>
      </c>
    </row>
    <row r="33" spans="1:278" x14ac:dyDescent="0.45">
      <c r="A33" s="432" t="s">
        <v>431</v>
      </c>
      <c r="B33" s="432" t="s">
        <v>466</v>
      </c>
      <c r="C33" s="432">
        <v>6632</v>
      </c>
      <c r="D33" s="432">
        <v>773</v>
      </c>
      <c r="E33" s="432">
        <v>0.1166</v>
      </c>
      <c r="F33" s="432">
        <v>766</v>
      </c>
      <c r="G33" s="432">
        <v>6526</v>
      </c>
      <c r="H33" s="432">
        <v>0.1174</v>
      </c>
      <c r="I33" s="432">
        <v>6119</v>
      </c>
      <c r="J33" s="432">
        <v>6302</v>
      </c>
      <c r="K33" s="432">
        <v>6170</v>
      </c>
      <c r="L33" s="432">
        <v>0.92259999999999998</v>
      </c>
      <c r="M33" s="432">
        <v>0.95020000000000004</v>
      </c>
      <c r="N33" s="432">
        <v>0.93030000000000002</v>
      </c>
      <c r="O33" s="432">
        <v>6315</v>
      </c>
      <c r="P33" s="432">
        <v>6434</v>
      </c>
      <c r="Q33" s="432">
        <v>6324</v>
      </c>
      <c r="R33" s="432">
        <v>0.95209999999999995</v>
      </c>
      <c r="S33" s="432">
        <v>0.97009999999999996</v>
      </c>
      <c r="T33" s="432">
        <v>0.9536</v>
      </c>
      <c r="U33" s="432">
        <v>6294</v>
      </c>
      <c r="V33" s="432">
        <v>6409</v>
      </c>
      <c r="W33" s="432">
        <v>6323</v>
      </c>
      <c r="X33" s="432">
        <v>0.94889999999999997</v>
      </c>
      <c r="Y33" s="432">
        <v>0.96630000000000005</v>
      </c>
      <c r="Z33" s="432">
        <v>0.95340000000000003</v>
      </c>
      <c r="AA33" s="432">
        <v>6230</v>
      </c>
      <c r="AB33" s="432">
        <v>6354</v>
      </c>
      <c r="AC33" s="432">
        <v>6231</v>
      </c>
      <c r="AD33" s="432">
        <v>0.93930000000000002</v>
      </c>
      <c r="AE33" s="432">
        <v>0.95799999999999996</v>
      </c>
      <c r="AF33" s="432">
        <v>0.9395</v>
      </c>
      <c r="AG33" s="432">
        <v>5491</v>
      </c>
      <c r="AH33" s="432">
        <v>5798</v>
      </c>
      <c r="AI33" s="432">
        <v>5318</v>
      </c>
      <c r="AJ33" s="432">
        <v>0.82789999999999997</v>
      </c>
      <c r="AK33" s="432">
        <v>0.87409999999999999</v>
      </c>
      <c r="AL33" s="432">
        <v>0.80189999999999995</v>
      </c>
      <c r="AM33" s="432">
        <v>6278</v>
      </c>
      <c r="AN33" s="432">
        <v>6394</v>
      </c>
      <c r="AO33" s="432">
        <v>6308</v>
      </c>
      <c r="AP33" s="432">
        <v>0.94650000000000001</v>
      </c>
      <c r="AQ33" s="432">
        <v>0.96409999999999996</v>
      </c>
      <c r="AR33" s="432">
        <v>0.95109999999999995</v>
      </c>
      <c r="AS33" s="432">
        <v>6098</v>
      </c>
      <c r="AT33" s="432">
        <v>6252</v>
      </c>
      <c r="AU33" s="432">
        <v>6258</v>
      </c>
      <c r="AV33" s="432">
        <v>0.9194</v>
      </c>
      <c r="AW33" s="432">
        <v>0.94259999999999999</v>
      </c>
      <c r="AX33" s="432">
        <v>0.94359999999999999</v>
      </c>
      <c r="AY33" s="432">
        <v>5880</v>
      </c>
      <c r="AZ33" s="432">
        <v>6096</v>
      </c>
      <c r="BA33" s="432">
        <v>5775</v>
      </c>
      <c r="BB33" s="432">
        <v>0.88660000000000005</v>
      </c>
      <c r="BC33" s="432">
        <v>0.91910000000000003</v>
      </c>
      <c r="BD33" s="432">
        <v>0.87080000000000002</v>
      </c>
      <c r="BE33" s="432">
        <v>6190</v>
      </c>
      <c r="BF33" s="432">
        <v>6368</v>
      </c>
      <c r="BG33" s="432">
        <v>6275</v>
      </c>
      <c r="BH33" s="432">
        <v>0.93330000000000002</v>
      </c>
      <c r="BI33" s="432">
        <v>0.96009999999999995</v>
      </c>
      <c r="BJ33" s="432">
        <v>0.94620000000000004</v>
      </c>
      <c r="BK33" s="432">
        <v>3648</v>
      </c>
      <c r="BL33" s="432">
        <v>4311</v>
      </c>
      <c r="BM33" s="432">
        <v>4857</v>
      </c>
      <c r="BN33" s="432">
        <v>0.55000000000000004</v>
      </c>
      <c r="BO33" s="432">
        <v>0.65</v>
      </c>
      <c r="BP33" s="432">
        <v>0.73240000000000005</v>
      </c>
      <c r="BQ33" s="432">
        <v>3433</v>
      </c>
      <c r="BR33" s="432">
        <v>0.58589999999999998</v>
      </c>
      <c r="BS33" s="432">
        <v>676</v>
      </c>
      <c r="BT33" s="432">
        <v>0.87450000000000006</v>
      </c>
      <c r="BU33" s="432">
        <v>4429</v>
      </c>
      <c r="BV33" s="432">
        <v>4717</v>
      </c>
      <c r="BW33" s="432">
        <v>4109</v>
      </c>
      <c r="BX33" s="432">
        <v>0.66779999999999995</v>
      </c>
      <c r="BY33" s="432">
        <v>0.71120000000000005</v>
      </c>
      <c r="BZ33" s="432">
        <v>0.61960000000000004</v>
      </c>
      <c r="CA33" s="432">
        <v>3970</v>
      </c>
      <c r="CB33" s="432">
        <v>0.67759999999999998</v>
      </c>
      <c r="CC33" s="432">
        <v>703</v>
      </c>
      <c r="CD33" s="432">
        <v>0.90939999999999999</v>
      </c>
      <c r="CE33" s="432">
        <v>4689</v>
      </c>
      <c r="CF33" s="432">
        <v>5038</v>
      </c>
      <c r="CG33" s="432">
        <v>4673</v>
      </c>
      <c r="CH33" s="432">
        <v>0.70689999999999997</v>
      </c>
      <c r="CI33" s="432">
        <v>0.75949999999999995</v>
      </c>
      <c r="CJ33" s="432">
        <v>0.7046</v>
      </c>
      <c r="CK33" s="432">
        <v>3877</v>
      </c>
      <c r="CL33" s="432">
        <v>4171</v>
      </c>
      <c r="CM33" s="432">
        <v>3596</v>
      </c>
      <c r="CN33" s="432">
        <v>0.58450000000000002</v>
      </c>
      <c r="CO33" s="432">
        <v>0.62880000000000003</v>
      </c>
      <c r="CP33" s="432">
        <v>0.54220000000000002</v>
      </c>
      <c r="CQ33" s="432">
        <v>1620</v>
      </c>
      <c r="CR33" s="432">
        <v>0.27650000000000002</v>
      </c>
      <c r="CS33" s="432">
        <v>435</v>
      </c>
      <c r="CT33" s="432">
        <v>0.56269999999999998</v>
      </c>
      <c r="CU33" s="432">
        <v>1924</v>
      </c>
      <c r="CV33" s="432">
        <v>2322</v>
      </c>
      <c r="CW33" s="432">
        <v>2055</v>
      </c>
      <c r="CX33" s="432">
        <v>0.28999999999999998</v>
      </c>
      <c r="CY33" s="432">
        <v>0.35</v>
      </c>
      <c r="CZ33" s="432">
        <v>0.30990000000000001</v>
      </c>
      <c r="DA33" s="432">
        <v>3980</v>
      </c>
      <c r="DB33" s="432">
        <v>4643</v>
      </c>
      <c r="DC33" s="432">
        <v>5213</v>
      </c>
      <c r="DD33" s="432">
        <v>0.6</v>
      </c>
      <c r="DE33" s="432">
        <v>0.7</v>
      </c>
      <c r="DF33" s="432">
        <v>0.78600000000000003</v>
      </c>
      <c r="DG33" s="432">
        <v>2312</v>
      </c>
      <c r="DH33" s="432">
        <v>1214</v>
      </c>
      <c r="DI33" s="432">
        <v>1330</v>
      </c>
      <c r="DJ33" s="432">
        <v>1259</v>
      </c>
      <c r="DK33" s="432">
        <v>0.52500000000000002</v>
      </c>
      <c r="DL33" s="432">
        <v>0.57499999999999996</v>
      </c>
      <c r="DM33" s="432">
        <v>0.54459999999999997</v>
      </c>
      <c r="DN33" s="432">
        <v>4643</v>
      </c>
      <c r="DO33" s="432">
        <v>4974</v>
      </c>
      <c r="DP33" s="432">
        <v>2463</v>
      </c>
      <c r="DQ33" s="432">
        <v>0.7</v>
      </c>
      <c r="DR33" s="432">
        <v>0.75</v>
      </c>
      <c r="DS33" s="432">
        <v>0.37140000000000001</v>
      </c>
      <c r="DT33" s="432">
        <v>84</v>
      </c>
      <c r="DU33" s="432">
        <v>3.7499999999999999E-2</v>
      </c>
      <c r="DV33" s="432">
        <v>7.4999999999999997E-2</v>
      </c>
      <c r="DW33" s="432">
        <v>2.5000000000000001E-2</v>
      </c>
      <c r="DX33" s="432">
        <v>559</v>
      </c>
      <c r="DY33" s="432">
        <v>7.4999999999999997E-2</v>
      </c>
      <c r="DZ33" s="432">
        <v>0.15</v>
      </c>
      <c r="EA33" s="432">
        <v>0.1268</v>
      </c>
      <c r="EB33" s="432">
        <v>0</v>
      </c>
      <c r="EC33" s="432">
        <v>0</v>
      </c>
      <c r="ED33" s="432">
        <v>0</v>
      </c>
      <c r="EE33" s="432">
        <v>0</v>
      </c>
      <c r="EF33" s="432">
        <v>864</v>
      </c>
      <c r="EG33" s="432">
        <v>1</v>
      </c>
      <c r="EH33" s="432">
        <v>5.0000000000000001E-3</v>
      </c>
      <c r="EI33" s="432">
        <v>0.01</v>
      </c>
      <c r="EJ33" s="432">
        <v>1.1999999999999999E-3</v>
      </c>
      <c r="EK33" s="432">
        <v>923</v>
      </c>
      <c r="EL33" s="432">
        <v>0.05</v>
      </c>
      <c r="EM33" s="432">
        <v>0.15</v>
      </c>
      <c r="EN33" s="432">
        <v>0.13919999999999999</v>
      </c>
      <c r="EO33" s="432">
        <v>2262</v>
      </c>
      <c r="EP33" s="432">
        <v>1581</v>
      </c>
      <c r="EQ33" s="432">
        <v>0.69889999999999997</v>
      </c>
      <c r="ER33" s="432">
        <v>519</v>
      </c>
      <c r="ES33" s="432">
        <v>61</v>
      </c>
      <c r="ET33" s="432">
        <v>0.11749999999999999</v>
      </c>
      <c r="EU33" s="432">
        <v>7</v>
      </c>
      <c r="EV33" s="432">
        <v>1.1000000000000001E-3</v>
      </c>
      <c r="EW33" s="432">
        <v>6367</v>
      </c>
      <c r="EX33" s="432">
        <v>7694</v>
      </c>
      <c r="EY33" s="432">
        <v>7602</v>
      </c>
      <c r="EZ33" s="432">
        <v>7125</v>
      </c>
      <c r="FA33" s="432">
        <v>0.96</v>
      </c>
      <c r="FB33" s="432">
        <v>1.1599999999999999</v>
      </c>
      <c r="FC33" s="432">
        <v>1.1463000000000001</v>
      </c>
      <c r="FD33" s="432">
        <v>357</v>
      </c>
      <c r="FE33" s="432">
        <v>535</v>
      </c>
      <c r="FF33" s="432">
        <v>355</v>
      </c>
      <c r="FG33" s="432">
        <v>0.05</v>
      </c>
      <c r="FH33" s="432">
        <v>7.4999999999999997E-2</v>
      </c>
      <c r="FI33" s="432">
        <v>4.9799999999999997E-2</v>
      </c>
      <c r="FJ33" s="432">
        <v>6288</v>
      </c>
      <c r="FK33" s="432">
        <v>6481</v>
      </c>
      <c r="FL33" s="432">
        <v>6203</v>
      </c>
      <c r="FM33" s="432">
        <v>0.88239999999999996</v>
      </c>
      <c r="FN33" s="432">
        <v>0.90959999999999996</v>
      </c>
      <c r="FO33" s="432">
        <v>0.87060000000000004</v>
      </c>
      <c r="FP33" s="432">
        <v>6011</v>
      </c>
      <c r="FQ33" s="432">
        <v>6264</v>
      </c>
      <c r="FR33" s="432">
        <v>5822</v>
      </c>
      <c r="FS33" s="432">
        <v>0.84360000000000002</v>
      </c>
      <c r="FT33" s="432">
        <v>0.87909999999999999</v>
      </c>
      <c r="FU33" s="432">
        <v>0.81710000000000005</v>
      </c>
      <c r="FV33" s="432">
        <v>5777</v>
      </c>
      <c r="FW33" s="432">
        <v>6160</v>
      </c>
      <c r="FX33" s="432">
        <v>5518</v>
      </c>
      <c r="FY33" s="432">
        <v>0.81069999999999998</v>
      </c>
      <c r="FZ33" s="432">
        <v>0.86450000000000005</v>
      </c>
      <c r="GA33" s="432">
        <v>0.77449999999999997</v>
      </c>
      <c r="GB33" s="432">
        <v>5223</v>
      </c>
      <c r="GC33" s="432">
        <v>5835</v>
      </c>
      <c r="GD33" s="432">
        <v>5034</v>
      </c>
      <c r="GE33" s="432">
        <v>0.73299999999999998</v>
      </c>
      <c r="GF33" s="432">
        <v>0.81889999999999996</v>
      </c>
      <c r="GG33" s="432">
        <v>0.70650000000000002</v>
      </c>
      <c r="GH33" s="432">
        <v>5344</v>
      </c>
      <c r="GI33" s="432">
        <v>6055</v>
      </c>
      <c r="GJ33" s="432">
        <v>4997</v>
      </c>
      <c r="GK33" s="432">
        <v>0.75</v>
      </c>
      <c r="GL33" s="432">
        <v>0.84970000000000001</v>
      </c>
      <c r="GM33" s="432">
        <v>0.70130000000000003</v>
      </c>
      <c r="GN33" s="432">
        <v>6536</v>
      </c>
      <c r="GO33" s="432">
        <v>6699</v>
      </c>
      <c r="GP33" s="432">
        <v>6600</v>
      </c>
      <c r="GQ33" s="432">
        <v>0.9173</v>
      </c>
      <c r="GR33" s="432">
        <v>0.94010000000000005</v>
      </c>
      <c r="GS33" s="432">
        <v>0.92630000000000001</v>
      </c>
      <c r="GT33" s="432">
        <v>5896</v>
      </c>
      <c r="GU33" s="432">
        <v>6305</v>
      </c>
      <c r="GV33" s="432">
        <v>5509</v>
      </c>
      <c r="GW33" s="432">
        <v>0.82750000000000001</v>
      </c>
      <c r="GX33" s="432">
        <v>0.88490000000000002</v>
      </c>
      <c r="GY33" s="432">
        <v>0.7732</v>
      </c>
      <c r="GZ33" s="432">
        <v>3563</v>
      </c>
      <c r="HA33" s="432">
        <v>4275</v>
      </c>
      <c r="HB33" s="432">
        <v>4546</v>
      </c>
      <c r="HC33" s="432">
        <v>0.5</v>
      </c>
      <c r="HD33" s="432">
        <v>0.6</v>
      </c>
      <c r="HE33" s="432">
        <v>0.63800000000000001</v>
      </c>
      <c r="HF33" s="432">
        <v>6</v>
      </c>
      <c r="HG33" s="432">
        <v>0.5</v>
      </c>
      <c r="HH33" s="432">
        <v>8.0000000000000004E-4</v>
      </c>
      <c r="HI33" s="432">
        <v>0</v>
      </c>
      <c r="HJ33" s="432"/>
      <c r="HK33" s="432">
        <v>0.9</v>
      </c>
      <c r="HL33" s="432">
        <v>0</v>
      </c>
      <c r="HM33" s="432">
        <v>0</v>
      </c>
      <c r="HN33" s="432">
        <v>0</v>
      </c>
      <c r="HO33" s="432">
        <v>0</v>
      </c>
      <c r="HP33" s="432">
        <v>0</v>
      </c>
      <c r="HQ33" s="432">
        <v>1</v>
      </c>
      <c r="HR33" s="432">
        <v>1</v>
      </c>
      <c r="HS33" s="432">
        <v>1</v>
      </c>
      <c r="HT33" s="432">
        <v>0.9</v>
      </c>
      <c r="HU33" s="432">
        <v>0</v>
      </c>
      <c r="HV33" s="432">
        <v>0</v>
      </c>
      <c r="HW33" s="432">
        <v>0</v>
      </c>
      <c r="HX33" s="432">
        <v>0.9</v>
      </c>
      <c r="HY33" s="432">
        <v>0</v>
      </c>
      <c r="HZ33" s="432">
        <v>0</v>
      </c>
      <c r="IA33" s="432">
        <v>0</v>
      </c>
      <c r="IB33" s="432">
        <v>5</v>
      </c>
      <c r="IC33" s="432">
        <v>10</v>
      </c>
      <c r="ID33" s="432">
        <v>20</v>
      </c>
      <c r="IE33" s="432">
        <v>25</v>
      </c>
      <c r="IF33" s="432">
        <v>5</v>
      </c>
      <c r="IG33" s="432">
        <v>0</v>
      </c>
      <c r="IH33" s="432">
        <v>0</v>
      </c>
      <c r="II33" s="432">
        <v>0</v>
      </c>
      <c r="IJ33" s="432">
        <v>0</v>
      </c>
      <c r="IK33" s="432">
        <v>32</v>
      </c>
      <c r="IL33" s="432">
        <v>1</v>
      </c>
      <c r="IM33" s="432">
        <v>3.1300000000000001E-2</v>
      </c>
      <c r="IN33" s="432">
        <v>0</v>
      </c>
      <c r="IO33" s="432">
        <v>0</v>
      </c>
      <c r="IP33" s="432">
        <v>20</v>
      </c>
      <c r="IQ33" s="432">
        <v>0</v>
      </c>
      <c r="IR33" s="432">
        <v>0</v>
      </c>
      <c r="IS33" s="432">
        <v>0</v>
      </c>
      <c r="IT33" s="432">
        <v>0</v>
      </c>
      <c r="IU33" s="432">
        <v>32</v>
      </c>
      <c r="IV33" s="432">
        <v>389</v>
      </c>
      <c r="IW33" s="432">
        <v>8</v>
      </c>
      <c r="IX33" s="432">
        <v>2.06E-2</v>
      </c>
      <c r="IY33" s="432">
        <v>32</v>
      </c>
      <c r="IZ33" s="432">
        <v>3</v>
      </c>
      <c r="JA33" s="432">
        <v>9.3799999999999994E-2</v>
      </c>
      <c r="JB33" s="432">
        <v>0</v>
      </c>
      <c r="JC33" s="432">
        <v>0</v>
      </c>
      <c r="JD33" s="432">
        <v>0</v>
      </c>
      <c r="JE33" s="432">
        <v>0</v>
      </c>
      <c r="JF33" s="432">
        <v>172</v>
      </c>
      <c r="JG33" s="432">
        <v>7</v>
      </c>
      <c r="JH33" s="432">
        <v>4.07E-2</v>
      </c>
      <c r="JI33" s="432">
        <v>15</v>
      </c>
      <c r="JJ33" s="432">
        <v>6</v>
      </c>
      <c r="JK33" s="432">
        <v>0.4</v>
      </c>
      <c r="JL33" s="432">
        <v>24</v>
      </c>
      <c r="JM33" s="432">
        <v>0.13950000000000001</v>
      </c>
      <c r="JN33" s="432">
        <v>3</v>
      </c>
      <c r="JO33" s="432">
        <v>0.2</v>
      </c>
      <c r="JP33" s="432" t="s">
        <v>1359</v>
      </c>
      <c r="JQ33" s="432" t="s">
        <v>1360</v>
      </c>
      <c r="JR33" s="432" t="s">
        <v>1340</v>
      </c>
    </row>
    <row r="34" spans="1:278" x14ac:dyDescent="0.45">
      <c r="A34" s="432" t="s">
        <v>431</v>
      </c>
      <c r="B34" s="432" t="s">
        <v>482</v>
      </c>
      <c r="C34" s="432">
        <v>3333</v>
      </c>
      <c r="D34" s="432">
        <v>467</v>
      </c>
      <c r="E34" s="432">
        <v>0.1401</v>
      </c>
      <c r="F34" s="432">
        <v>457</v>
      </c>
      <c r="G34" s="432">
        <v>3281</v>
      </c>
      <c r="H34" s="432">
        <v>0.13930000000000001</v>
      </c>
      <c r="I34" s="432">
        <v>3076</v>
      </c>
      <c r="J34" s="432">
        <v>3168</v>
      </c>
      <c r="K34" s="432">
        <v>3045</v>
      </c>
      <c r="L34" s="432">
        <v>0.92259999999999998</v>
      </c>
      <c r="M34" s="432">
        <v>0.95020000000000004</v>
      </c>
      <c r="N34" s="432">
        <v>0.91359999999999997</v>
      </c>
      <c r="O34" s="432">
        <v>3174</v>
      </c>
      <c r="P34" s="432">
        <v>3234</v>
      </c>
      <c r="Q34" s="432">
        <v>3193</v>
      </c>
      <c r="R34" s="432">
        <v>0.95209999999999995</v>
      </c>
      <c r="S34" s="432">
        <v>0.97009999999999996</v>
      </c>
      <c r="T34" s="432">
        <v>0.95799999999999996</v>
      </c>
      <c r="U34" s="432">
        <v>3163</v>
      </c>
      <c r="V34" s="432">
        <v>3221</v>
      </c>
      <c r="W34" s="432">
        <v>3181</v>
      </c>
      <c r="X34" s="432">
        <v>0.94889999999999997</v>
      </c>
      <c r="Y34" s="432">
        <v>0.96630000000000005</v>
      </c>
      <c r="Z34" s="432">
        <v>0.95440000000000003</v>
      </c>
      <c r="AA34" s="432">
        <v>3131</v>
      </c>
      <c r="AB34" s="432">
        <v>3194</v>
      </c>
      <c r="AC34" s="432">
        <v>3150</v>
      </c>
      <c r="AD34" s="432">
        <v>0.93930000000000002</v>
      </c>
      <c r="AE34" s="432">
        <v>0.95799999999999996</v>
      </c>
      <c r="AF34" s="432">
        <v>0.94510000000000005</v>
      </c>
      <c r="AG34" s="432">
        <v>2760</v>
      </c>
      <c r="AH34" s="432">
        <v>2914</v>
      </c>
      <c r="AI34" s="432">
        <v>2634</v>
      </c>
      <c r="AJ34" s="432">
        <v>0.82789999999999997</v>
      </c>
      <c r="AK34" s="432">
        <v>0.87409999999999999</v>
      </c>
      <c r="AL34" s="432">
        <v>0.7903</v>
      </c>
      <c r="AM34" s="432">
        <v>3155</v>
      </c>
      <c r="AN34" s="432">
        <v>3214</v>
      </c>
      <c r="AO34" s="432">
        <v>3159</v>
      </c>
      <c r="AP34" s="432">
        <v>0.94650000000000001</v>
      </c>
      <c r="AQ34" s="432">
        <v>0.96409999999999996</v>
      </c>
      <c r="AR34" s="432">
        <v>0.94779999999999998</v>
      </c>
      <c r="AS34" s="432">
        <v>3065</v>
      </c>
      <c r="AT34" s="432">
        <v>3142</v>
      </c>
      <c r="AU34" s="432">
        <v>3017</v>
      </c>
      <c r="AV34" s="432">
        <v>0.9194</v>
      </c>
      <c r="AW34" s="432">
        <v>0.94259999999999999</v>
      </c>
      <c r="AX34" s="432">
        <v>0.9052</v>
      </c>
      <c r="AY34" s="432">
        <v>2956</v>
      </c>
      <c r="AZ34" s="432">
        <v>3064</v>
      </c>
      <c r="BA34" s="432">
        <v>2900</v>
      </c>
      <c r="BB34" s="432">
        <v>0.88660000000000005</v>
      </c>
      <c r="BC34" s="432">
        <v>0.91910000000000003</v>
      </c>
      <c r="BD34" s="432">
        <v>0.87009999999999998</v>
      </c>
      <c r="BE34" s="432">
        <v>3111</v>
      </c>
      <c r="BF34" s="432">
        <v>3201</v>
      </c>
      <c r="BG34" s="432">
        <v>3156</v>
      </c>
      <c r="BH34" s="432">
        <v>0.93330000000000002</v>
      </c>
      <c r="BI34" s="432">
        <v>0.96009999999999995</v>
      </c>
      <c r="BJ34" s="432">
        <v>0.94689999999999996</v>
      </c>
      <c r="BK34" s="432">
        <v>1834</v>
      </c>
      <c r="BL34" s="432">
        <v>2167</v>
      </c>
      <c r="BM34" s="432">
        <v>2302</v>
      </c>
      <c r="BN34" s="432">
        <v>0.55000000000000004</v>
      </c>
      <c r="BO34" s="432">
        <v>0.65</v>
      </c>
      <c r="BP34" s="432">
        <v>0.69069999999999998</v>
      </c>
      <c r="BQ34" s="432">
        <v>1632</v>
      </c>
      <c r="BR34" s="432">
        <v>0.56940000000000002</v>
      </c>
      <c r="BS34" s="432">
        <v>415</v>
      </c>
      <c r="BT34" s="432">
        <v>0.88870000000000005</v>
      </c>
      <c r="BU34" s="432">
        <v>2226</v>
      </c>
      <c r="BV34" s="432">
        <v>2371</v>
      </c>
      <c r="BW34" s="432">
        <v>2047</v>
      </c>
      <c r="BX34" s="432">
        <v>0.66779999999999995</v>
      </c>
      <c r="BY34" s="432">
        <v>0.71120000000000005</v>
      </c>
      <c r="BZ34" s="432">
        <v>0.61419999999999997</v>
      </c>
      <c r="CA34" s="432">
        <v>2029</v>
      </c>
      <c r="CB34" s="432">
        <v>0.70799999999999996</v>
      </c>
      <c r="CC34" s="432">
        <v>429</v>
      </c>
      <c r="CD34" s="432">
        <v>0.91859999999999997</v>
      </c>
      <c r="CE34" s="432">
        <v>2357</v>
      </c>
      <c r="CF34" s="432">
        <v>2532</v>
      </c>
      <c r="CG34" s="432">
        <v>2458</v>
      </c>
      <c r="CH34" s="432">
        <v>0.70689999999999997</v>
      </c>
      <c r="CI34" s="432">
        <v>0.75949999999999995</v>
      </c>
      <c r="CJ34" s="432">
        <v>0.73750000000000004</v>
      </c>
      <c r="CK34" s="432">
        <v>1949</v>
      </c>
      <c r="CL34" s="432">
        <v>2096</v>
      </c>
      <c r="CM34" s="432">
        <v>1782</v>
      </c>
      <c r="CN34" s="432">
        <v>0.58450000000000002</v>
      </c>
      <c r="CO34" s="432">
        <v>0.62880000000000003</v>
      </c>
      <c r="CP34" s="432">
        <v>0.53469999999999995</v>
      </c>
      <c r="CQ34" s="432">
        <v>770</v>
      </c>
      <c r="CR34" s="432">
        <v>0.26869999999999999</v>
      </c>
      <c r="CS34" s="432">
        <v>284</v>
      </c>
      <c r="CT34" s="432">
        <v>0.60809999999999997</v>
      </c>
      <c r="CU34" s="432">
        <v>967</v>
      </c>
      <c r="CV34" s="432">
        <v>1167</v>
      </c>
      <c r="CW34" s="432">
        <v>1054</v>
      </c>
      <c r="CX34" s="432">
        <v>0.28999999999999998</v>
      </c>
      <c r="CY34" s="432">
        <v>0.35</v>
      </c>
      <c r="CZ34" s="432">
        <v>0.31619999999999998</v>
      </c>
      <c r="DA34" s="432">
        <v>2000</v>
      </c>
      <c r="DB34" s="432">
        <v>2334</v>
      </c>
      <c r="DC34" s="432">
        <v>2114</v>
      </c>
      <c r="DD34" s="432">
        <v>0.6</v>
      </c>
      <c r="DE34" s="432">
        <v>0.7</v>
      </c>
      <c r="DF34" s="432">
        <v>0.63429999999999997</v>
      </c>
      <c r="DG34" s="432">
        <v>1061</v>
      </c>
      <c r="DH34" s="432">
        <v>558</v>
      </c>
      <c r="DI34" s="432">
        <v>611</v>
      </c>
      <c r="DJ34" s="432">
        <v>568</v>
      </c>
      <c r="DK34" s="432">
        <v>0.52500000000000002</v>
      </c>
      <c r="DL34" s="432">
        <v>0.57499999999999996</v>
      </c>
      <c r="DM34" s="432">
        <v>0.5353</v>
      </c>
      <c r="DN34" s="432">
        <v>2334</v>
      </c>
      <c r="DO34" s="432">
        <v>2500</v>
      </c>
      <c r="DP34" s="432">
        <v>1039</v>
      </c>
      <c r="DQ34" s="432">
        <v>0.7</v>
      </c>
      <c r="DR34" s="432">
        <v>0.75</v>
      </c>
      <c r="DS34" s="432">
        <v>0.31169999999999998</v>
      </c>
      <c r="DT34" s="432">
        <v>68</v>
      </c>
      <c r="DU34" s="432">
        <v>3.7499999999999999E-2</v>
      </c>
      <c r="DV34" s="432">
        <v>7.4999999999999997E-2</v>
      </c>
      <c r="DW34" s="432">
        <v>2.3099999999999999E-2</v>
      </c>
      <c r="DX34" s="432">
        <v>335</v>
      </c>
      <c r="DY34" s="432">
        <v>7.4999999999999997E-2</v>
      </c>
      <c r="DZ34" s="432">
        <v>0.15</v>
      </c>
      <c r="EA34" s="432">
        <v>0.16139999999999999</v>
      </c>
      <c r="EB34" s="432">
        <v>11</v>
      </c>
      <c r="EC34" s="432">
        <v>0.1618</v>
      </c>
      <c r="ED34" s="432">
        <v>1</v>
      </c>
      <c r="EE34" s="432">
        <v>1.47E-2</v>
      </c>
      <c r="EF34" s="432">
        <v>491</v>
      </c>
      <c r="EG34" s="432">
        <v>1</v>
      </c>
      <c r="EH34" s="432">
        <v>5.0000000000000001E-3</v>
      </c>
      <c r="EI34" s="432">
        <v>0.01</v>
      </c>
      <c r="EJ34" s="432">
        <v>2E-3</v>
      </c>
      <c r="EK34" s="432">
        <v>667</v>
      </c>
      <c r="EL34" s="432">
        <v>0.05</v>
      </c>
      <c r="EM34" s="432">
        <v>0.15</v>
      </c>
      <c r="EN34" s="432">
        <v>0.2001</v>
      </c>
      <c r="EO34" s="432">
        <v>1042</v>
      </c>
      <c r="EP34" s="432">
        <v>342</v>
      </c>
      <c r="EQ34" s="432">
        <v>0.32819999999999999</v>
      </c>
      <c r="ER34" s="432">
        <v>216</v>
      </c>
      <c r="ES34" s="432">
        <v>28</v>
      </c>
      <c r="ET34" s="432">
        <v>0.12959999999999999</v>
      </c>
      <c r="EU34" s="432">
        <v>5</v>
      </c>
      <c r="EV34" s="432">
        <v>1.5E-3</v>
      </c>
      <c r="EW34" s="432">
        <v>3267</v>
      </c>
      <c r="EX34" s="432">
        <v>3933</v>
      </c>
      <c r="EY34" s="432">
        <v>4644</v>
      </c>
      <c r="EZ34" s="432">
        <v>4343</v>
      </c>
      <c r="FA34" s="432">
        <v>0.98</v>
      </c>
      <c r="FB34" s="432">
        <v>1.18</v>
      </c>
      <c r="FC34" s="432">
        <v>1.3933</v>
      </c>
      <c r="FD34" s="432">
        <v>218</v>
      </c>
      <c r="FE34" s="432">
        <v>326</v>
      </c>
      <c r="FF34" s="432">
        <v>285</v>
      </c>
      <c r="FG34" s="432">
        <v>0.05</v>
      </c>
      <c r="FH34" s="432">
        <v>7.4999999999999997E-2</v>
      </c>
      <c r="FI34" s="432">
        <v>6.5600000000000006E-2</v>
      </c>
      <c r="FJ34" s="432">
        <v>3833</v>
      </c>
      <c r="FK34" s="432">
        <v>3951</v>
      </c>
      <c r="FL34" s="432">
        <v>3846</v>
      </c>
      <c r="FM34" s="432">
        <v>0.88239999999999996</v>
      </c>
      <c r="FN34" s="432">
        <v>0.90959999999999996</v>
      </c>
      <c r="FO34" s="432">
        <v>0.88560000000000005</v>
      </c>
      <c r="FP34" s="432">
        <v>3664</v>
      </c>
      <c r="FQ34" s="432">
        <v>3818</v>
      </c>
      <c r="FR34" s="432">
        <v>3638</v>
      </c>
      <c r="FS34" s="432">
        <v>0.84360000000000002</v>
      </c>
      <c r="FT34" s="432">
        <v>0.87909999999999999</v>
      </c>
      <c r="FU34" s="432">
        <v>0.8377</v>
      </c>
      <c r="FV34" s="432">
        <v>3521</v>
      </c>
      <c r="FW34" s="432">
        <v>3755</v>
      </c>
      <c r="FX34" s="432">
        <v>3487</v>
      </c>
      <c r="FY34" s="432">
        <v>0.81069999999999998</v>
      </c>
      <c r="FZ34" s="432">
        <v>0.86450000000000005</v>
      </c>
      <c r="GA34" s="432">
        <v>0.80289999999999995</v>
      </c>
      <c r="GB34" s="432">
        <v>3184</v>
      </c>
      <c r="GC34" s="432">
        <v>3557</v>
      </c>
      <c r="GD34" s="432">
        <v>3161</v>
      </c>
      <c r="GE34" s="432">
        <v>0.73299999999999998</v>
      </c>
      <c r="GF34" s="432">
        <v>0.81889999999999996</v>
      </c>
      <c r="GG34" s="432">
        <v>0.7278</v>
      </c>
      <c r="GH34" s="432">
        <v>3258</v>
      </c>
      <c r="GI34" s="432">
        <v>3691</v>
      </c>
      <c r="GJ34" s="432">
        <v>3226</v>
      </c>
      <c r="GK34" s="432">
        <v>0.75</v>
      </c>
      <c r="GL34" s="432">
        <v>0.84970000000000001</v>
      </c>
      <c r="GM34" s="432">
        <v>0.74280000000000002</v>
      </c>
      <c r="GN34" s="432">
        <v>3984</v>
      </c>
      <c r="GO34" s="432">
        <v>4083</v>
      </c>
      <c r="GP34" s="432">
        <v>4067</v>
      </c>
      <c r="GQ34" s="432">
        <v>0.9173</v>
      </c>
      <c r="GR34" s="432">
        <v>0.94010000000000005</v>
      </c>
      <c r="GS34" s="432">
        <v>0.93640000000000001</v>
      </c>
      <c r="GT34" s="432">
        <v>3594</v>
      </c>
      <c r="GU34" s="432">
        <v>3844</v>
      </c>
      <c r="GV34" s="432">
        <v>3634</v>
      </c>
      <c r="GW34" s="432">
        <v>0.82750000000000001</v>
      </c>
      <c r="GX34" s="432">
        <v>0.88490000000000002</v>
      </c>
      <c r="GY34" s="432">
        <v>0.8367</v>
      </c>
      <c r="GZ34" s="432">
        <v>2172</v>
      </c>
      <c r="HA34" s="432">
        <v>2606</v>
      </c>
      <c r="HB34" s="432">
        <v>2637</v>
      </c>
      <c r="HC34" s="432">
        <v>0.5</v>
      </c>
      <c r="HD34" s="432">
        <v>0.6</v>
      </c>
      <c r="HE34" s="432">
        <v>0.60719999999999996</v>
      </c>
      <c r="HF34" s="432">
        <v>5</v>
      </c>
      <c r="HG34" s="432">
        <v>0.5</v>
      </c>
      <c r="HH34" s="432">
        <v>1.1000000000000001E-3</v>
      </c>
      <c r="HI34" s="432">
        <v>0</v>
      </c>
      <c r="HJ34" s="432"/>
      <c r="HK34" s="432">
        <v>0.9</v>
      </c>
      <c r="HL34" s="432">
        <v>3</v>
      </c>
      <c r="HM34" s="432">
        <v>0</v>
      </c>
      <c r="HN34" s="432">
        <v>0</v>
      </c>
      <c r="HO34" s="432">
        <v>1</v>
      </c>
      <c r="HP34" s="432">
        <v>1</v>
      </c>
      <c r="HQ34" s="432">
        <v>2</v>
      </c>
      <c r="HR34" s="432">
        <v>1</v>
      </c>
      <c r="HS34" s="432">
        <v>0.5</v>
      </c>
      <c r="HT34" s="432">
        <v>0.9</v>
      </c>
      <c r="HU34" s="432">
        <v>0</v>
      </c>
      <c r="HV34" s="432">
        <v>0</v>
      </c>
      <c r="HW34" s="432">
        <v>0</v>
      </c>
      <c r="HX34" s="432">
        <v>0.9</v>
      </c>
      <c r="HY34" s="432">
        <v>3</v>
      </c>
      <c r="HZ34" s="432">
        <v>0</v>
      </c>
      <c r="IA34" s="432">
        <v>0</v>
      </c>
      <c r="IB34" s="432">
        <v>0</v>
      </c>
      <c r="IC34" s="432">
        <v>8</v>
      </c>
      <c r="ID34" s="432">
        <v>14</v>
      </c>
      <c r="IE34" s="432">
        <v>26</v>
      </c>
      <c r="IF34" s="432">
        <v>0</v>
      </c>
      <c r="IG34" s="432">
        <v>0</v>
      </c>
      <c r="IH34" s="432">
        <v>0</v>
      </c>
      <c r="II34" s="432">
        <v>0</v>
      </c>
      <c r="IJ34" s="432">
        <v>0</v>
      </c>
      <c r="IK34" s="432">
        <v>30</v>
      </c>
      <c r="IL34" s="432">
        <v>1</v>
      </c>
      <c r="IM34" s="432">
        <v>3.3300000000000003E-2</v>
      </c>
      <c r="IN34" s="432">
        <v>1</v>
      </c>
      <c r="IO34" s="432">
        <v>3.3300000000000003E-2</v>
      </c>
      <c r="IP34" s="432">
        <v>14</v>
      </c>
      <c r="IQ34" s="432">
        <v>0</v>
      </c>
      <c r="IR34" s="432">
        <v>0</v>
      </c>
      <c r="IS34" s="432">
        <v>1</v>
      </c>
      <c r="IT34" s="432">
        <v>7.1400000000000005E-2</v>
      </c>
      <c r="IU34" s="432">
        <v>5</v>
      </c>
      <c r="IV34" s="432">
        <v>132</v>
      </c>
      <c r="IW34" s="432">
        <v>2</v>
      </c>
      <c r="IX34" s="432">
        <v>1.52E-2</v>
      </c>
      <c r="IY34" s="432">
        <v>5</v>
      </c>
      <c r="IZ34" s="432">
        <v>1</v>
      </c>
      <c r="JA34" s="432">
        <v>0.2</v>
      </c>
      <c r="JB34" s="432">
        <v>2</v>
      </c>
      <c r="JC34" s="432">
        <v>1.52E-2</v>
      </c>
      <c r="JD34" s="432">
        <v>1</v>
      </c>
      <c r="JE34" s="432">
        <v>0.2</v>
      </c>
      <c r="JF34" s="432">
        <v>60</v>
      </c>
      <c r="JG34" s="432">
        <v>4</v>
      </c>
      <c r="JH34" s="432">
        <v>6.6699999999999995E-2</v>
      </c>
      <c r="JI34" s="432">
        <v>4</v>
      </c>
      <c r="JJ34" s="432">
        <v>3</v>
      </c>
      <c r="JK34" s="432">
        <v>0.75</v>
      </c>
      <c r="JL34" s="432">
        <v>10</v>
      </c>
      <c r="JM34" s="432">
        <v>0.16669999999999999</v>
      </c>
      <c r="JN34" s="432">
        <v>1</v>
      </c>
      <c r="JO34" s="432">
        <v>0.25</v>
      </c>
      <c r="JP34" s="432" t="s">
        <v>1359</v>
      </c>
      <c r="JQ34" s="432" t="s">
        <v>1360</v>
      </c>
      <c r="JR34" s="432" t="s">
        <v>1340</v>
      </c>
    </row>
    <row r="35" spans="1:278" x14ac:dyDescent="0.45">
      <c r="A35" s="432" t="s">
        <v>431</v>
      </c>
      <c r="B35" s="432" t="s">
        <v>497</v>
      </c>
      <c r="C35" s="432">
        <v>3606</v>
      </c>
      <c r="D35" s="432">
        <v>888</v>
      </c>
      <c r="E35" s="432">
        <v>0.24629999999999999</v>
      </c>
      <c r="F35" s="432">
        <v>900</v>
      </c>
      <c r="G35" s="432">
        <v>3586</v>
      </c>
      <c r="H35" s="432">
        <v>0.251</v>
      </c>
      <c r="I35" s="432">
        <v>3327</v>
      </c>
      <c r="J35" s="432">
        <v>3427</v>
      </c>
      <c r="K35" s="432">
        <v>3343</v>
      </c>
      <c r="L35" s="432">
        <v>0.92259999999999998</v>
      </c>
      <c r="M35" s="432">
        <v>0.95020000000000004</v>
      </c>
      <c r="N35" s="432">
        <v>0.92710000000000004</v>
      </c>
      <c r="O35" s="432">
        <v>3434</v>
      </c>
      <c r="P35" s="432">
        <v>3499</v>
      </c>
      <c r="Q35" s="432">
        <v>3461</v>
      </c>
      <c r="R35" s="432">
        <v>0.95209999999999995</v>
      </c>
      <c r="S35" s="432">
        <v>0.97009999999999996</v>
      </c>
      <c r="T35" s="432">
        <v>0.95979999999999999</v>
      </c>
      <c r="U35" s="432">
        <v>3422</v>
      </c>
      <c r="V35" s="432">
        <v>3485</v>
      </c>
      <c r="W35" s="432">
        <v>3435</v>
      </c>
      <c r="X35" s="432">
        <v>0.94889999999999997</v>
      </c>
      <c r="Y35" s="432">
        <v>0.96630000000000005</v>
      </c>
      <c r="Z35" s="432">
        <v>0.9526</v>
      </c>
      <c r="AA35" s="432">
        <v>3388</v>
      </c>
      <c r="AB35" s="432">
        <v>3455</v>
      </c>
      <c r="AC35" s="432">
        <v>3428</v>
      </c>
      <c r="AD35" s="432">
        <v>0.93930000000000002</v>
      </c>
      <c r="AE35" s="432">
        <v>0.95799999999999996</v>
      </c>
      <c r="AF35" s="432">
        <v>0.9506</v>
      </c>
      <c r="AG35" s="432">
        <v>2986</v>
      </c>
      <c r="AH35" s="432">
        <v>3153</v>
      </c>
      <c r="AI35" s="432">
        <v>2797</v>
      </c>
      <c r="AJ35" s="432">
        <v>0.82789999999999997</v>
      </c>
      <c r="AK35" s="432">
        <v>0.87409999999999999</v>
      </c>
      <c r="AL35" s="432">
        <v>0.77569999999999995</v>
      </c>
      <c r="AM35" s="432">
        <v>3414</v>
      </c>
      <c r="AN35" s="432">
        <v>3477</v>
      </c>
      <c r="AO35" s="432">
        <v>3443</v>
      </c>
      <c r="AP35" s="432">
        <v>0.94650000000000001</v>
      </c>
      <c r="AQ35" s="432">
        <v>0.96409999999999996</v>
      </c>
      <c r="AR35" s="432">
        <v>0.95479999999999998</v>
      </c>
      <c r="AS35" s="432">
        <v>3316</v>
      </c>
      <c r="AT35" s="432">
        <v>3400</v>
      </c>
      <c r="AU35" s="432">
        <v>3371</v>
      </c>
      <c r="AV35" s="432">
        <v>0.9194</v>
      </c>
      <c r="AW35" s="432">
        <v>0.94259999999999999</v>
      </c>
      <c r="AX35" s="432">
        <v>0.93479999999999996</v>
      </c>
      <c r="AY35" s="432">
        <v>3198</v>
      </c>
      <c r="AZ35" s="432">
        <v>3315</v>
      </c>
      <c r="BA35" s="432">
        <v>3128</v>
      </c>
      <c r="BB35" s="432">
        <v>0.88660000000000005</v>
      </c>
      <c r="BC35" s="432">
        <v>0.91910000000000003</v>
      </c>
      <c r="BD35" s="432">
        <v>0.86739999999999995</v>
      </c>
      <c r="BE35" s="432">
        <v>3366</v>
      </c>
      <c r="BF35" s="432">
        <v>3463</v>
      </c>
      <c r="BG35" s="432">
        <v>3322</v>
      </c>
      <c r="BH35" s="432">
        <v>0.93330000000000002</v>
      </c>
      <c r="BI35" s="432">
        <v>0.96009999999999995</v>
      </c>
      <c r="BJ35" s="432">
        <v>0.92120000000000002</v>
      </c>
      <c r="BK35" s="432">
        <v>1984</v>
      </c>
      <c r="BL35" s="432">
        <v>2344</v>
      </c>
      <c r="BM35" s="432">
        <v>2475</v>
      </c>
      <c r="BN35" s="432">
        <v>0.55000000000000004</v>
      </c>
      <c r="BO35" s="432">
        <v>0.65</v>
      </c>
      <c r="BP35" s="432">
        <v>0.68640000000000001</v>
      </c>
      <c r="BQ35" s="432">
        <v>1763</v>
      </c>
      <c r="BR35" s="432">
        <v>0.64859999999999995</v>
      </c>
      <c r="BS35" s="432">
        <v>796</v>
      </c>
      <c r="BT35" s="432">
        <v>0.89639999999999997</v>
      </c>
      <c r="BU35" s="432">
        <v>2409</v>
      </c>
      <c r="BV35" s="432">
        <v>2565</v>
      </c>
      <c r="BW35" s="432">
        <v>2559</v>
      </c>
      <c r="BX35" s="432">
        <v>0.66779999999999995</v>
      </c>
      <c r="BY35" s="432">
        <v>0.71120000000000005</v>
      </c>
      <c r="BZ35" s="432">
        <v>0.7097</v>
      </c>
      <c r="CA35" s="432">
        <v>1898</v>
      </c>
      <c r="CB35" s="432">
        <v>0.69830000000000003</v>
      </c>
      <c r="CC35" s="432">
        <v>802</v>
      </c>
      <c r="CD35" s="432">
        <v>0.9032</v>
      </c>
      <c r="CE35" s="432">
        <v>2550</v>
      </c>
      <c r="CF35" s="432">
        <v>2739</v>
      </c>
      <c r="CG35" s="432">
        <v>2700</v>
      </c>
      <c r="CH35" s="432">
        <v>0.70689999999999997</v>
      </c>
      <c r="CI35" s="432">
        <v>0.75949999999999995</v>
      </c>
      <c r="CJ35" s="432">
        <v>0.74880000000000002</v>
      </c>
      <c r="CK35" s="432">
        <v>2108</v>
      </c>
      <c r="CL35" s="432">
        <v>2268</v>
      </c>
      <c r="CM35" s="432">
        <v>2221</v>
      </c>
      <c r="CN35" s="432">
        <v>0.58450000000000002</v>
      </c>
      <c r="CO35" s="432">
        <v>0.62880000000000003</v>
      </c>
      <c r="CP35" s="432">
        <v>0.6159</v>
      </c>
      <c r="CQ35" s="432">
        <v>847</v>
      </c>
      <c r="CR35" s="432">
        <v>0.31159999999999999</v>
      </c>
      <c r="CS35" s="432">
        <v>549</v>
      </c>
      <c r="CT35" s="432">
        <v>0.61819999999999997</v>
      </c>
      <c r="CU35" s="432">
        <v>1046</v>
      </c>
      <c r="CV35" s="432">
        <v>1263</v>
      </c>
      <c r="CW35" s="432">
        <v>1396</v>
      </c>
      <c r="CX35" s="432">
        <v>0.28999999999999998</v>
      </c>
      <c r="CY35" s="432">
        <v>0.35</v>
      </c>
      <c r="CZ35" s="432">
        <v>0.3871</v>
      </c>
      <c r="DA35" s="432">
        <v>2164</v>
      </c>
      <c r="DB35" s="432">
        <v>2525</v>
      </c>
      <c r="DC35" s="432">
        <v>2626</v>
      </c>
      <c r="DD35" s="432">
        <v>0.6</v>
      </c>
      <c r="DE35" s="432">
        <v>0.7</v>
      </c>
      <c r="DF35" s="432">
        <v>0.72819999999999996</v>
      </c>
      <c r="DG35" s="432">
        <v>875</v>
      </c>
      <c r="DH35" s="432">
        <v>460</v>
      </c>
      <c r="DI35" s="432">
        <v>504</v>
      </c>
      <c r="DJ35" s="432">
        <v>514</v>
      </c>
      <c r="DK35" s="432">
        <v>0.52500000000000002</v>
      </c>
      <c r="DL35" s="432">
        <v>0.57499999999999996</v>
      </c>
      <c r="DM35" s="432">
        <v>0.58740000000000003</v>
      </c>
      <c r="DN35" s="432">
        <v>2525</v>
      </c>
      <c r="DO35" s="432">
        <v>2705</v>
      </c>
      <c r="DP35" s="432">
        <v>912</v>
      </c>
      <c r="DQ35" s="432">
        <v>0.7</v>
      </c>
      <c r="DR35" s="432">
        <v>0.75</v>
      </c>
      <c r="DS35" s="432">
        <v>0.25290000000000001</v>
      </c>
      <c r="DT35" s="432">
        <v>3</v>
      </c>
      <c r="DU35" s="432">
        <v>3.7499999999999999E-2</v>
      </c>
      <c r="DV35" s="432">
        <v>7.4999999999999997E-2</v>
      </c>
      <c r="DW35" s="432">
        <v>1.1000000000000001E-3</v>
      </c>
      <c r="DX35" s="432">
        <v>159</v>
      </c>
      <c r="DY35" s="432">
        <v>7.4999999999999997E-2</v>
      </c>
      <c r="DZ35" s="432">
        <v>0.15</v>
      </c>
      <c r="EA35" s="432">
        <v>8.7599999999999997E-2</v>
      </c>
      <c r="EB35" s="432">
        <v>0</v>
      </c>
      <c r="EC35" s="432">
        <v>0</v>
      </c>
      <c r="ED35" s="432">
        <v>0</v>
      </c>
      <c r="EE35" s="432">
        <v>0</v>
      </c>
      <c r="EF35" s="432">
        <v>306</v>
      </c>
      <c r="EG35" s="432">
        <v>0</v>
      </c>
      <c r="EH35" s="432">
        <v>5.0000000000000001E-3</v>
      </c>
      <c r="EI35" s="432">
        <v>0.01</v>
      </c>
      <c r="EJ35" s="432">
        <v>0</v>
      </c>
      <c r="EK35" s="432">
        <v>573</v>
      </c>
      <c r="EL35" s="432">
        <v>0.05</v>
      </c>
      <c r="EM35" s="432">
        <v>0.15</v>
      </c>
      <c r="EN35" s="432">
        <v>0.15890000000000001</v>
      </c>
      <c r="EO35" s="432">
        <v>1087</v>
      </c>
      <c r="EP35" s="432">
        <v>679</v>
      </c>
      <c r="EQ35" s="432">
        <v>0.62470000000000003</v>
      </c>
      <c r="ER35" s="432">
        <v>255</v>
      </c>
      <c r="ES35" s="432">
        <v>47</v>
      </c>
      <c r="ET35" s="432">
        <v>0.18429999999999999</v>
      </c>
      <c r="EU35" s="432">
        <v>11</v>
      </c>
      <c r="EV35" s="432">
        <v>3.0999999999999999E-3</v>
      </c>
      <c r="EW35" s="432">
        <v>4003</v>
      </c>
      <c r="EX35" s="432">
        <v>4724</v>
      </c>
      <c r="EY35" s="432">
        <v>5304</v>
      </c>
      <c r="EZ35" s="432">
        <v>4473</v>
      </c>
      <c r="FA35" s="432">
        <v>1.1100000000000001</v>
      </c>
      <c r="FB35" s="432">
        <v>1.31</v>
      </c>
      <c r="FC35" s="432">
        <v>1.4709000000000001</v>
      </c>
      <c r="FD35" s="432">
        <v>224</v>
      </c>
      <c r="FE35" s="432">
        <v>336</v>
      </c>
      <c r="FF35" s="432">
        <v>209</v>
      </c>
      <c r="FG35" s="432">
        <v>0.05</v>
      </c>
      <c r="FH35" s="432">
        <v>7.4999999999999997E-2</v>
      </c>
      <c r="FI35" s="432">
        <v>4.6699999999999998E-2</v>
      </c>
      <c r="FJ35" s="432">
        <v>3947</v>
      </c>
      <c r="FK35" s="432">
        <v>4069</v>
      </c>
      <c r="FL35" s="432">
        <v>4041</v>
      </c>
      <c r="FM35" s="432">
        <v>0.88239999999999996</v>
      </c>
      <c r="FN35" s="432">
        <v>0.90959999999999996</v>
      </c>
      <c r="FO35" s="432">
        <v>0.90339999999999998</v>
      </c>
      <c r="FP35" s="432">
        <v>3774</v>
      </c>
      <c r="FQ35" s="432">
        <v>3933</v>
      </c>
      <c r="FR35" s="432">
        <v>3802</v>
      </c>
      <c r="FS35" s="432">
        <v>0.84360000000000002</v>
      </c>
      <c r="FT35" s="432">
        <v>0.87909999999999999</v>
      </c>
      <c r="FU35" s="432">
        <v>0.85</v>
      </c>
      <c r="FV35" s="432">
        <v>3627</v>
      </c>
      <c r="FW35" s="432">
        <v>3867</v>
      </c>
      <c r="FX35" s="432">
        <v>3836</v>
      </c>
      <c r="FY35" s="432">
        <v>0.81069999999999998</v>
      </c>
      <c r="FZ35" s="432">
        <v>0.86450000000000005</v>
      </c>
      <c r="GA35" s="432">
        <v>0.85760000000000003</v>
      </c>
      <c r="GB35" s="432">
        <v>3279</v>
      </c>
      <c r="GC35" s="432">
        <v>3663</v>
      </c>
      <c r="GD35" s="432">
        <v>3317</v>
      </c>
      <c r="GE35" s="432">
        <v>0.73299999999999998</v>
      </c>
      <c r="GF35" s="432">
        <v>0.81889999999999996</v>
      </c>
      <c r="GG35" s="432">
        <v>0.74160000000000004</v>
      </c>
      <c r="GH35" s="432">
        <v>3355</v>
      </c>
      <c r="GI35" s="432">
        <v>3801</v>
      </c>
      <c r="GJ35" s="432">
        <v>3506</v>
      </c>
      <c r="GK35" s="432">
        <v>0.75</v>
      </c>
      <c r="GL35" s="432">
        <v>0.84970000000000001</v>
      </c>
      <c r="GM35" s="432">
        <v>0.78380000000000005</v>
      </c>
      <c r="GN35" s="432">
        <v>4104</v>
      </c>
      <c r="GO35" s="432">
        <v>4206</v>
      </c>
      <c r="GP35" s="432">
        <v>4172</v>
      </c>
      <c r="GQ35" s="432">
        <v>0.9173</v>
      </c>
      <c r="GR35" s="432">
        <v>0.94010000000000005</v>
      </c>
      <c r="GS35" s="432">
        <v>0.93269999999999997</v>
      </c>
      <c r="GT35" s="432">
        <v>3702</v>
      </c>
      <c r="GU35" s="432">
        <v>3959</v>
      </c>
      <c r="GV35" s="432">
        <v>3809</v>
      </c>
      <c r="GW35" s="432">
        <v>0.82750000000000001</v>
      </c>
      <c r="GX35" s="432">
        <v>0.88490000000000002</v>
      </c>
      <c r="GY35" s="432">
        <v>0.85160000000000002</v>
      </c>
      <c r="GZ35" s="432">
        <v>2237</v>
      </c>
      <c r="HA35" s="432">
        <v>2684</v>
      </c>
      <c r="HB35" s="432">
        <v>2894</v>
      </c>
      <c r="HC35" s="432">
        <v>0.5</v>
      </c>
      <c r="HD35" s="432">
        <v>0.6</v>
      </c>
      <c r="HE35" s="432">
        <v>0.64700000000000002</v>
      </c>
      <c r="HF35" s="432">
        <v>10</v>
      </c>
      <c r="HG35" s="432">
        <v>0.5</v>
      </c>
      <c r="HH35" s="432">
        <v>1.9E-3</v>
      </c>
      <c r="HI35" s="432">
        <v>0</v>
      </c>
      <c r="HJ35" s="432"/>
      <c r="HK35" s="432">
        <v>0.9</v>
      </c>
      <c r="HL35" s="432">
        <v>1</v>
      </c>
      <c r="HM35" s="432">
        <v>0</v>
      </c>
      <c r="HN35" s="432">
        <v>0</v>
      </c>
      <c r="HO35" s="432">
        <v>2</v>
      </c>
      <c r="HP35" s="432">
        <v>5</v>
      </c>
      <c r="HQ35" s="432">
        <v>4</v>
      </c>
      <c r="HR35" s="432">
        <v>2</v>
      </c>
      <c r="HS35" s="432">
        <v>0.5</v>
      </c>
      <c r="HT35" s="432">
        <v>0.9</v>
      </c>
      <c r="HU35" s="432">
        <v>0</v>
      </c>
      <c r="HV35" s="432">
        <v>0</v>
      </c>
      <c r="HW35" s="432">
        <v>0</v>
      </c>
      <c r="HX35" s="432">
        <v>0.9</v>
      </c>
      <c r="HY35" s="432">
        <v>1</v>
      </c>
      <c r="HZ35" s="432">
        <v>0</v>
      </c>
      <c r="IA35" s="432">
        <v>0</v>
      </c>
      <c r="IB35" s="432">
        <v>14</v>
      </c>
      <c r="IC35" s="432">
        <v>2</v>
      </c>
      <c r="ID35" s="432">
        <v>20</v>
      </c>
      <c r="IE35" s="432">
        <v>24</v>
      </c>
      <c r="IF35" s="432">
        <v>14</v>
      </c>
      <c r="IG35" s="432">
        <v>0</v>
      </c>
      <c r="IH35" s="432">
        <v>0</v>
      </c>
      <c r="II35" s="432">
        <v>0</v>
      </c>
      <c r="IJ35" s="432">
        <v>0</v>
      </c>
      <c r="IK35" s="432">
        <v>26</v>
      </c>
      <c r="IL35" s="432">
        <v>0</v>
      </c>
      <c r="IM35" s="432">
        <v>0</v>
      </c>
      <c r="IN35" s="432">
        <v>0</v>
      </c>
      <c r="IO35" s="432">
        <v>0</v>
      </c>
      <c r="IP35" s="432">
        <v>20</v>
      </c>
      <c r="IQ35" s="432">
        <v>0</v>
      </c>
      <c r="IR35" s="432">
        <v>0</v>
      </c>
      <c r="IS35" s="432">
        <v>0</v>
      </c>
      <c r="IT35" s="432">
        <v>0</v>
      </c>
      <c r="IU35" s="432">
        <v>8</v>
      </c>
      <c r="IV35" s="432">
        <v>74</v>
      </c>
      <c r="IW35" s="432">
        <v>4</v>
      </c>
      <c r="IX35" s="432">
        <v>5.4100000000000002E-2</v>
      </c>
      <c r="IY35" s="432">
        <v>8</v>
      </c>
      <c r="IZ35" s="432">
        <v>2</v>
      </c>
      <c r="JA35" s="432">
        <v>0.25</v>
      </c>
      <c r="JB35" s="432">
        <v>3</v>
      </c>
      <c r="JC35" s="432">
        <v>4.0500000000000001E-2</v>
      </c>
      <c r="JD35" s="432">
        <v>2</v>
      </c>
      <c r="JE35" s="432">
        <v>0.25</v>
      </c>
      <c r="JF35" s="432">
        <v>36</v>
      </c>
      <c r="JG35" s="432">
        <v>4</v>
      </c>
      <c r="JH35" s="432">
        <v>0.1111</v>
      </c>
      <c r="JI35" s="432">
        <v>4</v>
      </c>
      <c r="JJ35" s="432">
        <v>3</v>
      </c>
      <c r="JK35" s="432">
        <v>0.75</v>
      </c>
      <c r="JL35" s="432">
        <v>4</v>
      </c>
      <c r="JM35" s="432">
        <v>0.1111</v>
      </c>
      <c r="JN35" s="432">
        <v>1</v>
      </c>
      <c r="JO35" s="432">
        <v>0.25</v>
      </c>
      <c r="JP35" s="432" t="s">
        <v>1359</v>
      </c>
      <c r="JQ35" s="432" t="s">
        <v>1360</v>
      </c>
      <c r="JR35" s="432" t="s">
        <v>1340</v>
      </c>
    </row>
    <row r="36" spans="1:278" x14ac:dyDescent="0.45">
      <c r="A36" s="432" t="s">
        <v>431</v>
      </c>
      <c r="B36" s="432" t="s">
        <v>512</v>
      </c>
      <c r="C36" s="432">
        <v>2350</v>
      </c>
      <c r="D36" s="432">
        <v>512</v>
      </c>
      <c r="E36" s="432">
        <v>0.21790000000000001</v>
      </c>
      <c r="F36" s="432">
        <v>513</v>
      </c>
      <c r="G36" s="432">
        <v>2327</v>
      </c>
      <c r="H36" s="432">
        <v>0.2205</v>
      </c>
      <c r="I36" s="432">
        <v>2169</v>
      </c>
      <c r="J36" s="432">
        <v>2233</v>
      </c>
      <c r="K36" s="432">
        <v>2159</v>
      </c>
      <c r="L36" s="432">
        <v>0.92259999999999998</v>
      </c>
      <c r="M36" s="432">
        <v>0.95020000000000004</v>
      </c>
      <c r="N36" s="432">
        <v>0.91869999999999996</v>
      </c>
      <c r="O36" s="432">
        <v>2238</v>
      </c>
      <c r="P36" s="432">
        <v>2280</v>
      </c>
      <c r="Q36" s="432">
        <v>2232</v>
      </c>
      <c r="R36" s="432">
        <v>0.95209999999999995</v>
      </c>
      <c r="S36" s="432">
        <v>0.97009999999999996</v>
      </c>
      <c r="T36" s="432">
        <v>0.94979999999999998</v>
      </c>
      <c r="U36" s="432">
        <v>2230</v>
      </c>
      <c r="V36" s="432">
        <v>2271</v>
      </c>
      <c r="W36" s="432">
        <v>2232</v>
      </c>
      <c r="X36" s="432">
        <v>0.94889999999999997</v>
      </c>
      <c r="Y36" s="432">
        <v>0.96630000000000005</v>
      </c>
      <c r="Z36" s="432">
        <v>0.94979999999999998</v>
      </c>
      <c r="AA36" s="432">
        <v>2208</v>
      </c>
      <c r="AB36" s="432">
        <v>2252</v>
      </c>
      <c r="AC36" s="432">
        <v>2201</v>
      </c>
      <c r="AD36" s="432">
        <v>0.93930000000000002</v>
      </c>
      <c r="AE36" s="432">
        <v>0.95799999999999996</v>
      </c>
      <c r="AF36" s="432">
        <v>0.93659999999999999</v>
      </c>
      <c r="AG36" s="432">
        <v>1946</v>
      </c>
      <c r="AH36" s="432">
        <v>2055</v>
      </c>
      <c r="AI36" s="432">
        <v>1891</v>
      </c>
      <c r="AJ36" s="432">
        <v>0.82789999999999997</v>
      </c>
      <c r="AK36" s="432">
        <v>0.87409999999999999</v>
      </c>
      <c r="AL36" s="432">
        <v>0.80469999999999997</v>
      </c>
      <c r="AM36" s="432">
        <v>2225</v>
      </c>
      <c r="AN36" s="432">
        <v>2266</v>
      </c>
      <c r="AO36" s="432">
        <v>2226</v>
      </c>
      <c r="AP36" s="432">
        <v>0.94650000000000001</v>
      </c>
      <c r="AQ36" s="432">
        <v>0.96409999999999996</v>
      </c>
      <c r="AR36" s="432">
        <v>0.94720000000000004</v>
      </c>
      <c r="AS36" s="432">
        <v>2161</v>
      </c>
      <c r="AT36" s="432">
        <v>2216</v>
      </c>
      <c r="AU36" s="432">
        <v>2144</v>
      </c>
      <c r="AV36" s="432">
        <v>0.9194</v>
      </c>
      <c r="AW36" s="432">
        <v>0.94259999999999999</v>
      </c>
      <c r="AX36" s="432">
        <v>0.9123</v>
      </c>
      <c r="AY36" s="432">
        <v>2084</v>
      </c>
      <c r="AZ36" s="432">
        <v>2160</v>
      </c>
      <c r="BA36" s="432">
        <v>2068</v>
      </c>
      <c r="BB36" s="432">
        <v>0.88660000000000005</v>
      </c>
      <c r="BC36" s="432">
        <v>0.91910000000000003</v>
      </c>
      <c r="BD36" s="432">
        <v>0.88</v>
      </c>
      <c r="BE36" s="432">
        <v>2194</v>
      </c>
      <c r="BF36" s="432">
        <v>2257</v>
      </c>
      <c r="BG36" s="432">
        <v>2206</v>
      </c>
      <c r="BH36" s="432">
        <v>0.93330000000000002</v>
      </c>
      <c r="BI36" s="432">
        <v>0.96009999999999995</v>
      </c>
      <c r="BJ36" s="432">
        <v>0.93869999999999998</v>
      </c>
      <c r="BK36" s="432">
        <v>1293</v>
      </c>
      <c r="BL36" s="432">
        <v>1528</v>
      </c>
      <c r="BM36" s="432">
        <v>1664</v>
      </c>
      <c r="BN36" s="432">
        <v>0.55000000000000004</v>
      </c>
      <c r="BO36" s="432">
        <v>0.65</v>
      </c>
      <c r="BP36" s="432">
        <v>0.70809999999999995</v>
      </c>
      <c r="BQ36" s="432">
        <v>1105</v>
      </c>
      <c r="BR36" s="432">
        <v>0.60119999999999996</v>
      </c>
      <c r="BS36" s="432">
        <v>437</v>
      </c>
      <c r="BT36" s="432">
        <v>0.85350000000000004</v>
      </c>
      <c r="BU36" s="432">
        <v>1570</v>
      </c>
      <c r="BV36" s="432">
        <v>1672</v>
      </c>
      <c r="BW36" s="432">
        <v>1542</v>
      </c>
      <c r="BX36" s="432">
        <v>0.66779999999999995</v>
      </c>
      <c r="BY36" s="432">
        <v>0.71120000000000005</v>
      </c>
      <c r="BZ36" s="432">
        <v>0.65620000000000001</v>
      </c>
      <c r="CA36" s="432">
        <v>1122</v>
      </c>
      <c r="CB36" s="432">
        <v>0.61040000000000005</v>
      </c>
      <c r="CC36" s="432">
        <v>465</v>
      </c>
      <c r="CD36" s="432">
        <v>0.90820000000000001</v>
      </c>
      <c r="CE36" s="432">
        <v>1662</v>
      </c>
      <c r="CF36" s="432">
        <v>1785</v>
      </c>
      <c r="CG36" s="432">
        <v>1587</v>
      </c>
      <c r="CH36" s="432">
        <v>0.70689999999999997</v>
      </c>
      <c r="CI36" s="432">
        <v>0.75949999999999995</v>
      </c>
      <c r="CJ36" s="432">
        <v>0.67530000000000001</v>
      </c>
      <c r="CK36" s="432">
        <v>1374</v>
      </c>
      <c r="CL36" s="432">
        <v>1478</v>
      </c>
      <c r="CM36" s="432">
        <v>1344</v>
      </c>
      <c r="CN36" s="432">
        <v>0.58450000000000002</v>
      </c>
      <c r="CO36" s="432">
        <v>0.62880000000000003</v>
      </c>
      <c r="CP36" s="432">
        <v>0.57189999999999996</v>
      </c>
      <c r="CQ36" s="432">
        <v>481</v>
      </c>
      <c r="CR36" s="432">
        <v>0.26169999999999999</v>
      </c>
      <c r="CS36" s="432">
        <v>302</v>
      </c>
      <c r="CT36" s="432">
        <v>0.58979999999999999</v>
      </c>
      <c r="CU36" s="432">
        <v>682</v>
      </c>
      <c r="CV36" s="432">
        <v>823</v>
      </c>
      <c r="CW36" s="432">
        <v>783</v>
      </c>
      <c r="CX36" s="432">
        <v>0.28999999999999998</v>
      </c>
      <c r="CY36" s="432">
        <v>0.35</v>
      </c>
      <c r="CZ36" s="432">
        <v>0.3332</v>
      </c>
      <c r="DA36" s="432">
        <v>1410</v>
      </c>
      <c r="DB36" s="432">
        <v>1645</v>
      </c>
      <c r="DC36" s="432">
        <v>1775</v>
      </c>
      <c r="DD36" s="432">
        <v>0.6</v>
      </c>
      <c r="DE36" s="432">
        <v>0.7</v>
      </c>
      <c r="DF36" s="432">
        <v>0.75529999999999997</v>
      </c>
      <c r="DG36" s="432">
        <v>696</v>
      </c>
      <c r="DH36" s="432">
        <v>366</v>
      </c>
      <c r="DI36" s="432">
        <v>401</v>
      </c>
      <c r="DJ36" s="432">
        <v>393</v>
      </c>
      <c r="DK36" s="432">
        <v>0.52500000000000002</v>
      </c>
      <c r="DL36" s="432">
        <v>0.57499999999999996</v>
      </c>
      <c r="DM36" s="432">
        <v>0.56469999999999998</v>
      </c>
      <c r="DN36" s="432">
        <v>1645</v>
      </c>
      <c r="DO36" s="432">
        <v>1763</v>
      </c>
      <c r="DP36" s="432">
        <v>957</v>
      </c>
      <c r="DQ36" s="432">
        <v>0.7</v>
      </c>
      <c r="DR36" s="432">
        <v>0.75</v>
      </c>
      <c r="DS36" s="432">
        <v>0.40720000000000001</v>
      </c>
      <c r="DT36" s="432">
        <v>16</v>
      </c>
      <c r="DU36" s="432">
        <v>3.7499999999999999E-2</v>
      </c>
      <c r="DV36" s="432">
        <v>7.4999999999999997E-2</v>
      </c>
      <c r="DW36" s="432">
        <v>7.1999999999999998E-3</v>
      </c>
      <c r="DX36" s="432">
        <v>117</v>
      </c>
      <c r="DY36" s="432">
        <v>7.4999999999999997E-2</v>
      </c>
      <c r="DZ36" s="432">
        <v>0.15</v>
      </c>
      <c r="EA36" s="432">
        <v>6.9800000000000001E-2</v>
      </c>
      <c r="EB36" s="432">
        <v>1</v>
      </c>
      <c r="EC36" s="432">
        <v>6.25E-2</v>
      </c>
      <c r="ED36" s="432">
        <v>0</v>
      </c>
      <c r="EE36" s="432">
        <v>0</v>
      </c>
      <c r="EF36" s="432">
        <v>202</v>
      </c>
      <c r="EG36" s="432">
        <v>0</v>
      </c>
      <c r="EH36" s="432">
        <v>5.0000000000000001E-3</v>
      </c>
      <c r="EI36" s="432">
        <v>0.01</v>
      </c>
      <c r="EJ36" s="432">
        <v>0</v>
      </c>
      <c r="EK36" s="432">
        <v>296</v>
      </c>
      <c r="EL36" s="432">
        <v>0.05</v>
      </c>
      <c r="EM36" s="432">
        <v>0.15</v>
      </c>
      <c r="EN36" s="432">
        <v>0.126</v>
      </c>
      <c r="EO36" s="432">
        <v>715</v>
      </c>
      <c r="EP36" s="432">
        <v>378</v>
      </c>
      <c r="EQ36" s="432">
        <v>0.52869999999999995</v>
      </c>
      <c r="ER36" s="432">
        <v>177</v>
      </c>
      <c r="ES36" s="432">
        <v>31</v>
      </c>
      <c r="ET36" s="432">
        <v>0.17510000000000001</v>
      </c>
      <c r="EU36" s="432">
        <v>6</v>
      </c>
      <c r="EV36" s="432">
        <v>2.5999999999999999E-3</v>
      </c>
      <c r="EW36" s="432">
        <v>2515</v>
      </c>
      <c r="EX36" s="432">
        <v>2985</v>
      </c>
      <c r="EY36" s="432">
        <v>3560</v>
      </c>
      <c r="EZ36" s="432">
        <v>3127</v>
      </c>
      <c r="FA36" s="432">
        <v>1.07</v>
      </c>
      <c r="FB36" s="432">
        <v>1.27</v>
      </c>
      <c r="FC36" s="432">
        <v>1.5148999999999999</v>
      </c>
      <c r="FD36" s="432">
        <v>157</v>
      </c>
      <c r="FE36" s="432">
        <v>235</v>
      </c>
      <c r="FF36" s="432">
        <v>165</v>
      </c>
      <c r="FG36" s="432">
        <v>0.05</v>
      </c>
      <c r="FH36" s="432">
        <v>7.4999999999999997E-2</v>
      </c>
      <c r="FI36" s="432">
        <v>5.28E-2</v>
      </c>
      <c r="FJ36" s="432">
        <v>2760</v>
      </c>
      <c r="FK36" s="432">
        <v>2845</v>
      </c>
      <c r="FL36" s="432">
        <v>2735</v>
      </c>
      <c r="FM36" s="432">
        <v>0.88239999999999996</v>
      </c>
      <c r="FN36" s="432">
        <v>0.90959999999999996</v>
      </c>
      <c r="FO36" s="432">
        <v>0.87460000000000004</v>
      </c>
      <c r="FP36" s="432">
        <v>2638</v>
      </c>
      <c r="FQ36" s="432">
        <v>2749</v>
      </c>
      <c r="FR36" s="432">
        <v>2693</v>
      </c>
      <c r="FS36" s="432">
        <v>0.84360000000000002</v>
      </c>
      <c r="FT36" s="432">
        <v>0.87909999999999999</v>
      </c>
      <c r="FU36" s="432">
        <v>0.86119999999999997</v>
      </c>
      <c r="FV36" s="432">
        <v>2536</v>
      </c>
      <c r="FW36" s="432">
        <v>2704</v>
      </c>
      <c r="FX36" s="432">
        <v>2698</v>
      </c>
      <c r="FY36" s="432">
        <v>0.81069999999999998</v>
      </c>
      <c r="FZ36" s="432">
        <v>0.86450000000000005</v>
      </c>
      <c r="GA36" s="432">
        <v>0.86280000000000001</v>
      </c>
      <c r="GB36" s="432">
        <v>2293</v>
      </c>
      <c r="GC36" s="432">
        <v>2561</v>
      </c>
      <c r="GD36" s="432">
        <v>2607</v>
      </c>
      <c r="GE36" s="432">
        <v>0.73299999999999998</v>
      </c>
      <c r="GF36" s="432">
        <v>0.81889999999999996</v>
      </c>
      <c r="GG36" s="432">
        <v>0.8337</v>
      </c>
      <c r="GH36" s="432">
        <v>2346</v>
      </c>
      <c r="GI36" s="432">
        <v>2658</v>
      </c>
      <c r="GJ36" s="432">
        <v>2514</v>
      </c>
      <c r="GK36" s="432">
        <v>0.75</v>
      </c>
      <c r="GL36" s="432">
        <v>0.84970000000000001</v>
      </c>
      <c r="GM36" s="432">
        <v>0.80400000000000005</v>
      </c>
      <c r="GN36" s="432">
        <v>2869</v>
      </c>
      <c r="GO36" s="432">
        <v>2940</v>
      </c>
      <c r="GP36" s="432">
        <v>2915</v>
      </c>
      <c r="GQ36" s="432">
        <v>0.9173</v>
      </c>
      <c r="GR36" s="432">
        <v>0.94010000000000005</v>
      </c>
      <c r="GS36" s="432">
        <v>0.93220000000000003</v>
      </c>
      <c r="GT36" s="432">
        <v>2588</v>
      </c>
      <c r="GU36" s="432">
        <v>2768</v>
      </c>
      <c r="GV36" s="432">
        <v>2762</v>
      </c>
      <c r="GW36" s="432">
        <v>0.82750000000000001</v>
      </c>
      <c r="GX36" s="432">
        <v>0.88490000000000002</v>
      </c>
      <c r="GY36" s="432">
        <v>0.88329999999999997</v>
      </c>
      <c r="GZ36" s="432">
        <v>1564</v>
      </c>
      <c r="HA36" s="432">
        <v>1877</v>
      </c>
      <c r="HB36" s="432">
        <v>2161</v>
      </c>
      <c r="HC36" s="432">
        <v>0.5</v>
      </c>
      <c r="HD36" s="432">
        <v>0.6</v>
      </c>
      <c r="HE36" s="432">
        <v>0.69110000000000005</v>
      </c>
      <c r="HF36" s="432">
        <v>5</v>
      </c>
      <c r="HG36" s="432">
        <v>0.5</v>
      </c>
      <c r="HH36" s="432">
        <v>1.4E-3</v>
      </c>
      <c r="HI36" s="432">
        <v>0</v>
      </c>
      <c r="HJ36" s="432"/>
      <c r="HK36" s="432">
        <v>0.9</v>
      </c>
      <c r="HL36" s="432">
        <v>0</v>
      </c>
      <c r="HM36" s="432">
        <v>0</v>
      </c>
      <c r="HN36" s="432">
        <v>0</v>
      </c>
      <c r="HO36" s="432">
        <v>0</v>
      </c>
      <c r="HP36" s="432">
        <v>1</v>
      </c>
      <c r="HQ36" s="432">
        <v>0</v>
      </c>
      <c r="HR36" s="432">
        <v>0</v>
      </c>
      <c r="HS36" s="432">
        <v>0</v>
      </c>
      <c r="HT36" s="432">
        <v>0.9</v>
      </c>
      <c r="HU36" s="432">
        <v>0</v>
      </c>
      <c r="HV36" s="432">
        <v>0</v>
      </c>
      <c r="HW36" s="432">
        <v>0</v>
      </c>
      <c r="HX36" s="432">
        <v>0.9</v>
      </c>
      <c r="HY36" s="432">
        <v>0</v>
      </c>
      <c r="HZ36" s="432">
        <v>0</v>
      </c>
      <c r="IA36" s="432">
        <v>0</v>
      </c>
      <c r="IB36" s="432">
        <v>0</v>
      </c>
      <c r="IC36" s="432">
        <v>7</v>
      </c>
      <c r="ID36" s="432">
        <v>41</v>
      </c>
      <c r="IE36" s="432">
        <v>1</v>
      </c>
      <c r="IF36" s="432">
        <v>0</v>
      </c>
      <c r="IG36" s="432">
        <v>0</v>
      </c>
      <c r="IH36" s="432">
        <v>0</v>
      </c>
      <c r="II36" s="432">
        <v>0</v>
      </c>
      <c r="IJ36" s="432">
        <v>0</v>
      </c>
      <c r="IK36" s="432">
        <v>8</v>
      </c>
      <c r="IL36" s="432">
        <v>0</v>
      </c>
      <c r="IM36" s="432">
        <v>0</v>
      </c>
      <c r="IN36" s="432">
        <v>0</v>
      </c>
      <c r="IO36" s="432">
        <v>0</v>
      </c>
      <c r="IP36" s="432">
        <v>41</v>
      </c>
      <c r="IQ36" s="432">
        <v>2</v>
      </c>
      <c r="IR36" s="432">
        <v>4.8800000000000003E-2</v>
      </c>
      <c r="IS36" s="432">
        <v>1</v>
      </c>
      <c r="IT36" s="432">
        <v>2.4400000000000002E-2</v>
      </c>
      <c r="IU36" s="432">
        <v>11</v>
      </c>
      <c r="IV36" s="432">
        <v>114</v>
      </c>
      <c r="IW36" s="432">
        <v>6</v>
      </c>
      <c r="IX36" s="432">
        <v>5.2600000000000001E-2</v>
      </c>
      <c r="IY36" s="432">
        <v>11</v>
      </c>
      <c r="IZ36" s="432">
        <v>3</v>
      </c>
      <c r="JA36" s="432">
        <v>0.2727</v>
      </c>
      <c r="JB36" s="432">
        <v>7</v>
      </c>
      <c r="JC36" s="432">
        <v>6.1400000000000003E-2</v>
      </c>
      <c r="JD36" s="432">
        <v>6</v>
      </c>
      <c r="JE36" s="432">
        <v>0.54549999999999998</v>
      </c>
      <c r="JF36" s="432">
        <v>56</v>
      </c>
      <c r="JG36" s="432">
        <v>8</v>
      </c>
      <c r="JH36" s="432">
        <v>0.1429</v>
      </c>
      <c r="JI36" s="432">
        <v>7</v>
      </c>
      <c r="JJ36" s="432">
        <v>7</v>
      </c>
      <c r="JK36" s="432">
        <v>1</v>
      </c>
      <c r="JL36" s="432">
        <v>9</v>
      </c>
      <c r="JM36" s="432">
        <v>0.16070000000000001</v>
      </c>
      <c r="JN36" s="432">
        <v>1</v>
      </c>
      <c r="JO36" s="432">
        <v>0.1429</v>
      </c>
      <c r="JP36" s="432" t="s">
        <v>1359</v>
      </c>
      <c r="JQ36" s="432" t="s">
        <v>1360</v>
      </c>
      <c r="JR36" s="432" t="s">
        <v>1340</v>
      </c>
    </row>
    <row r="37" spans="1:278" x14ac:dyDescent="0.45">
      <c r="A37" s="432" t="s">
        <v>521</v>
      </c>
      <c r="B37" s="432" t="s">
        <v>522</v>
      </c>
      <c r="C37" s="432">
        <v>3762</v>
      </c>
      <c r="D37" s="432">
        <v>997</v>
      </c>
      <c r="E37" s="432">
        <v>0.26500000000000001</v>
      </c>
      <c r="F37" s="432">
        <v>1003</v>
      </c>
      <c r="G37" s="432">
        <v>3754</v>
      </c>
      <c r="H37" s="432">
        <v>0.26719999999999999</v>
      </c>
      <c r="I37" s="432">
        <v>3471</v>
      </c>
      <c r="J37" s="432">
        <v>3575</v>
      </c>
      <c r="K37" s="432">
        <v>3406</v>
      </c>
      <c r="L37" s="432">
        <v>0.92259999999999998</v>
      </c>
      <c r="M37" s="432">
        <v>0.95020000000000004</v>
      </c>
      <c r="N37" s="432">
        <v>0.90539999999999998</v>
      </c>
      <c r="O37" s="432">
        <v>3582</v>
      </c>
      <c r="P37" s="432">
        <v>3650</v>
      </c>
      <c r="Q37" s="432">
        <v>3547</v>
      </c>
      <c r="R37" s="432">
        <v>0.95209999999999995</v>
      </c>
      <c r="S37" s="432">
        <v>0.97009999999999996</v>
      </c>
      <c r="T37" s="432">
        <v>0.94279999999999997</v>
      </c>
      <c r="U37" s="432">
        <v>3570</v>
      </c>
      <c r="V37" s="432">
        <v>3636</v>
      </c>
      <c r="W37" s="432">
        <v>3537</v>
      </c>
      <c r="X37" s="432">
        <v>0.94889999999999997</v>
      </c>
      <c r="Y37" s="432">
        <v>0.96630000000000005</v>
      </c>
      <c r="Z37" s="432">
        <v>0.94020000000000004</v>
      </c>
      <c r="AA37" s="432">
        <v>3534</v>
      </c>
      <c r="AB37" s="432">
        <v>3604</v>
      </c>
      <c r="AC37" s="432">
        <v>3479</v>
      </c>
      <c r="AD37" s="432">
        <v>0.93930000000000002</v>
      </c>
      <c r="AE37" s="432">
        <v>0.95799999999999996</v>
      </c>
      <c r="AF37" s="432">
        <v>0.92479999999999996</v>
      </c>
      <c r="AG37" s="432">
        <v>3115</v>
      </c>
      <c r="AH37" s="432">
        <v>3289</v>
      </c>
      <c r="AI37" s="432">
        <v>3083</v>
      </c>
      <c r="AJ37" s="432">
        <v>0.82789999999999997</v>
      </c>
      <c r="AK37" s="432">
        <v>0.87409999999999999</v>
      </c>
      <c r="AL37" s="432">
        <v>0.81950000000000001</v>
      </c>
      <c r="AM37" s="432">
        <v>3561</v>
      </c>
      <c r="AN37" s="432">
        <v>3627</v>
      </c>
      <c r="AO37" s="432">
        <v>3523</v>
      </c>
      <c r="AP37" s="432">
        <v>0.94650000000000001</v>
      </c>
      <c r="AQ37" s="432">
        <v>0.96409999999999996</v>
      </c>
      <c r="AR37" s="432">
        <v>0.9365</v>
      </c>
      <c r="AS37" s="432">
        <v>3459</v>
      </c>
      <c r="AT37" s="432">
        <v>3547</v>
      </c>
      <c r="AU37" s="432">
        <v>3483</v>
      </c>
      <c r="AV37" s="432">
        <v>0.9194</v>
      </c>
      <c r="AW37" s="432">
        <v>0.94259999999999999</v>
      </c>
      <c r="AX37" s="432">
        <v>0.92579999999999996</v>
      </c>
      <c r="AY37" s="432">
        <v>3336</v>
      </c>
      <c r="AZ37" s="432">
        <v>3458</v>
      </c>
      <c r="BA37" s="432">
        <v>3159</v>
      </c>
      <c r="BB37" s="432">
        <v>0.88660000000000005</v>
      </c>
      <c r="BC37" s="432">
        <v>0.91910000000000003</v>
      </c>
      <c r="BD37" s="432">
        <v>0.8397</v>
      </c>
      <c r="BE37" s="432">
        <v>3512</v>
      </c>
      <c r="BF37" s="432">
        <v>3612</v>
      </c>
      <c r="BG37" s="432">
        <v>3431</v>
      </c>
      <c r="BH37" s="432">
        <v>0.93330000000000002</v>
      </c>
      <c r="BI37" s="432">
        <v>0.96009999999999995</v>
      </c>
      <c r="BJ37" s="432">
        <v>0.91200000000000003</v>
      </c>
      <c r="BK37" s="432">
        <v>2070</v>
      </c>
      <c r="BL37" s="432">
        <v>2446</v>
      </c>
      <c r="BM37" s="432">
        <v>2658</v>
      </c>
      <c r="BN37" s="432">
        <v>0.55000000000000004</v>
      </c>
      <c r="BO37" s="432">
        <v>0.65</v>
      </c>
      <c r="BP37" s="432">
        <v>0.70650000000000002</v>
      </c>
      <c r="BQ37" s="432">
        <v>1619</v>
      </c>
      <c r="BR37" s="432">
        <v>0.58550000000000002</v>
      </c>
      <c r="BS37" s="432">
        <v>856</v>
      </c>
      <c r="BT37" s="432">
        <v>0.85860000000000003</v>
      </c>
      <c r="BU37" s="432">
        <v>2513</v>
      </c>
      <c r="BV37" s="432">
        <v>2676</v>
      </c>
      <c r="BW37" s="432">
        <v>2475</v>
      </c>
      <c r="BX37" s="432">
        <v>0.66779999999999995</v>
      </c>
      <c r="BY37" s="432">
        <v>0.71120000000000005</v>
      </c>
      <c r="BZ37" s="432">
        <v>0.65790000000000004</v>
      </c>
      <c r="CA37" s="432">
        <v>1550</v>
      </c>
      <c r="CB37" s="432">
        <v>0.56059999999999999</v>
      </c>
      <c r="CC37" s="432">
        <v>894</v>
      </c>
      <c r="CD37" s="432">
        <v>0.89670000000000005</v>
      </c>
      <c r="CE37" s="432">
        <v>2660</v>
      </c>
      <c r="CF37" s="432">
        <v>2858</v>
      </c>
      <c r="CG37" s="432">
        <v>2444</v>
      </c>
      <c r="CH37" s="432">
        <v>0.70689999999999997</v>
      </c>
      <c r="CI37" s="432">
        <v>0.75949999999999995</v>
      </c>
      <c r="CJ37" s="432">
        <v>0.64970000000000006</v>
      </c>
      <c r="CK37" s="432">
        <v>2199</v>
      </c>
      <c r="CL37" s="432">
        <v>2366</v>
      </c>
      <c r="CM37" s="432">
        <v>2109</v>
      </c>
      <c r="CN37" s="432">
        <v>0.58450000000000002</v>
      </c>
      <c r="CO37" s="432">
        <v>0.62880000000000003</v>
      </c>
      <c r="CP37" s="432">
        <v>0.56059999999999999</v>
      </c>
      <c r="CQ37" s="432">
        <v>599</v>
      </c>
      <c r="CR37" s="432">
        <v>0.21659999999999999</v>
      </c>
      <c r="CS37" s="432">
        <v>576</v>
      </c>
      <c r="CT37" s="432">
        <v>0.57769999999999999</v>
      </c>
      <c r="CU37" s="432">
        <v>1091</v>
      </c>
      <c r="CV37" s="432">
        <v>1317</v>
      </c>
      <c r="CW37" s="432">
        <v>1175</v>
      </c>
      <c r="CX37" s="432">
        <v>0.28999999999999998</v>
      </c>
      <c r="CY37" s="432">
        <v>0.35</v>
      </c>
      <c r="CZ37" s="432">
        <v>0.31230000000000002</v>
      </c>
      <c r="DA37" s="432">
        <v>2258</v>
      </c>
      <c r="DB37" s="432">
        <v>2634</v>
      </c>
      <c r="DC37" s="432">
        <v>2647</v>
      </c>
      <c r="DD37" s="432">
        <v>0.6</v>
      </c>
      <c r="DE37" s="432">
        <v>0.7</v>
      </c>
      <c r="DF37" s="432">
        <v>0.7036</v>
      </c>
      <c r="DG37" s="432">
        <v>979</v>
      </c>
      <c r="DH37" s="432">
        <v>514</v>
      </c>
      <c r="DI37" s="432">
        <v>563</v>
      </c>
      <c r="DJ37" s="432">
        <v>579</v>
      </c>
      <c r="DK37" s="432">
        <v>0.52500000000000002</v>
      </c>
      <c r="DL37" s="432">
        <v>0.57499999999999996</v>
      </c>
      <c r="DM37" s="432">
        <v>0.59140000000000004</v>
      </c>
      <c r="DN37" s="432">
        <v>2634</v>
      </c>
      <c r="DO37" s="432">
        <v>2822</v>
      </c>
      <c r="DP37" s="432">
        <v>1848</v>
      </c>
      <c r="DQ37" s="432">
        <v>0.7</v>
      </c>
      <c r="DR37" s="432">
        <v>0.75</v>
      </c>
      <c r="DS37" s="432">
        <v>0.49120000000000003</v>
      </c>
      <c r="DT37" s="432">
        <v>64</v>
      </c>
      <c r="DU37" s="432">
        <v>3.7499999999999999E-2</v>
      </c>
      <c r="DV37" s="432">
        <v>7.4999999999999997E-2</v>
      </c>
      <c r="DW37" s="432">
        <v>1.7299999999999999E-2</v>
      </c>
      <c r="DX37" s="432">
        <v>381</v>
      </c>
      <c r="DY37" s="432">
        <v>7.4999999999999997E-2</v>
      </c>
      <c r="DZ37" s="432">
        <v>0.15</v>
      </c>
      <c r="EA37" s="432">
        <v>0.11219999999999999</v>
      </c>
      <c r="EB37" s="432">
        <v>0</v>
      </c>
      <c r="EC37" s="432">
        <v>0</v>
      </c>
      <c r="ED37" s="432">
        <v>0</v>
      </c>
      <c r="EE37" s="432">
        <v>0</v>
      </c>
      <c r="EF37" s="432">
        <v>301</v>
      </c>
      <c r="EG37" s="432">
        <v>0</v>
      </c>
      <c r="EH37" s="432">
        <v>5.0000000000000001E-3</v>
      </c>
      <c r="EI37" s="432">
        <v>0.01</v>
      </c>
      <c r="EJ37" s="432">
        <v>0</v>
      </c>
      <c r="EK37" s="432">
        <v>961</v>
      </c>
      <c r="EL37" s="432">
        <v>0.05</v>
      </c>
      <c r="EM37" s="432">
        <v>0.15</v>
      </c>
      <c r="EN37" s="432">
        <v>0.25540000000000002</v>
      </c>
      <c r="EO37" s="432">
        <v>982</v>
      </c>
      <c r="EP37" s="432">
        <v>685</v>
      </c>
      <c r="EQ37" s="432">
        <v>0.6976</v>
      </c>
      <c r="ER37" s="432">
        <v>217</v>
      </c>
      <c r="ES37" s="432">
        <v>36</v>
      </c>
      <c r="ET37" s="432">
        <v>0.16589999999999999</v>
      </c>
      <c r="EU37" s="432">
        <v>2398</v>
      </c>
      <c r="EV37" s="432">
        <v>0.63739999999999997</v>
      </c>
      <c r="EW37" s="432">
        <v>3762</v>
      </c>
      <c r="EX37" s="432">
        <v>4515</v>
      </c>
      <c r="EY37" s="432">
        <v>5385</v>
      </c>
      <c r="EZ37" s="432">
        <v>4823</v>
      </c>
      <c r="FA37" s="432">
        <v>1</v>
      </c>
      <c r="FB37" s="432">
        <v>1.2</v>
      </c>
      <c r="FC37" s="432">
        <v>1.4314</v>
      </c>
      <c r="FD37" s="432">
        <v>242</v>
      </c>
      <c r="FE37" s="432">
        <v>362</v>
      </c>
      <c r="FF37" s="432">
        <v>256</v>
      </c>
      <c r="FG37" s="432">
        <v>0.05</v>
      </c>
      <c r="FH37" s="432">
        <v>7.4999999999999997E-2</v>
      </c>
      <c r="FI37" s="432">
        <v>5.3100000000000001E-2</v>
      </c>
      <c r="FJ37" s="432">
        <v>4256</v>
      </c>
      <c r="FK37" s="432">
        <v>4388</v>
      </c>
      <c r="FL37" s="432">
        <v>4276</v>
      </c>
      <c r="FM37" s="432">
        <v>0.88239999999999996</v>
      </c>
      <c r="FN37" s="432">
        <v>0.90959999999999996</v>
      </c>
      <c r="FO37" s="432">
        <v>0.88660000000000005</v>
      </c>
      <c r="FP37" s="432">
        <v>4069</v>
      </c>
      <c r="FQ37" s="432">
        <v>4240</v>
      </c>
      <c r="FR37" s="432">
        <v>4060</v>
      </c>
      <c r="FS37" s="432">
        <v>0.84360000000000002</v>
      </c>
      <c r="FT37" s="432">
        <v>0.87909999999999999</v>
      </c>
      <c r="FU37" s="432">
        <v>0.84179999999999999</v>
      </c>
      <c r="FV37" s="432">
        <v>3911</v>
      </c>
      <c r="FW37" s="432">
        <v>4170</v>
      </c>
      <c r="FX37" s="432">
        <v>3754</v>
      </c>
      <c r="FY37" s="432">
        <v>0.81069999999999998</v>
      </c>
      <c r="FZ37" s="432">
        <v>0.86450000000000005</v>
      </c>
      <c r="GA37" s="432">
        <v>0.77839999999999998</v>
      </c>
      <c r="GB37" s="432">
        <v>3536</v>
      </c>
      <c r="GC37" s="432">
        <v>3950</v>
      </c>
      <c r="GD37" s="432">
        <v>3415</v>
      </c>
      <c r="GE37" s="432">
        <v>0.73299999999999998</v>
      </c>
      <c r="GF37" s="432">
        <v>0.81889999999999996</v>
      </c>
      <c r="GG37" s="432">
        <v>0.70809999999999995</v>
      </c>
      <c r="GH37" s="432">
        <v>3618</v>
      </c>
      <c r="GI37" s="432">
        <v>4099</v>
      </c>
      <c r="GJ37" s="432">
        <v>3092</v>
      </c>
      <c r="GK37" s="432">
        <v>0.75</v>
      </c>
      <c r="GL37" s="432">
        <v>0.84970000000000001</v>
      </c>
      <c r="GM37" s="432">
        <v>0.6411</v>
      </c>
      <c r="GN37" s="432">
        <v>4425</v>
      </c>
      <c r="GO37" s="432">
        <v>4535</v>
      </c>
      <c r="GP37" s="432">
        <v>4486</v>
      </c>
      <c r="GQ37" s="432">
        <v>0.9173</v>
      </c>
      <c r="GR37" s="432">
        <v>0.94010000000000005</v>
      </c>
      <c r="GS37" s="432">
        <v>0.93010000000000004</v>
      </c>
      <c r="GT37" s="432">
        <v>3992</v>
      </c>
      <c r="GU37" s="432">
        <v>4268</v>
      </c>
      <c r="GV37" s="432">
        <v>3883</v>
      </c>
      <c r="GW37" s="432">
        <v>0.82750000000000001</v>
      </c>
      <c r="GX37" s="432">
        <v>0.88490000000000002</v>
      </c>
      <c r="GY37" s="432">
        <v>0.80510000000000004</v>
      </c>
      <c r="GZ37" s="432">
        <v>2412</v>
      </c>
      <c r="HA37" s="432">
        <v>2894</v>
      </c>
      <c r="HB37" s="432">
        <v>2658</v>
      </c>
      <c r="HC37" s="432">
        <v>0.5</v>
      </c>
      <c r="HD37" s="432">
        <v>0.6</v>
      </c>
      <c r="HE37" s="432">
        <v>0.55110000000000003</v>
      </c>
      <c r="HF37" s="432">
        <v>3474</v>
      </c>
      <c r="HG37" s="432">
        <v>0.5</v>
      </c>
      <c r="HH37" s="432">
        <v>0.64510000000000001</v>
      </c>
      <c r="HI37" s="432">
        <v>0</v>
      </c>
      <c r="HJ37" s="432"/>
      <c r="HK37" s="432">
        <v>0.9</v>
      </c>
      <c r="HL37" s="432">
        <v>1</v>
      </c>
      <c r="HM37" s="432">
        <v>0</v>
      </c>
      <c r="HN37" s="432">
        <v>0</v>
      </c>
      <c r="HO37" s="432">
        <v>1</v>
      </c>
      <c r="HP37" s="432">
        <v>1</v>
      </c>
      <c r="HQ37" s="432">
        <v>1</v>
      </c>
      <c r="HR37" s="432">
        <v>0</v>
      </c>
      <c r="HS37" s="432">
        <v>0</v>
      </c>
      <c r="HT37" s="432">
        <v>0.9</v>
      </c>
      <c r="HU37" s="432">
        <v>0</v>
      </c>
      <c r="HV37" s="432">
        <v>0</v>
      </c>
      <c r="HW37" s="432">
        <v>0</v>
      </c>
      <c r="HX37" s="432">
        <v>0.9</v>
      </c>
      <c r="HY37" s="432">
        <v>1</v>
      </c>
      <c r="HZ37" s="432">
        <v>0</v>
      </c>
      <c r="IA37" s="432">
        <v>0</v>
      </c>
      <c r="IB37" s="432">
        <v>0</v>
      </c>
      <c r="IC37" s="432">
        <v>13</v>
      </c>
      <c r="ID37" s="432">
        <v>12</v>
      </c>
      <c r="IE37" s="432">
        <v>3</v>
      </c>
      <c r="IF37" s="432">
        <v>0</v>
      </c>
      <c r="IG37" s="432">
        <v>0</v>
      </c>
      <c r="IH37" s="432">
        <v>0</v>
      </c>
      <c r="II37" s="432">
        <v>0</v>
      </c>
      <c r="IJ37" s="432">
        <v>0</v>
      </c>
      <c r="IK37" s="432">
        <v>16</v>
      </c>
      <c r="IL37" s="432">
        <v>0</v>
      </c>
      <c r="IM37" s="432">
        <v>0</v>
      </c>
      <c r="IN37" s="432">
        <v>1</v>
      </c>
      <c r="IO37" s="432">
        <v>6.25E-2</v>
      </c>
      <c r="IP37" s="432">
        <v>12</v>
      </c>
      <c r="IQ37" s="432">
        <v>0</v>
      </c>
      <c r="IR37" s="432">
        <v>0</v>
      </c>
      <c r="IS37" s="432">
        <v>0</v>
      </c>
      <c r="IT37" s="432">
        <v>0</v>
      </c>
      <c r="IU37" s="432">
        <v>17</v>
      </c>
      <c r="IV37" s="432">
        <v>167</v>
      </c>
      <c r="IW37" s="432">
        <v>3</v>
      </c>
      <c r="IX37" s="432">
        <v>1.7999999999999999E-2</v>
      </c>
      <c r="IY37" s="432">
        <v>17</v>
      </c>
      <c r="IZ37" s="432">
        <v>3</v>
      </c>
      <c r="JA37" s="432">
        <v>0.17649999999999999</v>
      </c>
      <c r="JB37" s="432">
        <v>6</v>
      </c>
      <c r="JC37" s="432">
        <v>3.5900000000000001E-2</v>
      </c>
      <c r="JD37" s="432">
        <v>3</v>
      </c>
      <c r="JE37" s="432">
        <v>0.17649999999999999</v>
      </c>
      <c r="JF37" s="432">
        <v>76</v>
      </c>
      <c r="JG37" s="432">
        <v>11</v>
      </c>
      <c r="JH37" s="432">
        <v>0.1447</v>
      </c>
      <c r="JI37" s="432">
        <v>10</v>
      </c>
      <c r="JJ37" s="432">
        <v>10</v>
      </c>
      <c r="JK37" s="432">
        <v>1</v>
      </c>
      <c r="JL37" s="432">
        <v>12</v>
      </c>
      <c r="JM37" s="432">
        <v>0.15790000000000001</v>
      </c>
      <c r="JN37" s="432">
        <v>2</v>
      </c>
      <c r="JO37" s="432">
        <v>0.2</v>
      </c>
      <c r="JP37" s="432" t="s">
        <v>1359</v>
      </c>
      <c r="JQ37" s="432" t="s">
        <v>1360</v>
      </c>
      <c r="JR37" s="432" t="s">
        <v>1340</v>
      </c>
    </row>
    <row r="38" spans="1:278" x14ac:dyDescent="0.45">
      <c r="A38" s="432" t="s">
        <v>521</v>
      </c>
      <c r="B38" s="432" t="s">
        <v>535</v>
      </c>
      <c r="C38" s="432">
        <v>1797</v>
      </c>
      <c r="D38" s="432">
        <v>451</v>
      </c>
      <c r="E38" s="432">
        <v>0.251</v>
      </c>
      <c r="F38" s="432">
        <v>466</v>
      </c>
      <c r="G38" s="432">
        <v>1799</v>
      </c>
      <c r="H38" s="432">
        <v>0.25900000000000001</v>
      </c>
      <c r="I38" s="432">
        <v>1658</v>
      </c>
      <c r="J38" s="432">
        <v>1708</v>
      </c>
      <c r="K38" s="432">
        <v>1601</v>
      </c>
      <c r="L38" s="432">
        <v>0.92259999999999998</v>
      </c>
      <c r="M38" s="432">
        <v>0.95020000000000004</v>
      </c>
      <c r="N38" s="432">
        <v>0.89090000000000003</v>
      </c>
      <c r="O38" s="432">
        <v>1711</v>
      </c>
      <c r="P38" s="432">
        <v>1744</v>
      </c>
      <c r="Q38" s="432">
        <v>1667</v>
      </c>
      <c r="R38" s="432">
        <v>0.95209999999999995</v>
      </c>
      <c r="S38" s="432">
        <v>0.97009999999999996</v>
      </c>
      <c r="T38" s="432">
        <v>0.92769999999999997</v>
      </c>
      <c r="U38" s="432">
        <v>1706</v>
      </c>
      <c r="V38" s="432">
        <v>1737</v>
      </c>
      <c r="W38" s="432">
        <v>1679</v>
      </c>
      <c r="X38" s="432">
        <v>0.94889999999999997</v>
      </c>
      <c r="Y38" s="432">
        <v>0.96630000000000005</v>
      </c>
      <c r="Z38" s="432">
        <v>0.93430000000000002</v>
      </c>
      <c r="AA38" s="432">
        <v>1688</v>
      </c>
      <c r="AB38" s="432">
        <v>1722</v>
      </c>
      <c r="AC38" s="432">
        <v>1618</v>
      </c>
      <c r="AD38" s="432">
        <v>0.93930000000000002</v>
      </c>
      <c r="AE38" s="432">
        <v>0.95799999999999996</v>
      </c>
      <c r="AF38" s="432">
        <v>0.90039999999999998</v>
      </c>
      <c r="AG38" s="432">
        <v>1488</v>
      </c>
      <c r="AH38" s="432">
        <v>1571</v>
      </c>
      <c r="AI38" s="432">
        <v>1461</v>
      </c>
      <c r="AJ38" s="432">
        <v>0.82789999999999997</v>
      </c>
      <c r="AK38" s="432">
        <v>0.87409999999999999</v>
      </c>
      <c r="AL38" s="432">
        <v>0.81299999999999994</v>
      </c>
      <c r="AM38" s="432">
        <v>1701</v>
      </c>
      <c r="AN38" s="432">
        <v>1733</v>
      </c>
      <c r="AO38" s="432">
        <v>1650</v>
      </c>
      <c r="AP38" s="432">
        <v>0.94650000000000001</v>
      </c>
      <c r="AQ38" s="432">
        <v>0.96409999999999996</v>
      </c>
      <c r="AR38" s="432">
        <v>0.91820000000000002</v>
      </c>
      <c r="AS38" s="432">
        <v>1653</v>
      </c>
      <c r="AT38" s="432">
        <v>1694</v>
      </c>
      <c r="AU38" s="432">
        <v>1608</v>
      </c>
      <c r="AV38" s="432">
        <v>0.9194</v>
      </c>
      <c r="AW38" s="432">
        <v>0.94259999999999999</v>
      </c>
      <c r="AX38" s="432">
        <v>0.89480000000000004</v>
      </c>
      <c r="AY38" s="432">
        <v>1594</v>
      </c>
      <c r="AZ38" s="432">
        <v>1652</v>
      </c>
      <c r="BA38" s="432">
        <v>1495</v>
      </c>
      <c r="BB38" s="432">
        <v>0.88660000000000005</v>
      </c>
      <c r="BC38" s="432">
        <v>0.91910000000000003</v>
      </c>
      <c r="BD38" s="432">
        <v>0.83189999999999997</v>
      </c>
      <c r="BE38" s="432">
        <v>1678</v>
      </c>
      <c r="BF38" s="432">
        <v>1726</v>
      </c>
      <c r="BG38" s="432">
        <v>1622</v>
      </c>
      <c r="BH38" s="432">
        <v>0.93330000000000002</v>
      </c>
      <c r="BI38" s="432">
        <v>0.96009999999999995</v>
      </c>
      <c r="BJ38" s="432">
        <v>0.90259999999999996</v>
      </c>
      <c r="BK38" s="432">
        <v>989</v>
      </c>
      <c r="BL38" s="432">
        <v>1169</v>
      </c>
      <c r="BM38" s="432">
        <v>1227</v>
      </c>
      <c r="BN38" s="432">
        <v>0.55000000000000004</v>
      </c>
      <c r="BO38" s="432">
        <v>0.65</v>
      </c>
      <c r="BP38" s="432">
        <v>0.68279999999999996</v>
      </c>
      <c r="BQ38" s="432">
        <v>844</v>
      </c>
      <c r="BR38" s="432">
        <v>0.627</v>
      </c>
      <c r="BS38" s="432">
        <v>408</v>
      </c>
      <c r="BT38" s="432">
        <v>0.90469999999999995</v>
      </c>
      <c r="BU38" s="432">
        <v>1201</v>
      </c>
      <c r="BV38" s="432">
        <v>1279</v>
      </c>
      <c r="BW38" s="432">
        <v>1252</v>
      </c>
      <c r="BX38" s="432">
        <v>0.66779999999999995</v>
      </c>
      <c r="BY38" s="432">
        <v>0.71120000000000005</v>
      </c>
      <c r="BZ38" s="432">
        <v>0.69669999999999999</v>
      </c>
      <c r="CA38" s="432">
        <v>861</v>
      </c>
      <c r="CB38" s="432">
        <v>0.63970000000000005</v>
      </c>
      <c r="CC38" s="432">
        <v>401</v>
      </c>
      <c r="CD38" s="432">
        <v>0.8891</v>
      </c>
      <c r="CE38" s="432">
        <v>1271</v>
      </c>
      <c r="CF38" s="432">
        <v>1365</v>
      </c>
      <c r="CG38" s="432">
        <v>1262</v>
      </c>
      <c r="CH38" s="432">
        <v>0.70689999999999997</v>
      </c>
      <c r="CI38" s="432">
        <v>0.75949999999999995</v>
      </c>
      <c r="CJ38" s="432">
        <v>0.70230000000000004</v>
      </c>
      <c r="CK38" s="432">
        <v>1051</v>
      </c>
      <c r="CL38" s="432">
        <v>1130</v>
      </c>
      <c r="CM38" s="432">
        <v>1027</v>
      </c>
      <c r="CN38" s="432">
        <v>0.58450000000000002</v>
      </c>
      <c r="CO38" s="432">
        <v>0.62880000000000003</v>
      </c>
      <c r="CP38" s="432">
        <v>0.57150000000000001</v>
      </c>
      <c r="CQ38" s="432">
        <v>385</v>
      </c>
      <c r="CR38" s="432">
        <v>0.28599999999999998</v>
      </c>
      <c r="CS38" s="432">
        <v>266</v>
      </c>
      <c r="CT38" s="432">
        <v>0.58979999999999999</v>
      </c>
      <c r="CU38" s="432">
        <v>522</v>
      </c>
      <c r="CV38" s="432">
        <v>629</v>
      </c>
      <c r="CW38" s="432">
        <v>651</v>
      </c>
      <c r="CX38" s="432">
        <v>0.28999999999999998</v>
      </c>
      <c r="CY38" s="432">
        <v>0.35</v>
      </c>
      <c r="CZ38" s="432">
        <v>0.36230000000000001</v>
      </c>
      <c r="DA38" s="432">
        <v>1079</v>
      </c>
      <c r="DB38" s="432">
        <v>1258</v>
      </c>
      <c r="DC38" s="432">
        <v>1290</v>
      </c>
      <c r="DD38" s="432">
        <v>0.6</v>
      </c>
      <c r="DE38" s="432">
        <v>0.7</v>
      </c>
      <c r="DF38" s="432">
        <v>0.71789999999999998</v>
      </c>
      <c r="DG38" s="432">
        <v>449</v>
      </c>
      <c r="DH38" s="432">
        <v>236</v>
      </c>
      <c r="DI38" s="432">
        <v>259</v>
      </c>
      <c r="DJ38" s="432">
        <v>283</v>
      </c>
      <c r="DK38" s="432">
        <v>0.52500000000000002</v>
      </c>
      <c r="DL38" s="432">
        <v>0.57499999999999996</v>
      </c>
      <c r="DM38" s="432">
        <v>0.63029999999999997</v>
      </c>
      <c r="DN38" s="432">
        <v>1258</v>
      </c>
      <c r="DO38" s="432">
        <v>1348</v>
      </c>
      <c r="DP38" s="432">
        <v>927</v>
      </c>
      <c r="DQ38" s="432">
        <v>0.7</v>
      </c>
      <c r="DR38" s="432">
        <v>0.75</v>
      </c>
      <c r="DS38" s="432">
        <v>0.51590000000000003</v>
      </c>
      <c r="DT38" s="432">
        <v>3</v>
      </c>
      <c r="DU38" s="432">
        <v>3.7499999999999999E-2</v>
      </c>
      <c r="DV38" s="432">
        <v>7.4999999999999997E-2</v>
      </c>
      <c r="DW38" s="432">
        <v>1.6999999999999999E-3</v>
      </c>
      <c r="DX38" s="432">
        <v>172</v>
      </c>
      <c r="DY38" s="432">
        <v>7.4999999999999997E-2</v>
      </c>
      <c r="DZ38" s="432">
        <v>0.15</v>
      </c>
      <c r="EA38" s="432">
        <v>9.8500000000000004E-2</v>
      </c>
      <c r="EB38" s="432">
        <v>0</v>
      </c>
      <c r="EC38" s="432">
        <v>0</v>
      </c>
      <c r="ED38" s="432">
        <v>0</v>
      </c>
      <c r="EE38" s="432">
        <v>0</v>
      </c>
      <c r="EF38" s="432">
        <v>154</v>
      </c>
      <c r="EG38" s="432">
        <v>0</v>
      </c>
      <c r="EH38" s="432">
        <v>5.0000000000000001E-3</v>
      </c>
      <c r="EI38" s="432">
        <v>0.01</v>
      </c>
      <c r="EJ38" s="432">
        <v>0</v>
      </c>
      <c r="EK38" s="432">
        <v>586</v>
      </c>
      <c r="EL38" s="432">
        <v>0.05</v>
      </c>
      <c r="EM38" s="432">
        <v>0.15</v>
      </c>
      <c r="EN38" s="432">
        <v>0.3261</v>
      </c>
      <c r="EO38" s="432">
        <v>475</v>
      </c>
      <c r="EP38" s="432">
        <v>347</v>
      </c>
      <c r="EQ38" s="432">
        <v>0.73050000000000004</v>
      </c>
      <c r="ER38" s="432">
        <v>104</v>
      </c>
      <c r="ES38" s="432">
        <v>26</v>
      </c>
      <c r="ET38" s="432">
        <v>0.25</v>
      </c>
      <c r="EU38" s="432">
        <v>1535</v>
      </c>
      <c r="EV38" s="432">
        <v>0.85419999999999996</v>
      </c>
      <c r="EW38" s="432">
        <v>1887</v>
      </c>
      <c r="EX38" s="432">
        <v>2247</v>
      </c>
      <c r="EY38" s="432">
        <v>3095</v>
      </c>
      <c r="EZ38" s="432">
        <v>2660</v>
      </c>
      <c r="FA38" s="432">
        <v>1.05</v>
      </c>
      <c r="FB38" s="432">
        <v>1.25</v>
      </c>
      <c r="FC38" s="432">
        <v>1.7222999999999999</v>
      </c>
      <c r="FD38" s="432">
        <v>133</v>
      </c>
      <c r="FE38" s="432">
        <v>200</v>
      </c>
      <c r="FF38" s="432">
        <v>160</v>
      </c>
      <c r="FG38" s="432">
        <v>0.05</v>
      </c>
      <c r="FH38" s="432">
        <v>7.4999999999999997E-2</v>
      </c>
      <c r="FI38" s="432">
        <v>6.0199999999999997E-2</v>
      </c>
      <c r="FJ38" s="432">
        <v>2348</v>
      </c>
      <c r="FK38" s="432">
        <v>2420</v>
      </c>
      <c r="FL38" s="432">
        <v>2213</v>
      </c>
      <c r="FM38" s="432">
        <v>0.88239999999999996</v>
      </c>
      <c r="FN38" s="432">
        <v>0.90959999999999996</v>
      </c>
      <c r="FO38" s="432">
        <v>0.83199999999999996</v>
      </c>
      <c r="FP38" s="432">
        <v>2244</v>
      </c>
      <c r="FQ38" s="432">
        <v>2339</v>
      </c>
      <c r="FR38" s="432">
        <v>2181</v>
      </c>
      <c r="FS38" s="432">
        <v>0.84360000000000002</v>
      </c>
      <c r="FT38" s="432">
        <v>0.87909999999999999</v>
      </c>
      <c r="FU38" s="432">
        <v>0.81989999999999996</v>
      </c>
      <c r="FV38" s="432">
        <v>2157</v>
      </c>
      <c r="FW38" s="432">
        <v>2300</v>
      </c>
      <c r="FX38" s="432">
        <v>2001</v>
      </c>
      <c r="FY38" s="432">
        <v>0.81069999999999998</v>
      </c>
      <c r="FZ38" s="432">
        <v>0.86450000000000005</v>
      </c>
      <c r="GA38" s="432">
        <v>0.75229999999999997</v>
      </c>
      <c r="GB38" s="432">
        <v>1950</v>
      </c>
      <c r="GC38" s="432">
        <v>2179</v>
      </c>
      <c r="GD38" s="432">
        <v>1772</v>
      </c>
      <c r="GE38" s="432">
        <v>0.73299999999999998</v>
      </c>
      <c r="GF38" s="432">
        <v>0.81889999999999996</v>
      </c>
      <c r="GG38" s="432">
        <v>0.66620000000000001</v>
      </c>
      <c r="GH38" s="432">
        <v>1995</v>
      </c>
      <c r="GI38" s="432">
        <v>2261</v>
      </c>
      <c r="GJ38" s="432">
        <v>1704</v>
      </c>
      <c r="GK38" s="432">
        <v>0.75</v>
      </c>
      <c r="GL38" s="432">
        <v>0.84970000000000001</v>
      </c>
      <c r="GM38" s="432">
        <v>0.64059999999999995</v>
      </c>
      <c r="GN38" s="432">
        <v>2441</v>
      </c>
      <c r="GO38" s="432">
        <v>2501</v>
      </c>
      <c r="GP38" s="432">
        <v>2403</v>
      </c>
      <c r="GQ38" s="432">
        <v>0.9173</v>
      </c>
      <c r="GR38" s="432">
        <v>0.94010000000000005</v>
      </c>
      <c r="GS38" s="432">
        <v>0.90339999999999998</v>
      </c>
      <c r="GT38" s="432">
        <v>2202</v>
      </c>
      <c r="GU38" s="432">
        <v>2354</v>
      </c>
      <c r="GV38" s="432">
        <v>2077</v>
      </c>
      <c r="GW38" s="432">
        <v>0.82750000000000001</v>
      </c>
      <c r="GX38" s="432">
        <v>0.88490000000000002</v>
      </c>
      <c r="GY38" s="432">
        <v>0.78080000000000005</v>
      </c>
      <c r="GZ38" s="432">
        <v>1330</v>
      </c>
      <c r="HA38" s="432">
        <v>1596</v>
      </c>
      <c r="HB38" s="432">
        <v>1562</v>
      </c>
      <c r="HC38" s="432">
        <v>0.5</v>
      </c>
      <c r="HD38" s="432">
        <v>0.6</v>
      </c>
      <c r="HE38" s="432">
        <v>0.58720000000000006</v>
      </c>
      <c r="HF38" s="432">
        <v>2672</v>
      </c>
      <c r="HG38" s="432">
        <v>0.5</v>
      </c>
      <c r="HH38" s="432">
        <v>0.86329999999999996</v>
      </c>
      <c r="HI38" s="432">
        <v>4</v>
      </c>
      <c r="HJ38" s="432"/>
      <c r="HK38" s="432">
        <v>0.9</v>
      </c>
      <c r="HL38" s="432">
        <v>0</v>
      </c>
      <c r="HM38" s="432">
        <v>0</v>
      </c>
      <c r="HN38" s="432">
        <v>0</v>
      </c>
      <c r="HO38" s="432">
        <v>0</v>
      </c>
      <c r="HP38" s="432">
        <v>3</v>
      </c>
      <c r="HQ38" s="432">
        <v>2</v>
      </c>
      <c r="HR38" s="432">
        <v>2</v>
      </c>
      <c r="HS38" s="432">
        <v>1</v>
      </c>
      <c r="HT38" s="432">
        <v>0.9</v>
      </c>
      <c r="HU38" s="432">
        <v>0</v>
      </c>
      <c r="HV38" s="432">
        <v>0</v>
      </c>
      <c r="HW38" s="432">
        <v>0</v>
      </c>
      <c r="HX38" s="432">
        <v>0.9</v>
      </c>
      <c r="HY38" s="432">
        <v>0</v>
      </c>
      <c r="HZ38" s="432">
        <v>0</v>
      </c>
      <c r="IA38" s="432">
        <v>0</v>
      </c>
      <c r="IB38" s="432">
        <v>2</v>
      </c>
      <c r="IC38" s="432">
        <v>6</v>
      </c>
      <c r="ID38" s="432">
        <v>7</v>
      </c>
      <c r="IE38" s="432">
        <v>0</v>
      </c>
      <c r="IF38" s="432">
        <v>2</v>
      </c>
      <c r="IG38" s="432">
        <v>0</v>
      </c>
      <c r="IH38" s="432">
        <v>0</v>
      </c>
      <c r="II38" s="432">
        <v>0</v>
      </c>
      <c r="IJ38" s="432">
        <v>0</v>
      </c>
      <c r="IK38" s="432">
        <v>6</v>
      </c>
      <c r="IL38" s="432">
        <v>1</v>
      </c>
      <c r="IM38" s="432">
        <v>0.16669999999999999</v>
      </c>
      <c r="IN38" s="432">
        <v>0</v>
      </c>
      <c r="IO38" s="432">
        <v>0</v>
      </c>
      <c r="IP38" s="432">
        <v>7</v>
      </c>
      <c r="IQ38" s="432">
        <v>1</v>
      </c>
      <c r="IR38" s="432">
        <v>0.1429</v>
      </c>
      <c r="IS38" s="432">
        <v>1</v>
      </c>
      <c r="IT38" s="432">
        <v>0.1429</v>
      </c>
      <c r="IU38" s="432">
        <v>7</v>
      </c>
      <c r="IV38" s="432">
        <v>47</v>
      </c>
      <c r="IW38" s="432">
        <v>2</v>
      </c>
      <c r="IX38" s="432">
        <v>4.2599999999999999E-2</v>
      </c>
      <c r="IY38" s="432">
        <v>7</v>
      </c>
      <c r="IZ38" s="432">
        <v>0</v>
      </c>
      <c r="JA38" s="432">
        <v>0</v>
      </c>
      <c r="JB38" s="432">
        <v>1</v>
      </c>
      <c r="JC38" s="432">
        <v>2.1299999999999999E-2</v>
      </c>
      <c r="JD38" s="432">
        <v>0</v>
      </c>
      <c r="JE38" s="432">
        <v>0</v>
      </c>
      <c r="JF38" s="432">
        <v>21</v>
      </c>
      <c r="JG38" s="432">
        <v>1</v>
      </c>
      <c r="JH38" s="432">
        <v>4.7600000000000003E-2</v>
      </c>
      <c r="JI38" s="432">
        <v>1</v>
      </c>
      <c r="JJ38" s="432">
        <v>1</v>
      </c>
      <c r="JK38" s="432">
        <v>1</v>
      </c>
      <c r="JL38" s="432">
        <v>1</v>
      </c>
      <c r="JM38" s="432">
        <v>4.7600000000000003E-2</v>
      </c>
      <c r="JN38" s="432">
        <v>0</v>
      </c>
      <c r="JO38" s="432">
        <v>0</v>
      </c>
      <c r="JP38" s="432" t="s">
        <v>1359</v>
      </c>
      <c r="JQ38" s="432" t="s">
        <v>1360</v>
      </c>
      <c r="JR38" s="432" t="s">
        <v>1340</v>
      </c>
    </row>
    <row r="39" spans="1:278" x14ac:dyDescent="0.45">
      <c r="A39" s="432" t="s">
        <v>521</v>
      </c>
      <c r="B39" s="432" t="s">
        <v>548</v>
      </c>
      <c r="C39" s="432">
        <v>6237</v>
      </c>
      <c r="D39" s="432">
        <v>1354</v>
      </c>
      <c r="E39" s="432">
        <v>0.21709999999999999</v>
      </c>
      <c r="F39" s="432">
        <v>1348</v>
      </c>
      <c r="G39" s="432">
        <v>6156</v>
      </c>
      <c r="H39" s="432">
        <v>0.219</v>
      </c>
      <c r="I39" s="432">
        <v>5755</v>
      </c>
      <c r="J39" s="432">
        <v>5927</v>
      </c>
      <c r="K39" s="432">
        <v>5544</v>
      </c>
      <c r="L39" s="432">
        <v>0.92259999999999998</v>
      </c>
      <c r="M39" s="432">
        <v>0.95020000000000004</v>
      </c>
      <c r="N39" s="432">
        <v>0.88890000000000002</v>
      </c>
      <c r="O39" s="432">
        <v>5939</v>
      </c>
      <c r="P39" s="432">
        <v>6051</v>
      </c>
      <c r="Q39" s="432">
        <v>5721</v>
      </c>
      <c r="R39" s="432">
        <v>0.95209999999999995</v>
      </c>
      <c r="S39" s="432">
        <v>0.97009999999999996</v>
      </c>
      <c r="T39" s="432">
        <v>0.9173</v>
      </c>
      <c r="U39" s="432">
        <v>5919</v>
      </c>
      <c r="V39" s="432">
        <v>6027</v>
      </c>
      <c r="W39" s="432">
        <v>5654</v>
      </c>
      <c r="X39" s="432">
        <v>0.94889999999999997</v>
      </c>
      <c r="Y39" s="432">
        <v>0.96630000000000005</v>
      </c>
      <c r="Z39" s="432">
        <v>0.90649999999999997</v>
      </c>
      <c r="AA39" s="432">
        <v>5859</v>
      </c>
      <c r="AB39" s="432">
        <v>5976</v>
      </c>
      <c r="AC39" s="432">
        <v>5622</v>
      </c>
      <c r="AD39" s="432">
        <v>0.93930000000000002</v>
      </c>
      <c r="AE39" s="432">
        <v>0.95799999999999996</v>
      </c>
      <c r="AF39" s="432">
        <v>0.90139999999999998</v>
      </c>
      <c r="AG39" s="432">
        <v>5164</v>
      </c>
      <c r="AH39" s="432">
        <v>5452</v>
      </c>
      <c r="AI39" s="432">
        <v>4918</v>
      </c>
      <c r="AJ39" s="432">
        <v>0.82789999999999997</v>
      </c>
      <c r="AK39" s="432">
        <v>0.87409999999999999</v>
      </c>
      <c r="AL39" s="432">
        <v>0.78849999999999998</v>
      </c>
      <c r="AM39" s="432">
        <v>5904</v>
      </c>
      <c r="AN39" s="432">
        <v>6014</v>
      </c>
      <c r="AO39" s="432">
        <v>5676</v>
      </c>
      <c r="AP39" s="432">
        <v>0.94650000000000001</v>
      </c>
      <c r="AQ39" s="432">
        <v>0.96409999999999996</v>
      </c>
      <c r="AR39" s="432">
        <v>0.91010000000000002</v>
      </c>
      <c r="AS39" s="432">
        <v>5735</v>
      </c>
      <c r="AT39" s="432">
        <v>5879</v>
      </c>
      <c r="AU39" s="432">
        <v>5758</v>
      </c>
      <c r="AV39" s="432">
        <v>0.9194</v>
      </c>
      <c r="AW39" s="432">
        <v>0.94259999999999999</v>
      </c>
      <c r="AX39" s="432">
        <v>0.92320000000000002</v>
      </c>
      <c r="AY39" s="432">
        <v>5530</v>
      </c>
      <c r="AZ39" s="432">
        <v>5733</v>
      </c>
      <c r="BA39" s="432">
        <v>5203</v>
      </c>
      <c r="BB39" s="432">
        <v>0.88660000000000005</v>
      </c>
      <c r="BC39" s="432">
        <v>0.91910000000000003</v>
      </c>
      <c r="BD39" s="432">
        <v>0.83420000000000005</v>
      </c>
      <c r="BE39" s="432">
        <v>5821</v>
      </c>
      <c r="BF39" s="432">
        <v>5989</v>
      </c>
      <c r="BG39" s="432">
        <v>5611</v>
      </c>
      <c r="BH39" s="432">
        <v>0.93330000000000002</v>
      </c>
      <c r="BI39" s="432">
        <v>0.96009999999999995</v>
      </c>
      <c r="BJ39" s="432">
        <v>0.89959999999999996</v>
      </c>
      <c r="BK39" s="432">
        <v>3431</v>
      </c>
      <c r="BL39" s="432">
        <v>4055</v>
      </c>
      <c r="BM39" s="432">
        <v>4241</v>
      </c>
      <c r="BN39" s="432">
        <v>0.55000000000000004</v>
      </c>
      <c r="BO39" s="432">
        <v>0.65</v>
      </c>
      <c r="BP39" s="432">
        <v>0.68</v>
      </c>
      <c r="BQ39" s="432">
        <v>2798</v>
      </c>
      <c r="BR39" s="432">
        <v>0.57299999999999995</v>
      </c>
      <c r="BS39" s="432">
        <v>1097</v>
      </c>
      <c r="BT39" s="432">
        <v>0.81020000000000003</v>
      </c>
      <c r="BU39" s="432">
        <v>4166</v>
      </c>
      <c r="BV39" s="432">
        <v>4436</v>
      </c>
      <c r="BW39" s="432">
        <v>3895</v>
      </c>
      <c r="BX39" s="432">
        <v>0.66779999999999995</v>
      </c>
      <c r="BY39" s="432">
        <v>0.71120000000000005</v>
      </c>
      <c r="BZ39" s="432">
        <v>0.62450000000000006</v>
      </c>
      <c r="CA39" s="432">
        <v>2780</v>
      </c>
      <c r="CB39" s="432">
        <v>0.56930000000000003</v>
      </c>
      <c r="CC39" s="432">
        <v>1182</v>
      </c>
      <c r="CD39" s="432">
        <v>0.873</v>
      </c>
      <c r="CE39" s="432">
        <v>4409</v>
      </c>
      <c r="CF39" s="432">
        <v>4738</v>
      </c>
      <c r="CG39" s="432">
        <v>3962</v>
      </c>
      <c r="CH39" s="432">
        <v>0.70689999999999997</v>
      </c>
      <c r="CI39" s="432">
        <v>0.75949999999999995</v>
      </c>
      <c r="CJ39" s="432">
        <v>0.63519999999999999</v>
      </c>
      <c r="CK39" s="432">
        <v>3646</v>
      </c>
      <c r="CL39" s="432">
        <v>3922</v>
      </c>
      <c r="CM39" s="432">
        <v>3447</v>
      </c>
      <c r="CN39" s="432">
        <v>0.58450000000000002</v>
      </c>
      <c r="CO39" s="432">
        <v>0.62880000000000003</v>
      </c>
      <c r="CP39" s="432">
        <v>0.55269999999999997</v>
      </c>
      <c r="CQ39" s="432">
        <v>1088</v>
      </c>
      <c r="CR39" s="432">
        <v>0.2228</v>
      </c>
      <c r="CS39" s="432">
        <v>742</v>
      </c>
      <c r="CT39" s="432">
        <v>0.54800000000000004</v>
      </c>
      <c r="CU39" s="432">
        <v>1809</v>
      </c>
      <c r="CV39" s="432">
        <v>2183</v>
      </c>
      <c r="CW39" s="432">
        <v>1830</v>
      </c>
      <c r="CX39" s="432">
        <v>0.28999999999999998</v>
      </c>
      <c r="CY39" s="432">
        <v>0.35</v>
      </c>
      <c r="CZ39" s="432">
        <v>0.29339999999999999</v>
      </c>
      <c r="DA39" s="432">
        <v>3743</v>
      </c>
      <c r="DB39" s="432">
        <v>4366</v>
      </c>
      <c r="DC39" s="432">
        <v>4197</v>
      </c>
      <c r="DD39" s="432">
        <v>0.6</v>
      </c>
      <c r="DE39" s="432">
        <v>0.7</v>
      </c>
      <c r="DF39" s="432">
        <v>0.67290000000000005</v>
      </c>
      <c r="DG39" s="432">
        <v>2042</v>
      </c>
      <c r="DH39" s="432">
        <v>1073</v>
      </c>
      <c r="DI39" s="432">
        <v>1175</v>
      </c>
      <c r="DJ39" s="432">
        <v>1157</v>
      </c>
      <c r="DK39" s="432">
        <v>0.52500000000000002</v>
      </c>
      <c r="DL39" s="432">
        <v>0.57499999999999996</v>
      </c>
      <c r="DM39" s="432">
        <v>0.56659999999999999</v>
      </c>
      <c r="DN39" s="432">
        <v>4366</v>
      </c>
      <c r="DO39" s="432">
        <v>4678</v>
      </c>
      <c r="DP39" s="432">
        <v>2658</v>
      </c>
      <c r="DQ39" s="432">
        <v>0.7</v>
      </c>
      <c r="DR39" s="432">
        <v>0.75</v>
      </c>
      <c r="DS39" s="432">
        <v>0.42620000000000002</v>
      </c>
      <c r="DT39" s="432">
        <v>95</v>
      </c>
      <c r="DU39" s="432">
        <v>3.7499999999999999E-2</v>
      </c>
      <c r="DV39" s="432">
        <v>7.4999999999999997E-2</v>
      </c>
      <c r="DW39" s="432">
        <v>1.52E-2</v>
      </c>
      <c r="DX39" s="432">
        <v>551</v>
      </c>
      <c r="DY39" s="432">
        <v>7.4999999999999997E-2</v>
      </c>
      <c r="DZ39" s="432">
        <v>0.15</v>
      </c>
      <c r="EA39" s="432">
        <v>8.9099999999999999E-2</v>
      </c>
      <c r="EB39" s="432">
        <v>20</v>
      </c>
      <c r="EC39" s="432">
        <v>0.21049999999999999</v>
      </c>
      <c r="ED39" s="432">
        <v>7</v>
      </c>
      <c r="EE39" s="432">
        <v>7.3700000000000002E-2</v>
      </c>
      <c r="EF39" s="432">
        <v>827</v>
      </c>
      <c r="EG39" s="432">
        <v>1</v>
      </c>
      <c r="EH39" s="432">
        <v>5.0000000000000001E-3</v>
      </c>
      <c r="EI39" s="432">
        <v>0.01</v>
      </c>
      <c r="EJ39" s="432">
        <v>1.1999999999999999E-3</v>
      </c>
      <c r="EK39" s="432">
        <v>2158</v>
      </c>
      <c r="EL39" s="432">
        <v>0.05</v>
      </c>
      <c r="EM39" s="432">
        <v>0.15</v>
      </c>
      <c r="EN39" s="432">
        <v>0.34599999999999997</v>
      </c>
      <c r="EO39" s="432">
        <v>1654</v>
      </c>
      <c r="EP39" s="432">
        <v>951</v>
      </c>
      <c r="EQ39" s="432">
        <v>0.57499999999999996</v>
      </c>
      <c r="ER39" s="432">
        <v>478</v>
      </c>
      <c r="ES39" s="432">
        <v>95</v>
      </c>
      <c r="ET39" s="432">
        <v>0.19869999999999999</v>
      </c>
      <c r="EU39" s="432">
        <v>4253</v>
      </c>
      <c r="EV39" s="432">
        <v>0.68189999999999995</v>
      </c>
      <c r="EW39" s="432">
        <v>6050</v>
      </c>
      <c r="EX39" s="432">
        <v>7298</v>
      </c>
      <c r="EY39" s="432">
        <v>7252</v>
      </c>
      <c r="EZ39" s="432">
        <v>6689</v>
      </c>
      <c r="FA39" s="432">
        <v>0.97</v>
      </c>
      <c r="FB39" s="432">
        <v>1.17</v>
      </c>
      <c r="FC39" s="432">
        <v>1.1627000000000001</v>
      </c>
      <c r="FD39" s="432">
        <v>335</v>
      </c>
      <c r="FE39" s="432">
        <v>502</v>
      </c>
      <c r="FF39" s="432">
        <v>1373</v>
      </c>
      <c r="FG39" s="432">
        <v>0.05</v>
      </c>
      <c r="FH39" s="432">
        <v>7.4999999999999997E-2</v>
      </c>
      <c r="FI39" s="432">
        <v>0.20530000000000001</v>
      </c>
      <c r="FJ39" s="432">
        <v>5903</v>
      </c>
      <c r="FK39" s="432">
        <v>6085</v>
      </c>
      <c r="FL39" s="432">
        <v>5724</v>
      </c>
      <c r="FM39" s="432">
        <v>0.88239999999999996</v>
      </c>
      <c r="FN39" s="432">
        <v>0.90959999999999996</v>
      </c>
      <c r="FO39" s="432">
        <v>0.85570000000000002</v>
      </c>
      <c r="FP39" s="432">
        <v>5643</v>
      </c>
      <c r="FQ39" s="432">
        <v>5881</v>
      </c>
      <c r="FR39" s="432">
        <v>5312</v>
      </c>
      <c r="FS39" s="432">
        <v>0.84360000000000002</v>
      </c>
      <c r="FT39" s="432">
        <v>0.87909999999999999</v>
      </c>
      <c r="FU39" s="432">
        <v>0.79410000000000003</v>
      </c>
      <c r="FV39" s="432">
        <v>5423</v>
      </c>
      <c r="FW39" s="432">
        <v>5783</v>
      </c>
      <c r="FX39" s="432">
        <v>4998</v>
      </c>
      <c r="FY39" s="432">
        <v>0.81069999999999998</v>
      </c>
      <c r="FZ39" s="432">
        <v>0.86450000000000005</v>
      </c>
      <c r="GA39" s="432">
        <v>0.74719999999999998</v>
      </c>
      <c r="GB39" s="432">
        <v>4904</v>
      </c>
      <c r="GC39" s="432">
        <v>5478</v>
      </c>
      <c r="GD39" s="432">
        <v>4529</v>
      </c>
      <c r="GE39" s="432">
        <v>0.73299999999999998</v>
      </c>
      <c r="GF39" s="432">
        <v>0.81889999999999996</v>
      </c>
      <c r="GG39" s="432">
        <v>0.67710000000000004</v>
      </c>
      <c r="GH39" s="432">
        <v>5017</v>
      </c>
      <c r="GI39" s="432">
        <v>5684</v>
      </c>
      <c r="GJ39" s="432">
        <v>4724</v>
      </c>
      <c r="GK39" s="432">
        <v>0.75</v>
      </c>
      <c r="GL39" s="432">
        <v>0.84970000000000001</v>
      </c>
      <c r="GM39" s="432">
        <v>0.70620000000000005</v>
      </c>
      <c r="GN39" s="432">
        <v>6136</v>
      </c>
      <c r="GO39" s="432">
        <v>6289</v>
      </c>
      <c r="GP39" s="432">
        <v>6084</v>
      </c>
      <c r="GQ39" s="432">
        <v>0.9173</v>
      </c>
      <c r="GR39" s="432">
        <v>0.94010000000000005</v>
      </c>
      <c r="GS39" s="432">
        <v>0.90959999999999996</v>
      </c>
      <c r="GT39" s="432">
        <v>5536</v>
      </c>
      <c r="GU39" s="432">
        <v>5920</v>
      </c>
      <c r="GV39" s="432">
        <v>5244</v>
      </c>
      <c r="GW39" s="432">
        <v>0.82750000000000001</v>
      </c>
      <c r="GX39" s="432">
        <v>0.88490000000000002</v>
      </c>
      <c r="GY39" s="432">
        <v>0.78400000000000003</v>
      </c>
      <c r="GZ39" s="432">
        <v>3345</v>
      </c>
      <c r="HA39" s="432">
        <v>4014</v>
      </c>
      <c r="HB39" s="432">
        <v>4009</v>
      </c>
      <c r="HC39" s="432">
        <v>0.5</v>
      </c>
      <c r="HD39" s="432">
        <v>0.6</v>
      </c>
      <c r="HE39" s="432">
        <v>0.59930000000000005</v>
      </c>
      <c r="HF39" s="432">
        <v>4827</v>
      </c>
      <c r="HG39" s="432">
        <v>0.5</v>
      </c>
      <c r="HH39" s="432">
        <v>0.66559999999999997</v>
      </c>
      <c r="HI39" s="432">
        <v>3</v>
      </c>
      <c r="HJ39" s="432"/>
      <c r="HK39" s="432">
        <v>0.9</v>
      </c>
      <c r="HL39" s="432">
        <v>0</v>
      </c>
      <c r="HM39" s="432">
        <v>0</v>
      </c>
      <c r="HN39" s="432">
        <v>0</v>
      </c>
      <c r="HO39" s="432">
        <v>0</v>
      </c>
      <c r="HP39" s="432">
        <v>0</v>
      </c>
      <c r="HQ39" s="432">
        <v>3</v>
      </c>
      <c r="HR39" s="432">
        <v>2</v>
      </c>
      <c r="HS39" s="432">
        <v>0.66669999999999996</v>
      </c>
      <c r="HT39" s="432">
        <v>0.9</v>
      </c>
      <c r="HU39" s="432">
        <v>0</v>
      </c>
      <c r="HV39" s="432">
        <v>0</v>
      </c>
      <c r="HW39" s="432">
        <v>0</v>
      </c>
      <c r="HX39" s="432">
        <v>0.9</v>
      </c>
      <c r="HY39" s="432">
        <v>0</v>
      </c>
      <c r="HZ39" s="432">
        <v>0</v>
      </c>
      <c r="IA39" s="432">
        <v>0</v>
      </c>
      <c r="IB39" s="432">
        <v>5</v>
      </c>
      <c r="IC39" s="432">
        <v>21</v>
      </c>
      <c r="ID39" s="432">
        <v>17</v>
      </c>
      <c r="IE39" s="432">
        <v>20</v>
      </c>
      <c r="IF39" s="432">
        <v>5</v>
      </c>
      <c r="IG39" s="432">
        <v>1</v>
      </c>
      <c r="IH39" s="432">
        <v>0.2</v>
      </c>
      <c r="II39" s="432">
        <v>0</v>
      </c>
      <c r="IJ39" s="432">
        <v>0</v>
      </c>
      <c r="IK39" s="432">
        <v>30</v>
      </c>
      <c r="IL39" s="432">
        <v>0</v>
      </c>
      <c r="IM39" s="432">
        <v>0</v>
      </c>
      <c r="IN39" s="432">
        <v>0</v>
      </c>
      <c r="IO39" s="432">
        <v>0</v>
      </c>
      <c r="IP39" s="432">
        <v>17</v>
      </c>
      <c r="IQ39" s="432">
        <v>0</v>
      </c>
      <c r="IR39" s="432">
        <v>0</v>
      </c>
      <c r="IS39" s="432">
        <v>0</v>
      </c>
      <c r="IT39" s="432">
        <v>0</v>
      </c>
      <c r="IU39" s="432">
        <v>35</v>
      </c>
      <c r="IV39" s="432">
        <v>316</v>
      </c>
      <c r="IW39" s="432">
        <v>14</v>
      </c>
      <c r="IX39" s="432">
        <v>4.4299999999999999E-2</v>
      </c>
      <c r="IY39" s="432">
        <v>35</v>
      </c>
      <c r="IZ39" s="432">
        <v>6</v>
      </c>
      <c r="JA39" s="432">
        <v>0.1714</v>
      </c>
      <c r="JB39" s="432">
        <v>7</v>
      </c>
      <c r="JC39" s="432">
        <v>2.2200000000000001E-2</v>
      </c>
      <c r="JD39" s="432">
        <v>2</v>
      </c>
      <c r="JE39" s="432">
        <v>5.7099999999999998E-2</v>
      </c>
      <c r="JF39" s="432">
        <v>168</v>
      </c>
      <c r="JG39" s="432">
        <v>16</v>
      </c>
      <c r="JH39" s="432">
        <v>9.5200000000000007E-2</v>
      </c>
      <c r="JI39" s="432">
        <v>20</v>
      </c>
      <c r="JJ39" s="432">
        <v>13</v>
      </c>
      <c r="JK39" s="432">
        <v>0.65</v>
      </c>
      <c r="JL39" s="432">
        <v>16</v>
      </c>
      <c r="JM39" s="432">
        <v>9.5200000000000007E-2</v>
      </c>
      <c r="JN39" s="432">
        <v>0</v>
      </c>
      <c r="JO39" s="432">
        <v>0</v>
      </c>
      <c r="JP39" s="432" t="s">
        <v>1359</v>
      </c>
      <c r="JQ39" s="432" t="s">
        <v>1360</v>
      </c>
      <c r="JR39" s="432" t="s">
        <v>1340</v>
      </c>
    </row>
    <row r="40" spans="1:278" x14ac:dyDescent="0.45">
      <c r="A40" s="432" t="s">
        <v>521</v>
      </c>
      <c r="B40" s="432" t="s">
        <v>575</v>
      </c>
      <c r="C40" s="432">
        <v>6210</v>
      </c>
      <c r="D40" s="432">
        <v>1383</v>
      </c>
      <c r="E40" s="432">
        <v>0.22270000000000001</v>
      </c>
      <c r="F40" s="432">
        <v>1361</v>
      </c>
      <c r="G40" s="432">
        <v>6159</v>
      </c>
      <c r="H40" s="432">
        <v>0.221</v>
      </c>
      <c r="I40" s="432">
        <v>5730</v>
      </c>
      <c r="J40" s="432">
        <v>5901</v>
      </c>
      <c r="K40" s="432">
        <v>5625</v>
      </c>
      <c r="L40" s="432">
        <v>0.92259999999999998</v>
      </c>
      <c r="M40" s="432">
        <v>0.95020000000000004</v>
      </c>
      <c r="N40" s="432">
        <v>0.90580000000000005</v>
      </c>
      <c r="O40" s="432">
        <v>5913</v>
      </c>
      <c r="P40" s="432">
        <v>6025</v>
      </c>
      <c r="Q40" s="432">
        <v>5830</v>
      </c>
      <c r="R40" s="432">
        <v>0.95209999999999995</v>
      </c>
      <c r="S40" s="432">
        <v>0.97009999999999996</v>
      </c>
      <c r="T40" s="432">
        <v>0.93879999999999997</v>
      </c>
      <c r="U40" s="432">
        <v>5893</v>
      </c>
      <c r="V40" s="432">
        <v>6001</v>
      </c>
      <c r="W40" s="432">
        <v>5821</v>
      </c>
      <c r="X40" s="432">
        <v>0.94889999999999997</v>
      </c>
      <c r="Y40" s="432">
        <v>0.96630000000000005</v>
      </c>
      <c r="Z40" s="432">
        <v>0.93740000000000001</v>
      </c>
      <c r="AA40" s="432">
        <v>5834</v>
      </c>
      <c r="AB40" s="432">
        <v>5950</v>
      </c>
      <c r="AC40" s="432">
        <v>5777</v>
      </c>
      <c r="AD40" s="432">
        <v>0.93930000000000002</v>
      </c>
      <c r="AE40" s="432">
        <v>0.95799999999999996</v>
      </c>
      <c r="AF40" s="432">
        <v>0.93030000000000002</v>
      </c>
      <c r="AG40" s="432">
        <v>5142</v>
      </c>
      <c r="AH40" s="432">
        <v>5429</v>
      </c>
      <c r="AI40" s="432">
        <v>5054</v>
      </c>
      <c r="AJ40" s="432">
        <v>0.82789999999999997</v>
      </c>
      <c r="AK40" s="432">
        <v>0.87409999999999999</v>
      </c>
      <c r="AL40" s="432">
        <v>0.81379999999999997</v>
      </c>
      <c r="AM40" s="432">
        <v>5878</v>
      </c>
      <c r="AN40" s="432">
        <v>5988</v>
      </c>
      <c r="AO40" s="432">
        <v>5798</v>
      </c>
      <c r="AP40" s="432">
        <v>0.94650000000000001</v>
      </c>
      <c r="AQ40" s="432">
        <v>0.96409999999999996</v>
      </c>
      <c r="AR40" s="432">
        <v>0.93369999999999997</v>
      </c>
      <c r="AS40" s="432">
        <v>5710</v>
      </c>
      <c r="AT40" s="432">
        <v>5854</v>
      </c>
      <c r="AU40" s="432">
        <v>5738</v>
      </c>
      <c r="AV40" s="432">
        <v>0.9194</v>
      </c>
      <c r="AW40" s="432">
        <v>0.94259999999999999</v>
      </c>
      <c r="AX40" s="432">
        <v>0.92400000000000004</v>
      </c>
      <c r="AY40" s="432">
        <v>5506</v>
      </c>
      <c r="AZ40" s="432">
        <v>5708</v>
      </c>
      <c r="BA40" s="432">
        <v>5402</v>
      </c>
      <c r="BB40" s="432">
        <v>0.88660000000000005</v>
      </c>
      <c r="BC40" s="432">
        <v>0.91910000000000003</v>
      </c>
      <c r="BD40" s="432">
        <v>0.86990000000000001</v>
      </c>
      <c r="BE40" s="432">
        <v>5796</v>
      </c>
      <c r="BF40" s="432">
        <v>5963</v>
      </c>
      <c r="BG40" s="432">
        <v>5730</v>
      </c>
      <c r="BH40" s="432">
        <v>0.93330000000000002</v>
      </c>
      <c r="BI40" s="432">
        <v>0.96009999999999995</v>
      </c>
      <c r="BJ40" s="432">
        <v>0.92269999999999996</v>
      </c>
      <c r="BK40" s="432">
        <v>3416</v>
      </c>
      <c r="BL40" s="432">
        <v>4037</v>
      </c>
      <c r="BM40" s="432">
        <v>4408</v>
      </c>
      <c r="BN40" s="432">
        <v>0.55000000000000004</v>
      </c>
      <c r="BO40" s="432">
        <v>0.65</v>
      </c>
      <c r="BP40" s="432">
        <v>0.70979999999999999</v>
      </c>
      <c r="BQ40" s="432">
        <v>2707</v>
      </c>
      <c r="BR40" s="432">
        <v>0.56079999999999997</v>
      </c>
      <c r="BS40" s="432">
        <v>1153</v>
      </c>
      <c r="BT40" s="432">
        <v>0.8337</v>
      </c>
      <c r="BU40" s="432">
        <v>4148</v>
      </c>
      <c r="BV40" s="432">
        <v>4417</v>
      </c>
      <c r="BW40" s="432">
        <v>3860</v>
      </c>
      <c r="BX40" s="432">
        <v>0.66779999999999995</v>
      </c>
      <c r="BY40" s="432">
        <v>0.71120000000000005</v>
      </c>
      <c r="BZ40" s="432">
        <v>0.62160000000000004</v>
      </c>
      <c r="CA40" s="432">
        <v>2722</v>
      </c>
      <c r="CB40" s="432">
        <v>0.56389999999999996</v>
      </c>
      <c r="CC40" s="432">
        <v>1225</v>
      </c>
      <c r="CD40" s="432">
        <v>0.88580000000000003</v>
      </c>
      <c r="CE40" s="432">
        <v>4390</v>
      </c>
      <c r="CF40" s="432">
        <v>4717</v>
      </c>
      <c r="CG40" s="432">
        <v>3947</v>
      </c>
      <c r="CH40" s="432">
        <v>0.70689999999999997</v>
      </c>
      <c r="CI40" s="432">
        <v>0.75949999999999995</v>
      </c>
      <c r="CJ40" s="432">
        <v>0.63560000000000005</v>
      </c>
      <c r="CK40" s="432">
        <v>3630</v>
      </c>
      <c r="CL40" s="432">
        <v>3905</v>
      </c>
      <c r="CM40" s="432">
        <v>3378</v>
      </c>
      <c r="CN40" s="432">
        <v>0.58450000000000002</v>
      </c>
      <c r="CO40" s="432">
        <v>0.62880000000000003</v>
      </c>
      <c r="CP40" s="432">
        <v>0.54400000000000004</v>
      </c>
      <c r="CQ40" s="432">
        <v>1009</v>
      </c>
      <c r="CR40" s="432">
        <v>0.20899999999999999</v>
      </c>
      <c r="CS40" s="432">
        <v>744</v>
      </c>
      <c r="CT40" s="432">
        <v>0.53800000000000003</v>
      </c>
      <c r="CU40" s="432">
        <v>1801</v>
      </c>
      <c r="CV40" s="432">
        <v>2174</v>
      </c>
      <c r="CW40" s="432">
        <v>1753</v>
      </c>
      <c r="CX40" s="432">
        <v>0.28999999999999998</v>
      </c>
      <c r="CY40" s="432">
        <v>0.35</v>
      </c>
      <c r="CZ40" s="432">
        <v>0.2823</v>
      </c>
      <c r="DA40" s="432">
        <v>3726</v>
      </c>
      <c r="DB40" s="432">
        <v>4347</v>
      </c>
      <c r="DC40" s="432">
        <v>4746</v>
      </c>
      <c r="DD40" s="432">
        <v>0.6</v>
      </c>
      <c r="DE40" s="432">
        <v>0.7</v>
      </c>
      <c r="DF40" s="432">
        <v>0.76429999999999998</v>
      </c>
      <c r="DG40" s="432">
        <v>1733</v>
      </c>
      <c r="DH40" s="432">
        <v>910</v>
      </c>
      <c r="DI40" s="432">
        <v>997</v>
      </c>
      <c r="DJ40" s="432">
        <v>942</v>
      </c>
      <c r="DK40" s="432">
        <v>0.52500000000000002</v>
      </c>
      <c r="DL40" s="432">
        <v>0.57499999999999996</v>
      </c>
      <c r="DM40" s="432">
        <v>0.54359999999999997</v>
      </c>
      <c r="DN40" s="432">
        <v>4347</v>
      </c>
      <c r="DO40" s="432">
        <v>4658</v>
      </c>
      <c r="DP40" s="432">
        <v>2784</v>
      </c>
      <c r="DQ40" s="432">
        <v>0.7</v>
      </c>
      <c r="DR40" s="432">
        <v>0.75</v>
      </c>
      <c r="DS40" s="432">
        <v>0.44829999999999998</v>
      </c>
      <c r="DT40" s="432">
        <v>102</v>
      </c>
      <c r="DU40" s="432">
        <v>3.7499999999999999E-2</v>
      </c>
      <c r="DV40" s="432">
        <v>7.4999999999999997E-2</v>
      </c>
      <c r="DW40" s="432">
        <v>1.6400000000000001E-2</v>
      </c>
      <c r="DX40" s="432">
        <v>536</v>
      </c>
      <c r="DY40" s="432">
        <v>7.4999999999999997E-2</v>
      </c>
      <c r="DZ40" s="432">
        <v>0.15</v>
      </c>
      <c r="EA40" s="432">
        <v>8.7400000000000005E-2</v>
      </c>
      <c r="EB40" s="432">
        <v>4</v>
      </c>
      <c r="EC40" s="432">
        <v>3.9199999999999999E-2</v>
      </c>
      <c r="ED40" s="432">
        <v>0</v>
      </c>
      <c r="EE40" s="432">
        <v>0</v>
      </c>
      <c r="EF40" s="432">
        <v>741</v>
      </c>
      <c r="EG40" s="432">
        <v>0</v>
      </c>
      <c r="EH40" s="432">
        <v>5.0000000000000001E-3</v>
      </c>
      <c r="EI40" s="432">
        <v>0.01</v>
      </c>
      <c r="EJ40" s="432">
        <v>0</v>
      </c>
      <c r="EK40" s="432">
        <v>1659</v>
      </c>
      <c r="EL40" s="432">
        <v>0.05</v>
      </c>
      <c r="EM40" s="432">
        <v>0.15</v>
      </c>
      <c r="EN40" s="432">
        <v>0.2671</v>
      </c>
      <c r="EO40" s="432">
        <v>1660</v>
      </c>
      <c r="EP40" s="432">
        <v>1212</v>
      </c>
      <c r="EQ40" s="432">
        <v>0.73009999999999997</v>
      </c>
      <c r="ER40" s="432">
        <v>333</v>
      </c>
      <c r="ES40" s="432">
        <v>30</v>
      </c>
      <c r="ET40" s="432">
        <v>9.01E-2</v>
      </c>
      <c r="EU40" s="432">
        <v>4191</v>
      </c>
      <c r="EV40" s="432">
        <v>0.67490000000000006</v>
      </c>
      <c r="EW40" s="432">
        <v>6024</v>
      </c>
      <c r="EX40" s="432">
        <v>7266</v>
      </c>
      <c r="EY40" s="432">
        <v>6981</v>
      </c>
      <c r="EZ40" s="432">
        <v>6500</v>
      </c>
      <c r="FA40" s="432">
        <v>0.97</v>
      </c>
      <c r="FB40" s="432">
        <v>1.17</v>
      </c>
      <c r="FC40" s="432">
        <v>1.1242000000000001</v>
      </c>
      <c r="FD40" s="432">
        <v>325</v>
      </c>
      <c r="FE40" s="432">
        <v>488</v>
      </c>
      <c r="FF40" s="432">
        <v>858</v>
      </c>
      <c r="FG40" s="432">
        <v>0.05</v>
      </c>
      <c r="FH40" s="432">
        <v>7.4999999999999997E-2</v>
      </c>
      <c r="FI40" s="432">
        <v>0.13200000000000001</v>
      </c>
      <c r="FJ40" s="432">
        <v>5736</v>
      </c>
      <c r="FK40" s="432">
        <v>5913</v>
      </c>
      <c r="FL40" s="432">
        <v>5441</v>
      </c>
      <c r="FM40" s="432">
        <v>0.88239999999999996</v>
      </c>
      <c r="FN40" s="432">
        <v>0.90959999999999996</v>
      </c>
      <c r="FO40" s="432">
        <v>0.83709999999999996</v>
      </c>
      <c r="FP40" s="432">
        <v>5484</v>
      </c>
      <c r="FQ40" s="432">
        <v>5715</v>
      </c>
      <c r="FR40" s="432">
        <v>5316</v>
      </c>
      <c r="FS40" s="432">
        <v>0.84360000000000002</v>
      </c>
      <c r="FT40" s="432">
        <v>0.87909999999999999</v>
      </c>
      <c r="FU40" s="432">
        <v>0.81779999999999997</v>
      </c>
      <c r="FV40" s="432">
        <v>5270</v>
      </c>
      <c r="FW40" s="432">
        <v>5620</v>
      </c>
      <c r="FX40" s="432">
        <v>5001</v>
      </c>
      <c r="FY40" s="432">
        <v>0.81069999999999998</v>
      </c>
      <c r="FZ40" s="432">
        <v>0.86450000000000005</v>
      </c>
      <c r="GA40" s="432">
        <v>0.76939999999999997</v>
      </c>
      <c r="GB40" s="432">
        <v>4765</v>
      </c>
      <c r="GC40" s="432">
        <v>5323</v>
      </c>
      <c r="GD40" s="432">
        <v>4150</v>
      </c>
      <c r="GE40" s="432">
        <v>0.73299999999999998</v>
      </c>
      <c r="GF40" s="432">
        <v>0.81889999999999996</v>
      </c>
      <c r="GG40" s="432">
        <v>0.63849999999999996</v>
      </c>
      <c r="GH40" s="432">
        <v>4875</v>
      </c>
      <c r="GI40" s="432">
        <v>5524</v>
      </c>
      <c r="GJ40" s="432">
        <v>4174</v>
      </c>
      <c r="GK40" s="432">
        <v>0.75</v>
      </c>
      <c r="GL40" s="432">
        <v>0.84970000000000001</v>
      </c>
      <c r="GM40" s="432">
        <v>0.64219999999999999</v>
      </c>
      <c r="GN40" s="432">
        <v>5963</v>
      </c>
      <c r="GO40" s="432">
        <v>6111</v>
      </c>
      <c r="GP40" s="432">
        <v>5881</v>
      </c>
      <c r="GQ40" s="432">
        <v>0.9173</v>
      </c>
      <c r="GR40" s="432">
        <v>0.94010000000000005</v>
      </c>
      <c r="GS40" s="432">
        <v>0.90480000000000005</v>
      </c>
      <c r="GT40" s="432">
        <v>5379</v>
      </c>
      <c r="GU40" s="432">
        <v>5752</v>
      </c>
      <c r="GV40" s="432">
        <v>5114</v>
      </c>
      <c r="GW40" s="432">
        <v>0.82750000000000001</v>
      </c>
      <c r="GX40" s="432">
        <v>0.88490000000000002</v>
      </c>
      <c r="GY40" s="432">
        <v>0.78680000000000005</v>
      </c>
      <c r="GZ40" s="432">
        <v>3250</v>
      </c>
      <c r="HA40" s="432">
        <v>3900</v>
      </c>
      <c r="HB40" s="432">
        <v>3798</v>
      </c>
      <c r="HC40" s="432">
        <v>0.5</v>
      </c>
      <c r="HD40" s="432">
        <v>0.6</v>
      </c>
      <c r="HE40" s="432">
        <v>0.58430000000000004</v>
      </c>
      <c r="HF40" s="432">
        <v>4622</v>
      </c>
      <c r="HG40" s="432">
        <v>0.5</v>
      </c>
      <c r="HH40" s="432">
        <v>0.66210000000000002</v>
      </c>
      <c r="HI40" s="432">
        <v>1</v>
      </c>
      <c r="HJ40" s="432"/>
      <c r="HK40" s="432">
        <v>0.9</v>
      </c>
      <c r="HL40" s="432">
        <v>1</v>
      </c>
      <c r="HM40" s="432">
        <v>0</v>
      </c>
      <c r="HN40" s="432">
        <v>0</v>
      </c>
      <c r="HO40" s="432">
        <v>0</v>
      </c>
      <c r="HP40" s="432">
        <v>0</v>
      </c>
      <c r="HQ40" s="432">
        <v>1</v>
      </c>
      <c r="HR40" s="432">
        <v>1</v>
      </c>
      <c r="HS40" s="432">
        <v>1</v>
      </c>
      <c r="HT40" s="432">
        <v>0.9</v>
      </c>
      <c r="HU40" s="432">
        <v>1</v>
      </c>
      <c r="HV40" s="432">
        <v>0</v>
      </c>
      <c r="HW40" s="432">
        <v>0</v>
      </c>
      <c r="HX40" s="432">
        <v>0.9</v>
      </c>
      <c r="HY40" s="432">
        <v>1</v>
      </c>
      <c r="HZ40" s="432">
        <v>0</v>
      </c>
      <c r="IA40" s="432">
        <v>0</v>
      </c>
      <c r="IB40" s="432">
        <v>0</v>
      </c>
      <c r="IC40" s="432">
        <v>10</v>
      </c>
      <c r="ID40" s="432">
        <v>16</v>
      </c>
      <c r="IE40" s="432">
        <v>1</v>
      </c>
      <c r="IF40" s="432">
        <v>0</v>
      </c>
      <c r="IG40" s="432">
        <v>0</v>
      </c>
      <c r="IH40" s="432">
        <v>0</v>
      </c>
      <c r="II40" s="432">
        <v>0</v>
      </c>
      <c r="IJ40" s="432">
        <v>0</v>
      </c>
      <c r="IK40" s="432">
        <v>11</v>
      </c>
      <c r="IL40" s="432">
        <v>0</v>
      </c>
      <c r="IM40" s="432">
        <v>0</v>
      </c>
      <c r="IN40" s="432">
        <v>0</v>
      </c>
      <c r="IO40" s="432">
        <v>0</v>
      </c>
      <c r="IP40" s="432">
        <v>16</v>
      </c>
      <c r="IQ40" s="432">
        <v>0</v>
      </c>
      <c r="IR40" s="432">
        <v>0</v>
      </c>
      <c r="IS40" s="432">
        <v>3</v>
      </c>
      <c r="IT40" s="432">
        <v>0.1875</v>
      </c>
      <c r="IU40" s="432">
        <v>12</v>
      </c>
      <c r="IV40" s="432">
        <v>322</v>
      </c>
      <c r="IW40" s="432">
        <v>2</v>
      </c>
      <c r="IX40" s="432">
        <v>6.1999999999999998E-3</v>
      </c>
      <c r="IY40" s="432">
        <v>12</v>
      </c>
      <c r="IZ40" s="432">
        <v>1</v>
      </c>
      <c r="JA40" s="432">
        <v>8.3299999999999999E-2</v>
      </c>
      <c r="JB40" s="432">
        <v>9</v>
      </c>
      <c r="JC40" s="432">
        <v>2.8000000000000001E-2</v>
      </c>
      <c r="JD40" s="432">
        <v>2</v>
      </c>
      <c r="JE40" s="432">
        <v>0.16669999999999999</v>
      </c>
      <c r="JF40" s="432">
        <v>141</v>
      </c>
      <c r="JG40" s="432">
        <v>6</v>
      </c>
      <c r="JH40" s="432">
        <v>4.2599999999999999E-2</v>
      </c>
      <c r="JI40" s="432">
        <v>5</v>
      </c>
      <c r="JJ40" s="432">
        <v>5</v>
      </c>
      <c r="JK40" s="432">
        <v>1</v>
      </c>
      <c r="JL40" s="432">
        <v>18</v>
      </c>
      <c r="JM40" s="432">
        <v>0.12770000000000001</v>
      </c>
      <c r="JN40" s="432">
        <v>1</v>
      </c>
      <c r="JO40" s="432">
        <v>0.2</v>
      </c>
      <c r="JP40" s="432" t="s">
        <v>1359</v>
      </c>
      <c r="JQ40" s="432" t="s">
        <v>1360</v>
      </c>
      <c r="JR40" s="432" t="s">
        <v>1340</v>
      </c>
    </row>
    <row r="41" spans="1:278" x14ac:dyDescent="0.45">
      <c r="A41" s="432" t="s">
        <v>521</v>
      </c>
      <c r="B41" s="432" t="s">
        <v>590</v>
      </c>
      <c r="C41" s="432">
        <v>8471</v>
      </c>
      <c r="D41" s="432">
        <v>2443</v>
      </c>
      <c r="E41" s="432">
        <v>0.28839999999999999</v>
      </c>
      <c r="F41" s="432">
        <v>2409</v>
      </c>
      <c r="G41" s="432">
        <v>8326</v>
      </c>
      <c r="H41" s="432">
        <v>0.2893</v>
      </c>
      <c r="I41" s="432">
        <v>7816</v>
      </c>
      <c r="J41" s="432">
        <v>8050</v>
      </c>
      <c r="K41" s="432">
        <v>7931</v>
      </c>
      <c r="L41" s="432">
        <v>0.92259999999999998</v>
      </c>
      <c r="M41" s="432">
        <v>0.95020000000000004</v>
      </c>
      <c r="N41" s="432">
        <v>0.93630000000000002</v>
      </c>
      <c r="O41" s="432">
        <v>8066</v>
      </c>
      <c r="P41" s="432">
        <v>8218</v>
      </c>
      <c r="Q41" s="432">
        <v>8117</v>
      </c>
      <c r="R41" s="432">
        <v>0.95209999999999995</v>
      </c>
      <c r="S41" s="432">
        <v>0.97009999999999996</v>
      </c>
      <c r="T41" s="432">
        <v>0.95820000000000005</v>
      </c>
      <c r="U41" s="432">
        <v>8039</v>
      </c>
      <c r="V41" s="432">
        <v>8186</v>
      </c>
      <c r="W41" s="432">
        <v>8055</v>
      </c>
      <c r="X41" s="432">
        <v>0.94889999999999997</v>
      </c>
      <c r="Y41" s="432">
        <v>0.96630000000000005</v>
      </c>
      <c r="Z41" s="432">
        <v>0.95089999999999997</v>
      </c>
      <c r="AA41" s="432">
        <v>7957</v>
      </c>
      <c r="AB41" s="432">
        <v>8116</v>
      </c>
      <c r="AC41" s="432">
        <v>8030</v>
      </c>
      <c r="AD41" s="432">
        <v>0.93930000000000002</v>
      </c>
      <c r="AE41" s="432">
        <v>0.95799999999999996</v>
      </c>
      <c r="AF41" s="432">
        <v>0.94789999999999996</v>
      </c>
      <c r="AG41" s="432">
        <v>7014</v>
      </c>
      <c r="AH41" s="432">
        <v>7405</v>
      </c>
      <c r="AI41" s="432">
        <v>7264</v>
      </c>
      <c r="AJ41" s="432">
        <v>0.82789999999999997</v>
      </c>
      <c r="AK41" s="432">
        <v>0.87409999999999999</v>
      </c>
      <c r="AL41" s="432">
        <v>0.85750000000000004</v>
      </c>
      <c r="AM41" s="432">
        <v>8018</v>
      </c>
      <c r="AN41" s="432">
        <v>8167</v>
      </c>
      <c r="AO41" s="432">
        <v>8004</v>
      </c>
      <c r="AP41" s="432">
        <v>0.94650000000000001</v>
      </c>
      <c r="AQ41" s="432">
        <v>0.96409999999999996</v>
      </c>
      <c r="AR41" s="432">
        <v>0.94489999999999996</v>
      </c>
      <c r="AS41" s="432">
        <v>7789</v>
      </c>
      <c r="AT41" s="432">
        <v>7985</v>
      </c>
      <c r="AU41" s="432">
        <v>7796</v>
      </c>
      <c r="AV41" s="432">
        <v>0.9194</v>
      </c>
      <c r="AW41" s="432">
        <v>0.94259999999999999</v>
      </c>
      <c r="AX41" s="432">
        <v>0.92030000000000001</v>
      </c>
      <c r="AY41" s="432">
        <v>7511</v>
      </c>
      <c r="AZ41" s="432">
        <v>7786</v>
      </c>
      <c r="BA41" s="432">
        <v>7590</v>
      </c>
      <c r="BB41" s="432">
        <v>0.88660000000000005</v>
      </c>
      <c r="BC41" s="432">
        <v>0.91910000000000003</v>
      </c>
      <c r="BD41" s="432">
        <v>0.89600000000000002</v>
      </c>
      <c r="BE41" s="432">
        <v>7906</v>
      </c>
      <c r="BF41" s="432">
        <v>8134</v>
      </c>
      <c r="BG41" s="432">
        <v>7973</v>
      </c>
      <c r="BH41" s="432">
        <v>0.93330000000000002</v>
      </c>
      <c r="BI41" s="432">
        <v>0.96009999999999995</v>
      </c>
      <c r="BJ41" s="432">
        <v>0.94120000000000004</v>
      </c>
      <c r="BK41" s="432">
        <v>4660</v>
      </c>
      <c r="BL41" s="432">
        <v>5507</v>
      </c>
      <c r="BM41" s="432">
        <v>6634</v>
      </c>
      <c r="BN41" s="432">
        <v>0.55000000000000004</v>
      </c>
      <c r="BO41" s="432">
        <v>0.65</v>
      </c>
      <c r="BP41" s="432">
        <v>0.78310000000000002</v>
      </c>
      <c r="BQ41" s="432">
        <v>3721</v>
      </c>
      <c r="BR41" s="432">
        <v>0.61729999999999996</v>
      </c>
      <c r="BS41" s="432">
        <v>2035</v>
      </c>
      <c r="BT41" s="432">
        <v>0.83299999999999996</v>
      </c>
      <c r="BU41" s="432">
        <v>5657</v>
      </c>
      <c r="BV41" s="432">
        <v>6025</v>
      </c>
      <c r="BW41" s="432">
        <v>5756</v>
      </c>
      <c r="BX41" s="432">
        <v>0.66779999999999995</v>
      </c>
      <c r="BY41" s="432">
        <v>0.71120000000000005</v>
      </c>
      <c r="BZ41" s="432">
        <v>0.67949999999999999</v>
      </c>
      <c r="CA41" s="432">
        <v>4086</v>
      </c>
      <c r="CB41" s="432">
        <v>0.67779999999999996</v>
      </c>
      <c r="CC41" s="432">
        <v>2199</v>
      </c>
      <c r="CD41" s="432">
        <v>0.90010000000000001</v>
      </c>
      <c r="CE41" s="432">
        <v>5989</v>
      </c>
      <c r="CF41" s="432">
        <v>6434</v>
      </c>
      <c r="CG41" s="432">
        <v>6285</v>
      </c>
      <c r="CH41" s="432">
        <v>0.70689999999999997</v>
      </c>
      <c r="CI41" s="432">
        <v>0.75949999999999995</v>
      </c>
      <c r="CJ41" s="432">
        <v>0.7419</v>
      </c>
      <c r="CK41" s="432">
        <v>4952</v>
      </c>
      <c r="CL41" s="432">
        <v>5327</v>
      </c>
      <c r="CM41" s="432">
        <v>5232</v>
      </c>
      <c r="CN41" s="432">
        <v>0.58450000000000002</v>
      </c>
      <c r="CO41" s="432">
        <v>0.62880000000000003</v>
      </c>
      <c r="CP41" s="432">
        <v>0.61760000000000004</v>
      </c>
      <c r="CQ41" s="432">
        <v>1811</v>
      </c>
      <c r="CR41" s="432">
        <v>0.3004</v>
      </c>
      <c r="CS41" s="432">
        <v>1504</v>
      </c>
      <c r="CT41" s="432">
        <v>0.61560000000000004</v>
      </c>
      <c r="CU41" s="432">
        <v>2457</v>
      </c>
      <c r="CV41" s="432">
        <v>2965</v>
      </c>
      <c r="CW41" s="432">
        <v>3315</v>
      </c>
      <c r="CX41" s="432">
        <v>0.28999999999999998</v>
      </c>
      <c r="CY41" s="432">
        <v>0.35</v>
      </c>
      <c r="CZ41" s="432">
        <v>0.39129999999999998</v>
      </c>
      <c r="DA41" s="432">
        <v>5083</v>
      </c>
      <c r="DB41" s="432">
        <v>5930</v>
      </c>
      <c r="DC41" s="432">
        <v>6985</v>
      </c>
      <c r="DD41" s="432">
        <v>0.6</v>
      </c>
      <c r="DE41" s="432">
        <v>0.7</v>
      </c>
      <c r="DF41" s="432">
        <v>0.8246</v>
      </c>
      <c r="DG41" s="432">
        <v>2580</v>
      </c>
      <c r="DH41" s="432">
        <v>1355</v>
      </c>
      <c r="DI41" s="432">
        <v>1484</v>
      </c>
      <c r="DJ41" s="432">
        <v>1478</v>
      </c>
      <c r="DK41" s="432">
        <v>0.52500000000000002</v>
      </c>
      <c r="DL41" s="432">
        <v>0.57499999999999996</v>
      </c>
      <c r="DM41" s="432">
        <v>0.57289999999999996</v>
      </c>
      <c r="DN41" s="432">
        <v>5930</v>
      </c>
      <c r="DO41" s="432">
        <v>6354</v>
      </c>
      <c r="DP41" s="432">
        <v>5194</v>
      </c>
      <c r="DQ41" s="432">
        <v>0.7</v>
      </c>
      <c r="DR41" s="432">
        <v>0.75</v>
      </c>
      <c r="DS41" s="432">
        <v>0.61319999999999997</v>
      </c>
      <c r="DT41" s="432">
        <v>72</v>
      </c>
      <c r="DU41" s="432">
        <v>3.7499999999999999E-2</v>
      </c>
      <c r="DV41" s="432">
        <v>7.4999999999999997E-2</v>
      </c>
      <c r="DW41" s="432">
        <v>8.6999999999999994E-3</v>
      </c>
      <c r="DX41" s="432">
        <v>683</v>
      </c>
      <c r="DY41" s="432">
        <v>7.4999999999999997E-2</v>
      </c>
      <c r="DZ41" s="432">
        <v>0.15</v>
      </c>
      <c r="EA41" s="432">
        <v>8.2400000000000001E-2</v>
      </c>
      <c r="EB41" s="432">
        <v>0</v>
      </c>
      <c r="EC41" s="432">
        <v>0</v>
      </c>
      <c r="ED41" s="432">
        <v>0</v>
      </c>
      <c r="EE41" s="432">
        <v>0</v>
      </c>
      <c r="EF41" s="432">
        <v>1130</v>
      </c>
      <c r="EG41" s="432">
        <v>1</v>
      </c>
      <c r="EH41" s="432">
        <v>5.0000000000000001E-3</v>
      </c>
      <c r="EI41" s="432">
        <v>0.01</v>
      </c>
      <c r="EJ41" s="432">
        <v>8.9999999999999998E-4</v>
      </c>
      <c r="EK41" s="432">
        <v>3340</v>
      </c>
      <c r="EL41" s="432">
        <v>0.05</v>
      </c>
      <c r="EM41" s="432">
        <v>0.15</v>
      </c>
      <c r="EN41" s="432">
        <v>0.39429999999999998</v>
      </c>
      <c r="EO41" s="432">
        <v>2104</v>
      </c>
      <c r="EP41" s="432">
        <v>1453</v>
      </c>
      <c r="EQ41" s="432">
        <v>0.69059999999999999</v>
      </c>
      <c r="ER41" s="432">
        <v>520</v>
      </c>
      <c r="ES41" s="432">
        <v>116</v>
      </c>
      <c r="ET41" s="432">
        <v>0.22309999999999999</v>
      </c>
      <c r="EU41" s="432">
        <v>6522</v>
      </c>
      <c r="EV41" s="432">
        <v>0.76990000000000003</v>
      </c>
      <c r="EW41" s="432">
        <v>8471</v>
      </c>
      <c r="EX41" s="432">
        <v>10166</v>
      </c>
      <c r="EY41" s="432">
        <v>9732</v>
      </c>
      <c r="EZ41" s="432">
        <v>9028</v>
      </c>
      <c r="FA41" s="432">
        <v>1</v>
      </c>
      <c r="FB41" s="432">
        <v>1.2</v>
      </c>
      <c r="FC41" s="432">
        <v>1.1489</v>
      </c>
      <c r="FD41" s="432">
        <v>452</v>
      </c>
      <c r="FE41" s="432">
        <v>678</v>
      </c>
      <c r="FF41" s="432">
        <v>2051</v>
      </c>
      <c r="FG41" s="432">
        <v>0.05</v>
      </c>
      <c r="FH41" s="432">
        <v>7.4999999999999997E-2</v>
      </c>
      <c r="FI41" s="432">
        <v>0.22720000000000001</v>
      </c>
      <c r="FJ41" s="432">
        <v>7967</v>
      </c>
      <c r="FK41" s="432">
        <v>8212</v>
      </c>
      <c r="FL41" s="432">
        <v>7726</v>
      </c>
      <c r="FM41" s="432">
        <v>0.88239999999999996</v>
      </c>
      <c r="FN41" s="432">
        <v>0.90959999999999996</v>
      </c>
      <c r="FO41" s="432">
        <v>0.85580000000000001</v>
      </c>
      <c r="FP41" s="432">
        <v>7617</v>
      </c>
      <c r="FQ41" s="432">
        <v>7937</v>
      </c>
      <c r="FR41" s="432">
        <v>7595</v>
      </c>
      <c r="FS41" s="432">
        <v>0.84360000000000002</v>
      </c>
      <c r="FT41" s="432">
        <v>0.87909999999999999</v>
      </c>
      <c r="FU41" s="432">
        <v>0.84130000000000005</v>
      </c>
      <c r="FV41" s="432">
        <v>7319</v>
      </c>
      <c r="FW41" s="432">
        <v>7805</v>
      </c>
      <c r="FX41" s="432">
        <v>7509</v>
      </c>
      <c r="FY41" s="432">
        <v>0.81069999999999998</v>
      </c>
      <c r="FZ41" s="432">
        <v>0.86450000000000005</v>
      </c>
      <c r="GA41" s="432">
        <v>0.83169999999999999</v>
      </c>
      <c r="GB41" s="432">
        <v>6618</v>
      </c>
      <c r="GC41" s="432">
        <v>7394</v>
      </c>
      <c r="GD41" s="432">
        <v>6932</v>
      </c>
      <c r="GE41" s="432">
        <v>0.73299999999999998</v>
      </c>
      <c r="GF41" s="432">
        <v>0.81889999999999996</v>
      </c>
      <c r="GG41" s="432">
        <v>0.76780000000000004</v>
      </c>
      <c r="GH41" s="432">
        <v>6771</v>
      </c>
      <c r="GI41" s="432">
        <v>7672</v>
      </c>
      <c r="GJ41" s="432">
        <v>6890</v>
      </c>
      <c r="GK41" s="432">
        <v>0.75</v>
      </c>
      <c r="GL41" s="432">
        <v>0.84970000000000001</v>
      </c>
      <c r="GM41" s="432">
        <v>0.76319999999999999</v>
      </c>
      <c r="GN41" s="432">
        <v>8282</v>
      </c>
      <c r="GO41" s="432">
        <v>8488</v>
      </c>
      <c r="GP41" s="432">
        <v>8246</v>
      </c>
      <c r="GQ41" s="432">
        <v>0.9173</v>
      </c>
      <c r="GR41" s="432">
        <v>0.94010000000000005</v>
      </c>
      <c r="GS41" s="432">
        <v>0.91339999999999999</v>
      </c>
      <c r="GT41" s="432">
        <v>7471</v>
      </c>
      <c r="GU41" s="432">
        <v>7989</v>
      </c>
      <c r="GV41" s="432">
        <v>7570</v>
      </c>
      <c r="GW41" s="432">
        <v>0.82750000000000001</v>
      </c>
      <c r="GX41" s="432">
        <v>0.88490000000000002</v>
      </c>
      <c r="GY41" s="432">
        <v>0.83850000000000002</v>
      </c>
      <c r="GZ41" s="432">
        <v>4514</v>
      </c>
      <c r="HA41" s="432">
        <v>5417</v>
      </c>
      <c r="HB41" s="432">
        <v>6525</v>
      </c>
      <c r="HC41" s="432">
        <v>0.5</v>
      </c>
      <c r="HD41" s="432">
        <v>0.6</v>
      </c>
      <c r="HE41" s="432">
        <v>0.7228</v>
      </c>
      <c r="HF41" s="432">
        <v>7322</v>
      </c>
      <c r="HG41" s="432">
        <v>0.5</v>
      </c>
      <c r="HH41" s="432">
        <v>0.75239999999999996</v>
      </c>
      <c r="HI41" s="432">
        <v>4</v>
      </c>
      <c r="HJ41" s="432"/>
      <c r="HK41" s="432">
        <v>0.9</v>
      </c>
      <c r="HL41" s="432">
        <v>1</v>
      </c>
      <c r="HM41" s="432">
        <v>0</v>
      </c>
      <c r="HN41" s="432">
        <v>0</v>
      </c>
      <c r="HO41" s="432">
        <v>0</v>
      </c>
      <c r="HP41" s="432">
        <v>0</v>
      </c>
      <c r="HQ41" s="432">
        <v>3</v>
      </c>
      <c r="HR41" s="432">
        <v>3</v>
      </c>
      <c r="HS41" s="432">
        <v>1</v>
      </c>
      <c r="HT41" s="432">
        <v>0.9</v>
      </c>
      <c r="HU41" s="432">
        <v>0</v>
      </c>
      <c r="HV41" s="432">
        <v>0</v>
      </c>
      <c r="HW41" s="432">
        <v>0</v>
      </c>
      <c r="HX41" s="432">
        <v>0.9</v>
      </c>
      <c r="HY41" s="432">
        <v>1</v>
      </c>
      <c r="HZ41" s="432">
        <v>0</v>
      </c>
      <c r="IA41" s="432">
        <v>0</v>
      </c>
      <c r="IB41" s="432">
        <v>0</v>
      </c>
      <c r="IC41" s="432">
        <v>28</v>
      </c>
      <c r="ID41" s="432">
        <v>24</v>
      </c>
      <c r="IE41" s="432">
        <v>46</v>
      </c>
      <c r="IF41" s="432">
        <v>0</v>
      </c>
      <c r="IG41" s="432">
        <v>0</v>
      </c>
      <c r="IH41" s="432">
        <v>0</v>
      </c>
      <c r="II41" s="432">
        <v>0</v>
      </c>
      <c r="IJ41" s="432">
        <v>0</v>
      </c>
      <c r="IK41" s="432">
        <v>64</v>
      </c>
      <c r="IL41" s="432">
        <v>0</v>
      </c>
      <c r="IM41" s="432">
        <v>0</v>
      </c>
      <c r="IN41" s="432">
        <v>3</v>
      </c>
      <c r="IO41" s="432">
        <v>4.6899999999999997E-2</v>
      </c>
      <c r="IP41" s="432">
        <v>24</v>
      </c>
      <c r="IQ41" s="432">
        <v>0</v>
      </c>
      <c r="IR41" s="432">
        <v>0</v>
      </c>
      <c r="IS41" s="432">
        <v>1</v>
      </c>
      <c r="IT41" s="432">
        <v>4.1700000000000001E-2</v>
      </c>
      <c r="IU41" s="432">
        <v>22</v>
      </c>
      <c r="IV41" s="432">
        <v>435</v>
      </c>
      <c r="IW41" s="432">
        <v>14</v>
      </c>
      <c r="IX41" s="432">
        <v>3.2199999999999999E-2</v>
      </c>
      <c r="IY41" s="432">
        <v>22</v>
      </c>
      <c r="IZ41" s="432">
        <v>9</v>
      </c>
      <c r="JA41" s="432">
        <v>0.40910000000000002</v>
      </c>
      <c r="JB41" s="432">
        <v>2</v>
      </c>
      <c r="JC41" s="432">
        <v>4.5999999999999999E-3</v>
      </c>
      <c r="JD41" s="432">
        <v>1</v>
      </c>
      <c r="JE41" s="432">
        <v>4.5499999999999999E-2</v>
      </c>
      <c r="JF41" s="432">
        <v>198</v>
      </c>
      <c r="JG41" s="432">
        <v>11</v>
      </c>
      <c r="JH41" s="432">
        <v>5.5599999999999997E-2</v>
      </c>
      <c r="JI41" s="432">
        <v>10</v>
      </c>
      <c r="JJ41" s="432">
        <v>10</v>
      </c>
      <c r="JK41" s="432">
        <v>1</v>
      </c>
      <c r="JL41" s="432">
        <v>26</v>
      </c>
      <c r="JM41" s="432">
        <v>0.1313</v>
      </c>
      <c r="JN41" s="432">
        <v>2</v>
      </c>
      <c r="JO41" s="432">
        <v>0.2</v>
      </c>
      <c r="JP41" s="432" t="s">
        <v>1359</v>
      </c>
      <c r="JQ41" s="432" t="s">
        <v>1360</v>
      </c>
      <c r="JR41" s="432" t="s">
        <v>1340</v>
      </c>
    </row>
    <row r="42" spans="1:278" x14ac:dyDescent="0.45">
      <c r="A42" s="432" t="s">
        <v>611</v>
      </c>
      <c r="B42" s="432" t="s">
        <v>612</v>
      </c>
      <c r="C42" s="432">
        <v>3514</v>
      </c>
      <c r="D42" s="432">
        <v>963</v>
      </c>
      <c r="E42" s="432">
        <v>0.27400000000000002</v>
      </c>
      <c r="F42" s="432">
        <v>916</v>
      </c>
      <c r="G42" s="432">
        <v>3451</v>
      </c>
      <c r="H42" s="432">
        <v>0.26540000000000002</v>
      </c>
      <c r="I42" s="432">
        <v>3243</v>
      </c>
      <c r="J42" s="432">
        <v>3340</v>
      </c>
      <c r="K42" s="432">
        <v>3141</v>
      </c>
      <c r="L42" s="432">
        <v>0.92259999999999998</v>
      </c>
      <c r="M42" s="432">
        <v>0.95020000000000004</v>
      </c>
      <c r="N42" s="432">
        <v>0.89390000000000003</v>
      </c>
      <c r="O42" s="432">
        <v>3346</v>
      </c>
      <c r="P42" s="432">
        <v>3409</v>
      </c>
      <c r="Q42" s="432">
        <v>3243</v>
      </c>
      <c r="R42" s="432">
        <v>0.95209999999999995</v>
      </c>
      <c r="S42" s="432">
        <v>0.97009999999999996</v>
      </c>
      <c r="T42" s="432">
        <v>0.92290000000000005</v>
      </c>
      <c r="U42" s="432">
        <v>3335</v>
      </c>
      <c r="V42" s="432">
        <v>3396</v>
      </c>
      <c r="W42" s="432">
        <v>3259</v>
      </c>
      <c r="X42" s="432">
        <v>0.94889999999999997</v>
      </c>
      <c r="Y42" s="432">
        <v>0.96630000000000005</v>
      </c>
      <c r="Z42" s="432">
        <v>0.9274</v>
      </c>
      <c r="AA42" s="432">
        <v>3301</v>
      </c>
      <c r="AB42" s="432">
        <v>3367</v>
      </c>
      <c r="AC42" s="432">
        <v>3204</v>
      </c>
      <c r="AD42" s="432">
        <v>0.93930000000000002</v>
      </c>
      <c r="AE42" s="432">
        <v>0.95799999999999996</v>
      </c>
      <c r="AF42" s="432">
        <v>0.91180000000000005</v>
      </c>
      <c r="AG42" s="432">
        <v>2910</v>
      </c>
      <c r="AH42" s="432">
        <v>3072</v>
      </c>
      <c r="AI42" s="432">
        <v>2766</v>
      </c>
      <c r="AJ42" s="432">
        <v>0.82789999999999997</v>
      </c>
      <c r="AK42" s="432">
        <v>0.87409999999999999</v>
      </c>
      <c r="AL42" s="432">
        <v>0.78710000000000002</v>
      </c>
      <c r="AM42" s="432">
        <v>3327</v>
      </c>
      <c r="AN42" s="432">
        <v>3388</v>
      </c>
      <c r="AO42" s="432">
        <v>3236</v>
      </c>
      <c r="AP42" s="432">
        <v>0.94650000000000001</v>
      </c>
      <c r="AQ42" s="432">
        <v>0.96409999999999996</v>
      </c>
      <c r="AR42" s="432">
        <v>0.92090000000000005</v>
      </c>
      <c r="AS42" s="432">
        <v>3231</v>
      </c>
      <c r="AT42" s="432">
        <v>3313</v>
      </c>
      <c r="AU42" s="432">
        <v>3193</v>
      </c>
      <c r="AV42" s="432">
        <v>0.9194</v>
      </c>
      <c r="AW42" s="432">
        <v>0.94259999999999999</v>
      </c>
      <c r="AX42" s="432">
        <v>0.90869999999999995</v>
      </c>
      <c r="AY42" s="432">
        <v>3116</v>
      </c>
      <c r="AZ42" s="432">
        <v>3230</v>
      </c>
      <c r="BA42" s="432">
        <v>2958</v>
      </c>
      <c r="BB42" s="432">
        <v>0.88660000000000005</v>
      </c>
      <c r="BC42" s="432">
        <v>0.91910000000000003</v>
      </c>
      <c r="BD42" s="432">
        <v>0.84179999999999999</v>
      </c>
      <c r="BE42" s="432">
        <v>3280</v>
      </c>
      <c r="BF42" s="432">
        <v>3374</v>
      </c>
      <c r="BG42" s="432">
        <v>3208</v>
      </c>
      <c r="BH42" s="432">
        <v>0.93330000000000002</v>
      </c>
      <c r="BI42" s="432">
        <v>0.96009999999999995</v>
      </c>
      <c r="BJ42" s="432">
        <v>0.91290000000000004</v>
      </c>
      <c r="BK42" s="432">
        <v>1933</v>
      </c>
      <c r="BL42" s="432">
        <v>2285</v>
      </c>
      <c r="BM42" s="432">
        <v>2467</v>
      </c>
      <c r="BN42" s="432">
        <v>0.55000000000000004</v>
      </c>
      <c r="BO42" s="432">
        <v>0.65</v>
      </c>
      <c r="BP42" s="432">
        <v>0.70199999999999996</v>
      </c>
      <c r="BQ42" s="432">
        <v>1589</v>
      </c>
      <c r="BR42" s="432">
        <v>0.62290000000000001</v>
      </c>
      <c r="BS42" s="432">
        <v>834</v>
      </c>
      <c r="BT42" s="432">
        <v>0.86599999999999999</v>
      </c>
      <c r="BU42" s="432">
        <v>2347</v>
      </c>
      <c r="BV42" s="432">
        <v>2500</v>
      </c>
      <c r="BW42" s="432">
        <v>2423</v>
      </c>
      <c r="BX42" s="432">
        <v>0.66779999999999995</v>
      </c>
      <c r="BY42" s="432">
        <v>0.71120000000000005</v>
      </c>
      <c r="BZ42" s="432">
        <v>0.6895</v>
      </c>
      <c r="CA42" s="432">
        <v>1571</v>
      </c>
      <c r="CB42" s="432">
        <v>0.61580000000000001</v>
      </c>
      <c r="CC42" s="432">
        <v>866</v>
      </c>
      <c r="CD42" s="432">
        <v>0.89929999999999999</v>
      </c>
      <c r="CE42" s="432">
        <v>2485</v>
      </c>
      <c r="CF42" s="432">
        <v>2669</v>
      </c>
      <c r="CG42" s="432">
        <v>2437</v>
      </c>
      <c r="CH42" s="432">
        <v>0.70689999999999997</v>
      </c>
      <c r="CI42" s="432">
        <v>0.75949999999999995</v>
      </c>
      <c r="CJ42" s="432">
        <v>0.69350000000000001</v>
      </c>
      <c r="CK42" s="432">
        <v>2054</v>
      </c>
      <c r="CL42" s="432">
        <v>2210</v>
      </c>
      <c r="CM42" s="432">
        <v>2198</v>
      </c>
      <c r="CN42" s="432">
        <v>0.58450000000000002</v>
      </c>
      <c r="CO42" s="432">
        <v>0.62880000000000003</v>
      </c>
      <c r="CP42" s="432">
        <v>0.62549999999999994</v>
      </c>
      <c r="CQ42" s="432">
        <v>762</v>
      </c>
      <c r="CR42" s="432">
        <v>0.29870000000000002</v>
      </c>
      <c r="CS42" s="432">
        <v>589</v>
      </c>
      <c r="CT42" s="432">
        <v>0.61160000000000003</v>
      </c>
      <c r="CU42" s="432">
        <v>1020</v>
      </c>
      <c r="CV42" s="432">
        <v>1230</v>
      </c>
      <c r="CW42" s="432">
        <v>1351</v>
      </c>
      <c r="CX42" s="432">
        <v>0.28999999999999998</v>
      </c>
      <c r="CY42" s="432">
        <v>0.35</v>
      </c>
      <c r="CZ42" s="432">
        <v>0.38450000000000001</v>
      </c>
      <c r="DA42" s="432">
        <v>2109</v>
      </c>
      <c r="DB42" s="432">
        <v>2460</v>
      </c>
      <c r="DC42" s="432">
        <v>2715</v>
      </c>
      <c r="DD42" s="432">
        <v>0.6</v>
      </c>
      <c r="DE42" s="432">
        <v>0.7</v>
      </c>
      <c r="DF42" s="432">
        <v>0.77259999999999995</v>
      </c>
      <c r="DG42" s="432">
        <v>929</v>
      </c>
      <c r="DH42" s="432">
        <v>488</v>
      </c>
      <c r="DI42" s="432">
        <v>535</v>
      </c>
      <c r="DJ42" s="432">
        <v>588</v>
      </c>
      <c r="DK42" s="432">
        <v>0.52500000000000002</v>
      </c>
      <c r="DL42" s="432">
        <v>0.57499999999999996</v>
      </c>
      <c r="DM42" s="432">
        <v>0.63290000000000002</v>
      </c>
      <c r="DN42" s="432">
        <v>2460</v>
      </c>
      <c r="DO42" s="432">
        <v>2636</v>
      </c>
      <c r="DP42" s="432">
        <v>2173</v>
      </c>
      <c r="DQ42" s="432">
        <v>0.7</v>
      </c>
      <c r="DR42" s="432">
        <v>0.75</v>
      </c>
      <c r="DS42" s="432">
        <v>0.61839999999999995</v>
      </c>
      <c r="DT42" s="432">
        <v>0</v>
      </c>
      <c r="DU42" s="432">
        <v>3.7499999999999999E-2</v>
      </c>
      <c r="DV42" s="432">
        <v>7.4999999999999997E-2</v>
      </c>
      <c r="DW42" s="432">
        <v>0</v>
      </c>
      <c r="DX42" s="432">
        <v>151</v>
      </c>
      <c r="DY42" s="432">
        <v>7.4999999999999997E-2</v>
      </c>
      <c r="DZ42" s="432">
        <v>0.15</v>
      </c>
      <c r="EA42" s="432">
        <v>4.7199999999999999E-2</v>
      </c>
      <c r="EB42" s="432">
        <v>0</v>
      </c>
      <c r="EC42" s="432">
        <v>0</v>
      </c>
      <c r="ED42" s="432">
        <v>0</v>
      </c>
      <c r="EE42" s="432">
        <v>0</v>
      </c>
      <c r="EF42" s="432">
        <v>282</v>
      </c>
      <c r="EG42" s="432">
        <v>1</v>
      </c>
      <c r="EH42" s="432">
        <v>5.0000000000000001E-3</v>
      </c>
      <c r="EI42" s="432">
        <v>0.01</v>
      </c>
      <c r="EJ42" s="432">
        <v>3.5000000000000001E-3</v>
      </c>
      <c r="EK42" s="432">
        <v>1312</v>
      </c>
      <c r="EL42" s="432">
        <v>0.05</v>
      </c>
      <c r="EM42" s="432">
        <v>0.15</v>
      </c>
      <c r="EN42" s="432">
        <v>0.37340000000000001</v>
      </c>
      <c r="EO42" s="432">
        <v>996</v>
      </c>
      <c r="EP42" s="432">
        <v>706</v>
      </c>
      <c r="EQ42" s="432">
        <v>0.70879999999999999</v>
      </c>
      <c r="ER42" s="432">
        <v>255</v>
      </c>
      <c r="ES42" s="432">
        <v>60</v>
      </c>
      <c r="ET42" s="432">
        <v>0.23530000000000001</v>
      </c>
      <c r="EU42" s="432">
        <v>2866</v>
      </c>
      <c r="EV42" s="432">
        <v>0.81559999999999999</v>
      </c>
      <c r="EW42" s="432">
        <v>3620</v>
      </c>
      <c r="EX42" s="432">
        <v>4323</v>
      </c>
      <c r="EY42" s="432">
        <v>5380</v>
      </c>
      <c r="EZ42" s="432">
        <v>4565</v>
      </c>
      <c r="FA42" s="432">
        <v>1.03</v>
      </c>
      <c r="FB42" s="432">
        <v>1.23</v>
      </c>
      <c r="FC42" s="432">
        <v>1.5309999999999999</v>
      </c>
      <c r="FD42" s="432">
        <v>229</v>
      </c>
      <c r="FE42" s="432">
        <v>343</v>
      </c>
      <c r="FF42" s="432">
        <v>301</v>
      </c>
      <c r="FG42" s="432">
        <v>0.05</v>
      </c>
      <c r="FH42" s="432">
        <v>7.4999999999999997E-2</v>
      </c>
      <c r="FI42" s="432">
        <v>6.59E-2</v>
      </c>
      <c r="FJ42" s="432">
        <v>4029</v>
      </c>
      <c r="FK42" s="432">
        <v>4153</v>
      </c>
      <c r="FL42" s="432">
        <v>3824</v>
      </c>
      <c r="FM42" s="432">
        <v>0.88239999999999996</v>
      </c>
      <c r="FN42" s="432">
        <v>0.90959999999999996</v>
      </c>
      <c r="FO42" s="432">
        <v>0.8377</v>
      </c>
      <c r="FP42" s="432">
        <v>3852</v>
      </c>
      <c r="FQ42" s="432">
        <v>4014</v>
      </c>
      <c r="FR42" s="432">
        <v>3786</v>
      </c>
      <c r="FS42" s="432">
        <v>0.84360000000000002</v>
      </c>
      <c r="FT42" s="432">
        <v>0.87909999999999999</v>
      </c>
      <c r="FU42" s="432">
        <v>0.82940000000000003</v>
      </c>
      <c r="FV42" s="432">
        <v>3701</v>
      </c>
      <c r="FW42" s="432">
        <v>3947</v>
      </c>
      <c r="FX42" s="432">
        <v>3517</v>
      </c>
      <c r="FY42" s="432">
        <v>0.81069999999999998</v>
      </c>
      <c r="FZ42" s="432">
        <v>0.86450000000000005</v>
      </c>
      <c r="GA42" s="432">
        <v>0.77039999999999997</v>
      </c>
      <c r="GB42" s="432">
        <v>3347</v>
      </c>
      <c r="GC42" s="432">
        <v>3739</v>
      </c>
      <c r="GD42" s="432">
        <v>3173</v>
      </c>
      <c r="GE42" s="432">
        <v>0.73299999999999998</v>
      </c>
      <c r="GF42" s="432">
        <v>0.81889999999999996</v>
      </c>
      <c r="GG42" s="432">
        <v>0.69510000000000005</v>
      </c>
      <c r="GH42" s="432">
        <v>3424</v>
      </c>
      <c r="GI42" s="432">
        <v>3879</v>
      </c>
      <c r="GJ42" s="432">
        <v>3365</v>
      </c>
      <c r="GK42" s="432">
        <v>0.75</v>
      </c>
      <c r="GL42" s="432">
        <v>0.84970000000000001</v>
      </c>
      <c r="GM42" s="432">
        <v>0.73709999999999998</v>
      </c>
      <c r="GN42" s="432">
        <v>4188</v>
      </c>
      <c r="GO42" s="432">
        <v>4292</v>
      </c>
      <c r="GP42" s="432">
        <v>4036</v>
      </c>
      <c r="GQ42" s="432">
        <v>0.9173</v>
      </c>
      <c r="GR42" s="432">
        <v>0.94010000000000005</v>
      </c>
      <c r="GS42" s="432">
        <v>0.8841</v>
      </c>
      <c r="GT42" s="432">
        <v>3778</v>
      </c>
      <c r="GU42" s="432">
        <v>4040</v>
      </c>
      <c r="GV42" s="432">
        <v>3610</v>
      </c>
      <c r="GW42" s="432">
        <v>0.82750000000000001</v>
      </c>
      <c r="GX42" s="432">
        <v>0.88490000000000002</v>
      </c>
      <c r="GY42" s="432">
        <v>0.79079999999999995</v>
      </c>
      <c r="GZ42" s="432">
        <v>2283</v>
      </c>
      <c r="HA42" s="432">
        <v>2739</v>
      </c>
      <c r="HB42" s="432">
        <v>2872</v>
      </c>
      <c r="HC42" s="432">
        <v>0.5</v>
      </c>
      <c r="HD42" s="432">
        <v>0.6</v>
      </c>
      <c r="HE42" s="432">
        <v>0.62909999999999999</v>
      </c>
      <c r="HF42" s="432">
        <v>4330</v>
      </c>
      <c r="HG42" s="432">
        <v>0.5</v>
      </c>
      <c r="HH42" s="432">
        <v>0.80479999999999996</v>
      </c>
      <c r="HI42" s="432">
        <v>2</v>
      </c>
      <c r="HJ42" s="432"/>
      <c r="HK42" s="432">
        <v>0.9</v>
      </c>
      <c r="HL42" s="432">
        <v>1</v>
      </c>
      <c r="HM42" s="432">
        <v>0</v>
      </c>
      <c r="HN42" s="432">
        <v>0</v>
      </c>
      <c r="HO42" s="432">
        <v>0</v>
      </c>
      <c r="HP42" s="432">
        <v>0</v>
      </c>
      <c r="HQ42" s="432">
        <v>0</v>
      </c>
      <c r="HR42" s="432">
        <v>0</v>
      </c>
      <c r="HS42" s="432">
        <v>0</v>
      </c>
      <c r="HT42" s="432">
        <v>0.9</v>
      </c>
      <c r="HU42" s="432">
        <v>0</v>
      </c>
      <c r="HV42" s="432">
        <v>0</v>
      </c>
      <c r="HW42" s="432">
        <v>0</v>
      </c>
      <c r="HX42" s="432">
        <v>0.9</v>
      </c>
      <c r="HY42" s="432">
        <v>1</v>
      </c>
      <c r="HZ42" s="432">
        <v>0</v>
      </c>
      <c r="IA42" s="432">
        <v>0</v>
      </c>
      <c r="IB42" s="432">
        <v>16</v>
      </c>
      <c r="IC42" s="432">
        <v>0</v>
      </c>
      <c r="ID42" s="432">
        <v>0</v>
      </c>
      <c r="IE42" s="432">
        <v>1</v>
      </c>
      <c r="IF42" s="432">
        <v>16</v>
      </c>
      <c r="IG42" s="432">
        <v>3</v>
      </c>
      <c r="IH42" s="432">
        <v>0.1875</v>
      </c>
      <c r="II42" s="432">
        <v>0</v>
      </c>
      <c r="IJ42" s="432">
        <v>0</v>
      </c>
      <c r="IK42" s="432">
        <v>1</v>
      </c>
      <c r="IL42" s="432">
        <v>0</v>
      </c>
      <c r="IM42" s="432">
        <v>0</v>
      </c>
      <c r="IN42" s="432">
        <v>0</v>
      </c>
      <c r="IO42" s="432">
        <v>0</v>
      </c>
      <c r="IP42" s="432">
        <v>0</v>
      </c>
      <c r="IQ42" s="432">
        <v>0</v>
      </c>
      <c r="IR42" s="432">
        <v>0</v>
      </c>
      <c r="IS42" s="432">
        <v>0</v>
      </c>
      <c r="IT42" s="432">
        <v>0</v>
      </c>
      <c r="IU42" s="432">
        <v>1</v>
      </c>
      <c r="IV42" s="432">
        <v>77</v>
      </c>
      <c r="IW42" s="432">
        <v>1</v>
      </c>
      <c r="IX42" s="432">
        <v>1.2999999999999999E-2</v>
      </c>
      <c r="IY42" s="432">
        <v>1</v>
      </c>
      <c r="IZ42" s="432">
        <v>1</v>
      </c>
      <c r="JA42" s="432">
        <v>1</v>
      </c>
      <c r="JB42" s="432">
        <v>3</v>
      </c>
      <c r="JC42" s="432">
        <v>3.9E-2</v>
      </c>
      <c r="JD42" s="432">
        <v>1</v>
      </c>
      <c r="JE42" s="432">
        <v>1</v>
      </c>
      <c r="JF42" s="432">
        <v>42</v>
      </c>
      <c r="JG42" s="432">
        <v>0</v>
      </c>
      <c r="JH42" s="432">
        <v>0</v>
      </c>
      <c r="JI42" s="432">
        <v>0</v>
      </c>
      <c r="JJ42" s="432">
        <v>0</v>
      </c>
      <c r="JK42" s="432">
        <v>0</v>
      </c>
      <c r="JL42" s="432">
        <v>3</v>
      </c>
      <c r="JM42" s="432">
        <v>7.1400000000000005E-2</v>
      </c>
      <c r="JN42" s="432">
        <v>0</v>
      </c>
      <c r="JO42" s="432">
        <v>0</v>
      </c>
      <c r="JP42" s="432" t="s">
        <v>1359</v>
      </c>
      <c r="JQ42" s="432" t="s">
        <v>1360</v>
      </c>
      <c r="JR42" s="432" t="s">
        <v>1340</v>
      </c>
    </row>
    <row r="43" spans="1:278" x14ac:dyDescent="0.45">
      <c r="A43" s="432" t="s">
        <v>611</v>
      </c>
      <c r="B43" s="432" t="s">
        <v>632</v>
      </c>
      <c r="C43" s="432">
        <v>2551</v>
      </c>
      <c r="D43" s="432">
        <v>780</v>
      </c>
      <c r="E43" s="432">
        <v>0.30580000000000002</v>
      </c>
      <c r="F43" s="432">
        <v>774</v>
      </c>
      <c r="G43" s="432">
        <v>2532</v>
      </c>
      <c r="H43" s="432">
        <v>0.30570000000000003</v>
      </c>
      <c r="I43" s="432">
        <v>2354</v>
      </c>
      <c r="J43" s="432">
        <v>2424</v>
      </c>
      <c r="K43" s="432">
        <v>2325</v>
      </c>
      <c r="L43" s="432">
        <v>0.92259999999999998</v>
      </c>
      <c r="M43" s="432">
        <v>0.95020000000000004</v>
      </c>
      <c r="N43" s="432">
        <v>0.91139999999999999</v>
      </c>
      <c r="O43" s="432">
        <v>2429</v>
      </c>
      <c r="P43" s="432">
        <v>2475</v>
      </c>
      <c r="Q43" s="432">
        <v>2448</v>
      </c>
      <c r="R43" s="432">
        <v>0.95209999999999995</v>
      </c>
      <c r="S43" s="432">
        <v>0.97009999999999996</v>
      </c>
      <c r="T43" s="432">
        <v>0.95960000000000001</v>
      </c>
      <c r="U43" s="432">
        <v>2421</v>
      </c>
      <c r="V43" s="432">
        <v>2466</v>
      </c>
      <c r="W43" s="432">
        <v>2422</v>
      </c>
      <c r="X43" s="432">
        <v>0.94889999999999997</v>
      </c>
      <c r="Y43" s="432">
        <v>0.96630000000000005</v>
      </c>
      <c r="Z43" s="432">
        <v>0.94940000000000002</v>
      </c>
      <c r="AA43" s="432">
        <v>2397</v>
      </c>
      <c r="AB43" s="432">
        <v>2444</v>
      </c>
      <c r="AC43" s="432">
        <v>2378</v>
      </c>
      <c r="AD43" s="432">
        <v>0.93930000000000002</v>
      </c>
      <c r="AE43" s="432">
        <v>0.95799999999999996</v>
      </c>
      <c r="AF43" s="432">
        <v>0.93220000000000003</v>
      </c>
      <c r="AG43" s="432">
        <v>2112</v>
      </c>
      <c r="AH43" s="432">
        <v>2230</v>
      </c>
      <c r="AI43" s="432">
        <v>2114</v>
      </c>
      <c r="AJ43" s="432">
        <v>0.82789999999999997</v>
      </c>
      <c r="AK43" s="432">
        <v>0.87409999999999999</v>
      </c>
      <c r="AL43" s="432">
        <v>0.82869999999999999</v>
      </c>
      <c r="AM43" s="432">
        <v>2415</v>
      </c>
      <c r="AN43" s="432">
        <v>2460</v>
      </c>
      <c r="AO43" s="432">
        <v>2378</v>
      </c>
      <c r="AP43" s="432">
        <v>0.94650000000000001</v>
      </c>
      <c r="AQ43" s="432">
        <v>0.96409999999999996</v>
      </c>
      <c r="AR43" s="432">
        <v>0.93220000000000003</v>
      </c>
      <c r="AS43" s="432">
        <v>2346</v>
      </c>
      <c r="AT43" s="432">
        <v>2405</v>
      </c>
      <c r="AU43" s="432">
        <v>2342</v>
      </c>
      <c r="AV43" s="432">
        <v>0.9194</v>
      </c>
      <c r="AW43" s="432">
        <v>0.94259999999999999</v>
      </c>
      <c r="AX43" s="432">
        <v>0.91810000000000003</v>
      </c>
      <c r="AY43" s="432">
        <v>2262</v>
      </c>
      <c r="AZ43" s="432">
        <v>2345</v>
      </c>
      <c r="BA43" s="432">
        <v>2201</v>
      </c>
      <c r="BB43" s="432">
        <v>0.88660000000000005</v>
      </c>
      <c r="BC43" s="432">
        <v>0.91910000000000003</v>
      </c>
      <c r="BD43" s="432">
        <v>0.86280000000000001</v>
      </c>
      <c r="BE43" s="432">
        <v>2381</v>
      </c>
      <c r="BF43" s="432">
        <v>2450</v>
      </c>
      <c r="BG43" s="432">
        <v>2370</v>
      </c>
      <c r="BH43" s="432">
        <v>0.93330000000000002</v>
      </c>
      <c r="BI43" s="432">
        <v>0.96009999999999995</v>
      </c>
      <c r="BJ43" s="432">
        <v>0.92900000000000005</v>
      </c>
      <c r="BK43" s="432">
        <v>1404</v>
      </c>
      <c r="BL43" s="432">
        <v>1659</v>
      </c>
      <c r="BM43" s="432">
        <v>1869</v>
      </c>
      <c r="BN43" s="432">
        <v>0.55000000000000004</v>
      </c>
      <c r="BO43" s="432">
        <v>0.65</v>
      </c>
      <c r="BP43" s="432">
        <v>0.73270000000000002</v>
      </c>
      <c r="BQ43" s="432">
        <v>1055</v>
      </c>
      <c r="BR43" s="432">
        <v>0.59570000000000001</v>
      </c>
      <c r="BS43" s="432">
        <v>672</v>
      </c>
      <c r="BT43" s="432">
        <v>0.86150000000000004</v>
      </c>
      <c r="BU43" s="432">
        <v>1704</v>
      </c>
      <c r="BV43" s="432">
        <v>1815</v>
      </c>
      <c r="BW43" s="432">
        <v>1727</v>
      </c>
      <c r="BX43" s="432">
        <v>0.66779999999999995</v>
      </c>
      <c r="BY43" s="432">
        <v>0.71120000000000005</v>
      </c>
      <c r="BZ43" s="432">
        <v>0.67700000000000005</v>
      </c>
      <c r="CA43" s="432">
        <v>915</v>
      </c>
      <c r="CB43" s="432">
        <v>0.51670000000000005</v>
      </c>
      <c r="CC43" s="432">
        <v>645</v>
      </c>
      <c r="CD43" s="432">
        <v>0.82689999999999997</v>
      </c>
      <c r="CE43" s="432">
        <v>1804</v>
      </c>
      <c r="CF43" s="432">
        <v>1938</v>
      </c>
      <c r="CG43" s="432">
        <v>1560</v>
      </c>
      <c r="CH43" s="432">
        <v>0.70689999999999997</v>
      </c>
      <c r="CI43" s="432">
        <v>0.75949999999999995</v>
      </c>
      <c r="CJ43" s="432">
        <v>0.61150000000000004</v>
      </c>
      <c r="CK43" s="432">
        <v>1492</v>
      </c>
      <c r="CL43" s="432">
        <v>1605</v>
      </c>
      <c r="CM43" s="432">
        <v>1631</v>
      </c>
      <c r="CN43" s="432">
        <v>0.58450000000000002</v>
      </c>
      <c r="CO43" s="432">
        <v>0.62880000000000003</v>
      </c>
      <c r="CP43" s="432">
        <v>0.63939999999999997</v>
      </c>
      <c r="CQ43" s="432">
        <v>392</v>
      </c>
      <c r="CR43" s="432">
        <v>0.2213</v>
      </c>
      <c r="CS43" s="432">
        <v>465</v>
      </c>
      <c r="CT43" s="432">
        <v>0.59619999999999995</v>
      </c>
      <c r="CU43" s="432">
        <v>740</v>
      </c>
      <c r="CV43" s="432">
        <v>893</v>
      </c>
      <c r="CW43" s="432">
        <v>857</v>
      </c>
      <c r="CX43" s="432">
        <v>0.28999999999999998</v>
      </c>
      <c r="CY43" s="432">
        <v>0.35</v>
      </c>
      <c r="CZ43" s="432">
        <v>0.33589999999999998</v>
      </c>
      <c r="DA43" s="432">
        <v>1531</v>
      </c>
      <c r="DB43" s="432">
        <v>1786</v>
      </c>
      <c r="DC43" s="432">
        <v>1937</v>
      </c>
      <c r="DD43" s="432">
        <v>0.6</v>
      </c>
      <c r="DE43" s="432">
        <v>0.7</v>
      </c>
      <c r="DF43" s="432">
        <v>0.75929999999999997</v>
      </c>
      <c r="DG43" s="432">
        <v>693</v>
      </c>
      <c r="DH43" s="432">
        <v>364</v>
      </c>
      <c r="DI43" s="432">
        <v>399</v>
      </c>
      <c r="DJ43" s="432">
        <v>402</v>
      </c>
      <c r="DK43" s="432">
        <v>0.52500000000000002</v>
      </c>
      <c r="DL43" s="432">
        <v>0.57499999999999996</v>
      </c>
      <c r="DM43" s="432">
        <v>0.58009999999999995</v>
      </c>
      <c r="DN43" s="432">
        <v>1786</v>
      </c>
      <c r="DO43" s="432">
        <v>1914</v>
      </c>
      <c r="DP43" s="432">
        <v>1227</v>
      </c>
      <c r="DQ43" s="432">
        <v>0.7</v>
      </c>
      <c r="DR43" s="432">
        <v>0.75</v>
      </c>
      <c r="DS43" s="432">
        <v>0.48099999999999998</v>
      </c>
      <c r="DT43" s="432">
        <v>0</v>
      </c>
      <c r="DU43" s="432">
        <v>3.7499999999999999E-2</v>
      </c>
      <c r="DV43" s="432">
        <v>7.4999999999999997E-2</v>
      </c>
      <c r="DW43" s="432">
        <v>0</v>
      </c>
      <c r="DX43" s="432">
        <v>120</v>
      </c>
      <c r="DY43" s="432">
        <v>7.4999999999999997E-2</v>
      </c>
      <c r="DZ43" s="432">
        <v>0.15</v>
      </c>
      <c r="EA43" s="432">
        <v>5.7599999999999998E-2</v>
      </c>
      <c r="EB43" s="432">
        <v>0</v>
      </c>
      <c r="EC43" s="432">
        <v>0</v>
      </c>
      <c r="ED43" s="432">
        <v>0</v>
      </c>
      <c r="EE43" s="432">
        <v>0</v>
      </c>
      <c r="EF43" s="432">
        <v>280</v>
      </c>
      <c r="EG43" s="432">
        <v>0</v>
      </c>
      <c r="EH43" s="432">
        <v>5.0000000000000001E-3</v>
      </c>
      <c r="EI43" s="432">
        <v>0.01</v>
      </c>
      <c r="EJ43" s="432">
        <v>0</v>
      </c>
      <c r="EK43" s="432">
        <v>638</v>
      </c>
      <c r="EL43" s="432">
        <v>0.05</v>
      </c>
      <c r="EM43" s="432">
        <v>0.15</v>
      </c>
      <c r="EN43" s="432">
        <v>0.25009999999999999</v>
      </c>
      <c r="EO43" s="432">
        <v>839</v>
      </c>
      <c r="EP43" s="432">
        <v>372</v>
      </c>
      <c r="EQ43" s="432">
        <v>0.44340000000000002</v>
      </c>
      <c r="ER43" s="432">
        <v>156</v>
      </c>
      <c r="ES43" s="432">
        <v>19</v>
      </c>
      <c r="ET43" s="432">
        <v>0.12180000000000001</v>
      </c>
      <c r="EU43" s="432">
        <v>1705</v>
      </c>
      <c r="EV43" s="432">
        <v>0.66839999999999999</v>
      </c>
      <c r="EW43" s="432">
        <v>2271</v>
      </c>
      <c r="EX43" s="432">
        <v>2781</v>
      </c>
      <c r="EY43" s="432">
        <v>3214</v>
      </c>
      <c r="EZ43" s="432">
        <v>2983</v>
      </c>
      <c r="FA43" s="432">
        <v>0.89</v>
      </c>
      <c r="FB43" s="432">
        <v>1.0900000000000001</v>
      </c>
      <c r="FC43" s="432">
        <v>1.2599</v>
      </c>
      <c r="FD43" s="432">
        <v>150</v>
      </c>
      <c r="FE43" s="432">
        <v>224</v>
      </c>
      <c r="FF43" s="432">
        <v>250</v>
      </c>
      <c r="FG43" s="432">
        <v>0.05</v>
      </c>
      <c r="FH43" s="432">
        <v>7.4999999999999997E-2</v>
      </c>
      <c r="FI43" s="432">
        <v>8.3799999999999999E-2</v>
      </c>
      <c r="FJ43" s="432">
        <v>2633</v>
      </c>
      <c r="FK43" s="432">
        <v>2714</v>
      </c>
      <c r="FL43" s="432">
        <v>2565</v>
      </c>
      <c r="FM43" s="432">
        <v>0.88239999999999996</v>
      </c>
      <c r="FN43" s="432">
        <v>0.90959999999999996</v>
      </c>
      <c r="FO43" s="432">
        <v>0.8599</v>
      </c>
      <c r="FP43" s="432">
        <v>2517</v>
      </c>
      <c r="FQ43" s="432">
        <v>2623</v>
      </c>
      <c r="FR43" s="432">
        <v>2499</v>
      </c>
      <c r="FS43" s="432">
        <v>0.84360000000000002</v>
      </c>
      <c r="FT43" s="432">
        <v>0.87909999999999999</v>
      </c>
      <c r="FU43" s="432">
        <v>0.8377</v>
      </c>
      <c r="FV43" s="432">
        <v>2419</v>
      </c>
      <c r="FW43" s="432">
        <v>2579</v>
      </c>
      <c r="FX43" s="432">
        <v>2287</v>
      </c>
      <c r="FY43" s="432">
        <v>0.81069999999999998</v>
      </c>
      <c r="FZ43" s="432">
        <v>0.86450000000000005</v>
      </c>
      <c r="GA43" s="432">
        <v>0.76670000000000005</v>
      </c>
      <c r="GB43" s="432">
        <v>2187</v>
      </c>
      <c r="GC43" s="432">
        <v>2443</v>
      </c>
      <c r="GD43" s="432">
        <v>1994</v>
      </c>
      <c r="GE43" s="432">
        <v>0.73299999999999998</v>
      </c>
      <c r="GF43" s="432">
        <v>0.81889999999999996</v>
      </c>
      <c r="GG43" s="432">
        <v>0.66849999999999998</v>
      </c>
      <c r="GH43" s="432">
        <v>2238</v>
      </c>
      <c r="GI43" s="432">
        <v>2535</v>
      </c>
      <c r="GJ43" s="432">
        <v>2199</v>
      </c>
      <c r="GK43" s="432">
        <v>0.75</v>
      </c>
      <c r="GL43" s="432">
        <v>0.84970000000000001</v>
      </c>
      <c r="GM43" s="432">
        <v>0.73719999999999997</v>
      </c>
      <c r="GN43" s="432">
        <v>2737</v>
      </c>
      <c r="GO43" s="432">
        <v>2805</v>
      </c>
      <c r="GP43" s="432">
        <v>2738</v>
      </c>
      <c r="GQ43" s="432">
        <v>0.9173</v>
      </c>
      <c r="GR43" s="432">
        <v>0.94010000000000005</v>
      </c>
      <c r="GS43" s="432">
        <v>0.91790000000000005</v>
      </c>
      <c r="GT43" s="432">
        <v>2469</v>
      </c>
      <c r="GU43" s="432">
        <v>2640</v>
      </c>
      <c r="GV43" s="432">
        <v>2412</v>
      </c>
      <c r="GW43" s="432">
        <v>0.82750000000000001</v>
      </c>
      <c r="GX43" s="432">
        <v>0.88490000000000002</v>
      </c>
      <c r="GY43" s="432">
        <v>0.80859999999999999</v>
      </c>
      <c r="GZ43" s="432">
        <v>1492</v>
      </c>
      <c r="HA43" s="432">
        <v>1790</v>
      </c>
      <c r="HB43" s="432">
        <v>1793</v>
      </c>
      <c r="HC43" s="432">
        <v>0.5</v>
      </c>
      <c r="HD43" s="432">
        <v>0.6</v>
      </c>
      <c r="HE43" s="432">
        <v>0.60109999999999997</v>
      </c>
      <c r="HF43" s="432">
        <v>2255</v>
      </c>
      <c r="HG43" s="432">
        <v>0.5</v>
      </c>
      <c r="HH43" s="432">
        <v>0.7016</v>
      </c>
      <c r="HI43" s="432">
        <v>2</v>
      </c>
      <c r="HJ43" s="432"/>
      <c r="HK43" s="432">
        <v>0.9</v>
      </c>
      <c r="HL43" s="432">
        <v>0</v>
      </c>
      <c r="HM43" s="432">
        <v>0</v>
      </c>
      <c r="HN43" s="432">
        <v>0</v>
      </c>
      <c r="HO43" s="432">
        <v>0</v>
      </c>
      <c r="HP43" s="432">
        <v>0</v>
      </c>
      <c r="HQ43" s="432">
        <v>1</v>
      </c>
      <c r="HR43" s="432">
        <v>1</v>
      </c>
      <c r="HS43" s="432">
        <v>1</v>
      </c>
      <c r="HT43" s="432">
        <v>0.9</v>
      </c>
      <c r="HU43" s="432">
        <v>0</v>
      </c>
      <c r="HV43" s="432">
        <v>0</v>
      </c>
      <c r="HW43" s="432">
        <v>0</v>
      </c>
      <c r="HX43" s="432">
        <v>0.9</v>
      </c>
      <c r="HY43" s="432">
        <v>0</v>
      </c>
      <c r="HZ43" s="432">
        <v>0</v>
      </c>
      <c r="IA43" s="432">
        <v>0</v>
      </c>
      <c r="IB43" s="432">
        <v>12</v>
      </c>
      <c r="IC43" s="432">
        <v>1</v>
      </c>
      <c r="ID43" s="432">
        <v>0</v>
      </c>
      <c r="IE43" s="432">
        <v>0</v>
      </c>
      <c r="IF43" s="432">
        <v>12</v>
      </c>
      <c r="IG43" s="432">
        <v>1</v>
      </c>
      <c r="IH43" s="432">
        <v>8.3299999999999999E-2</v>
      </c>
      <c r="II43" s="432">
        <v>1</v>
      </c>
      <c r="IJ43" s="432">
        <v>8.3299999999999999E-2</v>
      </c>
      <c r="IK43" s="432">
        <v>1</v>
      </c>
      <c r="IL43" s="432">
        <v>0</v>
      </c>
      <c r="IM43" s="432">
        <v>0</v>
      </c>
      <c r="IN43" s="432">
        <v>0</v>
      </c>
      <c r="IO43" s="432">
        <v>0</v>
      </c>
      <c r="IP43" s="432">
        <v>0</v>
      </c>
      <c r="IQ43" s="432">
        <v>0</v>
      </c>
      <c r="IR43" s="432">
        <v>0</v>
      </c>
      <c r="IS43" s="432">
        <v>0</v>
      </c>
      <c r="IT43" s="432">
        <v>0</v>
      </c>
      <c r="IU43" s="432">
        <v>16</v>
      </c>
      <c r="IV43" s="432">
        <v>79</v>
      </c>
      <c r="IW43" s="432">
        <v>4</v>
      </c>
      <c r="IX43" s="432">
        <v>5.0599999999999999E-2</v>
      </c>
      <c r="IY43" s="432">
        <v>16</v>
      </c>
      <c r="IZ43" s="432">
        <v>3</v>
      </c>
      <c r="JA43" s="432">
        <v>0.1875</v>
      </c>
      <c r="JB43" s="432">
        <v>6</v>
      </c>
      <c r="JC43" s="432">
        <v>7.5899999999999995E-2</v>
      </c>
      <c r="JD43" s="432">
        <v>2</v>
      </c>
      <c r="JE43" s="432">
        <v>0.125</v>
      </c>
      <c r="JF43" s="432">
        <v>38</v>
      </c>
      <c r="JG43" s="432">
        <v>8</v>
      </c>
      <c r="JH43" s="432">
        <v>0.21049999999999999</v>
      </c>
      <c r="JI43" s="432">
        <v>11</v>
      </c>
      <c r="JJ43" s="432">
        <v>7</v>
      </c>
      <c r="JK43" s="432">
        <v>0.63639999999999997</v>
      </c>
      <c r="JL43" s="432">
        <v>3</v>
      </c>
      <c r="JM43" s="432">
        <v>7.8899999999999998E-2</v>
      </c>
      <c r="JN43" s="432">
        <v>1</v>
      </c>
      <c r="JO43" s="432">
        <v>9.0899999999999995E-2</v>
      </c>
      <c r="JP43" s="432" t="s">
        <v>1359</v>
      </c>
      <c r="JQ43" s="432" t="s">
        <v>1360</v>
      </c>
      <c r="JR43" s="432" t="s">
        <v>1340</v>
      </c>
    </row>
    <row r="44" spans="1:278" x14ac:dyDescent="0.45">
      <c r="A44" s="432" t="s">
        <v>611</v>
      </c>
      <c r="B44" s="432" t="s">
        <v>647</v>
      </c>
      <c r="C44" s="432">
        <v>958</v>
      </c>
      <c r="D44" s="432">
        <v>188</v>
      </c>
      <c r="E44" s="432">
        <v>0.19620000000000001</v>
      </c>
      <c r="F44" s="432">
        <v>188</v>
      </c>
      <c r="G44" s="432">
        <v>946</v>
      </c>
      <c r="H44" s="432">
        <v>0.19869999999999999</v>
      </c>
      <c r="I44" s="432">
        <v>884</v>
      </c>
      <c r="J44" s="432">
        <v>911</v>
      </c>
      <c r="K44" s="432">
        <v>895</v>
      </c>
      <c r="L44" s="432">
        <v>0.92259999999999998</v>
      </c>
      <c r="M44" s="432">
        <v>0.95020000000000004</v>
      </c>
      <c r="N44" s="432">
        <v>0.93420000000000003</v>
      </c>
      <c r="O44" s="432">
        <v>913</v>
      </c>
      <c r="P44" s="432">
        <v>930</v>
      </c>
      <c r="Q44" s="432">
        <v>894</v>
      </c>
      <c r="R44" s="432">
        <v>0.95209999999999995</v>
      </c>
      <c r="S44" s="432">
        <v>0.97009999999999996</v>
      </c>
      <c r="T44" s="432">
        <v>0.93320000000000003</v>
      </c>
      <c r="U44" s="432">
        <v>910</v>
      </c>
      <c r="V44" s="432">
        <v>926</v>
      </c>
      <c r="W44" s="432">
        <v>902</v>
      </c>
      <c r="X44" s="432">
        <v>0.94889999999999997</v>
      </c>
      <c r="Y44" s="432">
        <v>0.96630000000000005</v>
      </c>
      <c r="Z44" s="432">
        <v>0.9415</v>
      </c>
      <c r="AA44" s="432">
        <v>900</v>
      </c>
      <c r="AB44" s="432">
        <v>918</v>
      </c>
      <c r="AC44" s="432">
        <v>880</v>
      </c>
      <c r="AD44" s="432">
        <v>0.93930000000000002</v>
      </c>
      <c r="AE44" s="432">
        <v>0.95799999999999996</v>
      </c>
      <c r="AF44" s="432">
        <v>0.91859999999999997</v>
      </c>
      <c r="AG44" s="432">
        <v>794</v>
      </c>
      <c r="AH44" s="432">
        <v>838</v>
      </c>
      <c r="AI44" s="432">
        <v>811</v>
      </c>
      <c r="AJ44" s="432">
        <v>0.82789999999999997</v>
      </c>
      <c r="AK44" s="432">
        <v>0.87409999999999999</v>
      </c>
      <c r="AL44" s="432">
        <v>0.84660000000000002</v>
      </c>
      <c r="AM44" s="432">
        <v>907</v>
      </c>
      <c r="AN44" s="432">
        <v>924</v>
      </c>
      <c r="AO44" s="432">
        <v>887</v>
      </c>
      <c r="AP44" s="432">
        <v>0.94650000000000001</v>
      </c>
      <c r="AQ44" s="432">
        <v>0.96409999999999996</v>
      </c>
      <c r="AR44" s="432">
        <v>0.92589999999999995</v>
      </c>
      <c r="AS44" s="432">
        <v>881</v>
      </c>
      <c r="AT44" s="432">
        <v>904</v>
      </c>
      <c r="AU44" s="432">
        <v>841</v>
      </c>
      <c r="AV44" s="432">
        <v>0.9194</v>
      </c>
      <c r="AW44" s="432">
        <v>0.94259999999999999</v>
      </c>
      <c r="AX44" s="432">
        <v>0.87790000000000001</v>
      </c>
      <c r="AY44" s="432">
        <v>850</v>
      </c>
      <c r="AZ44" s="432">
        <v>881</v>
      </c>
      <c r="BA44" s="432">
        <v>805</v>
      </c>
      <c r="BB44" s="432">
        <v>0.88660000000000005</v>
      </c>
      <c r="BC44" s="432">
        <v>0.91910000000000003</v>
      </c>
      <c r="BD44" s="432">
        <v>0.84030000000000005</v>
      </c>
      <c r="BE44" s="432">
        <v>895</v>
      </c>
      <c r="BF44" s="432">
        <v>920</v>
      </c>
      <c r="BG44" s="432">
        <v>891</v>
      </c>
      <c r="BH44" s="432">
        <v>0.93330000000000002</v>
      </c>
      <c r="BI44" s="432">
        <v>0.96009999999999995</v>
      </c>
      <c r="BJ44" s="432">
        <v>0.93010000000000004</v>
      </c>
      <c r="BK44" s="432">
        <v>527</v>
      </c>
      <c r="BL44" s="432">
        <v>623</v>
      </c>
      <c r="BM44" s="432">
        <v>676</v>
      </c>
      <c r="BN44" s="432">
        <v>0.55000000000000004</v>
      </c>
      <c r="BO44" s="432">
        <v>0.65</v>
      </c>
      <c r="BP44" s="432">
        <v>0.7056</v>
      </c>
      <c r="BQ44" s="432">
        <v>445</v>
      </c>
      <c r="BR44" s="432">
        <v>0.57789999999999997</v>
      </c>
      <c r="BS44" s="432">
        <v>156</v>
      </c>
      <c r="BT44" s="432">
        <v>0.82979999999999998</v>
      </c>
      <c r="BU44" s="432">
        <v>640</v>
      </c>
      <c r="BV44" s="432">
        <v>682</v>
      </c>
      <c r="BW44" s="432">
        <v>601</v>
      </c>
      <c r="BX44" s="432">
        <v>0.66779999999999995</v>
      </c>
      <c r="BY44" s="432">
        <v>0.71120000000000005</v>
      </c>
      <c r="BZ44" s="432">
        <v>0.62729999999999997</v>
      </c>
      <c r="CA44" s="432">
        <v>433</v>
      </c>
      <c r="CB44" s="432">
        <v>0.56230000000000002</v>
      </c>
      <c r="CC44" s="432">
        <v>166</v>
      </c>
      <c r="CD44" s="432">
        <v>0.88300000000000001</v>
      </c>
      <c r="CE44" s="432">
        <v>678</v>
      </c>
      <c r="CF44" s="432">
        <v>728</v>
      </c>
      <c r="CG44" s="432">
        <v>599</v>
      </c>
      <c r="CH44" s="432">
        <v>0.70689999999999997</v>
      </c>
      <c r="CI44" s="432">
        <v>0.75949999999999995</v>
      </c>
      <c r="CJ44" s="432">
        <v>0.62529999999999997</v>
      </c>
      <c r="CK44" s="432">
        <v>560</v>
      </c>
      <c r="CL44" s="432">
        <v>603</v>
      </c>
      <c r="CM44" s="432">
        <v>558</v>
      </c>
      <c r="CN44" s="432">
        <v>0.58450000000000002</v>
      </c>
      <c r="CO44" s="432">
        <v>0.62880000000000003</v>
      </c>
      <c r="CP44" s="432">
        <v>0.58250000000000002</v>
      </c>
      <c r="CQ44" s="432">
        <v>192</v>
      </c>
      <c r="CR44" s="432">
        <v>0.24940000000000001</v>
      </c>
      <c r="CS44" s="432">
        <v>100</v>
      </c>
      <c r="CT44" s="432">
        <v>0.53190000000000004</v>
      </c>
      <c r="CU44" s="432">
        <v>278</v>
      </c>
      <c r="CV44" s="432">
        <v>336</v>
      </c>
      <c r="CW44" s="432">
        <v>292</v>
      </c>
      <c r="CX44" s="432">
        <v>0.28999999999999998</v>
      </c>
      <c r="CY44" s="432">
        <v>0.35</v>
      </c>
      <c r="CZ44" s="432">
        <v>0.30480000000000002</v>
      </c>
      <c r="DA44" s="432">
        <v>575</v>
      </c>
      <c r="DB44" s="432">
        <v>671</v>
      </c>
      <c r="DC44" s="432">
        <v>728</v>
      </c>
      <c r="DD44" s="432">
        <v>0.6</v>
      </c>
      <c r="DE44" s="432">
        <v>0.7</v>
      </c>
      <c r="DF44" s="432">
        <v>0.75990000000000002</v>
      </c>
      <c r="DG44" s="432">
        <v>299</v>
      </c>
      <c r="DH44" s="432">
        <v>157</v>
      </c>
      <c r="DI44" s="432">
        <v>172</v>
      </c>
      <c r="DJ44" s="432">
        <v>175</v>
      </c>
      <c r="DK44" s="432">
        <v>0.52500000000000002</v>
      </c>
      <c r="DL44" s="432">
        <v>0.57499999999999996</v>
      </c>
      <c r="DM44" s="432">
        <v>0.58530000000000004</v>
      </c>
      <c r="DN44" s="432">
        <v>671</v>
      </c>
      <c r="DO44" s="432">
        <v>719</v>
      </c>
      <c r="DP44" s="432">
        <v>613</v>
      </c>
      <c r="DQ44" s="432">
        <v>0.7</v>
      </c>
      <c r="DR44" s="432">
        <v>0.75</v>
      </c>
      <c r="DS44" s="432">
        <v>0.63990000000000002</v>
      </c>
      <c r="DT44" s="432">
        <v>2</v>
      </c>
      <c r="DU44" s="432">
        <v>3.7499999999999999E-2</v>
      </c>
      <c r="DV44" s="432">
        <v>7.4999999999999997E-2</v>
      </c>
      <c r="DW44" s="432">
        <v>2.0999999999999999E-3</v>
      </c>
      <c r="DX44" s="432">
        <v>2</v>
      </c>
      <c r="DY44" s="432">
        <v>7.4999999999999997E-2</v>
      </c>
      <c r="DZ44" s="432">
        <v>0.15</v>
      </c>
      <c r="EA44" s="432">
        <v>2.0999999999999999E-3</v>
      </c>
      <c r="EB44" s="432">
        <v>0</v>
      </c>
      <c r="EC44" s="432">
        <v>0</v>
      </c>
      <c r="ED44" s="432">
        <v>0</v>
      </c>
      <c r="EE44" s="432">
        <v>0</v>
      </c>
      <c r="EF44" s="432">
        <v>99</v>
      </c>
      <c r="EG44" s="432">
        <v>1</v>
      </c>
      <c r="EH44" s="432">
        <v>5.0000000000000001E-3</v>
      </c>
      <c r="EI44" s="432">
        <v>0.01</v>
      </c>
      <c r="EJ44" s="432">
        <v>1.01E-2</v>
      </c>
      <c r="EK44" s="432">
        <v>215</v>
      </c>
      <c r="EL44" s="432">
        <v>0.05</v>
      </c>
      <c r="EM44" s="432">
        <v>0.15</v>
      </c>
      <c r="EN44" s="432">
        <v>0.22439999999999999</v>
      </c>
      <c r="EO44" s="432">
        <v>314</v>
      </c>
      <c r="EP44" s="432">
        <v>230</v>
      </c>
      <c r="EQ44" s="432">
        <v>0.73250000000000004</v>
      </c>
      <c r="ER44" s="432">
        <v>84</v>
      </c>
      <c r="ES44" s="432">
        <v>17</v>
      </c>
      <c r="ET44" s="432">
        <v>0.2024</v>
      </c>
      <c r="EU44" s="432">
        <v>782</v>
      </c>
      <c r="EV44" s="432">
        <v>0.81630000000000003</v>
      </c>
      <c r="EW44" s="432">
        <v>978</v>
      </c>
      <c r="EX44" s="432">
        <v>1169</v>
      </c>
      <c r="EY44" s="432">
        <v>1284</v>
      </c>
      <c r="EZ44" s="432">
        <v>1182</v>
      </c>
      <c r="FA44" s="432">
        <v>1.02</v>
      </c>
      <c r="FB44" s="432">
        <v>1.22</v>
      </c>
      <c r="FC44" s="432">
        <v>1.3403</v>
      </c>
      <c r="FD44" s="432">
        <v>60</v>
      </c>
      <c r="FE44" s="432">
        <v>89</v>
      </c>
      <c r="FF44" s="432">
        <v>249</v>
      </c>
      <c r="FG44" s="432">
        <v>0.05</v>
      </c>
      <c r="FH44" s="432">
        <v>7.4999999999999997E-2</v>
      </c>
      <c r="FI44" s="432">
        <v>0.2107</v>
      </c>
      <c r="FJ44" s="432">
        <v>1043</v>
      </c>
      <c r="FK44" s="432">
        <v>1076</v>
      </c>
      <c r="FL44" s="432">
        <v>989</v>
      </c>
      <c r="FM44" s="432">
        <v>0.88239999999999996</v>
      </c>
      <c r="FN44" s="432">
        <v>0.90959999999999996</v>
      </c>
      <c r="FO44" s="432">
        <v>0.8367</v>
      </c>
      <c r="FP44" s="432">
        <v>998</v>
      </c>
      <c r="FQ44" s="432">
        <v>1040</v>
      </c>
      <c r="FR44" s="432">
        <v>976</v>
      </c>
      <c r="FS44" s="432">
        <v>0.84360000000000002</v>
      </c>
      <c r="FT44" s="432">
        <v>0.87909999999999999</v>
      </c>
      <c r="FU44" s="432">
        <v>0.82569999999999999</v>
      </c>
      <c r="FV44" s="432">
        <v>959</v>
      </c>
      <c r="FW44" s="432">
        <v>1022</v>
      </c>
      <c r="FX44" s="432">
        <v>919</v>
      </c>
      <c r="FY44" s="432">
        <v>0.81069999999999998</v>
      </c>
      <c r="FZ44" s="432">
        <v>0.86450000000000005</v>
      </c>
      <c r="GA44" s="432">
        <v>0.77749999999999997</v>
      </c>
      <c r="GB44" s="432">
        <v>867</v>
      </c>
      <c r="GC44" s="432">
        <v>968</v>
      </c>
      <c r="GD44" s="432">
        <v>780</v>
      </c>
      <c r="GE44" s="432">
        <v>0.73299999999999998</v>
      </c>
      <c r="GF44" s="432">
        <v>0.81889999999999996</v>
      </c>
      <c r="GG44" s="432">
        <v>0.65990000000000004</v>
      </c>
      <c r="GH44" s="432">
        <v>887</v>
      </c>
      <c r="GI44" s="432">
        <v>1005</v>
      </c>
      <c r="GJ44" s="432">
        <v>777</v>
      </c>
      <c r="GK44" s="432">
        <v>0.75</v>
      </c>
      <c r="GL44" s="432">
        <v>0.84970000000000001</v>
      </c>
      <c r="GM44" s="432">
        <v>0.65739999999999998</v>
      </c>
      <c r="GN44" s="432">
        <v>1085</v>
      </c>
      <c r="GO44" s="432">
        <v>1112</v>
      </c>
      <c r="GP44" s="432">
        <v>1048</v>
      </c>
      <c r="GQ44" s="432">
        <v>0.9173</v>
      </c>
      <c r="GR44" s="432">
        <v>0.94010000000000005</v>
      </c>
      <c r="GS44" s="432">
        <v>0.88660000000000005</v>
      </c>
      <c r="GT44" s="432">
        <v>979</v>
      </c>
      <c r="GU44" s="432">
        <v>1046</v>
      </c>
      <c r="GV44" s="432">
        <v>911</v>
      </c>
      <c r="GW44" s="432">
        <v>0.82750000000000001</v>
      </c>
      <c r="GX44" s="432">
        <v>0.88490000000000002</v>
      </c>
      <c r="GY44" s="432">
        <v>0.77070000000000005</v>
      </c>
      <c r="GZ44" s="432">
        <v>591</v>
      </c>
      <c r="HA44" s="432">
        <v>710</v>
      </c>
      <c r="HB44" s="432">
        <v>692</v>
      </c>
      <c r="HC44" s="432">
        <v>0.5</v>
      </c>
      <c r="HD44" s="432">
        <v>0.6</v>
      </c>
      <c r="HE44" s="432">
        <v>0.58540000000000003</v>
      </c>
      <c r="HF44" s="432">
        <v>1061</v>
      </c>
      <c r="HG44" s="432">
        <v>0.5</v>
      </c>
      <c r="HH44" s="432">
        <v>0.82630000000000003</v>
      </c>
      <c r="HI44" s="432">
        <v>1</v>
      </c>
      <c r="HJ44" s="432"/>
      <c r="HK44" s="432">
        <v>0.9</v>
      </c>
      <c r="HL44" s="432">
        <v>0</v>
      </c>
      <c r="HM44" s="432">
        <v>0</v>
      </c>
      <c r="HN44" s="432">
        <v>0</v>
      </c>
      <c r="HO44" s="432">
        <v>0</v>
      </c>
      <c r="HP44" s="432">
        <v>0</v>
      </c>
      <c r="HQ44" s="432">
        <v>1</v>
      </c>
      <c r="HR44" s="432">
        <v>1</v>
      </c>
      <c r="HS44" s="432">
        <v>1</v>
      </c>
      <c r="HT44" s="432">
        <v>0.9</v>
      </c>
      <c r="HU44" s="432">
        <v>0</v>
      </c>
      <c r="HV44" s="432">
        <v>0</v>
      </c>
      <c r="HW44" s="432">
        <v>0</v>
      </c>
      <c r="HX44" s="432">
        <v>0.9</v>
      </c>
      <c r="HY44" s="432">
        <v>0</v>
      </c>
      <c r="HZ44" s="432">
        <v>0</v>
      </c>
      <c r="IA44" s="432">
        <v>0</v>
      </c>
      <c r="IB44" s="432">
        <v>4</v>
      </c>
      <c r="IC44" s="432">
        <v>0</v>
      </c>
      <c r="ID44" s="432">
        <v>1</v>
      </c>
      <c r="IE44" s="432">
        <v>0</v>
      </c>
      <c r="IF44" s="432">
        <v>4</v>
      </c>
      <c r="IG44" s="432">
        <v>0</v>
      </c>
      <c r="IH44" s="432">
        <v>0</v>
      </c>
      <c r="II44" s="432">
        <v>0</v>
      </c>
      <c r="IJ44" s="432">
        <v>0</v>
      </c>
      <c r="IK44" s="432">
        <v>0</v>
      </c>
      <c r="IL44" s="432">
        <v>0</v>
      </c>
      <c r="IM44" s="432">
        <v>0</v>
      </c>
      <c r="IN44" s="432">
        <v>0</v>
      </c>
      <c r="IO44" s="432">
        <v>0</v>
      </c>
      <c r="IP44" s="432">
        <v>1</v>
      </c>
      <c r="IQ44" s="432">
        <v>1</v>
      </c>
      <c r="IR44" s="432">
        <v>1</v>
      </c>
      <c r="IS44" s="432">
        <v>0</v>
      </c>
      <c r="IT44" s="432">
        <v>0</v>
      </c>
      <c r="IU44" s="432">
        <v>7</v>
      </c>
      <c r="IV44" s="432">
        <v>40</v>
      </c>
      <c r="IW44" s="432">
        <v>4</v>
      </c>
      <c r="IX44" s="432">
        <v>0.1</v>
      </c>
      <c r="IY44" s="432">
        <v>7</v>
      </c>
      <c r="IZ44" s="432">
        <v>1</v>
      </c>
      <c r="JA44" s="432">
        <v>0.1429</v>
      </c>
      <c r="JB44" s="432">
        <v>3</v>
      </c>
      <c r="JC44" s="432">
        <v>7.4999999999999997E-2</v>
      </c>
      <c r="JD44" s="432">
        <v>3</v>
      </c>
      <c r="JE44" s="432">
        <v>0.42859999999999998</v>
      </c>
      <c r="JF44" s="432">
        <v>21</v>
      </c>
      <c r="JG44" s="432">
        <v>6</v>
      </c>
      <c r="JH44" s="432">
        <v>0.28570000000000001</v>
      </c>
      <c r="JI44" s="432">
        <v>3</v>
      </c>
      <c r="JJ44" s="432">
        <v>3</v>
      </c>
      <c r="JK44" s="432">
        <v>1</v>
      </c>
      <c r="JL44" s="432">
        <v>3</v>
      </c>
      <c r="JM44" s="432">
        <v>0.1429</v>
      </c>
      <c r="JN44" s="432">
        <v>1</v>
      </c>
      <c r="JO44" s="432">
        <v>0.33329999999999999</v>
      </c>
      <c r="JP44" s="432" t="s">
        <v>1359</v>
      </c>
      <c r="JQ44" s="432" t="s">
        <v>1360</v>
      </c>
      <c r="JR44" s="432" t="s">
        <v>1340</v>
      </c>
    </row>
    <row r="45" spans="1:278" x14ac:dyDescent="0.45">
      <c r="A45" s="432" t="s">
        <v>611</v>
      </c>
      <c r="B45" s="432" t="s">
        <v>662</v>
      </c>
      <c r="C45" s="432">
        <v>1868</v>
      </c>
      <c r="D45" s="432">
        <v>600</v>
      </c>
      <c r="E45" s="432">
        <v>0.32119999999999999</v>
      </c>
      <c r="F45" s="432">
        <v>586</v>
      </c>
      <c r="G45" s="432">
        <v>1850</v>
      </c>
      <c r="H45" s="432">
        <v>0.31680000000000003</v>
      </c>
      <c r="I45" s="432">
        <v>1724</v>
      </c>
      <c r="J45" s="432">
        <v>1775</v>
      </c>
      <c r="K45" s="432">
        <v>1713</v>
      </c>
      <c r="L45" s="432">
        <v>0.92259999999999998</v>
      </c>
      <c r="M45" s="432">
        <v>0.95020000000000004</v>
      </c>
      <c r="N45" s="432">
        <v>0.91700000000000004</v>
      </c>
      <c r="O45" s="432">
        <v>1779</v>
      </c>
      <c r="P45" s="432">
        <v>1813</v>
      </c>
      <c r="Q45" s="432">
        <v>1755</v>
      </c>
      <c r="R45" s="432">
        <v>0.95209999999999995</v>
      </c>
      <c r="S45" s="432">
        <v>0.97009999999999996</v>
      </c>
      <c r="T45" s="432">
        <v>0.9395</v>
      </c>
      <c r="U45" s="432">
        <v>1773</v>
      </c>
      <c r="V45" s="432">
        <v>1806</v>
      </c>
      <c r="W45" s="432">
        <v>1778</v>
      </c>
      <c r="X45" s="432">
        <v>0.94889999999999997</v>
      </c>
      <c r="Y45" s="432">
        <v>0.96630000000000005</v>
      </c>
      <c r="Z45" s="432">
        <v>0.95179999999999998</v>
      </c>
      <c r="AA45" s="432">
        <v>1755</v>
      </c>
      <c r="AB45" s="432">
        <v>1790</v>
      </c>
      <c r="AC45" s="432">
        <v>1733</v>
      </c>
      <c r="AD45" s="432">
        <v>0.93930000000000002</v>
      </c>
      <c r="AE45" s="432">
        <v>0.95799999999999996</v>
      </c>
      <c r="AF45" s="432">
        <v>0.92769999999999997</v>
      </c>
      <c r="AG45" s="432">
        <v>1547</v>
      </c>
      <c r="AH45" s="432">
        <v>1633</v>
      </c>
      <c r="AI45" s="432">
        <v>1565</v>
      </c>
      <c r="AJ45" s="432">
        <v>0.82789999999999997</v>
      </c>
      <c r="AK45" s="432">
        <v>0.87409999999999999</v>
      </c>
      <c r="AL45" s="432">
        <v>0.83779999999999999</v>
      </c>
      <c r="AM45" s="432">
        <v>1769</v>
      </c>
      <c r="AN45" s="432">
        <v>1801</v>
      </c>
      <c r="AO45" s="432">
        <v>1721</v>
      </c>
      <c r="AP45" s="432">
        <v>0.94650000000000001</v>
      </c>
      <c r="AQ45" s="432">
        <v>0.96409999999999996</v>
      </c>
      <c r="AR45" s="432">
        <v>0.92130000000000001</v>
      </c>
      <c r="AS45" s="432">
        <v>1718</v>
      </c>
      <c r="AT45" s="432">
        <v>1761</v>
      </c>
      <c r="AU45" s="432">
        <v>1727</v>
      </c>
      <c r="AV45" s="432">
        <v>0.9194</v>
      </c>
      <c r="AW45" s="432">
        <v>0.94259999999999999</v>
      </c>
      <c r="AX45" s="432">
        <v>0.92449999999999999</v>
      </c>
      <c r="AY45" s="432">
        <v>1657</v>
      </c>
      <c r="AZ45" s="432">
        <v>1717</v>
      </c>
      <c r="BA45" s="432">
        <v>1636</v>
      </c>
      <c r="BB45" s="432">
        <v>0.88660000000000005</v>
      </c>
      <c r="BC45" s="432">
        <v>0.91910000000000003</v>
      </c>
      <c r="BD45" s="432">
        <v>0.87580000000000002</v>
      </c>
      <c r="BE45" s="432">
        <v>1744</v>
      </c>
      <c r="BF45" s="432">
        <v>1794</v>
      </c>
      <c r="BG45" s="432">
        <v>1747</v>
      </c>
      <c r="BH45" s="432">
        <v>0.93330000000000002</v>
      </c>
      <c r="BI45" s="432">
        <v>0.96009999999999995</v>
      </c>
      <c r="BJ45" s="432">
        <v>0.93520000000000003</v>
      </c>
      <c r="BK45" s="432">
        <v>1028</v>
      </c>
      <c r="BL45" s="432">
        <v>1215</v>
      </c>
      <c r="BM45" s="432">
        <v>1410</v>
      </c>
      <c r="BN45" s="432">
        <v>0.55000000000000004</v>
      </c>
      <c r="BO45" s="432">
        <v>0.65</v>
      </c>
      <c r="BP45" s="432">
        <v>0.75480000000000003</v>
      </c>
      <c r="BQ45" s="432">
        <v>774</v>
      </c>
      <c r="BR45" s="432">
        <v>0.61040000000000005</v>
      </c>
      <c r="BS45" s="432">
        <v>502</v>
      </c>
      <c r="BT45" s="432">
        <v>0.8367</v>
      </c>
      <c r="BU45" s="432">
        <v>1248</v>
      </c>
      <c r="BV45" s="432">
        <v>1329</v>
      </c>
      <c r="BW45" s="432">
        <v>1276</v>
      </c>
      <c r="BX45" s="432">
        <v>0.66779999999999995</v>
      </c>
      <c r="BY45" s="432">
        <v>0.71120000000000005</v>
      </c>
      <c r="BZ45" s="432">
        <v>0.68310000000000004</v>
      </c>
      <c r="CA45" s="432">
        <v>804</v>
      </c>
      <c r="CB45" s="432">
        <v>0.6341</v>
      </c>
      <c r="CC45" s="432">
        <v>519</v>
      </c>
      <c r="CD45" s="432">
        <v>0.86499999999999999</v>
      </c>
      <c r="CE45" s="432">
        <v>1321</v>
      </c>
      <c r="CF45" s="432">
        <v>1419</v>
      </c>
      <c r="CG45" s="432">
        <v>1323</v>
      </c>
      <c r="CH45" s="432">
        <v>0.70689999999999997</v>
      </c>
      <c r="CI45" s="432">
        <v>0.75949999999999995</v>
      </c>
      <c r="CJ45" s="432">
        <v>0.70820000000000005</v>
      </c>
      <c r="CK45" s="432">
        <v>1092</v>
      </c>
      <c r="CL45" s="432">
        <v>1175</v>
      </c>
      <c r="CM45" s="432">
        <v>1192</v>
      </c>
      <c r="CN45" s="432">
        <v>0.58450000000000002</v>
      </c>
      <c r="CO45" s="432">
        <v>0.62880000000000003</v>
      </c>
      <c r="CP45" s="432">
        <v>0.6381</v>
      </c>
      <c r="CQ45" s="432">
        <v>362</v>
      </c>
      <c r="CR45" s="432">
        <v>0.28549999999999998</v>
      </c>
      <c r="CS45" s="432">
        <v>363</v>
      </c>
      <c r="CT45" s="432">
        <v>0.60499999999999998</v>
      </c>
      <c r="CU45" s="432">
        <v>542</v>
      </c>
      <c r="CV45" s="432">
        <v>654</v>
      </c>
      <c r="CW45" s="432">
        <v>725</v>
      </c>
      <c r="CX45" s="432">
        <v>0.28999999999999998</v>
      </c>
      <c r="CY45" s="432">
        <v>0.35</v>
      </c>
      <c r="CZ45" s="432">
        <v>0.3881</v>
      </c>
      <c r="DA45" s="432">
        <v>1121</v>
      </c>
      <c r="DB45" s="432">
        <v>1308</v>
      </c>
      <c r="DC45" s="432">
        <v>1534</v>
      </c>
      <c r="DD45" s="432">
        <v>0.6</v>
      </c>
      <c r="DE45" s="432">
        <v>0.7</v>
      </c>
      <c r="DF45" s="432">
        <v>0.82120000000000004</v>
      </c>
      <c r="DG45" s="432">
        <v>497</v>
      </c>
      <c r="DH45" s="432">
        <v>261</v>
      </c>
      <c r="DI45" s="432">
        <v>286</v>
      </c>
      <c r="DJ45" s="432">
        <v>298</v>
      </c>
      <c r="DK45" s="432">
        <v>0.52500000000000002</v>
      </c>
      <c r="DL45" s="432">
        <v>0.57499999999999996</v>
      </c>
      <c r="DM45" s="432">
        <v>0.59960000000000002</v>
      </c>
      <c r="DN45" s="432">
        <v>1308</v>
      </c>
      <c r="DO45" s="432">
        <v>1401</v>
      </c>
      <c r="DP45" s="432">
        <v>854</v>
      </c>
      <c r="DQ45" s="432">
        <v>0.7</v>
      </c>
      <c r="DR45" s="432">
        <v>0.75</v>
      </c>
      <c r="DS45" s="432">
        <v>0.4572</v>
      </c>
      <c r="DT45" s="432">
        <v>2</v>
      </c>
      <c r="DU45" s="432">
        <v>3.7499999999999999E-2</v>
      </c>
      <c r="DV45" s="432">
        <v>7.4999999999999997E-2</v>
      </c>
      <c r="DW45" s="432">
        <v>1.1000000000000001E-3</v>
      </c>
      <c r="DX45" s="432">
        <v>167</v>
      </c>
      <c r="DY45" s="432">
        <v>7.4999999999999997E-2</v>
      </c>
      <c r="DZ45" s="432">
        <v>0.15</v>
      </c>
      <c r="EA45" s="432">
        <v>8.9399999999999993E-2</v>
      </c>
      <c r="EB45" s="432">
        <v>0</v>
      </c>
      <c r="EC45" s="432">
        <v>0</v>
      </c>
      <c r="ED45" s="432">
        <v>0</v>
      </c>
      <c r="EE45" s="432">
        <v>0</v>
      </c>
      <c r="EF45" s="432">
        <v>196</v>
      </c>
      <c r="EG45" s="432">
        <v>0</v>
      </c>
      <c r="EH45" s="432">
        <v>5.0000000000000001E-3</v>
      </c>
      <c r="EI45" s="432">
        <v>0.01</v>
      </c>
      <c r="EJ45" s="432">
        <v>0</v>
      </c>
      <c r="EK45" s="432">
        <v>522</v>
      </c>
      <c r="EL45" s="432">
        <v>0.05</v>
      </c>
      <c r="EM45" s="432">
        <v>0.15</v>
      </c>
      <c r="EN45" s="432">
        <v>0.27939999999999998</v>
      </c>
      <c r="EO45" s="432">
        <v>690</v>
      </c>
      <c r="EP45" s="432">
        <v>544</v>
      </c>
      <c r="EQ45" s="432">
        <v>0.78839999999999999</v>
      </c>
      <c r="ER45" s="432">
        <v>154</v>
      </c>
      <c r="ES45" s="432">
        <v>28</v>
      </c>
      <c r="ET45" s="432">
        <v>0.18179999999999999</v>
      </c>
      <c r="EU45" s="432">
        <v>1267</v>
      </c>
      <c r="EV45" s="432">
        <v>0.67830000000000001</v>
      </c>
      <c r="EW45" s="432">
        <v>1682</v>
      </c>
      <c r="EX45" s="432">
        <v>2055</v>
      </c>
      <c r="EY45" s="432">
        <v>2534</v>
      </c>
      <c r="EZ45" s="432">
        <v>2300</v>
      </c>
      <c r="FA45" s="432">
        <v>0.9</v>
      </c>
      <c r="FB45" s="432">
        <v>1.1000000000000001</v>
      </c>
      <c r="FC45" s="432">
        <v>1.3565</v>
      </c>
      <c r="FD45" s="432">
        <v>115</v>
      </c>
      <c r="FE45" s="432">
        <v>173</v>
      </c>
      <c r="FF45" s="432">
        <v>514</v>
      </c>
      <c r="FG45" s="432">
        <v>0.05</v>
      </c>
      <c r="FH45" s="432">
        <v>7.4999999999999997E-2</v>
      </c>
      <c r="FI45" s="432">
        <v>0.2235</v>
      </c>
      <c r="FJ45" s="432">
        <v>2030</v>
      </c>
      <c r="FK45" s="432">
        <v>2093</v>
      </c>
      <c r="FL45" s="432">
        <v>1999</v>
      </c>
      <c r="FM45" s="432">
        <v>0.88239999999999996</v>
      </c>
      <c r="FN45" s="432">
        <v>0.90959999999999996</v>
      </c>
      <c r="FO45" s="432">
        <v>0.86909999999999998</v>
      </c>
      <c r="FP45" s="432">
        <v>1941</v>
      </c>
      <c r="FQ45" s="432">
        <v>2022</v>
      </c>
      <c r="FR45" s="432">
        <v>1957</v>
      </c>
      <c r="FS45" s="432">
        <v>0.84360000000000002</v>
      </c>
      <c r="FT45" s="432">
        <v>0.87909999999999999</v>
      </c>
      <c r="FU45" s="432">
        <v>0.85089999999999999</v>
      </c>
      <c r="FV45" s="432">
        <v>1865</v>
      </c>
      <c r="FW45" s="432">
        <v>1989</v>
      </c>
      <c r="FX45" s="432">
        <v>1872</v>
      </c>
      <c r="FY45" s="432">
        <v>0.81069999999999998</v>
      </c>
      <c r="FZ45" s="432">
        <v>0.86450000000000005</v>
      </c>
      <c r="GA45" s="432">
        <v>0.81389999999999996</v>
      </c>
      <c r="GB45" s="432">
        <v>1686</v>
      </c>
      <c r="GC45" s="432">
        <v>1884</v>
      </c>
      <c r="GD45" s="432">
        <v>1804</v>
      </c>
      <c r="GE45" s="432">
        <v>0.73299999999999998</v>
      </c>
      <c r="GF45" s="432">
        <v>0.81889999999999996</v>
      </c>
      <c r="GG45" s="432">
        <v>0.7843</v>
      </c>
      <c r="GH45" s="432">
        <v>1725</v>
      </c>
      <c r="GI45" s="432">
        <v>1955</v>
      </c>
      <c r="GJ45" s="432">
        <v>1747</v>
      </c>
      <c r="GK45" s="432">
        <v>0.75</v>
      </c>
      <c r="GL45" s="432">
        <v>0.84970000000000001</v>
      </c>
      <c r="GM45" s="432">
        <v>0.75960000000000005</v>
      </c>
      <c r="GN45" s="432">
        <v>2110</v>
      </c>
      <c r="GO45" s="432">
        <v>2163</v>
      </c>
      <c r="GP45" s="432">
        <v>2066</v>
      </c>
      <c r="GQ45" s="432">
        <v>0.9173</v>
      </c>
      <c r="GR45" s="432">
        <v>0.94010000000000005</v>
      </c>
      <c r="GS45" s="432">
        <v>0.89829999999999999</v>
      </c>
      <c r="GT45" s="432">
        <v>1904</v>
      </c>
      <c r="GU45" s="432">
        <v>2036</v>
      </c>
      <c r="GV45" s="432">
        <v>1924</v>
      </c>
      <c r="GW45" s="432">
        <v>0.82750000000000001</v>
      </c>
      <c r="GX45" s="432">
        <v>0.88490000000000002</v>
      </c>
      <c r="GY45" s="432">
        <v>0.83650000000000002</v>
      </c>
      <c r="GZ45" s="432">
        <v>1150</v>
      </c>
      <c r="HA45" s="432">
        <v>1380</v>
      </c>
      <c r="HB45" s="432">
        <v>1641</v>
      </c>
      <c r="HC45" s="432">
        <v>0.5</v>
      </c>
      <c r="HD45" s="432">
        <v>0.6</v>
      </c>
      <c r="HE45" s="432">
        <v>0.71350000000000002</v>
      </c>
      <c r="HF45" s="432">
        <v>1736</v>
      </c>
      <c r="HG45" s="432">
        <v>0.5</v>
      </c>
      <c r="HH45" s="432">
        <v>0.68510000000000004</v>
      </c>
      <c r="HI45" s="432">
        <v>1</v>
      </c>
      <c r="HJ45" s="432"/>
      <c r="HK45" s="432">
        <v>0.9</v>
      </c>
      <c r="HL45" s="432">
        <v>0</v>
      </c>
      <c r="HM45" s="432">
        <v>0</v>
      </c>
      <c r="HN45" s="432">
        <v>0</v>
      </c>
      <c r="HO45" s="432">
        <v>0</v>
      </c>
      <c r="HP45" s="432">
        <v>0</v>
      </c>
      <c r="HQ45" s="432">
        <v>0</v>
      </c>
      <c r="HR45" s="432">
        <v>0</v>
      </c>
      <c r="HS45" s="432">
        <v>0</v>
      </c>
      <c r="HT45" s="432">
        <v>0.9</v>
      </c>
      <c r="HU45" s="432">
        <v>0</v>
      </c>
      <c r="HV45" s="432">
        <v>0</v>
      </c>
      <c r="HW45" s="432">
        <v>0</v>
      </c>
      <c r="HX45" s="432">
        <v>0.9</v>
      </c>
      <c r="HY45" s="432">
        <v>0</v>
      </c>
      <c r="HZ45" s="432">
        <v>0</v>
      </c>
      <c r="IA45" s="432">
        <v>0</v>
      </c>
      <c r="IB45" s="432">
        <v>0</v>
      </c>
      <c r="IC45" s="432">
        <v>5</v>
      </c>
      <c r="ID45" s="432">
        <v>5</v>
      </c>
      <c r="IE45" s="432">
        <v>0</v>
      </c>
      <c r="IF45" s="432">
        <v>0</v>
      </c>
      <c r="IG45" s="432">
        <v>0</v>
      </c>
      <c r="IH45" s="432">
        <v>0</v>
      </c>
      <c r="II45" s="432">
        <v>0</v>
      </c>
      <c r="IJ45" s="432">
        <v>0</v>
      </c>
      <c r="IK45" s="432">
        <v>5</v>
      </c>
      <c r="IL45" s="432">
        <v>0</v>
      </c>
      <c r="IM45" s="432">
        <v>0</v>
      </c>
      <c r="IN45" s="432">
        <v>0</v>
      </c>
      <c r="IO45" s="432">
        <v>0</v>
      </c>
      <c r="IP45" s="432">
        <v>5</v>
      </c>
      <c r="IQ45" s="432">
        <v>0</v>
      </c>
      <c r="IR45" s="432">
        <v>0</v>
      </c>
      <c r="IS45" s="432">
        <v>0</v>
      </c>
      <c r="IT45" s="432">
        <v>0</v>
      </c>
      <c r="IU45" s="432">
        <v>1</v>
      </c>
      <c r="IV45" s="432">
        <v>51</v>
      </c>
      <c r="IW45" s="432">
        <v>0</v>
      </c>
      <c r="IX45" s="432">
        <v>0</v>
      </c>
      <c r="IY45" s="432">
        <v>1</v>
      </c>
      <c r="IZ45" s="432">
        <v>0</v>
      </c>
      <c r="JA45" s="432">
        <v>0</v>
      </c>
      <c r="JB45" s="432">
        <v>1</v>
      </c>
      <c r="JC45" s="432">
        <v>1.9599999999999999E-2</v>
      </c>
      <c r="JD45" s="432">
        <v>0</v>
      </c>
      <c r="JE45" s="432">
        <v>0</v>
      </c>
      <c r="JF45" s="432">
        <v>26</v>
      </c>
      <c r="JG45" s="432">
        <v>0</v>
      </c>
      <c r="JH45" s="432">
        <v>0</v>
      </c>
      <c r="JI45" s="432">
        <v>0</v>
      </c>
      <c r="JJ45" s="432">
        <v>0</v>
      </c>
      <c r="JK45" s="432">
        <v>0</v>
      </c>
      <c r="JL45" s="432">
        <v>5</v>
      </c>
      <c r="JM45" s="432">
        <v>0.1923</v>
      </c>
      <c r="JN45" s="432">
        <v>0</v>
      </c>
      <c r="JO45" s="432">
        <v>0</v>
      </c>
      <c r="JP45" s="432" t="s">
        <v>1359</v>
      </c>
      <c r="JQ45" s="432" t="s">
        <v>1360</v>
      </c>
      <c r="JR45" s="432" t="s">
        <v>1340</v>
      </c>
    </row>
    <row r="46" spans="1:278" x14ac:dyDescent="0.45">
      <c r="A46" s="432" t="s">
        <v>611</v>
      </c>
      <c r="B46" s="432" t="s">
        <v>678</v>
      </c>
      <c r="C46" s="432">
        <v>3386</v>
      </c>
      <c r="D46" s="432">
        <v>965</v>
      </c>
      <c r="E46" s="432">
        <v>0.28499999999999998</v>
      </c>
      <c r="F46" s="432">
        <v>957</v>
      </c>
      <c r="G46" s="432">
        <v>3340</v>
      </c>
      <c r="H46" s="432">
        <v>0.28649999999999998</v>
      </c>
      <c r="I46" s="432">
        <v>3124</v>
      </c>
      <c r="J46" s="432">
        <v>3218</v>
      </c>
      <c r="K46" s="432">
        <v>3171</v>
      </c>
      <c r="L46" s="432">
        <v>0.92259999999999998</v>
      </c>
      <c r="M46" s="432">
        <v>0.95020000000000004</v>
      </c>
      <c r="N46" s="432">
        <v>0.9365</v>
      </c>
      <c r="O46" s="432">
        <v>3224</v>
      </c>
      <c r="P46" s="432">
        <v>3285</v>
      </c>
      <c r="Q46" s="432">
        <v>3201</v>
      </c>
      <c r="R46" s="432">
        <v>0.95209999999999995</v>
      </c>
      <c r="S46" s="432">
        <v>0.97009999999999996</v>
      </c>
      <c r="T46" s="432">
        <v>0.94540000000000002</v>
      </c>
      <c r="U46" s="432">
        <v>3213</v>
      </c>
      <c r="V46" s="432">
        <v>3272</v>
      </c>
      <c r="W46" s="432">
        <v>3241</v>
      </c>
      <c r="X46" s="432">
        <v>0.94889999999999997</v>
      </c>
      <c r="Y46" s="432">
        <v>0.96630000000000005</v>
      </c>
      <c r="Z46" s="432">
        <v>0.95720000000000005</v>
      </c>
      <c r="AA46" s="432">
        <v>3181</v>
      </c>
      <c r="AB46" s="432">
        <v>3244</v>
      </c>
      <c r="AC46" s="432">
        <v>3193</v>
      </c>
      <c r="AD46" s="432">
        <v>0.93930000000000002</v>
      </c>
      <c r="AE46" s="432">
        <v>0.95799999999999996</v>
      </c>
      <c r="AF46" s="432">
        <v>0.94299999999999995</v>
      </c>
      <c r="AG46" s="432">
        <v>2804</v>
      </c>
      <c r="AH46" s="432">
        <v>2960</v>
      </c>
      <c r="AI46" s="432">
        <v>2923</v>
      </c>
      <c r="AJ46" s="432">
        <v>0.82789999999999997</v>
      </c>
      <c r="AK46" s="432">
        <v>0.87409999999999999</v>
      </c>
      <c r="AL46" s="432">
        <v>0.86329999999999996</v>
      </c>
      <c r="AM46" s="432">
        <v>3205</v>
      </c>
      <c r="AN46" s="432">
        <v>3265</v>
      </c>
      <c r="AO46" s="432">
        <v>3208</v>
      </c>
      <c r="AP46" s="432">
        <v>0.94650000000000001</v>
      </c>
      <c r="AQ46" s="432">
        <v>0.96409999999999996</v>
      </c>
      <c r="AR46" s="432">
        <v>0.94740000000000002</v>
      </c>
      <c r="AS46" s="432">
        <v>3114</v>
      </c>
      <c r="AT46" s="432">
        <v>3192</v>
      </c>
      <c r="AU46" s="432">
        <v>3073</v>
      </c>
      <c r="AV46" s="432">
        <v>0.9194</v>
      </c>
      <c r="AW46" s="432">
        <v>0.94259999999999999</v>
      </c>
      <c r="AX46" s="432">
        <v>0.90759999999999996</v>
      </c>
      <c r="AY46" s="432">
        <v>3003</v>
      </c>
      <c r="AZ46" s="432">
        <v>3113</v>
      </c>
      <c r="BA46" s="432">
        <v>3045</v>
      </c>
      <c r="BB46" s="432">
        <v>0.88660000000000005</v>
      </c>
      <c r="BC46" s="432">
        <v>0.91910000000000003</v>
      </c>
      <c r="BD46" s="432">
        <v>0.89929999999999999</v>
      </c>
      <c r="BE46" s="432">
        <v>3161</v>
      </c>
      <c r="BF46" s="432">
        <v>3251</v>
      </c>
      <c r="BG46" s="432">
        <v>3191</v>
      </c>
      <c r="BH46" s="432">
        <v>0.93330000000000002</v>
      </c>
      <c r="BI46" s="432">
        <v>0.96009999999999995</v>
      </c>
      <c r="BJ46" s="432">
        <v>0.94240000000000002</v>
      </c>
      <c r="BK46" s="432">
        <v>1863</v>
      </c>
      <c r="BL46" s="432">
        <v>2201</v>
      </c>
      <c r="BM46" s="432">
        <v>2646</v>
      </c>
      <c r="BN46" s="432">
        <v>0.55000000000000004</v>
      </c>
      <c r="BO46" s="432">
        <v>0.65</v>
      </c>
      <c r="BP46" s="432">
        <v>0.78149999999999997</v>
      </c>
      <c r="BQ46" s="432">
        <v>1516</v>
      </c>
      <c r="BR46" s="432">
        <v>0.62619999999999998</v>
      </c>
      <c r="BS46" s="432">
        <v>819</v>
      </c>
      <c r="BT46" s="432">
        <v>0.84870000000000001</v>
      </c>
      <c r="BU46" s="432">
        <v>2262</v>
      </c>
      <c r="BV46" s="432">
        <v>2409</v>
      </c>
      <c r="BW46" s="432">
        <v>2335</v>
      </c>
      <c r="BX46" s="432">
        <v>0.66779999999999995</v>
      </c>
      <c r="BY46" s="432">
        <v>0.71120000000000005</v>
      </c>
      <c r="BZ46" s="432">
        <v>0.68959999999999999</v>
      </c>
      <c r="CA46" s="432">
        <v>1557</v>
      </c>
      <c r="CB46" s="432">
        <v>0.6431</v>
      </c>
      <c r="CC46" s="432">
        <v>857</v>
      </c>
      <c r="CD46" s="432">
        <v>0.8881</v>
      </c>
      <c r="CE46" s="432">
        <v>2394</v>
      </c>
      <c r="CF46" s="432">
        <v>2572</v>
      </c>
      <c r="CG46" s="432">
        <v>2414</v>
      </c>
      <c r="CH46" s="432">
        <v>0.70689999999999997</v>
      </c>
      <c r="CI46" s="432">
        <v>0.75949999999999995</v>
      </c>
      <c r="CJ46" s="432">
        <v>0.71289999999999998</v>
      </c>
      <c r="CK46" s="432">
        <v>1980</v>
      </c>
      <c r="CL46" s="432">
        <v>2130</v>
      </c>
      <c r="CM46" s="432">
        <v>2294</v>
      </c>
      <c r="CN46" s="432">
        <v>0.58450000000000002</v>
      </c>
      <c r="CO46" s="432">
        <v>0.62880000000000003</v>
      </c>
      <c r="CP46" s="432">
        <v>0.67749999999999999</v>
      </c>
      <c r="CQ46" s="432">
        <v>796</v>
      </c>
      <c r="CR46" s="432">
        <v>0.32879999999999998</v>
      </c>
      <c r="CS46" s="432">
        <v>595</v>
      </c>
      <c r="CT46" s="432">
        <v>0.61660000000000004</v>
      </c>
      <c r="CU46" s="432">
        <v>982</v>
      </c>
      <c r="CV46" s="432">
        <v>1186</v>
      </c>
      <c r="CW46" s="432">
        <v>1391</v>
      </c>
      <c r="CX46" s="432">
        <v>0.28999999999999998</v>
      </c>
      <c r="CY46" s="432">
        <v>0.35</v>
      </c>
      <c r="CZ46" s="432">
        <v>0.4108</v>
      </c>
      <c r="DA46" s="432">
        <v>2032</v>
      </c>
      <c r="DB46" s="432">
        <v>2371</v>
      </c>
      <c r="DC46" s="432">
        <v>2894</v>
      </c>
      <c r="DD46" s="432">
        <v>0.6</v>
      </c>
      <c r="DE46" s="432">
        <v>0.7</v>
      </c>
      <c r="DF46" s="432">
        <v>0.85470000000000002</v>
      </c>
      <c r="DG46" s="432">
        <v>869</v>
      </c>
      <c r="DH46" s="432">
        <v>457</v>
      </c>
      <c r="DI46" s="432">
        <v>500</v>
      </c>
      <c r="DJ46" s="432">
        <v>532</v>
      </c>
      <c r="DK46" s="432">
        <v>0.52500000000000002</v>
      </c>
      <c r="DL46" s="432">
        <v>0.57499999999999996</v>
      </c>
      <c r="DM46" s="432">
        <v>0.61219999999999997</v>
      </c>
      <c r="DN46" s="432">
        <v>2371</v>
      </c>
      <c r="DO46" s="432">
        <v>2540</v>
      </c>
      <c r="DP46" s="432">
        <v>2335</v>
      </c>
      <c r="DQ46" s="432">
        <v>0.7</v>
      </c>
      <c r="DR46" s="432">
        <v>0.75</v>
      </c>
      <c r="DS46" s="432">
        <v>0.68959999999999999</v>
      </c>
      <c r="DT46" s="432">
        <v>5</v>
      </c>
      <c r="DU46" s="432">
        <v>3.7499999999999999E-2</v>
      </c>
      <c r="DV46" s="432">
        <v>7.4999999999999997E-2</v>
      </c>
      <c r="DW46" s="432">
        <v>1.5E-3</v>
      </c>
      <c r="DX46" s="432">
        <v>264</v>
      </c>
      <c r="DY46" s="432">
        <v>7.4999999999999997E-2</v>
      </c>
      <c r="DZ46" s="432">
        <v>0.15</v>
      </c>
      <c r="EA46" s="432">
        <v>7.8899999999999998E-2</v>
      </c>
      <c r="EB46" s="432">
        <v>0</v>
      </c>
      <c r="EC46" s="432">
        <v>0</v>
      </c>
      <c r="ED46" s="432">
        <v>0</v>
      </c>
      <c r="EE46" s="432">
        <v>0</v>
      </c>
      <c r="EF46" s="432">
        <v>275</v>
      </c>
      <c r="EG46" s="432">
        <v>1</v>
      </c>
      <c r="EH46" s="432">
        <v>5.0000000000000001E-3</v>
      </c>
      <c r="EI46" s="432">
        <v>0.01</v>
      </c>
      <c r="EJ46" s="432">
        <v>3.5999999999999999E-3</v>
      </c>
      <c r="EK46" s="432">
        <v>1040</v>
      </c>
      <c r="EL46" s="432">
        <v>0.05</v>
      </c>
      <c r="EM46" s="432">
        <v>0.15</v>
      </c>
      <c r="EN46" s="432">
        <v>0.30709999999999998</v>
      </c>
      <c r="EO46" s="432">
        <v>1114</v>
      </c>
      <c r="EP46" s="432">
        <v>935</v>
      </c>
      <c r="EQ46" s="432">
        <v>0.83930000000000005</v>
      </c>
      <c r="ER46" s="432">
        <v>231</v>
      </c>
      <c r="ES46" s="432">
        <v>68</v>
      </c>
      <c r="ET46" s="432">
        <v>0.2944</v>
      </c>
      <c r="EU46" s="432">
        <v>2604</v>
      </c>
      <c r="EV46" s="432">
        <v>0.76900000000000002</v>
      </c>
      <c r="EW46" s="432">
        <v>3251</v>
      </c>
      <c r="EX46" s="432">
        <v>3928</v>
      </c>
      <c r="EY46" s="432">
        <v>4923</v>
      </c>
      <c r="EZ46" s="432">
        <v>4299</v>
      </c>
      <c r="FA46" s="432">
        <v>0.96</v>
      </c>
      <c r="FB46" s="432">
        <v>1.1599999999999999</v>
      </c>
      <c r="FC46" s="432">
        <v>1.4539</v>
      </c>
      <c r="FD46" s="432">
        <v>215</v>
      </c>
      <c r="FE46" s="432">
        <v>323</v>
      </c>
      <c r="FF46" s="432">
        <v>492</v>
      </c>
      <c r="FG46" s="432">
        <v>0.05</v>
      </c>
      <c r="FH46" s="432">
        <v>7.4999999999999997E-2</v>
      </c>
      <c r="FI46" s="432">
        <v>0.1144</v>
      </c>
      <c r="FJ46" s="432">
        <v>3794</v>
      </c>
      <c r="FK46" s="432">
        <v>3911</v>
      </c>
      <c r="FL46" s="432">
        <v>3709</v>
      </c>
      <c r="FM46" s="432">
        <v>0.88239999999999996</v>
      </c>
      <c r="FN46" s="432">
        <v>0.90959999999999996</v>
      </c>
      <c r="FO46" s="432">
        <v>0.86280000000000001</v>
      </c>
      <c r="FP46" s="432">
        <v>3627</v>
      </c>
      <c r="FQ46" s="432">
        <v>3780</v>
      </c>
      <c r="FR46" s="432">
        <v>3722</v>
      </c>
      <c r="FS46" s="432">
        <v>0.84360000000000002</v>
      </c>
      <c r="FT46" s="432">
        <v>0.87909999999999999</v>
      </c>
      <c r="FU46" s="432">
        <v>0.86580000000000001</v>
      </c>
      <c r="FV46" s="432">
        <v>3486</v>
      </c>
      <c r="FW46" s="432">
        <v>3717</v>
      </c>
      <c r="FX46" s="432">
        <v>3490</v>
      </c>
      <c r="FY46" s="432">
        <v>0.81069999999999998</v>
      </c>
      <c r="FZ46" s="432">
        <v>0.86450000000000005</v>
      </c>
      <c r="GA46" s="432">
        <v>0.81179999999999997</v>
      </c>
      <c r="GB46" s="432">
        <v>3152</v>
      </c>
      <c r="GC46" s="432">
        <v>3521</v>
      </c>
      <c r="GD46" s="432">
        <v>3230</v>
      </c>
      <c r="GE46" s="432">
        <v>0.73299999999999998</v>
      </c>
      <c r="GF46" s="432">
        <v>0.81889999999999996</v>
      </c>
      <c r="GG46" s="432">
        <v>0.75129999999999997</v>
      </c>
      <c r="GH46" s="432">
        <v>3225</v>
      </c>
      <c r="GI46" s="432">
        <v>3653</v>
      </c>
      <c r="GJ46" s="432">
        <v>3192</v>
      </c>
      <c r="GK46" s="432">
        <v>0.75</v>
      </c>
      <c r="GL46" s="432">
        <v>0.84970000000000001</v>
      </c>
      <c r="GM46" s="432">
        <v>0.74250000000000005</v>
      </c>
      <c r="GN46" s="432">
        <v>3944</v>
      </c>
      <c r="GO46" s="432">
        <v>4042</v>
      </c>
      <c r="GP46" s="432">
        <v>3951</v>
      </c>
      <c r="GQ46" s="432">
        <v>0.9173</v>
      </c>
      <c r="GR46" s="432">
        <v>0.94010000000000005</v>
      </c>
      <c r="GS46" s="432">
        <v>0.91910000000000003</v>
      </c>
      <c r="GT46" s="432">
        <v>3558</v>
      </c>
      <c r="GU46" s="432">
        <v>3805</v>
      </c>
      <c r="GV46" s="432">
        <v>3525</v>
      </c>
      <c r="GW46" s="432">
        <v>0.82750000000000001</v>
      </c>
      <c r="GX46" s="432">
        <v>0.88490000000000002</v>
      </c>
      <c r="GY46" s="432">
        <v>0.82</v>
      </c>
      <c r="GZ46" s="432">
        <v>2150</v>
      </c>
      <c r="HA46" s="432">
        <v>2580</v>
      </c>
      <c r="HB46" s="432">
        <v>2966</v>
      </c>
      <c r="HC46" s="432">
        <v>0.5</v>
      </c>
      <c r="HD46" s="432">
        <v>0.6</v>
      </c>
      <c r="HE46" s="432">
        <v>0.68989999999999996</v>
      </c>
      <c r="HF46" s="432">
        <v>3877</v>
      </c>
      <c r="HG46" s="432">
        <v>0.5</v>
      </c>
      <c r="HH46" s="432">
        <v>0.78749999999999998</v>
      </c>
      <c r="HI46" s="432">
        <v>2</v>
      </c>
      <c r="HJ46" s="432"/>
      <c r="HK46" s="432">
        <v>0.9</v>
      </c>
      <c r="HL46" s="432">
        <v>2</v>
      </c>
      <c r="HM46" s="432">
        <v>0</v>
      </c>
      <c r="HN46" s="432">
        <v>0</v>
      </c>
      <c r="HO46" s="432">
        <v>0</v>
      </c>
      <c r="HP46" s="432">
        <v>1</v>
      </c>
      <c r="HQ46" s="432">
        <v>0</v>
      </c>
      <c r="HR46" s="432">
        <v>0</v>
      </c>
      <c r="HS46" s="432">
        <v>0</v>
      </c>
      <c r="HT46" s="432">
        <v>0.9</v>
      </c>
      <c r="HU46" s="432">
        <v>0</v>
      </c>
      <c r="HV46" s="432">
        <v>0</v>
      </c>
      <c r="HW46" s="432">
        <v>0</v>
      </c>
      <c r="HX46" s="432">
        <v>0.9</v>
      </c>
      <c r="HY46" s="432">
        <v>2</v>
      </c>
      <c r="HZ46" s="432">
        <v>0</v>
      </c>
      <c r="IA46" s="432">
        <v>0</v>
      </c>
      <c r="IB46" s="432">
        <v>8</v>
      </c>
      <c r="IC46" s="432">
        <v>2</v>
      </c>
      <c r="ID46" s="432">
        <v>2</v>
      </c>
      <c r="IE46" s="432">
        <v>0</v>
      </c>
      <c r="IF46" s="432">
        <v>8</v>
      </c>
      <c r="IG46" s="432">
        <v>1</v>
      </c>
      <c r="IH46" s="432">
        <v>0.125</v>
      </c>
      <c r="II46" s="432">
        <v>2</v>
      </c>
      <c r="IJ46" s="432">
        <v>0.25</v>
      </c>
      <c r="IK46" s="432">
        <v>2</v>
      </c>
      <c r="IL46" s="432">
        <v>0</v>
      </c>
      <c r="IM46" s="432">
        <v>0</v>
      </c>
      <c r="IN46" s="432">
        <v>0</v>
      </c>
      <c r="IO46" s="432">
        <v>0</v>
      </c>
      <c r="IP46" s="432">
        <v>2</v>
      </c>
      <c r="IQ46" s="432">
        <v>2</v>
      </c>
      <c r="IR46" s="432">
        <v>1</v>
      </c>
      <c r="IS46" s="432">
        <v>0</v>
      </c>
      <c r="IT46" s="432">
        <v>0</v>
      </c>
      <c r="IU46" s="432">
        <v>7</v>
      </c>
      <c r="IV46" s="432">
        <v>88</v>
      </c>
      <c r="IW46" s="432">
        <v>11</v>
      </c>
      <c r="IX46" s="432">
        <v>0.125</v>
      </c>
      <c r="IY46" s="432">
        <v>7</v>
      </c>
      <c r="IZ46" s="432">
        <v>4</v>
      </c>
      <c r="JA46" s="432">
        <v>0.57140000000000002</v>
      </c>
      <c r="JB46" s="432">
        <v>3</v>
      </c>
      <c r="JC46" s="432">
        <v>3.4099999999999998E-2</v>
      </c>
      <c r="JD46" s="432">
        <v>2</v>
      </c>
      <c r="JE46" s="432">
        <v>0.28570000000000001</v>
      </c>
      <c r="JF46" s="432">
        <v>55</v>
      </c>
      <c r="JG46" s="432">
        <v>4</v>
      </c>
      <c r="JH46" s="432">
        <v>7.2700000000000001E-2</v>
      </c>
      <c r="JI46" s="432">
        <v>4</v>
      </c>
      <c r="JJ46" s="432">
        <v>4</v>
      </c>
      <c r="JK46" s="432">
        <v>1</v>
      </c>
      <c r="JL46" s="432">
        <v>3</v>
      </c>
      <c r="JM46" s="432">
        <v>5.45E-2</v>
      </c>
      <c r="JN46" s="432">
        <v>0</v>
      </c>
      <c r="JO46" s="432">
        <v>0</v>
      </c>
      <c r="JP46" s="432" t="s">
        <v>1359</v>
      </c>
      <c r="JQ46" s="432" t="s">
        <v>1360</v>
      </c>
      <c r="JR46" s="432" t="s">
        <v>1340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JQ9"/>
  <sheetViews>
    <sheetView topLeftCell="IV1" workbookViewId="0">
      <selection sqref="A1:JQ9"/>
    </sheetView>
  </sheetViews>
  <sheetFormatPr defaultRowHeight="14.25" x14ac:dyDescent="0.45"/>
  <cols>
    <col min="1" max="1" width="20.1328125" bestFit="1" customWidth="1"/>
    <col min="2" max="275" width="7.59765625" bestFit="1" customWidth="1"/>
    <col min="276" max="276" width="8.73046875" bestFit="1" customWidth="1"/>
    <col min="277" max="277" width="7.59765625" bestFit="1" customWidth="1"/>
  </cols>
  <sheetData>
    <row r="1" spans="1:277" ht="317.64999999999998" x14ac:dyDescent="0.45">
      <c r="A1" s="433" t="s">
        <v>0</v>
      </c>
      <c r="B1" s="433" t="s">
        <v>4</v>
      </c>
      <c r="C1" s="433" t="s">
        <v>1307</v>
      </c>
      <c r="D1" s="433" t="s">
        <v>1346</v>
      </c>
      <c r="E1" s="433" t="s">
        <v>1308</v>
      </c>
      <c r="F1" s="433" t="s">
        <v>1309</v>
      </c>
      <c r="G1" s="433" t="s">
        <v>1310</v>
      </c>
      <c r="H1" s="433" t="s">
        <v>1055</v>
      </c>
      <c r="I1" s="433" t="s">
        <v>1056</v>
      </c>
      <c r="J1" s="433" t="s">
        <v>5</v>
      </c>
      <c r="K1" s="433" t="s">
        <v>1008</v>
      </c>
      <c r="L1" s="433" t="s">
        <v>728</v>
      </c>
      <c r="M1" s="433" t="s">
        <v>6</v>
      </c>
      <c r="N1" s="433" t="s">
        <v>1057</v>
      </c>
      <c r="O1" s="433" t="s">
        <v>1058</v>
      </c>
      <c r="P1" s="433" t="s">
        <v>7</v>
      </c>
      <c r="Q1" s="433" t="s">
        <v>1009</v>
      </c>
      <c r="R1" s="433" t="s">
        <v>729</v>
      </c>
      <c r="S1" s="433" t="s">
        <v>8</v>
      </c>
      <c r="T1" s="433" t="s">
        <v>1059</v>
      </c>
      <c r="U1" s="433" t="s">
        <v>1060</v>
      </c>
      <c r="V1" s="433" t="s">
        <v>9</v>
      </c>
      <c r="W1" s="433" t="s">
        <v>1010</v>
      </c>
      <c r="X1" s="433" t="s">
        <v>730</v>
      </c>
      <c r="Y1" s="433" t="s">
        <v>10</v>
      </c>
      <c r="Z1" s="433" t="s">
        <v>1061</v>
      </c>
      <c r="AA1" s="433" t="s">
        <v>1062</v>
      </c>
      <c r="AB1" s="433" t="s">
        <v>11</v>
      </c>
      <c r="AC1" s="433" t="s">
        <v>1011</v>
      </c>
      <c r="AD1" s="433" t="s">
        <v>731</v>
      </c>
      <c r="AE1" s="433" t="s">
        <v>12</v>
      </c>
      <c r="AF1" s="433" t="s">
        <v>1063</v>
      </c>
      <c r="AG1" s="433" t="s">
        <v>1064</v>
      </c>
      <c r="AH1" s="433" t="s">
        <v>13</v>
      </c>
      <c r="AI1" s="433" t="s">
        <v>1012</v>
      </c>
      <c r="AJ1" s="433" t="s">
        <v>732</v>
      </c>
      <c r="AK1" s="433" t="s">
        <v>14</v>
      </c>
      <c r="AL1" s="433" t="s">
        <v>1065</v>
      </c>
      <c r="AM1" s="433" t="s">
        <v>1066</v>
      </c>
      <c r="AN1" s="433" t="s">
        <v>15</v>
      </c>
      <c r="AO1" s="433" t="s">
        <v>1013</v>
      </c>
      <c r="AP1" s="433" t="s">
        <v>733</v>
      </c>
      <c r="AQ1" s="433" t="s">
        <v>16</v>
      </c>
      <c r="AR1" s="433" t="s">
        <v>1067</v>
      </c>
      <c r="AS1" s="433" t="s">
        <v>1068</v>
      </c>
      <c r="AT1" s="433" t="s">
        <v>17</v>
      </c>
      <c r="AU1" s="433" t="s">
        <v>1014</v>
      </c>
      <c r="AV1" s="433" t="s">
        <v>734</v>
      </c>
      <c r="AW1" s="433" t="s">
        <v>18</v>
      </c>
      <c r="AX1" s="433" t="s">
        <v>1069</v>
      </c>
      <c r="AY1" s="433" t="s">
        <v>1070</v>
      </c>
      <c r="AZ1" s="433" t="s">
        <v>19</v>
      </c>
      <c r="BA1" s="433" t="s">
        <v>1015</v>
      </c>
      <c r="BB1" s="433" t="s">
        <v>735</v>
      </c>
      <c r="BC1" s="433" t="s">
        <v>20</v>
      </c>
      <c r="BD1" s="433" t="s">
        <v>1071</v>
      </c>
      <c r="BE1" s="433" t="s">
        <v>1072</v>
      </c>
      <c r="BF1" s="433" t="s">
        <v>21</v>
      </c>
      <c r="BG1" s="433" t="s">
        <v>1016</v>
      </c>
      <c r="BH1" s="433" t="s">
        <v>736</v>
      </c>
      <c r="BI1" s="433" t="s">
        <v>22</v>
      </c>
      <c r="BJ1" s="433" t="s">
        <v>1073</v>
      </c>
      <c r="BK1" s="433" t="s">
        <v>1074</v>
      </c>
      <c r="BL1" s="433" t="s">
        <v>23</v>
      </c>
      <c r="BM1" s="433" t="s">
        <v>1017</v>
      </c>
      <c r="BN1" s="433" t="s">
        <v>1018</v>
      </c>
      <c r="BO1" s="433" t="s">
        <v>24</v>
      </c>
      <c r="BP1" s="433" t="s">
        <v>1311</v>
      </c>
      <c r="BQ1" s="433" t="s">
        <v>1312</v>
      </c>
      <c r="BR1" s="433" t="s">
        <v>1313</v>
      </c>
      <c r="BS1" s="433" t="s">
        <v>1314</v>
      </c>
      <c r="BT1" s="433" t="s">
        <v>1315</v>
      </c>
      <c r="BU1" s="433" t="s">
        <v>1316</v>
      </c>
      <c r="BV1" s="433" t="s">
        <v>1317</v>
      </c>
      <c r="BW1" s="433" t="s">
        <v>1318</v>
      </c>
      <c r="BX1" s="433" t="s">
        <v>1319</v>
      </c>
      <c r="BY1" s="433" t="s">
        <v>1320</v>
      </c>
      <c r="BZ1" s="433" t="s">
        <v>1321</v>
      </c>
      <c r="CA1" s="433" t="s">
        <v>1322</v>
      </c>
      <c r="CB1" s="433" t="s">
        <v>1323</v>
      </c>
      <c r="CC1" s="433" t="s">
        <v>1324</v>
      </c>
      <c r="CD1" s="433" t="s">
        <v>1325</v>
      </c>
      <c r="CE1" s="433" t="s">
        <v>1326</v>
      </c>
      <c r="CF1" s="433" t="s">
        <v>1327</v>
      </c>
      <c r="CG1" s="433" t="s">
        <v>1328</v>
      </c>
      <c r="CH1" s="433" t="s">
        <v>1329</v>
      </c>
      <c r="CI1" s="433" t="s">
        <v>1330</v>
      </c>
      <c r="CJ1" s="433" t="s">
        <v>1129</v>
      </c>
      <c r="CK1" s="433" t="s">
        <v>1130</v>
      </c>
      <c r="CL1" s="433" t="s">
        <v>1131</v>
      </c>
      <c r="CM1" s="433" t="s">
        <v>1132</v>
      </c>
      <c r="CN1" s="433" t="s">
        <v>1133</v>
      </c>
      <c r="CO1" s="433" t="s">
        <v>1134</v>
      </c>
      <c r="CP1" s="433" t="s">
        <v>1331</v>
      </c>
      <c r="CQ1" s="433" t="s">
        <v>1332</v>
      </c>
      <c r="CR1" s="433" t="s">
        <v>1333</v>
      </c>
      <c r="CS1" s="433" t="s">
        <v>1334</v>
      </c>
      <c r="CT1" s="433" t="s">
        <v>1075</v>
      </c>
      <c r="CU1" s="433" t="s">
        <v>1076</v>
      </c>
      <c r="CV1" s="433" t="s">
        <v>25</v>
      </c>
      <c r="CW1" s="433" t="s">
        <v>1019</v>
      </c>
      <c r="CX1" s="433" t="s">
        <v>1020</v>
      </c>
      <c r="CY1" s="433" t="s">
        <v>26</v>
      </c>
      <c r="CZ1" s="433" t="s">
        <v>1077</v>
      </c>
      <c r="DA1" s="433" t="s">
        <v>1078</v>
      </c>
      <c r="DB1" s="433" t="s">
        <v>27</v>
      </c>
      <c r="DC1" s="433" t="s">
        <v>1021</v>
      </c>
      <c r="DD1" s="433" t="s">
        <v>737</v>
      </c>
      <c r="DE1" s="433" t="s">
        <v>28</v>
      </c>
      <c r="DF1" s="433" t="s">
        <v>1171</v>
      </c>
      <c r="DG1" s="433" t="s">
        <v>1172</v>
      </c>
      <c r="DH1" s="433" t="s">
        <v>1173</v>
      </c>
      <c r="DI1" s="433" t="s">
        <v>1174</v>
      </c>
      <c r="DJ1" s="433" t="s">
        <v>1175</v>
      </c>
      <c r="DK1" s="433" t="s">
        <v>1176</v>
      </c>
      <c r="DL1" s="433" t="s">
        <v>1177</v>
      </c>
      <c r="DM1" s="433" t="s">
        <v>1350</v>
      </c>
      <c r="DN1" s="433" t="s">
        <v>1351</v>
      </c>
      <c r="DO1" s="433" t="s">
        <v>29</v>
      </c>
      <c r="DP1" s="433" t="s">
        <v>1348</v>
      </c>
      <c r="DQ1" s="433" t="s">
        <v>1349</v>
      </c>
      <c r="DR1" s="433" t="s">
        <v>30</v>
      </c>
      <c r="DS1" s="433" t="s">
        <v>1119</v>
      </c>
      <c r="DT1" s="433" t="s">
        <v>1120</v>
      </c>
      <c r="DU1" s="433" t="s">
        <v>1121</v>
      </c>
      <c r="DV1" s="433" t="s">
        <v>1122</v>
      </c>
      <c r="DW1" s="433" t="s">
        <v>1135</v>
      </c>
      <c r="DX1" s="433" t="s">
        <v>1136</v>
      </c>
      <c r="DY1" s="433" t="s">
        <v>1137</v>
      </c>
      <c r="DZ1" s="433" t="s">
        <v>1138</v>
      </c>
      <c r="EA1" s="433" t="s">
        <v>1123</v>
      </c>
      <c r="EB1" s="433" t="s">
        <v>1124</v>
      </c>
      <c r="EC1" s="433" t="s">
        <v>1125</v>
      </c>
      <c r="ED1" s="433" t="s">
        <v>1126</v>
      </c>
      <c r="EE1" s="433" t="s">
        <v>1335</v>
      </c>
      <c r="EF1" s="433" t="s">
        <v>1336</v>
      </c>
      <c r="EG1" s="433" t="s">
        <v>1337</v>
      </c>
      <c r="EH1" s="433" t="s">
        <v>1338</v>
      </c>
      <c r="EI1" s="433" t="s">
        <v>1339</v>
      </c>
      <c r="EJ1" s="433" t="s">
        <v>1178</v>
      </c>
      <c r="EK1" s="433" t="s">
        <v>1179</v>
      </c>
      <c r="EL1" s="433" t="s">
        <v>1180</v>
      </c>
      <c r="EM1" s="433" t="s">
        <v>1181</v>
      </c>
      <c r="EN1" s="433" t="s">
        <v>1040</v>
      </c>
      <c r="EO1" s="433" t="s">
        <v>1041</v>
      </c>
      <c r="EP1" s="433" t="s">
        <v>1042</v>
      </c>
      <c r="EQ1" s="433" t="s">
        <v>1043</v>
      </c>
      <c r="ER1" s="433" t="s">
        <v>1044</v>
      </c>
      <c r="ES1" s="433" t="s">
        <v>1045</v>
      </c>
      <c r="ET1" s="433" t="s">
        <v>31</v>
      </c>
      <c r="EU1" s="433" t="s">
        <v>32</v>
      </c>
      <c r="EV1" s="433" t="s">
        <v>1079</v>
      </c>
      <c r="EW1" s="433" t="s">
        <v>1080</v>
      </c>
      <c r="EX1" s="433" t="s">
        <v>33</v>
      </c>
      <c r="EY1" s="433" t="s">
        <v>1127</v>
      </c>
      <c r="EZ1" s="433" t="s">
        <v>1022</v>
      </c>
      <c r="FA1" s="433" t="s">
        <v>992</v>
      </c>
      <c r="FB1" s="433" t="s">
        <v>34</v>
      </c>
      <c r="FC1" s="433" t="s">
        <v>1081</v>
      </c>
      <c r="FD1" s="433" t="s">
        <v>1082</v>
      </c>
      <c r="FE1" s="433" t="s">
        <v>35</v>
      </c>
      <c r="FF1" s="433" t="s">
        <v>1023</v>
      </c>
      <c r="FG1" s="433" t="s">
        <v>738</v>
      </c>
      <c r="FH1" s="433" t="s">
        <v>36</v>
      </c>
      <c r="FI1" s="433" t="s">
        <v>1083</v>
      </c>
      <c r="FJ1" s="433" t="s">
        <v>1084</v>
      </c>
      <c r="FK1" s="433" t="s">
        <v>37</v>
      </c>
      <c r="FL1" s="433" t="s">
        <v>1024</v>
      </c>
      <c r="FM1" s="433" t="s">
        <v>739</v>
      </c>
      <c r="FN1" s="433" t="s">
        <v>38</v>
      </c>
      <c r="FO1" s="433" t="s">
        <v>1085</v>
      </c>
      <c r="FP1" s="433" t="s">
        <v>1086</v>
      </c>
      <c r="FQ1" s="433" t="s">
        <v>39</v>
      </c>
      <c r="FR1" s="433" t="s">
        <v>1025</v>
      </c>
      <c r="FS1" s="433" t="s">
        <v>740</v>
      </c>
      <c r="FT1" s="433" t="s">
        <v>40</v>
      </c>
      <c r="FU1" s="433" t="s">
        <v>1087</v>
      </c>
      <c r="FV1" s="433" t="s">
        <v>1088</v>
      </c>
      <c r="FW1" s="433" t="s">
        <v>994</v>
      </c>
      <c r="FX1" s="433" t="s">
        <v>1026</v>
      </c>
      <c r="FY1" s="433" t="s">
        <v>995</v>
      </c>
      <c r="FZ1" s="433" t="s">
        <v>996</v>
      </c>
      <c r="GA1" s="433" t="s">
        <v>1089</v>
      </c>
      <c r="GB1" s="433" t="s">
        <v>1090</v>
      </c>
      <c r="GC1" s="433" t="s">
        <v>41</v>
      </c>
      <c r="GD1" s="433" t="s">
        <v>1027</v>
      </c>
      <c r="GE1" s="433" t="s">
        <v>741</v>
      </c>
      <c r="GF1" s="433" t="s">
        <v>42</v>
      </c>
      <c r="GG1" s="433" t="s">
        <v>1091</v>
      </c>
      <c r="GH1" s="433" t="s">
        <v>1092</v>
      </c>
      <c r="GI1" s="433" t="s">
        <v>43</v>
      </c>
      <c r="GJ1" s="433" t="s">
        <v>1028</v>
      </c>
      <c r="GK1" s="433" t="s">
        <v>742</v>
      </c>
      <c r="GL1" s="433" t="s">
        <v>44</v>
      </c>
      <c r="GM1" s="433" t="s">
        <v>1093</v>
      </c>
      <c r="GN1" s="433" t="s">
        <v>1094</v>
      </c>
      <c r="GO1" s="433" t="s">
        <v>45</v>
      </c>
      <c r="GP1" s="433" t="s">
        <v>1029</v>
      </c>
      <c r="GQ1" s="433" t="s">
        <v>743</v>
      </c>
      <c r="GR1" s="433" t="s">
        <v>46</v>
      </c>
      <c r="GS1" s="433" t="s">
        <v>1095</v>
      </c>
      <c r="GT1" s="433" t="s">
        <v>1096</v>
      </c>
      <c r="GU1" s="433" t="s">
        <v>47</v>
      </c>
      <c r="GV1" s="433" t="s">
        <v>1030</v>
      </c>
      <c r="GW1" s="433" t="s">
        <v>744</v>
      </c>
      <c r="GX1" s="433" t="s">
        <v>48</v>
      </c>
      <c r="GY1" s="433" t="s">
        <v>1097</v>
      </c>
      <c r="GZ1" s="433" t="s">
        <v>1098</v>
      </c>
      <c r="HA1" s="433" t="s">
        <v>1031</v>
      </c>
      <c r="HB1" s="433" t="s">
        <v>1032</v>
      </c>
      <c r="HC1" s="433" t="s">
        <v>1033</v>
      </c>
      <c r="HD1" s="433" t="s">
        <v>993</v>
      </c>
      <c r="HE1" s="433" t="s">
        <v>49</v>
      </c>
      <c r="HF1" s="433" t="s">
        <v>1034</v>
      </c>
      <c r="HG1" s="433" t="s">
        <v>50</v>
      </c>
      <c r="HH1" s="433" t="s">
        <v>1205</v>
      </c>
      <c r="HI1" s="433" t="s">
        <v>1182</v>
      </c>
      <c r="HJ1" s="433" t="s">
        <v>1183</v>
      </c>
      <c r="HK1" s="433" t="s">
        <v>1184</v>
      </c>
      <c r="HL1" s="433" t="s">
        <v>1185</v>
      </c>
      <c r="HM1" s="433" t="s">
        <v>1186</v>
      </c>
      <c r="HN1" s="433" t="s">
        <v>1187</v>
      </c>
      <c r="HO1" s="433" t="s">
        <v>1188</v>
      </c>
      <c r="HP1" s="433" t="s">
        <v>1189</v>
      </c>
      <c r="HQ1" s="433" t="s">
        <v>1190</v>
      </c>
      <c r="HR1" s="433" t="s">
        <v>1191</v>
      </c>
      <c r="HS1" s="433" t="s">
        <v>1192</v>
      </c>
      <c r="HT1" s="433" t="s">
        <v>1193</v>
      </c>
      <c r="HU1" s="433" t="s">
        <v>1194</v>
      </c>
      <c r="HV1" s="433" t="s">
        <v>1195</v>
      </c>
      <c r="HW1" s="433" t="s">
        <v>1196</v>
      </c>
      <c r="HX1" s="433" t="s">
        <v>1197</v>
      </c>
      <c r="HY1" s="433" t="s">
        <v>1198</v>
      </c>
      <c r="HZ1" s="433" t="s">
        <v>1199</v>
      </c>
      <c r="IA1" s="433" t="s">
        <v>1229</v>
      </c>
      <c r="IB1" s="433" t="s">
        <v>1230</v>
      </c>
      <c r="IC1" s="433" t="s">
        <v>1231</v>
      </c>
      <c r="ID1" s="433" t="s">
        <v>1232</v>
      </c>
      <c r="IE1" s="433" t="s">
        <v>1233</v>
      </c>
      <c r="IF1" s="433" t="s">
        <v>1234</v>
      </c>
      <c r="IG1" s="433" t="s">
        <v>1235</v>
      </c>
      <c r="IH1" s="433" t="s">
        <v>1236</v>
      </c>
      <c r="II1" s="433" t="s">
        <v>1237</v>
      </c>
      <c r="IJ1" s="433" t="s">
        <v>1238</v>
      </c>
      <c r="IK1" s="433" t="s">
        <v>1239</v>
      </c>
      <c r="IL1" s="433" t="s">
        <v>1240</v>
      </c>
      <c r="IM1" s="433" t="s">
        <v>1241</v>
      </c>
      <c r="IN1" s="433" t="s">
        <v>1242</v>
      </c>
      <c r="IO1" s="433" t="s">
        <v>1243</v>
      </c>
      <c r="IP1" s="433" t="s">
        <v>1244</v>
      </c>
      <c r="IQ1" s="433" t="s">
        <v>1245</v>
      </c>
      <c r="IR1" s="433" t="s">
        <v>1246</v>
      </c>
      <c r="IS1" s="433" t="s">
        <v>1247</v>
      </c>
      <c r="IT1" s="433" t="s">
        <v>1248</v>
      </c>
      <c r="IU1" s="433" t="s">
        <v>1249</v>
      </c>
      <c r="IV1" s="433" t="s">
        <v>1250</v>
      </c>
      <c r="IW1" s="433" t="s">
        <v>1251</v>
      </c>
      <c r="IX1" s="433" t="s">
        <v>1288</v>
      </c>
      <c r="IY1" s="433" t="s">
        <v>1289</v>
      </c>
      <c r="IZ1" s="433" t="s">
        <v>1290</v>
      </c>
      <c r="JA1" s="433" t="s">
        <v>1252</v>
      </c>
      <c r="JB1" s="433" t="s">
        <v>1253</v>
      </c>
      <c r="JC1" s="433" t="s">
        <v>1291</v>
      </c>
      <c r="JD1" s="433" t="s">
        <v>1292</v>
      </c>
      <c r="JE1" s="433" t="s">
        <v>1254</v>
      </c>
      <c r="JF1" s="433" t="s">
        <v>1255</v>
      </c>
      <c r="JG1" s="433" t="s">
        <v>1256</v>
      </c>
      <c r="JH1" s="433" t="s">
        <v>1293</v>
      </c>
      <c r="JI1" s="433" t="s">
        <v>1294</v>
      </c>
      <c r="JJ1" s="433" t="s">
        <v>1295</v>
      </c>
      <c r="JK1" s="433" t="s">
        <v>1257</v>
      </c>
      <c r="JL1" s="433" t="s">
        <v>1258</v>
      </c>
      <c r="JM1" s="433" t="s">
        <v>1296</v>
      </c>
      <c r="JN1" s="433" t="s">
        <v>1297</v>
      </c>
      <c r="JO1" s="433" t="s">
        <v>693</v>
      </c>
      <c r="JP1" s="433" t="s">
        <v>1139</v>
      </c>
      <c r="JQ1" s="433" t="s">
        <v>1140</v>
      </c>
    </row>
    <row r="2" spans="1:277" x14ac:dyDescent="0.45">
      <c r="A2" s="432" t="s">
        <v>51</v>
      </c>
      <c r="B2" s="432">
        <v>35002</v>
      </c>
      <c r="C2" s="432">
        <v>7209</v>
      </c>
      <c r="D2" s="432">
        <v>0.20599999999999999</v>
      </c>
      <c r="E2" s="432">
        <v>6755</v>
      </c>
      <c r="F2" s="432">
        <v>34666</v>
      </c>
      <c r="G2" s="432">
        <v>0.19489999999999999</v>
      </c>
      <c r="H2" s="432">
        <v>32293</v>
      </c>
      <c r="I2" s="432">
        <v>33259</v>
      </c>
      <c r="J2" s="432">
        <v>31928</v>
      </c>
      <c r="K2" s="432">
        <v>0.92259999999999998</v>
      </c>
      <c r="L2" s="432">
        <v>0.95020000000000004</v>
      </c>
      <c r="M2" s="432">
        <v>0.91220000000000001</v>
      </c>
      <c r="N2" s="432">
        <v>33326</v>
      </c>
      <c r="O2" s="432">
        <v>33956</v>
      </c>
      <c r="P2" s="432">
        <v>32803</v>
      </c>
      <c r="Q2" s="432">
        <v>0.95209999999999995</v>
      </c>
      <c r="R2" s="432">
        <v>0.97009999999999996</v>
      </c>
      <c r="S2" s="432">
        <v>0.93720000000000003</v>
      </c>
      <c r="T2" s="432">
        <v>33214</v>
      </c>
      <c r="U2" s="432">
        <v>33823</v>
      </c>
      <c r="V2" s="432">
        <v>32738</v>
      </c>
      <c r="W2" s="432">
        <v>0.94889999999999997</v>
      </c>
      <c r="X2" s="432">
        <v>0.96630000000000005</v>
      </c>
      <c r="Y2" s="432">
        <v>0.93530000000000002</v>
      </c>
      <c r="Z2" s="432">
        <v>32878</v>
      </c>
      <c r="AA2" s="432">
        <v>33532</v>
      </c>
      <c r="AB2" s="432">
        <v>32316</v>
      </c>
      <c r="AC2" s="432">
        <v>0.93930000000000002</v>
      </c>
      <c r="AD2" s="432">
        <v>0.95799999999999996</v>
      </c>
      <c r="AE2" s="432">
        <v>0.92330000000000001</v>
      </c>
      <c r="AF2" s="432">
        <v>28979</v>
      </c>
      <c r="AG2" s="432">
        <v>30596</v>
      </c>
      <c r="AH2" s="432">
        <v>28485</v>
      </c>
      <c r="AI2" s="432">
        <v>0.82789999999999997</v>
      </c>
      <c r="AJ2" s="432">
        <v>0.87409999999999999</v>
      </c>
      <c r="AK2" s="432">
        <v>0.81379999999999997</v>
      </c>
      <c r="AL2" s="432">
        <v>33130</v>
      </c>
      <c r="AM2" s="432">
        <v>33746</v>
      </c>
      <c r="AN2" s="432">
        <v>32627</v>
      </c>
      <c r="AO2" s="432">
        <v>0.94650000000000001</v>
      </c>
      <c r="AP2" s="432">
        <v>0.96409999999999996</v>
      </c>
      <c r="AQ2" s="432">
        <v>0.93210000000000004</v>
      </c>
      <c r="AR2" s="432">
        <v>32181</v>
      </c>
      <c r="AS2" s="432">
        <v>32993</v>
      </c>
      <c r="AT2" s="432">
        <v>31063</v>
      </c>
      <c r="AU2" s="432">
        <v>0.9194</v>
      </c>
      <c r="AV2" s="432">
        <v>0.94259999999999999</v>
      </c>
      <c r="AW2" s="432">
        <v>0.88749999999999996</v>
      </c>
      <c r="AX2" s="432">
        <v>31033</v>
      </c>
      <c r="AY2" s="432">
        <v>32171</v>
      </c>
      <c r="AZ2" s="432">
        <v>30310</v>
      </c>
      <c r="BA2" s="432">
        <v>0.88660000000000005</v>
      </c>
      <c r="BB2" s="432">
        <v>0.91910000000000003</v>
      </c>
      <c r="BC2" s="432">
        <v>0.86599999999999999</v>
      </c>
      <c r="BD2" s="432">
        <v>32668</v>
      </c>
      <c r="BE2" s="432">
        <v>33606</v>
      </c>
      <c r="BF2" s="432">
        <v>31731</v>
      </c>
      <c r="BG2" s="432">
        <v>0.93330000000000002</v>
      </c>
      <c r="BH2" s="432">
        <v>0.96009999999999995</v>
      </c>
      <c r="BI2" s="432">
        <v>0.90649999999999997</v>
      </c>
      <c r="BJ2" s="432">
        <v>19252</v>
      </c>
      <c r="BK2" s="432">
        <v>22752</v>
      </c>
      <c r="BL2" s="432">
        <v>24501</v>
      </c>
      <c r="BM2" s="432">
        <v>0.55000000000000004</v>
      </c>
      <c r="BN2" s="432">
        <v>0.65</v>
      </c>
      <c r="BO2" s="432">
        <v>0.7</v>
      </c>
      <c r="BP2" s="432">
        <v>16326</v>
      </c>
      <c r="BQ2" s="432">
        <v>0.58740000000000003</v>
      </c>
      <c r="BR2" s="432">
        <v>6101</v>
      </c>
      <c r="BS2" s="432">
        <v>0.84630000000000005</v>
      </c>
      <c r="BT2" s="432">
        <v>23375</v>
      </c>
      <c r="BU2" s="432">
        <v>24894</v>
      </c>
      <c r="BV2" s="432">
        <v>22427</v>
      </c>
      <c r="BW2" s="432">
        <v>0.66779999999999995</v>
      </c>
      <c r="BX2" s="432">
        <v>0.71120000000000005</v>
      </c>
      <c r="BY2" s="432">
        <v>0.64070000000000005</v>
      </c>
      <c r="BZ2" s="432">
        <v>16346</v>
      </c>
      <c r="CA2" s="432">
        <v>0.58809999999999996</v>
      </c>
      <c r="CB2" s="432">
        <v>6300</v>
      </c>
      <c r="CC2" s="432">
        <v>0.87390000000000001</v>
      </c>
      <c r="CD2" s="432">
        <v>24743</v>
      </c>
      <c r="CE2" s="432">
        <v>26585</v>
      </c>
      <c r="CF2" s="432">
        <v>22646</v>
      </c>
      <c r="CG2" s="432">
        <v>0.70689999999999997</v>
      </c>
      <c r="CH2" s="432">
        <v>0.75949999999999995</v>
      </c>
      <c r="CI2" s="432">
        <v>0.64700000000000002</v>
      </c>
      <c r="CJ2" s="432">
        <v>20459</v>
      </c>
      <c r="CK2" s="432">
        <v>22010</v>
      </c>
      <c r="CL2" s="432">
        <v>18818</v>
      </c>
      <c r="CM2" s="432">
        <v>0.58450000000000002</v>
      </c>
      <c r="CN2" s="432">
        <v>0.62880000000000003</v>
      </c>
      <c r="CO2" s="432">
        <v>0.53759999999999997</v>
      </c>
      <c r="CP2" s="432">
        <v>6490</v>
      </c>
      <c r="CQ2" s="432">
        <v>0.23350000000000001</v>
      </c>
      <c r="CR2" s="432">
        <v>3896</v>
      </c>
      <c r="CS2" s="432">
        <v>0.54039999999999999</v>
      </c>
      <c r="CT2" s="432">
        <v>10151</v>
      </c>
      <c r="CU2" s="432">
        <v>12251</v>
      </c>
      <c r="CV2" s="432">
        <v>10386</v>
      </c>
      <c r="CW2" s="432">
        <v>0.28999999999999998</v>
      </c>
      <c r="CX2" s="432">
        <v>0.35</v>
      </c>
      <c r="CY2" s="432">
        <v>0.29670000000000002</v>
      </c>
      <c r="CZ2" s="432">
        <v>21002</v>
      </c>
      <c r="DA2" s="432">
        <v>24502</v>
      </c>
      <c r="DB2" s="432">
        <v>21023</v>
      </c>
      <c r="DC2" s="432">
        <v>0.6</v>
      </c>
      <c r="DD2" s="432">
        <v>0.7</v>
      </c>
      <c r="DE2" s="432">
        <v>0.60060000000000002</v>
      </c>
      <c r="DF2" s="432">
        <v>10877</v>
      </c>
      <c r="DG2" s="432">
        <v>5711</v>
      </c>
      <c r="DH2" s="432">
        <v>6255</v>
      </c>
      <c r="DI2" s="432">
        <v>6042</v>
      </c>
      <c r="DJ2" s="432">
        <v>0.52500000000000002</v>
      </c>
      <c r="DK2" s="432">
        <v>0.57499999999999996</v>
      </c>
      <c r="DL2" s="432">
        <v>0.55549999999999999</v>
      </c>
      <c r="DM2" s="432">
        <v>24502</v>
      </c>
      <c r="DN2" s="432">
        <v>26252</v>
      </c>
      <c r="DO2" s="432">
        <v>3569</v>
      </c>
      <c r="DP2" s="432">
        <v>0.7</v>
      </c>
      <c r="DQ2" s="432">
        <v>0.75</v>
      </c>
      <c r="DR2" s="432">
        <v>0.10199999999999999</v>
      </c>
      <c r="DS2" s="432">
        <v>30</v>
      </c>
      <c r="DT2" s="432">
        <v>3.7499999999999999E-2</v>
      </c>
      <c r="DU2" s="432">
        <v>7.4999999999999997E-2</v>
      </c>
      <c r="DV2" s="432">
        <v>1.1000000000000001E-3</v>
      </c>
      <c r="DW2" s="432">
        <v>2278</v>
      </c>
      <c r="DX2" s="432">
        <v>7.4999999999999997E-2</v>
      </c>
      <c r="DY2" s="432">
        <v>0.15</v>
      </c>
      <c r="DZ2" s="432">
        <v>6.6199999999999995E-2</v>
      </c>
      <c r="EA2" s="432">
        <v>0</v>
      </c>
      <c r="EB2" s="432">
        <v>0</v>
      </c>
      <c r="EC2" s="432">
        <v>0</v>
      </c>
      <c r="ED2" s="432">
        <v>0</v>
      </c>
      <c r="EE2" s="432">
        <v>4529</v>
      </c>
      <c r="EF2" s="432">
        <v>8</v>
      </c>
      <c r="EG2" s="432">
        <v>5.0000000000000001E-3</v>
      </c>
      <c r="EH2" s="432">
        <v>0.01</v>
      </c>
      <c r="EI2" s="432">
        <v>1.8E-3</v>
      </c>
      <c r="EJ2" s="432">
        <v>4766</v>
      </c>
      <c r="EK2" s="432">
        <v>0.05</v>
      </c>
      <c r="EL2" s="432">
        <v>0.15</v>
      </c>
      <c r="EM2" s="432">
        <v>0.13619999999999999</v>
      </c>
      <c r="EN2" s="432">
        <v>10505</v>
      </c>
      <c r="EO2" s="432">
        <v>3143</v>
      </c>
      <c r="EP2" s="432">
        <v>0.29920000000000002</v>
      </c>
      <c r="EQ2" s="432">
        <v>2515</v>
      </c>
      <c r="ER2" s="432">
        <v>249</v>
      </c>
      <c r="ES2" s="432">
        <v>9.9000000000000005E-2</v>
      </c>
      <c r="ET2" s="432">
        <v>183</v>
      </c>
      <c r="EU2" s="432">
        <v>5.1999999999999998E-3</v>
      </c>
      <c r="EV2" s="432">
        <v>31502</v>
      </c>
      <c r="EW2" s="432">
        <v>38503</v>
      </c>
      <c r="EX2" s="432">
        <v>36975</v>
      </c>
      <c r="EY2" s="432">
        <v>34462</v>
      </c>
      <c r="EZ2" s="432">
        <v>0.9</v>
      </c>
      <c r="FA2" s="432">
        <v>1.1000000000000001</v>
      </c>
      <c r="FB2" s="432">
        <v>1.0564</v>
      </c>
      <c r="FC2" s="432">
        <v>1724</v>
      </c>
      <c r="FD2" s="432">
        <v>2585</v>
      </c>
      <c r="FE2" s="432">
        <v>1866</v>
      </c>
      <c r="FF2" s="432">
        <v>0.05</v>
      </c>
      <c r="FG2" s="432">
        <v>7.4999999999999997E-2</v>
      </c>
      <c r="FH2" s="432">
        <v>5.4100000000000002E-2</v>
      </c>
      <c r="FI2" s="432">
        <v>30410</v>
      </c>
      <c r="FJ2" s="432">
        <v>31347</v>
      </c>
      <c r="FK2" s="432">
        <v>29461</v>
      </c>
      <c r="FL2" s="432">
        <v>0.88239999999999996</v>
      </c>
      <c r="FM2" s="432">
        <v>0.90959999999999996</v>
      </c>
      <c r="FN2" s="432">
        <v>0.85489999999999999</v>
      </c>
      <c r="FO2" s="432">
        <v>29073</v>
      </c>
      <c r="FP2" s="432">
        <v>30296</v>
      </c>
      <c r="FQ2" s="432">
        <v>27150</v>
      </c>
      <c r="FR2" s="432">
        <v>0.84360000000000002</v>
      </c>
      <c r="FS2" s="432">
        <v>0.87909999999999999</v>
      </c>
      <c r="FT2" s="432">
        <v>0.78779999999999994</v>
      </c>
      <c r="FU2" s="432">
        <v>27939</v>
      </c>
      <c r="FV2" s="432">
        <v>29793</v>
      </c>
      <c r="FW2" s="432">
        <v>25706</v>
      </c>
      <c r="FX2" s="432">
        <v>0.81069999999999998</v>
      </c>
      <c r="FY2" s="432">
        <v>0.86450000000000005</v>
      </c>
      <c r="FZ2" s="432">
        <v>0.74590000000000001</v>
      </c>
      <c r="GA2" s="432">
        <v>25261</v>
      </c>
      <c r="GB2" s="432">
        <v>28221</v>
      </c>
      <c r="GC2" s="432">
        <v>21508</v>
      </c>
      <c r="GD2" s="432">
        <v>0.73299999999999998</v>
      </c>
      <c r="GE2" s="432">
        <v>0.81889999999999996</v>
      </c>
      <c r="GF2" s="432">
        <v>0.62409999999999999</v>
      </c>
      <c r="GG2" s="432">
        <v>25847</v>
      </c>
      <c r="GH2" s="432">
        <v>29283</v>
      </c>
      <c r="GI2" s="432">
        <v>21262</v>
      </c>
      <c r="GJ2" s="432">
        <v>0.75</v>
      </c>
      <c r="GK2" s="432">
        <v>0.84970000000000001</v>
      </c>
      <c r="GL2" s="432">
        <v>0.61699999999999999</v>
      </c>
      <c r="GM2" s="432">
        <v>31612</v>
      </c>
      <c r="GN2" s="432">
        <v>32398</v>
      </c>
      <c r="GO2" s="432">
        <v>30817</v>
      </c>
      <c r="GP2" s="432">
        <v>0.9173</v>
      </c>
      <c r="GQ2" s="432">
        <v>0.94010000000000005</v>
      </c>
      <c r="GR2" s="432">
        <v>0.89419999999999999</v>
      </c>
      <c r="GS2" s="432">
        <v>28518</v>
      </c>
      <c r="GT2" s="432">
        <v>30496</v>
      </c>
      <c r="GU2" s="432">
        <v>25899</v>
      </c>
      <c r="GV2" s="432">
        <v>0.82750000000000001</v>
      </c>
      <c r="GW2" s="432">
        <v>0.88490000000000002</v>
      </c>
      <c r="GX2" s="432">
        <v>0.75149999999999995</v>
      </c>
      <c r="GY2" s="432">
        <v>17231</v>
      </c>
      <c r="GZ2" s="432">
        <v>20678</v>
      </c>
      <c r="HA2" s="432">
        <v>17051</v>
      </c>
      <c r="HB2" s="432">
        <v>0.5</v>
      </c>
      <c r="HC2" s="432">
        <v>0.6</v>
      </c>
      <c r="HD2" s="432">
        <v>0.49480000000000002</v>
      </c>
      <c r="HE2" s="432">
        <v>245</v>
      </c>
      <c r="HF2" s="432">
        <v>0.5</v>
      </c>
      <c r="HG2" s="432">
        <v>6.6E-3</v>
      </c>
      <c r="HH2" s="432">
        <v>0</v>
      </c>
      <c r="HI2" s="432"/>
      <c r="HJ2" s="432">
        <v>0.9</v>
      </c>
      <c r="HK2" s="432">
        <v>10</v>
      </c>
      <c r="HL2" s="432">
        <v>0</v>
      </c>
      <c r="HM2" s="432">
        <v>0</v>
      </c>
      <c r="HN2" s="432">
        <v>13</v>
      </c>
      <c r="HO2" s="432">
        <v>0</v>
      </c>
      <c r="HP2" s="432">
        <v>11</v>
      </c>
      <c r="HQ2" s="432">
        <v>8</v>
      </c>
      <c r="HR2" s="432">
        <v>0.72729999999999995</v>
      </c>
      <c r="HS2" s="432">
        <v>0.9</v>
      </c>
      <c r="HT2" s="432">
        <v>1</v>
      </c>
      <c r="HU2" s="432">
        <v>0</v>
      </c>
      <c r="HV2" s="432">
        <v>0</v>
      </c>
      <c r="HW2" s="432">
        <v>0.9</v>
      </c>
      <c r="HX2" s="432">
        <v>10</v>
      </c>
      <c r="HY2" s="432">
        <v>1</v>
      </c>
      <c r="HZ2" s="432">
        <v>0.1</v>
      </c>
      <c r="IA2" s="432">
        <v>93</v>
      </c>
      <c r="IB2" s="432">
        <v>33</v>
      </c>
      <c r="IC2" s="432">
        <v>34</v>
      </c>
      <c r="ID2" s="432">
        <v>101</v>
      </c>
      <c r="IE2" s="432">
        <v>93</v>
      </c>
      <c r="IF2" s="432">
        <v>3</v>
      </c>
      <c r="IG2" s="432">
        <v>3.2300000000000002E-2</v>
      </c>
      <c r="IH2" s="432">
        <v>13</v>
      </c>
      <c r="II2" s="432">
        <v>0.13980000000000001</v>
      </c>
      <c r="IJ2" s="432">
        <v>130</v>
      </c>
      <c r="IK2" s="432">
        <v>3</v>
      </c>
      <c r="IL2" s="432">
        <v>2.3099999999999999E-2</v>
      </c>
      <c r="IM2" s="432">
        <v>16</v>
      </c>
      <c r="IN2" s="432">
        <v>0.1231</v>
      </c>
      <c r="IO2" s="432">
        <v>44</v>
      </c>
      <c r="IP2" s="432">
        <v>2</v>
      </c>
      <c r="IQ2" s="432">
        <v>4.5499999999999999E-2</v>
      </c>
      <c r="IR2" s="432">
        <v>6</v>
      </c>
      <c r="IS2" s="432">
        <v>0.13639999999999999</v>
      </c>
      <c r="IT2" s="432">
        <v>59</v>
      </c>
      <c r="IU2" s="432">
        <v>1583</v>
      </c>
      <c r="IV2" s="432">
        <v>80</v>
      </c>
      <c r="IW2" s="432">
        <v>5.0500000000000003E-2</v>
      </c>
      <c r="IX2" s="432">
        <v>61</v>
      </c>
      <c r="IY2" s="432">
        <v>22</v>
      </c>
      <c r="IZ2" s="432">
        <v>0.36070000000000002</v>
      </c>
      <c r="JA2" s="432">
        <v>77</v>
      </c>
      <c r="JB2" s="432">
        <v>4.8599999999999997E-2</v>
      </c>
      <c r="JC2" s="432">
        <v>7</v>
      </c>
      <c r="JD2" s="432">
        <v>0.1148</v>
      </c>
      <c r="JE2" s="432">
        <v>788</v>
      </c>
      <c r="JF2" s="432">
        <v>24</v>
      </c>
      <c r="JG2" s="432">
        <v>3.0499999999999999E-2</v>
      </c>
      <c r="JH2" s="432">
        <v>33</v>
      </c>
      <c r="JI2" s="432">
        <v>13</v>
      </c>
      <c r="JJ2" s="432">
        <v>0.39389999999999997</v>
      </c>
      <c r="JK2" s="432">
        <v>73</v>
      </c>
      <c r="JL2" s="432">
        <v>9.2600000000000002E-2</v>
      </c>
      <c r="JM2" s="432">
        <v>3</v>
      </c>
      <c r="JN2" s="432">
        <v>9.0899999999999995E-2</v>
      </c>
      <c r="JO2" s="432" t="s">
        <v>1359</v>
      </c>
      <c r="JP2" s="432" t="s">
        <v>1360</v>
      </c>
      <c r="JQ2" s="432" t="s">
        <v>1340</v>
      </c>
    </row>
    <row r="3" spans="1:277" x14ac:dyDescent="0.45">
      <c r="A3" s="432" t="s">
        <v>154</v>
      </c>
      <c r="B3" s="432">
        <v>9688</v>
      </c>
      <c r="C3" s="432">
        <v>3020</v>
      </c>
      <c r="D3" s="432">
        <v>0.31169999999999998</v>
      </c>
      <c r="E3" s="432">
        <v>3007</v>
      </c>
      <c r="F3" s="432">
        <v>9573</v>
      </c>
      <c r="G3" s="432">
        <v>0.31409999999999999</v>
      </c>
      <c r="H3" s="432">
        <v>8939</v>
      </c>
      <c r="I3" s="432">
        <v>9206</v>
      </c>
      <c r="J3" s="432">
        <v>8589</v>
      </c>
      <c r="K3" s="432">
        <v>0.92259999999999998</v>
      </c>
      <c r="L3" s="432">
        <v>0.95020000000000004</v>
      </c>
      <c r="M3" s="432">
        <v>0.88660000000000005</v>
      </c>
      <c r="N3" s="432">
        <v>9224</v>
      </c>
      <c r="O3" s="432">
        <v>9399</v>
      </c>
      <c r="P3" s="432">
        <v>8924</v>
      </c>
      <c r="Q3" s="432">
        <v>0.95209999999999995</v>
      </c>
      <c r="R3" s="432">
        <v>0.97009999999999996</v>
      </c>
      <c r="S3" s="432">
        <v>0.92110000000000003</v>
      </c>
      <c r="T3" s="432">
        <v>9193</v>
      </c>
      <c r="U3" s="432">
        <v>9362</v>
      </c>
      <c r="V3" s="432">
        <v>8978</v>
      </c>
      <c r="W3" s="432">
        <v>0.94889999999999997</v>
      </c>
      <c r="X3" s="432">
        <v>0.96630000000000005</v>
      </c>
      <c r="Y3" s="432">
        <v>0.92669999999999997</v>
      </c>
      <c r="Z3" s="432">
        <v>9100</v>
      </c>
      <c r="AA3" s="432">
        <v>9282</v>
      </c>
      <c r="AB3" s="432">
        <v>8807</v>
      </c>
      <c r="AC3" s="432">
        <v>0.93930000000000002</v>
      </c>
      <c r="AD3" s="432">
        <v>0.95799999999999996</v>
      </c>
      <c r="AE3" s="432">
        <v>0.90910000000000002</v>
      </c>
      <c r="AF3" s="432">
        <v>8021</v>
      </c>
      <c r="AG3" s="432">
        <v>8469</v>
      </c>
      <c r="AH3" s="432">
        <v>7804</v>
      </c>
      <c r="AI3" s="432">
        <v>0.82789999999999997</v>
      </c>
      <c r="AJ3" s="432">
        <v>0.87409999999999999</v>
      </c>
      <c r="AK3" s="432">
        <v>0.80549999999999999</v>
      </c>
      <c r="AL3" s="432">
        <v>9170</v>
      </c>
      <c r="AM3" s="432">
        <v>9341</v>
      </c>
      <c r="AN3" s="432">
        <v>8886</v>
      </c>
      <c r="AO3" s="432">
        <v>0.94650000000000001</v>
      </c>
      <c r="AP3" s="432">
        <v>0.96409999999999996</v>
      </c>
      <c r="AQ3" s="432">
        <v>0.91720000000000002</v>
      </c>
      <c r="AR3" s="432">
        <v>8908</v>
      </c>
      <c r="AS3" s="432">
        <v>9132</v>
      </c>
      <c r="AT3" s="432">
        <v>8613</v>
      </c>
      <c r="AU3" s="432">
        <v>0.9194</v>
      </c>
      <c r="AV3" s="432">
        <v>0.94259999999999999</v>
      </c>
      <c r="AW3" s="432">
        <v>0.88900000000000001</v>
      </c>
      <c r="AX3" s="432">
        <v>8590</v>
      </c>
      <c r="AY3" s="432">
        <v>8905</v>
      </c>
      <c r="AZ3" s="432">
        <v>8096</v>
      </c>
      <c r="BA3" s="432">
        <v>0.88660000000000005</v>
      </c>
      <c r="BB3" s="432">
        <v>0.91910000000000003</v>
      </c>
      <c r="BC3" s="432">
        <v>0.8357</v>
      </c>
      <c r="BD3" s="432">
        <v>9042</v>
      </c>
      <c r="BE3" s="432">
        <v>9302</v>
      </c>
      <c r="BF3" s="432">
        <v>8847</v>
      </c>
      <c r="BG3" s="432">
        <v>0.93330000000000002</v>
      </c>
      <c r="BH3" s="432">
        <v>0.96009999999999995</v>
      </c>
      <c r="BI3" s="432">
        <v>0.91320000000000001</v>
      </c>
      <c r="BJ3" s="432">
        <v>5329</v>
      </c>
      <c r="BK3" s="432">
        <v>6298</v>
      </c>
      <c r="BL3" s="432">
        <v>6791</v>
      </c>
      <c r="BM3" s="432">
        <v>0.55000000000000004</v>
      </c>
      <c r="BN3" s="432">
        <v>0.65</v>
      </c>
      <c r="BO3" s="432">
        <v>0.70099999999999996</v>
      </c>
      <c r="BP3" s="432">
        <v>4048</v>
      </c>
      <c r="BQ3" s="432">
        <v>0.60709999999999997</v>
      </c>
      <c r="BR3" s="432">
        <v>2516</v>
      </c>
      <c r="BS3" s="432">
        <v>0.83309999999999995</v>
      </c>
      <c r="BT3" s="432">
        <v>6470</v>
      </c>
      <c r="BU3" s="432">
        <v>6891</v>
      </c>
      <c r="BV3" s="432">
        <v>6564</v>
      </c>
      <c r="BW3" s="432">
        <v>0.66779999999999995</v>
      </c>
      <c r="BX3" s="432">
        <v>0.71120000000000005</v>
      </c>
      <c r="BY3" s="432">
        <v>0.67749999999999999</v>
      </c>
      <c r="BZ3" s="432">
        <v>3860</v>
      </c>
      <c r="CA3" s="432">
        <v>0.57889999999999997</v>
      </c>
      <c r="CB3" s="432">
        <v>2612</v>
      </c>
      <c r="CC3" s="432">
        <v>0.8649</v>
      </c>
      <c r="CD3" s="432">
        <v>6849</v>
      </c>
      <c r="CE3" s="432">
        <v>7359</v>
      </c>
      <c r="CF3" s="432">
        <v>6472</v>
      </c>
      <c r="CG3" s="432">
        <v>0.70689999999999997</v>
      </c>
      <c r="CH3" s="432">
        <v>0.75949999999999995</v>
      </c>
      <c r="CI3" s="432">
        <v>0.66800000000000004</v>
      </c>
      <c r="CJ3" s="432">
        <v>5663</v>
      </c>
      <c r="CK3" s="432">
        <v>6092</v>
      </c>
      <c r="CL3" s="432">
        <v>5794</v>
      </c>
      <c r="CM3" s="432">
        <v>0.58450000000000002</v>
      </c>
      <c r="CN3" s="432">
        <v>0.62880000000000003</v>
      </c>
      <c r="CO3" s="432">
        <v>0.59809999999999997</v>
      </c>
      <c r="CP3" s="432">
        <v>1729</v>
      </c>
      <c r="CQ3" s="432">
        <v>0.25929999999999997</v>
      </c>
      <c r="CR3" s="432">
        <v>1648</v>
      </c>
      <c r="CS3" s="432">
        <v>0.54569999999999996</v>
      </c>
      <c r="CT3" s="432">
        <v>2810</v>
      </c>
      <c r="CU3" s="432">
        <v>3391</v>
      </c>
      <c r="CV3" s="432">
        <v>3377</v>
      </c>
      <c r="CW3" s="432">
        <v>0.28999999999999998</v>
      </c>
      <c r="CX3" s="432">
        <v>0.35</v>
      </c>
      <c r="CY3" s="432">
        <v>0.34860000000000002</v>
      </c>
      <c r="CZ3" s="432">
        <v>5813</v>
      </c>
      <c r="DA3" s="432">
        <v>6782</v>
      </c>
      <c r="DB3" s="432">
        <v>7140</v>
      </c>
      <c r="DC3" s="432">
        <v>0.6</v>
      </c>
      <c r="DD3" s="432">
        <v>0.7</v>
      </c>
      <c r="DE3" s="432">
        <v>0.73699999999999999</v>
      </c>
      <c r="DF3" s="432">
        <v>2716</v>
      </c>
      <c r="DG3" s="432">
        <v>1426</v>
      </c>
      <c r="DH3" s="432">
        <v>1562</v>
      </c>
      <c r="DI3" s="432">
        <v>1589</v>
      </c>
      <c r="DJ3" s="432">
        <v>0.52500000000000002</v>
      </c>
      <c r="DK3" s="432">
        <v>0.57499999999999996</v>
      </c>
      <c r="DL3" s="432">
        <v>0.58509999999999995</v>
      </c>
      <c r="DM3" s="432">
        <v>6782</v>
      </c>
      <c r="DN3" s="432">
        <v>7266</v>
      </c>
      <c r="DO3" s="432">
        <v>5186</v>
      </c>
      <c r="DP3" s="432">
        <v>0.7</v>
      </c>
      <c r="DQ3" s="432">
        <v>0.75</v>
      </c>
      <c r="DR3" s="432">
        <v>0.5353</v>
      </c>
      <c r="DS3" s="432">
        <v>48</v>
      </c>
      <c r="DT3" s="432">
        <v>3.7499999999999999E-2</v>
      </c>
      <c r="DU3" s="432">
        <v>7.4999999999999997E-2</v>
      </c>
      <c r="DV3" s="432">
        <v>5.1999999999999998E-3</v>
      </c>
      <c r="DW3" s="432">
        <v>396</v>
      </c>
      <c r="DX3" s="432">
        <v>7.4999999999999997E-2</v>
      </c>
      <c r="DY3" s="432">
        <v>0.15</v>
      </c>
      <c r="DZ3" s="432">
        <v>6.6400000000000001E-2</v>
      </c>
      <c r="EA3" s="432">
        <v>7</v>
      </c>
      <c r="EB3" s="432">
        <v>0.14580000000000001</v>
      </c>
      <c r="EC3" s="432">
        <v>0</v>
      </c>
      <c r="ED3" s="432">
        <v>0</v>
      </c>
      <c r="EE3" s="432">
        <v>896</v>
      </c>
      <c r="EF3" s="432">
        <v>2</v>
      </c>
      <c r="EG3" s="432">
        <v>5.0000000000000001E-3</v>
      </c>
      <c r="EH3" s="432">
        <v>0.01</v>
      </c>
      <c r="EI3" s="432">
        <v>2.2000000000000001E-3</v>
      </c>
      <c r="EJ3" s="432">
        <v>2760</v>
      </c>
      <c r="EK3" s="432">
        <v>0.05</v>
      </c>
      <c r="EL3" s="432">
        <v>0.15</v>
      </c>
      <c r="EM3" s="432">
        <v>0.28489999999999999</v>
      </c>
      <c r="EN3" s="432">
        <v>3001</v>
      </c>
      <c r="EO3" s="432">
        <v>1860</v>
      </c>
      <c r="EP3" s="432">
        <v>0.61980000000000002</v>
      </c>
      <c r="EQ3" s="432">
        <v>605</v>
      </c>
      <c r="ER3" s="432">
        <v>109</v>
      </c>
      <c r="ES3" s="432">
        <v>0.1802</v>
      </c>
      <c r="ET3" s="432">
        <v>7661</v>
      </c>
      <c r="EU3" s="432">
        <v>0.79079999999999995</v>
      </c>
      <c r="EV3" s="432">
        <v>9010</v>
      </c>
      <c r="EW3" s="432">
        <v>10948</v>
      </c>
      <c r="EX3" s="432">
        <v>11984</v>
      </c>
      <c r="EY3" s="432">
        <v>10487</v>
      </c>
      <c r="EZ3" s="432">
        <v>0.93</v>
      </c>
      <c r="FA3" s="432">
        <v>1.1299999999999999</v>
      </c>
      <c r="FB3" s="432">
        <v>1.2370000000000001</v>
      </c>
      <c r="FC3" s="432">
        <v>525</v>
      </c>
      <c r="FD3" s="432">
        <v>787</v>
      </c>
      <c r="FE3" s="432">
        <v>928</v>
      </c>
      <c r="FF3" s="432">
        <v>0.05</v>
      </c>
      <c r="FG3" s="432">
        <v>7.4999999999999997E-2</v>
      </c>
      <c r="FH3" s="432">
        <v>8.8499999999999995E-2</v>
      </c>
      <c r="FI3" s="432">
        <v>9254</v>
      </c>
      <c r="FJ3" s="432">
        <v>9539</v>
      </c>
      <c r="FK3" s="432">
        <v>8863</v>
      </c>
      <c r="FL3" s="432">
        <v>0.88239999999999996</v>
      </c>
      <c r="FM3" s="432">
        <v>0.90959999999999996</v>
      </c>
      <c r="FN3" s="432">
        <v>0.84509999999999996</v>
      </c>
      <c r="FO3" s="432">
        <v>8847</v>
      </c>
      <c r="FP3" s="432">
        <v>9220</v>
      </c>
      <c r="FQ3" s="432">
        <v>8719</v>
      </c>
      <c r="FR3" s="432">
        <v>0.84360000000000002</v>
      </c>
      <c r="FS3" s="432">
        <v>0.87909999999999999</v>
      </c>
      <c r="FT3" s="432">
        <v>0.83140000000000003</v>
      </c>
      <c r="FU3" s="432">
        <v>8502</v>
      </c>
      <c r="FV3" s="432">
        <v>9067</v>
      </c>
      <c r="FW3" s="432">
        <v>8064</v>
      </c>
      <c r="FX3" s="432">
        <v>0.81069999999999998</v>
      </c>
      <c r="FY3" s="432">
        <v>0.86450000000000005</v>
      </c>
      <c r="FZ3" s="432">
        <v>0.76900000000000002</v>
      </c>
      <c r="GA3" s="432">
        <v>7687</v>
      </c>
      <c r="GB3" s="432">
        <v>8588</v>
      </c>
      <c r="GC3" s="432">
        <v>7445</v>
      </c>
      <c r="GD3" s="432">
        <v>0.73299999999999998</v>
      </c>
      <c r="GE3" s="432">
        <v>0.81889999999999996</v>
      </c>
      <c r="GF3" s="432">
        <v>0.70989999999999998</v>
      </c>
      <c r="GG3" s="432">
        <v>7866</v>
      </c>
      <c r="GH3" s="432">
        <v>8911</v>
      </c>
      <c r="GI3" s="432">
        <v>7304</v>
      </c>
      <c r="GJ3" s="432">
        <v>0.75</v>
      </c>
      <c r="GK3" s="432">
        <v>0.84970000000000001</v>
      </c>
      <c r="GL3" s="432">
        <v>0.69650000000000001</v>
      </c>
      <c r="GM3" s="432">
        <v>9620</v>
      </c>
      <c r="GN3" s="432">
        <v>9859</v>
      </c>
      <c r="GO3" s="432">
        <v>9483</v>
      </c>
      <c r="GP3" s="432">
        <v>0.9173</v>
      </c>
      <c r="GQ3" s="432">
        <v>0.94010000000000005</v>
      </c>
      <c r="GR3" s="432">
        <v>0.90429999999999999</v>
      </c>
      <c r="GS3" s="432">
        <v>8678</v>
      </c>
      <c r="GT3" s="432">
        <v>9280</v>
      </c>
      <c r="GU3" s="432">
        <v>8426</v>
      </c>
      <c r="GV3" s="432">
        <v>0.82750000000000001</v>
      </c>
      <c r="GW3" s="432">
        <v>0.88490000000000002</v>
      </c>
      <c r="GX3" s="432">
        <v>0.80349999999999999</v>
      </c>
      <c r="GY3" s="432">
        <v>5244</v>
      </c>
      <c r="GZ3" s="432">
        <v>6293</v>
      </c>
      <c r="HA3" s="432">
        <v>6775</v>
      </c>
      <c r="HB3" s="432">
        <v>0.5</v>
      </c>
      <c r="HC3" s="432">
        <v>0.6</v>
      </c>
      <c r="HD3" s="432">
        <v>0.64600000000000002</v>
      </c>
      <c r="HE3" s="432">
        <v>9734</v>
      </c>
      <c r="HF3" s="432">
        <v>0.5</v>
      </c>
      <c r="HG3" s="432">
        <v>0.81220000000000003</v>
      </c>
      <c r="HH3" s="432">
        <v>4</v>
      </c>
      <c r="HI3" s="432"/>
      <c r="HJ3" s="432">
        <v>0.9</v>
      </c>
      <c r="HK3" s="432">
        <v>3</v>
      </c>
      <c r="HL3" s="432">
        <v>0</v>
      </c>
      <c r="HM3" s="432">
        <v>0</v>
      </c>
      <c r="HN3" s="432">
        <v>0</v>
      </c>
      <c r="HO3" s="432">
        <v>1</v>
      </c>
      <c r="HP3" s="432">
        <v>6</v>
      </c>
      <c r="HQ3" s="432">
        <v>4</v>
      </c>
      <c r="HR3" s="432">
        <v>0.66669999999999996</v>
      </c>
      <c r="HS3" s="432">
        <v>0.9</v>
      </c>
      <c r="HT3" s="432">
        <v>0</v>
      </c>
      <c r="HU3" s="432">
        <v>0</v>
      </c>
      <c r="HV3" s="432">
        <v>0</v>
      </c>
      <c r="HW3" s="432">
        <v>0.9</v>
      </c>
      <c r="HX3" s="432">
        <v>3</v>
      </c>
      <c r="HY3" s="432">
        <v>0</v>
      </c>
      <c r="HZ3" s="432">
        <v>0</v>
      </c>
      <c r="IA3" s="432">
        <v>2</v>
      </c>
      <c r="IB3" s="432">
        <v>23</v>
      </c>
      <c r="IC3" s="432">
        <v>21</v>
      </c>
      <c r="ID3" s="432">
        <v>1</v>
      </c>
      <c r="IE3" s="432">
        <v>2</v>
      </c>
      <c r="IF3" s="432">
        <v>0</v>
      </c>
      <c r="IG3" s="432">
        <v>0</v>
      </c>
      <c r="IH3" s="432">
        <v>0</v>
      </c>
      <c r="II3" s="432">
        <v>0</v>
      </c>
      <c r="IJ3" s="432">
        <v>24</v>
      </c>
      <c r="IK3" s="432">
        <v>0</v>
      </c>
      <c r="IL3" s="432">
        <v>0</v>
      </c>
      <c r="IM3" s="432">
        <v>1</v>
      </c>
      <c r="IN3" s="432">
        <v>4.1700000000000001E-2</v>
      </c>
      <c r="IO3" s="432">
        <v>21</v>
      </c>
      <c r="IP3" s="432">
        <v>1</v>
      </c>
      <c r="IQ3" s="432">
        <v>4.7600000000000003E-2</v>
      </c>
      <c r="IR3" s="432">
        <v>1</v>
      </c>
      <c r="IS3" s="432">
        <v>4.7600000000000003E-2</v>
      </c>
      <c r="IT3" s="432">
        <v>22</v>
      </c>
      <c r="IU3" s="432">
        <v>265</v>
      </c>
      <c r="IV3" s="432">
        <v>25</v>
      </c>
      <c r="IW3" s="432">
        <v>9.4299999999999995E-2</v>
      </c>
      <c r="IX3" s="432">
        <v>22</v>
      </c>
      <c r="IY3" s="432">
        <v>8</v>
      </c>
      <c r="IZ3" s="432">
        <v>0.36359999999999998</v>
      </c>
      <c r="JA3" s="432">
        <v>14</v>
      </c>
      <c r="JB3" s="432">
        <v>5.28E-2</v>
      </c>
      <c r="JC3" s="432">
        <v>3</v>
      </c>
      <c r="JD3" s="432">
        <v>0.13639999999999999</v>
      </c>
      <c r="JE3" s="432">
        <v>127</v>
      </c>
      <c r="JF3" s="432">
        <v>19</v>
      </c>
      <c r="JG3" s="432">
        <v>0.14960000000000001</v>
      </c>
      <c r="JH3" s="432">
        <v>12</v>
      </c>
      <c r="JI3" s="432">
        <v>12</v>
      </c>
      <c r="JJ3" s="432">
        <v>1</v>
      </c>
      <c r="JK3" s="432">
        <v>17</v>
      </c>
      <c r="JL3" s="432">
        <v>0.13389999999999999</v>
      </c>
      <c r="JM3" s="432">
        <v>1</v>
      </c>
      <c r="JN3" s="432">
        <v>8.3299999999999999E-2</v>
      </c>
      <c r="JO3" s="432" t="s">
        <v>1359</v>
      </c>
      <c r="JP3" s="432" t="s">
        <v>1360</v>
      </c>
      <c r="JQ3" s="432" t="s">
        <v>1340</v>
      </c>
    </row>
    <row r="4" spans="1:277" x14ac:dyDescent="0.45">
      <c r="A4" s="432" t="s">
        <v>221</v>
      </c>
      <c r="B4" s="432">
        <v>34810</v>
      </c>
      <c r="C4" s="432">
        <v>10027</v>
      </c>
      <c r="D4" s="432">
        <v>0.28799999999999998</v>
      </c>
      <c r="E4" s="432">
        <v>9723</v>
      </c>
      <c r="F4" s="432">
        <v>34620</v>
      </c>
      <c r="G4" s="432">
        <v>0.28079999999999999</v>
      </c>
      <c r="H4" s="432">
        <v>32116</v>
      </c>
      <c r="I4" s="432">
        <v>33077</v>
      </c>
      <c r="J4" s="432">
        <v>32502</v>
      </c>
      <c r="K4" s="432">
        <v>0.92259999999999998</v>
      </c>
      <c r="L4" s="432">
        <v>0.95020000000000004</v>
      </c>
      <c r="M4" s="432">
        <v>0.93369999999999997</v>
      </c>
      <c r="N4" s="432">
        <v>33143</v>
      </c>
      <c r="O4" s="432">
        <v>33770</v>
      </c>
      <c r="P4" s="432">
        <v>33369</v>
      </c>
      <c r="Q4" s="432">
        <v>0.95209999999999995</v>
      </c>
      <c r="R4" s="432">
        <v>0.97009999999999996</v>
      </c>
      <c r="S4" s="432">
        <v>0.95860000000000001</v>
      </c>
      <c r="T4" s="432">
        <v>33032</v>
      </c>
      <c r="U4" s="432">
        <v>33637</v>
      </c>
      <c r="V4" s="432">
        <v>33166</v>
      </c>
      <c r="W4" s="432">
        <v>0.94889999999999997</v>
      </c>
      <c r="X4" s="432">
        <v>0.96630000000000005</v>
      </c>
      <c r="Y4" s="432">
        <v>0.95279999999999998</v>
      </c>
      <c r="Z4" s="432">
        <v>32698</v>
      </c>
      <c r="AA4" s="432">
        <v>33348</v>
      </c>
      <c r="AB4" s="432">
        <v>32998</v>
      </c>
      <c r="AC4" s="432">
        <v>0.93930000000000002</v>
      </c>
      <c r="AD4" s="432">
        <v>0.95799999999999996</v>
      </c>
      <c r="AE4" s="432">
        <v>0.94789999999999996</v>
      </c>
      <c r="AF4" s="432">
        <v>28820</v>
      </c>
      <c r="AG4" s="432">
        <v>30428</v>
      </c>
      <c r="AH4" s="432">
        <v>29918</v>
      </c>
      <c r="AI4" s="432">
        <v>0.82789999999999997</v>
      </c>
      <c r="AJ4" s="432">
        <v>0.87409999999999999</v>
      </c>
      <c r="AK4" s="432">
        <v>0.85950000000000004</v>
      </c>
      <c r="AL4" s="432">
        <v>32948</v>
      </c>
      <c r="AM4" s="432">
        <v>33561</v>
      </c>
      <c r="AN4" s="432">
        <v>33180</v>
      </c>
      <c r="AO4" s="432">
        <v>0.94650000000000001</v>
      </c>
      <c r="AP4" s="432">
        <v>0.96409999999999996</v>
      </c>
      <c r="AQ4" s="432">
        <v>0.95320000000000005</v>
      </c>
      <c r="AR4" s="432">
        <v>32005</v>
      </c>
      <c r="AS4" s="432">
        <v>32812</v>
      </c>
      <c r="AT4" s="432">
        <v>32176</v>
      </c>
      <c r="AU4" s="432">
        <v>0.9194</v>
      </c>
      <c r="AV4" s="432">
        <v>0.94259999999999999</v>
      </c>
      <c r="AW4" s="432">
        <v>0.92430000000000001</v>
      </c>
      <c r="AX4" s="432">
        <v>30863</v>
      </c>
      <c r="AY4" s="432">
        <v>31994</v>
      </c>
      <c r="AZ4" s="432">
        <v>31235</v>
      </c>
      <c r="BA4" s="432">
        <v>0.88660000000000005</v>
      </c>
      <c r="BB4" s="432">
        <v>0.91910000000000003</v>
      </c>
      <c r="BC4" s="432">
        <v>0.89729999999999999</v>
      </c>
      <c r="BD4" s="432">
        <v>32489</v>
      </c>
      <c r="BE4" s="432">
        <v>33422</v>
      </c>
      <c r="BF4" s="432">
        <v>32757</v>
      </c>
      <c r="BG4" s="432">
        <v>0.93330000000000002</v>
      </c>
      <c r="BH4" s="432">
        <v>0.96009999999999995</v>
      </c>
      <c r="BI4" s="432">
        <v>0.94099999999999995</v>
      </c>
      <c r="BJ4" s="432">
        <v>19146</v>
      </c>
      <c r="BK4" s="432">
        <v>22627</v>
      </c>
      <c r="BL4" s="432">
        <v>26768</v>
      </c>
      <c r="BM4" s="432">
        <v>0.55000000000000004</v>
      </c>
      <c r="BN4" s="432">
        <v>0.65</v>
      </c>
      <c r="BO4" s="432">
        <v>0.76900000000000002</v>
      </c>
      <c r="BP4" s="432">
        <v>14512</v>
      </c>
      <c r="BQ4" s="432">
        <v>0.58560000000000001</v>
      </c>
      <c r="BR4" s="432">
        <v>8680</v>
      </c>
      <c r="BS4" s="432">
        <v>0.86570000000000003</v>
      </c>
      <c r="BT4" s="432">
        <v>23247</v>
      </c>
      <c r="BU4" s="432">
        <v>24757</v>
      </c>
      <c r="BV4" s="432">
        <v>23192</v>
      </c>
      <c r="BW4" s="432">
        <v>0.66779999999999995</v>
      </c>
      <c r="BX4" s="432">
        <v>0.71120000000000005</v>
      </c>
      <c r="BY4" s="432">
        <v>0.66620000000000001</v>
      </c>
      <c r="BZ4" s="432">
        <v>16439</v>
      </c>
      <c r="CA4" s="432">
        <v>0.6633</v>
      </c>
      <c r="CB4" s="432">
        <v>9119</v>
      </c>
      <c r="CC4" s="432">
        <v>0.90939999999999999</v>
      </c>
      <c r="CD4" s="432">
        <v>24608</v>
      </c>
      <c r="CE4" s="432">
        <v>26439</v>
      </c>
      <c r="CF4" s="432">
        <v>25558</v>
      </c>
      <c r="CG4" s="432">
        <v>0.70689999999999997</v>
      </c>
      <c r="CH4" s="432">
        <v>0.75949999999999995</v>
      </c>
      <c r="CI4" s="432">
        <v>0.73419999999999996</v>
      </c>
      <c r="CJ4" s="432">
        <v>20347</v>
      </c>
      <c r="CK4" s="432">
        <v>21889</v>
      </c>
      <c r="CL4" s="432">
        <v>21525</v>
      </c>
      <c r="CM4" s="432">
        <v>0.58450000000000002</v>
      </c>
      <c r="CN4" s="432">
        <v>0.62880000000000003</v>
      </c>
      <c r="CO4" s="432">
        <v>0.61839999999999995</v>
      </c>
      <c r="CP4" s="432">
        <v>6833</v>
      </c>
      <c r="CQ4" s="432">
        <v>0.2757</v>
      </c>
      <c r="CR4" s="432">
        <v>6165</v>
      </c>
      <c r="CS4" s="432">
        <v>0.61480000000000001</v>
      </c>
      <c r="CT4" s="432">
        <v>10095</v>
      </c>
      <c r="CU4" s="432">
        <v>12184</v>
      </c>
      <c r="CV4" s="432">
        <v>12998</v>
      </c>
      <c r="CW4" s="432">
        <v>0.28999999999999998</v>
      </c>
      <c r="CX4" s="432">
        <v>0.35</v>
      </c>
      <c r="CY4" s="432">
        <v>0.37340000000000001</v>
      </c>
      <c r="CZ4" s="432">
        <v>20886</v>
      </c>
      <c r="DA4" s="432">
        <v>24367</v>
      </c>
      <c r="DB4" s="432">
        <v>27905</v>
      </c>
      <c r="DC4" s="432">
        <v>0.6</v>
      </c>
      <c r="DD4" s="432">
        <v>0.7</v>
      </c>
      <c r="DE4" s="432">
        <v>0.80159999999999998</v>
      </c>
      <c r="DF4" s="432">
        <v>10203</v>
      </c>
      <c r="DG4" s="432">
        <v>5357</v>
      </c>
      <c r="DH4" s="432">
        <v>5867</v>
      </c>
      <c r="DI4" s="432">
        <v>5938</v>
      </c>
      <c r="DJ4" s="432">
        <v>0.52500000000000002</v>
      </c>
      <c r="DK4" s="432">
        <v>0.57499999999999996</v>
      </c>
      <c r="DL4" s="432">
        <v>0.58199999999999996</v>
      </c>
      <c r="DM4" s="432">
        <v>24367</v>
      </c>
      <c r="DN4" s="432">
        <v>26108</v>
      </c>
      <c r="DO4" s="432">
        <v>21628</v>
      </c>
      <c r="DP4" s="432">
        <v>0.7</v>
      </c>
      <c r="DQ4" s="432">
        <v>0.75</v>
      </c>
      <c r="DR4" s="432">
        <v>0.62129999999999996</v>
      </c>
      <c r="DS4" s="432">
        <v>58</v>
      </c>
      <c r="DT4" s="432">
        <v>3.7499999999999999E-2</v>
      </c>
      <c r="DU4" s="432">
        <v>7.4999999999999997E-2</v>
      </c>
      <c r="DV4" s="432">
        <v>2.3E-3</v>
      </c>
      <c r="DW4" s="432">
        <v>2022</v>
      </c>
      <c r="DX4" s="432">
        <v>7.4999999999999997E-2</v>
      </c>
      <c r="DY4" s="432">
        <v>0.15</v>
      </c>
      <c r="DZ4" s="432">
        <v>9.6600000000000005E-2</v>
      </c>
      <c r="EA4" s="432">
        <v>0</v>
      </c>
      <c r="EB4" s="432">
        <v>0</v>
      </c>
      <c r="EC4" s="432">
        <v>0</v>
      </c>
      <c r="ED4" s="432">
        <v>0</v>
      </c>
      <c r="EE4" s="432">
        <v>4224</v>
      </c>
      <c r="EF4" s="432">
        <v>3</v>
      </c>
      <c r="EG4" s="432">
        <v>5.0000000000000001E-3</v>
      </c>
      <c r="EH4" s="432">
        <v>0.01</v>
      </c>
      <c r="EI4" s="432">
        <v>6.9999999999999999E-4</v>
      </c>
      <c r="EJ4" s="432">
        <v>10281</v>
      </c>
      <c r="EK4" s="432">
        <v>0.05</v>
      </c>
      <c r="EL4" s="432">
        <v>0.15</v>
      </c>
      <c r="EM4" s="432">
        <v>0.29530000000000001</v>
      </c>
      <c r="EN4" s="432">
        <v>10180</v>
      </c>
      <c r="EO4" s="432">
        <v>7822</v>
      </c>
      <c r="EP4" s="432">
        <v>0.76839999999999997</v>
      </c>
      <c r="EQ4" s="432">
        <v>2270</v>
      </c>
      <c r="ER4" s="432">
        <v>467</v>
      </c>
      <c r="ES4" s="432">
        <v>0.20569999999999999</v>
      </c>
      <c r="ET4" s="432">
        <v>23454</v>
      </c>
      <c r="EU4" s="432">
        <v>0.67379999999999995</v>
      </c>
      <c r="EV4" s="432">
        <v>32722</v>
      </c>
      <c r="EW4" s="432">
        <v>39684</v>
      </c>
      <c r="EX4" s="432">
        <v>41413</v>
      </c>
      <c r="EY4" s="432">
        <v>37925</v>
      </c>
      <c r="EZ4" s="432">
        <v>0.94</v>
      </c>
      <c r="FA4" s="432">
        <v>1.1399999999999999</v>
      </c>
      <c r="FB4" s="432">
        <v>1.1897</v>
      </c>
      <c r="FC4" s="432">
        <v>1897</v>
      </c>
      <c r="FD4" s="432">
        <v>2845</v>
      </c>
      <c r="FE4" s="432">
        <v>4283</v>
      </c>
      <c r="FF4" s="432">
        <v>0.05</v>
      </c>
      <c r="FG4" s="432">
        <v>7.4999999999999997E-2</v>
      </c>
      <c r="FH4" s="432">
        <v>0.1129</v>
      </c>
      <c r="FI4" s="432">
        <v>33466</v>
      </c>
      <c r="FJ4" s="432">
        <v>34497</v>
      </c>
      <c r="FK4" s="432">
        <v>33542</v>
      </c>
      <c r="FL4" s="432">
        <v>0.88239999999999996</v>
      </c>
      <c r="FM4" s="432">
        <v>0.90959999999999996</v>
      </c>
      <c r="FN4" s="432">
        <v>0.88439999999999996</v>
      </c>
      <c r="FO4" s="432">
        <v>31994</v>
      </c>
      <c r="FP4" s="432">
        <v>33340</v>
      </c>
      <c r="FQ4" s="432">
        <v>31433</v>
      </c>
      <c r="FR4" s="432">
        <v>0.84360000000000002</v>
      </c>
      <c r="FS4" s="432">
        <v>0.87909999999999999</v>
      </c>
      <c r="FT4" s="432">
        <v>0.82879999999999998</v>
      </c>
      <c r="FU4" s="432">
        <v>30746</v>
      </c>
      <c r="FV4" s="432">
        <v>32787</v>
      </c>
      <c r="FW4" s="432">
        <v>29934</v>
      </c>
      <c r="FX4" s="432">
        <v>0.81069999999999998</v>
      </c>
      <c r="FY4" s="432">
        <v>0.86450000000000005</v>
      </c>
      <c r="FZ4" s="432">
        <v>0.7893</v>
      </c>
      <c r="GA4" s="432">
        <v>27800</v>
      </c>
      <c r="GB4" s="432">
        <v>31057</v>
      </c>
      <c r="GC4" s="432">
        <v>27014</v>
      </c>
      <c r="GD4" s="432">
        <v>0.73299999999999998</v>
      </c>
      <c r="GE4" s="432">
        <v>0.81889999999999996</v>
      </c>
      <c r="GF4" s="432">
        <v>0.71230000000000004</v>
      </c>
      <c r="GG4" s="432">
        <v>28444</v>
      </c>
      <c r="GH4" s="432">
        <v>32225</v>
      </c>
      <c r="GI4" s="432">
        <v>27284</v>
      </c>
      <c r="GJ4" s="432">
        <v>0.75</v>
      </c>
      <c r="GK4" s="432">
        <v>0.84970000000000001</v>
      </c>
      <c r="GL4" s="432">
        <v>0.71940000000000004</v>
      </c>
      <c r="GM4" s="432">
        <v>34789</v>
      </c>
      <c r="GN4" s="432">
        <v>35654</v>
      </c>
      <c r="GO4" s="432">
        <v>35060</v>
      </c>
      <c r="GP4" s="432">
        <v>0.9173</v>
      </c>
      <c r="GQ4" s="432">
        <v>0.94010000000000005</v>
      </c>
      <c r="GR4" s="432">
        <v>0.92449999999999999</v>
      </c>
      <c r="GS4" s="432">
        <v>31383</v>
      </c>
      <c r="GT4" s="432">
        <v>33560</v>
      </c>
      <c r="GU4" s="432">
        <v>30699</v>
      </c>
      <c r="GV4" s="432">
        <v>0.82750000000000001</v>
      </c>
      <c r="GW4" s="432">
        <v>0.88490000000000002</v>
      </c>
      <c r="GX4" s="432">
        <v>0.8095</v>
      </c>
      <c r="GY4" s="432">
        <v>18963</v>
      </c>
      <c r="GZ4" s="432">
        <v>22755</v>
      </c>
      <c r="HA4" s="432">
        <v>24335</v>
      </c>
      <c r="HB4" s="432">
        <v>0.5</v>
      </c>
      <c r="HC4" s="432">
        <v>0.6</v>
      </c>
      <c r="HD4" s="432">
        <v>0.64170000000000005</v>
      </c>
      <c r="HE4" s="432">
        <v>28294</v>
      </c>
      <c r="HF4" s="432">
        <v>0.5</v>
      </c>
      <c r="HG4" s="432">
        <v>0.68320000000000003</v>
      </c>
      <c r="HH4" s="432">
        <v>4</v>
      </c>
      <c r="HI4" s="432"/>
      <c r="HJ4" s="432">
        <v>0.9</v>
      </c>
      <c r="HK4" s="432">
        <v>3</v>
      </c>
      <c r="HL4" s="432">
        <v>1</v>
      </c>
      <c r="HM4" s="432">
        <v>0.33329999999999999</v>
      </c>
      <c r="HN4" s="432">
        <v>1</v>
      </c>
      <c r="HO4" s="432">
        <v>4</v>
      </c>
      <c r="HP4" s="432">
        <v>7</v>
      </c>
      <c r="HQ4" s="432">
        <v>2</v>
      </c>
      <c r="HR4" s="432">
        <v>0.28570000000000001</v>
      </c>
      <c r="HS4" s="432">
        <v>0.9</v>
      </c>
      <c r="HT4" s="432">
        <v>0</v>
      </c>
      <c r="HU4" s="432">
        <v>0</v>
      </c>
      <c r="HV4" s="432">
        <v>0</v>
      </c>
      <c r="HW4" s="432">
        <v>0.9</v>
      </c>
      <c r="HX4" s="432">
        <v>3</v>
      </c>
      <c r="HY4" s="432">
        <v>1</v>
      </c>
      <c r="HZ4" s="432">
        <v>0.33329999999999999</v>
      </c>
      <c r="IA4" s="432">
        <v>0</v>
      </c>
      <c r="IB4" s="432">
        <v>39</v>
      </c>
      <c r="IC4" s="432">
        <v>31</v>
      </c>
      <c r="ID4" s="432">
        <v>28</v>
      </c>
      <c r="IE4" s="432">
        <v>0</v>
      </c>
      <c r="IF4" s="432">
        <v>0</v>
      </c>
      <c r="IG4" s="432">
        <v>0</v>
      </c>
      <c r="IH4" s="432">
        <v>0</v>
      </c>
      <c r="II4" s="432">
        <v>0</v>
      </c>
      <c r="IJ4" s="432">
        <v>61</v>
      </c>
      <c r="IK4" s="432">
        <v>0</v>
      </c>
      <c r="IL4" s="432">
        <v>0</v>
      </c>
      <c r="IM4" s="432">
        <v>2</v>
      </c>
      <c r="IN4" s="432">
        <v>3.2800000000000003E-2</v>
      </c>
      <c r="IO4" s="432">
        <v>31</v>
      </c>
      <c r="IP4" s="432">
        <v>2</v>
      </c>
      <c r="IQ4" s="432">
        <v>6.4500000000000002E-2</v>
      </c>
      <c r="IR4" s="432">
        <v>0</v>
      </c>
      <c r="IS4" s="432">
        <v>0</v>
      </c>
      <c r="IT4" s="432">
        <v>14</v>
      </c>
      <c r="IU4" s="432">
        <v>1394</v>
      </c>
      <c r="IV4" s="432">
        <v>22</v>
      </c>
      <c r="IW4" s="432">
        <v>1.5800000000000002E-2</v>
      </c>
      <c r="IX4" s="432">
        <v>14</v>
      </c>
      <c r="IY4" s="432">
        <v>2</v>
      </c>
      <c r="IZ4" s="432">
        <v>0.1429</v>
      </c>
      <c r="JA4" s="432">
        <v>19</v>
      </c>
      <c r="JB4" s="432">
        <v>1.3599999999999999E-2</v>
      </c>
      <c r="JC4" s="432">
        <v>2</v>
      </c>
      <c r="JD4" s="432">
        <v>0.1429</v>
      </c>
      <c r="JE4" s="432">
        <v>657</v>
      </c>
      <c r="JF4" s="432">
        <v>8</v>
      </c>
      <c r="JG4" s="432">
        <v>1.2200000000000001E-2</v>
      </c>
      <c r="JH4" s="432">
        <v>6</v>
      </c>
      <c r="JI4" s="432">
        <v>6</v>
      </c>
      <c r="JJ4" s="432">
        <v>1</v>
      </c>
      <c r="JK4" s="432">
        <v>58</v>
      </c>
      <c r="JL4" s="432">
        <v>8.8300000000000003E-2</v>
      </c>
      <c r="JM4" s="432">
        <v>2</v>
      </c>
      <c r="JN4" s="432">
        <v>0.33329999999999999</v>
      </c>
      <c r="JO4" s="432" t="s">
        <v>1359</v>
      </c>
      <c r="JP4" s="432" t="s">
        <v>1360</v>
      </c>
      <c r="JQ4" s="432" t="s">
        <v>1340</v>
      </c>
    </row>
    <row r="5" spans="1:277" x14ac:dyDescent="0.45">
      <c r="A5" s="432" t="s">
        <v>369</v>
      </c>
      <c r="B5" s="432">
        <v>11089</v>
      </c>
      <c r="C5" s="432">
        <v>3209</v>
      </c>
      <c r="D5" s="432">
        <v>0.28939999999999999</v>
      </c>
      <c r="E5" s="432">
        <v>3198</v>
      </c>
      <c r="F5" s="432">
        <v>11036</v>
      </c>
      <c r="G5" s="432">
        <v>0.2898</v>
      </c>
      <c r="H5" s="432">
        <v>10231</v>
      </c>
      <c r="I5" s="432">
        <v>10537</v>
      </c>
      <c r="J5" s="432">
        <v>9866</v>
      </c>
      <c r="K5" s="432">
        <v>0.92259999999999998</v>
      </c>
      <c r="L5" s="432">
        <v>0.95020000000000004</v>
      </c>
      <c r="M5" s="432">
        <v>0.88970000000000005</v>
      </c>
      <c r="N5" s="432">
        <v>10558</v>
      </c>
      <c r="O5" s="432">
        <v>10758</v>
      </c>
      <c r="P5" s="432">
        <v>10168</v>
      </c>
      <c r="Q5" s="432">
        <v>0.95209999999999995</v>
      </c>
      <c r="R5" s="432">
        <v>0.97009999999999996</v>
      </c>
      <c r="S5" s="432">
        <v>0.91690000000000005</v>
      </c>
      <c r="T5" s="432">
        <v>10523</v>
      </c>
      <c r="U5" s="432">
        <v>10716</v>
      </c>
      <c r="V5" s="432">
        <v>10217</v>
      </c>
      <c r="W5" s="432">
        <v>0.94889999999999997</v>
      </c>
      <c r="X5" s="432">
        <v>0.96630000000000005</v>
      </c>
      <c r="Y5" s="432">
        <v>0.9214</v>
      </c>
      <c r="Z5" s="432">
        <v>10416</v>
      </c>
      <c r="AA5" s="432">
        <v>10624</v>
      </c>
      <c r="AB5" s="432">
        <v>9998</v>
      </c>
      <c r="AC5" s="432">
        <v>0.93930000000000002</v>
      </c>
      <c r="AD5" s="432">
        <v>0.95799999999999996</v>
      </c>
      <c r="AE5" s="432">
        <v>0.90159999999999996</v>
      </c>
      <c r="AF5" s="432">
        <v>9181</v>
      </c>
      <c r="AG5" s="432">
        <v>9693</v>
      </c>
      <c r="AH5" s="432">
        <v>8649</v>
      </c>
      <c r="AI5" s="432">
        <v>0.82789999999999997</v>
      </c>
      <c r="AJ5" s="432">
        <v>0.87409999999999999</v>
      </c>
      <c r="AK5" s="432">
        <v>0.78</v>
      </c>
      <c r="AL5" s="432">
        <v>10496</v>
      </c>
      <c r="AM5" s="432">
        <v>10691</v>
      </c>
      <c r="AN5" s="432">
        <v>10167</v>
      </c>
      <c r="AO5" s="432">
        <v>0.94650000000000001</v>
      </c>
      <c r="AP5" s="432">
        <v>0.96409999999999996</v>
      </c>
      <c r="AQ5" s="432">
        <v>0.91690000000000005</v>
      </c>
      <c r="AR5" s="432">
        <v>10196</v>
      </c>
      <c r="AS5" s="432">
        <v>10453</v>
      </c>
      <c r="AT5" s="432">
        <v>9768</v>
      </c>
      <c r="AU5" s="432">
        <v>0.9194</v>
      </c>
      <c r="AV5" s="432">
        <v>0.94259999999999999</v>
      </c>
      <c r="AW5" s="432">
        <v>0.88090000000000002</v>
      </c>
      <c r="AX5" s="432">
        <v>9832</v>
      </c>
      <c r="AY5" s="432">
        <v>10192</v>
      </c>
      <c r="AZ5" s="432">
        <v>9198</v>
      </c>
      <c r="BA5" s="432">
        <v>0.88660000000000005</v>
      </c>
      <c r="BB5" s="432">
        <v>0.91910000000000003</v>
      </c>
      <c r="BC5" s="432">
        <v>0.82950000000000002</v>
      </c>
      <c r="BD5" s="432">
        <v>10350</v>
      </c>
      <c r="BE5" s="432">
        <v>10647</v>
      </c>
      <c r="BF5" s="432">
        <v>10052</v>
      </c>
      <c r="BG5" s="432">
        <v>0.93330000000000002</v>
      </c>
      <c r="BH5" s="432">
        <v>0.96009999999999995</v>
      </c>
      <c r="BI5" s="432">
        <v>0.90649999999999997</v>
      </c>
      <c r="BJ5" s="432">
        <v>6099</v>
      </c>
      <c r="BK5" s="432">
        <v>7208</v>
      </c>
      <c r="BL5" s="432">
        <v>7511</v>
      </c>
      <c r="BM5" s="432">
        <v>0.55000000000000004</v>
      </c>
      <c r="BN5" s="432">
        <v>0.65</v>
      </c>
      <c r="BO5" s="432">
        <v>0.67730000000000001</v>
      </c>
      <c r="BP5" s="432">
        <v>4548</v>
      </c>
      <c r="BQ5" s="432">
        <v>0.57720000000000005</v>
      </c>
      <c r="BR5" s="432">
        <v>2682</v>
      </c>
      <c r="BS5" s="432">
        <v>0.83579999999999999</v>
      </c>
      <c r="BT5" s="432">
        <v>7406</v>
      </c>
      <c r="BU5" s="432">
        <v>7887</v>
      </c>
      <c r="BV5" s="432">
        <v>7230</v>
      </c>
      <c r="BW5" s="432">
        <v>0.66779999999999995</v>
      </c>
      <c r="BX5" s="432">
        <v>0.71120000000000005</v>
      </c>
      <c r="BY5" s="432">
        <v>0.65200000000000002</v>
      </c>
      <c r="BZ5" s="432">
        <v>4567</v>
      </c>
      <c r="CA5" s="432">
        <v>0.5796</v>
      </c>
      <c r="CB5" s="432">
        <v>2808</v>
      </c>
      <c r="CC5" s="432">
        <v>0.875</v>
      </c>
      <c r="CD5" s="432">
        <v>7839</v>
      </c>
      <c r="CE5" s="432">
        <v>8423</v>
      </c>
      <c r="CF5" s="432">
        <v>7375</v>
      </c>
      <c r="CG5" s="432">
        <v>0.70689999999999997</v>
      </c>
      <c r="CH5" s="432">
        <v>0.75949999999999995</v>
      </c>
      <c r="CI5" s="432">
        <v>0.66510000000000002</v>
      </c>
      <c r="CJ5" s="432">
        <v>6482</v>
      </c>
      <c r="CK5" s="432">
        <v>6973</v>
      </c>
      <c r="CL5" s="432">
        <v>6495</v>
      </c>
      <c r="CM5" s="432">
        <v>0.58450000000000002</v>
      </c>
      <c r="CN5" s="432">
        <v>0.62880000000000003</v>
      </c>
      <c r="CO5" s="432">
        <v>0.5857</v>
      </c>
      <c r="CP5" s="432">
        <v>1959</v>
      </c>
      <c r="CQ5" s="432">
        <v>0.24859999999999999</v>
      </c>
      <c r="CR5" s="432">
        <v>1862</v>
      </c>
      <c r="CS5" s="432">
        <v>0.58020000000000005</v>
      </c>
      <c r="CT5" s="432">
        <v>3216</v>
      </c>
      <c r="CU5" s="432">
        <v>3882</v>
      </c>
      <c r="CV5" s="432">
        <v>3821</v>
      </c>
      <c r="CW5" s="432">
        <v>0.28999999999999998</v>
      </c>
      <c r="CX5" s="432">
        <v>0.35</v>
      </c>
      <c r="CY5" s="432">
        <v>0.34460000000000002</v>
      </c>
      <c r="CZ5" s="432">
        <v>6654</v>
      </c>
      <c r="DA5" s="432">
        <v>7763</v>
      </c>
      <c r="DB5" s="432">
        <v>7721</v>
      </c>
      <c r="DC5" s="432">
        <v>0.6</v>
      </c>
      <c r="DD5" s="432">
        <v>0.7</v>
      </c>
      <c r="DE5" s="432">
        <v>0.69630000000000003</v>
      </c>
      <c r="DF5" s="432">
        <v>3190</v>
      </c>
      <c r="DG5" s="432">
        <v>1675</v>
      </c>
      <c r="DH5" s="432">
        <v>1835</v>
      </c>
      <c r="DI5" s="432">
        <v>1825</v>
      </c>
      <c r="DJ5" s="432">
        <v>0.52500000000000002</v>
      </c>
      <c r="DK5" s="432">
        <v>0.57499999999999996</v>
      </c>
      <c r="DL5" s="432">
        <v>0.57210000000000005</v>
      </c>
      <c r="DM5" s="432">
        <v>7763</v>
      </c>
      <c r="DN5" s="432">
        <v>8317</v>
      </c>
      <c r="DO5" s="432">
        <v>5242</v>
      </c>
      <c r="DP5" s="432">
        <v>0.7</v>
      </c>
      <c r="DQ5" s="432">
        <v>0.75</v>
      </c>
      <c r="DR5" s="432">
        <v>0.47270000000000001</v>
      </c>
      <c r="DS5" s="432">
        <v>177</v>
      </c>
      <c r="DT5" s="432">
        <v>3.7499999999999999E-2</v>
      </c>
      <c r="DU5" s="432">
        <v>7.4999999999999997E-2</v>
      </c>
      <c r="DV5" s="432">
        <v>1.7000000000000001E-2</v>
      </c>
      <c r="DW5" s="432">
        <v>508</v>
      </c>
      <c r="DX5" s="432">
        <v>7.4999999999999997E-2</v>
      </c>
      <c r="DY5" s="432">
        <v>0.15</v>
      </c>
      <c r="DZ5" s="432">
        <v>5.0299999999999997E-2</v>
      </c>
      <c r="EA5" s="432">
        <v>134</v>
      </c>
      <c r="EB5" s="432">
        <v>0.7571</v>
      </c>
      <c r="EC5" s="432">
        <v>46</v>
      </c>
      <c r="ED5" s="432">
        <v>0.25990000000000002</v>
      </c>
      <c r="EE5" s="432">
        <v>1022</v>
      </c>
      <c r="EF5" s="432">
        <v>2</v>
      </c>
      <c r="EG5" s="432">
        <v>5.0000000000000001E-3</v>
      </c>
      <c r="EH5" s="432">
        <v>0.01</v>
      </c>
      <c r="EI5" s="432">
        <v>2E-3</v>
      </c>
      <c r="EJ5" s="432">
        <v>2705</v>
      </c>
      <c r="EK5" s="432">
        <v>0.05</v>
      </c>
      <c r="EL5" s="432">
        <v>0.15</v>
      </c>
      <c r="EM5" s="432">
        <v>0.24390000000000001</v>
      </c>
      <c r="EN5" s="432">
        <v>3154</v>
      </c>
      <c r="EO5" s="432">
        <v>1918</v>
      </c>
      <c r="EP5" s="432">
        <v>0.60809999999999997</v>
      </c>
      <c r="EQ5" s="432">
        <v>711</v>
      </c>
      <c r="ER5" s="432">
        <v>133</v>
      </c>
      <c r="ES5" s="432">
        <v>0.18709999999999999</v>
      </c>
      <c r="ET5" s="432">
        <v>8403</v>
      </c>
      <c r="EU5" s="432">
        <v>0.75780000000000003</v>
      </c>
      <c r="EV5" s="432">
        <v>10313</v>
      </c>
      <c r="EW5" s="432">
        <v>12531</v>
      </c>
      <c r="EX5" s="432">
        <v>14733</v>
      </c>
      <c r="EY5" s="432">
        <v>13280</v>
      </c>
      <c r="EZ5" s="432">
        <v>0.93</v>
      </c>
      <c r="FA5" s="432">
        <v>1.1299999999999999</v>
      </c>
      <c r="FB5" s="432">
        <v>1.3286</v>
      </c>
      <c r="FC5" s="432">
        <v>664</v>
      </c>
      <c r="FD5" s="432">
        <v>996</v>
      </c>
      <c r="FE5" s="432">
        <v>918</v>
      </c>
      <c r="FF5" s="432">
        <v>0.05</v>
      </c>
      <c r="FG5" s="432">
        <v>7.4999999999999997E-2</v>
      </c>
      <c r="FH5" s="432">
        <v>6.9099999999999995E-2</v>
      </c>
      <c r="FI5" s="432">
        <v>11719</v>
      </c>
      <c r="FJ5" s="432">
        <v>12080</v>
      </c>
      <c r="FK5" s="432">
        <v>10867</v>
      </c>
      <c r="FL5" s="432">
        <v>0.88239999999999996</v>
      </c>
      <c r="FM5" s="432">
        <v>0.90959999999999996</v>
      </c>
      <c r="FN5" s="432">
        <v>0.81830000000000003</v>
      </c>
      <c r="FO5" s="432">
        <v>11204</v>
      </c>
      <c r="FP5" s="432">
        <v>11675</v>
      </c>
      <c r="FQ5" s="432">
        <v>10519</v>
      </c>
      <c r="FR5" s="432">
        <v>0.84360000000000002</v>
      </c>
      <c r="FS5" s="432">
        <v>0.87909999999999999</v>
      </c>
      <c r="FT5" s="432">
        <v>0.79210000000000003</v>
      </c>
      <c r="FU5" s="432">
        <v>10767</v>
      </c>
      <c r="FV5" s="432">
        <v>11481</v>
      </c>
      <c r="FW5" s="432">
        <v>9867</v>
      </c>
      <c r="FX5" s="432">
        <v>0.81069999999999998</v>
      </c>
      <c r="FY5" s="432">
        <v>0.86450000000000005</v>
      </c>
      <c r="FZ5" s="432">
        <v>0.74299999999999999</v>
      </c>
      <c r="GA5" s="432">
        <v>9735</v>
      </c>
      <c r="GB5" s="432">
        <v>10875</v>
      </c>
      <c r="GC5" s="432">
        <v>8229</v>
      </c>
      <c r="GD5" s="432">
        <v>0.73299999999999998</v>
      </c>
      <c r="GE5" s="432">
        <v>0.81889999999999996</v>
      </c>
      <c r="GF5" s="432">
        <v>0.61970000000000003</v>
      </c>
      <c r="GG5" s="432">
        <v>9960</v>
      </c>
      <c r="GH5" s="432">
        <v>11285</v>
      </c>
      <c r="GI5" s="432">
        <v>8277</v>
      </c>
      <c r="GJ5" s="432">
        <v>0.75</v>
      </c>
      <c r="GK5" s="432">
        <v>0.84970000000000001</v>
      </c>
      <c r="GL5" s="432">
        <v>0.62329999999999997</v>
      </c>
      <c r="GM5" s="432">
        <v>12182</v>
      </c>
      <c r="GN5" s="432">
        <v>12485</v>
      </c>
      <c r="GO5" s="432">
        <v>11639</v>
      </c>
      <c r="GP5" s="432">
        <v>0.9173</v>
      </c>
      <c r="GQ5" s="432">
        <v>0.94010000000000005</v>
      </c>
      <c r="GR5" s="432">
        <v>0.87639999999999996</v>
      </c>
      <c r="GS5" s="432">
        <v>10990</v>
      </c>
      <c r="GT5" s="432">
        <v>11752</v>
      </c>
      <c r="GU5" s="432">
        <v>10042</v>
      </c>
      <c r="GV5" s="432">
        <v>0.82750000000000001</v>
      </c>
      <c r="GW5" s="432">
        <v>0.88490000000000002</v>
      </c>
      <c r="GX5" s="432">
        <v>0.75619999999999998</v>
      </c>
      <c r="GY5" s="432">
        <v>6640</v>
      </c>
      <c r="GZ5" s="432">
        <v>7968</v>
      </c>
      <c r="HA5" s="432">
        <v>7193</v>
      </c>
      <c r="HB5" s="432">
        <v>0.5</v>
      </c>
      <c r="HC5" s="432">
        <v>0.6</v>
      </c>
      <c r="HD5" s="432">
        <v>0.54159999999999997</v>
      </c>
      <c r="HE5" s="432">
        <v>11279</v>
      </c>
      <c r="HF5" s="432">
        <v>0.5</v>
      </c>
      <c r="HG5" s="432">
        <v>0.76559999999999995</v>
      </c>
      <c r="HH5" s="432">
        <v>6</v>
      </c>
      <c r="HI5" s="432"/>
      <c r="HJ5" s="432">
        <v>0.9</v>
      </c>
      <c r="HK5" s="432">
        <v>2</v>
      </c>
      <c r="HL5" s="432">
        <v>0</v>
      </c>
      <c r="HM5" s="432">
        <v>0</v>
      </c>
      <c r="HN5" s="432">
        <v>0</v>
      </c>
      <c r="HO5" s="432">
        <v>0</v>
      </c>
      <c r="HP5" s="432">
        <v>5</v>
      </c>
      <c r="HQ5" s="432">
        <v>4</v>
      </c>
      <c r="HR5" s="432">
        <v>0.8</v>
      </c>
      <c r="HS5" s="432">
        <v>0.9</v>
      </c>
      <c r="HT5" s="432">
        <v>0</v>
      </c>
      <c r="HU5" s="432">
        <v>0</v>
      </c>
      <c r="HV5" s="432">
        <v>0</v>
      </c>
      <c r="HW5" s="432">
        <v>0.9</v>
      </c>
      <c r="HX5" s="432">
        <v>2</v>
      </c>
      <c r="HY5" s="432">
        <v>1</v>
      </c>
      <c r="HZ5" s="432">
        <v>0.5</v>
      </c>
      <c r="IA5" s="432">
        <v>70</v>
      </c>
      <c r="IB5" s="432">
        <v>22</v>
      </c>
      <c r="IC5" s="432">
        <v>53</v>
      </c>
      <c r="ID5" s="432">
        <v>49</v>
      </c>
      <c r="IE5" s="432">
        <v>70</v>
      </c>
      <c r="IF5" s="432">
        <v>0</v>
      </c>
      <c r="IG5" s="432">
        <v>0</v>
      </c>
      <c r="IH5" s="432">
        <v>8</v>
      </c>
      <c r="II5" s="432">
        <v>0.1143</v>
      </c>
      <c r="IJ5" s="432">
        <v>65</v>
      </c>
      <c r="IK5" s="432">
        <v>0</v>
      </c>
      <c r="IL5" s="432">
        <v>0</v>
      </c>
      <c r="IM5" s="432">
        <v>1</v>
      </c>
      <c r="IN5" s="432">
        <v>1.54E-2</v>
      </c>
      <c r="IO5" s="432">
        <v>53</v>
      </c>
      <c r="IP5" s="432">
        <v>1</v>
      </c>
      <c r="IQ5" s="432">
        <v>1.89E-2</v>
      </c>
      <c r="IR5" s="432">
        <v>0</v>
      </c>
      <c r="IS5" s="432">
        <v>0</v>
      </c>
      <c r="IT5" s="432">
        <v>21</v>
      </c>
      <c r="IU5" s="432">
        <v>504</v>
      </c>
      <c r="IV5" s="432">
        <v>11</v>
      </c>
      <c r="IW5" s="432">
        <v>2.18E-2</v>
      </c>
      <c r="IX5" s="432">
        <v>21</v>
      </c>
      <c r="IY5" s="432">
        <v>5</v>
      </c>
      <c r="IZ5" s="432">
        <v>0.23810000000000001</v>
      </c>
      <c r="JA5" s="432">
        <v>9</v>
      </c>
      <c r="JB5" s="432">
        <v>1.7899999999999999E-2</v>
      </c>
      <c r="JC5" s="432">
        <v>4</v>
      </c>
      <c r="JD5" s="432">
        <v>0.1905</v>
      </c>
      <c r="JE5" s="432">
        <v>244</v>
      </c>
      <c r="JF5" s="432">
        <v>17</v>
      </c>
      <c r="JG5" s="432">
        <v>6.9699999999999998E-2</v>
      </c>
      <c r="JH5" s="432">
        <v>12</v>
      </c>
      <c r="JI5" s="432">
        <v>12</v>
      </c>
      <c r="JJ5" s="432">
        <v>1</v>
      </c>
      <c r="JK5" s="432">
        <v>30</v>
      </c>
      <c r="JL5" s="432">
        <v>0.123</v>
      </c>
      <c r="JM5" s="432">
        <v>2</v>
      </c>
      <c r="JN5" s="432">
        <v>0.16669999999999999</v>
      </c>
      <c r="JO5" s="432" t="s">
        <v>1359</v>
      </c>
      <c r="JP5" s="432" t="s">
        <v>1360</v>
      </c>
      <c r="JQ5" s="432" t="s">
        <v>1340</v>
      </c>
    </row>
    <row r="6" spans="1:277" x14ac:dyDescent="0.45">
      <c r="A6" s="432" t="s">
        <v>1049</v>
      </c>
      <c r="B6" s="432">
        <v>24642</v>
      </c>
      <c r="C6" s="432">
        <v>4792</v>
      </c>
      <c r="D6" s="432">
        <v>0.19450000000000001</v>
      </c>
      <c r="E6" s="432">
        <v>4516</v>
      </c>
      <c r="F6" s="432">
        <v>24388</v>
      </c>
      <c r="G6" s="432">
        <v>0.1852</v>
      </c>
      <c r="H6" s="432">
        <v>22735</v>
      </c>
      <c r="I6" s="432">
        <v>23415</v>
      </c>
      <c r="J6" s="432">
        <v>22392</v>
      </c>
      <c r="K6" s="432">
        <v>0.92259999999999998</v>
      </c>
      <c r="L6" s="432">
        <v>0.95020000000000004</v>
      </c>
      <c r="M6" s="432">
        <v>0.90869999999999995</v>
      </c>
      <c r="N6" s="432">
        <v>23462</v>
      </c>
      <c r="O6" s="432">
        <v>23906</v>
      </c>
      <c r="P6" s="432">
        <v>23499</v>
      </c>
      <c r="Q6" s="432">
        <v>0.95209999999999995</v>
      </c>
      <c r="R6" s="432">
        <v>0.97009999999999996</v>
      </c>
      <c r="S6" s="432">
        <v>0.9536</v>
      </c>
      <c r="T6" s="432">
        <v>23383</v>
      </c>
      <c r="U6" s="432">
        <v>23812</v>
      </c>
      <c r="V6" s="432">
        <v>23309</v>
      </c>
      <c r="W6" s="432">
        <v>0.94889999999999997</v>
      </c>
      <c r="X6" s="432">
        <v>0.96630000000000005</v>
      </c>
      <c r="Y6" s="432">
        <v>0.94589999999999996</v>
      </c>
      <c r="Z6" s="432">
        <v>23147</v>
      </c>
      <c r="AA6" s="432">
        <v>23608</v>
      </c>
      <c r="AB6" s="432">
        <v>23112</v>
      </c>
      <c r="AC6" s="432">
        <v>0.93930000000000002</v>
      </c>
      <c r="AD6" s="432">
        <v>0.95799999999999996</v>
      </c>
      <c r="AE6" s="432">
        <v>0.93789999999999996</v>
      </c>
      <c r="AF6" s="432">
        <v>20402</v>
      </c>
      <c r="AG6" s="432">
        <v>21540</v>
      </c>
      <c r="AH6" s="432">
        <v>19610</v>
      </c>
      <c r="AI6" s="432">
        <v>0.82789999999999997</v>
      </c>
      <c r="AJ6" s="432">
        <v>0.87409999999999999</v>
      </c>
      <c r="AK6" s="432">
        <v>0.79579999999999995</v>
      </c>
      <c r="AL6" s="432">
        <v>23324</v>
      </c>
      <c r="AM6" s="432">
        <v>23758</v>
      </c>
      <c r="AN6" s="432">
        <v>23303</v>
      </c>
      <c r="AO6" s="432">
        <v>0.94650000000000001</v>
      </c>
      <c r="AP6" s="432">
        <v>0.96409999999999996</v>
      </c>
      <c r="AQ6" s="432">
        <v>0.94569999999999999</v>
      </c>
      <c r="AR6" s="432">
        <v>22656</v>
      </c>
      <c r="AS6" s="432">
        <v>23228</v>
      </c>
      <c r="AT6" s="432">
        <v>22549</v>
      </c>
      <c r="AU6" s="432">
        <v>0.9194</v>
      </c>
      <c r="AV6" s="432">
        <v>0.94259999999999999</v>
      </c>
      <c r="AW6" s="432">
        <v>0.91510000000000002</v>
      </c>
      <c r="AX6" s="432">
        <v>21848</v>
      </c>
      <c r="AY6" s="432">
        <v>22649</v>
      </c>
      <c r="AZ6" s="432">
        <v>21493</v>
      </c>
      <c r="BA6" s="432">
        <v>0.88660000000000005</v>
      </c>
      <c r="BB6" s="432">
        <v>0.91910000000000003</v>
      </c>
      <c r="BC6" s="432">
        <v>0.87219999999999998</v>
      </c>
      <c r="BD6" s="432">
        <v>22999</v>
      </c>
      <c r="BE6" s="432">
        <v>23659</v>
      </c>
      <c r="BF6" s="432">
        <v>22417</v>
      </c>
      <c r="BG6" s="432">
        <v>0.93330000000000002</v>
      </c>
      <c r="BH6" s="432">
        <v>0.96009999999999995</v>
      </c>
      <c r="BI6" s="432">
        <v>0.90969999999999995</v>
      </c>
      <c r="BJ6" s="432">
        <v>13554</v>
      </c>
      <c r="BK6" s="432">
        <v>16018</v>
      </c>
      <c r="BL6" s="432">
        <v>17282</v>
      </c>
      <c r="BM6" s="432">
        <v>0.55000000000000004</v>
      </c>
      <c r="BN6" s="432">
        <v>0.65</v>
      </c>
      <c r="BO6" s="432">
        <v>0.70130000000000003</v>
      </c>
      <c r="BP6" s="432">
        <v>11974</v>
      </c>
      <c r="BQ6" s="432">
        <v>0.60319999999999996</v>
      </c>
      <c r="BR6" s="432">
        <v>4235</v>
      </c>
      <c r="BS6" s="432">
        <v>0.88380000000000003</v>
      </c>
      <c r="BT6" s="432">
        <v>16456</v>
      </c>
      <c r="BU6" s="432">
        <v>17526</v>
      </c>
      <c r="BV6" s="432">
        <v>16209</v>
      </c>
      <c r="BW6" s="432">
        <v>0.66779999999999995</v>
      </c>
      <c r="BX6" s="432">
        <v>0.71120000000000005</v>
      </c>
      <c r="BY6" s="432">
        <v>0.65780000000000005</v>
      </c>
      <c r="BZ6" s="432">
        <v>11831</v>
      </c>
      <c r="CA6" s="432">
        <v>0.59599999999999997</v>
      </c>
      <c r="CB6" s="432">
        <v>4318</v>
      </c>
      <c r="CC6" s="432">
        <v>0.90110000000000001</v>
      </c>
      <c r="CD6" s="432">
        <v>17420</v>
      </c>
      <c r="CE6" s="432">
        <v>18716</v>
      </c>
      <c r="CF6" s="432">
        <v>16149</v>
      </c>
      <c r="CG6" s="432">
        <v>0.70689999999999997</v>
      </c>
      <c r="CH6" s="432">
        <v>0.75949999999999995</v>
      </c>
      <c r="CI6" s="432">
        <v>0.65529999999999999</v>
      </c>
      <c r="CJ6" s="432">
        <v>14404</v>
      </c>
      <c r="CK6" s="432">
        <v>15495</v>
      </c>
      <c r="CL6" s="432">
        <v>14589</v>
      </c>
      <c r="CM6" s="432">
        <v>0.58450000000000002</v>
      </c>
      <c r="CN6" s="432">
        <v>0.62880000000000003</v>
      </c>
      <c r="CO6" s="432">
        <v>0.59199999999999997</v>
      </c>
      <c r="CP6" s="432">
        <v>5236</v>
      </c>
      <c r="CQ6" s="432">
        <v>0.26379999999999998</v>
      </c>
      <c r="CR6" s="432">
        <v>2916</v>
      </c>
      <c r="CS6" s="432">
        <v>0.60850000000000004</v>
      </c>
      <c r="CT6" s="432">
        <v>7147</v>
      </c>
      <c r="CU6" s="432">
        <v>8625</v>
      </c>
      <c r="CV6" s="432">
        <v>8152</v>
      </c>
      <c r="CW6" s="432">
        <v>0.28999999999999998</v>
      </c>
      <c r="CX6" s="432">
        <v>0.35</v>
      </c>
      <c r="CY6" s="432">
        <v>0.33079999999999998</v>
      </c>
      <c r="CZ6" s="432">
        <v>14786</v>
      </c>
      <c r="DA6" s="432">
        <v>17250</v>
      </c>
      <c r="DB6" s="432">
        <v>16377</v>
      </c>
      <c r="DC6" s="432">
        <v>0.6</v>
      </c>
      <c r="DD6" s="432">
        <v>0.7</v>
      </c>
      <c r="DE6" s="432">
        <v>0.66459999999999997</v>
      </c>
      <c r="DF6" s="432">
        <v>6433</v>
      </c>
      <c r="DG6" s="432">
        <v>3378</v>
      </c>
      <c r="DH6" s="432">
        <v>3699</v>
      </c>
      <c r="DI6" s="432">
        <v>3647</v>
      </c>
      <c r="DJ6" s="432">
        <v>0.52500000000000002</v>
      </c>
      <c r="DK6" s="432">
        <v>0.57499999999999996</v>
      </c>
      <c r="DL6" s="432">
        <v>0.56689999999999996</v>
      </c>
      <c r="DM6" s="432">
        <v>17250</v>
      </c>
      <c r="DN6" s="432">
        <v>18482</v>
      </c>
      <c r="DO6" s="432">
        <v>3187</v>
      </c>
      <c r="DP6" s="432">
        <v>0.7</v>
      </c>
      <c r="DQ6" s="432">
        <v>0.75</v>
      </c>
      <c r="DR6" s="432">
        <v>0.1293</v>
      </c>
      <c r="DS6" s="432">
        <v>3</v>
      </c>
      <c r="DT6" s="432">
        <v>3.7499999999999999E-2</v>
      </c>
      <c r="DU6" s="432">
        <v>7.4999999999999997E-2</v>
      </c>
      <c r="DV6" s="432">
        <v>8.9999999999999998E-4</v>
      </c>
      <c r="DW6" s="432">
        <v>1811</v>
      </c>
      <c r="DX6" s="432">
        <v>7.4999999999999997E-2</v>
      </c>
      <c r="DY6" s="432">
        <v>0.15</v>
      </c>
      <c r="DZ6" s="432">
        <v>7.4999999999999997E-2</v>
      </c>
      <c r="EA6" s="432">
        <v>0</v>
      </c>
      <c r="EB6" s="432">
        <v>0</v>
      </c>
      <c r="EC6" s="432">
        <v>0</v>
      </c>
      <c r="ED6" s="432">
        <v>0</v>
      </c>
      <c r="EE6" s="432">
        <v>2709</v>
      </c>
      <c r="EF6" s="432">
        <v>2</v>
      </c>
      <c r="EG6" s="432">
        <v>5.0000000000000001E-3</v>
      </c>
      <c r="EH6" s="432">
        <v>0.01</v>
      </c>
      <c r="EI6" s="432">
        <v>6.9999999999999999E-4</v>
      </c>
      <c r="EJ6" s="432">
        <v>4599</v>
      </c>
      <c r="EK6" s="432">
        <v>0.05</v>
      </c>
      <c r="EL6" s="432">
        <v>0.15</v>
      </c>
      <c r="EM6" s="432">
        <v>0.18659999999999999</v>
      </c>
      <c r="EN6" s="432">
        <v>7271</v>
      </c>
      <c r="EO6" s="432">
        <v>1599</v>
      </c>
      <c r="EP6" s="432">
        <v>0.21990000000000001</v>
      </c>
      <c r="EQ6" s="432">
        <v>1684</v>
      </c>
      <c r="ER6" s="432">
        <v>438</v>
      </c>
      <c r="ES6" s="432">
        <v>0.2601</v>
      </c>
      <c r="ET6" s="432">
        <v>43</v>
      </c>
      <c r="EU6" s="432">
        <v>1.6999999999999999E-3</v>
      </c>
      <c r="EV6" s="432">
        <v>28339</v>
      </c>
      <c r="EW6" s="432">
        <v>33267</v>
      </c>
      <c r="EX6" s="432">
        <v>29563</v>
      </c>
      <c r="EY6" s="432">
        <v>26495</v>
      </c>
      <c r="EZ6" s="432">
        <v>1.1499999999999999</v>
      </c>
      <c r="FA6" s="432">
        <v>1.35</v>
      </c>
      <c r="FB6" s="432">
        <v>1.1997</v>
      </c>
      <c r="FC6" s="432">
        <v>1325</v>
      </c>
      <c r="FD6" s="432">
        <v>1988</v>
      </c>
      <c r="FE6" s="432">
        <v>1522</v>
      </c>
      <c r="FF6" s="432">
        <v>0.05</v>
      </c>
      <c r="FG6" s="432">
        <v>7.4999999999999997E-2</v>
      </c>
      <c r="FH6" s="432">
        <v>5.74E-2</v>
      </c>
      <c r="FI6" s="432">
        <v>23380</v>
      </c>
      <c r="FJ6" s="432">
        <v>24100</v>
      </c>
      <c r="FK6" s="432">
        <v>23168</v>
      </c>
      <c r="FL6" s="432">
        <v>0.88239999999999996</v>
      </c>
      <c r="FM6" s="432">
        <v>0.90959999999999996</v>
      </c>
      <c r="FN6" s="432">
        <v>0.87439999999999996</v>
      </c>
      <c r="FO6" s="432">
        <v>22352</v>
      </c>
      <c r="FP6" s="432">
        <v>23292</v>
      </c>
      <c r="FQ6" s="432">
        <v>21348</v>
      </c>
      <c r="FR6" s="432">
        <v>0.84360000000000002</v>
      </c>
      <c r="FS6" s="432">
        <v>0.87909999999999999</v>
      </c>
      <c r="FT6" s="432">
        <v>0.80569999999999997</v>
      </c>
      <c r="FU6" s="432">
        <v>21480</v>
      </c>
      <c r="FV6" s="432">
        <v>22905</v>
      </c>
      <c r="FW6" s="432">
        <v>19341</v>
      </c>
      <c r="FX6" s="432">
        <v>0.81069999999999998</v>
      </c>
      <c r="FY6" s="432">
        <v>0.86450000000000005</v>
      </c>
      <c r="FZ6" s="432">
        <v>0.73</v>
      </c>
      <c r="GA6" s="432">
        <v>19421</v>
      </c>
      <c r="GB6" s="432">
        <v>21697</v>
      </c>
      <c r="GC6" s="432">
        <v>16055</v>
      </c>
      <c r="GD6" s="432">
        <v>0.73299999999999998</v>
      </c>
      <c r="GE6" s="432">
        <v>0.81889999999999996</v>
      </c>
      <c r="GF6" s="432">
        <v>0.60599999999999998</v>
      </c>
      <c r="GG6" s="432">
        <v>19872</v>
      </c>
      <c r="GH6" s="432">
        <v>22513</v>
      </c>
      <c r="GI6" s="432">
        <v>16153</v>
      </c>
      <c r="GJ6" s="432">
        <v>0.75</v>
      </c>
      <c r="GK6" s="432">
        <v>0.84970000000000001</v>
      </c>
      <c r="GL6" s="432">
        <v>0.60970000000000002</v>
      </c>
      <c r="GM6" s="432">
        <v>24304</v>
      </c>
      <c r="GN6" s="432">
        <v>24908</v>
      </c>
      <c r="GO6" s="432">
        <v>24176</v>
      </c>
      <c r="GP6" s="432">
        <v>0.9173</v>
      </c>
      <c r="GQ6" s="432">
        <v>0.94010000000000005</v>
      </c>
      <c r="GR6" s="432">
        <v>0.91249999999999998</v>
      </c>
      <c r="GS6" s="432">
        <v>21925</v>
      </c>
      <c r="GT6" s="432">
        <v>23446</v>
      </c>
      <c r="GU6" s="432">
        <v>19576</v>
      </c>
      <c r="GV6" s="432">
        <v>0.82750000000000001</v>
      </c>
      <c r="GW6" s="432">
        <v>0.88490000000000002</v>
      </c>
      <c r="GX6" s="432">
        <v>0.7389</v>
      </c>
      <c r="GY6" s="432">
        <v>13248</v>
      </c>
      <c r="GZ6" s="432">
        <v>15897</v>
      </c>
      <c r="HA6" s="432">
        <v>12806</v>
      </c>
      <c r="HB6" s="432">
        <v>0.5</v>
      </c>
      <c r="HC6" s="432">
        <v>0.6</v>
      </c>
      <c r="HD6" s="432">
        <v>0.48330000000000001</v>
      </c>
      <c r="HE6" s="432">
        <v>44</v>
      </c>
      <c r="HF6" s="432">
        <v>0.5</v>
      </c>
      <c r="HG6" s="432">
        <v>1.5E-3</v>
      </c>
      <c r="HH6" s="432">
        <v>0</v>
      </c>
      <c r="HI6" s="432"/>
      <c r="HJ6" s="432">
        <v>0.9</v>
      </c>
      <c r="HK6" s="432">
        <v>3</v>
      </c>
      <c r="HL6" s="432">
        <v>0</v>
      </c>
      <c r="HM6" s="432">
        <v>0</v>
      </c>
      <c r="HN6" s="432">
        <v>2</v>
      </c>
      <c r="HO6" s="432">
        <v>2</v>
      </c>
      <c r="HP6" s="432">
        <v>9</v>
      </c>
      <c r="HQ6" s="432">
        <v>6</v>
      </c>
      <c r="HR6" s="432">
        <v>0.66669999999999996</v>
      </c>
      <c r="HS6" s="432">
        <v>0.9</v>
      </c>
      <c r="HT6" s="432">
        <v>1</v>
      </c>
      <c r="HU6" s="432">
        <v>0</v>
      </c>
      <c r="HV6" s="432">
        <v>0</v>
      </c>
      <c r="HW6" s="432">
        <v>0.9</v>
      </c>
      <c r="HX6" s="432">
        <v>3</v>
      </c>
      <c r="HY6" s="432">
        <v>0</v>
      </c>
      <c r="HZ6" s="432">
        <v>0</v>
      </c>
      <c r="IA6" s="432">
        <v>58</v>
      </c>
      <c r="IB6" s="432">
        <v>19</v>
      </c>
      <c r="IC6" s="432">
        <v>32</v>
      </c>
      <c r="ID6" s="432">
        <v>85</v>
      </c>
      <c r="IE6" s="432">
        <v>58</v>
      </c>
      <c r="IF6" s="432">
        <v>0</v>
      </c>
      <c r="IG6" s="432">
        <v>0</v>
      </c>
      <c r="IH6" s="432">
        <v>0</v>
      </c>
      <c r="II6" s="432">
        <v>0</v>
      </c>
      <c r="IJ6" s="432">
        <v>97</v>
      </c>
      <c r="IK6" s="432">
        <v>2</v>
      </c>
      <c r="IL6" s="432">
        <v>2.06E-2</v>
      </c>
      <c r="IM6" s="432">
        <v>0</v>
      </c>
      <c r="IN6" s="432">
        <v>0</v>
      </c>
      <c r="IO6" s="432">
        <v>32</v>
      </c>
      <c r="IP6" s="432">
        <v>2</v>
      </c>
      <c r="IQ6" s="432">
        <v>6.25E-2</v>
      </c>
      <c r="IR6" s="432">
        <v>0</v>
      </c>
      <c r="IS6" s="432">
        <v>0</v>
      </c>
      <c r="IT6" s="432">
        <v>24</v>
      </c>
      <c r="IU6" s="432">
        <v>1015</v>
      </c>
      <c r="IV6" s="432">
        <v>79</v>
      </c>
      <c r="IW6" s="432">
        <v>7.7799999999999994E-2</v>
      </c>
      <c r="IX6" s="432">
        <v>24</v>
      </c>
      <c r="IY6" s="432">
        <v>19</v>
      </c>
      <c r="IZ6" s="432">
        <v>0.79169999999999996</v>
      </c>
      <c r="JA6" s="432">
        <v>10</v>
      </c>
      <c r="JB6" s="432">
        <v>9.9000000000000008E-3</v>
      </c>
      <c r="JC6" s="432">
        <v>1</v>
      </c>
      <c r="JD6" s="432">
        <v>4.1700000000000001E-2</v>
      </c>
      <c r="JE6" s="432">
        <v>481</v>
      </c>
      <c r="JF6" s="432">
        <v>29</v>
      </c>
      <c r="JG6" s="432">
        <v>6.0299999999999999E-2</v>
      </c>
      <c r="JH6" s="432">
        <v>10</v>
      </c>
      <c r="JI6" s="432">
        <v>10</v>
      </c>
      <c r="JJ6" s="432">
        <v>1</v>
      </c>
      <c r="JK6" s="432">
        <v>52</v>
      </c>
      <c r="JL6" s="432">
        <v>0.1081</v>
      </c>
      <c r="JM6" s="432">
        <v>1</v>
      </c>
      <c r="JN6" s="432">
        <v>0.1</v>
      </c>
      <c r="JO6" s="432" t="s">
        <v>1359</v>
      </c>
      <c r="JP6" s="432" t="s">
        <v>1360</v>
      </c>
      <c r="JQ6" s="432" t="s">
        <v>1340</v>
      </c>
    </row>
    <row r="7" spans="1:277" x14ac:dyDescent="0.45">
      <c r="A7" s="432" t="s">
        <v>431</v>
      </c>
      <c r="B7" s="432">
        <v>22871</v>
      </c>
      <c r="C7" s="432">
        <v>3677</v>
      </c>
      <c r="D7" s="432">
        <v>0.1608</v>
      </c>
      <c r="E7" s="432">
        <v>3678</v>
      </c>
      <c r="F7" s="432">
        <v>22563</v>
      </c>
      <c r="G7" s="432">
        <v>0.16300000000000001</v>
      </c>
      <c r="H7" s="432">
        <v>21101</v>
      </c>
      <c r="I7" s="432">
        <v>21733</v>
      </c>
      <c r="J7" s="432">
        <v>21015</v>
      </c>
      <c r="K7" s="432">
        <v>0.92259999999999998</v>
      </c>
      <c r="L7" s="432">
        <v>0.95020000000000004</v>
      </c>
      <c r="M7" s="432">
        <v>0.91879999999999995</v>
      </c>
      <c r="N7" s="432">
        <v>21776</v>
      </c>
      <c r="O7" s="432">
        <v>22188</v>
      </c>
      <c r="P7" s="432">
        <v>21868</v>
      </c>
      <c r="Q7" s="432">
        <v>0.95209999999999995</v>
      </c>
      <c r="R7" s="432">
        <v>0.97009999999999996</v>
      </c>
      <c r="S7" s="432">
        <v>0.95609999999999995</v>
      </c>
      <c r="T7" s="432">
        <v>21703</v>
      </c>
      <c r="U7" s="432">
        <v>22101</v>
      </c>
      <c r="V7" s="432">
        <v>21774</v>
      </c>
      <c r="W7" s="432">
        <v>0.94889999999999997</v>
      </c>
      <c r="X7" s="432">
        <v>0.96630000000000005</v>
      </c>
      <c r="Y7" s="432">
        <v>0.95199999999999996</v>
      </c>
      <c r="Z7" s="432">
        <v>21483</v>
      </c>
      <c r="AA7" s="432">
        <v>21911</v>
      </c>
      <c r="AB7" s="432">
        <v>21520</v>
      </c>
      <c r="AC7" s="432">
        <v>0.93930000000000002</v>
      </c>
      <c r="AD7" s="432">
        <v>0.95799999999999996</v>
      </c>
      <c r="AE7" s="432">
        <v>0.94089999999999996</v>
      </c>
      <c r="AF7" s="432">
        <v>18935</v>
      </c>
      <c r="AG7" s="432">
        <v>19992</v>
      </c>
      <c r="AH7" s="432">
        <v>18240</v>
      </c>
      <c r="AI7" s="432">
        <v>0.82789999999999997</v>
      </c>
      <c r="AJ7" s="432">
        <v>0.87409999999999999</v>
      </c>
      <c r="AK7" s="432">
        <v>0.79749999999999999</v>
      </c>
      <c r="AL7" s="432">
        <v>21648</v>
      </c>
      <c r="AM7" s="432">
        <v>22050</v>
      </c>
      <c r="AN7" s="432">
        <v>21681</v>
      </c>
      <c r="AO7" s="432">
        <v>0.94650000000000001</v>
      </c>
      <c r="AP7" s="432">
        <v>0.96409999999999996</v>
      </c>
      <c r="AQ7" s="432">
        <v>0.94799999999999995</v>
      </c>
      <c r="AR7" s="432">
        <v>21028</v>
      </c>
      <c r="AS7" s="432">
        <v>21559</v>
      </c>
      <c r="AT7" s="432">
        <v>21134</v>
      </c>
      <c r="AU7" s="432">
        <v>0.9194</v>
      </c>
      <c r="AV7" s="432">
        <v>0.94259999999999999</v>
      </c>
      <c r="AW7" s="432">
        <v>0.92410000000000003</v>
      </c>
      <c r="AX7" s="432">
        <v>20278</v>
      </c>
      <c r="AY7" s="432">
        <v>21021</v>
      </c>
      <c r="AZ7" s="432">
        <v>19921</v>
      </c>
      <c r="BA7" s="432">
        <v>0.88660000000000005</v>
      </c>
      <c r="BB7" s="432">
        <v>0.91910000000000003</v>
      </c>
      <c r="BC7" s="432">
        <v>0.871</v>
      </c>
      <c r="BD7" s="432">
        <v>21346</v>
      </c>
      <c r="BE7" s="432">
        <v>21959</v>
      </c>
      <c r="BF7" s="432">
        <v>21437</v>
      </c>
      <c r="BG7" s="432">
        <v>0.93330000000000002</v>
      </c>
      <c r="BH7" s="432">
        <v>0.96009999999999995</v>
      </c>
      <c r="BI7" s="432">
        <v>0.93730000000000002</v>
      </c>
      <c r="BJ7" s="432">
        <v>12580</v>
      </c>
      <c r="BK7" s="432">
        <v>14867</v>
      </c>
      <c r="BL7" s="432">
        <v>16173</v>
      </c>
      <c r="BM7" s="432">
        <v>0.55000000000000004</v>
      </c>
      <c r="BN7" s="432">
        <v>0.65</v>
      </c>
      <c r="BO7" s="432">
        <v>0.70709999999999995</v>
      </c>
      <c r="BP7" s="432">
        <v>11628</v>
      </c>
      <c r="BQ7" s="432">
        <v>0.60580000000000001</v>
      </c>
      <c r="BR7" s="432">
        <v>3224</v>
      </c>
      <c r="BS7" s="432">
        <v>0.87680000000000002</v>
      </c>
      <c r="BT7" s="432">
        <v>15274</v>
      </c>
      <c r="BU7" s="432">
        <v>16266</v>
      </c>
      <c r="BV7" s="432">
        <v>14852</v>
      </c>
      <c r="BW7" s="432">
        <v>0.66779999999999995</v>
      </c>
      <c r="BX7" s="432">
        <v>0.71120000000000005</v>
      </c>
      <c r="BY7" s="432">
        <v>0.64939999999999998</v>
      </c>
      <c r="BZ7" s="432">
        <v>13171</v>
      </c>
      <c r="CA7" s="432">
        <v>0.68620000000000003</v>
      </c>
      <c r="CB7" s="432">
        <v>3334</v>
      </c>
      <c r="CC7" s="432">
        <v>0.90669999999999995</v>
      </c>
      <c r="CD7" s="432">
        <v>16168</v>
      </c>
      <c r="CE7" s="432">
        <v>17371</v>
      </c>
      <c r="CF7" s="432">
        <v>16505</v>
      </c>
      <c r="CG7" s="432">
        <v>0.70689999999999997</v>
      </c>
      <c r="CH7" s="432">
        <v>0.75949999999999995</v>
      </c>
      <c r="CI7" s="432">
        <v>0.72170000000000001</v>
      </c>
      <c r="CJ7" s="432">
        <v>13369</v>
      </c>
      <c r="CK7" s="432">
        <v>14382</v>
      </c>
      <c r="CL7" s="432">
        <v>12719</v>
      </c>
      <c r="CM7" s="432">
        <v>0.58450000000000002</v>
      </c>
      <c r="CN7" s="432">
        <v>0.62880000000000003</v>
      </c>
      <c r="CO7" s="432">
        <v>0.55610000000000004</v>
      </c>
      <c r="CP7" s="432">
        <v>5423</v>
      </c>
      <c r="CQ7" s="432">
        <v>0.28249999999999997</v>
      </c>
      <c r="CR7" s="432">
        <v>2141</v>
      </c>
      <c r="CS7" s="432">
        <v>0.58230000000000004</v>
      </c>
      <c r="CT7" s="432">
        <v>6633</v>
      </c>
      <c r="CU7" s="432">
        <v>8005</v>
      </c>
      <c r="CV7" s="432">
        <v>7564</v>
      </c>
      <c r="CW7" s="432">
        <v>0.28999999999999998</v>
      </c>
      <c r="CX7" s="432">
        <v>0.35</v>
      </c>
      <c r="CY7" s="432">
        <v>0.33069999999999999</v>
      </c>
      <c r="CZ7" s="432">
        <v>13723</v>
      </c>
      <c r="DA7" s="432">
        <v>16010</v>
      </c>
      <c r="DB7" s="432">
        <v>17031</v>
      </c>
      <c r="DC7" s="432">
        <v>0.6</v>
      </c>
      <c r="DD7" s="432">
        <v>0.7</v>
      </c>
      <c r="DE7" s="432">
        <v>0.74470000000000003</v>
      </c>
      <c r="DF7" s="432">
        <v>6985</v>
      </c>
      <c r="DG7" s="432">
        <v>3668</v>
      </c>
      <c r="DH7" s="432">
        <v>4017</v>
      </c>
      <c r="DI7" s="432">
        <v>3946</v>
      </c>
      <c r="DJ7" s="432">
        <v>0.52500000000000002</v>
      </c>
      <c r="DK7" s="432">
        <v>0.57499999999999996</v>
      </c>
      <c r="DL7" s="432">
        <v>0.56489999999999996</v>
      </c>
      <c r="DM7" s="432">
        <v>16010</v>
      </c>
      <c r="DN7" s="432">
        <v>17154</v>
      </c>
      <c r="DO7" s="432">
        <v>7951</v>
      </c>
      <c r="DP7" s="432">
        <v>0.7</v>
      </c>
      <c r="DQ7" s="432">
        <v>0.75</v>
      </c>
      <c r="DR7" s="432">
        <v>0.34760000000000002</v>
      </c>
      <c r="DS7" s="432">
        <v>1499</v>
      </c>
      <c r="DT7" s="432">
        <v>3.7499999999999999E-2</v>
      </c>
      <c r="DU7" s="432">
        <v>7.4999999999999997E-2</v>
      </c>
      <c r="DV7" s="432">
        <v>6.9800000000000001E-2</v>
      </c>
      <c r="DW7" s="432">
        <v>2896</v>
      </c>
      <c r="DX7" s="432">
        <v>7.4999999999999997E-2</v>
      </c>
      <c r="DY7" s="432">
        <v>0.15</v>
      </c>
      <c r="DZ7" s="432">
        <v>0.16220000000000001</v>
      </c>
      <c r="EA7" s="432">
        <v>48</v>
      </c>
      <c r="EB7" s="432">
        <v>3.2000000000000001E-2</v>
      </c>
      <c r="EC7" s="432">
        <v>1</v>
      </c>
      <c r="ED7" s="432">
        <v>6.9999999999999999E-4</v>
      </c>
      <c r="EE7" s="432">
        <v>2563</v>
      </c>
      <c r="EF7" s="432">
        <v>4</v>
      </c>
      <c r="EG7" s="432">
        <v>5.0000000000000001E-3</v>
      </c>
      <c r="EH7" s="432">
        <v>0.01</v>
      </c>
      <c r="EI7" s="432">
        <v>1.6000000000000001E-3</v>
      </c>
      <c r="EJ7" s="432">
        <v>4184</v>
      </c>
      <c r="EK7" s="432">
        <v>0.05</v>
      </c>
      <c r="EL7" s="432">
        <v>0.15</v>
      </c>
      <c r="EM7" s="432">
        <v>0.18290000000000001</v>
      </c>
      <c r="EN7" s="432">
        <v>7273</v>
      </c>
      <c r="EO7" s="432">
        <v>4244</v>
      </c>
      <c r="EP7" s="432">
        <v>0.58350000000000002</v>
      </c>
      <c r="EQ7" s="432">
        <v>1695</v>
      </c>
      <c r="ER7" s="432">
        <v>267</v>
      </c>
      <c r="ES7" s="432">
        <v>0.1575</v>
      </c>
      <c r="ET7" s="432">
        <v>46</v>
      </c>
      <c r="EU7" s="432">
        <v>2E-3</v>
      </c>
      <c r="EV7" s="432">
        <v>25387</v>
      </c>
      <c r="EW7" s="432">
        <v>29962</v>
      </c>
      <c r="EX7" s="432">
        <v>33620</v>
      </c>
      <c r="EY7" s="432">
        <v>30082</v>
      </c>
      <c r="EZ7" s="432">
        <v>1.1100000000000001</v>
      </c>
      <c r="FA7" s="432">
        <v>1.31</v>
      </c>
      <c r="FB7" s="432">
        <v>1.47</v>
      </c>
      <c r="FC7" s="432">
        <v>1505</v>
      </c>
      <c r="FD7" s="432">
        <v>2257</v>
      </c>
      <c r="FE7" s="432">
        <v>1426</v>
      </c>
      <c r="FF7" s="432">
        <v>0.05</v>
      </c>
      <c r="FG7" s="432">
        <v>7.4999999999999997E-2</v>
      </c>
      <c r="FH7" s="432">
        <v>4.7399999999999998E-2</v>
      </c>
      <c r="FI7" s="432">
        <v>26545</v>
      </c>
      <c r="FJ7" s="432">
        <v>27363</v>
      </c>
      <c r="FK7" s="432">
        <v>26483</v>
      </c>
      <c r="FL7" s="432">
        <v>0.88239999999999996</v>
      </c>
      <c r="FM7" s="432">
        <v>0.90959999999999996</v>
      </c>
      <c r="FN7" s="432">
        <v>0.88039999999999996</v>
      </c>
      <c r="FO7" s="432">
        <v>25378</v>
      </c>
      <c r="FP7" s="432">
        <v>26446</v>
      </c>
      <c r="FQ7" s="432">
        <v>25104</v>
      </c>
      <c r="FR7" s="432">
        <v>0.84360000000000002</v>
      </c>
      <c r="FS7" s="432">
        <v>0.87909999999999999</v>
      </c>
      <c r="FT7" s="432">
        <v>0.83450000000000002</v>
      </c>
      <c r="FU7" s="432">
        <v>24388</v>
      </c>
      <c r="FV7" s="432">
        <v>26006</v>
      </c>
      <c r="FW7" s="432">
        <v>24421</v>
      </c>
      <c r="FX7" s="432">
        <v>0.81069999999999998</v>
      </c>
      <c r="FY7" s="432">
        <v>0.86450000000000005</v>
      </c>
      <c r="FZ7" s="432">
        <v>0.81179999999999997</v>
      </c>
      <c r="GA7" s="432">
        <v>22051</v>
      </c>
      <c r="GB7" s="432">
        <v>24635</v>
      </c>
      <c r="GC7" s="432">
        <v>22648</v>
      </c>
      <c r="GD7" s="432">
        <v>0.73299999999999998</v>
      </c>
      <c r="GE7" s="432">
        <v>0.81889999999999996</v>
      </c>
      <c r="GF7" s="432">
        <v>0.75290000000000001</v>
      </c>
      <c r="GG7" s="432">
        <v>22562</v>
      </c>
      <c r="GH7" s="432">
        <v>25561</v>
      </c>
      <c r="GI7" s="432">
        <v>22498</v>
      </c>
      <c r="GJ7" s="432">
        <v>0.75</v>
      </c>
      <c r="GK7" s="432">
        <v>0.84970000000000001</v>
      </c>
      <c r="GL7" s="432">
        <v>0.74790000000000001</v>
      </c>
      <c r="GM7" s="432">
        <v>27595</v>
      </c>
      <c r="GN7" s="432">
        <v>28281</v>
      </c>
      <c r="GO7" s="432">
        <v>27885</v>
      </c>
      <c r="GP7" s="432">
        <v>0.9173</v>
      </c>
      <c r="GQ7" s="432">
        <v>0.94010000000000005</v>
      </c>
      <c r="GR7" s="432">
        <v>0.92700000000000005</v>
      </c>
      <c r="GS7" s="432">
        <v>24893</v>
      </c>
      <c r="GT7" s="432">
        <v>26620</v>
      </c>
      <c r="GU7" s="432">
        <v>24903</v>
      </c>
      <c r="GV7" s="432">
        <v>0.82750000000000001</v>
      </c>
      <c r="GW7" s="432">
        <v>0.88490000000000002</v>
      </c>
      <c r="GX7" s="432">
        <v>0.82779999999999998</v>
      </c>
      <c r="GY7" s="432">
        <v>15041</v>
      </c>
      <c r="GZ7" s="432">
        <v>18050</v>
      </c>
      <c r="HA7" s="432">
        <v>19650</v>
      </c>
      <c r="HB7" s="432">
        <v>0.5</v>
      </c>
      <c r="HC7" s="432">
        <v>0.6</v>
      </c>
      <c r="HD7" s="432">
        <v>0.6532</v>
      </c>
      <c r="HE7" s="432">
        <v>39</v>
      </c>
      <c r="HF7" s="432">
        <v>0.5</v>
      </c>
      <c r="HG7" s="432">
        <v>1.1999999999999999E-3</v>
      </c>
      <c r="HH7" s="432">
        <v>0</v>
      </c>
      <c r="HI7" s="432"/>
      <c r="HJ7" s="432">
        <v>0.9</v>
      </c>
      <c r="HK7" s="432">
        <v>6</v>
      </c>
      <c r="HL7" s="432">
        <v>0</v>
      </c>
      <c r="HM7" s="432">
        <v>0</v>
      </c>
      <c r="HN7" s="432">
        <v>4</v>
      </c>
      <c r="HO7" s="432">
        <v>10</v>
      </c>
      <c r="HP7" s="432">
        <v>12</v>
      </c>
      <c r="HQ7" s="432">
        <v>6</v>
      </c>
      <c r="HR7" s="432">
        <v>0.5</v>
      </c>
      <c r="HS7" s="432">
        <v>0.9</v>
      </c>
      <c r="HT7" s="432">
        <v>0</v>
      </c>
      <c r="HU7" s="432">
        <v>0</v>
      </c>
      <c r="HV7" s="432">
        <v>0</v>
      </c>
      <c r="HW7" s="432">
        <v>0.9</v>
      </c>
      <c r="HX7" s="432">
        <v>6</v>
      </c>
      <c r="HY7" s="432">
        <v>0</v>
      </c>
      <c r="HZ7" s="432">
        <v>0</v>
      </c>
      <c r="IA7" s="432">
        <v>23</v>
      </c>
      <c r="IB7" s="432">
        <v>54</v>
      </c>
      <c r="IC7" s="432">
        <v>136</v>
      </c>
      <c r="ID7" s="432">
        <v>87</v>
      </c>
      <c r="IE7" s="432">
        <v>23</v>
      </c>
      <c r="IF7" s="432">
        <v>2</v>
      </c>
      <c r="IG7" s="432">
        <v>8.6999999999999994E-2</v>
      </c>
      <c r="IH7" s="432">
        <v>1</v>
      </c>
      <c r="II7" s="432">
        <v>4.3499999999999997E-2</v>
      </c>
      <c r="IJ7" s="432">
        <v>133</v>
      </c>
      <c r="IK7" s="432">
        <v>4</v>
      </c>
      <c r="IL7" s="432">
        <v>3.0099999999999998E-2</v>
      </c>
      <c r="IM7" s="432">
        <v>2</v>
      </c>
      <c r="IN7" s="432">
        <v>1.4999999999999999E-2</v>
      </c>
      <c r="IO7" s="432">
        <v>136</v>
      </c>
      <c r="IP7" s="432">
        <v>3</v>
      </c>
      <c r="IQ7" s="432">
        <v>2.2100000000000002E-2</v>
      </c>
      <c r="IR7" s="432">
        <v>2</v>
      </c>
      <c r="IS7" s="432">
        <v>1.47E-2</v>
      </c>
      <c r="IT7" s="432">
        <v>70</v>
      </c>
      <c r="IU7" s="432">
        <v>979</v>
      </c>
      <c r="IV7" s="432">
        <v>27</v>
      </c>
      <c r="IW7" s="432">
        <v>2.76E-2</v>
      </c>
      <c r="IX7" s="432">
        <v>70</v>
      </c>
      <c r="IY7" s="432">
        <v>15</v>
      </c>
      <c r="IZ7" s="432">
        <v>0.21429999999999999</v>
      </c>
      <c r="JA7" s="432">
        <v>17</v>
      </c>
      <c r="JB7" s="432">
        <v>1.7399999999999999E-2</v>
      </c>
      <c r="JC7" s="432">
        <v>11</v>
      </c>
      <c r="JD7" s="432">
        <v>0.15709999999999999</v>
      </c>
      <c r="JE7" s="432">
        <v>464</v>
      </c>
      <c r="JF7" s="432">
        <v>28</v>
      </c>
      <c r="JG7" s="432">
        <v>6.0299999999999999E-2</v>
      </c>
      <c r="JH7" s="432">
        <v>36</v>
      </c>
      <c r="JI7" s="432">
        <v>24</v>
      </c>
      <c r="JJ7" s="432">
        <v>0.66669999999999996</v>
      </c>
      <c r="JK7" s="432">
        <v>65</v>
      </c>
      <c r="JL7" s="432">
        <v>0.1401</v>
      </c>
      <c r="JM7" s="432">
        <v>6</v>
      </c>
      <c r="JN7" s="432">
        <v>0.16669999999999999</v>
      </c>
      <c r="JO7" s="432" t="s">
        <v>1359</v>
      </c>
      <c r="JP7" s="432" t="s">
        <v>1360</v>
      </c>
      <c r="JQ7" s="432" t="s">
        <v>1340</v>
      </c>
    </row>
    <row r="8" spans="1:277" x14ac:dyDescent="0.45">
      <c r="A8" s="432" t="s">
        <v>521</v>
      </c>
      <c r="B8" s="432">
        <v>26477</v>
      </c>
      <c r="C8" s="432">
        <v>6628</v>
      </c>
      <c r="D8" s="432">
        <v>0.25030000000000002</v>
      </c>
      <c r="E8" s="432">
        <v>6587</v>
      </c>
      <c r="F8" s="432">
        <v>26194</v>
      </c>
      <c r="G8" s="432">
        <v>0.2515</v>
      </c>
      <c r="H8" s="432">
        <v>24428</v>
      </c>
      <c r="I8" s="432">
        <v>25159</v>
      </c>
      <c r="J8" s="432">
        <v>24107</v>
      </c>
      <c r="K8" s="432">
        <v>0.92259999999999998</v>
      </c>
      <c r="L8" s="432">
        <v>0.95020000000000004</v>
      </c>
      <c r="M8" s="432">
        <v>0.91049999999999998</v>
      </c>
      <c r="N8" s="432">
        <v>25209</v>
      </c>
      <c r="O8" s="432">
        <v>25686</v>
      </c>
      <c r="P8" s="432">
        <v>24882</v>
      </c>
      <c r="Q8" s="432">
        <v>0.95209999999999995</v>
      </c>
      <c r="R8" s="432">
        <v>0.97009999999999996</v>
      </c>
      <c r="S8" s="432">
        <v>0.93979999999999997</v>
      </c>
      <c r="T8" s="432">
        <v>25125</v>
      </c>
      <c r="U8" s="432">
        <v>25585</v>
      </c>
      <c r="V8" s="432">
        <v>24746</v>
      </c>
      <c r="W8" s="432">
        <v>0.94889999999999997</v>
      </c>
      <c r="X8" s="432">
        <v>0.96630000000000005</v>
      </c>
      <c r="Y8" s="432">
        <v>0.93459999999999999</v>
      </c>
      <c r="Z8" s="432">
        <v>24870</v>
      </c>
      <c r="AA8" s="432">
        <v>25365</v>
      </c>
      <c r="AB8" s="432">
        <v>24526</v>
      </c>
      <c r="AC8" s="432">
        <v>0.93930000000000002</v>
      </c>
      <c r="AD8" s="432">
        <v>0.95799999999999996</v>
      </c>
      <c r="AE8" s="432">
        <v>0.92630000000000001</v>
      </c>
      <c r="AF8" s="432">
        <v>21921</v>
      </c>
      <c r="AG8" s="432">
        <v>23144</v>
      </c>
      <c r="AH8" s="432">
        <v>21780</v>
      </c>
      <c r="AI8" s="432">
        <v>0.82789999999999997</v>
      </c>
      <c r="AJ8" s="432">
        <v>0.87409999999999999</v>
      </c>
      <c r="AK8" s="432">
        <v>0.8226</v>
      </c>
      <c r="AL8" s="432">
        <v>25061</v>
      </c>
      <c r="AM8" s="432">
        <v>25527</v>
      </c>
      <c r="AN8" s="432">
        <v>24651</v>
      </c>
      <c r="AO8" s="432">
        <v>0.94650000000000001</v>
      </c>
      <c r="AP8" s="432">
        <v>0.96409999999999996</v>
      </c>
      <c r="AQ8" s="432">
        <v>0.93100000000000005</v>
      </c>
      <c r="AR8" s="432">
        <v>24343</v>
      </c>
      <c r="AS8" s="432">
        <v>24958</v>
      </c>
      <c r="AT8" s="432">
        <v>24383</v>
      </c>
      <c r="AU8" s="432">
        <v>0.9194</v>
      </c>
      <c r="AV8" s="432">
        <v>0.94259999999999999</v>
      </c>
      <c r="AW8" s="432">
        <v>0.92090000000000005</v>
      </c>
      <c r="AX8" s="432">
        <v>23475</v>
      </c>
      <c r="AY8" s="432">
        <v>24336</v>
      </c>
      <c r="AZ8" s="432">
        <v>22849</v>
      </c>
      <c r="BA8" s="432">
        <v>0.88660000000000005</v>
      </c>
      <c r="BB8" s="432">
        <v>0.91910000000000003</v>
      </c>
      <c r="BC8" s="432">
        <v>0.86299999999999999</v>
      </c>
      <c r="BD8" s="432">
        <v>24711</v>
      </c>
      <c r="BE8" s="432">
        <v>25421</v>
      </c>
      <c r="BF8" s="432">
        <v>24367</v>
      </c>
      <c r="BG8" s="432">
        <v>0.93330000000000002</v>
      </c>
      <c r="BH8" s="432">
        <v>0.96009999999999995</v>
      </c>
      <c r="BI8" s="432">
        <v>0.92030000000000001</v>
      </c>
      <c r="BJ8" s="432">
        <v>14563</v>
      </c>
      <c r="BK8" s="432">
        <v>17211</v>
      </c>
      <c r="BL8" s="432">
        <v>19168</v>
      </c>
      <c r="BM8" s="432">
        <v>0.55000000000000004</v>
      </c>
      <c r="BN8" s="432">
        <v>0.65</v>
      </c>
      <c r="BO8" s="432">
        <v>0.72389999999999999</v>
      </c>
      <c r="BP8" s="432">
        <v>11689</v>
      </c>
      <c r="BQ8" s="432">
        <v>0.58889999999999998</v>
      </c>
      <c r="BR8" s="432">
        <v>5549</v>
      </c>
      <c r="BS8" s="432">
        <v>0.83720000000000006</v>
      </c>
      <c r="BT8" s="432">
        <v>17682</v>
      </c>
      <c r="BU8" s="432">
        <v>18831</v>
      </c>
      <c r="BV8" s="432">
        <v>17238</v>
      </c>
      <c r="BW8" s="432">
        <v>0.66779999999999995</v>
      </c>
      <c r="BX8" s="432">
        <v>0.71120000000000005</v>
      </c>
      <c r="BY8" s="432">
        <v>0.65110000000000001</v>
      </c>
      <c r="BZ8" s="432">
        <v>11999</v>
      </c>
      <c r="CA8" s="432">
        <v>0.60450000000000004</v>
      </c>
      <c r="CB8" s="432">
        <v>5901</v>
      </c>
      <c r="CC8" s="432">
        <v>0.89029999999999998</v>
      </c>
      <c r="CD8" s="432">
        <v>18717</v>
      </c>
      <c r="CE8" s="432">
        <v>20110</v>
      </c>
      <c r="CF8" s="432">
        <v>17900</v>
      </c>
      <c r="CG8" s="432">
        <v>0.70689999999999997</v>
      </c>
      <c r="CH8" s="432">
        <v>0.75949999999999995</v>
      </c>
      <c r="CI8" s="432">
        <v>0.67610000000000003</v>
      </c>
      <c r="CJ8" s="432">
        <v>15476</v>
      </c>
      <c r="CK8" s="432">
        <v>16649</v>
      </c>
      <c r="CL8" s="432">
        <v>15193</v>
      </c>
      <c r="CM8" s="432">
        <v>0.58450000000000002</v>
      </c>
      <c r="CN8" s="432">
        <v>0.62880000000000003</v>
      </c>
      <c r="CO8" s="432">
        <v>0.57379999999999998</v>
      </c>
      <c r="CP8" s="432">
        <v>4892</v>
      </c>
      <c r="CQ8" s="432">
        <v>0.2465</v>
      </c>
      <c r="CR8" s="432">
        <v>3832</v>
      </c>
      <c r="CS8" s="432">
        <v>0.57820000000000005</v>
      </c>
      <c r="CT8" s="432">
        <v>7679</v>
      </c>
      <c r="CU8" s="432">
        <v>9267</v>
      </c>
      <c r="CV8" s="432">
        <v>8724</v>
      </c>
      <c r="CW8" s="432">
        <v>0.28999999999999998</v>
      </c>
      <c r="CX8" s="432">
        <v>0.35</v>
      </c>
      <c r="CY8" s="432">
        <v>0.32950000000000002</v>
      </c>
      <c r="CZ8" s="432">
        <v>15887</v>
      </c>
      <c r="DA8" s="432">
        <v>18534</v>
      </c>
      <c r="DB8" s="432">
        <v>19865</v>
      </c>
      <c r="DC8" s="432">
        <v>0.6</v>
      </c>
      <c r="DD8" s="432">
        <v>0.7</v>
      </c>
      <c r="DE8" s="432">
        <v>0.75029999999999997</v>
      </c>
      <c r="DF8" s="432">
        <v>7783</v>
      </c>
      <c r="DG8" s="432">
        <v>4087</v>
      </c>
      <c r="DH8" s="432">
        <v>4476</v>
      </c>
      <c r="DI8" s="432">
        <v>4439</v>
      </c>
      <c r="DJ8" s="432">
        <v>0.52500000000000002</v>
      </c>
      <c r="DK8" s="432">
        <v>0.57499999999999996</v>
      </c>
      <c r="DL8" s="432">
        <v>0.57030000000000003</v>
      </c>
      <c r="DM8" s="432">
        <v>18534</v>
      </c>
      <c r="DN8" s="432">
        <v>19858</v>
      </c>
      <c r="DO8" s="432">
        <v>13411</v>
      </c>
      <c r="DP8" s="432">
        <v>0.7</v>
      </c>
      <c r="DQ8" s="432">
        <v>0.75</v>
      </c>
      <c r="DR8" s="432">
        <v>0.50649999999999995</v>
      </c>
      <c r="DS8" s="432">
        <v>336</v>
      </c>
      <c r="DT8" s="432">
        <v>3.7499999999999999E-2</v>
      </c>
      <c r="DU8" s="432">
        <v>7.4999999999999997E-2</v>
      </c>
      <c r="DV8" s="432">
        <v>1.2800000000000001E-2</v>
      </c>
      <c r="DW8" s="432">
        <v>2323</v>
      </c>
      <c r="DX8" s="432">
        <v>7.4999999999999997E-2</v>
      </c>
      <c r="DY8" s="432">
        <v>0.15</v>
      </c>
      <c r="DZ8" s="432">
        <v>9.0499999999999997E-2</v>
      </c>
      <c r="EA8" s="432">
        <v>24</v>
      </c>
      <c r="EB8" s="432">
        <v>7.1400000000000005E-2</v>
      </c>
      <c r="EC8" s="432">
        <v>7</v>
      </c>
      <c r="ED8" s="432">
        <v>2.0799999999999999E-2</v>
      </c>
      <c r="EE8" s="432">
        <v>3153</v>
      </c>
      <c r="EF8" s="432">
        <v>2</v>
      </c>
      <c r="EG8" s="432">
        <v>5.0000000000000001E-3</v>
      </c>
      <c r="EH8" s="432">
        <v>0.01</v>
      </c>
      <c r="EI8" s="432">
        <v>5.9999999999999995E-4</v>
      </c>
      <c r="EJ8" s="432">
        <v>8704</v>
      </c>
      <c r="EK8" s="432">
        <v>0.05</v>
      </c>
      <c r="EL8" s="432">
        <v>0.15</v>
      </c>
      <c r="EM8" s="432">
        <v>0.32869999999999999</v>
      </c>
      <c r="EN8" s="432">
        <v>6875</v>
      </c>
      <c r="EO8" s="432">
        <v>4648</v>
      </c>
      <c r="EP8" s="432">
        <v>0.67610000000000003</v>
      </c>
      <c r="EQ8" s="432">
        <v>1652</v>
      </c>
      <c r="ER8" s="432">
        <v>303</v>
      </c>
      <c r="ES8" s="432">
        <v>0.18340000000000001</v>
      </c>
      <c r="ET8" s="432">
        <v>18899</v>
      </c>
      <c r="EU8" s="432">
        <v>0.71379999999999999</v>
      </c>
      <c r="EV8" s="432">
        <v>25683</v>
      </c>
      <c r="EW8" s="432">
        <v>30979</v>
      </c>
      <c r="EX8" s="432">
        <v>32445</v>
      </c>
      <c r="EY8" s="432">
        <v>29700</v>
      </c>
      <c r="EZ8" s="432">
        <v>0.97</v>
      </c>
      <c r="FA8" s="432">
        <v>1.17</v>
      </c>
      <c r="FB8" s="432">
        <v>1.2254</v>
      </c>
      <c r="FC8" s="432">
        <v>1485</v>
      </c>
      <c r="FD8" s="432">
        <v>2228</v>
      </c>
      <c r="FE8" s="432">
        <v>4698</v>
      </c>
      <c r="FF8" s="432">
        <v>0.05</v>
      </c>
      <c r="FG8" s="432">
        <v>7.4999999999999997E-2</v>
      </c>
      <c r="FH8" s="432">
        <v>0.15820000000000001</v>
      </c>
      <c r="FI8" s="432">
        <v>26208</v>
      </c>
      <c r="FJ8" s="432">
        <v>27016</v>
      </c>
      <c r="FK8" s="432">
        <v>25380</v>
      </c>
      <c r="FL8" s="432">
        <v>0.88239999999999996</v>
      </c>
      <c r="FM8" s="432">
        <v>0.90959999999999996</v>
      </c>
      <c r="FN8" s="432">
        <v>0.85450000000000004</v>
      </c>
      <c r="FO8" s="432">
        <v>25055</v>
      </c>
      <c r="FP8" s="432">
        <v>26110</v>
      </c>
      <c r="FQ8" s="432">
        <v>24464</v>
      </c>
      <c r="FR8" s="432">
        <v>0.84360000000000002</v>
      </c>
      <c r="FS8" s="432">
        <v>0.87909999999999999</v>
      </c>
      <c r="FT8" s="432">
        <v>0.82369999999999999</v>
      </c>
      <c r="FU8" s="432">
        <v>24078</v>
      </c>
      <c r="FV8" s="432">
        <v>25676</v>
      </c>
      <c r="FW8" s="432">
        <v>23263</v>
      </c>
      <c r="FX8" s="432">
        <v>0.81069999999999998</v>
      </c>
      <c r="FY8" s="432">
        <v>0.86450000000000005</v>
      </c>
      <c r="FZ8" s="432">
        <v>0.7833</v>
      </c>
      <c r="GA8" s="432">
        <v>21771</v>
      </c>
      <c r="GB8" s="432">
        <v>24322</v>
      </c>
      <c r="GC8" s="432">
        <v>20798</v>
      </c>
      <c r="GD8" s="432">
        <v>0.73299999999999998</v>
      </c>
      <c r="GE8" s="432">
        <v>0.81889999999999996</v>
      </c>
      <c r="GF8" s="432">
        <v>0.70030000000000003</v>
      </c>
      <c r="GG8" s="432">
        <v>22275</v>
      </c>
      <c r="GH8" s="432">
        <v>25237</v>
      </c>
      <c r="GI8" s="432">
        <v>20584</v>
      </c>
      <c r="GJ8" s="432">
        <v>0.75</v>
      </c>
      <c r="GK8" s="432">
        <v>0.84970000000000001</v>
      </c>
      <c r="GL8" s="432">
        <v>0.69310000000000005</v>
      </c>
      <c r="GM8" s="432">
        <v>27244</v>
      </c>
      <c r="GN8" s="432">
        <v>27921</v>
      </c>
      <c r="GO8" s="432">
        <v>27100</v>
      </c>
      <c r="GP8" s="432">
        <v>0.9173</v>
      </c>
      <c r="GQ8" s="432">
        <v>0.94010000000000005</v>
      </c>
      <c r="GR8" s="432">
        <v>0.91249999999999998</v>
      </c>
      <c r="GS8" s="432">
        <v>24577</v>
      </c>
      <c r="GT8" s="432">
        <v>26282</v>
      </c>
      <c r="GU8" s="432">
        <v>23888</v>
      </c>
      <c r="GV8" s="432">
        <v>0.82750000000000001</v>
      </c>
      <c r="GW8" s="432">
        <v>0.88490000000000002</v>
      </c>
      <c r="GX8" s="432">
        <v>0.80430000000000001</v>
      </c>
      <c r="GY8" s="432">
        <v>14850</v>
      </c>
      <c r="GZ8" s="432">
        <v>17820</v>
      </c>
      <c r="HA8" s="432">
        <v>18552</v>
      </c>
      <c r="HB8" s="432">
        <v>0.5</v>
      </c>
      <c r="HC8" s="432">
        <v>0.6</v>
      </c>
      <c r="HD8" s="432">
        <v>0.62460000000000004</v>
      </c>
      <c r="HE8" s="432">
        <v>22917</v>
      </c>
      <c r="HF8" s="432">
        <v>0.5</v>
      </c>
      <c r="HG8" s="432">
        <v>0.70630000000000004</v>
      </c>
      <c r="HH8" s="432">
        <v>12</v>
      </c>
      <c r="HI8" s="432"/>
      <c r="HJ8" s="432">
        <v>0.9</v>
      </c>
      <c r="HK8" s="432">
        <v>3</v>
      </c>
      <c r="HL8" s="432">
        <v>0</v>
      </c>
      <c r="HM8" s="432">
        <v>0</v>
      </c>
      <c r="HN8" s="432">
        <v>1</v>
      </c>
      <c r="HO8" s="432">
        <v>4</v>
      </c>
      <c r="HP8" s="432">
        <v>10</v>
      </c>
      <c r="HQ8" s="432">
        <v>8</v>
      </c>
      <c r="HR8" s="432">
        <v>0.8</v>
      </c>
      <c r="HS8" s="432">
        <v>0.9</v>
      </c>
      <c r="HT8" s="432">
        <v>1</v>
      </c>
      <c r="HU8" s="432">
        <v>0</v>
      </c>
      <c r="HV8" s="432">
        <v>0</v>
      </c>
      <c r="HW8" s="432">
        <v>0.9</v>
      </c>
      <c r="HX8" s="432">
        <v>3</v>
      </c>
      <c r="HY8" s="432">
        <v>0</v>
      </c>
      <c r="HZ8" s="432">
        <v>0</v>
      </c>
      <c r="IA8" s="432">
        <v>7</v>
      </c>
      <c r="IB8" s="432">
        <v>78</v>
      </c>
      <c r="IC8" s="432">
        <v>76</v>
      </c>
      <c r="ID8" s="432">
        <v>70</v>
      </c>
      <c r="IE8" s="432">
        <v>7</v>
      </c>
      <c r="IF8" s="432">
        <v>1</v>
      </c>
      <c r="IG8" s="432">
        <v>0.1429</v>
      </c>
      <c r="IH8" s="432">
        <v>0</v>
      </c>
      <c r="II8" s="432">
        <v>0</v>
      </c>
      <c r="IJ8" s="432">
        <v>127</v>
      </c>
      <c r="IK8" s="432">
        <v>1</v>
      </c>
      <c r="IL8" s="432">
        <v>7.9000000000000008E-3</v>
      </c>
      <c r="IM8" s="432">
        <v>4</v>
      </c>
      <c r="IN8" s="432">
        <v>3.15E-2</v>
      </c>
      <c r="IO8" s="432">
        <v>76</v>
      </c>
      <c r="IP8" s="432">
        <v>1</v>
      </c>
      <c r="IQ8" s="432">
        <v>1.32E-2</v>
      </c>
      <c r="IR8" s="432">
        <v>5</v>
      </c>
      <c r="IS8" s="432">
        <v>6.5799999999999997E-2</v>
      </c>
      <c r="IT8" s="432">
        <v>93</v>
      </c>
      <c r="IU8" s="432">
        <v>1287</v>
      </c>
      <c r="IV8" s="432">
        <v>35</v>
      </c>
      <c r="IW8" s="432">
        <v>2.7199999999999998E-2</v>
      </c>
      <c r="IX8" s="432">
        <v>93</v>
      </c>
      <c r="IY8" s="432">
        <v>19</v>
      </c>
      <c r="IZ8" s="432">
        <v>0.20430000000000001</v>
      </c>
      <c r="JA8" s="432">
        <v>25</v>
      </c>
      <c r="JB8" s="432">
        <v>1.9400000000000001E-2</v>
      </c>
      <c r="JC8" s="432">
        <v>8</v>
      </c>
      <c r="JD8" s="432">
        <v>8.5999999999999993E-2</v>
      </c>
      <c r="JE8" s="432">
        <v>604</v>
      </c>
      <c r="JF8" s="432">
        <v>45</v>
      </c>
      <c r="JG8" s="432">
        <v>7.4499999999999997E-2</v>
      </c>
      <c r="JH8" s="432">
        <v>46</v>
      </c>
      <c r="JI8" s="432">
        <v>39</v>
      </c>
      <c r="JJ8" s="432">
        <v>0.8478</v>
      </c>
      <c r="JK8" s="432">
        <v>73</v>
      </c>
      <c r="JL8" s="432">
        <v>0.12089999999999999</v>
      </c>
      <c r="JM8" s="432">
        <v>5</v>
      </c>
      <c r="JN8" s="432">
        <v>0.1087</v>
      </c>
      <c r="JO8" s="432" t="s">
        <v>1359</v>
      </c>
      <c r="JP8" s="432" t="s">
        <v>1360</v>
      </c>
      <c r="JQ8" s="432" t="s">
        <v>1340</v>
      </c>
    </row>
    <row r="9" spans="1:277" x14ac:dyDescent="0.45">
      <c r="A9" s="432" t="s">
        <v>611</v>
      </c>
      <c r="B9" s="432">
        <v>12277</v>
      </c>
      <c r="C9" s="432">
        <v>3496</v>
      </c>
      <c r="D9" s="432">
        <v>0.2848</v>
      </c>
      <c r="E9" s="432">
        <v>3421</v>
      </c>
      <c r="F9" s="432">
        <v>12119</v>
      </c>
      <c r="G9" s="432">
        <v>0.2823</v>
      </c>
      <c r="H9" s="432">
        <v>11327</v>
      </c>
      <c r="I9" s="432">
        <v>11666</v>
      </c>
      <c r="J9" s="432">
        <v>11245</v>
      </c>
      <c r="K9" s="432">
        <v>0.92259999999999998</v>
      </c>
      <c r="L9" s="432">
        <v>0.95020000000000004</v>
      </c>
      <c r="M9" s="432">
        <v>0.91590000000000005</v>
      </c>
      <c r="N9" s="432">
        <v>11689</v>
      </c>
      <c r="O9" s="432">
        <v>11910</v>
      </c>
      <c r="P9" s="432">
        <v>11541</v>
      </c>
      <c r="Q9" s="432">
        <v>0.95209999999999995</v>
      </c>
      <c r="R9" s="432">
        <v>0.97009999999999996</v>
      </c>
      <c r="S9" s="432">
        <v>0.94010000000000005</v>
      </c>
      <c r="T9" s="432">
        <v>11650</v>
      </c>
      <c r="U9" s="432">
        <v>11864</v>
      </c>
      <c r="V9" s="432">
        <v>11602</v>
      </c>
      <c r="W9" s="432">
        <v>0.94889999999999997</v>
      </c>
      <c r="X9" s="432">
        <v>0.96630000000000005</v>
      </c>
      <c r="Y9" s="432">
        <v>0.94499999999999995</v>
      </c>
      <c r="Z9" s="432">
        <v>11532</v>
      </c>
      <c r="AA9" s="432">
        <v>11762</v>
      </c>
      <c r="AB9" s="432">
        <v>11388</v>
      </c>
      <c r="AC9" s="432">
        <v>0.93930000000000002</v>
      </c>
      <c r="AD9" s="432">
        <v>0.95799999999999996</v>
      </c>
      <c r="AE9" s="432">
        <v>0.92759999999999998</v>
      </c>
      <c r="AF9" s="432">
        <v>10165</v>
      </c>
      <c r="AG9" s="432">
        <v>10732</v>
      </c>
      <c r="AH9" s="432">
        <v>10179</v>
      </c>
      <c r="AI9" s="432">
        <v>0.82789999999999997</v>
      </c>
      <c r="AJ9" s="432">
        <v>0.87409999999999999</v>
      </c>
      <c r="AK9" s="432">
        <v>0.82909999999999995</v>
      </c>
      <c r="AL9" s="432">
        <v>11621</v>
      </c>
      <c r="AM9" s="432">
        <v>11837</v>
      </c>
      <c r="AN9" s="432">
        <v>11430</v>
      </c>
      <c r="AO9" s="432">
        <v>0.94650000000000001</v>
      </c>
      <c r="AP9" s="432">
        <v>0.96409999999999996</v>
      </c>
      <c r="AQ9" s="432">
        <v>0.93100000000000005</v>
      </c>
      <c r="AR9" s="432">
        <v>11288</v>
      </c>
      <c r="AS9" s="432">
        <v>11573</v>
      </c>
      <c r="AT9" s="432">
        <v>11176</v>
      </c>
      <c r="AU9" s="432">
        <v>0.9194</v>
      </c>
      <c r="AV9" s="432">
        <v>0.94259999999999999</v>
      </c>
      <c r="AW9" s="432">
        <v>0.9103</v>
      </c>
      <c r="AX9" s="432">
        <v>10885</v>
      </c>
      <c r="AY9" s="432">
        <v>11284</v>
      </c>
      <c r="AZ9" s="432">
        <v>10645</v>
      </c>
      <c r="BA9" s="432">
        <v>0.88660000000000005</v>
      </c>
      <c r="BB9" s="432">
        <v>0.91910000000000003</v>
      </c>
      <c r="BC9" s="432">
        <v>0.86709999999999998</v>
      </c>
      <c r="BD9" s="432">
        <v>11459</v>
      </c>
      <c r="BE9" s="432">
        <v>11788</v>
      </c>
      <c r="BF9" s="432">
        <v>11407</v>
      </c>
      <c r="BG9" s="432">
        <v>0.93330000000000002</v>
      </c>
      <c r="BH9" s="432">
        <v>0.96009999999999995</v>
      </c>
      <c r="BI9" s="432">
        <v>0.92910000000000004</v>
      </c>
      <c r="BJ9" s="432">
        <v>6753</v>
      </c>
      <c r="BK9" s="432">
        <v>7981</v>
      </c>
      <c r="BL9" s="432">
        <v>9068</v>
      </c>
      <c r="BM9" s="432">
        <v>0.55000000000000004</v>
      </c>
      <c r="BN9" s="432">
        <v>0.65</v>
      </c>
      <c r="BO9" s="432">
        <v>0.73860000000000003</v>
      </c>
      <c r="BP9" s="432">
        <v>5379</v>
      </c>
      <c r="BQ9" s="432">
        <v>0.61260000000000003</v>
      </c>
      <c r="BR9" s="432">
        <v>2983</v>
      </c>
      <c r="BS9" s="432">
        <v>0.85329999999999995</v>
      </c>
      <c r="BT9" s="432">
        <v>8199</v>
      </c>
      <c r="BU9" s="432">
        <v>8732</v>
      </c>
      <c r="BV9" s="432">
        <v>8362</v>
      </c>
      <c r="BW9" s="432">
        <v>0.66779999999999995</v>
      </c>
      <c r="BX9" s="432">
        <v>0.71120000000000005</v>
      </c>
      <c r="BY9" s="432">
        <v>0.68110000000000004</v>
      </c>
      <c r="BZ9" s="432">
        <v>5280</v>
      </c>
      <c r="CA9" s="432">
        <v>0.60129999999999995</v>
      </c>
      <c r="CB9" s="432">
        <v>3053</v>
      </c>
      <c r="CC9" s="432">
        <v>0.87329999999999997</v>
      </c>
      <c r="CD9" s="432">
        <v>8679</v>
      </c>
      <c r="CE9" s="432">
        <v>9325</v>
      </c>
      <c r="CF9" s="432">
        <v>8333</v>
      </c>
      <c r="CG9" s="432">
        <v>0.70689999999999997</v>
      </c>
      <c r="CH9" s="432">
        <v>0.75949999999999995</v>
      </c>
      <c r="CI9" s="432">
        <v>0.67869999999999997</v>
      </c>
      <c r="CJ9" s="432">
        <v>7176</v>
      </c>
      <c r="CK9" s="432">
        <v>7720</v>
      </c>
      <c r="CL9" s="432">
        <v>7873</v>
      </c>
      <c r="CM9" s="432">
        <v>0.58450000000000002</v>
      </c>
      <c r="CN9" s="432">
        <v>0.62880000000000003</v>
      </c>
      <c r="CO9" s="432">
        <v>0.64129999999999998</v>
      </c>
      <c r="CP9" s="432">
        <v>2504</v>
      </c>
      <c r="CQ9" s="432">
        <v>0.28520000000000001</v>
      </c>
      <c r="CR9" s="432">
        <v>2112</v>
      </c>
      <c r="CS9" s="432">
        <v>0.60409999999999997</v>
      </c>
      <c r="CT9" s="432">
        <v>3561</v>
      </c>
      <c r="CU9" s="432">
        <v>4297</v>
      </c>
      <c r="CV9" s="432">
        <v>4616</v>
      </c>
      <c r="CW9" s="432">
        <v>0.28999999999999998</v>
      </c>
      <c r="CX9" s="432">
        <v>0.35</v>
      </c>
      <c r="CY9" s="432">
        <v>0.376</v>
      </c>
      <c r="CZ9" s="432">
        <v>7367</v>
      </c>
      <c r="DA9" s="432">
        <v>8594</v>
      </c>
      <c r="DB9" s="432">
        <v>9808</v>
      </c>
      <c r="DC9" s="432">
        <v>0.6</v>
      </c>
      <c r="DD9" s="432">
        <v>0.7</v>
      </c>
      <c r="DE9" s="432">
        <v>0.79890000000000005</v>
      </c>
      <c r="DF9" s="432">
        <v>3287</v>
      </c>
      <c r="DG9" s="432">
        <v>1726</v>
      </c>
      <c r="DH9" s="432">
        <v>1891</v>
      </c>
      <c r="DI9" s="432">
        <v>1995</v>
      </c>
      <c r="DJ9" s="432">
        <v>0.52500000000000002</v>
      </c>
      <c r="DK9" s="432">
        <v>0.57499999999999996</v>
      </c>
      <c r="DL9" s="432">
        <v>0.6069</v>
      </c>
      <c r="DM9" s="432">
        <v>8594</v>
      </c>
      <c r="DN9" s="432">
        <v>9208</v>
      </c>
      <c r="DO9" s="432">
        <v>7202</v>
      </c>
      <c r="DP9" s="432">
        <v>0.7</v>
      </c>
      <c r="DQ9" s="432">
        <v>0.75</v>
      </c>
      <c r="DR9" s="432">
        <v>0.58660000000000001</v>
      </c>
      <c r="DS9" s="432">
        <v>9</v>
      </c>
      <c r="DT9" s="432">
        <v>3.7499999999999999E-2</v>
      </c>
      <c r="DU9" s="432">
        <v>7.4999999999999997E-2</v>
      </c>
      <c r="DV9" s="432">
        <v>6.9999999999999999E-4</v>
      </c>
      <c r="DW9" s="432">
        <v>704</v>
      </c>
      <c r="DX9" s="432">
        <v>7.4999999999999997E-2</v>
      </c>
      <c r="DY9" s="432">
        <v>0.15</v>
      </c>
      <c r="DZ9" s="432">
        <v>6.0999999999999999E-2</v>
      </c>
      <c r="EA9" s="432">
        <v>0</v>
      </c>
      <c r="EB9" s="432">
        <v>0</v>
      </c>
      <c r="EC9" s="432">
        <v>0</v>
      </c>
      <c r="ED9" s="432">
        <v>0</v>
      </c>
      <c r="EE9" s="432">
        <v>1132</v>
      </c>
      <c r="EF9" s="432">
        <v>3</v>
      </c>
      <c r="EG9" s="432">
        <v>5.0000000000000001E-3</v>
      </c>
      <c r="EH9" s="432">
        <v>0.01</v>
      </c>
      <c r="EI9" s="432">
        <v>2.7000000000000001E-3</v>
      </c>
      <c r="EJ9" s="432">
        <v>3727</v>
      </c>
      <c r="EK9" s="432">
        <v>0.05</v>
      </c>
      <c r="EL9" s="432">
        <v>0.15</v>
      </c>
      <c r="EM9" s="432">
        <v>0.30359999999999998</v>
      </c>
      <c r="EN9" s="432">
        <v>3953</v>
      </c>
      <c r="EO9" s="432">
        <v>2787</v>
      </c>
      <c r="EP9" s="432">
        <v>0.70499999999999996</v>
      </c>
      <c r="EQ9" s="432">
        <v>880</v>
      </c>
      <c r="ER9" s="432">
        <v>192</v>
      </c>
      <c r="ES9" s="432">
        <v>0.21820000000000001</v>
      </c>
      <c r="ET9" s="432">
        <v>9224</v>
      </c>
      <c r="EU9" s="432">
        <v>0.75129999999999997</v>
      </c>
      <c r="EV9" s="432">
        <v>11173</v>
      </c>
      <c r="EW9" s="432">
        <v>13628</v>
      </c>
      <c r="EX9" s="432">
        <v>17335</v>
      </c>
      <c r="EY9" s="432">
        <v>15329</v>
      </c>
      <c r="EZ9" s="432">
        <v>0.91</v>
      </c>
      <c r="FA9" s="432">
        <v>1.1100000000000001</v>
      </c>
      <c r="FB9" s="432">
        <v>1.4119999999999999</v>
      </c>
      <c r="FC9" s="432">
        <v>767</v>
      </c>
      <c r="FD9" s="432">
        <v>1150</v>
      </c>
      <c r="FE9" s="432">
        <v>1806</v>
      </c>
      <c r="FF9" s="432">
        <v>0.05</v>
      </c>
      <c r="FG9" s="432">
        <v>7.4999999999999997E-2</v>
      </c>
      <c r="FH9" s="432">
        <v>0.1178</v>
      </c>
      <c r="FI9" s="432">
        <v>13527</v>
      </c>
      <c r="FJ9" s="432">
        <v>13944</v>
      </c>
      <c r="FK9" s="432">
        <v>13086</v>
      </c>
      <c r="FL9" s="432">
        <v>0.88239999999999996</v>
      </c>
      <c r="FM9" s="432">
        <v>0.90959999999999996</v>
      </c>
      <c r="FN9" s="432">
        <v>0.85370000000000001</v>
      </c>
      <c r="FO9" s="432">
        <v>12932</v>
      </c>
      <c r="FP9" s="432">
        <v>13476</v>
      </c>
      <c r="FQ9" s="432">
        <v>12940</v>
      </c>
      <c r="FR9" s="432">
        <v>0.84360000000000002</v>
      </c>
      <c r="FS9" s="432">
        <v>0.87909999999999999</v>
      </c>
      <c r="FT9" s="432">
        <v>0.84419999999999995</v>
      </c>
      <c r="FU9" s="432">
        <v>12428</v>
      </c>
      <c r="FV9" s="432">
        <v>13252</v>
      </c>
      <c r="FW9" s="432">
        <v>12085</v>
      </c>
      <c r="FX9" s="432">
        <v>0.81069999999999998</v>
      </c>
      <c r="FY9" s="432">
        <v>0.86450000000000005</v>
      </c>
      <c r="FZ9" s="432">
        <v>0.78839999999999999</v>
      </c>
      <c r="GA9" s="432">
        <v>11237</v>
      </c>
      <c r="GB9" s="432">
        <v>12553</v>
      </c>
      <c r="GC9" s="432">
        <v>10981</v>
      </c>
      <c r="GD9" s="432">
        <v>0.73299999999999998</v>
      </c>
      <c r="GE9" s="432">
        <v>0.81889999999999996</v>
      </c>
      <c r="GF9" s="432">
        <v>0.71640000000000004</v>
      </c>
      <c r="GG9" s="432">
        <v>11497</v>
      </c>
      <c r="GH9" s="432">
        <v>13026</v>
      </c>
      <c r="GI9" s="432">
        <v>11280</v>
      </c>
      <c r="GJ9" s="432">
        <v>0.75</v>
      </c>
      <c r="GK9" s="432">
        <v>0.84970000000000001</v>
      </c>
      <c r="GL9" s="432">
        <v>0.7359</v>
      </c>
      <c r="GM9" s="432">
        <v>14062</v>
      </c>
      <c r="GN9" s="432">
        <v>14411</v>
      </c>
      <c r="GO9" s="432">
        <v>13839</v>
      </c>
      <c r="GP9" s="432">
        <v>0.9173</v>
      </c>
      <c r="GQ9" s="432">
        <v>0.94010000000000005</v>
      </c>
      <c r="GR9" s="432">
        <v>0.90280000000000005</v>
      </c>
      <c r="GS9" s="432">
        <v>12685</v>
      </c>
      <c r="GT9" s="432">
        <v>13565</v>
      </c>
      <c r="GU9" s="432">
        <v>12382</v>
      </c>
      <c r="GV9" s="432">
        <v>0.82750000000000001</v>
      </c>
      <c r="GW9" s="432">
        <v>0.88490000000000002</v>
      </c>
      <c r="GX9" s="432">
        <v>0.80779999999999996</v>
      </c>
      <c r="GY9" s="432">
        <v>7665</v>
      </c>
      <c r="GZ9" s="432">
        <v>9198</v>
      </c>
      <c r="HA9" s="432">
        <v>9964</v>
      </c>
      <c r="HB9" s="432">
        <v>0.5</v>
      </c>
      <c r="HC9" s="432">
        <v>0.6</v>
      </c>
      <c r="HD9" s="432">
        <v>0.65</v>
      </c>
      <c r="HE9" s="432">
        <v>13259</v>
      </c>
      <c r="HF9" s="432">
        <v>0.5</v>
      </c>
      <c r="HG9" s="432">
        <v>0.76490000000000002</v>
      </c>
      <c r="HH9" s="432">
        <v>8</v>
      </c>
      <c r="HI9" s="432"/>
      <c r="HJ9" s="432">
        <v>0.9</v>
      </c>
      <c r="HK9" s="432">
        <v>3</v>
      </c>
      <c r="HL9" s="432">
        <v>0</v>
      </c>
      <c r="HM9" s="432">
        <v>0</v>
      </c>
      <c r="HN9" s="432">
        <v>0</v>
      </c>
      <c r="HO9" s="432">
        <v>1</v>
      </c>
      <c r="HP9" s="432">
        <v>2</v>
      </c>
      <c r="HQ9" s="432">
        <v>2</v>
      </c>
      <c r="HR9" s="432">
        <v>1</v>
      </c>
      <c r="HS9" s="432">
        <v>0.9</v>
      </c>
      <c r="HT9" s="432">
        <v>0</v>
      </c>
      <c r="HU9" s="432">
        <v>0</v>
      </c>
      <c r="HV9" s="432">
        <v>0</v>
      </c>
      <c r="HW9" s="432">
        <v>0.9</v>
      </c>
      <c r="HX9" s="432">
        <v>3</v>
      </c>
      <c r="HY9" s="432">
        <v>0</v>
      </c>
      <c r="HZ9" s="432">
        <v>0</v>
      </c>
      <c r="IA9" s="432">
        <v>40</v>
      </c>
      <c r="IB9" s="432">
        <v>8</v>
      </c>
      <c r="IC9" s="432">
        <v>8</v>
      </c>
      <c r="ID9" s="432">
        <v>1</v>
      </c>
      <c r="IE9" s="432">
        <v>40</v>
      </c>
      <c r="IF9" s="432">
        <v>5</v>
      </c>
      <c r="IG9" s="432">
        <v>0.125</v>
      </c>
      <c r="IH9" s="432">
        <v>3</v>
      </c>
      <c r="II9" s="432">
        <v>7.4999999999999997E-2</v>
      </c>
      <c r="IJ9" s="432">
        <v>9</v>
      </c>
      <c r="IK9" s="432">
        <v>0</v>
      </c>
      <c r="IL9" s="432">
        <v>0</v>
      </c>
      <c r="IM9" s="432">
        <v>0</v>
      </c>
      <c r="IN9" s="432">
        <v>0</v>
      </c>
      <c r="IO9" s="432">
        <v>8</v>
      </c>
      <c r="IP9" s="432">
        <v>3</v>
      </c>
      <c r="IQ9" s="432">
        <v>0.375</v>
      </c>
      <c r="IR9" s="432">
        <v>0</v>
      </c>
      <c r="IS9" s="432">
        <v>0</v>
      </c>
      <c r="IT9" s="432">
        <v>32</v>
      </c>
      <c r="IU9" s="432">
        <v>335</v>
      </c>
      <c r="IV9" s="432">
        <v>20</v>
      </c>
      <c r="IW9" s="432">
        <v>5.9700000000000003E-2</v>
      </c>
      <c r="IX9" s="432">
        <v>32</v>
      </c>
      <c r="IY9" s="432">
        <v>9</v>
      </c>
      <c r="IZ9" s="432">
        <v>0.28129999999999999</v>
      </c>
      <c r="JA9" s="432">
        <v>16</v>
      </c>
      <c r="JB9" s="432">
        <v>4.7800000000000002E-2</v>
      </c>
      <c r="JC9" s="432">
        <v>8</v>
      </c>
      <c r="JD9" s="432">
        <v>0.25</v>
      </c>
      <c r="JE9" s="432">
        <v>182</v>
      </c>
      <c r="JF9" s="432">
        <v>18</v>
      </c>
      <c r="JG9" s="432">
        <v>9.8900000000000002E-2</v>
      </c>
      <c r="JH9" s="432">
        <v>18</v>
      </c>
      <c r="JI9" s="432">
        <v>14</v>
      </c>
      <c r="JJ9" s="432">
        <v>0.77780000000000005</v>
      </c>
      <c r="JK9" s="432">
        <v>17</v>
      </c>
      <c r="JL9" s="432">
        <v>9.3399999999999997E-2</v>
      </c>
      <c r="JM9" s="432">
        <v>2</v>
      </c>
      <c r="JN9" s="432">
        <v>0.1111</v>
      </c>
      <c r="JO9" s="432" t="s">
        <v>1359</v>
      </c>
      <c r="JP9" s="432" t="s">
        <v>1360</v>
      </c>
      <c r="JQ9" s="432" t="s">
        <v>1340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JR2"/>
  <sheetViews>
    <sheetView workbookViewId="0">
      <selection sqref="A1:JR2"/>
    </sheetView>
  </sheetViews>
  <sheetFormatPr defaultRowHeight="14.25" x14ac:dyDescent="0.45"/>
  <cols>
    <col min="1" max="1" width="16.19921875" bestFit="1" customWidth="1"/>
    <col min="2" max="276" width="7.59765625" bestFit="1" customWidth="1"/>
    <col min="277" max="277" width="8.73046875" bestFit="1" customWidth="1"/>
    <col min="278" max="278" width="7.59765625" bestFit="1" customWidth="1"/>
  </cols>
  <sheetData>
    <row r="1" spans="1:278" ht="317.64999999999998" x14ac:dyDescent="0.45">
      <c r="A1" s="433" t="s">
        <v>982</v>
      </c>
      <c r="B1" s="433" t="s">
        <v>4</v>
      </c>
      <c r="C1" s="433" t="s">
        <v>1307</v>
      </c>
      <c r="D1" s="433" t="s">
        <v>1346</v>
      </c>
      <c r="E1" s="433" t="s">
        <v>1308</v>
      </c>
      <c r="F1" s="433" t="s">
        <v>1309</v>
      </c>
      <c r="G1" s="433" t="s">
        <v>1310</v>
      </c>
      <c r="H1" s="433" t="s">
        <v>1055</v>
      </c>
      <c r="I1" s="433" t="s">
        <v>1056</v>
      </c>
      <c r="J1" s="433" t="s">
        <v>5</v>
      </c>
      <c r="K1" s="433" t="s">
        <v>1008</v>
      </c>
      <c r="L1" s="433" t="s">
        <v>728</v>
      </c>
      <c r="M1" s="433" t="s">
        <v>6</v>
      </c>
      <c r="N1" s="433" t="s">
        <v>1057</v>
      </c>
      <c r="O1" s="433" t="s">
        <v>1058</v>
      </c>
      <c r="P1" s="433" t="s">
        <v>7</v>
      </c>
      <c r="Q1" s="433" t="s">
        <v>1009</v>
      </c>
      <c r="R1" s="433" t="s">
        <v>729</v>
      </c>
      <c r="S1" s="433" t="s">
        <v>8</v>
      </c>
      <c r="T1" s="433" t="s">
        <v>1059</v>
      </c>
      <c r="U1" s="433" t="s">
        <v>1060</v>
      </c>
      <c r="V1" s="433" t="s">
        <v>9</v>
      </c>
      <c r="W1" s="433" t="s">
        <v>1010</v>
      </c>
      <c r="X1" s="433" t="s">
        <v>730</v>
      </c>
      <c r="Y1" s="433" t="s">
        <v>10</v>
      </c>
      <c r="Z1" s="433" t="s">
        <v>1061</v>
      </c>
      <c r="AA1" s="433" t="s">
        <v>1062</v>
      </c>
      <c r="AB1" s="433" t="s">
        <v>11</v>
      </c>
      <c r="AC1" s="433" t="s">
        <v>1011</v>
      </c>
      <c r="AD1" s="433" t="s">
        <v>731</v>
      </c>
      <c r="AE1" s="433" t="s">
        <v>12</v>
      </c>
      <c r="AF1" s="433" t="s">
        <v>1063</v>
      </c>
      <c r="AG1" s="433" t="s">
        <v>1064</v>
      </c>
      <c r="AH1" s="433" t="s">
        <v>13</v>
      </c>
      <c r="AI1" s="433" t="s">
        <v>1012</v>
      </c>
      <c r="AJ1" s="433" t="s">
        <v>732</v>
      </c>
      <c r="AK1" s="433" t="s">
        <v>14</v>
      </c>
      <c r="AL1" s="433" t="s">
        <v>1065</v>
      </c>
      <c r="AM1" s="433" t="s">
        <v>1066</v>
      </c>
      <c r="AN1" s="433" t="s">
        <v>15</v>
      </c>
      <c r="AO1" s="433" t="s">
        <v>1013</v>
      </c>
      <c r="AP1" s="433" t="s">
        <v>733</v>
      </c>
      <c r="AQ1" s="433" t="s">
        <v>16</v>
      </c>
      <c r="AR1" s="433" t="s">
        <v>1067</v>
      </c>
      <c r="AS1" s="433" t="s">
        <v>1068</v>
      </c>
      <c r="AT1" s="433" t="s">
        <v>17</v>
      </c>
      <c r="AU1" s="433" t="s">
        <v>1014</v>
      </c>
      <c r="AV1" s="433" t="s">
        <v>734</v>
      </c>
      <c r="AW1" s="433" t="s">
        <v>18</v>
      </c>
      <c r="AX1" s="433" t="s">
        <v>1069</v>
      </c>
      <c r="AY1" s="433" t="s">
        <v>1070</v>
      </c>
      <c r="AZ1" s="433" t="s">
        <v>19</v>
      </c>
      <c r="BA1" s="433" t="s">
        <v>1015</v>
      </c>
      <c r="BB1" s="433" t="s">
        <v>735</v>
      </c>
      <c r="BC1" s="433" t="s">
        <v>20</v>
      </c>
      <c r="BD1" s="433" t="s">
        <v>1071</v>
      </c>
      <c r="BE1" s="433" t="s">
        <v>1072</v>
      </c>
      <c r="BF1" s="433" t="s">
        <v>21</v>
      </c>
      <c r="BG1" s="433" t="s">
        <v>1016</v>
      </c>
      <c r="BH1" s="433" t="s">
        <v>736</v>
      </c>
      <c r="BI1" s="433" t="s">
        <v>22</v>
      </c>
      <c r="BJ1" s="433" t="s">
        <v>1073</v>
      </c>
      <c r="BK1" s="433" t="s">
        <v>1074</v>
      </c>
      <c r="BL1" s="433" t="s">
        <v>23</v>
      </c>
      <c r="BM1" s="433" t="s">
        <v>1017</v>
      </c>
      <c r="BN1" s="433" t="s">
        <v>1018</v>
      </c>
      <c r="BO1" s="433" t="s">
        <v>24</v>
      </c>
      <c r="BP1" s="433" t="s">
        <v>1311</v>
      </c>
      <c r="BQ1" s="433" t="s">
        <v>1312</v>
      </c>
      <c r="BR1" s="433" t="s">
        <v>1313</v>
      </c>
      <c r="BS1" s="433" t="s">
        <v>1314</v>
      </c>
      <c r="BT1" s="433" t="s">
        <v>1315</v>
      </c>
      <c r="BU1" s="433" t="s">
        <v>1316</v>
      </c>
      <c r="BV1" s="433" t="s">
        <v>1317</v>
      </c>
      <c r="BW1" s="433" t="s">
        <v>1318</v>
      </c>
      <c r="BX1" s="433" t="s">
        <v>1319</v>
      </c>
      <c r="BY1" s="433" t="s">
        <v>1320</v>
      </c>
      <c r="BZ1" s="433" t="s">
        <v>1321</v>
      </c>
      <c r="CA1" s="433" t="s">
        <v>1322</v>
      </c>
      <c r="CB1" s="433" t="s">
        <v>1323</v>
      </c>
      <c r="CC1" s="433" t="s">
        <v>1324</v>
      </c>
      <c r="CD1" s="433" t="s">
        <v>1325</v>
      </c>
      <c r="CE1" s="433" t="s">
        <v>1326</v>
      </c>
      <c r="CF1" s="433" t="s">
        <v>1327</v>
      </c>
      <c r="CG1" s="433" t="s">
        <v>1328</v>
      </c>
      <c r="CH1" s="433" t="s">
        <v>1329</v>
      </c>
      <c r="CI1" s="433" t="s">
        <v>1330</v>
      </c>
      <c r="CJ1" s="433" t="s">
        <v>1129</v>
      </c>
      <c r="CK1" s="433" t="s">
        <v>1130</v>
      </c>
      <c r="CL1" s="433" t="s">
        <v>1131</v>
      </c>
      <c r="CM1" s="433" t="s">
        <v>1132</v>
      </c>
      <c r="CN1" s="433" t="s">
        <v>1133</v>
      </c>
      <c r="CO1" s="433" t="s">
        <v>1134</v>
      </c>
      <c r="CP1" s="433" t="s">
        <v>1331</v>
      </c>
      <c r="CQ1" s="433" t="s">
        <v>1332</v>
      </c>
      <c r="CR1" s="433" t="s">
        <v>1333</v>
      </c>
      <c r="CS1" s="433" t="s">
        <v>1334</v>
      </c>
      <c r="CT1" s="433" t="s">
        <v>1075</v>
      </c>
      <c r="CU1" s="433" t="s">
        <v>1076</v>
      </c>
      <c r="CV1" s="433" t="s">
        <v>25</v>
      </c>
      <c r="CW1" s="433" t="s">
        <v>1019</v>
      </c>
      <c r="CX1" s="433" t="s">
        <v>1020</v>
      </c>
      <c r="CY1" s="433" t="s">
        <v>26</v>
      </c>
      <c r="CZ1" s="433" t="s">
        <v>1077</v>
      </c>
      <c r="DA1" s="433" t="s">
        <v>1078</v>
      </c>
      <c r="DB1" s="433" t="s">
        <v>27</v>
      </c>
      <c r="DC1" s="433" t="s">
        <v>1021</v>
      </c>
      <c r="DD1" s="433" t="s">
        <v>737</v>
      </c>
      <c r="DE1" s="433" t="s">
        <v>28</v>
      </c>
      <c r="DF1" s="433" t="s">
        <v>1171</v>
      </c>
      <c r="DG1" s="433" t="s">
        <v>1172</v>
      </c>
      <c r="DH1" s="433" t="s">
        <v>1173</v>
      </c>
      <c r="DI1" s="433" t="s">
        <v>1174</v>
      </c>
      <c r="DJ1" s="433" t="s">
        <v>1175</v>
      </c>
      <c r="DK1" s="433" t="s">
        <v>1176</v>
      </c>
      <c r="DL1" s="433" t="s">
        <v>1177</v>
      </c>
      <c r="DM1" s="433" t="s">
        <v>1350</v>
      </c>
      <c r="DN1" s="433" t="s">
        <v>1351</v>
      </c>
      <c r="DO1" s="433" t="s">
        <v>29</v>
      </c>
      <c r="DP1" s="433" t="s">
        <v>1348</v>
      </c>
      <c r="DQ1" s="433" t="s">
        <v>1349</v>
      </c>
      <c r="DR1" s="433" t="s">
        <v>30</v>
      </c>
      <c r="DS1" s="433" t="s">
        <v>1119</v>
      </c>
      <c r="DT1" s="433" t="s">
        <v>1120</v>
      </c>
      <c r="DU1" s="433" t="s">
        <v>1121</v>
      </c>
      <c r="DV1" s="433" t="s">
        <v>1122</v>
      </c>
      <c r="DW1" s="433" t="s">
        <v>1135</v>
      </c>
      <c r="DX1" s="433" t="s">
        <v>1136</v>
      </c>
      <c r="DY1" s="433" t="s">
        <v>1137</v>
      </c>
      <c r="DZ1" s="433" t="s">
        <v>1138</v>
      </c>
      <c r="EA1" s="433" t="s">
        <v>1123</v>
      </c>
      <c r="EB1" s="433" t="s">
        <v>1124</v>
      </c>
      <c r="EC1" s="433" t="s">
        <v>1125</v>
      </c>
      <c r="ED1" s="433" t="s">
        <v>1126</v>
      </c>
      <c r="EE1" s="433" t="s">
        <v>1335</v>
      </c>
      <c r="EF1" s="433" t="s">
        <v>1336</v>
      </c>
      <c r="EG1" s="433" t="s">
        <v>1337</v>
      </c>
      <c r="EH1" s="433" t="s">
        <v>1338</v>
      </c>
      <c r="EI1" s="433" t="s">
        <v>1339</v>
      </c>
      <c r="EJ1" s="433" t="s">
        <v>1178</v>
      </c>
      <c r="EK1" s="433" t="s">
        <v>1179</v>
      </c>
      <c r="EL1" s="433" t="s">
        <v>1180</v>
      </c>
      <c r="EM1" s="433" t="s">
        <v>1181</v>
      </c>
      <c r="EN1" s="433" t="s">
        <v>1040</v>
      </c>
      <c r="EO1" s="433" t="s">
        <v>1041</v>
      </c>
      <c r="EP1" s="433" t="s">
        <v>1042</v>
      </c>
      <c r="EQ1" s="433" t="s">
        <v>1043</v>
      </c>
      <c r="ER1" s="433" t="s">
        <v>1044</v>
      </c>
      <c r="ES1" s="433" t="s">
        <v>1045</v>
      </c>
      <c r="ET1" s="433" t="s">
        <v>31</v>
      </c>
      <c r="EU1" s="433" t="s">
        <v>32</v>
      </c>
      <c r="EV1" s="433" t="s">
        <v>1079</v>
      </c>
      <c r="EW1" s="433" t="s">
        <v>1080</v>
      </c>
      <c r="EX1" s="433" t="s">
        <v>33</v>
      </c>
      <c r="EY1" s="433" t="s">
        <v>1127</v>
      </c>
      <c r="EZ1" s="433" t="s">
        <v>1022</v>
      </c>
      <c r="FA1" s="433" t="s">
        <v>992</v>
      </c>
      <c r="FB1" s="433" t="s">
        <v>34</v>
      </c>
      <c r="FC1" s="433" t="s">
        <v>1081</v>
      </c>
      <c r="FD1" s="433" t="s">
        <v>1082</v>
      </c>
      <c r="FE1" s="433" t="s">
        <v>35</v>
      </c>
      <c r="FF1" s="433" t="s">
        <v>1023</v>
      </c>
      <c r="FG1" s="433" t="s">
        <v>738</v>
      </c>
      <c r="FH1" s="433" t="s">
        <v>36</v>
      </c>
      <c r="FI1" s="433" t="s">
        <v>1083</v>
      </c>
      <c r="FJ1" s="433" t="s">
        <v>1084</v>
      </c>
      <c r="FK1" s="433" t="s">
        <v>37</v>
      </c>
      <c r="FL1" s="433" t="s">
        <v>1024</v>
      </c>
      <c r="FM1" s="433" t="s">
        <v>739</v>
      </c>
      <c r="FN1" s="433" t="s">
        <v>38</v>
      </c>
      <c r="FO1" s="433" t="s">
        <v>1085</v>
      </c>
      <c r="FP1" s="433" t="s">
        <v>1086</v>
      </c>
      <c r="FQ1" s="433" t="s">
        <v>39</v>
      </c>
      <c r="FR1" s="433" t="s">
        <v>1025</v>
      </c>
      <c r="FS1" s="433" t="s">
        <v>740</v>
      </c>
      <c r="FT1" s="433" t="s">
        <v>40</v>
      </c>
      <c r="FU1" s="433" t="s">
        <v>1087</v>
      </c>
      <c r="FV1" s="433" t="s">
        <v>1088</v>
      </c>
      <c r="FW1" s="433" t="s">
        <v>994</v>
      </c>
      <c r="FX1" s="433" t="s">
        <v>1026</v>
      </c>
      <c r="FY1" s="433" t="s">
        <v>995</v>
      </c>
      <c r="FZ1" s="433" t="s">
        <v>996</v>
      </c>
      <c r="GA1" s="433" t="s">
        <v>1089</v>
      </c>
      <c r="GB1" s="433" t="s">
        <v>1090</v>
      </c>
      <c r="GC1" s="433" t="s">
        <v>41</v>
      </c>
      <c r="GD1" s="433" t="s">
        <v>1027</v>
      </c>
      <c r="GE1" s="433" t="s">
        <v>741</v>
      </c>
      <c r="GF1" s="433" t="s">
        <v>42</v>
      </c>
      <c r="GG1" s="433" t="s">
        <v>1091</v>
      </c>
      <c r="GH1" s="433" t="s">
        <v>1092</v>
      </c>
      <c r="GI1" s="433" t="s">
        <v>43</v>
      </c>
      <c r="GJ1" s="433" t="s">
        <v>1028</v>
      </c>
      <c r="GK1" s="433" t="s">
        <v>742</v>
      </c>
      <c r="GL1" s="433" t="s">
        <v>44</v>
      </c>
      <c r="GM1" s="433" t="s">
        <v>1093</v>
      </c>
      <c r="GN1" s="433" t="s">
        <v>1094</v>
      </c>
      <c r="GO1" s="433" t="s">
        <v>45</v>
      </c>
      <c r="GP1" s="433" t="s">
        <v>1029</v>
      </c>
      <c r="GQ1" s="433" t="s">
        <v>743</v>
      </c>
      <c r="GR1" s="433" t="s">
        <v>46</v>
      </c>
      <c r="GS1" s="433" t="s">
        <v>1095</v>
      </c>
      <c r="GT1" s="433" t="s">
        <v>1096</v>
      </c>
      <c r="GU1" s="433" t="s">
        <v>47</v>
      </c>
      <c r="GV1" s="433" t="s">
        <v>1030</v>
      </c>
      <c r="GW1" s="433" t="s">
        <v>744</v>
      </c>
      <c r="GX1" s="433" t="s">
        <v>48</v>
      </c>
      <c r="GY1" s="433" t="s">
        <v>1097</v>
      </c>
      <c r="GZ1" s="433" t="s">
        <v>1098</v>
      </c>
      <c r="HA1" s="433" t="s">
        <v>1031</v>
      </c>
      <c r="HB1" s="433" t="s">
        <v>1032</v>
      </c>
      <c r="HC1" s="433" t="s">
        <v>1033</v>
      </c>
      <c r="HD1" s="433" t="s">
        <v>993</v>
      </c>
      <c r="HE1" s="433" t="s">
        <v>49</v>
      </c>
      <c r="HF1" s="433" t="s">
        <v>1034</v>
      </c>
      <c r="HG1" s="433" t="s">
        <v>50</v>
      </c>
      <c r="HH1" s="433" t="s">
        <v>1205</v>
      </c>
      <c r="HI1" s="433" t="s">
        <v>1182</v>
      </c>
      <c r="HJ1" s="433" t="s">
        <v>1183</v>
      </c>
      <c r="HK1" s="433" t="s">
        <v>1184</v>
      </c>
      <c r="HL1" s="433" t="s">
        <v>1185</v>
      </c>
      <c r="HM1" s="433" t="s">
        <v>1186</v>
      </c>
      <c r="HN1" s="433" t="s">
        <v>1187</v>
      </c>
      <c r="HO1" s="433" t="s">
        <v>1188</v>
      </c>
      <c r="HP1" s="433" t="s">
        <v>1189</v>
      </c>
      <c r="HQ1" s="433" t="s">
        <v>1190</v>
      </c>
      <c r="HR1" s="433" t="s">
        <v>1191</v>
      </c>
      <c r="HS1" s="433" t="s">
        <v>1192</v>
      </c>
      <c r="HT1" s="433" t="s">
        <v>1193</v>
      </c>
      <c r="HU1" s="433" t="s">
        <v>1194</v>
      </c>
      <c r="HV1" s="433" t="s">
        <v>1195</v>
      </c>
      <c r="HW1" s="433" t="s">
        <v>1196</v>
      </c>
      <c r="HX1" s="433" t="s">
        <v>1197</v>
      </c>
      <c r="HY1" s="433" t="s">
        <v>1198</v>
      </c>
      <c r="HZ1" s="433" t="s">
        <v>1199</v>
      </c>
      <c r="IA1" s="433" t="s">
        <v>1228</v>
      </c>
      <c r="IB1" s="433" t="s">
        <v>1229</v>
      </c>
      <c r="IC1" s="433" t="s">
        <v>1230</v>
      </c>
      <c r="ID1" s="433" t="s">
        <v>1231</v>
      </c>
      <c r="IE1" s="433" t="s">
        <v>1232</v>
      </c>
      <c r="IF1" s="433" t="s">
        <v>1233</v>
      </c>
      <c r="IG1" s="433" t="s">
        <v>1234</v>
      </c>
      <c r="IH1" s="433" t="s">
        <v>1235</v>
      </c>
      <c r="II1" s="433" t="s">
        <v>1236</v>
      </c>
      <c r="IJ1" s="433" t="s">
        <v>1237</v>
      </c>
      <c r="IK1" s="433" t="s">
        <v>1238</v>
      </c>
      <c r="IL1" s="433" t="s">
        <v>1239</v>
      </c>
      <c r="IM1" s="433" t="s">
        <v>1240</v>
      </c>
      <c r="IN1" s="433" t="s">
        <v>1241</v>
      </c>
      <c r="IO1" s="433" t="s">
        <v>1242</v>
      </c>
      <c r="IP1" s="433" t="s">
        <v>1243</v>
      </c>
      <c r="IQ1" s="433" t="s">
        <v>1244</v>
      </c>
      <c r="IR1" s="433" t="s">
        <v>1245</v>
      </c>
      <c r="IS1" s="433" t="s">
        <v>1246</v>
      </c>
      <c r="IT1" s="433" t="s">
        <v>1247</v>
      </c>
      <c r="IU1" s="433" t="s">
        <v>1248</v>
      </c>
      <c r="IV1" s="433" t="s">
        <v>1249</v>
      </c>
      <c r="IW1" s="433" t="s">
        <v>1250</v>
      </c>
      <c r="IX1" s="433" t="s">
        <v>1251</v>
      </c>
      <c r="IY1" s="433" t="s">
        <v>1288</v>
      </c>
      <c r="IZ1" s="433" t="s">
        <v>1289</v>
      </c>
      <c r="JA1" s="433" t="s">
        <v>1290</v>
      </c>
      <c r="JB1" s="433" t="s">
        <v>1252</v>
      </c>
      <c r="JC1" s="433" t="s">
        <v>1253</v>
      </c>
      <c r="JD1" s="433" t="s">
        <v>1291</v>
      </c>
      <c r="JE1" s="433" t="s">
        <v>1292</v>
      </c>
      <c r="JF1" s="433" t="s">
        <v>1254</v>
      </c>
      <c r="JG1" s="433" t="s">
        <v>1255</v>
      </c>
      <c r="JH1" s="433" t="s">
        <v>1256</v>
      </c>
      <c r="JI1" s="433" t="s">
        <v>1293</v>
      </c>
      <c r="JJ1" s="433" t="s">
        <v>1294</v>
      </c>
      <c r="JK1" s="433" t="s">
        <v>1295</v>
      </c>
      <c r="JL1" s="433" t="s">
        <v>1257</v>
      </c>
      <c r="JM1" s="433" t="s">
        <v>1258</v>
      </c>
      <c r="JN1" s="433" t="s">
        <v>1296</v>
      </c>
      <c r="JO1" s="433" t="s">
        <v>1297</v>
      </c>
      <c r="JP1" s="433" t="s">
        <v>693</v>
      </c>
      <c r="JQ1" s="433" t="s">
        <v>1139</v>
      </c>
      <c r="JR1" s="433" t="s">
        <v>1140</v>
      </c>
    </row>
    <row r="2" spans="1:278" x14ac:dyDescent="0.45">
      <c r="A2" s="432" t="s">
        <v>727</v>
      </c>
      <c r="B2" s="432">
        <v>176856</v>
      </c>
      <c r="C2" s="432">
        <v>42058</v>
      </c>
      <c r="D2" s="432">
        <v>0.23780000000000001</v>
      </c>
      <c r="E2" s="432">
        <v>40889</v>
      </c>
      <c r="F2" s="432">
        <v>176065</v>
      </c>
      <c r="G2" s="432">
        <v>0.23219999999999999</v>
      </c>
      <c r="H2" s="432">
        <v>163168</v>
      </c>
      <c r="I2" s="432">
        <v>168049</v>
      </c>
      <c r="J2" s="432">
        <v>161644</v>
      </c>
      <c r="K2" s="432">
        <v>0.92259999999999998</v>
      </c>
      <c r="L2" s="432">
        <v>0.95020000000000004</v>
      </c>
      <c r="M2" s="432">
        <v>0.91400000000000003</v>
      </c>
      <c r="N2" s="432">
        <v>168385</v>
      </c>
      <c r="O2" s="432">
        <v>171569</v>
      </c>
      <c r="P2" s="432">
        <v>167054</v>
      </c>
      <c r="Q2" s="432">
        <v>0.95209999999999995</v>
      </c>
      <c r="R2" s="432">
        <v>0.97009999999999996</v>
      </c>
      <c r="S2" s="432">
        <v>0.9446</v>
      </c>
      <c r="T2" s="432">
        <v>167819</v>
      </c>
      <c r="U2" s="432">
        <v>170896</v>
      </c>
      <c r="V2" s="432">
        <v>166530</v>
      </c>
      <c r="W2" s="432">
        <v>0.94889999999999997</v>
      </c>
      <c r="X2" s="432">
        <v>0.96630000000000005</v>
      </c>
      <c r="Y2" s="432">
        <v>0.94159999999999999</v>
      </c>
      <c r="Z2" s="432">
        <v>166121</v>
      </c>
      <c r="AA2" s="432">
        <v>169429</v>
      </c>
      <c r="AB2" s="432">
        <v>164665</v>
      </c>
      <c r="AC2" s="432">
        <v>0.93930000000000002</v>
      </c>
      <c r="AD2" s="432">
        <v>0.95799999999999996</v>
      </c>
      <c r="AE2" s="432">
        <v>0.93110000000000004</v>
      </c>
      <c r="AF2" s="432">
        <v>146420</v>
      </c>
      <c r="AG2" s="432">
        <v>154590</v>
      </c>
      <c r="AH2" s="432">
        <v>144665</v>
      </c>
      <c r="AI2" s="432">
        <v>0.82789999999999997</v>
      </c>
      <c r="AJ2" s="432">
        <v>0.87409999999999999</v>
      </c>
      <c r="AK2" s="432">
        <v>0.81799999999999995</v>
      </c>
      <c r="AL2" s="432">
        <v>167395</v>
      </c>
      <c r="AM2" s="432">
        <v>170507</v>
      </c>
      <c r="AN2" s="432">
        <v>165925</v>
      </c>
      <c r="AO2" s="432">
        <v>0.94650000000000001</v>
      </c>
      <c r="AP2" s="432">
        <v>0.96409999999999996</v>
      </c>
      <c r="AQ2" s="432">
        <v>0.93820000000000003</v>
      </c>
      <c r="AR2" s="432">
        <v>162602</v>
      </c>
      <c r="AS2" s="432">
        <v>166705</v>
      </c>
      <c r="AT2" s="432">
        <v>160862</v>
      </c>
      <c r="AU2" s="432">
        <v>0.9194</v>
      </c>
      <c r="AV2" s="432">
        <v>0.94259999999999999</v>
      </c>
      <c r="AW2" s="432">
        <v>0.90959999999999996</v>
      </c>
      <c r="AX2" s="432">
        <v>156801</v>
      </c>
      <c r="AY2" s="432">
        <v>162549</v>
      </c>
      <c r="AZ2" s="432">
        <v>153747</v>
      </c>
      <c r="BA2" s="432">
        <v>0.88660000000000005</v>
      </c>
      <c r="BB2" s="432">
        <v>0.91910000000000003</v>
      </c>
      <c r="BC2" s="432">
        <v>0.86929999999999996</v>
      </c>
      <c r="BD2" s="432">
        <v>165060</v>
      </c>
      <c r="BE2" s="432">
        <v>169800</v>
      </c>
      <c r="BF2" s="432">
        <v>163015</v>
      </c>
      <c r="BG2" s="432">
        <v>0.93330000000000002</v>
      </c>
      <c r="BH2" s="432">
        <v>0.96009999999999995</v>
      </c>
      <c r="BI2" s="432">
        <v>0.92169999999999996</v>
      </c>
      <c r="BJ2" s="432">
        <v>97271</v>
      </c>
      <c r="BK2" s="432">
        <v>114957</v>
      </c>
      <c r="BL2" s="432">
        <v>127262</v>
      </c>
      <c r="BM2" s="432">
        <v>0.55000000000000004</v>
      </c>
      <c r="BN2" s="432">
        <v>0.65</v>
      </c>
      <c r="BO2" s="432">
        <v>0.71960000000000002</v>
      </c>
      <c r="BP2" s="432">
        <v>80104</v>
      </c>
      <c r="BQ2" s="432">
        <v>0.59430000000000005</v>
      </c>
      <c r="BR2" s="432">
        <v>35970</v>
      </c>
      <c r="BS2" s="432">
        <v>0.85519999999999996</v>
      </c>
      <c r="BT2" s="432">
        <v>118105</v>
      </c>
      <c r="BU2" s="432">
        <v>125780</v>
      </c>
      <c r="BV2" s="432">
        <v>116074</v>
      </c>
      <c r="BW2" s="432">
        <v>0.66779999999999995</v>
      </c>
      <c r="BX2" s="432">
        <v>0.71120000000000005</v>
      </c>
      <c r="BY2" s="432">
        <v>0.65629999999999999</v>
      </c>
      <c r="BZ2" s="432">
        <v>83493</v>
      </c>
      <c r="CA2" s="432">
        <v>0.61939999999999995</v>
      </c>
      <c r="CB2" s="432">
        <v>37445</v>
      </c>
      <c r="CC2" s="432">
        <v>0.89029999999999998</v>
      </c>
      <c r="CD2" s="432">
        <v>125020</v>
      </c>
      <c r="CE2" s="432">
        <v>134323</v>
      </c>
      <c r="CF2" s="432">
        <v>120938</v>
      </c>
      <c r="CG2" s="432">
        <v>0.70689999999999997</v>
      </c>
      <c r="CH2" s="432">
        <v>0.75949999999999995</v>
      </c>
      <c r="CI2" s="432">
        <v>0.68379999999999996</v>
      </c>
      <c r="CJ2" s="432">
        <v>103373</v>
      </c>
      <c r="CK2" s="432">
        <v>111208</v>
      </c>
      <c r="CL2" s="432">
        <v>103006</v>
      </c>
      <c r="CM2" s="432">
        <v>0.58450000000000002</v>
      </c>
      <c r="CN2" s="432">
        <v>0.62880000000000003</v>
      </c>
      <c r="CO2" s="432">
        <v>0.58240000000000003</v>
      </c>
      <c r="CP2" s="432">
        <v>35066</v>
      </c>
      <c r="CQ2" s="432">
        <v>0.2601</v>
      </c>
      <c r="CR2" s="432">
        <v>24572</v>
      </c>
      <c r="CS2" s="432">
        <v>0.58420000000000005</v>
      </c>
      <c r="CT2" s="432">
        <v>51289</v>
      </c>
      <c r="CU2" s="432">
        <v>61900</v>
      </c>
      <c r="CV2" s="432">
        <v>59638</v>
      </c>
      <c r="CW2" s="432">
        <v>0.28999999999999998</v>
      </c>
      <c r="CX2" s="432">
        <v>0.35</v>
      </c>
      <c r="CY2" s="432">
        <v>0.3372</v>
      </c>
      <c r="CZ2" s="432">
        <v>106114</v>
      </c>
      <c r="DA2" s="432">
        <v>123800</v>
      </c>
      <c r="DB2" s="432">
        <v>126870</v>
      </c>
      <c r="DC2" s="432">
        <v>0.6</v>
      </c>
      <c r="DD2" s="432">
        <v>0.7</v>
      </c>
      <c r="DE2" s="432">
        <v>0.71740000000000004</v>
      </c>
      <c r="DF2" s="432">
        <v>51474</v>
      </c>
      <c r="DG2" s="432">
        <v>27024</v>
      </c>
      <c r="DH2" s="432">
        <v>29598</v>
      </c>
      <c r="DI2" s="432">
        <v>29421</v>
      </c>
      <c r="DJ2" s="432">
        <v>0.52500000000000002</v>
      </c>
      <c r="DK2" s="432">
        <v>0.57499999999999996</v>
      </c>
      <c r="DL2" s="432">
        <v>0.5716</v>
      </c>
      <c r="DM2" s="432">
        <v>123800</v>
      </c>
      <c r="DN2" s="432">
        <v>132642</v>
      </c>
      <c r="DO2" s="432">
        <v>67376</v>
      </c>
      <c r="DP2" s="432">
        <v>0.7</v>
      </c>
      <c r="DQ2" s="432">
        <v>0.75</v>
      </c>
      <c r="DR2" s="432">
        <v>0.38100000000000001</v>
      </c>
      <c r="DS2" s="432">
        <v>2160</v>
      </c>
      <c r="DT2" s="432">
        <v>3.7499999999999999E-2</v>
      </c>
      <c r="DU2" s="432">
        <v>7.4999999999999997E-2</v>
      </c>
      <c r="DV2" s="432">
        <v>1.3100000000000001E-2</v>
      </c>
      <c r="DW2" s="432">
        <v>12938</v>
      </c>
      <c r="DX2" s="432">
        <v>7.4999999999999997E-2</v>
      </c>
      <c r="DY2" s="432">
        <v>0.15</v>
      </c>
      <c r="DZ2" s="432">
        <v>8.8099999999999998E-2</v>
      </c>
      <c r="EA2" s="432">
        <v>213</v>
      </c>
      <c r="EB2" s="432">
        <v>9.8599999999999993E-2</v>
      </c>
      <c r="EC2" s="432">
        <v>54</v>
      </c>
      <c r="ED2" s="432">
        <v>2.5000000000000001E-2</v>
      </c>
      <c r="EE2" s="432">
        <v>20228</v>
      </c>
      <c r="EF2" s="432">
        <v>26</v>
      </c>
      <c r="EG2" s="432">
        <v>5.0000000000000001E-3</v>
      </c>
      <c r="EH2" s="432">
        <v>0.01</v>
      </c>
      <c r="EI2" s="432">
        <v>1.2999999999999999E-3</v>
      </c>
      <c r="EJ2" s="432">
        <v>41726</v>
      </c>
      <c r="EK2" s="432">
        <v>0.05</v>
      </c>
      <c r="EL2" s="432">
        <v>0.15</v>
      </c>
      <c r="EM2" s="432">
        <v>0.2359</v>
      </c>
      <c r="EN2" s="432">
        <v>52212</v>
      </c>
      <c r="EO2" s="432">
        <v>28021</v>
      </c>
      <c r="EP2" s="432">
        <v>0.53669999999999995</v>
      </c>
      <c r="EQ2" s="432">
        <v>12012</v>
      </c>
      <c r="ER2" s="432">
        <v>2158</v>
      </c>
      <c r="ES2" s="432">
        <v>0.1797</v>
      </c>
      <c r="ET2" s="432">
        <v>67913</v>
      </c>
      <c r="EU2" s="432">
        <v>0.38400000000000001</v>
      </c>
      <c r="EV2" s="432">
        <v>203385</v>
      </c>
      <c r="EW2" s="432">
        <v>238756</v>
      </c>
      <c r="EX2" s="432">
        <v>218068</v>
      </c>
      <c r="EY2" s="432">
        <v>197760</v>
      </c>
      <c r="EZ2" s="432">
        <v>1.1499999999999999</v>
      </c>
      <c r="FA2" s="432">
        <v>1.35</v>
      </c>
      <c r="FB2" s="432">
        <v>1.2330000000000001</v>
      </c>
      <c r="FC2" s="432">
        <v>9888</v>
      </c>
      <c r="FD2" s="432">
        <v>14832</v>
      </c>
      <c r="FE2" s="432">
        <v>17447</v>
      </c>
      <c r="FF2" s="432">
        <v>0.05</v>
      </c>
      <c r="FG2" s="432">
        <v>7.4999999999999997E-2</v>
      </c>
      <c r="FH2" s="432">
        <v>8.8200000000000001E-2</v>
      </c>
      <c r="FI2" s="432">
        <v>174504</v>
      </c>
      <c r="FJ2" s="432">
        <v>179883</v>
      </c>
      <c r="FK2" s="432">
        <v>170850</v>
      </c>
      <c r="FL2" s="432">
        <v>0.88239999999999996</v>
      </c>
      <c r="FM2" s="432">
        <v>0.90959999999999996</v>
      </c>
      <c r="FN2" s="432">
        <v>0.8639</v>
      </c>
      <c r="FO2" s="432">
        <v>166831</v>
      </c>
      <c r="FP2" s="432">
        <v>173851</v>
      </c>
      <c r="FQ2" s="432">
        <v>161677</v>
      </c>
      <c r="FR2" s="432">
        <v>0.84360000000000002</v>
      </c>
      <c r="FS2" s="432">
        <v>0.87909999999999999</v>
      </c>
      <c r="FT2" s="432">
        <v>0.8175</v>
      </c>
      <c r="FU2" s="432">
        <v>160325</v>
      </c>
      <c r="FV2" s="432">
        <v>170964</v>
      </c>
      <c r="FW2" s="432">
        <v>152681</v>
      </c>
      <c r="FX2" s="432">
        <v>0.81069999999999998</v>
      </c>
      <c r="FY2" s="432">
        <v>0.86450000000000005</v>
      </c>
      <c r="FZ2" s="432">
        <v>0.77210000000000001</v>
      </c>
      <c r="GA2" s="432">
        <v>144959</v>
      </c>
      <c r="GB2" s="432">
        <v>161946</v>
      </c>
      <c r="GC2" s="432">
        <v>134678</v>
      </c>
      <c r="GD2" s="432">
        <v>0.73299999999999998</v>
      </c>
      <c r="GE2" s="432">
        <v>0.81889999999999996</v>
      </c>
      <c r="GF2" s="432">
        <v>0.68100000000000005</v>
      </c>
      <c r="GG2" s="432">
        <v>148320</v>
      </c>
      <c r="GH2" s="432">
        <v>168037</v>
      </c>
      <c r="GI2" s="432">
        <v>134642</v>
      </c>
      <c r="GJ2" s="432">
        <v>0.75</v>
      </c>
      <c r="GK2" s="432">
        <v>0.84970000000000001</v>
      </c>
      <c r="GL2" s="432">
        <v>0.68079999999999996</v>
      </c>
      <c r="GM2" s="432">
        <v>181406</v>
      </c>
      <c r="GN2" s="432">
        <v>185915</v>
      </c>
      <c r="GO2" s="432">
        <v>179999</v>
      </c>
      <c r="GP2" s="432">
        <v>0.9173</v>
      </c>
      <c r="GQ2" s="432">
        <v>0.94010000000000005</v>
      </c>
      <c r="GR2" s="432">
        <v>0.91020000000000001</v>
      </c>
      <c r="GS2" s="432">
        <v>163647</v>
      </c>
      <c r="GT2" s="432">
        <v>174998</v>
      </c>
      <c r="GU2" s="432">
        <v>155815</v>
      </c>
      <c r="GV2" s="432">
        <v>0.82750000000000001</v>
      </c>
      <c r="GW2" s="432">
        <v>0.88490000000000002</v>
      </c>
      <c r="GX2" s="432">
        <v>0.78790000000000004</v>
      </c>
      <c r="GY2" s="432">
        <v>98880</v>
      </c>
      <c r="GZ2" s="432">
        <v>118656</v>
      </c>
      <c r="HA2" s="432">
        <v>116326</v>
      </c>
      <c r="HB2" s="432">
        <v>0.5</v>
      </c>
      <c r="HC2" s="432">
        <v>0.6</v>
      </c>
      <c r="HD2" s="432">
        <v>0.58819999999999995</v>
      </c>
      <c r="HE2" s="432">
        <v>85811</v>
      </c>
      <c r="HF2" s="432">
        <v>0.5</v>
      </c>
      <c r="HG2" s="432">
        <v>0.39350000000000002</v>
      </c>
      <c r="HH2" s="432">
        <v>34</v>
      </c>
      <c r="HI2" s="432"/>
      <c r="HJ2" s="432">
        <v>0.9</v>
      </c>
      <c r="HK2" s="432">
        <v>33</v>
      </c>
      <c r="HL2" s="432">
        <v>1</v>
      </c>
      <c r="HM2" s="432">
        <v>3.0300000000000001E-2</v>
      </c>
      <c r="HN2" s="432">
        <v>21</v>
      </c>
      <c r="HO2" s="432">
        <v>22</v>
      </c>
      <c r="HP2" s="432">
        <v>62</v>
      </c>
      <c r="HQ2" s="432">
        <v>40</v>
      </c>
      <c r="HR2" s="432">
        <v>0.6452</v>
      </c>
      <c r="HS2" s="432">
        <v>0.9</v>
      </c>
      <c r="HT2" s="432">
        <v>3</v>
      </c>
      <c r="HU2" s="432">
        <v>0</v>
      </c>
      <c r="HV2" s="432">
        <v>0</v>
      </c>
      <c r="HW2" s="432">
        <v>0.9</v>
      </c>
      <c r="HX2" s="432">
        <v>33</v>
      </c>
      <c r="HY2" s="432">
        <v>3</v>
      </c>
      <c r="HZ2" s="432">
        <v>9.0899999999999995E-2</v>
      </c>
      <c r="IA2" s="432"/>
      <c r="IB2" s="432">
        <v>293</v>
      </c>
      <c r="IC2" s="432">
        <v>276</v>
      </c>
      <c r="ID2" s="432">
        <v>391</v>
      </c>
      <c r="IE2" s="432">
        <v>422</v>
      </c>
      <c r="IF2" s="432">
        <v>293</v>
      </c>
      <c r="IG2" s="432">
        <v>11</v>
      </c>
      <c r="IH2" s="432">
        <v>3.7499999999999999E-2</v>
      </c>
      <c r="II2" s="432">
        <v>25</v>
      </c>
      <c r="IJ2" s="432">
        <v>8.5300000000000001E-2</v>
      </c>
      <c r="IK2" s="432">
        <v>646</v>
      </c>
      <c r="IL2" s="432">
        <v>10</v>
      </c>
      <c r="IM2" s="432">
        <v>1.55E-2</v>
      </c>
      <c r="IN2" s="432">
        <v>26</v>
      </c>
      <c r="IO2" s="432">
        <v>4.02E-2</v>
      </c>
      <c r="IP2" s="432">
        <v>401</v>
      </c>
      <c r="IQ2" s="432">
        <v>15</v>
      </c>
      <c r="IR2" s="432">
        <v>3.7400000000000003E-2</v>
      </c>
      <c r="IS2" s="432">
        <v>14</v>
      </c>
      <c r="IT2" s="432">
        <v>3.49E-2</v>
      </c>
      <c r="IU2" s="432">
        <v>336</v>
      </c>
      <c r="IV2" s="432">
        <v>7362</v>
      </c>
      <c r="IW2" s="432">
        <v>299</v>
      </c>
      <c r="IX2" s="432">
        <v>4.0599999999999997E-2</v>
      </c>
      <c r="IY2" s="432">
        <v>337</v>
      </c>
      <c r="IZ2" s="432">
        <v>99</v>
      </c>
      <c r="JA2" s="432">
        <v>0.29380000000000001</v>
      </c>
      <c r="JB2" s="432">
        <v>187</v>
      </c>
      <c r="JC2" s="432">
        <v>2.5399999999999999E-2</v>
      </c>
      <c r="JD2" s="432">
        <v>44</v>
      </c>
      <c r="JE2" s="432">
        <v>0.13059999999999999</v>
      </c>
      <c r="JF2" s="432">
        <v>3547</v>
      </c>
      <c r="JG2" s="432">
        <v>188</v>
      </c>
      <c r="JH2" s="432">
        <v>5.2999999999999999E-2</v>
      </c>
      <c r="JI2" s="432">
        <v>173</v>
      </c>
      <c r="JJ2" s="432">
        <v>130</v>
      </c>
      <c r="JK2" s="432">
        <v>0.75139999999999996</v>
      </c>
      <c r="JL2" s="432">
        <v>385</v>
      </c>
      <c r="JM2" s="432">
        <v>0.1085</v>
      </c>
      <c r="JN2" s="432">
        <v>22</v>
      </c>
      <c r="JO2" s="432">
        <v>0.12720000000000001</v>
      </c>
      <c r="JP2" s="432" t="s">
        <v>1359</v>
      </c>
      <c r="JQ2" s="432" t="s">
        <v>1360</v>
      </c>
      <c r="JR2" s="432" t="s">
        <v>1340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62"/>
  <sheetViews>
    <sheetView workbookViewId="0">
      <selection activeCell="B1" sqref="B1"/>
    </sheetView>
  </sheetViews>
  <sheetFormatPr defaultRowHeight="14.25" x14ac:dyDescent="0.45"/>
  <cols>
    <col min="1" max="1" width="10.73046875" bestFit="1" customWidth="1"/>
  </cols>
  <sheetData>
    <row r="1" spans="1:2" x14ac:dyDescent="0.45">
      <c r="A1" s="210">
        <v>45428</v>
      </c>
      <c r="B1" t="s">
        <v>1353</v>
      </c>
    </row>
    <row r="2" spans="1:2" x14ac:dyDescent="0.45">
      <c r="B2" t="s">
        <v>1352</v>
      </c>
    </row>
    <row r="9" spans="1:2" x14ac:dyDescent="0.45">
      <c r="A9" s="210"/>
    </row>
    <row r="12" spans="1:2" x14ac:dyDescent="0.45">
      <c r="A12" s="210"/>
    </row>
    <row r="14" spans="1:2" x14ac:dyDescent="0.45">
      <c r="A14" s="210"/>
    </row>
    <row r="18" spans="1:1" x14ac:dyDescent="0.45">
      <c r="A18" s="210"/>
    </row>
    <row r="22" spans="1:1" x14ac:dyDescent="0.45">
      <c r="A22" s="210"/>
    </row>
    <row r="26" spans="1:1" x14ac:dyDescent="0.45">
      <c r="A26" s="213"/>
    </row>
    <row r="28" spans="1:1" x14ac:dyDescent="0.45">
      <c r="A28" s="210"/>
    </row>
    <row r="32" spans="1:1" x14ac:dyDescent="0.45">
      <c r="A32" s="210"/>
    </row>
    <row r="39" spans="1:1" x14ac:dyDescent="0.45">
      <c r="A39" s="210"/>
    </row>
    <row r="46" spans="1:1" x14ac:dyDescent="0.45">
      <c r="A46" s="210"/>
    </row>
    <row r="50" spans="1:1" x14ac:dyDescent="0.45">
      <c r="A50" s="210"/>
    </row>
    <row r="54" spans="1:1" x14ac:dyDescent="0.45">
      <c r="A54" s="210"/>
    </row>
    <row r="58" spans="1:1" x14ac:dyDescent="0.45">
      <c r="A58" s="210"/>
    </row>
    <row r="62" spans="1:1" x14ac:dyDescent="0.45">
      <c r="A62" s="21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9"/>
  <sheetViews>
    <sheetView showGridLines="0" tabSelected="1" workbookViewId="0"/>
  </sheetViews>
  <sheetFormatPr defaultRowHeight="14.25" x14ac:dyDescent="0.45"/>
  <sheetData>
    <row r="1" spans="1:3" ht="30.75" x14ac:dyDescent="0.9">
      <c r="A1" s="40" t="s">
        <v>986</v>
      </c>
    </row>
    <row r="3" spans="1:3" x14ac:dyDescent="0.45">
      <c r="A3" s="2" t="s">
        <v>987</v>
      </c>
      <c r="C3" t="s">
        <v>1359</v>
      </c>
    </row>
    <row r="4" spans="1:3" x14ac:dyDescent="0.45">
      <c r="A4" t="s">
        <v>1204</v>
      </c>
    </row>
    <row r="5" spans="1:3" x14ac:dyDescent="0.45">
      <c r="A5" t="s">
        <v>988</v>
      </c>
    </row>
    <row r="8" spans="1:3" x14ac:dyDescent="0.45">
      <c r="A8" s="214"/>
    </row>
    <row r="9" spans="1:3" x14ac:dyDescent="0.45">
      <c r="A9" s="214"/>
    </row>
  </sheetData>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3"/>
  <sheetViews>
    <sheetView workbookViewId="0">
      <selection activeCell="B22" sqref="B22"/>
    </sheetView>
  </sheetViews>
  <sheetFormatPr defaultRowHeight="14.25" x14ac:dyDescent="0.45"/>
  <cols>
    <col min="1" max="1" width="35.73046875" bestFit="1" customWidth="1"/>
    <col min="2" max="2" width="12.265625" bestFit="1" customWidth="1"/>
    <col min="3" max="3" width="14.3984375" bestFit="1" customWidth="1"/>
  </cols>
  <sheetData>
    <row r="1" spans="1:3" x14ac:dyDescent="0.45">
      <c r="B1" s="2" t="s">
        <v>1142</v>
      </c>
      <c r="C1" s="2" t="s">
        <v>1143</v>
      </c>
    </row>
    <row r="2" spans="1:3" x14ac:dyDescent="0.45">
      <c r="A2" s="2" t="s">
        <v>707</v>
      </c>
    </row>
    <row r="3" spans="1:3" x14ac:dyDescent="0.45">
      <c r="A3" t="s">
        <v>701</v>
      </c>
      <c r="B3">
        <f>_xlfn.QUARTILE.INC(vw_MonthlyDiabetesDashboard_Practice[% Diabetes_9KeyCareProcess_BMI],2)</f>
        <v>0.91959999999999997</v>
      </c>
      <c r="C3">
        <f>_xlfn.QUARTILE.INC(vw_MonthlyDiabetesDashboard_Practice[% Diabetes_9KeyCareProcess_BMI],3)</f>
        <v>0.94210000000000005</v>
      </c>
    </row>
    <row r="4" spans="1:3" x14ac:dyDescent="0.45">
      <c r="A4" t="s">
        <v>698</v>
      </c>
      <c r="B4">
        <f>_xlfn.QUARTILE.INC(vw_MonthlyDiabetesDashboard_Practice[% Diabetes_9KeyCareProcess_HbA1c],2)</f>
        <v>0.94830000000000003</v>
      </c>
      <c r="C4">
        <f>_xlfn.QUARTILE.INC(vw_MonthlyDiabetesDashboard_Practice[% Diabetes_9KeyCareProcess_HbA1c],3)</f>
        <v>0.9667</v>
      </c>
    </row>
    <row r="5" spans="1:3" x14ac:dyDescent="0.45">
      <c r="A5" t="s">
        <v>699</v>
      </c>
      <c r="B5">
        <f>_xlfn.QUARTILE.INC(vw_MonthlyDiabetesDashboard_Practice[% Diabetes_9KeyCareProcess_BloodPressure],2)</f>
        <v>0.94620000000000004</v>
      </c>
      <c r="C5">
        <f>_xlfn.QUARTILE.INC(vw_MonthlyDiabetesDashboard_Practice[% Diabetes_9KeyCareProcess_BloodPressure],3)</f>
        <v>0.96350000000000002</v>
      </c>
    </row>
    <row r="6" spans="1:3" x14ac:dyDescent="0.45">
      <c r="A6" t="s">
        <v>700</v>
      </c>
      <c r="B6">
        <f>_xlfn.QUARTILE.INC(vw_MonthlyDiabetesDashboard_Practice[% Diabetes_9KeyCareProcess_Lipids],2)</f>
        <v>0.93489999999999995</v>
      </c>
      <c r="C6">
        <f>_xlfn.QUARTILE.INC(vw_MonthlyDiabetesDashboard_Practice[% Diabetes_9KeyCareProcess_Lipids],3)</f>
        <v>0.95479999999999998</v>
      </c>
    </row>
    <row r="7" spans="1:3" x14ac:dyDescent="0.45">
      <c r="A7" t="s">
        <v>702</v>
      </c>
      <c r="B7">
        <f>_xlfn.QUARTILE.INC(vw_MonthlyDiabetesDashboard_Practice[% Diabetes_9KeyCareProcess_UrineACR],2)</f>
        <v>0.8206</v>
      </c>
      <c r="C7">
        <f>_xlfn.QUARTILE.INC(vw_MonthlyDiabetesDashboard_Practice[% Diabetes_9KeyCareProcess_UrineACR],3)</f>
        <v>0.86919999999999997</v>
      </c>
    </row>
    <row r="8" spans="1:3" x14ac:dyDescent="0.45">
      <c r="A8" t="s">
        <v>703</v>
      </c>
      <c r="B8">
        <f>_xlfn.QUARTILE.INC(vw_MonthlyDiabetesDashboard_Practice[% Diabetes_9KeyCareProcess_eGFR],2)</f>
        <v>0.94299999999999995</v>
      </c>
      <c r="C8">
        <f>_xlfn.QUARTILE.INC(vw_MonthlyDiabetesDashboard_Practice[% Diabetes_9KeyCareProcess_eGFR],3)</f>
        <v>0.96189999999999998</v>
      </c>
    </row>
    <row r="9" spans="1:3" x14ac:dyDescent="0.45">
      <c r="A9" t="s">
        <v>705</v>
      </c>
      <c r="B9">
        <f>_xlfn.QUARTILE.INC(vw_MonthlyDiabetesDashboard_Practice[% Diabetes_9KeyCareProcess_RetinalScreening],2)</f>
        <v>0.91390000000000005</v>
      </c>
      <c r="C9">
        <f>_xlfn.QUARTILE.INC(vw_MonthlyDiabetesDashboard_Practice[% Diabetes_9KeyCareProcess_RetinalScreening],3)</f>
        <v>0.94030000000000002</v>
      </c>
    </row>
    <row r="10" spans="1:3" x14ac:dyDescent="0.45">
      <c r="A10" t="s">
        <v>704</v>
      </c>
      <c r="B10">
        <f>_xlfn.QUARTILE.INC(vw_MonthlyDiabetesDashboard_Practice[% Diabetes_9KeyCareProcess_FootRisk],2)</f>
        <v>0.88100000000000001</v>
      </c>
      <c r="C10">
        <f>_xlfn.QUARTILE.INC(vw_MonthlyDiabetesDashboard_Practice[% Diabetes_9KeyCareProcess_FootRisk],3)</f>
        <v>0.91259999999999997</v>
      </c>
    </row>
    <row r="11" spans="1:3" x14ac:dyDescent="0.45">
      <c r="A11" t="s">
        <v>706</v>
      </c>
      <c r="B11">
        <f>_xlfn.QUARTILE.INC(vw_MonthlyDiabetesDashboard_Practice[% Diabetes_9KeyCareProcess_SmokingStatus],2)</f>
        <v>0.93149999999999999</v>
      </c>
      <c r="C11">
        <f>_xlfn.QUARTILE.INC(vw_MonthlyDiabetesDashboard_Practice[% Diabetes_9KeyCareProcess_SmokingStatus],3)</f>
        <v>0.95440000000000003</v>
      </c>
    </row>
    <row r="12" spans="1:3" x14ac:dyDescent="0.45">
      <c r="A12" s="2" t="s">
        <v>708</v>
      </c>
    </row>
    <row r="13" spans="1:3" x14ac:dyDescent="0.45">
      <c r="A13" t="s">
        <v>709</v>
      </c>
      <c r="B13">
        <f>_xlfn.QUARTILE.INC(vw_MonthlyDiabetesDashboard_Practice[% Diabetes_3TT_HbA1c &lt;= 58 or 75],2)</f>
        <v>0.6603</v>
      </c>
      <c r="C13">
        <f>_xlfn.QUARTILE.INC(vw_MonthlyDiabetesDashboard_Practice[% Diabetes_3TT_HbA1c &lt;= 58 or 75],3)</f>
        <v>0.70220000000000005</v>
      </c>
    </row>
    <row r="14" spans="1:3" x14ac:dyDescent="0.45">
      <c r="A14" t="s">
        <v>710</v>
      </c>
      <c r="B14">
        <f>_xlfn.QUARTILE.INC(vw_MonthlyDiabetesDashboard_Practice[% Diabetes_3TT_BloodPressure &lt;= 140/80 or 150/90],2)</f>
        <v>0.69799999999999995</v>
      </c>
      <c r="C14">
        <f>_xlfn.QUARTILE.INC(vw_MonthlyDiabetesDashboard_Practice[% Diabetes_3TT_BloodPressure &lt;= 140/80 or 150/90],3)</f>
        <v>0.74529999999999996</v>
      </c>
    </row>
    <row r="15" spans="1:3" x14ac:dyDescent="0.45">
      <c r="A15" t="s">
        <v>1141</v>
      </c>
      <c r="B15">
        <f>_xlfn.QUARTILE.INC(vw_MonthlyDiabetesDashboard_Practice[% Diabetes_3TT_NonHDLCholesterol &lt;= 3],2)</f>
        <v>0.58699999999999997</v>
      </c>
      <c r="C15">
        <f>_xlfn.QUARTILE.INC(vw_MonthlyDiabetesDashboard_Practice[% Diabetes_3TT_NonHDLCholesterol &lt;= 3],3)</f>
        <v>0.63170000000000004</v>
      </c>
    </row>
    <row r="16" spans="1:3" x14ac:dyDescent="0.45">
      <c r="A16" s="2" t="s">
        <v>989</v>
      </c>
    </row>
    <row r="17" spans="1:3" x14ac:dyDescent="0.45">
      <c r="A17" t="s">
        <v>698</v>
      </c>
      <c r="B17">
        <f>_xlfn.QUARTILE.INC(vw_MonthlyDiabetesDashboard_Practice[% NDH_AnnualReview_HbA1c],2)</f>
        <v>0.87570000000000003</v>
      </c>
      <c r="C17">
        <f>_xlfn.QUARTILE.INC(vw_MonthlyDiabetesDashboard_Practice[% NDH_AnnualReview_HbA1c],3)</f>
        <v>0.90329999999999999</v>
      </c>
    </row>
    <row r="18" spans="1:3" x14ac:dyDescent="0.45">
      <c r="A18" t="s">
        <v>723</v>
      </c>
      <c r="B18">
        <f>_xlfn.QUARTILE.INC(vw_MonthlyDiabetesDashboard_Practice[% NDH_AnnualReview_BloodPressure],2)</f>
        <v>0.8266</v>
      </c>
      <c r="C18">
        <f>_xlfn.QUARTILE.INC(vw_MonthlyDiabetesDashboard_Practice[% NDH_AnnualReview_BloodPressure],3)</f>
        <v>0.86980000000000002</v>
      </c>
    </row>
    <row r="19" spans="1:3" x14ac:dyDescent="0.45">
      <c r="A19" t="s">
        <v>701</v>
      </c>
      <c r="B19">
        <f>_xlfn.QUARTILE.INC(vw_MonthlyDiabetesDashboard_Practice[% NDH_AnnualReview_BMI],2)</f>
        <v>0.78869999999999996</v>
      </c>
      <c r="C19">
        <f>_xlfn.QUARTILE.INC(vw_MonthlyDiabetesDashboard_Practice[% NDH_AnnualReview_BMI],3)</f>
        <v>0.8478</v>
      </c>
    </row>
    <row r="20" spans="1:3" x14ac:dyDescent="0.45">
      <c r="A20" t="s">
        <v>724</v>
      </c>
      <c r="B20">
        <f>_xlfn.QUARTILE.INC(vw_MonthlyDiabetesDashboard_Practice[% NDH_AnnualReview_Exercise],2)</f>
        <v>0.69830000000000003</v>
      </c>
      <c r="C20">
        <f>_xlfn.QUARTILE.INC(vw_MonthlyDiabetesDashboard_Practice[% NDH_AnnualReview_Exercise],3)</f>
        <v>0.79279999999999995</v>
      </c>
    </row>
    <row r="21" spans="1:3" x14ac:dyDescent="0.45">
      <c r="A21" t="s">
        <v>725</v>
      </c>
      <c r="B21">
        <f>_xlfn.QUARTILE.INC(vw_MonthlyDiabetesDashboard_Practice[% NDH_AnnualReview_Lifestyle],2)</f>
        <v>0.71279999999999999</v>
      </c>
      <c r="C21">
        <f>_xlfn.QUARTILE.INC(vw_MonthlyDiabetesDashboard_Practice[% NDH_AnnualReview_Lifestyle],3)</f>
        <v>0.81289999999999996</v>
      </c>
    </row>
    <row r="22" spans="1:3" x14ac:dyDescent="0.45">
      <c r="A22" t="s">
        <v>700</v>
      </c>
      <c r="B22">
        <f>_xlfn.QUARTILE.INC(vw_MonthlyDiabetesDashboard_Practice[% NDH_AnnualReview_Lipids],2)</f>
        <v>0.91749999999999998</v>
      </c>
      <c r="C22">
        <f>_xlfn.QUARTILE.INC(vw_MonthlyDiabetesDashboard_Practice[% NDH_AnnualReview_Lipids],3)</f>
        <v>0.94059999999999999</v>
      </c>
    </row>
    <row r="23" spans="1:3" x14ac:dyDescent="0.45">
      <c r="A23" t="s">
        <v>706</v>
      </c>
      <c r="B23">
        <f>_xlfn.QUARTILE.INC(vw_MonthlyDiabetesDashboard_Practice[% NDH_AnnualReview_SmokingStatus],2)</f>
        <v>0.80840000000000001</v>
      </c>
      <c r="C23">
        <f>_xlfn.QUARTILE.INC(vw_MonthlyDiabetesDashboard_Practice[% NDH_AnnualReview_SmokingStatus],3)</f>
        <v>0.87019999999999997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39997558519241921"/>
  </sheetPr>
  <dimension ref="A1:AP47"/>
  <sheetViews>
    <sheetView zoomScale="80" zoomScaleNormal="80" workbookViewId="0">
      <pane xSplit="1" ySplit="2" topLeftCell="B3" activePane="bottomRight" state="frozen"/>
      <selection pane="topRight" activeCell="B1" sqref="B1"/>
      <selection pane="bottomLeft" activeCell="A3" sqref="A3"/>
      <selection pane="bottomRight" activeCell="AD5" sqref="AD5"/>
    </sheetView>
  </sheetViews>
  <sheetFormatPr defaultRowHeight="14.25" x14ac:dyDescent="0.45"/>
  <cols>
    <col min="1" max="1" width="11.59765625" bestFit="1" customWidth="1"/>
    <col min="2" max="2" width="11.59765625" customWidth="1"/>
    <col min="3" max="3" width="7" bestFit="1" customWidth="1"/>
    <col min="4" max="4" width="8" bestFit="1" customWidth="1"/>
    <col min="5" max="6" width="7" bestFit="1" customWidth="1"/>
    <col min="7" max="7" width="9.1328125" customWidth="1"/>
    <col min="8" max="8" width="7" bestFit="1" customWidth="1"/>
    <col min="9" max="10" width="8" bestFit="1" customWidth="1"/>
    <col min="11" max="11" width="7" bestFit="1" customWidth="1"/>
    <col min="12" max="12" width="6" bestFit="1" customWidth="1"/>
    <col min="13" max="15" width="8" bestFit="1" customWidth="1"/>
    <col min="16" max="16" width="6" bestFit="1" customWidth="1"/>
    <col min="17" max="17" width="5" bestFit="1" customWidth="1"/>
    <col min="18" max="18" width="6.59765625" bestFit="1" customWidth="1"/>
    <col min="19" max="20" width="6" bestFit="1" customWidth="1"/>
    <col min="21" max="22" width="5" bestFit="1" customWidth="1"/>
    <col min="23" max="23" width="6" bestFit="1" customWidth="1"/>
    <col min="24" max="25" width="5" bestFit="1" customWidth="1"/>
    <col min="26" max="26" width="6.59765625" bestFit="1" customWidth="1"/>
    <col min="27" max="28" width="5" bestFit="1" customWidth="1"/>
    <col min="29" max="29" width="6" bestFit="1" customWidth="1"/>
    <col min="30" max="30" width="5" bestFit="1" customWidth="1"/>
    <col min="31" max="31" width="7" bestFit="1" customWidth="1"/>
    <col min="32" max="34" width="8" bestFit="1" customWidth="1"/>
    <col min="35" max="36" width="7" bestFit="1" customWidth="1"/>
    <col min="37" max="37" width="8" bestFit="1" customWidth="1"/>
    <col min="38" max="38" width="5" bestFit="1" customWidth="1"/>
  </cols>
  <sheetData>
    <row r="1" spans="1:42" ht="14.65" thickBot="1" x14ac:dyDescent="0.5">
      <c r="A1" s="241" t="s">
        <v>1164</v>
      </c>
      <c r="B1" s="506" t="s">
        <v>1000</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09" t="s">
        <v>1163</v>
      </c>
      <c r="AC1" s="507"/>
      <c r="AD1" s="507"/>
      <c r="AE1" s="507"/>
      <c r="AF1" s="507"/>
      <c r="AG1" s="507"/>
      <c r="AH1" s="507"/>
      <c r="AI1" s="507"/>
      <c r="AJ1" s="507"/>
      <c r="AK1" s="507"/>
      <c r="AL1" s="508"/>
      <c r="AM1" s="511" t="s">
        <v>715</v>
      </c>
      <c r="AN1" s="512"/>
      <c r="AO1" s="512"/>
      <c r="AP1" s="513"/>
    </row>
    <row r="2" spans="1:42" ht="233.25" customHeight="1" thickBot="1" x14ac:dyDescent="0.5">
      <c r="A2" s="66" t="s">
        <v>1162</v>
      </c>
      <c r="B2" s="365" t="s">
        <v>697</v>
      </c>
      <c r="C2" s="242" t="s">
        <v>701</v>
      </c>
      <c r="D2" s="242" t="s">
        <v>698</v>
      </c>
      <c r="E2" s="242" t="s">
        <v>699</v>
      </c>
      <c r="F2" s="242" t="s">
        <v>700</v>
      </c>
      <c r="G2" s="242" t="s">
        <v>702</v>
      </c>
      <c r="H2" s="242" t="s">
        <v>703</v>
      </c>
      <c r="I2" s="242" t="s">
        <v>1355</v>
      </c>
      <c r="J2" s="242" t="s">
        <v>704</v>
      </c>
      <c r="K2" s="242" t="s">
        <v>706</v>
      </c>
      <c r="L2" s="366" t="s">
        <v>1147</v>
      </c>
      <c r="M2" s="243" t="s">
        <v>1343</v>
      </c>
      <c r="N2" s="243" t="s">
        <v>1344</v>
      </c>
      <c r="O2" s="242" t="s">
        <v>1144</v>
      </c>
      <c r="P2" s="366" t="s">
        <v>1153</v>
      </c>
      <c r="Q2" s="366" t="s">
        <v>713</v>
      </c>
      <c r="R2" s="367" t="s">
        <v>1154</v>
      </c>
      <c r="S2" s="243" t="s">
        <v>1158</v>
      </c>
      <c r="T2" s="243" t="s">
        <v>1159</v>
      </c>
      <c r="U2" s="243" t="s">
        <v>1037</v>
      </c>
      <c r="V2" s="243" t="s">
        <v>1038</v>
      </c>
      <c r="W2" s="243" t="s">
        <v>1342</v>
      </c>
      <c r="X2" s="243" t="s">
        <v>717</v>
      </c>
      <c r="Y2" s="243" t="s">
        <v>719</v>
      </c>
      <c r="Z2" s="243" t="s">
        <v>726</v>
      </c>
      <c r="AA2" s="244" t="s">
        <v>1160</v>
      </c>
      <c r="AB2" s="365" t="s">
        <v>720</v>
      </c>
      <c r="AC2" s="366" t="s">
        <v>721</v>
      </c>
      <c r="AD2" s="366" t="s">
        <v>722</v>
      </c>
      <c r="AE2" s="242" t="s">
        <v>698</v>
      </c>
      <c r="AF2" s="242" t="s">
        <v>723</v>
      </c>
      <c r="AG2" s="242" t="s">
        <v>701</v>
      </c>
      <c r="AH2" s="242" t="s">
        <v>724</v>
      </c>
      <c r="AI2" s="242" t="s">
        <v>725</v>
      </c>
      <c r="AJ2" s="242" t="s">
        <v>1167</v>
      </c>
      <c r="AK2" s="242" t="s">
        <v>706</v>
      </c>
      <c r="AL2" s="246" t="s">
        <v>1161</v>
      </c>
      <c r="AM2" s="245" t="s">
        <v>1201</v>
      </c>
      <c r="AN2" s="242" t="s">
        <v>1203</v>
      </c>
      <c r="AO2" s="243" t="s">
        <v>1217</v>
      </c>
      <c r="AP2" s="244" t="s">
        <v>1221</v>
      </c>
    </row>
    <row r="3" spans="1:42" x14ac:dyDescent="0.45">
      <c r="A3" s="57" t="s">
        <v>997</v>
      </c>
      <c r="B3" s="444">
        <v>0.15</v>
      </c>
      <c r="C3" s="510"/>
      <c r="D3" s="510"/>
      <c r="E3" s="510"/>
      <c r="F3" s="510"/>
      <c r="G3" s="510"/>
      <c r="H3" s="510"/>
      <c r="I3" s="510"/>
      <c r="J3" s="510"/>
      <c r="K3" s="510"/>
      <c r="L3" s="445">
        <v>0.3</v>
      </c>
      <c r="M3" s="510"/>
      <c r="N3" s="510"/>
      <c r="O3" s="510"/>
      <c r="P3" s="445">
        <v>0.2</v>
      </c>
      <c r="Q3" s="445">
        <v>0.1</v>
      </c>
      <c r="R3" s="445"/>
      <c r="S3" s="446"/>
      <c r="T3" s="446"/>
      <c r="U3" s="446"/>
      <c r="V3" s="446"/>
      <c r="W3" s="446"/>
      <c r="X3" s="446">
        <v>0.25</v>
      </c>
      <c r="Y3" s="446"/>
      <c r="Z3" s="446"/>
      <c r="AA3" s="448"/>
      <c r="AB3" s="444">
        <v>0.4</v>
      </c>
      <c r="AC3" s="445">
        <v>0.3</v>
      </c>
      <c r="AD3" s="445">
        <v>0.3</v>
      </c>
      <c r="AE3" s="510"/>
      <c r="AF3" s="510"/>
      <c r="AG3" s="510"/>
      <c r="AH3" s="510"/>
      <c r="AI3" s="510"/>
      <c r="AJ3" s="510"/>
      <c r="AK3" s="510"/>
      <c r="AL3" s="514"/>
      <c r="AM3" s="515"/>
      <c r="AN3" s="515"/>
      <c r="AO3" s="515"/>
      <c r="AP3" s="516"/>
    </row>
    <row r="4" spans="1:42" x14ac:dyDescent="0.45">
      <c r="A4" s="59" t="s">
        <v>1155</v>
      </c>
      <c r="B4" s="23">
        <v>0.55000000000000004</v>
      </c>
      <c r="C4" s="6">
        <v>0.92259999999999998</v>
      </c>
      <c r="D4" s="6">
        <v>0.95209999999999995</v>
      </c>
      <c r="E4" s="6">
        <v>0.94889999999999997</v>
      </c>
      <c r="F4" s="6">
        <v>0.93930000000000002</v>
      </c>
      <c r="G4" s="6">
        <v>0.82789999999999997</v>
      </c>
      <c r="H4" s="6">
        <v>0.94650000000000001</v>
      </c>
      <c r="I4" s="6">
        <v>0.9194</v>
      </c>
      <c r="J4" s="6">
        <v>0.88660000000000005</v>
      </c>
      <c r="K4" s="6">
        <v>0.93330000000000002</v>
      </c>
      <c r="L4" s="430">
        <v>0.28999999999999998</v>
      </c>
      <c r="M4" s="6">
        <v>0.66779999999999995</v>
      </c>
      <c r="N4" s="6">
        <v>0.70689999999999997</v>
      </c>
      <c r="O4" s="6">
        <v>0.58450000000000002</v>
      </c>
      <c r="P4" s="6">
        <v>0.52500000000000002</v>
      </c>
      <c r="Q4" s="6">
        <v>0.6</v>
      </c>
      <c r="R4" s="6">
        <v>0.05</v>
      </c>
      <c r="S4" s="430">
        <v>7.4999999999999997E-2</v>
      </c>
      <c r="T4" s="430">
        <v>7.4999999999999997E-2</v>
      </c>
      <c r="U4" s="6"/>
      <c r="V4" s="6"/>
      <c r="W4" s="430">
        <v>5.0000000000000001E-3</v>
      </c>
      <c r="X4" s="6">
        <v>0.7</v>
      </c>
      <c r="Y4" s="6"/>
      <c r="Z4" s="6"/>
      <c r="AA4" s="17"/>
      <c r="AB4" s="23">
        <v>1.1499999999999999</v>
      </c>
      <c r="AC4" s="6">
        <v>0.05</v>
      </c>
      <c r="AD4" s="442">
        <v>0.5</v>
      </c>
      <c r="AE4" s="6">
        <v>0.88239999999999996</v>
      </c>
      <c r="AF4" s="6">
        <v>0.84360000000000002</v>
      </c>
      <c r="AG4" s="6">
        <v>0.81069999999999998</v>
      </c>
      <c r="AH4" s="6">
        <v>0.73299999999999998</v>
      </c>
      <c r="AI4" s="6">
        <v>0.75</v>
      </c>
      <c r="AJ4" s="6">
        <v>0.9173</v>
      </c>
      <c r="AK4" s="6">
        <v>0.82750000000000001</v>
      </c>
      <c r="AL4" s="17"/>
      <c r="AM4" s="503"/>
      <c r="AN4" s="504"/>
      <c r="AO4" s="504"/>
      <c r="AP4" s="505"/>
    </row>
    <row r="5" spans="1:42" ht="14.65" thickBot="1" x14ac:dyDescent="0.5">
      <c r="A5" s="339" t="s">
        <v>1156</v>
      </c>
      <c r="B5" s="338">
        <v>0.65</v>
      </c>
      <c r="C5" s="239">
        <v>0.95020000000000004</v>
      </c>
      <c r="D5" s="239">
        <v>0.97009999999999996</v>
      </c>
      <c r="E5" s="239">
        <v>0.96630000000000005</v>
      </c>
      <c r="F5" s="239">
        <v>0.95799999999999996</v>
      </c>
      <c r="G5" s="239">
        <v>0.87409999999999999</v>
      </c>
      <c r="H5" s="239">
        <v>0.96409999999999996</v>
      </c>
      <c r="I5" s="239">
        <v>0.94259999999999999</v>
      </c>
      <c r="J5" s="239">
        <v>0.91910000000000003</v>
      </c>
      <c r="K5" s="239">
        <v>0.96009999999999995</v>
      </c>
      <c r="L5" s="431">
        <v>0.35</v>
      </c>
      <c r="M5" s="239">
        <v>0.71120000000000005</v>
      </c>
      <c r="N5" s="239">
        <v>0.75949999999999995</v>
      </c>
      <c r="O5" s="239">
        <v>0.62880000000000003</v>
      </c>
      <c r="P5" s="239">
        <v>0.57499999999999996</v>
      </c>
      <c r="Q5" s="239">
        <v>0.7</v>
      </c>
      <c r="R5" s="239">
        <v>0.15</v>
      </c>
      <c r="S5" s="239">
        <v>0.15</v>
      </c>
      <c r="T5" s="239">
        <v>0.15</v>
      </c>
      <c r="U5" s="239">
        <v>0.75</v>
      </c>
      <c r="V5" s="364">
        <v>0.6</v>
      </c>
      <c r="W5" s="239">
        <v>0.01</v>
      </c>
      <c r="X5" s="364">
        <v>0.75</v>
      </c>
      <c r="Y5" s="364">
        <v>0.8</v>
      </c>
      <c r="Z5" s="239">
        <v>0.5</v>
      </c>
      <c r="AA5" s="337">
        <v>0.7</v>
      </c>
      <c r="AB5" s="240">
        <v>1.35</v>
      </c>
      <c r="AC5" s="239">
        <v>7.4999999999999997E-2</v>
      </c>
      <c r="AD5" s="239">
        <v>0.6</v>
      </c>
      <c r="AE5" s="239">
        <v>0.90959999999999996</v>
      </c>
      <c r="AF5" s="239">
        <v>0.87909999999999999</v>
      </c>
      <c r="AG5" s="239">
        <v>0.86450000000000005</v>
      </c>
      <c r="AH5" s="239">
        <v>0.81889999999999996</v>
      </c>
      <c r="AI5" s="239">
        <v>0.84970000000000001</v>
      </c>
      <c r="AJ5" s="239">
        <v>0.94010000000000005</v>
      </c>
      <c r="AK5" s="239">
        <v>0.88490000000000002</v>
      </c>
      <c r="AL5" s="337">
        <v>0.5</v>
      </c>
      <c r="AM5" s="449">
        <v>0.9</v>
      </c>
      <c r="AN5" s="447">
        <v>0.9</v>
      </c>
      <c r="AO5" s="239">
        <v>0.9</v>
      </c>
      <c r="AP5" s="48">
        <v>0.9</v>
      </c>
    </row>
    <row r="7" spans="1:42" x14ac:dyDescent="0.45">
      <c r="B7" s="2" t="s">
        <v>1000</v>
      </c>
      <c r="G7" s="2" t="s">
        <v>1163</v>
      </c>
    </row>
    <row r="8" spans="1:42" ht="28.5" x14ac:dyDescent="0.45">
      <c r="A8" s="69" t="s">
        <v>1004</v>
      </c>
      <c r="B8" s="83">
        <v>45.75</v>
      </c>
      <c r="G8" s="83">
        <v>22.93</v>
      </c>
    </row>
    <row r="9" spans="1:42" x14ac:dyDescent="0.45">
      <c r="B9" t="s">
        <v>1003</v>
      </c>
      <c r="G9" t="s">
        <v>1005</v>
      </c>
    </row>
    <row r="47" ht="15.75" customHeight="1" x14ac:dyDescent="0.45"/>
  </sheetData>
  <mergeCells count="8">
    <mergeCell ref="AM4:AP4"/>
    <mergeCell ref="B1:AA1"/>
    <mergeCell ref="AB1:AL1"/>
    <mergeCell ref="C3:K3"/>
    <mergeCell ref="M3:O3"/>
    <mergeCell ref="AM1:AP1"/>
    <mergeCell ref="AE3:AL3"/>
    <mergeCell ref="AM3:AP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39997558519241921"/>
  </sheetPr>
  <dimension ref="A1:AF62"/>
  <sheetViews>
    <sheetView showGridLines="0" zoomScale="80" zoomScaleNormal="80" workbookViewId="0">
      <pane xSplit="2" ySplit="8" topLeftCell="O9" activePane="bottomRight" state="frozen"/>
      <selection activeCell="B1" sqref="B1"/>
      <selection pane="topRight" activeCell="C1" sqref="C1"/>
      <selection pane="bottomLeft" activeCell="B7" sqref="B7"/>
      <selection pane="bottomRight" activeCell="B1" sqref="B1"/>
    </sheetView>
  </sheetViews>
  <sheetFormatPr defaultRowHeight="14.25" x14ac:dyDescent="0.45"/>
  <cols>
    <col min="1" max="1" width="19.73046875" hidden="1" customWidth="1"/>
    <col min="2" max="2" width="53.265625" customWidth="1"/>
    <col min="3" max="3" width="10.59765625" bestFit="1" customWidth="1"/>
    <col min="9" max="9" width="1.265625" customWidth="1"/>
    <col min="10" max="10" width="10" customWidth="1"/>
    <col min="11" max="11" width="8.1328125" bestFit="1" customWidth="1"/>
    <col min="12" max="12" width="7.3984375" customWidth="1"/>
    <col min="13" max="13" width="6.3984375" customWidth="1"/>
    <col min="14" max="15" width="9.1328125" customWidth="1"/>
    <col min="27" max="27" width="2.265625" customWidth="1"/>
    <col min="28" max="28" width="14.265625" customWidth="1"/>
    <col min="29" max="29" width="12.73046875" customWidth="1"/>
    <col min="30" max="30" width="1.86328125" customWidth="1"/>
    <col min="31" max="31" width="13.3984375" bestFit="1" customWidth="1"/>
    <col min="32" max="32" width="12.265625" customWidth="1"/>
  </cols>
  <sheetData>
    <row r="1" spans="1:32" ht="33.4" x14ac:dyDescent="1">
      <c r="A1" s="5"/>
      <c r="B1" s="39" t="s">
        <v>984</v>
      </c>
      <c r="D1" s="208" t="s">
        <v>1222</v>
      </c>
    </row>
    <row r="2" spans="1:32" ht="14.65" thickBot="1" x14ac:dyDescent="0.5">
      <c r="A2" s="5"/>
    </row>
    <row r="3" spans="1:32" ht="14.65" thickBot="1" x14ac:dyDescent="0.5">
      <c r="C3" s="511" t="s">
        <v>696</v>
      </c>
      <c r="D3" s="512"/>
      <c r="E3" s="512"/>
      <c r="F3" s="512"/>
      <c r="G3" s="512"/>
      <c r="H3" s="513"/>
      <c r="I3" s="7"/>
      <c r="J3" s="511" t="s">
        <v>1047</v>
      </c>
      <c r="K3" s="512"/>
      <c r="L3" s="512"/>
      <c r="M3" s="512"/>
      <c r="N3" s="512"/>
      <c r="O3" s="513"/>
      <c r="Q3" s="506" t="s">
        <v>998</v>
      </c>
      <c r="R3" s="507"/>
      <c r="S3" s="507"/>
      <c r="T3" s="507"/>
      <c r="U3" s="507"/>
      <c r="V3" s="507"/>
      <c r="W3" s="507"/>
      <c r="X3" s="507"/>
      <c r="Y3" s="507"/>
      <c r="Z3" s="508"/>
      <c r="AB3" s="529" t="s">
        <v>1169</v>
      </c>
      <c r="AC3" s="530"/>
      <c r="AE3" s="533" t="s">
        <v>1002</v>
      </c>
      <c r="AF3" s="534"/>
    </row>
    <row r="4" spans="1:32" ht="15.75" customHeight="1" thickBot="1" x14ac:dyDescent="0.5">
      <c r="C4" s="543" t="s">
        <v>1361</v>
      </c>
      <c r="D4" s="541" t="s">
        <v>1006</v>
      </c>
      <c r="E4" s="542"/>
      <c r="F4" s="542"/>
      <c r="G4" s="542"/>
      <c r="H4" s="542"/>
      <c r="I4" s="7"/>
      <c r="J4" s="545" t="s">
        <v>1362</v>
      </c>
      <c r="K4" s="439">
        <v>0.5</v>
      </c>
      <c r="L4" s="443">
        <v>1</v>
      </c>
      <c r="M4" s="547" t="s">
        <v>1006</v>
      </c>
      <c r="N4" s="547"/>
      <c r="O4" s="548"/>
      <c r="Q4" s="533" t="s">
        <v>696</v>
      </c>
      <c r="R4" s="537"/>
      <c r="S4" s="537"/>
      <c r="T4" s="537"/>
      <c r="U4" s="537"/>
      <c r="V4" s="534"/>
      <c r="W4" s="538" t="s">
        <v>1047</v>
      </c>
      <c r="X4" s="539"/>
      <c r="Y4" s="539"/>
      <c r="Z4" s="540"/>
      <c r="AB4" s="531" t="s">
        <v>1001</v>
      </c>
      <c r="AC4" s="532"/>
      <c r="AE4" s="535"/>
      <c r="AF4" s="536"/>
    </row>
    <row r="5" spans="1:32" ht="150" customHeight="1" thickBot="1" x14ac:dyDescent="0.5">
      <c r="A5" s="60"/>
      <c r="B5" s="259" t="s">
        <v>985</v>
      </c>
      <c r="C5" s="544"/>
      <c r="D5" s="216" t="s">
        <v>697</v>
      </c>
      <c r="E5" s="217" t="s">
        <v>1147</v>
      </c>
      <c r="F5" s="217" t="s">
        <v>1153</v>
      </c>
      <c r="G5" s="217" t="s">
        <v>713</v>
      </c>
      <c r="H5" s="217" t="s">
        <v>717</v>
      </c>
      <c r="I5" s="56"/>
      <c r="J5" s="546"/>
      <c r="K5" s="549" t="s">
        <v>1345</v>
      </c>
      <c r="L5" s="550"/>
      <c r="M5" s="216" t="s">
        <v>720</v>
      </c>
      <c r="N5" s="217" t="s">
        <v>721</v>
      </c>
      <c r="O5" s="218" t="s">
        <v>722</v>
      </c>
      <c r="Q5" s="226" t="s">
        <v>697</v>
      </c>
      <c r="R5" s="227" t="s">
        <v>1147</v>
      </c>
      <c r="S5" s="227" t="s">
        <v>1153</v>
      </c>
      <c r="T5" s="227" t="s">
        <v>713</v>
      </c>
      <c r="U5" s="227" t="s">
        <v>717</v>
      </c>
      <c r="V5" s="236" t="s">
        <v>999</v>
      </c>
      <c r="W5" s="260" t="s">
        <v>720</v>
      </c>
      <c r="X5" s="261" t="s">
        <v>721</v>
      </c>
      <c r="Y5" s="261" t="s">
        <v>722</v>
      </c>
      <c r="Z5" s="236" t="s">
        <v>1048</v>
      </c>
      <c r="AB5" s="235" t="s">
        <v>696</v>
      </c>
      <c r="AC5" s="236" t="s">
        <v>1047</v>
      </c>
      <c r="AE5" s="235" t="s">
        <v>696</v>
      </c>
      <c r="AF5" s="236" t="s">
        <v>1047</v>
      </c>
    </row>
    <row r="6" spans="1:32" x14ac:dyDescent="0.45">
      <c r="A6" s="13"/>
      <c r="B6" s="258" t="s">
        <v>1151</v>
      </c>
      <c r="C6" s="223"/>
      <c r="D6" s="248">
        <v>0.55000000000000004</v>
      </c>
      <c r="E6" s="228">
        <v>0.28999999999999998</v>
      </c>
      <c r="F6" s="228">
        <v>0.52500000000000002</v>
      </c>
      <c r="G6" s="228">
        <v>0.6</v>
      </c>
      <c r="H6" s="249">
        <v>0.7</v>
      </c>
      <c r="I6" s="7"/>
      <c r="J6" s="221"/>
      <c r="K6" s="437"/>
      <c r="L6" s="440"/>
      <c r="M6" s="219">
        <v>1.1499999999999999</v>
      </c>
      <c r="N6" s="228">
        <v>0.05</v>
      </c>
      <c r="O6" s="249">
        <v>0.5</v>
      </c>
      <c r="Q6" s="521"/>
      <c r="R6" s="522"/>
      <c r="S6" s="522"/>
      <c r="T6" s="522"/>
      <c r="U6" s="523"/>
      <c r="V6" s="527"/>
      <c r="W6" s="521"/>
      <c r="X6" s="522"/>
      <c r="Y6" s="523"/>
      <c r="Z6" s="527"/>
      <c r="AB6" s="517"/>
      <c r="AC6" s="518"/>
      <c r="AE6" s="517"/>
      <c r="AF6" s="518"/>
    </row>
    <row r="7" spans="1:32" ht="14.65" thickBot="1" x14ac:dyDescent="0.5">
      <c r="A7" s="13"/>
      <c r="B7" s="215" t="s">
        <v>1152</v>
      </c>
      <c r="C7" s="224"/>
      <c r="D7" s="250">
        <v>0.65</v>
      </c>
      <c r="E7" s="229">
        <v>0.35</v>
      </c>
      <c r="F7" s="229">
        <v>0.57499999999999996</v>
      </c>
      <c r="G7" s="229">
        <v>0.7</v>
      </c>
      <c r="H7" s="251">
        <v>0.75</v>
      </c>
      <c r="I7" s="7"/>
      <c r="J7" s="222"/>
      <c r="K7" s="438"/>
      <c r="L7" s="441"/>
      <c r="M7" s="220">
        <v>1.35</v>
      </c>
      <c r="N7" s="229">
        <v>7.4999999999999997E-2</v>
      </c>
      <c r="O7" s="251">
        <v>0.6</v>
      </c>
      <c r="Q7" s="524"/>
      <c r="R7" s="525"/>
      <c r="S7" s="525"/>
      <c r="T7" s="525"/>
      <c r="U7" s="526"/>
      <c r="V7" s="528"/>
      <c r="W7" s="524"/>
      <c r="X7" s="525"/>
      <c r="Y7" s="526"/>
      <c r="Z7" s="528"/>
      <c r="AB7" s="519"/>
      <c r="AC7" s="520"/>
      <c r="AE7" s="519"/>
      <c r="AF7" s="520"/>
    </row>
    <row r="8" spans="1:32" ht="7.5" customHeight="1" thickBot="1" x14ac:dyDescent="0.5">
      <c r="A8" s="13"/>
      <c r="B8" s="14"/>
      <c r="C8" s="482"/>
      <c r="D8" s="12"/>
      <c r="E8" s="12"/>
      <c r="F8" s="12"/>
      <c r="G8" s="12"/>
      <c r="H8" s="12"/>
      <c r="J8" s="483"/>
      <c r="K8" s="54"/>
      <c r="L8" s="54"/>
      <c r="M8" s="12"/>
      <c r="N8" s="12"/>
      <c r="O8" s="12"/>
      <c r="Q8" s="105"/>
      <c r="R8" s="105"/>
      <c r="S8" s="105"/>
      <c r="T8" s="105"/>
      <c r="U8" s="105"/>
      <c r="V8" s="105"/>
      <c r="W8" s="486"/>
      <c r="X8" s="105"/>
      <c r="Y8" s="105"/>
      <c r="Z8" s="106"/>
      <c r="AA8" s="108"/>
      <c r="AB8" s="104"/>
      <c r="AC8" s="106"/>
      <c r="AD8" s="107"/>
      <c r="AE8" s="237"/>
      <c r="AF8" s="238"/>
    </row>
    <row r="9" spans="1:32" x14ac:dyDescent="0.45">
      <c r="A9" s="61" t="s">
        <v>0</v>
      </c>
      <c r="B9" s="57" t="s">
        <v>811</v>
      </c>
      <c r="C9" s="487">
        <v>35002</v>
      </c>
      <c r="D9" s="302">
        <v>0.7</v>
      </c>
      <c r="E9" s="283">
        <v>0.29670000000000002</v>
      </c>
      <c r="F9" s="283">
        <v>0.55549999999999999</v>
      </c>
      <c r="G9" s="283">
        <v>0.60060000000000002</v>
      </c>
      <c r="H9" s="284">
        <v>0.10199999999999999</v>
      </c>
      <c r="J9" s="487">
        <v>36975</v>
      </c>
      <c r="K9" s="496">
        <v>0.9</v>
      </c>
      <c r="L9" s="497">
        <v>1.1000000000000001</v>
      </c>
      <c r="M9" s="484">
        <v>1.0564</v>
      </c>
      <c r="N9" s="283">
        <v>5.4100000000000002E-2</v>
      </c>
      <c r="O9" s="284">
        <v>0.49480000000000002</v>
      </c>
      <c r="Q9" s="97">
        <v>0.15</v>
      </c>
      <c r="R9" s="98">
        <v>0.15</v>
      </c>
      <c r="S9" s="98">
        <v>0.1</v>
      </c>
      <c r="T9" s="98">
        <v>0.05</v>
      </c>
      <c r="U9" s="98">
        <v>0</v>
      </c>
      <c r="V9" s="225">
        <v>0.45</v>
      </c>
      <c r="W9" s="485">
        <v>0.2</v>
      </c>
      <c r="X9" s="98">
        <v>0.15</v>
      </c>
      <c r="Y9" s="98">
        <v>0</v>
      </c>
      <c r="Z9" s="99">
        <v>0.35</v>
      </c>
      <c r="AB9" s="77">
        <v>672828.09375</v>
      </c>
      <c r="AC9" s="78">
        <v>341940.18550000002</v>
      </c>
      <c r="AE9" s="77">
        <v>1601341.5</v>
      </c>
      <c r="AF9" s="78">
        <v>847836.74999999988</v>
      </c>
    </row>
    <row r="10" spans="1:32" x14ac:dyDescent="0.45">
      <c r="A10" s="61" t="s">
        <v>1363</v>
      </c>
      <c r="B10" s="58" t="s">
        <v>823</v>
      </c>
      <c r="C10" s="488">
        <v>7190</v>
      </c>
      <c r="D10" s="91">
        <v>0.71860000000000002</v>
      </c>
      <c r="E10" s="41">
        <v>0.3211</v>
      </c>
      <c r="F10" s="41">
        <v>0.55989999999999995</v>
      </c>
      <c r="G10" s="41">
        <v>0.74880000000000002</v>
      </c>
      <c r="H10" s="64">
        <v>0.14549999999999999</v>
      </c>
      <c r="J10" s="488">
        <v>7416</v>
      </c>
      <c r="K10" s="492">
        <v>1</v>
      </c>
      <c r="L10" s="479">
        <v>1.2</v>
      </c>
      <c r="M10" s="63">
        <v>1.0314000000000001</v>
      </c>
      <c r="N10" s="41">
        <v>3.0300000000000001E-2</v>
      </c>
      <c r="O10" s="64">
        <v>0.47470000000000001</v>
      </c>
      <c r="Q10" s="23">
        <v>0.15</v>
      </c>
      <c r="R10" s="6">
        <v>0.15</v>
      </c>
      <c r="S10" s="6">
        <v>0.1</v>
      </c>
      <c r="T10" s="6">
        <v>0.1</v>
      </c>
      <c r="U10" s="6">
        <v>0</v>
      </c>
      <c r="V10" s="231">
        <v>0.5</v>
      </c>
      <c r="W10" s="23">
        <v>0.2</v>
      </c>
      <c r="X10" s="6">
        <v>0</v>
      </c>
      <c r="Y10" s="6">
        <v>0</v>
      </c>
      <c r="Z10" s="76">
        <v>0.2</v>
      </c>
      <c r="AB10" s="79">
        <v>164471.25</v>
      </c>
      <c r="AC10" s="80">
        <v>34009.775999999998</v>
      </c>
      <c r="AE10" s="79">
        <v>328942.5</v>
      </c>
      <c r="AF10" s="80">
        <v>170048.88</v>
      </c>
    </row>
    <row r="11" spans="1:32" x14ac:dyDescent="0.45">
      <c r="A11" s="61" t="s">
        <v>1363</v>
      </c>
      <c r="B11" s="58" t="s">
        <v>826</v>
      </c>
      <c r="C11" s="488">
        <v>6265</v>
      </c>
      <c r="D11" s="91">
        <v>0.71809999999999996</v>
      </c>
      <c r="E11" s="41">
        <v>0.2412</v>
      </c>
      <c r="F11" s="41">
        <v>0.54069999999999996</v>
      </c>
      <c r="G11" s="41">
        <v>0.59570000000000001</v>
      </c>
      <c r="H11" s="64">
        <v>6.3E-2</v>
      </c>
      <c r="J11" s="488">
        <v>6821</v>
      </c>
      <c r="K11" s="492">
        <v>0.91</v>
      </c>
      <c r="L11" s="479">
        <v>1.1100000000000001</v>
      </c>
      <c r="M11" s="63">
        <v>1.0887</v>
      </c>
      <c r="N11" s="41">
        <v>4.07E-2</v>
      </c>
      <c r="O11" s="64">
        <v>0.52249999999999996</v>
      </c>
      <c r="Q11" s="23">
        <v>0.15</v>
      </c>
      <c r="R11" s="6">
        <v>0</v>
      </c>
      <c r="S11" s="6">
        <v>0.1</v>
      </c>
      <c r="T11" s="6">
        <v>0</v>
      </c>
      <c r="U11" s="6">
        <v>0</v>
      </c>
      <c r="V11" s="231">
        <v>0.25</v>
      </c>
      <c r="W11" s="23">
        <v>0.2</v>
      </c>
      <c r="X11" s="6">
        <v>0</v>
      </c>
      <c r="Y11" s="6">
        <v>0.15</v>
      </c>
      <c r="Z11" s="76">
        <v>0.35</v>
      </c>
      <c r="AB11" s="79">
        <v>71655.9375</v>
      </c>
      <c r="AC11" s="80">
        <v>54741.9355</v>
      </c>
      <c r="AE11" s="79">
        <v>286623.75</v>
      </c>
      <c r="AF11" s="80">
        <v>156405.53</v>
      </c>
    </row>
    <row r="12" spans="1:32" x14ac:dyDescent="0.45">
      <c r="A12" s="61" t="s">
        <v>1363</v>
      </c>
      <c r="B12" s="58" t="s">
        <v>827</v>
      </c>
      <c r="C12" s="488">
        <v>3026</v>
      </c>
      <c r="D12" s="91">
        <v>0.71050000000000002</v>
      </c>
      <c r="E12" s="41">
        <v>0.25409999999999999</v>
      </c>
      <c r="F12" s="41">
        <v>0.55820000000000003</v>
      </c>
      <c r="G12" s="41">
        <v>0.64339999999999997</v>
      </c>
      <c r="H12" s="64">
        <v>8.72E-2</v>
      </c>
      <c r="J12" s="488">
        <v>2660</v>
      </c>
      <c r="K12" s="492">
        <v>0.98</v>
      </c>
      <c r="L12" s="479">
        <v>1.18</v>
      </c>
      <c r="M12" s="63">
        <v>0.879</v>
      </c>
      <c r="N12" s="41">
        <v>0.105</v>
      </c>
      <c r="O12" s="64">
        <v>0.623</v>
      </c>
      <c r="Q12" s="23">
        <v>0.15</v>
      </c>
      <c r="R12" s="6">
        <v>0</v>
      </c>
      <c r="S12" s="6">
        <v>0.1</v>
      </c>
      <c r="T12" s="6">
        <v>0.05</v>
      </c>
      <c r="U12" s="6">
        <v>0</v>
      </c>
      <c r="V12" s="231">
        <v>0.3</v>
      </c>
      <c r="W12" s="23">
        <v>0</v>
      </c>
      <c r="X12" s="6">
        <v>0.3</v>
      </c>
      <c r="Y12" s="6">
        <v>0.3</v>
      </c>
      <c r="Z12" s="76">
        <v>0.6</v>
      </c>
      <c r="AB12" s="79">
        <v>41531.85</v>
      </c>
      <c r="AC12" s="80">
        <v>36596.28</v>
      </c>
      <c r="AE12" s="79">
        <v>138439.5</v>
      </c>
      <c r="AF12" s="80">
        <v>60993.799999999996</v>
      </c>
    </row>
    <row r="13" spans="1:32" x14ac:dyDescent="0.45">
      <c r="A13" s="61" t="s">
        <v>1363</v>
      </c>
      <c r="B13" s="58" t="s">
        <v>828</v>
      </c>
      <c r="C13" s="488">
        <v>4500</v>
      </c>
      <c r="D13" s="91">
        <v>0.73929999999999996</v>
      </c>
      <c r="E13" s="41">
        <v>0.38159999999999999</v>
      </c>
      <c r="F13" s="41">
        <v>0.61499999999999999</v>
      </c>
      <c r="G13" s="41">
        <v>0.54200000000000004</v>
      </c>
      <c r="H13" s="64">
        <v>0.1116</v>
      </c>
      <c r="J13" s="488">
        <v>3216</v>
      </c>
      <c r="K13" s="492">
        <v>1</v>
      </c>
      <c r="L13" s="479">
        <v>1.2</v>
      </c>
      <c r="M13" s="63">
        <v>0.7147</v>
      </c>
      <c r="N13" s="41">
        <v>2.18E-2</v>
      </c>
      <c r="O13" s="64">
        <v>0.55830000000000002</v>
      </c>
      <c r="Q13" s="23">
        <v>0.15</v>
      </c>
      <c r="R13" s="6">
        <v>0.3</v>
      </c>
      <c r="S13" s="6">
        <v>0.2</v>
      </c>
      <c r="T13" s="6">
        <v>0</v>
      </c>
      <c r="U13" s="6">
        <v>0</v>
      </c>
      <c r="V13" s="231">
        <v>0.64999999999999991</v>
      </c>
      <c r="W13" s="23">
        <v>0</v>
      </c>
      <c r="X13" s="6">
        <v>0</v>
      </c>
      <c r="Y13" s="6">
        <v>0.15</v>
      </c>
      <c r="Z13" s="76">
        <v>0.15</v>
      </c>
      <c r="AB13" s="79">
        <v>133818.74999999997</v>
      </c>
      <c r="AC13" s="80">
        <v>11061.431999999999</v>
      </c>
      <c r="AE13" s="79">
        <v>205875</v>
      </c>
      <c r="AF13" s="80">
        <v>73742.880000000005</v>
      </c>
    </row>
    <row r="14" spans="1:32" x14ac:dyDescent="0.45">
      <c r="A14" s="61" t="s">
        <v>1363</v>
      </c>
      <c r="B14" s="58" t="s">
        <v>829</v>
      </c>
      <c r="C14" s="488">
        <v>4274</v>
      </c>
      <c r="D14" s="91">
        <v>0.67779999999999996</v>
      </c>
      <c r="E14" s="41">
        <v>0.30790000000000001</v>
      </c>
      <c r="F14" s="41">
        <v>0.57840000000000003</v>
      </c>
      <c r="G14" s="41">
        <v>0.53369999999999995</v>
      </c>
      <c r="H14" s="64">
        <v>0.1055</v>
      </c>
      <c r="J14" s="488">
        <v>5752</v>
      </c>
      <c r="K14" s="492">
        <v>0.94</v>
      </c>
      <c r="L14" s="479">
        <v>1.1399999999999999</v>
      </c>
      <c r="M14" s="63">
        <v>1.3458000000000001</v>
      </c>
      <c r="N14" s="41">
        <v>0.115</v>
      </c>
      <c r="O14" s="64">
        <v>0.51590000000000003</v>
      </c>
      <c r="Q14" s="23">
        <v>0.15</v>
      </c>
      <c r="R14" s="6">
        <v>0.15</v>
      </c>
      <c r="S14" s="6">
        <v>0.2</v>
      </c>
      <c r="T14" s="6">
        <v>0</v>
      </c>
      <c r="U14" s="6">
        <v>0</v>
      </c>
      <c r="V14" s="231">
        <v>0.5</v>
      </c>
      <c r="W14" s="23">
        <v>0.4</v>
      </c>
      <c r="X14" s="6">
        <v>0.3</v>
      </c>
      <c r="Y14" s="6">
        <v>0.15</v>
      </c>
      <c r="Z14" s="76">
        <v>0.85</v>
      </c>
      <c r="AB14" s="79">
        <v>97767.75</v>
      </c>
      <c r="AC14" s="80">
        <v>112109.356</v>
      </c>
      <c r="AE14" s="79">
        <v>195535.5</v>
      </c>
      <c r="AF14" s="80">
        <v>131893.35999999999</v>
      </c>
    </row>
    <row r="15" spans="1:32" x14ac:dyDescent="0.45">
      <c r="A15" s="61" t="s">
        <v>1363</v>
      </c>
      <c r="B15" s="58" t="s">
        <v>830</v>
      </c>
      <c r="C15" s="488">
        <v>7900</v>
      </c>
      <c r="D15" s="91">
        <v>0.6714</v>
      </c>
      <c r="E15" s="41">
        <v>0.29010000000000002</v>
      </c>
      <c r="F15" s="41">
        <v>0.52649999999999997</v>
      </c>
      <c r="G15" s="41">
        <v>0.52100000000000002</v>
      </c>
      <c r="H15" s="64">
        <v>8.6699999999999999E-2</v>
      </c>
      <c r="J15" s="488">
        <v>9261</v>
      </c>
      <c r="K15" s="492">
        <v>0.97</v>
      </c>
      <c r="L15" s="479">
        <v>1.17</v>
      </c>
      <c r="M15" s="63">
        <v>1.1722999999999999</v>
      </c>
      <c r="N15" s="41">
        <v>4.4699999999999997E-2</v>
      </c>
      <c r="O15" s="64">
        <v>0.42070000000000002</v>
      </c>
      <c r="Q15" s="23">
        <v>0.15</v>
      </c>
      <c r="R15" s="6">
        <v>0.15</v>
      </c>
      <c r="S15" s="6">
        <v>0.1</v>
      </c>
      <c r="T15" s="6">
        <v>0</v>
      </c>
      <c r="U15" s="6">
        <v>0</v>
      </c>
      <c r="V15" s="231">
        <v>0.4</v>
      </c>
      <c r="W15" s="23">
        <v>0.4</v>
      </c>
      <c r="X15" s="6">
        <v>0</v>
      </c>
      <c r="Y15" s="6">
        <v>0</v>
      </c>
      <c r="Z15" s="76">
        <v>0.4</v>
      </c>
      <c r="AB15" s="79">
        <v>144570</v>
      </c>
      <c r="AC15" s="80">
        <v>84941.892000000007</v>
      </c>
      <c r="AE15" s="79">
        <v>361425</v>
      </c>
      <c r="AF15" s="80">
        <v>212354.73</v>
      </c>
    </row>
    <row r="16" spans="1:32" x14ac:dyDescent="0.45">
      <c r="A16" s="61" t="s">
        <v>1363</v>
      </c>
      <c r="B16" s="58" t="s">
        <v>831</v>
      </c>
      <c r="C16" s="488">
        <v>1847</v>
      </c>
      <c r="D16" s="91">
        <v>0.62639999999999996</v>
      </c>
      <c r="E16" s="41">
        <v>0.2555</v>
      </c>
      <c r="F16" s="41">
        <v>0.54749999999999999</v>
      </c>
      <c r="G16" s="41">
        <v>0.60860000000000003</v>
      </c>
      <c r="H16" s="64">
        <v>0.12239999999999999</v>
      </c>
      <c r="J16" s="490">
        <v>1849</v>
      </c>
      <c r="K16" s="492">
        <v>0.94</v>
      </c>
      <c r="L16" s="479">
        <v>1.1399999999999999</v>
      </c>
      <c r="M16" s="63">
        <v>1.0011000000000001</v>
      </c>
      <c r="N16" s="67">
        <v>4.1799999999999997E-2</v>
      </c>
      <c r="O16" s="68">
        <v>0.49059999999999998</v>
      </c>
      <c r="Q16" s="23">
        <v>7.4999999999999997E-2</v>
      </c>
      <c r="R16" s="6">
        <v>0</v>
      </c>
      <c r="S16" s="6">
        <v>0.1</v>
      </c>
      <c r="T16" s="6">
        <v>0.05</v>
      </c>
      <c r="U16" s="6">
        <v>0</v>
      </c>
      <c r="V16" s="231">
        <v>0.22499999999999998</v>
      </c>
      <c r="W16" s="23">
        <v>0.2</v>
      </c>
      <c r="X16" s="6">
        <v>0</v>
      </c>
      <c r="Y16" s="6">
        <v>0</v>
      </c>
      <c r="Z16" s="76">
        <v>0.2</v>
      </c>
      <c r="AB16" s="79">
        <v>19012.556249999998</v>
      </c>
      <c r="AC16" s="80">
        <v>8479.514000000001</v>
      </c>
      <c r="AE16" s="79">
        <v>84500.25</v>
      </c>
      <c r="AF16" s="80">
        <v>42397.57</v>
      </c>
    </row>
    <row r="17" spans="1:32" x14ac:dyDescent="0.45">
      <c r="A17" s="61" t="s">
        <v>0</v>
      </c>
      <c r="B17" s="59" t="s">
        <v>812</v>
      </c>
      <c r="C17" s="489">
        <v>9688</v>
      </c>
      <c r="D17" s="90">
        <v>0.70099999999999996</v>
      </c>
      <c r="E17" s="102">
        <v>0.34860000000000002</v>
      </c>
      <c r="F17" s="102">
        <v>0.58509999999999995</v>
      </c>
      <c r="G17" s="102">
        <v>0.73699999999999999</v>
      </c>
      <c r="H17" s="103">
        <v>0.5353</v>
      </c>
      <c r="J17" s="489">
        <v>11984</v>
      </c>
      <c r="K17" s="498">
        <v>0.93</v>
      </c>
      <c r="L17" s="499">
        <v>1.1299999999999999</v>
      </c>
      <c r="M17" s="92">
        <v>1.2370000000000001</v>
      </c>
      <c r="N17" s="102">
        <v>8.8499999999999995E-2</v>
      </c>
      <c r="O17" s="103">
        <v>0.64600000000000002</v>
      </c>
      <c r="Q17" s="70">
        <v>0.15</v>
      </c>
      <c r="R17" s="71">
        <v>0.15</v>
      </c>
      <c r="S17" s="71">
        <v>0.2</v>
      </c>
      <c r="T17" s="71">
        <v>0.1</v>
      </c>
      <c r="U17" s="71">
        <v>0</v>
      </c>
      <c r="V17" s="232">
        <v>0.6</v>
      </c>
      <c r="W17" s="70">
        <v>0.4</v>
      </c>
      <c r="X17" s="71">
        <v>0.3</v>
      </c>
      <c r="Y17" s="71">
        <v>0.3</v>
      </c>
      <c r="Z17" s="72">
        <v>1</v>
      </c>
      <c r="AB17" s="77">
        <v>250108.38749999998</v>
      </c>
      <c r="AC17" s="78">
        <v>239847.8</v>
      </c>
      <c r="AE17" s="77">
        <v>443226</v>
      </c>
      <c r="AF17" s="78">
        <v>274793.11999999994</v>
      </c>
    </row>
    <row r="18" spans="1:32" x14ac:dyDescent="0.45">
      <c r="A18" s="61" t="s">
        <v>1363</v>
      </c>
      <c r="B18" s="58" t="s">
        <v>832</v>
      </c>
      <c r="C18" s="488">
        <v>3032</v>
      </c>
      <c r="D18" s="91">
        <v>0.71499999999999997</v>
      </c>
      <c r="E18" s="41">
        <v>0.38229999999999997</v>
      </c>
      <c r="F18" s="41">
        <v>0.57420000000000004</v>
      </c>
      <c r="G18" s="41">
        <v>0.78100000000000003</v>
      </c>
      <c r="H18" s="64">
        <v>0.51219999999999999</v>
      </c>
      <c r="J18" s="488">
        <v>3555</v>
      </c>
      <c r="K18" s="492">
        <v>0.94</v>
      </c>
      <c r="L18" s="479">
        <v>1.1399999999999999</v>
      </c>
      <c r="M18" s="63">
        <v>1.1725000000000001</v>
      </c>
      <c r="N18" s="41">
        <v>0.11890000000000001</v>
      </c>
      <c r="O18" s="64">
        <v>0.65100000000000002</v>
      </c>
      <c r="Q18" s="23">
        <v>0.15</v>
      </c>
      <c r="R18" s="6">
        <v>0.3</v>
      </c>
      <c r="S18" s="6">
        <v>0.1</v>
      </c>
      <c r="T18" s="6">
        <v>0.1</v>
      </c>
      <c r="U18" s="6">
        <v>0</v>
      </c>
      <c r="V18" s="231">
        <v>0.64999999999999991</v>
      </c>
      <c r="W18" s="23">
        <v>0.4</v>
      </c>
      <c r="X18" s="6">
        <v>0.3</v>
      </c>
      <c r="Y18" s="6">
        <v>0.3</v>
      </c>
      <c r="Z18" s="76">
        <v>1</v>
      </c>
      <c r="AB18" s="79">
        <v>90164.099999999991</v>
      </c>
      <c r="AC18" s="80">
        <v>81516.149999999994</v>
      </c>
      <c r="AE18" s="79">
        <v>138714</v>
      </c>
      <c r="AF18" s="80">
        <v>81516.149999999994</v>
      </c>
    </row>
    <row r="19" spans="1:32" x14ac:dyDescent="0.45">
      <c r="A19" s="61" t="s">
        <v>1363</v>
      </c>
      <c r="B19" s="58" t="s">
        <v>833</v>
      </c>
      <c r="C19" s="488">
        <v>2698</v>
      </c>
      <c r="D19" s="91">
        <v>0.72760000000000002</v>
      </c>
      <c r="E19" s="41">
        <v>0.34399999999999997</v>
      </c>
      <c r="F19" s="41">
        <v>0.56710000000000005</v>
      </c>
      <c r="G19" s="41">
        <v>0.72719999999999996</v>
      </c>
      <c r="H19" s="64">
        <v>0.49440000000000001</v>
      </c>
      <c r="J19" s="488">
        <v>3299</v>
      </c>
      <c r="K19" s="492">
        <v>0.99</v>
      </c>
      <c r="L19" s="479">
        <v>1.19</v>
      </c>
      <c r="M19" s="63">
        <v>1.2228000000000001</v>
      </c>
      <c r="N19" s="41">
        <v>6.3E-2</v>
      </c>
      <c r="O19" s="64">
        <v>0.61280000000000001</v>
      </c>
      <c r="Q19" s="23">
        <v>0.15</v>
      </c>
      <c r="R19" s="6">
        <v>0.15</v>
      </c>
      <c r="S19" s="6">
        <v>0.1</v>
      </c>
      <c r="T19" s="6">
        <v>0.1</v>
      </c>
      <c r="U19" s="6">
        <v>0</v>
      </c>
      <c r="V19" s="231">
        <v>0.5</v>
      </c>
      <c r="W19" s="23">
        <v>0.4</v>
      </c>
      <c r="X19" s="6">
        <v>0.15</v>
      </c>
      <c r="Y19" s="6">
        <v>0.3</v>
      </c>
      <c r="Z19" s="76">
        <v>0.85000000000000009</v>
      </c>
      <c r="AB19" s="79">
        <v>61716.75</v>
      </c>
      <c r="AC19" s="80">
        <v>64299.159500000002</v>
      </c>
      <c r="AE19" s="79">
        <v>123433.5</v>
      </c>
      <c r="AF19" s="80">
        <v>75646.069999999992</v>
      </c>
    </row>
    <row r="20" spans="1:32" x14ac:dyDescent="0.45">
      <c r="A20" s="61" t="s">
        <v>1363</v>
      </c>
      <c r="B20" s="58" t="s">
        <v>834</v>
      </c>
      <c r="C20" s="488">
        <v>2136</v>
      </c>
      <c r="D20" s="91">
        <v>0.69379999999999997</v>
      </c>
      <c r="E20" s="41">
        <v>0.3347</v>
      </c>
      <c r="F20" s="41">
        <v>0.60229999999999995</v>
      </c>
      <c r="G20" s="41">
        <v>0.78510000000000002</v>
      </c>
      <c r="H20" s="64">
        <v>0.55710000000000004</v>
      </c>
      <c r="J20" s="488">
        <v>2843</v>
      </c>
      <c r="K20" s="492">
        <v>0.98</v>
      </c>
      <c r="L20" s="479">
        <v>1.18</v>
      </c>
      <c r="M20" s="63">
        <v>1.331</v>
      </c>
      <c r="N20" s="41">
        <v>0.12130000000000001</v>
      </c>
      <c r="O20" s="64">
        <v>0.71950000000000003</v>
      </c>
      <c r="Q20" s="23">
        <v>0.15</v>
      </c>
      <c r="R20" s="6">
        <v>0.15</v>
      </c>
      <c r="S20" s="6">
        <v>0.2</v>
      </c>
      <c r="T20" s="6">
        <v>0.1</v>
      </c>
      <c r="U20" s="6">
        <v>0</v>
      </c>
      <c r="V20" s="231">
        <v>0.6</v>
      </c>
      <c r="W20" s="23">
        <v>0.4</v>
      </c>
      <c r="X20" s="6">
        <v>0.3</v>
      </c>
      <c r="Y20" s="6">
        <v>0.3</v>
      </c>
      <c r="Z20" s="76">
        <v>1</v>
      </c>
      <c r="AB20" s="79">
        <v>58633.2</v>
      </c>
      <c r="AC20" s="80">
        <v>65189.99</v>
      </c>
      <c r="AE20" s="79">
        <v>97722</v>
      </c>
      <c r="AF20" s="80">
        <v>65189.99</v>
      </c>
    </row>
    <row r="21" spans="1:32" x14ac:dyDescent="0.45">
      <c r="A21" s="61" t="s">
        <v>1363</v>
      </c>
      <c r="B21" s="58" t="s">
        <v>835</v>
      </c>
      <c r="C21" s="488">
        <v>1822</v>
      </c>
      <c r="D21" s="299">
        <v>0.64649999999999996</v>
      </c>
      <c r="E21" s="67">
        <v>0.31559999999999999</v>
      </c>
      <c r="F21" s="67">
        <v>0.61050000000000004</v>
      </c>
      <c r="G21" s="67">
        <v>0.62180000000000002</v>
      </c>
      <c r="H21" s="68">
        <v>0.60870000000000002</v>
      </c>
      <c r="J21" s="490">
        <v>2287</v>
      </c>
      <c r="K21" s="492">
        <v>0.99</v>
      </c>
      <c r="L21" s="479">
        <v>1.19</v>
      </c>
      <c r="M21" s="63">
        <v>1.2552000000000001</v>
      </c>
      <c r="N21" s="67">
        <v>3.6499999999999998E-2</v>
      </c>
      <c r="O21" s="68">
        <v>0.59550000000000003</v>
      </c>
      <c r="Q21" s="23">
        <v>7.4999999999999997E-2</v>
      </c>
      <c r="R21" s="6">
        <v>0.15</v>
      </c>
      <c r="S21" s="6">
        <v>0.2</v>
      </c>
      <c r="T21" s="6">
        <v>0.05</v>
      </c>
      <c r="U21" s="6">
        <v>0</v>
      </c>
      <c r="V21" s="231">
        <v>0.47499999999999998</v>
      </c>
      <c r="W21" s="23">
        <v>0.4</v>
      </c>
      <c r="X21" s="6">
        <v>0</v>
      </c>
      <c r="Y21" s="6">
        <v>0.15</v>
      </c>
      <c r="Z21" s="76">
        <v>0.55000000000000004</v>
      </c>
      <c r="AB21" s="79">
        <v>39594.337499999994</v>
      </c>
      <c r="AC21" s="80">
        <v>28842.500500000002</v>
      </c>
      <c r="AE21" s="79">
        <v>83356.5</v>
      </c>
      <c r="AF21" s="80">
        <v>52440.909999999996</v>
      </c>
    </row>
    <row r="22" spans="1:32" x14ac:dyDescent="0.45">
      <c r="A22" s="61" t="s">
        <v>0</v>
      </c>
      <c r="B22" s="59" t="s">
        <v>813</v>
      </c>
      <c r="C22" s="489">
        <v>34810</v>
      </c>
      <c r="D22" s="90">
        <v>0.76900000000000002</v>
      </c>
      <c r="E22" s="102">
        <v>0.37340000000000001</v>
      </c>
      <c r="F22" s="102">
        <v>0.58199999999999996</v>
      </c>
      <c r="G22" s="102">
        <v>0.80159999999999998</v>
      </c>
      <c r="H22" s="103">
        <v>0.62129999999999996</v>
      </c>
      <c r="J22" s="489">
        <v>41413</v>
      </c>
      <c r="K22" s="498">
        <v>0.94</v>
      </c>
      <c r="L22" s="499">
        <v>1.1399999999999999</v>
      </c>
      <c r="M22" s="92">
        <v>1.1897</v>
      </c>
      <c r="N22" s="102">
        <v>0.1129</v>
      </c>
      <c r="O22" s="103">
        <v>0.64170000000000005</v>
      </c>
      <c r="Q22" s="70">
        <v>0.15</v>
      </c>
      <c r="R22" s="71">
        <v>0.3</v>
      </c>
      <c r="S22" s="71">
        <v>0.2</v>
      </c>
      <c r="T22" s="71">
        <v>0.1</v>
      </c>
      <c r="U22" s="71">
        <v>0</v>
      </c>
      <c r="V22" s="232">
        <v>0.74999999999999989</v>
      </c>
      <c r="W22" s="70">
        <v>0.4</v>
      </c>
      <c r="X22" s="71">
        <v>0.3</v>
      </c>
      <c r="Y22" s="71">
        <v>0.3</v>
      </c>
      <c r="Z22" s="72">
        <v>1</v>
      </c>
      <c r="AB22" s="77">
        <v>1189434.8062499999</v>
      </c>
      <c r="AC22" s="78">
        <v>808187.34049999993</v>
      </c>
      <c r="AE22" s="77">
        <v>1592557.5</v>
      </c>
      <c r="AF22" s="78">
        <v>949600.08999999985</v>
      </c>
    </row>
    <row r="23" spans="1:32" x14ac:dyDescent="0.45">
      <c r="A23" s="61" t="s">
        <v>1363</v>
      </c>
      <c r="B23" s="58" t="s">
        <v>840</v>
      </c>
      <c r="C23" s="488">
        <v>3651</v>
      </c>
      <c r="D23" s="91">
        <v>0.76800000000000002</v>
      </c>
      <c r="E23" s="41">
        <v>0.39329999999999998</v>
      </c>
      <c r="F23" s="41">
        <v>0.61570000000000003</v>
      </c>
      <c r="G23" s="41">
        <v>0.77949999999999997</v>
      </c>
      <c r="H23" s="64">
        <v>0.72450000000000003</v>
      </c>
      <c r="J23" s="488">
        <v>5158</v>
      </c>
      <c r="K23" s="492">
        <v>0.99</v>
      </c>
      <c r="L23" s="479">
        <v>1.19</v>
      </c>
      <c r="M23" s="63">
        <v>1.4128000000000001</v>
      </c>
      <c r="N23" s="41">
        <v>0.14610000000000001</v>
      </c>
      <c r="O23" s="64">
        <v>0.72019999999999995</v>
      </c>
      <c r="Q23" s="23">
        <v>0.15</v>
      </c>
      <c r="R23" s="6">
        <v>0.3</v>
      </c>
      <c r="S23" s="6">
        <v>0.2</v>
      </c>
      <c r="T23" s="6">
        <v>0.1</v>
      </c>
      <c r="U23" s="6">
        <v>0.125</v>
      </c>
      <c r="V23" s="231">
        <v>0.87499999999999989</v>
      </c>
      <c r="W23" s="23">
        <v>0.4</v>
      </c>
      <c r="X23" s="6">
        <v>0.3</v>
      </c>
      <c r="Y23" s="6">
        <v>0.3</v>
      </c>
      <c r="Z23" s="76">
        <v>1</v>
      </c>
      <c r="AB23" s="79">
        <v>146154.09374999997</v>
      </c>
      <c r="AC23" s="80">
        <v>118272.94</v>
      </c>
      <c r="AE23" s="79">
        <v>167033.25</v>
      </c>
      <c r="AF23" s="80">
        <v>118272.94</v>
      </c>
    </row>
    <row r="24" spans="1:32" x14ac:dyDescent="0.45">
      <c r="A24" s="61" t="s">
        <v>1363</v>
      </c>
      <c r="B24" s="58" t="s">
        <v>841</v>
      </c>
      <c r="C24" s="488">
        <v>2973</v>
      </c>
      <c r="D24" s="91">
        <v>0.77559999999999996</v>
      </c>
      <c r="E24" s="41">
        <v>0.43159999999999998</v>
      </c>
      <c r="F24" s="41">
        <v>0.63619999999999999</v>
      </c>
      <c r="G24" s="41">
        <v>0.87119999999999997</v>
      </c>
      <c r="H24" s="64">
        <v>0.59099999999999997</v>
      </c>
      <c r="J24" s="488">
        <v>3918</v>
      </c>
      <c r="K24" s="492">
        <v>0.97</v>
      </c>
      <c r="L24" s="479">
        <v>1.17</v>
      </c>
      <c r="M24" s="63">
        <v>1.3179000000000001</v>
      </c>
      <c r="N24" s="41">
        <v>0.1167</v>
      </c>
      <c r="O24" s="64">
        <v>0.66559999999999997</v>
      </c>
      <c r="Q24" s="23">
        <v>0.15</v>
      </c>
      <c r="R24" s="6">
        <v>0.3</v>
      </c>
      <c r="S24" s="6">
        <v>0.2</v>
      </c>
      <c r="T24" s="6">
        <v>0.1</v>
      </c>
      <c r="U24" s="6">
        <v>0</v>
      </c>
      <c r="V24" s="231">
        <v>0.74999999999999989</v>
      </c>
      <c r="W24" s="23">
        <v>0.4</v>
      </c>
      <c r="X24" s="6">
        <v>0.3</v>
      </c>
      <c r="Y24" s="6">
        <v>0.3</v>
      </c>
      <c r="Z24" s="76">
        <v>1</v>
      </c>
      <c r="AB24" s="79">
        <v>102011.06249999999</v>
      </c>
      <c r="AC24" s="80">
        <v>89839.74</v>
      </c>
      <c r="AE24" s="79">
        <v>136014.75</v>
      </c>
      <c r="AF24" s="80">
        <v>89839.74</v>
      </c>
    </row>
    <row r="25" spans="1:32" x14ac:dyDescent="0.45">
      <c r="A25" s="61" t="s">
        <v>1363</v>
      </c>
      <c r="B25" s="58" t="s">
        <v>266</v>
      </c>
      <c r="C25" s="488">
        <v>5935</v>
      </c>
      <c r="D25" s="91">
        <v>0.77</v>
      </c>
      <c r="E25" s="41">
        <v>0.3614</v>
      </c>
      <c r="F25" s="41">
        <v>0.5897</v>
      </c>
      <c r="G25" s="41">
        <v>0.82440000000000002</v>
      </c>
      <c r="H25" s="64">
        <v>0.54690000000000005</v>
      </c>
      <c r="J25" s="488">
        <v>7387</v>
      </c>
      <c r="K25" s="492">
        <v>1.01</v>
      </c>
      <c r="L25" s="479">
        <v>1.21</v>
      </c>
      <c r="M25" s="63">
        <v>1.2446999999999999</v>
      </c>
      <c r="N25" s="41">
        <v>6.0400000000000002E-2</v>
      </c>
      <c r="O25" s="64">
        <v>0.62660000000000005</v>
      </c>
      <c r="Q25" s="23">
        <v>0.15</v>
      </c>
      <c r="R25" s="6">
        <v>0.3</v>
      </c>
      <c r="S25" s="6">
        <v>0.2</v>
      </c>
      <c r="T25" s="6">
        <v>0.1</v>
      </c>
      <c r="U25" s="6">
        <v>0</v>
      </c>
      <c r="V25" s="231">
        <v>0.74999999999999989</v>
      </c>
      <c r="W25" s="23">
        <v>0.4</v>
      </c>
      <c r="X25" s="6">
        <v>0.15</v>
      </c>
      <c r="Y25" s="6">
        <v>0.3</v>
      </c>
      <c r="Z25" s="76">
        <v>0.85000000000000009</v>
      </c>
      <c r="AB25" s="79">
        <v>203644.68749999997</v>
      </c>
      <c r="AC25" s="80">
        <v>143976.32350000003</v>
      </c>
      <c r="AE25" s="79">
        <v>271526.25</v>
      </c>
      <c r="AF25" s="80">
        <v>169383.91</v>
      </c>
    </row>
    <row r="26" spans="1:32" x14ac:dyDescent="0.45">
      <c r="A26" s="61" t="s">
        <v>1363</v>
      </c>
      <c r="B26" s="58" t="s">
        <v>842</v>
      </c>
      <c r="C26" s="488">
        <v>7003</v>
      </c>
      <c r="D26" s="91">
        <v>0.7661</v>
      </c>
      <c r="E26" s="41">
        <v>0.35859999999999997</v>
      </c>
      <c r="F26" s="41">
        <v>0.58379999999999999</v>
      </c>
      <c r="G26" s="41">
        <v>0.73829999999999996</v>
      </c>
      <c r="H26" s="64">
        <v>0.58389999999999997</v>
      </c>
      <c r="J26" s="488">
        <v>6494</v>
      </c>
      <c r="K26" s="492">
        <v>0.95</v>
      </c>
      <c r="L26" s="479">
        <v>1.1499999999999999</v>
      </c>
      <c r="M26" s="63">
        <v>0.92730000000000001</v>
      </c>
      <c r="N26" s="41">
        <v>8.0299999999999996E-2</v>
      </c>
      <c r="O26" s="64">
        <v>0.65510000000000002</v>
      </c>
      <c r="Q26" s="23">
        <v>0.15</v>
      </c>
      <c r="R26" s="6">
        <v>0.3</v>
      </c>
      <c r="S26" s="6">
        <v>0.2</v>
      </c>
      <c r="T26" s="6">
        <v>0.1</v>
      </c>
      <c r="U26" s="6">
        <v>0</v>
      </c>
      <c r="V26" s="231">
        <v>0.74999999999999989</v>
      </c>
      <c r="W26" s="23">
        <v>0</v>
      </c>
      <c r="X26" s="6">
        <v>0.3</v>
      </c>
      <c r="Y26" s="6">
        <v>0.3</v>
      </c>
      <c r="Z26" s="76">
        <v>0.6</v>
      </c>
      <c r="AB26" s="79">
        <v>240290.43749999997</v>
      </c>
      <c r="AC26" s="80">
        <v>89344.45199999999</v>
      </c>
      <c r="AE26" s="79">
        <v>320387.25</v>
      </c>
      <c r="AF26" s="80">
        <v>148907.41999999998</v>
      </c>
    </row>
    <row r="27" spans="1:32" x14ac:dyDescent="0.45">
      <c r="A27" s="61" t="s">
        <v>1363</v>
      </c>
      <c r="B27" s="58" t="s">
        <v>843</v>
      </c>
      <c r="C27" s="488">
        <v>3680</v>
      </c>
      <c r="D27" s="91">
        <v>0.77580000000000005</v>
      </c>
      <c r="E27" s="41">
        <v>0.36009999999999998</v>
      </c>
      <c r="F27" s="41">
        <v>0.54649999999999999</v>
      </c>
      <c r="G27" s="41">
        <v>0.83560000000000001</v>
      </c>
      <c r="H27" s="64">
        <v>0.73150000000000004</v>
      </c>
      <c r="J27" s="488">
        <v>4224</v>
      </c>
      <c r="K27" s="492">
        <v>0.94</v>
      </c>
      <c r="L27" s="479">
        <v>1.1399999999999999</v>
      </c>
      <c r="M27" s="63">
        <v>1.1477999999999999</v>
      </c>
      <c r="N27" s="41">
        <v>0.1779</v>
      </c>
      <c r="O27" s="64">
        <v>0.66779999999999995</v>
      </c>
      <c r="Q27" s="23">
        <v>0.15</v>
      </c>
      <c r="R27" s="6">
        <v>0.3</v>
      </c>
      <c r="S27" s="6">
        <v>0.1</v>
      </c>
      <c r="T27" s="6">
        <v>0.1</v>
      </c>
      <c r="U27" s="6">
        <v>0.125</v>
      </c>
      <c r="V27" s="231">
        <v>0.77499999999999991</v>
      </c>
      <c r="W27" s="23">
        <v>0.4</v>
      </c>
      <c r="X27" s="6">
        <v>0.3</v>
      </c>
      <c r="Y27" s="6">
        <v>0.3</v>
      </c>
      <c r="Z27" s="76">
        <v>1</v>
      </c>
      <c r="AB27" s="79">
        <v>130478.99999999999</v>
      </c>
      <c r="AC27" s="80">
        <v>96856.319999999992</v>
      </c>
      <c r="AE27" s="79">
        <v>168360</v>
      </c>
      <c r="AF27" s="80">
        <v>96856.319999999992</v>
      </c>
    </row>
    <row r="28" spans="1:32" x14ac:dyDescent="0.45">
      <c r="A28" s="61" t="s">
        <v>1363</v>
      </c>
      <c r="B28" s="58" t="s">
        <v>844</v>
      </c>
      <c r="C28" s="488">
        <v>2327</v>
      </c>
      <c r="D28" s="91">
        <v>0.70179999999999998</v>
      </c>
      <c r="E28" s="41">
        <v>0.37519999999999998</v>
      </c>
      <c r="F28" s="41">
        <v>0.60699999999999998</v>
      </c>
      <c r="G28" s="41">
        <v>0.74950000000000006</v>
      </c>
      <c r="H28" s="64">
        <v>0.64800000000000002</v>
      </c>
      <c r="J28" s="488">
        <v>3190</v>
      </c>
      <c r="K28" s="492">
        <v>1.04</v>
      </c>
      <c r="L28" s="479">
        <v>1.24</v>
      </c>
      <c r="M28" s="63">
        <v>1.3709</v>
      </c>
      <c r="N28" s="41">
        <v>8.0600000000000005E-2</v>
      </c>
      <c r="O28" s="64">
        <v>0.55130000000000001</v>
      </c>
      <c r="Q28" s="23">
        <v>0.15</v>
      </c>
      <c r="R28" s="6">
        <v>0.3</v>
      </c>
      <c r="S28" s="6">
        <v>0.2</v>
      </c>
      <c r="T28" s="6">
        <v>0.1</v>
      </c>
      <c r="U28" s="6">
        <v>0</v>
      </c>
      <c r="V28" s="231">
        <v>0.74999999999999989</v>
      </c>
      <c r="W28" s="23">
        <v>0.4</v>
      </c>
      <c r="X28" s="6">
        <v>0.3</v>
      </c>
      <c r="Y28" s="6">
        <v>0.15</v>
      </c>
      <c r="Z28" s="76">
        <v>0.85</v>
      </c>
      <c r="AB28" s="79">
        <v>79845.187499999985</v>
      </c>
      <c r="AC28" s="80">
        <v>62174.695</v>
      </c>
      <c r="AE28" s="79">
        <v>106460.25</v>
      </c>
      <c r="AF28" s="80">
        <v>73146.7</v>
      </c>
    </row>
    <row r="29" spans="1:32" x14ac:dyDescent="0.45">
      <c r="A29" s="61" t="s">
        <v>1363</v>
      </c>
      <c r="B29" s="58" t="s">
        <v>845</v>
      </c>
      <c r="C29" s="488">
        <v>6573</v>
      </c>
      <c r="D29" s="91">
        <v>0.79510000000000003</v>
      </c>
      <c r="E29" s="41">
        <v>0.3574</v>
      </c>
      <c r="F29" s="41">
        <v>0.53520000000000001</v>
      </c>
      <c r="G29" s="41">
        <v>0.81389999999999996</v>
      </c>
      <c r="H29" s="64">
        <v>0.59470000000000001</v>
      </c>
      <c r="J29" s="488">
        <v>6534</v>
      </c>
      <c r="K29" s="492">
        <v>0.92</v>
      </c>
      <c r="L29" s="479">
        <v>1.1200000000000001</v>
      </c>
      <c r="M29" s="63">
        <v>0.99409999999999998</v>
      </c>
      <c r="N29" s="41">
        <v>0.14149999999999999</v>
      </c>
      <c r="O29" s="64">
        <v>0.64290000000000003</v>
      </c>
      <c r="Q29" s="23">
        <v>0.15</v>
      </c>
      <c r="R29" s="6">
        <v>0.3</v>
      </c>
      <c r="S29" s="6">
        <v>0.1</v>
      </c>
      <c r="T29" s="6">
        <v>0.1</v>
      </c>
      <c r="U29" s="6">
        <v>0</v>
      </c>
      <c r="V29" s="231">
        <v>0.64999999999999991</v>
      </c>
      <c r="W29" s="23">
        <v>0.2</v>
      </c>
      <c r="X29" s="6">
        <v>0.3</v>
      </c>
      <c r="Y29" s="6">
        <v>0.3</v>
      </c>
      <c r="Z29" s="76">
        <v>0.8</v>
      </c>
      <c r="AB29" s="79">
        <v>195464.58749999999</v>
      </c>
      <c r="AC29" s="80">
        <v>119859.69600000001</v>
      </c>
      <c r="AE29" s="79">
        <v>300714.75</v>
      </c>
      <c r="AF29" s="80">
        <v>149824.62</v>
      </c>
    </row>
    <row r="30" spans="1:32" x14ac:dyDescent="0.45">
      <c r="A30" s="61" t="s">
        <v>1363</v>
      </c>
      <c r="B30" s="58" t="s">
        <v>846</v>
      </c>
      <c r="C30" s="488">
        <v>2668</v>
      </c>
      <c r="D30" s="91">
        <v>0.753</v>
      </c>
      <c r="E30" s="41">
        <v>0.40329999999999999</v>
      </c>
      <c r="F30" s="41">
        <v>0.62150000000000005</v>
      </c>
      <c r="G30" s="41">
        <v>0.83850000000000002</v>
      </c>
      <c r="H30" s="64">
        <v>0.66790000000000005</v>
      </c>
      <c r="J30" s="490">
        <v>4508</v>
      </c>
      <c r="K30" s="492">
        <v>1.04</v>
      </c>
      <c r="L30" s="479">
        <v>1.24</v>
      </c>
      <c r="M30" s="63">
        <v>1.6897</v>
      </c>
      <c r="N30" s="67">
        <v>0.12379999999999999</v>
      </c>
      <c r="O30" s="68">
        <v>0.57030000000000003</v>
      </c>
      <c r="Q30" s="23">
        <v>0.15</v>
      </c>
      <c r="R30" s="6">
        <v>0.3</v>
      </c>
      <c r="S30" s="6">
        <v>0.2</v>
      </c>
      <c r="T30" s="6">
        <v>0.1</v>
      </c>
      <c r="U30" s="6">
        <v>0</v>
      </c>
      <c r="V30" s="231">
        <v>0.74999999999999989</v>
      </c>
      <c r="W30" s="23">
        <v>0.4</v>
      </c>
      <c r="X30" s="6">
        <v>0.3</v>
      </c>
      <c r="Y30" s="6">
        <v>0.15</v>
      </c>
      <c r="Z30" s="76">
        <v>0.85</v>
      </c>
      <c r="AB30" s="79">
        <v>91545.749999999985</v>
      </c>
      <c r="AC30" s="80">
        <v>87863.173999999999</v>
      </c>
      <c r="AE30" s="79">
        <v>122061</v>
      </c>
      <c r="AF30" s="80">
        <v>103368.44</v>
      </c>
    </row>
    <row r="31" spans="1:32" x14ac:dyDescent="0.45">
      <c r="A31" s="61" t="s">
        <v>0</v>
      </c>
      <c r="B31" s="59" t="s">
        <v>814</v>
      </c>
      <c r="C31" s="489">
        <v>11089</v>
      </c>
      <c r="D31" s="90">
        <v>0.67730000000000001</v>
      </c>
      <c r="E31" s="102">
        <v>0.34460000000000002</v>
      </c>
      <c r="F31" s="102">
        <v>0.57210000000000005</v>
      </c>
      <c r="G31" s="102">
        <v>0.69630000000000003</v>
      </c>
      <c r="H31" s="103">
        <v>0.47270000000000001</v>
      </c>
      <c r="J31" s="489">
        <v>14733</v>
      </c>
      <c r="K31" s="498">
        <v>0.93</v>
      </c>
      <c r="L31" s="499">
        <v>1.1299999999999999</v>
      </c>
      <c r="M31" s="92">
        <v>1.3286</v>
      </c>
      <c r="N31" s="102">
        <v>6.9099999999999995E-2</v>
      </c>
      <c r="O31" s="103">
        <v>0.54159999999999997</v>
      </c>
      <c r="Q31" s="70">
        <v>0.15</v>
      </c>
      <c r="R31" s="71">
        <v>0.15</v>
      </c>
      <c r="S31" s="71">
        <v>0.1</v>
      </c>
      <c r="T31" s="71">
        <v>0.05</v>
      </c>
      <c r="U31" s="71">
        <v>0</v>
      </c>
      <c r="V31" s="232">
        <v>0.45</v>
      </c>
      <c r="W31" s="70">
        <v>0.4</v>
      </c>
      <c r="X31" s="71">
        <v>0.15</v>
      </c>
      <c r="Y31" s="71">
        <v>0.15</v>
      </c>
      <c r="Z31" s="72">
        <v>0.70000000000000007</v>
      </c>
      <c r="AB31" s="77">
        <v>270318.45</v>
      </c>
      <c r="AC31" s="78">
        <v>217542.64250000002</v>
      </c>
      <c r="AE31" s="77">
        <v>507321.75</v>
      </c>
      <c r="AF31" s="78">
        <v>337827.69</v>
      </c>
    </row>
    <row r="32" spans="1:32" x14ac:dyDescent="0.45">
      <c r="A32" s="61" t="s">
        <v>1363</v>
      </c>
      <c r="B32" s="58" t="s">
        <v>847</v>
      </c>
      <c r="C32" s="488">
        <v>1455</v>
      </c>
      <c r="D32" s="91">
        <v>0.6</v>
      </c>
      <c r="E32" s="41">
        <v>0.27350000000000002</v>
      </c>
      <c r="F32" s="41">
        <v>0.56789999999999996</v>
      </c>
      <c r="G32" s="41">
        <v>0.70650000000000002</v>
      </c>
      <c r="H32" s="64">
        <v>0.42409999999999998</v>
      </c>
      <c r="J32" s="488">
        <v>2055</v>
      </c>
      <c r="K32" s="492">
        <v>1</v>
      </c>
      <c r="L32" s="479">
        <v>1.2</v>
      </c>
      <c r="M32" s="63">
        <v>1.4124000000000001</v>
      </c>
      <c r="N32" s="41">
        <v>2.4199999999999999E-2</v>
      </c>
      <c r="O32" s="64">
        <v>0.32700000000000001</v>
      </c>
      <c r="Q32" s="23">
        <v>7.4999999999999997E-2</v>
      </c>
      <c r="R32" s="6">
        <v>0</v>
      </c>
      <c r="S32" s="6">
        <v>0.1</v>
      </c>
      <c r="T32" s="6">
        <v>0.1</v>
      </c>
      <c r="U32" s="6">
        <v>0</v>
      </c>
      <c r="V32" s="231">
        <v>0.27500000000000002</v>
      </c>
      <c r="W32" s="23">
        <v>0.4</v>
      </c>
      <c r="X32" s="6">
        <v>0</v>
      </c>
      <c r="Y32" s="6">
        <v>0</v>
      </c>
      <c r="Z32" s="76">
        <v>0.4</v>
      </c>
      <c r="AB32" s="79">
        <v>18305.718750000004</v>
      </c>
      <c r="AC32" s="80">
        <v>18848.46</v>
      </c>
      <c r="AE32" s="79">
        <v>66566.25</v>
      </c>
      <c r="AF32" s="80">
        <v>47121.15</v>
      </c>
    </row>
    <row r="33" spans="1:32" x14ac:dyDescent="0.45">
      <c r="A33" s="61" t="s">
        <v>1363</v>
      </c>
      <c r="B33" s="58" t="s">
        <v>850</v>
      </c>
      <c r="C33" s="488">
        <v>1457</v>
      </c>
      <c r="D33" s="91">
        <v>0.67259999999999998</v>
      </c>
      <c r="E33" s="41">
        <v>0.3322</v>
      </c>
      <c r="F33" s="41">
        <v>0.55640000000000001</v>
      </c>
      <c r="G33" s="41">
        <v>0.77829999999999999</v>
      </c>
      <c r="H33" s="64">
        <v>0.23130000000000001</v>
      </c>
      <c r="J33" s="488">
        <v>1973</v>
      </c>
      <c r="K33" s="492">
        <v>0.98</v>
      </c>
      <c r="L33" s="479">
        <v>1.18</v>
      </c>
      <c r="M33" s="63">
        <v>1.3542000000000001</v>
      </c>
      <c r="N33" s="41">
        <v>4.3799999999999999E-2</v>
      </c>
      <c r="O33" s="64">
        <v>0.54610000000000003</v>
      </c>
      <c r="Q33" s="23">
        <v>0.15</v>
      </c>
      <c r="R33" s="6">
        <v>0.15</v>
      </c>
      <c r="S33" s="6">
        <v>0.1</v>
      </c>
      <c r="T33" s="6">
        <v>0.1</v>
      </c>
      <c r="U33" s="6">
        <v>0</v>
      </c>
      <c r="V33" s="231">
        <v>0.5</v>
      </c>
      <c r="W33" s="23">
        <v>0.4</v>
      </c>
      <c r="X33" s="6">
        <v>0</v>
      </c>
      <c r="Y33" s="6">
        <v>0.15</v>
      </c>
      <c r="Z33" s="76">
        <v>0.55000000000000004</v>
      </c>
      <c r="AB33" s="79">
        <v>33328.875</v>
      </c>
      <c r="AC33" s="80">
        <v>24882.489500000003</v>
      </c>
      <c r="AE33" s="79">
        <v>66657.75</v>
      </c>
      <c r="AF33" s="80">
        <v>45240.89</v>
      </c>
    </row>
    <row r="34" spans="1:32" x14ac:dyDescent="0.45">
      <c r="A34" s="61" t="s">
        <v>1363</v>
      </c>
      <c r="B34" s="58" t="s">
        <v>856</v>
      </c>
      <c r="C34" s="488">
        <v>3045</v>
      </c>
      <c r="D34" s="91">
        <v>0.72019999999999995</v>
      </c>
      <c r="E34" s="41">
        <v>0.39439999999999997</v>
      </c>
      <c r="F34" s="41">
        <v>0.58130000000000004</v>
      </c>
      <c r="G34" s="41">
        <v>0.74780000000000002</v>
      </c>
      <c r="H34" s="64">
        <v>0.4335</v>
      </c>
      <c r="J34" s="488">
        <v>4425</v>
      </c>
      <c r="K34" s="492">
        <v>0.97</v>
      </c>
      <c r="L34" s="479">
        <v>1.17</v>
      </c>
      <c r="M34" s="63">
        <v>1.4532</v>
      </c>
      <c r="N34" s="41">
        <v>3.1899999999999998E-2</v>
      </c>
      <c r="O34" s="64">
        <v>0.59989999999999999</v>
      </c>
      <c r="Q34" s="23">
        <v>0.15</v>
      </c>
      <c r="R34" s="6">
        <v>0.3</v>
      </c>
      <c r="S34" s="6">
        <v>0.2</v>
      </c>
      <c r="T34" s="6">
        <v>0.1</v>
      </c>
      <c r="U34" s="6">
        <v>0</v>
      </c>
      <c r="V34" s="231">
        <v>0.74999999999999989</v>
      </c>
      <c r="W34" s="23">
        <v>0.4</v>
      </c>
      <c r="X34" s="6">
        <v>0</v>
      </c>
      <c r="Y34" s="6">
        <v>0.15</v>
      </c>
      <c r="Z34" s="76">
        <v>0.55000000000000004</v>
      </c>
      <c r="AB34" s="79">
        <v>104481.56249999999</v>
      </c>
      <c r="AC34" s="80">
        <v>55805.887499999997</v>
      </c>
      <c r="AE34" s="79">
        <v>139308.75</v>
      </c>
      <c r="AF34" s="80">
        <v>101465.25</v>
      </c>
    </row>
    <row r="35" spans="1:32" x14ac:dyDescent="0.45">
      <c r="A35" s="61" t="s">
        <v>1363</v>
      </c>
      <c r="B35" s="58" t="s">
        <v>862</v>
      </c>
      <c r="C35" s="488">
        <v>3183</v>
      </c>
      <c r="D35" s="91">
        <v>0.63270000000000004</v>
      </c>
      <c r="E35" s="41">
        <v>0.29849999999999999</v>
      </c>
      <c r="F35" s="41">
        <v>0.56520000000000004</v>
      </c>
      <c r="G35" s="41">
        <v>0.5806</v>
      </c>
      <c r="H35" s="64">
        <v>0.5423</v>
      </c>
      <c r="J35" s="488">
        <v>3239</v>
      </c>
      <c r="K35" s="492">
        <v>0.92</v>
      </c>
      <c r="L35" s="479">
        <v>1.1200000000000001</v>
      </c>
      <c r="M35" s="63">
        <v>1.0176000000000001</v>
      </c>
      <c r="N35" s="41">
        <v>8.4000000000000005E-2</v>
      </c>
      <c r="O35" s="64">
        <v>0.51400000000000001</v>
      </c>
      <c r="Q35" s="23">
        <v>7.4999999999999997E-2</v>
      </c>
      <c r="R35" s="6">
        <v>0.15</v>
      </c>
      <c r="S35" s="6">
        <v>0.1</v>
      </c>
      <c r="T35" s="6">
        <v>0</v>
      </c>
      <c r="U35" s="6">
        <v>0</v>
      </c>
      <c r="V35" s="231">
        <v>0.32499999999999996</v>
      </c>
      <c r="W35" s="23">
        <v>0.2</v>
      </c>
      <c r="X35" s="6">
        <v>0.3</v>
      </c>
      <c r="Y35" s="6">
        <v>0.15</v>
      </c>
      <c r="Z35" s="76">
        <v>0.65</v>
      </c>
      <c r="AB35" s="79">
        <v>47327.231249999997</v>
      </c>
      <c r="AC35" s="80">
        <v>48275.675499999998</v>
      </c>
      <c r="AE35" s="79">
        <v>145622.25</v>
      </c>
      <c r="AF35" s="80">
        <v>74270.27</v>
      </c>
    </row>
    <row r="36" spans="1:32" x14ac:dyDescent="0.45">
      <c r="A36" s="61" t="s">
        <v>1363</v>
      </c>
      <c r="B36" s="58" t="s">
        <v>872</v>
      </c>
      <c r="C36" s="488">
        <v>1949</v>
      </c>
      <c r="D36" s="91">
        <v>0.74450000000000005</v>
      </c>
      <c r="E36" s="41">
        <v>0.40429999999999999</v>
      </c>
      <c r="F36" s="41">
        <v>0.58799999999999997</v>
      </c>
      <c r="G36" s="41">
        <v>0.73580000000000001</v>
      </c>
      <c r="H36" s="64">
        <v>0.63719999999999999</v>
      </c>
      <c r="J36" s="490">
        <v>3041</v>
      </c>
      <c r="K36" s="492">
        <v>1.04</v>
      </c>
      <c r="L36" s="479">
        <v>1.24</v>
      </c>
      <c r="M36" s="63">
        <v>1.5603</v>
      </c>
      <c r="N36" s="67">
        <v>0.15720000000000001</v>
      </c>
      <c r="O36" s="68">
        <v>0.6411</v>
      </c>
      <c r="Q36" s="23">
        <v>0.15</v>
      </c>
      <c r="R36" s="6">
        <v>0.3</v>
      </c>
      <c r="S36" s="6">
        <v>0.2</v>
      </c>
      <c r="T36" s="6">
        <v>0.1</v>
      </c>
      <c r="U36" s="6">
        <v>0</v>
      </c>
      <c r="V36" s="231">
        <v>0.74999999999999989</v>
      </c>
      <c r="W36" s="23">
        <v>0.4</v>
      </c>
      <c r="X36" s="6">
        <v>0.3</v>
      </c>
      <c r="Y36" s="6">
        <v>0.3</v>
      </c>
      <c r="Z36" s="76">
        <v>1</v>
      </c>
      <c r="AB36" s="79">
        <v>66875.062499999985</v>
      </c>
      <c r="AC36" s="80">
        <v>69730.13</v>
      </c>
      <c r="AE36" s="79">
        <v>89166.75</v>
      </c>
      <c r="AF36" s="80">
        <v>69730.13</v>
      </c>
    </row>
    <row r="37" spans="1:32" x14ac:dyDescent="0.45">
      <c r="A37" s="61" t="s">
        <v>0</v>
      </c>
      <c r="B37" s="59" t="s">
        <v>815</v>
      </c>
      <c r="C37" s="489">
        <v>24642</v>
      </c>
      <c r="D37" s="90">
        <v>0.70130000000000003</v>
      </c>
      <c r="E37" s="102">
        <v>0.33079999999999998</v>
      </c>
      <c r="F37" s="102">
        <v>0.56689999999999996</v>
      </c>
      <c r="G37" s="102">
        <v>0.66459999999999997</v>
      </c>
      <c r="H37" s="103">
        <v>0.1293</v>
      </c>
      <c r="J37" s="489">
        <v>29563</v>
      </c>
      <c r="K37" s="498">
        <v>1.1499999999999999</v>
      </c>
      <c r="L37" s="499">
        <v>1.35</v>
      </c>
      <c r="M37" s="92">
        <v>1.1997</v>
      </c>
      <c r="N37" s="102">
        <v>5.74E-2</v>
      </c>
      <c r="O37" s="103">
        <v>0.48330000000000001</v>
      </c>
      <c r="Q37" s="70">
        <v>0.15</v>
      </c>
      <c r="R37" s="71">
        <v>0.15</v>
      </c>
      <c r="S37" s="71">
        <v>0.1</v>
      </c>
      <c r="T37" s="71">
        <v>0.05</v>
      </c>
      <c r="U37" s="71">
        <v>0</v>
      </c>
      <c r="V37" s="232">
        <v>0.45</v>
      </c>
      <c r="W37" s="70">
        <v>0.2</v>
      </c>
      <c r="X37" s="71">
        <v>0.15</v>
      </c>
      <c r="Y37" s="71">
        <v>0</v>
      </c>
      <c r="Z37" s="72">
        <v>0.35</v>
      </c>
      <c r="AB37" s="77">
        <v>592945.16249999998</v>
      </c>
      <c r="AC37" s="78">
        <v>313623.92849999998</v>
      </c>
      <c r="AE37" s="77">
        <v>1127371.5</v>
      </c>
      <c r="AF37" s="78">
        <v>677879.59</v>
      </c>
    </row>
    <row r="38" spans="1:32" x14ac:dyDescent="0.45">
      <c r="A38" s="61" t="s">
        <v>1363</v>
      </c>
      <c r="B38" s="58" t="s">
        <v>880</v>
      </c>
      <c r="C38" s="488">
        <v>4233</v>
      </c>
      <c r="D38" s="91">
        <v>0.71750000000000003</v>
      </c>
      <c r="E38" s="41">
        <v>0.32529999999999998</v>
      </c>
      <c r="F38" s="41">
        <v>0.5272</v>
      </c>
      <c r="G38" s="41">
        <v>0.65110000000000001</v>
      </c>
      <c r="H38" s="64">
        <v>0.1966</v>
      </c>
      <c r="J38" s="488">
        <v>4468</v>
      </c>
      <c r="K38" s="492">
        <v>1.07</v>
      </c>
      <c r="L38" s="479">
        <v>1.27</v>
      </c>
      <c r="M38" s="63">
        <v>1.0555000000000001</v>
      </c>
      <c r="N38" s="41">
        <v>5.3600000000000002E-2</v>
      </c>
      <c r="O38" s="64">
        <v>0.61029999999999995</v>
      </c>
      <c r="Q38" s="23">
        <v>0.15</v>
      </c>
      <c r="R38" s="6">
        <v>0.15</v>
      </c>
      <c r="S38" s="6">
        <v>0.1</v>
      </c>
      <c r="T38" s="6">
        <v>0.05</v>
      </c>
      <c r="U38" s="6">
        <v>0</v>
      </c>
      <c r="V38" s="231">
        <v>0.45</v>
      </c>
      <c r="W38" s="23">
        <v>0</v>
      </c>
      <c r="X38" s="6">
        <v>0.15</v>
      </c>
      <c r="Y38" s="6">
        <v>0.3</v>
      </c>
      <c r="Z38" s="76">
        <v>0.44999999999999996</v>
      </c>
      <c r="AB38" s="79">
        <v>87146.887500000012</v>
      </c>
      <c r="AC38" s="80">
        <v>46103.057999999997</v>
      </c>
      <c r="AE38" s="79">
        <v>193659.75</v>
      </c>
      <c r="AF38" s="80">
        <v>102451.24</v>
      </c>
    </row>
    <row r="39" spans="1:32" x14ac:dyDescent="0.45">
      <c r="A39" s="61" t="s">
        <v>1363</v>
      </c>
      <c r="B39" s="58" t="s">
        <v>881</v>
      </c>
      <c r="C39" s="488">
        <v>3173</v>
      </c>
      <c r="D39" s="91">
        <v>0.77059999999999995</v>
      </c>
      <c r="E39" s="41">
        <v>0.30259999999999998</v>
      </c>
      <c r="F39" s="41">
        <v>0.53859999999999997</v>
      </c>
      <c r="G39" s="41">
        <v>0.77470000000000006</v>
      </c>
      <c r="H39" s="64">
        <v>0.12889999999999999</v>
      </c>
      <c r="J39" s="488">
        <v>3466</v>
      </c>
      <c r="K39" s="492">
        <v>1.05</v>
      </c>
      <c r="L39" s="479">
        <v>1.25</v>
      </c>
      <c r="M39" s="63">
        <v>1.0923</v>
      </c>
      <c r="N39" s="41">
        <v>7.8799999999999995E-2</v>
      </c>
      <c r="O39" s="64">
        <v>0.58509999999999995</v>
      </c>
      <c r="Q39" s="23">
        <v>0.15</v>
      </c>
      <c r="R39" s="6">
        <v>0.15</v>
      </c>
      <c r="S39" s="6">
        <v>0.1</v>
      </c>
      <c r="T39" s="6">
        <v>0.1</v>
      </c>
      <c r="U39" s="6">
        <v>0</v>
      </c>
      <c r="V39" s="231">
        <v>0.5</v>
      </c>
      <c r="W39" s="23">
        <v>0.2</v>
      </c>
      <c r="X39" s="6">
        <v>0.3</v>
      </c>
      <c r="Y39" s="6">
        <v>0.15</v>
      </c>
      <c r="Z39" s="76">
        <v>0.65</v>
      </c>
      <c r="AB39" s="79">
        <v>72582.375</v>
      </c>
      <c r="AC39" s="80">
        <v>51658.997000000003</v>
      </c>
      <c r="AE39" s="79">
        <v>145164.75</v>
      </c>
      <c r="AF39" s="80">
        <v>79475.38</v>
      </c>
    </row>
    <row r="40" spans="1:32" x14ac:dyDescent="0.45">
      <c r="A40" s="61" t="s">
        <v>1363</v>
      </c>
      <c r="B40" s="58" t="s">
        <v>882</v>
      </c>
      <c r="C40" s="488">
        <v>4816</v>
      </c>
      <c r="D40" s="91">
        <v>0.71840000000000004</v>
      </c>
      <c r="E40" s="41">
        <v>0.32990000000000003</v>
      </c>
      <c r="F40" s="41">
        <v>0.56169999999999998</v>
      </c>
      <c r="G40" s="41">
        <v>0.64200000000000002</v>
      </c>
      <c r="H40" s="64">
        <v>0.16689999999999999</v>
      </c>
      <c r="J40" s="488">
        <v>5637</v>
      </c>
      <c r="K40" s="492">
        <v>1.05</v>
      </c>
      <c r="L40" s="479">
        <v>1.25</v>
      </c>
      <c r="M40" s="63">
        <v>1.1705000000000001</v>
      </c>
      <c r="N40" s="41">
        <v>5.6500000000000002E-2</v>
      </c>
      <c r="O40" s="64">
        <v>0.40899999999999997</v>
      </c>
      <c r="Q40" s="23">
        <v>0.15</v>
      </c>
      <c r="R40" s="6">
        <v>0.15</v>
      </c>
      <c r="S40" s="6">
        <v>0.1</v>
      </c>
      <c r="T40" s="6">
        <v>0.05</v>
      </c>
      <c r="U40" s="6">
        <v>0</v>
      </c>
      <c r="V40" s="231">
        <v>0.45</v>
      </c>
      <c r="W40" s="23">
        <v>0.2</v>
      </c>
      <c r="X40" s="6">
        <v>0.15</v>
      </c>
      <c r="Y40" s="6">
        <v>0</v>
      </c>
      <c r="Z40" s="76">
        <v>0.35</v>
      </c>
      <c r="AB40" s="79">
        <v>99149.400000000009</v>
      </c>
      <c r="AC40" s="80">
        <v>45239.743499999997</v>
      </c>
      <c r="AE40" s="79">
        <v>220332</v>
      </c>
      <c r="AF40" s="80">
        <v>129256.41</v>
      </c>
    </row>
    <row r="41" spans="1:32" x14ac:dyDescent="0.45">
      <c r="A41" s="61" t="s">
        <v>1363</v>
      </c>
      <c r="B41" s="58" t="s">
        <v>883</v>
      </c>
      <c r="C41" s="488">
        <v>6852</v>
      </c>
      <c r="D41" s="91">
        <v>0.68520000000000003</v>
      </c>
      <c r="E41" s="41">
        <v>0.37030000000000002</v>
      </c>
      <c r="F41" s="41">
        <v>0.61560000000000004</v>
      </c>
      <c r="G41" s="41">
        <v>0.63839999999999997</v>
      </c>
      <c r="H41" s="64">
        <v>8.9599999999999999E-2</v>
      </c>
      <c r="J41" s="488">
        <v>9219</v>
      </c>
      <c r="K41" s="492">
        <v>1.08</v>
      </c>
      <c r="L41" s="479">
        <v>1.28</v>
      </c>
      <c r="M41" s="63">
        <v>1.3453999999999999</v>
      </c>
      <c r="N41" s="41">
        <v>5.2299999999999999E-2</v>
      </c>
      <c r="O41" s="64">
        <v>0.49719999999999998</v>
      </c>
      <c r="Q41" s="23">
        <v>0.15</v>
      </c>
      <c r="R41" s="6">
        <v>0.3</v>
      </c>
      <c r="S41" s="6">
        <v>0.2</v>
      </c>
      <c r="T41" s="6">
        <v>0.05</v>
      </c>
      <c r="U41" s="6">
        <v>0</v>
      </c>
      <c r="V41" s="231">
        <v>0.7</v>
      </c>
      <c r="W41" s="23">
        <v>0.4</v>
      </c>
      <c r="X41" s="6">
        <v>0.15</v>
      </c>
      <c r="Y41" s="6">
        <v>0</v>
      </c>
      <c r="Z41" s="76">
        <v>0.55000000000000004</v>
      </c>
      <c r="AB41" s="79">
        <v>219435.3</v>
      </c>
      <c r="AC41" s="80">
        <v>116265.41850000001</v>
      </c>
      <c r="AE41" s="79">
        <v>313479</v>
      </c>
      <c r="AF41" s="80">
        <v>211391.66999999998</v>
      </c>
    </row>
    <row r="42" spans="1:32" x14ac:dyDescent="0.45">
      <c r="A42" s="61" t="s">
        <v>1363</v>
      </c>
      <c r="B42" s="58" t="s">
        <v>884</v>
      </c>
      <c r="C42" s="488">
        <v>5568</v>
      </c>
      <c r="D42" s="91">
        <v>0.65459999999999996</v>
      </c>
      <c r="E42" s="41">
        <v>0.30330000000000001</v>
      </c>
      <c r="F42" s="41">
        <v>0.56440000000000001</v>
      </c>
      <c r="G42" s="41">
        <v>0.66400000000000003</v>
      </c>
      <c r="H42" s="64">
        <v>9.4799999999999995E-2</v>
      </c>
      <c r="J42" s="490">
        <v>6773</v>
      </c>
      <c r="K42" s="492">
        <v>1.0900000000000001</v>
      </c>
      <c r="L42" s="479">
        <v>1.29</v>
      </c>
      <c r="M42" s="63">
        <v>1.2163999999999999</v>
      </c>
      <c r="N42" s="67">
        <v>5.6800000000000003E-2</v>
      </c>
      <c r="O42" s="68">
        <v>0.38940000000000002</v>
      </c>
      <c r="Q42" s="23">
        <v>0.15</v>
      </c>
      <c r="R42" s="6">
        <v>0.15</v>
      </c>
      <c r="S42" s="6">
        <v>0.1</v>
      </c>
      <c r="T42" s="6">
        <v>0.05</v>
      </c>
      <c r="U42" s="6">
        <v>0</v>
      </c>
      <c r="V42" s="231">
        <v>0.45</v>
      </c>
      <c r="W42" s="23">
        <v>0.2</v>
      </c>
      <c r="X42" s="6">
        <v>0.15</v>
      </c>
      <c r="Y42" s="6">
        <v>0</v>
      </c>
      <c r="Z42" s="76">
        <v>0.35</v>
      </c>
      <c r="AB42" s="79">
        <v>114631.2</v>
      </c>
      <c r="AC42" s="80">
        <v>54356.71149999999</v>
      </c>
      <c r="AE42" s="79">
        <v>254736</v>
      </c>
      <c r="AF42" s="80">
        <v>155304.88999999998</v>
      </c>
    </row>
    <row r="43" spans="1:32" x14ac:dyDescent="0.45">
      <c r="A43" s="61" t="s">
        <v>0</v>
      </c>
      <c r="B43" s="59" t="s">
        <v>816</v>
      </c>
      <c r="C43" s="489">
        <v>22871</v>
      </c>
      <c r="D43" s="90">
        <v>0.70709999999999995</v>
      </c>
      <c r="E43" s="102">
        <v>0.33069999999999999</v>
      </c>
      <c r="F43" s="102">
        <v>0.56489999999999996</v>
      </c>
      <c r="G43" s="102">
        <v>0.74470000000000003</v>
      </c>
      <c r="H43" s="103">
        <v>0.34760000000000002</v>
      </c>
      <c r="J43" s="489">
        <v>33620</v>
      </c>
      <c r="K43" s="498">
        <v>1.1100000000000001</v>
      </c>
      <c r="L43" s="499">
        <v>1.31</v>
      </c>
      <c r="M43" s="92">
        <v>1.47</v>
      </c>
      <c r="N43" s="102">
        <v>4.7399999999999998E-2</v>
      </c>
      <c r="O43" s="103">
        <v>0.6532</v>
      </c>
      <c r="Q43" s="70">
        <v>0.15</v>
      </c>
      <c r="R43" s="71">
        <v>0.15</v>
      </c>
      <c r="S43" s="71">
        <v>0.1</v>
      </c>
      <c r="T43" s="71">
        <v>0.1</v>
      </c>
      <c r="U43" s="71">
        <v>0</v>
      </c>
      <c r="V43" s="232">
        <v>0.5</v>
      </c>
      <c r="W43" s="70">
        <v>0.4</v>
      </c>
      <c r="X43" s="71">
        <v>0</v>
      </c>
      <c r="Y43" s="71">
        <v>0.3</v>
      </c>
      <c r="Z43" s="72">
        <v>0.7</v>
      </c>
      <c r="AB43" s="77">
        <v>613582.98749999993</v>
      </c>
      <c r="AC43" s="78">
        <v>555222.43400000001</v>
      </c>
      <c r="AE43" s="77">
        <v>1046348.25</v>
      </c>
      <c r="AF43" s="78">
        <v>770906.6</v>
      </c>
    </row>
    <row r="44" spans="1:32" x14ac:dyDescent="0.45">
      <c r="A44" s="61" t="s">
        <v>1363</v>
      </c>
      <c r="B44" s="58" t="s">
        <v>885</v>
      </c>
      <c r="C44" s="488">
        <v>3642</v>
      </c>
      <c r="D44" s="91">
        <v>0.70620000000000005</v>
      </c>
      <c r="E44" s="41">
        <v>0.35060000000000002</v>
      </c>
      <c r="F44" s="41">
        <v>0.59830000000000005</v>
      </c>
      <c r="G44" s="41">
        <v>0.76519999999999999</v>
      </c>
      <c r="H44" s="64">
        <v>0.46289999999999998</v>
      </c>
      <c r="J44" s="488">
        <v>6464</v>
      </c>
      <c r="K44" s="492">
        <v>1.1499999999999999</v>
      </c>
      <c r="L44" s="479">
        <v>1.35</v>
      </c>
      <c r="M44" s="63">
        <v>1.7747999999999999</v>
      </c>
      <c r="N44" s="41">
        <v>5.4100000000000002E-2</v>
      </c>
      <c r="O44" s="64">
        <v>0.67259999999999998</v>
      </c>
      <c r="Q44" s="23">
        <v>0.15</v>
      </c>
      <c r="R44" s="6">
        <v>0.3</v>
      </c>
      <c r="S44" s="6">
        <v>0.2</v>
      </c>
      <c r="T44" s="6">
        <v>0.1</v>
      </c>
      <c r="U44" s="6">
        <v>0</v>
      </c>
      <c r="V44" s="231">
        <v>0.74999999999999989</v>
      </c>
      <c r="W44" s="23">
        <v>0.4</v>
      </c>
      <c r="X44" s="6">
        <v>0.15</v>
      </c>
      <c r="Y44" s="6">
        <v>0.3</v>
      </c>
      <c r="Z44" s="76">
        <v>0.85000000000000009</v>
      </c>
      <c r="AB44" s="79">
        <v>124966.12499999999</v>
      </c>
      <c r="AC44" s="80">
        <v>125986.592</v>
      </c>
      <c r="AE44" s="79">
        <v>166621.5</v>
      </c>
      <c r="AF44" s="80">
        <v>148219.51999999999</v>
      </c>
    </row>
    <row r="45" spans="1:32" x14ac:dyDescent="0.45">
      <c r="A45" s="61" t="s">
        <v>1363</v>
      </c>
      <c r="B45" s="58" t="s">
        <v>886</v>
      </c>
      <c r="C45" s="488">
        <v>3308</v>
      </c>
      <c r="D45" s="91">
        <v>0.69620000000000004</v>
      </c>
      <c r="E45" s="41">
        <v>0.30199999999999999</v>
      </c>
      <c r="F45" s="41">
        <v>0.58989999999999998</v>
      </c>
      <c r="G45" s="41">
        <v>0.76060000000000005</v>
      </c>
      <c r="H45" s="64">
        <v>0.27029999999999998</v>
      </c>
      <c r="J45" s="488">
        <v>6046</v>
      </c>
      <c r="K45" s="492">
        <v>0.98</v>
      </c>
      <c r="L45" s="479">
        <v>1.18</v>
      </c>
      <c r="M45" s="63">
        <v>1.8277000000000001</v>
      </c>
      <c r="N45" s="41">
        <v>2.0799999999999999E-2</v>
      </c>
      <c r="O45" s="64">
        <v>0.6734</v>
      </c>
      <c r="Q45" s="23">
        <v>0.15</v>
      </c>
      <c r="R45" s="6">
        <v>0.15</v>
      </c>
      <c r="S45" s="6">
        <v>0.2</v>
      </c>
      <c r="T45" s="6">
        <v>0.1</v>
      </c>
      <c r="U45" s="6">
        <v>0</v>
      </c>
      <c r="V45" s="231">
        <v>0.6</v>
      </c>
      <c r="W45" s="23">
        <v>0.4</v>
      </c>
      <c r="X45" s="6">
        <v>0</v>
      </c>
      <c r="Y45" s="6">
        <v>0.3</v>
      </c>
      <c r="Z45" s="76">
        <v>0.7</v>
      </c>
      <c r="AB45" s="79">
        <v>90804.599999999991</v>
      </c>
      <c r="AC45" s="80">
        <v>97044.34599999999</v>
      </c>
      <c r="AE45" s="79">
        <v>151341</v>
      </c>
      <c r="AF45" s="80">
        <v>138634.78</v>
      </c>
    </row>
    <row r="46" spans="1:32" x14ac:dyDescent="0.45">
      <c r="A46" s="61" t="s">
        <v>1363</v>
      </c>
      <c r="B46" s="58" t="s">
        <v>888</v>
      </c>
      <c r="C46" s="488">
        <v>6632</v>
      </c>
      <c r="D46" s="91">
        <v>0.73240000000000005</v>
      </c>
      <c r="E46" s="41">
        <v>0.30990000000000001</v>
      </c>
      <c r="F46" s="41">
        <v>0.54459999999999997</v>
      </c>
      <c r="G46" s="41">
        <v>0.78600000000000003</v>
      </c>
      <c r="H46" s="64">
        <v>0.37140000000000001</v>
      </c>
      <c r="J46" s="488">
        <v>7602</v>
      </c>
      <c r="K46" s="492">
        <v>0.96</v>
      </c>
      <c r="L46" s="479">
        <v>1.1599999999999999</v>
      </c>
      <c r="M46" s="63">
        <v>1.1463000000000001</v>
      </c>
      <c r="N46" s="41">
        <v>4.9799999999999997E-2</v>
      </c>
      <c r="O46" s="64">
        <v>0.63800000000000001</v>
      </c>
      <c r="Q46" s="23">
        <v>0.15</v>
      </c>
      <c r="R46" s="6">
        <v>0.15</v>
      </c>
      <c r="S46" s="6">
        <v>0.1</v>
      </c>
      <c r="T46" s="6">
        <v>0.1</v>
      </c>
      <c r="U46" s="6">
        <v>0</v>
      </c>
      <c r="V46" s="231">
        <v>0.5</v>
      </c>
      <c r="W46" s="23">
        <v>0.2</v>
      </c>
      <c r="X46" s="6">
        <v>0</v>
      </c>
      <c r="Y46" s="6">
        <v>0.3</v>
      </c>
      <c r="Z46" s="76">
        <v>0.5</v>
      </c>
      <c r="AB46" s="79">
        <v>151707</v>
      </c>
      <c r="AC46" s="80">
        <v>87156.93</v>
      </c>
      <c r="AE46" s="79">
        <v>303414</v>
      </c>
      <c r="AF46" s="80">
        <v>174313.86</v>
      </c>
    </row>
    <row r="47" spans="1:32" x14ac:dyDescent="0.45">
      <c r="A47" s="61" t="s">
        <v>1363</v>
      </c>
      <c r="B47" s="58" t="s">
        <v>889</v>
      </c>
      <c r="C47" s="488">
        <v>3333</v>
      </c>
      <c r="D47" s="91">
        <v>0.69069999999999998</v>
      </c>
      <c r="E47" s="41">
        <v>0.31619999999999998</v>
      </c>
      <c r="F47" s="41">
        <v>0.5353</v>
      </c>
      <c r="G47" s="41">
        <v>0.63429999999999997</v>
      </c>
      <c r="H47" s="64">
        <v>0.31169999999999998</v>
      </c>
      <c r="J47" s="488">
        <v>4644</v>
      </c>
      <c r="K47" s="492">
        <v>0.98</v>
      </c>
      <c r="L47" s="479">
        <v>1.18</v>
      </c>
      <c r="M47" s="63">
        <v>1.3933</v>
      </c>
      <c r="N47" s="41">
        <v>6.5600000000000006E-2</v>
      </c>
      <c r="O47" s="64">
        <v>0.60719999999999996</v>
      </c>
      <c r="Q47" s="23">
        <v>0.15</v>
      </c>
      <c r="R47" s="6">
        <v>0.15</v>
      </c>
      <c r="S47" s="6">
        <v>0.1</v>
      </c>
      <c r="T47" s="6">
        <v>0.05</v>
      </c>
      <c r="U47" s="6">
        <v>0</v>
      </c>
      <c r="V47" s="231">
        <v>0.45</v>
      </c>
      <c r="W47" s="23">
        <v>0.4</v>
      </c>
      <c r="X47" s="6">
        <v>0.15</v>
      </c>
      <c r="Y47" s="6">
        <v>0.3</v>
      </c>
      <c r="Z47" s="76">
        <v>0.85000000000000009</v>
      </c>
      <c r="AB47" s="79">
        <v>68618.137500000012</v>
      </c>
      <c r="AC47" s="80">
        <v>90513.882000000012</v>
      </c>
      <c r="AE47" s="79">
        <v>152484.75</v>
      </c>
      <c r="AF47" s="80">
        <v>106486.92</v>
      </c>
    </row>
    <row r="48" spans="1:32" x14ac:dyDescent="0.45">
      <c r="A48" s="61" t="s">
        <v>1363</v>
      </c>
      <c r="B48" s="58" t="s">
        <v>890</v>
      </c>
      <c r="C48" s="488">
        <v>3606</v>
      </c>
      <c r="D48" s="91">
        <v>0.68640000000000001</v>
      </c>
      <c r="E48" s="41">
        <v>0.3871</v>
      </c>
      <c r="F48" s="41">
        <v>0.58740000000000003</v>
      </c>
      <c r="G48" s="41">
        <v>0.72819999999999996</v>
      </c>
      <c r="H48" s="64">
        <v>0.25290000000000001</v>
      </c>
      <c r="J48" s="488">
        <v>5304</v>
      </c>
      <c r="K48" s="492">
        <v>1.1100000000000001</v>
      </c>
      <c r="L48" s="479">
        <v>1.31</v>
      </c>
      <c r="M48" s="63">
        <v>1.4709000000000001</v>
      </c>
      <c r="N48" s="41">
        <v>4.6699999999999998E-2</v>
      </c>
      <c r="O48" s="64">
        <v>0.64700000000000002</v>
      </c>
      <c r="Q48" s="23">
        <v>0.15</v>
      </c>
      <c r="R48" s="6">
        <v>0.3</v>
      </c>
      <c r="S48" s="6">
        <v>0.2</v>
      </c>
      <c r="T48" s="6">
        <v>0.1</v>
      </c>
      <c r="U48" s="6">
        <v>0</v>
      </c>
      <c r="V48" s="231">
        <v>0.74999999999999989</v>
      </c>
      <c r="W48" s="23">
        <v>0.4</v>
      </c>
      <c r="X48" s="6">
        <v>0</v>
      </c>
      <c r="Y48" s="6">
        <v>0.3</v>
      </c>
      <c r="Z48" s="76">
        <v>0.7</v>
      </c>
      <c r="AB48" s="79">
        <v>123730.87499999999</v>
      </c>
      <c r="AC48" s="80">
        <v>85134.503999999986</v>
      </c>
      <c r="AE48" s="79">
        <v>164974.5</v>
      </c>
      <c r="AF48" s="80">
        <v>121620.72</v>
      </c>
    </row>
    <row r="49" spans="1:32" x14ac:dyDescent="0.45">
      <c r="A49" s="61" t="s">
        <v>1363</v>
      </c>
      <c r="B49" s="58" t="s">
        <v>891</v>
      </c>
      <c r="C49" s="488">
        <v>2350</v>
      </c>
      <c r="D49" s="91">
        <v>0.70809999999999995</v>
      </c>
      <c r="E49" s="41">
        <v>0.3332</v>
      </c>
      <c r="F49" s="41">
        <v>0.56469999999999998</v>
      </c>
      <c r="G49" s="41">
        <v>0.75529999999999997</v>
      </c>
      <c r="H49" s="64">
        <v>0.40720000000000001</v>
      </c>
      <c r="J49" s="490">
        <v>3560</v>
      </c>
      <c r="K49" s="492">
        <v>1.07</v>
      </c>
      <c r="L49" s="479">
        <v>1.27</v>
      </c>
      <c r="M49" s="63">
        <v>1.5148999999999999</v>
      </c>
      <c r="N49" s="67">
        <v>5.28E-2</v>
      </c>
      <c r="O49" s="68">
        <v>0.69110000000000005</v>
      </c>
      <c r="Q49" s="23">
        <v>0.15</v>
      </c>
      <c r="R49" s="6">
        <v>0.15</v>
      </c>
      <c r="S49" s="6">
        <v>0.1</v>
      </c>
      <c r="T49" s="6">
        <v>0.1</v>
      </c>
      <c r="U49" s="6">
        <v>0</v>
      </c>
      <c r="V49" s="231">
        <v>0.5</v>
      </c>
      <c r="W49" s="23">
        <v>0.4</v>
      </c>
      <c r="X49" s="6">
        <v>0.15</v>
      </c>
      <c r="Y49" s="6">
        <v>0.3</v>
      </c>
      <c r="Z49" s="76">
        <v>0.85000000000000009</v>
      </c>
      <c r="AB49" s="79">
        <v>53756.25</v>
      </c>
      <c r="AC49" s="80">
        <v>69386.180000000008</v>
      </c>
      <c r="AE49" s="79">
        <v>107512.5</v>
      </c>
      <c r="AF49" s="80">
        <v>81630.8</v>
      </c>
    </row>
    <row r="50" spans="1:32" x14ac:dyDescent="0.45">
      <c r="A50" s="61" t="s">
        <v>0</v>
      </c>
      <c r="B50" s="59" t="s">
        <v>817</v>
      </c>
      <c r="C50" s="489">
        <v>26477</v>
      </c>
      <c r="D50" s="90">
        <v>0.72389999999999999</v>
      </c>
      <c r="E50" s="102">
        <v>0.32950000000000002</v>
      </c>
      <c r="F50" s="102">
        <v>0.57030000000000003</v>
      </c>
      <c r="G50" s="102">
        <v>0.75029999999999997</v>
      </c>
      <c r="H50" s="103">
        <v>0.50649999999999995</v>
      </c>
      <c r="J50" s="489">
        <v>32445</v>
      </c>
      <c r="K50" s="498">
        <v>0.97</v>
      </c>
      <c r="L50" s="499">
        <v>1.17</v>
      </c>
      <c r="M50" s="92">
        <v>1.2254</v>
      </c>
      <c r="N50" s="102">
        <v>0.15820000000000001</v>
      </c>
      <c r="O50" s="103">
        <v>0.62460000000000004</v>
      </c>
      <c r="Q50" s="70">
        <v>0.15</v>
      </c>
      <c r="R50" s="71">
        <v>0.15</v>
      </c>
      <c r="S50" s="71">
        <v>0.1</v>
      </c>
      <c r="T50" s="71">
        <v>0.1</v>
      </c>
      <c r="U50" s="71">
        <v>0</v>
      </c>
      <c r="V50" s="232">
        <v>0.5</v>
      </c>
      <c r="W50" s="70">
        <v>0.4</v>
      </c>
      <c r="X50" s="71">
        <v>0.3</v>
      </c>
      <c r="Y50" s="71">
        <v>0.3</v>
      </c>
      <c r="Z50" s="72">
        <v>1</v>
      </c>
      <c r="AB50" s="77">
        <v>644674.6875</v>
      </c>
      <c r="AC50" s="78">
        <v>526772.03650000005</v>
      </c>
      <c r="AE50" s="77">
        <v>1211322.75</v>
      </c>
      <c r="AF50" s="78">
        <v>743963.85</v>
      </c>
    </row>
    <row r="51" spans="1:32" x14ac:dyDescent="0.45">
      <c r="A51" s="61" t="s">
        <v>1363</v>
      </c>
      <c r="B51" s="58" t="s">
        <v>892</v>
      </c>
      <c r="C51" s="488">
        <v>3762</v>
      </c>
      <c r="D51" s="91">
        <v>0.70650000000000002</v>
      </c>
      <c r="E51" s="41">
        <v>0.31230000000000002</v>
      </c>
      <c r="F51" s="41">
        <v>0.59140000000000004</v>
      </c>
      <c r="G51" s="41">
        <v>0.7036</v>
      </c>
      <c r="H51" s="64">
        <v>0.49120000000000003</v>
      </c>
      <c r="J51" s="488">
        <v>5385</v>
      </c>
      <c r="K51" s="492">
        <v>1</v>
      </c>
      <c r="L51" s="479">
        <v>1.2</v>
      </c>
      <c r="M51" s="63">
        <v>1.4314</v>
      </c>
      <c r="N51" s="41">
        <v>5.3100000000000001E-2</v>
      </c>
      <c r="O51" s="64">
        <v>0.55110000000000003</v>
      </c>
      <c r="Q51" s="23">
        <v>0.15</v>
      </c>
      <c r="R51" s="6">
        <v>0.15</v>
      </c>
      <c r="S51" s="6">
        <v>0.2</v>
      </c>
      <c r="T51" s="6">
        <v>0.1</v>
      </c>
      <c r="U51" s="6">
        <v>0</v>
      </c>
      <c r="V51" s="231">
        <v>0.6</v>
      </c>
      <c r="W51" s="23">
        <v>0.4</v>
      </c>
      <c r="X51" s="6">
        <v>0.15</v>
      </c>
      <c r="Y51" s="6">
        <v>0.15</v>
      </c>
      <c r="Z51" s="76">
        <v>0.70000000000000007</v>
      </c>
      <c r="AB51" s="79">
        <v>103266.9</v>
      </c>
      <c r="AC51" s="80">
        <v>86434.635000000009</v>
      </c>
      <c r="AE51" s="79">
        <v>172111.5</v>
      </c>
      <c r="AF51" s="80">
        <v>123478.05</v>
      </c>
    </row>
    <row r="52" spans="1:32" x14ac:dyDescent="0.45">
      <c r="A52" s="61" t="s">
        <v>1363</v>
      </c>
      <c r="B52" s="58" t="s">
        <v>901</v>
      </c>
      <c r="C52" s="488">
        <v>1797</v>
      </c>
      <c r="D52" s="91">
        <v>0.68279999999999996</v>
      </c>
      <c r="E52" s="41">
        <v>0.36230000000000001</v>
      </c>
      <c r="F52" s="41">
        <v>0.63029999999999997</v>
      </c>
      <c r="G52" s="41">
        <v>0.71789999999999998</v>
      </c>
      <c r="H52" s="64">
        <v>0.51590000000000003</v>
      </c>
      <c r="J52" s="488">
        <v>3095</v>
      </c>
      <c r="K52" s="492">
        <v>1.05</v>
      </c>
      <c r="L52" s="479">
        <v>1.25</v>
      </c>
      <c r="M52" s="63">
        <v>1.7222999999999999</v>
      </c>
      <c r="N52" s="41">
        <v>6.0199999999999997E-2</v>
      </c>
      <c r="O52" s="64">
        <v>0.58720000000000006</v>
      </c>
      <c r="Q52" s="23">
        <v>0.15</v>
      </c>
      <c r="R52" s="6">
        <v>0.3</v>
      </c>
      <c r="S52" s="6">
        <v>0.2</v>
      </c>
      <c r="T52" s="6">
        <v>0.1</v>
      </c>
      <c r="U52" s="6">
        <v>0</v>
      </c>
      <c r="V52" s="231">
        <v>0.74999999999999989</v>
      </c>
      <c r="W52" s="23">
        <v>0.4</v>
      </c>
      <c r="X52" s="6">
        <v>0.15</v>
      </c>
      <c r="Y52" s="6">
        <v>0.15</v>
      </c>
      <c r="Z52" s="76">
        <v>0.70000000000000007</v>
      </c>
      <c r="AB52" s="79">
        <v>61659.562499999993</v>
      </c>
      <c r="AC52" s="80">
        <v>49677.845000000001</v>
      </c>
      <c r="AE52" s="79">
        <v>82212.75</v>
      </c>
      <c r="AF52" s="80">
        <v>70968.350000000006</v>
      </c>
    </row>
    <row r="53" spans="1:32" x14ac:dyDescent="0.45">
      <c r="A53" s="61" t="s">
        <v>1363</v>
      </c>
      <c r="B53" s="58" t="s">
        <v>907</v>
      </c>
      <c r="C53" s="488">
        <v>6237</v>
      </c>
      <c r="D53" s="91">
        <v>0.68</v>
      </c>
      <c r="E53" s="41">
        <v>0.29339999999999999</v>
      </c>
      <c r="F53" s="41">
        <v>0.56659999999999999</v>
      </c>
      <c r="G53" s="41">
        <v>0.67290000000000005</v>
      </c>
      <c r="H53" s="64">
        <v>0.42620000000000002</v>
      </c>
      <c r="J53" s="488">
        <v>7252</v>
      </c>
      <c r="K53" s="492">
        <v>0.97</v>
      </c>
      <c r="L53" s="479">
        <v>1.17</v>
      </c>
      <c r="M53" s="63">
        <v>1.1627000000000001</v>
      </c>
      <c r="N53" s="41">
        <v>0.20530000000000001</v>
      </c>
      <c r="O53" s="64">
        <v>0.59930000000000005</v>
      </c>
      <c r="Q53" s="23">
        <v>0.15</v>
      </c>
      <c r="R53" s="6">
        <v>0.15</v>
      </c>
      <c r="S53" s="6">
        <v>0.1</v>
      </c>
      <c r="T53" s="6">
        <v>0.05</v>
      </c>
      <c r="U53" s="6">
        <v>0</v>
      </c>
      <c r="V53" s="231">
        <v>0.45</v>
      </c>
      <c r="W53" s="23">
        <v>0.2</v>
      </c>
      <c r="X53" s="6">
        <v>0.3</v>
      </c>
      <c r="Y53" s="6">
        <v>0.15</v>
      </c>
      <c r="Z53" s="76">
        <v>0.65</v>
      </c>
      <c r="AB53" s="79">
        <v>128404.2375</v>
      </c>
      <c r="AC53" s="80">
        <v>108087.43400000001</v>
      </c>
      <c r="AE53" s="79">
        <v>285342.75</v>
      </c>
      <c r="AF53" s="80">
        <v>166288.35999999999</v>
      </c>
    </row>
    <row r="54" spans="1:32" x14ac:dyDescent="0.45">
      <c r="A54" s="61" t="s">
        <v>1363</v>
      </c>
      <c r="B54" s="58" t="s">
        <v>921</v>
      </c>
      <c r="C54" s="488">
        <v>6210</v>
      </c>
      <c r="D54" s="91">
        <v>0.70979999999999999</v>
      </c>
      <c r="E54" s="41">
        <v>0.2823</v>
      </c>
      <c r="F54" s="41">
        <v>0.54359999999999997</v>
      </c>
      <c r="G54" s="41">
        <v>0.76429999999999998</v>
      </c>
      <c r="H54" s="64">
        <v>0.44829999999999998</v>
      </c>
      <c r="J54" s="488">
        <v>6981</v>
      </c>
      <c r="K54" s="492">
        <v>0.97</v>
      </c>
      <c r="L54" s="479">
        <v>1.17</v>
      </c>
      <c r="M54" s="63">
        <v>1.1242000000000001</v>
      </c>
      <c r="N54" s="41">
        <v>0.13200000000000001</v>
      </c>
      <c r="O54" s="64">
        <v>0.58430000000000004</v>
      </c>
      <c r="Q54" s="23">
        <v>0.15</v>
      </c>
      <c r="R54" s="6">
        <v>0</v>
      </c>
      <c r="S54" s="6">
        <v>0.1</v>
      </c>
      <c r="T54" s="6">
        <v>0.1</v>
      </c>
      <c r="U54" s="6">
        <v>0</v>
      </c>
      <c r="V54" s="231">
        <v>0.35</v>
      </c>
      <c r="W54" s="23">
        <v>0.2</v>
      </c>
      <c r="X54" s="6">
        <v>0.3</v>
      </c>
      <c r="Y54" s="6">
        <v>0.15</v>
      </c>
      <c r="Z54" s="76">
        <v>0.65</v>
      </c>
      <c r="AB54" s="79">
        <v>99437.625</v>
      </c>
      <c r="AC54" s="80">
        <v>104048.31450000001</v>
      </c>
      <c r="AE54" s="79">
        <v>284107.5</v>
      </c>
      <c r="AF54" s="80">
        <v>160074.32999999999</v>
      </c>
    </row>
    <row r="55" spans="1:32" x14ac:dyDescent="0.45">
      <c r="A55" s="61" t="s">
        <v>1363</v>
      </c>
      <c r="B55" s="58" t="s">
        <v>929</v>
      </c>
      <c r="C55" s="488">
        <v>8471</v>
      </c>
      <c r="D55" s="91">
        <v>0.78310000000000002</v>
      </c>
      <c r="E55" s="41">
        <v>0.39129999999999998</v>
      </c>
      <c r="F55" s="41">
        <v>0.57289999999999996</v>
      </c>
      <c r="G55" s="41">
        <v>0.8246</v>
      </c>
      <c r="H55" s="64">
        <v>0.61319999999999997</v>
      </c>
      <c r="J55" s="490">
        <v>9732</v>
      </c>
      <c r="K55" s="492">
        <v>1</v>
      </c>
      <c r="L55" s="479">
        <v>1.2</v>
      </c>
      <c r="M55" s="63">
        <v>1.1489</v>
      </c>
      <c r="N55" s="67">
        <v>0.22720000000000001</v>
      </c>
      <c r="O55" s="68">
        <v>0.7228</v>
      </c>
      <c r="Q55" s="23">
        <v>0.15</v>
      </c>
      <c r="R55" s="6">
        <v>0.3</v>
      </c>
      <c r="S55" s="6">
        <v>0.1</v>
      </c>
      <c r="T55" s="6">
        <v>0.1</v>
      </c>
      <c r="U55" s="6">
        <v>0</v>
      </c>
      <c r="V55" s="231">
        <v>0.64999999999999991</v>
      </c>
      <c r="W55" s="23">
        <v>0.2</v>
      </c>
      <c r="X55" s="6">
        <v>0.3</v>
      </c>
      <c r="Y55" s="6">
        <v>0.3</v>
      </c>
      <c r="Z55" s="76">
        <v>0.8</v>
      </c>
      <c r="AB55" s="79">
        <v>251906.36249999999</v>
      </c>
      <c r="AC55" s="80">
        <v>178523.80800000002</v>
      </c>
      <c r="AE55" s="79">
        <v>387548.25</v>
      </c>
      <c r="AF55" s="80">
        <v>223154.76</v>
      </c>
    </row>
    <row r="56" spans="1:32" x14ac:dyDescent="0.45">
      <c r="A56" s="61" t="s">
        <v>0</v>
      </c>
      <c r="B56" s="59" t="s">
        <v>818</v>
      </c>
      <c r="C56" s="489">
        <v>12277</v>
      </c>
      <c r="D56" s="90">
        <v>0.73860000000000003</v>
      </c>
      <c r="E56" s="102">
        <v>0.376</v>
      </c>
      <c r="F56" s="102">
        <v>0.6069</v>
      </c>
      <c r="G56" s="102">
        <v>0.79890000000000005</v>
      </c>
      <c r="H56" s="103">
        <v>0.58660000000000001</v>
      </c>
      <c r="J56" s="489">
        <v>17335</v>
      </c>
      <c r="K56" s="498">
        <v>0.91</v>
      </c>
      <c r="L56" s="499">
        <v>1.1100000000000001</v>
      </c>
      <c r="M56" s="92">
        <v>1.4119999999999999</v>
      </c>
      <c r="N56" s="102">
        <v>0.1178</v>
      </c>
      <c r="O56" s="103">
        <v>0.65</v>
      </c>
      <c r="Q56" s="70">
        <v>0.15</v>
      </c>
      <c r="R56" s="71">
        <v>0.3</v>
      </c>
      <c r="S56" s="71">
        <v>0.2</v>
      </c>
      <c r="T56" s="71">
        <v>0.1</v>
      </c>
      <c r="U56" s="71">
        <v>0</v>
      </c>
      <c r="V56" s="232">
        <v>0.74999999999999989</v>
      </c>
      <c r="W56" s="70">
        <v>0.4</v>
      </c>
      <c r="X56" s="71">
        <v>0.3</v>
      </c>
      <c r="Y56" s="71">
        <v>0.3</v>
      </c>
      <c r="Z56" s="72">
        <v>1</v>
      </c>
      <c r="AB56" s="77">
        <v>397174.05</v>
      </c>
      <c r="AC56" s="78">
        <v>374570.72200000001</v>
      </c>
      <c r="AE56" s="77">
        <v>561672.75</v>
      </c>
      <c r="AF56" s="78">
        <v>397491.55</v>
      </c>
    </row>
    <row r="57" spans="1:32" x14ac:dyDescent="0.45">
      <c r="A57" s="61" t="s">
        <v>1363</v>
      </c>
      <c r="B57" s="58" t="s">
        <v>940</v>
      </c>
      <c r="C57" s="488">
        <v>3514</v>
      </c>
      <c r="D57" s="91">
        <v>0.70199999999999996</v>
      </c>
      <c r="E57" s="41">
        <v>0.38450000000000001</v>
      </c>
      <c r="F57" s="41">
        <v>0.63290000000000002</v>
      </c>
      <c r="G57" s="41">
        <v>0.77259999999999995</v>
      </c>
      <c r="H57" s="64">
        <v>0.61839999999999995</v>
      </c>
      <c r="J57" s="488">
        <v>5380</v>
      </c>
      <c r="K57" s="492">
        <v>1.03</v>
      </c>
      <c r="L57" s="479">
        <v>1.23</v>
      </c>
      <c r="M57" s="63">
        <v>1.5309999999999999</v>
      </c>
      <c r="N57" s="41">
        <v>6.59E-2</v>
      </c>
      <c r="O57" s="64">
        <v>0.62909999999999999</v>
      </c>
      <c r="Q57" s="23">
        <v>0.15</v>
      </c>
      <c r="R57" s="6">
        <v>0.3</v>
      </c>
      <c r="S57" s="6">
        <v>0.2</v>
      </c>
      <c r="T57" s="6">
        <v>0.1</v>
      </c>
      <c r="U57" s="6">
        <v>0</v>
      </c>
      <c r="V57" s="231">
        <v>0.74999999999999989</v>
      </c>
      <c r="W57" s="23">
        <v>0.4</v>
      </c>
      <c r="X57" s="6">
        <v>0.15</v>
      </c>
      <c r="Y57" s="6">
        <v>0.3</v>
      </c>
      <c r="Z57" s="76">
        <v>0.85000000000000009</v>
      </c>
      <c r="AB57" s="79">
        <v>120574.12499999999</v>
      </c>
      <c r="AC57" s="80">
        <v>104858.89000000001</v>
      </c>
      <c r="AE57" s="79">
        <v>160765.5</v>
      </c>
      <c r="AF57" s="80">
        <v>123363.4</v>
      </c>
    </row>
    <row r="58" spans="1:32" x14ac:dyDescent="0.45">
      <c r="A58" s="61" t="s">
        <v>1363</v>
      </c>
      <c r="B58" s="58" t="s">
        <v>950</v>
      </c>
      <c r="C58" s="488">
        <v>2551</v>
      </c>
      <c r="D58" s="91">
        <v>0.73270000000000002</v>
      </c>
      <c r="E58" s="41">
        <v>0.33589999999999998</v>
      </c>
      <c r="F58" s="41">
        <v>0.58009999999999995</v>
      </c>
      <c r="G58" s="41">
        <v>0.75929999999999997</v>
      </c>
      <c r="H58" s="64">
        <v>0.48099999999999998</v>
      </c>
      <c r="J58" s="488">
        <v>3214</v>
      </c>
      <c r="K58" s="492">
        <v>0.89</v>
      </c>
      <c r="L58" s="479">
        <v>1.0900000000000001</v>
      </c>
      <c r="M58" s="63">
        <v>1.2599</v>
      </c>
      <c r="N58" s="41">
        <v>8.3799999999999999E-2</v>
      </c>
      <c r="O58" s="64">
        <v>0.60109999999999997</v>
      </c>
      <c r="Q58" s="23">
        <v>0.15</v>
      </c>
      <c r="R58" s="6">
        <v>0.15</v>
      </c>
      <c r="S58" s="6">
        <v>0.2</v>
      </c>
      <c r="T58" s="6">
        <v>0.1</v>
      </c>
      <c r="U58" s="6">
        <v>0</v>
      </c>
      <c r="V58" s="231">
        <v>0.6</v>
      </c>
      <c r="W58" s="23">
        <v>0.4</v>
      </c>
      <c r="X58" s="6">
        <v>0.3</v>
      </c>
      <c r="Y58" s="6">
        <v>0.3</v>
      </c>
      <c r="Z58" s="76">
        <v>1</v>
      </c>
      <c r="AB58" s="79">
        <v>70024.95</v>
      </c>
      <c r="AC58" s="80">
        <v>73697.02</v>
      </c>
      <c r="AE58" s="79">
        <v>116708.25</v>
      </c>
      <c r="AF58" s="80">
        <v>73697.02</v>
      </c>
    </row>
    <row r="59" spans="1:32" x14ac:dyDescent="0.45">
      <c r="A59" s="61" t="s">
        <v>1363</v>
      </c>
      <c r="B59" s="58" t="s">
        <v>958</v>
      </c>
      <c r="C59" s="488">
        <v>958</v>
      </c>
      <c r="D59" s="91">
        <v>0.7056</v>
      </c>
      <c r="E59" s="41">
        <v>0.30480000000000002</v>
      </c>
      <c r="F59" s="41">
        <v>0.58530000000000004</v>
      </c>
      <c r="G59" s="41">
        <v>0.75990000000000002</v>
      </c>
      <c r="H59" s="64">
        <v>0.63990000000000002</v>
      </c>
      <c r="J59" s="488">
        <v>1284</v>
      </c>
      <c r="K59" s="492">
        <v>1.02</v>
      </c>
      <c r="L59" s="479">
        <v>1.22</v>
      </c>
      <c r="M59" s="63">
        <v>1.3403</v>
      </c>
      <c r="N59" s="41">
        <v>0.2107</v>
      </c>
      <c r="O59" s="64">
        <v>0.58540000000000003</v>
      </c>
      <c r="Q59" s="23">
        <v>0.15</v>
      </c>
      <c r="R59" s="6">
        <v>0.15</v>
      </c>
      <c r="S59" s="6">
        <v>0.2</v>
      </c>
      <c r="T59" s="6">
        <v>0.1</v>
      </c>
      <c r="U59" s="6">
        <v>0</v>
      </c>
      <c r="V59" s="231">
        <v>0.6</v>
      </c>
      <c r="W59" s="23">
        <v>0.4</v>
      </c>
      <c r="X59" s="6">
        <v>0.3</v>
      </c>
      <c r="Y59" s="6">
        <v>0.15</v>
      </c>
      <c r="Z59" s="76">
        <v>0.85</v>
      </c>
      <c r="AB59" s="79">
        <v>26297.1</v>
      </c>
      <c r="AC59" s="80">
        <v>25025.801999999996</v>
      </c>
      <c r="AE59" s="79">
        <v>43828.5</v>
      </c>
      <c r="AF59" s="80">
        <v>29442.12</v>
      </c>
    </row>
    <row r="60" spans="1:32" x14ac:dyDescent="0.45">
      <c r="A60" s="61" t="s">
        <v>1363</v>
      </c>
      <c r="B60" s="58" t="s">
        <v>966</v>
      </c>
      <c r="C60" s="488">
        <v>1868</v>
      </c>
      <c r="D60" s="91">
        <v>0.75480000000000003</v>
      </c>
      <c r="E60" s="41">
        <v>0.3881</v>
      </c>
      <c r="F60" s="41">
        <v>0.59960000000000002</v>
      </c>
      <c r="G60" s="41">
        <v>0.82120000000000004</v>
      </c>
      <c r="H60" s="64">
        <v>0.4572</v>
      </c>
      <c r="J60" s="488">
        <v>2534</v>
      </c>
      <c r="K60" s="492">
        <v>0.9</v>
      </c>
      <c r="L60" s="479">
        <v>1.1000000000000001</v>
      </c>
      <c r="M60" s="63">
        <v>1.3565</v>
      </c>
      <c r="N60" s="41">
        <v>0.2235</v>
      </c>
      <c r="O60" s="64">
        <v>0.71350000000000002</v>
      </c>
      <c r="Q60" s="23">
        <v>0.15</v>
      </c>
      <c r="R60" s="6">
        <v>0.3</v>
      </c>
      <c r="S60" s="6">
        <v>0.2</v>
      </c>
      <c r="T60" s="6">
        <v>0.1</v>
      </c>
      <c r="U60" s="6">
        <v>0</v>
      </c>
      <c r="V60" s="231">
        <v>0.74999999999999989</v>
      </c>
      <c r="W60" s="23">
        <v>0.4</v>
      </c>
      <c r="X60" s="6">
        <v>0.3</v>
      </c>
      <c r="Y60" s="6">
        <v>0.3</v>
      </c>
      <c r="Z60" s="76">
        <v>1</v>
      </c>
      <c r="AB60" s="79">
        <v>64095.749999999993</v>
      </c>
      <c r="AC60" s="80">
        <v>58104.62</v>
      </c>
      <c r="AE60" s="79">
        <v>85461</v>
      </c>
      <c r="AF60" s="80">
        <v>58104.62</v>
      </c>
    </row>
    <row r="61" spans="1:32" ht="14.65" thickBot="1" x14ac:dyDescent="0.5">
      <c r="A61" s="61" t="s">
        <v>1363</v>
      </c>
      <c r="B61" s="65" t="s">
        <v>974</v>
      </c>
      <c r="C61" s="490">
        <v>3386</v>
      </c>
      <c r="D61" s="299">
        <v>0.78149999999999997</v>
      </c>
      <c r="E61" s="67">
        <v>0.4108</v>
      </c>
      <c r="F61" s="67">
        <v>0.61219999999999997</v>
      </c>
      <c r="G61" s="67">
        <v>0.85470000000000002</v>
      </c>
      <c r="H61" s="68">
        <v>0.68959999999999999</v>
      </c>
      <c r="J61" s="490">
        <v>4923</v>
      </c>
      <c r="K61" s="493">
        <v>0.96</v>
      </c>
      <c r="L61" s="480">
        <v>1.1599999999999999</v>
      </c>
      <c r="M61" s="481">
        <v>1.4539</v>
      </c>
      <c r="N61" s="67">
        <v>0.1144</v>
      </c>
      <c r="O61" s="68">
        <v>0.68989999999999996</v>
      </c>
      <c r="Q61" s="23">
        <v>0.15</v>
      </c>
      <c r="R61" s="6">
        <v>0.3</v>
      </c>
      <c r="S61" s="6">
        <v>0.2</v>
      </c>
      <c r="T61" s="6">
        <v>0.1</v>
      </c>
      <c r="U61" s="6">
        <v>0</v>
      </c>
      <c r="V61" s="231">
        <v>0.74999999999999989</v>
      </c>
      <c r="W61" s="23">
        <v>0.4</v>
      </c>
      <c r="X61" s="6">
        <v>0.3</v>
      </c>
      <c r="Y61" s="6">
        <v>0.3</v>
      </c>
      <c r="Z61" s="76">
        <v>1</v>
      </c>
      <c r="AB61" s="79">
        <v>116182.12499999999</v>
      </c>
      <c r="AC61" s="80">
        <v>112884.39</v>
      </c>
      <c r="AE61" s="79">
        <v>154909.5</v>
      </c>
      <c r="AF61" s="80">
        <v>112884.39</v>
      </c>
    </row>
    <row r="62" spans="1:32" ht="14.65" thickBot="1" x14ac:dyDescent="0.5">
      <c r="A62" s="62" t="s">
        <v>982</v>
      </c>
      <c r="B62" s="66" t="s">
        <v>983</v>
      </c>
      <c r="C62" s="491">
        <v>176856</v>
      </c>
      <c r="D62" s="298">
        <v>0.71960000000000002</v>
      </c>
      <c r="E62" s="100">
        <v>0.3372</v>
      </c>
      <c r="F62" s="100">
        <v>0.5716</v>
      </c>
      <c r="G62" s="100">
        <v>0.71740000000000004</v>
      </c>
      <c r="H62" s="101">
        <v>0.38100000000000001</v>
      </c>
      <c r="J62" s="491">
        <v>218068</v>
      </c>
      <c r="K62" s="500">
        <v>1.1499999999999999</v>
      </c>
      <c r="L62" s="501">
        <v>1.35</v>
      </c>
      <c r="M62" s="93">
        <v>1.2330000000000001</v>
      </c>
      <c r="N62" s="100">
        <v>8.8200000000000001E-2</v>
      </c>
      <c r="O62" s="101">
        <v>0.58819999999999995</v>
      </c>
      <c r="Q62" s="73">
        <v>0.15</v>
      </c>
      <c r="R62" s="74">
        <v>0.15</v>
      </c>
      <c r="S62" s="74">
        <v>0.1</v>
      </c>
      <c r="T62" s="74">
        <v>0.1</v>
      </c>
      <c r="U62" s="74">
        <v>0</v>
      </c>
      <c r="V62" s="233">
        <v>0.5</v>
      </c>
      <c r="W62" s="73">
        <v>0.2</v>
      </c>
      <c r="X62" s="74">
        <v>0.3</v>
      </c>
      <c r="Y62" s="74">
        <v>0.15</v>
      </c>
      <c r="Z62" s="75">
        <v>0.65</v>
      </c>
      <c r="AB62" s="81">
        <v>4631066.6249999991</v>
      </c>
      <c r="AC62" s="82">
        <v>3377707.0894999998</v>
      </c>
      <c r="AE62" s="81">
        <v>8091162</v>
      </c>
      <c r="AF62" s="82">
        <v>5000299.2399999993</v>
      </c>
    </row>
  </sheetData>
  <mergeCells count="19">
    <mergeCell ref="J3:O3"/>
    <mergeCell ref="D4:H4"/>
    <mergeCell ref="C4:C5"/>
    <mergeCell ref="J4:J5"/>
    <mergeCell ref="M4:O4"/>
    <mergeCell ref="C3:H3"/>
    <mergeCell ref="K5:L5"/>
    <mergeCell ref="AB3:AC3"/>
    <mergeCell ref="AB4:AC4"/>
    <mergeCell ref="AE3:AF4"/>
    <mergeCell ref="Q4:V4"/>
    <mergeCell ref="W4:Z4"/>
    <mergeCell ref="Q3:Z3"/>
    <mergeCell ref="AE6:AF7"/>
    <mergeCell ref="Q6:U7"/>
    <mergeCell ref="V6:V7"/>
    <mergeCell ref="W6:Y7"/>
    <mergeCell ref="Z6:Z7"/>
    <mergeCell ref="AB6:AC7"/>
  </mergeCells>
  <conditionalFormatting sqref="D9 F9:H9">
    <cfRule type="cellIs" dxfId="28351" priority="5181" operator="equal">
      <formula>0</formula>
    </cfRule>
    <cfRule type="cellIs" dxfId="28350" priority="6169" operator="lessThan">
      <formula>D$6</formula>
    </cfRule>
    <cfRule type="cellIs" dxfId="28349" priority="6170" operator="lessThan">
      <formula>D$7</formula>
    </cfRule>
    <cfRule type="cellIs" dxfId="28348" priority="6172" operator="greaterThanOrEqual">
      <formula>D$7</formula>
    </cfRule>
  </conditionalFormatting>
  <conditionalFormatting sqref="N9">
    <cfRule type="cellIs" dxfId="28347" priority="845" operator="equal">
      <formula>0</formula>
    </cfRule>
    <cfRule type="cellIs" dxfId="28346" priority="846" operator="lessThan">
      <formula>N$6</formula>
    </cfRule>
    <cfRule type="cellIs" dxfId="28345" priority="847" operator="lessThan">
      <formula>N$7</formula>
    </cfRule>
    <cfRule type="cellIs" dxfId="28344" priority="848" operator="greaterThanOrEqual">
      <formula>N$7</formula>
    </cfRule>
  </conditionalFormatting>
  <conditionalFormatting sqref="O9">
    <cfRule type="cellIs" dxfId="28343" priority="841" operator="equal">
      <formula>0</formula>
    </cfRule>
    <cfRule type="cellIs" dxfId="28342" priority="842" operator="lessThan">
      <formula>O$6</formula>
    </cfRule>
    <cfRule type="cellIs" dxfId="28341" priority="843" operator="lessThan">
      <formula>O$7</formula>
    </cfRule>
    <cfRule type="cellIs" dxfId="28340" priority="844" operator="greaterThanOrEqual">
      <formula>O$7</formula>
    </cfRule>
  </conditionalFormatting>
  <conditionalFormatting sqref="D23:D30 F23:H30">
    <cfRule type="cellIs" dxfId="28339" priority="537" operator="equal">
      <formula>0</formula>
    </cfRule>
    <cfRule type="cellIs" dxfId="28338" priority="538" operator="lessThan">
      <formula>D$6</formula>
    </cfRule>
    <cfRule type="cellIs" dxfId="28337" priority="539" operator="lessThan">
      <formula>D$7</formula>
    </cfRule>
    <cfRule type="cellIs" dxfId="28336" priority="540" operator="greaterThanOrEqual">
      <formula>D$7</formula>
    </cfRule>
  </conditionalFormatting>
  <conditionalFormatting sqref="E23:E30">
    <cfRule type="cellIs" dxfId="28335" priority="533" operator="equal">
      <formula>0</formula>
    </cfRule>
    <cfRule type="cellIs" dxfId="28334" priority="534" operator="lessThan">
      <formula>E$6</formula>
    </cfRule>
    <cfRule type="cellIs" dxfId="28333" priority="535" operator="lessThan">
      <formula>E$7</formula>
    </cfRule>
    <cfRule type="cellIs" dxfId="28332" priority="536" operator="greaterThanOrEqual">
      <formula>E$7</formula>
    </cfRule>
  </conditionalFormatting>
  <conditionalFormatting sqref="D32:D36 F32:H36">
    <cfRule type="cellIs" dxfId="28331" priority="529" operator="equal">
      <formula>0</formula>
    </cfRule>
    <cfRule type="cellIs" dxfId="28330" priority="530" operator="lessThan">
      <formula>D$6</formula>
    </cfRule>
    <cfRule type="cellIs" dxfId="28329" priority="531" operator="lessThan">
      <formula>D$7</formula>
    </cfRule>
    <cfRule type="cellIs" dxfId="28328" priority="532" operator="greaterThanOrEqual">
      <formula>D$7</formula>
    </cfRule>
  </conditionalFormatting>
  <conditionalFormatting sqref="E9">
    <cfRule type="cellIs" dxfId="28327" priority="633" operator="equal">
      <formula>0</formula>
    </cfRule>
    <cfRule type="cellIs" dxfId="28326" priority="634" operator="lessThan">
      <formula>E$6</formula>
    </cfRule>
    <cfRule type="cellIs" dxfId="28325" priority="635" operator="lessThan">
      <formula>E$7</formula>
    </cfRule>
    <cfRule type="cellIs" dxfId="28324" priority="636" operator="greaterThanOrEqual">
      <formula>E$7</formula>
    </cfRule>
  </conditionalFormatting>
  <conditionalFormatting sqref="N22">
    <cfRule type="cellIs" dxfId="28323" priority="281" operator="equal">
      <formula>0</formula>
    </cfRule>
    <cfRule type="cellIs" dxfId="28322" priority="282" operator="lessThan">
      <formula>N$6</formula>
    </cfRule>
    <cfRule type="cellIs" dxfId="28321" priority="283" operator="lessThan">
      <formula>N$7</formula>
    </cfRule>
    <cfRule type="cellIs" dxfId="28320" priority="284" operator="greaterThanOrEqual">
      <formula>N$7</formula>
    </cfRule>
  </conditionalFormatting>
  <conditionalFormatting sqref="O17">
    <cfRule type="cellIs" dxfId="28319" priority="289" operator="equal">
      <formula>0</formula>
    </cfRule>
    <cfRule type="cellIs" dxfId="28318" priority="290" operator="lessThan">
      <formula>O$6</formula>
    </cfRule>
    <cfRule type="cellIs" dxfId="28317" priority="291" operator="lessThan">
      <formula>O$7</formula>
    </cfRule>
    <cfRule type="cellIs" dxfId="28316" priority="292" operator="greaterThanOrEqual">
      <formula>O$7</formula>
    </cfRule>
  </conditionalFormatting>
  <conditionalFormatting sqref="N17">
    <cfRule type="cellIs" dxfId="28315" priority="293" operator="equal">
      <formula>0</formula>
    </cfRule>
    <cfRule type="cellIs" dxfId="28314" priority="294" operator="lessThan">
      <formula>N$6</formula>
    </cfRule>
    <cfRule type="cellIs" dxfId="28313" priority="295" operator="lessThan">
      <formula>N$7</formula>
    </cfRule>
    <cfRule type="cellIs" dxfId="28312" priority="296" operator="greaterThanOrEqual">
      <formula>N$7</formula>
    </cfRule>
  </conditionalFormatting>
  <conditionalFormatting sqref="O62">
    <cfRule type="cellIs" dxfId="28311" priority="301" operator="equal">
      <formula>0</formula>
    </cfRule>
    <cfRule type="cellIs" dxfId="28310" priority="302" operator="lessThan">
      <formula>O$6</formula>
    </cfRule>
    <cfRule type="cellIs" dxfId="28309" priority="303" operator="lessThan">
      <formula>O$7</formula>
    </cfRule>
    <cfRule type="cellIs" dxfId="28308" priority="304" operator="greaterThanOrEqual">
      <formula>O$7</formula>
    </cfRule>
  </conditionalFormatting>
  <conditionalFormatting sqref="N62">
    <cfRule type="cellIs" dxfId="28307" priority="305" operator="equal">
      <formula>0</formula>
    </cfRule>
    <cfRule type="cellIs" dxfId="28306" priority="306" operator="lessThan">
      <formula>N$6</formula>
    </cfRule>
    <cfRule type="cellIs" dxfId="28305" priority="307" operator="lessThan">
      <formula>N$7</formula>
    </cfRule>
    <cfRule type="cellIs" dxfId="28304" priority="308" operator="greaterThanOrEqual">
      <formula>N$7</formula>
    </cfRule>
  </conditionalFormatting>
  <conditionalFormatting sqref="O57:O61">
    <cfRule type="cellIs" dxfId="28303" priority="313" operator="equal">
      <formula>0</formula>
    </cfRule>
    <cfRule type="cellIs" dxfId="28302" priority="314" operator="lessThan">
      <formula>O$6</formula>
    </cfRule>
    <cfRule type="cellIs" dxfId="28301" priority="315" operator="lessThan">
      <formula>O$7</formula>
    </cfRule>
    <cfRule type="cellIs" dxfId="28300" priority="316" operator="greaterThanOrEqual">
      <formula>O$7</formula>
    </cfRule>
  </conditionalFormatting>
  <conditionalFormatting sqref="O51:O55">
    <cfRule type="cellIs" dxfId="28299" priority="325" operator="equal">
      <formula>0</formula>
    </cfRule>
    <cfRule type="cellIs" dxfId="28298" priority="326" operator="lessThan">
      <formula>O$6</formula>
    </cfRule>
    <cfRule type="cellIs" dxfId="28297" priority="327" operator="lessThan">
      <formula>O$7</formula>
    </cfRule>
    <cfRule type="cellIs" dxfId="28296" priority="328" operator="greaterThanOrEqual">
      <formula>O$7</formula>
    </cfRule>
  </conditionalFormatting>
  <conditionalFormatting sqref="N51:N55">
    <cfRule type="cellIs" dxfId="28295" priority="329" operator="equal">
      <formula>0</formula>
    </cfRule>
    <cfRule type="cellIs" dxfId="28294" priority="330" operator="lessThan">
      <formula>N$6</formula>
    </cfRule>
    <cfRule type="cellIs" dxfId="28293" priority="331" operator="lessThan">
      <formula>N$7</formula>
    </cfRule>
    <cfRule type="cellIs" dxfId="28292" priority="332" operator="greaterThanOrEqual">
      <formula>N$7</formula>
    </cfRule>
  </conditionalFormatting>
  <conditionalFormatting sqref="N44:N49">
    <cfRule type="cellIs" dxfId="28291" priority="341" operator="equal">
      <formula>0</formula>
    </cfRule>
    <cfRule type="cellIs" dxfId="28290" priority="342" operator="lessThan">
      <formula>N$6</formula>
    </cfRule>
    <cfRule type="cellIs" dxfId="28289" priority="343" operator="lessThan">
      <formula>N$7</formula>
    </cfRule>
    <cfRule type="cellIs" dxfId="28288" priority="344" operator="greaterThanOrEqual">
      <formula>N$7</formula>
    </cfRule>
  </conditionalFormatting>
  <conditionalFormatting sqref="O38:O42">
    <cfRule type="cellIs" dxfId="28287" priority="349" operator="equal">
      <formula>0</formula>
    </cfRule>
    <cfRule type="cellIs" dxfId="28286" priority="350" operator="lessThan">
      <formula>O$6</formula>
    </cfRule>
    <cfRule type="cellIs" dxfId="28285" priority="351" operator="lessThan">
      <formula>O$7</formula>
    </cfRule>
    <cfRule type="cellIs" dxfId="28284" priority="352" operator="greaterThanOrEqual">
      <formula>O$7</formula>
    </cfRule>
  </conditionalFormatting>
  <conditionalFormatting sqref="N38:N42">
    <cfRule type="cellIs" dxfId="28283" priority="353" operator="equal">
      <formula>0</formula>
    </cfRule>
    <cfRule type="cellIs" dxfId="28282" priority="354" operator="lessThan">
      <formula>N$6</formula>
    </cfRule>
    <cfRule type="cellIs" dxfId="28281" priority="355" operator="lessThan">
      <formula>N$7</formula>
    </cfRule>
    <cfRule type="cellIs" dxfId="28280" priority="356" operator="greaterThanOrEqual">
      <formula>N$7</formula>
    </cfRule>
  </conditionalFormatting>
  <conditionalFormatting sqref="D10 F10:H10">
    <cfRule type="cellIs" dxfId="28279" priority="561" operator="equal">
      <formula>0</formula>
    </cfRule>
    <cfRule type="cellIs" dxfId="28278" priority="562" operator="lessThan">
      <formula>D$6</formula>
    </cfRule>
    <cfRule type="cellIs" dxfId="28277" priority="563" operator="lessThan">
      <formula>D$7</formula>
    </cfRule>
    <cfRule type="cellIs" dxfId="28276" priority="564" operator="greaterThanOrEqual">
      <formula>D$7</formula>
    </cfRule>
  </conditionalFormatting>
  <conditionalFormatting sqref="E10">
    <cfRule type="cellIs" dxfId="28275" priority="557" operator="equal">
      <formula>0</formula>
    </cfRule>
    <cfRule type="cellIs" dxfId="28274" priority="558" operator="lessThan">
      <formula>E$6</formula>
    </cfRule>
    <cfRule type="cellIs" dxfId="28273" priority="559" operator="lessThan">
      <formula>E$7</formula>
    </cfRule>
    <cfRule type="cellIs" dxfId="28272" priority="560" operator="greaterThanOrEqual">
      <formula>E$7</formula>
    </cfRule>
  </conditionalFormatting>
  <conditionalFormatting sqref="D11:D16 F11:H16">
    <cfRule type="cellIs" dxfId="28271" priority="553" operator="equal">
      <formula>0</formula>
    </cfRule>
    <cfRule type="cellIs" dxfId="28270" priority="554" operator="lessThan">
      <formula>D$6</formula>
    </cfRule>
    <cfRule type="cellIs" dxfId="28269" priority="555" operator="lessThan">
      <formula>D$7</formula>
    </cfRule>
    <cfRule type="cellIs" dxfId="28268" priority="556" operator="greaterThanOrEqual">
      <formula>D$7</formula>
    </cfRule>
  </conditionalFormatting>
  <conditionalFormatting sqref="E11:E16">
    <cfRule type="cellIs" dxfId="28267" priority="549" operator="equal">
      <formula>0</formula>
    </cfRule>
    <cfRule type="cellIs" dxfId="28266" priority="550" operator="lessThan">
      <formula>E$6</formula>
    </cfRule>
    <cfRule type="cellIs" dxfId="28265" priority="551" operator="lessThan">
      <formula>E$7</formula>
    </cfRule>
    <cfRule type="cellIs" dxfId="28264" priority="552" operator="greaterThanOrEqual">
      <formula>E$7</formula>
    </cfRule>
  </conditionalFormatting>
  <conditionalFormatting sqref="D18:D21 F18:H21">
    <cfRule type="cellIs" dxfId="28263" priority="545" operator="equal">
      <formula>0</formula>
    </cfRule>
    <cfRule type="cellIs" dxfId="28262" priority="546" operator="lessThan">
      <formula>D$6</formula>
    </cfRule>
    <cfRule type="cellIs" dxfId="28261" priority="547" operator="lessThan">
      <formula>D$7</formula>
    </cfRule>
    <cfRule type="cellIs" dxfId="28260" priority="548" operator="greaterThanOrEqual">
      <formula>D$7</formula>
    </cfRule>
  </conditionalFormatting>
  <conditionalFormatting sqref="E18:E21">
    <cfRule type="cellIs" dxfId="28259" priority="541" operator="equal">
      <formula>0</formula>
    </cfRule>
    <cfRule type="cellIs" dxfId="28258" priority="542" operator="lessThan">
      <formula>E$6</formula>
    </cfRule>
    <cfRule type="cellIs" dxfId="28257" priority="543" operator="lessThan">
      <formula>E$7</formula>
    </cfRule>
    <cfRule type="cellIs" dxfId="28256" priority="544" operator="greaterThanOrEqual">
      <formula>E$7</formula>
    </cfRule>
  </conditionalFormatting>
  <conditionalFormatting sqref="E32:E36">
    <cfRule type="cellIs" dxfId="28255" priority="525" operator="equal">
      <formula>0</formula>
    </cfRule>
    <cfRule type="cellIs" dxfId="28254" priority="526" operator="lessThan">
      <formula>E$6</formula>
    </cfRule>
    <cfRule type="cellIs" dxfId="28253" priority="527" operator="lessThan">
      <formula>E$7</formula>
    </cfRule>
    <cfRule type="cellIs" dxfId="28252" priority="528" operator="greaterThanOrEqual">
      <formula>E$7</formula>
    </cfRule>
  </conditionalFormatting>
  <conditionalFormatting sqref="D38:D42 F38:H42">
    <cfRule type="cellIs" dxfId="28251" priority="521" operator="equal">
      <formula>0</formula>
    </cfRule>
    <cfRule type="cellIs" dxfId="28250" priority="522" operator="lessThan">
      <formula>D$6</formula>
    </cfRule>
    <cfRule type="cellIs" dxfId="28249" priority="523" operator="lessThan">
      <formula>D$7</formula>
    </cfRule>
    <cfRule type="cellIs" dxfId="28248" priority="524" operator="greaterThanOrEqual">
      <formula>D$7</formula>
    </cfRule>
  </conditionalFormatting>
  <conditionalFormatting sqref="E38:E42">
    <cfRule type="cellIs" dxfId="28247" priority="517" operator="equal">
      <formula>0</formula>
    </cfRule>
    <cfRule type="cellIs" dxfId="28246" priority="518" operator="lessThan">
      <formula>E$6</formula>
    </cfRule>
    <cfRule type="cellIs" dxfId="28245" priority="519" operator="lessThan">
      <formula>E$7</formula>
    </cfRule>
    <cfRule type="cellIs" dxfId="28244" priority="520" operator="greaterThanOrEqual">
      <formula>E$7</formula>
    </cfRule>
  </conditionalFormatting>
  <conditionalFormatting sqref="D44:D49 F44:H49">
    <cfRule type="cellIs" dxfId="28243" priority="513" operator="equal">
      <formula>0</formula>
    </cfRule>
    <cfRule type="cellIs" dxfId="28242" priority="514" operator="lessThan">
      <formula>D$6</formula>
    </cfRule>
    <cfRule type="cellIs" dxfId="28241" priority="515" operator="lessThan">
      <formula>D$7</formula>
    </cfRule>
    <cfRule type="cellIs" dxfId="28240" priority="516" operator="greaterThanOrEqual">
      <formula>D$7</formula>
    </cfRule>
  </conditionalFormatting>
  <conditionalFormatting sqref="E44:E49">
    <cfRule type="cellIs" dxfId="28239" priority="509" operator="equal">
      <formula>0</formula>
    </cfRule>
    <cfRule type="cellIs" dxfId="28238" priority="510" operator="lessThan">
      <formula>E$6</formula>
    </cfRule>
    <cfRule type="cellIs" dxfId="28237" priority="511" operator="lessThan">
      <formula>E$7</formula>
    </cfRule>
    <cfRule type="cellIs" dxfId="28236" priority="512" operator="greaterThanOrEqual">
      <formula>E$7</formula>
    </cfRule>
  </conditionalFormatting>
  <conditionalFormatting sqref="D51:D55 F51:H55">
    <cfRule type="cellIs" dxfId="28235" priority="505" operator="equal">
      <formula>0</formula>
    </cfRule>
    <cfRule type="cellIs" dxfId="28234" priority="506" operator="lessThan">
      <formula>D$6</formula>
    </cfRule>
    <cfRule type="cellIs" dxfId="28233" priority="507" operator="lessThan">
      <formula>D$7</formula>
    </cfRule>
    <cfRule type="cellIs" dxfId="28232" priority="508" operator="greaterThanOrEqual">
      <formula>D$7</formula>
    </cfRule>
  </conditionalFormatting>
  <conditionalFormatting sqref="E51:E55">
    <cfRule type="cellIs" dxfId="28231" priority="501" operator="equal">
      <formula>0</formula>
    </cfRule>
    <cfRule type="cellIs" dxfId="28230" priority="502" operator="lessThan">
      <formula>E$6</formula>
    </cfRule>
    <cfRule type="cellIs" dxfId="28229" priority="503" operator="lessThan">
      <formula>E$7</formula>
    </cfRule>
    <cfRule type="cellIs" dxfId="28228" priority="504" operator="greaterThanOrEqual">
      <formula>E$7</formula>
    </cfRule>
  </conditionalFormatting>
  <conditionalFormatting sqref="D57:D61 F57:H61">
    <cfRule type="cellIs" dxfId="28227" priority="497" operator="equal">
      <formula>0</formula>
    </cfRule>
    <cfRule type="cellIs" dxfId="28226" priority="498" operator="lessThan">
      <formula>D$6</formula>
    </cfRule>
    <cfRule type="cellIs" dxfId="28225" priority="499" operator="lessThan">
      <formula>D$7</formula>
    </cfRule>
    <cfRule type="cellIs" dxfId="28224" priority="500" operator="greaterThanOrEqual">
      <formula>D$7</formula>
    </cfRule>
  </conditionalFormatting>
  <conditionalFormatting sqref="E57:E61">
    <cfRule type="cellIs" dxfId="28223" priority="493" operator="equal">
      <formula>0</formula>
    </cfRule>
    <cfRule type="cellIs" dxfId="28222" priority="494" operator="lessThan">
      <formula>E$6</formula>
    </cfRule>
    <cfRule type="cellIs" dxfId="28221" priority="495" operator="lessThan">
      <formula>E$7</formula>
    </cfRule>
    <cfRule type="cellIs" dxfId="28220" priority="496" operator="greaterThanOrEqual">
      <formula>E$7</formula>
    </cfRule>
  </conditionalFormatting>
  <conditionalFormatting sqref="D62 F62:H62">
    <cfRule type="cellIs" dxfId="28219" priority="489" operator="equal">
      <formula>0</formula>
    </cfRule>
    <cfRule type="cellIs" dxfId="28218" priority="490" operator="lessThan">
      <formula>D$6</formula>
    </cfRule>
    <cfRule type="cellIs" dxfId="28217" priority="491" operator="lessThan">
      <formula>D$7</formula>
    </cfRule>
    <cfRule type="cellIs" dxfId="28216" priority="492" operator="greaterThanOrEqual">
      <formula>D$7</formula>
    </cfRule>
  </conditionalFormatting>
  <conditionalFormatting sqref="E62">
    <cfRule type="cellIs" dxfId="28215" priority="485" operator="equal">
      <formula>0</formula>
    </cfRule>
    <cfRule type="cellIs" dxfId="28214" priority="486" operator="lessThan">
      <formula>E$6</formula>
    </cfRule>
    <cfRule type="cellIs" dxfId="28213" priority="487" operator="lessThan">
      <formula>E$7</formula>
    </cfRule>
    <cfRule type="cellIs" dxfId="28212" priority="488" operator="greaterThanOrEqual">
      <formula>E$7</formula>
    </cfRule>
  </conditionalFormatting>
  <conditionalFormatting sqref="O50">
    <cfRule type="cellIs" dxfId="28211" priority="229" operator="equal">
      <formula>0</formula>
    </cfRule>
    <cfRule type="cellIs" dxfId="28210" priority="230" operator="lessThan">
      <formula>O$6</formula>
    </cfRule>
    <cfRule type="cellIs" dxfId="28209" priority="231" operator="lessThan">
      <formula>O$7</formula>
    </cfRule>
    <cfRule type="cellIs" dxfId="28208" priority="232" operator="greaterThanOrEqual">
      <formula>O$7</formula>
    </cfRule>
  </conditionalFormatting>
  <conditionalFormatting sqref="D22 F22:H22">
    <cfRule type="cellIs" dxfId="28207" priority="473" operator="equal">
      <formula>0</formula>
    </cfRule>
    <cfRule type="cellIs" dxfId="28206" priority="474" operator="lessThan">
      <formula>D$6</formula>
    </cfRule>
    <cfRule type="cellIs" dxfId="28205" priority="475" operator="lessThan">
      <formula>D$7</formula>
    </cfRule>
    <cfRule type="cellIs" dxfId="28204" priority="476" operator="greaterThanOrEqual">
      <formula>D$7</formula>
    </cfRule>
  </conditionalFormatting>
  <conditionalFormatting sqref="E22">
    <cfRule type="cellIs" dxfId="28203" priority="469" operator="equal">
      <formula>0</formula>
    </cfRule>
    <cfRule type="cellIs" dxfId="28202" priority="470" operator="lessThan">
      <formula>E$6</formula>
    </cfRule>
    <cfRule type="cellIs" dxfId="28201" priority="471" operator="lessThan">
      <formula>E$7</formula>
    </cfRule>
    <cfRule type="cellIs" dxfId="28200" priority="472" operator="greaterThanOrEqual">
      <formula>E$7</formula>
    </cfRule>
  </conditionalFormatting>
  <conditionalFormatting sqref="D17 F17:H17">
    <cfRule type="cellIs" dxfId="28199" priority="465" operator="equal">
      <formula>0</formula>
    </cfRule>
    <cfRule type="cellIs" dxfId="28198" priority="466" operator="lessThan">
      <formula>D$6</formula>
    </cfRule>
    <cfRule type="cellIs" dxfId="28197" priority="467" operator="lessThan">
      <formula>D$7</formula>
    </cfRule>
    <cfRule type="cellIs" dxfId="28196" priority="468" operator="greaterThanOrEqual">
      <formula>D$7</formula>
    </cfRule>
  </conditionalFormatting>
  <conditionalFormatting sqref="E17">
    <cfRule type="cellIs" dxfId="28195" priority="461" operator="equal">
      <formula>0</formula>
    </cfRule>
    <cfRule type="cellIs" dxfId="28194" priority="462" operator="lessThan">
      <formula>E$6</formula>
    </cfRule>
    <cfRule type="cellIs" dxfId="28193" priority="463" operator="lessThan">
      <formula>E$7</formula>
    </cfRule>
    <cfRule type="cellIs" dxfId="28192" priority="464" operator="greaterThanOrEqual">
      <formula>E$7</formula>
    </cfRule>
  </conditionalFormatting>
  <conditionalFormatting sqref="D31 F31:H31">
    <cfRule type="cellIs" dxfId="28191" priority="457" operator="equal">
      <formula>0</formula>
    </cfRule>
    <cfRule type="cellIs" dxfId="28190" priority="458" operator="lessThan">
      <formula>D$6</formula>
    </cfRule>
    <cfRule type="cellIs" dxfId="28189" priority="459" operator="lessThan">
      <formula>D$7</formula>
    </cfRule>
    <cfRule type="cellIs" dxfId="28188" priority="460" operator="greaterThanOrEqual">
      <formula>D$7</formula>
    </cfRule>
  </conditionalFormatting>
  <conditionalFormatting sqref="E31">
    <cfRule type="cellIs" dxfId="28187" priority="453" operator="equal">
      <formula>0</formula>
    </cfRule>
    <cfRule type="cellIs" dxfId="28186" priority="454" operator="lessThan">
      <formula>E$6</formula>
    </cfRule>
    <cfRule type="cellIs" dxfId="28185" priority="455" operator="lessThan">
      <formula>E$7</formula>
    </cfRule>
    <cfRule type="cellIs" dxfId="28184" priority="456" operator="greaterThanOrEqual">
      <formula>E$7</formula>
    </cfRule>
  </conditionalFormatting>
  <conditionalFormatting sqref="D37 F37:H37">
    <cfRule type="cellIs" dxfId="28183" priority="449" operator="equal">
      <formula>0</formula>
    </cfRule>
    <cfRule type="cellIs" dxfId="28182" priority="450" operator="lessThan">
      <formula>D$6</formula>
    </cfRule>
    <cfRule type="cellIs" dxfId="28181" priority="451" operator="lessThan">
      <formula>D$7</formula>
    </cfRule>
    <cfRule type="cellIs" dxfId="28180" priority="452" operator="greaterThanOrEqual">
      <formula>D$7</formula>
    </cfRule>
  </conditionalFormatting>
  <conditionalFormatting sqref="E37">
    <cfRule type="cellIs" dxfId="28179" priority="445" operator="equal">
      <formula>0</formula>
    </cfRule>
    <cfRule type="cellIs" dxfId="28178" priority="446" operator="lessThan">
      <formula>E$6</formula>
    </cfRule>
    <cfRule type="cellIs" dxfId="28177" priority="447" operator="lessThan">
      <formula>E$7</formula>
    </cfRule>
    <cfRule type="cellIs" dxfId="28176" priority="448" operator="greaterThanOrEqual">
      <formula>E$7</formula>
    </cfRule>
  </conditionalFormatting>
  <conditionalFormatting sqref="D43 F43:H43">
    <cfRule type="cellIs" dxfId="28175" priority="441" operator="equal">
      <formula>0</formula>
    </cfRule>
    <cfRule type="cellIs" dxfId="28174" priority="442" operator="lessThan">
      <formula>D$6</formula>
    </cfRule>
    <cfRule type="cellIs" dxfId="28173" priority="443" operator="lessThan">
      <formula>D$7</formula>
    </cfRule>
    <cfRule type="cellIs" dxfId="28172" priority="444" operator="greaterThanOrEqual">
      <formula>D$7</formula>
    </cfRule>
  </conditionalFormatting>
  <conditionalFormatting sqref="E43">
    <cfRule type="cellIs" dxfId="28171" priority="437" operator="equal">
      <formula>0</formula>
    </cfRule>
    <cfRule type="cellIs" dxfId="28170" priority="438" operator="lessThan">
      <formula>E$6</formula>
    </cfRule>
    <cfRule type="cellIs" dxfId="28169" priority="439" operator="lessThan">
      <formula>E$7</formula>
    </cfRule>
    <cfRule type="cellIs" dxfId="28168" priority="440" operator="greaterThanOrEqual">
      <formula>E$7</formula>
    </cfRule>
  </conditionalFormatting>
  <conditionalFormatting sqref="D50 F50:H50">
    <cfRule type="cellIs" dxfId="28167" priority="433" operator="equal">
      <formula>0</formula>
    </cfRule>
    <cfRule type="cellIs" dxfId="28166" priority="434" operator="lessThan">
      <formula>D$6</formula>
    </cfRule>
    <cfRule type="cellIs" dxfId="28165" priority="435" operator="lessThan">
      <formula>D$7</formula>
    </cfRule>
    <cfRule type="cellIs" dxfId="28164" priority="436" operator="greaterThanOrEqual">
      <formula>D$7</formula>
    </cfRule>
  </conditionalFormatting>
  <conditionalFormatting sqref="E50">
    <cfRule type="cellIs" dxfId="28163" priority="429" operator="equal">
      <formula>0</formula>
    </cfRule>
    <cfRule type="cellIs" dxfId="28162" priority="430" operator="lessThan">
      <formula>E$6</formula>
    </cfRule>
    <cfRule type="cellIs" dxfId="28161" priority="431" operator="lessThan">
      <formula>E$7</formula>
    </cfRule>
    <cfRule type="cellIs" dxfId="28160" priority="432" operator="greaterThanOrEqual">
      <formula>E$7</formula>
    </cfRule>
  </conditionalFormatting>
  <conditionalFormatting sqref="D56 F56:H56">
    <cfRule type="cellIs" dxfId="28159" priority="425" operator="equal">
      <formula>0</formula>
    </cfRule>
    <cfRule type="cellIs" dxfId="28158" priority="426" operator="lessThan">
      <formula>D$6</formula>
    </cfRule>
    <cfRule type="cellIs" dxfId="28157" priority="427" operator="lessThan">
      <formula>D$7</formula>
    </cfRule>
    <cfRule type="cellIs" dxfId="28156" priority="428" operator="greaterThanOrEqual">
      <formula>D$7</formula>
    </cfRule>
  </conditionalFormatting>
  <conditionalFormatting sqref="E56">
    <cfRule type="cellIs" dxfId="28155" priority="421" operator="equal">
      <formula>0</formula>
    </cfRule>
    <cfRule type="cellIs" dxfId="28154" priority="422" operator="lessThan">
      <formula>E$6</formula>
    </cfRule>
    <cfRule type="cellIs" dxfId="28153" priority="423" operator="lessThan">
      <formula>E$7</formula>
    </cfRule>
    <cfRule type="cellIs" dxfId="28152" priority="424" operator="greaterThanOrEqual">
      <formula>E$7</formula>
    </cfRule>
  </conditionalFormatting>
  <conditionalFormatting sqref="M10">
    <cfRule type="cellIs" dxfId="28151" priority="417" operator="equal">
      <formula>0</formula>
    </cfRule>
    <cfRule type="cellIs" dxfId="28150" priority="418" operator="lessThan">
      <formula>K10</formula>
    </cfRule>
    <cfRule type="cellIs" dxfId="28149" priority="419" operator="lessThan">
      <formula>L10</formula>
    </cfRule>
    <cfRule type="cellIs" dxfId="28148" priority="420" operator="greaterThanOrEqual">
      <formula>L10</formula>
    </cfRule>
  </conditionalFormatting>
  <conditionalFormatting sqref="N10">
    <cfRule type="cellIs" dxfId="28147" priority="413" operator="equal">
      <formula>0</formula>
    </cfRule>
    <cfRule type="cellIs" dxfId="28146" priority="414" operator="lessThan">
      <formula>N$6</formula>
    </cfRule>
    <cfRule type="cellIs" dxfId="28145" priority="415" operator="lessThan">
      <formula>N$7</formula>
    </cfRule>
    <cfRule type="cellIs" dxfId="28144" priority="416" operator="greaterThanOrEqual">
      <formula>N$7</formula>
    </cfRule>
  </conditionalFormatting>
  <conditionalFormatting sqref="O10">
    <cfRule type="cellIs" dxfId="28143" priority="409" operator="equal">
      <formula>0</formula>
    </cfRule>
    <cfRule type="cellIs" dxfId="28142" priority="410" operator="lessThan">
      <formula>O$6</formula>
    </cfRule>
    <cfRule type="cellIs" dxfId="28141" priority="411" operator="lessThan">
      <formula>O$7</formula>
    </cfRule>
    <cfRule type="cellIs" dxfId="28140" priority="412" operator="greaterThanOrEqual">
      <formula>O$7</formula>
    </cfRule>
  </conditionalFormatting>
  <conditionalFormatting sqref="N11:N16">
    <cfRule type="cellIs" dxfId="28139" priority="401" operator="equal">
      <formula>0</formula>
    </cfRule>
    <cfRule type="cellIs" dxfId="28138" priority="402" operator="lessThan">
      <formula>N$6</formula>
    </cfRule>
    <cfRule type="cellIs" dxfId="28137" priority="403" operator="lessThan">
      <formula>N$7</formula>
    </cfRule>
    <cfRule type="cellIs" dxfId="28136" priority="404" operator="greaterThanOrEqual">
      <formula>N$7</formula>
    </cfRule>
  </conditionalFormatting>
  <conditionalFormatting sqref="O11:O16">
    <cfRule type="cellIs" dxfId="28135" priority="397" operator="equal">
      <formula>0</formula>
    </cfRule>
    <cfRule type="cellIs" dxfId="28134" priority="398" operator="lessThan">
      <formula>O$6</formula>
    </cfRule>
    <cfRule type="cellIs" dxfId="28133" priority="399" operator="lessThan">
      <formula>O$7</formula>
    </cfRule>
    <cfRule type="cellIs" dxfId="28132" priority="400" operator="greaterThanOrEqual">
      <formula>O$7</formula>
    </cfRule>
  </conditionalFormatting>
  <conditionalFormatting sqref="O37">
    <cfRule type="cellIs" dxfId="28131" priority="253" operator="equal">
      <formula>0</formula>
    </cfRule>
    <cfRule type="cellIs" dxfId="28130" priority="254" operator="lessThan">
      <formula>O$6</formula>
    </cfRule>
    <cfRule type="cellIs" dxfId="28129" priority="255" operator="lessThan">
      <formula>O$7</formula>
    </cfRule>
    <cfRule type="cellIs" dxfId="28128" priority="256" operator="greaterThanOrEqual">
      <formula>O$7</formula>
    </cfRule>
  </conditionalFormatting>
  <conditionalFormatting sqref="N18:N21">
    <cfRule type="cellIs" dxfId="28127" priority="389" operator="equal">
      <formula>0</formula>
    </cfRule>
    <cfRule type="cellIs" dxfId="28126" priority="390" operator="lessThan">
      <formula>N$6</formula>
    </cfRule>
    <cfRule type="cellIs" dxfId="28125" priority="391" operator="lessThan">
      <formula>N$7</formula>
    </cfRule>
    <cfRule type="cellIs" dxfId="28124" priority="392" operator="greaterThanOrEqual">
      <formula>N$7</formula>
    </cfRule>
  </conditionalFormatting>
  <conditionalFormatting sqref="O18:O21">
    <cfRule type="cellIs" dxfId="28123" priority="385" operator="equal">
      <formula>0</formula>
    </cfRule>
    <cfRule type="cellIs" dxfId="28122" priority="386" operator="lessThan">
      <formula>O$6</formula>
    </cfRule>
    <cfRule type="cellIs" dxfId="28121" priority="387" operator="lessThan">
      <formula>O$7</formula>
    </cfRule>
    <cfRule type="cellIs" dxfId="28120" priority="388" operator="greaterThanOrEqual">
      <formula>O$7</formula>
    </cfRule>
  </conditionalFormatting>
  <conditionalFormatting sqref="N23:N30">
    <cfRule type="cellIs" dxfId="28119" priority="377" operator="equal">
      <formula>0</formula>
    </cfRule>
    <cfRule type="cellIs" dxfId="28118" priority="378" operator="lessThan">
      <formula>N$6</formula>
    </cfRule>
    <cfRule type="cellIs" dxfId="28117" priority="379" operator="lessThan">
      <formula>N$7</formula>
    </cfRule>
    <cfRule type="cellIs" dxfId="28116" priority="380" operator="greaterThanOrEqual">
      <formula>N$7</formula>
    </cfRule>
  </conditionalFormatting>
  <conditionalFormatting sqref="O23:O30">
    <cfRule type="cellIs" dxfId="28115" priority="373" operator="equal">
      <formula>0</formula>
    </cfRule>
    <cfRule type="cellIs" dxfId="28114" priority="374" operator="lessThan">
      <formula>O$6</formula>
    </cfRule>
    <cfRule type="cellIs" dxfId="28113" priority="375" operator="lessThan">
      <formula>O$7</formula>
    </cfRule>
    <cfRule type="cellIs" dxfId="28112" priority="376" operator="greaterThanOrEqual">
      <formula>O$7</formula>
    </cfRule>
  </conditionalFormatting>
  <conditionalFormatting sqref="N32:N36">
    <cfRule type="cellIs" dxfId="28111" priority="365" operator="equal">
      <formula>0</formula>
    </cfRule>
    <cfRule type="cellIs" dxfId="28110" priority="366" operator="lessThan">
      <formula>N$6</formula>
    </cfRule>
    <cfRule type="cellIs" dxfId="28109" priority="367" operator="lessThan">
      <formula>N$7</formula>
    </cfRule>
    <cfRule type="cellIs" dxfId="28108" priority="368" operator="greaterThanOrEqual">
      <formula>N$7</formula>
    </cfRule>
  </conditionalFormatting>
  <conditionalFormatting sqref="O32:O36">
    <cfRule type="cellIs" dxfId="28107" priority="361" operator="equal">
      <formula>0</formula>
    </cfRule>
    <cfRule type="cellIs" dxfId="28106" priority="362" operator="lessThan">
      <formula>O$6</formula>
    </cfRule>
    <cfRule type="cellIs" dxfId="28105" priority="363" operator="lessThan">
      <formula>O$7</formula>
    </cfRule>
    <cfRule type="cellIs" dxfId="28104" priority="364" operator="greaterThanOrEqual">
      <formula>O$7</formula>
    </cfRule>
  </conditionalFormatting>
  <conditionalFormatting sqref="O44:O49">
    <cfRule type="cellIs" dxfId="28103" priority="337" operator="equal">
      <formula>0</formula>
    </cfRule>
    <cfRule type="cellIs" dxfId="28102" priority="338" operator="lessThan">
      <formula>O$6</formula>
    </cfRule>
    <cfRule type="cellIs" dxfId="28101" priority="339" operator="lessThan">
      <formula>O$7</formula>
    </cfRule>
    <cfRule type="cellIs" dxfId="28100" priority="340" operator="greaterThanOrEqual">
      <formula>O$7</formula>
    </cfRule>
  </conditionalFormatting>
  <conditionalFormatting sqref="N57:N61">
    <cfRule type="cellIs" dxfId="28099" priority="317" operator="equal">
      <formula>0</formula>
    </cfRule>
    <cfRule type="cellIs" dxfId="28098" priority="318" operator="lessThan">
      <formula>N$6</formula>
    </cfRule>
    <cfRule type="cellIs" dxfId="28097" priority="319" operator="lessThan">
      <formula>N$7</formula>
    </cfRule>
    <cfRule type="cellIs" dxfId="28096" priority="320" operator="greaterThanOrEqual">
      <formula>N$7</formula>
    </cfRule>
  </conditionalFormatting>
  <conditionalFormatting sqref="O22">
    <cfRule type="cellIs" dxfId="28095" priority="277" operator="equal">
      <formula>0</formula>
    </cfRule>
    <cfRule type="cellIs" dxfId="28094" priority="278" operator="lessThan">
      <formula>O$6</formula>
    </cfRule>
    <cfRule type="cellIs" dxfId="28093" priority="279" operator="lessThan">
      <formula>O$7</formula>
    </cfRule>
    <cfRule type="cellIs" dxfId="28092" priority="280" operator="greaterThanOrEqual">
      <formula>O$7</formula>
    </cfRule>
  </conditionalFormatting>
  <conditionalFormatting sqref="N31">
    <cfRule type="cellIs" dxfId="28091" priority="269" operator="equal">
      <formula>0</formula>
    </cfRule>
    <cfRule type="cellIs" dxfId="28090" priority="270" operator="lessThan">
      <formula>N$6</formula>
    </cfRule>
    <cfRule type="cellIs" dxfId="28089" priority="271" operator="lessThan">
      <formula>N$7</formula>
    </cfRule>
    <cfRule type="cellIs" dxfId="28088" priority="272" operator="greaterThanOrEqual">
      <formula>N$7</formula>
    </cfRule>
  </conditionalFormatting>
  <conditionalFormatting sqref="O31">
    <cfRule type="cellIs" dxfId="28087" priority="265" operator="equal">
      <formula>0</formula>
    </cfRule>
    <cfRule type="cellIs" dxfId="28086" priority="266" operator="lessThan">
      <formula>O$6</formula>
    </cfRule>
    <cfRule type="cellIs" dxfId="28085" priority="267" operator="lessThan">
      <formula>O$7</formula>
    </cfRule>
    <cfRule type="cellIs" dxfId="28084" priority="268" operator="greaterThanOrEqual">
      <formula>O$7</formula>
    </cfRule>
  </conditionalFormatting>
  <conditionalFormatting sqref="N37">
    <cfRule type="cellIs" dxfId="28083" priority="257" operator="equal">
      <formula>0</formula>
    </cfRule>
    <cfRule type="cellIs" dxfId="28082" priority="258" operator="lessThan">
      <formula>N$6</formula>
    </cfRule>
    <cfRule type="cellIs" dxfId="28081" priority="259" operator="lessThan">
      <formula>N$7</formula>
    </cfRule>
    <cfRule type="cellIs" dxfId="28080" priority="260" operator="greaterThanOrEqual">
      <formula>N$7</formula>
    </cfRule>
  </conditionalFormatting>
  <conditionalFormatting sqref="N43">
    <cfRule type="cellIs" dxfId="28079" priority="245" operator="equal">
      <formula>0</formula>
    </cfRule>
    <cfRule type="cellIs" dxfId="28078" priority="246" operator="lessThan">
      <formula>N$6</formula>
    </cfRule>
    <cfRule type="cellIs" dxfId="28077" priority="247" operator="lessThan">
      <formula>N$7</formula>
    </cfRule>
    <cfRule type="cellIs" dxfId="28076" priority="248" operator="greaterThanOrEqual">
      <formula>N$7</formula>
    </cfRule>
  </conditionalFormatting>
  <conditionalFormatting sqref="O43">
    <cfRule type="cellIs" dxfId="28075" priority="241" operator="equal">
      <formula>0</formula>
    </cfRule>
    <cfRule type="cellIs" dxfId="28074" priority="242" operator="lessThan">
      <formula>O$6</formula>
    </cfRule>
    <cfRule type="cellIs" dxfId="28073" priority="243" operator="lessThan">
      <formula>O$7</formula>
    </cfRule>
    <cfRule type="cellIs" dxfId="28072" priority="244" operator="greaterThanOrEqual">
      <formula>O$7</formula>
    </cfRule>
  </conditionalFormatting>
  <conditionalFormatting sqref="N50">
    <cfRule type="cellIs" dxfId="28071" priority="233" operator="equal">
      <formula>0</formula>
    </cfRule>
    <cfRule type="cellIs" dxfId="28070" priority="234" operator="lessThan">
      <formula>N$6</formula>
    </cfRule>
    <cfRule type="cellIs" dxfId="28069" priority="235" operator="lessThan">
      <formula>N$7</formula>
    </cfRule>
    <cfRule type="cellIs" dxfId="28068" priority="236" operator="greaterThanOrEqual">
      <formula>N$7</formula>
    </cfRule>
  </conditionalFormatting>
  <conditionalFormatting sqref="N56">
    <cfRule type="cellIs" dxfId="28067" priority="221" operator="equal">
      <formula>0</formula>
    </cfRule>
    <cfRule type="cellIs" dxfId="28066" priority="222" operator="lessThan">
      <formula>N$6</formula>
    </cfRule>
    <cfRule type="cellIs" dxfId="28065" priority="223" operator="lessThan">
      <formula>N$7</formula>
    </cfRule>
    <cfRule type="cellIs" dxfId="28064" priority="224" operator="greaterThanOrEqual">
      <formula>N$7</formula>
    </cfRule>
  </conditionalFormatting>
  <conditionalFormatting sqref="O56">
    <cfRule type="cellIs" dxfId="28063" priority="217" operator="equal">
      <formula>0</formula>
    </cfRule>
    <cfRule type="cellIs" dxfId="28062" priority="218" operator="lessThan">
      <formula>O$6</formula>
    </cfRule>
    <cfRule type="cellIs" dxfId="28061" priority="219" operator="lessThan">
      <formula>O$7</formula>
    </cfRule>
    <cfRule type="cellIs" dxfId="28060" priority="220" operator="greaterThanOrEqual">
      <formula>O$7</formula>
    </cfRule>
  </conditionalFormatting>
  <conditionalFormatting sqref="M11">
    <cfRule type="cellIs" dxfId="28059" priority="213" operator="equal">
      <formula>0</formula>
    </cfRule>
    <cfRule type="cellIs" dxfId="28058" priority="214" operator="lessThan">
      <formula>K11</formula>
    </cfRule>
    <cfRule type="cellIs" dxfId="28057" priority="215" operator="lessThan">
      <formula>L11</formula>
    </cfRule>
    <cfRule type="cellIs" dxfId="28056" priority="216" operator="greaterThanOrEqual">
      <formula>L11</formula>
    </cfRule>
  </conditionalFormatting>
  <conditionalFormatting sqref="M12">
    <cfRule type="cellIs" dxfId="28055" priority="209" operator="equal">
      <formula>0</formula>
    </cfRule>
    <cfRule type="cellIs" dxfId="28054" priority="210" operator="lessThan">
      <formula>K12</formula>
    </cfRule>
    <cfRule type="cellIs" dxfId="28053" priority="211" operator="lessThan">
      <formula>L12</formula>
    </cfRule>
    <cfRule type="cellIs" dxfId="28052" priority="212" operator="greaterThanOrEqual">
      <formula>L12</formula>
    </cfRule>
  </conditionalFormatting>
  <conditionalFormatting sqref="M13">
    <cfRule type="cellIs" dxfId="28051" priority="205" operator="equal">
      <formula>0</formula>
    </cfRule>
    <cfRule type="cellIs" dxfId="28050" priority="206" operator="lessThan">
      <formula>K13</formula>
    </cfRule>
    <cfRule type="cellIs" dxfId="28049" priority="207" operator="lessThan">
      <formula>L13</formula>
    </cfRule>
    <cfRule type="cellIs" dxfId="28048" priority="208" operator="greaterThanOrEqual">
      <formula>L13</formula>
    </cfRule>
  </conditionalFormatting>
  <conditionalFormatting sqref="M14">
    <cfRule type="cellIs" dxfId="28047" priority="201" operator="equal">
      <formula>0</formula>
    </cfRule>
    <cfRule type="cellIs" dxfId="28046" priority="202" operator="lessThan">
      <formula>K14</formula>
    </cfRule>
    <cfRule type="cellIs" dxfId="28045" priority="203" operator="lessThan">
      <formula>L14</formula>
    </cfRule>
    <cfRule type="cellIs" dxfId="28044" priority="204" operator="greaterThanOrEqual">
      <formula>L14</formula>
    </cfRule>
  </conditionalFormatting>
  <conditionalFormatting sqref="M15">
    <cfRule type="cellIs" dxfId="28043" priority="197" operator="equal">
      <formula>0</formula>
    </cfRule>
    <cfRule type="cellIs" dxfId="28042" priority="198" operator="lessThan">
      <formula>K15</formula>
    </cfRule>
    <cfRule type="cellIs" dxfId="28041" priority="199" operator="lessThan">
      <formula>L15</formula>
    </cfRule>
    <cfRule type="cellIs" dxfId="28040" priority="200" operator="greaterThanOrEqual">
      <formula>L15</formula>
    </cfRule>
  </conditionalFormatting>
  <conditionalFormatting sqref="M16">
    <cfRule type="cellIs" dxfId="28039" priority="193" operator="equal">
      <formula>0</formula>
    </cfRule>
    <cfRule type="cellIs" dxfId="28038" priority="194" operator="lessThan">
      <formula>K16</formula>
    </cfRule>
    <cfRule type="cellIs" dxfId="28037" priority="195" operator="lessThan">
      <formula>L16</formula>
    </cfRule>
    <cfRule type="cellIs" dxfId="28036" priority="196" operator="greaterThanOrEqual">
      <formula>L16</formula>
    </cfRule>
  </conditionalFormatting>
  <conditionalFormatting sqref="M18">
    <cfRule type="cellIs" dxfId="28035" priority="189" operator="equal">
      <formula>0</formula>
    </cfRule>
    <cfRule type="cellIs" dxfId="28034" priority="190" operator="lessThan">
      <formula>K18</formula>
    </cfRule>
    <cfRule type="cellIs" dxfId="28033" priority="191" operator="lessThan">
      <formula>L18</formula>
    </cfRule>
    <cfRule type="cellIs" dxfId="28032" priority="192" operator="greaterThanOrEqual">
      <formula>L18</formula>
    </cfRule>
  </conditionalFormatting>
  <conditionalFormatting sqref="M19">
    <cfRule type="cellIs" dxfId="28031" priority="185" operator="equal">
      <formula>0</formula>
    </cfRule>
    <cfRule type="cellIs" dxfId="28030" priority="186" operator="lessThan">
      <formula>K19</formula>
    </cfRule>
    <cfRule type="cellIs" dxfId="28029" priority="187" operator="lessThan">
      <formula>L19</formula>
    </cfRule>
    <cfRule type="cellIs" dxfId="28028" priority="188" operator="greaterThanOrEqual">
      <formula>L19</formula>
    </cfRule>
  </conditionalFormatting>
  <conditionalFormatting sqref="M20">
    <cfRule type="cellIs" dxfId="28027" priority="181" operator="equal">
      <formula>0</formula>
    </cfRule>
    <cfRule type="cellIs" dxfId="28026" priority="182" operator="lessThan">
      <formula>K20</formula>
    </cfRule>
    <cfRule type="cellIs" dxfId="28025" priority="183" operator="lessThan">
      <formula>L20</formula>
    </cfRule>
    <cfRule type="cellIs" dxfId="28024" priority="184" operator="greaterThanOrEqual">
      <formula>L20</formula>
    </cfRule>
  </conditionalFormatting>
  <conditionalFormatting sqref="M21">
    <cfRule type="cellIs" dxfId="28023" priority="177" operator="equal">
      <formula>0</formula>
    </cfRule>
    <cfRule type="cellIs" dxfId="28022" priority="178" operator="lessThan">
      <formula>K21</formula>
    </cfRule>
    <cfRule type="cellIs" dxfId="28021" priority="179" operator="lessThan">
      <formula>L21</formula>
    </cfRule>
    <cfRule type="cellIs" dxfId="28020" priority="180" operator="greaterThanOrEqual">
      <formula>L21</formula>
    </cfRule>
  </conditionalFormatting>
  <conditionalFormatting sqref="M23">
    <cfRule type="cellIs" dxfId="28019" priority="173" operator="equal">
      <formula>0</formula>
    </cfRule>
    <cfRule type="cellIs" dxfId="28018" priority="174" operator="lessThan">
      <formula>K23</formula>
    </cfRule>
    <cfRule type="cellIs" dxfId="28017" priority="175" operator="lessThan">
      <formula>L23</formula>
    </cfRule>
    <cfRule type="cellIs" dxfId="28016" priority="176" operator="greaterThanOrEqual">
      <formula>L23</formula>
    </cfRule>
  </conditionalFormatting>
  <conditionalFormatting sqref="M24">
    <cfRule type="cellIs" dxfId="28015" priority="169" operator="equal">
      <formula>0</formula>
    </cfRule>
    <cfRule type="cellIs" dxfId="28014" priority="170" operator="lessThan">
      <formula>K24</formula>
    </cfRule>
    <cfRule type="cellIs" dxfId="28013" priority="171" operator="lessThan">
      <formula>L24</formula>
    </cfRule>
    <cfRule type="cellIs" dxfId="28012" priority="172" operator="greaterThanOrEqual">
      <formula>L24</formula>
    </cfRule>
  </conditionalFormatting>
  <conditionalFormatting sqref="M25">
    <cfRule type="cellIs" dxfId="28011" priority="165" operator="equal">
      <formula>0</formula>
    </cfRule>
    <cfRule type="cellIs" dxfId="28010" priority="166" operator="lessThan">
      <formula>K25</formula>
    </cfRule>
    <cfRule type="cellIs" dxfId="28009" priority="167" operator="lessThan">
      <formula>L25</formula>
    </cfRule>
    <cfRule type="cellIs" dxfId="28008" priority="168" operator="greaterThanOrEqual">
      <formula>L25</formula>
    </cfRule>
  </conditionalFormatting>
  <conditionalFormatting sqref="M26">
    <cfRule type="cellIs" dxfId="28007" priority="161" operator="equal">
      <formula>0</formula>
    </cfRule>
    <cfRule type="cellIs" dxfId="28006" priority="162" operator="lessThan">
      <formula>K26</formula>
    </cfRule>
    <cfRule type="cellIs" dxfId="28005" priority="163" operator="lessThan">
      <formula>L26</formula>
    </cfRule>
    <cfRule type="cellIs" dxfId="28004" priority="164" operator="greaterThanOrEqual">
      <formula>L26</formula>
    </cfRule>
  </conditionalFormatting>
  <conditionalFormatting sqref="M27">
    <cfRule type="cellIs" dxfId="28003" priority="157" operator="equal">
      <formula>0</formula>
    </cfRule>
    <cfRule type="cellIs" dxfId="28002" priority="158" operator="lessThan">
      <formula>K27</formula>
    </cfRule>
    <cfRule type="cellIs" dxfId="28001" priority="159" operator="lessThan">
      <formula>L27</formula>
    </cfRule>
    <cfRule type="cellIs" dxfId="28000" priority="160" operator="greaterThanOrEqual">
      <formula>L27</formula>
    </cfRule>
  </conditionalFormatting>
  <conditionalFormatting sqref="M28">
    <cfRule type="cellIs" dxfId="27999" priority="153" operator="equal">
      <formula>0</formula>
    </cfRule>
    <cfRule type="cellIs" dxfId="27998" priority="154" operator="lessThan">
      <formula>K28</formula>
    </cfRule>
    <cfRule type="cellIs" dxfId="27997" priority="155" operator="lessThan">
      <formula>L28</formula>
    </cfRule>
    <cfRule type="cellIs" dxfId="27996" priority="156" operator="greaterThanOrEqual">
      <formula>L28</formula>
    </cfRule>
  </conditionalFormatting>
  <conditionalFormatting sqref="M29">
    <cfRule type="cellIs" dxfId="27995" priority="149" operator="equal">
      <formula>0</formula>
    </cfRule>
    <cfRule type="cellIs" dxfId="27994" priority="150" operator="lessThan">
      <formula>K29</formula>
    </cfRule>
    <cfRule type="cellIs" dxfId="27993" priority="151" operator="lessThan">
      <formula>L29</formula>
    </cfRule>
    <cfRule type="cellIs" dxfId="27992" priority="152" operator="greaterThanOrEqual">
      <formula>L29</formula>
    </cfRule>
  </conditionalFormatting>
  <conditionalFormatting sqref="M30">
    <cfRule type="cellIs" dxfId="27991" priority="145" operator="equal">
      <formula>0</formula>
    </cfRule>
    <cfRule type="cellIs" dxfId="27990" priority="146" operator="lessThan">
      <formula>K30</formula>
    </cfRule>
    <cfRule type="cellIs" dxfId="27989" priority="147" operator="lessThan">
      <formula>L30</formula>
    </cfRule>
    <cfRule type="cellIs" dxfId="27988" priority="148" operator="greaterThanOrEqual">
      <formula>L30</formula>
    </cfRule>
  </conditionalFormatting>
  <conditionalFormatting sqref="M32">
    <cfRule type="cellIs" dxfId="27987" priority="141" operator="equal">
      <formula>0</formula>
    </cfRule>
    <cfRule type="cellIs" dxfId="27986" priority="142" operator="lessThan">
      <formula>K32</formula>
    </cfRule>
    <cfRule type="cellIs" dxfId="27985" priority="143" operator="lessThan">
      <formula>L32</formula>
    </cfRule>
    <cfRule type="cellIs" dxfId="27984" priority="144" operator="greaterThanOrEqual">
      <formula>L32</formula>
    </cfRule>
  </conditionalFormatting>
  <conditionalFormatting sqref="M33">
    <cfRule type="cellIs" dxfId="27983" priority="137" operator="equal">
      <formula>0</formula>
    </cfRule>
    <cfRule type="cellIs" dxfId="27982" priority="138" operator="lessThan">
      <formula>K33</formula>
    </cfRule>
    <cfRule type="cellIs" dxfId="27981" priority="139" operator="lessThan">
      <formula>L33</formula>
    </cfRule>
    <cfRule type="cellIs" dxfId="27980" priority="140" operator="greaterThanOrEqual">
      <formula>L33</formula>
    </cfRule>
  </conditionalFormatting>
  <conditionalFormatting sqref="M34">
    <cfRule type="cellIs" dxfId="27979" priority="133" operator="equal">
      <formula>0</formula>
    </cfRule>
    <cfRule type="cellIs" dxfId="27978" priority="134" operator="lessThan">
      <formula>K34</formula>
    </cfRule>
    <cfRule type="cellIs" dxfId="27977" priority="135" operator="lessThan">
      <formula>L34</formula>
    </cfRule>
    <cfRule type="cellIs" dxfId="27976" priority="136" operator="greaterThanOrEqual">
      <formula>L34</formula>
    </cfRule>
  </conditionalFormatting>
  <conditionalFormatting sqref="M35">
    <cfRule type="cellIs" dxfId="27975" priority="129" operator="equal">
      <formula>0</formula>
    </cfRule>
    <cfRule type="cellIs" dxfId="27974" priority="130" operator="lessThan">
      <formula>K35</formula>
    </cfRule>
    <cfRule type="cellIs" dxfId="27973" priority="131" operator="lessThan">
      <formula>L35</formula>
    </cfRule>
    <cfRule type="cellIs" dxfId="27972" priority="132" operator="greaterThanOrEqual">
      <formula>L35</formula>
    </cfRule>
  </conditionalFormatting>
  <conditionalFormatting sqref="M36">
    <cfRule type="cellIs" dxfId="27971" priority="125" operator="equal">
      <formula>0</formula>
    </cfRule>
    <cfRule type="cellIs" dxfId="27970" priority="126" operator="lessThan">
      <formula>K36</formula>
    </cfRule>
    <cfRule type="cellIs" dxfId="27969" priority="127" operator="lessThan">
      <formula>L36</formula>
    </cfRule>
    <cfRule type="cellIs" dxfId="27968" priority="128" operator="greaterThanOrEqual">
      <formula>L36</formula>
    </cfRule>
  </conditionalFormatting>
  <conditionalFormatting sqref="M38">
    <cfRule type="cellIs" dxfId="27967" priority="121" operator="equal">
      <formula>0</formula>
    </cfRule>
    <cfRule type="cellIs" dxfId="27966" priority="122" operator="lessThan">
      <formula>K38</formula>
    </cfRule>
    <cfRule type="cellIs" dxfId="27965" priority="123" operator="lessThan">
      <formula>L38</formula>
    </cfRule>
    <cfRule type="cellIs" dxfId="27964" priority="124" operator="greaterThanOrEqual">
      <formula>L38</formula>
    </cfRule>
  </conditionalFormatting>
  <conditionalFormatting sqref="M39">
    <cfRule type="cellIs" dxfId="27963" priority="117" operator="equal">
      <formula>0</formula>
    </cfRule>
    <cfRule type="cellIs" dxfId="27962" priority="118" operator="lessThan">
      <formula>K39</formula>
    </cfRule>
    <cfRule type="cellIs" dxfId="27961" priority="119" operator="lessThan">
      <formula>L39</formula>
    </cfRule>
    <cfRule type="cellIs" dxfId="27960" priority="120" operator="greaterThanOrEqual">
      <formula>L39</formula>
    </cfRule>
  </conditionalFormatting>
  <conditionalFormatting sqref="M40">
    <cfRule type="cellIs" dxfId="27959" priority="113" operator="equal">
      <formula>0</formula>
    </cfRule>
    <cfRule type="cellIs" dxfId="27958" priority="114" operator="lessThan">
      <formula>K40</formula>
    </cfRule>
    <cfRule type="cellIs" dxfId="27957" priority="115" operator="lessThan">
      <formula>L40</formula>
    </cfRule>
    <cfRule type="cellIs" dxfId="27956" priority="116" operator="greaterThanOrEqual">
      <formula>L40</formula>
    </cfRule>
  </conditionalFormatting>
  <conditionalFormatting sqref="M41">
    <cfRule type="cellIs" dxfId="27955" priority="109" operator="equal">
      <formula>0</formula>
    </cfRule>
    <cfRule type="cellIs" dxfId="27954" priority="110" operator="lessThan">
      <formula>K41</formula>
    </cfRule>
    <cfRule type="cellIs" dxfId="27953" priority="111" operator="lessThan">
      <formula>L41</formula>
    </cfRule>
    <cfRule type="cellIs" dxfId="27952" priority="112" operator="greaterThanOrEqual">
      <formula>L41</formula>
    </cfRule>
  </conditionalFormatting>
  <conditionalFormatting sqref="M42">
    <cfRule type="cellIs" dxfId="27951" priority="105" operator="equal">
      <formula>0</formula>
    </cfRule>
    <cfRule type="cellIs" dxfId="27950" priority="106" operator="lessThan">
      <formula>K42</formula>
    </cfRule>
    <cfRule type="cellIs" dxfId="27949" priority="107" operator="lessThan">
      <formula>L42</formula>
    </cfRule>
    <cfRule type="cellIs" dxfId="27948" priority="108" operator="greaterThanOrEqual">
      <formula>L42</formula>
    </cfRule>
  </conditionalFormatting>
  <conditionalFormatting sqref="M44">
    <cfRule type="cellIs" dxfId="27947" priority="101" operator="equal">
      <formula>0</formula>
    </cfRule>
    <cfRule type="cellIs" dxfId="27946" priority="102" operator="lessThan">
      <formula>K44</formula>
    </cfRule>
    <cfRule type="cellIs" dxfId="27945" priority="103" operator="lessThan">
      <formula>L44</formula>
    </cfRule>
    <cfRule type="cellIs" dxfId="27944" priority="104" operator="greaterThanOrEqual">
      <formula>L44</formula>
    </cfRule>
  </conditionalFormatting>
  <conditionalFormatting sqref="M45">
    <cfRule type="cellIs" dxfId="27943" priority="97" operator="equal">
      <formula>0</formula>
    </cfRule>
    <cfRule type="cellIs" dxfId="27942" priority="98" operator="lessThan">
      <formula>K45</formula>
    </cfRule>
    <cfRule type="cellIs" dxfId="27941" priority="99" operator="lessThan">
      <formula>L45</formula>
    </cfRule>
    <cfRule type="cellIs" dxfId="27940" priority="100" operator="greaterThanOrEqual">
      <formula>L45</formula>
    </cfRule>
  </conditionalFormatting>
  <conditionalFormatting sqref="M46">
    <cfRule type="cellIs" dxfId="27939" priority="93" operator="equal">
      <formula>0</formula>
    </cfRule>
    <cfRule type="cellIs" dxfId="27938" priority="94" operator="lessThan">
      <formula>K46</formula>
    </cfRule>
    <cfRule type="cellIs" dxfId="27937" priority="95" operator="lessThan">
      <formula>L46</formula>
    </cfRule>
    <cfRule type="cellIs" dxfId="27936" priority="96" operator="greaterThanOrEqual">
      <formula>L46</formula>
    </cfRule>
  </conditionalFormatting>
  <conditionalFormatting sqref="M47">
    <cfRule type="cellIs" dxfId="27935" priority="89" operator="equal">
      <formula>0</formula>
    </cfRule>
    <cfRule type="cellIs" dxfId="27934" priority="90" operator="lessThan">
      <formula>K47</formula>
    </cfRule>
    <cfRule type="cellIs" dxfId="27933" priority="91" operator="lessThan">
      <formula>L47</formula>
    </cfRule>
    <cfRule type="cellIs" dxfId="27932" priority="92" operator="greaterThanOrEqual">
      <formula>L47</formula>
    </cfRule>
  </conditionalFormatting>
  <conditionalFormatting sqref="M48">
    <cfRule type="cellIs" dxfId="27931" priority="85" operator="equal">
      <formula>0</formula>
    </cfRule>
    <cfRule type="cellIs" dxfId="27930" priority="86" operator="lessThan">
      <formula>K48</formula>
    </cfRule>
    <cfRule type="cellIs" dxfId="27929" priority="87" operator="lessThan">
      <formula>L48</formula>
    </cfRule>
    <cfRule type="cellIs" dxfId="27928" priority="88" operator="greaterThanOrEqual">
      <formula>L48</formula>
    </cfRule>
  </conditionalFormatting>
  <conditionalFormatting sqref="M49">
    <cfRule type="cellIs" dxfId="27927" priority="81" operator="equal">
      <formula>0</formula>
    </cfRule>
    <cfRule type="cellIs" dxfId="27926" priority="82" operator="lessThan">
      <formula>K49</formula>
    </cfRule>
    <cfRule type="cellIs" dxfId="27925" priority="83" operator="lessThan">
      <formula>L49</formula>
    </cfRule>
    <cfRule type="cellIs" dxfId="27924" priority="84" operator="greaterThanOrEqual">
      <formula>L49</formula>
    </cfRule>
  </conditionalFormatting>
  <conditionalFormatting sqref="M51">
    <cfRule type="cellIs" dxfId="27923" priority="77" operator="equal">
      <formula>0</formula>
    </cfRule>
    <cfRule type="cellIs" dxfId="27922" priority="78" operator="lessThan">
      <formula>K51</formula>
    </cfRule>
    <cfRule type="cellIs" dxfId="27921" priority="79" operator="lessThan">
      <formula>L51</formula>
    </cfRule>
    <cfRule type="cellIs" dxfId="27920" priority="80" operator="greaterThanOrEqual">
      <formula>L51</formula>
    </cfRule>
  </conditionalFormatting>
  <conditionalFormatting sqref="M52">
    <cfRule type="cellIs" dxfId="27919" priority="73" operator="equal">
      <formula>0</formula>
    </cfRule>
    <cfRule type="cellIs" dxfId="27918" priority="74" operator="lessThan">
      <formula>K52</formula>
    </cfRule>
    <cfRule type="cellIs" dxfId="27917" priority="75" operator="lessThan">
      <formula>L52</formula>
    </cfRule>
    <cfRule type="cellIs" dxfId="27916" priority="76" operator="greaterThanOrEqual">
      <formula>L52</formula>
    </cfRule>
  </conditionalFormatting>
  <conditionalFormatting sqref="M53">
    <cfRule type="cellIs" dxfId="27915" priority="69" operator="equal">
      <formula>0</formula>
    </cfRule>
    <cfRule type="cellIs" dxfId="27914" priority="70" operator="lessThan">
      <formula>K53</formula>
    </cfRule>
    <cfRule type="cellIs" dxfId="27913" priority="71" operator="lessThan">
      <formula>L53</formula>
    </cfRule>
    <cfRule type="cellIs" dxfId="27912" priority="72" operator="greaterThanOrEqual">
      <formula>L53</formula>
    </cfRule>
  </conditionalFormatting>
  <conditionalFormatting sqref="M54">
    <cfRule type="cellIs" dxfId="27911" priority="65" operator="equal">
      <formula>0</formula>
    </cfRule>
    <cfRule type="cellIs" dxfId="27910" priority="66" operator="lessThan">
      <formula>K54</formula>
    </cfRule>
    <cfRule type="cellIs" dxfId="27909" priority="67" operator="lessThan">
      <formula>L54</formula>
    </cfRule>
    <cfRule type="cellIs" dxfId="27908" priority="68" operator="greaterThanOrEqual">
      <formula>L54</formula>
    </cfRule>
  </conditionalFormatting>
  <conditionalFormatting sqref="M55">
    <cfRule type="cellIs" dxfId="27907" priority="61" operator="equal">
      <formula>0</formula>
    </cfRule>
    <cfRule type="cellIs" dxfId="27906" priority="62" operator="lessThan">
      <formula>K55</formula>
    </cfRule>
    <cfRule type="cellIs" dxfId="27905" priority="63" operator="lessThan">
      <formula>L55</formula>
    </cfRule>
    <cfRule type="cellIs" dxfId="27904" priority="64" operator="greaterThanOrEqual">
      <formula>L55</formula>
    </cfRule>
  </conditionalFormatting>
  <conditionalFormatting sqref="M57">
    <cfRule type="cellIs" dxfId="27903" priority="57" operator="equal">
      <formula>0</formula>
    </cfRule>
    <cfRule type="cellIs" dxfId="27902" priority="58" operator="lessThan">
      <formula>K57</formula>
    </cfRule>
    <cfRule type="cellIs" dxfId="27901" priority="59" operator="lessThan">
      <formula>L57</formula>
    </cfRule>
    <cfRule type="cellIs" dxfId="27900" priority="60" operator="greaterThanOrEqual">
      <formula>L57</formula>
    </cfRule>
  </conditionalFormatting>
  <conditionalFormatting sqref="M58">
    <cfRule type="cellIs" dxfId="27899" priority="53" operator="equal">
      <formula>0</formula>
    </cfRule>
    <cfRule type="cellIs" dxfId="27898" priority="54" operator="lessThan">
      <formula>K58</formula>
    </cfRule>
    <cfRule type="cellIs" dxfId="27897" priority="55" operator="lessThan">
      <formula>L58</formula>
    </cfRule>
    <cfRule type="cellIs" dxfId="27896" priority="56" operator="greaterThanOrEqual">
      <formula>L58</formula>
    </cfRule>
  </conditionalFormatting>
  <conditionalFormatting sqref="M59">
    <cfRule type="cellIs" dxfId="27895" priority="49" operator="equal">
      <formula>0</formula>
    </cfRule>
    <cfRule type="cellIs" dxfId="27894" priority="50" operator="lessThan">
      <formula>K59</formula>
    </cfRule>
    <cfRule type="cellIs" dxfId="27893" priority="51" operator="lessThan">
      <formula>L59</formula>
    </cfRule>
    <cfRule type="cellIs" dxfId="27892" priority="52" operator="greaterThanOrEqual">
      <formula>L59</formula>
    </cfRule>
  </conditionalFormatting>
  <conditionalFormatting sqref="M60">
    <cfRule type="cellIs" dxfId="27891" priority="45" operator="equal">
      <formula>0</formula>
    </cfRule>
    <cfRule type="cellIs" dxfId="27890" priority="46" operator="lessThan">
      <formula>K60</formula>
    </cfRule>
    <cfRule type="cellIs" dxfId="27889" priority="47" operator="lessThan">
      <formula>L60</formula>
    </cfRule>
    <cfRule type="cellIs" dxfId="27888" priority="48" operator="greaterThanOrEqual">
      <formula>L60</formula>
    </cfRule>
  </conditionalFormatting>
  <conditionalFormatting sqref="M61">
    <cfRule type="cellIs" dxfId="27887" priority="41" operator="equal">
      <formula>0</formula>
    </cfRule>
    <cfRule type="cellIs" dxfId="27886" priority="42" operator="lessThan">
      <formula>K61</formula>
    </cfRule>
    <cfRule type="cellIs" dxfId="27885" priority="43" operator="lessThan">
      <formula>L61</formula>
    </cfRule>
    <cfRule type="cellIs" dxfId="27884" priority="44" operator="greaterThanOrEqual">
      <formula>L61</formula>
    </cfRule>
  </conditionalFormatting>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79998168889431442"/>
  </sheetPr>
  <dimension ref="A1:AE411"/>
  <sheetViews>
    <sheetView showGridLines="0" topLeftCell="B1" zoomScale="80" zoomScaleNormal="80" workbookViewId="0">
      <pane xSplit="3" ySplit="8" topLeftCell="E385" activePane="bottomRight" state="frozen"/>
      <selection activeCell="B1" sqref="B1"/>
      <selection pane="topRight" activeCell="E1" sqref="E1"/>
      <selection pane="bottomLeft" activeCell="B9" sqref="B9"/>
      <selection pane="bottomRight" activeCell="B1" sqref="B1"/>
    </sheetView>
  </sheetViews>
  <sheetFormatPr defaultRowHeight="14.25" x14ac:dyDescent="0.45"/>
  <cols>
    <col min="1" max="1" width="45.1328125" hidden="1" customWidth="1"/>
    <col min="2" max="2" width="54.1328125" bestFit="1" customWidth="1"/>
    <col min="3" max="3" width="11" customWidth="1"/>
    <col min="4" max="4" width="11.3984375" customWidth="1"/>
    <col min="5" max="5" width="9" style="451" customWidth="1"/>
    <col min="20" max="20" width="10.73046875" customWidth="1"/>
    <col min="21" max="21" width="11.86328125" customWidth="1"/>
    <col min="22" max="22" width="10.59765625" customWidth="1"/>
    <col min="27" max="27" width="11" customWidth="1"/>
    <col min="28" max="28" width="12" bestFit="1" customWidth="1"/>
    <col min="29" max="29" width="10.73046875" customWidth="1"/>
    <col min="31" max="31" width="10" customWidth="1"/>
  </cols>
  <sheetData>
    <row r="1" spans="1:31" ht="36" x14ac:dyDescent="1.05">
      <c r="A1" s="9"/>
      <c r="B1" s="39" t="s">
        <v>696</v>
      </c>
      <c r="C1" s="8"/>
      <c r="G1" s="208" t="s">
        <v>1222</v>
      </c>
    </row>
    <row r="2" spans="1:31" ht="14.65" thickBot="1" x14ac:dyDescent="0.5">
      <c r="A2" s="4"/>
      <c r="B2" s="4"/>
      <c r="C2" s="4"/>
    </row>
    <row r="3" spans="1:31" ht="14.65" thickBot="1" x14ac:dyDescent="0.5">
      <c r="F3" s="434" t="s">
        <v>1006</v>
      </c>
      <c r="G3" s="435"/>
      <c r="H3" s="435"/>
      <c r="I3" s="435"/>
      <c r="J3" s="435"/>
      <c r="K3" s="435"/>
      <c r="L3" s="435"/>
      <c r="M3" s="435"/>
      <c r="N3" s="435"/>
      <c r="O3" s="435"/>
      <c r="P3" s="435"/>
      <c r="Q3" s="435"/>
      <c r="R3" s="435"/>
      <c r="S3" s="435"/>
      <c r="T3" s="435"/>
      <c r="U3" s="435"/>
      <c r="V3" s="435"/>
      <c r="W3" s="435"/>
      <c r="X3" s="435"/>
      <c r="Y3" s="435"/>
      <c r="Z3" s="435"/>
      <c r="AA3" s="435"/>
      <c r="AB3" s="435"/>
      <c r="AC3" s="435"/>
      <c r="AD3" s="436"/>
      <c r="AE3" s="435"/>
    </row>
    <row r="4" spans="1:31" ht="30.75" customHeight="1" thickBot="1" x14ac:dyDescent="0.5">
      <c r="F4" s="555" t="s">
        <v>707</v>
      </c>
      <c r="G4" s="556"/>
      <c r="H4" s="556"/>
      <c r="I4" s="556"/>
      <c r="J4" s="556"/>
      <c r="K4" s="556"/>
      <c r="L4" s="556"/>
      <c r="M4" s="556"/>
      <c r="N4" s="556"/>
      <c r="O4" s="557"/>
      <c r="P4" s="555" t="s">
        <v>708</v>
      </c>
      <c r="Q4" s="556"/>
      <c r="R4" s="556"/>
      <c r="S4" s="557"/>
      <c r="T4" s="264" t="s">
        <v>1200</v>
      </c>
      <c r="U4" s="264" t="s">
        <v>712</v>
      </c>
      <c r="V4" s="264" t="s">
        <v>716</v>
      </c>
      <c r="W4" s="558" t="s">
        <v>714</v>
      </c>
      <c r="X4" s="559"/>
      <c r="Y4" s="559"/>
      <c r="Z4" s="559"/>
      <c r="AA4" s="37" t="s">
        <v>1341</v>
      </c>
      <c r="AB4" s="37" t="s">
        <v>718</v>
      </c>
      <c r="AC4" s="37" t="s">
        <v>745</v>
      </c>
      <c r="AD4" s="38" t="s">
        <v>711</v>
      </c>
      <c r="AE4" s="264" t="s">
        <v>1157</v>
      </c>
    </row>
    <row r="5" spans="1:31" ht="150" customHeight="1" thickBot="1" x14ac:dyDescent="0.5">
      <c r="A5" s="18"/>
      <c r="B5" s="34" t="s">
        <v>810</v>
      </c>
      <c r="C5" s="35" t="s">
        <v>695</v>
      </c>
      <c r="D5" s="36" t="s">
        <v>1361</v>
      </c>
      <c r="E5" s="457" t="s">
        <v>1364</v>
      </c>
      <c r="F5" s="247" t="s">
        <v>697</v>
      </c>
      <c r="G5" s="217" t="s">
        <v>701</v>
      </c>
      <c r="H5" s="217" t="s">
        <v>698</v>
      </c>
      <c r="I5" s="217" t="s">
        <v>699</v>
      </c>
      <c r="J5" s="217" t="s">
        <v>700</v>
      </c>
      <c r="K5" s="217" t="s">
        <v>702</v>
      </c>
      <c r="L5" s="217" t="s">
        <v>703</v>
      </c>
      <c r="M5" s="217" t="s">
        <v>1355</v>
      </c>
      <c r="N5" s="217" t="s">
        <v>704</v>
      </c>
      <c r="O5" s="218" t="s">
        <v>706</v>
      </c>
      <c r="P5" s="31" t="s">
        <v>1147</v>
      </c>
      <c r="Q5" s="32" t="s">
        <v>1343</v>
      </c>
      <c r="R5" s="32" t="s">
        <v>1344</v>
      </c>
      <c r="S5" s="33" t="s">
        <v>1144</v>
      </c>
      <c r="T5" s="265" t="s">
        <v>1153</v>
      </c>
      <c r="U5" s="265" t="s">
        <v>713</v>
      </c>
      <c r="V5" s="265" t="s">
        <v>717</v>
      </c>
      <c r="W5" s="96" t="s">
        <v>1158</v>
      </c>
      <c r="X5" s="32" t="s">
        <v>1159</v>
      </c>
      <c r="Y5" s="32" t="s">
        <v>1037</v>
      </c>
      <c r="Z5" s="32" t="s">
        <v>1038</v>
      </c>
      <c r="AA5" s="32" t="s">
        <v>1342</v>
      </c>
      <c r="AB5" s="32" t="s">
        <v>719</v>
      </c>
      <c r="AC5" s="32" t="s">
        <v>726</v>
      </c>
      <c r="AD5" s="33" t="s">
        <v>1160</v>
      </c>
      <c r="AE5" s="265" t="s">
        <v>1154</v>
      </c>
    </row>
    <row r="6" spans="1:31" x14ac:dyDescent="0.45">
      <c r="A6" s="234"/>
      <c r="B6" s="551" t="s">
        <v>1151</v>
      </c>
      <c r="C6" s="552"/>
      <c r="D6" s="223"/>
      <c r="E6" s="452"/>
      <c r="F6" s="248">
        <v>0.55000000000000004</v>
      </c>
      <c r="G6" s="228">
        <v>0.92259999999999998</v>
      </c>
      <c r="H6" s="228">
        <v>0.95209999999999995</v>
      </c>
      <c r="I6" s="228">
        <v>0.94889999999999997</v>
      </c>
      <c r="J6" s="228">
        <v>0.93930000000000002</v>
      </c>
      <c r="K6" s="228">
        <v>0.82789999999999997</v>
      </c>
      <c r="L6" s="228">
        <v>0.94650000000000001</v>
      </c>
      <c r="M6" s="228">
        <v>0.9194</v>
      </c>
      <c r="N6" s="228">
        <v>0.88660000000000005</v>
      </c>
      <c r="O6" s="249">
        <v>0.93330000000000002</v>
      </c>
      <c r="P6" s="248">
        <v>0.28999999999999998</v>
      </c>
      <c r="Q6" s="228">
        <v>0.66779999999999995</v>
      </c>
      <c r="R6" s="228">
        <v>0.70689999999999997</v>
      </c>
      <c r="S6" s="249">
        <v>0.58450000000000002</v>
      </c>
      <c r="T6" s="256">
        <v>0.52500000000000002</v>
      </c>
      <c r="U6" s="256">
        <v>0.6</v>
      </c>
      <c r="V6" s="256">
        <v>0.7</v>
      </c>
      <c r="W6" s="262">
        <v>7.4999999999999997E-2</v>
      </c>
      <c r="X6" s="228">
        <v>7.4999999999999997E-2</v>
      </c>
      <c r="Y6" s="228"/>
      <c r="Z6" s="249"/>
      <c r="AA6" s="248">
        <v>5.0000000000000001E-3</v>
      </c>
      <c r="AB6" s="228"/>
      <c r="AC6" s="228"/>
      <c r="AD6" s="249"/>
      <c r="AE6" s="256">
        <v>0.05</v>
      </c>
    </row>
    <row r="7" spans="1:31" ht="14.65" thickBot="1" x14ac:dyDescent="0.5">
      <c r="A7" s="234"/>
      <c r="B7" s="553" t="s">
        <v>1152</v>
      </c>
      <c r="C7" s="554"/>
      <c r="D7" s="224"/>
      <c r="E7" s="453"/>
      <c r="F7" s="250">
        <v>0.65</v>
      </c>
      <c r="G7" s="229">
        <v>0.95020000000000004</v>
      </c>
      <c r="H7" s="229">
        <v>0.97009999999999996</v>
      </c>
      <c r="I7" s="229">
        <v>0.96630000000000005</v>
      </c>
      <c r="J7" s="229">
        <v>0.95799999999999996</v>
      </c>
      <c r="K7" s="229">
        <v>0.87409999999999999</v>
      </c>
      <c r="L7" s="229">
        <v>0.96409999999999996</v>
      </c>
      <c r="M7" s="229">
        <v>0.94259999999999999</v>
      </c>
      <c r="N7" s="229">
        <v>0.91910000000000003</v>
      </c>
      <c r="O7" s="251">
        <v>0.96009999999999995</v>
      </c>
      <c r="P7" s="250">
        <v>0.35</v>
      </c>
      <c r="Q7" s="229">
        <v>0.71120000000000005</v>
      </c>
      <c r="R7" s="229">
        <v>0.75949999999999995</v>
      </c>
      <c r="S7" s="251">
        <v>0.62880000000000003</v>
      </c>
      <c r="T7" s="257">
        <v>0.57499999999999996</v>
      </c>
      <c r="U7" s="257">
        <v>0.7</v>
      </c>
      <c r="V7" s="257">
        <v>0.75</v>
      </c>
      <c r="W7" s="263">
        <v>0.15</v>
      </c>
      <c r="X7" s="229">
        <v>0.15</v>
      </c>
      <c r="Y7" s="229">
        <v>0.75</v>
      </c>
      <c r="Z7" s="251">
        <v>0.6</v>
      </c>
      <c r="AA7" s="250">
        <v>0.01</v>
      </c>
      <c r="AB7" s="229">
        <v>0.8</v>
      </c>
      <c r="AC7" s="229">
        <v>0.5</v>
      </c>
      <c r="AD7" s="251">
        <v>0.7</v>
      </c>
      <c r="AE7" s="257">
        <v>0.15</v>
      </c>
    </row>
    <row r="8" spans="1:31" ht="5.25" customHeight="1" x14ac:dyDescent="0.45">
      <c r="A8" s="13"/>
      <c r="B8" s="323"/>
      <c r="C8" s="324"/>
      <c r="D8" s="324"/>
      <c r="E8" s="454"/>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row>
    <row r="9" spans="1:31" x14ac:dyDescent="0.45">
      <c r="A9" s="19" t="s">
        <v>0</v>
      </c>
      <c r="B9" s="21" t="s">
        <v>811</v>
      </c>
      <c r="C9" s="15"/>
      <c r="D9" s="84">
        <v>35002</v>
      </c>
      <c r="E9" s="450">
        <v>0.20599999999999999</v>
      </c>
      <c r="F9" s="94">
        <v>0.7</v>
      </c>
      <c r="G9" s="102">
        <v>0.91220000000000001</v>
      </c>
      <c r="H9" s="102">
        <v>0.93720000000000003</v>
      </c>
      <c r="I9" s="102">
        <v>0.93530000000000002</v>
      </c>
      <c r="J9" s="102">
        <v>0.92330000000000001</v>
      </c>
      <c r="K9" s="102">
        <v>0.81379999999999997</v>
      </c>
      <c r="L9" s="102">
        <v>0.93210000000000004</v>
      </c>
      <c r="M9" s="102">
        <v>0.88749999999999996</v>
      </c>
      <c r="N9" s="102">
        <v>0.86599999999999999</v>
      </c>
      <c r="O9" s="103">
        <v>0.90649999999999997</v>
      </c>
      <c r="P9" s="94">
        <v>0.29670000000000002</v>
      </c>
      <c r="Q9" s="102">
        <v>0.64070000000000005</v>
      </c>
      <c r="R9" s="102">
        <v>0.64700000000000002</v>
      </c>
      <c r="S9" s="103">
        <v>0.53759999999999997</v>
      </c>
      <c r="T9" s="287">
        <v>0.55549999999999999</v>
      </c>
      <c r="U9" s="287">
        <v>0.60060000000000002</v>
      </c>
      <c r="V9" s="287">
        <v>0.10199999999999999</v>
      </c>
      <c r="W9" s="94">
        <v>1.1000000000000001E-3</v>
      </c>
      <c r="X9" s="102">
        <v>6.6199999999999995E-2</v>
      </c>
      <c r="Y9" s="102">
        <v>0</v>
      </c>
      <c r="Z9" s="103">
        <v>0</v>
      </c>
      <c r="AA9" s="94">
        <v>1.8E-3</v>
      </c>
      <c r="AB9" s="102">
        <v>0.29920000000000002</v>
      </c>
      <c r="AC9" s="102">
        <v>9.9000000000000005E-2</v>
      </c>
      <c r="AD9" s="103">
        <v>5.1999999999999998E-3</v>
      </c>
      <c r="AE9" s="287">
        <v>0.13619999999999999</v>
      </c>
    </row>
    <row r="10" spans="1:31" x14ac:dyDescent="0.45">
      <c r="A10" s="19" t="s">
        <v>1363</v>
      </c>
      <c r="B10" s="22" t="s">
        <v>823</v>
      </c>
      <c r="C10" s="15"/>
      <c r="D10" s="85">
        <v>7190</v>
      </c>
      <c r="E10" s="455">
        <v>0.18329999999999999</v>
      </c>
      <c r="F10" s="94">
        <v>0.71860000000000002</v>
      </c>
      <c r="G10" s="102">
        <v>0.90559999999999996</v>
      </c>
      <c r="H10" s="102">
        <v>0.93879999999999997</v>
      </c>
      <c r="I10" s="102">
        <v>0.93630000000000002</v>
      </c>
      <c r="J10" s="102">
        <v>0.92700000000000005</v>
      </c>
      <c r="K10" s="102">
        <v>0.82099999999999995</v>
      </c>
      <c r="L10" s="102">
        <v>0.93500000000000005</v>
      </c>
      <c r="M10" s="102">
        <v>0.91069999999999995</v>
      </c>
      <c r="N10" s="102">
        <v>0.88360000000000005</v>
      </c>
      <c r="O10" s="103">
        <v>0.91210000000000002</v>
      </c>
      <c r="P10" s="94">
        <v>0.3211</v>
      </c>
      <c r="Q10" s="102">
        <v>0.63570000000000004</v>
      </c>
      <c r="R10" s="102">
        <v>0.67930000000000001</v>
      </c>
      <c r="S10" s="103">
        <v>0.56859999999999999</v>
      </c>
      <c r="T10" s="287">
        <v>0.55989999999999995</v>
      </c>
      <c r="U10" s="287">
        <v>0.74880000000000002</v>
      </c>
      <c r="V10" s="287">
        <v>0.14549999999999999</v>
      </c>
      <c r="W10" s="94">
        <v>1.2999999999999999E-3</v>
      </c>
      <c r="X10" s="102">
        <v>5.5800000000000002E-2</v>
      </c>
      <c r="Y10" s="102">
        <v>0</v>
      </c>
      <c r="Z10" s="103">
        <v>0</v>
      </c>
      <c r="AA10" s="94">
        <v>2E-3</v>
      </c>
      <c r="AB10" s="102">
        <v>0.48809999999999998</v>
      </c>
      <c r="AC10" s="102">
        <v>9.3799999999999994E-2</v>
      </c>
      <c r="AD10" s="103">
        <v>5.4000000000000003E-3</v>
      </c>
      <c r="AE10" s="287">
        <v>0.10580000000000001</v>
      </c>
    </row>
    <row r="11" spans="1:31" x14ac:dyDescent="0.45">
      <c r="A11" s="19" t="s">
        <v>1365</v>
      </c>
      <c r="B11" s="23" t="s">
        <v>53</v>
      </c>
      <c r="C11" s="16" t="s">
        <v>54</v>
      </c>
      <c r="D11" s="27">
        <v>1179</v>
      </c>
      <c r="E11" s="456">
        <v>6.6199999999999995E-2</v>
      </c>
      <c r="F11" s="95">
        <v>0.71499999999999997</v>
      </c>
      <c r="G11" s="41">
        <v>0.90159999999999996</v>
      </c>
      <c r="H11" s="41">
        <v>0.95589999999999997</v>
      </c>
      <c r="I11" s="41">
        <v>0.94569999999999999</v>
      </c>
      <c r="J11" s="41">
        <v>0.93720000000000003</v>
      </c>
      <c r="K11" s="41">
        <v>0.84989999999999999</v>
      </c>
      <c r="L11" s="41">
        <v>0.94569999999999999</v>
      </c>
      <c r="M11" s="41">
        <v>0.90500000000000003</v>
      </c>
      <c r="N11" s="41">
        <v>0.89570000000000005</v>
      </c>
      <c r="O11" s="64">
        <v>0.88129999999999997</v>
      </c>
      <c r="P11" s="95">
        <v>0.29349999999999998</v>
      </c>
      <c r="Q11" s="41">
        <v>0.58689999999999998</v>
      </c>
      <c r="R11" s="41">
        <v>0.69210000000000005</v>
      </c>
      <c r="S11" s="64">
        <v>0.53520000000000001</v>
      </c>
      <c r="T11" s="288">
        <v>0.56820000000000004</v>
      </c>
      <c r="U11" s="288">
        <v>0.79049999999999998</v>
      </c>
      <c r="V11" s="288">
        <v>6.7000000000000004E-2</v>
      </c>
      <c r="W11" s="95">
        <v>0</v>
      </c>
      <c r="X11" s="41">
        <v>1.61E-2</v>
      </c>
      <c r="Y11" s="41">
        <v>0</v>
      </c>
      <c r="Z11" s="64">
        <v>0</v>
      </c>
      <c r="AA11" s="95">
        <v>0</v>
      </c>
      <c r="AB11" s="41">
        <v>0.58350000000000002</v>
      </c>
      <c r="AC11" s="41">
        <v>4.3499999999999997E-2</v>
      </c>
      <c r="AD11" s="64">
        <v>8.0000000000000004E-4</v>
      </c>
      <c r="AE11" s="288">
        <v>3.0499999999999999E-2</v>
      </c>
    </row>
    <row r="12" spans="1:31" x14ac:dyDescent="0.45">
      <c r="A12" s="19" t="s">
        <v>1365</v>
      </c>
      <c r="B12" s="23" t="s">
        <v>55</v>
      </c>
      <c r="C12" s="16" t="s">
        <v>56</v>
      </c>
      <c r="D12" s="27">
        <v>726</v>
      </c>
      <c r="E12" s="456">
        <v>0.3347</v>
      </c>
      <c r="F12" s="95">
        <v>0.72870000000000001</v>
      </c>
      <c r="G12" s="41">
        <v>0.88429999999999997</v>
      </c>
      <c r="H12" s="41">
        <v>0.97109999999999996</v>
      </c>
      <c r="I12" s="41">
        <v>0.95730000000000004</v>
      </c>
      <c r="J12" s="41">
        <v>0.96689999999999998</v>
      </c>
      <c r="K12" s="41">
        <v>0.87880000000000003</v>
      </c>
      <c r="L12" s="41">
        <v>0.96560000000000001</v>
      </c>
      <c r="M12" s="41">
        <v>0.92420000000000002</v>
      </c>
      <c r="N12" s="41">
        <v>0.92290000000000005</v>
      </c>
      <c r="O12" s="64">
        <v>0.89939999999999998</v>
      </c>
      <c r="P12" s="95">
        <v>0.42559999999999998</v>
      </c>
      <c r="Q12" s="41">
        <v>0.76170000000000004</v>
      </c>
      <c r="R12" s="41">
        <v>0.75760000000000005</v>
      </c>
      <c r="S12" s="64">
        <v>0.65559999999999996</v>
      </c>
      <c r="T12" s="288">
        <v>0.62870000000000004</v>
      </c>
      <c r="U12" s="288">
        <v>0.51929999999999998</v>
      </c>
      <c r="V12" s="288">
        <v>4.41E-2</v>
      </c>
      <c r="W12" s="95">
        <v>0</v>
      </c>
      <c r="X12" s="41">
        <v>0</v>
      </c>
      <c r="Y12" s="41">
        <v>0</v>
      </c>
      <c r="Z12" s="64">
        <v>0</v>
      </c>
      <c r="AA12" s="95">
        <v>0</v>
      </c>
      <c r="AB12" s="41">
        <v>2.4799999999999999E-2</v>
      </c>
      <c r="AC12" s="41">
        <v>0</v>
      </c>
      <c r="AD12" s="64">
        <v>2.8E-3</v>
      </c>
      <c r="AE12" s="288">
        <v>8.2600000000000007E-2</v>
      </c>
    </row>
    <row r="13" spans="1:31" x14ac:dyDescent="0.45">
      <c r="A13" s="19" t="s">
        <v>1365</v>
      </c>
      <c r="B13" s="23" t="s">
        <v>57</v>
      </c>
      <c r="C13" s="16" t="s">
        <v>58</v>
      </c>
      <c r="D13" s="27">
        <v>453</v>
      </c>
      <c r="E13" s="456">
        <v>0.13689999999999999</v>
      </c>
      <c r="F13" s="95">
        <v>0.73509999999999998</v>
      </c>
      <c r="G13" s="41">
        <v>0.91390000000000005</v>
      </c>
      <c r="H13" s="41">
        <v>0.9536</v>
      </c>
      <c r="I13" s="41">
        <v>0.9536</v>
      </c>
      <c r="J13" s="41">
        <v>0.9294</v>
      </c>
      <c r="K13" s="41">
        <v>0.80349999999999999</v>
      </c>
      <c r="L13" s="41">
        <v>0.95140000000000002</v>
      </c>
      <c r="M13" s="41">
        <v>0.92049999999999998</v>
      </c>
      <c r="N13" s="41">
        <v>0.88739999999999997</v>
      </c>
      <c r="O13" s="64">
        <v>0.94040000000000001</v>
      </c>
      <c r="P13" s="95">
        <v>0.28260000000000002</v>
      </c>
      <c r="Q13" s="41">
        <v>0.60709999999999997</v>
      </c>
      <c r="R13" s="41">
        <v>0.66449999999999998</v>
      </c>
      <c r="S13" s="64">
        <v>0.5585</v>
      </c>
      <c r="T13" s="288">
        <v>0.57040000000000002</v>
      </c>
      <c r="U13" s="288">
        <v>0.83440000000000003</v>
      </c>
      <c r="V13" s="288">
        <v>0.33110000000000001</v>
      </c>
      <c r="W13" s="95">
        <v>0</v>
      </c>
      <c r="X13" s="41">
        <v>5.2999999999999999E-2</v>
      </c>
      <c r="Y13" s="41">
        <v>0</v>
      </c>
      <c r="Z13" s="64">
        <v>0</v>
      </c>
      <c r="AA13" s="95">
        <v>0</v>
      </c>
      <c r="AB13" s="41">
        <v>0.68530000000000002</v>
      </c>
      <c r="AC13" s="41">
        <v>0.1429</v>
      </c>
      <c r="AD13" s="64">
        <v>2.2000000000000001E-3</v>
      </c>
      <c r="AE13" s="288">
        <v>7.2800000000000004E-2</v>
      </c>
    </row>
    <row r="14" spans="1:31" x14ac:dyDescent="0.45">
      <c r="A14" s="19" t="s">
        <v>1365</v>
      </c>
      <c r="B14" s="23" t="s">
        <v>1039</v>
      </c>
      <c r="C14" s="17" t="s">
        <v>70</v>
      </c>
      <c r="D14" s="27">
        <v>441</v>
      </c>
      <c r="E14" s="456">
        <v>0.18590000000000001</v>
      </c>
      <c r="F14" s="95">
        <v>0.88439999999999996</v>
      </c>
      <c r="G14" s="41">
        <v>0.95689999999999997</v>
      </c>
      <c r="H14" s="41">
        <v>0.96150000000000002</v>
      </c>
      <c r="I14" s="41">
        <v>0.95009999999999994</v>
      </c>
      <c r="J14" s="41">
        <v>0.95689999999999997</v>
      </c>
      <c r="K14" s="41">
        <v>0.97729999999999995</v>
      </c>
      <c r="L14" s="41">
        <v>0.96150000000000002</v>
      </c>
      <c r="M14" s="41">
        <v>0.92520000000000002</v>
      </c>
      <c r="N14" s="41">
        <v>0.9456</v>
      </c>
      <c r="O14" s="64">
        <v>0.95920000000000005</v>
      </c>
      <c r="P14" s="95">
        <v>0.3175</v>
      </c>
      <c r="Q14" s="41">
        <v>0.59640000000000004</v>
      </c>
      <c r="R14" s="41">
        <v>0.73470000000000002</v>
      </c>
      <c r="S14" s="64">
        <v>0.58499999999999996</v>
      </c>
      <c r="T14" s="288">
        <v>0.50849999999999995</v>
      </c>
      <c r="U14" s="288">
        <v>0.92520000000000002</v>
      </c>
      <c r="V14" s="288">
        <v>0.55779999999999996</v>
      </c>
      <c r="W14" s="95">
        <v>0</v>
      </c>
      <c r="X14" s="41">
        <v>0.22220000000000001</v>
      </c>
      <c r="Y14" s="41">
        <v>0</v>
      </c>
      <c r="Z14" s="64">
        <v>0</v>
      </c>
      <c r="AA14" s="95">
        <v>0</v>
      </c>
      <c r="AB14" s="41">
        <v>0.93430000000000002</v>
      </c>
      <c r="AC14" s="41">
        <v>0.15790000000000001</v>
      </c>
      <c r="AD14" s="64">
        <v>2.3E-3</v>
      </c>
      <c r="AE14" s="288">
        <v>0.37640000000000001</v>
      </c>
    </row>
    <row r="15" spans="1:31" x14ac:dyDescent="0.45">
      <c r="A15" s="19" t="s">
        <v>1365</v>
      </c>
      <c r="B15" s="23" t="s">
        <v>59</v>
      </c>
      <c r="C15" s="16" t="s">
        <v>60</v>
      </c>
      <c r="D15" s="27">
        <v>469</v>
      </c>
      <c r="E15" s="456">
        <v>0.14929999999999999</v>
      </c>
      <c r="F15" s="95">
        <v>0.71640000000000004</v>
      </c>
      <c r="G15" s="41">
        <v>0.90190000000000003</v>
      </c>
      <c r="H15" s="41">
        <v>0.8891</v>
      </c>
      <c r="I15" s="41">
        <v>0.92110000000000003</v>
      </c>
      <c r="J15" s="41">
        <v>0.87629999999999997</v>
      </c>
      <c r="K15" s="41">
        <v>0.79320000000000002</v>
      </c>
      <c r="L15" s="41">
        <v>0.87629999999999997</v>
      </c>
      <c r="M15" s="41">
        <v>0.95950000000000002</v>
      </c>
      <c r="N15" s="41">
        <v>0.91039999999999999</v>
      </c>
      <c r="O15" s="64">
        <v>0.91259999999999997</v>
      </c>
      <c r="P15" s="95">
        <v>0.3049</v>
      </c>
      <c r="Q15" s="41">
        <v>0.60129999999999995</v>
      </c>
      <c r="R15" s="41">
        <v>0.70150000000000001</v>
      </c>
      <c r="S15" s="64">
        <v>0.58850000000000002</v>
      </c>
      <c r="T15" s="288">
        <v>0.55479999999999996</v>
      </c>
      <c r="U15" s="288">
        <v>0.6119</v>
      </c>
      <c r="V15" s="288">
        <v>2.0999999999999999E-3</v>
      </c>
      <c r="W15" s="95">
        <v>0</v>
      </c>
      <c r="X15" s="41">
        <v>2.7699999999999999E-2</v>
      </c>
      <c r="Y15" s="41">
        <v>0</v>
      </c>
      <c r="Z15" s="64">
        <v>0</v>
      </c>
      <c r="AA15" s="95">
        <v>0</v>
      </c>
      <c r="AB15" s="41">
        <v>8.5000000000000006E-3</v>
      </c>
      <c r="AC15" s="41">
        <v>6.9800000000000001E-2</v>
      </c>
      <c r="AD15" s="64">
        <v>0</v>
      </c>
      <c r="AE15" s="288">
        <v>5.5399999999999998E-2</v>
      </c>
    </row>
    <row r="16" spans="1:31" x14ac:dyDescent="0.45">
      <c r="A16" s="19" t="s">
        <v>1365</v>
      </c>
      <c r="B16" s="23" t="s">
        <v>819</v>
      </c>
      <c r="C16" s="16" t="s">
        <v>820</v>
      </c>
      <c r="D16" s="27">
        <v>506</v>
      </c>
      <c r="E16" s="456">
        <v>5.8999999999999999E-3</v>
      </c>
      <c r="F16" s="95">
        <v>0.67</v>
      </c>
      <c r="G16" s="41">
        <v>0.88929999999999998</v>
      </c>
      <c r="H16" s="41">
        <v>0.88929999999999998</v>
      </c>
      <c r="I16" s="41">
        <v>0.86560000000000004</v>
      </c>
      <c r="J16" s="41">
        <v>0.86960000000000004</v>
      </c>
      <c r="K16" s="41">
        <v>0.7984</v>
      </c>
      <c r="L16" s="41">
        <v>0.87939999999999996</v>
      </c>
      <c r="M16" s="41">
        <v>0.90710000000000002</v>
      </c>
      <c r="N16" s="41">
        <v>0.81620000000000004</v>
      </c>
      <c r="O16" s="64">
        <v>0.91300000000000003</v>
      </c>
      <c r="P16" s="95">
        <v>0.16400000000000001</v>
      </c>
      <c r="Q16" s="41">
        <v>0.46250000000000002</v>
      </c>
      <c r="R16" s="41">
        <v>0.49409999999999998</v>
      </c>
      <c r="S16" s="64">
        <v>0.4526</v>
      </c>
      <c r="T16" s="288">
        <v>0.32279999999999998</v>
      </c>
      <c r="U16" s="288">
        <v>0.62450000000000006</v>
      </c>
      <c r="V16" s="288">
        <v>5.8999999999999999E-3</v>
      </c>
      <c r="W16" s="95">
        <v>0</v>
      </c>
      <c r="X16" s="41">
        <v>0.11070000000000001</v>
      </c>
      <c r="Y16" s="41">
        <v>0</v>
      </c>
      <c r="Z16" s="64">
        <v>0</v>
      </c>
      <c r="AA16" s="95">
        <v>0</v>
      </c>
      <c r="AB16" s="41">
        <v>1.9699999999999999E-2</v>
      </c>
      <c r="AC16" s="41">
        <v>2.5000000000000001E-2</v>
      </c>
      <c r="AD16" s="64">
        <v>2E-3</v>
      </c>
      <c r="AE16" s="288">
        <v>8.1000000000000003E-2</v>
      </c>
    </row>
    <row r="17" spans="1:31" x14ac:dyDescent="0.45">
      <c r="A17" s="19" t="s">
        <v>1365</v>
      </c>
      <c r="B17" s="23" t="s">
        <v>63</v>
      </c>
      <c r="C17" s="16" t="s">
        <v>64</v>
      </c>
      <c r="D17" s="27">
        <v>480</v>
      </c>
      <c r="E17" s="456">
        <v>3.3300000000000003E-2</v>
      </c>
      <c r="F17" s="95">
        <v>0.67920000000000003</v>
      </c>
      <c r="G17" s="41">
        <v>0.88749999999999996</v>
      </c>
      <c r="H17" s="41">
        <v>0.91869999999999996</v>
      </c>
      <c r="I17" s="41">
        <v>0.91039999999999999</v>
      </c>
      <c r="J17" s="41">
        <v>0.91039999999999999</v>
      </c>
      <c r="K17" s="41">
        <v>0.76459999999999995</v>
      </c>
      <c r="L17" s="41">
        <v>0.92500000000000004</v>
      </c>
      <c r="M17" s="41">
        <v>0.94579999999999997</v>
      </c>
      <c r="N17" s="41">
        <v>0.81869999999999998</v>
      </c>
      <c r="O17" s="64">
        <v>0.89170000000000005</v>
      </c>
      <c r="P17" s="95">
        <v>0.29380000000000001</v>
      </c>
      <c r="Q17" s="41">
        <v>0.59789999999999999</v>
      </c>
      <c r="R17" s="41">
        <v>0.67500000000000004</v>
      </c>
      <c r="S17" s="64">
        <v>0.54579999999999995</v>
      </c>
      <c r="T17" s="288">
        <v>0.62319999999999998</v>
      </c>
      <c r="U17" s="288">
        <v>0.38750000000000001</v>
      </c>
      <c r="V17" s="288">
        <v>0.1021</v>
      </c>
      <c r="W17" s="95">
        <v>0</v>
      </c>
      <c r="X17" s="41">
        <v>4.1999999999999997E-3</v>
      </c>
      <c r="Y17" s="41">
        <v>0</v>
      </c>
      <c r="Z17" s="64">
        <v>0</v>
      </c>
      <c r="AA17" s="95">
        <v>0</v>
      </c>
      <c r="AB17" s="41">
        <v>0.48459999999999998</v>
      </c>
      <c r="AC17" s="41">
        <v>0.17019999999999999</v>
      </c>
      <c r="AD17" s="64">
        <v>0</v>
      </c>
      <c r="AE17" s="288">
        <v>7.0800000000000002E-2</v>
      </c>
    </row>
    <row r="18" spans="1:31" x14ac:dyDescent="0.45">
      <c r="A18" s="19" t="s">
        <v>1365</v>
      </c>
      <c r="B18" s="23" t="s">
        <v>65</v>
      </c>
      <c r="C18" s="16" t="s">
        <v>66</v>
      </c>
      <c r="D18" s="27">
        <v>739</v>
      </c>
      <c r="E18" s="456">
        <v>8.1199999999999994E-2</v>
      </c>
      <c r="F18" s="95">
        <v>0.75780000000000003</v>
      </c>
      <c r="G18" s="41">
        <v>0.94989999999999997</v>
      </c>
      <c r="H18" s="41">
        <v>0.95130000000000003</v>
      </c>
      <c r="I18" s="41">
        <v>0.96079999999999999</v>
      </c>
      <c r="J18" s="41">
        <v>0.94450000000000001</v>
      </c>
      <c r="K18" s="41">
        <v>0.8498</v>
      </c>
      <c r="L18" s="41">
        <v>0.94989999999999997</v>
      </c>
      <c r="M18" s="41">
        <v>0.88360000000000005</v>
      </c>
      <c r="N18" s="41">
        <v>0.8972</v>
      </c>
      <c r="O18" s="64">
        <v>0.94720000000000004</v>
      </c>
      <c r="P18" s="95">
        <v>0.28820000000000001</v>
      </c>
      <c r="Q18" s="41">
        <v>0.60350000000000004</v>
      </c>
      <c r="R18" s="41">
        <v>0.69820000000000004</v>
      </c>
      <c r="S18" s="64">
        <v>0.56559999999999999</v>
      </c>
      <c r="T18" s="288">
        <v>0.54959999999999998</v>
      </c>
      <c r="U18" s="288">
        <v>0.87419999999999998</v>
      </c>
      <c r="V18" s="288">
        <v>0.1164</v>
      </c>
      <c r="W18" s="95">
        <v>0</v>
      </c>
      <c r="X18" s="41">
        <v>4.3299999999999998E-2</v>
      </c>
      <c r="Y18" s="41">
        <v>0</v>
      </c>
      <c r="Z18" s="64">
        <v>0</v>
      </c>
      <c r="AA18" s="95">
        <v>0</v>
      </c>
      <c r="AB18" s="41">
        <v>3.0700000000000002E-2</v>
      </c>
      <c r="AC18" s="41">
        <v>3.5099999999999999E-2</v>
      </c>
      <c r="AD18" s="64">
        <v>0</v>
      </c>
      <c r="AE18" s="288">
        <v>7.3099999999999998E-2</v>
      </c>
    </row>
    <row r="19" spans="1:31" x14ac:dyDescent="0.45">
      <c r="A19" s="19" t="s">
        <v>1365</v>
      </c>
      <c r="B19" s="23" t="s">
        <v>821</v>
      </c>
      <c r="C19" s="16" t="s">
        <v>822</v>
      </c>
      <c r="D19" s="27">
        <v>942</v>
      </c>
      <c r="E19" s="456">
        <v>0.33760000000000001</v>
      </c>
      <c r="F19" s="95">
        <v>0.71760000000000002</v>
      </c>
      <c r="G19" s="41">
        <v>0.92889999999999995</v>
      </c>
      <c r="H19" s="41">
        <v>0.96179999999999999</v>
      </c>
      <c r="I19" s="41">
        <v>0.95540000000000003</v>
      </c>
      <c r="J19" s="41">
        <v>0.95440000000000003</v>
      </c>
      <c r="K19" s="41">
        <v>0.81950000000000001</v>
      </c>
      <c r="L19" s="41">
        <v>0.95860000000000001</v>
      </c>
      <c r="M19" s="41">
        <v>0.88</v>
      </c>
      <c r="N19" s="41">
        <v>0.91610000000000003</v>
      </c>
      <c r="O19" s="64">
        <v>0.95009999999999994</v>
      </c>
      <c r="P19" s="95">
        <v>0.39069999999999999</v>
      </c>
      <c r="Q19" s="41">
        <v>0.72929999999999995</v>
      </c>
      <c r="R19" s="41">
        <v>0.70169999999999999</v>
      </c>
      <c r="S19" s="64">
        <v>0.61150000000000004</v>
      </c>
      <c r="T19" s="288">
        <v>0.65290000000000004</v>
      </c>
      <c r="U19" s="288">
        <v>0.87690000000000001</v>
      </c>
      <c r="V19" s="288">
        <v>8.1699999999999995E-2</v>
      </c>
      <c r="W19" s="95">
        <v>1.1000000000000001E-3</v>
      </c>
      <c r="X19" s="41">
        <v>5.4100000000000002E-2</v>
      </c>
      <c r="Y19" s="41">
        <v>0</v>
      </c>
      <c r="Z19" s="64">
        <v>0</v>
      </c>
      <c r="AA19" s="95">
        <v>8.2000000000000007E-3</v>
      </c>
      <c r="AB19" s="41">
        <v>0.84670000000000001</v>
      </c>
      <c r="AC19" s="41">
        <v>6.3500000000000001E-2</v>
      </c>
      <c r="AD19" s="64">
        <v>2.4400000000000002E-2</v>
      </c>
      <c r="AE19" s="288">
        <v>0.12</v>
      </c>
    </row>
    <row r="20" spans="1:31" x14ac:dyDescent="0.45">
      <c r="A20" s="19" t="s">
        <v>1365</v>
      </c>
      <c r="B20" s="23" t="s">
        <v>67</v>
      </c>
      <c r="C20" s="16" t="s">
        <v>68</v>
      </c>
      <c r="D20" s="27">
        <v>1255</v>
      </c>
      <c r="E20" s="456">
        <v>0.30759999999999998</v>
      </c>
      <c r="F20" s="95">
        <v>0.6653</v>
      </c>
      <c r="G20" s="41">
        <v>0.87170000000000003</v>
      </c>
      <c r="H20" s="41">
        <v>0.91239999999999999</v>
      </c>
      <c r="I20" s="41">
        <v>0.91949999999999998</v>
      </c>
      <c r="J20" s="41">
        <v>0.90039999999999998</v>
      </c>
      <c r="K20" s="41">
        <v>0.73709999999999998</v>
      </c>
      <c r="L20" s="41">
        <v>0.91390000000000005</v>
      </c>
      <c r="M20" s="41">
        <v>0.90839999999999999</v>
      </c>
      <c r="N20" s="41">
        <v>0.83589999999999998</v>
      </c>
      <c r="O20" s="64">
        <v>0.87970000000000004</v>
      </c>
      <c r="P20" s="95">
        <v>0.34899999999999998</v>
      </c>
      <c r="Q20" s="41">
        <v>0.67889999999999995</v>
      </c>
      <c r="R20" s="41">
        <v>0.64780000000000004</v>
      </c>
      <c r="S20" s="64">
        <v>0.56489999999999996</v>
      </c>
      <c r="T20" s="288">
        <v>0.61170000000000002</v>
      </c>
      <c r="U20" s="288">
        <v>0.81910000000000005</v>
      </c>
      <c r="V20" s="288">
        <v>0.25740000000000002</v>
      </c>
      <c r="W20" s="95">
        <v>6.4000000000000003E-3</v>
      </c>
      <c r="X20" s="41">
        <v>8.4500000000000006E-2</v>
      </c>
      <c r="Y20" s="41">
        <v>0</v>
      </c>
      <c r="Z20" s="64">
        <v>0</v>
      </c>
      <c r="AA20" s="95">
        <v>8.8000000000000005E-3</v>
      </c>
      <c r="AB20" s="41">
        <v>0.7581</v>
      </c>
      <c r="AC20" s="41">
        <v>0.30509999999999998</v>
      </c>
      <c r="AD20" s="64">
        <v>8.0000000000000002E-3</v>
      </c>
      <c r="AE20" s="288">
        <v>0.1578</v>
      </c>
    </row>
    <row r="21" spans="1:31" x14ac:dyDescent="0.45">
      <c r="A21" s="19" t="s">
        <v>1363</v>
      </c>
      <c r="B21" s="22" t="s">
        <v>826</v>
      </c>
      <c r="C21" s="16"/>
      <c r="D21" s="85">
        <v>6265</v>
      </c>
      <c r="E21" s="455">
        <v>0.1671</v>
      </c>
      <c r="F21" s="94">
        <v>0.71809999999999996</v>
      </c>
      <c r="G21" s="102">
        <v>0.89549999999999996</v>
      </c>
      <c r="H21" s="102">
        <v>0.92869999999999997</v>
      </c>
      <c r="I21" s="102">
        <v>0.92959999999999998</v>
      </c>
      <c r="J21" s="102">
        <v>0.91800000000000004</v>
      </c>
      <c r="K21" s="102">
        <v>0.81530000000000002</v>
      </c>
      <c r="L21" s="102">
        <v>0.92179999999999995</v>
      </c>
      <c r="M21" s="102">
        <v>0.90300000000000002</v>
      </c>
      <c r="N21" s="102">
        <v>0.88090000000000002</v>
      </c>
      <c r="O21" s="103">
        <v>0.90629999999999999</v>
      </c>
      <c r="P21" s="94">
        <v>0.2412</v>
      </c>
      <c r="Q21" s="102">
        <v>0.60219999999999996</v>
      </c>
      <c r="R21" s="102">
        <v>0.58950000000000002</v>
      </c>
      <c r="S21" s="103">
        <v>0.4955</v>
      </c>
      <c r="T21" s="287">
        <v>0.54069999999999996</v>
      </c>
      <c r="U21" s="287">
        <v>0.59570000000000001</v>
      </c>
      <c r="V21" s="287">
        <v>6.3E-2</v>
      </c>
      <c r="W21" s="94">
        <v>3.3999999999999998E-3</v>
      </c>
      <c r="X21" s="102">
        <v>9.5299999999999996E-2</v>
      </c>
      <c r="Y21" s="102">
        <v>0</v>
      </c>
      <c r="Z21" s="103">
        <v>0</v>
      </c>
      <c r="AA21" s="94">
        <v>0</v>
      </c>
      <c r="AB21" s="102">
        <v>0.2969</v>
      </c>
      <c r="AC21" s="102">
        <v>0.122</v>
      </c>
      <c r="AD21" s="103">
        <v>1E-3</v>
      </c>
      <c r="AE21" s="287">
        <v>0.13200000000000001</v>
      </c>
    </row>
    <row r="22" spans="1:31" x14ac:dyDescent="0.45">
      <c r="A22" s="19" t="s">
        <v>1365</v>
      </c>
      <c r="B22" s="23" t="s">
        <v>824</v>
      </c>
      <c r="C22" s="17" t="s">
        <v>825</v>
      </c>
      <c r="D22" s="27">
        <v>894</v>
      </c>
      <c r="E22" s="456">
        <v>4.36E-2</v>
      </c>
      <c r="F22" s="95">
        <v>0.74380000000000002</v>
      </c>
      <c r="G22" s="41">
        <v>0.92949999999999999</v>
      </c>
      <c r="H22" s="41">
        <v>0.96089999999999998</v>
      </c>
      <c r="I22" s="41">
        <v>0.96309999999999996</v>
      </c>
      <c r="J22" s="41">
        <v>0.94969999999999999</v>
      </c>
      <c r="K22" s="41">
        <v>0.86799999999999999</v>
      </c>
      <c r="L22" s="41">
        <v>0.94969999999999999</v>
      </c>
      <c r="M22" s="41">
        <v>0.86909999999999998</v>
      </c>
      <c r="N22" s="41">
        <v>0.91610000000000003</v>
      </c>
      <c r="O22" s="64">
        <v>0.91949999999999998</v>
      </c>
      <c r="P22" s="95">
        <v>0.20250000000000001</v>
      </c>
      <c r="Q22" s="41">
        <v>0.59840000000000004</v>
      </c>
      <c r="R22" s="41">
        <v>0.52349999999999997</v>
      </c>
      <c r="S22" s="64">
        <v>0.52129999999999999</v>
      </c>
      <c r="T22" s="288">
        <v>0.56030000000000002</v>
      </c>
      <c r="U22" s="288">
        <v>0.2427</v>
      </c>
      <c r="V22" s="288">
        <v>3.1300000000000001E-2</v>
      </c>
      <c r="W22" s="95">
        <v>0</v>
      </c>
      <c r="X22" s="41">
        <v>0.18679999999999999</v>
      </c>
      <c r="Y22" s="41">
        <v>0</v>
      </c>
      <c r="Z22" s="64">
        <v>0</v>
      </c>
      <c r="AA22" s="95">
        <v>0</v>
      </c>
      <c r="AB22" s="41">
        <v>0.25929999999999997</v>
      </c>
      <c r="AC22" s="41">
        <v>0.193</v>
      </c>
      <c r="AD22" s="64">
        <v>0</v>
      </c>
      <c r="AE22" s="288">
        <v>0.10290000000000001</v>
      </c>
    </row>
    <row r="23" spans="1:31" x14ac:dyDescent="0.45">
      <c r="A23" s="19" t="s">
        <v>1365</v>
      </c>
      <c r="B23" s="23" t="s">
        <v>71</v>
      </c>
      <c r="C23" s="17" t="s">
        <v>72</v>
      </c>
      <c r="D23" s="27">
        <v>754</v>
      </c>
      <c r="E23" s="456">
        <v>0.2268</v>
      </c>
      <c r="F23" s="95">
        <v>0.73870000000000002</v>
      </c>
      <c r="G23" s="41">
        <v>0.84219999999999995</v>
      </c>
      <c r="H23" s="41">
        <v>0.88060000000000005</v>
      </c>
      <c r="I23" s="41">
        <v>0.88200000000000001</v>
      </c>
      <c r="J23" s="41">
        <v>0.878</v>
      </c>
      <c r="K23" s="41">
        <v>0.81430000000000002</v>
      </c>
      <c r="L23" s="41">
        <v>0.87929999999999997</v>
      </c>
      <c r="M23" s="41">
        <v>0.95230000000000004</v>
      </c>
      <c r="N23" s="41">
        <v>0.84350000000000003</v>
      </c>
      <c r="O23" s="64">
        <v>0.85150000000000003</v>
      </c>
      <c r="P23" s="95">
        <v>0.29310000000000003</v>
      </c>
      <c r="Q23" s="41">
        <v>0.6008</v>
      </c>
      <c r="R23" s="41">
        <v>0.71089999999999998</v>
      </c>
      <c r="S23" s="64">
        <v>0.50929999999999997</v>
      </c>
      <c r="T23" s="288">
        <v>0.50980000000000003</v>
      </c>
      <c r="U23" s="288">
        <v>0.73080000000000001</v>
      </c>
      <c r="V23" s="288">
        <v>5.4399999999999997E-2</v>
      </c>
      <c r="W23" s="95">
        <v>0</v>
      </c>
      <c r="X23" s="41">
        <v>1.8599999999999998E-2</v>
      </c>
      <c r="Y23" s="41">
        <v>0</v>
      </c>
      <c r="Z23" s="64">
        <v>0</v>
      </c>
      <c r="AA23" s="95">
        <v>0</v>
      </c>
      <c r="AB23" s="41">
        <v>0.15959999999999999</v>
      </c>
      <c r="AC23" s="41">
        <v>0.06</v>
      </c>
      <c r="AD23" s="64">
        <v>0</v>
      </c>
      <c r="AE23" s="288">
        <v>5.1700000000000003E-2</v>
      </c>
    </row>
    <row r="24" spans="1:31" x14ac:dyDescent="0.45">
      <c r="A24" s="19" t="s">
        <v>1365</v>
      </c>
      <c r="B24" s="23" t="s">
        <v>73</v>
      </c>
      <c r="C24" s="17" t="s">
        <v>74</v>
      </c>
      <c r="D24" s="27">
        <v>1006</v>
      </c>
      <c r="E24" s="456">
        <v>0.2465</v>
      </c>
      <c r="F24" s="95">
        <v>0.65710000000000002</v>
      </c>
      <c r="G24" s="41">
        <v>0.88270000000000004</v>
      </c>
      <c r="H24" s="41">
        <v>0.89170000000000005</v>
      </c>
      <c r="I24" s="41">
        <v>0.90059999999999996</v>
      </c>
      <c r="J24" s="41">
        <v>0.88270000000000004</v>
      </c>
      <c r="K24" s="41">
        <v>0.75549999999999995</v>
      </c>
      <c r="L24" s="41">
        <v>0.88270000000000004</v>
      </c>
      <c r="M24" s="41">
        <v>0.84099999999999997</v>
      </c>
      <c r="N24" s="41">
        <v>0.85880000000000001</v>
      </c>
      <c r="O24" s="64">
        <v>0.88470000000000004</v>
      </c>
      <c r="P24" s="95">
        <v>0.23760000000000001</v>
      </c>
      <c r="Q24" s="41">
        <v>0.5726</v>
      </c>
      <c r="R24" s="41">
        <v>0.58950000000000002</v>
      </c>
      <c r="S24" s="64">
        <v>0.45529999999999998</v>
      </c>
      <c r="T24" s="288">
        <v>0.51100000000000001</v>
      </c>
      <c r="U24" s="288">
        <v>0.58650000000000002</v>
      </c>
      <c r="V24" s="288">
        <v>9.74E-2</v>
      </c>
      <c r="W24" s="95">
        <v>1.6899999999999998E-2</v>
      </c>
      <c r="X24" s="41">
        <v>5.1700000000000003E-2</v>
      </c>
      <c r="Y24" s="41">
        <v>0</v>
      </c>
      <c r="Z24" s="64">
        <v>0</v>
      </c>
      <c r="AA24" s="95">
        <v>0</v>
      </c>
      <c r="AB24" s="41">
        <v>0.61639999999999995</v>
      </c>
      <c r="AC24" s="41">
        <v>9.3299999999999994E-2</v>
      </c>
      <c r="AD24" s="64">
        <v>2E-3</v>
      </c>
      <c r="AE24" s="288">
        <v>0.12429999999999999</v>
      </c>
    </row>
    <row r="25" spans="1:31" x14ac:dyDescent="0.45">
      <c r="A25" s="19" t="s">
        <v>1365</v>
      </c>
      <c r="B25" s="23" t="s">
        <v>92</v>
      </c>
      <c r="C25" s="17" t="s">
        <v>93</v>
      </c>
      <c r="D25" s="27">
        <v>629</v>
      </c>
      <c r="E25" s="456">
        <v>0.13830000000000001</v>
      </c>
      <c r="F25" s="95">
        <v>0.70750000000000002</v>
      </c>
      <c r="G25" s="41">
        <v>0.86799999999999999</v>
      </c>
      <c r="H25" s="41">
        <v>0.90939999999999999</v>
      </c>
      <c r="I25" s="41">
        <v>0.91569999999999996</v>
      </c>
      <c r="J25" s="41">
        <v>0.89190000000000003</v>
      </c>
      <c r="K25" s="41">
        <v>0.78859999999999997</v>
      </c>
      <c r="L25" s="41">
        <v>0.90139999999999998</v>
      </c>
      <c r="M25" s="41">
        <v>0.92689999999999995</v>
      </c>
      <c r="N25" s="41">
        <v>0.84740000000000004</v>
      </c>
      <c r="O25" s="64">
        <v>0.88870000000000005</v>
      </c>
      <c r="P25" s="95">
        <v>0.2591</v>
      </c>
      <c r="Q25" s="41">
        <v>0.628</v>
      </c>
      <c r="R25" s="41">
        <v>0.51190000000000002</v>
      </c>
      <c r="S25" s="64">
        <v>0.54849999999999999</v>
      </c>
      <c r="T25" s="288">
        <v>0.60489999999999999</v>
      </c>
      <c r="U25" s="288">
        <v>0.65980000000000005</v>
      </c>
      <c r="V25" s="288">
        <v>0.1081</v>
      </c>
      <c r="W25" s="95">
        <v>0</v>
      </c>
      <c r="X25" s="41">
        <v>0.1033</v>
      </c>
      <c r="Y25" s="41">
        <v>0</v>
      </c>
      <c r="Z25" s="64">
        <v>0</v>
      </c>
      <c r="AA25" s="95">
        <v>0</v>
      </c>
      <c r="AB25" s="41">
        <v>0.13639999999999999</v>
      </c>
      <c r="AC25" s="41">
        <v>0.17069999999999999</v>
      </c>
      <c r="AD25" s="64">
        <v>1.6000000000000001E-3</v>
      </c>
      <c r="AE25" s="288">
        <v>0.29409999999999997</v>
      </c>
    </row>
    <row r="26" spans="1:31" x14ac:dyDescent="0.45">
      <c r="A26" s="19" t="s">
        <v>1365</v>
      </c>
      <c r="B26" s="23" t="s">
        <v>75</v>
      </c>
      <c r="C26" s="17" t="s">
        <v>76</v>
      </c>
      <c r="D26" s="27">
        <v>342</v>
      </c>
      <c r="E26" s="456">
        <v>8.77E-2</v>
      </c>
      <c r="F26" s="95">
        <v>0.61109999999999998</v>
      </c>
      <c r="G26" s="41">
        <v>0.90939999999999999</v>
      </c>
      <c r="H26" s="41">
        <v>0.96779999999999999</v>
      </c>
      <c r="I26" s="41">
        <v>0.96779999999999999</v>
      </c>
      <c r="J26" s="41">
        <v>0.94740000000000002</v>
      </c>
      <c r="K26" s="41">
        <v>0.7661</v>
      </c>
      <c r="L26" s="41">
        <v>0.96199999999999997</v>
      </c>
      <c r="M26" s="41">
        <v>0.88300000000000001</v>
      </c>
      <c r="N26" s="41">
        <v>0.89180000000000004</v>
      </c>
      <c r="O26" s="64">
        <v>0.92979999999999996</v>
      </c>
      <c r="P26" s="95">
        <v>0.2135</v>
      </c>
      <c r="Q26" s="41">
        <v>0.62570000000000003</v>
      </c>
      <c r="R26" s="41">
        <v>0.57599999999999996</v>
      </c>
      <c r="S26" s="64">
        <v>0.46200000000000002</v>
      </c>
      <c r="T26" s="288">
        <v>0.55559999999999998</v>
      </c>
      <c r="U26" s="288">
        <v>0.4854</v>
      </c>
      <c r="V26" s="288">
        <v>2.0500000000000001E-2</v>
      </c>
      <c r="W26" s="95">
        <v>0</v>
      </c>
      <c r="X26" s="41">
        <v>0.1754</v>
      </c>
      <c r="Y26" s="41">
        <v>0</v>
      </c>
      <c r="Z26" s="64">
        <v>0</v>
      </c>
      <c r="AA26" s="95">
        <v>0</v>
      </c>
      <c r="AB26" s="41">
        <v>0.25</v>
      </c>
      <c r="AC26" s="41">
        <v>0.21740000000000001</v>
      </c>
      <c r="AD26" s="64">
        <v>2.8999999999999998E-3</v>
      </c>
      <c r="AE26" s="288">
        <v>7.5999999999999998E-2</v>
      </c>
    </row>
    <row r="27" spans="1:31" x14ac:dyDescent="0.45">
      <c r="A27" s="19" t="s">
        <v>1365</v>
      </c>
      <c r="B27" s="23" t="s">
        <v>77</v>
      </c>
      <c r="C27" s="17" t="s">
        <v>78</v>
      </c>
      <c r="D27" s="27">
        <v>517</v>
      </c>
      <c r="E27" s="456">
        <v>0.15670000000000001</v>
      </c>
      <c r="F27" s="95">
        <v>0.62090000000000001</v>
      </c>
      <c r="G27" s="41">
        <v>0.84330000000000005</v>
      </c>
      <c r="H27" s="41">
        <v>0.90720000000000001</v>
      </c>
      <c r="I27" s="41">
        <v>0.9052</v>
      </c>
      <c r="J27" s="41">
        <v>0.89559999999999995</v>
      </c>
      <c r="K27" s="41">
        <v>0.71760000000000002</v>
      </c>
      <c r="L27" s="41">
        <v>0.91300000000000003</v>
      </c>
      <c r="M27" s="41">
        <v>0.90329999999999999</v>
      </c>
      <c r="N27" s="41">
        <v>0.87039999999999995</v>
      </c>
      <c r="O27" s="64">
        <v>0.89749999999999996</v>
      </c>
      <c r="P27" s="95">
        <v>0.21859999999999999</v>
      </c>
      <c r="Q27" s="41">
        <v>0.59960000000000002</v>
      </c>
      <c r="R27" s="41">
        <v>0.61899999999999999</v>
      </c>
      <c r="S27" s="64">
        <v>0.46810000000000002</v>
      </c>
      <c r="T27" s="288">
        <v>0.55759999999999998</v>
      </c>
      <c r="U27" s="288">
        <v>0.95740000000000003</v>
      </c>
      <c r="V27" s="288">
        <v>0.12570000000000001</v>
      </c>
      <c r="W27" s="95">
        <v>1.9E-3</v>
      </c>
      <c r="X27" s="41">
        <v>0.16439999999999999</v>
      </c>
      <c r="Y27" s="41">
        <v>0</v>
      </c>
      <c r="Z27" s="64">
        <v>0</v>
      </c>
      <c r="AA27" s="95">
        <v>0</v>
      </c>
      <c r="AB27" s="41">
        <v>0.66930000000000001</v>
      </c>
      <c r="AC27" s="41">
        <v>0.36840000000000001</v>
      </c>
      <c r="AD27" s="64">
        <v>1.9E-3</v>
      </c>
      <c r="AE27" s="288">
        <v>0.24759999999999999</v>
      </c>
    </row>
    <row r="28" spans="1:31" x14ac:dyDescent="0.45">
      <c r="A28" s="19" t="s">
        <v>1365</v>
      </c>
      <c r="B28" s="23" t="s">
        <v>79</v>
      </c>
      <c r="C28" s="17" t="s">
        <v>80</v>
      </c>
      <c r="D28" s="27">
        <v>694</v>
      </c>
      <c r="E28" s="456">
        <v>0.15129999999999999</v>
      </c>
      <c r="F28" s="95">
        <v>0.81269999999999998</v>
      </c>
      <c r="G28" s="41">
        <v>0.96250000000000002</v>
      </c>
      <c r="H28" s="41">
        <v>0.98409999999999997</v>
      </c>
      <c r="I28" s="41">
        <v>0.97840000000000005</v>
      </c>
      <c r="J28" s="41">
        <v>0.98129999999999995</v>
      </c>
      <c r="K28" s="41">
        <v>0.91210000000000002</v>
      </c>
      <c r="L28" s="41">
        <v>0.98129999999999995</v>
      </c>
      <c r="M28" s="41">
        <v>0.90920000000000001</v>
      </c>
      <c r="N28" s="41">
        <v>0.95679999999999998</v>
      </c>
      <c r="O28" s="64">
        <v>0.97689999999999999</v>
      </c>
      <c r="P28" s="95">
        <v>0.2767</v>
      </c>
      <c r="Q28" s="41">
        <v>0.64990000000000003</v>
      </c>
      <c r="R28" s="41">
        <v>0.65710000000000002</v>
      </c>
      <c r="S28" s="64">
        <v>0.5101</v>
      </c>
      <c r="T28" s="288">
        <v>0.58550000000000002</v>
      </c>
      <c r="U28" s="288">
        <v>0.59509999999999996</v>
      </c>
      <c r="V28" s="288">
        <v>6.7699999999999996E-2</v>
      </c>
      <c r="W28" s="95">
        <v>0</v>
      </c>
      <c r="X28" s="41">
        <v>6.2E-2</v>
      </c>
      <c r="Y28" s="41">
        <v>0</v>
      </c>
      <c r="Z28" s="64">
        <v>0</v>
      </c>
      <c r="AA28" s="95">
        <v>0</v>
      </c>
      <c r="AB28" s="41">
        <v>0.21360000000000001</v>
      </c>
      <c r="AC28" s="41">
        <v>0</v>
      </c>
      <c r="AD28" s="64">
        <v>0</v>
      </c>
      <c r="AE28" s="288">
        <v>9.5100000000000004E-2</v>
      </c>
    </row>
    <row r="29" spans="1:31" x14ac:dyDescent="0.45">
      <c r="A29" s="19" t="s">
        <v>1365</v>
      </c>
      <c r="B29" s="23" t="s">
        <v>81</v>
      </c>
      <c r="C29" s="17" t="s">
        <v>82</v>
      </c>
      <c r="D29" s="27">
        <v>497</v>
      </c>
      <c r="E29" s="456">
        <v>0.1449</v>
      </c>
      <c r="F29" s="95">
        <v>0.85309999999999997</v>
      </c>
      <c r="G29" s="41">
        <v>0.93559999999999999</v>
      </c>
      <c r="H29" s="41">
        <v>0.9819</v>
      </c>
      <c r="I29" s="41">
        <v>0.96379999999999999</v>
      </c>
      <c r="J29" s="41">
        <v>0.97589999999999999</v>
      </c>
      <c r="K29" s="41">
        <v>0.91149999999999998</v>
      </c>
      <c r="L29" s="41">
        <v>0.9718</v>
      </c>
      <c r="M29" s="41">
        <v>0.94769999999999999</v>
      </c>
      <c r="N29" s="41">
        <v>0.91749999999999998</v>
      </c>
      <c r="O29" s="64">
        <v>0.94969999999999999</v>
      </c>
      <c r="P29" s="95">
        <v>0.30180000000000001</v>
      </c>
      <c r="Q29" s="41">
        <v>0.64190000000000003</v>
      </c>
      <c r="R29" s="41">
        <v>0.61370000000000002</v>
      </c>
      <c r="S29" s="64">
        <v>0.57950000000000002</v>
      </c>
      <c r="T29" s="288">
        <v>0.59689999999999999</v>
      </c>
      <c r="U29" s="288">
        <v>0.69820000000000004</v>
      </c>
      <c r="V29" s="288">
        <v>1.61E-2</v>
      </c>
      <c r="W29" s="95">
        <v>0</v>
      </c>
      <c r="X29" s="41">
        <v>8.6499999999999994E-2</v>
      </c>
      <c r="Y29" s="41">
        <v>0</v>
      </c>
      <c r="Z29" s="64">
        <v>0</v>
      </c>
      <c r="AA29" s="95">
        <v>0</v>
      </c>
      <c r="AB29" s="41">
        <v>4.8599999999999997E-2</v>
      </c>
      <c r="AC29" s="41">
        <v>0.1515</v>
      </c>
      <c r="AD29" s="64">
        <v>0</v>
      </c>
      <c r="AE29" s="288">
        <v>6.0400000000000002E-2</v>
      </c>
    </row>
    <row r="30" spans="1:31" x14ac:dyDescent="0.45">
      <c r="A30" s="19" t="s">
        <v>1365</v>
      </c>
      <c r="B30" s="23" t="s">
        <v>83</v>
      </c>
      <c r="C30" s="17" t="s">
        <v>84</v>
      </c>
      <c r="D30" s="27">
        <v>617</v>
      </c>
      <c r="E30" s="456">
        <v>0.2366</v>
      </c>
      <c r="F30" s="95">
        <v>0.69369999999999998</v>
      </c>
      <c r="G30" s="41">
        <v>0.87360000000000004</v>
      </c>
      <c r="H30" s="41">
        <v>0.91900000000000004</v>
      </c>
      <c r="I30" s="41">
        <v>0.91249999999999998</v>
      </c>
      <c r="J30" s="41">
        <v>0.90600000000000003</v>
      </c>
      <c r="K30" s="41">
        <v>0.78439999999999999</v>
      </c>
      <c r="L30" s="41">
        <v>0.90920000000000001</v>
      </c>
      <c r="M30" s="41">
        <v>0.9335</v>
      </c>
      <c r="N30" s="41">
        <v>0.83140000000000003</v>
      </c>
      <c r="O30" s="64">
        <v>0.87360000000000004</v>
      </c>
      <c r="P30" s="95">
        <v>0.17499999999999999</v>
      </c>
      <c r="Q30" s="41">
        <v>0.54779999999999995</v>
      </c>
      <c r="R30" s="41">
        <v>0.45540000000000003</v>
      </c>
      <c r="S30" s="64">
        <v>0.48139999999999999</v>
      </c>
      <c r="T30" s="288">
        <v>0.47849999999999998</v>
      </c>
      <c r="U30" s="288">
        <v>0.60619999999999996</v>
      </c>
      <c r="V30" s="288">
        <v>1.78E-2</v>
      </c>
      <c r="W30" s="95">
        <v>4.8999999999999998E-3</v>
      </c>
      <c r="X30" s="41">
        <v>7.2900000000000006E-2</v>
      </c>
      <c r="Y30" s="41">
        <v>0</v>
      </c>
      <c r="Z30" s="64">
        <v>0</v>
      </c>
      <c r="AA30" s="95">
        <v>0</v>
      </c>
      <c r="AB30" s="41">
        <v>0.26340000000000002</v>
      </c>
      <c r="AC30" s="41">
        <v>6.5199999999999994E-2</v>
      </c>
      <c r="AD30" s="64">
        <v>1.6000000000000001E-3</v>
      </c>
      <c r="AE30" s="288">
        <v>0.18640000000000001</v>
      </c>
    </row>
    <row r="31" spans="1:31" x14ac:dyDescent="0.45">
      <c r="A31" s="19" t="s">
        <v>1365</v>
      </c>
      <c r="B31" s="24" t="s">
        <v>85</v>
      </c>
      <c r="C31" s="17" t="s">
        <v>86</v>
      </c>
      <c r="D31" s="27">
        <v>315</v>
      </c>
      <c r="E31" s="456">
        <v>0.21590000000000001</v>
      </c>
      <c r="F31" s="95">
        <v>0.71430000000000005</v>
      </c>
      <c r="G31" s="41">
        <v>0.92379999999999995</v>
      </c>
      <c r="H31" s="41">
        <v>0.9143</v>
      </c>
      <c r="I31" s="41">
        <v>0.93969999999999998</v>
      </c>
      <c r="J31" s="41">
        <v>0.88570000000000004</v>
      </c>
      <c r="K31" s="41">
        <v>0.82220000000000004</v>
      </c>
      <c r="L31" s="41">
        <v>0.8952</v>
      </c>
      <c r="M31" s="41">
        <v>0.90790000000000004</v>
      </c>
      <c r="N31" s="41">
        <v>0.88570000000000004</v>
      </c>
      <c r="O31" s="64">
        <v>0.93330000000000002</v>
      </c>
      <c r="P31" s="95">
        <v>0.22539999999999999</v>
      </c>
      <c r="Q31" s="41">
        <v>0.57779999999999998</v>
      </c>
      <c r="R31" s="41">
        <v>0.6825</v>
      </c>
      <c r="S31" s="64">
        <v>0.35560000000000003</v>
      </c>
      <c r="T31" s="288">
        <v>0.45240000000000002</v>
      </c>
      <c r="U31" s="288">
        <v>0.52059999999999995</v>
      </c>
      <c r="V31" s="288">
        <v>6.9800000000000001E-2</v>
      </c>
      <c r="W31" s="95">
        <v>0</v>
      </c>
      <c r="X31" s="41">
        <v>7.2999999999999995E-2</v>
      </c>
      <c r="Y31" s="41">
        <v>0</v>
      </c>
      <c r="Z31" s="64">
        <v>0</v>
      </c>
      <c r="AA31" s="95">
        <v>0</v>
      </c>
      <c r="AB31" s="41">
        <v>0.22520000000000001</v>
      </c>
      <c r="AC31" s="41">
        <v>0.1111</v>
      </c>
      <c r="AD31" s="64">
        <v>0</v>
      </c>
      <c r="AE31" s="288">
        <v>6.6699999999999995E-2</v>
      </c>
    </row>
    <row r="32" spans="1:31" ht="15.75" customHeight="1" x14ac:dyDescent="0.45">
      <c r="A32" s="19" t="s">
        <v>1363</v>
      </c>
      <c r="B32" s="22" t="s">
        <v>827</v>
      </c>
      <c r="C32" s="16"/>
      <c r="D32" s="85">
        <v>3026</v>
      </c>
      <c r="E32" s="455">
        <v>0.2198</v>
      </c>
      <c r="F32" s="94">
        <v>0.71050000000000002</v>
      </c>
      <c r="G32" s="102">
        <v>0.91469999999999996</v>
      </c>
      <c r="H32" s="102">
        <v>0.95009999999999994</v>
      </c>
      <c r="I32" s="102">
        <v>0.94679999999999997</v>
      </c>
      <c r="J32" s="102">
        <v>0.93889999999999996</v>
      </c>
      <c r="K32" s="102">
        <v>0.82879999999999998</v>
      </c>
      <c r="L32" s="102">
        <v>0.94450000000000001</v>
      </c>
      <c r="M32" s="102">
        <v>0.89029999999999998</v>
      </c>
      <c r="N32" s="102">
        <v>0.88829999999999998</v>
      </c>
      <c r="O32" s="103">
        <v>0.90810000000000002</v>
      </c>
      <c r="P32" s="94">
        <v>0.25409999999999999</v>
      </c>
      <c r="Q32" s="102">
        <v>0.62290000000000001</v>
      </c>
      <c r="R32" s="102">
        <v>0.68899999999999995</v>
      </c>
      <c r="S32" s="103">
        <v>0.46789999999999998</v>
      </c>
      <c r="T32" s="287">
        <v>0.55820000000000003</v>
      </c>
      <c r="U32" s="287">
        <v>0.64339999999999997</v>
      </c>
      <c r="V32" s="287">
        <v>8.72E-2</v>
      </c>
      <c r="W32" s="94">
        <v>0</v>
      </c>
      <c r="X32" s="102">
        <v>6.0100000000000001E-2</v>
      </c>
      <c r="Y32" s="102">
        <v>0</v>
      </c>
      <c r="Z32" s="103">
        <v>0</v>
      </c>
      <c r="AA32" s="94">
        <v>0</v>
      </c>
      <c r="AB32" s="102">
        <v>0.13730000000000001</v>
      </c>
      <c r="AC32" s="102">
        <v>9.4299999999999995E-2</v>
      </c>
      <c r="AD32" s="103">
        <v>5.0000000000000001E-3</v>
      </c>
      <c r="AE32" s="287">
        <v>0.10050000000000001</v>
      </c>
    </row>
    <row r="33" spans="1:31" x14ac:dyDescent="0.45">
      <c r="A33" s="19" t="s">
        <v>1365</v>
      </c>
      <c r="B33" s="23" t="s">
        <v>88</v>
      </c>
      <c r="C33" s="17" t="s">
        <v>89</v>
      </c>
      <c r="D33" s="27">
        <v>466</v>
      </c>
      <c r="E33" s="456">
        <v>0.25969999999999999</v>
      </c>
      <c r="F33" s="95">
        <v>0.74890000000000001</v>
      </c>
      <c r="G33" s="41">
        <v>0.94640000000000002</v>
      </c>
      <c r="H33" s="41">
        <v>0.97640000000000005</v>
      </c>
      <c r="I33" s="41">
        <v>0.97640000000000005</v>
      </c>
      <c r="J33" s="41">
        <v>0.96779999999999999</v>
      </c>
      <c r="K33" s="41">
        <v>0.86050000000000004</v>
      </c>
      <c r="L33" s="41">
        <v>0.9657</v>
      </c>
      <c r="M33" s="41">
        <v>0.89480000000000004</v>
      </c>
      <c r="N33" s="41">
        <v>0.94420000000000004</v>
      </c>
      <c r="O33" s="64">
        <v>0.94850000000000001</v>
      </c>
      <c r="P33" s="95">
        <v>0.32829999999999998</v>
      </c>
      <c r="Q33" s="41">
        <v>0.63949999999999996</v>
      </c>
      <c r="R33" s="41">
        <v>0.75539999999999996</v>
      </c>
      <c r="S33" s="64">
        <v>0.56220000000000003</v>
      </c>
      <c r="T33" s="288">
        <v>0.52</v>
      </c>
      <c r="U33" s="288">
        <v>0.83909999999999996</v>
      </c>
      <c r="V33" s="288">
        <v>0.38840000000000002</v>
      </c>
      <c r="W33" s="95">
        <v>0</v>
      </c>
      <c r="X33" s="41">
        <v>8.5800000000000001E-2</v>
      </c>
      <c r="Y33" s="41">
        <v>0</v>
      </c>
      <c r="Z33" s="64">
        <v>0</v>
      </c>
      <c r="AA33" s="95">
        <v>0</v>
      </c>
      <c r="AB33" s="41">
        <v>0.14710000000000001</v>
      </c>
      <c r="AC33" s="41">
        <v>0</v>
      </c>
      <c r="AD33" s="64">
        <v>2.58E-2</v>
      </c>
      <c r="AE33" s="288">
        <v>0.14380000000000001</v>
      </c>
    </row>
    <row r="34" spans="1:31" x14ac:dyDescent="0.45">
      <c r="A34" s="19" t="s">
        <v>1365</v>
      </c>
      <c r="B34" s="23" t="s">
        <v>90</v>
      </c>
      <c r="C34" s="17" t="s">
        <v>91</v>
      </c>
      <c r="D34" s="27">
        <v>614</v>
      </c>
      <c r="E34" s="456">
        <v>0.26869999999999999</v>
      </c>
      <c r="F34" s="95">
        <v>0.73450000000000004</v>
      </c>
      <c r="G34" s="41">
        <v>0.92349999999999999</v>
      </c>
      <c r="H34" s="41">
        <v>0.94630000000000003</v>
      </c>
      <c r="I34" s="41">
        <v>0.93969999999999998</v>
      </c>
      <c r="J34" s="41">
        <v>0.94299999999999995</v>
      </c>
      <c r="K34" s="41">
        <v>0.87949999999999995</v>
      </c>
      <c r="L34" s="41">
        <v>0.94299999999999995</v>
      </c>
      <c r="M34" s="41">
        <v>0.86809999999999998</v>
      </c>
      <c r="N34" s="41">
        <v>0.90549999999999997</v>
      </c>
      <c r="O34" s="64">
        <v>0.90390000000000004</v>
      </c>
      <c r="P34" s="95">
        <v>0.2606</v>
      </c>
      <c r="Q34" s="41">
        <v>0.64170000000000005</v>
      </c>
      <c r="R34" s="41">
        <v>0.53259999999999996</v>
      </c>
      <c r="S34" s="64">
        <v>0.53420000000000001</v>
      </c>
      <c r="T34" s="288">
        <v>0.48280000000000001</v>
      </c>
      <c r="U34" s="288">
        <v>0.7752</v>
      </c>
      <c r="V34" s="288">
        <v>1.95E-2</v>
      </c>
      <c r="W34" s="95">
        <v>0</v>
      </c>
      <c r="X34" s="41">
        <v>4.3999999999999997E-2</v>
      </c>
      <c r="Y34" s="41">
        <v>0</v>
      </c>
      <c r="Z34" s="64">
        <v>0</v>
      </c>
      <c r="AA34" s="95">
        <v>0</v>
      </c>
      <c r="AB34" s="41">
        <v>1.0800000000000001E-2</v>
      </c>
      <c r="AC34" s="41">
        <v>0.1053</v>
      </c>
      <c r="AD34" s="64">
        <v>0</v>
      </c>
      <c r="AE34" s="288">
        <v>8.3099999999999993E-2</v>
      </c>
    </row>
    <row r="35" spans="1:31" x14ac:dyDescent="0.45">
      <c r="A35" s="19" t="s">
        <v>1365</v>
      </c>
      <c r="B35" s="23" t="s">
        <v>94</v>
      </c>
      <c r="C35" s="17" t="s">
        <v>95</v>
      </c>
      <c r="D35" s="27">
        <v>784</v>
      </c>
      <c r="E35" s="456">
        <v>0.21940000000000001</v>
      </c>
      <c r="F35" s="95">
        <v>0.81379999999999997</v>
      </c>
      <c r="G35" s="41">
        <v>0.95920000000000005</v>
      </c>
      <c r="H35" s="41">
        <v>0.96809999999999996</v>
      </c>
      <c r="I35" s="41">
        <v>0.9617</v>
      </c>
      <c r="J35" s="41">
        <v>0.95789999999999997</v>
      </c>
      <c r="K35" s="41">
        <v>0.87629999999999997</v>
      </c>
      <c r="L35" s="41">
        <v>0.96430000000000005</v>
      </c>
      <c r="M35" s="41">
        <v>0.93369999999999997</v>
      </c>
      <c r="N35" s="41">
        <v>0.94640000000000002</v>
      </c>
      <c r="O35" s="64">
        <v>0.94769999999999999</v>
      </c>
      <c r="P35" s="95">
        <v>0.29849999999999999</v>
      </c>
      <c r="Q35" s="41">
        <v>0.59819999999999995</v>
      </c>
      <c r="R35" s="41">
        <v>0.85460000000000003</v>
      </c>
      <c r="S35" s="64">
        <v>0.49869999999999998</v>
      </c>
      <c r="T35" s="288">
        <v>0.5484</v>
      </c>
      <c r="U35" s="288">
        <v>0.90690000000000004</v>
      </c>
      <c r="V35" s="288">
        <v>8.2900000000000001E-2</v>
      </c>
      <c r="W35" s="95">
        <v>0</v>
      </c>
      <c r="X35" s="41">
        <v>8.2900000000000001E-2</v>
      </c>
      <c r="Y35" s="41">
        <v>0</v>
      </c>
      <c r="Z35" s="64">
        <v>0</v>
      </c>
      <c r="AA35" s="95">
        <v>0</v>
      </c>
      <c r="AB35" s="41">
        <v>2.01E-2</v>
      </c>
      <c r="AC35" s="41">
        <v>0.08</v>
      </c>
      <c r="AD35" s="64">
        <v>2.5999999999999999E-3</v>
      </c>
      <c r="AE35" s="288">
        <v>4.7199999999999999E-2</v>
      </c>
    </row>
    <row r="36" spans="1:31" x14ac:dyDescent="0.45">
      <c r="A36" s="19" t="s">
        <v>1365</v>
      </c>
      <c r="B36" s="23" t="s">
        <v>96</v>
      </c>
      <c r="C36" s="17" t="s">
        <v>97</v>
      </c>
      <c r="D36" s="27">
        <v>769</v>
      </c>
      <c r="E36" s="456">
        <v>0.11310000000000001</v>
      </c>
      <c r="F36" s="95">
        <v>0.52410000000000001</v>
      </c>
      <c r="G36" s="41">
        <v>0.80879999999999996</v>
      </c>
      <c r="H36" s="41">
        <v>0.91679999999999995</v>
      </c>
      <c r="I36" s="41">
        <v>0.9194</v>
      </c>
      <c r="J36" s="41">
        <v>0.89470000000000005</v>
      </c>
      <c r="K36" s="41">
        <v>0.69310000000000005</v>
      </c>
      <c r="L36" s="41">
        <v>0.90769999999999995</v>
      </c>
      <c r="M36" s="41">
        <v>0.87129999999999996</v>
      </c>
      <c r="N36" s="41">
        <v>0.76590000000000003</v>
      </c>
      <c r="O36" s="64">
        <v>0.80620000000000003</v>
      </c>
      <c r="P36" s="95">
        <v>0.16120000000000001</v>
      </c>
      <c r="Q36" s="41">
        <v>0.62419999999999998</v>
      </c>
      <c r="R36" s="41">
        <v>0.54359999999999997</v>
      </c>
      <c r="S36" s="64">
        <v>0.34589999999999999</v>
      </c>
      <c r="T36" s="288">
        <v>0.61750000000000005</v>
      </c>
      <c r="U36" s="288">
        <v>2.0799999999999999E-2</v>
      </c>
      <c r="V36" s="288">
        <v>5.1999999999999998E-3</v>
      </c>
      <c r="W36" s="95">
        <v>0</v>
      </c>
      <c r="X36" s="41">
        <v>5.1999999999999998E-3</v>
      </c>
      <c r="Y36" s="41">
        <v>0</v>
      </c>
      <c r="Z36" s="64">
        <v>0</v>
      </c>
      <c r="AA36" s="95">
        <v>0</v>
      </c>
      <c r="AB36" s="41">
        <v>5.0999999999999997E-2</v>
      </c>
      <c r="AC36" s="41">
        <v>0.23080000000000001</v>
      </c>
      <c r="AD36" s="64">
        <v>1.2999999999999999E-3</v>
      </c>
      <c r="AE36" s="288">
        <v>0.17560000000000001</v>
      </c>
    </row>
    <row r="37" spans="1:31" x14ac:dyDescent="0.45">
      <c r="A37" s="19" t="s">
        <v>1365</v>
      </c>
      <c r="B37" s="23" t="s">
        <v>98</v>
      </c>
      <c r="C37" s="17" t="s">
        <v>99</v>
      </c>
      <c r="D37" s="27">
        <v>393</v>
      </c>
      <c r="E37" s="456">
        <v>0.30530000000000002</v>
      </c>
      <c r="F37" s="95">
        <v>0.7863</v>
      </c>
      <c r="G37" s="41">
        <v>0.98219999999999996</v>
      </c>
      <c r="H37" s="41">
        <v>0.95420000000000005</v>
      </c>
      <c r="I37" s="41">
        <v>0.9466</v>
      </c>
      <c r="J37" s="41">
        <v>0.9466</v>
      </c>
      <c r="K37" s="41">
        <v>0.88300000000000001</v>
      </c>
      <c r="L37" s="41">
        <v>0.95420000000000005</v>
      </c>
      <c r="M37" s="41">
        <v>0.87019999999999997</v>
      </c>
      <c r="N37" s="41">
        <v>0.91859999999999997</v>
      </c>
      <c r="O37" s="64">
        <v>0.98729999999999996</v>
      </c>
      <c r="P37" s="95">
        <v>0.24940000000000001</v>
      </c>
      <c r="Q37" s="41">
        <v>0.62090000000000001</v>
      </c>
      <c r="R37" s="41">
        <v>0.80920000000000003</v>
      </c>
      <c r="S37" s="64">
        <v>0.43</v>
      </c>
      <c r="T37" s="288">
        <v>0.625</v>
      </c>
      <c r="U37" s="288">
        <v>0.8982</v>
      </c>
      <c r="V37" s="288">
        <v>5.1000000000000004E-3</v>
      </c>
      <c r="W37" s="95">
        <v>0</v>
      </c>
      <c r="X37" s="41">
        <v>0.11700000000000001</v>
      </c>
      <c r="Y37" s="41">
        <v>0</v>
      </c>
      <c r="Z37" s="64">
        <v>0</v>
      </c>
      <c r="AA37" s="95">
        <v>0</v>
      </c>
      <c r="AB37" s="41">
        <v>0.87</v>
      </c>
      <c r="AC37" s="41">
        <v>0</v>
      </c>
      <c r="AD37" s="64">
        <v>0</v>
      </c>
      <c r="AE37" s="288">
        <v>3.56E-2</v>
      </c>
    </row>
    <row r="38" spans="1:31" x14ac:dyDescent="0.45">
      <c r="A38" s="19" t="s">
        <v>1363</v>
      </c>
      <c r="B38" s="22" t="s">
        <v>828</v>
      </c>
      <c r="C38" s="16"/>
      <c r="D38" s="85">
        <v>4500</v>
      </c>
      <c r="E38" s="455">
        <v>0.2364</v>
      </c>
      <c r="F38" s="94">
        <v>0.73929999999999996</v>
      </c>
      <c r="G38" s="102">
        <v>0.93089999999999995</v>
      </c>
      <c r="H38" s="102">
        <v>0.95509999999999995</v>
      </c>
      <c r="I38" s="102">
        <v>0.95289999999999997</v>
      </c>
      <c r="J38" s="102">
        <v>0.94359999999999999</v>
      </c>
      <c r="K38" s="102">
        <v>0.82220000000000004</v>
      </c>
      <c r="L38" s="102">
        <v>0.94889999999999997</v>
      </c>
      <c r="M38" s="102">
        <v>0.91439999999999999</v>
      </c>
      <c r="N38" s="102">
        <v>0.88160000000000005</v>
      </c>
      <c r="O38" s="103">
        <v>0.93689999999999996</v>
      </c>
      <c r="P38" s="94">
        <v>0.38159999999999999</v>
      </c>
      <c r="Q38" s="102">
        <v>0.70130000000000003</v>
      </c>
      <c r="R38" s="102">
        <v>0.73</v>
      </c>
      <c r="S38" s="103">
        <v>0.59619999999999995</v>
      </c>
      <c r="T38" s="287">
        <v>0.61499999999999999</v>
      </c>
      <c r="U38" s="287">
        <v>0.54200000000000004</v>
      </c>
      <c r="V38" s="287">
        <v>0.1116</v>
      </c>
      <c r="W38" s="94">
        <v>2.0000000000000001E-4</v>
      </c>
      <c r="X38" s="102">
        <v>6.9800000000000001E-2</v>
      </c>
      <c r="Y38" s="102">
        <v>0</v>
      </c>
      <c r="Z38" s="103">
        <v>0</v>
      </c>
      <c r="AA38" s="94">
        <v>0</v>
      </c>
      <c r="AB38" s="102">
        <v>0.1888</v>
      </c>
      <c r="AC38" s="102">
        <v>0.1236</v>
      </c>
      <c r="AD38" s="103">
        <v>1.2999999999999999E-3</v>
      </c>
      <c r="AE38" s="287">
        <v>0.18890000000000001</v>
      </c>
    </row>
    <row r="39" spans="1:31" x14ac:dyDescent="0.45">
      <c r="A39" s="19" t="s">
        <v>1365</v>
      </c>
      <c r="B39" s="23" t="s">
        <v>101</v>
      </c>
      <c r="C39" s="17" t="s">
        <v>102</v>
      </c>
      <c r="D39" s="27">
        <v>433</v>
      </c>
      <c r="E39" s="456">
        <v>0.30020000000000002</v>
      </c>
      <c r="F39" s="95">
        <v>0.70669999999999999</v>
      </c>
      <c r="G39" s="41">
        <v>0.91220000000000001</v>
      </c>
      <c r="H39" s="41">
        <v>0.9446</v>
      </c>
      <c r="I39" s="41">
        <v>0.94</v>
      </c>
      <c r="J39" s="41">
        <v>0.91449999999999998</v>
      </c>
      <c r="K39" s="41">
        <v>0.81520000000000004</v>
      </c>
      <c r="L39" s="41">
        <v>0.92149999999999999</v>
      </c>
      <c r="M39" s="41">
        <v>0.87990000000000002</v>
      </c>
      <c r="N39" s="41">
        <v>0.88680000000000003</v>
      </c>
      <c r="O39" s="64">
        <v>0.94689999999999996</v>
      </c>
      <c r="P39" s="95">
        <v>0.33029999999999998</v>
      </c>
      <c r="Q39" s="41">
        <v>0.69520000000000004</v>
      </c>
      <c r="R39" s="41">
        <v>0.69520000000000004</v>
      </c>
      <c r="S39" s="64">
        <v>0.53349999999999997</v>
      </c>
      <c r="T39" s="288">
        <v>0.56489999999999996</v>
      </c>
      <c r="U39" s="288">
        <v>0.67900000000000005</v>
      </c>
      <c r="V39" s="288">
        <v>8.0799999999999997E-2</v>
      </c>
      <c r="W39" s="95">
        <v>2.3E-3</v>
      </c>
      <c r="X39" s="41">
        <v>7.85E-2</v>
      </c>
      <c r="Y39" s="41">
        <v>0</v>
      </c>
      <c r="Z39" s="64">
        <v>0</v>
      </c>
      <c r="AA39" s="95">
        <v>0</v>
      </c>
      <c r="AB39" s="41">
        <v>1.7500000000000002E-2</v>
      </c>
      <c r="AC39" s="41">
        <v>0.30430000000000001</v>
      </c>
      <c r="AD39" s="64">
        <v>2.3E-3</v>
      </c>
      <c r="AE39" s="288">
        <v>0.30249999999999999</v>
      </c>
    </row>
    <row r="40" spans="1:31" x14ac:dyDescent="0.45">
      <c r="A40" s="19" t="s">
        <v>1365</v>
      </c>
      <c r="B40" s="23" t="s">
        <v>103</v>
      </c>
      <c r="C40" s="17" t="s">
        <v>104</v>
      </c>
      <c r="D40" s="27">
        <v>650</v>
      </c>
      <c r="E40" s="456">
        <v>0.13539999999999999</v>
      </c>
      <c r="F40" s="95">
        <v>0.75539999999999996</v>
      </c>
      <c r="G40" s="41">
        <v>0.96619999999999995</v>
      </c>
      <c r="H40" s="41">
        <v>0.97850000000000004</v>
      </c>
      <c r="I40" s="41">
        <v>0.96460000000000001</v>
      </c>
      <c r="J40" s="41">
        <v>0.96460000000000001</v>
      </c>
      <c r="K40" s="41">
        <v>0.8538</v>
      </c>
      <c r="L40" s="41">
        <v>0.96619999999999995</v>
      </c>
      <c r="M40" s="41">
        <v>0.89539999999999997</v>
      </c>
      <c r="N40" s="41">
        <v>0.89849999999999997</v>
      </c>
      <c r="O40" s="64">
        <v>0.97689999999999999</v>
      </c>
      <c r="P40" s="95">
        <v>0.36770000000000003</v>
      </c>
      <c r="Q40" s="41">
        <v>0.72309999999999997</v>
      </c>
      <c r="R40" s="41">
        <v>0.74460000000000004</v>
      </c>
      <c r="S40" s="64">
        <v>0.58620000000000005</v>
      </c>
      <c r="T40" s="288">
        <v>0.63190000000000002</v>
      </c>
      <c r="U40" s="288">
        <v>0.7077</v>
      </c>
      <c r="V40" s="288">
        <v>0.25230000000000002</v>
      </c>
      <c r="W40" s="95">
        <v>0</v>
      </c>
      <c r="X40" s="41">
        <v>0.1215</v>
      </c>
      <c r="Y40" s="41">
        <v>0</v>
      </c>
      <c r="Z40" s="64">
        <v>0</v>
      </c>
      <c r="AA40" s="95">
        <v>0</v>
      </c>
      <c r="AB40" s="41">
        <v>0.41060000000000002</v>
      </c>
      <c r="AC40" s="41">
        <v>6.5199999999999994E-2</v>
      </c>
      <c r="AD40" s="64">
        <v>0</v>
      </c>
      <c r="AE40" s="288">
        <v>0.14460000000000001</v>
      </c>
    </row>
    <row r="41" spans="1:31" x14ac:dyDescent="0.45">
      <c r="A41" s="19" t="s">
        <v>1365</v>
      </c>
      <c r="B41" s="23" t="s">
        <v>105</v>
      </c>
      <c r="C41" s="17" t="s">
        <v>106</v>
      </c>
      <c r="D41" s="27">
        <v>425</v>
      </c>
      <c r="E41" s="456">
        <v>0.26350000000000001</v>
      </c>
      <c r="F41" s="95">
        <v>0.73409999999999997</v>
      </c>
      <c r="G41" s="41">
        <v>0.91290000000000004</v>
      </c>
      <c r="H41" s="41">
        <v>0.8871</v>
      </c>
      <c r="I41" s="41">
        <v>0.90820000000000001</v>
      </c>
      <c r="J41" s="41">
        <v>0.88</v>
      </c>
      <c r="K41" s="41">
        <v>0.7671</v>
      </c>
      <c r="L41" s="41">
        <v>0.88939999999999997</v>
      </c>
      <c r="M41" s="41">
        <v>0.88939999999999997</v>
      </c>
      <c r="N41" s="41">
        <v>0.87290000000000001</v>
      </c>
      <c r="O41" s="64">
        <v>0.93179999999999996</v>
      </c>
      <c r="P41" s="95">
        <v>0.4047</v>
      </c>
      <c r="Q41" s="41">
        <v>0.69410000000000005</v>
      </c>
      <c r="R41" s="41">
        <v>0.81179999999999997</v>
      </c>
      <c r="S41" s="64">
        <v>0.54820000000000002</v>
      </c>
      <c r="T41" s="288">
        <v>0.66020000000000001</v>
      </c>
      <c r="U41" s="288">
        <v>0.65880000000000005</v>
      </c>
      <c r="V41" s="288">
        <v>2.3999999999999998E-3</v>
      </c>
      <c r="W41" s="95">
        <v>0</v>
      </c>
      <c r="X41" s="41">
        <v>5.1799999999999999E-2</v>
      </c>
      <c r="Y41" s="41">
        <v>0</v>
      </c>
      <c r="Z41" s="64">
        <v>0</v>
      </c>
      <c r="AA41" s="95">
        <v>0</v>
      </c>
      <c r="AB41" s="41">
        <v>0.1321</v>
      </c>
      <c r="AC41" s="41">
        <v>0.1071</v>
      </c>
      <c r="AD41" s="64">
        <v>0</v>
      </c>
      <c r="AE41" s="288">
        <v>0.25409999999999999</v>
      </c>
    </row>
    <row r="42" spans="1:31" x14ac:dyDescent="0.45">
      <c r="A42" s="19" t="s">
        <v>1365</v>
      </c>
      <c r="B42" s="23" t="s">
        <v>107</v>
      </c>
      <c r="C42" s="17" t="s">
        <v>108</v>
      </c>
      <c r="D42" s="27">
        <v>685</v>
      </c>
      <c r="E42" s="456">
        <v>0.21609999999999999</v>
      </c>
      <c r="F42" s="95">
        <v>0.86419999999999997</v>
      </c>
      <c r="G42" s="41">
        <v>0.9869</v>
      </c>
      <c r="H42" s="41">
        <v>0.99560000000000004</v>
      </c>
      <c r="I42" s="41">
        <v>0.99270000000000003</v>
      </c>
      <c r="J42" s="41">
        <v>0.9839</v>
      </c>
      <c r="K42" s="41">
        <v>0.90800000000000003</v>
      </c>
      <c r="L42" s="41">
        <v>0.99119999999999997</v>
      </c>
      <c r="M42" s="41">
        <v>0.96060000000000001</v>
      </c>
      <c r="N42" s="41">
        <v>0.97519999999999996</v>
      </c>
      <c r="O42" s="64">
        <v>0.98980000000000001</v>
      </c>
      <c r="P42" s="95">
        <v>0.4219</v>
      </c>
      <c r="Q42" s="41">
        <v>0.72260000000000002</v>
      </c>
      <c r="R42" s="41">
        <v>0.75329999999999997</v>
      </c>
      <c r="S42" s="64">
        <v>0.6905</v>
      </c>
      <c r="T42" s="288">
        <v>0.7</v>
      </c>
      <c r="U42" s="288">
        <v>0.5927</v>
      </c>
      <c r="V42" s="288">
        <v>0.1401</v>
      </c>
      <c r="W42" s="95">
        <v>0</v>
      </c>
      <c r="X42" s="41">
        <v>8.3199999999999996E-2</v>
      </c>
      <c r="Y42" s="41">
        <v>0</v>
      </c>
      <c r="Z42" s="64">
        <v>0</v>
      </c>
      <c r="AA42" s="95">
        <v>0</v>
      </c>
      <c r="AB42" s="41">
        <v>7.8299999999999995E-2</v>
      </c>
      <c r="AC42" s="41">
        <v>0.1176</v>
      </c>
      <c r="AD42" s="64">
        <v>0</v>
      </c>
      <c r="AE42" s="288">
        <v>0.1095</v>
      </c>
    </row>
    <row r="43" spans="1:31" x14ac:dyDescent="0.45">
      <c r="A43" s="19" t="s">
        <v>1365</v>
      </c>
      <c r="B43" s="23" t="s">
        <v>109</v>
      </c>
      <c r="C43" s="17" t="s">
        <v>110</v>
      </c>
      <c r="D43" s="27">
        <v>876</v>
      </c>
      <c r="E43" s="456">
        <v>0.23169999999999999</v>
      </c>
      <c r="F43" s="95">
        <v>0.76480000000000004</v>
      </c>
      <c r="G43" s="41">
        <v>0.93149999999999999</v>
      </c>
      <c r="H43" s="41">
        <v>0.94979999999999998</v>
      </c>
      <c r="I43" s="41">
        <v>0.96350000000000002</v>
      </c>
      <c r="J43" s="41">
        <v>0.94630000000000003</v>
      </c>
      <c r="K43" s="41">
        <v>0.85619999999999996</v>
      </c>
      <c r="L43" s="41">
        <v>0.95209999999999995</v>
      </c>
      <c r="M43" s="41">
        <v>0.89380000000000004</v>
      </c>
      <c r="N43" s="41">
        <v>0.88239999999999996</v>
      </c>
      <c r="O43" s="64">
        <v>0.94750000000000001</v>
      </c>
      <c r="P43" s="95">
        <v>0.40179999999999999</v>
      </c>
      <c r="Q43" s="41">
        <v>0.73860000000000003</v>
      </c>
      <c r="R43" s="41">
        <v>0.81620000000000004</v>
      </c>
      <c r="S43" s="64">
        <v>0.55479999999999996</v>
      </c>
      <c r="T43" s="288">
        <v>0.66210000000000002</v>
      </c>
      <c r="U43" s="288">
        <v>0.41670000000000001</v>
      </c>
      <c r="V43" s="288">
        <v>1.1000000000000001E-3</v>
      </c>
      <c r="W43" s="95">
        <v>0</v>
      </c>
      <c r="X43" s="41">
        <v>4.5999999999999999E-3</v>
      </c>
      <c r="Y43" s="41">
        <v>0</v>
      </c>
      <c r="Z43" s="64">
        <v>0</v>
      </c>
      <c r="AA43" s="95">
        <v>0</v>
      </c>
      <c r="AB43" s="41">
        <v>1.72E-2</v>
      </c>
      <c r="AC43" s="41">
        <v>0.14710000000000001</v>
      </c>
      <c r="AD43" s="64">
        <v>2.3E-3</v>
      </c>
      <c r="AE43" s="288">
        <v>8.2199999999999995E-2</v>
      </c>
    </row>
    <row r="44" spans="1:31" x14ac:dyDescent="0.45">
      <c r="A44" s="19" t="s">
        <v>1365</v>
      </c>
      <c r="B44" s="23" t="s">
        <v>111</v>
      </c>
      <c r="C44" s="17" t="s">
        <v>112</v>
      </c>
      <c r="D44" s="27">
        <v>871</v>
      </c>
      <c r="E44" s="456">
        <v>0.37309999999999999</v>
      </c>
      <c r="F44" s="95">
        <v>0.7107</v>
      </c>
      <c r="G44" s="41">
        <v>0.9254</v>
      </c>
      <c r="H44" s="41">
        <v>0.96330000000000005</v>
      </c>
      <c r="I44" s="41">
        <v>0.96209999999999996</v>
      </c>
      <c r="J44" s="41">
        <v>0.95640000000000003</v>
      </c>
      <c r="K44" s="41">
        <v>0.74970000000000003</v>
      </c>
      <c r="L44" s="41">
        <v>0.95640000000000003</v>
      </c>
      <c r="M44" s="41">
        <v>0.95409999999999995</v>
      </c>
      <c r="N44" s="41">
        <v>0.90010000000000001</v>
      </c>
      <c r="O44" s="64">
        <v>0.92649999999999999</v>
      </c>
      <c r="P44" s="95">
        <v>0.36170000000000002</v>
      </c>
      <c r="Q44" s="41">
        <v>0.67969999999999997</v>
      </c>
      <c r="R44" s="41">
        <v>0.59699999999999998</v>
      </c>
      <c r="S44" s="64">
        <v>0.63260000000000005</v>
      </c>
      <c r="T44" s="288">
        <v>0.5272</v>
      </c>
      <c r="U44" s="288">
        <v>0.50060000000000004</v>
      </c>
      <c r="V44" s="288">
        <v>0.16070000000000001</v>
      </c>
      <c r="W44" s="95">
        <v>0</v>
      </c>
      <c r="X44" s="41">
        <v>0.12280000000000001</v>
      </c>
      <c r="Y44" s="41">
        <v>0</v>
      </c>
      <c r="Z44" s="64">
        <v>0</v>
      </c>
      <c r="AA44" s="95">
        <v>0</v>
      </c>
      <c r="AB44" s="41">
        <v>0.37719999999999998</v>
      </c>
      <c r="AC44" s="41">
        <v>0.1212</v>
      </c>
      <c r="AD44" s="64">
        <v>3.3999999999999998E-3</v>
      </c>
      <c r="AE44" s="288">
        <v>0.31569999999999998</v>
      </c>
    </row>
    <row r="45" spans="1:31" x14ac:dyDescent="0.45">
      <c r="A45" s="19" t="s">
        <v>1365</v>
      </c>
      <c r="B45" s="23" t="s">
        <v>113</v>
      </c>
      <c r="C45" s="17" t="s">
        <v>114</v>
      </c>
      <c r="D45" s="27">
        <v>560</v>
      </c>
      <c r="E45" s="456">
        <v>0.1036</v>
      </c>
      <c r="F45" s="95">
        <v>0.6018</v>
      </c>
      <c r="G45" s="41">
        <v>0.85709999999999997</v>
      </c>
      <c r="H45" s="41">
        <v>0.93389999999999995</v>
      </c>
      <c r="I45" s="41">
        <v>0.90359999999999996</v>
      </c>
      <c r="J45" s="41">
        <v>0.91610000000000003</v>
      </c>
      <c r="K45" s="41">
        <v>0.78749999999999998</v>
      </c>
      <c r="L45" s="41">
        <v>0.92679999999999996</v>
      </c>
      <c r="M45" s="41">
        <v>0.89639999999999997</v>
      </c>
      <c r="N45" s="41">
        <v>0.71960000000000002</v>
      </c>
      <c r="O45" s="64">
        <v>0.82140000000000002</v>
      </c>
      <c r="P45" s="95">
        <v>0.36959999999999998</v>
      </c>
      <c r="Q45" s="41">
        <v>0.63570000000000004</v>
      </c>
      <c r="R45" s="41">
        <v>0.72140000000000004</v>
      </c>
      <c r="S45" s="64">
        <v>0.5857</v>
      </c>
      <c r="T45" s="288">
        <v>0.51970000000000005</v>
      </c>
      <c r="U45" s="288">
        <v>0.35360000000000003</v>
      </c>
      <c r="V45" s="288">
        <v>0.11609999999999999</v>
      </c>
      <c r="W45" s="95">
        <v>0</v>
      </c>
      <c r="X45" s="41">
        <v>1.9599999999999999E-2</v>
      </c>
      <c r="Y45" s="41">
        <v>0</v>
      </c>
      <c r="Z45" s="64">
        <v>0</v>
      </c>
      <c r="AA45" s="95">
        <v>0</v>
      </c>
      <c r="AB45" s="41">
        <v>0.33329999999999999</v>
      </c>
      <c r="AC45" s="41">
        <v>3.6999999999999998E-2</v>
      </c>
      <c r="AD45" s="64">
        <v>0</v>
      </c>
      <c r="AE45" s="288">
        <v>0.1696</v>
      </c>
    </row>
    <row r="46" spans="1:31" x14ac:dyDescent="0.45">
      <c r="A46" s="19" t="s">
        <v>1363</v>
      </c>
      <c r="B46" s="21" t="s">
        <v>829</v>
      </c>
      <c r="C46" s="16"/>
      <c r="D46" s="85">
        <v>4274</v>
      </c>
      <c r="E46" s="455">
        <v>0.27</v>
      </c>
      <c r="F46" s="94">
        <v>0.67779999999999996</v>
      </c>
      <c r="G46" s="102">
        <v>0.92910000000000004</v>
      </c>
      <c r="H46" s="102">
        <v>0.94220000000000004</v>
      </c>
      <c r="I46" s="102">
        <v>0.93710000000000004</v>
      </c>
      <c r="J46" s="102">
        <v>0.92769999999999997</v>
      </c>
      <c r="K46" s="102">
        <v>0.82010000000000005</v>
      </c>
      <c r="L46" s="102">
        <v>0.94379999999999997</v>
      </c>
      <c r="M46" s="102">
        <v>0.85799999999999998</v>
      </c>
      <c r="N46" s="102">
        <v>0.84</v>
      </c>
      <c r="O46" s="103">
        <v>0.93120000000000003</v>
      </c>
      <c r="P46" s="94">
        <v>0.30790000000000001</v>
      </c>
      <c r="Q46" s="102">
        <v>0.67949999999999999</v>
      </c>
      <c r="R46" s="102">
        <v>0.62680000000000002</v>
      </c>
      <c r="S46" s="103">
        <v>0.54490000000000005</v>
      </c>
      <c r="T46" s="287">
        <v>0.57840000000000003</v>
      </c>
      <c r="U46" s="287">
        <v>0.53369999999999995</v>
      </c>
      <c r="V46" s="287">
        <v>0.1055</v>
      </c>
      <c r="W46" s="94">
        <v>2.0000000000000001E-4</v>
      </c>
      <c r="X46" s="102">
        <v>5.1900000000000002E-2</v>
      </c>
      <c r="Y46" s="102">
        <v>0</v>
      </c>
      <c r="Z46" s="103">
        <v>0</v>
      </c>
      <c r="AA46" s="94">
        <v>2E-3</v>
      </c>
      <c r="AB46" s="102">
        <v>0.27360000000000001</v>
      </c>
      <c r="AC46" s="102">
        <v>6.3E-2</v>
      </c>
      <c r="AD46" s="103">
        <v>1.6000000000000001E-3</v>
      </c>
      <c r="AE46" s="287">
        <v>0.14410000000000001</v>
      </c>
    </row>
    <row r="47" spans="1:31" x14ac:dyDescent="0.45">
      <c r="A47" s="19" t="s">
        <v>1365</v>
      </c>
      <c r="B47" s="23" t="s">
        <v>116</v>
      </c>
      <c r="C47" s="17" t="s">
        <v>117</v>
      </c>
      <c r="D47" s="27">
        <v>515</v>
      </c>
      <c r="E47" s="456">
        <v>0.13789999999999999</v>
      </c>
      <c r="F47" s="95">
        <v>0.69710000000000005</v>
      </c>
      <c r="G47" s="41">
        <v>0.93589999999999995</v>
      </c>
      <c r="H47" s="41">
        <v>0.96699999999999997</v>
      </c>
      <c r="I47" s="41">
        <v>0.95730000000000004</v>
      </c>
      <c r="J47" s="41">
        <v>0.95340000000000003</v>
      </c>
      <c r="K47" s="41">
        <v>0.89510000000000001</v>
      </c>
      <c r="L47" s="41">
        <v>0.96309999999999996</v>
      </c>
      <c r="M47" s="41">
        <v>0.76700000000000002</v>
      </c>
      <c r="N47" s="41">
        <v>0.88349999999999995</v>
      </c>
      <c r="O47" s="64">
        <v>0.93979999999999997</v>
      </c>
      <c r="P47" s="95">
        <v>0.23499999999999999</v>
      </c>
      <c r="Q47" s="41">
        <v>0.62719999999999998</v>
      </c>
      <c r="R47" s="41">
        <v>0.52039999999999997</v>
      </c>
      <c r="S47" s="64">
        <v>0.5262</v>
      </c>
      <c r="T47" s="288">
        <v>0.52549999999999997</v>
      </c>
      <c r="U47" s="288">
        <v>1.7500000000000002E-2</v>
      </c>
      <c r="V47" s="288">
        <v>3.5000000000000003E-2</v>
      </c>
      <c r="W47" s="95">
        <v>0</v>
      </c>
      <c r="X47" s="41">
        <v>9.7000000000000003E-3</v>
      </c>
      <c r="Y47" s="41">
        <v>0</v>
      </c>
      <c r="Z47" s="64">
        <v>0</v>
      </c>
      <c r="AA47" s="95">
        <v>0</v>
      </c>
      <c r="AB47" s="41">
        <v>0.19189999999999999</v>
      </c>
      <c r="AC47" s="41">
        <v>7.6899999999999996E-2</v>
      </c>
      <c r="AD47" s="64">
        <v>1.9E-3</v>
      </c>
      <c r="AE47" s="288">
        <v>0.10100000000000001</v>
      </c>
    </row>
    <row r="48" spans="1:31" x14ac:dyDescent="0.45">
      <c r="A48" s="19" t="s">
        <v>1365</v>
      </c>
      <c r="B48" s="23" t="s">
        <v>118</v>
      </c>
      <c r="C48" s="17" t="s">
        <v>119</v>
      </c>
      <c r="D48" s="27">
        <v>802</v>
      </c>
      <c r="E48" s="456">
        <v>0.17710000000000001</v>
      </c>
      <c r="F48" s="95">
        <v>0.62839999999999996</v>
      </c>
      <c r="G48" s="41">
        <v>0.88529999999999998</v>
      </c>
      <c r="H48" s="41">
        <v>0.93640000000000001</v>
      </c>
      <c r="I48" s="41">
        <v>0.93889999999999996</v>
      </c>
      <c r="J48" s="41">
        <v>0.92889999999999995</v>
      </c>
      <c r="K48" s="41">
        <v>0.78049999999999997</v>
      </c>
      <c r="L48" s="41">
        <v>0.93389999999999995</v>
      </c>
      <c r="M48" s="41">
        <v>0.84409999999999996</v>
      </c>
      <c r="N48" s="41">
        <v>0.83789999999999998</v>
      </c>
      <c r="O48" s="64">
        <v>0.9264</v>
      </c>
      <c r="P48" s="95">
        <v>0.27060000000000001</v>
      </c>
      <c r="Q48" s="41">
        <v>0.66210000000000002</v>
      </c>
      <c r="R48" s="41">
        <v>0.57609999999999995</v>
      </c>
      <c r="S48" s="64">
        <v>0.54990000000000006</v>
      </c>
      <c r="T48" s="288">
        <v>0.59040000000000004</v>
      </c>
      <c r="U48" s="288">
        <v>0.49380000000000002</v>
      </c>
      <c r="V48" s="288">
        <v>2.3699999999999999E-2</v>
      </c>
      <c r="W48" s="95">
        <v>0</v>
      </c>
      <c r="X48" s="41">
        <v>1.2500000000000001E-2</v>
      </c>
      <c r="Y48" s="41">
        <v>0</v>
      </c>
      <c r="Z48" s="64">
        <v>0</v>
      </c>
      <c r="AA48" s="95">
        <v>0</v>
      </c>
      <c r="AB48" s="41">
        <v>0.13100000000000001</v>
      </c>
      <c r="AC48" s="41">
        <v>4.2299999999999997E-2</v>
      </c>
      <c r="AD48" s="64">
        <v>1.1999999999999999E-3</v>
      </c>
      <c r="AE48" s="288">
        <v>0.20069999999999999</v>
      </c>
    </row>
    <row r="49" spans="1:31" x14ac:dyDescent="0.45">
      <c r="A49" s="19" t="s">
        <v>1365</v>
      </c>
      <c r="B49" s="23" t="s">
        <v>120</v>
      </c>
      <c r="C49" s="17" t="s">
        <v>121</v>
      </c>
      <c r="D49" s="27">
        <v>166</v>
      </c>
      <c r="E49" s="456">
        <v>0.21079999999999999</v>
      </c>
      <c r="F49" s="95">
        <v>0.81330000000000002</v>
      </c>
      <c r="G49" s="41">
        <v>0.93979999999999997</v>
      </c>
      <c r="H49" s="41">
        <v>0.9819</v>
      </c>
      <c r="I49" s="41">
        <v>0.98799999999999999</v>
      </c>
      <c r="J49" s="41">
        <v>0.97589999999999999</v>
      </c>
      <c r="K49" s="41">
        <v>0.89159999999999995</v>
      </c>
      <c r="L49" s="41">
        <v>0.96989999999999998</v>
      </c>
      <c r="M49" s="41">
        <v>0.90959999999999996</v>
      </c>
      <c r="N49" s="41">
        <v>0.91569999999999996</v>
      </c>
      <c r="O49" s="64">
        <v>0.96989999999999998</v>
      </c>
      <c r="P49" s="95">
        <v>0.53610000000000002</v>
      </c>
      <c r="Q49" s="41">
        <v>0.87350000000000005</v>
      </c>
      <c r="R49" s="41">
        <v>0.81330000000000002</v>
      </c>
      <c r="S49" s="64">
        <v>0.62050000000000005</v>
      </c>
      <c r="T49" s="288">
        <v>0.81579999999999997</v>
      </c>
      <c r="U49" s="288">
        <v>0.49399999999999999</v>
      </c>
      <c r="V49" s="288">
        <v>0</v>
      </c>
      <c r="W49" s="95">
        <v>0</v>
      </c>
      <c r="X49" s="41">
        <v>0</v>
      </c>
      <c r="Y49" s="41">
        <v>0</v>
      </c>
      <c r="Z49" s="64">
        <v>0</v>
      </c>
      <c r="AA49" s="95">
        <v>0</v>
      </c>
      <c r="AB49" s="41">
        <v>0</v>
      </c>
      <c r="AC49" s="41">
        <v>5.5599999999999997E-2</v>
      </c>
      <c r="AD49" s="64">
        <v>6.0000000000000001E-3</v>
      </c>
      <c r="AE49" s="288">
        <v>7.2300000000000003E-2</v>
      </c>
    </row>
    <row r="50" spans="1:31" x14ac:dyDescent="0.45">
      <c r="A50" s="19" t="s">
        <v>1365</v>
      </c>
      <c r="B50" s="23" t="s">
        <v>122</v>
      </c>
      <c r="C50" s="17" t="s">
        <v>123</v>
      </c>
      <c r="D50" s="27">
        <v>242</v>
      </c>
      <c r="E50" s="456">
        <v>0.1074</v>
      </c>
      <c r="F50" s="95">
        <v>0.85119999999999996</v>
      </c>
      <c r="G50" s="41">
        <v>0.9587</v>
      </c>
      <c r="H50" s="41">
        <v>0.96689999999999998</v>
      </c>
      <c r="I50" s="41">
        <v>0.97109999999999996</v>
      </c>
      <c r="J50" s="41">
        <v>0.9587</v>
      </c>
      <c r="K50" s="41">
        <v>0.89259999999999995</v>
      </c>
      <c r="L50" s="41">
        <v>0.97109999999999996</v>
      </c>
      <c r="M50" s="41">
        <v>0.94630000000000003</v>
      </c>
      <c r="N50" s="41">
        <v>0.93389999999999995</v>
      </c>
      <c r="O50" s="64">
        <v>0.99170000000000003</v>
      </c>
      <c r="P50" s="95">
        <v>0.38429999999999997</v>
      </c>
      <c r="Q50" s="41">
        <v>0.69010000000000005</v>
      </c>
      <c r="R50" s="41">
        <v>0.88019999999999998</v>
      </c>
      <c r="S50" s="64">
        <v>0.5413</v>
      </c>
      <c r="T50" s="288">
        <v>0.61699999999999999</v>
      </c>
      <c r="U50" s="288">
        <v>0.92979999999999996</v>
      </c>
      <c r="V50" s="288">
        <v>0.70250000000000001</v>
      </c>
      <c r="W50" s="95">
        <v>0</v>
      </c>
      <c r="X50" s="41">
        <v>0.4587</v>
      </c>
      <c r="Y50" s="41">
        <v>0</v>
      </c>
      <c r="Z50" s="64">
        <v>0</v>
      </c>
      <c r="AA50" s="95">
        <v>0</v>
      </c>
      <c r="AB50" s="41">
        <v>0.79520000000000002</v>
      </c>
      <c r="AC50" s="41">
        <v>0.18179999999999999</v>
      </c>
      <c r="AD50" s="64">
        <v>0</v>
      </c>
      <c r="AE50" s="288">
        <v>0.4793</v>
      </c>
    </row>
    <row r="51" spans="1:31" x14ac:dyDescent="0.45">
      <c r="A51" s="19" t="s">
        <v>1365</v>
      </c>
      <c r="B51" s="23" t="s">
        <v>124</v>
      </c>
      <c r="C51" s="17" t="s">
        <v>125</v>
      </c>
      <c r="D51" s="27">
        <v>900</v>
      </c>
      <c r="E51" s="456">
        <v>0.4022</v>
      </c>
      <c r="F51" s="95">
        <v>0.54559999999999997</v>
      </c>
      <c r="G51" s="41">
        <v>0.93220000000000003</v>
      </c>
      <c r="H51" s="41">
        <v>0.9022</v>
      </c>
      <c r="I51" s="41">
        <v>0.87670000000000003</v>
      </c>
      <c r="J51" s="41">
        <v>0.87780000000000002</v>
      </c>
      <c r="K51" s="41">
        <v>0.6956</v>
      </c>
      <c r="L51" s="41">
        <v>0.91779999999999995</v>
      </c>
      <c r="M51" s="41">
        <v>0.88329999999999997</v>
      </c>
      <c r="N51" s="41">
        <v>0.69</v>
      </c>
      <c r="O51" s="64">
        <v>0.84330000000000005</v>
      </c>
      <c r="P51" s="95">
        <v>0.24</v>
      </c>
      <c r="Q51" s="41">
        <v>0.64890000000000003</v>
      </c>
      <c r="R51" s="41">
        <v>0.51439999999999997</v>
      </c>
      <c r="S51" s="64">
        <v>0.4844</v>
      </c>
      <c r="T51" s="288">
        <v>0.53659999999999997</v>
      </c>
      <c r="U51" s="288">
        <v>0.55669999999999997</v>
      </c>
      <c r="V51" s="288">
        <v>1.44E-2</v>
      </c>
      <c r="W51" s="95">
        <v>0</v>
      </c>
      <c r="X51" s="41">
        <v>1.2200000000000001E-2</v>
      </c>
      <c r="Y51" s="41">
        <v>0</v>
      </c>
      <c r="Z51" s="64">
        <v>0</v>
      </c>
      <c r="AA51" s="95">
        <v>0</v>
      </c>
      <c r="AB51" s="41">
        <v>2.3900000000000001E-2</v>
      </c>
      <c r="AC51" s="41">
        <v>6.25E-2</v>
      </c>
      <c r="AD51" s="64">
        <v>2.2000000000000001E-3</v>
      </c>
      <c r="AE51" s="288">
        <v>0.13109999999999999</v>
      </c>
    </row>
    <row r="52" spans="1:31" x14ac:dyDescent="0.45">
      <c r="A52" s="19" t="s">
        <v>1365</v>
      </c>
      <c r="B52" s="23" t="s">
        <v>126</v>
      </c>
      <c r="C52" s="17" t="s">
        <v>127</v>
      </c>
      <c r="D52" s="27">
        <v>1064</v>
      </c>
      <c r="E52" s="456">
        <v>0.32050000000000001</v>
      </c>
      <c r="F52" s="95">
        <v>0.76790000000000003</v>
      </c>
      <c r="G52" s="41">
        <v>0.95209999999999995</v>
      </c>
      <c r="H52" s="41">
        <v>0.94830000000000003</v>
      </c>
      <c r="I52" s="41">
        <v>0.9577</v>
      </c>
      <c r="J52" s="41">
        <v>0.93420000000000003</v>
      </c>
      <c r="K52" s="41">
        <v>0.89100000000000001</v>
      </c>
      <c r="L52" s="41">
        <v>0.94830000000000003</v>
      </c>
      <c r="M52" s="41">
        <v>0.87880000000000003</v>
      </c>
      <c r="N52" s="41">
        <v>0.91349999999999998</v>
      </c>
      <c r="O52" s="64">
        <v>0.95960000000000001</v>
      </c>
      <c r="P52" s="95">
        <v>0.35149999999999998</v>
      </c>
      <c r="Q52" s="41">
        <v>0.67669999999999997</v>
      </c>
      <c r="R52" s="41">
        <v>0.71899999999999997</v>
      </c>
      <c r="S52" s="64">
        <v>0.57609999999999995</v>
      </c>
      <c r="T52" s="288">
        <v>0.58360000000000001</v>
      </c>
      <c r="U52" s="288">
        <v>0.81669999999999998</v>
      </c>
      <c r="V52" s="288">
        <v>0.1898</v>
      </c>
      <c r="W52" s="95">
        <v>0</v>
      </c>
      <c r="X52" s="41">
        <v>4.3200000000000002E-2</v>
      </c>
      <c r="Y52" s="41">
        <v>0</v>
      </c>
      <c r="Z52" s="64">
        <v>0</v>
      </c>
      <c r="AA52" s="95">
        <v>0</v>
      </c>
      <c r="AB52" s="41">
        <v>0.68220000000000003</v>
      </c>
      <c r="AC52" s="41">
        <v>9.64E-2</v>
      </c>
      <c r="AD52" s="64">
        <v>0</v>
      </c>
      <c r="AE52" s="288">
        <v>8.5500000000000007E-2</v>
      </c>
    </row>
    <row r="53" spans="1:31" x14ac:dyDescent="0.45">
      <c r="A53" s="19" t="s">
        <v>1365</v>
      </c>
      <c r="B53" s="23" t="s">
        <v>152</v>
      </c>
      <c r="C53" s="17" t="s">
        <v>153</v>
      </c>
      <c r="D53" s="27">
        <v>585</v>
      </c>
      <c r="E53" s="456">
        <v>0.30259999999999998</v>
      </c>
      <c r="F53" s="95">
        <v>0.65810000000000002</v>
      </c>
      <c r="G53" s="41">
        <v>0.9214</v>
      </c>
      <c r="H53" s="41">
        <v>0.95730000000000004</v>
      </c>
      <c r="I53" s="41">
        <v>0.94359999999999999</v>
      </c>
      <c r="J53" s="41">
        <v>0.94189999999999996</v>
      </c>
      <c r="K53" s="41">
        <v>0.82050000000000001</v>
      </c>
      <c r="L53" s="41">
        <v>0.95379999999999998</v>
      </c>
      <c r="M53" s="41">
        <v>0.82909999999999995</v>
      </c>
      <c r="N53" s="41">
        <v>0.84099999999999997</v>
      </c>
      <c r="O53" s="64">
        <v>0.9778</v>
      </c>
      <c r="P53" s="95">
        <v>0.35210000000000002</v>
      </c>
      <c r="Q53" s="41">
        <v>0.7419</v>
      </c>
      <c r="R53" s="41">
        <v>0.63759999999999994</v>
      </c>
      <c r="S53" s="64">
        <v>0.57089999999999996</v>
      </c>
      <c r="T53" s="288">
        <v>0.59109999999999996</v>
      </c>
      <c r="U53" s="288">
        <v>0.3402</v>
      </c>
      <c r="V53" s="288">
        <v>4.9599999999999998E-2</v>
      </c>
      <c r="W53" s="95">
        <v>1.6999999999999999E-3</v>
      </c>
      <c r="X53" s="41">
        <v>6.6699999999999995E-2</v>
      </c>
      <c r="Y53" s="41">
        <v>0</v>
      </c>
      <c r="Z53" s="64">
        <v>0</v>
      </c>
      <c r="AA53" s="95">
        <v>1.0800000000000001E-2</v>
      </c>
      <c r="AB53" s="41">
        <v>3.3000000000000002E-2</v>
      </c>
      <c r="AC53" s="41">
        <v>1.4500000000000001E-2</v>
      </c>
      <c r="AD53" s="64">
        <v>3.3999999999999998E-3</v>
      </c>
      <c r="AE53" s="288">
        <v>0.1128</v>
      </c>
    </row>
    <row r="54" spans="1:31" x14ac:dyDescent="0.45">
      <c r="A54" s="19" t="s">
        <v>1363</v>
      </c>
      <c r="B54" s="21" t="s">
        <v>830</v>
      </c>
      <c r="C54" s="16"/>
      <c r="D54" s="85">
        <v>7900</v>
      </c>
      <c r="E54" s="455">
        <v>0.1958</v>
      </c>
      <c r="F54" s="94">
        <v>0.6714</v>
      </c>
      <c r="G54" s="102">
        <v>0.92479999999999996</v>
      </c>
      <c r="H54" s="102">
        <v>0.92749999999999999</v>
      </c>
      <c r="I54" s="102">
        <v>0.92820000000000003</v>
      </c>
      <c r="J54" s="102">
        <v>0.90959999999999996</v>
      </c>
      <c r="K54" s="102">
        <v>0.79049999999999998</v>
      </c>
      <c r="L54" s="102">
        <v>0.92010000000000003</v>
      </c>
      <c r="M54" s="102">
        <v>0.85840000000000005</v>
      </c>
      <c r="N54" s="102">
        <v>0.84660000000000002</v>
      </c>
      <c r="O54" s="103">
        <v>0.88180000000000003</v>
      </c>
      <c r="P54" s="94">
        <v>0.29010000000000002</v>
      </c>
      <c r="Q54" s="102">
        <v>0.62770000000000004</v>
      </c>
      <c r="R54" s="102">
        <v>0.61970000000000003</v>
      </c>
      <c r="S54" s="103">
        <v>0.54279999999999995</v>
      </c>
      <c r="T54" s="287">
        <v>0.52649999999999997</v>
      </c>
      <c r="U54" s="287">
        <v>0.52100000000000002</v>
      </c>
      <c r="V54" s="287">
        <v>8.6699999999999999E-2</v>
      </c>
      <c r="W54" s="94">
        <v>4.0000000000000002E-4</v>
      </c>
      <c r="X54" s="102">
        <v>6.1800000000000001E-2</v>
      </c>
      <c r="Y54" s="102">
        <v>0</v>
      </c>
      <c r="Z54" s="103">
        <v>0</v>
      </c>
      <c r="AA54" s="94">
        <v>4.4999999999999997E-3</v>
      </c>
      <c r="AB54" s="102">
        <v>0.25290000000000001</v>
      </c>
      <c r="AC54" s="102">
        <v>9.1999999999999998E-2</v>
      </c>
      <c r="AD54" s="103">
        <v>1.37E-2</v>
      </c>
      <c r="AE54" s="287">
        <v>0.1348</v>
      </c>
    </row>
    <row r="55" spans="1:31" x14ac:dyDescent="0.45">
      <c r="A55" s="19" t="s">
        <v>1365</v>
      </c>
      <c r="B55" s="23" t="s">
        <v>129</v>
      </c>
      <c r="C55" s="17" t="s">
        <v>130</v>
      </c>
      <c r="D55" s="27">
        <v>698</v>
      </c>
      <c r="E55" s="456">
        <v>0.15759999999999999</v>
      </c>
      <c r="F55" s="95">
        <v>0.61599999999999999</v>
      </c>
      <c r="G55" s="41">
        <v>0.93700000000000006</v>
      </c>
      <c r="H55" s="41">
        <v>0.97560000000000002</v>
      </c>
      <c r="I55" s="41">
        <v>0.96850000000000003</v>
      </c>
      <c r="J55" s="41">
        <v>0.95269999999999999</v>
      </c>
      <c r="K55" s="41">
        <v>0.69199999999999995</v>
      </c>
      <c r="L55" s="41">
        <v>0.97419999999999995</v>
      </c>
      <c r="M55" s="41">
        <v>0.91120000000000001</v>
      </c>
      <c r="N55" s="41">
        <v>0.90539999999999998</v>
      </c>
      <c r="O55" s="64">
        <v>0.94699999999999995</v>
      </c>
      <c r="P55" s="95">
        <v>0.29370000000000002</v>
      </c>
      <c r="Q55" s="41">
        <v>0.66190000000000004</v>
      </c>
      <c r="R55" s="41">
        <v>0.67190000000000005</v>
      </c>
      <c r="S55" s="64">
        <v>0.5645</v>
      </c>
      <c r="T55" s="288">
        <v>0.61829999999999996</v>
      </c>
      <c r="U55" s="288">
        <v>0.54579999999999995</v>
      </c>
      <c r="V55" s="288">
        <v>5.0099999999999999E-2</v>
      </c>
      <c r="W55" s="95">
        <v>0</v>
      </c>
      <c r="X55" s="41">
        <v>1.43E-2</v>
      </c>
      <c r="Y55" s="41">
        <v>0</v>
      </c>
      <c r="Z55" s="64">
        <v>0</v>
      </c>
      <c r="AA55" s="95">
        <v>0</v>
      </c>
      <c r="AB55" s="41">
        <v>0.52170000000000005</v>
      </c>
      <c r="AC55" s="41">
        <v>0.05</v>
      </c>
      <c r="AD55" s="64">
        <v>0</v>
      </c>
      <c r="AE55" s="288">
        <v>0.1762</v>
      </c>
    </row>
    <row r="56" spans="1:31" x14ac:dyDescent="0.45">
      <c r="A56" s="19" t="s">
        <v>1365</v>
      </c>
      <c r="B56" s="23" t="s">
        <v>131</v>
      </c>
      <c r="C56" s="17" t="s">
        <v>132</v>
      </c>
      <c r="D56" s="27">
        <v>1449</v>
      </c>
      <c r="E56" s="456">
        <v>0.33889999999999998</v>
      </c>
      <c r="F56" s="95">
        <v>0.60519999999999996</v>
      </c>
      <c r="G56" s="41">
        <v>0.88270000000000004</v>
      </c>
      <c r="H56" s="41">
        <v>0.89370000000000005</v>
      </c>
      <c r="I56" s="41">
        <v>0.90339999999999998</v>
      </c>
      <c r="J56" s="41">
        <v>0.873</v>
      </c>
      <c r="K56" s="41">
        <v>0.75360000000000005</v>
      </c>
      <c r="L56" s="41">
        <v>0.88129999999999997</v>
      </c>
      <c r="M56" s="41">
        <v>0.78120000000000001</v>
      </c>
      <c r="N56" s="41">
        <v>0.77090000000000003</v>
      </c>
      <c r="O56" s="64">
        <v>0.86129999999999995</v>
      </c>
      <c r="P56" s="95">
        <v>0.30499999999999999</v>
      </c>
      <c r="Q56" s="41">
        <v>0.65290000000000004</v>
      </c>
      <c r="R56" s="41">
        <v>0.64390000000000003</v>
      </c>
      <c r="S56" s="64">
        <v>0.49280000000000002</v>
      </c>
      <c r="T56" s="288">
        <v>0.52610000000000001</v>
      </c>
      <c r="U56" s="288">
        <v>0.45269999999999999</v>
      </c>
      <c r="V56" s="288">
        <v>0.13320000000000001</v>
      </c>
      <c r="W56" s="95">
        <v>1.4E-3</v>
      </c>
      <c r="X56" s="41">
        <v>0.20699999999999999</v>
      </c>
      <c r="Y56" s="41">
        <v>0</v>
      </c>
      <c r="Z56" s="64">
        <v>0</v>
      </c>
      <c r="AA56" s="95">
        <v>0</v>
      </c>
      <c r="AB56" s="41">
        <v>0.14610000000000001</v>
      </c>
      <c r="AC56" s="41">
        <v>4.7300000000000002E-2</v>
      </c>
      <c r="AD56" s="64">
        <v>4.7600000000000003E-2</v>
      </c>
      <c r="AE56" s="288">
        <v>0.20569999999999999</v>
      </c>
    </row>
    <row r="57" spans="1:31" x14ac:dyDescent="0.45">
      <c r="A57" s="19" t="s">
        <v>1365</v>
      </c>
      <c r="B57" s="23" t="s">
        <v>133</v>
      </c>
      <c r="C57" s="17" t="s">
        <v>134</v>
      </c>
      <c r="D57" s="27">
        <v>594</v>
      </c>
      <c r="E57" s="456">
        <v>4.3799999999999999E-2</v>
      </c>
      <c r="F57" s="95">
        <v>0.52859999999999996</v>
      </c>
      <c r="G57" s="41">
        <v>0.90069999999999995</v>
      </c>
      <c r="H57" s="41">
        <v>0.96630000000000005</v>
      </c>
      <c r="I57" s="41">
        <v>0.96799999999999997</v>
      </c>
      <c r="J57" s="41">
        <v>0.92759999999999998</v>
      </c>
      <c r="K57" s="41">
        <v>0.82830000000000004</v>
      </c>
      <c r="L57" s="41">
        <v>0.95289999999999997</v>
      </c>
      <c r="M57" s="41">
        <v>0.89559999999999995</v>
      </c>
      <c r="N57" s="41">
        <v>0.90739999999999998</v>
      </c>
      <c r="O57" s="64">
        <v>0.74409999999999998</v>
      </c>
      <c r="P57" s="95">
        <v>0.29970000000000002</v>
      </c>
      <c r="Q57" s="41">
        <v>0.61450000000000005</v>
      </c>
      <c r="R57" s="41">
        <v>0.64480000000000004</v>
      </c>
      <c r="S57" s="64">
        <v>0.61950000000000005</v>
      </c>
      <c r="T57" s="288">
        <v>0.49</v>
      </c>
      <c r="U57" s="288">
        <v>0.54710000000000003</v>
      </c>
      <c r="V57" s="288">
        <v>1.6999999999999999E-3</v>
      </c>
      <c r="W57" s="95">
        <v>0</v>
      </c>
      <c r="X57" s="41">
        <v>1.6999999999999999E-3</v>
      </c>
      <c r="Y57" s="41">
        <v>0</v>
      </c>
      <c r="Z57" s="64">
        <v>0</v>
      </c>
      <c r="AA57" s="95">
        <v>0</v>
      </c>
      <c r="AB57" s="41">
        <v>4.2299999999999997E-2</v>
      </c>
      <c r="AC57" s="41">
        <v>5.1700000000000003E-2</v>
      </c>
      <c r="AD57" s="64">
        <v>1.6999999999999999E-3</v>
      </c>
      <c r="AE57" s="288">
        <v>0.1027</v>
      </c>
    </row>
    <row r="58" spans="1:31" x14ac:dyDescent="0.45">
      <c r="A58" s="19" t="s">
        <v>1365</v>
      </c>
      <c r="B58" s="23" t="s">
        <v>135</v>
      </c>
      <c r="C58" s="17" t="s">
        <v>136</v>
      </c>
      <c r="D58" s="27">
        <v>1076</v>
      </c>
      <c r="E58" s="456">
        <v>9.6699999999999994E-2</v>
      </c>
      <c r="F58" s="95">
        <v>0.71</v>
      </c>
      <c r="G58" s="41">
        <v>0.89590000000000003</v>
      </c>
      <c r="H58" s="41">
        <v>0.89780000000000004</v>
      </c>
      <c r="I58" s="41">
        <v>0.90239999999999998</v>
      </c>
      <c r="J58" s="41">
        <v>0.89129999999999998</v>
      </c>
      <c r="K58" s="41">
        <v>0.80479999999999996</v>
      </c>
      <c r="L58" s="41">
        <v>0.88939999999999997</v>
      </c>
      <c r="M58" s="41">
        <v>0.81599999999999995</v>
      </c>
      <c r="N58" s="41">
        <v>0.84760000000000002</v>
      </c>
      <c r="O58" s="64">
        <v>0.89870000000000005</v>
      </c>
      <c r="P58" s="95">
        <v>0.28810000000000002</v>
      </c>
      <c r="Q58" s="41">
        <v>0.60409999999999997</v>
      </c>
      <c r="R58" s="41">
        <v>0.57709999999999995</v>
      </c>
      <c r="S58" s="64">
        <v>0.55669999999999997</v>
      </c>
      <c r="T58" s="288">
        <v>0.50570000000000004</v>
      </c>
      <c r="U58" s="288">
        <v>0.79279999999999995</v>
      </c>
      <c r="V58" s="288">
        <v>8.1799999999999998E-2</v>
      </c>
      <c r="W58" s="95">
        <v>0</v>
      </c>
      <c r="X58" s="41">
        <v>4.4600000000000001E-2</v>
      </c>
      <c r="Y58" s="41">
        <v>0</v>
      </c>
      <c r="Z58" s="64">
        <v>0</v>
      </c>
      <c r="AA58" s="95">
        <v>3.0499999999999999E-2</v>
      </c>
      <c r="AB58" s="41">
        <v>0.86060000000000003</v>
      </c>
      <c r="AC58" s="41">
        <v>4.1099999999999998E-2</v>
      </c>
      <c r="AD58" s="64">
        <v>2.9700000000000001E-2</v>
      </c>
      <c r="AE58" s="288">
        <v>4.8300000000000003E-2</v>
      </c>
    </row>
    <row r="59" spans="1:31" x14ac:dyDescent="0.45">
      <c r="A59" s="19" t="s">
        <v>1365</v>
      </c>
      <c r="B59" s="23" t="s">
        <v>137</v>
      </c>
      <c r="C59" s="17" t="s">
        <v>138</v>
      </c>
      <c r="D59" s="27">
        <v>716</v>
      </c>
      <c r="E59" s="456">
        <v>0.27089999999999997</v>
      </c>
      <c r="F59" s="95">
        <v>0.8296</v>
      </c>
      <c r="G59" s="41">
        <v>0.99019999999999997</v>
      </c>
      <c r="H59" s="41">
        <v>0.99160000000000004</v>
      </c>
      <c r="I59" s="41">
        <v>0.99299999999999999</v>
      </c>
      <c r="J59" s="41">
        <v>0.97770000000000001</v>
      </c>
      <c r="K59" s="41">
        <v>0.89939999999999998</v>
      </c>
      <c r="L59" s="41">
        <v>0.98319999999999996</v>
      </c>
      <c r="M59" s="41">
        <v>0.90780000000000005</v>
      </c>
      <c r="N59" s="41">
        <v>0.95109999999999995</v>
      </c>
      <c r="O59" s="64">
        <v>0.99719999999999998</v>
      </c>
      <c r="P59" s="95">
        <v>0.33379999999999999</v>
      </c>
      <c r="Q59" s="41">
        <v>0.71650000000000003</v>
      </c>
      <c r="R59" s="41">
        <v>0.63549999999999995</v>
      </c>
      <c r="S59" s="64">
        <v>0.6089</v>
      </c>
      <c r="T59" s="288">
        <v>0.57479999999999998</v>
      </c>
      <c r="U59" s="288">
        <v>0.91479999999999995</v>
      </c>
      <c r="V59" s="288">
        <v>0.30869999999999997</v>
      </c>
      <c r="W59" s="95">
        <v>1.4E-3</v>
      </c>
      <c r="X59" s="41">
        <v>5.1700000000000003E-2</v>
      </c>
      <c r="Y59" s="41">
        <v>0</v>
      </c>
      <c r="Z59" s="64">
        <v>0</v>
      </c>
      <c r="AA59" s="95">
        <v>0</v>
      </c>
      <c r="AB59" s="41">
        <v>0.33189999999999997</v>
      </c>
      <c r="AC59" s="41">
        <v>0.2273</v>
      </c>
      <c r="AD59" s="64">
        <v>2.8E-3</v>
      </c>
      <c r="AE59" s="288">
        <v>0.28070000000000001</v>
      </c>
    </row>
    <row r="60" spans="1:31" x14ac:dyDescent="0.45">
      <c r="A60" s="19" t="s">
        <v>1365</v>
      </c>
      <c r="B60" s="23" t="s">
        <v>61</v>
      </c>
      <c r="C60" s="16" t="s">
        <v>62</v>
      </c>
      <c r="D60" s="27">
        <v>948</v>
      </c>
      <c r="E60" s="456">
        <v>0.2215</v>
      </c>
      <c r="F60" s="95">
        <v>0.73629999999999995</v>
      </c>
      <c r="G60" s="41">
        <v>0.91239999999999999</v>
      </c>
      <c r="H60" s="41">
        <v>0.92190000000000005</v>
      </c>
      <c r="I60" s="41">
        <v>0.91559999999999997</v>
      </c>
      <c r="J60" s="41">
        <v>0.9093</v>
      </c>
      <c r="K60" s="41">
        <v>0.8175</v>
      </c>
      <c r="L60" s="41">
        <v>0.91349999999999998</v>
      </c>
      <c r="M60" s="41">
        <v>0.86919999999999997</v>
      </c>
      <c r="N60" s="41">
        <v>0.88919999999999999</v>
      </c>
      <c r="O60" s="64">
        <v>0.90720000000000001</v>
      </c>
      <c r="P60" s="95">
        <v>0.28689999999999999</v>
      </c>
      <c r="Q60" s="41">
        <v>0.6129</v>
      </c>
      <c r="R60" s="41">
        <v>0.56859999999999999</v>
      </c>
      <c r="S60" s="64">
        <v>0.56430000000000002</v>
      </c>
      <c r="T60" s="288">
        <v>0.55000000000000004</v>
      </c>
      <c r="U60" s="288">
        <v>0.8397</v>
      </c>
      <c r="V60" s="288">
        <v>8.1199999999999994E-2</v>
      </c>
      <c r="W60" s="95">
        <v>0</v>
      </c>
      <c r="X60" s="41">
        <v>2.9499999999999998E-2</v>
      </c>
      <c r="Y60" s="41">
        <v>0</v>
      </c>
      <c r="Z60" s="64">
        <v>0</v>
      </c>
      <c r="AA60" s="95">
        <v>0</v>
      </c>
      <c r="AB60" s="41">
        <v>7.4099999999999999E-2</v>
      </c>
      <c r="AC60" s="41">
        <v>8.0600000000000005E-2</v>
      </c>
      <c r="AD60" s="64">
        <v>0</v>
      </c>
      <c r="AE60" s="288">
        <v>4.3200000000000002E-2</v>
      </c>
    </row>
    <row r="61" spans="1:31" x14ac:dyDescent="0.45">
      <c r="A61" s="19" t="s">
        <v>1365</v>
      </c>
      <c r="B61" s="23" t="s">
        <v>150</v>
      </c>
      <c r="C61" s="17" t="s">
        <v>151</v>
      </c>
      <c r="D61" s="27">
        <v>1572</v>
      </c>
      <c r="E61" s="456">
        <v>0.23849999999999999</v>
      </c>
      <c r="F61" s="95">
        <v>0.62280000000000002</v>
      </c>
      <c r="G61" s="41">
        <v>0.96560000000000001</v>
      </c>
      <c r="H61" s="41">
        <v>0.90839999999999999</v>
      </c>
      <c r="I61" s="41">
        <v>0.91220000000000001</v>
      </c>
      <c r="J61" s="41">
        <v>0.88419999999999999</v>
      </c>
      <c r="K61" s="41">
        <v>0.73160000000000003</v>
      </c>
      <c r="L61" s="41">
        <v>0.90269999999999995</v>
      </c>
      <c r="M61" s="41">
        <v>0.8931</v>
      </c>
      <c r="N61" s="41">
        <v>0.77039999999999997</v>
      </c>
      <c r="O61" s="64">
        <v>0.82250000000000001</v>
      </c>
      <c r="P61" s="95">
        <v>0.29199999999999998</v>
      </c>
      <c r="Q61" s="41">
        <v>0.624</v>
      </c>
      <c r="R61" s="41">
        <v>0.6069</v>
      </c>
      <c r="S61" s="64">
        <v>0.55530000000000002</v>
      </c>
      <c r="T61" s="288">
        <v>0.54890000000000005</v>
      </c>
      <c r="U61" s="288">
        <v>0.26840000000000003</v>
      </c>
      <c r="V61" s="288">
        <v>3.6299999999999999E-2</v>
      </c>
      <c r="W61" s="95">
        <v>0</v>
      </c>
      <c r="X61" s="41">
        <v>3.6900000000000002E-2</v>
      </c>
      <c r="Y61" s="41">
        <v>0</v>
      </c>
      <c r="Z61" s="64">
        <v>0</v>
      </c>
      <c r="AA61" s="95">
        <v>0</v>
      </c>
      <c r="AB61" s="41">
        <v>0.1343</v>
      </c>
      <c r="AC61" s="41">
        <v>0.1447</v>
      </c>
      <c r="AD61" s="64">
        <v>0</v>
      </c>
      <c r="AE61" s="288">
        <v>8.5900000000000004E-2</v>
      </c>
    </row>
    <row r="62" spans="1:31" x14ac:dyDescent="0.45">
      <c r="A62" s="19" t="s">
        <v>1365</v>
      </c>
      <c r="B62" s="23" t="s">
        <v>139</v>
      </c>
      <c r="C62" s="17" t="s">
        <v>140</v>
      </c>
      <c r="D62" s="27">
        <v>847</v>
      </c>
      <c r="E62" s="456">
        <v>4.3700000000000003E-2</v>
      </c>
      <c r="F62" s="95">
        <v>0.7651</v>
      </c>
      <c r="G62" s="41">
        <v>0.92330000000000001</v>
      </c>
      <c r="H62" s="41">
        <v>0.94330000000000003</v>
      </c>
      <c r="I62" s="41">
        <v>0.93149999999999999</v>
      </c>
      <c r="J62" s="41">
        <v>0.93740000000000001</v>
      </c>
      <c r="K62" s="41">
        <v>0.87719999999999998</v>
      </c>
      <c r="L62" s="41">
        <v>0.94450000000000001</v>
      </c>
      <c r="M62" s="41">
        <v>0.85599999999999998</v>
      </c>
      <c r="N62" s="41">
        <v>0.88900000000000001</v>
      </c>
      <c r="O62" s="64">
        <v>0.92210000000000003</v>
      </c>
      <c r="P62" s="95">
        <v>0.2208</v>
      </c>
      <c r="Q62" s="41">
        <v>0.54430000000000001</v>
      </c>
      <c r="R62" s="41">
        <v>0.63990000000000002</v>
      </c>
      <c r="S62" s="64">
        <v>0.43569999999999998</v>
      </c>
      <c r="T62" s="288">
        <v>0.45129999999999998</v>
      </c>
      <c r="U62" s="288">
        <v>3.3099999999999997E-2</v>
      </c>
      <c r="V62" s="288">
        <v>1.5299999999999999E-2</v>
      </c>
      <c r="W62" s="95">
        <v>0</v>
      </c>
      <c r="X62" s="41">
        <v>7.1000000000000004E-3</v>
      </c>
      <c r="Y62" s="41">
        <v>0</v>
      </c>
      <c r="Z62" s="64">
        <v>0</v>
      </c>
      <c r="AA62" s="95">
        <v>0</v>
      </c>
      <c r="AB62" s="41">
        <v>5.1799999999999999E-2</v>
      </c>
      <c r="AC62" s="41">
        <v>0.1237</v>
      </c>
      <c r="AD62" s="64">
        <v>4.7000000000000002E-3</v>
      </c>
      <c r="AE62" s="288">
        <v>0.18179999999999999</v>
      </c>
    </row>
    <row r="63" spans="1:31" x14ac:dyDescent="0.45">
      <c r="A63" s="19" t="s">
        <v>1363</v>
      </c>
      <c r="B63" s="22" t="s">
        <v>831</v>
      </c>
      <c r="C63" s="16"/>
      <c r="D63" s="85">
        <v>1847</v>
      </c>
      <c r="E63" s="455">
        <v>0.22409999999999999</v>
      </c>
      <c r="F63" s="94">
        <v>0.62639999999999996</v>
      </c>
      <c r="G63" s="102">
        <v>0.85170000000000001</v>
      </c>
      <c r="H63" s="102">
        <v>0.92469999999999997</v>
      </c>
      <c r="I63" s="102">
        <v>0.91549999999999998</v>
      </c>
      <c r="J63" s="102">
        <v>0.89980000000000004</v>
      </c>
      <c r="K63" s="102">
        <v>0.82079999999999997</v>
      </c>
      <c r="L63" s="102">
        <v>0.91930000000000001</v>
      </c>
      <c r="M63" s="102">
        <v>0.86680000000000001</v>
      </c>
      <c r="N63" s="102">
        <v>0.81479999999999997</v>
      </c>
      <c r="O63" s="103">
        <v>0.85809999999999997</v>
      </c>
      <c r="P63" s="94">
        <v>0.2555</v>
      </c>
      <c r="Q63" s="102">
        <v>0.63829999999999998</v>
      </c>
      <c r="R63" s="102">
        <v>0.60860000000000003</v>
      </c>
      <c r="S63" s="103">
        <v>0.49270000000000003</v>
      </c>
      <c r="T63" s="287">
        <v>0.54749999999999999</v>
      </c>
      <c r="U63" s="287">
        <v>0.60860000000000003</v>
      </c>
      <c r="V63" s="287">
        <v>0.12239999999999999</v>
      </c>
      <c r="W63" s="94">
        <v>1.6000000000000001E-3</v>
      </c>
      <c r="X63" s="102">
        <v>6.1199999999999997E-2</v>
      </c>
      <c r="Y63" s="102">
        <v>0</v>
      </c>
      <c r="Z63" s="103">
        <v>0</v>
      </c>
      <c r="AA63" s="94">
        <v>0</v>
      </c>
      <c r="AB63" s="102">
        <v>0.31990000000000002</v>
      </c>
      <c r="AC63" s="102">
        <v>0.1532</v>
      </c>
      <c r="AD63" s="103">
        <v>1.1000000000000001E-3</v>
      </c>
      <c r="AE63" s="287">
        <v>0.1857</v>
      </c>
    </row>
    <row r="64" spans="1:31" x14ac:dyDescent="0.45">
      <c r="A64" s="19" t="s">
        <v>1365</v>
      </c>
      <c r="B64" s="23" t="s">
        <v>142</v>
      </c>
      <c r="C64" s="17" t="s">
        <v>143</v>
      </c>
      <c r="D64" s="27">
        <v>348</v>
      </c>
      <c r="E64" s="456">
        <v>1.44E-2</v>
      </c>
      <c r="F64" s="95">
        <v>0.50860000000000005</v>
      </c>
      <c r="G64" s="41">
        <v>0.78739999999999999</v>
      </c>
      <c r="H64" s="41">
        <v>0.87070000000000003</v>
      </c>
      <c r="I64" s="41">
        <v>0.83620000000000005</v>
      </c>
      <c r="J64" s="41">
        <v>0.85629999999999995</v>
      </c>
      <c r="K64" s="41">
        <v>0.87929999999999997</v>
      </c>
      <c r="L64" s="41">
        <v>0.85919999999999996</v>
      </c>
      <c r="M64" s="41">
        <v>0.8075</v>
      </c>
      <c r="N64" s="41">
        <v>0.68100000000000005</v>
      </c>
      <c r="O64" s="64">
        <v>0.79600000000000004</v>
      </c>
      <c r="P64" s="95">
        <v>0.17530000000000001</v>
      </c>
      <c r="Q64" s="41">
        <v>0.50570000000000004</v>
      </c>
      <c r="R64" s="41">
        <v>0.48559999999999998</v>
      </c>
      <c r="S64" s="64">
        <v>0.47699999999999998</v>
      </c>
      <c r="T64" s="288">
        <v>0.46789999999999998</v>
      </c>
      <c r="U64" s="288">
        <v>0.1178</v>
      </c>
      <c r="V64" s="288">
        <v>1.72E-2</v>
      </c>
      <c r="W64" s="95">
        <v>0</v>
      </c>
      <c r="X64" s="41">
        <v>9.7699999999999995E-2</v>
      </c>
      <c r="Y64" s="41">
        <v>0</v>
      </c>
      <c r="Z64" s="64">
        <v>0</v>
      </c>
      <c r="AA64" s="95">
        <v>0</v>
      </c>
      <c r="AB64" s="41">
        <v>0</v>
      </c>
      <c r="AC64" s="41">
        <v>0.23530000000000001</v>
      </c>
      <c r="AD64" s="64">
        <v>2.8999999999999998E-3</v>
      </c>
      <c r="AE64" s="288">
        <v>0.18679999999999999</v>
      </c>
    </row>
    <row r="65" spans="1:31" x14ac:dyDescent="0.45">
      <c r="A65" s="19" t="s">
        <v>1365</v>
      </c>
      <c r="B65" s="23" t="s">
        <v>144</v>
      </c>
      <c r="C65" s="17" t="s">
        <v>145</v>
      </c>
      <c r="D65" s="27">
        <v>519</v>
      </c>
      <c r="E65" s="456">
        <v>0.46439999999999998</v>
      </c>
      <c r="F65" s="95">
        <v>0.66090000000000004</v>
      </c>
      <c r="G65" s="41">
        <v>0.83620000000000005</v>
      </c>
      <c r="H65" s="41">
        <v>0.90939999999999999</v>
      </c>
      <c r="I65" s="41">
        <v>0.92679999999999996</v>
      </c>
      <c r="J65" s="41">
        <v>0.89400000000000002</v>
      </c>
      <c r="K65" s="41">
        <v>0.82269999999999999</v>
      </c>
      <c r="L65" s="41">
        <v>0.91139999999999999</v>
      </c>
      <c r="M65" s="41">
        <v>0.88819999999999999</v>
      </c>
      <c r="N65" s="41">
        <v>0.88819999999999999</v>
      </c>
      <c r="O65" s="64">
        <v>0.85550000000000004</v>
      </c>
      <c r="P65" s="95">
        <v>0.2389</v>
      </c>
      <c r="Q65" s="41">
        <v>0.65510000000000002</v>
      </c>
      <c r="R65" s="41">
        <v>0.65700000000000003</v>
      </c>
      <c r="S65" s="64">
        <v>0.43159999999999998</v>
      </c>
      <c r="T65" s="288">
        <v>0.48970000000000002</v>
      </c>
      <c r="U65" s="288">
        <v>0.74180000000000001</v>
      </c>
      <c r="V65" s="288">
        <v>0.30640000000000001</v>
      </c>
      <c r="W65" s="95">
        <v>0</v>
      </c>
      <c r="X65" s="41">
        <v>5.3900000000000003E-2</v>
      </c>
      <c r="Y65" s="41">
        <v>0</v>
      </c>
      <c r="Z65" s="64">
        <v>0</v>
      </c>
      <c r="AA65" s="95">
        <v>0</v>
      </c>
      <c r="AB65" s="41">
        <v>0.81399999999999995</v>
      </c>
      <c r="AC65" s="41">
        <v>0.129</v>
      </c>
      <c r="AD65" s="64">
        <v>0</v>
      </c>
      <c r="AE65" s="288">
        <v>0.31019999999999998</v>
      </c>
    </row>
    <row r="66" spans="1:31" x14ac:dyDescent="0.45">
      <c r="A66" s="19" t="s">
        <v>1365</v>
      </c>
      <c r="B66" s="23" t="s">
        <v>146</v>
      </c>
      <c r="C66" s="17" t="s">
        <v>147</v>
      </c>
      <c r="D66" s="27">
        <v>513</v>
      </c>
      <c r="E66" s="456">
        <v>0.1384</v>
      </c>
      <c r="F66" s="95">
        <v>0.64129999999999998</v>
      </c>
      <c r="G66" s="41">
        <v>0.89080000000000004</v>
      </c>
      <c r="H66" s="41">
        <v>0.94740000000000002</v>
      </c>
      <c r="I66" s="41">
        <v>0.92589999999999995</v>
      </c>
      <c r="J66" s="41">
        <v>0.89280000000000004</v>
      </c>
      <c r="K66" s="41">
        <v>0.80510000000000004</v>
      </c>
      <c r="L66" s="41">
        <v>0.93959999999999999</v>
      </c>
      <c r="M66" s="41">
        <v>0.85580000000000001</v>
      </c>
      <c r="N66" s="41">
        <v>0.83040000000000003</v>
      </c>
      <c r="O66" s="64">
        <v>0.86160000000000003</v>
      </c>
      <c r="P66" s="95">
        <v>0.28649999999999998</v>
      </c>
      <c r="Q66" s="41">
        <v>0.69789999999999996</v>
      </c>
      <c r="R66" s="41">
        <v>0.63939999999999997</v>
      </c>
      <c r="S66" s="64">
        <v>0.49120000000000003</v>
      </c>
      <c r="T66" s="288">
        <v>0.64119999999999999</v>
      </c>
      <c r="U66" s="288">
        <v>0.78169999999999995</v>
      </c>
      <c r="V66" s="288">
        <v>8.3799999999999999E-2</v>
      </c>
      <c r="W66" s="95">
        <v>3.8999999999999998E-3</v>
      </c>
      <c r="X66" s="41">
        <v>4.6800000000000001E-2</v>
      </c>
      <c r="Y66" s="41">
        <v>0</v>
      </c>
      <c r="Z66" s="64">
        <v>0</v>
      </c>
      <c r="AA66" s="95">
        <v>0</v>
      </c>
      <c r="AB66" s="41">
        <v>2.9399999999999999E-2</v>
      </c>
      <c r="AC66" s="41">
        <v>0.1111</v>
      </c>
      <c r="AD66" s="64">
        <v>1.9E-3</v>
      </c>
      <c r="AE66" s="288">
        <v>0.14230000000000001</v>
      </c>
    </row>
    <row r="67" spans="1:31" x14ac:dyDescent="0.45">
      <c r="A67" s="19" t="s">
        <v>1365</v>
      </c>
      <c r="B67" s="23" t="s">
        <v>148</v>
      </c>
      <c r="C67" s="17" t="s">
        <v>149</v>
      </c>
      <c r="D67" s="27">
        <v>467</v>
      </c>
      <c r="E67" s="456">
        <v>0.2077</v>
      </c>
      <c r="F67" s="95">
        <v>0.65949999999999998</v>
      </c>
      <c r="G67" s="41">
        <v>0.87370000000000003</v>
      </c>
      <c r="H67" s="41">
        <v>0.95720000000000005</v>
      </c>
      <c r="I67" s="41">
        <v>0.95069999999999999</v>
      </c>
      <c r="J67" s="41">
        <v>0.94650000000000001</v>
      </c>
      <c r="K67" s="41">
        <v>0.7923</v>
      </c>
      <c r="L67" s="41">
        <v>0.95069999999999999</v>
      </c>
      <c r="M67" s="41">
        <v>0.89939999999999998</v>
      </c>
      <c r="N67" s="41">
        <v>0.81579999999999997</v>
      </c>
      <c r="O67" s="64">
        <v>0.90359999999999996</v>
      </c>
      <c r="P67" s="95">
        <v>0.29980000000000001</v>
      </c>
      <c r="Q67" s="41">
        <v>0.65310000000000001</v>
      </c>
      <c r="R67" s="41">
        <v>0.61240000000000006</v>
      </c>
      <c r="S67" s="64">
        <v>0.57389999999999997</v>
      </c>
      <c r="T67" s="288">
        <v>0.59089999999999998</v>
      </c>
      <c r="U67" s="288">
        <v>0.63600000000000001</v>
      </c>
      <c r="V67" s="288">
        <v>3.85E-2</v>
      </c>
      <c r="W67" s="95">
        <v>2.0999999999999999E-3</v>
      </c>
      <c r="X67" s="41">
        <v>5.7799999999999997E-2</v>
      </c>
      <c r="Y67" s="41">
        <v>0</v>
      </c>
      <c r="Z67" s="64">
        <v>0</v>
      </c>
      <c r="AA67" s="95">
        <v>0</v>
      </c>
      <c r="AB67" s="41">
        <v>0.28129999999999999</v>
      </c>
      <c r="AC67" s="41">
        <v>0.16669999999999999</v>
      </c>
      <c r="AD67" s="64">
        <v>0</v>
      </c>
      <c r="AE67" s="288">
        <v>9.4200000000000006E-2</v>
      </c>
    </row>
    <row r="68" spans="1:31" ht="4.5" customHeight="1" x14ac:dyDescent="0.45">
      <c r="A68" s="19"/>
      <c r="B68" s="323"/>
      <c r="C68" s="324"/>
      <c r="D68" s="324"/>
      <c r="E68" s="454"/>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row>
    <row r="69" spans="1:31" x14ac:dyDescent="0.45">
      <c r="A69" s="19" t="s">
        <v>0</v>
      </c>
      <c r="B69" s="21" t="s">
        <v>812</v>
      </c>
      <c r="C69" s="16"/>
      <c r="D69" s="84">
        <v>9688</v>
      </c>
      <c r="E69" s="450">
        <v>0.31169999999999998</v>
      </c>
      <c r="F69" s="94">
        <v>0.70099999999999996</v>
      </c>
      <c r="G69" s="102">
        <v>0.88660000000000005</v>
      </c>
      <c r="H69" s="102">
        <v>0.92110000000000003</v>
      </c>
      <c r="I69" s="102">
        <v>0.92669999999999997</v>
      </c>
      <c r="J69" s="102">
        <v>0.90910000000000002</v>
      </c>
      <c r="K69" s="102">
        <v>0.80549999999999999</v>
      </c>
      <c r="L69" s="102">
        <v>0.91720000000000002</v>
      </c>
      <c r="M69" s="102">
        <v>0.88900000000000001</v>
      </c>
      <c r="N69" s="102">
        <v>0.8357</v>
      </c>
      <c r="O69" s="103">
        <v>0.91320000000000001</v>
      </c>
      <c r="P69" s="94">
        <v>0.34860000000000002</v>
      </c>
      <c r="Q69" s="102">
        <v>0.67749999999999999</v>
      </c>
      <c r="R69" s="102">
        <v>0.66800000000000004</v>
      </c>
      <c r="S69" s="103">
        <v>0.59809999999999997</v>
      </c>
      <c r="T69" s="287">
        <v>0.58509999999999995</v>
      </c>
      <c r="U69" s="287">
        <v>0.73699999999999999</v>
      </c>
      <c r="V69" s="287">
        <v>0.5353</v>
      </c>
      <c r="W69" s="94">
        <v>5.1999999999999998E-3</v>
      </c>
      <c r="X69" s="102">
        <v>6.6400000000000001E-2</v>
      </c>
      <c r="Y69" s="102">
        <v>0.14580000000000001</v>
      </c>
      <c r="Z69" s="103">
        <v>0</v>
      </c>
      <c r="AA69" s="94">
        <v>2.2000000000000001E-3</v>
      </c>
      <c r="AB69" s="102">
        <v>0.61980000000000002</v>
      </c>
      <c r="AC69" s="102">
        <v>0.1802</v>
      </c>
      <c r="AD69" s="103">
        <v>0.79079999999999995</v>
      </c>
      <c r="AE69" s="287">
        <v>0.28489999999999999</v>
      </c>
    </row>
    <row r="70" spans="1:31" x14ac:dyDescent="0.45">
      <c r="A70" s="19" t="s">
        <v>1363</v>
      </c>
      <c r="B70" s="22" t="s">
        <v>832</v>
      </c>
      <c r="C70" s="16"/>
      <c r="D70" s="85">
        <v>3032</v>
      </c>
      <c r="E70" s="455">
        <v>0.32290000000000002</v>
      </c>
      <c r="F70" s="94">
        <v>0.71499999999999997</v>
      </c>
      <c r="G70" s="102">
        <v>0.90569999999999995</v>
      </c>
      <c r="H70" s="102">
        <v>0.94030000000000002</v>
      </c>
      <c r="I70" s="102">
        <v>0.94</v>
      </c>
      <c r="J70" s="102">
        <v>0.93140000000000001</v>
      </c>
      <c r="K70" s="102">
        <v>0.82720000000000005</v>
      </c>
      <c r="L70" s="102">
        <v>0.94199999999999995</v>
      </c>
      <c r="M70" s="102">
        <v>0.88160000000000005</v>
      </c>
      <c r="N70" s="102">
        <v>0.85750000000000004</v>
      </c>
      <c r="O70" s="103">
        <v>0.92679999999999996</v>
      </c>
      <c r="P70" s="94">
        <v>0.38229999999999997</v>
      </c>
      <c r="Q70" s="102">
        <v>0.68569999999999998</v>
      </c>
      <c r="R70" s="102">
        <v>0.68930000000000002</v>
      </c>
      <c r="S70" s="103">
        <v>0.63749999999999996</v>
      </c>
      <c r="T70" s="287">
        <v>0.57420000000000004</v>
      </c>
      <c r="U70" s="287">
        <v>0.78100000000000003</v>
      </c>
      <c r="V70" s="287">
        <v>0.51219999999999999</v>
      </c>
      <c r="W70" s="94">
        <v>6.3E-3</v>
      </c>
      <c r="X70" s="102">
        <v>6.7900000000000002E-2</v>
      </c>
      <c r="Y70" s="102">
        <v>0.1053</v>
      </c>
      <c r="Z70" s="103">
        <v>0</v>
      </c>
      <c r="AA70" s="94">
        <v>3.3E-3</v>
      </c>
      <c r="AB70" s="102">
        <v>0.72109999999999996</v>
      </c>
      <c r="AC70" s="102">
        <v>0.15870000000000001</v>
      </c>
      <c r="AD70" s="103">
        <v>0.77800000000000002</v>
      </c>
      <c r="AE70" s="287">
        <v>0.2427</v>
      </c>
    </row>
    <row r="71" spans="1:31" x14ac:dyDescent="0.45">
      <c r="A71" s="19" t="s">
        <v>1365</v>
      </c>
      <c r="B71" s="23" t="s">
        <v>156</v>
      </c>
      <c r="C71" s="17" t="s">
        <v>157</v>
      </c>
      <c r="D71" s="27">
        <v>402</v>
      </c>
      <c r="E71" s="456">
        <v>0.3831</v>
      </c>
      <c r="F71" s="95">
        <v>0.77359999999999995</v>
      </c>
      <c r="G71" s="41">
        <v>0.89549999999999996</v>
      </c>
      <c r="H71" s="41">
        <v>0.91539999999999999</v>
      </c>
      <c r="I71" s="41">
        <v>0.89549999999999996</v>
      </c>
      <c r="J71" s="41">
        <v>0.91039999999999999</v>
      </c>
      <c r="K71" s="41">
        <v>0.82840000000000003</v>
      </c>
      <c r="L71" s="41">
        <v>0.91539999999999999</v>
      </c>
      <c r="M71" s="41">
        <v>0.9254</v>
      </c>
      <c r="N71" s="41">
        <v>0.84330000000000005</v>
      </c>
      <c r="O71" s="64">
        <v>0.92789999999999995</v>
      </c>
      <c r="P71" s="95">
        <v>0.4279</v>
      </c>
      <c r="Q71" s="41">
        <v>0.73129999999999995</v>
      </c>
      <c r="R71" s="41">
        <v>0.72140000000000004</v>
      </c>
      <c r="S71" s="64">
        <v>0.60199999999999998</v>
      </c>
      <c r="T71" s="288">
        <v>0.58409999999999995</v>
      </c>
      <c r="U71" s="288">
        <v>0.76370000000000005</v>
      </c>
      <c r="V71" s="288">
        <v>0.49249999999999999</v>
      </c>
      <c r="W71" s="95">
        <v>0</v>
      </c>
      <c r="X71" s="41">
        <v>8.7099999999999997E-2</v>
      </c>
      <c r="Y71" s="41">
        <v>0</v>
      </c>
      <c r="Z71" s="64">
        <v>0</v>
      </c>
      <c r="AA71" s="95">
        <v>0</v>
      </c>
      <c r="AB71" s="41">
        <v>0.85089999999999999</v>
      </c>
      <c r="AC71" s="41">
        <v>0.25</v>
      </c>
      <c r="AD71" s="64">
        <v>0.89549999999999996</v>
      </c>
      <c r="AE71" s="288">
        <v>0.29849999999999999</v>
      </c>
    </row>
    <row r="72" spans="1:31" x14ac:dyDescent="0.45">
      <c r="A72" s="19" t="s">
        <v>1365</v>
      </c>
      <c r="B72" s="23" t="s">
        <v>158</v>
      </c>
      <c r="C72" s="17" t="s">
        <v>159</v>
      </c>
      <c r="D72" s="27">
        <v>303</v>
      </c>
      <c r="E72" s="456">
        <v>0.26069999999999999</v>
      </c>
      <c r="F72" s="95">
        <v>0.59740000000000004</v>
      </c>
      <c r="G72" s="41">
        <v>0.87790000000000001</v>
      </c>
      <c r="H72" s="41">
        <v>0.93069999999999997</v>
      </c>
      <c r="I72" s="41">
        <v>0.93730000000000002</v>
      </c>
      <c r="J72" s="41">
        <v>0.9274</v>
      </c>
      <c r="K72" s="41">
        <v>0.82179999999999997</v>
      </c>
      <c r="L72" s="41">
        <v>0.93730000000000002</v>
      </c>
      <c r="M72" s="41">
        <v>0.70630000000000004</v>
      </c>
      <c r="N72" s="41">
        <v>0.83169999999999999</v>
      </c>
      <c r="O72" s="64">
        <v>0.93730000000000002</v>
      </c>
      <c r="P72" s="95">
        <v>0.3201</v>
      </c>
      <c r="Q72" s="41">
        <v>0.66669999999999996</v>
      </c>
      <c r="R72" s="41">
        <v>0.58089999999999997</v>
      </c>
      <c r="S72" s="64">
        <v>0.64029999999999998</v>
      </c>
      <c r="T72" s="288">
        <v>0.50939999999999996</v>
      </c>
      <c r="U72" s="288">
        <v>0.79869999999999997</v>
      </c>
      <c r="V72" s="288">
        <v>0.73929999999999996</v>
      </c>
      <c r="W72" s="95">
        <v>1.32E-2</v>
      </c>
      <c r="X72" s="41">
        <v>5.28E-2</v>
      </c>
      <c r="Y72" s="41">
        <v>0.25</v>
      </c>
      <c r="Z72" s="64">
        <v>0</v>
      </c>
      <c r="AA72" s="95">
        <v>0</v>
      </c>
      <c r="AB72" s="41">
        <v>0.88570000000000004</v>
      </c>
      <c r="AC72" s="41">
        <v>0.32</v>
      </c>
      <c r="AD72" s="64">
        <v>0.67989999999999995</v>
      </c>
      <c r="AE72" s="288">
        <v>0.58420000000000005</v>
      </c>
    </row>
    <row r="73" spans="1:31" x14ac:dyDescent="0.45">
      <c r="A73" s="19" t="s">
        <v>1365</v>
      </c>
      <c r="B73" s="23" t="s">
        <v>160</v>
      </c>
      <c r="C73" s="17" t="s">
        <v>161</v>
      </c>
      <c r="D73" s="27">
        <v>95</v>
      </c>
      <c r="E73" s="456">
        <v>0.2</v>
      </c>
      <c r="F73" s="95">
        <v>0.71579999999999999</v>
      </c>
      <c r="G73" s="41">
        <v>0.91579999999999995</v>
      </c>
      <c r="H73" s="41">
        <v>0.95789999999999997</v>
      </c>
      <c r="I73" s="41">
        <v>0.97889999999999999</v>
      </c>
      <c r="J73" s="41">
        <v>0.92630000000000001</v>
      </c>
      <c r="K73" s="41">
        <v>0.8105</v>
      </c>
      <c r="L73" s="41">
        <v>0.93679999999999997</v>
      </c>
      <c r="M73" s="41">
        <v>0.86319999999999997</v>
      </c>
      <c r="N73" s="41">
        <v>0.84209999999999996</v>
      </c>
      <c r="O73" s="64">
        <v>0.95789999999999997</v>
      </c>
      <c r="P73" s="95">
        <v>0.4</v>
      </c>
      <c r="Q73" s="41">
        <v>0.73680000000000001</v>
      </c>
      <c r="R73" s="41">
        <v>0.67369999999999997</v>
      </c>
      <c r="S73" s="64">
        <v>0.65259999999999996</v>
      </c>
      <c r="T73" s="288">
        <v>0.62860000000000005</v>
      </c>
      <c r="U73" s="288">
        <v>0.70530000000000004</v>
      </c>
      <c r="V73" s="288">
        <v>0.6</v>
      </c>
      <c r="W73" s="95">
        <v>0</v>
      </c>
      <c r="X73" s="41">
        <v>4.2099999999999999E-2</v>
      </c>
      <c r="Y73" s="41">
        <v>0</v>
      </c>
      <c r="Z73" s="64">
        <v>0</v>
      </c>
      <c r="AA73" s="95">
        <v>0</v>
      </c>
      <c r="AB73" s="41">
        <v>0.56759999999999999</v>
      </c>
      <c r="AC73" s="41">
        <v>0.1</v>
      </c>
      <c r="AD73" s="64">
        <v>0.95789999999999997</v>
      </c>
      <c r="AE73" s="288">
        <v>8.4199999999999997E-2</v>
      </c>
    </row>
    <row r="74" spans="1:31" x14ac:dyDescent="0.45">
      <c r="A74" s="19" t="s">
        <v>1365</v>
      </c>
      <c r="B74" s="23" t="s">
        <v>162</v>
      </c>
      <c r="C74" s="17" t="s">
        <v>163</v>
      </c>
      <c r="D74" s="27">
        <v>600</v>
      </c>
      <c r="E74" s="456">
        <v>0.26500000000000001</v>
      </c>
      <c r="F74" s="95">
        <v>0.69499999999999995</v>
      </c>
      <c r="G74" s="41">
        <v>0.92330000000000001</v>
      </c>
      <c r="H74" s="41">
        <v>0.95669999999999999</v>
      </c>
      <c r="I74" s="41">
        <v>0.95169999999999999</v>
      </c>
      <c r="J74" s="41">
        <v>0.94830000000000003</v>
      </c>
      <c r="K74" s="41">
        <v>0.84830000000000005</v>
      </c>
      <c r="L74" s="41">
        <v>0.96</v>
      </c>
      <c r="M74" s="41">
        <v>0.87170000000000003</v>
      </c>
      <c r="N74" s="41">
        <v>0.89</v>
      </c>
      <c r="O74" s="64">
        <v>0.93169999999999997</v>
      </c>
      <c r="P74" s="95">
        <v>0.33500000000000002</v>
      </c>
      <c r="Q74" s="41">
        <v>0.65</v>
      </c>
      <c r="R74" s="41">
        <v>0.65500000000000003</v>
      </c>
      <c r="S74" s="64">
        <v>0.59499999999999997</v>
      </c>
      <c r="T74" s="288">
        <v>0.58179999999999998</v>
      </c>
      <c r="U74" s="288">
        <v>0.76670000000000005</v>
      </c>
      <c r="V74" s="288">
        <v>0.21329999999999999</v>
      </c>
      <c r="W74" s="95">
        <v>8.3000000000000001E-3</v>
      </c>
      <c r="X74" s="41">
        <v>6.1699999999999998E-2</v>
      </c>
      <c r="Y74" s="41">
        <v>0</v>
      </c>
      <c r="Z74" s="64">
        <v>0</v>
      </c>
      <c r="AA74" s="95">
        <v>0</v>
      </c>
      <c r="AB74" s="41">
        <v>0.60309999999999997</v>
      </c>
      <c r="AC74" s="41">
        <v>0.1</v>
      </c>
      <c r="AD74" s="64">
        <v>0.66669999999999996</v>
      </c>
      <c r="AE74" s="288">
        <v>9.1700000000000004E-2</v>
      </c>
    </row>
    <row r="75" spans="1:31" x14ac:dyDescent="0.45">
      <c r="A75" s="19" t="s">
        <v>1365</v>
      </c>
      <c r="B75" s="23" t="s">
        <v>164</v>
      </c>
      <c r="C75" s="17" t="s">
        <v>165</v>
      </c>
      <c r="D75" s="27">
        <v>507</v>
      </c>
      <c r="E75" s="456">
        <v>0.34320000000000001</v>
      </c>
      <c r="F75" s="95">
        <v>0.69230000000000003</v>
      </c>
      <c r="G75" s="41">
        <v>0.85209999999999997</v>
      </c>
      <c r="H75" s="41">
        <v>0.9073</v>
      </c>
      <c r="I75" s="41">
        <v>0.91120000000000001</v>
      </c>
      <c r="J75" s="41">
        <v>0.89939999999999998</v>
      </c>
      <c r="K75" s="41">
        <v>0.76329999999999998</v>
      </c>
      <c r="L75" s="41">
        <v>0.9093</v>
      </c>
      <c r="M75" s="41">
        <v>0.88560000000000005</v>
      </c>
      <c r="N75" s="41">
        <v>0.78700000000000003</v>
      </c>
      <c r="O75" s="64">
        <v>0.86980000000000002</v>
      </c>
      <c r="P75" s="95">
        <v>0.3669</v>
      </c>
      <c r="Q75" s="41">
        <v>0.67259999999999998</v>
      </c>
      <c r="R75" s="41">
        <v>0.68840000000000001</v>
      </c>
      <c r="S75" s="64">
        <v>0.6331</v>
      </c>
      <c r="T75" s="288">
        <v>0.57579999999999998</v>
      </c>
      <c r="U75" s="288">
        <v>0.75349999999999995</v>
      </c>
      <c r="V75" s="288">
        <v>0.66669999999999996</v>
      </c>
      <c r="W75" s="95">
        <v>5.8999999999999999E-3</v>
      </c>
      <c r="X75" s="41">
        <v>7.0999999999999994E-2</v>
      </c>
      <c r="Y75" s="41">
        <v>0</v>
      </c>
      <c r="Z75" s="64">
        <v>0</v>
      </c>
      <c r="AA75" s="95">
        <v>0</v>
      </c>
      <c r="AB75" s="41">
        <v>0.51449999999999996</v>
      </c>
      <c r="AC75" s="41">
        <v>0.13639999999999999</v>
      </c>
      <c r="AD75" s="64">
        <v>0.85209999999999997</v>
      </c>
      <c r="AE75" s="288">
        <v>0.2387</v>
      </c>
    </row>
    <row r="76" spans="1:31" x14ac:dyDescent="0.45">
      <c r="A76" s="19" t="s">
        <v>1365</v>
      </c>
      <c r="B76" s="23" t="s">
        <v>166</v>
      </c>
      <c r="C76" s="17" t="s">
        <v>167</v>
      </c>
      <c r="D76" s="27">
        <v>705</v>
      </c>
      <c r="E76" s="456">
        <v>0.34329999999999999</v>
      </c>
      <c r="F76" s="95">
        <v>0.74329999999999996</v>
      </c>
      <c r="G76" s="41">
        <v>0.92910000000000004</v>
      </c>
      <c r="H76" s="41">
        <v>0.95599999999999996</v>
      </c>
      <c r="I76" s="41">
        <v>0.96599999999999997</v>
      </c>
      <c r="J76" s="41">
        <v>0.94179999999999997</v>
      </c>
      <c r="K76" s="41">
        <v>0.84540000000000004</v>
      </c>
      <c r="L76" s="41">
        <v>0.95889999999999997</v>
      </c>
      <c r="M76" s="41">
        <v>0.91210000000000002</v>
      </c>
      <c r="N76" s="41">
        <v>0.90500000000000003</v>
      </c>
      <c r="O76" s="64">
        <v>0.94330000000000003</v>
      </c>
      <c r="P76" s="95">
        <v>0.42409999999999998</v>
      </c>
      <c r="Q76" s="41">
        <v>0.6865</v>
      </c>
      <c r="R76" s="41">
        <v>0.74470000000000003</v>
      </c>
      <c r="S76" s="64">
        <v>0.68510000000000004</v>
      </c>
      <c r="T76" s="288">
        <v>0.59760000000000002</v>
      </c>
      <c r="U76" s="288">
        <v>0.82410000000000005</v>
      </c>
      <c r="V76" s="288">
        <v>0.55889999999999995</v>
      </c>
      <c r="W76" s="95">
        <v>8.5000000000000006E-3</v>
      </c>
      <c r="X76" s="41">
        <v>8.09E-2</v>
      </c>
      <c r="Y76" s="41">
        <v>0.16669999999999999</v>
      </c>
      <c r="Z76" s="64">
        <v>0</v>
      </c>
      <c r="AA76" s="95">
        <v>1.3299999999999999E-2</v>
      </c>
      <c r="AB76" s="41">
        <v>0.79920000000000002</v>
      </c>
      <c r="AC76" s="41">
        <v>7.8899999999999998E-2</v>
      </c>
      <c r="AD76" s="64">
        <v>0.8014</v>
      </c>
      <c r="AE76" s="288">
        <v>0.2099</v>
      </c>
    </row>
    <row r="77" spans="1:31" x14ac:dyDescent="0.45">
      <c r="A77" s="19" t="s">
        <v>1365</v>
      </c>
      <c r="B77" s="23" t="s">
        <v>168</v>
      </c>
      <c r="C77" s="17" t="s">
        <v>169</v>
      </c>
      <c r="D77" s="27">
        <v>211</v>
      </c>
      <c r="E77" s="456">
        <v>0.44080000000000003</v>
      </c>
      <c r="F77" s="95">
        <v>0.80089999999999995</v>
      </c>
      <c r="G77" s="41">
        <v>0.94310000000000005</v>
      </c>
      <c r="H77" s="41">
        <v>0.94789999999999996</v>
      </c>
      <c r="I77" s="41">
        <v>0.94789999999999996</v>
      </c>
      <c r="J77" s="41">
        <v>0.94310000000000005</v>
      </c>
      <c r="K77" s="41">
        <v>0.85309999999999997</v>
      </c>
      <c r="L77" s="41">
        <v>0.9526</v>
      </c>
      <c r="M77" s="41">
        <v>0.94789999999999996</v>
      </c>
      <c r="N77" s="41">
        <v>0.85780000000000001</v>
      </c>
      <c r="O77" s="64">
        <v>0.96679999999999999</v>
      </c>
      <c r="P77" s="95">
        <v>0.37440000000000001</v>
      </c>
      <c r="Q77" s="41">
        <v>0.72040000000000004</v>
      </c>
      <c r="R77" s="41">
        <v>0.70620000000000005</v>
      </c>
      <c r="S77" s="64">
        <v>0.62560000000000004</v>
      </c>
      <c r="T77" s="288">
        <v>0.53949999999999998</v>
      </c>
      <c r="U77" s="288">
        <v>0.74880000000000002</v>
      </c>
      <c r="V77" s="288">
        <v>0.51659999999999995</v>
      </c>
      <c r="W77" s="95">
        <v>0</v>
      </c>
      <c r="X77" s="41">
        <v>4.7399999999999998E-2</v>
      </c>
      <c r="Y77" s="41">
        <v>0</v>
      </c>
      <c r="Z77" s="64">
        <v>0</v>
      </c>
      <c r="AA77" s="95">
        <v>0</v>
      </c>
      <c r="AB77" s="41">
        <v>0.89410000000000001</v>
      </c>
      <c r="AC77" s="41">
        <v>0.23530000000000001</v>
      </c>
      <c r="AD77" s="64">
        <v>0.65400000000000003</v>
      </c>
      <c r="AE77" s="288">
        <v>0.28910000000000002</v>
      </c>
    </row>
    <row r="78" spans="1:31" x14ac:dyDescent="0.45">
      <c r="A78" s="19" t="s">
        <v>1365</v>
      </c>
      <c r="B78" s="23" t="s">
        <v>170</v>
      </c>
      <c r="C78" s="17" t="s">
        <v>171</v>
      </c>
      <c r="D78" s="27">
        <v>209</v>
      </c>
      <c r="E78" s="456">
        <v>0.2823</v>
      </c>
      <c r="F78" s="95">
        <v>0.70330000000000004</v>
      </c>
      <c r="G78" s="41">
        <v>0.9234</v>
      </c>
      <c r="H78" s="41">
        <v>0.96650000000000003</v>
      </c>
      <c r="I78" s="41">
        <v>0.95220000000000005</v>
      </c>
      <c r="J78" s="41">
        <v>0.9617</v>
      </c>
      <c r="K78" s="41">
        <v>0.84689999999999999</v>
      </c>
      <c r="L78" s="41">
        <v>0.9617</v>
      </c>
      <c r="M78" s="41">
        <v>0.90910000000000002</v>
      </c>
      <c r="N78" s="41">
        <v>0.84689999999999999</v>
      </c>
      <c r="O78" s="64">
        <v>0.9234</v>
      </c>
      <c r="P78" s="95">
        <v>0.4163</v>
      </c>
      <c r="Q78" s="41">
        <v>0.6986</v>
      </c>
      <c r="R78" s="41">
        <v>0.68899999999999995</v>
      </c>
      <c r="S78" s="64">
        <v>0.6794</v>
      </c>
      <c r="T78" s="288">
        <v>0.58899999999999997</v>
      </c>
      <c r="U78" s="288">
        <v>0.81820000000000004</v>
      </c>
      <c r="V78" s="288">
        <v>0.50239999999999996</v>
      </c>
      <c r="W78" s="95">
        <v>4.7999999999999996E-3</v>
      </c>
      <c r="X78" s="41">
        <v>5.2600000000000001E-2</v>
      </c>
      <c r="Y78" s="41">
        <v>0</v>
      </c>
      <c r="Z78" s="64">
        <v>0</v>
      </c>
      <c r="AA78" s="95">
        <v>0</v>
      </c>
      <c r="AB78" s="41">
        <v>0.53849999999999998</v>
      </c>
      <c r="AC78" s="41">
        <v>0</v>
      </c>
      <c r="AD78" s="64">
        <v>0.79900000000000004</v>
      </c>
      <c r="AE78" s="288">
        <v>0.22009999999999999</v>
      </c>
    </row>
    <row r="79" spans="1:31" x14ac:dyDescent="0.45">
      <c r="A79" s="19" t="s">
        <v>1363</v>
      </c>
      <c r="B79" s="22" t="s">
        <v>833</v>
      </c>
      <c r="C79" s="16"/>
      <c r="D79" s="85">
        <v>2698</v>
      </c>
      <c r="E79" s="455">
        <v>0.35099999999999998</v>
      </c>
      <c r="F79" s="94">
        <v>0.72760000000000002</v>
      </c>
      <c r="G79" s="102">
        <v>0.88580000000000003</v>
      </c>
      <c r="H79" s="102">
        <v>0.92700000000000005</v>
      </c>
      <c r="I79" s="102">
        <v>0.94069999999999998</v>
      </c>
      <c r="J79" s="102">
        <v>0.90959999999999996</v>
      </c>
      <c r="K79" s="102">
        <v>0.80689999999999995</v>
      </c>
      <c r="L79" s="102">
        <v>0.92249999999999999</v>
      </c>
      <c r="M79" s="102">
        <v>0.93110000000000004</v>
      </c>
      <c r="N79" s="102">
        <v>0.84470000000000001</v>
      </c>
      <c r="O79" s="103">
        <v>0.91769999999999996</v>
      </c>
      <c r="P79" s="94">
        <v>0.34399999999999997</v>
      </c>
      <c r="Q79" s="102">
        <v>0.67049999999999998</v>
      </c>
      <c r="R79" s="102">
        <v>0.6875</v>
      </c>
      <c r="S79" s="103">
        <v>0.59340000000000004</v>
      </c>
      <c r="T79" s="287">
        <v>0.56710000000000005</v>
      </c>
      <c r="U79" s="287">
        <v>0.72719999999999996</v>
      </c>
      <c r="V79" s="287">
        <v>0.49440000000000001</v>
      </c>
      <c r="W79" s="94">
        <v>7.4000000000000003E-3</v>
      </c>
      <c r="X79" s="102">
        <v>6.8599999999999994E-2</v>
      </c>
      <c r="Y79" s="102">
        <v>0.25</v>
      </c>
      <c r="Z79" s="103">
        <v>0</v>
      </c>
      <c r="AA79" s="94">
        <v>0</v>
      </c>
      <c r="AB79" s="102">
        <v>0.56210000000000004</v>
      </c>
      <c r="AC79" s="102">
        <v>0.12790000000000001</v>
      </c>
      <c r="AD79" s="103">
        <v>0.75829999999999997</v>
      </c>
      <c r="AE79" s="287">
        <v>0.21909999999999999</v>
      </c>
    </row>
    <row r="80" spans="1:31" x14ac:dyDescent="0.45">
      <c r="A80" s="19" t="s">
        <v>1365</v>
      </c>
      <c r="B80" s="23" t="s">
        <v>173</v>
      </c>
      <c r="C80" s="17" t="s">
        <v>174</v>
      </c>
      <c r="D80" s="27">
        <v>288</v>
      </c>
      <c r="E80" s="456">
        <v>0.2361</v>
      </c>
      <c r="F80" s="95">
        <v>0.80559999999999998</v>
      </c>
      <c r="G80" s="41">
        <v>0.90280000000000005</v>
      </c>
      <c r="H80" s="41">
        <v>0.93059999999999998</v>
      </c>
      <c r="I80" s="41">
        <v>0.93400000000000005</v>
      </c>
      <c r="J80" s="41">
        <v>0.93059999999999998</v>
      </c>
      <c r="K80" s="41">
        <v>0.84379999999999999</v>
      </c>
      <c r="L80" s="41">
        <v>0.92359999999999998</v>
      </c>
      <c r="M80" s="41">
        <v>0.96179999999999999</v>
      </c>
      <c r="N80" s="41">
        <v>0.88539999999999996</v>
      </c>
      <c r="O80" s="64">
        <v>0.90969999999999995</v>
      </c>
      <c r="P80" s="95">
        <v>0.32990000000000003</v>
      </c>
      <c r="Q80" s="41">
        <v>0.66669999999999996</v>
      </c>
      <c r="R80" s="41">
        <v>0.625</v>
      </c>
      <c r="S80" s="64">
        <v>0.62150000000000005</v>
      </c>
      <c r="T80" s="288">
        <v>0.56469999999999998</v>
      </c>
      <c r="U80" s="288">
        <v>0.82989999999999997</v>
      </c>
      <c r="V80" s="288">
        <v>0.70830000000000004</v>
      </c>
      <c r="W80" s="95">
        <v>3.5000000000000001E-3</v>
      </c>
      <c r="X80" s="41">
        <v>6.9400000000000003E-2</v>
      </c>
      <c r="Y80" s="41">
        <v>0</v>
      </c>
      <c r="Z80" s="64">
        <v>0</v>
      </c>
      <c r="AA80" s="95">
        <v>0</v>
      </c>
      <c r="AB80" s="41">
        <v>0.3614</v>
      </c>
      <c r="AC80" s="41">
        <v>0</v>
      </c>
      <c r="AD80" s="64">
        <v>0.85070000000000001</v>
      </c>
      <c r="AE80" s="288">
        <v>0.24310000000000001</v>
      </c>
    </row>
    <row r="81" spans="1:31" x14ac:dyDescent="0.45">
      <c r="A81" s="19" t="s">
        <v>1365</v>
      </c>
      <c r="B81" s="23" t="s">
        <v>1150</v>
      </c>
      <c r="C81" s="17" t="s">
        <v>176</v>
      </c>
      <c r="D81" s="27">
        <v>398</v>
      </c>
      <c r="E81" s="456">
        <v>0.3518</v>
      </c>
      <c r="F81" s="95">
        <v>0.80900000000000005</v>
      </c>
      <c r="G81" s="41">
        <v>0.92459999999999998</v>
      </c>
      <c r="H81" s="41">
        <v>0.94969999999999999</v>
      </c>
      <c r="I81" s="41">
        <v>0.95730000000000004</v>
      </c>
      <c r="J81" s="41">
        <v>0.94220000000000004</v>
      </c>
      <c r="K81" s="41">
        <v>0.85680000000000001</v>
      </c>
      <c r="L81" s="41">
        <v>0.94469999999999998</v>
      </c>
      <c r="M81" s="41">
        <v>0.93720000000000003</v>
      </c>
      <c r="N81" s="41">
        <v>0.92959999999999998</v>
      </c>
      <c r="O81" s="64">
        <v>0.94720000000000004</v>
      </c>
      <c r="P81" s="95">
        <v>0.33169999999999999</v>
      </c>
      <c r="Q81" s="41">
        <v>0.69099999999999995</v>
      </c>
      <c r="R81" s="41">
        <v>0.66579999999999995</v>
      </c>
      <c r="S81" s="64">
        <v>0.61060000000000003</v>
      </c>
      <c r="T81" s="288">
        <v>0.60750000000000004</v>
      </c>
      <c r="U81" s="288">
        <v>0.85429999999999995</v>
      </c>
      <c r="V81" s="288">
        <v>0.68840000000000001</v>
      </c>
      <c r="W81" s="95">
        <v>0</v>
      </c>
      <c r="X81" s="41">
        <v>7.5399999999999995E-2</v>
      </c>
      <c r="Y81" s="41">
        <v>0</v>
      </c>
      <c r="Z81" s="64">
        <v>0</v>
      </c>
      <c r="AA81" s="95">
        <v>0</v>
      </c>
      <c r="AB81" s="41">
        <v>0.84619999999999995</v>
      </c>
      <c r="AC81" s="41">
        <v>0.14810000000000001</v>
      </c>
      <c r="AD81" s="64">
        <v>0.81410000000000005</v>
      </c>
      <c r="AE81" s="288">
        <v>0.20849999999999999</v>
      </c>
    </row>
    <row r="82" spans="1:31" x14ac:dyDescent="0.45">
      <c r="A82" s="19" t="s">
        <v>1365</v>
      </c>
      <c r="B82" s="23" t="s">
        <v>177</v>
      </c>
      <c r="C82" s="17" t="s">
        <v>178</v>
      </c>
      <c r="D82" s="27">
        <v>72</v>
      </c>
      <c r="E82" s="456">
        <v>0</v>
      </c>
      <c r="F82" s="95">
        <v>0.90280000000000005</v>
      </c>
      <c r="G82" s="41">
        <v>0.97219999999999995</v>
      </c>
      <c r="H82" s="41">
        <v>0.97219999999999995</v>
      </c>
      <c r="I82" s="41">
        <v>0.97219999999999995</v>
      </c>
      <c r="J82" s="41">
        <v>0.95830000000000004</v>
      </c>
      <c r="K82" s="41">
        <v>0.94440000000000002</v>
      </c>
      <c r="L82" s="41">
        <v>0.97219999999999995</v>
      </c>
      <c r="M82" s="41">
        <v>0.93059999999999998</v>
      </c>
      <c r="N82" s="41">
        <v>0.95830000000000004</v>
      </c>
      <c r="O82" s="64">
        <v>1</v>
      </c>
      <c r="P82" s="95">
        <v>0.30559999999999998</v>
      </c>
      <c r="Q82" s="41">
        <v>0.58330000000000004</v>
      </c>
      <c r="R82" s="41">
        <v>0.72219999999999995</v>
      </c>
      <c r="S82" s="64">
        <v>0.65280000000000005</v>
      </c>
      <c r="T82" s="288">
        <v>0.56000000000000005</v>
      </c>
      <c r="U82" s="288">
        <v>0.81940000000000002</v>
      </c>
      <c r="V82" s="288">
        <v>0.81940000000000002</v>
      </c>
      <c r="W82" s="95">
        <v>0.20830000000000001</v>
      </c>
      <c r="X82" s="41">
        <v>0.33329999999999999</v>
      </c>
      <c r="Y82" s="41">
        <v>0.33329999999999999</v>
      </c>
      <c r="Z82" s="64">
        <v>0</v>
      </c>
      <c r="AA82" s="95">
        <v>0</v>
      </c>
      <c r="AB82" s="41">
        <v>0.88890000000000002</v>
      </c>
      <c r="AC82" s="41">
        <v>0.5</v>
      </c>
      <c r="AD82" s="64">
        <v>1</v>
      </c>
      <c r="AE82" s="288">
        <v>0.80559999999999998</v>
      </c>
    </row>
    <row r="83" spans="1:31" x14ac:dyDescent="0.45">
      <c r="A83" s="19" t="s">
        <v>1365</v>
      </c>
      <c r="B83" s="23" t="s">
        <v>179</v>
      </c>
      <c r="C83" s="17" t="s">
        <v>180</v>
      </c>
      <c r="D83" s="27">
        <v>421</v>
      </c>
      <c r="E83" s="456">
        <v>0.37290000000000001</v>
      </c>
      <c r="F83" s="95">
        <v>0.78620000000000001</v>
      </c>
      <c r="G83" s="41">
        <v>0.95720000000000005</v>
      </c>
      <c r="H83" s="41">
        <v>0.97619999999999996</v>
      </c>
      <c r="I83" s="41">
        <v>0.98570000000000002</v>
      </c>
      <c r="J83" s="41">
        <v>0.95720000000000005</v>
      </c>
      <c r="K83" s="41">
        <v>0.85270000000000001</v>
      </c>
      <c r="L83" s="41">
        <v>0.96199999999999997</v>
      </c>
      <c r="M83" s="41">
        <v>0.93110000000000004</v>
      </c>
      <c r="N83" s="41">
        <v>0.94769999999999999</v>
      </c>
      <c r="O83" s="64">
        <v>0.97150000000000003</v>
      </c>
      <c r="P83" s="95">
        <v>0.30880000000000002</v>
      </c>
      <c r="Q83" s="41">
        <v>0.70309999999999995</v>
      </c>
      <c r="R83" s="41">
        <v>0.6532</v>
      </c>
      <c r="S83" s="64">
        <v>0.5867</v>
      </c>
      <c r="T83" s="288">
        <v>0.56000000000000005</v>
      </c>
      <c r="U83" s="288">
        <v>0.87170000000000003</v>
      </c>
      <c r="V83" s="288">
        <v>0.23280000000000001</v>
      </c>
      <c r="W83" s="95">
        <v>4.7999999999999996E-3</v>
      </c>
      <c r="X83" s="41">
        <v>5.7000000000000002E-2</v>
      </c>
      <c r="Y83" s="41">
        <v>0</v>
      </c>
      <c r="Z83" s="64">
        <v>0</v>
      </c>
      <c r="AA83" s="95">
        <v>0</v>
      </c>
      <c r="AB83" s="41">
        <v>0.59130000000000005</v>
      </c>
      <c r="AC83" s="41">
        <v>0.1613</v>
      </c>
      <c r="AD83" s="64">
        <v>0.78620000000000001</v>
      </c>
      <c r="AE83" s="288">
        <v>0.23749999999999999</v>
      </c>
    </row>
    <row r="84" spans="1:31" x14ac:dyDescent="0.45">
      <c r="A84" s="19" t="s">
        <v>1365</v>
      </c>
      <c r="B84" s="23" t="s">
        <v>181</v>
      </c>
      <c r="C84" s="17" t="s">
        <v>182</v>
      </c>
      <c r="D84" s="27">
        <v>719</v>
      </c>
      <c r="E84" s="456">
        <v>0.43669999999999998</v>
      </c>
      <c r="F84" s="95">
        <v>0.71630000000000005</v>
      </c>
      <c r="G84" s="41">
        <v>0.88180000000000003</v>
      </c>
      <c r="H84" s="41">
        <v>0.92490000000000006</v>
      </c>
      <c r="I84" s="41">
        <v>0.93320000000000003</v>
      </c>
      <c r="J84" s="41">
        <v>0.89429999999999998</v>
      </c>
      <c r="K84" s="41">
        <v>0.80110000000000003</v>
      </c>
      <c r="L84" s="41">
        <v>0.91790000000000005</v>
      </c>
      <c r="M84" s="41">
        <v>0.93600000000000005</v>
      </c>
      <c r="N84" s="41">
        <v>0.81920000000000004</v>
      </c>
      <c r="O84" s="64">
        <v>0.94440000000000002</v>
      </c>
      <c r="P84" s="95">
        <v>0.33939999999999998</v>
      </c>
      <c r="Q84" s="41">
        <v>0.70789999999999997</v>
      </c>
      <c r="R84" s="41">
        <v>0.70099999999999996</v>
      </c>
      <c r="S84" s="64">
        <v>0.55220000000000002</v>
      </c>
      <c r="T84" s="288">
        <v>0.59619999999999995</v>
      </c>
      <c r="U84" s="288">
        <v>0.75239999999999996</v>
      </c>
      <c r="V84" s="288">
        <v>0.48120000000000002</v>
      </c>
      <c r="W84" s="95">
        <v>0</v>
      </c>
      <c r="X84" s="41">
        <v>5.2900000000000003E-2</v>
      </c>
      <c r="Y84" s="41">
        <v>0</v>
      </c>
      <c r="Z84" s="64">
        <v>0</v>
      </c>
      <c r="AA84" s="95">
        <v>0</v>
      </c>
      <c r="AB84" s="41">
        <v>0.73660000000000003</v>
      </c>
      <c r="AC84" s="41">
        <v>7.8399999999999997E-2</v>
      </c>
      <c r="AD84" s="64">
        <v>0.75380000000000003</v>
      </c>
      <c r="AE84" s="288">
        <v>0.1391</v>
      </c>
    </row>
    <row r="85" spans="1:31" x14ac:dyDescent="0.45">
      <c r="A85" s="19" t="s">
        <v>1365</v>
      </c>
      <c r="B85" s="23" t="s">
        <v>183</v>
      </c>
      <c r="C85" s="17" t="s">
        <v>184</v>
      </c>
      <c r="D85" s="27">
        <v>79</v>
      </c>
      <c r="E85" s="456">
        <v>5.0599999999999999E-2</v>
      </c>
      <c r="F85" s="95">
        <v>0.15190000000000001</v>
      </c>
      <c r="G85" s="41">
        <v>0.73419999999999996</v>
      </c>
      <c r="H85" s="41">
        <v>0.72150000000000003</v>
      </c>
      <c r="I85" s="41">
        <v>0.83540000000000003</v>
      </c>
      <c r="J85" s="41">
        <v>0.70889999999999997</v>
      </c>
      <c r="K85" s="41">
        <v>0.443</v>
      </c>
      <c r="L85" s="41">
        <v>0.6835</v>
      </c>
      <c r="M85" s="41">
        <v>0.3165</v>
      </c>
      <c r="N85" s="41">
        <v>0.58230000000000004</v>
      </c>
      <c r="O85" s="64">
        <v>0.73419999999999996</v>
      </c>
      <c r="P85" s="95">
        <v>6.3299999999999995E-2</v>
      </c>
      <c r="Q85" s="41">
        <v>0.37969999999999998</v>
      </c>
      <c r="R85" s="41">
        <v>0.3165</v>
      </c>
      <c r="S85" s="64">
        <v>0.27850000000000003</v>
      </c>
      <c r="T85" s="288">
        <v>0.31580000000000003</v>
      </c>
      <c r="U85" s="288">
        <v>3.7999999999999999E-2</v>
      </c>
      <c r="V85" s="288">
        <v>1.2699999999999999E-2</v>
      </c>
      <c r="W85" s="95">
        <v>0</v>
      </c>
      <c r="X85" s="41">
        <v>0</v>
      </c>
      <c r="Y85" s="41">
        <v>0</v>
      </c>
      <c r="Z85" s="64">
        <v>0</v>
      </c>
      <c r="AA85" s="95">
        <v>0</v>
      </c>
      <c r="AB85" s="41">
        <v>0</v>
      </c>
      <c r="AC85" s="41">
        <v>0</v>
      </c>
      <c r="AD85" s="64">
        <v>0.40510000000000002</v>
      </c>
      <c r="AE85" s="288">
        <v>1.2699999999999999E-2</v>
      </c>
    </row>
    <row r="86" spans="1:31" x14ac:dyDescent="0.45">
      <c r="A86" s="19" t="s">
        <v>1365</v>
      </c>
      <c r="B86" s="23" t="s">
        <v>836</v>
      </c>
      <c r="C86" s="17" t="s">
        <v>837</v>
      </c>
      <c r="D86" s="27">
        <v>0</v>
      </c>
      <c r="E86" s="456">
        <v>0</v>
      </c>
      <c r="F86" s="95">
        <v>0</v>
      </c>
      <c r="G86" s="41">
        <v>0</v>
      </c>
      <c r="H86" s="41">
        <v>0</v>
      </c>
      <c r="I86" s="41">
        <v>0</v>
      </c>
      <c r="J86" s="41">
        <v>0</v>
      </c>
      <c r="K86" s="41">
        <v>0</v>
      </c>
      <c r="L86" s="41">
        <v>0</v>
      </c>
      <c r="M86" s="41">
        <v>0</v>
      </c>
      <c r="N86" s="41">
        <v>0</v>
      </c>
      <c r="O86" s="64">
        <v>0</v>
      </c>
      <c r="P86" s="95">
        <v>0</v>
      </c>
      <c r="Q86" s="41">
        <v>0</v>
      </c>
      <c r="R86" s="41">
        <v>0</v>
      </c>
      <c r="S86" s="64">
        <v>0</v>
      </c>
      <c r="T86" s="288">
        <v>0</v>
      </c>
      <c r="U86" s="288">
        <v>0</v>
      </c>
      <c r="V86" s="288">
        <v>0</v>
      </c>
      <c r="W86" s="95">
        <v>0</v>
      </c>
      <c r="X86" s="41">
        <v>0</v>
      </c>
      <c r="Y86" s="41">
        <v>0</v>
      </c>
      <c r="Z86" s="64">
        <v>0</v>
      </c>
      <c r="AA86" s="95">
        <v>0</v>
      </c>
      <c r="AB86" s="41">
        <v>0</v>
      </c>
      <c r="AC86" s="41">
        <v>0</v>
      </c>
      <c r="AD86" s="64">
        <v>0</v>
      </c>
      <c r="AE86" s="288">
        <v>0</v>
      </c>
    </row>
    <row r="87" spans="1:31" x14ac:dyDescent="0.45">
      <c r="A87" s="19" t="s">
        <v>1365</v>
      </c>
      <c r="B87" s="23" t="s">
        <v>185</v>
      </c>
      <c r="C87" s="17" t="s">
        <v>186</v>
      </c>
      <c r="D87" s="27">
        <v>720</v>
      </c>
      <c r="E87" s="456">
        <v>0.36670000000000003</v>
      </c>
      <c r="F87" s="95">
        <v>0.67500000000000004</v>
      </c>
      <c r="G87" s="41">
        <v>0.82920000000000005</v>
      </c>
      <c r="H87" s="41">
        <v>0.9042</v>
      </c>
      <c r="I87" s="41">
        <v>0.92359999999999998</v>
      </c>
      <c r="J87" s="41">
        <v>0.88749999999999996</v>
      </c>
      <c r="K87" s="41">
        <v>0.76939999999999997</v>
      </c>
      <c r="L87" s="41">
        <v>0.91249999999999998</v>
      </c>
      <c r="M87" s="41">
        <v>0.97919999999999996</v>
      </c>
      <c r="N87" s="41">
        <v>0.76529999999999998</v>
      </c>
      <c r="O87" s="64">
        <v>0.85970000000000002</v>
      </c>
      <c r="P87" s="95">
        <v>0.4153</v>
      </c>
      <c r="Q87" s="41">
        <v>0.64439999999999997</v>
      </c>
      <c r="R87" s="41">
        <v>0.7681</v>
      </c>
      <c r="S87" s="64">
        <v>0.64580000000000004</v>
      </c>
      <c r="T87" s="288">
        <v>0.56979999999999997</v>
      </c>
      <c r="U87" s="288">
        <v>0.5736</v>
      </c>
      <c r="V87" s="288">
        <v>0.4889</v>
      </c>
      <c r="W87" s="95">
        <v>2.8E-3</v>
      </c>
      <c r="X87" s="41">
        <v>6.8099999999999994E-2</v>
      </c>
      <c r="Y87" s="41">
        <v>0</v>
      </c>
      <c r="Z87" s="64">
        <v>0</v>
      </c>
      <c r="AA87" s="95">
        <v>0</v>
      </c>
      <c r="AB87" s="41">
        <v>0.27589999999999998</v>
      </c>
      <c r="AC87" s="41">
        <v>0.129</v>
      </c>
      <c r="AD87" s="64">
        <v>0.69310000000000005</v>
      </c>
      <c r="AE87" s="288">
        <v>0.24859999999999999</v>
      </c>
    </row>
    <row r="88" spans="1:31" x14ac:dyDescent="0.45">
      <c r="A88" s="19" t="s">
        <v>1365</v>
      </c>
      <c r="B88" s="26" t="s">
        <v>838</v>
      </c>
      <c r="C88" s="17" t="s">
        <v>839</v>
      </c>
      <c r="D88" s="27">
        <v>1</v>
      </c>
      <c r="E88" s="456">
        <v>0</v>
      </c>
      <c r="F88" s="95">
        <v>0</v>
      </c>
      <c r="G88" s="41">
        <v>0</v>
      </c>
      <c r="H88" s="41">
        <v>1</v>
      </c>
      <c r="I88" s="41">
        <v>1</v>
      </c>
      <c r="J88" s="41">
        <v>1</v>
      </c>
      <c r="K88" s="41">
        <v>1</v>
      </c>
      <c r="L88" s="41">
        <v>1</v>
      </c>
      <c r="M88" s="41">
        <v>0</v>
      </c>
      <c r="N88" s="41">
        <v>0</v>
      </c>
      <c r="O88" s="64">
        <v>0</v>
      </c>
      <c r="P88" s="95">
        <v>1</v>
      </c>
      <c r="Q88" s="41">
        <v>1</v>
      </c>
      <c r="R88" s="41">
        <v>1</v>
      </c>
      <c r="S88" s="64">
        <v>1</v>
      </c>
      <c r="T88" s="288">
        <v>0</v>
      </c>
      <c r="U88" s="288">
        <v>0</v>
      </c>
      <c r="V88" s="288">
        <v>0</v>
      </c>
      <c r="W88" s="95">
        <v>0</v>
      </c>
      <c r="X88" s="41">
        <v>0</v>
      </c>
      <c r="Y88" s="41">
        <v>0</v>
      </c>
      <c r="Z88" s="64">
        <v>0</v>
      </c>
      <c r="AA88" s="95">
        <v>0</v>
      </c>
      <c r="AB88" s="41">
        <v>0</v>
      </c>
      <c r="AC88" s="41">
        <v>0</v>
      </c>
      <c r="AD88" s="64">
        <v>1</v>
      </c>
      <c r="AE88" s="288">
        <v>0</v>
      </c>
    </row>
    <row r="89" spans="1:31" x14ac:dyDescent="0.45">
      <c r="A89" s="19" t="s">
        <v>1363</v>
      </c>
      <c r="B89" s="25" t="s">
        <v>834</v>
      </c>
      <c r="C89" s="16"/>
      <c r="D89" s="85">
        <v>2136</v>
      </c>
      <c r="E89" s="455">
        <v>0.33710000000000001</v>
      </c>
      <c r="F89" s="94">
        <v>0.69379999999999997</v>
      </c>
      <c r="G89" s="102">
        <v>0.88719999999999999</v>
      </c>
      <c r="H89" s="102">
        <v>0.90310000000000001</v>
      </c>
      <c r="I89" s="102">
        <v>0.91249999999999998</v>
      </c>
      <c r="J89" s="102">
        <v>0.89510000000000001</v>
      </c>
      <c r="K89" s="102">
        <v>0.80149999999999999</v>
      </c>
      <c r="L89" s="102">
        <v>0.90310000000000001</v>
      </c>
      <c r="M89" s="102">
        <v>0.84550000000000003</v>
      </c>
      <c r="N89" s="102">
        <v>0.83240000000000003</v>
      </c>
      <c r="O89" s="103">
        <v>0.91149999999999998</v>
      </c>
      <c r="P89" s="94">
        <v>0.3347</v>
      </c>
      <c r="Q89" s="102">
        <v>0.68159999999999998</v>
      </c>
      <c r="R89" s="102">
        <v>0.66849999999999998</v>
      </c>
      <c r="S89" s="103">
        <v>0.57120000000000004</v>
      </c>
      <c r="T89" s="287">
        <v>0.60229999999999995</v>
      </c>
      <c r="U89" s="287">
        <v>0.78510000000000002</v>
      </c>
      <c r="V89" s="287">
        <v>0.55710000000000004</v>
      </c>
      <c r="W89" s="94">
        <v>4.1999999999999997E-3</v>
      </c>
      <c r="X89" s="102">
        <v>6.5500000000000003E-2</v>
      </c>
      <c r="Y89" s="102">
        <v>0</v>
      </c>
      <c r="Z89" s="103">
        <v>0</v>
      </c>
      <c r="AA89" s="94">
        <v>5.7999999999999996E-3</v>
      </c>
      <c r="AB89" s="102">
        <v>0.47720000000000001</v>
      </c>
      <c r="AC89" s="102">
        <v>0.31109999999999999</v>
      </c>
      <c r="AD89" s="103">
        <v>0.81689999999999996</v>
      </c>
      <c r="AE89" s="287">
        <v>0.4803</v>
      </c>
    </row>
    <row r="90" spans="1:31" x14ac:dyDescent="0.45">
      <c r="A90" s="19" t="s">
        <v>1365</v>
      </c>
      <c r="B90" s="23" t="s">
        <v>188</v>
      </c>
      <c r="C90" s="17" t="s">
        <v>189</v>
      </c>
      <c r="D90" s="27">
        <v>304</v>
      </c>
      <c r="E90" s="456">
        <v>0.26640000000000003</v>
      </c>
      <c r="F90" s="95">
        <v>0.68089999999999995</v>
      </c>
      <c r="G90" s="41">
        <v>0.82569999999999999</v>
      </c>
      <c r="H90" s="41">
        <v>0.86839999999999995</v>
      </c>
      <c r="I90" s="41">
        <v>0.90129999999999999</v>
      </c>
      <c r="J90" s="41">
        <v>0.85529999999999995</v>
      </c>
      <c r="K90" s="41">
        <v>0.74339999999999995</v>
      </c>
      <c r="L90" s="41">
        <v>0.86509999999999998</v>
      </c>
      <c r="M90" s="41">
        <v>0.91449999999999998</v>
      </c>
      <c r="N90" s="41">
        <v>0.78620000000000001</v>
      </c>
      <c r="O90" s="64">
        <v>0.90790000000000004</v>
      </c>
      <c r="P90" s="95">
        <v>0.25990000000000002</v>
      </c>
      <c r="Q90" s="41">
        <v>0.61180000000000001</v>
      </c>
      <c r="R90" s="41">
        <v>0.62170000000000003</v>
      </c>
      <c r="S90" s="64">
        <v>0.49009999999999998</v>
      </c>
      <c r="T90" s="288">
        <v>0.5474</v>
      </c>
      <c r="U90" s="288">
        <v>0.72370000000000001</v>
      </c>
      <c r="V90" s="288">
        <v>0.73029999999999995</v>
      </c>
      <c r="W90" s="95">
        <v>3.3E-3</v>
      </c>
      <c r="X90" s="41">
        <v>6.5799999999999997E-2</v>
      </c>
      <c r="Y90" s="41">
        <v>0</v>
      </c>
      <c r="Z90" s="64">
        <v>0</v>
      </c>
      <c r="AA90" s="95">
        <v>0</v>
      </c>
      <c r="AB90" s="41">
        <v>0.76990000000000003</v>
      </c>
      <c r="AC90" s="41">
        <v>0.61109999999999998</v>
      </c>
      <c r="AD90" s="64">
        <v>0.63819999999999999</v>
      </c>
      <c r="AE90" s="288">
        <v>0.85199999999999998</v>
      </c>
    </row>
    <row r="91" spans="1:31" x14ac:dyDescent="0.45">
      <c r="A91" s="19" t="s">
        <v>1365</v>
      </c>
      <c r="B91" s="23" t="s">
        <v>190</v>
      </c>
      <c r="C91" s="17" t="s">
        <v>191</v>
      </c>
      <c r="D91" s="27">
        <v>228</v>
      </c>
      <c r="E91" s="456">
        <v>0.46929999999999999</v>
      </c>
      <c r="F91" s="95">
        <v>0.82889999999999997</v>
      </c>
      <c r="G91" s="41">
        <v>0.93859999999999999</v>
      </c>
      <c r="H91" s="41">
        <v>0.95179999999999998</v>
      </c>
      <c r="I91" s="41">
        <v>0.94299999999999995</v>
      </c>
      <c r="J91" s="41">
        <v>0.94740000000000002</v>
      </c>
      <c r="K91" s="41">
        <v>0.9254</v>
      </c>
      <c r="L91" s="41">
        <v>0.94740000000000002</v>
      </c>
      <c r="M91" s="41">
        <v>0.90790000000000004</v>
      </c>
      <c r="N91" s="41">
        <v>0.9254</v>
      </c>
      <c r="O91" s="64">
        <v>0.96930000000000005</v>
      </c>
      <c r="P91" s="95">
        <v>0.35959999999999998</v>
      </c>
      <c r="Q91" s="41">
        <v>0.74560000000000004</v>
      </c>
      <c r="R91" s="41">
        <v>0.65790000000000004</v>
      </c>
      <c r="S91" s="64">
        <v>0.64470000000000005</v>
      </c>
      <c r="T91" s="288">
        <v>0.81630000000000003</v>
      </c>
      <c r="U91" s="288">
        <v>0.92110000000000003</v>
      </c>
      <c r="V91" s="288">
        <v>0.5746</v>
      </c>
      <c r="W91" s="95">
        <v>8.8000000000000005E-3</v>
      </c>
      <c r="X91" s="41">
        <v>0.1009</v>
      </c>
      <c r="Y91" s="41">
        <v>0</v>
      </c>
      <c r="Z91" s="64">
        <v>0</v>
      </c>
      <c r="AA91" s="95">
        <v>0</v>
      </c>
      <c r="AB91" s="41">
        <v>0.87670000000000003</v>
      </c>
      <c r="AC91" s="41">
        <v>0.26319999999999999</v>
      </c>
      <c r="AD91" s="64">
        <v>0.78949999999999998</v>
      </c>
      <c r="AE91" s="288">
        <v>0.25440000000000002</v>
      </c>
    </row>
    <row r="92" spans="1:31" x14ac:dyDescent="0.45">
      <c r="A92" s="19" t="s">
        <v>1365</v>
      </c>
      <c r="B92" s="23" t="s">
        <v>192</v>
      </c>
      <c r="C92" s="17" t="s">
        <v>193</v>
      </c>
      <c r="D92" s="27">
        <v>184</v>
      </c>
      <c r="E92" s="456">
        <v>0.2228</v>
      </c>
      <c r="F92" s="95">
        <v>0.66849999999999998</v>
      </c>
      <c r="G92" s="41">
        <v>0.9728</v>
      </c>
      <c r="H92" s="41">
        <v>0.91849999999999998</v>
      </c>
      <c r="I92" s="41">
        <v>0.9022</v>
      </c>
      <c r="J92" s="41">
        <v>0.9022</v>
      </c>
      <c r="K92" s="41">
        <v>0.75</v>
      </c>
      <c r="L92" s="41">
        <v>0.91300000000000003</v>
      </c>
      <c r="M92" s="41">
        <v>0.85870000000000002</v>
      </c>
      <c r="N92" s="41">
        <v>0.83150000000000002</v>
      </c>
      <c r="O92" s="64">
        <v>0.94569999999999999</v>
      </c>
      <c r="P92" s="95">
        <v>0.31519999999999998</v>
      </c>
      <c r="Q92" s="41">
        <v>0.66849999999999998</v>
      </c>
      <c r="R92" s="41">
        <v>0.53800000000000003</v>
      </c>
      <c r="S92" s="64">
        <v>0.5978</v>
      </c>
      <c r="T92" s="288">
        <v>0.5</v>
      </c>
      <c r="U92" s="288">
        <v>0.67390000000000005</v>
      </c>
      <c r="V92" s="288">
        <v>0.11409999999999999</v>
      </c>
      <c r="W92" s="95">
        <v>0</v>
      </c>
      <c r="X92" s="41">
        <v>7.6100000000000001E-2</v>
      </c>
      <c r="Y92" s="41">
        <v>0</v>
      </c>
      <c r="Z92" s="64">
        <v>0</v>
      </c>
      <c r="AA92" s="95">
        <v>0</v>
      </c>
      <c r="AB92" s="41">
        <v>1.6400000000000001E-2</v>
      </c>
      <c r="AC92" s="41">
        <v>8.3299999999999999E-2</v>
      </c>
      <c r="AD92" s="64">
        <v>0.88590000000000002</v>
      </c>
      <c r="AE92" s="288">
        <v>0.38590000000000002</v>
      </c>
    </row>
    <row r="93" spans="1:31" x14ac:dyDescent="0.45">
      <c r="A93" s="19" t="s">
        <v>1365</v>
      </c>
      <c r="B93" s="23" t="s">
        <v>194</v>
      </c>
      <c r="C93" s="17" t="s">
        <v>195</v>
      </c>
      <c r="D93" s="27">
        <v>601</v>
      </c>
      <c r="E93" s="456">
        <v>0.30620000000000003</v>
      </c>
      <c r="F93" s="95">
        <v>0.6905</v>
      </c>
      <c r="G93" s="41">
        <v>0.88519999999999999</v>
      </c>
      <c r="H93" s="41">
        <v>0.92679999999999996</v>
      </c>
      <c r="I93" s="41">
        <v>0.92679999999999996</v>
      </c>
      <c r="J93" s="41">
        <v>0.91180000000000005</v>
      </c>
      <c r="K93" s="41">
        <v>0.80869999999999997</v>
      </c>
      <c r="L93" s="41">
        <v>0.92510000000000003</v>
      </c>
      <c r="M93" s="41">
        <v>0.82530000000000003</v>
      </c>
      <c r="N93" s="41">
        <v>0.84860000000000002</v>
      </c>
      <c r="O93" s="64">
        <v>0.90180000000000005</v>
      </c>
      <c r="P93" s="95">
        <v>0.38940000000000002</v>
      </c>
      <c r="Q93" s="41">
        <v>0.73040000000000005</v>
      </c>
      <c r="R93" s="41">
        <v>0.75039999999999996</v>
      </c>
      <c r="S93" s="64">
        <v>0.59730000000000005</v>
      </c>
      <c r="T93" s="288">
        <v>0.56779999999999997</v>
      </c>
      <c r="U93" s="288">
        <v>0.81699999999999995</v>
      </c>
      <c r="V93" s="288">
        <v>0.60570000000000002</v>
      </c>
      <c r="W93" s="95">
        <v>6.7000000000000002E-3</v>
      </c>
      <c r="X93" s="41">
        <v>6.9900000000000004E-2</v>
      </c>
      <c r="Y93" s="41">
        <v>0</v>
      </c>
      <c r="Z93" s="64">
        <v>0</v>
      </c>
      <c r="AA93" s="95">
        <v>0</v>
      </c>
      <c r="AB93" s="41">
        <v>0.36969999999999997</v>
      </c>
      <c r="AC93" s="41">
        <v>0.51849999999999996</v>
      </c>
      <c r="AD93" s="64">
        <v>0.9002</v>
      </c>
      <c r="AE93" s="288">
        <v>0.61729999999999996</v>
      </c>
    </row>
    <row r="94" spans="1:31" x14ac:dyDescent="0.45">
      <c r="A94" s="19" t="s">
        <v>1365</v>
      </c>
      <c r="B94" s="23" t="s">
        <v>196</v>
      </c>
      <c r="C94" s="17" t="s">
        <v>197</v>
      </c>
      <c r="D94" s="27">
        <v>328</v>
      </c>
      <c r="E94" s="456">
        <v>0.29570000000000002</v>
      </c>
      <c r="F94" s="95">
        <v>0.61890000000000001</v>
      </c>
      <c r="G94" s="41">
        <v>0.84760000000000002</v>
      </c>
      <c r="H94" s="41">
        <v>0.86280000000000001</v>
      </c>
      <c r="I94" s="41">
        <v>0.89019999999999999</v>
      </c>
      <c r="J94" s="41">
        <v>0.85980000000000001</v>
      </c>
      <c r="K94" s="41">
        <v>0.77129999999999999</v>
      </c>
      <c r="L94" s="41">
        <v>0.872</v>
      </c>
      <c r="M94" s="41">
        <v>0.78959999999999997</v>
      </c>
      <c r="N94" s="41">
        <v>0.75</v>
      </c>
      <c r="O94" s="64">
        <v>0.8659</v>
      </c>
      <c r="P94" s="95">
        <v>0.28349999999999997</v>
      </c>
      <c r="Q94" s="41">
        <v>0.61890000000000001</v>
      </c>
      <c r="R94" s="41">
        <v>0.59150000000000003</v>
      </c>
      <c r="S94" s="64">
        <v>0.54569999999999996</v>
      </c>
      <c r="T94" s="288">
        <v>0.56379999999999997</v>
      </c>
      <c r="U94" s="288">
        <v>0.70120000000000005</v>
      </c>
      <c r="V94" s="288">
        <v>0.497</v>
      </c>
      <c r="W94" s="95">
        <v>3.0000000000000001E-3</v>
      </c>
      <c r="X94" s="41">
        <v>7.6200000000000004E-2</v>
      </c>
      <c r="Y94" s="41">
        <v>0</v>
      </c>
      <c r="Z94" s="64">
        <v>0</v>
      </c>
      <c r="AA94" s="95">
        <v>0</v>
      </c>
      <c r="AB94" s="41">
        <v>0.3241</v>
      </c>
      <c r="AC94" s="41">
        <v>0.25</v>
      </c>
      <c r="AD94" s="64">
        <v>0.86890000000000001</v>
      </c>
      <c r="AE94" s="288">
        <v>0.46039999999999998</v>
      </c>
    </row>
    <row r="95" spans="1:31" x14ac:dyDescent="0.45">
      <c r="A95" s="19" t="s">
        <v>1365</v>
      </c>
      <c r="B95" s="23" t="s">
        <v>198</v>
      </c>
      <c r="C95" s="17" t="s">
        <v>199</v>
      </c>
      <c r="D95" s="27">
        <v>262</v>
      </c>
      <c r="E95" s="456">
        <v>0.46179999999999999</v>
      </c>
      <c r="F95" s="95">
        <v>0.67179999999999995</v>
      </c>
      <c r="G95" s="41">
        <v>0.86639999999999995</v>
      </c>
      <c r="H95" s="41">
        <v>0.87790000000000001</v>
      </c>
      <c r="I95" s="41">
        <v>0.88929999999999998</v>
      </c>
      <c r="J95" s="41">
        <v>0.88170000000000004</v>
      </c>
      <c r="K95" s="41">
        <v>0.8206</v>
      </c>
      <c r="L95" s="41">
        <v>0.88170000000000004</v>
      </c>
      <c r="M95" s="41">
        <v>0.79769999999999996</v>
      </c>
      <c r="N95" s="41">
        <v>0.874</v>
      </c>
      <c r="O95" s="64">
        <v>0.90459999999999996</v>
      </c>
      <c r="P95" s="95">
        <v>0.30919999999999997</v>
      </c>
      <c r="Q95" s="41">
        <v>0.6603</v>
      </c>
      <c r="R95" s="41">
        <v>0.74050000000000005</v>
      </c>
      <c r="S95" s="64">
        <v>0.5</v>
      </c>
      <c r="T95" s="288">
        <v>0.67110000000000003</v>
      </c>
      <c r="U95" s="288">
        <v>0.8206</v>
      </c>
      <c r="V95" s="288">
        <v>0.51529999999999998</v>
      </c>
      <c r="W95" s="95">
        <v>3.8E-3</v>
      </c>
      <c r="X95" s="41">
        <v>4.58E-2</v>
      </c>
      <c r="Y95" s="41">
        <v>0</v>
      </c>
      <c r="Z95" s="64">
        <v>0</v>
      </c>
      <c r="AA95" s="95">
        <v>0</v>
      </c>
      <c r="AB95" s="41">
        <v>0.32979999999999998</v>
      </c>
      <c r="AC95" s="41">
        <v>0.16669999999999999</v>
      </c>
      <c r="AD95" s="64">
        <v>0.69079999999999997</v>
      </c>
      <c r="AE95" s="288">
        <v>0.35499999999999998</v>
      </c>
    </row>
    <row r="96" spans="1:31" x14ac:dyDescent="0.45">
      <c r="A96" s="19" t="s">
        <v>1365</v>
      </c>
      <c r="B96" s="23" t="s">
        <v>200</v>
      </c>
      <c r="C96" s="17" t="s">
        <v>201</v>
      </c>
      <c r="D96" s="27">
        <v>229</v>
      </c>
      <c r="E96" s="456">
        <v>0.3886</v>
      </c>
      <c r="F96" s="95">
        <v>0.73799999999999999</v>
      </c>
      <c r="G96" s="41">
        <v>0.9345</v>
      </c>
      <c r="H96" s="41">
        <v>0.91269999999999996</v>
      </c>
      <c r="I96" s="41">
        <v>0.92579999999999996</v>
      </c>
      <c r="J96" s="41">
        <v>0.91269999999999996</v>
      </c>
      <c r="K96" s="41">
        <v>0.79910000000000003</v>
      </c>
      <c r="L96" s="41">
        <v>0.91269999999999996</v>
      </c>
      <c r="M96" s="41">
        <v>0.86899999999999999</v>
      </c>
      <c r="N96" s="41">
        <v>0.82969999999999999</v>
      </c>
      <c r="O96" s="64">
        <v>0.93010000000000004</v>
      </c>
      <c r="P96" s="95">
        <v>0.38429999999999997</v>
      </c>
      <c r="Q96" s="41">
        <v>0.70740000000000003</v>
      </c>
      <c r="R96" s="41">
        <v>0.65939999999999999</v>
      </c>
      <c r="S96" s="64">
        <v>0.63319999999999999</v>
      </c>
      <c r="T96" s="288">
        <v>0.625</v>
      </c>
      <c r="U96" s="288">
        <v>0.81659999999999999</v>
      </c>
      <c r="V96" s="288">
        <v>0.67249999999999999</v>
      </c>
      <c r="W96" s="95">
        <v>0</v>
      </c>
      <c r="X96" s="41">
        <v>1.7500000000000002E-2</v>
      </c>
      <c r="Y96" s="41">
        <v>0</v>
      </c>
      <c r="Z96" s="64">
        <v>0</v>
      </c>
      <c r="AA96" s="95">
        <v>5.5599999999999997E-2</v>
      </c>
      <c r="AB96" s="41">
        <v>0.69230000000000003</v>
      </c>
      <c r="AC96" s="41">
        <v>0.16</v>
      </c>
      <c r="AD96" s="64">
        <v>0.87770000000000004</v>
      </c>
      <c r="AE96" s="288">
        <v>0.1004</v>
      </c>
    </row>
    <row r="97" spans="1:31" x14ac:dyDescent="0.45">
      <c r="A97" s="19" t="s">
        <v>1363</v>
      </c>
      <c r="B97" s="22" t="s">
        <v>835</v>
      </c>
      <c r="C97" s="16"/>
      <c r="D97" s="85">
        <v>1822</v>
      </c>
      <c r="E97" s="455">
        <v>0.20530000000000001</v>
      </c>
      <c r="F97" s="94">
        <v>0.64649999999999996</v>
      </c>
      <c r="G97" s="102">
        <v>0.85509999999999997</v>
      </c>
      <c r="H97" s="102">
        <v>0.90180000000000005</v>
      </c>
      <c r="I97" s="102">
        <v>0.90069999999999995</v>
      </c>
      <c r="J97" s="102">
        <v>0.88749999999999996</v>
      </c>
      <c r="K97" s="102">
        <v>0.7722</v>
      </c>
      <c r="L97" s="102">
        <v>0.88470000000000004</v>
      </c>
      <c r="M97" s="102">
        <v>0.89019999999999999</v>
      </c>
      <c r="N97" s="102">
        <v>0.78979999999999995</v>
      </c>
      <c r="O97" s="103">
        <v>0.88580000000000003</v>
      </c>
      <c r="P97" s="94">
        <v>0.31559999999999999</v>
      </c>
      <c r="Q97" s="102">
        <v>0.66959999999999997</v>
      </c>
      <c r="R97" s="102">
        <v>0.60319999999999996</v>
      </c>
      <c r="S97" s="103">
        <v>0.57079999999999997</v>
      </c>
      <c r="T97" s="287">
        <v>0.61050000000000004</v>
      </c>
      <c r="U97" s="287">
        <v>0.62180000000000002</v>
      </c>
      <c r="V97" s="287">
        <v>0.60870000000000002</v>
      </c>
      <c r="W97" s="94">
        <v>1.1000000000000001E-3</v>
      </c>
      <c r="X97" s="102">
        <v>6.1499999999999999E-2</v>
      </c>
      <c r="Y97" s="102">
        <v>0</v>
      </c>
      <c r="Z97" s="103">
        <v>0</v>
      </c>
      <c r="AA97" s="94">
        <v>0</v>
      </c>
      <c r="AB97" s="102">
        <v>0.71289999999999998</v>
      </c>
      <c r="AC97" s="102">
        <v>0.1376</v>
      </c>
      <c r="AD97" s="103">
        <v>0.82930000000000004</v>
      </c>
      <c r="AE97" s="287">
        <v>0.22339999999999999</v>
      </c>
    </row>
    <row r="98" spans="1:31" x14ac:dyDescent="0.45">
      <c r="A98" s="19" t="s">
        <v>1365</v>
      </c>
      <c r="B98" s="23" t="s">
        <v>203</v>
      </c>
      <c r="C98" s="17" t="s">
        <v>204</v>
      </c>
      <c r="D98" s="27">
        <v>251</v>
      </c>
      <c r="E98" s="456">
        <v>0.15140000000000001</v>
      </c>
      <c r="F98" s="95">
        <v>0.749</v>
      </c>
      <c r="G98" s="41">
        <v>0.87649999999999995</v>
      </c>
      <c r="H98" s="41">
        <v>0.90039999999999998</v>
      </c>
      <c r="I98" s="41">
        <v>0.92030000000000001</v>
      </c>
      <c r="J98" s="41">
        <v>0.87250000000000005</v>
      </c>
      <c r="K98" s="41">
        <v>0.8367</v>
      </c>
      <c r="L98" s="41">
        <v>0.88049999999999995</v>
      </c>
      <c r="M98" s="41">
        <v>0.88449999999999995</v>
      </c>
      <c r="N98" s="41">
        <v>0.8327</v>
      </c>
      <c r="O98" s="64">
        <v>0.9163</v>
      </c>
      <c r="P98" s="95">
        <v>0.36649999999999999</v>
      </c>
      <c r="Q98" s="41">
        <v>0.64539999999999997</v>
      </c>
      <c r="R98" s="41">
        <v>0.68130000000000002</v>
      </c>
      <c r="S98" s="64">
        <v>0.61750000000000005</v>
      </c>
      <c r="T98" s="288">
        <v>0.57809999999999995</v>
      </c>
      <c r="U98" s="288">
        <v>0.80879999999999996</v>
      </c>
      <c r="V98" s="288">
        <v>0.76890000000000003</v>
      </c>
      <c r="W98" s="95">
        <v>0</v>
      </c>
      <c r="X98" s="41">
        <v>7.5700000000000003E-2</v>
      </c>
      <c r="Y98" s="41">
        <v>0</v>
      </c>
      <c r="Z98" s="64">
        <v>0</v>
      </c>
      <c r="AA98" s="95">
        <v>0</v>
      </c>
      <c r="AB98" s="41">
        <v>0.68969999999999998</v>
      </c>
      <c r="AC98" s="41">
        <v>0.1429</v>
      </c>
      <c r="AD98" s="64">
        <v>0.92830000000000001</v>
      </c>
      <c r="AE98" s="288">
        <v>0.2112</v>
      </c>
    </row>
    <row r="99" spans="1:31" x14ac:dyDescent="0.45">
      <c r="A99" s="19" t="s">
        <v>1365</v>
      </c>
      <c r="B99" s="23" t="s">
        <v>205</v>
      </c>
      <c r="C99" s="17" t="s">
        <v>206</v>
      </c>
      <c r="D99" s="27">
        <v>300</v>
      </c>
      <c r="E99" s="456">
        <v>0.36330000000000001</v>
      </c>
      <c r="F99" s="95">
        <v>0.55000000000000004</v>
      </c>
      <c r="G99" s="41">
        <v>0.85</v>
      </c>
      <c r="H99" s="41">
        <v>0.92</v>
      </c>
      <c r="I99" s="41">
        <v>0.92330000000000001</v>
      </c>
      <c r="J99" s="41">
        <v>0.91</v>
      </c>
      <c r="K99" s="41">
        <v>0.7</v>
      </c>
      <c r="L99" s="41">
        <v>0.88</v>
      </c>
      <c r="M99" s="41">
        <v>0.90669999999999995</v>
      </c>
      <c r="N99" s="41">
        <v>0.7167</v>
      </c>
      <c r="O99" s="64">
        <v>0.90669999999999995</v>
      </c>
      <c r="P99" s="95">
        <v>0.36</v>
      </c>
      <c r="Q99" s="41">
        <v>0.74</v>
      </c>
      <c r="R99" s="41">
        <v>0.62329999999999997</v>
      </c>
      <c r="S99" s="64">
        <v>0.60329999999999995</v>
      </c>
      <c r="T99" s="288">
        <v>0.64580000000000004</v>
      </c>
      <c r="U99" s="288">
        <v>0.1467</v>
      </c>
      <c r="V99" s="288">
        <v>0.58330000000000004</v>
      </c>
      <c r="W99" s="95">
        <v>0</v>
      </c>
      <c r="X99" s="41">
        <v>5.67E-2</v>
      </c>
      <c r="Y99" s="41">
        <v>0</v>
      </c>
      <c r="Z99" s="64">
        <v>0</v>
      </c>
      <c r="AA99" s="95">
        <v>0</v>
      </c>
      <c r="AB99" s="41">
        <v>0.6905</v>
      </c>
      <c r="AC99" s="41">
        <v>0.2</v>
      </c>
      <c r="AD99" s="64">
        <v>0.7833</v>
      </c>
      <c r="AE99" s="288">
        <v>0.20330000000000001</v>
      </c>
    </row>
    <row r="100" spans="1:31" x14ac:dyDescent="0.45">
      <c r="A100" s="19" t="s">
        <v>1365</v>
      </c>
      <c r="B100" s="23" t="s">
        <v>207</v>
      </c>
      <c r="C100" s="17" t="s">
        <v>208</v>
      </c>
      <c r="D100" s="27">
        <v>201</v>
      </c>
      <c r="E100" s="456">
        <v>0.18410000000000001</v>
      </c>
      <c r="F100" s="95">
        <v>0.65669999999999995</v>
      </c>
      <c r="G100" s="41">
        <v>0.79100000000000004</v>
      </c>
      <c r="H100" s="41">
        <v>0.78110000000000002</v>
      </c>
      <c r="I100" s="41">
        <v>0.80600000000000005</v>
      </c>
      <c r="J100" s="41">
        <v>0.78110000000000002</v>
      </c>
      <c r="K100" s="41">
        <v>0.70650000000000002</v>
      </c>
      <c r="L100" s="41">
        <v>0.78610000000000002</v>
      </c>
      <c r="M100" s="41">
        <v>0.98009999999999997</v>
      </c>
      <c r="N100" s="41">
        <v>0.74129999999999996</v>
      </c>
      <c r="O100" s="64">
        <v>0.80600000000000005</v>
      </c>
      <c r="P100" s="95">
        <v>0.25869999999999999</v>
      </c>
      <c r="Q100" s="41">
        <v>0.59199999999999997</v>
      </c>
      <c r="R100" s="41">
        <v>0.59199999999999997</v>
      </c>
      <c r="S100" s="64">
        <v>0.44779999999999998</v>
      </c>
      <c r="T100" s="288">
        <v>0.55259999999999998</v>
      </c>
      <c r="U100" s="288">
        <v>0.72640000000000005</v>
      </c>
      <c r="V100" s="288">
        <v>0.6915</v>
      </c>
      <c r="W100" s="95">
        <v>5.0000000000000001E-3</v>
      </c>
      <c r="X100" s="41">
        <v>6.4699999999999994E-2</v>
      </c>
      <c r="Y100" s="41">
        <v>0</v>
      </c>
      <c r="Z100" s="64">
        <v>0</v>
      </c>
      <c r="AA100" s="95">
        <v>0</v>
      </c>
      <c r="AB100" s="41">
        <v>0.875</v>
      </c>
      <c r="AC100" s="41">
        <v>0</v>
      </c>
      <c r="AD100" s="64">
        <v>0.80100000000000005</v>
      </c>
      <c r="AE100" s="288">
        <v>5.4699999999999999E-2</v>
      </c>
    </row>
    <row r="101" spans="1:31" x14ac:dyDescent="0.45">
      <c r="A101" s="19" t="s">
        <v>1365</v>
      </c>
      <c r="B101" s="23" t="s">
        <v>209</v>
      </c>
      <c r="C101" s="17" t="s">
        <v>210</v>
      </c>
      <c r="D101" s="27">
        <v>302</v>
      </c>
      <c r="E101" s="456">
        <v>0.28149999999999997</v>
      </c>
      <c r="F101" s="95">
        <v>0.6391</v>
      </c>
      <c r="G101" s="41">
        <v>0.87090000000000001</v>
      </c>
      <c r="H101" s="41">
        <v>0.91720000000000002</v>
      </c>
      <c r="I101" s="41">
        <v>0.90400000000000003</v>
      </c>
      <c r="J101" s="41">
        <v>0.89400000000000002</v>
      </c>
      <c r="K101" s="41">
        <v>0.78810000000000002</v>
      </c>
      <c r="L101" s="41">
        <v>0.8841</v>
      </c>
      <c r="M101" s="41">
        <v>0.86419999999999997</v>
      </c>
      <c r="N101" s="41">
        <v>0.85099999999999998</v>
      </c>
      <c r="O101" s="64">
        <v>0.89400000000000002</v>
      </c>
      <c r="P101" s="95">
        <v>0.31130000000000002</v>
      </c>
      <c r="Q101" s="41">
        <v>0.65890000000000004</v>
      </c>
      <c r="R101" s="41">
        <v>0.5464</v>
      </c>
      <c r="S101" s="64">
        <v>0.58279999999999998</v>
      </c>
      <c r="T101" s="288">
        <v>0.56630000000000003</v>
      </c>
      <c r="U101" s="288">
        <v>0.78149999999999997</v>
      </c>
      <c r="V101" s="288">
        <v>0.62580000000000002</v>
      </c>
      <c r="W101" s="95">
        <v>3.3E-3</v>
      </c>
      <c r="X101" s="41">
        <v>8.6099999999999996E-2</v>
      </c>
      <c r="Y101" s="41">
        <v>0</v>
      </c>
      <c r="Z101" s="64">
        <v>0</v>
      </c>
      <c r="AA101" s="95">
        <v>0</v>
      </c>
      <c r="AB101" s="41">
        <v>0.77380000000000004</v>
      </c>
      <c r="AC101" s="41">
        <v>7.6899999999999996E-2</v>
      </c>
      <c r="AD101" s="64">
        <v>0.78480000000000005</v>
      </c>
      <c r="AE101" s="288">
        <v>0.18540000000000001</v>
      </c>
    </row>
    <row r="102" spans="1:31" x14ac:dyDescent="0.45">
      <c r="A102" s="19" t="s">
        <v>1365</v>
      </c>
      <c r="B102" s="23" t="s">
        <v>211</v>
      </c>
      <c r="C102" s="17" t="s">
        <v>212</v>
      </c>
      <c r="D102" s="27">
        <v>27</v>
      </c>
      <c r="E102" s="456">
        <v>0.1111</v>
      </c>
      <c r="F102" s="95">
        <v>0.33329999999999999</v>
      </c>
      <c r="G102" s="41">
        <v>0.85189999999999999</v>
      </c>
      <c r="H102" s="41">
        <v>0.96299999999999997</v>
      </c>
      <c r="I102" s="41">
        <v>1</v>
      </c>
      <c r="J102" s="41">
        <v>0.96299999999999997</v>
      </c>
      <c r="K102" s="41">
        <v>0.81479999999999997</v>
      </c>
      <c r="L102" s="41">
        <v>0.96299999999999997</v>
      </c>
      <c r="M102" s="41">
        <v>0.62960000000000005</v>
      </c>
      <c r="N102" s="41">
        <v>0.59260000000000002</v>
      </c>
      <c r="O102" s="64">
        <v>0.77780000000000005</v>
      </c>
      <c r="P102" s="95">
        <v>3.6999999999999998E-2</v>
      </c>
      <c r="Q102" s="41">
        <v>0.55559999999999998</v>
      </c>
      <c r="R102" s="41">
        <v>0.33329999999999999</v>
      </c>
      <c r="S102" s="64">
        <v>0.33329999999999999</v>
      </c>
      <c r="T102" s="288">
        <v>0.66669999999999996</v>
      </c>
      <c r="U102" s="288">
        <v>0.40739999999999998</v>
      </c>
      <c r="V102" s="288">
        <v>0.33329999999999999</v>
      </c>
      <c r="W102" s="95">
        <v>0</v>
      </c>
      <c r="X102" s="41">
        <v>0</v>
      </c>
      <c r="Y102" s="41">
        <v>0</v>
      </c>
      <c r="Z102" s="64">
        <v>0</v>
      </c>
      <c r="AA102" s="95">
        <v>0</v>
      </c>
      <c r="AB102" s="41">
        <v>0.2727</v>
      </c>
      <c r="AC102" s="41">
        <v>0</v>
      </c>
      <c r="AD102" s="64">
        <v>0.59260000000000002</v>
      </c>
      <c r="AE102" s="288">
        <v>0.1111</v>
      </c>
    </row>
    <row r="103" spans="1:31" x14ac:dyDescent="0.45">
      <c r="A103" s="19" t="s">
        <v>1365</v>
      </c>
      <c r="B103" s="23" t="s">
        <v>213</v>
      </c>
      <c r="C103" s="17" t="s">
        <v>214</v>
      </c>
      <c r="D103" s="27">
        <v>244</v>
      </c>
      <c r="E103" s="456">
        <v>0.19259999999999999</v>
      </c>
      <c r="F103" s="95">
        <v>0.77459999999999996</v>
      </c>
      <c r="G103" s="41">
        <v>0.92210000000000003</v>
      </c>
      <c r="H103" s="41">
        <v>0.94259999999999999</v>
      </c>
      <c r="I103" s="41">
        <v>0.94669999999999999</v>
      </c>
      <c r="J103" s="41">
        <v>0.9385</v>
      </c>
      <c r="K103" s="41">
        <v>0.90980000000000005</v>
      </c>
      <c r="L103" s="41">
        <v>0.9385</v>
      </c>
      <c r="M103" s="41">
        <v>0.91390000000000005</v>
      </c>
      <c r="N103" s="41">
        <v>0.88929999999999998</v>
      </c>
      <c r="O103" s="64">
        <v>0.96719999999999995</v>
      </c>
      <c r="P103" s="95">
        <v>0.38109999999999999</v>
      </c>
      <c r="Q103" s="41">
        <v>0.70079999999999998</v>
      </c>
      <c r="R103" s="41">
        <v>0.70489999999999997</v>
      </c>
      <c r="S103" s="64">
        <v>0.623</v>
      </c>
      <c r="T103" s="288">
        <v>0.64410000000000001</v>
      </c>
      <c r="U103" s="288">
        <v>0.81969999999999998</v>
      </c>
      <c r="V103" s="288">
        <v>0.71719999999999995</v>
      </c>
      <c r="W103" s="95">
        <v>0</v>
      </c>
      <c r="X103" s="41">
        <v>5.74E-2</v>
      </c>
      <c r="Y103" s="41">
        <v>0</v>
      </c>
      <c r="Z103" s="64">
        <v>0</v>
      </c>
      <c r="AA103" s="95">
        <v>0</v>
      </c>
      <c r="AB103" s="41">
        <v>0.82350000000000001</v>
      </c>
      <c r="AC103" s="41">
        <v>7.1400000000000005E-2</v>
      </c>
      <c r="AD103" s="64">
        <v>0.93030000000000002</v>
      </c>
      <c r="AE103" s="288">
        <v>0.24179999999999999</v>
      </c>
    </row>
    <row r="104" spans="1:31" x14ac:dyDescent="0.45">
      <c r="A104" s="19" t="s">
        <v>1365</v>
      </c>
      <c r="B104" s="23" t="s">
        <v>215</v>
      </c>
      <c r="C104" s="17" t="s">
        <v>216</v>
      </c>
      <c r="D104" s="27">
        <v>176</v>
      </c>
      <c r="E104" s="456">
        <v>0.1193</v>
      </c>
      <c r="F104" s="95">
        <v>0.74429999999999996</v>
      </c>
      <c r="G104" s="41">
        <v>0.875</v>
      </c>
      <c r="H104" s="41">
        <v>0.91479999999999995</v>
      </c>
      <c r="I104" s="41">
        <v>0.91479999999999995</v>
      </c>
      <c r="J104" s="41">
        <v>0.90339999999999998</v>
      </c>
      <c r="K104" s="41">
        <v>0.82389999999999997</v>
      </c>
      <c r="L104" s="41">
        <v>0.90910000000000002</v>
      </c>
      <c r="M104" s="41">
        <v>0.85229999999999995</v>
      </c>
      <c r="N104" s="41">
        <v>0.84089999999999998</v>
      </c>
      <c r="O104" s="64">
        <v>0.90910000000000002</v>
      </c>
      <c r="P104" s="95">
        <v>0.34660000000000002</v>
      </c>
      <c r="Q104" s="41">
        <v>0.64200000000000002</v>
      </c>
      <c r="R104" s="41">
        <v>0.67049999999999998</v>
      </c>
      <c r="S104" s="64">
        <v>0.66479999999999995</v>
      </c>
      <c r="T104" s="288">
        <v>0.58620000000000005</v>
      </c>
      <c r="U104" s="288">
        <v>0.8125</v>
      </c>
      <c r="V104" s="288">
        <v>0.6875</v>
      </c>
      <c r="W104" s="95">
        <v>0</v>
      </c>
      <c r="X104" s="41">
        <v>6.25E-2</v>
      </c>
      <c r="Y104" s="41">
        <v>0</v>
      </c>
      <c r="Z104" s="64">
        <v>0</v>
      </c>
      <c r="AA104" s="95">
        <v>0</v>
      </c>
      <c r="AB104" s="41">
        <v>0.8</v>
      </c>
      <c r="AC104" s="41">
        <v>0.53849999999999998</v>
      </c>
      <c r="AD104" s="64">
        <v>0.88070000000000004</v>
      </c>
      <c r="AE104" s="288">
        <v>0.65339999999999998</v>
      </c>
    </row>
    <row r="105" spans="1:31" x14ac:dyDescent="0.45">
      <c r="A105" s="19" t="s">
        <v>1365</v>
      </c>
      <c r="B105" s="23" t="s">
        <v>217</v>
      </c>
      <c r="C105" s="17" t="s">
        <v>218</v>
      </c>
      <c r="D105" s="27">
        <v>89</v>
      </c>
      <c r="E105" s="456">
        <v>0.2135</v>
      </c>
      <c r="F105" s="95">
        <v>0.48309999999999997</v>
      </c>
      <c r="G105" s="41">
        <v>0.75280000000000002</v>
      </c>
      <c r="H105" s="41">
        <v>0.85389999999999999</v>
      </c>
      <c r="I105" s="41">
        <v>0.79779999999999995</v>
      </c>
      <c r="J105" s="41">
        <v>0.82020000000000004</v>
      </c>
      <c r="K105" s="41">
        <v>0.58430000000000004</v>
      </c>
      <c r="L105" s="41">
        <v>0.85389999999999999</v>
      </c>
      <c r="M105" s="41">
        <v>0.95509999999999995</v>
      </c>
      <c r="N105" s="41">
        <v>0.65169999999999995</v>
      </c>
      <c r="O105" s="64">
        <v>0.79779999999999995</v>
      </c>
      <c r="P105" s="95">
        <v>0.22470000000000001</v>
      </c>
      <c r="Q105" s="41">
        <v>0.59550000000000003</v>
      </c>
      <c r="R105" s="41">
        <v>0.52810000000000001</v>
      </c>
      <c r="S105" s="64">
        <v>0.42699999999999999</v>
      </c>
      <c r="T105" s="288">
        <v>0.57140000000000002</v>
      </c>
      <c r="U105" s="288">
        <v>0.16850000000000001</v>
      </c>
      <c r="V105" s="288">
        <v>0.2135</v>
      </c>
      <c r="W105" s="95">
        <v>0</v>
      </c>
      <c r="X105" s="41">
        <v>4.4900000000000002E-2</v>
      </c>
      <c r="Y105" s="41">
        <v>0</v>
      </c>
      <c r="Z105" s="64">
        <v>0</v>
      </c>
      <c r="AA105" s="95">
        <v>0</v>
      </c>
      <c r="AB105" s="41">
        <v>0.18179999999999999</v>
      </c>
      <c r="AC105" s="41">
        <v>0</v>
      </c>
      <c r="AD105" s="64">
        <v>0.86519999999999997</v>
      </c>
      <c r="AE105" s="288">
        <v>0.16850000000000001</v>
      </c>
    </row>
    <row r="106" spans="1:31" x14ac:dyDescent="0.45">
      <c r="A106" s="19" t="s">
        <v>1365</v>
      </c>
      <c r="B106" s="23" t="s">
        <v>219</v>
      </c>
      <c r="C106" s="17" t="s">
        <v>220</v>
      </c>
      <c r="D106" s="27">
        <v>232</v>
      </c>
      <c r="E106" s="456">
        <v>6.4699999999999994E-2</v>
      </c>
      <c r="F106" s="95">
        <v>0.55169999999999997</v>
      </c>
      <c r="G106" s="41">
        <v>0.8276</v>
      </c>
      <c r="H106" s="41">
        <v>0.9224</v>
      </c>
      <c r="I106" s="41">
        <v>0.89659999999999995</v>
      </c>
      <c r="J106" s="41">
        <v>0.90949999999999998</v>
      </c>
      <c r="K106" s="41">
        <v>0.71550000000000002</v>
      </c>
      <c r="L106" s="41">
        <v>0.90949999999999998</v>
      </c>
      <c r="M106" s="41">
        <v>0.84050000000000002</v>
      </c>
      <c r="N106" s="41">
        <v>0.73280000000000001</v>
      </c>
      <c r="O106" s="64">
        <v>0.8276</v>
      </c>
      <c r="P106" s="95">
        <v>0.23280000000000001</v>
      </c>
      <c r="Q106" s="41">
        <v>0.71550000000000002</v>
      </c>
      <c r="R106" s="41">
        <v>0.47839999999999999</v>
      </c>
      <c r="S106" s="64">
        <v>0.52590000000000003</v>
      </c>
      <c r="T106" s="288">
        <v>0.64859999999999995</v>
      </c>
      <c r="U106" s="288">
        <v>0.58189999999999997</v>
      </c>
      <c r="V106" s="288">
        <v>0.3836</v>
      </c>
      <c r="W106" s="95">
        <v>0</v>
      </c>
      <c r="X106" s="41">
        <v>3.4500000000000003E-2</v>
      </c>
      <c r="Y106" s="41">
        <v>0</v>
      </c>
      <c r="Z106" s="64">
        <v>0</v>
      </c>
      <c r="AA106" s="95">
        <v>0</v>
      </c>
      <c r="AB106" s="41">
        <v>0.58540000000000003</v>
      </c>
      <c r="AC106" s="41">
        <v>3.6999999999999998E-2</v>
      </c>
      <c r="AD106" s="64">
        <v>0.73280000000000001</v>
      </c>
      <c r="AE106" s="288">
        <v>0.14660000000000001</v>
      </c>
    </row>
    <row r="107" spans="1:31" ht="4.5" customHeight="1" x14ac:dyDescent="0.45">
      <c r="A107" s="19"/>
      <c r="B107" s="323"/>
      <c r="C107" s="324"/>
      <c r="D107" s="324"/>
      <c r="E107" s="454"/>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row>
    <row r="108" spans="1:31" x14ac:dyDescent="0.45">
      <c r="A108" s="19" t="s">
        <v>0</v>
      </c>
      <c r="B108" s="21" t="s">
        <v>813</v>
      </c>
      <c r="C108" s="16"/>
      <c r="D108" s="84">
        <v>34810</v>
      </c>
      <c r="E108" s="450">
        <v>0.28799999999999998</v>
      </c>
      <c r="F108" s="94">
        <v>0.76900000000000002</v>
      </c>
      <c r="G108" s="102">
        <v>0.93369999999999997</v>
      </c>
      <c r="H108" s="102">
        <v>0.95860000000000001</v>
      </c>
      <c r="I108" s="102">
        <v>0.95279999999999998</v>
      </c>
      <c r="J108" s="102">
        <v>0.94789999999999996</v>
      </c>
      <c r="K108" s="102">
        <v>0.85950000000000004</v>
      </c>
      <c r="L108" s="102">
        <v>0.95320000000000005</v>
      </c>
      <c r="M108" s="102">
        <v>0.92430000000000001</v>
      </c>
      <c r="N108" s="102">
        <v>0.89729999999999999</v>
      </c>
      <c r="O108" s="103">
        <v>0.94099999999999995</v>
      </c>
      <c r="P108" s="94">
        <v>0.37340000000000001</v>
      </c>
      <c r="Q108" s="102">
        <v>0.66620000000000001</v>
      </c>
      <c r="R108" s="102">
        <v>0.73419999999999996</v>
      </c>
      <c r="S108" s="103">
        <v>0.61839999999999995</v>
      </c>
      <c r="T108" s="287">
        <v>0.58199999999999996</v>
      </c>
      <c r="U108" s="287">
        <v>0.80159999999999998</v>
      </c>
      <c r="V108" s="287">
        <v>0.62129999999999996</v>
      </c>
      <c r="W108" s="94">
        <v>2.3E-3</v>
      </c>
      <c r="X108" s="102">
        <v>9.6600000000000005E-2</v>
      </c>
      <c r="Y108" s="102">
        <v>0</v>
      </c>
      <c r="Z108" s="103">
        <v>0</v>
      </c>
      <c r="AA108" s="94">
        <v>6.9999999999999999E-4</v>
      </c>
      <c r="AB108" s="102">
        <v>0.76839999999999997</v>
      </c>
      <c r="AC108" s="102">
        <v>0.20569999999999999</v>
      </c>
      <c r="AD108" s="103">
        <v>0.67379999999999995</v>
      </c>
      <c r="AE108" s="287">
        <v>0.29530000000000001</v>
      </c>
    </row>
    <row r="109" spans="1:31" x14ac:dyDescent="0.45">
      <c r="A109" s="19" t="s">
        <v>1363</v>
      </c>
      <c r="B109" s="22" t="s">
        <v>840</v>
      </c>
      <c r="C109" s="16"/>
      <c r="D109" s="85">
        <v>3651</v>
      </c>
      <c r="E109" s="455">
        <v>0.34429999999999999</v>
      </c>
      <c r="F109" s="94">
        <v>0.76800000000000002</v>
      </c>
      <c r="G109" s="102">
        <v>0.94</v>
      </c>
      <c r="H109" s="102">
        <v>0.95150000000000001</v>
      </c>
      <c r="I109" s="102">
        <v>0.95230000000000004</v>
      </c>
      <c r="J109" s="102">
        <v>0.94410000000000005</v>
      </c>
      <c r="K109" s="102">
        <v>0.85619999999999996</v>
      </c>
      <c r="L109" s="102">
        <v>0.9496</v>
      </c>
      <c r="M109" s="102">
        <v>0.9093</v>
      </c>
      <c r="N109" s="102">
        <v>0.90610000000000002</v>
      </c>
      <c r="O109" s="103">
        <v>0.94930000000000003</v>
      </c>
      <c r="P109" s="94">
        <v>0.39329999999999998</v>
      </c>
      <c r="Q109" s="102">
        <v>0.70450000000000002</v>
      </c>
      <c r="R109" s="102">
        <v>0.71730000000000005</v>
      </c>
      <c r="S109" s="103">
        <v>0.60860000000000003</v>
      </c>
      <c r="T109" s="287">
        <v>0.61570000000000003</v>
      </c>
      <c r="U109" s="287">
        <v>0.77949999999999997</v>
      </c>
      <c r="V109" s="287">
        <v>0.72450000000000003</v>
      </c>
      <c r="W109" s="94">
        <v>8.0000000000000004E-4</v>
      </c>
      <c r="X109" s="102">
        <v>0.1454</v>
      </c>
      <c r="Y109" s="102">
        <v>0</v>
      </c>
      <c r="Z109" s="103">
        <v>0</v>
      </c>
      <c r="AA109" s="94">
        <v>2.3999999999999998E-3</v>
      </c>
      <c r="AB109" s="102">
        <v>0.70679999999999998</v>
      </c>
      <c r="AC109" s="102">
        <v>0.2107</v>
      </c>
      <c r="AD109" s="103">
        <v>0.75270000000000004</v>
      </c>
      <c r="AE109" s="287">
        <v>0.39300000000000002</v>
      </c>
    </row>
    <row r="110" spans="1:31" x14ac:dyDescent="0.45">
      <c r="A110" s="19" t="s">
        <v>1365</v>
      </c>
      <c r="B110" s="23" t="s">
        <v>223</v>
      </c>
      <c r="C110" s="17" t="s">
        <v>224</v>
      </c>
      <c r="D110" s="27">
        <v>100</v>
      </c>
      <c r="E110" s="456">
        <v>0.23</v>
      </c>
      <c r="F110" s="95">
        <v>0.54</v>
      </c>
      <c r="G110" s="41">
        <v>0.88</v>
      </c>
      <c r="H110" s="41">
        <v>0.88</v>
      </c>
      <c r="I110" s="41">
        <v>0.9</v>
      </c>
      <c r="J110" s="41">
        <v>0.86</v>
      </c>
      <c r="K110" s="41">
        <v>0.66</v>
      </c>
      <c r="L110" s="41">
        <v>0.85</v>
      </c>
      <c r="M110" s="41">
        <v>0.9</v>
      </c>
      <c r="N110" s="41">
        <v>0.87</v>
      </c>
      <c r="O110" s="64">
        <v>0.91</v>
      </c>
      <c r="P110" s="95">
        <v>0.28000000000000003</v>
      </c>
      <c r="Q110" s="41">
        <v>0.65</v>
      </c>
      <c r="R110" s="41">
        <v>0.66</v>
      </c>
      <c r="S110" s="64">
        <v>0.48</v>
      </c>
      <c r="T110" s="288">
        <v>0.66669999999999996</v>
      </c>
      <c r="U110" s="288">
        <v>0.66</v>
      </c>
      <c r="V110" s="288">
        <v>0.69</v>
      </c>
      <c r="W110" s="95">
        <v>0</v>
      </c>
      <c r="X110" s="41">
        <v>0.01</v>
      </c>
      <c r="Y110" s="41">
        <v>0</v>
      </c>
      <c r="Z110" s="64">
        <v>0</v>
      </c>
      <c r="AA110" s="95">
        <v>0</v>
      </c>
      <c r="AB110" s="41">
        <v>0.72</v>
      </c>
      <c r="AC110" s="41">
        <v>0.125</v>
      </c>
      <c r="AD110" s="64">
        <v>0.84</v>
      </c>
      <c r="AE110" s="288">
        <v>0.44</v>
      </c>
    </row>
    <row r="111" spans="1:31" x14ac:dyDescent="0.45">
      <c r="A111" s="19" t="s">
        <v>1365</v>
      </c>
      <c r="B111" s="23" t="s">
        <v>225</v>
      </c>
      <c r="C111" s="17" t="s">
        <v>226</v>
      </c>
      <c r="D111" s="27">
        <v>153</v>
      </c>
      <c r="E111" s="456">
        <v>0.33329999999999999</v>
      </c>
      <c r="F111" s="95">
        <v>0.75160000000000005</v>
      </c>
      <c r="G111" s="41">
        <v>0.94120000000000004</v>
      </c>
      <c r="H111" s="41">
        <v>0.91500000000000004</v>
      </c>
      <c r="I111" s="41">
        <v>0.94769999999999999</v>
      </c>
      <c r="J111" s="41">
        <v>0.92159999999999997</v>
      </c>
      <c r="K111" s="41">
        <v>0.84970000000000001</v>
      </c>
      <c r="L111" s="41">
        <v>0.92810000000000004</v>
      </c>
      <c r="M111" s="41">
        <v>0.89539999999999997</v>
      </c>
      <c r="N111" s="41">
        <v>0.92810000000000004</v>
      </c>
      <c r="O111" s="64">
        <v>0.95420000000000005</v>
      </c>
      <c r="P111" s="95">
        <v>0.31369999999999998</v>
      </c>
      <c r="Q111" s="41">
        <v>0.60129999999999995</v>
      </c>
      <c r="R111" s="41">
        <v>0.7843</v>
      </c>
      <c r="S111" s="64">
        <v>0.54249999999999998</v>
      </c>
      <c r="T111" s="288">
        <v>0.4889</v>
      </c>
      <c r="U111" s="288">
        <v>0.7974</v>
      </c>
      <c r="V111" s="288">
        <v>0.70589999999999997</v>
      </c>
      <c r="W111" s="95">
        <v>0</v>
      </c>
      <c r="X111" s="41">
        <v>0.16339999999999999</v>
      </c>
      <c r="Y111" s="41">
        <v>0</v>
      </c>
      <c r="Z111" s="64">
        <v>0</v>
      </c>
      <c r="AA111" s="95">
        <v>0</v>
      </c>
      <c r="AB111" s="41">
        <v>0.52170000000000005</v>
      </c>
      <c r="AC111" s="41">
        <v>0</v>
      </c>
      <c r="AD111" s="64">
        <v>0.73199999999999998</v>
      </c>
      <c r="AE111" s="288">
        <v>0.14380000000000001</v>
      </c>
    </row>
    <row r="112" spans="1:31" x14ac:dyDescent="0.45">
      <c r="A112" s="19" t="s">
        <v>1365</v>
      </c>
      <c r="B112" s="23" t="s">
        <v>227</v>
      </c>
      <c r="C112" s="17" t="s">
        <v>228</v>
      </c>
      <c r="D112" s="27">
        <v>168</v>
      </c>
      <c r="E112" s="456">
        <v>0.36899999999999999</v>
      </c>
      <c r="F112" s="95">
        <v>0.5655</v>
      </c>
      <c r="G112" s="41">
        <v>0.96430000000000005</v>
      </c>
      <c r="H112" s="41">
        <v>0.97619999999999996</v>
      </c>
      <c r="I112" s="41">
        <v>0.98209999999999997</v>
      </c>
      <c r="J112" s="41">
        <v>0.95830000000000004</v>
      </c>
      <c r="K112" s="41">
        <v>0.91069999999999995</v>
      </c>
      <c r="L112" s="41">
        <v>0.97619999999999996</v>
      </c>
      <c r="M112" s="41">
        <v>0.61899999999999999</v>
      </c>
      <c r="N112" s="41">
        <v>0.9405</v>
      </c>
      <c r="O112" s="64">
        <v>0.99399999999999999</v>
      </c>
      <c r="P112" s="95">
        <v>0.4345</v>
      </c>
      <c r="Q112" s="41">
        <v>0.73209999999999997</v>
      </c>
      <c r="R112" s="41">
        <v>0.77380000000000004</v>
      </c>
      <c r="S112" s="64">
        <v>0.67859999999999998</v>
      </c>
      <c r="T112" s="288">
        <v>0.73170000000000002</v>
      </c>
      <c r="U112" s="288">
        <v>0.89880000000000004</v>
      </c>
      <c r="V112" s="288">
        <v>0.76790000000000003</v>
      </c>
      <c r="W112" s="95">
        <v>0</v>
      </c>
      <c r="X112" s="41">
        <v>1.1900000000000001E-2</v>
      </c>
      <c r="Y112" s="41">
        <v>0</v>
      </c>
      <c r="Z112" s="64">
        <v>0</v>
      </c>
      <c r="AA112" s="95">
        <v>0</v>
      </c>
      <c r="AB112" s="41">
        <v>0.90380000000000005</v>
      </c>
      <c r="AC112" s="41">
        <v>0.3</v>
      </c>
      <c r="AD112" s="64">
        <v>0.84519999999999995</v>
      </c>
      <c r="AE112" s="288">
        <v>0.38690000000000002</v>
      </c>
    </row>
    <row r="113" spans="1:31" x14ac:dyDescent="0.45">
      <c r="A113" s="19" t="s">
        <v>1365</v>
      </c>
      <c r="B113" s="23" t="s">
        <v>229</v>
      </c>
      <c r="C113" s="17" t="s">
        <v>230</v>
      </c>
      <c r="D113" s="27">
        <v>209</v>
      </c>
      <c r="E113" s="456">
        <v>0.49759999999999999</v>
      </c>
      <c r="F113" s="95">
        <v>0.89</v>
      </c>
      <c r="G113" s="41">
        <v>0.99039999999999995</v>
      </c>
      <c r="H113" s="41">
        <v>0.98560000000000003</v>
      </c>
      <c r="I113" s="41">
        <v>1</v>
      </c>
      <c r="J113" s="41">
        <v>0.98089999999999999</v>
      </c>
      <c r="K113" s="41">
        <v>0.93779999999999997</v>
      </c>
      <c r="L113" s="41">
        <v>0.98089999999999999</v>
      </c>
      <c r="M113" s="41">
        <v>0.94740000000000002</v>
      </c>
      <c r="N113" s="41">
        <v>0.95689999999999997</v>
      </c>
      <c r="O113" s="64">
        <v>0.99519999999999997</v>
      </c>
      <c r="P113" s="95">
        <v>0.51670000000000005</v>
      </c>
      <c r="Q113" s="41">
        <v>0.77990000000000004</v>
      </c>
      <c r="R113" s="41">
        <v>0.80379999999999996</v>
      </c>
      <c r="S113" s="64">
        <v>0.7177</v>
      </c>
      <c r="T113" s="288">
        <v>0.69230000000000003</v>
      </c>
      <c r="U113" s="288">
        <v>0.80379999999999996</v>
      </c>
      <c r="V113" s="288">
        <v>0.89470000000000005</v>
      </c>
      <c r="W113" s="95">
        <v>4.7999999999999996E-3</v>
      </c>
      <c r="X113" s="41">
        <v>0.18659999999999999</v>
      </c>
      <c r="Y113" s="41">
        <v>0</v>
      </c>
      <c r="Z113" s="64">
        <v>0</v>
      </c>
      <c r="AA113" s="95">
        <v>0</v>
      </c>
      <c r="AB113" s="41">
        <v>0.87009999999999998</v>
      </c>
      <c r="AC113" s="41">
        <v>0</v>
      </c>
      <c r="AD113" s="64">
        <v>0.72250000000000003</v>
      </c>
      <c r="AE113" s="288">
        <v>0.29189999999999999</v>
      </c>
    </row>
    <row r="114" spans="1:31" x14ac:dyDescent="0.45">
      <c r="A114" s="19" t="s">
        <v>1365</v>
      </c>
      <c r="B114" s="23" t="s">
        <v>231</v>
      </c>
      <c r="C114" s="17" t="s">
        <v>232</v>
      </c>
      <c r="D114" s="27">
        <v>389</v>
      </c>
      <c r="E114" s="456">
        <v>0.31109999999999999</v>
      </c>
      <c r="F114" s="95">
        <v>0.8226</v>
      </c>
      <c r="G114" s="41">
        <v>0.95369999999999999</v>
      </c>
      <c r="H114" s="41">
        <v>0.97430000000000005</v>
      </c>
      <c r="I114" s="41">
        <v>0.96399999999999997</v>
      </c>
      <c r="J114" s="41">
        <v>0.95630000000000004</v>
      </c>
      <c r="K114" s="41">
        <v>0.88429999999999997</v>
      </c>
      <c r="L114" s="41">
        <v>0.96660000000000001</v>
      </c>
      <c r="M114" s="41">
        <v>0.96140000000000003</v>
      </c>
      <c r="N114" s="41">
        <v>0.93059999999999998</v>
      </c>
      <c r="O114" s="64">
        <v>0.96399999999999997</v>
      </c>
      <c r="P114" s="95">
        <v>0.39329999999999998</v>
      </c>
      <c r="Q114" s="41">
        <v>0.69920000000000004</v>
      </c>
      <c r="R114" s="41">
        <v>0.79179999999999995</v>
      </c>
      <c r="S114" s="64">
        <v>0.61950000000000005</v>
      </c>
      <c r="T114" s="288">
        <v>0.67269999999999996</v>
      </c>
      <c r="U114" s="288">
        <v>0.71209999999999996</v>
      </c>
      <c r="V114" s="288">
        <v>0.80210000000000004</v>
      </c>
      <c r="W114" s="95">
        <v>0</v>
      </c>
      <c r="X114" s="41">
        <v>0.19020000000000001</v>
      </c>
      <c r="Y114" s="41">
        <v>0</v>
      </c>
      <c r="Z114" s="64">
        <v>0</v>
      </c>
      <c r="AA114" s="95">
        <v>0</v>
      </c>
      <c r="AB114" s="41">
        <v>0.57550000000000001</v>
      </c>
      <c r="AC114" s="41">
        <v>0.21210000000000001</v>
      </c>
      <c r="AD114" s="64">
        <v>0.7712</v>
      </c>
      <c r="AE114" s="288">
        <v>0.4884</v>
      </c>
    </row>
    <row r="115" spans="1:31" x14ac:dyDescent="0.45">
      <c r="A115" s="19" t="s">
        <v>1365</v>
      </c>
      <c r="B115" s="23" t="s">
        <v>233</v>
      </c>
      <c r="C115" s="17" t="s">
        <v>234</v>
      </c>
      <c r="D115" s="27">
        <v>522</v>
      </c>
      <c r="E115" s="456">
        <v>0.32179999999999997</v>
      </c>
      <c r="F115" s="95">
        <v>0.77390000000000003</v>
      </c>
      <c r="G115" s="41">
        <v>0.92720000000000002</v>
      </c>
      <c r="H115" s="41">
        <v>0.95020000000000004</v>
      </c>
      <c r="I115" s="41">
        <v>0.94640000000000002</v>
      </c>
      <c r="J115" s="41">
        <v>0.93489999999999995</v>
      </c>
      <c r="K115" s="41">
        <v>0.87160000000000004</v>
      </c>
      <c r="L115" s="41">
        <v>0.94440000000000002</v>
      </c>
      <c r="M115" s="41">
        <v>0.87549999999999994</v>
      </c>
      <c r="N115" s="41">
        <v>0.91569999999999996</v>
      </c>
      <c r="O115" s="64">
        <v>0.9425</v>
      </c>
      <c r="P115" s="95">
        <v>0.40229999999999999</v>
      </c>
      <c r="Q115" s="41">
        <v>0.69730000000000003</v>
      </c>
      <c r="R115" s="41">
        <v>0.72989999999999999</v>
      </c>
      <c r="S115" s="64">
        <v>0.60150000000000003</v>
      </c>
      <c r="T115" s="288">
        <v>0.56799999999999995</v>
      </c>
      <c r="U115" s="288">
        <v>0.86970000000000003</v>
      </c>
      <c r="V115" s="288">
        <v>0.71260000000000001</v>
      </c>
      <c r="W115" s="95">
        <v>1.9E-3</v>
      </c>
      <c r="X115" s="41">
        <v>0.1188</v>
      </c>
      <c r="Y115" s="41">
        <v>0</v>
      </c>
      <c r="Z115" s="64">
        <v>0</v>
      </c>
      <c r="AA115" s="95">
        <v>0</v>
      </c>
      <c r="AB115" s="41">
        <v>0.67130000000000001</v>
      </c>
      <c r="AC115" s="41">
        <v>0.3226</v>
      </c>
      <c r="AD115" s="64">
        <v>0.69159999999999999</v>
      </c>
      <c r="AE115" s="288">
        <v>0.55940000000000001</v>
      </c>
    </row>
    <row r="116" spans="1:31" x14ac:dyDescent="0.45">
      <c r="A116" s="19" t="s">
        <v>1365</v>
      </c>
      <c r="B116" s="23" t="s">
        <v>235</v>
      </c>
      <c r="C116" s="17" t="s">
        <v>236</v>
      </c>
      <c r="D116" s="27">
        <v>397</v>
      </c>
      <c r="E116" s="456">
        <v>0.34510000000000002</v>
      </c>
      <c r="F116" s="95">
        <v>0.80600000000000005</v>
      </c>
      <c r="G116" s="41">
        <v>0.94210000000000005</v>
      </c>
      <c r="H116" s="41">
        <v>0.95720000000000005</v>
      </c>
      <c r="I116" s="41">
        <v>0.9698</v>
      </c>
      <c r="J116" s="41">
        <v>0.95469999999999999</v>
      </c>
      <c r="K116" s="41">
        <v>0.91690000000000005</v>
      </c>
      <c r="L116" s="41">
        <v>0.9597</v>
      </c>
      <c r="M116" s="41">
        <v>0.90429999999999999</v>
      </c>
      <c r="N116" s="41">
        <v>0.87660000000000005</v>
      </c>
      <c r="O116" s="64">
        <v>0.95469999999999999</v>
      </c>
      <c r="P116" s="95">
        <v>0.46600000000000003</v>
      </c>
      <c r="Q116" s="41">
        <v>0.71030000000000004</v>
      </c>
      <c r="R116" s="41">
        <v>0.72540000000000004</v>
      </c>
      <c r="S116" s="64">
        <v>0.71789999999999998</v>
      </c>
      <c r="T116" s="288">
        <v>0.64490000000000003</v>
      </c>
      <c r="U116" s="288">
        <v>0.77829999999999999</v>
      </c>
      <c r="V116" s="288">
        <v>0.40050000000000002</v>
      </c>
      <c r="W116" s="95">
        <v>0</v>
      </c>
      <c r="X116" s="41">
        <v>0.17380000000000001</v>
      </c>
      <c r="Y116" s="41">
        <v>0</v>
      </c>
      <c r="Z116" s="64">
        <v>0</v>
      </c>
      <c r="AA116" s="95">
        <v>0</v>
      </c>
      <c r="AB116" s="41">
        <v>0.89600000000000002</v>
      </c>
      <c r="AC116" s="41">
        <v>0.25929999999999997</v>
      </c>
      <c r="AD116" s="64">
        <v>0.79349999999999998</v>
      </c>
      <c r="AE116" s="288">
        <v>0.22170000000000001</v>
      </c>
    </row>
    <row r="117" spans="1:31" x14ac:dyDescent="0.45">
      <c r="A117" s="19" t="s">
        <v>1365</v>
      </c>
      <c r="B117" s="23" t="s">
        <v>237</v>
      </c>
      <c r="C117" s="17" t="s">
        <v>238</v>
      </c>
      <c r="D117" s="27">
        <v>219</v>
      </c>
      <c r="E117" s="456">
        <v>0.31509999999999999</v>
      </c>
      <c r="F117" s="95">
        <v>0.69410000000000005</v>
      </c>
      <c r="G117" s="41">
        <v>0.86299999999999999</v>
      </c>
      <c r="H117" s="41">
        <v>0.93149999999999999</v>
      </c>
      <c r="I117" s="41">
        <v>0.89039999999999997</v>
      </c>
      <c r="J117" s="41">
        <v>0.93610000000000004</v>
      </c>
      <c r="K117" s="41">
        <v>0.80369999999999997</v>
      </c>
      <c r="L117" s="41">
        <v>0.93149999999999999</v>
      </c>
      <c r="M117" s="41">
        <v>0.94979999999999998</v>
      </c>
      <c r="N117" s="41">
        <v>0.79449999999999998</v>
      </c>
      <c r="O117" s="64">
        <v>0.87209999999999999</v>
      </c>
      <c r="P117" s="95">
        <v>0.32419999999999999</v>
      </c>
      <c r="Q117" s="41">
        <v>0.621</v>
      </c>
      <c r="R117" s="41">
        <v>0.55249999999999999</v>
      </c>
      <c r="S117" s="64">
        <v>0.58450000000000002</v>
      </c>
      <c r="T117" s="288">
        <v>0.51719999999999999</v>
      </c>
      <c r="U117" s="288">
        <v>0.69410000000000005</v>
      </c>
      <c r="V117" s="288">
        <v>0.59819999999999995</v>
      </c>
      <c r="W117" s="95">
        <v>0</v>
      </c>
      <c r="X117" s="41">
        <v>0.17349999999999999</v>
      </c>
      <c r="Y117" s="41">
        <v>0</v>
      </c>
      <c r="Z117" s="64">
        <v>0</v>
      </c>
      <c r="AA117" s="95">
        <v>0</v>
      </c>
      <c r="AB117" s="41">
        <v>0.3977</v>
      </c>
      <c r="AC117" s="41">
        <v>0</v>
      </c>
      <c r="AD117" s="64">
        <v>0.74429999999999996</v>
      </c>
      <c r="AE117" s="288">
        <v>0.2374</v>
      </c>
    </row>
    <row r="118" spans="1:31" x14ac:dyDescent="0.45">
      <c r="A118" s="19" t="s">
        <v>1365</v>
      </c>
      <c r="B118" s="23" t="s">
        <v>239</v>
      </c>
      <c r="C118" s="17" t="s">
        <v>240</v>
      </c>
      <c r="D118" s="27">
        <v>94</v>
      </c>
      <c r="E118" s="456">
        <v>0.23400000000000001</v>
      </c>
      <c r="F118" s="95">
        <v>0.75529999999999997</v>
      </c>
      <c r="G118" s="41">
        <v>0.85109999999999997</v>
      </c>
      <c r="H118" s="41">
        <v>0.90429999999999999</v>
      </c>
      <c r="I118" s="41">
        <v>0.91490000000000005</v>
      </c>
      <c r="J118" s="41">
        <v>0.88300000000000001</v>
      </c>
      <c r="K118" s="41">
        <v>0.84040000000000004</v>
      </c>
      <c r="L118" s="41">
        <v>0.88300000000000001</v>
      </c>
      <c r="M118" s="41">
        <v>0.94679999999999997</v>
      </c>
      <c r="N118" s="41">
        <v>0.84040000000000004</v>
      </c>
      <c r="O118" s="64">
        <v>0.85109999999999997</v>
      </c>
      <c r="P118" s="95">
        <v>0.3085</v>
      </c>
      <c r="Q118" s="41">
        <v>0.63829999999999998</v>
      </c>
      <c r="R118" s="41">
        <v>0.71279999999999999</v>
      </c>
      <c r="S118" s="64">
        <v>0.53190000000000004</v>
      </c>
      <c r="T118" s="288">
        <v>0.4667</v>
      </c>
      <c r="U118" s="288">
        <v>0.65959999999999996</v>
      </c>
      <c r="V118" s="288">
        <v>0.75529999999999997</v>
      </c>
      <c r="W118" s="95">
        <v>0</v>
      </c>
      <c r="X118" s="41">
        <v>0.1489</v>
      </c>
      <c r="Y118" s="41">
        <v>0</v>
      </c>
      <c r="Z118" s="64">
        <v>0</v>
      </c>
      <c r="AA118" s="95">
        <v>0</v>
      </c>
      <c r="AB118" s="41">
        <v>0.66669999999999996</v>
      </c>
      <c r="AC118" s="41">
        <v>0.5</v>
      </c>
      <c r="AD118" s="64">
        <v>0.72340000000000004</v>
      </c>
      <c r="AE118" s="288">
        <v>0.43619999999999998</v>
      </c>
    </row>
    <row r="119" spans="1:31" x14ac:dyDescent="0.45">
      <c r="A119" s="19" t="s">
        <v>1365</v>
      </c>
      <c r="B119" s="23" t="s">
        <v>241</v>
      </c>
      <c r="C119" s="17" t="s">
        <v>242</v>
      </c>
      <c r="D119" s="27">
        <v>236</v>
      </c>
      <c r="E119" s="456">
        <v>0.34749999999999998</v>
      </c>
      <c r="F119" s="95">
        <v>0.80510000000000004</v>
      </c>
      <c r="G119" s="41">
        <v>0.94489999999999996</v>
      </c>
      <c r="H119" s="41">
        <v>0.92369999999999997</v>
      </c>
      <c r="I119" s="41">
        <v>0.93640000000000001</v>
      </c>
      <c r="J119" s="41">
        <v>0.92800000000000005</v>
      </c>
      <c r="K119" s="41">
        <v>0.83050000000000002</v>
      </c>
      <c r="L119" s="41">
        <v>0.92800000000000005</v>
      </c>
      <c r="M119" s="41">
        <v>0.98309999999999997</v>
      </c>
      <c r="N119" s="41">
        <v>0.90249999999999997</v>
      </c>
      <c r="O119" s="64">
        <v>0.93640000000000001</v>
      </c>
      <c r="P119" s="95">
        <v>0.40250000000000002</v>
      </c>
      <c r="Q119" s="41">
        <v>0.72460000000000002</v>
      </c>
      <c r="R119" s="41">
        <v>0.70340000000000003</v>
      </c>
      <c r="S119" s="64">
        <v>0.60589999999999999</v>
      </c>
      <c r="T119" s="288">
        <v>0.66669999999999996</v>
      </c>
      <c r="U119" s="288">
        <v>0.86019999999999996</v>
      </c>
      <c r="V119" s="288">
        <v>0.88139999999999996</v>
      </c>
      <c r="W119" s="95">
        <v>4.1999999999999997E-3</v>
      </c>
      <c r="X119" s="41">
        <v>0.161</v>
      </c>
      <c r="Y119" s="41">
        <v>0</v>
      </c>
      <c r="Z119" s="64">
        <v>0</v>
      </c>
      <c r="AA119" s="95">
        <v>0</v>
      </c>
      <c r="AB119" s="41">
        <v>0.88570000000000004</v>
      </c>
      <c r="AC119" s="41">
        <v>0.5333</v>
      </c>
      <c r="AD119" s="64">
        <v>0.79659999999999997</v>
      </c>
      <c r="AE119" s="288">
        <v>0.7288</v>
      </c>
    </row>
    <row r="120" spans="1:31" x14ac:dyDescent="0.45">
      <c r="A120" s="19" t="s">
        <v>1365</v>
      </c>
      <c r="B120" s="23" t="s">
        <v>243</v>
      </c>
      <c r="C120" s="17" t="s">
        <v>244</v>
      </c>
      <c r="D120" s="27">
        <v>148</v>
      </c>
      <c r="E120" s="456">
        <v>0.77029999999999998</v>
      </c>
      <c r="F120" s="95">
        <v>0.8649</v>
      </c>
      <c r="G120" s="41">
        <v>0.95269999999999999</v>
      </c>
      <c r="H120" s="41">
        <v>0.96619999999999995</v>
      </c>
      <c r="I120" s="41">
        <v>0.95950000000000002</v>
      </c>
      <c r="J120" s="41">
        <v>0.96619999999999995</v>
      </c>
      <c r="K120" s="41">
        <v>0.91890000000000005</v>
      </c>
      <c r="L120" s="41">
        <v>0.96619999999999995</v>
      </c>
      <c r="M120" s="41">
        <v>0.91890000000000005</v>
      </c>
      <c r="N120" s="41">
        <v>0.92569999999999997</v>
      </c>
      <c r="O120" s="64">
        <v>0.95950000000000002</v>
      </c>
      <c r="P120" s="95">
        <v>0.50680000000000003</v>
      </c>
      <c r="Q120" s="41">
        <v>0.79730000000000001</v>
      </c>
      <c r="R120" s="41">
        <v>0.82430000000000003</v>
      </c>
      <c r="S120" s="64">
        <v>0.60809999999999997</v>
      </c>
      <c r="T120" s="288">
        <v>0.58330000000000004</v>
      </c>
      <c r="U120" s="288">
        <v>0.81759999999999999</v>
      </c>
      <c r="V120" s="288">
        <v>0.68240000000000001</v>
      </c>
      <c r="W120" s="95">
        <v>0</v>
      </c>
      <c r="X120" s="41">
        <v>0.16889999999999999</v>
      </c>
      <c r="Y120" s="41">
        <v>0</v>
      </c>
      <c r="Z120" s="64">
        <v>0</v>
      </c>
      <c r="AA120" s="95">
        <v>0</v>
      </c>
      <c r="AB120" s="41">
        <v>2.2700000000000001E-2</v>
      </c>
      <c r="AC120" s="41">
        <v>0.2727</v>
      </c>
      <c r="AD120" s="64">
        <v>0.69589999999999996</v>
      </c>
      <c r="AE120" s="288">
        <v>0.4662</v>
      </c>
    </row>
    <row r="121" spans="1:31" x14ac:dyDescent="0.45">
      <c r="A121" s="19" t="s">
        <v>1365</v>
      </c>
      <c r="B121" s="23" t="s">
        <v>245</v>
      </c>
      <c r="C121" s="17" t="s">
        <v>246</v>
      </c>
      <c r="D121" s="27">
        <v>280</v>
      </c>
      <c r="E121" s="456">
        <v>0.4</v>
      </c>
      <c r="F121" s="95">
        <v>0.69289999999999996</v>
      </c>
      <c r="G121" s="41">
        <v>0.94289999999999996</v>
      </c>
      <c r="H121" s="41">
        <v>0.9607</v>
      </c>
      <c r="I121" s="41">
        <v>0.94289999999999996</v>
      </c>
      <c r="J121" s="41">
        <v>0.9536</v>
      </c>
      <c r="K121" s="41">
        <v>0.72140000000000004</v>
      </c>
      <c r="L121" s="41">
        <v>0.94640000000000002</v>
      </c>
      <c r="M121" s="41">
        <v>0.96789999999999998</v>
      </c>
      <c r="N121" s="41">
        <v>0.91069999999999995</v>
      </c>
      <c r="O121" s="64">
        <v>0.94640000000000002</v>
      </c>
      <c r="P121" s="95">
        <v>0.39290000000000003</v>
      </c>
      <c r="Q121" s="41">
        <v>0.72860000000000003</v>
      </c>
      <c r="R121" s="41">
        <v>0.77139999999999997</v>
      </c>
      <c r="S121" s="64">
        <v>0.55000000000000004</v>
      </c>
      <c r="T121" s="288">
        <v>0.56999999999999995</v>
      </c>
      <c r="U121" s="288">
        <v>0.77139999999999997</v>
      </c>
      <c r="V121" s="288">
        <v>0.82140000000000002</v>
      </c>
      <c r="W121" s="95">
        <v>0</v>
      </c>
      <c r="X121" s="41">
        <v>3.5999999999999999E-3</v>
      </c>
      <c r="Y121" s="41">
        <v>0</v>
      </c>
      <c r="Z121" s="64">
        <v>0</v>
      </c>
      <c r="AA121" s="95">
        <v>0</v>
      </c>
      <c r="AB121" s="41">
        <v>0.83330000000000004</v>
      </c>
      <c r="AC121" s="41">
        <v>0</v>
      </c>
      <c r="AD121" s="64">
        <v>0.72140000000000004</v>
      </c>
      <c r="AE121" s="288">
        <v>0.38569999999999999</v>
      </c>
    </row>
    <row r="122" spans="1:31" x14ac:dyDescent="0.45">
      <c r="A122" s="19" t="s">
        <v>1365</v>
      </c>
      <c r="B122" s="23" t="s">
        <v>247</v>
      </c>
      <c r="C122" s="17" t="s">
        <v>248</v>
      </c>
      <c r="D122" s="27">
        <v>443</v>
      </c>
      <c r="E122" s="456">
        <v>0.26190000000000002</v>
      </c>
      <c r="F122" s="95">
        <v>0.77429999999999999</v>
      </c>
      <c r="G122" s="41">
        <v>0.97740000000000005</v>
      </c>
      <c r="H122" s="41">
        <v>0.97970000000000002</v>
      </c>
      <c r="I122" s="41">
        <v>0.97740000000000005</v>
      </c>
      <c r="J122" s="41">
        <v>0.96840000000000004</v>
      </c>
      <c r="K122" s="41">
        <v>0.84199999999999997</v>
      </c>
      <c r="L122" s="41">
        <v>0.97970000000000002</v>
      </c>
      <c r="M122" s="41">
        <v>0.93679999999999997</v>
      </c>
      <c r="N122" s="41">
        <v>0.92779999999999996</v>
      </c>
      <c r="O122" s="64">
        <v>0.9819</v>
      </c>
      <c r="P122" s="95">
        <v>0.35210000000000002</v>
      </c>
      <c r="Q122" s="41">
        <v>0.72689999999999999</v>
      </c>
      <c r="R122" s="41">
        <v>0.63660000000000005</v>
      </c>
      <c r="S122" s="64">
        <v>0.60050000000000003</v>
      </c>
      <c r="T122" s="288">
        <v>0.6159</v>
      </c>
      <c r="U122" s="288">
        <v>0.754</v>
      </c>
      <c r="V122" s="288">
        <v>0.72230000000000005</v>
      </c>
      <c r="W122" s="95">
        <v>0</v>
      </c>
      <c r="X122" s="41">
        <v>0.20319999999999999</v>
      </c>
      <c r="Y122" s="41">
        <v>0</v>
      </c>
      <c r="Z122" s="64">
        <v>0</v>
      </c>
      <c r="AA122" s="95">
        <v>1.7899999999999999E-2</v>
      </c>
      <c r="AB122" s="41">
        <v>0.81669999999999998</v>
      </c>
      <c r="AC122" s="41">
        <v>0.24390000000000001</v>
      </c>
      <c r="AD122" s="64">
        <v>0.78779999999999994</v>
      </c>
      <c r="AE122" s="288">
        <v>0.3251</v>
      </c>
    </row>
    <row r="123" spans="1:31" x14ac:dyDescent="0.45">
      <c r="A123" s="19" t="s">
        <v>1365</v>
      </c>
      <c r="B123" s="23" t="s">
        <v>249</v>
      </c>
      <c r="C123" s="17" t="s">
        <v>250</v>
      </c>
      <c r="D123" s="27">
        <v>293</v>
      </c>
      <c r="E123" s="456">
        <v>0.25940000000000002</v>
      </c>
      <c r="F123" s="95">
        <v>0.79179999999999995</v>
      </c>
      <c r="G123" s="41">
        <v>0.92830000000000001</v>
      </c>
      <c r="H123" s="41">
        <v>0.91469999999999996</v>
      </c>
      <c r="I123" s="41">
        <v>0.93169999999999997</v>
      </c>
      <c r="J123" s="41">
        <v>0.91810000000000003</v>
      </c>
      <c r="K123" s="41">
        <v>0.87370000000000003</v>
      </c>
      <c r="L123" s="41">
        <v>0.93169999999999997</v>
      </c>
      <c r="M123" s="41">
        <v>0.85319999999999996</v>
      </c>
      <c r="N123" s="41">
        <v>0.90100000000000002</v>
      </c>
      <c r="O123" s="64">
        <v>0.93520000000000003</v>
      </c>
      <c r="P123" s="95">
        <v>0.32419999999999999</v>
      </c>
      <c r="Q123" s="41">
        <v>0.68259999999999998</v>
      </c>
      <c r="R123" s="41">
        <v>0.628</v>
      </c>
      <c r="S123" s="64">
        <v>0.53239999999999998</v>
      </c>
      <c r="T123" s="288">
        <v>0.64129999999999998</v>
      </c>
      <c r="U123" s="288">
        <v>0.72009999999999996</v>
      </c>
      <c r="V123" s="288">
        <v>0.84640000000000004</v>
      </c>
      <c r="W123" s="95">
        <v>0</v>
      </c>
      <c r="X123" s="41">
        <v>0.18090000000000001</v>
      </c>
      <c r="Y123" s="41">
        <v>0</v>
      </c>
      <c r="Z123" s="64">
        <v>0</v>
      </c>
      <c r="AA123" s="95">
        <v>0</v>
      </c>
      <c r="AB123" s="41">
        <v>0.74650000000000005</v>
      </c>
      <c r="AC123" s="41">
        <v>0.1333</v>
      </c>
      <c r="AD123" s="64">
        <v>0.7167</v>
      </c>
      <c r="AE123" s="288">
        <v>0.2969</v>
      </c>
    </row>
    <row r="124" spans="1:31" x14ac:dyDescent="0.45">
      <c r="A124" s="19" t="s">
        <v>1363</v>
      </c>
      <c r="B124" s="22" t="s">
        <v>841</v>
      </c>
      <c r="C124" s="16"/>
      <c r="D124" s="85">
        <v>2973</v>
      </c>
      <c r="E124" s="455">
        <v>0.30370000000000003</v>
      </c>
      <c r="F124" s="94">
        <v>0.77559999999999996</v>
      </c>
      <c r="G124" s="102">
        <v>0.95760000000000001</v>
      </c>
      <c r="H124" s="102">
        <v>0.98050000000000004</v>
      </c>
      <c r="I124" s="102">
        <v>0.97070000000000001</v>
      </c>
      <c r="J124" s="102">
        <v>0.96840000000000004</v>
      </c>
      <c r="K124" s="102">
        <v>0.84019999999999995</v>
      </c>
      <c r="L124" s="102">
        <v>0.97440000000000004</v>
      </c>
      <c r="M124" s="102">
        <v>0.94379999999999997</v>
      </c>
      <c r="N124" s="102">
        <v>0.92059999999999997</v>
      </c>
      <c r="O124" s="103">
        <v>0.96430000000000005</v>
      </c>
      <c r="P124" s="94">
        <v>0.43159999999999998</v>
      </c>
      <c r="Q124" s="102">
        <v>0.74370000000000003</v>
      </c>
      <c r="R124" s="102">
        <v>0.75480000000000003</v>
      </c>
      <c r="S124" s="103">
        <v>0.6633</v>
      </c>
      <c r="T124" s="287">
        <v>0.63619999999999999</v>
      </c>
      <c r="U124" s="287">
        <v>0.87119999999999997</v>
      </c>
      <c r="V124" s="287">
        <v>0.59099999999999997</v>
      </c>
      <c r="W124" s="94">
        <v>3.3999999999999998E-3</v>
      </c>
      <c r="X124" s="102">
        <v>7.3999999999999996E-2</v>
      </c>
      <c r="Y124" s="102">
        <v>0</v>
      </c>
      <c r="Z124" s="103">
        <v>0</v>
      </c>
      <c r="AA124" s="94">
        <v>2.8E-3</v>
      </c>
      <c r="AB124" s="102">
        <v>0.86660000000000004</v>
      </c>
      <c r="AC124" s="102">
        <v>0.3211</v>
      </c>
      <c r="AD124" s="103">
        <v>0.72889999999999999</v>
      </c>
      <c r="AE124" s="287">
        <v>0.40870000000000001</v>
      </c>
    </row>
    <row r="125" spans="1:31" x14ac:dyDescent="0.45">
      <c r="A125" s="19" t="s">
        <v>1365</v>
      </c>
      <c r="B125" s="23" t="s">
        <v>252</v>
      </c>
      <c r="C125" s="17" t="s">
        <v>253</v>
      </c>
      <c r="D125" s="27">
        <v>499</v>
      </c>
      <c r="E125" s="456">
        <v>0.3327</v>
      </c>
      <c r="F125" s="95">
        <v>0.8337</v>
      </c>
      <c r="G125" s="41">
        <v>0.97599999999999998</v>
      </c>
      <c r="H125" s="41">
        <v>0.96589999999999998</v>
      </c>
      <c r="I125" s="41">
        <v>0.98199999999999998</v>
      </c>
      <c r="J125" s="41">
        <v>0.95789999999999997</v>
      </c>
      <c r="K125" s="41">
        <v>0.90180000000000005</v>
      </c>
      <c r="L125" s="41">
        <v>0.95789999999999997</v>
      </c>
      <c r="M125" s="41">
        <v>0.95389999999999997</v>
      </c>
      <c r="N125" s="41">
        <v>0.92179999999999995</v>
      </c>
      <c r="O125" s="64">
        <v>0.97389999999999999</v>
      </c>
      <c r="P125" s="95">
        <v>0.38879999999999998</v>
      </c>
      <c r="Q125" s="41">
        <v>0.70740000000000003</v>
      </c>
      <c r="R125" s="41">
        <v>0.70940000000000003</v>
      </c>
      <c r="S125" s="64">
        <v>0.62319999999999998</v>
      </c>
      <c r="T125" s="288">
        <v>0.58989999999999998</v>
      </c>
      <c r="U125" s="288">
        <v>0.90780000000000005</v>
      </c>
      <c r="V125" s="288">
        <v>0.89780000000000004</v>
      </c>
      <c r="W125" s="95">
        <v>4.0000000000000001E-3</v>
      </c>
      <c r="X125" s="41">
        <v>5.4100000000000002E-2</v>
      </c>
      <c r="Y125" s="41">
        <v>0</v>
      </c>
      <c r="Z125" s="64">
        <v>0</v>
      </c>
      <c r="AA125" s="95">
        <v>0</v>
      </c>
      <c r="AB125" s="41">
        <v>0.80420000000000003</v>
      </c>
      <c r="AC125" s="41">
        <v>0.26919999999999999</v>
      </c>
      <c r="AD125" s="64">
        <v>0.78759999999999997</v>
      </c>
      <c r="AE125" s="288">
        <v>0.70140000000000002</v>
      </c>
    </row>
    <row r="126" spans="1:31" x14ac:dyDescent="0.45">
      <c r="A126" s="19" t="s">
        <v>1365</v>
      </c>
      <c r="B126" s="23" t="s">
        <v>254</v>
      </c>
      <c r="C126" s="17" t="s">
        <v>255</v>
      </c>
      <c r="D126" s="27">
        <v>480</v>
      </c>
      <c r="E126" s="456">
        <v>0.49580000000000002</v>
      </c>
      <c r="F126" s="95">
        <v>0.73750000000000004</v>
      </c>
      <c r="G126" s="41">
        <v>0.95630000000000004</v>
      </c>
      <c r="H126" s="41">
        <v>0.98119999999999996</v>
      </c>
      <c r="I126" s="41">
        <v>0.96879999999999999</v>
      </c>
      <c r="J126" s="41">
        <v>0.95630000000000004</v>
      </c>
      <c r="K126" s="41">
        <v>0.77500000000000002</v>
      </c>
      <c r="L126" s="41">
        <v>0.97289999999999999</v>
      </c>
      <c r="M126" s="41">
        <v>0.97709999999999997</v>
      </c>
      <c r="N126" s="41">
        <v>0.9042</v>
      </c>
      <c r="O126" s="64">
        <v>0.97709999999999997</v>
      </c>
      <c r="P126" s="95">
        <v>0.50209999999999999</v>
      </c>
      <c r="Q126" s="41">
        <v>0.78129999999999999</v>
      </c>
      <c r="R126" s="41">
        <v>0.79169999999999996</v>
      </c>
      <c r="S126" s="64">
        <v>0.71040000000000003</v>
      </c>
      <c r="T126" s="288">
        <v>0.6593</v>
      </c>
      <c r="U126" s="288">
        <v>0.85619999999999996</v>
      </c>
      <c r="V126" s="288">
        <v>0.65629999999999999</v>
      </c>
      <c r="W126" s="95">
        <v>2.0999999999999999E-3</v>
      </c>
      <c r="X126" s="41">
        <v>6.4600000000000005E-2</v>
      </c>
      <c r="Y126" s="41">
        <v>0</v>
      </c>
      <c r="Z126" s="64">
        <v>0</v>
      </c>
      <c r="AA126" s="95">
        <v>0</v>
      </c>
      <c r="AB126" s="41">
        <v>0.79410000000000003</v>
      </c>
      <c r="AC126" s="41">
        <v>0.33329999999999999</v>
      </c>
      <c r="AD126" s="64">
        <v>0.7792</v>
      </c>
      <c r="AE126" s="288">
        <v>0.17080000000000001</v>
      </c>
    </row>
    <row r="127" spans="1:31" x14ac:dyDescent="0.45">
      <c r="A127" s="19" t="s">
        <v>1365</v>
      </c>
      <c r="B127" s="23" t="s">
        <v>256</v>
      </c>
      <c r="C127" s="17" t="s">
        <v>257</v>
      </c>
      <c r="D127" s="27">
        <v>457</v>
      </c>
      <c r="E127" s="456">
        <v>0.21879999999999999</v>
      </c>
      <c r="F127" s="95">
        <v>0.76370000000000005</v>
      </c>
      <c r="G127" s="41">
        <v>0.9234</v>
      </c>
      <c r="H127" s="41">
        <v>0.97370000000000001</v>
      </c>
      <c r="I127" s="41">
        <v>0.95189999999999997</v>
      </c>
      <c r="J127" s="41">
        <v>0.96719999999999995</v>
      </c>
      <c r="K127" s="41">
        <v>0.8468</v>
      </c>
      <c r="L127" s="41">
        <v>0.96499999999999997</v>
      </c>
      <c r="M127" s="41">
        <v>0.92779999999999996</v>
      </c>
      <c r="N127" s="41">
        <v>0.88400000000000001</v>
      </c>
      <c r="O127" s="64">
        <v>0.94969999999999999</v>
      </c>
      <c r="P127" s="95">
        <v>0.37419999999999998</v>
      </c>
      <c r="Q127" s="41">
        <v>0.70679999999999998</v>
      </c>
      <c r="R127" s="41">
        <v>0.71330000000000005</v>
      </c>
      <c r="S127" s="64">
        <v>0.64770000000000005</v>
      </c>
      <c r="T127" s="288">
        <v>0.63970000000000005</v>
      </c>
      <c r="U127" s="288">
        <v>0.79649999999999999</v>
      </c>
      <c r="V127" s="288">
        <v>0.54269999999999996</v>
      </c>
      <c r="W127" s="95">
        <v>4.4000000000000003E-3</v>
      </c>
      <c r="X127" s="41">
        <v>3.7199999999999997E-2</v>
      </c>
      <c r="Y127" s="41">
        <v>0</v>
      </c>
      <c r="Z127" s="64">
        <v>0</v>
      </c>
      <c r="AA127" s="95">
        <v>0</v>
      </c>
      <c r="AB127" s="41">
        <v>0.88319999999999999</v>
      </c>
      <c r="AC127" s="41">
        <v>0.14710000000000001</v>
      </c>
      <c r="AD127" s="64">
        <v>0.61709999999999998</v>
      </c>
      <c r="AE127" s="288">
        <v>0.2626</v>
      </c>
    </row>
    <row r="128" spans="1:31" x14ac:dyDescent="0.45">
      <c r="A128" s="19" t="s">
        <v>1365</v>
      </c>
      <c r="B128" s="23" t="s">
        <v>258</v>
      </c>
      <c r="C128" s="17" t="s">
        <v>259</v>
      </c>
      <c r="D128" s="27">
        <v>327</v>
      </c>
      <c r="E128" s="456">
        <v>0.44650000000000001</v>
      </c>
      <c r="F128" s="95">
        <v>0.8196</v>
      </c>
      <c r="G128" s="41">
        <v>0.93879999999999997</v>
      </c>
      <c r="H128" s="41">
        <v>0.98470000000000002</v>
      </c>
      <c r="I128" s="41">
        <v>0.96330000000000005</v>
      </c>
      <c r="J128" s="41">
        <v>0.97250000000000003</v>
      </c>
      <c r="K128" s="41">
        <v>0.88380000000000003</v>
      </c>
      <c r="L128" s="41">
        <v>0.98470000000000002</v>
      </c>
      <c r="M128" s="41">
        <v>0.97550000000000003</v>
      </c>
      <c r="N128" s="41">
        <v>0.92659999999999998</v>
      </c>
      <c r="O128" s="64">
        <v>0.96940000000000004</v>
      </c>
      <c r="P128" s="95">
        <v>0.54430000000000001</v>
      </c>
      <c r="Q128" s="41">
        <v>0.78590000000000004</v>
      </c>
      <c r="R128" s="41">
        <v>0.85629999999999995</v>
      </c>
      <c r="S128" s="64">
        <v>0.68810000000000004</v>
      </c>
      <c r="T128" s="288">
        <v>0.60219999999999996</v>
      </c>
      <c r="U128" s="288">
        <v>0.89600000000000002</v>
      </c>
      <c r="V128" s="288">
        <v>0.86240000000000006</v>
      </c>
      <c r="W128" s="95">
        <v>9.1999999999999998E-3</v>
      </c>
      <c r="X128" s="41">
        <v>6.1199999999999997E-2</v>
      </c>
      <c r="Y128" s="41">
        <v>0</v>
      </c>
      <c r="Z128" s="64">
        <v>0</v>
      </c>
      <c r="AA128" s="95">
        <v>0</v>
      </c>
      <c r="AB128" s="41">
        <v>0.9274</v>
      </c>
      <c r="AC128" s="41">
        <v>0.9667</v>
      </c>
      <c r="AD128" s="64">
        <v>0.60860000000000003</v>
      </c>
      <c r="AE128" s="288">
        <v>0.85019999999999996</v>
      </c>
    </row>
    <row r="129" spans="1:31" x14ac:dyDescent="0.45">
      <c r="A129" s="19" t="s">
        <v>1365</v>
      </c>
      <c r="B129" s="23" t="s">
        <v>260</v>
      </c>
      <c r="C129" s="17" t="s">
        <v>261</v>
      </c>
      <c r="D129" s="27">
        <v>265</v>
      </c>
      <c r="E129" s="456">
        <v>0.22259999999999999</v>
      </c>
      <c r="F129" s="95">
        <v>0.71319999999999995</v>
      </c>
      <c r="G129" s="41">
        <v>0.92830000000000001</v>
      </c>
      <c r="H129" s="41">
        <v>0.9698</v>
      </c>
      <c r="I129" s="41">
        <v>0.95850000000000002</v>
      </c>
      <c r="J129" s="41">
        <v>0.93959999999999999</v>
      </c>
      <c r="K129" s="41">
        <v>0.80379999999999996</v>
      </c>
      <c r="L129" s="41">
        <v>0.96599999999999997</v>
      </c>
      <c r="M129" s="41">
        <v>0.91700000000000004</v>
      </c>
      <c r="N129" s="41">
        <v>0.87919999999999998</v>
      </c>
      <c r="O129" s="64">
        <v>0.95850000000000002</v>
      </c>
      <c r="P129" s="95">
        <v>0.29060000000000002</v>
      </c>
      <c r="Q129" s="41">
        <v>0.67920000000000003</v>
      </c>
      <c r="R129" s="41">
        <v>0.66420000000000001</v>
      </c>
      <c r="S129" s="64">
        <v>0.55469999999999997</v>
      </c>
      <c r="T129" s="288">
        <v>0.56120000000000003</v>
      </c>
      <c r="U129" s="288">
        <v>0.8679</v>
      </c>
      <c r="V129" s="288">
        <v>0.5887</v>
      </c>
      <c r="W129" s="95">
        <v>3.8E-3</v>
      </c>
      <c r="X129" s="41">
        <v>6.4199999999999993E-2</v>
      </c>
      <c r="Y129" s="41">
        <v>0</v>
      </c>
      <c r="Z129" s="64">
        <v>0</v>
      </c>
      <c r="AA129" s="95">
        <v>0</v>
      </c>
      <c r="AB129" s="41">
        <v>0.89710000000000001</v>
      </c>
      <c r="AC129" s="41">
        <v>0.2581</v>
      </c>
      <c r="AD129" s="64">
        <v>0.76600000000000001</v>
      </c>
      <c r="AE129" s="288">
        <v>0.36230000000000001</v>
      </c>
    </row>
    <row r="130" spans="1:31" x14ac:dyDescent="0.45">
      <c r="A130" s="19" t="s">
        <v>1365</v>
      </c>
      <c r="B130" s="23" t="s">
        <v>262</v>
      </c>
      <c r="C130" s="17" t="s">
        <v>263</v>
      </c>
      <c r="D130" s="27">
        <v>405</v>
      </c>
      <c r="E130" s="456">
        <v>0.2296</v>
      </c>
      <c r="F130" s="95">
        <v>0.79749999999999999</v>
      </c>
      <c r="G130" s="41">
        <v>0.98519999999999996</v>
      </c>
      <c r="H130" s="41">
        <v>0.99260000000000004</v>
      </c>
      <c r="I130" s="41">
        <v>0.98519999999999996</v>
      </c>
      <c r="J130" s="41">
        <v>0.98519999999999996</v>
      </c>
      <c r="K130" s="41">
        <v>0.86419999999999997</v>
      </c>
      <c r="L130" s="41">
        <v>0.98519999999999996</v>
      </c>
      <c r="M130" s="41">
        <v>0.90859999999999996</v>
      </c>
      <c r="N130" s="41">
        <v>0.94069999999999998</v>
      </c>
      <c r="O130" s="64">
        <v>0.98519999999999996</v>
      </c>
      <c r="P130" s="95">
        <v>0.47410000000000002</v>
      </c>
      <c r="Q130" s="41">
        <v>0.75560000000000005</v>
      </c>
      <c r="R130" s="41">
        <v>0.79749999999999999</v>
      </c>
      <c r="S130" s="64">
        <v>0.69630000000000003</v>
      </c>
      <c r="T130" s="288">
        <v>0.66420000000000001</v>
      </c>
      <c r="U130" s="288">
        <v>0.9284</v>
      </c>
      <c r="V130" s="288">
        <v>0.1951</v>
      </c>
      <c r="W130" s="95">
        <v>0</v>
      </c>
      <c r="X130" s="41">
        <v>0.1605</v>
      </c>
      <c r="Y130" s="41">
        <v>0</v>
      </c>
      <c r="Z130" s="64">
        <v>0</v>
      </c>
      <c r="AA130" s="95">
        <v>1.8499999999999999E-2</v>
      </c>
      <c r="AB130" s="41">
        <v>0.93789999999999996</v>
      </c>
      <c r="AC130" s="41">
        <v>0.1212</v>
      </c>
      <c r="AD130" s="64">
        <v>0.74070000000000003</v>
      </c>
      <c r="AE130" s="288">
        <v>0.13089999999999999</v>
      </c>
    </row>
    <row r="131" spans="1:31" x14ac:dyDescent="0.45">
      <c r="A131" s="19" t="s">
        <v>1365</v>
      </c>
      <c r="B131" s="23" t="s">
        <v>264</v>
      </c>
      <c r="C131" s="17" t="s">
        <v>265</v>
      </c>
      <c r="D131" s="27">
        <v>540</v>
      </c>
      <c r="E131" s="456">
        <v>0.187</v>
      </c>
      <c r="F131" s="95">
        <v>0.75370000000000004</v>
      </c>
      <c r="G131" s="41">
        <v>0.97589999999999999</v>
      </c>
      <c r="H131" s="41">
        <v>0.99260000000000004</v>
      </c>
      <c r="I131" s="41">
        <v>0.9778</v>
      </c>
      <c r="J131" s="41">
        <v>0.9889</v>
      </c>
      <c r="K131" s="41">
        <v>0.80930000000000002</v>
      </c>
      <c r="L131" s="41">
        <v>0.9889</v>
      </c>
      <c r="M131" s="41">
        <v>0.93889999999999996</v>
      </c>
      <c r="N131" s="41">
        <v>0.9667</v>
      </c>
      <c r="O131" s="64">
        <v>0.94069999999999998</v>
      </c>
      <c r="P131" s="95">
        <v>0.4259</v>
      </c>
      <c r="Q131" s="41">
        <v>0.7722</v>
      </c>
      <c r="R131" s="41">
        <v>0.75</v>
      </c>
      <c r="S131" s="64">
        <v>0.68520000000000003</v>
      </c>
      <c r="T131" s="288">
        <v>0.70589999999999997</v>
      </c>
      <c r="U131" s="288">
        <v>0.85740000000000005</v>
      </c>
      <c r="V131" s="288">
        <v>0.42409999999999998</v>
      </c>
      <c r="W131" s="95">
        <v>1.9E-3</v>
      </c>
      <c r="X131" s="41">
        <v>7.9600000000000004E-2</v>
      </c>
      <c r="Y131" s="41">
        <v>0</v>
      </c>
      <c r="Z131" s="64">
        <v>0</v>
      </c>
      <c r="AA131" s="95">
        <v>0</v>
      </c>
      <c r="AB131" s="41">
        <v>0.8417</v>
      </c>
      <c r="AC131" s="41">
        <v>0.16</v>
      </c>
      <c r="AD131" s="64">
        <v>0.77039999999999997</v>
      </c>
      <c r="AE131" s="288">
        <v>0.437</v>
      </c>
    </row>
    <row r="132" spans="1:31" x14ac:dyDescent="0.45">
      <c r="A132" s="19" t="s">
        <v>1363</v>
      </c>
      <c r="B132" s="21" t="s">
        <v>266</v>
      </c>
      <c r="C132" s="16"/>
      <c r="D132" s="85">
        <v>5935</v>
      </c>
      <c r="E132" s="455">
        <v>0.24030000000000001</v>
      </c>
      <c r="F132" s="94">
        <v>0.77</v>
      </c>
      <c r="G132" s="102">
        <v>0.93400000000000005</v>
      </c>
      <c r="H132" s="102">
        <v>0.96120000000000005</v>
      </c>
      <c r="I132" s="102">
        <v>0.95250000000000001</v>
      </c>
      <c r="J132" s="102">
        <v>0.95030000000000003</v>
      </c>
      <c r="K132" s="102">
        <v>0.86599999999999999</v>
      </c>
      <c r="L132" s="102">
        <v>0.95109999999999995</v>
      </c>
      <c r="M132" s="102">
        <v>0.92520000000000002</v>
      </c>
      <c r="N132" s="102">
        <v>0.89970000000000006</v>
      </c>
      <c r="O132" s="103">
        <v>0.94169999999999998</v>
      </c>
      <c r="P132" s="94">
        <v>0.3614</v>
      </c>
      <c r="Q132" s="102">
        <v>0.64970000000000006</v>
      </c>
      <c r="R132" s="102">
        <v>0.73699999999999999</v>
      </c>
      <c r="S132" s="103">
        <v>0.62439999999999996</v>
      </c>
      <c r="T132" s="287">
        <v>0.5897</v>
      </c>
      <c r="U132" s="287">
        <v>0.82440000000000002</v>
      </c>
      <c r="V132" s="287">
        <v>0.54690000000000005</v>
      </c>
      <c r="W132" s="94">
        <v>2.0000000000000001E-4</v>
      </c>
      <c r="X132" s="102">
        <v>7.9200000000000007E-2</v>
      </c>
      <c r="Y132" s="102">
        <v>0</v>
      </c>
      <c r="Z132" s="103">
        <v>0</v>
      </c>
      <c r="AA132" s="94">
        <v>0</v>
      </c>
      <c r="AB132" s="102">
        <v>0.75529999999999997</v>
      </c>
      <c r="AC132" s="102">
        <v>0.25059999999999999</v>
      </c>
      <c r="AD132" s="103">
        <v>0.70450000000000002</v>
      </c>
      <c r="AE132" s="287">
        <v>0.35049999999999998</v>
      </c>
    </row>
    <row r="133" spans="1:31" x14ac:dyDescent="0.45">
      <c r="A133" s="19" t="s">
        <v>1365</v>
      </c>
      <c r="B133" s="23" t="s">
        <v>267</v>
      </c>
      <c r="C133" s="17" t="s">
        <v>268</v>
      </c>
      <c r="D133" s="27">
        <v>537</v>
      </c>
      <c r="E133" s="456">
        <v>0.31469999999999998</v>
      </c>
      <c r="F133" s="95">
        <v>0.82869999999999999</v>
      </c>
      <c r="G133" s="41">
        <v>0.98699999999999999</v>
      </c>
      <c r="H133" s="41">
        <v>0.98509999999999998</v>
      </c>
      <c r="I133" s="41">
        <v>0.9758</v>
      </c>
      <c r="J133" s="41">
        <v>0.98140000000000005</v>
      </c>
      <c r="K133" s="41">
        <v>0.88639999999999997</v>
      </c>
      <c r="L133" s="41">
        <v>0.98509999999999998</v>
      </c>
      <c r="M133" s="41">
        <v>0.9385</v>
      </c>
      <c r="N133" s="41">
        <v>0.93300000000000005</v>
      </c>
      <c r="O133" s="64">
        <v>0.97770000000000001</v>
      </c>
      <c r="P133" s="95">
        <v>0.40410000000000001</v>
      </c>
      <c r="Q133" s="41">
        <v>0.70389999999999997</v>
      </c>
      <c r="R133" s="41">
        <v>0.80259999999999998</v>
      </c>
      <c r="S133" s="64">
        <v>0.61639999999999995</v>
      </c>
      <c r="T133" s="288">
        <v>0.61729999999999996</v>
      </c>
      <c r="U133" s="288">
        <v>0.9032</v>
      </c>
      <c r="V133" s="288">
        <v>0.79520000000000002</v>
      </c>
      <c r="W133" s="95">
        <v>0</v>
      </c>
      <c r="X133" s="41">
        <v>9.3100000000000002E-2</v>
      </c>
      <c r="Y133" s="41">
        <v>0</v>
      </c>
      <c r="Z133" s="64">
        <v>0</v>
      </c>
      <c r="AA133" s="95">
        <v>0</v>
      </c>
      <c r="AB133" s="41">
        <v>0.91669999999999996</v>
      </c>
      <c r="AC133" s="41">
        <v>0.29730000000000001</v>
      </c>
      <c r="AD133" s="64">
        <v>0.79890000000000005</v>
      </c>
      <c r="AE133" s="288">
        <v>0.62380000000000002</v>
      </c>
    </row>
    <row r="134" spans="1:31" x14ac:dyDescent="0.45">
      <c r="A134" s="19" t="s">
        <v>1365</v>
      </c>
      <c r="B134" s="23" t="s">
        <v>269</v>
      </c>
      <c r="C134" s="17" t="s">
        <v>270</v>
      </c>
      <c r="D134" s="27">
        <v>616</v>
      </c>
      <c r="E134" s="456">
        <v>0.25159999999999999</v>
      </c>
      <c r="F134" s="95">
        <v>0.74509999999999998</v>
      </c>
      <c r="G134" s="41">
        <v>0.92049999999999998</v>
      </c>
      <c r="H134" s="41">
        <v>0.9627</v>
      </c>
      <c r="I134" s="41">
        <v>0.95289999999999997</v>
      </c>
      <c r="J134" s="41">
        <v>0.94479999999999997</v>
      </c>
      <c r="K134" s="41">
        <v>0.8669</v>
      </c>
      <c r="L134" s="41">
        <v>0.94479999999999997</v>
      </c>
      <c r="M134" s="41">
        <v>0.89610000000000001</v>
      </c>
      <c r="N134" s="41">
        <v>0.8669</v>
      </c>
      <c r="O134" s="64">
        <v>0.93830000000000002</v>
      </c>
      <c r="P134" s="95">
        <v>0.34089999999999998</v>
      </c>
      <c r="Q134" s="41">
        <v>0.67530000000000001</v>
      </c>
      <c r="R134" s="41">
        <v>0.72889999999999999</v>
      </c>
      <c r="S134" s="64">
        <v>0.58440000000000003</v>
      </c>
      <c r="T134" s="288">
        <v>0.58789999999999998</v>
      </c>
      <c r="U134" s="288">
        <v>0.84250000000000003</v>
      </c>
      <c r="V134" s="288">
        <v>0.48049999999999998</v>
      </c>
      <c r="W134" s="95">
        <v>0</v>
      </c>
      <c r="X134" s="41">
        <v>7.4700000000000003E-2</v>
      </c>
      <c r="Y134" s="41">
        <v>0</v>
      </c>
      <c r="Z134" s="64">
        <v>0</v>
      </c>
      <c r="AA134" s="95">
        <v>0</v>
      </c>
      <c r="AB134" s="41">
        <v>0.81289999999999996</v>
      </c>
      <c r="AC134" s="41">
        <v>0.11899999999999999</v>
      </c>
      <c r="AD134" s="64">
        <v>0.6542</v>
      </c>
      <c r="AE134" s="288">
        <v>0.22889999999999999</v>
      </c>
    </row>
    <row r="135" spans="1:31" x14ac:dyDescent="0.45">
      <c r="A135" s="19" t="s">
        <v>1365</v>
      </c>
      <c r="B135" s="23" t="s">
        <v>271</v>
      </c>
      <c r="C135" s="17" t="s">
        <v>272</v>
      </c>
      <c r="D135" s="27">
        <v>870</v>
      </c>
      <c r="E135" s="456">
        <v>0.31380000000000002</v>
      </c>
      <c r="F135" s="95">
        <v>0.59540000000000004</v>
      </c>
      <c r="G135" s="41">
        <v>0.86319999999999997</v>
      </c>
      <c r="H135" s="41">
        <v>0.94940000000000002</v>
      </c>
      <c r="I135" s="41">
        <v>0.92530000000000001</v>
      </c>
      <c r="J135" s="41">
        <v>0.94479999999999997</v>
      </c>
      <c r="K135" s="41">
        <v>0.75860000000000005</v>
      </c>
      <c r="L135" s="41">
        <v>0.92179999999999995</v>
      </c>
      <c r="M135" s="41">
        <v>0.86780000000000002</v>
      </c>
      <c r="N135" s="41">
        <v>0.82869999999999999</v>
      </c>
      <c r="O135" s="64">
        <v>0.87129999999999996</v>
      </c>
      <c r="P135" s="95">
        <v>0.33329999999999999</v>
      </c>
      <c r="Q135" s="41">
        <v>0.57240000000000002</v>
      </c>
      <c r="R135" s="41">
        <v>0.71489999999999998</v>
      </c>
      <c r="S135" s="64">
        <v>0.63219999999999998</v>
      </c>
      <c r="T135" s="288">
        <v>0.51400000000000001</v>
      </c>
      <c r="U135" s="288">
        <v>0.59540000000000004</v>
      </c>
      <c r="V135" s="288">
        <v>0.42070000000000002</v>
      </c>
      <c r="W135" s="95">
        <v>0</v>
      </c>
      <c r="X135" s="41">
        <v>9.3100000000000002E-2</v>
      </c>
      <c r="Y135" s="41">
        <v>0</v>
      </c>
      <c r="Z135" s="64">
        <v>0</v>
      </c>
      <c r="AA135" s="95">
        <v>0</v>
      </c>
      <c r="AB135" s="41">
        <v>0.56820000000000004</v>
      </c>
      <c r="AC135" s="41">
        <v>7.5499999999999998E-2</v>
      </c>
      <c r="AD135" s="64">
        <v>0.69540000000000002</v>
      </c>
      <c r="AE135" s="288">
        <v>0.1356</v>
      </c>
    </row>
    <row r="136" spans="1:31" x14ac:dyDescent="0.45">
      <c r="A136" s="19" t="s">
        <v>1365</v>
      </c>
      <c r="B136" s="23" t="s">
        <v>273</v>
      </c>
      <c r="C136" s="17" t="s">
        <v>274</v>
      </c>
      <c r="D136" s="27">
        <v>419</v>
      </c>
      <c r="E136" s="456">
        <v>0.21</v>
      </c>
      <c r="F136" s="95">
        <v>0.84960000000000002</v>
      </c>
      <c r="G136" s="41">
        <v>0.93789999999999996</v>
      </c>
      <c r="H136" s="41">
        <v>0.93789999999999996</v>
      </c>
      <c r="I136" s="41">
        <v>0.95230000000000004</v>
      </c>
      <c r="J136" s="41">
        <v>0.94269999999999998</v>
      </c>
      <c r="K136" s="41">
        <v>0.88780000000000003</v>
      </c>
      <c r="L136" s="41">
        <v>0.94030000000000002</v>
      </c>
      <c r="M136" s="41">
        <v>0.95469999999999999</v>
      </c>
      <c r="N136" s="41">
        <v>0.91890000000000005</v>
      </c>
      <c r="O136" s="64">
        <v>0.96419999999999995</v>
      </c>
      <c r="P136" s="95">
        <v>0.39860000000000001</v>
      </c>
      <c r="Q136" s="41">
        <v>0.65390000000000004</v>
      </c>
      <c r="R136" s="41">
        <v>0.84730000000000005</v>
      </c>
      <c r="S136" s="64">
        <v>0.58709999999999996</v>
      </c>
      <c r="T136" s="288">
        <v>0.5393</v>
      </c>
      <c r="U136" s="288">
        <v>0.82579999999999998</v>
      </c>
      <c r="V136" s="288">
        <v>0.88070000000000004</v>
      </c>
      <c r="W136" s="95">
        <v>2.3999999999999998E-3</v>
      </c>
      <c r="X136" s="41">
        <v>7.1599999999999997E-2</v>
      </c>
      <c r="Y136" s="41">
        <v>0</v>
      </c>
      <c r="Z136" s="64">
        <v>0</v>
      </c>
      <c r="AA136" s="95">
        <v>0</v>
      </c>
      <c r="AB136" s="41">
        <v>0.94440000000000002</v>
      </c>
      <c r="AC136" s="41">
        <v>0.4</v>
      </c>
      <c r="AD136" s="64">
        <v>0.75890000000000002</v>
      </c>
      <c r="AE136" s="288">
        <v>0.85680000000000001</v>
      </c>
    </row>
    <row r="137" spans="1:31" x14ac:dyDescent="0.45">
      <c r="A137" s="19" t="s">
        <v>1365</v>
      </c>
      <c r="B137" s="23" t="s">
        <v>275</v>
      </c>
      <c r="C137" s="17" t="s">
        <v>276</v>
      </c>
      <c r="D137" s="27">
        <v>394</v>
      </c>
      <c r="E137" s="456">
        <v>0.23599999999999999</v>
      </c>
      <c r="F137" s="95">
        <v>0.73599999999999999</v>
      </c>
      <c r="G137" s="41">
        <v>0.95940000000000003</v>
      </c>
      <c r="H137" s="41">
        <v>0.95940000000000003</v>
      </c>
      <c r="I137" s="41">
        <v>0.96950000000000003</v>
      </c>
      <c r="J137" s="41">
        <v>0.92889999999999995</v>
      </c>
      <c r="K137" s="41">
        <v>0.87060000000000004</v>
      </c>
      <c r="L137" s="41">
        <v>0.96189999999999998</v>
      </c>
      <c r="M137" s="41">
        <v>0.88829999999999998</v>
      </c>
      <c r="N137" s="41">
        <v>0.91120000000000001</v>
      </c>
      <c r="O137" s="64">
        <v>0.96450000000000002</v>
      </c>
      <c r="P137" s="95">
        <v>0.33500000000000002</v>
      </c>
      <c r="Q137" s="41">
        <v>0.67510000000000003</v>
      </c>
      <c r="R137" s="41">
        <v>0.65739999999999998</v>
      </c>
      <c r="S137" s="64">
        <v>0.60909999999999997</v>
      </c>
      <c r="T137" s="288">
        <v>0.61899999999999999</v>
      </c>
      <c r="U137" s="288">
        <v>0.84260000000000002</v>
      </c>
      <c r="V137" s="288">
        <v>0.55330000000000001</v>
      </c>
      <c r="W137" s="95">
        <v>0</v>
      </c>
      <c r="X137" s="41">
        <v>7.6100000000000001E-2</v>
      </c>
      <c r="Y137" s="41">
        <v>0</v>
      </c>
      <c r="Z137" s="64">
        <v>0</v>
      </c>
      <c r="AA137" s="95">
        <v>0</v>
      </c>
      <c r="AB137" s="41">
        <v>0.71699999999999997</v>
      </c>
      <c r="AC137" s="41">
        <v>0.23080000000000001</v>
      </c>
      <c r="AD137" s="64">
        <v>0.65480000000000005</v>
      </c>
      <c r="AE137" s="288">
        <v>0.36799999999999999</v>
      </c>
    </row>
    <row r="138" spans="1:31" x14ac:dyDescent="0.45">
      <c r="A138" s="19" t="s">
        <v>1365</v>
      </c>
      <c r="B138" s="23" t="s">
        <v>277</v>
      </c>
      <c r="C138" s="17" t="s">
        <v>278</v>
      </c>
      <c r="D138" s="27">
        <v>845</v>
      </c>
      <c r="E138" s="456">
        <v>0.18459999999999999</v>
      </c>
      <c r="F138" s="95">
        <v>0.8367</v>
      </c>
      <c r="G138" s="41">
        <v>0.96330000000000005</v>
      </c>
      <c r="H138" s="41">
        <v>0.97629999999999995</v>
      </c>
      <c r="I138" s="41">
        <v>0.96799999999999997</v>
      </c>
      <c r="J138" s="41">
        <v>0.96089999999999998</v>
      </c>
      <c r="K138" s="41">
        <v>0.91600000000000004</v>
      </c>
      <c r="L138" s="41">
        <v>0.9728</v>
      </c>
      <c r="M138" s="41">
        <v>0.96919999999999995</v>
      </c>
      <c r="N138" s="41">
        <v>0.92659999999999998</v>
      </c>
      <c r="O138" s="64">
        <v>0.96689999999999998</v>
      </c>
      <c r="P138" s="95">
        <v>0.31359999999999999</v>
      </c>
      <c r="Q138" s="41">
        <v>0.60240000000000005</v>
      </c>
      <c r="R138" s="41">
        <v>0.68989999999999996</v>
      </c>
      <c r="S138" s="64">
        <v>0.65090000000000003</v>
      </c>
      <c r="T138" s="288">
        <v>0.57720000000000005</v>
      </c>
      <c r="U138" s="288">
        <v>0.89470000000000005</v>
      </c>
      <c r="V138" s="288">
        <v>0.4249</v>
      </c>
      <c r="W138" s="95">
        <v>0</v>
      </c>
      <c r="X138" s="41">
        <v>6.9800000000000001E-2</v>
      </c>
      <c r="Y138" s="41">
        <v>0</v>
      </c>
      <c r="Z138" s="64">
        <v>0</v>
      </c>
      <c r="AA138" s="95">
        <v>0</v>
      </c>
      <c r="AB138" s="41">
        <v>0.80900000000000005</v>
      </c>
      <c r="AC138" s="41">
        <v>0.15690000000000001</v>
      </c>
      <c r="AD138" s="64">
        <v>0.68520000000000003</v>
      </c>
      <c r="AE138" s="288">
        <v>0.1527</v>
      </c>
    </row>
    <row r="139" spans="1:31" x14ac:dyDescent="0.45">
      <c r="A139" s="19" t="s">
        <v>1365</v>
      </c>
      <c r="B139" s="23" t="s">
        <v>279</v>
      </c>
      <c r="C139" s="17" t="s">
        <v>280</v>
      </c>
      <c r="D139" s="27">
        <v>352</v>
      </c>
      <c r="E139" s="456">
        <v>0.34379999999999999</v>
      </c>
      <c r="F139" s="95">
        <v>0.77559999999999996</v>
      </c>
      <c r="G139" s="41">
        <v>0.93469999999999998</v>
      </c>
      <c r="H139" s="41">
        <v>0.94320000000000004</v>
      </c>
      <c r="I139" s="41">
        <v>0.94030000000000002</v>
      </c>
      <c r="J139" s="41">
        <v>0.9375</v>
      </c>
      <c r="K139" s="41">
        <v>0.86080000000000001</v>
      </c>
      <c r="L139" s="41">
        <v>0.93179999999999996</v>
      </c>
      <c r="M139" s="41">
        <v>0.92330000000000001</v>
      </c>
      <c r="N139" s="41">
        <v>0.92049999999999998</v>
      </c>
      <c r="O139" s="64">
        <v>0.94320000000000004</v>
      </c>
      <c r="P139" s="95">
        <v>0.34379999999999999</v>
      </c>
      <c r="Q139" s="41">
        <v>0.67049999999999998</v>
      </c>
      <c r="R139" s="41">
        <v>0.70169999999999999</v>
      </c>
      <c r="S139" s="64">
        <v>0.59089999999999998</v>
      </c>
      <c r="T139" s="288">
        <v>0.59430000000000005</v>
      </c>
      <c r="U139" s="288">
        <v>0.88349999999999995</v>
      </c>
      <c r="V139" s="288">
        <v>0.87780000000000002</v>
      </c>
      <c r="W139" s="95">
        <v>0</v>
      </c>
      <c r="X139" s="41">
        <v>8.2400000000000001E-2</v>
      </c>
      <c r="Y139" s="41">
        <v>0</v>
      </c>
      <c r="Z139" s="64">
        <v>0</v>
      </c>
      <c r="AA139" s="95">
        <v>0</v>
      </c>
      <c r="AB139" s="41">
        <v>0.88429999999999997</v>
      </c>
      <c r="AC139" s="41">
        <v>0.59089999999999998</v>
      </c>
      <c r="AD139" s="64">
        <v>0.72729999999999995</v>
      </c>
      <c r="AE139" s="288">
        <v>0.65910000000000002</v>
      </c>
    </row>
    <row r="140" spans="1:31" x14ac:dyDescent="0.45">
      <c r="A140" s="19" t="s">
        <v>1365</v>
      </c>
      <c r="B140" s="23" t="s">
        <v>281</v>
      </c>
      <c r="C140" s="17" t="s">
        <v>282</v>
      </c>
      <c r="D140" s="27">
        <v>422</v>
      </c>
      <c r="E140" s="456">
        <v>0.26779999999999998</v>
      </c>
      <c r="F140" s="95">
        <v>0.77010000000000001</v>
      </c>
      <c r="G140" s="41">
        <v>0.93130000000000002</v>
      </c>
      <c r="H140" s="41">
        <v>0.92179999999999995</v>
      </c>
      <c r="I140" s="41">
        <v>0.92889999999999995</v>
      </c>
      <c r="J140" s="41">
        <v>0.9123</v>
      </c>
      <c r="K140" s="41">
        <v>0.84599999999999997</v>
      </c>
      <c r="L140" s="41">
        <v>0.90759999999999996</v>
      </c>
      <c r="M140" s="41">
        <v>0.92420000000000002</v>
      </c>
      <c r="N140" s="41">
        <v>0.88149999999999995</v>
      </c>
      <c r="O140" s="64">
        <v>0.91710000000000003</v>
      </c>
      <c r="P140" s="95">
        <v>0.39810000000000001</v>
      </c>
      <c r="Q140" s="41">
        <v>0.63739999999999997</v>
      </c>
      <c r="R140" s="41">
        <v>0.71330000000000005</v>
      </c>
      <c r="S140" s="64">
        <v>0.65639999999999998</v>
      </c>
      <c r="T140" s="288">
        <v>0.54900000000000004</v>
      </c>
      <c r="U140" s="288">
        <v>0.8175</v>
      </c>
      <c r="V140" s="288">
        <v>0.17299999999999999</v>
      </c>
      <c r="W140" s="95">
        <v>0</v>
      </c>
      <c r="X140" s="41">
        <v>7.5800000000000006E-2</v>
      </c>
      <c r="Y140" s="41">
        <v>0</v>
      </c>
      <c r="Z140" s="64">
        <v>0</v>
      </c>
      <c r="AA140" s="95">
        <v>0</v>
      </c>
      <c r="AB140" s="41">
        <v>0.8</v>
      </c>
      <c r="AC140" s="41">
        <v>0.04</v>
      </c>
      <c r="AD140" s="64">
        <v>0.72509999999999997</v>
      </c>
      <c r="AE140" s="288">
        <v>8.77E-2</v>
      </c>
    </row>
    <row r="141" spans="1:31" x14ac:dyDescent="0.45">
      <c r="A141" s="19" t="s">
        <v>1365</v>
      </c>
      <c r="B141" s="23" t="s">
        <v>283</v>
      </c>
      <c r="C141" s="17" t="s">
        <v>284</v>
      </c>
      <c r="D141" s="27">
        <v>636</v>
      </c>
      <c r="E141" s="456">
        <v>0.1148</v>
      </c>
      <c r="F141" s="95">
        <v>0.85529999999999995</v>
      </c>
      <c r="G141" s="41">
        <v>0.95909999999999995</v>
      </c>
      <c r="H141" s="41">
        <v>0.97640000000000005</v>
      </c>
      <c r="I141" s="41">
        <v>0.9748</v>
      </c>
      <c r="J141" s="41">
        <v>0.96540000000000004</v>
      </c>
      <c r="K141" s="41">
        <v>0.91039999999999999</v>
      </c>
      <c r="L141" s="41">
        <v>0.97640000000000005</v>
      </c>
      <c r="M141" s="41">
        <v>0.95130000000000003</v>
      </c>
      <c r="N141" s="41">
        <v>0.95279999999999998</v>
      </c>
      <c r="O141" s="64">
        <v>0.9748</v>
      </c>
      <c r="P141" s="95">
        <v>0.3695</v>
      </c>
      <c r="Q141" s="41">
        <v>0.66510000000000002</v>
      </c>
      <c r="R141" s="41">
        <v>0.73270000000000002</v>
      </c>
      <c r="S141" s="64">
        <v>0.65090000000000003</v>
      </c>
      <c r="T141" s="288">
        <v>0.61939999999999995</v>
      </c>
      <c r="U141" s="288">
        <v>0.87109999999999999</v>
      </c>
      <c r="V141" s="288">
        <v>0.65880000000000005</v>
      </c>
      <c r="W141" s="95">
        <v>0</v>
      </c>
      <c r="X141" s="41">
        <v>8.3299999999999999E-2</v>
      </c>
      <c r="Y141" s="41">
        <v>0</v>
      </c>
      <c r="Z141" s="64">
        <v>0</v>
      </c>
      <c r="AA141" s="95">
        <v>0</v>
      </c>
      <c r="AB141" s="41">
        <v>0.79139999999999999</v>
      </c>
      <c r="AC141" s="41">
        <v>0.1628</v>
      </c>
      <c r="AD141" s="64">
        <v>0.84589999999999999</v>
      </c>
      <c r="AE141" s="288">
        <v>0.4088</v>
      </c>
    </row>
    <row r="142" spans="1:31" x14ac:dyDescent="0.45">
      <c r="A142" s="19" t="s">
        <v>1365</v>
      </c>
      <c r="B142" s="23" t="s">
        <v>285</v>
      </c>
      <c r="C142" s="17" t="s">
        <v>286</v>
      </c>
      <c r="D142" s="27">
        <v>568</v>
      </c>
      <c r="E142" s="456">
        <v>0.1444</v>
      </c>
      <c r="F142" s="95">
        <v>0.78349999999999997</v>
      </c>
      <c r="G142" s="41">
        <v>0.92249999999999999</v>
      </c>
      <c r="H142" s="41">
        <v>0.98240000000000005</v>
      </c>
      <c r="I142" s="41">
        <v>0.93489999999999995</v>
      </c>
      <c r="J142" s="41">
        <v>0.96650000000000003</v>
      </c>
      <c r="K142" s="41">
        <v>0.91900000000000004</v>
      </c>
      <c r="L142" s="41">
        <v>0.96479999999999999</v>
      </c>
      <c r="M142" s="41">
        <v>0.92249999999999999</v>
      </c>
      <c r="N142" s="41">
        <v>0.8891</v>
      </c>
      <c r="O142" s="64">
        <v>0.93130000000000002</v>
      </c>
      <c r="P142" s="95">
        <v>0.3926</v>
      </c>
      <c r="Q142" s="41">
        <v>0.68130000000000002</v>
      </c>
      <c r="R142" s="41">
        <v>0.76580000000000004</v>
      </c>
      <c r="S142" s="64">
        <v>0.64790000000000003</v>
      </c>
      <c r="T142" s="288">
        <v>0.68389999999999995</v>
      </c>
      <c r="U142" s="288">
        <v>0.87849999999999995</v>
      </c>
      <c r="V142" s="288">
        <v>0.42609999999999998</v>
      </c>
      <c r="W142" s="95">
        <v>0</v>
      </c>
      <c r="X142" s="41">
        <v>7.5700000000000003E-2</v>
      </c>
      <c r="Y142" s="41">
        <v>0</v>
      </c>
      <c r="Z142" s="64">
        <v>0</v>
      </c>
      <c r="AA142" s="95">
        <v>0</v>
      </c>
      <c r="AB142" s="41">
        <v>0.57310000000000005</v>
      </c>
      <c r="AC142" s="41">
        <v>0.4375</v>
      </c>
      <c r="AD142" s="64">
        <v>0.54400000000000004</v>
      </c>
      <c r="AE142" s="288">
        <v>0.28520000000000001</v>
      </c>
    </row>
    <row r="143" spans="1:31" x14ac:dyDescent="0.45">
      <c r="A143" s="19" t="s">
        <v>1365</v>
      </c>
      <c r="B143" s="23" t="s">
        <v>287</v>
      </c>
      <c r="C143" s="17" t="s">
        <v>288</v>
      </c>
      <c r="D143" s="27">
        <v>276</v>
      </c>
      <c r="E143" s="456">
        <v>0.37319999999999998</v>
      </c>
      <c r="F143" s="95">
        <v>0.75360000000000005</v>
      </c>
      <c r="G143" s="41">
        <v>0.92030000000000001</v>
      </c>
      <c r="H143" s="41">
        <v>0.94569999999999999</v>
      </c>
      <c r="I143" s="41">
        <v>0.95650000000000002</v>
      </c>
      <c r="J143" s="41">
        <v>0.93479999999999996</v>
      </c>
      <c r="K143" s="41">
        <v>0.79710000000000003</v>
      </c>
      <c r="L143" s="41">
        <v>0.93120000000000003</v>
      </c>
      <c r="M143" s="41">
        <v>0.96740000000000004</v>
      </c>
      <c r="N143" s="41">
        <v>0.90580000000000005</v>
      </c>
      <c r="O143" s="64">
        <v>0.93840000000000001</v>
      </c>
      <c r="P143" s="95">
        <v>0.4239</v>
      </c>
      <c r="Q143" s="41">
        <v>0.72460000000000002</v>
      </c>
      <c r="R143" s="41">
        <v>0.81879999999999997</v>
      </c>
      <c r="S143" s="64">
        <v>0.58699999999999997</v>
      </c>
      <c r="T143" s="288">
        <v>0.60870000000000002</v>
      </c>
      <c r="U143" s="288">
        <v>0.82609999999999995</v>
      </c>
      <c r="V143" s="288">
        <v>0.60870000000000002</v>
      </c>
      <c r="W143" s="95">
        <v>0</v>
      </c>
      <c r="X143" s="41">
        <v>6.1600000000000002E-2</v>
      </c>
      <c r="Y143" s="41">
        <v>0</v>
      </c>
      <c r="Z143" s="64">
        <v>0</v>
      </c>
      <c r="AA143" s="95">
        <v>0</v>
      </c>
      <c r="AB143" s="41">
        <v>0.62629999999999997</v>
      </c>
      <c r="AC143" s="41">
        <v>0.58819999999999995</v>
      </c>
      <c r="AD143" s="64">
        <v>0.6522</v>
      </c>
      <c r="AE143" s="288">
        <v>0.58699999999999997</v>
      </c>
    </row>
    <row r="144" spans="1:31" x14ac:dyDescent="0.45">
      <c r="A144" s="19" t="s">
        <v>1363</v>
      </c>
      <c r="B144" s="22" t="s">
        <v>842</v>
      </c>
      <c r="C144" s="16"/>
      <c r="D144" s="85">
        <v>7003</v>
      </c>
      <c r="E144" s="455">
        <v>0.27860000000000001</v>
      </c>
      <c r="F144" s="94">
        <v>0.7661</v>
      </c>
      <c r="G144" s="102">
        <v>0.93289999999999995</v>
      </c>
      <c r="H144" s="102">
        <v>0.95830000000000004</v>
      </c>
      <c r="I144" s="102">
        <v>0.95140000000000002</v>
      </c>
      <c r="J144" s="102">
        <v>0.94950000000000001</v>
      </c>
      <c r="K144" s="102">
        <v>0.86419999999999997</v>
      </c>
      <c r="L144" s="102">
        <v>0.95230000000000004</v>
      </c>
      <c r="M144" s="102">
        <v>0.91590000000000005</v>
      </c>
      <c r="N144" s="102">
        <v>0.9073</v>
      </c>
      <c r="O144" s="103">
        <v>0.93530000000000002</v>
      </c>
      <c r="P144" s="94">
        <v>0.35859999999999997</v>
      </c>
      <c r="Q144" s="102">
        <v>0.66</v>
      </c>
      <c r="R144" s="102">
        <v>0.71750000000000003</v>
      </c>
      <c r="S144" s="103">
        <v>0.60729999999999995</v>
      </c>
      <c r="T144" s="287">
        <v>0.58379999999999999</v>
      </c>
      <c r="U144" s="287">
        <v>0.73829999999999996</v>
      </c>
      <c r="V144" s="287">
        <v>0.58389999999999997</v>
      </c>
      <c r="W144" s="94">
        <v>2.8999999999999998E-3</v>
      </c>
      <c r="X144" s="102">
        <v>0.12870000000000001</v>
      </c>
      <c r="Y144" s="102">
        <v>0</v>
      </c>
      <c r="Z144" s="103">
        <v>0</v>
      </c>
      <c r="AA144" s="94">
        <v>0</v>
      </c>
      <c r="AB144" s="102">
        <v>0.69089999999999996</v>
      </c>
      <c r="AC144" s="102">
        <v>0.1222</v>
      </c>
      <c r="AD144" s="103">
        <v>0.58120000000000005</v>
      </c>
      <c r="AE144" s="287">
        <v>0.1565</v>
      </c>
    </row>
    <row r="145" spans="1:31" x14ac:dyDescent="0.45">
      <c r="A145" s="19" t="s">
        <v>1365</v>
      </c>
      <c r="B145" s="23" t="s">
        <v>290</v>
      </c>
      <c r="C145" s="17" t="s">
        <v>291</v>
      </c>
      <c r="D145" s="27">
        <v>559</v>
      </c>
      <c r="E145" s="456">
        <v>1.2500000000000001E-2</v>
      </c>
      <c r="F145" s="95">
        <v>0.64580000000000004</v>
      </c>
      <c r="G145" s="41">
        <v>0.86050000000000004</v>
      </c>
      <c r="H145" s="41">
        <v>0.8962</v>
      </c>
      <c r="I145" s="41">
        <v>0.88549999999999995</v>
      </c>
      <c r="J145" s="41">
        <v>0.88370000000000004</v>
      </c>
      <c r="K145" s="41">
        <v>0.78349999999999997</v>
      </c>
      <c r="L145" s="41">
        <v>0.88729999999999998</v>
      </c>
      <c r="M145" s="41">
        <v>0.82469999999999999</v>
      </c>
      <c r="N145" s="41">
        <v>0.82650000000000001</v>
      </c>
      <c r="O145" s="64">
        <v>0.85870000000000002</v>
      </c>
      <c r="P145" s="95">
        <v>0.21290000000000001</v>
      </c>
      <c r="Q145" s="41">
        <v>0.57599999999999996</v>
      </c>
      <c r="R145" s="41">
        <v>0.67259999999999998</v>
      </c>
      <c r="S145" s="64">
        <v>0.39889999999999998</v>
      </c>
      <c r="T145" s="288">
        <v>0.57930000000000004</v>
      </c>
      <c r="U145" s="288">
        <v>0.20930000000000001</v>
      </c>
      <c r="V145" s="288">
        <v>6.2600000000000003E-2</v>
      </c>
      <c r="W145" s="95">
        <v>0</v>
      </c>
      <c r="X145" s="41">
        <v>3.7600000000000001E-2</v>
      </c>
      <c r="Y145" s="41">
        <v>0</v>
      </c>
      <c r="Z145" s="64">
        <v>0</v>
      </c>
      <c r="AA145" s="95">
        <v>0</v>
      </c>
      <c r="AB145" s="41">
        <v>0.68530000000000002</v>
      </c>
      <c r="AC145" s="41">
        <v>3.2300000000000002E-2</v>
      </c>
      <c r="AD145" s="64">
        <v>0</v>
      </c>
      <c r="AE145" s="288">
        <v>0.11269999999999999</v>
      </c>
    </row>
    <row r="146" spans="1:31" x14ac:dyDescent="0.45">
      <c r="A146" s="19" t="s">
        <v>1365</v>
      </c>
      <c r="B146" s="23" t="s">
        <v>292</v>
      </c>
      <c r="C146" s="17" t="s">
        <v>293</v>
      </c>
      <c r="D146" s="27">
        <v>682</v>
      </c>
      <c r="E146" s="456">
        <v>0.34310000000000002</v>
      </c>
      <c r="F146" s="95">
        <v>0.6804</v>
      </c>
      <c r="G146" s="41">
        <v>0.91639999999999999</v>
      </c>
      <c r="H146" s="41">
        <v>0.96479999999999999</v>
      </c>
      <c r="I146" s="41">
        <v>0.95750000000000002</v>
      </c>
      <c r="J146" s="41">
        <v>0.95009999999999994</v>
      </c>
      <c r="K146" s="41">
        <v>0.79769999999999996</v>
      </c>
      <c r="L146" s="41">
        <v>0.9516</v>
      </c>
      <c r="M146" s="41">
        <v>0.93110000000000004</v>
      </c>
      <c r="N146" s="41">
        <v>0.87390000000000001</v>
      </c>
      <c r="O146" s="64">
        <v>0.88560000000000005</v>
      </c>
      <c r="P146" s="95">
        <v>0.39</v>
      </c>
      <c r="Q146" s="41">
        <v>0.65839999999999999</v>
      </c>
      <c r="R146" s="41">
        <v>0.71989999999999998</v>
      </c>
      <c r="S146" s="64">
        <v>0.67600000000000005</v>
      </c>
      <c r="T146" s="288">
        <v>0.56440000000000001</v>
      </c>
      <c r="U146" s="288">
        <v>0.58940000000000003</v>
      </c>
      <c r="V146" s="288">
        <v>0.20669999999999999</v>
      </c>
      <c r="W146" s="95">
        <v>0</v>
      </c>
      <c r="X146" s="41">
        <v>0.1701</v>
      </c>
      <c r="Y146" s="41">
        <v>0</v>
      </c>
      <c r="Z146" s="64">
        <v>0</v>
      </c>
      <c r="AA146" s="95">
        <v>0</v>
      </c>
      <c r="AB146" s="41">
        <v>4.1799999999999997E-2</v>
      </c>
      <c r="AC146" s="41">
        <v>8.3299999999999999E-2</v>
      </c>
      <c r="AD146" s="64">
        <v>0.42820000000000003</v>
      </c>
      <c r="AE146" s="288">
        <v>0.1217</v>
      </c>
    </row>
    <row r="147" spans="1:31" x14ac:dyDescent="0.45">
      <c r="A147" s="19" t="s">
        <v>1365</v>
      </c>
      <c r="B147" s="23" t="s">
        <v>294</v>
      </c>
      <c r="C147" s="17" t="s">
        <v>295</v>
      </c>
      <c r="D147" s="27">
        <v>334</v>
      </c>
      <c r="E147" s="456">
        <v>0.39219999999999999</v>
      </c>
      <c r="F147" s="95">
        <v>0.84130000000000005</v>
      </c>
      <c r="G147" s="41">
        <v>0.96709999999999996</v>
      </c>
      <c r="H147" s="41">
        <v>0.97899999999999998</v>
      </c>
      <c r="I147" s="41">
        <v>0.98499999999999999</v>
      </c>
      <c r="J147" s="41">
        <v>0.97009999999999996</v>
      </c>
      <c r="K147" s="41">
        <v>0.88319999999999999</v>
      </c>
      <c r="L147" s="41">
        <v>0.97009999999999996</v>
      </c>
      <c r="M147" s="41">
        <v>0.96109999999999995</v>
      </c>
      <c r="N147" s="41">
        <v>0.94010000000000005</v>
      </c>
      <c r="O147" s="64">
        <v>0.96109999999999995</v>
      </c>
      <c r="P147" s="95">
        <v>0.37130000000000002</v>
      </c>
      <c r="Q147" s="41">
        <v>0.68559999999999999</v>
      </c>
      <c r="R147" s="41">
        <v>0.73650000000000004</v>
      </c>
      <c r="S147" s="64">
        <v>0.61980000000000002</v>
      </c>
      <c r="T147" s="288">
        <v>0.49330000000000002</v>
      </c>
      <c r="U147" s="288">
        <v>0.74250000000000005</v>
      </c>
      <c r="V147" s="288">
        <v>0.85329999999999995</v>
      </c>
      <c r="W147" s="95">
        <v>0</v>
      </c>
      <c r="X147" s="41">
        <v>0.17960000000000001</v>
      </c>
      <c r="Y147" s="41">
        <v>0</v>
      </c>
      <c r="Z147" s="64">
        <v>0</v>
      </c>
      <c r="AA147" s="95">
        <v>0</v>
      </c>
      <c r="AB147" s="41">
        <v>0.77869999999999995</v>
      </c>
      <c r="AC147" s="41">
        <v>0.4</v>
      </c>
      <c r="AD147" s="64">
        <v>0.62870000000000004</v>
      </c>
      <c r="AE147" s="288">
        <v>0.53890000000000005</v>
      </c>
    </row>
    <row r="148" spans="1:31" x14ac:dyDescent="0.45">
      <c r="A148" s="19" t="s">
        <v>1365</v>
      </c>
      <c r="B148" s="23" t="s">
        <v>296</v>
      </c>
      <c r="C148" s="17" t="s">
        <v>297</v>
      </c>
      <c r="D148" s="27">
        <v>595</v>
      </c>
      <c r="E148" s="456">
        <v>0.2336</v>
      </c>
      <c r="F148" s="95">
        <v>0.72770000000000001</v>
      </c>
      <c r="G148" s="41">
        <v>0.90920000000000001</v>
      </c>
      <c r="H148" s="41">
        <v>0.9899</v>
      </c>
      <c r="I148" s="41">
        <v>0.9597</v>
      </c>
      <c r="J148" s="41">
        <v>0.9798</v>
      </c>
      <c r="K148" s="41">
        <v>0.81340000000000001</v>
      </c>
      <c r="L148" s="41">
        <v>0.98319999999999996</v>
      </c>
      <c r="M148" s="41">
        <v>0.97140000000000004</v>
      </c>
      <c r="N148" s="41">
        <v>0.89080000000000004</v>
      </c>
      <c r="O148" s="64">
        <v>0.93279999999999996</v>
      </c>
      <c r="P148" s="95">
        <v>0.26050000000000001</v>
      </c>
      <c r="Q148" s="41">
        <v>0.64029999999999998</v>
      </c>
      <c r="R148" s="41">
        <v>0.57479999999999998</v>
      </c>
      <c r="S148" s="64">
        <v>0.59830000000000005</v>
      </c>
      <c r="T148" s="288">
        <v>0.64959999999999996</v>
      </c>
      <c r="U148" s="288">
        <v>0.71430000000000005</v>
      </c>
      <c r="V148" s="288">
        <v>0.42520000000000002</v>
      </c>
      <c r="W148" s="95">
        <v>0</v>
      </c>
      <c r="X148" s="41">
        <v>8.9099999999999999E-2</v>
      </c>
      <c r="Y148" s="41">
        <v>0</v>
      </c>
      <c r="Z148" s="64">
        <v>0</v>
      </c>
      <c r="AA148" s="95">
        <v>0</v>
      </c>
      <c r="AB148" s="41">
        <v>0.7651</v>
      </c>
      <c r="AC148" s="41">
        <v>0</v>
      </c>
      <c r="AD148" s="64">
        <v>0.56969999999999998</v>
      </c>
      <c r="AE148" s="288">
        <v>9.0800000000000006E-2</v>
      </c>
    </row>
    <row r="149" spans="1:31" x14ac:dyDescent="0.45">
      <c r="A149" s="19" t="s">
        <v>1365</v>
      </c>
      <c r="B149" s="23" t="s">
        <v>298</v>
      </c>
      <c r="C149" s="17" t="s">
        <v>299</v>
      </c>
      <c r="D149" s="27">
        <v>454</v>
      </c>
      <c r="E149" s="456">
        <v>0.26869999999999999</v>
      </c>
      <c r="F149" s="95">
        <v>0.84140000000000004</v>
      </c>
      <c r="G149" s="41">
        <v>0.98680000000000001</v>
      </c>
      <c r="H149" s="41">
        <v>0.96919999999999995</v>
      </c>
      <c r="I149" s="41">
        <v>0.95369999999999999</v>
      </c>
      <c r="J149" s="41">
        <v>0.95809999999999995</v>
      </c>
      <c r="K149" s="41">
        <v>0.90090000000000003</v>
      </c>
      <c r="L149" s="41">
        <v>0.96919999999999995</v>
      </c>
      <c r="M149" s="41">
        <v>0.98680000000000001</v>
      </c>
      <c r="N149" s="41">
        <v>0.96479999999999999</v>
      </c>
      <c r="O149" s="64">
        <v>0.9758</v>
      </c>
      <c r="P149" s="95">
        <v>0.35239999999999999</v>
      </c>
      <c r="Q149" s="41">
        <v>0.64100000000000001</v>
      </c>
      <c r="R149" s="41">
        <v>0.80840000000000001</v>
      </c>
      <c r="S149" s="64">
        <v>0.56169999999999998</v>
      </c>
      <c r="T149" s="288">
        <v>0.50460000000000005</v>
      </c>
      <c r="U149" s="288">
        <v>0.95150000000000001</v>
      </c>
      <c r="V149" s="288">
        <v>0.85899999999999999</v>
      </c>
      <c r="W149" s="95">
        <v>0</v>
      </c>
      <c r="X149" s="41">
        <v>0.16300000000000001</v>
      </c>
      <c r="Y149" s="41">
        <v>0</v>
      </c>
      <c r="Z149" s="64">
        <v>0</v>
      </c>
      <c r="AA149" s="95">
        <v>0</v>
      </c>
      <c r="AB149" s="41">
        <v>0.92979999999999996</v>
      </c>
      <c r="AC149" s="41">
        <v>9.0899999999999995E-2</v>
      </c>
      <c r="AD149" s="64">
        <v>0.66520000000000001</v>
      </c>
      <c r="AE149" s="288">
        <v>0.1454</v>
      </c>
    </row>
    <row r="150" spans="1:31" x14ac:dyDescent="0.45">
      <c r="A150" s="19" t="s">
        <v>1365</v>
      </c>
      <c r="B150" s="23" t="s">
        <v>122</v>
      </c>
      <c r="C150" s="17" t="s">
        <v>300</v>
      </c>
      <c r="D150" s="27">
        <v>311</v>
      </c>
      <c r="E150" s="456">
        <v>0.1479</v>
      </c>
      <c r="F150" s="95">
        <v>0.79100000000000004</v>
      </c>
      <c r="G150" s="41">
        <v>0.92600000000000005</v>
      </c>
      <c r="H150" s="41">
        <v>0.92930000000000001</v>
      </c>
      <c r="I150" s="41">
        <v>0.9325</v>
      </c>
      <c r="J150" s="41">
        <v>0.91959999999999997</v>
      </c>
      <c r="K150" s="41">
        <v>0.82640000000000002</v>
      </c>
      <c r="L150" s="41">
        <v>0.91959999999999997</v>
      </c>
      <c r="M150" s="41">
        <v>0.97430000000000005</v>
      </c>
      <c r="N150" s="41">
        <v>0.90349999999999997</v>
      </c>
      <c r="O150" s="64">
        <v>0.92930000000000001</v>
      </c>
      <c r="P150" s="95">
        <v>0.29580000000000001</v>
      </c>
      <c r="Q150" s="41">
        <v>0.627</v>
      </c>
      <c r="R150" s="41">
        <v>0.7621</v>
      </c>
      <c r="S150" s="64">
        <v>0.53380000000000005</v>
      </c>
      <c r="T150" s="288">
        <v>0.64839999999999998</v>
      </c>
      <c r="U150" s="288">
        <v>0.88100000000000001</v>
      </c>
      <c r="V150" s="288">
        <v>0.46949999999999997</v>
      </c>
      <c r="W150" s="95">
        <v>0</v>
      </c>
      <c r="X150" s="41">
        <v>0.13500000000000001</v>
      </c>
      <c r="Y150" s="41">
        <v>0</v>
      </c>
      <c r="Z150" s="64">
        <v>0</v>
      </c>
      <c r="AA150" s="95">
        <v>0</v>
      </c>
      <c r="AB150" s="41">
        <v>0.58250000000000002</v>
      </c>
      <c r="AC150" s="41">
        <v>0.36840000000000001</v>
      </c>
      <c r="AD150" s="64">
        <v>0.80710000000000004</v>
      </c>
      <c r="AE150" s="288">
        <v>0.44690000000000002</v>
      </c>
    </row>
    <row r="151" spans="1:31" x14ac:dyDescent="0.45">
      <c r="A151" s="19" t="s">
        <v>1365</v>
      </c>
      <c r="B151" s="23" t="s">
        <v>301</v>
      </c>
      <c r="C151" s="17" t="s">
        <v>302</v>
      </c>
      <c r="D151" s="27">
        <v>1600</v>
      </c>
      <c r="E151" s="456">
        <v>0.2369</v>
      </c>
      <c r="F151" s="95">
        <v>0.7762</v>
      </c>
      <c r="G151" s="41">
        <v>0.94310000000000005</v>
      </c>
      <c r="H151" s="41">
        <v>0.9556</v>
      </c>
      <c r="I151" s="41">
        <v>0.9556</v>
      </c>
      <c r="J151" s="41">
        <v>0.9425</v>
      </c>
      <c r="K151" s="41">
        <v>0.88380000000000003</v>
      </c>
      <c r="L151" s="41">
        <v>0.94689999999999996</v>
      </c>
      <c r="M151" s="41">
        <v>0.89249999999999996</v>
      </c>
      <c r="N151" s="41">
        <v>0.90500000000000003</v>
      </c>
      <c r="O151" s="64">
        <v>0.94440000000000002</v>
      </c>
      <c r="P151" s="95">
        <v>0.34810000000000002</v>
      </c>
      <c r="Q151" s="41">
        <v>0.65190000000000003</v>
      </c>
      <c r="R151" s="41">
        <v>0.69</v>
      </c>
      <c r="S151" s="64">
        <v>0.61060000000000003</v>
      </c>
      <c r="T151" s="288">
        <v>0.56950000000000001</v>
      </c>
      <c r="U151" s="288">
        <v>0.8962</v>
      </c>
      <c r="V151" s="288">
        <v>0.72060000000000002</v>
      </c>
      <c r="W151" s="95">
        <v>1.2500000000000001E-2</v>
      </c>
      <c r="X151" s="41">
        <v>0.1588</v>
      </c>
      <c r="Y151" s="41">
        <v>0</v>
      </c>
      <c r="Z151" s="64">
        <v>0</v>
      </c>
      <c r="AA151" s="95">
        <v>0</v>
      </c>
      <c r="AB151" s="41">
        <v>0.93479999999999996</v>
      </c>
      <c r="AC151" s="41">
        <v>0.1852</v>
      </c>
      <c r="AD151" s="64">
        <v>0.67249999999999999</v>
      </c>
      <c r="AE151" s="288">
        <v>0.19750000000000001</v>
      </c>
    </row>
    <row r="152" spans="1:31" x14ac:dyDescent="0.45">
      <c r="A152" s="19" t="s">
        <v>1365</v>
      </c>
      <c r="B152" s="23" t="s">
        <v>303</v>
      </c>
      <c r="C152" s="17" t="s">
        <v>304</v>
      </c>
      <c r="D152" s="27">
        <v>1241</v>
      </c>
      <c r="E152" s="456">
        <v>0.2079</v>
      </c>
      <c r="F152" s="95">
        <v>0.79449999999999998</v>
      </c>
      <c r="G152" s="41">
        <v>0.9355</v>
      </c>
      <c r="H152" s="41">
        <v>0.95250000000000001</v>
      </c>
      <c r="I152" s="41">
        <v>0.94840000000000002</v>
      </c>
      <c r="J152" s="41">
        <v>0.95</v>
      </c>
      <c r="K152" s="41">
        <v>0.90010000000000001</v>
      </c>
      <c r="L152" s="41">
        <v>0.94920000000000004</v>
      </c>
      <c r="M152" s="41">
        <v>0.90090000000000003</v>
      </c>
      <c r="N152" s="41">
        <v>0.91700000000000004</v>
      </c>
      <c r="O152" s="64">
        <v>0.94279999999999997</v>
      </c>
      <c r="P152" s="95">
        <v>0.3392</v>
      </c>
      <c r="Q152" s="41">
        <v>0.62770000000000004</v>
      </c>
      <c r="R152" s="41">
        <v>0.69379999999999997</v>
      </c>
      <c r="S152" s="64">
        <v>0.61160000000000003</v>
      </c>
      <c r="T152" s="288">
        <v>0.59379999999999999</v>
      </c>
      <c r="U152" s="288">
        <v>0.87990000000000002</v>
      </c>
      <c r="V152" s="288">
        <v>0.51970000000000005</v>
      </c>
      <c r="W152" s="95">
        <v>0</v>
      </c>
      <c r="X152" s="41">
        <v>0.11119999999999999</v>
      </c>
      <c r="Y152" s="41">
        <v>0</v>
      </c>
      <c r="Z152" s="64">
        <v>0</v>
      </c>
      <c r="AA152" s="95">
        <v>0</v>
      </c>
      <c r="AB152" s="41">
        <v>0.88329999999999997</v>
      </c>
      <c r="AC152" s="41">
        <v>0.1013</v>
      </c>
      <c r="AD152" s="64">
        <v>0.59470000000000001</v>
      </c>
      <c r="AE152" s="288">
        <v>9.1899999999999996E-2</v>
      </c>
    </row>
    <row r="153" spans="1:31" x14ac:dyDescent="0.45">
      <c r="A153" s="19" t="s">
        <v>1365</v>
      </c>
      <c r="B153" s="23" t="s">
        <v>305</v>
      </c>
      <c r="C153" s="17" t="s">
        <v>306</v>
      </c>
      <c r="D153" s="27">
        <v>285</v>
      </c>
      <c r="E153" s="456">
        <v>0.2702</v>
      </c>
      <c r="F153" s="95">
        <v>0.88070000000000004</v>
      </c>
      <c r="G153" s="41">
        <v>0.96840000000000004</v>
      </c>
      <c r="H153" s="41">
        <v>0.96489999999999998</v>
      </c>
      <c r="I153" s="41">
        <v>0.97540000000000004</v>
      </c>
      <c r="J153" s="41">
        <v>0.97189999999999999</v>
      </c>
      <c r="K153" s="41">
        <v>0.93330000000000002</v>
      </c>
      <c r="L153" s="41">
        <v>0.96840000000000004</v>
      </c>
      <c r="M153" s="41">
        <v>0.93679999999999997</v>
      </c>
      <c r="N153" s="41">
        <v>0.94040000000000001</v>
      </c>
      <c r="O153" s="64">
        <v>0.96840000000000004</v>
      </c>
      <c r="P153" s="95">
        <v>0.61399999999999999</v>
      </c>
      <c r="Q153" s="41">
        <v>0.73680000000000001</v>
      </c>
      <c r="R153" s="41">
        <v>0.85260000000000002</v>
      </c>
      <c r="S153" s="64">
        <v>0.82110000000000005</v>
      </c>
      <c r="T153" s="288">
        <v>0.59379999999999999</v>
      </c>
      <c r="U153" s="288">
        <v>0.4491</v>
      </c>
      <c r="V153" s="288">
        <v>0.77539999999999998</v>
      </c>
      <c r="W153" s="95">
        <v>0</v>
      </c>
      <c r="X153" s="41">
        <v>0.1158</v>
      </c>
      <c r="Y153" s="41">
        <v>0</v>
      </c>
      <c r="Z153" s="64">
        <v>0</v>
      </c>
      <c r="AA153" s="95">
        <v>0</v>
      </c>
      <c r="AB153" s="41">
        <v>0.3846</v>
      </c>
      <c r="AC153" s="41">
        <v>0</v>
      </c>
      <c r="AD153" s="64">
        <v>0.7228</v>
      </c>
      <c r="AE153" s="288">
        <v>0.1053</v>
      </c>
    </row>
    <row r="154" spans="1:31" x14ac:dyDescent="0.45">
      <c r="A154" s="19" t="s">
        <v>1365</v>
      </c>
      <c r="B154" s="23" t="s">
        <v>307</v>
      </c>
      <c r="C154" s="17" t="s">
        <v>308</v>
      </c>
      <c r="D154" s="27">
        <v>942</v>
      </c>
      <c r="E154" s="456">
        <v>0.59240000000000004</v>
      </c>
      <c r="F154" s="95">
        <v>0.76329999999999998</v>
      </c>
      <c r="G154" s="41">
        <v>0.93520000000000003</v>
      </c>
      <c r="H154" s="41">
        <v>0.97770000000000001</v>
      </c>
      <c r="I154" s="41">
        <v>0.96389999999999998</v>
      </c>
      <c r="J154" s="41">
        <v>0.97130000000000005</v>
      </c>
      <c r="K154" s="41">
        <v>0.879</v>
      </c>
      <c r="L154" s="41">
        <v>0.97660000000000002</v>
      </c>
      <c r="M154" s="41">
        <v>0.90759999999999996</v>
      </c>
      <c r="N154" s="41">
        <v>0.93310000000000004</v>
      </c>
      <c r="O154" s="64">
        <v>0.95650000000000002</v>
      </c>
      <c r="P154" s="95">
        <v>0.46920000000000001</v>
      </c>
      <c r="Q154" s="41">
        <v>0.76749999999999996</v>
      </c>
      <c r="R154" s="41">
        <v>0.80469999999999997</v>
      </c>
      <c r="S154" s="64">
        <v>0.65290000000000004</v>
      </c>
      <c r="T154" s="288">
        <v>0.60980000000000001</v>
      </c>
      <c r="U154" s="288">
        <v>0.65610000000000002</v>
      </c>
      <c r="V154" s="288">
        <v>0.87050000000000005</v>
      </c>
      <c r="W154" s="95">
        <v>0</v>
      </c>
      <c r="X154" s="41">
        <v>0.1168</v>
      </c>
      <c r="Y154" s="41">
        <v>0</v>
      </c>
      <c r="Z154" s="64">
        <v>0</v>
      </c>
      <c r="AA154" s="95">
        <v>0</v>
      </c>
      <c r="AB154" s="41">
        <v>0.45910000000000001</v>
      </c>
      <c r="AC154" s="41">
        <v>3.39E-2</v>
      </c>
      <c r="AD154" s="64">
        <v>0.69640000000000002</v>
      </c>
      <c r="AE154" s="288">
        <v>5.4100000000000002E-2</v>
      </c>
    </row>
    <row r="155" spans="1:31" x14ac:dyDescent="0.45">
      <c r="A155" s="19" t="s">
        <v>1363</v>
      </c>
      <c r="B155" s="22" t="s">
        <v>843</v>
      </c>
      <c r="C155" s="16"/>
      <c r="D155" s="85">
        <v>3680</v>
      </c>
      <c r="E155" s="455">
        <v>0.32500000000000001</v>
      </c>
      <c r="F155" s="94">
        <v>0.77580000000000005</v>
      </c>
      <c r="G155" s="102">
        <v>0.92549999999999999</v>
      </c>
      <c r="H155" s="102">
        <v>0.94369999999999998</v>
      </c>
      <c r="I155" s="102">
        <v>0.94540000000000002</v>
      </c>
      <c r="J155" s="102">
        <v>0.93149999999999999</v>
      </c>
      <c r="K155" s="102">
        <v>0.85950000000000004</v>
      </c>
      <c r="L155" s="102">
        <v>0.93969999999999998</v>
      </c>
      <c r="M155" s="102">
        <v>0.94620000000000004</v>
      </c>
      <c r="N155" s="102">
        <v>0.87339999999999995</v>
      </c>
      <c r="O155" s="103">
        <v>0.92769999999999997</v>
      </c>
      <c r="P155" s="94">
        <v>0.36009999999999998</v>
      </c>
      <c r="Q155" s="102">
        <v>0.63400000000000001</v>
      </c>
      <c r="R155" s="102">
        <v>0.73799999999999999</v>
      </c>
      <c r="S155" s="103">
        <v>0.60980000000000001</v>
      </c>
      <c r="T155" s="287">
        <v>0.54649999999999999</v>
      </c>
      <c r="U155" s="287">
        <v>0.83560000000000001</v>
      </c>
      <c r="V155" s="287">
        <v>0.73150000000000004</v>
      </c>
      <c r="W155" s="94">
        <v>5.0000000000000001E-4</v>
      </c>
      <c r="X155" s="102">
        <v>4.4299999999999999E-2</v>
      </c>
      <c r="Y155" s="102">
        <v>0</v>
      </c>
      <c r="Z155" s="103">
        <v>0</v>
      </c>
      <c r="AA155" s="94">
        <v>0</v>
      </c>
      <c r="AB155" s="102">
        <v>0.82199999999999995</v>
      </c>
      <c r="AC155" s="102">
        <v>0.26879999999999998</v>
      </c>
      <c r="AD155" s="103">
        <v>0.70789999999999997</v>
      </c>
      <c r="AE155" s="287">
        <v>0.40110000000000001</v>
      </c>
    </row>
    <row r="156" spans="1:31" x14ac:dyDescent="0.45">
      <c r="A156" s="19" t="s">
        <v>1365</v>
      </c>
      <c r="B156" s="23" t="s">
        <v>310</v>
      </c>
      <c r="C156" s="17" t="s">
        <v>311</v>
      </c>
      <c r="D156" s="27">
        <v>535</v>
      </c>
      <c r="E156" s="456">
        <v>0.37009999999999998</v>
      </c>
      <c r="F156" s="95">
        <v>0.70279999999999998</v>
      </c>
      <c r="G156" s="41">
        <v>0.86539999999999995</v>
      </c>
      <c r="H156" s="41">
        <v>0.90280000000000005</v>
      </c>
      <c r="I156" s="41">
        <v>0.90090000000000003</v>
      </c>
      <c r="J156" s="41">
        <v>0.87849999999999995</v>
      </c>
      <c r="K156" s="41">
        <v>0.81679999999999997</v>
      </c>
      <c r="L156" s="41">
        <v>0.90469999999999995</v>
      </c>
      <c r="M156" s="41">
        <v>0.95889999999999997</v>
      </c>
      <c r="N156" s="41">
        <v>0.79069999999999996</v>
      </c>
      <c r="O156" s="64">
        <v>0.86170000000000002</v>
      </c>
      <c r="P156" s="95">
        <v>0.32519999999999999</v>
      </c>
      <c r="Q156" s="41">
        <v>0.628</v>
      </c>
      <c r="R156" s="41">
        <v>0.69350000000000001</v>
      </c>
      <c r="S156" s="64">
        <v>0.57379999999999998</v>
      </c>
      <c r="T156" s="288">
        <v>0.55920000000000003</v>
      </c>
      <c r="U156" s="288">
        <v>0.78690000000000004</v>
      </c>
      <c r="V156" s="288">
        <v>0.70840000000000003</v>
      </c>
      <c r="W156" s="95">
        <v>1.9E-3</v>
      </c>
      <c r="X156" s="41">
        <v>5.6099999999999997E-2</v>
      </c>
      <c r="Y156" s="41">
        <v>0</v>
      </c>
      <c r="Z156" s="64">
        <v>0</v>
      </c>
      <c r="AA156" s="95">
        <v>0</v>
      </c>
      <c r="AB156" s="41">
        <v>0.78700000000000003</v>
      </c>
      <c r="AC156" s="41">
        <v>0.25</v>
      </c>
      <c r="AD156" s="64">
        <v>0.82240000000000002</v>
      </c>
      <c r="AE156" s="288">
        <v>0.2636</v>
      </c>
    </row>
    <row r="157" spans="1:31" x14ac:dyDescent="0.45">
      <c r="A157" s="19" t="s">
        <v>1365</v>
      </c>
      <c r="B157" s="23" t="s">
        <v>312</v>
      </c>
      <c r="C157" s="17" t="s">
        <v>313</v>
      </c>
      <c r="D157" s="27">
        <v>907</v>
      </c>
      <c r="E157" s="456">
        <v>0.33300000000000002</v>
      </c>
      <c r="F157" s="95">
        <v>0.79049999999999998</v>
      </c>
      <c r="G157" s="41">
        <v>0.93379999999999996</v>
      </c>
      <c r="H157" s="41">
        <v>0.93379999999999996</v>
      </c>
      <c r="I157" s="41">
        <v>0.94379999999999997</v>
      </c>
      <c r="J157" s="41">
        <v>0.92390000000000005</v>
      </c>
      <c r="K157" s="41">
        <v>0.89080000000000004</v>
      </c>
      <c r="L157" s="41">
        <v>0.92500000000000004</v>
      </c>
      <c r="M157" s="41">
        <v>0.91949999999999998</v>
      </c>
      <c r="N157" s="41">
        <v>0.871</v>
      </c>
      <c r="O157" s="64">
        <v>0.92830000000000001</v>
      </c>
      <c r="P157" s="95">
        <v>0.38479999999999998</v>
      </c>
      <c r="Q157" s="41">
        <v>0.64059999999999995</v>
      </c>
      <c r="R157" s="41">
        <v>0.77510000000000001</v>
      </c>
      <c r="S157" s="64">
        <v>0.60529999999999995</v>
      </c>
      <c r="T157" s="288">
        <v>0.55659999999999998</v>
      </c>
      <c r="U157" s="288">
        <v>0.82030000000000003</v>
      </c>
      <c r="V157" s="288">
        <v>0.65600000000000003</v>
      </c>
      <c r="W157" s="95">
        <v>1.1000000000000001E-3</v>
      </c>
      <c r="X157" s="41">
        <v>5.4999999999999997E-3</v>
      </c>
      <c r="Y157" s="41">
        <v>0</v>
      </c>
      <c r="Z157" s="64">
        <v>0</v>
      </c>
      <c r="AA157" s="95">
        <v>0</v>
      </c>
      <c r="AB157" s="41">
        <v>0.81689999999999996</v>
      </c>
      <c r="AC157" s="41">
        <v>0.13109999999999999</v>
      </c>
      <c r="AD157" s="64">
        <v>0.73870000000000002</v>
      </c>
      <c r="AE157" s="288">
        <v>0.19289999999999999</v>
      </c>
    </row>
    <row r="158" spans="1:31" x14ac:dyDescent="0.45">
      <c r="A158" s="19" t="s">
        <v>1365</v>
      </c>
      <c r="B158" s="23" t="s">
        <v>314</v>
      </c>
      <c r="C158" s="17" t="s">
        <v>315</v>
      </c>
      <c r="D158" s="27">
        <v>996</v>
      </c>
      <c r="E158" s="456">
        <v>0.30719999999999997</v>
      </c>
      <c r="F158" s="95">
        <v>0.80520000000000003</v>
      </c>
      <c r="G158" s="41">
        <v>0.95179999999999998</v>
      </c>
      <c r="H158" s="41">
        <v>0.96889999999999998</v>
      </c>
      <c r="I158" s="41">
        <v>0.96789999999999998</v>
      </c>
      <c r="J158" s="41">
        <v>0.95679999999999998</v>
      </c>
      <c r="K158" s="41">
        <v>0.85340000000000005</v>
      </c>
      <c r="L158" s="41">
        <v>0.96489999999999998</v>
      </c>
      <c r="M158" s="41">
        <v>0.97389999999999999</v>
      </c>
      <c r="N158" s="41">
        <v>0.91369999999999996</v>
      </c>
      <c r="O158" s="64">
        <v>0.95679999999999998</v>
      </c>
      <c r="P158" s="95">
        <v>0.35039999999999999</v>
      </c>
      <c r="Q158" s="41">
        <v>0.61350000000000005</v>
      </c>
      <c r="R158" s="41">
        <v>0.72689999999999999</v>
      </c>
      <c r="S158" s="64">
        <v>0.65359999999999996</v>
      </c>
      <c r="T158" s="288">
        <v>0.49280000000000002</v>
      </c>
      <c r="U158" s="288">
        <v>0.85740000000000005</v>
      </c>
      <c r="V158" s="288">
        <v>0.79920000000000002</v>
      </c>
      <c r="W158" s="95">
        <v>0</v>
      </c>
      <c r="X158" s="41">
        <v>6.0000000000000001E-3</v>
      </c>
      <c r="Y158" s="41">
        <v>0</v>
      </c>
      <c r="Z158" s="64">
        <v>0</v>
      </c>
      <c r="AA158" s="95">
        <v>0</v>
      </c>
      <c r="AB158" s="41">
        <v>0.92120000000000002</v>
      </c>
      <c r="AC158" s="41">
        <v>0.29630000000000001</v>
      </c>
      <c r="AD158" s="64">
        <v>0.57130000000000003</v>
      </c>
      <c r="AE158" s="288">
        <v>0.749</v>
      </c>
    </row>
    <row r="159" spans="1:31" x14ac:dyDescent="0.45">
      <c r="A159" s="19" t="s">
        <v>1365</v>
      </c>
      <c r="B159" s="23" t="s">
        <v>316</v>
      </c>
      <c r="C159" s="17" t="s">
        <v>317</v>
      </c>
      <c r="D159" s="27">
        <v>248</v>
      </c>
      <c r="E159" s="456">
        <v>0.2782</v>
      </c>
      <c r="F159" s="95">
        <v>0.7379</v>
      </c>
      <c r="G159" s="41">
        <v>0.8952</v>
      </c>
      <c r="H159" s="41">
        <v>0.9153</v>
      </c>
      <c r="I159" s="41">
        <v>0.9234</v>
      </c>
      <c r="J159" s="41">
        <v>0.9032</v>
      </c>
      <c r="K159" s="41">
        <v>0.8427</v>
      </c>
      <c r="L159" s="41">
        <v>0.9113</v>
      </c>
      <c r="M159" s="41">
        <v>0.8952</v>
      </c>
      <c r="N159" s="41">
        <v>0.81850000000000001</v>
      </c>
      <c r="O159" s="64">
        <v>0.8952</v>
      </c>
      <c r="P159" s="95">
        <v>0.3952</v>
      </c>
      <c r="Q159" s="41">
        <v>0.6089</v>
      </c>
      <c r="R159" s="41">
        <v>0.7218</v>
      </c>
      <c r="S159" s="64">
        <v>0.625</v>
      </c>
      <c r="T159" s="288">
        <v>0.51090000000000002</v>
      </c>
      <c r="U159" s="288">
        <v>0.746</v>
      </c>
      <c r="V159" s="288">
        <v>0.4839</v>
      </c>
      <c r="W159" s="95">
        <v>0</v>
      </c>
      <c r="X159" s="41">
        <v>4.0000000000000001E-3</v>
      </c>
      <c r="Y159" s="41">
        <v>0</v>
      </c>
      <c r="Z159" s="64">
        <v>0</v>
      </c>
      <c r="AA159" s="95">
        <v>0</v>
      </c>
      <c r="AB159" s="41">
        <v>0.81540000000000001</v>
      </c>
      <c r="AC159" s="41">
        <v>0.15</v>
      </c>
      <c r="AD159" s="64">
        <v>0.7056</v>
      </c>
      <c r="AE159" s="288">
        <v>0.1573</v>
      </c>
    </row>
    <row r="160" spans="1:31" x14ac:dyDescent="0.45">
      <c r="A160" s="19" t="s">
        <v>1365</v>
      </c>
      <c r="B160" s="23" t="s">
        <v>318</v>
      </c>
      <c r="C160" s="17" t="s">
        <v>319</v>
      </c>
      <c r="D160" s="27">
        <v>470</v>
      </c>
      <c r="E160" s="456">
        <v>0.4</v>
      </c>
      <c r="F160" s="95">
        <v>0.84889999999999999</v>
      </c>
      <c r="G160" s="41">
        <v>0.96809999999999996</v>
      </c>
      <c r="H160" s="41">
        <v>0.97450000000000003</v>
      </c>
      <c r="I160" s="41">
        <v>0.97019999999999995</v>
      </c>
      <c r="J160" s="41">
        <v>0.97230000000000005</v>
      </c>
      <c r="K160" s="41">
        <v>0.90429999999999999</v>
      </c>
      <c r="L160" s="41">
        <v>0.96809999999999996</v>
      </c>
      <c r="M160" s="41">
        <v>0.94040000000000001</v>
      </c>
      <c r="N160" s="41">
        <v>0.92979999999999996</v>
      </c>
      <c r="O160" s="64">
        <v>0.96809999999999996</v>
      </c>
      <c r="P160" s="95">
        <v>0.41699999999999998</v>
      </c>
      <c r="Q160" s="41">
        <v>0.67230000000000001</v>
      </c>
      <c r="R160" s="41">
        <v>0.85529999999999995</v>
      </c>
      <c r="S160" s="64">
        <v>0.62129999999999996</v>
      </c>
      <c r="T160" s="288">
        <v>0.59699999999999998</v>
      </c>
      <c r="U160" s="288">
        <v>0.92549999999999999</v>
      </c>
      <c r="V160" s="288">
        <v>0.85740000000000005</v>
      </c>
      <c r="W160" s="95">
        <v>0</v>
      </c>
      <c r="X160" s="41">
        <v>7.2300000000000003E-2</v>
      </c>
      <c r="Y160" s="41">
        <v>0</v>
      </c>
      <c r="Z160" s="64">
        <v>0</v>
      </c>
      <c r="AA160" s="95">
        <v>0</v>
      </c>
      <c r="AB160" s="41">
        <v>0.80469999999999997</v>
      </c>
      <c r="AC160" s="41">
        <v>0.2424</v>
      </c>
      <c r="AD160" s="64">
        <v>0.78510000000000002</v>
      </c>
      <c r="AE160" s="288">
        <v>0.32769999999999999</v>
      </c>
    </row>
    <row r="161" spans="1:31" x14ac:dyDescent="0.45">
      <c r="A161" s="19" t="s">
        <v>1365</v>
      </c>
      <c r="B161" s="23" t="s">
        <v>320</v>
      </c>
      <c r="C161" s="17" t="s">
        <v>321</v>
      </c>
      <c r="D161" s="27">
        <v>524</v>
      </c>
      <c r="E161" s="456">
        <v>0.25380000000000003</v>
      </c>
      <c r="F161" s="95">
        <v>0.72140000000000004</v>
      </c>
      <c r="G161" s="41">
        <v>0.89890000000000003</v>
      </c>
      <c r="H161" s="41">
        <v>0.94079999999999997</v>
      </c>
      <c r="I161" s="41">
        <v>0.93889999999999996</v>
      </c>
      <c r="J161" s="41">
        <v>0.92749999999999999</v>
      </c>
      <c r="K161" s="41">
        <v>0.82820000000000005</v>
      </c>
      <c r="L161" s="41">
        <v>0.94079999999999997</v>
      </c>
      <c r="M161" s="41">
        <v>0.95609999999999995</v>
      </c>
      <c r="N161" s="41">
        <v>0.86070000000000002</v>
      </c>
      <c r="O161" s="64">
        <v>0.91790000000000005</v>
      </c>
      <c r="P161" s="95">
        <v>0.3034</v>
      </c>
      <c r="Q161" s="41">
        <v>0.64500000000000002</v>
      </c>
      <c r="R161" s="41">
        <v>0.6431</v>
      </c>
      <c r="S161" s="64">
        <v>0.5534</v>
      </c>
      <c r="T161" s="288">
        <v>0.58330000000000004</v>
      </c>
      <c r="U161" s="288">
        <v>0.83209999999999995</v>
      </c>
      <c r="V161" s="288">
        <v>0.76149999999999995</v>
      </c>
      <c r="W161" s="95">
        <v>0</v>
      </c>
      <c r="X161" s="41">
        <v>0.16600000000000001</v>
      </c>
      <c r="Y161" s="41">
        <v>0</v>
      </c>
      <c r="Z161" s="64">
        <v>0</v>
      </c>
      <c r="AA161" s="95">
        <v>0</v>
      </c>
      <c r="AB161" s="41">
        <v>0.69179999999999997</v>
      </c>
      <c r="AC161" s="41">
        <v>0.48980000000000001</v>
      </c>
      <c r="AD161" s="64">
        <v>0.72899999999999998</v>
      </c>
      <c r="AE161" s="288">
        <v>0.42180000000000001</v>
      </c>
    </row>
    <row r="162" spans="1:31" x14ac:dyDescent="0.45">
      <c r="A162" s="19" t="s">
        <v>1363</v>
      </c>
      <c r="B162" s="22" t="s">
        <v>844</v>
      </c>
      <c r="C162" s="16"/>
      <c r="D162" s="85">
        <v>2327</v>
      </c>
      <c r="E162" s="455">
        <v>0.18740000000000001</v>
      </c>
      <c r="F162" s="94">
        <v>0.70179999999999998</v>
      </c>
      <c r="G162" s="102">
        <v>0.8861</v>
      </c>
      <c r="H162" s="102">
        <v>0.93300000000000005</v>
      </c>
      <c r="I162" s="102">
        <v>0.93640000000000001</v>
      </c>
      <c r="J162" s="102">
        <v>0.91490000000000005</v>
      </c>
      <c r="K162" s="102">
        <v>0.8075</v>
      </c>
      <c r="L162" s="102">
        <v>0.92820000000000003</v>
      </c>
      <c r="M162" s="102">
        <v>0.90329999999999999</v>
      </c>
      <c r="N162" s="102">
        <v>0.85</v>
      </c>
      <c r="O162" s="103">
        <v>0.91959999999999997</v>
      </c>
      <c r="P162" s="94">
        <v>0.37519999999999998</v>
      </c>
      <c r="Q162" s="102">
        <v>0.67130000000000001</v>
      </c>
      <c r="R162" s="102">
        <v>0.72629999999999995</v>
      </c>
      <c r="S162" s="103">
        <v>0.58099999999999996</v>
      </c>
      <c r="T162" s="287">
        <v>0.60699999999999998</v>
      </c>
      <c r="U162" s="287">
        <v>0.74950000000000006</v>
      </c>
      <c r="V162" s="287">
        <v>0.64800000000000002</v>
      </c>
      <c r="W162" s="94">
        <v>1.2999999999999999E-3</v>
      </c>
      <c r="X162" s="102">
        <v>0.17749999999999999</v>
      </c>
      <c r="Y162" s="102">
        <v>0</v>
      </c>
      <c r="Z162" s="103">
        <v>0</v>
      </c>
      <c r="AA162" s="94">
        <v>0</v>
      </c>
      <c r="AB162" s="102">
        <v>0.78320000000000001</v>
      </c>
      <c r="AC162" s="102">
        <v>0.20449999999999999</v>
      </c>
      <c r="AD162" s="103">
        <v>0.70730000000000004</v>
      </c>
      <c r="AE162" s="287">
        <v>0.2772</v>
      </c>
    </row>
    <row r="163" spans="1:31" x14ac:dyDescent="0.45">
      <c r="A163" s="19" t="s">
        <v>1365</v>
      </c>
      <c r="B163" s="23" t="s">
        <v>323</v>
      </c>
      <c r="C163" s="17" t="s">
        <v>324</v>
      </c>
      <c r="D163" s="27">
        <v>485</v>
      </c>
      <c r="E163" s="456">
        <v>0.17530000000000001</v>
      </c>
      <c r="F163" s="95">
        <v>0.64739999999999998</v>
      </c>
      <c r="G163" s="41">
        <v>0.85150000000000003</v>
      </c>
      <c r="H163" s="41">
        <v>0.9113</v>
      </c>
      <c r="I163" s="41">
        <v>0.90720000000000001</v>
      </c>
      <c r="J163" s="41">
        <v>0.88870000000000005</v>
      </c>
      <c r="K163" s="41">
        <v>0.76290000000000002</v>
      </c>
      <c r="L163" s="41">
        <v>0.90720000000000001</v>
      </c>
      <c r="M163" s="41">
        <v>0.87629999999999997</v>
      </c>
      <c r="N163" s="41">
        <v>0.76080000000000003</v>
      </c>
      <c r="O163" s="64">
        <v>0.89690000000000003</v>
      </c>
      <c r="P163" s="95">
        <v>0.34639999999999999</v>
      </c>
      <c r="Q163" s="41">
        <v>0.64539999999999997</v>
      </c>
      <c r="R163" s="41">
        <v>0.6825</v>
      </c>
      <c r="S163" s="64">
        <v>0.57320000000000004</v>
      </c>
      <c r="T163" s="288">
        <v>0.60289999999999999</v>
      </c>
      <c r="U163" s="288">
        <v>0.58350000000000002</v>
      </c>
      <c r="V163" s="288">
        <v>0.52159999999999995</v>
      </c>
      <c r="W163" s="95">
        <v>4.1000000000000003E-3</v>
      </c>
      <c r="X163" s="41">
        <v>0.16700000000000001</v>
      </c>
      <c r="Y163" s="41">
        <v>0</v>
      </c>
      <c r="Z163" s="64">
        <v>0</v>
      </c>
      <c r="AA163" s="95">
        <v>0</v>
      </c>
      <c r="AB163" s="41">
        <v>0.70499999999999996</v>
      </c>
      <c r="AC163" s="41">
        <v>7.4999999999999997E-2</v>
      </c>
      <c r="AD163" s="64">
        <v>0.71130000000000004</v>
      </c>
      <c r="AE163" s="288">
        <v>0.16700000000000001</v>
      </c>
    </row>
    <row r="164" spans="1:31" x14ac:dyDescent="0.45">
      <c r="A164" s="19" t="s">
        <v>1365</v>
      </c>
      <c r="B164" s="23" t="s">
        <v>325</v>
      </c>
      <c r="C164" s="17" t="s">
        <v>326</v>
      </c>
      <c r="D164" s="27">
        <v>412</v>
      </c>
      <c r="E164" s="456">
        <v>0.13109999999999999</v>
      </c>
      <c r="F164" s="95">
        <v>0.72570000000000001</v>
      </c>
      <c r="G164" s="41">
        <v>0.90049999999999997</v>
      </c>
      <c r="H164" s="41">
        <v>0.92959999999999998</v>
      </c>
      <c r="I164" s="41">
        <v>0.95150000000000001</v>
      </c>
      <c r="J164" s="41">
        <v>0.90780000000000005</v>
      </c>
      <c r="K164" s="41">
        <v>0.78879999999999995</v>
      </c>
      <c r="L164" s="41">
        <v>0.92230000000000001</v>
      </c>
      <c r="M164" s="41">
        <v>0.92720000000000002</v>
      </c>
      <c r="N164" s="41">
        <v>0.84950000000000003</v>
      </c>
      <c r="O164" s="64">
        <v>0.92230000000000001</v>
      </c>
      <c r="P164" s="95">
        <v>0.33500000000000002</v>
      </c>
      <c r="Q164" s="41">
        <v>0.6845</v>
      </c>
      <c r="R164" s="41">
        <v>0.67230000000000001</v>
      </c>
      <c r="S164" s="64">
        <v>0.52910000000000001</v>
      </c>
      <c r="T164" s="288">
        <v>0.62749999999999995</v>
      </c>
      <c r="U164" s="288">
        <v>0.86650000000000005</v>
      </c>
      <c r="V164" s="288">
        <v>0.75</v>
      </c>
      <c r="W164" s="95">
        <v>0</v>
      </c>
      <c r="X164" s="41">
        <v>0.1966</v>
      </c>
      <c r="Y164" s="41">
        <v>0</v>
      </c>
      <c r="Z164" s="64">
        <v>0</v>
      </c>
      <c r="AA164" s="95">
        <v>0</v>
      </c>
      <c r="AB164" s="41">
        <v>0.81200000000000006</v>
      </c>
      <c r="AC164" s="41">
        <v>0.30299999999999999</v>
      </c>
      <c r="AD164" s="64">
        <v>0.7087</v>
      </c>
      <c r="AE164" s="288">
        <v>0.72819999999999996</v>
      </c>
    </row>
    <row r="165" spans="1:31" x14ac:dyDescent="0.45">
      <c r="A165" s="19" t="s">
        <v>1365</v>
      </c>
      <c r="B165" s="23" t="s">
        <v>327</v>
      </c>
      <c r="C165" s="17" t="s">
        <v>328</v>
      </c>
      <c r="D165" s="27">
        <v>534</v>
      </c>
      <c r="E165" s="456">
        <v>0.2903</v>
      </c>
      <c r="F165" s="95">
        <v>0.76590000000000003</v>
      </c>
      <c r="G165" s="41">
        <v>0.91949999999999998</v>
      </c>
      <c r="H165" s="41">
        <v>0.94189999999999996</v>
      </c>
      <c r="I165" s="41">
        <v>0.95509999999999995</v>
      </c>
      <c r="J165" s="41">
        <v>0.9345</v>
      </c>
      <c r="K165" s="41">
        <v>0.85019999999999996</v>
      </c>
      <c r="L165" s="41">
        <v>0.94940000000000002</v>
      </c>
      <c r="M165" s="41">
        <v>0.90639999999999998</v>
      </c>
      <c r="N165" s="41">
        <v>0.91759999999999997</v>
      </c>
      <c r="O165" s="64">
        <v>0.95130000000000003</v>
      </c>
      <c r="P165" s="95">
        <v>0.44009999999999999</v>
      </c>
      <c r="Q165" s="41">
        <v>0.69850000000000001</v>
      </c>
      <c r="R165" s="41">
        <v>0.8165</v>
      </c>
      <c r="S165" s="64">
        <v>0.61240000000000006</v>
      </c>
      <c r="T165" s="288">
        <v>0.5766</v>
      </c>
      <c r="U165" s="288">
        <v>0.86519999999999997</v>
      </c>
      <c r="V165" s="288">
        <v>0.70599999999999996</v>
      </c>
      <c r="W165" s="95">
        <v>0</v>
      </c>
      <c r="X165" s="41">
        <v>0.1648</v>
      </c>
      <c r="Y165" s="41">
        <v>0</v>
      </c>
      <c r="Z165" s="64">
        <v>0</v>
      </c>
      <c r="AA165" s="95">
        <v>0</v>
      </c>
      <c r="AB165" s="41">
        <v>0.91279999999999994</v>
      </c>
      <c r="AC165" s="41">
        <v>0.23530000000000001</v>
      </c>
      <c r="AD165" s="64">
        <v>0.55620000000000003</v>
      </c>
      <c r="AE165" s="288">
        <v>0.18540000000000001</v>
      </c>
    </row>
    <row r="166" spans="1:31" x14ac:dyDescent="0.45">
      <c r="A166" s="19" t="s">
        <v>1365</v>
      </c>
      <c r="B166" s="23" t="s">
        <v>329</v>
      </c>
      <c r="C166" s="17" t="s">
        <v>330</v>
      </c>
      <c r="D166" s="27">
        <v>335</v>
      </c>
      <c r="E166" s="456">
        <v>0.17910000000000001</v>
      </c>
      <c r="F166" s="95">
        <v>0.67759999999999998</v>
      </c>
      <c r="G166" s="41">
        <v>0.85670000000000002</v>
      </c>
      <c r="H166" s="41">
        <v>0.93730000000000002</v>
      </c>
      <c r="I166" s="41">
        <v>0.9254</v>
      </c>
      <c r="J166" s="41">
        <v>0.9254</v>
      </c>
      <c r="K166" s="41">
        <v>0.80600000000000005</v>
      </c>
      <c r="L166" s="41">
        <v>0.9254</v>
      </c>
      <c r="M166" s="41">
        <v>0.94330000000000003</v>
      </c>
      <c r="N166" s="41">
        <v>0.8478</v>
      </c>
      <c r="O166" s="64">
        <v>0.90749999999999997</v>
      </c>
      <c r="P166" s="95">
        <v>0.39400000000000002</v>
      </c>
      <c r="Q166" s="41">
        <v>0.65369999999999995</v>
      </c>
      <c r="R166" s="41">
        <v>0.74029999999999996</v>
      </c>
      <c r="S166" s="64">
        <v>0.63880000000000003</v>
      </c>
      <c r="T166" s="288">
        <v>0.5373</v>
      </c>
      <c r="U166" s="288">
        <v>0.79700000000000004</v>
      </c>
      <c r="V166" s="288">
        <v>0.64480000000000004</v>
      </c>
      <c r="W166" s="95">
        <v>3.0000000000000001E-3</v>
      </c>
      <c r="X166" s="41">
        <v>0.14330000000000001</v>
      </c>
      <c r="Y166" s="41">
        <v>0</v>
      </c>
      <c r="Z166" s="64">
        <v>0</v>
      </c>
      <c r="AA166" s="95">
        <v>0</v>
      </c>
      <c r="AB166" s="41">
        <v>0.81059999999999999</v>
      </c>
      <c r="AC166" s="41">
        <v>0.21429999999999999</v>
      </c>
      <c r="AD166" s="64">
        <v>0.68059999999999998</v>
      </c>
      <c r="AE166" s="288">
        <v>0.22689999999999999</v>
      </c>
    </row>
    <row r="167" spans="1:31" x14ac:dyDescent="0.45">
      <c r="A167" s="19" t="s">
        <v>1365</v>
      </c>
      <c r="B167" s="23" t="s">
        <v>331</v>
      </c>
      <c r="C167" s="17" t="s">
        <v>332</v>
      </c>
      <c r="D167" s="27">
        <v>561</v>
      </c>
      <c r="E167" s="456">
        <v>0.1462</v>
      </c>
      <c r="F167" s="95">
        <v>0.6845</v>
      </c>
      <c r="G167" s="41">
        <v>0.89129999999999998</v>
      </c>
      <c r="H167" s="41">
        <v>0.94299999999999995</v>
      </c>
      <c r="I167" s="41">
        <v>0.93940000000000001</v>
      </c>
      <c r="J167" s="41">
        <v>0.91800000000000004</v>
      </c>
      <c r="K167" s="41">
        <v>0.82</v>
      </c>
      <c r="L167" s="41">
        <v>0.93230000000000002</v>
      </c>
      <c r="M167" s="41">
        <v>0.88239999999999996</v>
      </c>
      <c r="N167" s="41">
        <v>0.86450000000000005</v>
      </c>
      <c r="O167" s="64">
        <v>0.91439999999999999</v>
      </c>
      <c r="P167" s="95">
        <v>0.35649999999999998</v>
      </c>
      <c r="Q167" s="41">
        <v>0.66839999999999999</v>
      </c>
      <c r="R167" s="41">
        <v>0.70940000000000003</v>
      </c>
      <c r="S167" s="64">
        <v>0.5615</v>
      </c>
      <c r="T167" s="288">
        <v>0.64939999999999998</v>
      </c>
      <c r="U167" s="288">
        <v>0.66839999999999999</v>
      </c>
      <c r="V167" s="288">
        <v>0.62919999999999998</v>
      </c>
      <c r="W167" s="95">
        <v>0</v>
      </c>
      <c r="X167" s="41">
        <v>0.20499999999999999</v>
      </c>
      <c r="Y167" s="41">
        <v>0</v>
      </c>
      <c r="Z167" s="64">
        <v>0</v>
      </c>
      <c r="AA167" s="95">
        <v>0</v>
      </c>
      <c r="AB167" s="41">
        <v>0.65680000000000005</v>
      </c>
      <c r="AC167" s="41">
        <v>0.25</v>
      </c>
      <c r="AD167" s="64">
        <v>0.86270000000000002</v>
      </c>
      <c r="AE167" s="288">
        <v>0.15859999999999999</v>
      </c>
    </row>
    <row r="168" spans="1:31" x14ac:dyDescent="0.45">
      <c r="A168" s="19" t="s">
        <v>1363</v>
      </c>
      <c r="B168" s="22" t="s">
        <v>845</v>
      </c>
      <c r="C168" s="16"/>
      <c r="D168" s="85">
        <v>6573</v>
      </c>
      <c r="E168" s="455">
        <v>0.30630000000000002</v>
      </c>
      <c r="F168" s="94">
        <v>0.79510000000000003</v>
      </c>
      <c r="G168" s="102">
        <v>0.94330000000000003</v>
      </c>
      <c r="H168" s="102">
        <v>0.96809999999999996</v>
      </c>
      <c r="I168" s="102">
        <v>0.96</v>
      </c>
      <c r="J168" s="102">
        <v>0.95860000000000001</v>
      </c>
      <c r="K168" s="102">
        <v>0.88390000000000002</v>
      </c>
      <c r="L168" s="102">
        <v>0.96499999999999997</v>
      </c>
      <c r="M168" s="102">
        <v>0.92579999999999996</v>
      </c>
      <c r="N168" s="102">
        <v>0.90369999999999995</v>
      </c>
      <c r="O168" s="103">
        <v>0.94840000000000002</v>
      </c>
      <c r="P168" s="94">
        <v>0.3574</v>
      </c>
      <c r="Q168" s="102">
        <v>0.62890000000000001</v>
      </c>
      <c r="R168" s="102">
        <v>0.75170000000000003</v>
      </c>
      <c r="S168" s="103">
        <v>0.623</v>
      </c>
      <c r="T168" s="287">
        <v>0.53520000000000001</v>
      </c>
      <c r="U168" s="287">
        <v>0.81389999999999996</v>
      </c>
      <c r="V168" s="287">
        <v>0.59470000000000001</v>
      </c>
      <c r="W168" s="94">
        <v>8.0000000000000004E-4</v>
      </c>
      <c r="X168" s="102">
        <v>8.3099999999999993E-2</v>
      </c>
      <c r="Y168" s="102">
        <v>0</v>
      </c>
      <c r="Z168" s="103">
        <v>0</v>
      </c>
      <c r="AA168" s="94">
        <v>1.1000000000000001E-3</v>
      </c>
      <c r="AB168" s="102">
        <v>0.8216</v>
      </c>
      <c r="AC168" s="102">
        <v>0.15090000000000001</v>
      </c>
      <c r="AD168" s="103">
        <v>0.59960000000000002</v>
      </c>
      <c r="AE168" s="287">
        <v>0.223</v>
      </c>
    </row>
    <row r="169" spans="1:31" x14ac:dyDescent="0.45">
      <c r="A169" s="19" t="s">
        <v>1365</v>
      </c>
      <c r="B169" s="23" t="s">
        <v>334</v>
      </c>
      <c r="C169" s="17" t="s">
        <v>335</v>
      </c>
      <c r="D169" s="27">
        <v>999</v>
      </c>
      <c r="E169" s="456">
        <v>0.29930000000000001</v>
      </c>
      <c r="F169" s="95">
        <v>0.79979999999999996</v>
      </c>
      <c r="G169" s="41">
        <v>0.95599999999999996</v>
      </c>
      <c r="H169" s="41">
        <v>0.97699999999999998</v>
      </c>
      <c r="I169" s="41">
        <v>0.97099999999999997</v>
      </c>
      <c r="J169" s="41">
        <v>0.97099999999999997</v>
      </c>
      <c r="K169" s="41">
        <v>0.89190000000000003</v>
      </c>
      <c r="L169" s="41">
        <v>0.97399999999999998</v>
      </c>
      <c r="M169" s="41">
        <v>0.89690000000000003</v>
      </c>
      <c r="N169" s="41">
        <v>0.91190000000000004</v>
      </c>
      <c r="O169" s="64">
        <v>0.96399999999999997</v>
      </c>
      <c r="P169" s="95">
        <v>0.40839999999999999</v>
      </c>
      <c r="Q169" s="41">
        <v>0.65669999999999995</v>
      </c>
      <c r="R169" s="41">
        <v>0.70069999999999999</v>
      </c>
      <c r="S169" s="64">
        <v>0.69869999999999999</v>
      </c>
      <c r="T169" s="288">
        <v>0.57820000000000005</v>
      </c>
      <c r="U169" s="288">
        <v>0.8679</v>
      </c>
      <c r="V169" s="288">
        <v>0.23019999999999999</v>
      </c>
      <c r="W169" s="95">
        <v>0</v>
      </c>
      <c r="X169" s="41">
        <v>6.6100000000000006E-2</v>
      </c>
      <c r="Y169" s="41">
        <v>0</v>
      </c>
      <c r="Z169" s="64">
        <v>0</v>
      </c>
      <c r="AA169" s="95">
        <v>0</v>
      </c>
      <c r="AB169" s="41">
        <v>0.85709999999999997</v>
      </c>
      <c r="AC169" s="41">
        <v>0.1</v>
      </c>
      <c r="AD169" s="64">
        <v>0.59760000000000002</v>
      </c>
      <c r="AE169" s="288">
        <v>0.2472</v>
      </c>
    </row>
    <row r="170" spans="1:31" x14ac:dyDescent="0.45">
      <c r="A170" s="19" t="s">
        <v>1365</v>
      </c>
      <c r="B170" s="23" t="s">
        <v>336</v>
      </c>
      <c r="C170" s="17" t="s">
        <v>337</v>
      </c>
      <c r="D170" s="27">
        <v>986</v>
      </c>
      <c r="E170" s="456">
        <v>0.2394</v>
      </c>
      <c r="F170" s="95">
        <v>0.79920000000000002</v>
      </c>
      <c r="G170" s="41">
        <v>0.96040000000000003</v>
      </c>
      <c r="H170" s="41">
        <v>0.9909</v>
      </c>
      <c r="I170" s="41">
        <v>0.98680000000000001</v>
      </c>
      <c r="J170" s="41">
        <v>0.9899</v>
      </c>
      <c r="K170" s="41">
        <v>0.89149999999999996</v>
      </c>
      <c r="L170" s="41">
        <v>0.98480000000000001</v>
      </c>
      <c r="M170" s="41">
        <v>0.92600000000000005</v>
      </c>
      <c r="N170" s="41">
        <v>0.95640000000000003</v>
      </c>
      <c r="O170" s="64">
        <v>0.97570000000000001</v>
      </c>
      <c r="P170" s="95">
        <v>0.3337</v>
      </c>
      <c r="Q170" s="41">
        <v>0.60950000000000004</v>
      </c>
      <c r="R170" s="41">
        <v>0.71699999999999997</v>
      </c>
      <c r="S170" s="64">
        <v>0.6633</v>
      </c>
      <c r="T170" s="288">
        <v>0.47170000000000001</v>
      </c>
      <c r="U170" s="288">
        <v>0.56589999999999996</v>
      </c>
      <c r="V170" s="288">
        <v>0.64100000000000001</v>
      </c>
      <c r="W170" s="95">
        <v>1E-3</v>
      </c>
      <c r="X170" s="41">
        <v>0.18360000000000001</v>
      </c>
      <c r="Y170" s="41">
        <v>0</v>
      </c>
      <c r="Z170" s="64">
        <v>0</v>
      </c>
      <c r="AA170" s="95">
        <v>0</v>
      </c>
      <c r="AB170" s="41">
        <v>0.82720000000000005</v>
      </c>
      <c r="AC170" s="41">
        <v>0.23710000000000001</v>
      </c>
      <c r="AD170" s="64">
        <v>0.70889999999999997</v>
      </c>
      <c r="AE170" s="288">
        <v>0.18260000000000001</v>
      </c>
    </row>
    <row r="171" spans="1:31" x14ac:dyDescent="0.45">
      <c r="A171" s="19" t="s">
        <v>1365</v>
      </c>
      <c r="B171" s="23" t="s">
        <v>338</v>
      </c>
      <c r="C171" s="17" t="s">
        <v>339</v>
      </c>
      <c r="D171" s="27">
        <v>1430</v>
      </c>
      <c r="E171" s="456">
        <v>0.2727</v>
      </c>
      <c r="F171" s="95">
        <v>0.71330000000000005</v>
      </c>
      <c r="G171" s="41">
        <v>0.88739999999999997</v>
      </c>
      <c r="H171" s="41">
        <v>0.95030000000000003</v>
      </c>
      <c r="I171" s="41">
        <v>0.92589999999999995</v>
      </c>
      <c r="J171" s="41">
        <v>0.93710000000000004</v>
      </c>
      <c r="K171" s="41">
        <v>0.85729999999999995</v>
      </c>
      <c r="L171" s="41">
        <v>0.94689999999999996</v>
      </c>
      <c r="M171" s="41">
        <v>0.89510000000000001</v>
      </c>
      <c r="N171" s="41">
        <v>0.82169999999999999</v>
      </c>
      <c r="O171" s="64">
        <v>0.90069999999999995</v>
      </c>
      <c r="P171" s="95">
        <v>0.3629</v>
      </c>
      <c r="Q171" s="41">
        <v>0.62029999999999996</v>
      </c>
      <c r="R171" s="41">
        <v>0.74619999999999997</v>
      </c>
      <c r="S171" s="64">
        <v>0.60909999999999997</v>
      </c>
      <c r="T171" s="288">
        <v>0.55979999999999996</v>
      </c>
      <c r="U171" s="288">
        <v>0.80979999999999996</v>
      </c>
      <c r="V171" s="288">
        <v>0.80910000000000004</v>
      </c>
      <c r="W171" s="95">
        <v>6.9999999999999999E-4</v>
      </c>
      <c r="X171" s="41">
        <v>0.1042</v>
      </c>
      <c r="Y171" s="41">
        <v>0</v>
      </c>
      <c r="Z171" s="64">
        <v>0</v>
      </c>
      <c r="AA171" s="95">
        <v>0</v>
      </c>
      <c r="AB171" s="41">
        <v>0.84240000000000004</v>
      </c>
      <c r="AC171" s="41">
        <v>0.18090000000000001</v>
      </c>
      <c r="AD171" s="64">
        <v>0.53779999999999994</v>
      </c>
      <c r="AE171" s="288">
        <v>0.28249999999999997</v>
      </c>
    </row>
    <row r="172" spans="1:31" x14ac:dyDescent="0.45">
      <c r="A172" s="19" t="s">
        <v>1365</v>
      </c>
      <c r="B172" s="23" t="s">
        <v>340</v>
      </c>
      <c r="C172" s="17" t="s">
        <v>341</v>
      </c>
      <c r="D172" s="27">
        <v>601</v>
      </c>
      <c r="E172" s="456">
        <v>0.2596</v>
      </c>
      <c r="F172" s="95">
        <v>0.74539999999999995</v>
      </c>
      <c r="G172" s="41">
        <v>0.93840000000000001</v>
      </c>
      <c r="H172" s="41">
        <v>0.94340000000000002</v>
      </c>
      <c r="I172" s="41">
        <v>0.93679999999999997</v>
      </c>
      <c r="J172" s="41">
        <v>0.91679999999999995</v>
      </c>
      <c r="K172" s="41">
        <v>0.85189999999999999</v>
      </c>
      <c r="L172" s="41">
        <v>0.93510000000000004</v>
      </c>
      <c r="M172" s="41">
        <v>0.93840000000000001</v>
      </c>
      <c r="N172" s="41">
        <v>0.87519999999999998</v>
      </c>
      <c r="O172" s="64">
        <v>0.93010000000000004</v>
      </c>
      <c r="P172" s="95">
        <v>0.28289999999999998</v>
      </c>
      <c r="Q172" s="41">
        <v>0.58740000000000003</v>
      </c>
      <c r="R172" s="41">
        <v>0.61399999999999999</v>
      </c>
      <c r="S172" s="64">
        <v>0.53580000000000005</v>
      </c>
      <c r="T172" s="288">
        <v>0.47210000000000002</v>
      </c>
      <c r="U172" s="288">
        <v>0.6905</v>
      </c>
      <c r="V172" s="288">
        <v>0.43759999999999999</v>
      </c>
      <c r="W172" s="95">
        <v>1.6999999999999999E-3</v>
      </c>
      <c r="X172" s="41">
        <v>3.3300000000000003E-2</v>
      </c>
      <c r="Y172" s="41">
        <v>0</v>
      </c>
      <c r="Z172" s="64">
        <v>0</v>
      </c>
      <c r="AA172" s="95">
        <v>0</v>
      </c>
      <c r="AB172" s="41">
        <v>0.47720000000000001</v>
      </c>
      <c r="AC172" s="41">
        <v>0.129</v>
      </c>
      <c r="AD172" s="64">
        <v>0.56240000000000001</v>
      </c>
      <c r="AE172" s="288">
        <v>0.1181</v>
      </c>
    </row>
    <row r="173" spans="1:31" x14ac:dyDescent="0.45">
      <c r="A173" s="19" t="s">
        <v>1365</v>
      </c>
      <c r="B173" s="23" t="s">
        <v>344</v>
      </c>
      <c r="C173" s="17" t="s">
        <v>345</v>
      </c>
      <c r="D173" s="27">
        <v>594</v>
      </c>
      <c r="E173" s="456">
        <v>0.71379999999999999</v>
      </c>
      <c r="F173" s="95">
        <v>0.92420000000000002</v>
      </c>
      <c r="G173" s="41">
        <v>0.98480000000000001</v>
      </c>
      <c r="H173" s="41">
        <v>0.98650000000000004</v>
      </c>
      <c r="I173" s="41">
        <v>0.98480000000000001</v>
      </c>
      <c r="J173" s="41">
        <v>0.98480000000000001</v>
      </c>
      <c r="K173" s="41">
        <v>0.94610000000000005</v>
      </c>
      <c r="L173" s="41">
        <v>0.98650000000000004</v>
      </c>
      <c r="M173" s="41">
        <v>0.97640000000000005</v>
      </c>
      <c r="N173" s="41">
        <v>0.96130000000000004</v>
      </c>
      <c r="O173" s="64">
        <v>0.98319999999999996</v>
      </c>
      <c r="P173" s="95">
        <v>0.3805</v>
      </c>
      <c r="Q173" s="41">
        <v>0.74580000000000002</v>
      </c>
      <c r="R173" s="41">
        <v>0.88219999999999998</v>
      </c>
      <c r="S173" s="64">
        <v>0.53539999999999999</v>
      </c>
      <c r="T173" s="288">
        <v>0.59309999999999996</v>
      </c>
      <c r="U173" s="288">
        <v>0.96130000000000004</v>
      </c>
      <c r="V173" s="288">
        <v>0.90910000000000002</v>
      </c>
      <c r="W173" s="95">
        <v>3.3999999999999998E-3</v>
      </c>
      <c r="X173" s="41">
        <v>9.7600000000000006E-2</v>
      </c>
      <c r="Y173" s="41">
        <v>0</v>
      </c>
      <c r="Z173" s="64">
        <v>0</v>
      </c>
      <c r="AA173" s="95">
        <v>1.06E-2</v>
      </c>
      <c r="AB173" s="41">
        <v>0.92259999999999998</v>
      </c>
      <c r="AC173" s="41">
        <v>0.22500000000000001</v>
      </c>
      <c r="AD173" s="64">
        <v>0.49659999999999999</v>
      </c>
      <c r="AE173" s="288">
        <v>0.21890000000000001</v>
      </c>
    </row>
    <row r="174" spans="1:31" x14ac:dyDescent="0.45">
      <c r="A174" s="19" t="s">
        <v>1365</v>
      </c>
      <c r="B174" s="23" t="s">
        <v>346</v>
      </c>
      <c r="C174" s="17" t="s">
        <v>347</v>
      </c>
      <c r="D174" s="27">
        <v>661</v>
      </c>
      <c r="E174" s="456">
        <v>0.31619999999999998</v>
      </c>
      <c r="F174" s="95">
        <v>0.80640000000000001</v>
      </c>
      <c r="G174" s="41">
        <v>0.95920000000000005</v>
      </c>
      <c r="H174" s="41">
        <v>0.95920000000000005</v>
      </c>
      <c r="I174" s="41">
        <v>0.9667</v>
      </c>
      <c r="J174" s="41">
        <v>0.95609999999999995</v>
      </c>
      <c r="K174" s="41">
        <v>0.89410000000000001</v>
      </c>
      <c r="L174" s="41">
        <v>0.9637</v>
      </c>
      <c r="M174" s="41">
        <v>0.91679999999999995</v>
      </c>
      <c r="N174" s="41">
        <v>0.92130000000000001</v>
      </c>
      <c r="O174" s="64">
        <v>0.95609999999999995</v>
      </c>
      <c r="P174" s="95">
        <v>0.36309999999999998</v>
      </c>
      <c r="Q174" s="41">
        <v>0.64149999999999996</v>
      </c>
      <c r="R174" s="41">
        <v>0.76849999999999996</v>
      </c>
      <c r="S174" s="64">
        <v>0.65359999999999996</v>
      </c>
      <c r="T174" s="288">
        <v>0.56369999999999998</v>
      </c>
      <c r="U174" s="288">
        <v>0.88500000000000001</v>
      </c>
      <c r="V174" s="288">
        <v>0.78520000000000001</v>
      </c>
      <c r="W174" s="95">
        <v>0</v>
      </c>
      <c r="X174" s="41">
        <v>8.0199999999999994E-2</v>
      </c>
      <c r="Y174" s="41">
        <v>0</v>
      </c>
      <c r="Z174" s="64">
        <v>0</v>
      </c>
      <c r="AA174" s="95">
        <v>0</v>
      </c>
      <c r="AB174" s="41">
        <v>0.76300000000000001</v>
      </c>
      <c r="AC174" s="41">
        <v>9.0899999999999995E-2</v>
      </c>
      <c r="AD174" s="64">
        <v>0.52649999999999997</v>
      </c>
      <c r="AE174" s="288">
        <v>0.15129999999999999</v>
      </c>
    </row>
    <row r="175" spans="1:31" x14ac:dyDescent="0.45">
      <c r="A175" s="19" t="s">
        <v>1365</v>
      </c>
      <c r="B175" s="23" t="s">
        <v>348</v>
      </c>
      <c r="C175" s="17" t="s">
        <v>349</v>
      </c>
      <c r="D175" s="27">
        <v>823</v>
      </c>
      <c r="E175" s="456">
        <v>0.1968</v>
      </c>
      <c r="F175" s="95">
        <v>0.83350000000000002</v>
      </c>
      <c r="G175" s="41">
        <v>0.95630000000000004</v>
      </c>
      <c r="H175" s="41">
        <v>0.97330000000000005</v>
      </c>
      <c r="I175" s="41">
        <v>0.96350000000000002</v>
      </c>
      <c r="J175" s="41">
        <v>0.96719999999999995</v>
      </c>
      <c r="K175" s="41">
        <v>0.87609999999999999</v>
      </c>
      <c r="L175" s="41">
        <v>0.96840000000000004</v>
      </c>
      <c r="M175" s="41">
        <v>0.96479999999999999</v>
      </c>
      <c r="N175" s="41">
        <v>0.93559999999999999</v>
      </c>
      <c r="O175" s="64">
        <v>0.95499999999999996</v>
      </c>
      <c r="P175" s="95">
        <v>0.3463</v>
      </c>
      <c r="Q175" s="41">
        <v>0.56259999999999999</v>
      </c>
      <c r="R175" s="41">
        <v>0.86150000000000004</v>
      </c>
      <c r="S175" s="64">
        <v>0.61729999999999996</v>
      </c>
      <c r="T175" s="288">
        <v>0.46079999999999999</v>
      </c>
      <c r="U175" s="288">
        <v>0.92949999999999999</v>
      </c>
      <c r="V175" s="288">
        <v>0.18709999999999999</v>
      </c>
      <c r="W175" s="95">
        <v>0</v>
      </c>
      <c r="X175" s="41">
        <v>1.5800000000000002E-2</v>
      </c>
      <c r="Y175" s="41">
        <v>0</v>
      </c>
      <c r="Z175" s="64">
        <v>0</v>
      </c>
      <c r="AA175" s="95">
        <v>0</v>
      </c>
      <c r="AB175" s="41">
        <v>0.94040000000000001</v>
      </c>
      <c r="AC175" s="41">
        <v>2.9399999999999999E-2</v>
      </c>
      <c r="AD175" s="64">
        <v>0.71319999999999995</v>
      </c>
      <c r="AE175" s="288">
        <v>0.1021</v>
      </c>
    </row>
    <row r="176" spans="1:31" x14ac:dyDescent="0.45">
      <c r="A176" s="19" t="s">
        <v>1365</v>
      </c>
      <c r="B176" s="23" t="s">
        <v>350</v>
      </c>
      <c r="C176" s="17" t="s">
        <v>351</v>
      </c>
      <c r="D176" s="27">
        <v>479</v>
      </c>
      <c r="E176" s="456">
        <v>0.28599999999999998</v>
      </c>
      <c r="F176" s="95">
        <v>0.84130000000000005</v>
      </c>
      <c r="G176" s="41">
        <v>0.95820000000000005</v>
      </c>
      <c r="H176" s="41">
        <v>0.96660000000000001</v>
      </c>
      <c r="I176" s="41">
        <v>0.96660000000000001</v>
      </c>
      <c r="J176" s="41">
        <v>0.9415</v>
      </c>
      <c r="K176" s="41">
        <v>0.89349999999999996</v>
      </c>
      <c r="L176" s="41">
        <v>0.96660000000000001</v>
      </c>
      <c r="M176" s="41">
        <v>0.94359999999999999</v>
      </c>
      <c r="N176" s="41">
        <v>0.90810000000000002</v>
      </c>
      <c r="O176" s="64">
        <v>0.96030000000000004</v>
      </c>
      <c r="P176" s="95">
        <v>0.35909999999999997</v>
      </c>
      <c r="Q176" s="41">
        <v>0.64090000000000003</v>
      </c>
      <c r="R176" s="41">
        <v>0.74529999999999996</v>
      </c>
      <c r="S176" s="64">
        <v>0.60960000000000003</v>
      </c>
      <c r="T176" s="288">
        <v>0.61539999999999995</v>
      </c>
      <c r="U176" s="288">
        <v>0.89980000000000004</v>
      </c>
      <c r="V176" s="288">
        <v>0.86429999999999996</v>
      </c>
      <c r="W176" s="95">
        <v>0</v>
      </c>
      <c r="X176" s="41">
        <v>1.2500000000000001E-2</v>
      </c>
      <c r="Y176" s="41">
        <v>0</v>
      </c>
      <c r="Z176" s="64">
        <v>0</v>
      </c>
      <c r="AA176" s="95">
        <v>0</v>
      </c>
      <c r="AB176" s="41">
        <v>0.89259999999999995</v>
      </c>
      <c r="AC176" s="41">
        <v>5.7099999999999998E-2</v>
      </c>
      <c r="AD176" s="64">
        <v>0.64300000000000002</v>
      </c>
      <c r="AE176" s="288">
        <v>0.52190000000000003</v>
      </c>
    </row>
    <row r="177" spans="1:31" x14ac:dyDescent="0.45">
      <c r="A177" s="19" t="s">
        <v>1363</v>
      </c>
      <c r="B177" s="22" t="s">
        <v>846</v>
      </c>
      <c r="C177" s="16"/>
      <c r="D177" s="85">
        <v>2668</v>
      </c>
      <c r="E177" s="455">
        <v>0.31669999999999998</v>
      </c>
      <c r="F177" s="94">
        <v>0.753</v>
      </c>
      <c r="G177" s="102">
        <v>0.92920000000000003</v>
      </c>
      <c r="H177" s="102">
        <v>0.95840000000000003</v>
      </c>
      <c r="I177" s="102">
        <v>0.94420000000000004</v>
      </c>
      <c r="J177" s="102">
        <v>0.94640000000000002</v>
      </c>
      <c r="K177" s="102">
        <v>0.84330000000000005</v>
      </c>
      <c r="L177" s="102">
        <v>0.95240000000000002</v>
      </c>
      <c r="M177" s="102">
        <v>0.92800000000000005</v>
      </c>
      <c r="N177" s="102">
        <v>0.8861</v>
      </c>
      <c r="O177" s="103">
        <v>0.93589999999999995</v>
      </c>
      <c r="P177" s="94">
        <v>0.40329999999999999</v>
      </c>
      <c r="Q177" s="102">
        <v>0.71289999999999998</v>
      </c>
      <c r="R177" s="102">
        <v>0.73050000000000004</v>
      </c>
      <c r="S177" s="103">
        <v>0.63009999999999999</v>
      </c>
      <c r="T177" s="287">
        <v>0.62150000000000005</v>
      </c>
      <c r="U177" s="287">
        <v>0.83850000000000002</v>
      </c>
      <c r="V177" s="287">
        <v>0.66790000000000005</v>
      </c>
      <c r="W177" s="94">
        <v>1.3100000000000001E-2</v>
      </c>
      <c r="X177" s="102">
        <v>4.4999999999999998E-2</v>
      </c>
      <c r="Y177" s="102">
        <v>0</v>
      </c>
      <c r="Z177" s="103">
        <v>0</v>
      </c>
      <c r="AA177" s="94">
        <v>0</v>
      </c>
      <c r="AB177" s="102">
        <v>0.75139999999999996</v>
      </c>
      <c r="AC177" s="102">
        <v>0.19139999999999999</v>
      </c>
      <c r="AD177" s="103">
        <v>0.78559999999999997</v>
      </c>
      <c r="AE177" s="287">
        <v>0.32529999999999998</v>
      </c>
    </row>
    <row r="178" spans="1:31" x14ac:dyDescent="0.45">
      <c r="A178" s="19" t="s">
        <v>1365</v>
      </c>
      <c r="B178" s="23" t="s">
        <v>353</v>
      </c>
      <c r="C178" s="17" t="s">
        <v>354</v>
      </c>
      <c r="D178" s="27">
        <v>208</v>
      </c>
      <c r="E178" s="456">
        <v>0.47599999999999998</v>
      </c>
      <c r="F178" s="95">
        <v>0.75</v>
      </c>
      <c r="G178" s="41">
        <v>0.94710000000000005</v>
      </c>
      <c r="H178" s="41">
        <v>0.96150000000000002</v>
      </c>
      <c r="I178" s="41">
        <v>0.95189999999999997</v>
      </c>
      <c r="J178" s="41">
        <v>0.95669999999999999</v>
      </c>
      <c r="K178" s="41">
        <v>0.87980000000000003</v>
      </c>
      <c r="L178" s="41">
        <v>0.95189999999999997</v>
      </c>
      <c r="M178" s="41">
        <v>0.87019999999999997</v>
      </c>
      <c r="N178" s="41">
        <v>0.91830000000000001</v>
      </c>
      <c r="O178" s="64">
        <v>0.96150000000000002</v>
      </c>
      <c r="P178" s="95">
        <v>0.34620000000000001</v>
      </c>
      <c r="Q178" s="41">
        <v>0.76439999999999997</v>
      </c>
      <c r="R178" s="41">
        <v>0.78849999999999998</v>
      </c>
      <c r="S178" s="64">
        <v>0.51439999999999997</v>
      </c>
      <c r="T178" s="288">
        <v>0.69840000000000002</v>
      </c>
      <c r="U178" s="288">
        <v>0.86539999999999995</v>
      </c>
      <c r="V178" s="288">
        <v>0.76439999999999997</v>
      </c>
      <c r="W178" s="95">
        <v>0</v>
      </c>
      <c r="X178" s="41">
        <v>1.44E-2</v>
      </c>
      <c r="Y178" s="41">
        <v>0</v>
      </c>
      <c r="Z178" s="64">
        <v>0</v>
      </c>
      <c r="AA178" s="95">
        <v>0</v>
      </c>
      <c r="AB178" s="41">
        <v>0.85189999999999999</v>
      </c>
      <c r="AC178" s="41">
        <v>0.125</v>
      </c>
      <c r="AD178" s="64">
        <v>0.71150000000000002</v>
      </c>
      <c r="AE178" s="288">
        <v>8.6499999999999994E-2</v>
      </c>
    </row>
    <row r="179" spans="1:31" x14ac:dyDescent="0.45">
      <c r="A179" s="19" t="s">
        <v>1365</v>
      </c>
      <c r="B179" s="23" t="s">
        <v>355</v>
      </c>
      <c r="C179" s="17" t="s">
        <v>356</v>
      </c>
      <c r="D179" s="27">
        <v>322</v>
      </c>
      <c r="E179" s="456">
        <v>0.28570000000000001</v>
      </c>
      <c r="F179" s="95">
        <v>0.76400000000000001</v>
      </c>
      <c r="G179" s="41">
        <v>0.95340000000000003</v>
      </c>
      <c r="H179" s="41">
        <v>0.9627</v>
      </c>
      <c r="I179" s="41">
        <v>0.94720000000000004</v>
      </c>
      <c r="J179" s="41">
        <v>0.95340000000000003</v>
      </c>
      <c r="K179" s="41">
        <v>0.86339999999999995</v>
      </c>
      <c r="L179" s="41">
        <v>0.9627</v>
      </c>
      <c r="M179" s="41">
        <v>0.93789999999999996</v>
      </c>
      <c r="N179" s="41">
        <v>0.88819999999999999</v>
      </c>
      <c r="O179" s="64">
        <v>0.95340000000000003</v>
      </c>
      <c r="P179" s="95">
        <v>0.37890000000000001</v>
      </c>
      <c r="Q179" s="41">
        <v>0.72670000000000001</v>
      </c>
      <c r="R179" s="41">
        <v>0.72670000000000001</v>
      </c>
      <c r="S179" s="64">
        <v>0.57140000000000002</v>
      </c>
      <c r="T179" s="288">
        <v>0.71760000000000002</v>
      </c>
      <c r="U179" s="288">
        <v>0.89129999999999998</v>
      </c>
      <c r="V179" s="288">
        <v>0.75780000000000003</v>
      </c>
      <c r="W179" s="95">
        <v>3.0999999999999999E-3</v>
      </c>
      <c r="X179" s="41">
        <v>8.6999999999999994E-2</v>
      </c>
      <c r="Y179" s="41">
        <v>0</v>
      </c>
      <c r="Z179" s="64">
        <v>0</v>
      </c>
      <c r="AA179" s="95">
        <v>0</v>
      </c>
      <c r="AB179" s="41">
        <v>0.85140000000000005</v>
      </c>
      <c r="AC179" s="41">
        <v>6.6699999999999995E-2</v>
      </c>
      <c r="AD179" s="64">
        <v>0.77639999999999998</v>
      </c>
      <c r="AE179" s="288">
        <v>0.37890000000000001</v>
      </c>
    </row>
    <row r="180" spans="1:31" x14ac:dyDescent="0.45">
      <c r="A180" s="19" t="s">
        <v>1365</v>
      </c>
      <c r="B180" s="23" t="s">
        <v>357</v>
      </c>
      <c r="C180" s="17" t="s">
        <v>358</v>
      </c>
      <c r="D180" s="27">
        <v>639</v>
      </c>
      <c r="E180" s="456">
        <v>0.3599</v>
      </c>
      <c r="F180" s="95">
        <v>0.74329999999999996</v>
      </c>
      <c r="G180" s="41">
        <v>0.89980000000000004</v>
      </c>
      <c r="H180" s="41">
        <v>0.95309999999999995</v>
      </c>
      <c r="I180" s="41">
        <v>0.95309999999999995</v>
      </c>
      <c r="J180" s="41">
        <v>0.93430000000000002</v>
      </c>
      <c r="K180" s="41">
        <v>0.83260000000000001</v>
      </c>
      <c r="L180" s="41">
        <v>0.94679999999999997</v>
      </c>
      <c r="M180" s="41">
        <v>0.94679999999999997</v>
      </c>
      <c r="N180" s="41">
        <v>0.86070000000000002</v>
      </c>
      <c r="O180" s="64">
        <v>0.92020000000000002</v>
      </c>
      <c r="P180" s="95">
        <v>0.40060000000000001</v>
      </c>
      <c r="Q180" s="41">
        <v>0.71989999999999998</v>
      </c>
      <c r="R180" s="41">
        <v>0.67449999999999999</v>
      </c>
      <c r="S180" s="64">
        <v>0.64319999999999999</v>
      </c>
      <c r="T180" s="288">
        <v>0.58499999999999996</v>
      </c>
      <c r="U180" s="288">
        <v>0.82</v>
      </c>
      <c r="V180" s="288">
        <v>0.68230000000000002</v>
      </c>
      <c r="W180" s="95">
        <v>1.6000000000000001E-3</v>
      </c>
      <c r="X180" s="41">
        <v>4.8500000000000001E-2</v>
      </c>
      <c r="Y180" s="41">
        <v>0</v>
      </c>
      <c r="Z180" s="64">
        <v>0</v>
      </c>
      <c r="AA180" s="95">
        <v>0</v>
      </c>
      <c r="AB180" s="41">
        <v>0.69879999999999998</v>
      </c>
      <c r="AC180" s="41">
        <v>0.46429999999999999</v>
      </c>
      <c r="AD180" s="64">
        <v>0.73399999999999999</v>
      </c>
      <c r="AE180" s="288">
        <v>0.54459999999999997</v>
      </c>
    </row>
    <row r="181" spans="1:31" x14ac:dyDescent="0.45">
      <c r="A181" s="19" t="s">
        <v>1365</v>
      </c>
      <c r="B181" s="23" t="s">
        <v>359</v>
      </c>
      <c r="C181" s="17" t="s">
        <v>360</v>
      </c>
      <c r="D181" s="27">
        <v>176</v>
      </c>
      <c r="E181" s="456">
        <v>0.35799999999999998</v>
      </c>
      <c r="F181" s="95">
        <v>0.81820000000000004</v>
      </c>
      <c r="G181" s="41">
        <v>0.96020000000000005</v>
      </c>
      <c r="H181" s="41">
        <v>0.97160000000000002</v>
      </c>
      <c r="I181" s="41">
        <v>0.96589999999999998</v>
      </c>
      <c r="J181" s="41">
        <v>0.96589999999999998</v>
      </c>
      <c r="K181" s="41">
        <v>0.89770000000000005</v>
      </c>
      <c r="L181" s="41">
        <v>0.97729999999999995</v>
      </c>
      <c r="M181" s="41">
        <v>0.92049999999999998</v>
      </c>
      <c r="N181" s="41">
        <v>0.92610000000000003</v>
      </c>
      <c r="O181" s="64">
        <v>0.97160000000000002</v>
      </c>
      <c r="P181" s="95">
        <v>0.42609999999999998</v>
      </c>
      <c r="Q181" s="41">
        <v>0.78979999999999995</v>
      </c>
      <c r="R181" s="41">
        <v>0.73299999999999998</v>
      </c>
      <c r="S181" s="64">
        <v>0.64200000000000002</v>
      </c>
      <c r="T181" s="288">
        <v>0.75609999999999999</v>
      </c>
      <c r="U181" s="288">
        <v>0.89200000000000002</v>
      </c>
      <c r="V181" s="288">
        <v>0.76700000000000002</v>
      </c>
      <c r="W181" s="95">
        <v>0</v>
      </c>
      <c r="X181" s="41">
        <v>0</v>
      </c>
      <c r="Y181" s="41">
        <v>0</v>
      </c>
      <c r="Z181" s="64">
        <v>0</v>
      </c>
      <c r="AA181" s="95">
        <v>0</v>
      </c>
      <c r="AB181" s="41">
        <v>0.90239999999999998</v>
      </c>
      <c r="AC181" s="41">
        <v>0.1429</v>
      </c>
      <c r="AD181" s="64">
        <v>0.69320000000000004</v>
      </c>
      <c r="AE181" s="288">
        <v>0.3523</v>
      </c>
    </row>
    <row r="182" spans="1:31" x14ac:dyDescent="0.45">
      <c r="A182" s="19" t="s">
        <v>1365</v>
      </c>
      <c r="B182" s="23" t="s">
        <v>361</v>
      </c>
      <c r="C182" s="17" t="s">
        <v>362</v>
      </c>
      <c r="D182" s="27">
        <v>455</v>
      </c>
      <c r="E182" s="456">
        <v>0.2286</v>
      </c>
      <c r="F182" s="95">
        <v>0.85489999999999999</v>
      </c>
      <c r="G182" s="41">
        <v>0.98460000000000003</v>
      </c>
      <c r="H182" s="41">
        <v>0.9758</v>
      </c>
      <c r="I182" s="41">
        <v>0.97140000000000004</v>
      </c>
      <c r="J182" s="41">
        <v>0.96919999999999995</v>
      </c>
      <c r="K182" s="41">
        <v>0.90110000000000001</v>
      </c>
      <c r="L182" s="41">
        <v>0.9758</v>
      </c>
      <c r="M182" s="41">
        <v>0.92749999999999999</v>
      </c>
      <c r="N182" s="41">
        <v>0.94730000000000003</v>
      </c>
      <c r="O182" s="64">
        <v>0.98460000000000003</v>
      </c>
      <c r="P182" s="95">
        <v>0.45269999999999999</v>
      </c>
      <c r="Q182" s="41">
        <v>0.71209999999999996</v>
      </c>
      <c r="R182" s="41">
        <v>0.77580000000000005</v>
      </c>
      <c r="S182" s="64">
        <v>0.76039999999999996</v>
      </c>
      <c r="T182" s="288">
        <v>0.64659999999999995</v>
      </c>
      <c r="U182" s="288">
        <v>0.94069999999999998</v>
      </c>
      <c r="V182" s="288">
        <v>0.75819999999999999</v>
      </c>
      <c r="W182" s="95">
        <v>0</v>
      </c>
      <c r="X182" s="41">
        <v>0</v>
      </c>
      <c r="Y182" s="41">
        <v>0</v>
      </c>
      <c r="Z182" s="64">
        <v>0</v>
      </c>
      <c r="AA182" s="95">
        <v>0</v>
      </c>
      <c r="AB182" s="41">
        <v>0.92449999999999999</v>
      </c>
      <c r="AC182" s="41">
        <v>0.30769999999999997</v>
      </c>
      <c r="AD182" s="64">
        <v>0.86809999999999998</v>
      </c>
      <c r="AE182" s="288">
        <v>0.2923</v>
      </c>
    </row>
    <row r="183" spans="1:31" x14ac:dyDescent="0.45">
      <c r="A183" s="19" t="s">
        <v>1365</v>
      </c>
      <c r="B183" s="23" t="s">
        <v>363</v>
      </c>
      <c r="C183" s="17" t="s">
        <v>364</v>
      </c>
      <c r="D183" s="27">
        <v>373</v>
      </c>
      <c r="E183" s="456">
        <v>0.28689999999999999</v>
      </c>
      <c r="F183" s="95">
        <v>0.68630000000000002</v>
      </c>
      <c r="G183" s="41">
        <v>0.90880000000000005</v>
      </c>
      <c r="H183" s="41">
        <v>0.96250000000000002</v>
      </c>
      <c r="I183" s="41">
        <v>0.92759999999999998</v>
      </c>
      <c r="J183" s="41">
        <v>0.94099999999999995</v>
      </c>
      <c r="K183" s="41">
        <v>0.79620000000000002</v>
      </c>
      <c r="L183" s="41">
        <v>0.93830000000000002</v>
      </c>
      <c r="M183" s="41">
        <v>0.93569999999999998</v>
      </c>
      <c r="N183" s="41">
        <v>0.88200000000000001</v>
      </c>
      <c r="O183" s="64">
        <v>0.90349999999999997</v>
      </c>
      <c r="P183" s="95">
        <v>0.41820000000000002</v>
      </c>
      <c r="Q183" s="41">
        <v>0.64880000000000004</v>
      </c>
      <c r="R183" s="41">
        <v>0.69969999999999999</v>
      </c>
      <c r="S183" s="64">
        <v>0.67290000000000005</v>
      </c>
      <c r="T183" s="288">
        <v>0.56699999999999995</v>
      </c>
      <c r="U183" s="288">
        <v>0.78820000000000001</v>
      </c>
      <c r="V183" s="288">
        <v>0.54420000000000002</v>
      </c>
      <c r="W183" s="95">
        <v>8.5800000000000001E-2</v>
      </c>
      <c r="X183" s="41">
        <v>0.14480000000000001</v>
      </c>
      <c r="Y183" s="41">
        <v>0</v>
      </c>
      <c r="Z183" s="64">
        <v>0</v>
      </c>
      <c r="AA183" s="95">
        <v>0</v>
      </c>
      <c r="AB183" s="41">
        <v>0.52990000000000004</v>
      </c>
      <c r="AC183" s="41">
        <v>0.14810000000000001</v>
      </c>
      <c r="AD183" s="64">
        <v>0.78549999999999998</v>
      </c>
      <c r="AE183" s="288">
        <v>0.24129999999999999</v>
      </c>
    </row>
    <row r="184" spans="1:31" x14ac:dyDescent="0.45">
      <c r="A184" s="19" t="s">
        <v>1365</v>
      </c>
      <c r="B184" s="23" t="s">
        <v>365</v>
      </c>
      <c r="C184" s="17" t="s">
        <v>366</v>
      </c>
      <c r="D184" s="27">
        <v>196</v>
      </c>
      <c r="E184" s="456">
        <v>0.23469999999999999</v>
      </c>
      <c r="F184" s="95">
        <v>0.59179999999999999</v>
      </c>
      <c r="G184" s="41">
        <v>0.85709999999999997</v>
      </c>
      <c r="H184" s="41">
        <v>0.90310000000000001</v>
      </c>
      <c r="I184" s="41">
        <v>0.89290000000000003</v>
      </c>
      <c r="J184" s="41">
        <v>0.89800000000000002</v>
      </c>
      <c r="K184" s="41">
        <v>0.71940000000000004</v>
      </c>
      <c r="L184" s="41">
        <v>0.89800000000000002</v>
      </c>
      <c r="M184" s="41">
        <v>0.88270000000000004</v>
      </c>
      <c r="N184" s="41">
        <v>0.72960000000000003</v>
      </c>
      <c r="O184" s="64">
        <v>0.86729999999999996</v>
      </c>
      <c r="P184" s="95">
        <v>0.32140000000000002</v>
      </c>
      <c r="Q184" s="41">
        <v>0.63270000000000004</v>
      </c>
      <c r="R184" s="41">
        <v>0.68369999999999997</v>
      </c>
      <c r="S184" s="64">
        <v>0.52549999999999997</v>
      </c>
      <c r="T184" s="288">
        <v>0.53969999999999996</v>
      </c>
      <c r="U184" s="288">
        <v>0.60199999999999998</v>
      </c>
      <c r="V184" s="288">
        <v>0.42349999999999999</v>
      </c>
      <c r="W184" s="95">
        <v>0</v>
      </c>
      <c r="X184" s="41">
        <v>5.1000000000000004E-3</v>
      </c>
      <c r="Y184" s="41">
        <v>0</v>
      </c>
      <c r="Z184" s="64">
        <v>0</v>
      </c>
      <c r="AA184" s="95">
        <v>0</v>
      </c>
      <c r="AB184" s="41">
        <v>0.6774</v>
      </c>
      <c r="AC184" s="41">
        <v>6.6699999999999995E-2</v>
      </c>
      <c r="AD184" s="64">
        <v>0.80610000000000004</v>
      </c>
      <c r="AE184" s="288">
        <v>0.24490000000000001</v>
      </c>
    </row>
    <row r="185" spans="1:31" x14ac:dyDescent="0.45">
      <c r="A185" s="19" t="s">
        <v>1365</v>
      </c>
      <c r="B185" s="23" t="s">
        <v>367</v>
      </c>
      <c r="C185" s="17" t="s">
        <v>368</v>
      </c>
      <c r="D185" s="27">
        <v>299</v>
      </c>
      <c r="E185" s="456">
        <v>0.3478</v>
      </c>
      <c r="F185" s="95">
        <v>0.75919999999999999</v>
      </c>
      <c r="G185" s="41">
        <v>0.92310000000000003</v>
      </c>
      <c r="H185" s="41">
        <v>0.95989999999999998</v>
      </c>
      <c r="I185" s="41">
        <v>0.91639999999999999</v>
      </c>
      <c r="J185" s="41">
        <v>0.94979999999999998</v>
      </c>
      <c r="K185" s="41">
        <v>0.83950000000000002</v>
      </c>
      <c r="L185" s="41">
        <v>0.95650000000000002</v>
      </c>
      <c r="M185" s="41">
        <v>0.94310000000000005</v>
      </c>
      <c r="N185" s="41">
        <v>0.90639999999999998</v>
      </c>
      <c r="O185" s="64">
        <v>0.92310000000000003</v>
      </c>
      <c r="P185" s="95">
        <v>0.4214</v>
      </c>
      <c r="Q185" s="41">
        <v>0.73580000000000001</v>
      </c>
      <c r="R185" s="41">
        <v>0.81269999999999998</v>
      </c>
      <c r="S185" s="64">
        <v>0.55520000000000003</v>
      </c>
      <c r="T185" s="288">
        <v>0.56730000000000003</v>
      </c>
      <c r="U185" s="288">
        <v>0.83279999999999998</v>
      </c>
      <c r="V185" s="288">
        <v>0.59199999999999997</v>
      </c>
      <c r="W185" s="95">
        <v>3.3E-3</v>
      </c>
      <c r="X185" s="41">
        <v>0.01</v>
      </c>
      <c r="Y185" s="41">
        <v>0</v>
      </c>
      <c r="Z185" s="64">
        <v>0</v>
      </c>
      <c r="AA185" s="95">
        <v>0</v>
      </c>
      <c r="AB185" s="41">
        <v>0.83579999999999999</v>
      </c>
      <c r="AC185" s="41">
        <v>3.5700000000000003E-2</v>
      </c>
      <c r="AD185" s="64">
        <v>0.87290000000000001</v>
      </c>
      <c r="AE185" s="288">
        <v>0.15720000000000001</v>
      </c>
    </row>
    <row r="186" spans="1:31" ht="4.5" customHeight="1" x14ac:dyDescent="0.45">
      <c r="A186" s="19"/>
      <c r="B186" s="323"/>
      <c r="C186" s="324"/>
      <c r="D186" s="324"/>
      <c r="E186" s="454"/>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row>
    <row r="187" spans="1:31" x14ac:dyDescent="0.45">
      <c r="A187" s="19" t="s">
        <v>0</v>
      </c>
      <c r="B187" s="21" t="s">
        <v>814</v>
      </c>
      <c r="C187" s="16"/>
      <c r="D187" s="84">
        <v>11089</v>
      </c>
      <c r="E187" s="450">
        <v>0.28939999999999999</v>
      </c>
      <c r="F187" s="94">
        <v>0.67730000000000001</v>
      </c>
      <c r="G187" s="102">
        <v>0.88970000000000005</v>
      </c>
      <c r="H187" s="102">
        <v>0.91690000000000005</v>
      </c>
      <c r="I187" s="102">
        <v>0.9214</v>
      </c>
      <c r="J187" s="102">
        <v>0.90159999999999996</v>
      </c>
      <c r="K187" s="102">
        <v>0.78</v>
      </c>
      <c r="L187" s="102">
        <v>0.91690000000000005</v>
      </c>
      <c r="M187" s="102">
        <v>0.88090000000000002</v>
      </c>
      <c r="N187" s="102">
        <v>0.82950000000000002</v>
      </c>
      <c r="O187" s="103">
        <v>0.90649999999999997</v>
      </c>
      <c r="P187" s="94">
        <v>0.34460000000000002</v>
      </c>
      <c r="Q187" s="102">
        <v>0.65200000000000002</v>
      </c>
      <c r="R187" s="102">
        <v>0.66510000000000002</v>
      </c>
      <c r="S187" s="103">
        <v>0.5857</v>
      </c>
      <c r="T187" s="287">
        <v>0.57210000000000005</v>
      </c>
      <c r="U187" s="287">
        <v>0.69630000000000003</v>
      </c>
      <c r="V187" s="287">
        <v>0.47270000000000001</v>
      </c>
      <c r="W187" s="94">
        <v>1.7000000000000001E-2</v>
      </c>
      <c r="X187" s="102">
        <v>5.0299999999999997E-2</v>
      </c>
      <c r="Y187" s="102">
        <v>0.7571</v>
      </c>
      <c r="Z187" s="103">
        <v>0.25990000000000002</v>
      </c>
      <c r="AA187" s="94">
        <v>2E-3</v>
      </c>
      <c r="AB187" s="102">
        <v>0.60809999999999997</v>
      </c>
      <c r="AC187" s="102">
        <v>0.18709999999999999</v>
      </c>
      <c r="AD187" s="103">
        <v>0.75780000000000003</v>
      </c>
      <c r="AE187" s="287">
        <v>0.24390000000000001</v>
      </c>
    </row>
    <row r="188" spans="1:31" x14ac:dyDescent="0.45">
      <c r="A188" s="19" t="s">
        <v>1363</v>
      </c>
      <c r="B188" s="22" t="s">
        <v>847</v>
      </c>
      <c r="C188" s="16"/>
      <c r="D188" s="85">
        <v>1455</v>
      </c>
      <c r="E188" s="455">
        <v>0.2495</v>
      </c>
      <c r="F188" s="94">
        <v>0.6</v>
      </c>
      <c r="G188" s="102">
        <v>0.88590000000000002</v>
      </c>
      <c r="H188" s="102">
        <v>0.89070000000000005</v>
      </c>
      <c r="I188" s="102">
        <v>0.87629999999999997</v>
      </c>
      <c r="J188" s="102">
        <v>0.86870000000000003</v>
      </c>
      <c r="K188" s="102">
        <v>0.72030000000000005</v>
      </c>
      <c r="L188" s="102">
        <v>0.88660000000000005</v>
      </c>
      <c r="M188" s="102">
        <v>0.86939999999999995</v>
      </c>
      <c r="N188" s="102">
        <v>0.73260000000000003</v>
      </c>
      <c r="O188" s="103">
        <v>0.89349999999999996</v>
      </c>
      <c r="P188" s="94">
        <v>0.27350000000000002</v>
      </c>
      <c r="Q188" s="102">
        <v>0.62960000000000005</v>
      </c>
      <c r="R188" s="102">
        <v>0.57799999999999996</v>
      </c>
      <c r="S188" s="103">
        <v>0.47010000000000002</v>
      </c>
      <c r="T188" s="287">
        <v>0.56789999999999996</v>
      </c>
      <c r="U188" s="287">
        <v>0.70650000000000002</v>
      </c>
      <c r="V188" s="287">
        <v>0.42409999999999998</v>
      </c>
      <c r="W188" s="94">
        <v>4.1000000000000003E-3</v>
      </c>
      <c r="X188" s="102">
        <v>4.9500000000000002E-2</v>
      </c>
      <c r="Y188" s="102">
        <v>0</v>
      </c>
      <c r="Z188" s="103">
        <v>0</v>
      </c>
      <c r="AA188" s="94">
        <v>0</v>
      </c>
      <c r="AB188" s="102">
        <v>0.58960000000000001</v>
      </c>
      <c r="AC188" s="102">
        <v>8.2100000000000006E-2</v>
      </c>
      <c r="AD188" s="103">
        <v>0.83089999999999997</v>
      </c>
      <c r="AE188" s="287">
        <v>0.2</v>
      </c>
    </row>
    <row r="189" spans="1:31" x14ac:dyDescent="0.45">
      <c r="A189" s="19" t="s">
        <v>1365</v>
      </c>
      <c r="B189" s="23" t="s">
        <v>848</v>
      </c>
      <c r="C189" s="17" t="s">
        <v>372</v>
      </c>
      <c r="D189" s="27">
        <v>601</v>
      </c>
      <c r="E189" s="456">
        <v>0.51580000000000004</v>
      </c>
      <c r="F189" s="95">
        <v>0.7288</v>
      </c>
      <c r="G189" s="41">
        <v>0.96009999999999995</v>
      </c>
      <c r="H189" s="41">
        <v>0.93679999999999997</v>
      </c>
      <c r="I189" s="41">
        <v>0.94179999999999997</v>
      </c>
      <c r="J189" s="41">
        <v>0.93010000000000004</v>
      </c>
      <c r="K189" s="41">
        <v>0.80869999999999997</v>
      </c>
      <c r="L189" s="41">
        <v>0.93679999999999997</v>
      </c>
      <c r="M189" s="41">
        <v>0.9617</v>
      </c>
      <c r="N189" s="41">
        <v>0.85019999999999996</v>
      </c>
      <c r="O189" s="64">
        <v>0.94840000000000002</v>
      </c>
      <c r="P189" s="95">
        <v>0.40429999999999999</v>
      </c>
      <c r="Q189" s="41">
        <v>0.70220000000000005</v>
      </c>
      <c r="R189" s="41">
        <v>0.75039999999999996</v>
      </c>
      <c r="S189" s="64">
        <v>0.60899999999999999</v>
      </c>
      <c r="T189" s="288">
        <v>0.57779999999999998</v>
      </c>
      <c r="U189" s="288">
        <v>0.78039999999999998</v>
      </c>
      <c r="V189" s="288">
        <v>0.40770000000000001</v>
      </c>
      <c r="W189" s="95">
        <v>0</v>
      </c>
      <c r="X189" s="41">
        <v>6.7000000000000002E-3</v>
      </c>
      <c r="Y189" s="41">
        <v>0</v>
      </c>
      <c r="Z189" s="64">
        <v>0</v>
      </c>
      <c r="AA189" s="95">
        <v>0</v>
      </c>
      <c r="AB189" s="41">
        <v>0.86050000000000004</v>
      </c>
      <c r="AC189" s="41">
        <v>9.7600000000000006E-2</v>
      </c>
      <c r="AD189" s="64">
        <v>0.75039999999999996</v>
      </c>
      <c r="AE189" s="288">
        <v>0.18140000000000001</v>
      </c>
    </row>
    <row r="190" spans="1:31" x14ac:dyDescent="0.45">
      <c r="A190" s="19" t="s">
        <v>1365</v>
      </c>
      <c r="B190" s="23" t="s">
        <v>849</v>
      </c>
      <c r="C190" s="17" t="s">
        <v>374</v>
      </c>
      <c r="D190" s="27">
        <v>854</v>
      </c>
      <c r="E190" s="456">
        <v>6.2100000000000002E-2</v>
      </c>
      <c r="F190" s="95">
        <v>0.50939999999999996</v>
      </c>
      <c r="G190" s="41">
        <v>0.8337</v>
      </c>
      <c r="H190" s="41">
        <v>0.85829999999999995</v>
      </c>
      <c r="I190" s="41">
        <v>0.83020000000000005</v>
      </c>
      <c r="J190" s="41">
        <v>0.82550000000000001</v>
      </c>
      <c r="K190" s="41">
        <v>0.65810000000000002</v>
      </c>
      <c r="L190" s="41">
        <v>0.85129999999999995</v>
      </c>
      <c r="M190" s="41">
        <v>0.8044</v>
      </c>
      <c r="N190" s="41">
        <v>0.64990000000000003</v>
      </c>
      <c r="O190" s="64">
        <v>0.8548</v>
      </c>
      <c r="P190" s="95">
        <v>0.18149999999999999</v>
      </c>
      <c r="Q190" s="41">
        <v>0.57850000000000001</v>
      </c>
      <c r="R190" s="41">
        <v>0.45669999999999999</v>
      </c>
      <c r="S190" s="64">
        <v>0.37240000000000001</v>
      </c>
      <c r="T190" s="288">
        <v>0.56489999999999996</v>
      </c>
      <c r="U190" s="288">
        <v>0.65459999999999996</v>
      </c>
      <c r="V190" s="288">
        <v>0.43559999999999999</v>
      </c>
      <c r="W190" s="95">
        <v>7.0000000000000001E-3</v>
      </c>
      <c r="X190" s="41">
        <v>7.9600000000000004E-2</v>
      </c>
      <c r="Y190" s="41">
        <v>0</v>
      </c>
      <c r="Z190" s="64">
        <v>0</v>
      </c>
      <c r="AA190" s="95">
        <v>0</v>
      </c>
      <c r="AB190" s="41">
        <v>0.47120000000000001</v>
      </c>
      <c r="AC190" s="41">
        <v>7.5300000000000006E-2</v>
      </c>
      <c r="AD190" s="64">
        <v>0.88759999999999994</v>
      </c>
      <c r="AE190" s="288">
        <v>0.21310000000000001</v>
      </c>
    </row>
    <row r="191" spans="1:31" x14ac:dyDescent="0.45">
      <c r="A191" s="19" t="s">
        <v>1363</v>
      </c>
      <c r="B191" s="22" t="s">
        <v>850</v>
      </c>
      <c r="C191" s="16"/>
      <c r="D191" s="85">
        <v>1457</v>
      </c>
      <c r="E191" s="455">
        <v>0.21890000000000001</v>
      </c>
      <c r="F191" s="94">
        <v>0.67259999999999998</v>
      </c>
      <c r="G191" s="102">
        <v>0.88190000000000002</v>
      </c>
      <c r="H191" s="102">
        <v>0.93140000000000001</v>
      </c>
      <c r="I191" s="102">
        <v>0.93069999999999997</v>
      </c>
      <c r="J191" s="102">
        <v>0.9012</v>
      </c>
      <c r="K191" s="102">
        <v>0.77080000000000004</v>
      </c>
      <c r="L191" s="102">
        <v>0.93269999999999997</v>
      </c>
      <c r="M191" s="102">
        <v>0.92930000000000001</v>
      </c>
      <c r="N191" s="102">
        <v>0.81810000000000005</v>
      </c>
      <c r="O191" s="103">
        <v>0.90529999999999999</v>
      </c>
      <c r="P191" s="94">
        <v>0.3322</v>
      </c>
      <c r="Q191" s="102">
        <v>0.62590000000000001</v>
      </c>
      <c r="R191" s="102">
        <v>0.67059999999999997</v>
      </c>
      <c r="S191" s="103">
        <v>0.61699999999999999</v>
      </c>
      <c r="T191" s="287">
        <v>0.55640000000000001</v>
      </c>
      <c r="U191" s="287">
        <v>0.77829999999999999</v>
      </c>
      <c r="V191" s="287">
        <v>0.23130000000000001</v>
      </c>
      <c r="W191" s="94">
        <v>6.9999999999999999E-4</v>
      </c>
      <c r="X191" s="102">
        <v>7.9600000000000004E-2</v>
      </c>
      <c r="Y191" s="102">
        <v>1</v>
      </c>
      <c r="Z191" s="103">
        <v>0</v>
      </c>
      <c r="AA191" s="94">
        <v>0</v>
      </c>
      <c r="AB191" s="102">
        <v>0.58650000000000002</v>
      </c>
      <c r="AC191" s="102">
        <v>0.15559999999999999</v>
      </c>
      <c r="AD191" s="103">
        <v>0.755</v>
      </c>
      <c r="AE191" s="287">
        <v>0.20519999999999999</v>
      </c>
    </row>
    <row r="192" spans="1:31" x14ac:dyDescent="0.45">
      <c r="A192" s="19" t="s">
        <v>1365</v>
      </c>
      <c r="B192" s="23" t="s">
        <v>851</v>
      </c>
      <c r="C192" s="17" t="s">
        <v>377</v>
      </c>
      <c r="D192" s="27">
        <v>291</v>
      </c>
      <c r="E192" s="456">
        <v>0.1237</v>
      </c>
      <c r="F192" s="95">
        <v>0.55330000000000001</v>
      </c>
      <c r="G192" s="41">
        <v>0.87629999999999997</v>
      </c>
      <c r="H192" s="41">
        <v>0.9244</v>
      </c>
      <c r="I192" s="41">
        <v>0.92779999999999996</v>
      </c>
      <c r="J192" s="41">
        <v>0.84540000000000004</v>
      </c>
      <c r="K192" s="41">
        <v>0.68379999999999996</v>
      </c>
      <c r="L192" s="41">
        <v>0.91749999999999998</v>
      </c>
      <c r="M192" s="41">
        <v>0.95879999999999999</v>
      </c>
      <c r="N192" s="41">
        <v>0.78349999999999997</v>
      </c>
      <c r="O192" s="64">
        <v>0.86599999999999999</v>
      </c>
      <c r="P192" s="95">
        <v>0.28520000000000001</v>
      </c>
      <c r="Q192" s="41">
        <v>0.58420000000000005</v>
      </c>
      <c r="R192" s="41">
        <v>0.68730000000000002</v>
      </c>
      <c r="S192" s="64">
        <v>0.56699999999999995</v>
      </c>
      <c r="T192" s="288">
        <v>0.55130000000000001</v>
      </c>
      <c r="U192" s="288">
        <v>0.76629999999999998</v>
      </c>
      <c r="V192" s="288">
        <v>0.3402</v>
      </c>
      <c r="W192" s="95">
        <v>3.3999999999999998E-3</v>
      </c>
      <c r="X192" s="41">
        <v>1.03E-2</v>
      </c>
      <c r="Y192" s="41">
        <v>1</v>
      </c>
      <c r="Z192" s="64">
        <v>0</v>
      </c>
      <c r="AA192" s="95">
        <v>0</v>
      </c>
      <c r="AB192" s="41">
        <v>0.5</v>
      </c>
      <c r="AC192" s="41">
        <v>0.25</v>
      </c>
      <c r="AD192" s="64">
        <v>0.72509999999999997</v>
      </c>
      <c r="AE192" s="288">
        <v>0.31269999999999998</v>
      </c>
    </row>
    <row r="193" spans="1:31" x14ac:dyDescent="0.45">
      <c r="A193" s="19" t="s">
        <v>1365</v>
      </c>
      <c r="B193" s="23" t="s">
        <v>852</v>
      </c>
      <c r="C193" s="17" t="s">
        <v>379</v>
      </c>
      <c r="D193" s="27">
        <v>139</v>
      </c>
      <c r="E193" s="456">
        <v>0.33810000000000001</v>
      </c>
      <c r="F193" s="95">
        <v>0.71940000000000004</v>
      </c>
      <c r="G193" s="41">
        <v>0.88490000000000002</v>
      </c>
      <c r="H193" s="41">
        <v>0.94240000000000002</v>
      </c>
      <c r="I193" s="41">
        <v>0.90649999999999997</v>
      </c>
      <c r="J193" s="41">
        <v>0.92810000000000004</v>
      </c>
      <c r="K193" s="41">
        <v>0.80579999999999996</v>
      </c>
      <c r="L193" s="41">
        <v>0.93530000000000002</v>
      </c>
      <c r="M193" s="41">
        <v>0.85609999999999997</v>
      </c>
      <c r="N193" s="41">
        <v>0.87050000000000005</v>
      </c>
      <c r="O193" s="64">
        <v>0.92090000000000005</v>
      </c>
      <c r="P193" s="95">
        <v>0.30220000000000002</v>
      </c>
      <c r="Q193" s="41">
        <v>0.70499999999999996</v>
      </c>
      <c r="R193" s="41">
        <v>0.56830000000000003</v>
      </c>
      <c r="S193" s="64">
        <v>0.56120000000000003</v>
      </c>
      <c r="T193" s="288">
        <v>0.51349999999999996</v>
      </c>
      <c r="U193" s="288">
        <v>0.81289999999999996</v>
      </c>
      <c r="V193" s="288">
        <v>0.1799</v>
      </c>
      <c r="W193" s="95">
        <v>0</v>
      </c>
      <c r="X193" s="41">
        <v>0.12230000000000001</v>
      </c>
      <c r="Y193" s="41">
        <v>0</v>
      </c>
      <c r="Z193" s="64">
        <v>0</v>
      </c>
      <c r="AA193" s="95">
        <v>0</v>
      </c>
      <c r="AB193" s="41">
        <v>0.38100000000000001</v>
      </c>
      <c r="AC193" s="41">
        <v>7.1400000000000005E-2</v>
      </c>
      <c r="AD193" s="64">
        <v>0.84889999999999999</v>
      </c>
      <c r="AE193" s="288">
        <v>0.13669999999999999</v>
      </c>
    </row>
    <row r="194" spans="1:31" x14ac:dyDescent="0.45">
      <c r="A194" s="19" t="s">
        <v>1365</v>
      </c>
      <c r="B194" s="23" t="s">
        <v>853</v>
      </c>
      <c r="C194" s="17" t="s">
        <v>381</v>
      </c>
      <c r="D194" s="27">
        <v>481</v>
      </c>
      <c r="E194" s="456">
        <v>0.2432</v>
      </c>
      <c r="F194" s="95">
        <v>0.76090000000000002</v>
      </c>
      <c r="G194" s="41">
        <v>0.93559999999999999</v>
      </c>
      <c r="H194" s="41">
        <v>0.95009999999999994</v>
      </c>
      <c r="I194" s="41">
        <v>0.95430000000000004</v>
      </c>
      <c r="J194" s="41">
        <v>0.94179999999999997</v>
      </c>
      <c r="K194" s="41">
        <v>0.85450000000000004</v>
      </c>
      <c r="L194" s="41">
        <v>0.95430000000000004</v>
      </c>
      <c r="M194" s="41">
        <v>0.93969999999999998</v>
      </c>
      <c r="N194" s="41">
        <v>0.87939999999999996</v>
      </c>
      <c r="O194" s="64">
        <v>0.95220000000000005</v>
      </c>
      <c r="P194" s="95">
        <v>0.38879999999999998</v>
      </c>
      <c r="Q194" s="41">
        <v>0.65069999999999995</v>
      </c>
      <c r="R194" s="41">
        <v>0.77339999999999998</v>
      </c>
      <c r="S194" s="64">
        <v>0.64029999999999998</v>
      </c>
      <c r="T194" s="288">
        <v>0.55469999999999997</v>
      </c>
      <c r="U194" s="288">
        <v>0.83160000000000001</v>
      </c>
      <c r="V194" s="288">
        <v>0.13719999999999999</v>
      </c>
      <c r="W194" s="95">
        <v>0</v>
      </c>
      <c r="X194" s="41">
        <v>0.12470000000000001</v>
      </c>
      <c r="Y194" s="41">
        <v>0</v>
      </c>
      <c r="Z194" s="64">
        <v>0</v>
      </c>
      <c r="AA194" s="95">
        <v>0</v>
      </c>
      <c r="AB194" s="41">
        <v>0.82350000000000001</v>
      </c>
      <c r="AC194" s="41">
        <v>9.6799999999999997E-2</v>
      </c>
      <c r="AD194" s="64">
        <v>0.78590000000000004</v>
      </c>
      <c r="AE194" s="288">
        <v>0.1081</v>
      </c>
    </row>
    <row r="195" spans="1:31" x14ac:dyDescent="0.45">
      <c r="A195" s="19" t="s">
        <v>1365</v>
      </c>
      <c r="B195" s="23" t="s">
        <v>854</v>
      </c>
      <c r="C195" s="17" t="s">
        <v>383</v>
      </c>
      <c r="D195" s="27">
        <v>388</v>
      </c>
      <c r="E195" s="456">
        <v>0.1933</v>
      </c>
      <c r="F195" s="95">
        <v>0.59789999999999999</v>
      </c>
      <c r="G195" s="41">
        <v>0.7964</v>
      </c>
      <c r="H195" s="41">
        <v>0.90210000000000001</v>
      </c>
      <c r="I195" s="41">
        <v>0.90980000000000005</v>
      </c>
      <c r="J195" s="41">
        <v>0.86599999999999999</v>
      </c>
      <c r="K195" s="41">
        <v>0.7036</v>
      </c>
      <c r="L195" s="41">
        <v>0.90980000000000005</v>
      </c>
      <c r="M195" s="41">
        <v>0.89949999999999997</v>
      </c>
      <c r="N195" s="41">
        <v>0.71389999999999998</v>
      </c>
      <c r="O195" s="64">
        <v>0.85570000000000002</v>
      </c>
      <c r="P195" s="95">
        <v>0.3196</v>
      </c>
      <c r="Q195" s="41">
        <v>0.62370000000000003</v>
      </c>
      <c r="R195" s="41">
        <v>0.58760000000000001</v>
      </c>
      <c r="S195" s="64">
        <v>0.63400000000000001</v>
      </c>
      <c r="T195" s="288">
        <v>0.56989999999999996</v>
      </c>
      <c r="U195" s="288">
        <v>0.6804</v>
      </c>
      <c r="V195" s="288">
        <v>9.7900000000000001E-2</v>
      </c>
      <c r="W195" s="95">
        <v>0</v>
      </c>
      <c r="X195" s="41">
        <v>6.7000000000000004E-2</v>
      </c>
      <c r="Y195" s="41">
        <v>0</v>
      </c>
      <c r="Z195" s="64">
        <v>0</v>
      </c>
      <c r="AA195" s="95">
        <v>0</v>
      </c>
      <c r="AB195" s="41">
        <v>0.31069999999999998</v>
      </c>
      <c r="AC195" s="41">
        <v>0.24</v>
      </c>
      <c r="AD195" s="64">
        <v>0.69850000000000001</v>
      </c>
      <c r="AE195" s="288">
        <v>0.1366</v>
      </c>
    </row>
    <row r="196" spans="1:31" x14ac:dyDescent="0.45">
      <c r="A196" s="19" t="s">
        <v>1365</v>
      </c>
      <c r="B196" s="23" t="s">
        <v>855</v>
      </c>
      <c r="C196" s="17" t="s">
        <v>385</v>
      </c>
      <c r="D196" s="27">
        <v>158</v>
      </c>
      <c r="E196" s="456">
        <v>0.27850000000000003</v>
      </c>
      <c r="F196" s="95">
        <v>0.76580000000000004</v>
      </c>
      <c r="G196" s="41">
        <v>0.93669999999999998</v>
      </c>
      <c r="H196" s="41">
        <v>0.94940000000000002</v>
      </c>
      <c r="I196" s="41">
        <v>0.93669999999999998</v>
      </c>
      <c r="J196" s="41">
        <v>0.94299999999999995</v>
      </c>
      <c r="K196" s="41">
        <v>0.81010000000000004</v>
      </c>
      <c r="L196" s="41">
        <v>0.94940000000000002</v>
      </c>
      <c r="M196" s="41">
        <v>0.98099999999999998</v>
      </c>
      <c r="N196" s="41">
        <v>0.90510000000000002</v>
      </c>
      <c r="O196" s="64">
        <v>0.94299999999999995</v>
      </c>
      <c r="P196" s="95">
        <v>0.30380000000000001</v>
      </c>
      <c r="Q196" s="41">
        <v>0.56330000000000002</v>
      </c>
      <c r="R196" s="41">
        <v>0.62029999999999996</v>
      </c>
      <c r="S196" s="64">
        <v>0.64559999999999995</v>
      </c>
      <c r="T196" s="288">
        <v>0.58330000000000004</v>
      </c>
      <c r="U196" s="288">
        <v>0.84809999999999997</v>
      </c>
      <c r="V196" s="288">
        <v>0.68989999999999996</v>
      </c>
      <c r="W196" s="95">
        <v>0</v>
      </c>
      <c r="X196" s="41">
        <v>6.3299999999999995E-2</v>
      </c>
      <c r="Y196" s="41">
        <v>0</v>
      </c>
      <c r="Z196" s="64">
        <v>0</v>
      </c>
      <c r="AA196" s="95">
        <v>0</v>
      </c>
      <c r="AB196" s="41">
        <v>0.91839999999999999</v>
      </c>
      <c r="AC196" s="41">
        <v>0.125</v>
      </c>
      <c r="AD196" s="64">
        <v>0.7722</v>
      </c>
      <c r="AE196" s="288">
        <v>0.53159999999999996</v>
      </c>
    </row>
    <row r="197" spans="1:31" x14ac:dyDescent="0.45">
      <c r="A197" s="19" t="s">
        <v>1363</v>
      </c>
      <c r="B197" s="21" t="s">
        <v>856</v>
      </c>
      <c r="C197" s="16"/>
      <c r="D197" s="85">
        <v>3045</v>
      </c>
      <c r="E197" s="455">
        <v>0.33560000000000001</v>
      </c>
      <c r="F197" s="94">
        <v>0.72019999999999995</v>
      </c>
      <c r="G197" s="102">
        <v>0.90510000000000002</v>
      </c>
      <c r="H197" s="102">
        <v>0.91690000000000005</v>
      </c>
      <c r="I197" s="102">
        <v>0.92549999999999999</v>
      </c>
      <c r="J197" s="102">
        <v>0.90669999999999995</v>
      </c>
      <c r="K197" s="102">
        <v>0.83150000000000002</v>
      </c>
      <c r="L197" s="102">
        <v>0.91690000000000005</v>
      </c>
      <c r="M197" s="102">
        <v>0.83709999999999996</v>
      </c>
      <c r="N197" s="102">
        <v>0.87129999999999996</v>
      </c>
      <c r="O197" s="103">
        <v>0.91259999999999997</v>
      </c>
      <c r="P197" s="94">
        <v>0.39439999999999997</v>
      </c>
      <c r="Q197" s="102">
        <v>0.66930000000000001</v>
      </c>
      <c r="R197" s="102">
        <v>0.7097</v>
      </c>
      <c r="S197" s="103">
        <v>0.62070000000000003</v>
      </c>
      <c r="T197" s="287">
        <v>0.58130000000000004</v>
      </c>
      <c r="U197" s="287">
        <v>0.74780000000000002</v>
      </c>
      <c r="V197" s="287">
        <v>0.4335</v>
      </c>
      <c r="W197" s="94">
        <v>5.5500000000000001E-2</v>
      </c>
      <c r="X197" s="102">
        <v>9.4299999999999995E-2</v>
      </c>
      <c r="Y197" s="102">
        <v>0.78700000000000003</v>
      </c>
      <c r="Z197" s="103">
        <v>0.2722</v>
      </c>
      <c r="AA197" s="94">
        <v>4.3E-3</v>
      </c>
      <c r="AB197" s="102">
        <v>0.73660000000000003</v>
      </c>
      <c r="AC197" s="102">
        <v>0.17369999999999999</v>
      </c>
      <c r="AD197" s="103">
        <v>0.76090000000000002</v>
      </c>
      <c r="AE197" s="287">
        <v>0.16880000000000001</v>
      </c>
    </row>
    <row r="198" spans="1:31" x14ac:dyDescent="0.45">
      <c r="A198" s="19" t="s">
        <v>1365</v>
      </c>
      <c r="B198" s="23" t="s">
        <v>857</v>
      </c>
      <c r="C198" s="17" t="s">
        <v>388</v>
      </c>
      <c r="D198" s="27">
        <v>594</v>
      </c>
      <c r="E198" s="456">
        <v>0.27950000000000003</v>
      </c>
      <c r="F198" s="95">
        <v>0.69359999999999999</v>
      </c>
      <c r="G198" s="41">
        <v>0.88719999999999999</v>
      </c>
      <c r="H198" s="41">
        <v>0.90069999999999995</v>
      </c>
      <c r="I198" s="41">
        <v>0.92259999999999998</v>
      </c>
      <c r="J198" s="41">
        <v>0.87709999999999999</v>
      </c>
      <c r="K198" s="41">
        <v>0.81310000000000004</v>
      </c>
      <c r="L198" s="41">
        <v>0.89559999999999995</v>
      </c>
      <c r="M198" s="41">
        <v>0.83330000000000004</v>
      </c>
      <c r="N198" s="41">
        <v>0.86360000000000003</v>
      </c>
      <c r="O198" s="64">
        <v>0.88719999999999999</v>
      </c>
      <c r="P198" s="95">
        <v>0.36359999999999998</v>
      </c>
      <c r="Q198" s="41">
        <v>0.67169999999999996</v>
      </c>
      <c r="R198" s="41">
        <v>0.69020000000000004</v>
      </c>
      <c r="S198" s="64">
        <v>0.57579999999999998</v>
      </c>
      <c r="T198" s="288">
        <v>0.626</v>
      </c>
      <c r="U198" s="288">
        <v>0.64480000000000004</v>
      </c>
      <c r="V198" s="288">
        <v>0.54379999999999995</v>
      </c>
      <c r="W198" s="95">
        <v>4.3799999999999999E-2</v>
      </c>
      <c r="X198" s="41">
        <v>6.5699999999999995E-2</v>
      </c>
      <c r="Y198" s="41">
        <v>0.88460000000000005</v>
      </c>
      <c r="Z198" s="64">
        <v>0.34620000000000001</v>
      </c>
      <c r="AA198" s="95">
        <v>0</v>
      </c>
      <c r="AB198" s="41">
        <v>0.76919999999999999</v>
      </c>
      <c r="AC198" s="41">
        <v>0.10340000000000001</v>
      </c>
      <c r="AD198" s="64">
        <v>0.71379999999999999</v>
      </c>
      <c r="AE198" s="288">
        <v>9.7600000000000006E-2</v>
      </c>
    </row>
    <row r="199" spans="1:31" x14ac:dyDescent="0.45">
      <c r="A199" s="19" t="s">
        <v>1365</v>
      </c>
      <c r="B199" s="23" t="s">
        <v>858</v>
      </c>
      <c r="C199" s="17" t="s">
        <v>390</v>
      </c>
      <c r="D199" s="27">
        <v>854</v>
      </c>
      <c r="E199" s="456">
        <v>0.2974</v>
      </c>
      <c r="F199" s="95">
        <v>0.71899999999999997</v>
      </c>
      <c r="G199" s="41">
        <v>0.87939999999999996</v>
      </c>
      <c r="H199" s="41">
        <v>0.87590000000000001</v>
      </c>
      <c r="I199" s="41">
        <v>0.8911</v>
      </c>
      <c r="J199" s="41">
        <v>0.87</v>
      </c>
      <c r="K199" s="41">
        <v>0.81969999999999998</v>
      </c>
      <c r="L199" s="41">
        <v>0.88519999999999999</v>
      </c>
      <c r="M199" s="41">
        <v>0.81499999999999995</v>
      </c>
      <c r="N199" s="41">
        <v>0.85250000000000004</v>
      </c>
      <c r="O199" s="64">
        <v>0.89339999999999997</v>
      </c>
      <c r="P199" s="95">
        <v>0.377</v>
      </c>
      <c r="Q199" s="41">
        <v>0.623</v>
      </c>
      <c r="R199" s="41">
        <v>0.7026</v>
      </c>
      <c r="S199" s="64">
        <v>0.5948</v>
      </c>
      <c r="T199" s="288">
        <v>0.53010000000000002</v>
      </c>
      <c r="U199" s="288">
        <v>0.80679999999999996</v>
      </c>
      <c r="V199" s="288">
        <v>0.48010000000000003</v>
      </c>
      <c r="W199" s="95">
        <v>4.9200000000000001E-2</v>
      </c>
      <c r="X199" s="41">
        <v>8.5500000000000007E-2</v>
      </c>
      <c r="Y199" s="41">
        <v>0.88100000000000001</v>
      </c>
      <c r="Z199" s="64">
        <v>0.28570000000000001</v>
      </c>
      <c r="AA199" s="95">
        <v>0</v>
      </c>
      <c r="AB199" s="41">
        <v>0.68279999999999996</v>
      </c>
      <c r="AC199" s="41">
        <v>0.19570000000000001</v>
      </c>
      <c r="AD199" s="64">
        <v>0.78810000000000002</v>
      </c>
      <c r="AE199" s="288">
        <v>0.2412</v>
      </c>
    </row>
    <row r="200" spans="1:31" x14ac:dyDescent="0.45">
      <c r="A200" s="19" t="s">
        <v>1365</v>
      </c>
      <c r="B200" s="23" t="s">
        <v>859</v>
      </c>
      <c r="C200" s="17" t="s">
        <v>392</v>
      </c>
      <c r="D200" s="27">
        <v>432</v>
      </c>
      <c r="E200" s="456">
        <v>0.4259</v>
      </c>
      <c r="F200" s="95">
        <v>0.67589999999999995</v>
      </c>
      <c r="G200" s="41">
        <v>0.92130000000000001</v>
      </c>
      <c r="H200" s="41">
        <v>0.95830000000000004</v>
      </c>
      <c r="I200" s="41">
        <v>0.95830000000000004</v>
      </c>
      <c r="J200" s="41">
        <v>0.93520000000000003</v>
      </c>
      <c r="K200" s="41">
        <v>0.79859999999999998</v>
      </c>
      <c r="L200" s="41">
        <v>0.94679999999999997</v>
      </c>
      <c r="M200" s="41">
        <v>0.84489999999999998</v>
      </c>
      <c r="N200" s="41">
        <v>0.87729999999999997</v>
      </c>
      <c r="O200" s="64">
        <v>0.92589999999999995</v>
      </c>
      <c r="P200" s="95">
        <v>0.44679999999999997</v>
      </c>
      <c r="Q200" s="41">
        <v>0.75</v>
      </c>
      <c r="R200" s="41">
        <v>0.72219999999999995</v>
      </c>
      <c r="S200" s="64">
        <v>0.64810000000000001</v>
      </c>
      <c r="T200" s="288">
        <v>0.621</v>
      </c>
      <c r="U200" s="288">
        <v>0.66669999999999996</v>
      </c>
      <c r="V200" s="288">
        <v>0.60419999999999996</v>
      </c>
      <c r="W200" s="95">
        <v>7.1800000000000003E-2</v>
      </c>
      <c r="X200" s="41">
        <v>0.14349999999999999</v>
      </c>
      <c r="Y200" s="41">
        <v>0.7419</v>
      </c>
      <c r="Z200" s="64">
        <v>0.2581</v>
      </c>
      <c r="AA200" s="95">
        <v>0</v>
      </c>
      <c r="AB200" s="41">
        <v>0.57030000000000003</v>
      </c>
      <c r="AC200" s="41">
        <v>0.24</v>
      </c>
      <c r="AD200" s="64">
        <v>0.75229999999999997</v>
      </c>
      <c r="AE200" s="288">
        <v>0.17130000000000001</v>
      </c>
    </row>
    <row r="201" spans="1:31" x14ac:dyDescent="0.45">
      <c r="A201" s="19" t="s">
        <v>1365</v>
      </c>
      <c r="B201" s="23" t="s">
        <v>860</v>
      </c>
      <c r="C201" s="17" t="s">
        <v>394</v>
      </c>
      <c r="D201" s="27">
        <v>522</v>
      </c>
      <c r="E201" s="456">
        <v>0.3276</v>
      </c>
      <c r="F201" s="95">
        <v>0.72030000000000005</v>
      </c>
      <c r="G201" s="41">
        <v>0.93489999999999995</v>
      </c>
      <c r="H201" s="41">
        <v>0.94440000000000002</v>
      </c>
      <c r="I201" s="41">
        <v>0.94830000000000003</v>
      </c>
      <c r="J201" s="41">
        <v>0.94440000000000002</v>
      </c>
      <c r="K201" s="41">
        <v>0.85629999999999995</v>
      </c>
      <c r="L201" s="41">
        <v>0.9425</v>
      </c>
      <c r="M201" s="41">
        <v>0.85819999999999996</v>
      </c>
      <c r="N201" s="41">
        <v>0.8659</v>
      </c>
      <c r="O201" s="64">
        <v>0.94830000000000003</v>
      </c>
      <c r="P201" s="95">
        <v>0.40229999999999999</v>
      </c>
      <c r="Q201" s="41">
        <v>0.65710000000000002</v>
      </c>
      <c r="R201" s="41">
        <v>0.68969999999999998</v>
      </c>
      <c r="S201" s="64">
        <v>0.66859999999999997</v>
      </c>
      <c r="T201" s="288">
        <v>0.52210000000000001</v>
      </c>
      <c r="U201" s="288">
        <v>0.71840000000000004</v>
      </c>
      <c r="V201" s="288">
        <v>0.3831</v>
      </c>
      <c r="W201" s="95">
        <v>7.2800000000000004E-2</v>
      </c>
      <c r="X201" s="41">
        <v>0.12839999999999999</v>
      </c>
      <c r="Y201" s="41">
        <v>0.76319999999999999</v>
      </c>
      <c r="Z201" s="64">
        <v>0.34210000000000002</v>
      </c>
      <c r="AA201" s="95">
        <v>0</v>
      </c>
      <c r="AB201" s="41">
        <v>0.82979999999999998</v>
      </c>
      <c r="AC201" s="41">
        <v>0.1724</v>
      </c>
      <c r="AD201" s="64">
        <v>0.75480000000000003</v>
      </c>
      <c r="AE201" s="288">
        <v>0.1207</v>
      </c>
    </row>
    <row r="202" spans="1:31" x14ac:dyDescent="0.45">
      <c r="A202" s="19" t="s">
        <v>1365</v>
      </c>
      <c r="B202" s="23" t="s">
        <v>861</v>
      </c>
      <c r="C202" s="17" t="s">
        <v>396</v>
      </c>
      <c r="D202" s="27">
        <v>643</v>
      </c>
      <c r="E202" s="456">
        <v>0.3841</v>
      </c>
      <c r="F202" s="95">
        <v>0.77600000000000002</v>
      </c>
      <c r="G202" s="41">
        <v>0.92069999999999996</v>
      </c>
      <c r="H202" s="41">
        <v>0.93620000000000003</v>
      </c>
      <c r="I202" s="41">
        <v>0.93310000000000004</v>
      </c>
      <c r="J202" s="41">
        <v>0.93310000000000004</v>
      </c>
      <c r="K202" s="41">
        <v>0.86629999999999996</v>
      </c>
      <c r="L202" s="41">
        <v>0.93779999999999997</v>
      </c>
      <c r="M202" s="41">
        <v>0.84760000000000002</v>
      </c>
      <c r="N202" s="41">
        <v>0.90359999999999996</v>
      </c>
      <c r="O202" s="64">
        <v>0.92379999999999995</v>
      </c>
      <c r="P202" s="95">
        <v>0.40439999999999998</v>
      </c>
      <c r="Q202" s="41">
        <v>0.68430000000000002</v>
      </c>
      <c r="R202" s="41">
        <v>0.74490000000000001</v>
      </c>
      <c r="S202" s="64">
        <v>0.63919999999999999</v>
      </c>
      <c r="T202" s="288">
        <v>0.64710000000000001</v>
      </c>
      <c r="U202" s="288">
        <v>0.84289999999999998</v>
      </c>
      <c r="V202" s="288">
        <v>0.19600000000000001</v>
      </c>
      <c r="W202" s="95">
        <v>4.9799999999999997E-2</v>
      </c>
      <c r="X202" s="41">
        <v>7.1499999999999994E-2</v>
      </c>
      <c r="Y202" s="41">
        <v>0.65629999999999999</v>
      </c>
      <c r="Z202" s="64">
        <v>0.125</v>
      </c>
      <c r="AA202" s="95">
        <v>1.7899999999999999E-2</v>
      </c>
      <c r="AB202" s="41">
        <v>0.82050000000000001</v>
      </c>
      <c r="AC202" s="41">
        <v>0.15790000000000001</v>
      </c>
      <c r="AD202" s="64">
        <v>0.7792</v>
      </c>
      <c r="AE202" s="288">
        <v>0.1757</v>
      </c>
    </row>
    <row r="203" spans="1:31" x14ac:dyDescent="0.45">
      <c r="A203" s="19" t="s">
        <v>1363</v>
      </c>
      <c r="B203" s="21" t="s">
        <v>862</v>
      </c>
      <c r="C203" s="16"/>
      <c r="D203" s="85">
        <v>3183</v>
      </c>
      <c r="E203" s="455">
        <v>0.2576</v>
      </c>
      <c r="F203" s="94">
        <v>0.63270000000000004</v>
      </c>
      <c r="G203" s="102">
        <v>0.86399999999999999</v>
      </c>
      <c r="H203" s="102">
        <v>0.91169999999999995</v>
      </c>
      <c r="I203" s="102">
        <v>0.91449999999999998</v>
      </c>
      <c r="J203" s="102">
        <v>0.89729999999999999</v>
      </c>
      <c r="K203" s="102">
        <v>0.73450000000000004</v>
      </c>
      <c r="L203" s="102">
        <v>0.91110000000000002</v>
      </c>
      <c r="M203" s="102">
        <v>0.8831</v>
      </c>
      <c r="N203" s="102">
        <v>0.82250000000000001</v>
      </c>
      <c r="O203" s="103">
        <v>0.89349999999999996</v>
      </c>
      <c r="P203" s="94">
        <v>0.29849999999999999</v>
      </c>
      <c r="Q203" s="102">
        <v>0.62770000000000004</v>
      </c>
      <c r="R203" s="102">
        <v>0.63090000000000002</v>
      </c>
      <c r="S203" s="103">
        <v>0.56200000000000006</v>
      </c>
      <c r="T203" s="287">
        <v>0.56520000000000004</v>
      </c>
      <c r="U203" s="287">
        <v>0.5806</v>
      </c>
      <c r="V203" s="287">
        <v>0.5423</v>
      </c>
      <c r="W203" s="94">
        <v>2.9999999999999997E-4</v>
      </c>
      <c r="X203" s="102">
        <v>1.5699999999999999E-2</v>
      </c>
      <c r="Y203" s="102">
        <v>0</v>
      </c>
      <c r="Z203" s="103">
        <v>0</v>
      </c>
      <c r="AA203" s="94">
        <v>2.8999999999999998E-3</v>
      </c>
      <c r="AB203" s="102">
        <v>0.52190000000000003</v>
      </c>
      <c r="AC203" s="102">
        <v>0.1739</v>
      </c>
      <c r="AD203" s="103">
        <v>0.7147</v>
      </c>
      <c r="AE203" s="287">
        <v>0.23849999999999999</v>
      </c>
    </row>
    <row r="204" spans="1:31" x14ac:dyDescent="0.45">
      <c r="A204" s="19" t="s">
        <v>1365</v>
      </c>
      <c r="B204" s="23" t="s">
        <v>863</v>
      </c>
      <c r="C204" s="17" t="s">
        <v>399</v>
      </c>
      <c r="D204" s="27">
        <v>323</v>
      </c>
      <c r="E204" s="456">
        <v>0.20119999999999999</v>
      </c>
      <c r="F204" s="95">
        <v>0.71209999999999996</v>
      </c>
      <c r="G204" s="41">
        <v>0.89470000000000005</v>
      </c>
      <c r="H204" s="41">
        <v>0.93810000000000004</v>
      </c>
      <c r="I204" s="41">
        <v>0.93189999999999995</v>
      </c>
      <c r="J204" s="41">
        <v>0.90710000000000002</v>
      </c>
      <c r="K204" s="41">
        <v>0.82350000000000001</v>
      </c>
      <c r="L204" s="41">
        <v>0.93189999999999995</v>
      </c>
      <c r="M204" s="41">
        <v>0.91020000000000001</v>
      </c>
      <c r="N204" s="41">
        <v>0.82969999999999999</v>
      </c>
      <c r="O204" s="64">
        <v>0.91639999999999999</v>
      </c>
      <c r="P204" s="95">
        <v>0.2848</v>
      </c>
      <c r="Q204" s="41">
        <v>0.66559999999999997</v>
      </c>
      <c r="R204" s="41">
        <v>0.65329999999999999</v>
      </c>
      <c r="S204" s="64">
        <v>0.5232</v>
      </c>
      <c r="T204" s="288">
        <v>0.55259999999999998</v>
      </c>
      <c r="U204" s="288">
        <v>0.42109999999999997</v>
      </c>
      <c r="V204" s="288">
        <v>0.52010000000000001</v>
      </c>
      <c r="W204" s="95">
        <v>0</v>
      </c>
      <c r="X204" s="41">
        <v>6.1999999999999998E-3</v>
      </c>
      <c r="Y204" s="41">
        <v>0</v>
      </c>
      <c r="Z204" s="64">
        <v>0</v>
      </c>
      <c r="AA204" s="95">
        <v>0</v>
      </c>
      <c r="AB204" s="41">
        <v>0.42720000000000002</v>
      </c>
      <c r="AC204" s="41">
        <v>0.23080000000000001</v>
      </c>
      <c r="AD204" s="64">
        <v>0.73370000000000002</v>
      </c>
      <c r="AE204" s="288">
        <v>0.1734</v>
      </c>
    </row>
    <row r="205" spans="1:31" x14ac:dyDescent="0.45">
      <c r="A205" s="19" t="s">
        <v>1365</v>
      </c>
      <c r="B205" s="23" t="s">
        <v>864</v>
      </c>
      <c r="C205" s="17" t="s">
        <v>401</v>
      </c>
      <c r="D205" s="27">
        <v>160</v>
      </c>
      <c r="E205" s="456">
        <v>0.23130000000000001</v>
      </c>
      <c r="F205" s="95">
        <v>0.51249999999999996</v>
      </c>
      <c r="G205" s="41">
        <v>0.8125</v>
      </c>
      <c r="H205" s="41">
        <v>0.83130000000000004</v>
      </c>
      <c r="I205" s="41">
        <v>0.83130000000000004</v>
      </c>
      <c r="J205" s="41">
        <v>0.82499999999999996</v>
      </c>
      <c r="K205" s="41">
        <v>0.58750000000000002</v>
      </c>
      <c r="L205" s="41">
        <v>0.86250000000000004</v>
      </c>
      <c r="M205" s="41">
        <v>0.85</v>
      </c>
      <c r="N205" s="41">
        <v>0.71879999999999999</v>
      </c>
      <c r="O205" s="64">
        <v>0.83750000000000002</v>
      </c>
      <c r="P205" s="95">
        <v>0.25</v>
      </c>
      <c r="Q205" s="41">
        <v>0.65</v>
      </c>
      <c r="R205" s="41">
        <v>0.52500000000000002</v>
      </c>
      <c r="S205" s="64">
        <v>0.48749999999999999</v>
      </c>
      <c r="T205" s="288">
        <v>0.47920000000000001</v>
      </c>
      <c r="U205" s="288">
        <v>0.16880000000000001</v>
      </c>
      <c r="V205" s="288">
        <v>0.16250000000000001</v>
      </c>
      <c r="W205" s="95">
        <v>0</v>
      </c>
      <c r="X205" s="41">
        <v>1.2500000000000001E-2</v>
      </c>
      <c r="Y205" s="41">
        <v>0</v>
      </c>
      <c r="Z205" s="64">
        <v>0</v>
      </c>
      <c r="AA205" s="95">
        <v>0</v>
      </c>
      <c r="AB205" s="41">
        <v>0.36730000000000002</v>
      </c>
      <c r="AC205" s="41">
        <v>0</v>
      </c>
      <c r="AD205" s="64">
        <v>0.61880000000000002</v>
      </c>
      <c r="AE205" s="288">
        <v>0.1</v>
      </c>
    </row>
    <row r="206" spans="1:31" x14ac:dyDescent="0.45">
      <c r="A206" s="19" t="s">
        <v>1365</v>
      </c>
      <c r="B206" s="23" t="s">
        <v>865</v>
      </c>
      <c r="C206" s="17" t="s">
        <v>403</v>
      </c>
      <c r="D206" s="27">
        <v>788</v>
      </c>
      <c r="E206" s="456">
        <v>0.25</v>
      </c>
      <c r="F206" s="95">
        <v>0.77790000000000004</v>
      </c>
      <c r="G206" s="41">
        <v>0.92130000000000001</v>
      </c>
      <c r="H206" s="41">
        <v>0.93910000000000005</v>
      </c>
      <c r="I206" s="41">
        <v>0.93910000000000005</v>
      </c>
      <c r="J206" s="41">
        <v>0.92390000000000005</v>
      </c>
      <c r="K206" s="41">
        <v>0.81730000000000003</v>
      </c>
      <c r="L206" s="41">
        <v>0.9365</v>
      </c>
      <c r="M206" s="41">
        <v>0.97840000000000005</v>
      </c>
      <c r="N206" s="41">
        <v>0.89339999999999997</v>
      </c>
      <c r="O206" s="64">
        <v>0.93149999999999999</v>
      </c>
      <c r="P206" s="95">
        <v>0.29060000000000002</v>
      </c>
      <c r="Q206" s="41">
        <v>0.63319999999999999</v>
      </c>
      <c r="R206" s="41">
        <v>0.6129</v>
      </c>
      <c r="S206" s="64">
        <v>0.56089999999999995</v>
      </c>
      <c r="T206" s="288">
        <v>0.56279999999999997</v>
      </c>
      <c r="U206" s="288">
        <v>0.8579</v>
      </c>
      <c r="V206" s="288">
        <v>0.85409999999999997</v>
      </c>
      <c r="W206" s="95">
        <v>0</v>
      </c>
      <c r="X206" s="41">
        <v>1.6500000000000001E-2</v>
      </c>
      <c r="Y206" s="41">
        <v>0</v>
      </c>
      <c r="Z206" s="64">
        <v>0</v>
      </c>
      <c r="AA206" s="95">
        <v>0</v>
      </c>
      <c r="AB206" s="41">
        <v>0.88400000000000001</v>
      </c>
      <c r="AC206" s="41">
        <v>0.23080000000000001</v>
      </c>
      <c r="AD206" s="64">
        <v>0.7107</v>
      </c>
      <c r="AE206" s="288">
        <v>0.20810000000000001</v>
      </c>
    </row>
    <row r="207" spans="1:31" x14ac:dyDescent="0.45">
      <c r="A207" s="19" t="s">
        <v>1365</v>
      </c>
      <c r="B207" s="23" t="s">
        <v>866</v>
      </c>
      <c r="C207" s="17" t="s">
        <v>405</v>
      </c>
      <c r="D207" s="27">
        <v>336</v>
      </c>
      <c r="E207" s="456">
        <v>0.22320000000000001</v>
      </c>
      <c r="F207" s="95">
        <v>0.47020000000000001</v>
      </c>
      <c r="G207" s="41">
        <v>0.77080000000000004</v>
      </c>
      <c r="H207" s="41">
        <v>0.89880000000000004</v>
      </c>
      <c r="I207" s="41">
        <v>0.92259999999999998</v>
      </c>
      <c r="J207" s="41">
        <v>0.872</v>
      </c>
      <c r="K207" s="41">
        <v>0.69940000000000002</v>
      </c>
      <c r="L207" s="41">
        <v>0.88390000000000002</v>
      </c>
      <c r="M207" s="41">
        <v>0.79759999999999998</v>
      </c>
      <c r="N207" s="41">
        <v>0.83930000000000005</v>
      </c>
      <c r="O207" s="64">
        <v>0.85119999999999996</v>
      </c>
      <c r="P207" s="95">
        <v>0.27379999999999999</v>
      </c>
      <c r="Q207" s="41">
        <v>0.622</v>
      </c>
      <c r="R207" s="41">
        <v>0.63690000000000002</v>
      </c>
      <c r="S207" s="64">
        <v>0.48209999999999997</v>
      </c>
      <c r="T207" s="288">
        <v>0.63780000000000003</v>
      </c>
      <c r="U207" s="288">
        <v>0.28870000000000001</v>
      </c>
      <c r="V207" s="288">
        <v>0.21129999999999999</v>
      </c>
      <c r="W207" s="95">
        <v>0</v>
      </c>
      <c r="X207" s="41">
        <v>6.0000000000000001E-3</v>
      </c>
      <c r="Y207" s="41">
        <v>0</v>
      </c>
      <c r="Z207" s="64">
        <v>0</v>
      </c>
      <c r="AA207" s="95">
        <v>0</v>
      </c>
      <c r="AB207" s="41">
        <v>0.29360000000000003</v>
      </c>
      <c r="AC207" s="41">
        <v>0.15379999999999999</v>
      </c>
      <c r="AD207" s="64">
        <v>0.82740000000000002</v>
      </c>
      <c r="AE207" s="288">
        <v>0.1429</v>
      </c>
    </row>
    <row r="208" spans="1:31" x14ac:dyDescent="0.45">
      <c r="A208" s="19" t="s">
        <v>1365</v>
      </c>
      <c r="B208" s="23" t="s">
        <v>867</v>
      </c>
      <c r="C208" s="17" t="s">
        <v>407</v>
      </c>
      <c r="D208" s="27">
        <v>420</v>
      </c>
      <c r="E208" s="456">
        <v>0.33100000000000002</v>
      </c>
      <c r="F208" s="95">
        <v>0.56899999999999995</v>
      </c>
      <c r="G208" s="41">
        <v>0.82379999999999998</v>
      </c>
      <c r="H208" s="41">
        <v>0.89290000000000003</v>
      </c>
      <c r="I208" s="41">
        <v>0.9143</v>
      </c>
      <c r="J208" s="41">
        <v>0.8881</v>
      </c>
      <c r="K208" s="41">
        <v>0.67859999999999998</v>
      </c>
      <c r="L208" s="41">
        <v>0.8952</v>
      </c>
      <c r="M208" s="41">
        <v>0.87619999999999998</v>
      </c>
      <c r="N208" s="41">
        <v>0.68330000000000002</v>
      </c>
      <c r="O208" s="64">
        <v>0.86670000000000003</v>
      </c>
      <c r="P208" s="95">
        <v>0.29759999999999998</v>
      </c>
      <c r="Q208" s="41">
        <v>0.6381</v>
      </c>
      <c r="R208" s="41">
        <v>0.62139999999999995</v>
      </c>
      <c r="S208" s="64">
        <v>0.5595</v>
      </c>
      <c r="T208" s="288">
        <v>0.5806</v>
      </c>
      <c r="U208" s="288">
        <v>0.62380000000000002</v>
      </c>
      <c r="V208" s="288">
        <v>0.63329999999999997</v>
      </c>
      <c r="W208" s="95">
        <v>2.3999999999999998E-3</v>
      </c>
      <c r="X208" s="41">
        <v>1.67E-2</v>
      </c>
      <c r="Y208" s="41">
        <v>0</v>
      </c>
      <c r="Z208" s="64">
        <v>0</v>
      </c>
      <c r="AA208" s="95">
        <v>0</v>
      </c>
      <c r="AB208" s="41">
        <v>0.8095</v>
      </c>
      <c r="AC208" s="41">
        <v>0.43480000000000002</v>
      </c>
      <c r="AD208" s="64">
        <v>0.59760000000000002</v>
      </c>
      <c r="AE208" s="288">
        <v>0.90710000000000002</v>
      </c>
    </row>
    <row r="209" spans="1:31" x14ac:dyDescent="0.45">
      <c r="A209" s="19" t="s">
        <v>1365</v>
      </c>
      <c r="B209" s="23" t="s">
        <v>868</v>
      </c>
      <c r="C209" s="17" t="s">
        <v>409</v>
      </c>
      <c r="D209" s="27">
        <v>254</v>
      </c>
      <c r="E209" s="456">
        <v>0.33460000000000001</v>
      </c>
      <c r="F209" s="95">
        <v>0.64570000000000005</v>
      </c>
      <c r="G209" s="41">
        <v>0.86609999999999998</v>
      </c>
      <c r="H209" s="41">
        <v>0.90159999999999996</v>
      </c>
      <c r="I209" s="41">
        <v>0.91339999999999999</v>
      </c>
      <c r="J209" s="41">
        <v>0.90939999999999999</v>
      </c>
      <c r="K209" s="41">
        <v>0.79530000000000001</v>
      </c>
      <c r="L209" s="41">
        <v>0.91339999999999999</v>
      </c>
      <c r="M209" s="41">
        <v>0.83069999999999999</v>
      </c>
      <c r="N209" s="41">
        <v>0.88190000000000002</v>
      </c>
      <c r="O209" s="64">
        <v>0.92130000000000001</v>
      </c>
      <c r="P209" s="95">
        <v>0.32279999999999998</v>
      </c>
      <c r="Q209" s="41">
        <v>0.60629999999999995</v>
      </c>
      <c r="R209" s="41">
        <v>0.69289999999999996</v>
      </c>
      <c r="S209" s="64">
        <v>0.63780000000000003</v>
      </c>
      <c r="T209" s="288">
        <v>0.66669999999999996</v>
      </c>
      <c r="U209" s="288">
        <v>0.43309999999999998</v>
      </c>
      <c r="V209" s="288">
        <v>0.42909999999999998</v>
      </c>
      <c r="W209" s="95">
        <v>0</v>
      </c>
      <c r="X209" s="41">
        <v>3.15E-2</v>
      </c>
      <c r="Y209" s="41">
        <v>0</v>
      </c>
      <c r="Z209" s="64">
        <v>0</v>
      </c>
      <c r="AA209" s="95">
        <v>0</v>
      </c>
      <c r="AB209" s="41">
        <v>0.16489999999999999</v>
      </c>
      <c r="AC209" s="41">
        <v>0</v>
      </c>
      <c r="AD209" s="64">
        <v>0.70079999999999998</v>
      </c>
      <c r="AE209" s="288">
        <v>6.6900000000000001E-2</v>
      </c>
    </row>
    <row r="210" spans="1:31" x14ac:dyDescent="0.45">
      <c r="A210" s="19" t="s">
        <v>1365</v>
      </c>
      <c r="B210" s="23" t="s">
        <v>869</v>
      </c>
      <c r="C210" s="17" t="s">
        <v>411</v>
      </c>
      <c r="D210" s="27">
        <v>278</v>
      </c>
      <c r="E210" s="456">
        <v>8.9899999999999994E-2</v>
      </c>
      <c r="F210" s="95">
        <v>0.51439999999999997</v>
      </c>
      <c r="G210" s="41">
        <v>0.85609999999999997</v>
      </c>
      <c r="H210" s="41">
        <v>0.86329999999999996</v>
      </c>
      <c r="I210" s="41">
        <v>0.84889999999999999</v>
      </c>
      <c r="J210" s="41">
        <v>0.85250000000000004</v>
      </c>
      <c r="K210" s="41">
        <v>0.59350000000000003</v>
      </c>
      <c r="L210" s="41">
        <v>0.85609999999999997</v>
      </c>
      <c r="M210" s="41">
        <v>0.76619999999999999</v>
      </c>
      <c r="N210" s="41">
        <v>0.76980000000000004</v>
      </c>
      <c r="O210" s="64">
        <v>0.88849999999999996</v>
      </c>
      <c r="P210" s="95">
        <v>0.21940000000000001</v>
      </c>
      <c r="Q210" s="41">
        <v>0.46760000000000002</v>
      </c>
      <c r="R210" s="41">
        <v>0.56120000000000003</v>
      </c>
      <c r="S210" s="64">
        <v>0.56120000000000003</v>
      </c>
      <c r="T210" s="288">
        <v>0.48049999999999998</v>
      </c>
      <c r="U210" s="288">
        <v>0.17630000000000001</v>
      </c>
      <c r="V210" s="288">
        <v>7.9100000000000004E-2</v>
      </c>
      <c r="W210" s="95">
        <v>0</v>
      </c>
      <c r="X210" s="41">
        <v>2.1600000000000001E-2</v>
      </c>
      <c r="Y210" s="41">
        <v>0</v>
      </c>
      <c r="Z210" s="64">
        <v>0</v>
      </c>
      <c r="AA210" s="95">
        <v>0</v>
      </c>
      <c r="AB210" s="41">
        <v>0.36359999999999998</v>
      </c>
      <c r="AC210" s="41">
        <v>0</v>
      </c>
      <c r="AD210" s="64">
        <v>0.69420000000000004</v>
      </c>
      <c r="AE210" s="288">
        <v>5.3999999999999999E-2</v>
      </c>
    </row>
    <row r="211" spans="1:31" x14ac:dyDescent="0.45">
      <c r="A211" s="19" t="s">
        <v>1365</v>
      </c>
      <c r="B211" s="23" t="s">
        <v>870</v>
      </c>
      <c r="C211" s="17" t="s">
        <v>413</v>
      </c>
      <c r="D211" s="27">
        <v>313</v>
      </c>
      <c r="E211" s="456">
        <v>0.31950000000000001</v>
      </c>
      <c r="F211" s="95">
        <v>0.69650000000000001</v>
      </c>
      <c r="G211" s="41">
        <v>0.88500000000000001</v>
      </c>
      <c r="H211" s="41">
        <v>0.93930000000000002</v>
      </c>
      <c r="I211" s="41">
        <v>0.94569999999999999</v>
      </c>
      <c r="J211" s="41">
        <v>0.91690000000000005</v>
      </c>
      <c r="K211" s="41">
        <v>0.79549999999999998</v>
      </c>
      <c r="L211" s="41">
        <v>0.9425</v>
      </c>
      <c r="M211" s="41">
        <v>0.9073</v>
      </c>
      <c r="N211" s="41">
        <v>0.87219999999999998</v>
      </c>
      <c r="O211" s="64">
        <v>0.9042</v>
      </c>
      <c r="P211" s="95">
        <v>0.4153</v>
      </c>
      <c r="Q211" s="41">
        <v>0.70930000000000004</v>
      </c>
      <c r="R211" s="41">
        <v>0.78269999999999995</v>
      </c>
      <c r="S211" s="64">
        <v>0.61019999999999996</v>
      </c>
      <c r="T211" s="288">
        <v>0.58540000000000003</v>
      </c>
      <c r="U211" s="288">
        <v>0.81469999999999998</v>
      </c>
      <c r="V211" s="288">
        <v>0.78590000000000004</v>
      </c>
      <c r="W211" s="95">
        <v>0</v>
      </c>
      <c r="X211" s="41">
        <v>2.5600000000000001E-2</v>
      </c>
      <c r="Y211" s="41">
        <v>0</v>
      </c>
      <c r="Z211" s="64">
        <v>0</v>
      </c>
      <c r="AA211" s="95">
        <v>3.2300000000000002E-2</v>
      </c>
      <c r="AB211" s="41">
        <v>0.65820000000000001</v>
      </c>
      <c r="AC211" s="41">
        <v>0</v>
      </c>
      <c r="AD211" s="64">
        <v>0.80189999999999995</v>
      </c>
      <c r="AE211" s="288">
        <v>9.2700000000000005E-2</v>
      </c>
    </row>
    <row r="212" spans="1:31" x14ac:dyDescent="0.45">
      <c r="A212" s="19" t="s">
        <v>1365</v>
      </c>
      <c r="B212" s="23" t="s">
        <v>871</v>
      </c>
      <c r="C212" s="17" t="s">
        <v>415</v>
      </c>
      <c r="D212" s="27">
        <v>311</v>
      </c>
      <c r="E212" s="456">
        <v>0.31190000000000001</v>
      </c>
      <c r="F212" s="95">
        <v>0.53700000000000003</v>
      </c>
      <c r="G212" s="41">
        <v>0.85209999999999997</v>
      </c>
      <c r="H212" s="41">
        <v>0.91959999999999997</v>
      </c>
      <c r="I212" s="41">
        <v>0.89710000000000001</v>
      </c>
      <c r="J212" s="41">
        <v>0.90680000000000005</v>
      </c>
      <c r="K212" s="41">
        <v>0.63670000000000004</v>
      </c>
      <c r="L212" s="41">
        <v>0.91639999999999999</v>
      </c>
      <c r="M212" s="41">
        <v>0.85529999999999995</v>
      </c>
      <c r="N212" s="41">
        <v>0.80710000000000004</v>
      </c>
      <c r="O212" s="64">
        <v>0.85529999999999995</v>
      </c>
      <c r="P212" s="95">
        <v>0.31830000000000003</v>
      </c>
      <c r="Q212" s="41">
        <v>0.63339999999999996</v>
      </c>
      <c r="R212" s="41">
        <v>0.57230000000000003</v>
      </c>
      <c r="S212" s="64">
        <v>0.62380000000000002</v>
      </c>
      <c r="T212" s="288">
        <v>0.51580000000000004</v>
      </c>
      <c r="U212" s="288">
        <v>0.75880000000000003</v>
      </c>
      <c r="V212" s="288">
        <v>0.4662</v>
      </c>
      <c r="W212" s="95">
        <v>0</v>
      </c>
      <c r="X212" s="41">
        <v>6.4000000000000003E-3</v>
      </c>
      <c r="Y212" s="41">
        <v>0</v>
      </c>
      <c r="Z212" s="64">
        <v>0</v>
      </c>
      <c r="AA212" s="95">
        <v>0</v>
      </c>
      <c r="AB212" s="41">
        <v>3.2599999999999997E-2</v>
      </c>
      <c r="AC212" s="41">
        <v>0.10340000000000001</v>
      </c>
      <c r="AD212" s="64">
        <v>0.73309999999999997</v>
      </c>
      <c r="AE212" s="288">
        <v>0.1061</v>
      </c>
    </row>
    <row r="213" spans="1:31" x14ac:dyDescent="0.45">
      <c r="A213" s="19" t="s">
        <v>1363</v>
      </c>
      <c r="B213" s="22" t="s">
        <v>872</v>
      </c>
      <c r="C213" s="16"/>
      <c r="D213" s="85">
        <v>1949</v>
      </c>
      <c r="E213" s="455">
        <v>0.35149999999999998</v>
      </c>
      <c r="F213" s="94">
        <v>0.74450000000000005</v>
      </c>
      <c r="G213" s="102">
        <v>0.91639999999999999</v>
      </c>
      <c r="H213" s="102">
        <v>0.93430000000000002</v>
      </c>
      <c r="I213" s="102">
        <v>0.95279999999999998</v>
      </c>
      <c r="J213" s="102">
        <v>0.92559999999999998</v>
      </c>
      <c r="K213" s="102">
        <v>0.82499999999999996</v>
      </c>
      <c r="L213" s="102">
        <v>0.93689999999999996</v>
      </c>
      <c r="M213" s="102">
        <v>0.91790000000000005</v>
      </c>
      <c r="N213" s="102">
        <v>0.85629999999999995</v>
      </c>
      <c r="O213" s="103">
        <v>0.92869999999999997</v>
      </c>
      <c r="P213" s="94">
        <v>0.40429999999999999</v>
      </c>
      <c r="Q213" s="102">
        <v>0.70089999999999997</v>
      </c>
      <c r="R213" s="102">
        <v>0.71220000000000006</v>
      </c>
      <c r="S213" s="103">
        <v>0.63260000000000005</v>
      </c>
      <c r="T213" s="287">
        <v>0.58799999999999997</v>
      </c>
      <c r="U213" s="287">
        <v>0.73580000000000001</v>
      </c>
      <c r="V213" s="287">
        <v>0.63719999999999999</v>
      </c>
      <c r="W213" s="94">
        <v>5.5999999999999999E-3</v>
      </c>
      <c r="X213" s="102">
        <v>1.6899999999999998E-2</v>
      </c>
      <c r="Y213" s="102">
        <v>0</v>
      </c>
      <c r="Z213" s="103">
        <v>0</v>
      </c>
      <c r="AA213" s="94">
        <v>0</v>
      </c>
      <c r="AB213" s="102">
        <v>0.61609999999999998</v>
      </c>
      <c r="AC213" s="102">
        <v>0.34560000000000002</v>
      </c>
      <c r="AD213" s="103">
        <v>0.77070000000000005</v>
      </c>
      <c r="AE213" s="287">
        <v>0.432</v>
      </c>
    </row>
    <row r="214" spans="1:31" x14ac:dyDescent="0.45">
      <c r="A214" s="19" t="s">
        <v>1365</v>
      </c>
      <c r="B214" s="23" t="s">
        <v>873</v>
      </c>
      <c r="C214" s="17" t="s">
        <v>418</v>
      </c>
      <c r="D214" s="27">
        <v>228</v>
      </c>
      <c r="E214" s="456">
        <v>0.3947</v>
      </c>
      <c r="F214" s="95">
        <v>0.65790000000000004</v>
      </c>
      <c r="G214" s="41">
        <v>0.87280000000000002</v>
      </c>
      <c r="H214" s="41">
        <v>0.90790000000000004</v>
      </c>
      <c r="I214" s="41">
        <v>0.93859999999999999</v>
      </c>
      <c r="J214" s="41">
        <v>0.88600000000000001</v>
      </c>
      <c r="K214" s="41">
        <v>0.73250000000000004</v>
      </c>
      <c r="L214" s="41">
        <v>0.89039999999999997</v>
      </c>
      <c r="M214" s="41">
        <v>0.90349999999999997</v>
      </c>
      <c r="N214" s="41">
        <v>0.8377</v>
      </c>
      <c r="O214" s="64">
        <v>0.9123</v>
      </c>
      <c r="P214" s="95">
        <v>0.443</v>
      </c>
      <c r="Q214" s="41">
        <v>0.70179999999999998</v>
      </c>
      <c r="R214" s="41">
        <v>0.80259999999999998</v>
      </c>
      <c r="S214" s="64">
        <v>0.60089999999999999</v>
      </c>
      <c r="T214" s="288">
        <v>0.55100000000000005</v>
      </c>
      <c r="U214" s="288">
        <v>0.72809999999999997</v>
      </c>
      <c r="V214" s="288">
        <v>0.71930000000000005</v>
      </c>
      <c r="W214" s="95">
        <v>0</v>
      </c>
      <c r="X214" s="41">
        <v>2.63E-2</v>
      </c>
      <c r="Y214" s="41">
        <v>0</v>
      </c>
      <c r="Z214" s="64">
        <v>0</v>
      </c>
      <c r="AA214" s="95">
        <v>0</v>
      </c>
      <c r="AB214" s="41">
        <v>0.76390000000000002</v>
      </c>
      <c r="AC214" s="41">
        <v>0.18179999999999999</v>
      </c>
      <c r="AD214" s="64">
        <v>0.87719999999999998</v>
      </c>
      <c r="AE214" s="288">
        <v>0.193</v>
      </c>
    </row>
    <row r="215" spans="1:31" x14ac:dyDescent="0.45">
      <c r="A215" s="19" t="s">
        <v>1365</v>
      </c>
      <c r="B215" s="23" t="s">
        <v>874</v>
      </c>
      <c r="C215" s="17" t="s">
        <v>420</v>
      </c>
      <c r="D215" s="27">
        <v>312</v>
      </c>
      <c r="E215" s="456">
        <v>0.27879999999999999</v>
      </c>
      <c r="F215" s="95">
        <v>0.72119999999999995</v>
      </c>
      <c r="G215" s="41">
        <v>0.88460000000000005</v>
      </c>
      <c r="H215" s="41">
        <v>0.91669999999999996</v>
      </c>
      <c r="I215" s="41">
        <v>0.93910000000000005</v>
      </c>
      <c r="J215" s="41">
        <v>0.91349999999999998</v>
      </c>
      <c r="K215" s="41">
        <v>0.7853</v>
      </c>
      <c r="L215" s="41">
        <v>0.92310000000000003</v>
      </c>
      <c r="M215" s="41">
        <v>0.88139999999999996</v>
      </c>
      <c r="N215" s="41">
        <v>0.81410000000000005</v>
      </c>
      <c r="O215" s="64">
        <v>0.89739999999999998</v>
      </c>
      <c r="P215" s="95">
        <v>0.41349999999999998</v>
      </c>
      <c r="Q215" s="41">
        <v>0.67310000000000003</v>
      </c>
      <c r="R215" s="41">
        <v>0.7147</v>
      </c>
      <c r="S215" s="64">
        <v>0.63139999999999996</v>
      </c>
      <c r="T215" s="288">
        <v>0.58620000000000005</v>
      </c>
      <c r="U215" s="288">
        <v>0.4551</v>
      </c>
      <c r="V215" s="288">
        <v>0.58330000000000004</v>
      </c>
      <c r="W215" s="95">
        <v>6.4000000000000003E-3</v>
      </c>
      <c r="X215" s="41">
        <v>9.5999999999999992E-3</v>
      </c>
      <c r="Y215" s="41">
        <v>0</v>
      </c>
      <c r="Z215" s="64">
        <v>0</v>
      </c>
      <c r="AA215" s="95">
        <v>0</v>
      </c>
      <c r="AB215" s="41">
        <v>0.2626</v>
      </c>
      <c r="AC215" s="41">
        <v>5.5599999999999997E-2</v>
      </c>
      <c r="AD215" s="64">
        <v>0.75960000000000005</v>
      </c>
      <c r="AE215" s="288">
        <v>0.10580000000000001</v>
      </c>
    </row>
    <row r="216" spans="1:31" x14ac:dyDescent="0.45">
      <c r="A216" s="19" t="s">
        <v>1365</v>
      </c>
      <c r="B216" s="23" t="s">
        <v>875</v>
      </c>
      <c r="C216" s="17" t="s">
        <v>422</v>
      </c>
      <c r="D216" s="27">
        <v>134</v>
      </c>
      <c r="E216" s="456">
        <v>0.28360000000000002</v>
      </c>
      <c r="F216" s="95">
        <v>0.50749999999999995</v>
      </c>
      <c r="G216" s="41">
        <v>0.82840000000000003</v>
      </c>
      <c r="H216" s="41">
        <v>0.90300000000000002</v>
      </c>
      <c r="I216" s="41">
        <v>0.90300000000000002</v>
      </c>
      <c r="J216" s="41">
        <v>0.8881</v>
      </c>
      <c r="K216" s="41">
        <v>0.73129999999999995</v>
      </c>
      <c r="L216" s="41">
        <v>0.90300000000000002</v>
      </c>
      <c r="M216" s="41">
        <v>0.79100000000000004</v>
      </c>
      <c r="N216" s="41">
        <v>0.67159999999999997</v>
      </c>
      <c r="O216" s="64">
        <v>0.81340000000000001</v>
      </c>
      <c r="P216" s="95">
        <v>0.28360000000000002</v>
      </c>
      <c r="Q216" s="41">
        <v>0.60450000000000004</v>
      </c>
      <c r="R216" s="41">
        <v>0.58209999999999995</v>
      </c>
      <c r="S216" s="64">
        <v>0.6119</v>
      </c>
      <c r="T216" s="288">
        <v>0.5111</v>
      </c>
      <c r="U216" s="288">
        <v>0.58960000000000001</v>
      </c>
      <c r="V216" s="288">
        <v>0.14929999999999999</v>
      </c>
      <c r="W216" s="95">
        <v>7.4999999999999997E-3</v>
      </c>
      <c r="X216" s="41">
        <v>2.24E-2</v>
      </c>
      <c r="Y216" s="41">
        <v>0</v>
      </c>
      <c r="Z216" s="64">
        <v>0</v>
      </c>
      <c r="AA216" s="95">
        <v>0</v>
      </c>
      <c r="AB216" s="41">
        <v>0.69440000000000002</v>
      </c>
      <c r="AC216" s="41">
        <v>0.05</v>
      </c>
      <c r="AD216" s="64">
        <v>0.77610000000000001</v>
      </c>
      <c r="AE216" s="288">
        <v>0.1343</v>
      </c>
    </row>
    <row r="217" spans="1:31" x14ac:dyDescent="0.45">
      <c r="A217" s="19" t="s">
        <v>1365</v>
      </c>
      <c r="B217" s="23" t="s">
        <v>876</v>
      </c>
      <c r="C217" s="17" t="s">
        <v>424</v>
      </c>
      <c r="D217" s="27">
        <v>234</v>
      </c>
      <c r="E217" s="456">
        <v>0.35470000000000002</v>
      </c>
      <c r="F217" s="95">
        <v>0.81620000000000004</v>
      </c>
      <c r="G217" s="41">
        <v>0.96150000000000002</v>
      </c>
      <c r="H217" s="41">
        <v>0.97440000000000004</v>
      </c>
      <c r="I217" s="41">
        <v>0.9829</v>
      </c>
      <c r="J217" s="41">
        <v>0.96579999999999999</v>
      </c>
      <c r="K217" s="41">
        <v>0.85470000000000002</v>
      </c>
      <c r="L217" s="41">
        <v>0.97009999999999996</v>
      </c>
      <c r="M217" s="41">
        <v>0.9829</v>
      </c>
      <c r="N217" s="41">
        <v>0.90169999999999995</v>
      </c>
      <c r="O217" s="64">
        <v>0.97860000000000003</v>
      </c>
      <c r="P217" s="95">
        <v>0.45300000000000001</v>
      </c>
      <c r="Q217" s="41">
        <v>0.75209999999999999</v>
      </c>
      <c r="R217" s="41">
        <v>0.73080000000000001</v>
      </c>
      <c r="S217" s="64">
        <v>0.67949999999999999</v>
      </c>
      <c r="T217" s="288">
        <v>0.58730000000000004</v>
      </c>
      <c r="U217" s="288">
        <v>0.81200000000000006</v>
      </c>
      <c r="V217" s="288">
        <v>0.76070000000000004</v>
      </c>
      <c r="W217" s="95">
        <v>4.3E-3</v>
      </c>
      <c r="X217" s="41">
        <v>2.1399999999999999E-2</v>
      </c>
      <c r="Y217" s="41">
        <v>0</v>
      </c>
      <c r="Z217" s="64">
        <v>0</v>
      </c>
      <c r="AA217" s="95">
        <v>0</v>
      </c>
      <c r="AB217" s="41">
        <v>0.86760000000000004</v>
      </c>
      <c r="AC217" s="41">
        <v>0.52380000000000004</v>
      </c>
      <c r="AD217" s="64">
        <v>0.74790000000000001</v>
      </c>
      <c r="AE217" s="288">
        <v>0.75639999999999996</v>
      </c>
    </row>
    <row r="218" spans="1:31" x14ac:dyDescent="0.45">
      <c r="A218" s="19" t="s">
        <v>1365</v>
      </c>
      <c r="B218" s="23" t="s">
        <v>877</v>
      </c>
      <c r="C218" s="17" t="s">
        <v>426</v>
      </c>
      <c r="D218" s="27">
        <v>323</v>
      </c>
      <c r="E218" s="456">
        <v>0.39319999999999999</v>
      </c>
      <c r="F218" s="95">
        <v>0.72760000000000002</v>
      </c>
      <c r="G218" s="41">
        <v>0.89470000000000005</v>
      </c>
      <c r="H218" s="41">
        <v>0.91639999999999999</v>
      </c>
      <c r="I218" s="41">
        <v>0.95669999999999999</v>
      </c>
      <c r="J218" s="41">
        <v>0.89780000000000004</v>
      </c>
      <c r="K218" s="41">
        <v>0.81730000000000003</v>
      </c>
      <c r="L218" s="41">
        <v>0.92879999999999996</v>
      </c>
      <c r="M218" s="41">
        <v>0.98450000000000004</v>
      </c>
      <c r="N218" s="41">
        <v>0.80800000000000005</v>
      </c>
      <c r="O218" s="64">
        <v>0.9133</v>
      </c>
      <c r="P218" s="95">
        <v>0.38390000000000002</v>
      </c>
      <c r="Q218" s="41">
        <v>0.68730000000000002</v>
      </c>
      <c r="R218" s="41">
        <v>0.70899999999999996</v>
      </c>
      <c r="S218" s="64">
        <v>0.62539999999999996</v>
      </c>
      <c r="T218" s="288">
        <v>0.55259999999999998</v>
      </c>
      <c r="U218" s="288">
        <v>0.77090000000000003</v>
      </c>
      <c r="V218" s="288">
        <v>0.76470000000000005</v>
      </c>
      <c r="W218" s="95">
        <v>9.2999999999999992E-3</v>
      </c>
      <c r="X218" s="41">
        <v>2.4799999999999999E-2</v>
      </c>
      <c r="Y218" s="41">
        <v>0</v>
      </c>
      <c r="Z218" s="64">
        <v>0</v>
      </c>
      <c r="AA218" s="95">
        <v>0</v>
      </c>
      <c r="AB218" s="41">
        <v>0.85440000000000005</v>
      </c>
      <c r="AC218" s="41">
        <v>0.80769999999999997</v>
      </c>
      <c r="AD218" s="64">
        <v>0.83279999999999998</v>
      </c>
      <c r="AE218" s="288">
        <v>0.95979999999999999</v>
      </c>
    </row>
    <row r="219" spans="1:31" x14ac:dyDescent="0.45">
      <c r="A219" s="19" t="s">
        <v>1365</v>
      </c>
      <c r="B219" s="23" t="s">
        <v>878</v>
      </c>
      <c r="C219" s="17" t="s">
        <v>428</v>
      </c>
      <c r="D219" s="27">
        <v>207</v>
      </c>
      <c r="E219" s="456">
        <v>0.27050000000000002</v>
      </c>
      <c r="F219" s="95">
        <v>0.74880000000000002</v>
      </c>
      <c r="G219" s="41">
        <v>0.92749999999999999</v>
      </c>
      <c r="H219" s="41">
        <v>0.94689999999999996</v>
      </c>
      <c r="I219" s="41">
        <v>0.95169999999999999</v>
      </c>
      <c r="J219" s="41">
        <v>0.94199999999999995</v>
      </c>
      <c r="K219" s="41">
        <v>0.8841</v>
      </c>
      <c r="L219" s="41">
        <v>0.94689999999999996</v>
      </c>
      <c r="M219" s="41">
        <v>0.87439999999999996</v>
      </c>
      <c r="N219" s="41">
        <v>0.89859999999999995</v>
      </c>
      <c r="O219" s="64">
        <v>0.93240000000000001</v>
      </c>
      <c r="P219" s="95">
        <v>0.40100000000000002</v>
      </c>
      <c r="Q219" s="41">
        <v>0.74880000000000002</v>
      </c>
      <c r="R219" s="41">
        <v>0.69079999999999997</v>
      </c>
      <c r="S219" s="64">
        <v>0.60870000000000002</v>
      </c>
      <c r="T219" s="288">
        <v>0.62960000000000005</v>
      </c>
      <c r="U219" s="288">
        <v>0.67149999999999999</v>
      </c>
      <c r="V219" s="288">
        <v>0.38650000000000001</v>
      </c>
      <c r="W219" s="95">
        <v>9.7000000000000003E-3</v>
      </c>
      <c r="X219" s="41">
        <v>1.4500000000000001E-2</v>
      </c>
      <c r="Y219" s="41">
        <v>0</v>
      </c>
      <c r="Z219" s="64">
        <v>0</v>
      </c>
      <c r="AA219" s="95">
        <v>0</v>
      </c>
      <c r="AB219" s="41">
        <v>0.26469999999999999</v>
      </c>
      <c r="AC219" s="41">
        <v>0.16669999999999999</v>
      </c>
      <c r="AD219" s="64">
        <v>0.72950000000000004</v>
      </c>
      <c r="AE219" s="288">
        <v>0.1643</v>
      </c>
    </row>
    <row r="220" spans="1:31" x14ac:dyDescent="0.45">
      <c r="A220" s="19" t="s">
        <v>1365</v>
      </c>
      <c r="B220" s="23" t="s">
        <v>879</v>
      </c>
      <c r="C220" s="17" t="s">
        <v>430</v>
      </c>
      <c r="D220" s="27">
        <v>511</v>
      </c>
      <c r="E220" s="456">
        <v>0.3992</v>
      </c>
      <c r="F220" s="95">
        <v>0.83560000000000001</v>
      </c>
      <c r="G220" s="41">
        <v>0.9667</v>
      </c>
      <c r="H220" s="41">
        <v>0.95299999999999996</v>
      </c>
      <c r="I220" s="41">
        <v>0.96479999999999999</v>
      </c>
      <c r="J220" s="41">
        <v>0.95299999999999996</v>
      </c>
      <c r="K220" s="41">
        <v>0.88260000000000005</v>
      </c>
      <c r="L220" s="41">
        <v>0.96089999999999998</v>
      </c>
      <c r="M220" s="41">
        <v>0.92559999999999998</v>
      </c>
      <c r="N220" s="41">
        <v>0.93149999999999999</v>
      </c>
      <c r="O220" s="64">
        <v>0.97060000000000002</v>
      </c>
      <c r="P220" s="95">
        <v>0.40510000000000002</v>
      </c>
      <c r="Q220" s="41">
        <v>0.70840000000000003</v>
      </c>
      <c r="R220" s="41">
        <v>0.70650000000000002</v>
      </c>
      <c r="S220" s="64">
        <v>0.64580000000000004</v>
      </c>
      <c r="T220" s="288">
        <v>0.63970000000000005</v>
      </c>
      <c r="U220" s="288">
        <v>0.91779999999999995</v>
      </c>
      <c r="V220" s="288">
        <v>0.72599999999999998</v>
      </c>
      <c r="W220" s="95">
        <v>3.8999999999999998E-3</v>
      </c>
      <c r="X220" s="41">
        <v>9.7999999999999997E-3</v>
      </c>
      <c r="Y220" s="41">
        <v>0</v>
      </c>
      <c r="Z220" s="64">
        <v>0</v>
      </c>
      <c r="AA220" s="95">
        <v>0</v>
      </c>
      <c r="AB220" s="41">
        <v>0.64910000000000001</v>
      </c>
      <c r="AC220" s="41">
        <v>0.29409999999999997</v>
      </c>
      <c r="AD220" s="64">
        <v>0.71619999999999995</v>
      </c>
      <c r="AE220" s="288">
        <v>0.44230000000000003</v>
      </c>
    </row>
    <row r="221" spans="1:31" ht="4.5" customHeight="1" x14ac:dyDescent="0.45">
      <c r="A221" s="19"/>
      <c r="B221" s="323"/>
      <c r="C221" s="324"/>
      <c r="D221" s="324"/>
      <c r="E221" s="454"/>
      <c r="F221" s="325"/>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row>
    <row r="222" spans="1:31" x14ac:dyDescent="0.45">
      <c r="A222" s="19" t="s">
        <v>0</v>
      </c>
      <c r="B222" s="21" t="s">
        <v>815</v>
      </c>
      <c r="C222" s="16"/>
      <c r="D222" s="84">
        <v>24642</v>
      </c>
      <c r="E222" s="450">
        <v>0.19450000000000001</v>
      </c>
      <c r="F222" s="94">
        <v>0.70130000000000003</v>
      </c>
      <c r="G222" s="102">
        <v>0.90869999999999995</v>
      </c>
      <c r="H222" s="102">
        <v>0.9536</v>
      </c>
      <c r="I222" s="102">
        <v>0.94589999999999996</v>
      </c>
      <c r="J222" s="102">
        <v>0.93789999999999996</v>
      </c>
      <c r="K222" s="102">
        <v>0.79579999999999995</v>
      </c>
      <c r="L222" s="102">
        <v>0.94569999999999999</v>
      </c>
      <c r="M222" s="102">
        <v>0.91510000000000002</v>
      </c>
      <c r="N222" s="102">
        <v>0.87219999999999998</v>
      </c>
      <c r="O222" s="103">
        <v>0.90969999999999995</v>
      </c>
      <c r="P222" s="94">
        <v>0.33079999999999998</v>
      </c>
      <c r="Q222" s="102">
        <v>0.65780000000000005</v>
      </c>
      <c r="R222" s="102">
        <v>0.65529999999999999</v>
      </c>
      <c r="S222" s="103">
        <v>0.59199999999999997</v>
      </c>
      <c r="T222" s="287">
        <v>0.56689999999999996</v>
      </c>
      <c r="U222" s="287">
        <v>0.66459999999999997</v>
      </c>
      <c r="V222" s="287">
        <v>0.1293</v>
      </c>
      <c r="W222" s="94">
        <v>8.9999999999999998E-4</v>
      </c>
      <c r="X222" s="102">
        <v>7.4999999999999997E-2</v>
      </c>
      <c r="Y222" s="102">
        <v>0</v>
      </c>
      <c r="Z222" s="103">
        <v>0</v>
      </c>
      <c r="AA222" s="94">
        <v>6.9999999999999999E-4</v>
      </c>
      <c r="AB222" s="102">
        <v>0.21990000000000001</v>
      </c>
      <c r="AC222" s="102">
        <v>0.2601</v>
      </c>
      <c r="AD222" s="103">
        <v>1.6999999999999999E-3</v>
      </c>
      <c r="AE222" s="287">
        <v>0.18659999999999999</v>
      </c>
    </row>
    <row r="223" spans="1:31" x14ac:dyDescent="0.45">
      <c r="A223" s="19" t="s">
        <v>1363</v>
      </c>
      <c r="B223" s="22" t="s">
        <v>880</v>
      </c>
      <c r="C223" s="16"/>
      <c r="D223" s="85">
        <v>4233</v>
      </c>
      <c r="E223" s="455">
        <v>0.2185</v>
      </c>
      <c r="F223" s="94">
        <v>0.71750000000000003</v>
      </c>
      <c r="G223" s="102">
        <v>0.91279999999999994</v>
      </c>
      <c r="H223" s="102">
        <v>0.95940000000000003</v>
      </c>
      <c r="I223" s="102">
        <v>0.95540000000000003</v>
      </c>
      <c r="J223" s="102">
        <v>0.94330000000000003</v>
      </c>
      <c r="K223" s="102">
        <v>0.8266</v>
      </c>
      <c r="L223" s="102">
        <v>0.95420000000000005</v>
      </c>
      <c r="M223" s="102">
        <v>0.90049999999999997</v>
      </c>
      <c r="N223" s="102">
        <v>0.90169999999999995</v>
      </c>
      <c r="O223" s="103">
        <v>0.92649999999999999</v>
      </c>
      <c r="P223" s="94">
        <v>0.32529999999999998</v>
      </c>
      <c r="Q223" s="102">
        <v>0.64229999999999998</v>
      </c>
      <c r="R223" s="102">
        <v>0.66169999999999995</v>
      </c>
      <c r="S223" s="103">
        <v>0.56440000000000001</v>
      </c>
      <c r="T223" s="287">
        <v>0.5272</v>
      </c>
      <c r="U223" s="287">
        <v>0.65110000000000001</v>
      </c>
      <c r="V223" s="287">
        <v>0.1966</v>
      </c>
      <c r="W223" s="94">
        <v>2.0000000000000001E-4</v>
      </c>
      <c r="X223" s="102">
        <v>6.0199999999999997E-2</v>
      </c>
      <c r="Y223" s="102">
        <v>0</v>
      </c>
      <c r="Z223" s="103">
        <v>0</v>
      </c>
      <c r="AA223" s="94">
        <v>0</v>
      </c>
      <c r="AB223" s="102">
        <v>8.0199999999999994E-2</v>
      </c>
      <c r="AC223" s="102">
        <v>0.1623</v>
      </c>
      <c r="AD223" s="103">
        <v>1.9E-3</v>
      </c>
      <c r="AE223" s="287">
        <v>0.16420000000000001</v>
      </c>
    </row>
    <row r="224" spans="1:31" x14ac:dyDescent="0.45">
      <c r="A224" s="19" t="s">
        <v>1365</v>
      </c>
      <c r="B224" s="23" t="s">
        <v>746</v>
      </c>
      <c r="C224" s="17" t="s">
        <v>757</v>
      </c>
      <c r="D224" s="27">
        <v>316</v>
      </c>
      <c r="E224" s="456">
        <v>8.5400000000000004E-2</v>
      </c>
      <c r="F224" s="95">
        <v>0.53800000000000003</v>
      </c>
      <c r="G224" s="41">
        <v>0.79749999999999999</v>
      </c>
      <c r="H224" s="41">
        <v>0.91459999999999997</v>
      </c>
      <c r="I224" s="41">
        <v>0.87660000000000005</v>
      </c>
      <c r="J224" s="41">
        <v>0.86709999999999998</v>
      </c>
      <c r="K224" s="41">
        <v>0.6835</v>
      </c>
      <c r="L224" s="41">
        <v>0.91139999999999999</v>
      </c>
      <c r="M224" s="41">
        <v>0.86709999999999998</v>
      </c>
      <c r="N224" s="41">
        <v>0.71199999999999997</v>
      </c>
      <c r="O224" s="64">
        <v>0.77529999999999999</v>
      </c>
      <c r="P224" s="95">
        <v>0.23730000000000001</v>
      </c>
      <c r="Q224" s="41">
        <v>0.5696</v>
      </c>
      <c r="R224" s="41">
        <v>0.58230000000000004</v>
      </c>
      <c r="S224" s="64">
        <v>0.55379999999999996</v>
      </c>
      <c r="T224" s="288">
        <v>0.55679999999999996</v>
      </c>
      <c r="U224" s="288">
        <v>0.73419999999999996</v>
      </c>
      <c r="V224" s="288">
        <v>0.45569999999999999</v>
      </c>
      <c r="W224" s="95">
        <v>0</v>
      </c>
      <c r="X224" s="41">
        <v>3.7999999999999999E-2</v>
      </c>
      <c r="Y224" s="41">
        <v>0</v>
      </c>
      <c r="Z224" s="64">
        <v>0</v>
      </c>
      <c r="AA224" s="95">
        <v>0</v>
      </c>
      <c r="AB224" s="41">
        <v>2.1299999999999999E-2</v>
      </c>
      <c r="AC224" s="41">
        <v>6.6699999999999995E-2</v>
      </c>
      <c r="AD224" s="64">
        <v>3.2000000000000002E-3</v>
      </c>
      <c r="AE224" s="288">
        <v>7.2800000000000004E-2</v>
      </c>
    </row>
    <row r="225" spans="1:31" x14ac:dyDescent="0.45">
      <c r="A225" s="19" t="s">
        <v>1365</v>
      </c>
      <c r="B225" s="23" t="s">
        <v>747</v>
      </c>
      <c r="C225" s="17" t="s">
        <v>758</v>
      </c>
      <c r="D225" s="27">
        <v>484</v>
      </c>
      <c r="E225" s="456">
        <v>7.6399999999999996E-2</v>
      </c>
      <c r="F225" s="95">
        <v>0.84299999999999997</v>
      </c>
      <c r="G225" s="41">
        <v>0.9607</v>
      </c>
      <c r="H225" s="41">
        <v>0.96899999999999997</v>
      </c>
      <c r="I225" s="41">
        <v>0.97109999999999996</v>
      </c>
      <c r="J225" s="41">
        <v>0.95660000000000001</v>
      </c>
      <c r="K225" s="41">
        <v>0.90290000000000004</v>
      </c>
      <c r="L225" s="41">
        <v>0.96489999999999998</v>
      </c>
      <c r="M225" s="41">
        <v>0.93600000000000005</v>
      </c>
      <c r="N225" s="41">
        <v>0.95040000000000002</v>
      </c>
      <c r="O225" s="64">
        <v>0.96899999999999997</v>
      </c>
      <c r="P225" s="95">
        <v>0.24590000000000001</v>
      </c>
      <c r="Q225" s="41">
        <v>0.60540000000000005</v>
      </c>
      <c r="R225" s="41">
        <v>0.57440000000000002</v>
      </c>
      <c r="S225" s="64">
        <v>0.51649999999999996</v>
      </c>
      <c r="T225" s="288">
        <v>0.51090000000000002</v>
      </c>
      <c r="U225" s="288">
        <v>0.5806</v>
      </c>
      <c r="V225" s="288">
        <v>8.8800000000000004E-2</v>
      </c>
      <c r="W225" s="95">
        <v>0</v>
      </c>
      <c r="X225" s="41">
        <v>5.5800000000000002E-2</v>
      </c>
      <c r="Y225" s="41">
        <v>0</v>
      </c>
      <c r="Z225" s="64">
        <v>0</v>
      </c>
      <c r="AA225" s="95">
        <v>0</v>
      </c>
      <c r="AB225" s="41">
        <v>1.06E-2</v>
      </c>
      <c r="AC225" s="41">
        <v>0.28129999999999999</v>
      </c>
      <c r="AD225" s="64">
        <v>4.1000000000000003E-3</v>
      </c>
      <c r="AE225" s="288">
        <v>0.17150000000000001</v>
      </c>
    </row>
    <row r="226" spans="1:31" x14ac:dyDescent="0.45">
      <c r="A226" s="19" t="s">
        <v>1365</v>
      </c>
      <c r="B226" s="23" t="s">
        <v>748</v>
      </c>
      <c r="C226" s="17" t="s">
        <v>759</v>
      </c>
      <c r="D226" s="27">
        <v>376</v>
      </c>
      <c r="E226" s="456">
        <v>0.3271</v>
      </c>
      <c r="F226" s="95">
        <v>0.69950000000000001</v>
      </c>
      <c r="G226" s="41">
        <v>0.92020000000000002</v>
      </c>
      <c r="H226" s="41">
        <v>0.98140000000000005</v>
      </c>
      <c r="I226" s="41">
        <v>0.98399999999999999</v>
      </c>
      <c r="J226" s="41">
        <v>0.96540000000000004</v>
      </c>
      <c r="K226" s="41">
        <v>0.82450000000000001</v>
      </c>
      <c r="L226" s="41">
        <v>0.96540000000000004</v>
      </c>
      <c r="M226" s="41">
        <v>0.89629999999999999</v>
      </c>
      <c r="N226" s="41">
        <v>0.94950000000000001</v>
      </c>
      <c r="O226" s="64">
        <v>0.93879999999999997</v>
      </c>
      <c r="P226" s="95">
        <v>0.34310000000000002</v>
      </c>
      <c r="Q226" s="41">
        <v>0.68879999999999997</v>
      </c>
      <c r="R226" s="41">
        <v>0.66220000000000001</v>
      </c>
      <c r="S226" s="64">
        <v>0.54790000000000005</v>
      </c>
      <c r="T226" s="288">
        <v>0.58020000000000005</v>
      </c>
      <c r="U226" s="288">
        <v>0.57709999999999995</v>
      </c>
      <c r="V226" s="288">
        <v>0.15160000000000001</v>
      </c>
      <c r="W226" s="95">
        <v>2.7000000000000001E-3</v>
      </c>
      <c r="X226" s="41">
        <v>5.5899999999999998E-2</v>
      </c>
      <c r="Y226" s="41">
        <v>0</v>
      </c>
      <c r="Z226" s="64">
        <v>0</v>
      </c>
      <c r="AA226" s="95">
        <v>0</v>
      </c>
      <c r="AB226" s="41">
        <v>0.2893</v>
      </c>
      <c r="AC226" s="41">
        <v>0.2581</v>
      </c>
      <c r="AD226" s="64">
        <v>2.7000000000000001E-3</v>
      </c>
      <c r="AE226" s="288">
        <v>0.19950000000000001</v>
      </c>
    </row>
    <row r="227" spans="1:31" x14ac:dyDescent="0.45">
      <c r="A227" s="19" t="s">
        <v>1365</v>
      </c>
      <c r="B227" s="23" t="s">
        <v>749</v>
      </c>
      <c r="C227" s="17" t="s">
        <v>760</v>
      </c>
      <c r="D227" s="27">
        <v>445</v>
      </c>
      <c r="E227" s="456">
        <v>0.2742</v>
      </c>
      <c r="F227" s="95">
        <v>0.8921</v>
      </c>
      <c r="G227" s="41">
        <v>0.99550000000000005</v>
      </c>
      <c r="H227" s="41">
        <v>0.9798</v>
      </c>
      <c r="I227" s="41">
        <v>0.98650000000000004</v>
      </c>
      <c r="J227" s="41">
        <v>0.97529999999999994</v>
      </c>
      <c r="K227" s="41">
        <v>0.93930000000000002</v>
      </c>
      <c r="L227" s="41">
        <v>0.97529999999999994</v>
      </c>
      <c r="M227" s="41">
        <v>0.92810000000000004</v>
      </c>
      <c r="N227" s="41">
        <v>0.96399999999999997</v>
      </c>
      <c r="O227" s="64">
        <v>0.99099999999999999</v>
      </c>
      <c r="P227" s="95">
        <v>0.373</v>
      </c>
      <c r="Q227" s="41">
        <v>0.66290000000000004</v>
      </c>
      <c r="R227" s="41">
        <v>0.74829999999999997</v>
      </c>
      <c r="S227" s="64">
        <v>0.57750000000000001</v>
      </c>
      <c r="T227" s="288">
        <v>0.60940000000000005</v>
      </c>
      <c r="U227" s="288">
        <v>0.92359999999999998</v>
      </c>
      <c r="V227" s="288">
        <v>0.2427</v>
      </c>
      <c r="W227" s="95">
        <v>0</v>
      </c>
      <c r="X227" s="41">
        <v>5.8400000000000001E-2</v>
      </c>
      <c r="Y227" s="41">
        <v>0</v>
      </c>
      <c r="Z227" s="64">
        <v>0</v>
      </c>
      <c r="AA227" s="95">
        <v>0</v>
      </c>
      <c r="AB227" s="41">
        <v>7.1000000000000004E-3</v>
      </c>
      <c r="AC227" s="41">
        <v>0.18920000000000001</v>
      </c>
      <c r="AD227" s="64">
        <v>2.2000000000000001E-3</v>
      </c>
      <c r="AE227" s="288">
        <v>0.17749999999999999</v>
      </c>
    </row>
    <row r="228" spans="1:31" x14ac:dyDescent="0.45">
      <c r="A228" s="19" t="s">
        <v>1365</v>
      </c>
      <c r="B228" s="23" t="s">
        <v>750</v>
      </c>
      <c r="C228" s="17" t="s">
        <v>761</v>
      </c>
      <c r="D228" s="27">
        <v>639</v>
      </c>
      <c r="E228" s="456">
        <v>0.313</v>
      </c>
      <c r="F228" s="95">
        <v>0.6714</v>
      </c>
      <c r="G228" s="41">
        <v>0.87949999999999995</v>
      </c>
      <c r="H228" s="41">
        <v>0.94520000000000004</v>
      </c>
      <c r="I228" s="41">
        <v>0.93579999999999997</v>
      </c>
      <c r="J228" s="41">
        <v>0.93269999999999997</v>
      </c>
      <c r="K228" s="41">
        <v>0.77459999999999996</v>
      </c>
      <c r="L228" s="41">
        <v>0.94369999999999998</v>
      </c>
      <c r="M228" s="41">
        <v>0.90610000000000002</v>
      </c>
      <c r="N228" s="41">
        <v>0.88419999999999999</v>
      </c>
      <c r="O228" s="64">
        <v>0.89980000000000004</v>
      </c>
      <c r="P228" s="95">
        <v>0.37559999999999999</v>
      </c>
      <c r="Q228" s="41">
        <v>0.69479999999999997</v>
      </c>
      <c r="R228" s="41">
        <v>0.72929999999999995</v>
      </c>
      <c r="S228" s="64">
        <v>0.59940000000000004</v>
      </c>
      <c r="T228" s="288">
        <v>0.53369999999999995</v>
      </c>
      <c r="U228" s="288">
        <v>0.78400000000000003</v>
      </c>
      <c r="V228" s="288">
        <v>0.52900000000000003</v>
      </c>
      <c r="W228" s="95">
        <v>0</v>
      </c>
      <c r="X228" s="41">
        <v>6.2600000000000003E-2</v>
      </c>
      <c r="Y228" s="41">
        <v>0</v>
      </c>
      <c r="Z228" s="64">
        <v>0</v>
      </c>
      <c r="AA228" s="95">
        <v>0</v>
      </c>
      <c r="AB228" s="41">
        <v>5.2400000000000002E-2</v>
      </c>
      <c r="AC228" s="41">
        <v>0</v>
      </c>
      <c r="AD228" s="64">
        <v>1.6000000000000001E-3</v>
      </c>
      <c r="AE228" s="288">
        <v>0.108</v>
      </c>
    </row>
    <row r="229" spans="1:31" x14ac:dyDescent="0.45">
      <c r="A229" s="19" t="s">
        <v>1365</v>
      </c>
      <c r="B229" s="23" t="s">
        <v>751</v>
      </c>
      <c r="C229" s="17" t="s">
        <v>762</v>
      </c>
      <c r="D229" s="27">
        <v>457</v>
      </c>
      <c r="E229" s="456">
        <v>0.25600000000000001</v>
      </c>
      <c r="F229" s="95">
        <v>0.71550000000000002</v>
      </c>
      <c r="G229" s="41">
        <v>0.93869999999999998</v>
      </c>
      <c r="H229" s="41">
        <v>0.96279999999999999</v>
      </c>
      <c r="I229" s="41">
        <v>0.96719999999999995</v>
      </c>
      <c r="J229" s="41">
        <v>0.95189999999999997</v>
      </c>
      <c r="K229" s="41">
        <v>0.8337</v>
      </c>
      <c r="L229" s="41">
        <v>0.96060000000000001</v>
      </c>
      <c r="M229" s="41">
        <v>0.86429999999999996</v>
      </c>
      <c r="N229" s="41">
        <v>0.91249999999999998</v>
      </c>
      <c r="O229" s="64">
        <v>0.97809999999999997</v>
      </c>
      <c r="P229" s="95">
        <v>0.35449999999999998</v>
      </c>
      <c r="Q229" s="41">
        <v>0.66300000000000003</v>
      </c>
      <c r="R229" s="41">
        <v>0.65429999999999999</v>
      </c>
      <c r="S229" s="64">
        <v>0.57110000000000005</v>
      </c>
      <c r="T229" s="288">
        <v>0.49569999999999997</v>
      </c>
      <c r="U229" s="288">
        <v>0.69579999999999997</v>
      </c>
      <c r="V229" s="288">
        <v>0.13569999999999999</v>
      </c>
      <c r="W229" s="95">
        <v>0</v>
      </c>
      <c r="X229" s="41">
        <v>8.5300000000000001E-2</v>
      </c>
      <c r="Y229" s="41">
        <v>0</v>
      </c>
      <c r="Z229" s="64">
        <v>0</v>
      </c>
      <c r="AA229" s="95">
        <v>0</v>
      </c>
      <c r="AB229" s="41">
        <v>9.3200000000000005E-2</v>
      </c>
      <c r="AC229" s="41">
        <v>0.15</v>
      </c>
      <c r="AD229" s="64">
        <v>0</v>
      </c>
      <c r="AE229" s="288">
        <v>0.16850000000000001</v>
      </c>
    </row>
    <row r="230" spans="1:31" x14ac:dyDescent="0.45">
      <c r="A230" s="19" t="s">
        <v>1365</v>
      </c>
      <c r="B230" s="23" t="s">
        <v>752</v>
      </c>
      <c r="C230" s="17" t="s">
        <v>763</v>
      </c>
      <c r="D230" s="27">
        <v>329</v>
      </c>
      <c r="E230" s="456">
        <v>2.7400000000000001E-2</v>
      </c>
      <c r="F230" s="95">
        <v>0.68089999999999995</v>
      </c>
      <c r="G230" s="41">
        <v>0.92100000000000004</v>
      </c>
      <c r="H230" s="41">
        <v>0.96350000000000002</v>
      </c>
      <c r="I230" s="41">
        <v>0.95740000000000003</v>
      </c>
      <c r="J230" s="41">
        <v>0.95440000000000003</v>
      </c>
      <c r="K230" s="41">
        <v>0.84189999999999998</v>
      </c>
      <c r="L230" s="41">
        <v>0.96350000000000002</v>
      </c>
      <c r="M230" s="41">
        <v>0.92400000000000004</v>
      </c>
      <c r="N230" s="41">
        <v>0.87539999999999996</v>
      </c>
      <c r="O230" s="64">
        <v>0.93620000000000003</v>
      </c>
      <c r="P230" s="95">
        <v>0.26750000000000002</v>
      </c>
      <c r="Q230" s="41">
        <v>0.5988</v>
      </c>
      <c r="R230" s="41">
        <v>0.56530000000000002</v>
      </c>
      <c r="S230" s="64">
        <v>0.5927</v>
      </c>
      <c r="T230" s="288">
        <v>0.47789999999999999</v>
      </c>
      <c r="U230" s="288">
        <v>0.72640000000000005</v>
      </c>
      <c r="V230" s="288">
        <v>3.3399999999999999E-2</v>
      </c>
      <c r="W230" s="95">
        <v>0</v>
      </c>
      <c r="X230" s="41">
        <v>5.1700000000000003E-2</v>
      </c>
      <c r="Y230" s="41">
        <v>0</v>
      </c>
      <c r="Z230" s="64">
        <v>0</v>
      </c>
      <c r="AA230" s="95">
        <v>0</v>
      </c>
      <c r="AB230" s="41">
        <v>3.0599999999999999E-2</v>
      </c>
      <c r="AC230" s="41">
        <v>0</v>
      </c>
      <c r="AD230" s="64">
        <v>0</v>
      </c>
      <c r="AE230" s="288">
        <v>0.1429</v>
      </c>
    </row>
    <row r="231" spans="1:31" x14ac:dyDescent="0.45">
      <c r="A231" s="19" t="s">
        <v>1365</v>
      </c>
      <c r="B231" s="23" t="s">
        <v>754</v>
      </c>
      <c r="C231" s="17" t="s">
        <v>765</v>
      </c>
      <c r="D231" s="27">
        <v>399</v>
      </c>
      <c r="E231" s="456">
        <v>0.30330000000000001</v>
      </c>
      <c r="F231" s="95">
        <v>0.71930000000000005</v>
      </c>
      <c r="G231" s="41">
        <v>0.90980000000000005</v>
      </c>
      <c r="H231" s="41">
        <v>0.95489999999999997</v>
      </c>
      <c r="I231" s="41">
        <v>0.93979999999999997</v>
      </c>
      <c r="J231" s="41">
        <v>0.94240000000000002</v>
      </c>
      <c r="K231" s="41">
        <v>0.8296</v>
      </c>
      <c r="L231" s="41">
        <v>0.95740000000000003</v>
      </c>
      <c r="M231" s="41">
        <v>0.92730000000000001</v>
      </c>
      <c r="N231" s="41">
        <v>0.91979999999999995</v>
      </c>
      <c r="O231" s="64">
        <v>0.90480000000000005</v>
      </c>
      <c r="P231" s="95">
        <v>0.33579999999999999</v>
      </c>
      <c r="Q231" s="41">
        <v>0.6341</v>
      </c>
      <c r="R231" s="41">
        <v>0.71430000000000005</v>
      </c>
      <c r="S231" s="64">
        <v>0.5363</v>
      </c>
      <c r="T231" s="288">
        <v>0.47660000000000002</v>
      </c>
      <c r="U231" s="288">
        <v>0.1278</v>
      </c>
      <c r="V231" s="288">
        <v>3.2599999999999997E-2</v>
      </c>
      <c r="W231" s="95">
        <v>0</v>
      </c>
      <c r="X231" s="41">
        <v>5.7599999999999998E-2</v>
      </c>
      <c r="Y231" s="41">
        <v>0</v>
      </c>
      <c r="Z231" s="64">
        <v>0</v>
      </c>
      <c r="AA231" s="95">
        <v>0</v>
      </c>
      <c r="AB231" s="41">
        <v>0.1593</v>
      </c>
      <c r="AC231" s="41">
        <v>5.5599999999999997E-2</v>
      </c>
      <c r="AD231" s="64">
        <v>0</v>
      </c>
      <c r="AE231" s="288">
        <v>0.20549999999999999</v>
      </c>
    </row>
    <row r="232" spans="1:31" x14ac:dyDescent="0.45">
      <c r="A232" s="19" t="s">
        <v>1365</v>
      </c>
      <c r="B232" s="23" t="s">
        <v>755</v>
      </c>
      <c r="C232" s="17" t="s">
        <v>766</v>
      </c>
      <c r="D232" s="27">
        <v>525</v>
      </c>
      <c r="E232" s="456">
        <v>0.31619999999999998</v>
      </c>
      <c r="F232" s="95">
        <v>0.6724</v>
      </c>
      <c r="G232" s="41">
        <v>0.87809999999999999</v>
      </c>
      <c r="H232" s="41">
        <v>0.9486</v>
      </c>
      <c r="I232" s="41">
        <v>0.95620000000000005</v>
      </c>
      <c r="J232" s="41">
        <v>0.93140000000000001</v>
      </c>
      <c r="K232" s="41">
        <v>0.79810000000000003</v>
      </c>
      <c r="L232" s="41">
        <v>0.94099999999999995</v>
      </c>
      <c r="M232" s="41">
        <v>0.85519999999999996</v>
      </c>
      <c r="N232" s="41">
        <v>0.88949999999999996</v>
      </c>
      <c r="O232" s="64">
        <v>0.89900000000000002</v>
      </c>
      <c r="P232" s="95">
        <v>0.34289999999999998</v>
      </c>
      <c r="Q232" s="41">
        <v>0.66290000000000004</v>
      </c>
      <c r="R232" s="41">
        <v>0.62480000000000002</v>
      </c>
      <c r="S232" s="64">
        <v>0.56000000000000005</v>
      </c>
      <c r="T232" s="288">
        <v>0.46</v>
      </c>
      <c r="U232" s="288">
        <v>0.62290000000000001</v>
      </c>
      <c r="V232" s="288">
        <v>7.0499999999999993E-2</v>
      </c>
      <c r="W232" s="95">
        <v>0</v>
      </c>
      <c r="X232" s="41">
        <v>4.7600000000000003E-2</v>
      </c>
      <c r="Y232" s="41">
        <v>0</v>
      </c>
      <c r="Z232" s="64">
        <v>0</v>
      </c>
      <c r="AA232" s="95">
        <v>0</v>
      </c>
      <c r="AB232" s="41">
        <v>0.17860000000000001</v>
      </c>
      <c r="AC232" s="41">
        <v>0.21429999999999999</v>
      </c>
      <c r="AD232" s="64">
        <v>3.8E-3</v>
      </c>
      <c r="AE232" s="288">
        <v>0.20569999999999999</v>
      </c>
    </row>
    <row r="233" spans="1:31" x14ac:dyDescent="0.45">
      <c r="A233" s="19" t="s">
        <v>1365</v>
      </c>
      <c r="B233" s="23" t="s">
        <v>756</v>
      </c>
      <c r="C233" s="17" t="s">
        <v>767</v>
      </c>
      <c r="D233" s="27">
        <v>263</v>
      </c>
      <c r="E233" s="456">
        <v>1.14E-2</v>
      </c>
      <c r="F233" s="95">
        <v>0.68059999999999998</v>
      </c>
      <c r="G233" s="41">
        <v>0.91249999999999998</v>
      </c>
      <c r="H233" s="41">
        <v>0.98099999999999998</v>
      </c>
      <c r="I233" s="41">
        <v>0.97340000000000004</v>
      </c>
      <c r="J233" s="41">
        <v>0.94679999999999997</v>
      </c>
      <c r="K233" s="41">
        <v>0.8175</v>
      </c>
      <c r="L233" s="41">
        <v>0.95820000000000005</v>
      </c>
      <c r="M233" s="41">
        <v>0.90490000000000004</v>
      </c>
      <c r="N233" s="41">
        <v>0.92020000000000002</v>
      </c>
      <c r="O233" s="64">
        <v>0.95440000000000003</v>
      </c>
      <c r="P233" s="95">
        <v>0.31940000000000002</v>
      </c>
      <c r="Q233" s="41">
        <v>0.55889999999999995</v>
      </c>
      <c r="R233" s="41">
        <v>0.73380000000000001</v>
      </c>
      <c r="S233" s="64">
        <v>0.58560000000000001</v>
      </c>
      <c r="T233" s="288">
        <v>0.60260000000000002</v>
      </c>
      <c r="U233" s="288">
        <v>0.68059999999999998</v>
      </c>
      <c r="V233" s="288">
        <v>7.22E-2</v>
      </c>
      <c r="W233" s="95">
        <v>0</v>
      </c>
      <c r="X233" s="41">
        <v>9.5100000000000004E-2</v>
      </c>
      <c r="Y233" s="41">
        <v>0</v>
      </c>
      <c r="Z233" s="64">
        <v>0</v>
      </c>
      <c r="AA233" s="95">
        <v>0</v>
      </c>
      <c r="AB233" s="41">
        <v>1.8700000000000001E-2</v>
      </c>
      <c r="AC233" s="41">
        <v>0.36359999999999998</v>
      </c>
      <c r="AD233" s="64">
        <v>0</v>
      </c>
      <c r="AE233" s="288">
        <v>0.19769999999999999</v>
      </c>
    </row>
    <row r="234" spans="1:31" x14ac:dyDescent="0.45">
      <c r="A234" s="19" t="s">
        <v>1363</v>
      </c>
      <c r="B234" s="22" t="s">
        <v>881</v>
      </c>
      <c r="C234" s="16"/>
      <c r="D234" s="85">
        <v>3173</v>
      </c>
      <c r="E234" s="455">
        <v>0.12479999999999999</v>
      </c>
      <c r="F234" s="94">
        <v>0.77059999999999995</v>
      </c>
      <c r="G234" s="102">
        <v>0.94140000000000001</v>
      </c>
      <c r="H234" s="102">
        <v>0.96499999999999997</v>
      </c>
      <c r="I234" s="102">
        <v>0.96279999999999999</v>
      </c>
      <c r="J234" s="102">
        <v>0.95399999999999996</v>
      </c>
      <c r="K234" s="102">
        <v>0.85</v>
      </c>
      <c r="L234" s="102">
        <v>0.95750000000000002</v>
      </c>
      <c r="M234" s="102">
        <v>0.91710000000000003</v>
      </c>
      <c r="N234" s="102">
        <v>0.91710000000000003</v>
      </c>
      <c r="O234" s="103">
        <v>0.94830000000000003</v>
      </c>
      <c r="P234" s="94">
        <v>0.30259999999999998</v>
      </c>
      <c r="Q234" s="102">
        <v>0.63849999999999996</v>
      </c>
      <c r="R234" s="102">
        <v>0.63980000000000004</v>
      </c>
      <c r="S234" s="103">
        <v>0.59909999999999997</v>
      </c>
      <c r="T234" s="287">
        <v>0.53859999999999997</v>
      </c>
      <c r="U234" s="287">
        <v>0.77470000000000006</v>
      </c>
      <c r="V234" s="287">
        <v>0.12889999999999999</v>
      </c>
      <c r="W234" s="94">
        <v>2.9999999999999997E-4</v>
      </c>
      <c r="X234" s="102">
        <v>7.3400000000000007E-2</v>
      </c>
      <c r="Y234" s="102">
        <v>0</v>
      </c>
      <c r="Z234" s="103">
        <v>0</v>
      </c>
      <c r="AA234" s="94">
        <v>0</v>
      </c>
      <c r="AB234" s="102">
        <v>0.31109999999999999</v>
      </c>
      <c r="AC234" s="102">
        <v>0.2361</v>
      </c>
      <c r="AD234" s="103">
        <v>5.9999999999999995E-4</v>
      </c>
      <c r="AE234" s="287">
        <v>0.18340000000000001</v>
      </c>
    </row>
    <row r="235" spans="1:31" x14ac:dyDescent="0.45">
      <c r="A235" s="19" t="s">
        <v>1365</v>
      </c>
      <c r="B235" s="23" t="s">
        <v>768</v>
      </c>
      <c r="C235" s="17" t="s">
        <v>771</v>
      </c>
      <c r="D235" s="27">
        <v>781</v>
      </c>
      <c r="E235" s="456">
        <v>6.4000000000000003E-3</v>
      </c>
      <c r="F235" s="95">
        <v>0.73240000000000005</v>
      </c>
      <c r="G235" s="41">
        <v>0.92190000000000005</v>
      </c>
      <c r="H235" s="41">
        <v>0.9667</v>
      </c>
      <c r="I235" s="41">
        <v>0.94879999999999998</v>
      </c>
      <c r="J235" s="41">
        <v>0.9577</v>
      </c>
      <c r="K235" s="41">
        <v>0.8054</v>
      </c>
      <c r="L235" s="41">
        <v>0.95520000000000005</v>
      </c>
      <c r="M235" s="41">
        <v>0.88349999999999995</v>
      </c>
      <c r="N235" s="41">
        <v>0.90139999999999998</v>
      </c>
      <c r="O235" s="64">
        <v>0.93600000000000005</v>
      </c>
      <c r="P235" s="95">
        <v>0.27529999999999999</v>
      </c>
      <c r="Q235" s="41">
        <v>0.61199999999999999</v>
      </c>
      <c r="R235" s="41">
        <v>0.63759999999999994</v>
      </c>
      <c r="S235" s="64">
        <v>0.58509999999999995</v>
      </c>
      <c r="T235" s="288">
        <v>0.55940000000000001</v>
      </c>
      <c r="U235" s="288">
        <v>0.80030000000000001</v>
      </c>
      <c r="V235" s="288">
        <v>7.7000000000000002E-3</v>
      </c>
      <c r="W235" s="95">
        <v>0</v>
      </c>
      <c r="X235" s="41">
        <v>7.8100000000000003E-2</v>
      </c>
      <c r="Y235" s="41">
        <v>0</v>
      </c>
      <c r="Z235" s="64">
        <v>0</v>
      </c>
      <c r="AA235" s="95">
        <v>0</v>
      </c>
      <c r="AB235" s="41">
        <v>0.81359999999999999</v>
      </c>
      <c r="AC235" s="41">
        <v>0.3231</v>
      </c>
      <c r="AD235" s="64">
        <v>1.2999999999999999E-3</v>
      </c>
      <c r="AE235" s="288">
        <v>0.1716</v>
      </c>
    </row>
    <row r="236" spans="1:31" x14ac:dyDescent="0.45">
      <c r="A236" s="19" t="s">
        <v>1365</v>
      </c>
      <c r="B236" s="23" t="s">
        <v>769</v>
      </c>
      <c r="C236" s="17" t="s">
        <v>772</v>
      </c>
      <c r="D236" s="27">
        <v>1687</v>
      </c>
      <c r="E236" s="456">
        <v>0.16059999999999999</v>
      </c>
      <c r="F236" s="95">
        <v>0.74039999999999995</v>
      </c>
      <c r="G236" s="41">
        <v>0.93779999999999997</v>
      </c>
      <c r="H236" s="41">
        <v>0.95609999999999995</v>
      </c>
      <c r="I236" s="41">
        <v>0.96089999999999998</v>
      </c>
      <c r="J236" s="41">
        <v>0.94189999999999996</v>
      </c>
      <c r="K236" s="41">
        <v>0.83340000000000003</v>
      </c>
      <c r="L236" s="41">
        <v>0.95140000000000002</v>
      </c>
      <c r="M236" s="41">
        <v>0.91700000000000004</v>
      </c>
      <c r="N236" s="41">
        <v>0.91049999999999998</v>
      </c>
      <c r="O236" s="64">
        <v>0.94550000000000001</v>
      </c>
      <c r="P236" s="95">
        <v>0.31769999999999998</v>
      </c>
      <c r="Q236" s="41">
        <v>0.6603</v>
      </c>
      <c r="R236" s="41">
        <v>0.62</v>
      </c>
      <c r="S236" s="64">
        <v>0.60640000000000005</v>
      </c>
      <c r="T236" s="288">
        <v>0.55479999999999996</v>
      </c>
      <c r="U236" s="288">
        <v>0.81859999999999999</v>
      </c>
      <c r="V236" s="288">
        <v>0.17780000000000001</v>
      </c>
      <c r="W236" s="95">
        <v>0</v>
      </c>
      <c r="X236" s="41">
        <v>7.2900000000000006E-2</v>
      </c>
      <c r="Y236" s="41">
        <v>0</v>
      </c>
      <c r="Z236" s="64">
        <v>0</v>
      </c>
      <c r="AA236" s="95">
        <v>0</v>
      </c>
      <c r="AB236" s="41">
        <v>0.1298</v>
      </c>
      <c r="AC236" s="41">
        <v>0.23680000000000001</v>
      </c>
      <c r="AD236" s="64">
        <v>5.9999999999999995E-4</v>
      </c>
      <c r="AE236" s="288">
        <v>0.17369999999999999</v>
      </c>
    </row>
    <row r="237" spans="1:31" x14ac:dyDescent="0.45">
      <c r="A237" s="19" t="s">
        <v>1365</v>
      </c>
      <c r="B237" s="23" t="s">
        <v>770</v>
      </c>
      <c r="C237" s="17" t="s">
        <v>773</v>
      </c>
      <c r="D237" s="27">
        <v>704</v>
      </c>
      <c r="E237" s="456">
        <v>0.17050000000000001</v>
      </c>
      <c r="F237" s="95">
        <v>0.88639999999999997</v>
      </c>
      <c r="G237" s="41">
        <v>0.97299999999999998</v>
      </c>
      <c r="H237" s="41">
        <v>0.98580000000000001</v>
      </c>
      <c r="I237" s="41">
        <v>0.98440000000000005</v>
      </c>
      <c r="J237" s="41">
        <v>0.98009999999999997</v>
      </c>
      <c r="K237" s="41">
        <v>0.94030000000000002</v>
      </c>
      <c r="L237" s="41">
        <v>0.97589999999999999</v>
      </c>
      <c r="M237" s="41">
        <v>0.95599999999999996</v>
      </c>
      <c r="N237" s="41">
        <v>0.95169999999999999</v>
      </c>
      <c r="O237" s="64">
        <v>0.97019999999999995</v>
      </c>
      <c r="P237" s="95">
        <v>0.2969</v>
      </c>
      <c r="Q237" s="41">
        <v>0.61650000000000005</v>
      </c>
      <c r="R237" s="41">
        <v>0.69030000000000002</v>
      </c>
      <c r="S237" s="64">
        <v>0.59799999999999998</v>
      </c>
      <c r="T237" s="288">
        <v>0.48880000000000001</v>
      </c>
      <c r="U237" s="288">
        <v>0.64200000000000002</v>
      </c>
      <c r="V237" s="288">
        <v>0.14630000000000001</v>
      </c>
      <c r="W237" s="95">
        <v>1.4E-3</v>
      </c>
      <c r="X237" s="41">
        <v>6.9599999999999995E-2</v>
      </c>
      <c r="Y237" s="41">
        <v>0</v>
      </c>
      <c r="Z237" s="64">
        <v>0</v>
      </c>
      <c r="AA237" s="95">
        <v>0</v>
      </c>
      <c r="AB237" s="41">
        <v>0.19819999999999999</v>
      </c>
      <c r="AC237" s="41">
        <v>0.12959999999999999</v>
      </c>
      <c r="AD237" s="64">
        <v>0</v>
      </c>
      <c r="AE237" s="288">
        <v>0.22020000000000001</v>
      </c>
    </row>
    <row r="238" spans="1:31" x14ac:dyDescent="0.45">
      <c r="A238" s="19" t="s">
        <v>1363</v>
      </c>
      <c r="B238" s="22" t="s">
        <v>882</v>
      </c>
      <c r="C238" s="16"/>
      <c r="D238" s="85">
        <v>4816</v>
      </c>
      <c r="E238" s="455">
        <v>0.15609999999999999</v>
      </c>
      <c r="F238" s="94">
        <v>0.71840000000000004</v>
      </c>
      <c r="G238" s="102">
        <v>0.90680000000000005</v>
      </c>
      <c r="H238" s="102">
        <v>0.95350000000000001</v>
      </c>
      <c r="I238" s="102">
        <v>0.93130000000000002</v>
      </c>
      <c r="J238" s="102">
        <v>0.94579999999999997</v>
      </c>
      <c r="K238" s="102">
        <v>0.83330000000000004</v>
      </c>
      <c r="L238" s="102">
        <v>0.94810000000000005</v>
      </c>
      <c r="M238" s="102">
        <v>0.92130000000000001</v>
      </c>
      <c r="N238" s="102">
        <v>0.87460000000000004</v>
      </c>
      <c r="O238" s="103">
        <v>0.9093</v>
      </c>
      <c r="P238" s="94">
        <v>0.32990000000000003</v>
      </c>
      <c r="Q238" s="102">
        <v>0.63500000000000001</v>
      </c>
      <c r="R238" s="102">
        <v>0.64470000000000005</v>
      </c>
      <c r="S238" s="103">
        <v>0.62560000000000004</v>
      </c>
      <c r="T238" s="287">
        <v>0.56169999999999998</v>
      </c>
      <c r="U238" s="287">
        <v>0.64200000000000002</v>
      </c>
      <c r="V238" s="287">
        <v>0.16689999999999999</v>
      </c>
      <c r="W238" s="94">
        <v>2.0000000000000001E-4</v>
      </c>
      <c r="X238" s="102">
        <v>6.6900000000000001E-2</v>
      </c>
      <c r="Y238" s="102">
        <v>0</v>
      </c>
      <c r="Z238" s="103">
        <v>0</v>
      </c>
      <c r="AA238" s="94">
        <v>0</v>
      </c>
      <c r="AB238" s="102">
        <v>0.46239999999999998</v>
      </c>
      <c r="AC238" s="102">
        <v>0.24399999999999999</v>
      </c>
      <c r="AD238" s="103">
        <v>1.5E-3</v>
      </c>
      <c r="AE238" s="287">
        <v>0.20810000000000001</v>
      </c>
    </row>
    <row r="239" spans="1:31" x14ac:dyDescent="0.45">
      <c r="A239" s="19" t="s">
        <v>1365</v>
      </c>
      <c r="B239" s="23" t="s">
        <v>774</v>
      </c>
      <c r="C239" s="17" t="s">
        <v>779</v>
      </c>
      <c r="D239" s="27">
        <v>535</v>
      </c>
      <c r="E239" s="456">
        <v>2.06E-2</v>
      </c>
      <c r="F239" s="95">
        <v>0.66169999999999995</v>
      </c>
      <c r="G239" s="41">
        <v>0.85050000000000003</v>
      </c>
      <c r="H239" s="41">
        <v>0.93459999999999999</v>
      </c>
      <c r="I239" s="41">
        <v>0.92520000000000002</v>
      </c>
      <c r="J239" s="41">
        <v>0.92710000000000004</v>
      </c>
      <c r="K239" s="41">
        <v>0.76449999999999996</v>
      </c>
      <c r="L239" s="41">
        <v>0.93269999999999997</v>
      </c>
      <c r="M239" s="41">
        <v>0.89159999999999995</v>
      </c>
      <c r="N239" s="41">
        <v>0.85609999999999997</v>
      </c>
      <c r="O239" s="64">
        <v>0.86919999999999997</v>
      </c>
      <c r="P239" s="95">
        <v>0.23930000000000001</v>
      </c>
      <c r="Q239" s="41">
        <v>0.57379999999999998</v>
      </c>
      <c r="R239" s="41">
        <v>0.5252</v>
      </c>
      <c r="S239" s="64">
        <v>0.5907</v>
      </c>
      <c r="T239" s="288">
        <v>0.5726</v>
      </c>
      <c r="U239" s="288">
        <v>0.52900000000000003</v>
      </c>
      <c r="V239" s="288">
        <v>1.4999999999999999E-2</v>
      </c>
      <c r="W239" s="95">
        <v>0</v>
      </c>
      <c r="X239" s="41">
        <v>2.24E-2</v>
      </c>
      <c r="Y239" s="41">
        <v>0</v>
      </c>
      <c r="Z239" s="64">
        <v>0</v>
      </c>
      <c r="AA239" s="95">
        <v>0</v>
      </c>
      <c r="AB239" s="41">
        <v>0.3115</v>
      </c>
      <c r="AC239" s="41">
        <v>0.1111</v>
      </c>
      <c r="AD239" s="64">
        <v>1.9E-3</v>
      </c>
      <c r="AE239" s="288">
        <v>0.17199999999999999</v>
      </c>
    </row>
    <row r="240" spans="1:31" x14ac:dyDescent="0.45">
      <c r="A240" s="19" t="s">
        <v>1365</v>
      </c>
      <c r="B240" s="23" t="s">
        <v>775</v>
      </c>
      <c r="C240" s="17" t="s">
        <v>780</v>
      </c>
      <c r="D240" s="27">
        <v>1602</v>
      </c>
      <c r="E240" s="456">
        <v>0.18410000000000001</v>
      </c>
      <c r="F240" s="95">
        <v>0.77029999999999998</v>
      </c>
      <c r="G240" s="41">
        <v>0.94820000000000004</v>
      </c>
      <c r="H240" s="41">
        <v>0.9788</v>
      </c>
      <c r="I240" s="41">
        <v>0.96379999999999999</v>
      </c>
      <c r="J240" s="41">
        <v>0.97070000000000001</v>
      </c>
      <c r="K240" s="41">
        <v>0.84519999999999995</v>
      </c>
      <c r="L240" s="41">
        <v>0.97250000000000003</v>
      </c>
      <c r="M240" s="41">
        <v>0.93069999999999997</v>
      </c>
      <c r="N240" s="41">
        <v>0.91139999999999999</v>
      </c>
      <c r="O240" s="64">
        <v>0.93700000000000006</v>
      </c>
      <c r="P240" s="95">
        <v>0.37580000000000002</v>
      </c>
      <c r="Q240" s="41">
        <v>0.67669999999999997</v>
      </c>
      <c r="R240" s="41">
        <v>0.68479999999999996</v>
      </c>
      <c r="S240" s="64">
        <v>0.65039999999999998</v>
      </c>
      <c r="T240" s="288">
        <v>0.61099999999999999</v>
      </c>
      <c r="U240" s="288">
        <v>0.80089999999999995</v>
      </c>
      <c r="V240" s="288">
        <v>0.23280000000000001</v>
      </c>
      <c r="W240" s="95">
        <v>5.9999999999999995E-4</v>
      </c>
      <c r="X240" s="41">
        <v>4.99E-2</v>
      </c>
      <c r="Y240" s="41">
        <v>0</v>
      </c>
      <c r="Z240" s="64">
        <v>0</v>
      </c>
      <c r="AA240" s="95">
        <v>0</v>
      </c>
      <c r="AB240" s="41">
        <v>0.87829999999999997</v>
      </c>
      <c r="AC240" s="41">
        <v>0.37759999999999999</v>
      </c>
      <c r="AD240" s="64">
        <v>1.9E-3</v>
      </c>
      <c r="AE240" s="288">
        <v>0.20910000000000001</v>
      </c>
    </row>
    <row r="241" spans="1:31" x14ac:dyDescent="0.45">
      <c r="A241" s="19" t="s">
        <v>1365</v>
      </c>
      <c r="B241" s="23" t="s">
        <v>776</v>
      </c>
      <c r="C241" s="17" t="s">
        <v>781</v>
      </c>
      <c r="D241" s="27">
        <v>773</v>
      </c>
      <c r="E241" s="456">
        <v>6.9900000000000004E-2</v>
      </c>
      <c r="F241" s="95">
        <v>0.68820000000000003</v>
      </c>
      <c r="G241" s="41">
        <v>0.84350000000000003</v>
      </c>
      <c r="H241" s="41">
        <v>0.96379999999999999</v>
      </c>
      <c r="I241" s="41">
        <v>0.89910000000000001</v>
      </c>
      <c r="J241" s="41">
        <v>0.95469999999999999</v>
      </c>
      <c r="K241" s="41">
        <v>0.83699999999999997</v>
      </c>
      <c r="L241" s="41">
        <v>0.95989999999999998</v>
      </c>
      <c r="M241" s="41">
        <v>0.93530000000000002</v>
      </c>
      <c r="N241" s="41">
        <v>0.80979999999999996</v>
      </c>
      <c r="O241" s="64">
        <v>0.85899999999999999</v>
      </c>
      <c r="P241" s="95">
        <v>0.32340000000000002</v>
      </c>
      <c r="Q241" s="41">
        <v>0.60160000000000002</v>
      </c>
      <c r="R241" s="41">
        <v>0.61970000000000003</v>
      </c>
      <c r="S241" s="64">
        <v>0.66490000000000005</v>
      </c>
      <c r="T241" s="288">
        <v>0.47249999999999998</v>
      </c>
      <c r="U241" s="288">
        <v>0.64290000000000003</v>
      </c>
      <c r="V241" s="288">
        <v>0.39329999999999998</v>
      </c>
      <c r="W241" s="95">
        <v>0</v>
      </c>
      <c r="X241" s="41">
        <v>0.1048</v>
      </c>
      <c r="Y241" s="41">
        <v>0</v>
      </c>
      <c r="Z241" s="64">
        <v>0</v>
      </c>
      <c r="AA241" s="95">
        <v>0</v>
      </c>
      <c r="AB241" s="41">
        <v>0.4607</v>
      </c>
      <c r="AC241" s="41">
        <v>0.1837</v>
      </c>
      <c r="AD241" s="64">
        <v>0</v>
      </c>
      <c r="AE241" s="288">
        <v>0.3014</v>
      </c>
    </row>
    <row r="242" spans="1:31" x14ac:dyDescent="0.45">
      <c r="A242" s="19" t="s">
        <v>1365</v>
      </c>
      <c r="B242" s="23" t="s">
        <v>753</v>
      </c>
      <c r="C242" s="17" t="s">
        <v>764</v>
      </c>
      <c r="D242" s="27">
        <v>460</v>
      </c>
      <c r="E242" s="456">
        <v>2.3900000000000001E-2</v>
      </c>
      <c r="F242" s="95">
        <v>0.77829999999999999</v>
      </c>
      <c r="G242" s="41">
        <v>0.96299999999999997</v>
      </c>
      <c r="H242" s="41">
        <v>0.88039999999999996</v>
      </c>
      <c r="I242" s="41">
        <v>0.90869999999999995</v>
      </c>
      <c r="J242" s="41">
        <v>0.86739999999999995</v>
      </c>
      <c r="K242" s="41">
        <v>0.92610000000000003</v>
      </c>
      <c r="L242" s="41">
        <v>0.86960000000000004</v>
      </c>
      <c r="M242" s="41">
        <v>0.96960000000000002</v>
      </c>
      <c r="N242" s="41">
        <v>0.95430000000000004</v>
      </c>
      <c r="O242" s="64">
        <v>0.96089999999999998</v>
      </c>
      <c r="P242" s="95">
        <v>0.20430000000000001</v>
      </c>
      <c r="Q242" s="41">
        <v>0.49349999999999999</v>
      </c>
      <c r="R242" s="41">
        <v>0.57389999999999997</v>
      </c>
      <c r="S242" s="64">
        <v>0.55000000000000004</v>
      </c>
      <c r="T242" s="288">
        <v>0.44650000000000001</v>
      </c>
      <c r="U242" s="288">
        <v>0.56740000000000002</v>
      </c>
      <c r="V242" s="288">
        <v>2.2000000000000001E-3</v>
      </c>
      <c r="W242" s="95">
        <v>0</v>
      </c>
      <c r="X242" s="41">
        <v>8.2600000000000007E-2</v>
      </c>
      <c r="Y242" s="41">
        <v>0</v>
      </c>
      <c r="Z242" s="64">
        <v>0</v>
      </c>
      <c r="AA242" s="95">
        <v>0</v>
      </c>
      <c r="AB242" s="41">
        <v>0.1429</v>
      </c>
      <c r="AC242" s="41">
        <v>0.15909999999999999</v>
      </c>
      <c r="AD242" s="64">
        <v>4.3E-3</v>
      </c>
      <c r="AE242" s="288">
        <v>7.8299999999999995E-2</v>
      </c>
    </row>
    <row r="243" spans="1:31" x14ac:dyDescent="0.45">
      <c r="A243" s="19" t="s">
        <v>1365</v>
      </c>
      <c r="B243" s="23" t="s">
        <v>777</v>
      </c>
      <c r="C243" s="17" t="s">
        <v>782</v>
      </c>
      <c r="D243" s="27">
        <v>1054</v>
      </c>
      <c r="E243" s="456">
        <v>0.28649999999999998</v>
      </c>
      <c r="F243" s="95">
        <v>0.65559999999999996</v>
      </c>
      <c r="G243" s="41">
        <v>0.87860000000000005</v>
      </c>
      <c r="H243" s="41">
        <v>0.94879999999999998</v>
      </c>
      <c r="I243" s="41">
        <v>0.91269999999999996</v>
      </c>
      <c r="J243" s="41">
        <v>0.94589999999999996</v>
      </c>
      <c r="K243" s="41">
        <v>0.80830000000000002</v>
      </c>
      <c r="L243" s="41">
        <v>0.94499999999999995</v>
      </c>
      <c r="M243" s="41">
        <v>0.9032</v>
      </c>
      <c r="N243" s="41">
        <v>0.81969999999999998</v>
      </c>
      <c r="O243" s="64">
        <v>0.8871</v>
      </c>
      <c r="P243" s="95">
        <v>0.35770000000000002</v>
      </c>
      <c r="Q243" s="41">
        <v>0.66510000000000002</v>
      </c>
      <c r="R243" s="41">
        <v>0.68789999999999996</v>
      </c>
      <c r="S243" s="64">
        <v>0.61199999999999999</v>
      </c>
      <c r="T243" s="288">
        <v>0.57399999999999995</v>
      </c>
      <c r="U243" s="288">
        <v>0.38990000000000002</v>
      </c>
      <c r="V243" s="288">
        <v>8.9999999999999998E-4</v>
      </c>
      <c r="W243" s="95">
        <v>0</v>
      </c>
      <c r="X243" s="41">
        <v>8.1600000000000006E-2</v>
      </c>
      <c r="Y243" s="41">
        <v>0</v>
      </c>
      <c r="Z243" s="64">
        <v>0</v>
      </c>
      <c r="AA243" s="95">
        <v>0</v>
      </c>
      <c r="AB243" s="41">
        <v>4.65E-2</v>
      </c>
      <c r="AC243" s="41">
        <v>0.17019999999999999</v>
      </c>
      <c r="AD243" s="64">
        <v>8.9999999999999998E-4</v>
      </c>
      <c r="AE243" s="288">
        <v>0.2268</v>
      </c>
    </row>
    <row r="244" spans="1:31" x14ac:dyDescent="0.45">
      <c r="A244" s="19" t="s">
        <v>1365</v>
      </c>
      <c r="B244" s="23" t="s">
        <v>778</v>
      </c>
      <c r="C244" s="17" t="s">
        <v>783</v>
      </c>
      <c r="D244" s="27">
        <v>392</v>
      </c>
      <c r="E244" s="456">
        <v>0.20150000000000001</v>
      </c>
      <c r="F244" s="95">
        <v>0.74229999999999996</v>
      </c>
      <c r="G244" s="41">
        <v>0.94899999999999995</v>
      </c>
      <c r="H244" s="41">
        <v>0.95409999999999995</v>
      </c>
      <c r="I244" s="41">
        <v>0.94640000000000002</v>
      </c>
      <c r="J244" s="41">
        <v>0.94389999999999996</v>
      </c>
      <c r="K244" s="41">
        <v>0.82909999999999995</v>
      </c>
      <c r="L244" s="41">
        <v>0.94640000000000002</v>
      </c>
      <c r="M244" s="41">
        <v>0.88780000000000003</v>
      </c>
      <c r="N244" s="41">
        <v>0.93110000000000004</v>
      </c>
      <c r="O244" s="64">
        <v>0.94899999999999995</v>
      </c>
      <c r="P244" s="95">
        <v>0.35199999999999998</v>
      </c>
      <c r="Q244" s="41">
        <v>0.69899999999999995</v>
      </c>
      <c r="R244" s="41">
        <v>0.66069999999999995</v>
      </c>
      <c r="S244" s="64">
        <v>0.61990000000000001</v>
      </c>
      <c r="T244" s="288">
        <v>0.64570000000000005</v>
      </c>
      <c r="U244" s="288">
        <v>0.91069999999999995</v>
      </c>
      <c r="V244" s="288">
        <v>0.29849999999999999</v>
      </c>
      <c r="W244" s="95">
        <v>0</v>
      </c>
      <c r="X244" s="41">
        <v>6.3799999999999996E-2</v>
      </c>
      <c r="Y244" s="41">
        <v>0</v>
      </c>
      <c r="Z244" s="64">
        <v>0</v>
      </c>
      <c r="AA244" s="95">
        <v>0</v>
      </c>
      <c r="AB244" s="41">
        <v>0.60870000000000002</v>
      </c>
      <c r="AC244" s="41">
        <v>0.26919999999999999</v>
      </c>
      <c r="AD244" s="64">
        <v>0</v>
      </c>
      <c r="AE244" s="288">
        <v>0.1709</v>
      </c>
    </row>
    <row r="245" spans="1:31" x14ac:dyDescent="0.45">
      <c r="A245" s="19" t="s">
        <v>1363</v>
      </c>
      <c r="B245" s="22" t="s">
        <v>883</v>
      </c>
      <c r="C245" s="16"/>
      <c r="D245" s="85">
        <v>6852</v>
      </c>
      <c r="E245" s="455">
        <v>0.2291</v>
      </c>
      <c r="F245" s="94">
        <v>0.68520000000000003</v>
      </c>
      <c r="G245" s="102">
        <v>0.90559999999999996</v>
      </c>
      <c r="H245" s="102">
        <v>0.94399999999999995</v>
      </c>
      <c r="I245" s="102">
        <v>0.94310000000000005</v>
      </c>
      <c r="J245" s="102">
        <v>0.92220000000000002</v>
      </c>
      <c r="K245" s="102">
        <v>0.76590000000000003</v>
      </c>
      <c r="L245" s="102">
        <v>0.93610000000000004</v>
      </c>
      <c r="M245" s="102">
        <v>0.91639999999999999</v>
      </c>
      <c r="N245" s="102">
        <v>0.84209999999999996</v>
      </c>
      <c r="O245" s="103">
        <v>0.89419999999999999</v>
      </c>
      <c r="P245" s="94">
        <v>0.37030000000000002</v>
      </c>
      <c r="Q245" s="102">
        <v>0.7026</v>
      </c>
      <c r="R245" s="102">
        <v>0.69469999999999998</v>
      </c>
      <c r="S245" s="103">
        <v>0.60029999999999994</v>
      </c>
      <c r="T245" s="287">
        <v>0.61560000000000004</v>
      </c>
      <c r="U245" s="287">
        <v>0.63839999999999997</v>
      </c>
      <c r="V245" s="287">
        <v>8.9599999999999999E-2</v>
      </c>
      <c r="W245" s="94">
        <v>4.0000000000000002E-4</v>
      </c>
      <c r="X245" s="102">
        <v>8.1699999999999995E-2</v>
      </c>
      <c r="Y245" s="102">
        <v>0</v>
      </c>
      <c r="Z245" s="103">
        <v>0</v>
      </c>
      <c r="AA245" s="94">
        <v>1.4E-3</v>
      </c>
      <c r="AB245" s="102">
        <v>0.21099999999999999</v>
      </c>
      <c r="AC245" s="102">
        <v>0.35199999999999998</v>
      </c>
      <c r="AD245" s="103">
        <v>2.5999999999999999E-3</v>
      </c>
      <c r="AE245" s="287">
        <v>0.1855</v>
      </c>
    </row>
    <row r="246" spans="1:31" x14ac:dyDescent="0.45">
      <c r="A246" s="19" t="s">
        <v>1365</v>
      </c>
      <c r="B246" s="23" t="s">
        <v>784</v>
      </c>
      <c r="C246" s="17" t="s">
        <v>791</v>
      </c>
      <c r="D246" s="27">
        <v>1133</v>
      </c>
      <c r="E246" s="456">
        <v>0.316</v>
      </c>
      <c r="F246" s="95">
        <v>0.65669999999999995</v>
      </c>
      <c r="G246" s="41">
        <v>0.87380000000000002</v>
      </c>
      <c r="H246" s="41">
        <v>0.94259999999999999</v>
      </c>
      <c r="I246" s="41">
        <v>0.94089999999999996</v>
      </c>
      <c r="J246" s="41">
        <v>0.91090000000000004</v>
      </c>
      <c r="K246" s="41">
        <v>0.78459999999999996</v>
      </c>
      <c r="L246" s="41">
        <v>0.94350000000000001</v>
      </c>
      <c r="M246" s="41">
        <v>0.86670000000000003</v>
      </c>
      <c r="N246" s="41">
        <v>0.8367</v>
      </c>
      <c r="O246" s="64">
        <v>0.83850000000000002</v>
      </c>
      <c r="P246" s="95">
        <v>0.38129999999999997</v>
      </c>
      <c r="Q246" s="41">
        <v>0.71050000000000002</v>
      </c>
      <c r="R246" s="41">
        <v>0.68140000000000001</v>
      </c>
      <c r="S246" s="64">
        <v>0.60719999999999996</v>
      </c>
      <c r="T246" s="288">
        <v>0.62019999999999997</v>
      </c>
      <c r="U246" s="288">
        <v>0.5675</v>
      </c>
      <c r="V246" s="288">
        <v>4.4999999999999998E-2</v>
      </c>
      <c r="W246" s="95">
        <v>0</v>
      </c>
      <c r="X246" s="41">
        <v>7.3300000000000004E-2</v>
      </c>
      <c r="Y246" s="41">
        <v>0</v>
      </c>
      <c r="Z246" s="64">
        <v>0</v>
      </c>
      <c r="AA246" s="95">
        <v>0</v>
      </c>
      <c r="AB246" s="41">
        <v>7.46E-2</v>
      </c>
      <c r="AC246" s="41">
        <v>0.29630000000000001</v>
      </c>
      <c r="AD246" s="64">
        <v>0</v>
      </c>
      <c r="AE246" s="288">
        <v>0.14299999999999999</v>
      </c>
    </row>
    <row r="247" spans="1:31" x14ac:dyDescent="0.45">
      <c r="A247" s="19" t="s">
        <v>1365</v>
      </c>
      <c r="B247" s="23" t="s">
        <v>785</v>
      </c>
      <c r="C247" s="17" t="s">
        <v>792</v>
      </c>
      <c r="D247" s="27">
        <v>535</v>
      </c>
      <c r="E247" s="456">
        <v>0.40749999999999997</v>
      </c>
      <c r="F247" s="95">
        <v>0.71030000000000004</v>
      </c>
      <c r="G247" s="41">
        <v>0.91959999999999997</v>
      </c>
      <c r="H247" s="41">
        <v>0.94389999999999996</v>
      </c>
      <c r="I247" s="41">
        <v>0.93640000000000001</v>
      </c>
      <c r="J247" s="41">
        <v>0.93079999999999996</v>
      </c>
      <c r="K247" s="41">
        <v>0.81120000000000003</v>
      </c>
      <c r="L247" s="41">
        <v>0.92900000000000005</v>
      </c>
      <c r="M247" s="41">
        <v>0.89910000000000001</v>
      </c>
      <c r="N247" s="41">
        <v>0.88790000000000002</v>
      </c>
      <c r="O247" s="64">
        <v>0.90469999999999995</v>
      </c>
      <c r="P247" s="95">
        <v>0.44490000000000002</v>
      </c>
      <c r="Q247" s="41">
        <v>0.74950000000000006</v>
      </c>
      <c r="R247" s="41">
        <v>0.75890000000000002</v>
      </c>
      <c r="S247" s="64">
        <v>0.59809999999999997</v>
      </c>
      <c r="T247" s="288">
        <v>0.52849999999999997</v>
      </c>
      <c r="U247" s="288">
        <v>0.4</v>
      </c>
      <c r="V247" s="288">
        <v>0</v>
      </c>
      <c r="W247" s="95">
        <v>0</v>
      </c>
      <c r="X247" s="41">
        <v>6.3600000000000004E-2</v>
      </c>
      <c r="Y247" s="41">
        <v>0</v>
      </c>
      <c r="Z247" s="64">
        <v>0</v>
      </c>
      <c r="AA247" s="95">
        <v>0</v>
      </c>
      <c r="AB247" s="41">
        <v>1.4800000000000001E-2</v>
      </c>
      <c r="AC247" s="41">
        <v>0.3659</v>
      </c>
      <c r="AD247" s="64">
        <v>1.9E-3</v>
      </c>
      <c r="AE247" s="288">
        <v>0.16259999999999999</v>
      </c>
    </row>
    <row r="248" spans="1:31" x14ac:dyDescent="0.45">
      <c r="A248" s="19" t="s">
        <v>1365</v>
      </c>
      <c r="B248" s="23" t="s">
        <v>786</v>
      </c>
      <c r="C248" s="17" t="s">
        <v>793</v>
      </c>
      <c r="D248" s="27">
        <v>535</v>
      </c>
      <c r="E248" s="456">
        <v>0.3664</v>
      </c>
      <c r="F248" s="95">
        <v>0.69530000000000003</v>
      </c>
      <c r="G248" s="41">
        <v>0.93269999999999997</v>
      </c>
      <c r="H248" s="41">
        <v>0.94389999999999996</v>
      </c>
      <c r="I248" s="41">
        <v>0.94950000000000001</v>
      </c>
      <c r="J248" s="41">
        <v>0.9234</v>
      </c>
      <c r="K248" s="41">
        <v>0.77200000000000002</v>
      </c>
      <c r="L248" s="41">
        <v>0.93459999999999999</v>
      </c>
      <c r="M248" s="41">
        <v>0.89349999999999996</v>
      </c>
      <c r="N248" s="41">
        <v>0.92520000000000002</v>
      </c>
      <c r="O248" s="64">
        <v>0.92149999999999999</v>
      </c>
      <c r="P248" s="95">
        <v>0.42059999999999997</v>
      </c>
      <c r="Q248" s="41">
        <v>0.71589999999999998</v>
      </c>
      <c r="R248" s="41">
        <v>0.82620000000000005</v>
      </c>
      <c r="S248" s="64">
        <v>0.56069999999999998</v>
      </c>
      <c r="T248" s="288">
        <v>0.55000000000000004</v>
      </c>
      <c r="U248" s="288">
        <v>0.69530000000000003</v>
      </c>
      <c r="V248" s="288">
        <v>0.443</v>
      </c>
      <c r="W248" s="95">
        <v>0</v>
      </c>
      <c r="X248" s="41">
        <v>0.1234</v>
      </c>
      <c r="Y248" s="41">
        <v>0</v>
      </c>
      <c r="Z248" s="64">
        <v>0</v>
      </c>
      <c r="AA248" s="95">
        <v>0</v>
      </c>
      <c r="AB248" s="41">
        <v>2.7400000000000001E-2</v>
      </c>
      <c r="AC248" s="41">
        <v>0.1351</v>
      </c>
      <c r="AD248" s="64">
        <v>0</v>
      </c>
      <c r="AE248" s="288">
        <v>9.7199999999999995E-2</v>
      </c>
    </row>
    <row r="249" spans="1:31" x14ac:dyDescent="0.45">
      <c r="A249" s="19" t="s">
        <v>1365</v>
      </c>
      <c r="B249" s="23" t="s">
        <v>787</v>
      </c>
      <c r="C249" s="17" t="s">
        <v>794</v>
      </c>
      <c r="D249" s="27">
        <v>688</v>
      </c>
      <c r="E249" s="456">
        <v>0.26889999999999997</v>
      </c>
      <c r="F249" s="95">
        <v>0.77759999999999996</v>
      </c>
      <c r="G249" s="41">
        <v>0.91859999999999997</v>
      </c>
      <c r="H249" s="41">
        <v>0.94330000000000003</v>
      </c>
      <c r="I249" s="41">
        <v>0.93459999999999999</v>
      </c>
      <c r="J249" s="41">
        <v>0.94189999999999996</v>
      </c>
      <c r="K249" s="41">
        <v>0.82699999999999996</v>
      </c>
      <c r="L249" s="41">
        <v>0.94189999999999996</v>
      </c>
      <c r="M249" s="41">
        <v>0.93899999999999995</v>
      </c>
      <c r="N249" s="41">
        <v>0.89390000000000003</v>
      </c>
      <c r="O249" s="64">
        <v>0.92149999999999999</v>
      </c>
      <c r="P249" s="95">
        <v>0.41720000000000002</v>
      </c>
      <c r="Q249" s="41">
        <v>0.71079999999999999</v>
      </c>
      <c r="R249" s="41">
        <v>0.74129999999999996</v>
      </c>
      <c r="S249" s="64">
        <v>0.61919999999999997</v>
      </c>
      <c r="T249" s="288">
        <v>0.63819999999999999</v>
      </c>
      <c r="U249" s="288">
        <v>0.83430000000000004</v>
      </c>
      <c r="V249" s="288">
        <v>2.8999999999999998E-3</v>
      </c>
      <c r="W249" s="95">
        <v>4.4000000000000003E-3</v>
      </c>
      <c r="X249" s="41">
        <v>4.36E-2</v>
      </c>
      <c r="Y249" s="41">
        <v>0</v>
      </c>
      <c r="Z249" s="64">
        <v>0</v>
      </c>
      <c r="AA249" s="95">
        <v>0</v>
      </c>
      <c r="AB249" s="41">
        <v>6.3E-3</v>
      </c>
      <c r="AC249" s="41">
        <v>0.84379999999999999</v>
      </c>
      <c r="AD249" s="64">
        <v>1.1599999999999999E-2</v>
      </c>
      <c r="AE249" s="288">
        <v>0.4259</v>
      </c>
    </row>
    <row r="250" spans="1:31" x14ac:dyDescent="0.45">
      <c r="A250" s="19" t="s">
        <v>1365</v>
      </c>
      <c r="B250" s="23" t="s">
        <v>788</v>
      </c>
      <c r="C250" s="17" t="s">
        <v>795</v>
      </c>
      <c r="D250" s="27">
        <v>1106</v>
      </c>
      <c r="E250" s="456">
        <v>0.28570000000000001</v>
      </c>
      <c r="F250" s="95">
        <v>0.73780000000000001</v>
      </c>
      <c r="G250" s="41">
        <v>0.90049999999999997</v>
      </c>
      <c r="H250" s="41">
        <v>0.95750000000000002</v>
      </c>
      <c r="I250" s="41">
        <v>0.93400000000000005</v>
      </c>
      <c r="J250" s="41">
        <v>0.92769999999999997</v>
      </c>
      <c r="K250" s="41">
        <v>0.81189999999999996</v>
      </c>
      <c r="L250" s="41">
        <v>0.93940000000000001</v>
      </c>
      <c r="M250" s="41">
        <v>0.95569999999999999</v>
      </c>
      <c r="N250" s="41">
        <v>0.85350000000000004</v>
      </c>
      <c r="O250" s="64">
        <v>0.88160000000000005</v>
      </c>
      <c r="P250" s="95">
        <v>0.33539999999999998</v>
      </c>
      <c r="Q250" s="41">
        <v>0.69079999999999997</v>
      </c>
      <c r="R250" s="41">
        <v>0.64200000000000002</v>
      </c>
      <c r="S250" s="64">
        <v>0.5615</v>
      </c>
      <c r="T250" s="288">
        <v>0.60870000000000002</v>
      </c>
      <c r="U250" s="288">
        <v>0.68720000000000003</v>
      </c>
      <c r="V250" s="288">
        <v>3.5299999999999998E-2</v>
      </c>
      <c r="W250" s="95">
        <v>0</v>
      </c>
      <c r="X250" s="41">
        <v>8.77E-2</v>
      </c>
      <c r="Y250" s="41">
        <v>0</v>
      </c>
      <c r="Z250" s="64">
        <v>0</v>
      </c>
      <c r="AA250" s="95">
        <v>0</v>
      </c>
      <c r="AB250" s="41">
        <v>2.93E-2</v>
      </c>
      <c r="AC250" s="41">
        <v>0.2195</v>
      </c>
      <c r="AD250" s="64">
        <v>0</v>
      </c>
      <c r="AE250" s="288">
        <v>9.5799999999999996E-2</v>
      </c>
    </row>
    <row r="251" spans="1:31" x14ac:dyDescent="0.45">
      <c r="A251" s="19" t="s">
        <v>1365</v>
      </c>
      <c r="B251" s="23" t="s">
        <v>789</v>
      </c>
      <c r="C251" s="17" t="s">
        <v>796</v>
      </c>
      <c r="D251" s="27">
        <v>1448</v>
      </c>
      <c r="E251" s="456">
        <v>0.13600000000000001</v>
      </c>
      <c r="F251" s="95">
        <v>0.6119</v>
      </c>
      <c r="G251" s="41">
        <v>0.87360000000000004</v>
      </c>
      <c r="H251" s="41">
        <v>0.92679999999999996</v>
      </c>
      <c r="I251" s="41">
        <v>0.94479999999999997</v>
      </c>
      <c r="J251" s="41">
        <v>0.89300000000000002</v>
      </c>
      <c r="K251" s="41">
        <v>0.69750000000000001</v>
      </c>
      <c r="L251" s="41">
        <v>0.91639999999999999</v>
      </c>
      <c r="M251" s="41">
        <v>0.90610000000000002</v>
      </c>
      <c r="N251" s="41">
        <v>0.79349999999999998</v>
      </c>
      <c r="O251" s="64">
        <v>0.87570000000000003</v>
      </c>
      <c r="P251" s="95">
        <v>0.35770000000000002</v>
      </c>
      <c r="Q251" s="41">
        <v>0.67820000000000003</v>
      </c>
      <c r="R251" s="41">
        <v>0.72240000000000004</v>
      </c>
      <c r="S251" s="64">
        <v>0.59940000000000004</v>
      </c>
      <c r="T251" s="288">
        <v>0.58879999999999999</v>
      </c>
      <c r="U251" s="288">
        <v>0.68369999999999997</v>
      </c>
      <c r="V251" s="288">
        <v>0.12709999999999999</v>
      </c>
      <c r="W251" s="95">
        <v>0</v>
      </c>
      <c r="X251" s="41">
        <v>0.10150000000000001</v>
      </c>
      <c r="Y251" s="41">
        <v>0</v>
      </c>
      <c r="Z251" s="64">
        <v>0</v>
      </c>
      <c r="AA251" s="95">
        <v>0</v>
      </c>
      <c r="AB251" s="41">
        <v>0.80349999999999999</v>
      </c>
      <c r="AC251" s="41">
        <v>0.2404</v>
      </c>
      <c r="AD251" s="64">
        <v>1.4E-3</v>
      </c>
      <c r="AE251" s="288">
        <v>0.19339999999999999</v>
      </c>
    </row>
    <row r="252" spans="1:31" x14ac:dyDescent="0.45">
      <c r="A252" s="19" t="s">
        <v>1365</v>
      </c>
      <c r="B252" s="23" t="s">
        <v>790</v>
      </c>
      <c r="C252" s="17" t="s">
        <v>797</v>
      </c>
      <c r="D252" s="27">
        <v>1407</v>
      </c>
      <c r="E252" s="456">
        <v>7.1099999999999997E-2</v>
      </c>
      <c r="F252" s="95">
        <v>0.68369999999999997</v>
      </c>
      <c r="G252" s="41">
        <v>0.94599999999999995</v>
      </c>
      <c r="H252" s="41">
        <v>0.95240000000000002</v>
      </c>
      <c r="I252" s="41">
        <v>0.95450000000000002</v>
      </c>
      <c r="J252" s="41">
        <v>0.94389999999999996</v>
      </c>
      <c r="K252" s="41">
        <v>0.73560000000000003</v>
      </c>
      <c r="L252" s="41">
        <v>0.94810000000000005</v>
      </c>
      <c r="M252" s="41">
        <v>0.94030000000000002</v>
      </c>
      <c r="N252" s="41">
        <v>0.81310000000000004</v>
      </c>
      <c r="O252" s="64">
        <v>0.94030000000000002</v>
      </c>
      <c r="P252" s="95">
        <v>0.33119999999999999</v>
      </c>
      <c r="Q252" s="41">
        <v>0.7036</v>
      </c>
      <c r="R252" s="41">
        <v>0.62119999999999997</v>
      </c>
      <c r="S252" s="64">
        <v>0.63260000000000005</v>
      </c>
      <c r="T252" s="288">
        <v>0.68969999999999998</v>
      </c>
      <c r="U252" s="288">
        <v>0.58350000000000002</v>
      </c>
      <c r="V252" s="288">
        <v>7.1800000000000003E-2</v>
      </c>
      <c r="W252" s="95">
        <v>0</v>
      </c>
      <c r="X252" s="41">
        <v>7.3200000000000001E-2</v>
      </c>
      <c r="Y252" s="41">
        <v>0</v>
      </c>
      <c r="Z252" s="64">
        <v>0</v>
      </c>
      <c r="AA252" s="95">
        <v>7.4999999999999997E-3</v>
      </c>
      <c r="AB252" s="41">
        <v>0.11749999999999999</v>
      </c>
      <c r="AC252" s="41">
        <v>0.3846</v>
      </c>
      <c r="AD252" s="64">
        <v>5.0000000000000001E-3</v>
      </c>
      <c r="AE252" s="288">
        <v>0.20680000000000001</v>
      </c>
    </row>
    <row r="253" spans="1:31" x14ac:dyDescent="0.45">
      <c r="A253" s="19" t="s">
        <v>1363</v>
      </c>
      <c r="B253" s="22" t="s">
        <v>884</v>
      </c>
      <c r="C253" s="16"/>
      <c r="D253" s="85">
        <v>5568</v>
      </c>
      <c r="E253" s="455">
        <v>0.2064</v>
      </c>
      <c r="F253" s="94">
        <v>0.65459999999999996</v>
      </c>
      <c r="G253" s="102">
        <v>0.89239999999999997</v>
      </c>
      <c r="H253" s="102">
        <v>0.95469999999999999</v>
      </c>
      <c r="I253" s="102">
        <v>0.94520000000000004</v>
      </c>
      <c r="J253" s="102">
        <v>0.93710000000000004</v>
      </c>
      <c r="K253" s="102">
        <v>0.74590000000000001</v>
      </c>
      <c r="L253" s="102">
        <v>0.94220000000000004</v>
      </c>
      <c r="M253" s="102">
        <v>0.91790000000000005</v>
      </c>
      <c r="N253" s="102">
        <v>0.85919999999999996</v>
      </c>
      <c r="O253" s="103">
        <v>0.89439999999999997</v>
      </c>
      <c r="P253" s="94">
        <v>0.30330000000000001</v>
      </c>
      <c r="Q253" s="102">
        <v>0.64510000000000001</v>
      </c>
      <c r="R253" s="102">
        <v>0.62019999999999997</v>
      </c>
      <c r="S253" s="103">
        <v>0.56989999999999996</v>
      </c>
      <c r="T253" s="287">
        <v>0.56440000000000001</v>
      </c>
      <c r="U253" s="287">
        <v>0.66400000000000003</v>
      </c>
      <c r="V253" s="287">
        <v>9.4799999999999995E-2</v>
      </c>
      <c r="W253" s="94">
        <v>2.7000000000000001E-3</v>
      </c>
      <c r="X253" s="102">
        <v>8.5699999999999998E-2</v>
      </c>
      <c r="Y253" s="102">
        <v>0</v>
      </c>
      <c r="Z253" s="103">
        <v>0</v>
      </c>
      <c r="AA253" s="94">
        <v>1.6000000000000001E-3</v>
      </c>
      <c r="AB253" s="102">
        <v>6.3700000000000007E-2</v>
      </c>
      <c r="AC253" s="102">
        <v>0.24299999999999999</v>
      </c>
      <c r="AD253" s="103">
        <v>1.4E-3</v>
      </c>
      <c r="AE253" s="287">
        <v>0.18840000000000001</v>
      </c>
    </row>
    <row r="254" spans="1:31" x14ac:dyDescent="0.45">
      <c r="A254" s="19" t="s">
        <v>1365</v>
      </c>
      <c r="B254" s="23" t="s">
        <v>798</v>
      </c>
      <c r="C254" s="17" t="s">
        <v>804</v>
      </c>
      <c r="D254" s="27">
        <v>978</v>
      </c>
      <c r="E254" s="456">
        <v>0.1227</v>
      </c>
      <c r="F254" s="95">
        <v>0.77610000000000001</v>
      </c>
      <c r="G254" s="41">
        <v>0.91100000000000003</v>
      </c>
      <c r="H254" s="41">
        <v>0.97550000000000003</v>
      </c>
      <c r="I254" s="41">
        <v>0.95909999999999995</v>
      </c>
      <c r="J254" s="41">
        <v>0.96419999999999995</v>
      </c>
      <c r="K254" s="41">
        <v>0.85170000000000001</v>
      </c>
      <c r="L254" s="41">
        <v>0.96730000000000005</v>
      </c>
      <c r="M254" s="41">
        <v>0.94069999999999998</v>
      </c>
      <c r="N254" s="41">
        <v>0.91310000000000002</v>
      </c>
      <c r="O254" s="64">
        <v>0.95189999999999997</v>
      </c>
      <c r="P254" s="95">
        <v>0.3211</v>
      </c>
      <c r="Q254" s="41">
        <v>0.6472</v>
      </c>
      <c r="R254" s="41">
        <v>0.65849999999999997</v>
      </c>
      <c r="S254" s="64">
        <v>0.63500000000000001</v>
      </c>
      <c r="T254" s="288">
        <v>0.63429999999999997</v>
      </c>
      <c r="U254" s="288">
        <v>0.83030000000000004</v>
      </c>
      <c r="V254" s="288">
        <v>3.4799999999999998E-2</v>
      </c>
      <c r="W254" s="95">
        <v>0</v>
      </c>
      <c r="X254" s="41">
        <v>7.9799999999999996E-2</v>
      </c>
      <c r="Y254" s="41">
        <v>0</v>
      </c>
      <c r="Z254" s="64">
        <v>0</v>
      </c>
      <c r="AA254" s="95">
        <v>0</v>
      </c>
      <c r="AB254" s="41">
        <v>1.52E-2</v>
      </c>
      <c r="AC254" s="41">
        <v>0.2097</v>
      </c>
      <c r="AD254" s="64">
        <v>2E-3</v>
      </c>
      <c r="AE254" s="288">
        <v>0.1595</v>
      </c>
    </row>
    <row r="255" spans="1:31" x14ac:dyDescent="0.45">
      <c r="A255" s="19" t="s">
        <v>1365</v>
      </c>
      <c r="B255" s="23" t="s">
        <v>799</v>
      </c>
      <c r="C255" s="17" t="s">
        <v>805</v>
      </c>
      <c r="D255" s="27">
        <v>2070</v>
      </c>
      <c r="E255" s="456">
        <v>0.25890000000000002</v>
      </c>
      <c r="F255" s="95">
        <v>0.60429999999999995</v>
      </c>
      <c r="G255" s="41">
        <v>0.90049999999999997</v>
      </c>
      <c r="H255" s="41">
        <v>0.94979999999999998</v>
      </c>
      <c r="I255" s="41">
        <v>0.93530000000000002</v>
      </c>
      <c r="J255" s="41">
        <v>0.92710000000000004</v>
      </c>
      <c r="K255" s="41">
        <v>0.70050000000000001</v>
      </c>
      <c r="L255" s="41">
        <v>0.92749999999999999</v>
      </c>
      <c r="M255" s="41">
        <v>0.91500000000000004</v>
      </c>
      <c r="N255" s="41">
        <v>0.85070000000000001</v>
      </c>
      <c r="O255" s="64">
        <v>0.88070000000000004</v>
      </c>
      <c r="P255" s="95">
        <v>0.28210000000000002</v>
      </c>
      <c r="Q255" s="41">
        <v>0.62609999999999999</v>
      </c>
      <c r="R255" s="41">
        <v>0.58889999999999998</v>
      </c>
      <c r="S255" s="64">
        <v>0.53820000000000001</v>
      </c>
      <c r="T255" s="288">
        <v>0.55089999999999995</v>
      </c>
      <c r="U255" s="288">
        <v>0.63480000000000003</v>
      </c>
      <c r="V255" s="288">
        <v>0.1275</v>
      </c>
      <c r="W255" s="95">
        <v>6.7999999999999996E-3</v>
      </c>
      <c r="X255" s="41">
        <v>9.5699999999999993E-2</v>
      </c>
      <c r="Y255" s="41">
        <v>0</v>
      </c>
      <c r="Z255" s="64">
        <v>0</v>
      </c>
      <c r="AA255" s="95">
        <v>0</v>
      </c>
      <c r="AB255" s="41">
        <v>0.109</v>
      </c>
      <c r="AC255" s="41">
        <v>0.2429</v>
      </c>
      <c r="AD255" s="64">
        <v>1E-3</v>
      </c>
      <c r="AE255" s="288">
        <v>0.1903</v>
      </c>
    </row>
    <row r="256" spans="1:31" x14ac:dyDescent="0.45">
      <c r="A256" s="19" t="s">
        <v>1365</v>
      </c>
      <c r="B256" s="23" t="s">
        <v>800</v>
      </c>
      <c r="C256" s="17" t="s">
        <v>806</v>
      </c>
      <c r="D256" s="27">
        <v>336</v>
      </c>
      <c r="E256" s="456">
        <v>9.8199999999999996E-2</v>
      </c>
      <c r="F256" s="95">
        <v>0.5</v>
      </c>
      <c r="G256" s="41">
        <v>0.89880000000000004</v>
      </c>
      <c r="H256" s="41">
        <v>0.97319999999999995</v>
      </c>
      <c r="I256" s="41">
        <v>0.94940000000000002</v>
      </c>
      <c r="J256" s="41">
        <v>0.97019999999999995</v>
      </c>
      <c r="K256" s="41">
        <v>0.58040000000000003</v>
      </c>
      <c r="L256" s="41">
        <v>0.97319999999999995</v>
      </c>
      <c r="M256" s="41">
        <v>0.93149999999999999</v>
      </c>
      <c r="N256" s="41">
        <v>0.89880000000000004</v>
      </c>
      <c r="O256" s="64">
        <v>0.95240000000000002</v>
      </c>
      <c r="P256" s="95">
        <v>0.30359999999999998</v>
      </c>
      <c r="Q256" s="41">
        <v>0.65769999999999995</v>
      </c>
      <c r="R256" s="41">
        <v>0.6845</v>
      </c>
      <c r="S256" s="64">
        <v>0.54459999999999997</v>
      </c>
      <c r="T256" s="288">
        <v>0.60240000000000005</v>
      </c>
      <c r="U256" s="288">
        <v>0.59819999999999995</v>
      </c>
      <c r="V256" s="288">
        <v>5.6500000000000002E-2</v>
      </c>
      <c r="W256" s="95">
        <v>0</v>
      </c>
      <c r="X256" s="41">
        <v>2.98E-2</v>
      </c>
      <c r="Y256" s="41">
        <v>0</v>
      </c>
      <c r="Z256" s="64">
        <v>0</v>
      </c>
      <c r="AA256" s="95">
        <v>0</v>
      </c>
      <c r="AB256" s="41">
        <v>0.11210000000000001</v>
      </c>
      <c r="AC256" s="41">
        <v>0.22220000000000001</v>
      </c>
      <c r="AD256" s="64">
        <v>0</v>
      </c>
      <c r="AE256" s="288">
        <v>0.247</v>
      </c>
    </row>
    <row r="257" spans="1:31" x14ac:dyDescent="0.45">
      <c r="A257" s="19" t="s">
        <v>1365</v>
      </c>
      <c r="B257" s="23" t="s">
        <v>801</v>
      </c>
      <c r="C257" s="17" t="s">
        <v>807</v>
      </c>
      <c r="D257" s="27">
        <v>484</v>
      </c>
      <c r="E257" s="456">
        <v>0.126</v>
      </c>
      <c r="F257" s="95">
        <v>0.69420000000000004</v>
      </c>
      <c r="G257" s="41">
        <v>0.92149999999999999</v>
      </c>
      <c r="H257" s="41">
        <v>0.95040000000000002</v>
      </c>
      <c r="I257" s="41">
        <v>0.95040000000000002</v>
      </c>
      <c r="J257" s="41">
        <v>0.93799999999999994</v>
      </c>
      <c r="K257" s="41">
        <v>0.80789999999999995</v>
      </c>
      <c r="L257" s="41">
        <v>0.94010000000000005</v>
      </c>
      <c r="M257" s="41">
        <v>0.876</v>
      </c>
      <c r="N257" s="41">
        <v>0.9153</v>
      </c>
      <c r="O257" s="64">
        <v>0.92769999999999997</v>
      </c>
      <c r="P257" s="95">
        <v>0.24790000000000001</v>
      </c>
      <c r="Q257" s="41">
        <v>0.63429999999999997</v>
      </c>
      <c r="R257" s="41">
        <v>0.56820000000000004</v>
      </c>
      <c r="S257" s="64">
        <v>0.49790000000000001</v>
      </c>
      <c r="T257" s="288">
        <v>0.59030000000000005</v>
      </c>
      <c r="U257" s="288">
        <v>0.29339999999999999</v>
      </c>
      <c r="V257" s="288">
        <v>0.1095</v>
      </c>
      <c r="W257" s="95">
        <v>0</v>
      </c>
      <c r="X257" s="41">
        <v>0.1157</v>
      </c>
      <c r="Y257" s="41">
        <v>0</v>
      </c>
      <c r="Z257" s="64">
        <v>0</v>
      </c>
      <c r="AA257" s="95">
        <v>0</v>
      </c>
      <c r="AB257" s="41">
        <v>8.3299999999999999E-2</v>
      </c>
      <c r="AC257" s="41">
        <v>0.4</v>
      </c>
      <c r="AD257" s="64">
        <v>2.0999999999999999E-3</v>
      </c>
      <c r="AE257" s="288">
        <v>0.19009999999999999</v>
      </c>
    </row>
    <row r="258" spans="1:31" x14ac:dyDescent="0.45">
      <c r="A258" s="19" t="s">
        <v>1365</v>
      </c>
      <c r="B258" s="23" t="s">
        <v>802</v>
      </c>
      <c r="C258" s="17" t="s">
        <v>808</v>
      </c>
      <c r="D258" s="27">
        <v>911</v>
      </c>
      <c r="E258" s="456">
        <v>0.18440000000000001</v>
      </c>
      <c r="F258" s="95">
        <v>0.65969999999999995</v>
      </c>
      <c r="G258" s="41">
        <v>0.83640000000000003</v>
      </c>
      <c r="H258" s="41">
        <v>0.93520000000000003</v>
      </c>
      <c r="I258" s="41">
        <v>0.94069999999999998</v>
      </c>
      <c r="J258" s="41">
        <v>0.91659999999999997</v>
      </c>
      <c r="K258" s="41">
        <v>0.74309999999999998</v>
      </c>
      <c r="L258" s="41">
        <v>0.92969999999999997</v>
      </c>
      <c r="M258" s="41">
        <v>0.94620000000000004</v>
      </c>
      <c r="N258" s="41">
        <v>0.77500000000000002</v>
      </c>
      <c r="O258" s="64">
        <v>0.83420000000000005</v>
      </c>
      <c r="P258" s="95">
        <v>0.31059999999999999</v>
      </c>
      <c r="Q258" s="41">
        <v>0.66190000000000004</v>
      </c>
      <c r="R258" s="41">
        <v>0.54449999999999998</v>
      </c>
      <c r="S258" s="64">
        <v>0.63670000000000004</v>
      </c>
      <c r="T258" s="288">
        <v>0.56840000000000002</v>
      </c>
      <c r="U258" s="288">
        <v>0.71240000000000003</v>
      </c>
      <c r="V258" s="288">
        <v>5.3800000000000001E-2</v>
      </c>
      <c r="W258" s="95">
        <v>0</v>
      </c>
      <c r="X258" s="41">
        <v>3.1800000000000002E-2</v>
      </c>
      <c r="Y258" s="41">
        <v>0</v>
      </c>
      <c r="Z258" s="64">
        <v>0</v>
      </c>
      <c r="AA258" s="95">
        <v>1.23E-2</v>
      </c>
      <c r="AB258" s="41">
        <v>7.1999999999999998E-3</v>
      </c>
      <c r="AC258" s="41">
        <v>0.29170000000000001</v>
      </c>
      <c r="AD258" s="64">
        <v>1.1000000000000001E-3</v>
      </c>
      <c r="AE258" s="288">
        <v>0.19209999999999999</v>
      </c>
    </row>
    <row r="259" spans="1:31" x14ac:dyDescent="0.45">
      <c r="A259" s="19" t="s">
        <v>1365</v>
      </c>
      <c r="B259" s="23" t="s">
        <v>803</v>
      </c>
      <c r="C259" s="17" t="s">
        <v>809</v>
      </c>
      <c r="D259" s="27">
        <v>789</v>
      </c>
      <c r="E259" s="456">
        <v>0.2928</v>
      </c>
      <c r="F259" s="95">
        <v>0.67169999999999996</v>
      </c>
      <c r="G259" s="41">
        <v>0.89229999999999998</v>
      </c>
      <c r="H259" s="41">
        <v>0.95940000000000003</v>
      </c>
      <c r="I259" s="41">
        <v>0.95440000000000003</v>
      </c>
      <c r="J259" s="41">
        <v>0.93920000000000003</v>
      </c>
      <c r="K259" s="41">
        <v>0.76929999999999998</v>
      </c>
      <c r="L259" s="41">
        <v>0.95179999999999998</v>
      </c>
      <c r="M259" s="41">
        <v>0.88470000000000004</v>
      </c>
      <c r="N259" s="41">
        <v>0.86060000000000003</v>
      </c>
      <c r="O259" s="64">
        <v>0.88339999999999996</v>
      </c>
      <c r="P259" s="95">
        <v>0.36249999999999999</v>
      </c>
      <c r="Q259" s="41">
        <v>0.67430000000000001</v>
      </c>
      <c r="R259" s="41">
        <v>0.74650000000000005</v>
      </c>
      <c r="S259" s="64">
        <v>0.55010000000000003</v>
      </c>
      <c r="T259" s="288">
        <v>0.5</v>
      </c>
      <c r="U259" s="288">
        <v>0.73380000000000001</v>
      </c>
      <c r="V259" s="288">
        <v>0.1381</v>
      </c>
      <c r="W259" s="95">
        <v>1.2999999999999999E-3</v>
      </c>
      <c r="X259" s="41">
        <v>0.1343</v>
      </c>
      <c r="Y259" s="41">
        <v>0</v>
      </c>
      <c r="Z259" s="64">
        <v>0</v>
      </c>
      <c r="AA259" s="95">
        <v>0</v>
      </c>
      <c r="AB259" s="41">
        <v>3.7600000000000001E-2</v>
      </c>
      <c r="AC259" s="41">
        <v>0.12</v>
      </c>
      <c r="AD259" s="64">
        <v>2.5000000000000001E-3</v>
      </c>
      <c r="AE259" s="288">
        <v>0.1888</v>
      </c>
    </row>
    <row r="260" spans="1:31" ht="4.5" customHeight="1" x14ac:dyDescent="0.45">
      <c r="A260" s="19"/>
      <c r="B260" s="323"/>
      <c r="C260" s="324"/>
      <c r="D260" s="324"/>
      <c r="E260" s="454"/>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325"/>
    </row>
    <row r="261" spans="1:31" x14ac:dyDescent="0.45">
      <c r="A261" s="19" t="s">
        <v>0</v>
      </c>
      <c r="B261" s="21" t="s">
        <v>816</v>
      </c>
      <c r="C261" s="16"/>
      <c r="D261" s="84">
        <v>22871</v>
      </c>
      <c r="E261" s="450">
        <v>0.1608</v>
      </c>
      <c r="F261" s="94">
        <v>0.70709999999999995</v>
      </c>
      <c r="G261" s="102">
        <v>0.91879999999999995</v>
      </c>
      <c r="H261" s="102">
        <v>0.95609999999999995</v>
      </c>
      <c r="I261" s="102">
        <v>0.95199999999999996</v>
      </c>
      <c r="J261" s="102">
        <v>0.94089999999999996</v>
      </c>
      <c r="K261" s="102">
        <v>0.79749999999999999</v>
      </c>
      <c r="L261" s="102">
        <v>0.94799999999999995</v>
      </c>
      <c r="M261" s="102">
        <v>0.92410000000000003</v>
      </c>
      <c r="N261" s="102">
        <v>0.871</v>
      </c>
      <c r="O261" s="103">
        <v>0.93730000000000002</v>
      </c>
      <c r="P261" s="94">
        <v>0.33069999999999999</v>
      </c>
      <c r="Q261" s="102">
        <v>0.64939999999999998</v>
      </c>
      <c r="R261" s="102">
        <v>0.72170000000000001</v>
      </c>
      <c r="S261" s="103">
        <v>0.55610000000000004</v>
      </c>
      <c r="T261" s="287">
        <v>0.56489999999999996</v>
      </c>
      <c r="U261" s="287">
        <v>0.74470000000000003</v>
      </c>
      <c r="V261" s="287">
        <v>0.34760000000000002</v>
      </c>
      <c r="W261" s="94">
        <v>6.9800000000000001E-2</v>
      </c>
      <c r="X261" s="102">
        <v>0.16220000000000001</v>
      </c>
      <c r="Y261" s="102">
        <v>3.2000000000000001E-2</v>
      </c>
      <c r="Z261" s="103">
        <v>6.9999999999999999E-4</v>
      </c>
      <c r="AA261" s="94">
        <v>1.6000000000000001E-3</v>
      </c>
      <c r="AB261" s="102">
        <v>0.58350000000000002</v>
      </c>
      <c r="AC261" s="102">
        <v>0.1575</v>
      </c>
      <c r="AD261" s="103">
        <v>2E-3</v>
      </c>
      <c r="AE261" s="287">
        <v>0.18290000000000001</v>
      </c>
    </row>
    <row r="262" spans="1:31" x14ac:dyDescent="0.45">
      <c r="A262" s="19" t="s">
        <v>1363</v>
      </c>
      <c r="B262" s="22" t="s">
        <v>885</v>
      </c>
      <c r="C262" s="16"/>
      <c r="D262" s="85">
        <v>3642</v>
      </c>
      <c r="E262" s="455">
        <v>0.2109</v>
      </c>
      <c r="F262" s="94">
        <v>0.70620000000000005</v>
      </c>
      <c r="G262" s="102">
        <v>0.90939999999999999</v>
      </c>
      <c r="H262" s="102">
        <v>0.95</v>
      </c>
      <c r="I262" s="102">
        <v>0.94840000000000002</v>
      </c>
      <c r="J262" s="102">
        <v>0.9294</v>
      </c>
      <c r="K262" s="102">
        <v>0.80200000000000005</v>
      </c>
      <c r="L262" s="102">
        <v>0.93820000000000003</v>
      </c>
      <c r="M262" s="102">
        <v>0.93710000000000004</v>
      </c>
      <c r="N262" s="102">
        <v>0.88029999999999997</v>
      </c>
      <c r="O262" s="103">
        <v>0.94589999999999996</v>
      </c>
      <c r="P262" s="94">
        <v>0.35060000000000002</v>
      </c>
      <c r="Q262" s="102">
        <v>0.68700000000000006</v>
      </c>
      <c r="R262" s="102">
        <v>0.75119999999999998</v>
      </c>
      <c r="S262" s="103">
        <v>0.54859999999999998</v>
      </c>
      <c r="T262" s="287">
        <v>0.59830000000000005</v>
      </c>
      <c r="U262" s="287">
        <v>0.76519999999999999</v>
      </c>
      <c r="V262" s="287">
        <v>0.46289999999999998</v>
      </c>
      <c r="W262" s="94">
        <v>0.36520000000000002</v>
      </c>
      <c r="X262" s="102">
        <v>0.43990000000000001</v>
      </c>
      <c r="Y262" s="102">
        <v>2.7199999999999998E-2</v>
      </c>
      <c r="Z262" s="103">
        <v>0</v>
      </c>
      <c r="AA262" s="94">
        <v>6.0000000000000001E-3</v>
      </c>
      <c r="AB262" s="102">
        <v>0.68410000000000004</v>
      </c>
      <c r="AC262" s="102">
        <v>0.20730000000000001</v>
      </c>
      <c r="AD262" s="103">
        <v>3.3E-3</v>
      </c>
      <c r="AE262" s="287">
        <v>0.31990000000000002</v>
      </c>
    </row>
    <row r="263" spans="1:31" x14ac:dyDescent="0.45">
      <c r="A263" s="19" t="s">
        <v>1365</v>
      </c>
      <c r="B263" s="23" t="s">
        <v>433</v>
      </c>
      <c r="C263" s="17" t="s">
        <v>434</v>
      </c>
      <c r="D263" s="27">
        <v>300</v>
      </c>
      <c r="E263" s="456">
        <v>0.28670000000000001</v>
      </c>
      <c r="F263" s="95">
        <v>0.75329999999999997</v>
      </c>
      <c r="G263" s="41">
        <v>0.90669999999999995</v>
      </c>
      <c r="H263" s="41">
        <v>0.93669999999999998</v>
      </c>
      <c r="I263" s="41">
        <v>0.93669999999999998</v>
      </c>
      <c r="J263" s="41">
        <v>0.92</v>
      </c>
      <c r="K263" s="41">
        <v>0.84670000000000001</v>
      </c>
      <c r="L263" s="41">
        <v>0.92669999999999997</v>
      </c>
      <c r="M263" s="41">
        <v>0.93330000000000002</v>
      </c>
      <c r="N263" s="41">
        <v>0.87</v>
      </c>
      <c r="O263" s="64">
        <v>0.90669999999999995</v>
      </c>
      <c r="P263" s="95">
        <v>0.4133</v>
      </c>
      <c r="Q263" s="41">
        <v>0.71</v>
      </c>
      <c r="R263" s="41">
        <v>0.71</v>
      </c>
      <c r="S263" s="64">
        <v>0.61670000000000003</v>
      </c>
      <c r="T263" s="288">
        <v>0.66669999999999996</v>
      </c>
      <c r="U263" s="288">
        <v>0.81</v>
      </c>
      <c r="V263" s="288">
        <v>0.36330000000000001</v>
      </c>
      <c r="W263" s="95">
        <v>0.42670000000000002</v>
      </c>
      <c r="X263" s="41">
        <v>0.46</v>
      </c>
      <c r="Y263" s="41">
        <v>0</v>
      </c>
      <c r="Z263" s="64">
        <v>0</v>
      </c>
      <c r="AA263" s="95">
        <v>0</v>
      </c>
      <c r="AB263" s="41">
        <v>0.67059999999999997</v>
      </c>
      <c r="AC263" s="41">
        <v>0.12</v>
      </c>
      <c r="AD263" s="64">
        <v>6.7000000000000002E-3</v>
      </c>
      <c r="AE263" s="288">
        <v>0.33329999999999999</v>
      </c>
    </row>
    <row r="264" spans="1:31" x14ac:dyDescent="0.45">
      <c r="A264" s="19" t="s">
        <v>1365</v>
      </c>
      <c r="B264" s="23" t="s">
        <v>435</v>
      </c>
      <c r="C264" s="17" t="s">
        <v>436</v>
      </c>
      <c r="D264" s="27">
        <v>325</v>
      </c>
      <c r="E264" s="456">
        <v>2.46E-2</v>
      </c>
      <c r="F264" s="95">
        <v>0.59079999999999999</v>
      </c>
      <c r="G264" s="41">
        <v>0.90459999999999996</v>
      </c>
      <c r="H264" s="41">
        <v>0.90459999999999996</v>
      </c>
      <c r="I264" s="41">
        <v>0.92</v>
      </c>
      <c r="J264" s="41">
        <v>0.88</v>
      </c>
      <c r="K264" s="41">
        <v>0.69230000000000003</v>
      </c>
      <c r="L264" s="41">
        <v>0.88919999999999999</v>
      </c>
      <c r="M264" s="41">
        <v>0.92310000000000003</v>
      </c>
      <c r="N264" s="41">
        <v>0.88</v>
      </c>
      <c r="O264" s="64">
        <v>0.93230000000000002</v>
      </c>
      <c r="P264" s="95">
        <v>0.3231</v>
      </c>
      <c r="Q264" s="41">
        <v>0.6462</v>
      </c>
      <c r="R264" s="41">
        <v>0.72</v>
      </c>
      <c r="S264" s="64">
        <v>0.54769999999999996</v>
      </c>
      <c r="T264" s="288">
        <v>0.59760000000000002</v>
      </c>
      <c r="U264" s="288">
        <v>0.51380000000000003</v>
      </c>
      <c r="V264" s="288">
        <v>0.34150000000000003</v>
      </c>
      <c r="W264" s="95">
        <v>0.2369</v>
      </c>
      <c r="X264" s="41">
        <v>0.2954</v>
      </c>
      <c r="Y264" s="41">
        <v>0</v>
      </c>
      <c r="Z264" s="64">
        <v>0</v>
      </c>
      <c r="AA264" s="95">
        <v>0</v>
      </c>
      <c r="AB264" s="41">
        <v>0.58720000000000006</v>
      </c>
      <c r="AC264" s="41">
        <v>0.29170000000000001</v>
      </c>
      <c r="AD264" s="64">
        <v>9.1999999999999998E-3</v>
      </c>
      <c r="AE264" s="288">
        <v>0.3231</v>
      </c>
    </row>
    <row r="265" spans="1:31" x14ac:dyDescent="0.45">
      <c r="A265" s="19" t="s">
        <v>1365</v>
      </c>
      <c r="B265" s="23" t="s">
        <v>437</v>
      </c>
      <c r="C265" s="17" t="s">
        <v>438</v>
      </c>
      <c r="D265" s="27">
        <v>172</v>
      </c>
      <c r="E265" s="456">
        <v>4.07E-2</v>
      </c>
      <c r="F265" s="95">
        <v>0.69769999999999999</v>
      </c>
      <c r="G265" s="41">
        <v>0.91279999999999994</v>
      </c>
      <c r="H265" s="41">
        <v>0.94769999999999999</v>
      </c>
      <c r="I265" s="41">
        <v>0.95930000000000004</v>
      </c>
      <c r="J265" s="41">
        <v>0.93600000000000005</v>
      </c>
      <c r="K265" s="41">
        <v>0.80230000000000001</v>
      </c>
      <c r="L265" s="41">
        <v>0.91279999999999994</v>
      </c>
      <c r="M265" s="41">
        <v>0.94189999999999996</v>
      </c>
      <c r="N265" s="41">
        <v>0.87790000000000001</v>
      </c>
      <c r="O265" s="64">
        <v>0.95350000000000001</v>
      </c>
      <c r="P265" s="95">
        <v>0.33139999999999997</v>
      </c>
      <c r="Q265" s="41">
        <v>0.63370000000000004</v>
      </c>
      <c r="R265" s="41">
        <v>0.70350000000000001</v>
      </c>
      <c r="S265" s="64">
        <v>0.55810000000000004</v>
      </c>
      <c r="T265" s="288">
        <v>0.6</v>
      </c>
      <c r="U265" s="288">
        <v>0.85470000000000002</v>
      </c>
      <c r="V265" s="288">
        <v>0.55810000000000004</v>
      </c>
      <c r="W265" s="95">
        <v>0.70930000000000004</v>
      </c>
      <c r="X265" s="41">
        <v>0.84299999999999997</v>
      </c>
      <c r="Y265" s="41">
        <v>0.28689999999999999</v>
      </c>
      <c r="Z265" s="64">
        <v>0</v>
      </c>
      <c r="AA265" s="95">
        <v>0</v>
      </c>
      <c r="AB265" s="41">
        <v>0.50880000000000003</v>
      </c>
      <c r="AC265" s="41">
        <v>0.375</v>
      </c>
      <c r="AD265" s="64">
        <v>0</v>
      </c>
      <c r="AE265" s="288">
        <v>0.44190000000000002</v>
      </c>
    </row>
    <row r="266" spans="1:31" x14ac:dyDescent="0.45">
      <c r="A266" s="19" t="s">
        <v>1365</v>
      </c>
      <c r="B266" s="23" t="s">
        <v>439</v>
      </c>
      <c r="C266" s="17" t="s">
        <v>440</v>
      </c>
      <c r="D266" s="27">
        <v>373</v>
      </c>
      <c r="E266" s="456">
        <v>0.31640000000000001</v>
      </c>
      <c r="F266" s="95">
        <v>0.6139</v>
      </c>
      <c r="G266" s="41">
        <v>0.8579</v>
      </c>
      <c r="H266" s="41">
        <v>0.93569999999999998</v>
      </c>
      <c r="I266" s="41">
        <v>0.95709999999999995</v>
      </c>
      <c r="J266" s="41">
        <v>0.90620000000000001</v>
      </c>
      <c r="K266" s="41">
        <v>0.79359999999999997</v>
      </c>
      <c r="L266" s="41">
        <v>0.94640000000000002</v>
      </c>
      <c r="M266" s="41">
        <v>0.91420000000000001</v>
      </c>
      <c r="N266" s="41">
        <v>0.77480000000000004</v>
      </c>
      <c r="O266" s="64">
        <v>0.91959999999999997</v>
      </c>
      <c r="P266" s="95">
        <v>0.33779999999999999</v>
      </c>
      <c r="Q266" s="41">
        <v>0.69169999999999998</v>
      </c>
      <c r="R266" s="41">
        <v>0.74529999999999996</v>
      </c>
      <c r="S266" s="64">
        <v>0.55230000000000001</v>
      </c>
      <c r="T266" s="288">
        <v>0.56040000000000001</v>
      </c>
      <c r="U266" s="288">
        <v>0.73460000000000003</v>
      </c>
      <c r="V266" s="288">
        <v>0.25740000000000002</v>
      </c>
      <c r="W266" s="95">
        <v>0.35120000000000001</v>
      </c>
      <c r="X266" s="41">
        <v>0.35659999999999997</v>
      </c>
      <c r="Y266" s="41">
        <v>0</v>
      </c>
      <c r="Z266" s="64">
        <v>0</v>
      </c>
      <c r="AA266" s="95">
        <v>3.1300000000000001E-2</v>
      </c>
      <c r="AB266" s="41">
        <v>0.65549999999999997</v>
      </c>
      <c r="AC266" s="41">
        <v>0.29630000000000001</v>
      </c>
      <c r="AD266" s="64">
        <v>0</v>
      </c>
      <c r="AE266" s="288">
        <v>0.2145</v>
      </c>
    </row>
    <row r="267" spans="1:31" x14ac:dyDescent="0.45">
      <c r="A267" s="19" t="s">
        <v>1365</v>
      </c>
      <c r="B267" s="23" t="s">
        <v>441</v>
      </c>
      <c r="C267" s="17" t="s">
        <v>442</v>
      </c>
      <c r="D267" s="27">
        <v>299</v>
      </c>
      <c r="E267" s="456">
        <v>0.36120000000000002</v>
      </c>
      <c r="F267" s="95">
        <v>0.75919999999999999</v>
      </c>
      <c r="G267" s="41">
        <v>0.92310000000000003</v>
      </c>
      <c r="H267" s="41">
        <v>0.94310000000000005</v>
      </c>
      <c r="I267" s="41">
        <v>0.94979999999999998</v>
      </c>
      <c r="J267" s="41">
        <v>0.93310000000000004</v>
      </c>
      <c r="K267" s="41">
        <v>0.82269999999999999</v>
      </c>
      <c r="L267" s="41">
        <v>0.93979999999999997</v>
      </c>
      <c r="M267" s="41">
        <v>0.91300000000000003</v>
      </c>
      <c r="N267" s="41">
        <v>0.87290000000000001</v>
      </c>
      <c r="O267" s="64">
        <v>0.96660000000000001</v>
      </c>
      <c r="P267" s="95">
        <v>0.33110000000000001</v>
      </c>
      <c r="Q267" s="41">
        <v>0.65549999999999997</v>
      </c>
      <c r="R267" s="41">
        <v>0.7893</v>
      </c>
      <c r="S267" s="64">
        <v>0.52170000000000005</v>
      </c>
      <c r="T267" s="288">
        <v>0.53190000000000004</v>
      </c>
      <c r="U267" s="288">
        <v>0.83279999999999998</v>
      </c>
      <c r="V267" s="288">
        <v>0.73909999999999998</v>
      </c>
      <c r="W267" s="95">
        <v>0.505</v>
      </c>
      <c r="X267" s="41">
        <v>0.51839999999999997</v>
      </c>
      <c r="Y267" s="41">
        <v>6.7000000000000002E-3</v>
      </c>
      <c r="Z267" s="64">
        <v>0</v>
      </c>
      <c r="AA267" s="95">
        <v>0</v>
      </c>
      <c r="AB267" s="41">
        <v>0.84470000000000001</v>
      </c>
      <c r="AC267" s="41">
        <v>0.125</v>
      </c>
      <c r="AD267" s="64">
        <v>0</v>
      </c>
      <c r="AE267" s="288">
        <v>0.67559999999999998</v>
      </c>
    </row>
    <row r="268" spans="1:31" x14ac:dyDescent="0.45">
      <c r="A268" s="19" t="s">
        <v>1365</v>
      </c>
      <c r="B268" s="23" t="s">
        <v>443</v>
      </c>
      <c r="C268" s="17" t="s">
        <v>444</v>
      </c>
      <c r="D268" s="27">
        <v>287</v>
      </c>
      <c r="E268" s="456">
        <v>5.2299999999999999E-2</v>
      </c>
      <c r="F268" s="95">
        <v>0.70730000000000004</v>
      </c>
      <c r="G268" s="41">
        <v>0.88849999999999996</v>
      </c>
      <c r="H268" s="41">
        <v>0.93730000000000002</v>
      </c>
      <c r="I268" s="41">
        <v>0.94769999999999999</v>
      </c>
      <c r="J268" s="41">
        <v>0.91639999999999999</v>
      </c>
      <c r="K268" s="41">
        <v>0.80489999999999995</v>
      </c>
      <c r="L268" s="41">
        <v>0.93379999999999996</v>
      </c>
      <c r="M268" s="41">
        <v>0.92330000000000001</v>
      </c>
      <c r="N268" s="41">
        <v>0.878</v>
      </c>
      <c r="O268" s="64">
        <v>0.92330000000000001</v>
      </c>
      <c r="P268" s="95">
        <v>0.35539999999999999</v>
      </c>
      <c r="Q268" s="41">
        <v>0.65510000000000002</v>
      </c>
      <c r="R268" s="41">
        <v>0.79090000000000005</v>
      </c>
      <c r="S268" s="64">
        <v>0.50170000000000003</v>
      </c>
      <c r="T268" s="288">
        <v>0.5625</v>
      </c>
      <c r="U268" s="288">
        <v>0.85019999999999996</v>
      </c>
      <c r="V268" s="288">
        <v>0.61319999999999997</v>
      </c>
      <c r="W268" s="95">
        <v>0.3624</v>
      </c>
      <c r="X268" s="41">
        <v>0.39019999999999999</v>
      </c>
      <c r="Y268" s="41">
        <v>0</v>
      </c>
      <c r="Z268" s="64">
        <v>0</v>
      </c>
      <c r="AA268" s="95">
        <v>0</v>
      </c>
      <c r="AB268" s="41">
        <v>0.82</v>
      </c>
      <c r="AC268" s="41">
        <v>0.23080000000000001</v>
      </c>
      <c r="AD268" s="64">
        <v>3.5000000000000001E-3</v>
      </c>
      <c r="AE268" s="288">
        <v>0.28220000000000001</v>
      </c>
    </row>
    <row r="269" spans="1:31" x14ac:dyDescent="0.45">
      <c r="A269" s="19" t="s">
        <v>1365</v>
      </c>
      <c r="B269" s="23" t="s">
        <v>445</v>
      </c>
      <c r="C269" s="17" t="s">
        <v>446</v>
      </c>
      <c r="D269" s="27">
        <v>424</v>
      </c>
      <c r="E269" s="456">
        <v>0.17449999999999999</v>
      </c>
      <c r="F269" s="95">
        <v>0.67689999999999995</v>
      </c>
      <c r="G269" s="41">
        <v>0.8962</v>
      </c>
      <c r="H269" s="41">
        <v>0.93630000000000002</v>
      </c>
      <c r="I269" s="41">
        <v>0.91979999999999995</v>
      </c>
      <c r="J269" s="41">
        <v>0.91749999999999998</v>
      </c>
      <c r="K269" s="41">
        <v>0.77829999999999999</v>
      </c>
      <c r="L269" s="41">
        <v>0.92449999999999999</v>
      </c>
      <c r="M269" s="41">
        <v>0.91749999999999998</v>
      </c>
      <c r="N269" s="41">
        <v>0.8538</v>
      </c>
      <c r="O269" s="64">
        <v>0.93159999999999998</v>
      </c>
      <c r="P269" s="95">
        <v>0.35139999999999999</v>
      </c>
      <c r="Q269" s="41">
        <v>0.71930000000000005</v>
      </c>
      <c r="R269" s="41">
        <v>0.71460000000000001</v>
      </c>
      <c r="S269" s="64">
        <v>0.51649999999999996</v>
      </c>
      <c r="T269" s="288">
        <v>0.60780000000000001</v>
      </c>
      <c r="U269" s="288">
        <v>0.65569999999999995</v>
      </c>
      <c r="V269" s="288">
        <v>0.47410000000000002</v>
      </c>
      <c r="W269" s="95">
        <v>0.30659999999999998</v>
      </c>
      <c r="X269" s="41">
        <v>0.36320000000000002</v>
      </c>
      <c r="Y269" s="41">
        <v>0</v>
      </c>
      <c r="Z269" s="64">
        <v>0</v>
      </c>
      <c r="AA269" s="95">
        <v>0</v>
      </c>
      <c r="AB269" s="41">
        <v>0.55210000000000004</v>
      </c>
      <c r="AC269" s="41">
        <v>0.1429</v>
      </c>
      <c r="AD269" s="64">
        <v>0</v>
      </c>
      <c r="AE269" s="288">
        <v>0.33960000000000001</v>
      </c>
    </row>
    <row r="270" spans="1:31" x14ac:dyDescent="0.45">
      <c r="A270" s="19" t="s">
        <v>1365</v>
      </c>
      <c r="B270" s="23" t="s">
        <v>447</v>
      </c>
      <c r="C270" s="17" t="s">
        <v>448</v>
      </c>
      <c r="D270" s="27">
        <v>428</v>
      </c>
      <c r="E270" s="456">
        <v>0.15890000000000001</v>
      </c>
      <c r="F270" s="95">
        <v>0.78969999999999996</v>
      </c>
      <c r="G270" s="41">
        <v>0.94389999999999996</v>
      </c>
      <c r="H270" s="41">
        <v>0.96499999999999997</v>
      </c>
      <c r="I270" s="41">
        <v>0.97199999999999998</v>
      </c>
      <c r="J270" s="41">
        <v>0.9486</v>
      </c>
      <c r="K270" s="41">
        <v>0.86919999999999997</v>
      </c>
      <c r="L270" s="41">
        <v>0.96499999999999997</v>
      </c>
      <c r="M270" s="41">
        <v>0.94159999999999999</v>
      </c>
      <c r="N270" s="41">
        <v>0.93220000000000003</v>
      </c>
      <c r="O270" s="64">
        <v>0.98360000000000003</v>
      </c>
      <c r="P270" s="95">
        <v>0.33179999999999998</v>
      </c>
      <c r="Q270" s="41">
        <v>0.64019999999999999</v>
      </c>
      <c r="R270" s="41">
        <v>0.78739999999999999</v>
      </c>
      <c r="S270" s="64">
        <v>0.53969999999999996</v>
      </c>
      <c r="T270" s="288">
        <v>0.5514</v>
      </c>
      <c r="U270" s="288">
        <v>0.79669999999999996</v>
      </c>
      <c r="V270" s="288">
        <v>0.3014</v>
      </c>
      <c r="W270" s="95">
        <v>0.2079</v>
      </c>
      <c r="X270" s="41">
        <v>0.36919999999999997</v>
      </c>
      <c r="Y270" s="41">
        <v>0</v>
      </c>
      <c r="Z270" s="64">
        <v>0</v>
      </c>
      <c r="AA270" s="95">
        <v>0</v>
      </c>
      <c r="AB270" s="41">
        <v>0.3871</v>
      </c>
      <c r="AC270" s="41">
        <v>6.6699999999999995E-2</v>
      </c>
      <c r="AD270" s="64">
        <v>0</v>
      </c>
      <c r="AE270" s="288">
        <v>0.1542</v>
      </c>
    </row>
    <row r="271" spans="1:31" x14ac:dyDescent="0.45">
      <c r="A271" s="19" t="s">
        <v>1365</v>
      </c>
      <c r="B271" s="23" t="s">
        <v>449</v>
      </c>
      <c r="C271" s="17" t="s">
        <v>450</v>
      </c>
      <c r="D271" s="27">
        <v>166</v>
      </c>
      <c r="E271" s="456">
        <v>0.1867</v>
      </c>
      <c r="F271" s="95">
        <v>0.78920000000000001</v>
      </c>
      <c r="G271" s="41">
        <v>0.93979999999999997</v>
      </c>
      <c r="H271" s="41">
        <v>0.9819</v>
      </c>
      <c r="I271" s="41">
        <v>0.94579999999999997</v>
      </c>
      <c r="J271" s="41">
        <v>0.91569999999999996</v>
      </c>
      <c r="K271" s="41">
        <v>0.87350000000000005</v>
      </c>
      <c r="L271" s="41">
        <v>0.93979999999999997</v>
      </c>
      <c r="M271" s="41">
        <v>0.96989999999999998</v>
      </c>
      <c r="N271" s="41">
        <v>0.92169999999999996</v>
      </c>
      <c r="O271" s="64">
        <v>0.96389999999999998</v>
      </c>
      <c r="P271" s="95">
        <v>0.28920000000000001</v>
      </c>
      <c r="Q271" s="41">
        <v>0.72289999999999999</v>
      </c>
      <c r="R271" s="41">
        <v>0.75900000000000001</v>
      </c>
      <c r="S271" s="64">
        <v>0.45779999999999998</v>
      </c>
      <c r="T271" s="288">
        <v>0.68569999999999998</v>
      </c>
      <c r="U271" s="288">
        <v>0.84940000000000004</v>
      </c>
      <c r="V271" s="288">
        <v>0.21690000000000001</v>
      </c>
      <c r="W271" s="95">
        <v>0.33129999999999998</v>
      </c>
      <c r="X271" s="41">
        <v>0.54220000000000002</v>
      </c>
      <c r="Y271" s="41">
        <v>0</v>
      </c>
      <c r="Z271" s="64">
        <v>0</v>
      </c>
      <c r="AA271" s="95">
        <v>5.5599999999999997E-2</v>
      </c>
      <c r="AB271" s="41">
        <v>0.86890000000000001</v>
      </c>
      <c r="AC271" s="41">
        <v>0.625</v>
      </c>
      <c r="AD271" s="64">
        <v>0</v>
      </c>
      <c r="AE271" s="288">
        <v>0.35539999999999999</v>
      </c>
    </row>
    <row r="272" spans="1:31" x14ac:dyDescent="0.45">
      <c r="A272" s="19" t="s">
        <v>1365</v>
      </c>
      <c r="B272" s="23" t="s">
        <v>451</v>
      </c>
      <c r="C272" s="17" t="s">
        <v>452</v>
      </c>
      <c r="D272" s="27">
        <v>216</v>
      </c>
      <c r="E272" s="456">
        <v>0.14349999999999999</v>
      </c>
      <c r="F272" s="95">
        <v>0.81479999999999997</v>
      </c>
      <c r="G272" s="41">
        <v>0.93059999999999998</v>
      </c>
      <c r="H272" s="41">
        <v>0.97219999999999995</v>
      </c>
      <c r="I272" s="41">
        <v>0.96760000000000002</v>
      </c>
      <c r="J272" s="41">
        <v>0.96760000000000002</v>
      </c>
      <c r="K272" s="41">
        <v>0.90280000000000005</v>
      </c>
      <c r="L272" s="41">
        <v>0.97689999999999999</v>
      </c>
      <c r="M272" s="41">
        <v>0.96299999999999997</v>
      </c>
      <c r="N272" s="41">
        <v>0.91200000000000003</v>
      </c>
      <c r="O272" s="64">
        <v>0.95830000000000004</v>
      </c>
      <c r="P272" s="95">
        <v>0.29170000000000001</v>
      </c>
      <c r="Q272" s="41">
        <v>0.61570000000000003</v>
      </c>
      <c r="R272" s="41">
        <v>0.75</v>
      </c>
      <c r="S272" s="64">
        <v>0.56940000000000002</v>
      </c>
      <c r="T272" s="288">
        <v>0.6</v>
      </c>
      <c r="U272" s="288">
        <v>0.59719999999999995</v>
      </c>
      <c r="V272" s="288">
        <v>0.43059999999999998</v>
      </c>
      <c r="W272" s="95">
        <v>0.55089999999999995</v>
      </c>
      <c r="X272" s="41">
        <v>0.64349999999999996</v>
      </c>
      <c r="Y272" s="41">
        <v>0</v>
      </c>
      <c r="Z272" s="64">
        <v>0</v>
      </c>
      <c r="AA272" s="95">
        <v>0</v>
      </c>
      <c r="AB272" s="41">
        <v>0.56000000000000005</v>
      </c>
      <c r="AC272" s="41">
        <v>0.21429999999999999</v>
      </c>
      <c r="AD272" s="64">
        <v>0</v>
      </c>
      <c r="AE272" s="288">
        <v>0.25929999999999997</v>
      </c>
    </row>
    <row r="273" spans="1:31" x14ac:dyDescent="0.45">
      <c r="A273" s="19" t="s">
        <v>1365</v>
      </c>
      <c r="B273" s="23" t="s">
        <v>453</v>
      </c>
      <c r="C273" s="17" t="s">
        <v>454</v>
      </c>
      <c r="D273" s="27">
        <v>652</v>
      </c>
      <c r="E273" s="456">
        <v>0.34050000000000002</v>
      </c>
      <c r="F273" s="95">
        <v>0.6794</v>
      </c>
      <c r="G273" s="41">
        <v>0.91559999999999997</v>
      </c>
      <c r="H273" s="41">
        <v>0.98009999999999997</v>
      </c>
      <c r="I273" s="41">
        <v>0.95709999999999995</v>
      </c>
      <c r="J273" s="41">
        <v>0.96009999999999995</v>
      </c>
      <c r="K273" s="41">
        <v>0.75</v>
      </c>
      <c r="L273" s="41">
        <v>0.94940000000000002</v>
      </c>
      <c r="M273" s="41">
        <v>0.96779999999999999</v>
      </c>
      <c r="N273" s="41">
        <v>0.91259999999999997</v>
      </c>
      <c r="O273" s="64">
        <v>0.96009999999999995</v>
      </c>
      <c r="P273" s="95">
        <v>0.40179999999999999</v>
      </c>
      <c r="Q273" s="41">
        <v>0.76070000000000004</v>
      </c>
      <c r="R273" s="41">
        <v>0.76529999999999998</v>
      </c>
      <c r="S273" s="64">
        <v>0.58899999999999997</v>
      </c>
      <c r="T273" s="288">
        <v>0.64070000000000005</v>
      </c>
      <c r="U273" s="288">
        <v>0.88039999999999996</v>
      </c>
      <c r="V273" s="288">
        <v>0.6411</v>
      </c>
      <c r="W273" s="95">
        <v>0.34360000000000002</v>
      </c>
      <c r="X273" s="41">
        <v>0.4325</v>
      </c>
      <c r="Y273" s="41">
        <v>0</v>
      </c>
      <c r="Z273" s="64">
        <v>0</v>
      </c>
      <c r="AA273" s="95">
        <v>0</v>
      </c>
      <c r="AB273" s="41">
        <v>0.8619</v>
      </c>
      <c r="AC273" s="41">
        <v>0.22220000000000001</v>
      </c>
      <c r="AD273" s="64">
        <v>9.1999999999999998E-3</v>
      </c>
      <c r="AE273" s="288">
        <v>0.30059999999999998</v>
      </c>
    </row>
    <row r="274" spans="1:31" x14ac:dyDescent="0.45">
      <c r="A274" s="19" t="s">
        <v>1363</v>
      </c>
      <c r="B274" s="21" t="s">
        <v>886</v>
      </c>
      <c r="C274" s="16"/>
      <c r="D274" s="85">
        <v>3308</v>
      </c>
      <c r="E274" s="455">
        <v>8.1299999999999997E-2</v>
      </c>
      <c r="F274" s="94">
        <v>0.69620000000000004</v>
      </c>
      <c r="G274" s="102">
        <v>0.90269999999999995</v>
      </c>
      <c r="H274" s="102">
        <v>0.9667</v>
      </c>
      <c r="I274" s="102">
        <v>0.95189999999999997</v>
      </c>
      <c r="J274" s="102">
        <v>0.94469999999999998</v>
      </c>
      <c r="K274" s="102">
        <v>0.80989999999999995</v>
      </c>
      <c r="L274" s="102">
        <v>0.9456</v>
      </c>
      <c r="M274" s="102">
        <v>0.88600000000000001</v>
      </c>
      <c r="N274" s="102">
        <v>0.85970000000000002</v>
      </c>
      <c r="O274" s="103">
        <v>0.91690000000000005</v>
      </c>
      <c r="P274" s="94">
        <v>0.30199999999999999</v>
      </c>
      <c r="Q274" s="102">
        <v>0.63270000000000004</v>
      </c>
      <c r="R274" s="102">
        <v>0.7107</v>
      </c>
      <c r="S274" s="103">
        <v>0.53749999999999998</v>
      </c>
      <c r="T274" s="287">
        <v>0.58989999999999998</v>
      </c>
      <c r="U274" s="287">
        <v>0.76060000000000005</v>
      </c>
      <c r="V274" s="287">
        <v>0.27029999999999998</v>
      </c>
      <c r="W274" s="94">
        <v>8.9999999999999998E-4</v>
      </c>
      <c r="X274" s="102">
        <v>7.5300000000000006E-2</v>
      </c>
      <c r="Y274" s="102">
        <v>0</v>
      </c>
      <c r="Z274" s="103">
        <v>0</v>
      </c>
      <c r="AA274" s="94">
        <v>0</v>
      </c>
      <c r="AB274" s="102">
        <v>0.46550000000000002</v>
      </c>
      <c r="AC274" s="102">
        <v>0.17380000000000001</v>
      </c>
      <c r="AD274" s="103">
        <v>1.5E-3</v>
      </c>
      <c r="AE274" s="287">
        <v>0.16930000000000001</v>
      </c>
    </row>
    <row r="275" spans="1:31" x14ac:dyDescent="0.45">
      <c r="A275" s="19" t="s">
        <v>1365</v>
      </c>
      <c r="B275" s="23" t="s">
        <v>456</v>
      </c>
      <c r="C275" s="17" t="s">
        <v>457</v>
      </c>
      <c r="D275" s="27">
        <v>570</v>
      </c>
      <c r="E275" s="456">
        <v>5.6099999999999997E-2</v>
      </c>
      <c r="F275" s="95">
        <v>0.72809999999999997</v>
      </c>
      <c r="G275" s="41">
        <v>0.90180000000000005</v>
      </c>
      <c r="H275" s="41">
        <v>0.96319999999999995</v>
      </c>
      <c r="I275" s="41">
        <v>0.95440000000000003</v>
      </c>
      <c r="J275" s="41">
        <v>0.93679999999999997</v>
      </c>
      <c r="K275" s="41">
        <v>0.82809999999999995</v>
      </c>
      <c r="L275" s="41">
        <v>0.9456</v>
      </c>
      <c r="M275" s="41">
        <v>0.94040000000000001</v>
      </c>
      <c r="N275" s="41">
        <v>0.81399999999999995</v>
      </c>
      <c r="O275" s="64">
        <v>0.90349999999999997</v>
      </c>
      <c r="P275" s="95">
        <v>0.28070000000000001</v>
      </c>
      <c r="Q275" s="41">
        <v>0.60529999999999995</v>
      </c>
      <c r="R275" s="41">
        <v>0.68420000000000003</v>
      </c>
      <c r="S275" s="64">
        <v>0.55089999999999995</v>
      </c>
      <c r="T275" s="288">
        <v>0.60370000000000001</v>
      </c>
      <c r="U275" s="288">
        <v>0.75260000000000005</v>
      </c>
      <c r="V275" s="288">
        <v>0.2175</v>
      </c>
      <c r="W275" s="95">
        <v>1.8E-3</v>
      </c>
      <c r="X275" s="41">
        <v>6.1400000000000003E-2</v>
      </c>
      <c r="Y275" s="41">
        <v>0</v>
      </c>
      <c r="Z275" s="64">
        <v>0</v>
      </c>
      <c r="AA275" s="95">
        <v>0</v>
      </c>
      <c r="AB275" s="41">
        <v>0.63680000000000003</v>
      </c>
      <c r="AC275" s="41">
        <v>0.1176</v>
      </c>
      <c r="AD275" s="64">
        <v>1.8E-3</v>
      </c>
      <c r="AE275" s="288">
        <v>0.16139999999999999</v>
      </c>
    </row>
    <row r="276" spans="1:31" x14ac:dyDescent="0.45">
      <c r="A276" s="19" t="s">
        <v>1365</v>
      </c>
      <c r="B276" s="23" t="s">
        <v>458</v>
      </c>
      <c r="C276" s="17" t="s">
        <v>459</v>
      </c>
      <c r="D276" s="27">
        <v>465</v>
      </c>
      <c r="E276" s="456">
        <v>1.72E-2</v>
      </c>
      <c r="F276" s="95">
        <v>0.65810000000000002</v>
      </c>
      <c r="G276" s="41">
        <v>0.81720000000000004</v>
      </c>
      <c r="H276" s="41">
        <v>0.98280000000000001</v>
      </c>
      <c r="I276" s="41">
        <v>0.93759999999999999</v>
      </c>
      <c r="J276" s="41">
        <v>0.90539999999999998</v>
      </c>
      <c r="K276" s="41">
        <v>0.76770000000000005</v>
      </c>
      <c r="L276" s="41">
        <v>0.91400000000000003</v>
      </c>
      <c r="M276" s="41">
        <v>0.92469999999999997</v>
      </c>
      <c r="N276" s="41">
        <v>0.92469999999999997</v>
      </c>
      <c r="O276" s="64">
        <v>0.85589999999999999</v>
      </c>
      <c r="P276" s="95">
        <v>0.33979999999999999</v>
      </c>
      <c r="Q276" s="41">
        <v>0.69030000000000002</v>
      </c>
      <c r="R276" s="41">
        <v>0.72899999999999998</v>
      </c>
      <c r="S276" s="64">
        <v>0.57420000000000004</v>
      </c>
      <c r="T276" s="288">
        <v>0.61719999999999997</v>
      </c>
      <c r="U276" s="288">
        <v>0.79779999999999995</v>
      </c>
      <c r="V276" s="288">
        <v>0.34189999999999998</v>
      </c>
      <c r="W276" s="95">
        <v>0</v>
      </c>
      <c r="X276" s="41">
        <v>6.6699999999999995E-2</v>
      </c>
      <c r="Y276" s="41">
        <v>0</v>
      </c>
      <c r="Z276" s="64">
        <v>0</v>
      </c>
      <c r="AA276" s="95">
        <v>0</v>
      </c>
      <c r="AB276" s="41">
        <v>0.70630000000000004</v>
      </c>
      <c r="AC276" s="41">
        <v>9.0899999999999995E-2</v>
      </c>
      <c r="AD276" s="64">
        <v>0</v>
      </c>
      <c r="AE276" s="288">
        <v>0.17630000000000001</v>
      </c>
    </row>
    <row r="277" spans="1:31" x14ac:dyDescent="0.45">
      <c r="A277" s="19" t="s">
        <v>1365</v>
      </c>
      <c r="B277" s="23" t="s">
        <v>460</v>
      </c>
      <c r="C277" s="17" t="s">
        <v>461</v>
      </c>
      <c r="D277" s="27">
        <v>736</v>
      </c>
      <c r="E277" s="456">
        <v>7.8799999999999995E-2</v>
      </c>
      <c r="F277" s="95">
        <v>0.70240000000000002</v>
      </c>
      <c r="G277" s="41">
        <v>0.94969999999999999</v>
      </c>
      <c r="H277" s="41">
        <v>0.98370000000000002</v>
      </c>
      <c r="I277" s="41">
        <v>0.97009999999999996</v>
      </c>
      <c r="J277" s="41">
        <v>0.9728</v>
      </c>
      <c r="K277" s="41">
        <v>0.85870000000000002</v>
      </c>
      <c r="L277" s="41">
        <v>0.96199999999999997</v>
      </c>
      <c r="M277" s="41">
        <v>0.84099999999999997</v>
      </c>
      <c r="N277" s="41">
        <v>0.88719999999999999</v>
      </c>
      <c r="O277" s="64">
        <v>0.95109999999999995</v>
      </c>
      <c r="P277" s="95">
        <v>0.32200000000000001</v>
      </c>
      <c r="Q277" s="41">
        <v>0.64670000000000005</v>
      </c>
      <c r="R277" s="41">
        <v>0.7228</v>
      </c>
      <c r="S277" s="64">
        <v>0.59509999999999996</v>
      </c>
      <c r="T277" s="288">
        <v>0.59589999999999999</v>
      </c>
      <c r="U277" s="288">
        <v>0.82879999999999998</v>
      </c>
      <c r="V277" s="288">
        <v>0.43340000000000001</v>
      </c>
      <c r="W277" s="95">
        <v>2.7000000000000001E-3</v>
      </c>
      <c r="X277" s="41">
        <v>0.1196</v>
      </c>
      <c r="Y277" s="41">
        <v>0</v>
      </c>
      <c r="Z277" s="64">
        <v>0</v>
      </c>
      <c r="AA277" s="95">
        <v>0</v>
      </c>
      <c r="AB277" s="41">
        <v>0.55840000000000001</v>
      </c>
      <c r="AC277" s="41">
        <v>0.26740000000000003</v>
      </c>
      <c r="AD277" s="64">
        <v>1.4E-3</v>
      </c>
      <c r="AE277" s="288">
        <v>0.1875</v>
      </c>
    </row>
    <row r="278" spans="1:31" x14ac:dyDescent="0.45">
      <c r="A278" s="19" t="s">
        <v>1365</v>
      </c>
      <c r="B278" s="23" t="s">
        <v>462</v>
      </c>
      <c r="C278" s="17" t="s">
        <v>463</v>
      </c>
      <c r="D278" s="27">
        <v>985</v>
      </c>
      <c r="E278" s="456">
        <v>0.1371</v>
      </c>
      <c r="F278" s="95">
        <v>0.73099999999999998</v>
      </c>
      <c r="G278" s="41">
        <v>0.91469999999999996</v>
      </c>
      <c r="H278" s="41">
        <v>0.96850000000000003</v>
      </c>
      <c r="I278" s="41">
        <v>0.94620000000000004</v>
      </c>
      <c r="J278" s="41">
        <v>0.96040000000000003</v>
      </c>
      <c r="K278" s="41">
        <v>0.79700000000000004</v>
      </c>
      <c r="L278" s="41">
        <v>0.96350000000000002</v>
      </c>
      <c r="M278" s="41">
        <v>0.89539999999999997</v>
      </c>
      <c r="N278" s="41">
        <v>0.84970000000000001</v>
      </c>
      <c r="O278" s="64">
        <v>0.93910000000000005</v>
      </c>
      <c r="P278" s="95">
        <v>0.28220000000000001</v>
      </c>
      <c r="Q278" s="41">
        <v>0.65180000000000005</v>
      </c>
      <c r="R278" s="41">
        <v>0.70150000000000001</v>
      </c>
      <c r="S278" s="64">
        <v>0.46899999999999997</v>
      </c>
      <c r="T278" s="288">
        <v>0.60229999999999995</v>
      </c>
      <c r="U278" s="288">
        <v>0.75629999999999997</v>
      </c>
      <c r="V278" s="288">
        <v>0.19489999999999999</v>
      </c>
      <c r="W278" s="95">
        <v>0</v>
      </c>
      <c r="X278" s="41">
        <v>6.5000000000000002E-2</v>
      </c>
      <c r="Y278" s="41">
        <v>0</v>
      </c>
      <c r="Z278" s="64">
        <v>0</v>
      </c>
      <c r="AA278" s="95">
        <v>0</v>
      </c>
      <c r="AB278" s="41">
        <v>0.29270000000000002</v>
      </c>
      <c r="AC278" s="41">
        <v>0.16089999999999999</v>
      </c>
      <c r="AD278" s="64">
        <v>2E-3</v>
      </c>
      <c r="AE278" s="288">
        <v>0.16750000000000001</v>
      </c>
    </row>
    <row r="279" spans="1:31" x14ac:dyDescent="0.45">
      <c r="A279" s="19" t="s">
        <v>1365</v>
      </c>
      <c r="B279" s="23" t="s">
        <v>464</v>
      </c>
      <c r="C279" s="17" t="s">
        <v>465</v>
      </c>
      <c r="D279" s="27">
        <v>552</v>
      </c>
      <c r="E279" s="456">
        <v>6.5199999999999994E-2</v>
      </c>
      <c r="F279" s="95">
        <v>0.625</v>
      </c>
      <c r="G279" s="41">
        <v>0.89129999999999998</v>
      </c>
      <c r="H279" s="41">
        <v>0.93120000000000003</v>
      </c>
      <c r="I279" s="41">
        <v>0.94750000000000001</v>
      </c>
      <c r="J279" s="41">
        <v>0.92030000000000001</v>
      </c>
      <c r="K279" s="41">
        <v>0.78439999999999999</v>
      </c>
      <c r="L279" s="41">
        <v>0.91849999999999998</v>
      </c>
      <c r="M279" s="41">
        <v>0.84060000000000001</v>
      </c>
      <c r="N279" s="41">
        <v>0.83330000000000004</v>
      </c>
      <c r="O279" s="64">
        <v>0.89670000000000005</v>
      </c>
      <c r="P279" s="95">
        <v>0.30070000000000002</v>
      </c>
      <c r="Q279" s="41">
        <v>0.55979999999999996</v>
      </c>
      <c r="R279" s="41">
        <v>0.7228</v>
      </c>
      <c r="S279" s="64">
        <v>0.53800000000000003</v>
      </c>
      <c r="T279" s="288">
        <v>0.53400000000000003</v>
      </c>
      <c r="U279" s="288">
        <v>0.65400000000000003</v>
      </c>
      <c r="V279" s="288">
        <v>0.1812</v>
      </c>
      <c r="W279" s="95">
        <v>0</v>
      </c>
      <c r="X279" s="41">
        <v>5.62E-2</v>
      </c>
      <c r="Y279" s="41">
        <v>0</v>
      </c>
      <c r="Z279" s="64">
        <v>0</v>
      </c>
      <c r="AA279" s="95">
        <v>0</v>
      </c>
      <c r="AB279" s="41">
        <v>0.26919999999999999</v>
      </c>
      <c r="AC279" s="41">
        <v>0.1132</v>
      </c>
      <c r="AD279" s="64">
        <v>1.8E-3</v>
      </c>
      <c r="AE279" s="288">
        <v>0.15040000000000001</v>
      </c>
    </row>
    <row r="280" spans="1:31" x14ac:dyDescent="0.45">
      <c r="A280" s="19" t="s">
        <v>1363</v>
      </c>
      <c r="B280" s="22" t="s">
        <v>888</v>
      </c>
      <c r="C280" s="16"/>
      <c r="D280" s="85">
        <v>6632</v>
      </c>
      <c r="E280" s="455">
        <v>0.1166</v>
      </c>
      <c r="F280" s="94">
        <v>0.73240000000000005</v>
      </c>
      <c r="G280" s="102">
        <v>0.93030000000000002</v>
      </c>
      <c r="H280" s="102">
        <v>0.9536</v>
      </c>
      <c r="I280" s="102">
        <v>0.95340000000000003</v>
      </c>
      <c r="J280" s="102">
        <v>0.9395</v>
      </c>
      <c r="K280" s="102">
        <v>0.80189999999999995</v>
      </c>
      <c r="L280" s="102">
        <v>0.95109999999999995</v>
      </c>
      <c r="M280" s="102">
        <v>0.94359999999999999</v>
      </c>
      <c r="N280" s="102">
        <v>0.87080000000000002</v>
      </c>
      <c r="O280" s="103">
        <v>0.94620000000000004</v>
      </c>
      <c r="P280" s="94">
        <v>0.30990000000000001</v>
      </c>
      <c r="Q280" s="102">
        <v>0.61960000000000004</v>
      </c>
      <c r="R280" s="102">
        <v>0.7046</v>
      </c>
      <c r="S280" s="103">
        <v>0.54220000000000002</v>
      </c>
      <c r="T280" s="287">
        <v>0.54459999999999997</v>
      </c>
      <c r="U280" s="287">
        <v>0.78600000000000003</v>
      </c>
      <c r="V280" s="287">
        <v>0.37140000000000001</v>
      </c>
      <c r="W280" s="94">
        <v>2.5000000000000001E-2</v>
      </c>
      <c r="X280" s="102">
        <v>0.1268</v>
      </c>
      <c r="Y280" s="102">
        <v>0</v>
      </c>
      <c r="Z280" s="103">
        <v>0</v>
      </c>
      <c r="AA280" s="94">
        <v>1.1999999999999999E-3</v>
      </c>
      <c r="AB280" s="102">
        <v>0.69889999999999997</v>
      </c>
      <c r="AC280" s="102">
        <v>0.11749999999999999</v>
      </c>
      <c r="AD280" s="103">
        <v>1.1000000000000001E-3</v>
      </c>
      <c r="AE280" s="287">
        <v>0.13919999999999999</v>
      </c>
    </row>
    <row r="281" spans="1:31" x14ac:dyDescent="0.45">
      <c r="A281" s="19" t="s">
        <v>1365</v>
      </c>
      <c r="B281" s="23" t="s">
        <v>467</v>
      </c>
      <c r="C281" s="17" t="s">
        <v>468</v>
      </c>
      <c r="D281" s="27">
        <v>813</v>
      </c>
      <c r="E281" s="456">
        <v>0.31</v>
      </c>
      <c r="F281" s="95">
        <v>0.72199999999999998</v>
      </c>
      <c r="G281" s="41">
        <v>0.9274</v>
      </c>
      <c r="H281" s="41">
        <v>0.9496</v>
      </c>
      <c r="I281" s="41">
        <v>0.9496</v>
      </c>
      <c r="J281" s="41">
        <v>0.93600000000000005</v>
      </c>
      <c r="K281" s="41">
        <v>0.78600000000000003</v>
      </c>
      <c r="L281" s="41">
        <v>0.94830000000000003</v>
      </c>
      <c r="M281" s="41">
        <v>0.92989999999999995</v>
      </c>
      <c r="N281" s="41">
        <v>0.90280000000000005</v>
      </c>
      <c r="O281" s="64">
        <v>0.94099999999999995</v>
      </c>
      <c r="P281" s="95">
        <v>0.36899999999999999</v>
      </c>
      <c r="Q281" s="41">
        <v>0.70109999999999995</v>
      </c>
      <c r="R281" s="41">
        <v>0.77980000000000005</v>
      </c>
      <c r="S281" s="64">
        <v>0.55720000000000003</v>
      </c>
      <c r="T281" s="288">
        <v>0.58150000000000002</v>
      </c>
      <c r="U281" s="288">
        <v>0.76380000000000003</v>
      </c>
      <c r="V281" s="288">
        <v>0.26939999999999997</v>
      </c>
      <c r="W281" s="95">
        <v>2.2100000000000002E-2</v>
      </c>
      <c r="X281" s="41">
        <v>0.1181</v>
      </c>
      <c r="Y281" s="41">
        <v>0</v>
      </c>
      <c r="Z281" s="64">
        <v>0</v>
      </c>
      <c r="AA281" s="95">
        <v>0</v>
      </c>
      <c r="AB281" s="41">
        <v>0.65659999999999996</v>
      </c>
      <c r="AC281" s="41">
        <v>0.1148</v>
      </c>
      <c r="AD281" s="64">
        <v>0</v>
      </c>
      <c r="AE281" s="288">
        <v>9.2299999999999993E-2</v>
      </c>
    </row>
    <row r="282" spans="1:31" x14ac:dyDescent="0.45">
      <c r="A282" s="19" t="s">
        <v>1365</v>
      </c>
      <c r="B282" s="23" t="s">
        <v>469</v>
      </c>
      <c r="C282" s="17" t="s">
        <v>470</v>
      </c>
      <c r="D282" s="27">
        <v>588</v>
      </c>
      <c r="E282" s="456">
        <v>0.20580000000000001</v>
      </c>
      <c r="F282" s="95">
        <v>0.76359999999999995</v>
      </c>
      <c r="G282" s="41">
        <v>0.92689999999999995</v>
      </c>
      <c r="H282" s="41">
        <v>0.96599999999999997</v>
      </c>
      <c r="I282" s="41">
        <v>0.96260000000000001</v>
      </c>
      <c r="J282" s="41">
        <v>0.96089999999999998</v>
      </c>
      <c r="K282" s="41">
        <v>0.84860000000000002</v>
      </c>
      <c r="L282" s="41">
        <v>0.96430000000000005</v>
      </c>
      <c r="M282" s="41">
        <v>0.92179999999999995</v>
      </c>
      <c r="N282" s="41">
        <v>0.92689999999999995</v>
      </c>
      <c r="O282" s="64">
        <v>0.96940000000000004</v>
      </c>
      <c r="P282" s="95">
        <v>0.35199999999999998</v>
      </c>
      <c r="Q282" s="41">
        <v>0.62760000000000005</v>
      </c>
      <c r="R282" s="41">
        <v>0.70409999999999995</v>
      </c>
      <c r="S282" s="64">
        <v>0.58330000000000004</v>
      </c>
      <c r="T282" s="288">
        <v>0.5524</v>
      </c>
      <c r="U282" s="288">
        <v>0.87760000000000005</v>
      </c>
      <c r="V282" s="288">
        <v>0.45750000000000002</v>
      </c>
      <c r="W282" s="95">
        <v>1.0200000000000001E-2</v>
      </c>
      <c r="X282" s="41">
        <v>0.2177</v>
      </c>
      <c r="Y282" s="41">
        <v>0</v>
      </c>
      <c r="Z282" s="64">
        <v>0</v>
      </c>
      <c r="AA282" s="95">
        <v>0</v>
      </c>
      <c r="AB282" s="41">
        <v>0.92</v>
      </c>
      <c r="AC282" s="41">
        <v>0.2167</v>
      </c>
      <c r="AD282" s="64">
        <v>3.3999999999999998E-3</v>
      </c>
      <c r="AE282" s="288">
        <v>0.2041</v>
      </c>
    </row>
    <row r="283" spans="1:31" x14ac:dyDescent="0.45">
      <c r="A283" s="19" t="s">
        <v>1365</v>
      </c>
      <c r="B283" s="23" t="s">
        <v>471</v>
      </c>
      <c r="C283" s="17" t="s">
        <v>472</v>
      </c>
      <c r="D283" s="27">
        <v>1308</v>
      </c>
      <c r="E283" s="456">
        <v>9.7100000000000006E-2</v>
      </c>
      <c r="F283" s="95">
        <v>0.74239999999999995</v>
      </c>
      <c r="G283" s="41">
        <v>0.92349999999999999</v>
      </c>
      <c r="H283" s="41">
        <v>0.96640000000000004</v>
      </c>
      <c r="I283" s="41">
        <v>0.96560000000000001</v>
      </c>
      <c r="J283" s="41">
        <v>0.94499999999999995</v>
      </c>
      <c r="K283" s="41">
        <v>0.82030000000000003</v>
      </c>
      <c r="L283" s="41">
        <v>0.95409999999999995</v>
      </c>
      <c r="M283" s="41">
        <v>0.94499999999999995</v>
      </c>
      <c r="N283" s="41">
        <v>0.88149999999999995</v>
      </c>
      <c r="O283" s="64">
        <v>0.92810000000000004</v>
      </c>
      <c r="P283" s="95">
        <v>0.29049999999999998</v>
      </c>
      <c r="Q283" s="41">
        <v>0.63229999999999997</v>
      </c>
      <c r="R283" s="41">
        <v>0.62309999999999999</v>
      </c>
      <c r="S283" s="64">
        <v>0.53669999999999995</v>
      </c>
      <c r="T283" s="288">
        <v>0.53400000000000003</v>
      </c>
      <c r="U283" s="288">
        <v>0.81499999999999995</v>
      </c>
      <c r="V283" s="288">
        <v>0.27450000000000002</v>
      </c>
      <c r="W283" s="95">
        <v>2.98E-2</v>
      </c>
      <c r="X283" s="41">
        <v>7.9500000000000001E-2</v>
      </c>
      <c r="Y283" s="41">
        <v>0</v>
      </c>
      <c r="Z283" s="64">
        <v>0</v>
      </c>
      <c r="AA283" s="95">
        <v>4.8999999999999998E-3</v>
      </c>
      <c r="AB283" s="41">
        <v>0.77890000000000004</v>
      </c>
      <c r="AC283" s="41">
        <v>2.86E-2</v>
      </c>
      <c r="AD283" s="64">
        <v>0</v>
      </c>
      <c r="AE283" s="288">
        <v>0.1193</v>
      </c>
    </row>
    <row r="284" spans="1:31" x14ac:dyDescent="0.45">
      <c r="A284" s="19" t="s">
        <v>1365</v>
      </c>
      <c r="B284" s="23" t="s">
        <v>887</v>
      </c>
      <c r="C284" s="17" t="s">
        <v>473</v>
      </c>
      <c r="D284" s="27">
        <v>1495</v>
      </c>
      <c r="E284" s="456">
        <v>6.2199999999999998E-2</v>
      </c>
      <c r="F284" s="95">
        <v>0.71970000000000001</v>
      </c>
      <c r="G284" s="41">
        <v>0.97389999999999999</v>
      </c>
      <c r="H284" s="41">
        <v>0.95450000000000002</v>
      </c>
      <c r="I284" s="41">
        <v>0.95850000000000002</v>
      </c>
      <c r="J284" s="41">
        <v>0.94110000000000005</v>
      </c>
      <c r="K284" s="41">
        <v>0.78390000000000004</v>
      </c>
      <c r="L284" s="41">
        <v>0.95450000000000002</v>
      </c>
      <c r="M284" s="41">
        <v>0.96719999999999995</v>
      </c>
      <c r="N284" s="41">
        <v>0.84279999999999999</v>
      </c>
      <c r="O284" s="64">
        <v>0.98060000000000003</v>
      </c>
      <c r="P284" s="95">
        <v>0.29360000000000003</v>
      </c>
      <c r="Q284" s="41">
        <v>0.58260000000000001</v>
      </c>
      <c r="R284" s="41">
        <v>0.74580000000000002</v>
      </c>
      <c r="S284" s="64">
        <v>0.499</v>
      </c>
      <c r="T284" s="288">
        <v>0.50160000000000005</v>
      </c>
      <c r="U284" s="288">
        <v>0.74309999999999998</v>
      </c>
      <c r="V284" s="288">
        <v>0.55120000000000002</v>
      </c>
      <c r="W284" s="95">
        <v>2.5399999999999999E-2</v>
      </c>
      <c r="X284" s="41">
        <v>0.11169999999999999</v>
      </c>
      <c r="Y284" s="41">
        <v>0</v>
      </c>
      <c r="Z284" s="64">
        <v>0</v>
      </c>
      <c r="AA284" s="95">
        <v>0</v>
      </c>
      <c r="AB284" s="41">
        <v>0.75270000000000004</v>
      </c>
      <c r="AC284" s="41">
        <v>8.8999999999999996E-2</v>
      </c>
      <c r="AD284" s="64">
        <v>1.2999999999999999E-3</v>
      </c>
      <c r="AE284" s="288">
        <v>0.13650000000000001</v>
      </c>
    </row>
    <row r="285" spans="1:31" x14ac:dyDescent="0.45">
      <c r="A285" s="19" t="s">
        <v>1365</v>
      </c>
      <c r="B285" s="23" t="s">
        <v>474</v>
      </c>
      <c r="C285" s="17" t="s">
        <v>475</v>
      </c>
      <c r="D285" s="27">
        <v>316</v>
      </c>
      <c r="E285" s="456">
        <v>3.4799999999999998E-2</v>
      </c>
      <c r="F285" s="95">
        <v>0.75629999999999997</v>
      </c>
      <c r="G285" s="41">
        <v>0.95889999999999997</v>
      </c>
      <c r="H285" s="41">
        <v>0.96840000000000004</v>
      </c>
      <c r="I285" s="41">
        <v>0.9778</v>
      </c>
      <c r="J285" s="41">
        <v>0.95889999999999997</v>
      </c>
      <c r="K285" s="41">
        <v>0.83540000000000003</v>
      </c>
      <c r="L285" s="41">
        <v>0.98419999999999996</v>
      </c>
      <c r="M285" s="41">
        <v>0.91769999999999996</v>
      </c>
      <c r="N285" s="41">
        <v>0.90510000000000002</v>
      </c>
      <c r="O285" s="64">
        <v>0.96199999999999997</v>
      </c>
      <c r="P285" s="95">
        <v>0.30380000000000001</v>
      </c>
      <c r="Q285" s="41">
        <v>0.60760000000000003</v>
      </c>
      <c r="R285" s="41">
        <v>0.6835</v>
      </c>
      <c r="S285" s="64">
        <v>0.5696</v>
      </c>
      <c r="T285" s="288">
        <v>0.55879999999999996</v>
      </c>
      <c r="U285" s="288">
        <v>0.89559999999999995</v>
      </c>
      <c r="V285" s="288">
        <v>0.48099999999999998</v>
      </c>
      <c r="W285" s="95">
        <v>8.5400000000000004E-2</v>
      </c>
      <c r="X285" s="41">
        <v>0.1646</v>
      </c>
      <c r="Y285" s="41">
        <v>0</v>
      </c>
      <c r="Z285" s="64">
        <v>0</v>
      </c>
      <c r="AA285" s="95">
        <v>0</v>
      </c>
      <c r="AB285" s="41">
        <v>0.61209999999999998</v>
      </c>
      <c r="AC285" s="41">
        <v>0.1333</v>
      </c>
      <c r="AD285" s="64">
        <v>0</v>
      </c>
      <c r="AE285" s="288">
        <v>0.1076</v>
      </c>
    </row>
    <row r="286" spans="1:31" x14ac:dyDescent="0.45">
      <c r="A286" s="19" t="s">
        <v>1365</v>
      </c>
      <c r="B286" s="23" t="s">
        <v>476</v>
      </c>
      <c r="C286" s="17" t="s">
        <v>477</v>
      </c>
      <c r="D286" s="27">
        <v>591</v>
      </c>
      <c r="E286" s="456">
        <v>0.2064</v>
      </c>
      <c r="F286" s="95">
        <v>0.70220000000000005</v>
      </c>
      <c r="G286" s="41">
        <v>0.88660000000000005</v>
      </c>
      <c r="H286" s="41">
        <v>0.92220000000000002</v>
      </c>
      <c r="I286" s="41">
        <v>0.92049999999999998</v>
      </c>
      <c r="J286" s="41">
        <v>0.9103</v>
      </c>
      <c r="K286" s="41">
        <v>0.77659999999999996</v>
      </c>
      <c r="L286" s="41">
        <v>0.91879999999999995</v>
      </c>
      <c r="M286" s="41">
        <v>0.92720000000000002</v>
      </c>
      <c r="N286" s="41">
        <v>0.83079999999999998</v>
      </c>
      <c r="O286" s="64">
        <v>0.93569999999999998</v>
      </c>
      <c r="P286" s="95">
        <v>0.31809999999999999</v>
      </c>
      <c r="Q286" s="41">
        <v>0.61250000000000004</v>
      </c>
      <c r="R286" s="41">
        <v>0.79020000000000001</v>
      </c>
      <c r="S286" s="64">
        <v>0.48899999999999999</v>
      </c>
      <c r="T286" s="288">
        <v>0.55910000000000004</v>
      </c>
      <c r="U286" s="288">
        <v>0.64639999999999997</v>
      </c>
      <c r="V286" s="288">
        <v>0.21149999999999999</v>
      </c>
      <c r="W286" s="95">
        <v>3.8899999999999997E-2</v>
      </c>
      <c r="X286" s="41">
        <v>0.2132</v>
      </c>
      <c r="Y286" s="41">
        <v>0</v>
      </c>
      <c r="Z286" s="64">
        <v>0</v>
      </c>
      <c r="AA286" s="95">
        <v>0</v>
      </c>
      <c r="AB286" s="41">
        <v>0.81979999999999997</v>
      </c>
      <c r="AC286" s="41">
        <v>6.8199999999999997E-2</v>
      </c>
      <c r="AD286" s="64">
        <v>0</v>
      </c>
      <c r="AE286" s="288">
        <v>5.7500000000000002E-2</v>
      </c>
    </row>
    <row r="287" spans="1:31" x14ac:dyDescent="0.45">
      <c r="A287" s="19" t="s">
        <v>1365</v>
      </c>
      <c r="B287" s="23" t="s">
        <v>478</v>
      </c>
      <c r="C287" s="17" t="s">
        <v>479</v>
      </c>
      <c r="D287" s="27">
        <v>708</v>
      </c>
      <c r="E287" s="456">
        <v>1.9800000000000002E-2</v>
      </c>
      <c r="F287" s="95">
        <v>0.75419999999999998</v>
      </c>
      <c r="G287" s="41">
        <v>0.90110000000000001</v>
      </c>
      <c r="H287" s="41">
        <v>0.94630000000000003</v>
      </c>
      <c r="I287" s="41">
        <v>0.96189999999999998</v>
      </c>
      <c r="J287" s="41">
        <v>0.93500000000000005</v>
      </c>
      <c r="K287" s="41">
        <v>0.80230000000000001</v>
      </c>
      <c r="L287" s="41">
        <v>0.94069999999999998</v>
      </c>
      <c r="M287" s="41">
        <v>0.9647</v>
      </c>
      <c r="N287" s="41">
        <v>0.85729999999999995</v>
      </c>
      <c r="O287" s="64">
        <v>0.91669999999999996</v>
      </c>
      <c r="P287" s="95">
        <v>0.30509999999999998</v>
      </c>
      <c r="Q287" s="41">
        <v>0.62009999999999998</v>
      </c>
      <c r="R287" s="41">
        <v>0.6653</v>
      </c>
      <c r="S287" s="64">
        <v>0.62150000000000005</v>
      </c>
      <c r="T287" s="288">
        <v>0.61539999999999995</v>
      </c>
      <c r="U287" s="288">
        <v>0.83760000000000001</v>
      </c>
      <c r="V287" s="288">
        <v>0.4209</v>
      </c>
      <c r="W287" s="95">
        <v>5.5999999999999999E-3</v>
      </c>
      <c r="X287" s="41">
        <v>8.7599999999999997E-2</v>
      </c>
      <c r="Y287" s="41">
        <v>0</v>
      </c>
      <c r="Z287" s="64">
        <v>0</v>
      </c>
      <c r="AA287" s="95">
        <v>0</v>
      </c>
      <c r="AB287" s="41">
        <v>0.68630000000000002</v>
      </c>
      <c r="AC287" s="41">
        <v>0.1837</v>
      </c>
      <c r="AD287" s="64">
        <v>2.8E-3</v>
      </c>
      <c r="AE287" s="288">
        <v>0.19070000000000001</v>
      </c>
    </row>
    <row r="288" spans="1:31" x14ac:dyDescent="0.45">
      <c r="A288" s="19" t="s">
        <v>1365</v>
      </c>
      <c r="B288" s="23" t="s">
        <v>480</v>
      </c>
      <c r="C288" s="17" t="s">
        <v>481</v>
      </c>
      <c r="D288" s="27">
        <v>812</v>
      </c>
      <c r="E288" s="456">
        <v>4.0599999999999997E-2</v>
      </c>
      <c r="F288" s="95">
        <v>0.72170000000000001</v>
      </c>
      <c r="G288" s="41">
        <v>0.91379999999999995</v>
      </c>
      <c r="H288" s="41">
        <v>0.95069999999999999</v>
      </c>
      <c r="I288" s="41">
        <v>0.92979999999999996</v>
      </c>
      <c r="J288" s="41">
        <v>0.93469999999999998</v>
      </c>
      <c r="K288" s="41">
        <v>0.79310000000000003</v>
      </c>
      <c r="L288" s="41">
        <v>0.95440000000000003</v>
      </c>
      <c r="M288" s="41">
        <v>0.93230000000000002</v>
      </c>
      <c r="N288" s="41">
        <v>0.86080000000000001</v>
      </c>
      <c r="O288" s="64">
        <v>0.92859999999999998</v>
      </c>
      <c r="P288" s="95">
        <v>0.28199999999999997</v>
      </c>
      <c r="Q288" s="41">
        <v>0.58989999999999998</v>
      </c>
      <c r="R288" s="41">
        <v>0.6663</v>
      </c>
      <c r="S288" s="64">
        <v>0.54559999999999997</v>
      </c>
      <c r="T288" s="288">
        <v>0.55869999999999997</v>
      </c>
      <c r="U288" s="288">
        <v>0.78939999999999999</v>
      </c>
      <c r="V288" s="288">
        <v>0.26719999999999999</v>
      </c>
      <c r="W288" s="95">
        <v>1.35E-2</v>
      </c>
      <c r="X288" s="41">
        <v>0.1305</v>
      </c>
      <c r="Y288" s="41">
        <v>0</v>
      </c>
      <c r="Z288" s="64">
        <v>0</v>
      </c>
      <c r="AA288" s="95">
        <v>0</v>
      </c>
      <c r="AB288" s="41">
        <v>0.36549999999999999</v>
      </c>
      <c r="AC288" s="41">
        <v>0.28210000000000002</v>
      </c>
      <c r="AD288" s="64">
        <v>1.1999999999999999E-3</v>
      </c>
      <c r="AE288" s="288">
        <v>0.20319999999999999</v>
      </c>
    </row>
    <row r="289" spans="1:31" x14ac:dyDescent="0.45">
      <c r="A289" s="19" t="s">
        <v>1363</v>
      </c>
      <c r="B289" s="22" t="s">
        <v>889</v>
      </c>
      <c r="C289" s="16"/>
      <c r="D289" s="85">
        <v>3333</v>
      </c>
      <c r="E289" s="455">
        <v>0.1401</v>
      </c>
      <c r="F289" s="94">
        <v>0.69069999999999998</v>
      </c>
      <c r="G289" s="102">
        <v>0.91359999999999997</v>
      </c>
      <c r="H289" s="102">
        <v>0.95799999999999996</v>
      </c>
      <c r="I289" s="102">
        <v>0.95440000000000003</v>
      </c>
      <c r="J289" s="102">
        <v>0.94510000000000005</v>
      </c>
      <c r="K289" s="102">
        <v>0.7903</v>
      </c>
      <c r="L289" s="102">
        <v>0.94779999999999998</v>
      </c>
      <c r="M289" s="102">
        <v>0.9052</v>
      </c>
      <c r="N289" s="102">
        <v>0.87009999999999998</v>
      </c>
      <c r="O289" s="103">
        <v>0.94689999999999996</v>
      </c>
      <c r="P289" s="94">
        <v>0.31619999999999998</v>
      </c>
      <c r="Q289" s="102">
        <v>0.61419999999999997</v>
      </c>
      <c r="R289" s="102">
        <v>0.73750000000000004</v>
      </c>
      <c r="S289" s="103">
        <v>0.53469999999999995</v>
      </c>
      <c r="T289" s="287">
        <v>0.5353</v>
      </c>
      <c r="U289" s="287">
        <v>0.63429999999999997</v>
      </c>
      <c r="V289" s="287">
        <v>0.31169999999999998</v>
      </c>
      <c r="W289" s="94">
        <v>2.3099999999999999E-2</v>
      </c>
      <c r="X289" s="102">
        <v>0.16139999999999999</v>
      </c>
      <c r="Y289" s="102">
        <v>0.1618</v>
      </c>
      <c r="Z289" s="103">
        <v>1.47E-2</v>
      </c>
      <c r="AA289" s="94">
        <v>2E-3</v>
      </c>
      <c r="AB289" s="102">
        <v>0.32819999999999999</v>
      </c>
      <c r="AC289" s="102">
        <v>0.12959999999999999</v>
      </c>
      <c r="AD289" s="103">
        <v>1.5E-3</v>
      </c>
      <c r="AE289" s="287">
        <v>0.2001</v>
      </c>
    </row>
    <row r="290" spans="1:31" x14ac:dyDescent="0.45">
      <c r="A290" s="19" t="s">
        <v>1365</v>
      </c>
      <c r="B290" s="23" t="s">
        <v>483</v>
      </c>
      <c r="C290" s="17" t="s">
        <v>484</v>
      </c>
      <c r="D290" s="27">
        <v>448</v>
      </c>
      <c r="E290" s="456">
        <v>2.6800000000000001E-2</v>
      </c>
      <c r="F290" s="95">
        <v>0.70309999999999995</v>
      </c>
      <c r="G290" s="41">
        <v>0.90180000000000005</v>
      </c>
      <c r="H290" s="41">
        <v>0.9375</v>
      </c>
      <c r="I290" s="41">
        <v>0.9375</v>
      </c>
      <c r="J290" s="41">
        <v>0.91290000000000004</v>
      </c>
      <c r="K290" s="41">
        <v>0.78129999999999999</v>
      </c>
      <c r="L290" s="41">
        <v>0.92410000000000003</v>
      </c>
      <c r="M290" s="41">
        <v>0.91069999999999995</v>
      </c>
      <c r="N290" s="41">
        <v>0.87719999999999998</v>
      </c>
      <c r="O290" s="64">
        <v>0.91520000000000001</v>
      </c>
      <c r="P290" s="95">
        <v>0.29239999999999999</v>
      </c>
      <c r="Q290" s="41">
        <v>0.60040000000000004</v>
      </c>
      <c r="R290" s="41">
        <v>0.63839999999999997</v>
      </c>
      <c r="S290" s="64">
        <v>0.50449999999999995</v>
      </c>
      <c r="T290" s="288">
        <v>0.54169999999999996</v>
      </c>
      <c r="U290" s="288">
        <v>0.81030000000000002</v>
      </c>
      <c r="V290" s="288">
        <v>0.317</v>
      </c>
      <c r="W290" s="95">
        <v>0</v>
      </c>
      <c r="X290" s="41">
        <v>0.1384</v>
      </c>
      <c r="Y290" s="41">
        <v>0</v>
      </c>
      <c r="Z290" s="64">
        <v>0</v>
      </c>
      <c r="AA290" s="95">
        <v>0</v>
      </c>
      <c r="AB290" s="41">
        <v>0.51180000000000003</v>
      </c>
      <c r="AC290" s="41">
        <v>0.1724</v>
      </c>
      <c r="AD290" s="64">
        <v>4.4999999999999997E-3</v>
      </c>
      <c r="AE290" s="288">
        <v>0.33710000000000001</v>
      </c>
    </row>
    <row r="291" spans="1:31" x14ac:dyDescent="0.45">
      <c r="A291" s="19" t="s">
        <v>1365</v>
      </c>
      <c r="B291" s="23" t="s">
        <v>485</v>
      </c>
      <c r="C291" s="17" t="s">
        <v>486</v>
      </c>
      <c r="D291" s="27">
        <v>438</v>
      </c>
      <c r="E291" s="456">
        <v>1.83E-2</v>
      </c>
      <c r="F291" s="95">
        <v>0.64610000000000001</v>
      </c>
      <c r="G291" s="41">
        <v>0.89500000000000002</v>
      </c>
      <c r="H291" s="41">
        <v>0.95209999999999995</v>
      </c>
      <c r="I291" s="41">
        <v>0.94750000000000001</v>
      </c>
      <c r="J291" s="41">
        <v>0.94289999999999996</v>
      </c>
      <c r="K291" s="41">
        <v>0.74660000000000004</v>
      </c>
      <c r="L291" s="41">
        <v>0.94750000000000001</v>
      </c>
      <c r="M291" s="41">
        <v>0.88360000000000005</v>
      </c>
      <c r="N291" s="41">
        <v>0.88129999999999997</v>
      </c>
      <c r="O291" s="64">
        <v>0.94750000000000001</v>
      </c>
      <c r="P291" s="95">
        <v>0.2671</v>
      </c>
      <c r="Q291" s="41">
        <v>0.57310000000000005</v>
      </c>
      <c r="R291" s="41">
        <v>0.71460000000000001</v>
      </c>
      <c r="S291" s="64">
        <v>0.48170000000000002</v>
      </c>
      <c r="T291" s="288">
        <v>0.48849999999999999</v>
      </c>
      <c r="U291" s="288">
        <v>0.3196</v>
      </c>
      <c r="V291" s="288">
        <v>5.9400000000000001E-2</v>
      </c>
      <c r="W291" s="95">
        <v>0</v>
      </c>
      <c r="X291" s="41">
        <v>0.13930000000000001</v>
      </c>
      <c r="Y291" s="41">
        <v>0</v>
      </c>
      <c r="Z291" s="64">
        <v>0</v>
      </c>
      <c r="AA291" s="95">
        <v>0</v>
      </c>
      <c r="AB291" s="41">
        <v>1.9699999999999999E-2</v>
      </c>
      <c r="AC291" s="41">
        <v>0.125</v>
      </c>
      <c r="AD291" s="64">
        <v>0</v>
      </c>
      <c r="AE291" s="288">
        <v>0.18260000000000001</v>
      </c>
    </row>
    <row r="292" spans="1:31" x14ac:dyDescent="0.45">
      <c r="A292" s="19" t="s">
        <v>1365</v>
      </c>
      <c r="B292" s="23" t="s">
        <v>487</v>
      </c>
      <c r="C292" s="17" t="s">
        <v>488</v>
      </c>
      <c r="D292" s="27">
        <v>602</v>
      </c>
      <c r="E292" s="456">
        <v>0.27239999999999998</v>
      </c>
      <c r="F292" s="95">
        <v>0.76739999999999997</v>
      </c>
      <c r="G292" s="41">
        <v>0.94350000000000001</v>
      </c>
      <c r="H292" s="41">
        <v>0.96179999999999999</v>
      </c>
      <c r="I292" s="41">
        <v>0.96350000000000002</v>
      </c>
      <c r="J292" s="41">
        <v>0.96009999999999995</v>
      </c>
      <c r="K292" s="41">
        <v>0.88539999999999996</v>
      </c>
      <c r="L292" s="41">
        <v>0.96350000000000002</v>
      </c>
      <c r="M292" s="41">
        <v>0.89200000000000002</v>
      </c>
      <c r="N292" s="41">
        <v>0.90369999999999995</v>
      </c>
      <c r="O292" s="64">
        <v>0.93520000000000003</v>
      </c>
      <c r="P292" s="95">
        <v>0.40200000000000002</v>
      </c>
      <c r="Q292" s="41">
        <v>0.70099999999999996</v>
      </c>
      <c r="R292" s="41">
        <v>0.76080000000000003</v>
      </c>
      <c r="S292" s="64">
        <v>0.62290000000000001</v>
      </c>
      <c r="T292" s="288">
        <v>0.59889999999999999</v>
      </c>
      <c r="U292" s="288">
        <v>0.85709999999999997</v>
      </c>
      <c r="V292" s="288">
        <v>0.61299999999999999</v>
      </c>
      <c r="W292" s="95">
        <v>1.4999999999999999E-2</v>
      </c>
      <c r="X292" s="41">
        <v>0.13950000000000001</v>
      </c>
      <c r="Y292" s="41">
        <v>0</v>
      </c>
      <c r="Z292" s="64">
        <v>0</v>
      </c>
      <c r="AA292" s="95">
        <v>0</v>
      </c>
      <c r="AB292" s="41">
        <v>0.70199999999999996</v>
      </c>
      <c r="AC292" s="41">
        <v>0.21049999999999999</v>
      </c>
      <c r="AD292" s="64">
        <v>1.6999999999999999E-3</v>
      </c>
      <c r="AE292" s="288">
        <v>0.1512</v>
      </c>
    </row>
    <row r="293" spans="1:31" x14ac:dyDescent="0.45">
      <c r="A293" s="19" t="s">
        <v>1365</v>
      </c>
      <c r="B293" s="23" t="s">
        <v>489</v>
      </c>
      <c r="C293" s="17" t="s">
        <v>490</v>
      </c>
      <c r="D293" s="27">
        <v>591</v>
      </c>
      <c r="E293" s="456">
        <v>3.2099999999999997E-2</v>
      </c>
      <c r="F293" s="95">
        <v>0.55159999999999998</v>
      </c>
      <c r="G293" s="41">
        <v>0.85109999999999997</v>
      </c>
      <c r="H293" s="41">
        <v>0.94750000000000001</v>
      </c>
      <c r="I293" s="41">
        <v>0.93740000000000001</v>
      </c>
      <c r="J293" s="41">
        <v>0.92889999999999995</v>
      </c>
      <c r="K293" s="41">
        <v>0.68020000000000003</v>
      </c>
      <c r="L293" s="41">
        <v>0.9103</v>
      </c>
      <c r="M293" s="41">
        <v>0.90359999999999996</v>
      </c>
      <c r="N293" s="41">
        <v>0.74960000000000004</v>
      </c>
      <c r="O293" s="64">
        <v>0.93569999999999998</v>
      </c>
      <c r="P293" s="95">
        <v>0.26900000000000002</v>
      </c>
      <c r="Q293" s="41">
        <v>0.54479999999999995</v>
      </c>
      <c r="R293" s="41">
        <v>0.70899999999999996</v>
      </c>
      <c r="S293" s="64">
        <v>0.4788</v>
      </c>
      <c r="T293" s="288">
        <v>0.4829</v>
      </c>
      <c r="U293" s="288">
        <v>0.3266</v>
      </c>
      <c r="V293" s="288">
        <v>0.10150000000000001</v>
      </c>
      <c r="W293" s="95">
        <v>3.3999999999999998E-3</v>
      </c>
      <c r="X293" s="41">
        <v>0.12690000000000001</v>
      </c>
      <c r="Y293" s="41">
        <v>0</v>
      </c>
      <c r="Z293" s="64">
        <v>0</v>
      </c>
      <c r="AA293" s="95">
        <v>0</v>
      </c>
      <c r="AB293" s="41">
        <v>0.13089999999999999</v>
      </c>
      <c r="AC293" s="41">
        <v>0</v>
      </c>
      <c r="AD293" s="64">
        <v>1.6999999999999999E-3</v>
      </c>
      <c r="AE293" s="288">
        <v>0.13200000000000001</v>
      </c>
    </row>
    <row r="294" spans="1:31" x14ac:dyDescent="0.45">
      <c r="A294" s="19" t="s">
        <v>1365</v>
      </c>
      <c r="B294" s="23" t="s">
        <v>491</v>
      </c>
      <c r="C294" s="17" t="s">
        <v>492</v>
      </c>
      <c r="D294" s="27">
        <v>491</v>
      </c>
      <c r="E294" s="456">
        <v>0.1426</v>
      </c>
      <c r="F294" s="95">
        <v>0.8024</v>
      </c>
      <c r="G294" s="41">
        <v>0.95720000000000005</v>
      </c>
      <c r="H294" s="41">
        <v>0.97760000000000002</v>
      </c>
      <c r="I294" s="41">
        <v>0.96950000000000003</v>
      </c>
      <c r="J294" s="41">
        <v>0.96740000000000004</v>
      </c>
      <c r="K294" s="41">
        <v>0.87980000000000003</v>
      </c>
      <c r="L294" s="41">
        <v>0.97760000000000002</v>
      </c>
      <c r="M294" s="41">
        <v>0.91649999999999998</v>
      </c>
      <c r="N294" s="41">
        <v>0.93889999999999996</v>
      </c>
      <c r="O294" s="64">
        <v>0.95109999999999995</v>
      </c>
      <c r="P294" s="95">
        <v>0.34010000000000001</v>
      </c>
      <c r="Q294" s="41">
        <v>0.60489999999999999</v>
      </c>
      <c r="R294" s="41">
        <v>0.83299999999999996</v>
      </c>
      <c r="S294" s="64">
        <v>0.6008</v>
      </c>
      <c r="T294" s="288">
        <v>0.54430000000000001</v>
      </c>
      <c r="U294" s="288">
        <v>0.86560000000000004</v>
      </c>
      <c r="V294" s="288">
        <v>0.74750000000000005</v>
      </c>
      <c r="W294" s="95">
        <v>0.13439999999999999</v>
      </c>
      <c r="X294" s="41">
        <v>0.30349999999999999</v>
      </c>
      <c r="Y294" s="41">
        <v>0.18329999999999999</v>
      </c>
      <c r="Z294" s="64">
        <v>1.67E-2</v>
      </c>
      <c r="AA294" s="95">
        <v>0</v>
      </c>
      <c r="AB294" s="41">
        <v>0.68610000000000004</v>
      </c>
      <c r="AC294" s="41">
        <v>6.4500000000000002E-2</v>
      </c>
      <c r="AD294" s="64">
        <v>0</v>
      </c>
      <c r="AE294" s="288">
        <v>0.20369999999999999</v>
      </c>
    </row>
    <row r="295" spans="1:31" x14ac:dyDescent="0.45">
      <c r="A295" s="19" t="s">
        <v>1365</v>
      </c>
      <c r="B295" s="23" t="s">
        <v>493</v>
      </c>
      <c r="C295" s="17" t="s">
        <v>494</v>
      </c>
      <c r="D295" s="27">
        <v>521</v>
      </c>
      <c r="E295" s="456">
        <v>0.26869999999999999</v>
      </c>
      <c r="F295" s="95">
        <v>0.67949999999999999</v>
      </c>
      <c r="G295" s="41">
        <v>0.92710000000000004</v>
      </c>
      <c r="H295" s="41">
        <v>0.96740000000000004</v>
      </c>
      <c r="I295" s="41">
        <v>0.95779999999999998</v>
      </c>
      <c r="J295" s="41">
        <v>0.95009999999999994</v>
      </c>
      <c r="K295" s="41">
        <v>0.76390000000000002</v>
      </c>
      <c r="L295" s="41">
        <v>0.96350000000000002</v>
      </c>
      <c r="M295" s="41">
        <v>0.93089999999999995</v>
      </c>
      <c r="N295" s="41">
        <v>0.86950000000000005</v>
      </c>
      <c r="O295" s="64">
        <v>0.99039999999999995</v>
      </c>
      <c r="P295" s="95">
        <v>0.32250000000000001</v>
      </c>
      <c r="Q295" s="41">
        <v>0.64680000000000004</v>
      </c>
      <c r="R295" s="41">
        <v>0.7409</v>
      </c>
      <c r="S295" s="64">
        <v>0.5202</v>
      </c>
      <c r="T295" s="288">
        <v>0.55000000000000004</v>
      </c>
      <c r="U295" s="288">
        <v>0.6411</v>
      </c>
      <c r="V295" s="288">
        <v>0.12859999999999999</v>
      </c>
      <c r="W295" s="95">
        <v>0</v>
      </c>
      <c r="X295" s="41">
        <v>0.1132</v>
      </c>
      <c r="Y295" s="41">
        <v>0</v>
      </c>
      <c r="Z295" s="64">
        <v>0</v>
      </c>
      <c r="AA295" s="95">
        <v>0</v>
      </c>
      <c r="AB295" s="41">
        <v>0.15429999999999999</v>
      </c>
      <c r="AC295" s="41">
        <v>0.1429</v>
      </c>
      <c r="AD295" s="64">
        <v>1.9E-3</v>
      </c>
      <c r="AE295" s="288">
        <v>7.0999999999999994E-2</v>
      </c>
    </row>
    <row r="296" spans="1:31" x14ac:dyDescent="0.45">
      <c r="A296" s="19" t="s">
        <v>1365</v>
      </c>
      <c r="B296" s="23" t="s">
        <v>495</v>
      </c>
      <c r="C296" s="17" t="s">
        <v>496</v>
      </c>
      <c r="D296" s="27">
        <v>242</v>
      </c>
      <c r="E296" s="456">
        <v>0.22309999999999999</v>
      </c>
      <c r="F296" s="95">
        <v>0.69420000000000004</v>
      </c>
      <c r="G296" s="41">
        <v>0.92979999999999996</v>
      </c>
      <c r="H296" s="41">
        <v>0.96279999999999999</v>
      </c>
      <c r="I296" s="41">
        <v>0.97929999999999995</v>
      </c>
      <c r="J296" s="41">
        <v>0.95450000000000002</v>
      </c>
      <c r="K296" s="41">
        <v>0.79339999999999999</v>
      </c>
      <c r="L296" s="41">
        <v>0.95040000000000002</v>
      </c>
      <c r="M296" s="41">
        <v>0.89259999999999995</v>
      </c>
      <c r="N296" s="41">
        <v>0.90910000000000002</v>
      </c>
      <c r="O296" s="64">
        <v>0.9587</v>
      </c>
      <c r="P296" s="95">
        <v>0.2893</v>
      </c>
      <c r="Q296" s="41">
        <v>0.61570000000000003</v>
      </c>
      <c r="R296" s="41">
        <v>0.77270000000000005</v>
      </c>
      <c r="S296" s="64">
        <v>0.5</v>
      </c>
      <c r="T296" s="288">
        <v>0.54320000000000002</v>
      </c>
      <c r="U296" s="288">
        <v>0.59089999999999998</v>
      </c>
      <c r="V296" s="288">
        <v>3.3099999999999997E-2</v>
      </c>
      <c r="W296" s="95">
        <v>0</v>
      </c>
      <c r="X296" s="41">
        <v>0.1983</v>
      </c>
      <c r="Y296" s="41">
        <v>0</v>
      </c>
      <c r="Z296" s="64">
        <v>0</v>
      </c>
      <c r="AA296" s="95">
        <v>2.7E-2</v>
      </c>
      <c r="AB296" s="41">
        <v>2.53E-2</v>
      </c>
      <c r="AC296" s="41">
        <v>0.25</v>
      </c>
      <c r="AD296" s="64">
        <v>0</v>
      </c>
      <c r="AE296" s="288">
        <v>0.53720000000000001</v>
      </c>
    </row>
    <row r="297" spans="1:31" x14ac:dyDescent="0.45">
      <c r="A297" s="19" t="s">
        <v>1363</v>
      </c>
      <c r="B297" s="22" t="s">
        <v>890</v>
      </c>
      <c r="C297" s="16"/>
      <c r="D297" s="85">
        <v>3606</v>
      </c>
      <c r="E297" s="455">
        <v>0.24629999999999999</v>
      </c>
      <c r="F297" s="94">
        <v>0.68640000000000001</v>
      </c>
      <c r="G297" s="102">
        <v>0.92710000000000004</v>
      </c>
      <c r="H297" s="102">
        <v>0.95979999999999999</v>
      </c>
      <c r="I297" s="102">
        <v>0.9526</v>
      </c>
      <c r="J297" s="102">
        <v>0.9506</v>
      </c>
      <c r="K297" s="102">
        <v>0.77569999999999995</v>
      </c>
      <c r="L297" s="102">
        <v>0.95479999999999998</v>
      </c>
      <c r="M297" s="102">
        <v>0.93479999999999996</v>
      </c>
      <c r="N297" s="102">
        <v>0.86739999999999995</v>
      </c>
      <c r="O297" s="103">
        <v>0.92120000000000002</v>
      </c>
      <c r="P297" s="94">
        <v>0.3871</v>
      </c>
      <c r="Q297" s="102">
        <v>0.7097</v>
      </c>
      <c r="R297" s="102">
        <v>0.74880000000000002</v>
      </c>
      <c r="S297" s="103">
        <v>0.6159</v>
      </c>
      <c r="T297" s="287">
        <v>0.58740000000000003</v>
      </c>
      <c r="U297" s="287">
        <v>0.72819999999999996</v>
      </c>
      <c r="V297" s="287">
        <v>0.25290000000000001</v>
      </c>
      <c r="W297" s="94">
        <v>1.1000000000000001E-3</v>
      </c>
      <c r="X297" s="102">
        <v>8.7599999999999997E-2</v>
      </c>
      <c r="Y297" s="102">
        <v>0</v>
      </c>
      <c r="Z297" s="103">
        <v>0</v>
      </c>
      <c r="AA297" s="94">
        <v>0</v>
      </c>
      <c r="AB297" s="102">
        <v>0.62470000000000003</v>
      </c>
      <c r="AC297" s="102">
        <v>0.18429999999999999</v>
      </c>
      <c r="AD297" s="103">
        <v>3.0999999999999999E-3</v>
      </c>
      <c r="AE297" s="287">
        <v>0.15890000000000001</v>
      </c>
    </row>
    <row r="298" spans="1:31" x14ac:dyDescent="0.45">
      <c r="A298" s="19" t="s">
        <v>1365</v>
      </c>
      <c r="B298" s="23" t="s">
        <v>498</v>
      </c>
      <c r="C298" s="17" t="s">
        <v>499</v>
      </c>
      <c r="D298" s="27">
        <v>413</v>
      </c>
      <c r="E298" s="456">
        <v>0.28570000000000001</v>
      </c>
      <c r="F298" s="95">
        <v>0.72640000000000005</v>
      </c>
      <c r="G298" s="41">
        <v>0.94189999999999996</v>
      </c>
      <c r="H298" s="41">
        <v>0.95399999999999996</v>
      </c>
      <c r="I298" s="41">
        <v>0.9516</v>
      </c>
      <c r="J298" s="41">
        <v>0.94430000000000003</v>
      </c>
      <c r="K298" s="41">
        <v>0.81840000000000002</v>
      </c>
      <c r="L298" s="41">
        <v>0.95399999999999996</v>
      </c>
      <c r="M298" s="41">
        <v>0.92010000000000003</v>
      </c>
      <c r="N298" s="41">
        <v>0.89100000000000001</v>
      </c>
      <c r="O298" s="64">
        <v>0.9395</v>
      </c>
      <c r="P298" s="95">
        <v>0.3947</v>
      </c>
      <c r="Q298" s="41">
        <v>0.7046</v>
      </c>
      <c r="R298" s="41">
        <v>0.75539999999999996</v>
      </c>
      <c r="S298" s="64">
        <v>0.59809999999999997</v>
      </c>
      <c r="T298" s="288">
        <v>0.4955</v>
      </c>
      <c r="U298" s="288">
        <v>0.87409999999999999</v>
      </c>
      <c r="V298" s="288">
        <v>0.18890000000000001</v>
      </c>
      <c r="W298" s="95">
        <v>2.3999999999999998E-3</v>
      </c>
      <c r="X298" s="41">
        <v>0.1598</v>
      </c>
      <c r="Y298" s="41">
        <v>0</v>
      </c>
      <c r="Z298" s="64">
        <v>0</v>
      </c>
      <c r="AA298" s="95">
        <v>0</v>
      </c>
      <c r="AB298" s="41">
        <v>0.68969999999999998</v>
      </c>
      <c r="AC298" s="41">
        <v>0.25</v>
      </c>
      <c r="AD298" s="64">
        <v>0</v>
      </c>
      <c r="AE298" s="288">
        <v>0.1671</v>
      </c>
    </row>
    <row r="299" spans="1:31" x14ac:dyDescent="0.45">
      <c r="A299" s="19" t="s">
        <v>1365</v>
      </c>
      <c r="B299" s="23" t="s">
        <v>500</v>
      </c>
      <c r="C299" s="17" t="s">
        <v>501</v>
      </c>
      <c r="D299" s="27">
        <v>211</v>
      </c>
      <c r="E299" s="456">
        <v>0.29859999999999998</v>
      </c>
      <c r="F299" s="95">
        <v>0.62090000000000001</v>
      </c>
      <c r="G299" s="41">
        <v>0.94310000000000005</v>
      </c>
      <c r="H299" s="41">
        <v>0.94789999999999996</v>
      </c>
      <c r="I299" s="41">
        <v>0.97160000000000002</v>
      </c>
      <c r="J299" s="41">
        <v>0.94789999999999996</v>
      </c>
      <c r="K299" s="41">
        <v>0.71560000000000001</v>
      </c>
      <c r="L299" s="41">
        <v>0.94310000000000005</v>
      </c>
      <c r="M299" s="41">
        <v>0.92420000000000002</v>
      </c>
      <c r="N299" s="41">
        <v>0.88149999999999995</v>
      </c>
      <c r="O299" s="64">
        <v>0.9526</v>
      </c>
      <c r="P299" s="95">
        <v>0.38390000000000002</v>
      </c>
      <c r="Q299" s="41">
        <v>0.68720000000000003</v>
      </c>
      <c r="R299" s="41">
        <v>0.75829999999999997</v>
      </c>
      <c r="S299" s="64">
        <v>0.60660000000000003</v>
      </c>
      <c r="T299" s="288">
        <v>0.49020000000000002</v>
      </c>
      <c r="U299" s="288">
        <v>0.9052</v>
      </c>
      <c r="V299" s="288">
        <v>0.22270000000000001</v>
      </c>
      <c r="W299" s="95">
        <v>0</v>
      </c>
      <c r="X299" s="41">
        <v>7.1099999999999997E-2</v>
      </c>
      <c r="Y299" s="41">
        <v>0</v>
      </c>
      <c r="Z299" s="64">
        <v>0</v>
      </c>
      <c r="AA299" s="95">
        <v>0</v>
      </c>
      <c r="AB299" s="41">
        <v>0.49370000000000003</v>
      </c>
      <c r="AC299" s="41">
        <v>0.25</v>
      </c>
      <c r="AD299" s="64">
        <v>0</v>
      </c>
      <c r="AE299" s="288">
        <v>0.16109999999999999</v>
      </c>
    </row>
    <row r="300" spans="1:31" x14ac:dyDescent="0.45">
      <c r="A300" s="19" t="s">
        <v>1365</v>
      </c>
      <c r="B300" s="23" t="s">
        <v>502</v>
      </c>
      <c r="C300" s="17" t="s">
        <v>503</v>
      </c>
      <c r="D300" s="27">
        <v>415</v>
      </c>
      <c r="E300" s="456">
        <v>0.37109999999999999</v>
      </c>
      <c r="F300" s="95">
        <v>0.73980000000000001</v>
      </c>
      <c r="G300" s="41">
        <v>0.94220000000000004</v>
      </c>
      <c r="H300" s="41">
        <v>0.97350000000000003</v>
      </c>
      <c r="I300" s="41">
        <v>0.9446</v>
      </c>
      <c r="J300" s="41">
        <v>0.97350000000000003</v>
      </c>
      <c r="K300" s="41">
        <v>0.81200000000000006</v>
      </c>
      <c r="L300" s="41">
        <v>0.96630000000000005</v>
      </c>
      <c r="M300" s="41">
        <v>0.95179999999999998</v>
      </c>
      <c r="N300" s="41">
        <v>0.8458</v>
      </c>
      <c r="O300" s="64">
        <v>0.93489999999999995</v>
      </c>
      <c r="P300" s="95">
        <v>0.41689999999999999</v>
      </c>
      <c r="Q300" s="41">
        <v>0.71330000000000005</v>
      </c>
      <c r="R300" s="41">
        <v>0.76629999999999998</v>
      </c>
      <c r="S300" s="64">
        <v>0.65539999999999998</v>
      </c>
      <c r="T300" s="288">
        <v>0.48649999999999999</v>
      </c>
      <c r="U300" s="288">
        <v>0.75419999999999998</v>
      </c>
      <c r="V300" s="288">
        <v>0.21199999999999999</v>
      </c>
      <c r="W300" s="95">
        <v>0</v>
      </c>
      <c r="X300" s="41">
        <v>6.7500000000000004E-2</v>
      </c>
      <c r="Y300" s="41">
        <v>0</v>
      </c>
      <c r="Z300" s="64">
        <v>0</v>
      </c>
      <c r="AA300" s="95">
        <v>0</v>
      </c>
      <c r="AB300" s="41">
        <v>0.78900000000000003</v>
      </c>
      <c r="AC300" s="41">
        <v>3.0300000000000001E-2</v>
      </c>
      <c r="AD300" s="64">
        <v>0</v>
      </c>
      <c r="AE300" s="288">
        <v>0.14460000000000001</v>
      </c>
    </row>
    <row r="301" spans="1:31" x14ac:dyDescent="0.45">
      <c r="A301" s="19" t="s">
        <v>1365</v>
      </c>
      <c r="B301" s="23" t="s">
        <v>504</v>
      </c>
      <c r="C301" s="17" t="s">
        <v>505</v>
      </c>
      <c r="D301" s="27">
        <v>592</v>
      </c>
      <c r="E301" s="456">
        <v>0.29899999999999999</v>
      </c>
      <c r="F301" s="95">
        <v>0.66890000000000005</v>
      </c>
      <c r="G301" s="41">
        <v>0.93069999999999997</v>
      </c>
      <c r="H301" s="41">
        <v>0.95440000000000003</v>
      </c>
      <c r="I301" s="41">
        <v>0.95609999999999995</v>
      </c>
      <c r="J301" s="41">
        <v>0.94089999999999996</v>
      </c>
      <c r="K301" s="41">
        <v>0.76690000000000003</v>
      </c>
      <c r="L301" s="41">
        <v>0.95779999999999998</v>
      </c>
      <c r="M301" s="41">
        <v>0.89700000000000002</v>
      </c>
      <c r="N301" s="41">
        <v>0.85299999999999998</v>
      </c>
      <c r="O301" s="64">
        <v>0.93240000000000001</v>
      </c>
      <c r="P301" s="95">
        <v>0.41220000000000001</v>
      </c>
      <c r="Q301" s="41">
        <v>0.74160000000000004</v>
      </c>
      <c r="R301" s="41">
        <v>0.75170000000000003</v>
      </c>
      <c r="S301" s="64">
        <v>0.60809999999999997</v>
      </c>
      <c r="T301" s="288">
        <v>0.60270000000000001</v>
      </c>
      <c r="U301" s="288">
        <v>0.63180000000000003</v>
      </c>
      <c r="V301" s="288">
        <v>0.20949999999999999</v>
      </c>
      <c r="W301" s="95">
        <v>0</v>
      </c>
      <c r="X301" s="41">
        <v>7.5999999999999998E-2</v>
      </c>
      <c r="Y301" s="41">
        <v>0</v>
      </c>
      <c r="Z301" s="64">
        <v>0</v>
      </c>
      <c r="AA301" s="95">
        <v>0</v>
      </c>
      <c r="AB301" s="41">
        <v>0.78380000000000005</v>
      </c>
      <c r="AC301" s="41">
        <v>0.16669999999999999</v>
      </c>
      <c r="AD301" s="64">
        <v>1.6999999999999999E-3</v>
      </c>
      <c r="AE301" s="288">
        <v>0.14699999999999999</v>
      </c>
    </row>
    <row r="302" spans="1:31" x14ac:dyDescent="0.45">
      <c r="A302" s="19" t="s">
        <v>1365</v>
      </c>
      <c r="B302" s="23" t="s">
        <v>506</v>
      </c>
      <c r="C302" s="17" t="s">
        <v>507</v>
      </c>
      <c r="D302" s="27">
        <v>610</v>
      </c>
      <c r="E302" s="456">
        <v>0.17380000000000001</v>
      </c>
      <c r="F302" s="95">
        <v>0.76390000000000002</v>
      </c>
      <c r="G302" s="41">
        <v>0.92459999999999998</v>
      </c>
      <c r="H302" s="41">
        <v>0.94259999999999999</v>
      </c>
      <c r="I302" s="41">
        <v>0.95409999999999995</v>
      </c>
      <c r="J302" s="41">
        <v>0.94099999999999995</v>
      </c>
      <c r="K302" s="41">
        <v>0.8115</v>
      </c>
      <c r="L302" s="41">
        <v>0.93610000000000004</v>
      </c>
      <c r="M302" s="41">
        <v>0.98029999999999995</v>
      </c>
      <c r="N302" s="41">
        <v>0.88519999999999999</v>
      </c>
      <c r="O302" s="64">
        <v>0.92620000000000002</v>
      </c>
      <c r="P302" s="95">
        <v>0.29509999999999997</v>
      </c>
      <c r="Q302" s="41">
        <v>0.59019999999999995</v>
      </c>
      <c r="R302" s="41">
        <v>0.68689999999999996</v>
      </c>
      <c r="S302" s="64">
        <v>0.58199999999999996</v>
      </c>
      <c r="T302" s="288">
        <v>0.53290000000000004</v>
      </c>
      <c r="U302" s="288">
        <v>0.75739999999999996</v>
      </c>
      <c r="V302" s="288">
        <v>0.28029999999999999</v>
      </c>
      <c r="W302" s="95">
        <v>3.3E-3</v>
      </c>
      <c r="X302" s="41">
        <v>7.0499999999999993E-2</v>
      </c>
      <c r="Y302" s="41">
        <v>0</v>
      </c>
      <c r="Z302" s="64">
        <v>0</v>
      </c>
      <c r="AA302" s="95">
        <v>0</v>
      </c>
      <c r="AB302" s="41">
        <v>0.53129999999999999</v>
      </c>
      <c r="AC302" s="41">
        <v>0.13039999999999999</v>
      </c>
      <c r="AD302" s="64">
        <v>0</v>
      </c>
      <c r="AE302" s="288">
        <v>0.16070000000000001</v>
      </c>
    </row>
    <row r="303" spans="1:31" x14ac:dyDescent="0.45">
      <c r="A303" s="19" t="s">
        <v>1365</v>
      </c>
      <c r="B303" s="23" t="s">
        <v>508</v>
      </c>
      <c r="C303" s="17" t="s">
        <v>509</v>
      </c>
      <c r="D303" s="27">
        <v>855</v>
      </c>
      <c r="E303" s="456">
        <v>0.15790000000000001</v>
      </c>
      <c r="F303" s="95">
        <v>0.72160000000000002</v>
      </c>
      <c r="G303" s="41">
        <v>0.93100000000000005</v>
      </c>
      <c r="H303" s="41">
        <v>0.97540000000000004</v>
      </c>
      <c r="I303" s="41">
        <v>0.95909999999999995</v>
      </c>
      <c r="J303" s="41">
        <v>0.97430000000000005</v>
      </c>
      <c r="K303" s="41">
        <v>0.8175</v>
      </c>
      <c r="L303" s="41">
        <v>0.9708</v>
      </c>
      <c r="M303" s="41">
        <v>0.92869999999999997</v>
      </c>
      <c r="N303" s="41">
        <v>0.90529999999999999</v>
      </c>
      <c r="O303" s="64">
        <v>0.92159999999999997</v>
      </c>
      <c r="P303" s="95">
        <v>0.42220000000000002</v>
      </c>
      <c r="Q303" s="41">
        <v>0.74270000000000003</v>
      </c>
      <c r="R303" s="41">
        <v>0.80700000000000005</v>
      </c>
      <c r="S303" s="64">
        <v>0.65500000000000003</v>
      </c>
      <c r="T303" s="288">
        <v>0.69889999999999997</v>
      </c>
      <c r="U303" s="288">
        <v>0.78129999999999999</v>
      </c>
      <c r="V303" s="288">
        <v>0.35439999999999999</v>
      </c>
      <c r="W303" s="95">
        <v>0</v>
      </c>
      <c r="X303" s="41">
        <v>9.7100000000000006E-2</v>
      </c>
      <c r="Y303" s="41">
        <v>0</v>
      </c>
      <c r="Z303" s="64">
        <v>0</v>
      </c>
      <c r="AA303" s="95">
        <v>0</v>
      </c>
      <c r="AB303" s="41">
        <v>0.57920000000000005</v>
      </c>
      <c r="AC303" s="41">
        <v>0.26029999999999998</v>
      </c>
      <c r="AD303" s="64">
        <v>0</v>
      </c>
      <c r="AE303" s="288">
        <v>0.16259999999999999</v>
      </c>
    </row>
    <row r="304" spans="1:31" x14ac:dyDescent="0.45">
      <c r="A304" s="19" t="s">
        <v>1365</v>
      </c>
      <c r="B304" s="23" t="s">
        <v>510</v>
      </c>
      <c r="C304" s="17" t="s">
        <v>511</v>
      </c>
      <c r="D304" s="27">
        <v>510</v>
      </c>
      <c r="E304" s="456">
        <v>0.26469999999999999</v>
      </c>
      <c r="F304" s="95">
        <v>0.50590000000000002</v>
      </c>
      <c r="G304" s="41">
        <v>0.88819999999999999</v>
      </c>
      <c r="H304" s="41">
        <v>0.95879999999999999</v>
      </c>
      <c r="I304" s="41">
        <v>0.93530000000000002</v>
      </c>
      <c r="J304" s="41">
        <v>0.92159999999999997</v>
      </c>
      <c r="K304" s="41">
        <v>0.63329999999999997</v>
      </c>
      <c r="L304" s="41">
        <v>0.94310000000000005</v>
      </c>
      <c r="M304" s="41">
        <v>0.93730000000000002</v>
      </c>
      <c r="N304" s="41">
        <v>0.79220000000000002</v>
      </c>
      <c r="O304" s="64">
        <v>0.86270000000000002</v>
      </c>
      <c r="P304" s="95">
        <v>0.38040000000000002</v>
      </c>
      <c r="Q304" s="41">
        <v>0.77059999999999995</v>
      </c>
      <c r="R304" s="41">
        <v>0.69799999999999995</v>
      </c>
      <c r="S304" s="64">
        <v>0.58630000000000004</v>
      </c>
      <c r="T304" s="288">
        <v>0.6875</v>
      </c>
      <c r="U304" s="288">
        <v>0.50390000000000001</v>
      </c>
      <c r="V304" s="288">
        <v>0.19800000000000001</v>
      </c>
      <c r="W304" s="95">
        <v>2E-3</v>
      </c>
      <c r="X304" s="41">
        <v>7.0599999999999996E-2</v>
      </c>
      <c r="Y304" s="41">
        <v>0</v>
      </c>
      <c r="Z304" s="64">
        <v>0</v>
      </c>
      <c r="AA304" s="95">
        <v>0</v>
      </c>
      <c r="AB304" s="41">
        <v>0.53010000000000002</v>
      </c>
      <c r="AC304" s="41">
        <v>0.1739</v>
      </c>
      <c r="AD304" s="64">
        <v>1.9599999999999999E-2</v>
      </c>
      <c r="AE304" s="288">
        <v>0.1686</v>
      </c>
    </row>
    <row r="305" spans="1:31" x14ac:dyDescent="0.45">
      <c r="A305" s="19" t="s">
        <v>1363</v>
      </c>
      <c r="B305" s="22" t="s">
        <v>891</v>
      </c>
      <c r="C305" s="16"/>
      <c r="D305" s="85">
        <v>2350</v>
      </c>
      <c r="E305" s="455">
        <v>0.21790000000000001</v>
      </c>
      <c r="F305" s="94">
        <v>0.70809999999999995</v>
      </c>
      <c r="G305" s="102">
        <v>0.91869999999999996</v>
      </c>
      <c r="H305" s="102">
        <v>0.94979999999999998</v>
      </c>
      <c r="I305" s="102">
        <v>0.94979999999999998</v>
      </c>
      <c r="J305" s="102">
        <v>0.93659999999999999</v>
      </c>
      <c r="K305" s="102">
        <v>0.80469999999999997</v>
      </c>
      <c r="L305" s="102">
        <v>0.94720000000000004</v>
      </c>
      <c r="M305" s="102">
        <v>0.9123</v>
      </c>
      <c r="N305" s="102">
        <v>0.88</v>
      </c>
      <c r="O305" s="103">
        <v>0.93869999999999998</v>
      </c>
      <c r="P305" s="94">
        <v>0.3332</v>
      </c>
      <c r="Q305" s="102">
        <v>0.65620000000000001</v>
      </c>
      <c r="R305" s="102">
        <v>0.67530000000000001</v>
      </c>
      <c r="S305" s="103">
        <v>0.57189999999999996</v>
      </c>
      <c r="T305" s="287">
        <v>0.56469999999999998</v>
      </c>
      <c r="U305" s="287">
        <v>0.75529999999999997</v>
      </c>
      <c r="V305" s="287">
        <v>0.40720000000000001</v>
      </c>
      <c r="W305" s="94">
        <v>7.1999999999999998E-3</v>
      </c>
      <c r="X305" s="102">
        <v>6.9800000000000001E-2</v>
      </c>
      <c r="Y305" s="102">
        <v>6.25E-2</v>
      </c>
      <c r="Z305" s="103">
        <v>0</v>
      </c>
      <c r="AA305" s="94">
        <v>0</v>
      </c>
      <c r="AB305" s="102">
        <v>0.52869999999999995</v>
      </c>
      <c r="AC305" s="102">
        <v>0.17510000000000001</v>
      </c>
      <c r="AD305" s="103">
        <v>2.5999999999999999E-3</v>
      </c>
      <c r="AE305" s="287">
        <v>0.126</v>
      </c>
    </row>
    <row r="306" spans="1:31" x14ac:dyDescent="0.45">
      <c r="A306" s="19" t="s">
        <v>1365</v>
      </c>
      <c r="B306" s="23" t="s">
        <v>513</v>
      </c>
      <c r="C306" s="17" t="s">
        <v>514</v>
      </c>
      <c r="D306" s="27">
        <v>485</v>
      </c>
      <c r="E306" s="456">
        <v>0.19589999999999999</v>
      </c>
      <c r="F306" s="95">
        <v>0.62470000000000003</v>
      </c>
      <c r="G306" s="41">
        <v>0.92579999999999996</v>
      </c>
      <c r="H306" s="41">
        <v>0.98760000000000003</v>
      </c>
      <c r="I306" s="41">
        <v>0.96909999999999996</v>
      </c>
      <c r="J306" s="41">
        <v>0.96909999999999996</v>
      </c>
      <c r="K306" s="41">
        <v>0.73199999999999998</v>
      </c>
      <c r="L306" s="41">
        <v>0.96289999999999998</v>
      </c>
      <c r="M306" s="41">
        <v>0.91339999999999999</v>
      </c>
      <c r="N306" s="41">
        <v>0.90310000000000001</v>
      </c>
      <c r="O306" s="64">
        <v>0.94640000000000002</v>
      </c>
      <c r="P306" s="95">
        <v>0.34429999999999999</v>
      </c>
      <c r="Q306" s="41">
        <v>0.67010000000000003</v>
      </c>
      <c r="R306" s="41">
        <v>0.6351</v>
      </c>
      <c r="S306" s="64">
        <v>0.63919999999999999</v>
      </c>
      <c r="T306" s="288">
        <v>0.55779999999999996</v>
      </c>
      <c r="U306" s="288">
        <v>0.78139999999999998</v>
      </c>
      <c r="V306" s="288">
        <v>0.29899999999999999</v>
      </c>
      <c r="W306" s="95">
        <v>6.1999999999999998E-3</v>
      </c>
      <c r="X306" s="41">
        <v>6.1899999999999997E-2</v>
      </c>
      <c r="Y306" s="41">
        <v>0.33329999999999999</v>
      </c>
      <c r="Z306" s="64">
        <v>0</v>
      </c>
      <c r="AA306" s="95">
        <v>0</v>
      </c>
      <c r="AB306" s="41">
        <v>0.50549999999999995</v>
      </c>
      <c r="AC306" s="41">
        <v>0.1081</v>
      </c>
      <c r="AD306" s="64">
        <v>2.0999999999999999E-3</v>
      </c>
      <c r="AE306" s="288">
        <v>0.1052</v>
      </c>
    </row>
    <row r="307" spans="1:31" x14ac:dyDescent="0.45">
      <c r="A307" s="19" t="s">
        <v>1365</v>
      </c>
      <c r="B307" s="23" t="s">
        <v>515</v>
      </c>
      <c r="C307" s="17" t="s">
        <v>516</v>
      </c>
      <c r="D307" s="27">
        <v>203</v>
      </c>
      <c r="E307" s="456">
        <v>7.3899999999999993E-2</v>
      </c>
      <c r="F307" s="95">
        <v>0.61080000000000001</v>
      </c>
      <c r="G307" s="41">
        <v>0.89159999999999995</v>
      </c>
      <c r="H307" s="41">
        <v>0.93600000000000005</v>
      </c>
      <c r="I307" s="41">
        <v>0.93600000000000005</v>
      </c>
      <c r="J307" s="41">
        <v>0.92120000000000002</v>
      </c>
      <c r="K307" s="41">
        <v>0.80300000000000005</v>
      </c>
      <c r="L307" s="41">
        <v>0.93100000000000005</v>
      </c>
      <c r="M307" s="41">
        <v>0.82269999999999999</v>
      </c>
      <c r="N307" s="41">
        <v>0.80789999999999995</v>
      </c>
      <c r="O307" s="64">
        <v>0.93100000000000005</v>
      </c>
      <c r="P307" s="95">
        <v>0.27589999999999998</v>
      </c>
      <c r="Q307" s="41">
        <v>0.59609999999999996</v>
      </c>
      <c r="R307" s="41">
        <v>0.64039999999999997</v>
      </c>
      <c r="S307" s="64">
        <v>0.50249999999999995</v>
      </c>
      <c r="T307" s="288">
        <v>0.4592</v>
      </c>
      <c r="U307" s="288">
        <v>0.82269999999999999</v>
      </c>
      <c r="V307" s="288">
        <v>0.46800000000000003</v>
      </c>
      <c r="W307" s="95">
        <v>0</v>
      </c>
      <c r="X307" s="41">
        <v>2.9600000000000001E-2</v>
      </c>
      <c r="Y307" s="41">
        <v>0</v>
      </c>
      <c r="Z307" s="64">
        <v>0</v>
      </c>
      <c r="AA307" s="95">
        <v>0</v>
      </c>
      <c r="AB307" s="41">
        <v>0.88680000000000003</v>
      </c>
      <c r="AC307" s="41">
        <v>0.13639999999999999</v>
      </c>
      <c r="AD307" s="64">
        <v>4.8999999999999998E-3</v>
      </c>
      <c r="AE307" s="288">
        <v>0.24629999999999999</v>
      </c>
    </row>
    <row r="308" spans="1:31" x14ac:dyDescent="0.45">
      <c r="A308" s="19" t="s">
        <v>1365</v>
      </c>
      <c r="B308" s="23" t="s">
        <v>517</v>
      </c>
      <c r="C308" s="17" t="s">
        <v>518</v>
      </c>
      <c r="D308" s="27">
        <v>1090</v>
      </c>
      <c r="E308" s="456">
        <v>0.35049999999999998</v>
      </c>
      <c r="F308" s="95">
        <v>0.7752</v>
      </c>
      <c r="G308" s="41">
        <v>0.93120000000000003</v>
      </c>
      <c r="H308" s="41">
        <v>0.94310000000000005</v>
      </c>
      <c r="I308" s="41">
        <v>0.95409999999999995</v>
      </c>
      <c r="J308" s="41">
        <v>0.93489999999999995</v>
      </c>
      <c r="K308" s="41">
        <v>0.86150000000000004</v>
      </c>
      <c r="L308" s="41">
        <v>0.94499999999999995</v>
      </c>
      <c r="M308" s="41">
        <v>0.92390000000000005</v>
      </c>
      <c r="N308" s="41">
        <v>0.8982</v>
      </c>
      <c r="O308" s="64">
        <v>0.94040000000000001</v>
      </c>
      <c r="P308" s="95">
        <v>0.35139999999999999</v>
      </c>
      <c r="Q308" s="41">
        <v>0.67979999999999996</v>
      </c>
      <c r="R308" s="41">
        <v>0.68069999999999997</v>
      </c>
      <c r="S308" s="64">
        <v>0.56240000000000001</v>
      </c>
      <c r="T308" s="288">
        <v>0.59670000000000001</v>
      </c>
      <c r="U308" s="288">
        <v>0.74680000000000002</v>
      </c>
      <c r="V308" s="288">
        <v>0.56330000000000002</v>
      </c>
      <c r="W308" s="95">
        <v>1.1900000000000001E-2</v>
      </c>
      <c r="X308" s="41">
        <v>0.1009</v>
      </c>
      <c r="Y308" s="41">
        <v>0</v>
      </c>
      <c r="Z308" s="64">
        <v>0</v>
      </c>
      <c r="AA308" s="95">
        <v>0</v>
      </c>
      <c r="AB308" s="41">
        <v>0.69810000000000005</v>
      </c>
      <c r="AC308" s="41">
        <v>0.23810000000000001</v>
      </c>
      <c r="AD308" s="64">
        <v>1.8E-3</v>
      </c>
      <c r="AE308" s="288">
        <v>0.12839999999999999</v>
      </c>
    </row>
    <row r="309" spans="1:31" x14ac:dyDescent="0.45">
      <c r="A309" s="19" t="s">
        <v>1365</v>
      </c>
      <c r="B309" s="23" t="s">
        <v>519</v>
      </c>
      <c r="C309" s="17" t="s">
        <v>520</v>
      </c>
      <c r="D309" s="27">
        <v>572</v>
      </c>
      <c r="E309" s="456">
        <v>3.5000000000000003E-2</v>
      </c>
      <c r="F309" s="95">
        <v>0.68530000000000002</v>
      </c>
      <c r="G309" s="41">
        <v>0.89859999999999995</v>
      </c>
      <c r="H309" s="41">
        <v>0.93530000000000002</v>
      </c>
      <c r="I309" s="41">
        <v>0.93010000000000004</v>
      </c>
      <c r="J309" s="41">
        <v>0.91779999999999995</v>
      </c>
      <c r="K309" s="41">
        <v>0.75870000000000004</v>
      </c>
      <c r="L309" s="41">
        <v>0.94410000000000005</v>
      </c>
      <c r="M309" s="41">
        <v>0.92130000000000001</v>
      </c>
      <c r="N309" s="41">
        <v>0.85140000000000005</v>
      </c>
      <c r="O309" s="64">
        <v>0.93179999999999996</v>
      </c>
      <c r="P309" s="95">
        <v>0.30940000000000001</v>
      </c>
      <c r="Q309" s="41">
        <v>0.62060000000000004</v>
      </c>
      <c r="R309" s="41">
        <v>0.71150000000000002</v>
      </c>
      <c r="S309" s="64">
        <v>0.55769999999999997</v>
      </c>
      <c r="T309" s="288">
        <v>0.57620000000000005</v>
      </c>
      <c r="U309" s="288">
        <v>0.72550000000000003</v>
      </c>
      <c r="V309" s="288">
        <v>0.18010000000000001</v>
      </c>
      <c r="W309" s="95">
        <v>1.6999999999999999E-3</v>
      </c>
      <c r="X309" s="41">
        <v>3.15E-2</v>
      </c>
      <c r="Y309" s="41">
        <v>0</v>
      </c>
      <c r="Z309" s="64">
        <v>0</v>
      </c>
      <c r="AA309" s="95">
        <v>0</v>
      </c>
      <c r="AB309" s="41">
        <v>0.25119999999999998</v>
      </c>
      <c r="AC309" s="41">
        <v>0.1176</v>
      </c>
      <c r="AD309" s="64">
        <v>3.5000000000000001E-3</v>
      </c>
      <c r="AE309" s="288">
        <v>9.6199999999999994E-2</v>
      </c>
    </row>
    <row r="310" spans="1:31" ht="4.5" customHeight="1" x14ac:dyDescent="0.45">
      <c r="A310" s="19"/>
      <c r="B310" s="323"/>
      <c r="C310" s="324"/>
      <c r="D310" s="324"/>
      <c r="E310" s="454"/>
      <c r="F310" s="325"/>
      <c r="G310" s="325"/>
      <c r="H310" s="325"/>
      <c r="I310" s="325"/>
      <c r="J310" s="325"/>
      <c r="K310" s="325"/>
      <c r="L310" s="325"/>
      <c r="M310" s="325"/>
      <c r="N310" s="325"/>
      <c r="O310" s="325"/>
      <c r="P310" s="325"/>
      <c r="Q310" s="325"/>
      <c r="R310" s="325"/>
      <c r="S310" s="325"/>
      <c r="T310" s="325"/>
      <c r="U310" s="325"/>
      <c r="V310" s="325"/>
      <c r="W310" s="325"/>
      <c r="X310" s="325"/>
      <c r="Y310" s="325"/>
      <c r="Z310" s="325"/>
      <c r="AA310" s="325"/>
      <c r="AB310" s="325"/>
      <c r="AC310" s="325"/>
      <c r="AD310" s="325"/>
      <c r="AE310" s="325"/>
    </row>
    <row r="311" spans="1:31" x14ac:dyDescent="0.45">
      <c r="A311" s="19" t="s">
        <v>0</v>
      </c>
      <c r="B311" s="21" t="s">
        <v>817</v>
      </c>
      <c r="C311" s="16"/>
      <c r="D311" s="84">
        <v>26477</v>
      </c>
      <c r="E311" s="450">
        <v>0.25030000000000002</v>
      </c>
      <c r="F311" s="94">
        <v>0.72389999999999999</v>
      </c>
      <c r="G311" s="102">
        <v>0.91049999999999998</v>
      </c>
      <c r="H311" s="102">
        <v>0.93979999999999997</v>
      </c>
      <c r="I311" s="102">
        <v>0.93459999999999999</v>
      </c>
      <c r="J311" s="102">
        <v>0.92630000000000001</v>
      </c>
      <c r="K311" s="102">
        <v>0.8226</v>
      </c>
      <c r="L311" s="102">
        <v>0.93100000000000005</v>
      </c>
      <c r="M311" s="102">
        <v>0.92090000000000005</v>
      </c>
      <c r="N311" s="102">
        <v>0.86299999999999999</v>
      </c>
      <c r="O311" s="103">
        <v>0.92030000000000001</v>
      </c>
      <c r="P311" s="94">
        <v>0.32950000000000002</v>
      </c>
      <c r="Q311" s="102">
        <v>0.65110000000000001</v>
      </c>
      <c r="R311" s="102">
        <v>0.67610000000000003</v>
      </c>
      <c r="S311" s="103">
        <v>0.57379999999999998</v>
      </c>
      <c r="T311" s="287">
        <v>0.57030000000000003</v>
      </c>
      <c r="U311" s="287">
        <v>0.75029999999999997</v>
      </c>
      <c r="V311" s="287">
        <v>0.50649999999999995</v>
      </c>
      <c r="W311" s="94">
        <v>1.2800000000000001E-2</v>
      </c>
      <c r="X311" s="102">
        <v>9.0499999999999997E-2</v>
      </c>
      <c r="Y311" s="102">
        <v>7.1400000000000005E-2</v>
      </c>
      <c r="Z311" s="103">
        <v>2.0799999999999999E-2</v>
      </c>
      <c r="AA311" s="94">
        <v>5.9999999999999995E-4</v>
      </c>
      <c r="AB311" s="102">
        <v>0.67610000000000003</v>
      </c>
      <c r="AC311" s="102">
        <v>0.18340000000000001</v>
      </c>
      <c r="AD311" s="103">
        <v>0.71379999999999999</v>
      </c>
      <c r="AE311" s="287">
        <v>0.32869999999999999</v>
      </c>
    </row>
    <row r="312" spans="1:31" x14ac:dyDescent="0.45">
      <c r="A312" s="19" t="s">
        <v>1363</v>
      </c>
      <c r="B312" s="22" t="s">
        <v>892</v>
      </c>
      <c r="C312" s="16"/>
      <c r="D312" s="85">
        <v>3762</v>
      </c>
      <c r="E312" s="455">
        <v>0.26500000000000001</v>
      </c>
      <c r="F312" s="94">
        <v>0.70650000000000002</v>
      </c>
      <c r="G312" s="102">
        <v>0.90539999999999998</v>
      </c>
      <c r="H312" s="102">
        <v>0.94279999999999997</v>
      </c>
      <c r="I312" s="102">
        <v>0.94020000000000004</v>
      </c>
      <c r="J312" s="102">
        <v>0.92479999999999996</v>
      </c>
      <c r="K312" s="102">
        <v>0.81950000000000001</v>
      </c>
      <c r="L312" s="102">
        <v>0.9365</v>
      </c>
      <c r="M312" s="102">
        <v>0.92579999999999996</v>
      </c>
      <c r="N312" s="102">
        <v>0.8397</v>
      </c>
      <c r="O312" s="103">
        <v>0.91200000000000003</v>
      </c>
      <c r="P312" s="94">
        <v>0.31230000000000002</v>
      </c>
      <c r="Q312" s="102">
        <v>0.65790000000000004</v>
      </c>
      <c r="R312" s="102">
        <v>0.64970000000000006</v>
      </c>
      <c r="S312" s="103">
        <v>0.56059999999999999</v>
      </c>
      <c r="T312" s="287">
        <v>0.59140000000000004</v>
      </c>
      <c r="U312" s="287">
        <v>0.7036</v>
      </c>
      <c r="V312" s="287">
        <v>0.49120000000000003</v>
      </c>
      <c r="W312" s="94">
        <v>1.7299999999999999E-2</v>
      </c>
      <c r="X312" s="102">
        <v>0.11219999999999999</v>
      </c>
      <c r="Y312" s="102">
        <v>0</v>
      </c>
      <c r="Z312" s="103">
        <v>0</v>
      </c>
      <c r="AA312" s="94">
        <v>0</v>
      </c>
      <c r="AB312" s="102">
        <v>0.6976</v>
      </c>
      <c r="AC312" s="102">
        <v>0.16589999999999999</v>
      </c>
      <c r="AD312" s="103">
        <v>0.63739999999999997</v>
      </c>
      <c r="AE312" s="287">
        <v>0.25540000000000002</v>
      </c>
    </row>
    <row r="313" spans="1:31" x14ac:dyDescent="0.45">
      <c r="A313" s="19" t="s">
        <v>1365</v>
      </c>
      <c r="B313" s="23" t="s">
        <v>893</v>
      </c>
      <c r="C313" s="17" t="s">
        <v>524</v>
      </c>
      <c r="D313" s="27">
        <v>413</v>
      </c>
      <c r="E313" s="456">
        <v>0.2591</v>
      </c>
      <c r="F313" s="95">
        <v>0.7046</v>
      </c>
      <c r="G313" s="41">
        <v>0.91279999999999994</v>
      </c>
      <c r="H313" s="41">
        <v>0.90800000000000003</v>
      </c>
      <c r="I313" s="41">
        <v>0.9274</v>
      </c>
      <c r="J313" s="41">
        <v>0.91039999999999999</v>
      </c>
      <c r="K313" s="41">
        <v>0.753</v>
      </c>
      <c r="L313" s="41">
        <v>0.92249999999999999</v>
      </c>
      <c r="M313" s="41">
        <v>0.9395</v>
      </c>
      <c r="N313" s="41">
        <v>0.86919999999999997</v>
      </c>
      <c r="O313" s="64">
        <v>0.92979999999999996</v>
      </c>
      <c r="P313" s="95">
        <v>0.28810000000000002</v>
      </c>
      <c r="Q313" s="41">
        <v>0.60050000000000003</v>
      </c>
      <c r="R313" s="41">
        <v>0.64649999999999996</v>
      </c>
      <c r="S313" s="64">
        <v>0.54239999999999999</v>
      </c>
      <c r="T313" s="288">
        <v>0.57840000000000003</v>
      </c>
      <c r="U313" s="288">
        <v>0.77480000000000004</v>
      </c>
      <c r="V313" s="288">
        <v>0.67800000000000005</v>
      </c>
      <c r="W313" s="95">
        <v>2.3999999999999998E-3</v>
      </c>
      <c r="X313" s="41">
        <v>0.1235</v>
      </c>
      <c r="Y313" s="41">
        <v>0</v>
      </c>
      <c r="Z313" s="64">
        <v>0</v>
      </c>
      <c r="AA313" s="95">
        <v>0</v>
      </c>
      <c r="AB313" s="41">
        <v>0.74339999999999995</v>
      </c>
      <c r="AC313" s="41">
        <v>0.23530000000000001</v>
      </c>
      <c r="AD313" s="64">
        <v>0.69730000000000003</v>
      </c>
      <c r="AE313" s="288">
        <v>0.36320000000000002</v>
      </c>
    </row>
    <row r="314" spans="1:31" x14ac:dyDescent="0.45">
      <c r="A314" s="19" t="s">
        <v>1365</v>
      </c>
      <c r="B314" s="23" t="s">
        <v>894</v>
      </c>
      <c r="C314" s="17" t="s">
        <v>526</v>
      </c>
      <c r="D314" s="27">
        <v>573</v>
      </c>
      <c r="E314" s="456">
        <v>0.2792</v>
      </c>
      <c r="F314" s="95">
        <v>0.64400000000000002</v>
      </c>
      <c r="G314" s="41">
        <v>0.87609999999999999</v>
      </c>
      <c r="H314" s="41">
        <v>0.96160000000000001</v>
      </c>
      <c r="I314" s="41">
        <v>0.9284</v>
      </c>
      <c r="J314" s="41">
        <v>0.91969999999999996</v>
      </c>
      <c r="K314" s="41">
        <v>0.82720000000000005</v>
      </c>
      <c r="L314" s="41">
        <v>0.94420000000000004</v>
      </c>
      <c r="M314" s="41">
        <v>0.97560000000000002</v>
      </c>
      <c r="N314" s="41">
        <v>0.76090000000000002</v>
      </c>
      <c r="O314" s="64">
        <v>0.88829999999999998</v>
      </c>
      <c r="P314" s="95">
        <v>0.34379999999999999</v>
      </c>
      <c r="Q314" s="41">
        <v>0.67190000000000005</v>
      </c>
      <c r="R314" s="41">
        <v>0.67359999999999998</v>
      </c>
      <c r="S314" s="64">
        <v>0.56540000000000001</v>
      </c>
      <c r="T314" s="288">
        <v>0.58760000000000001</v>
      </c>
      <c r="U314" s="288">
        <v>0.62829999999999997</v>
      </c>
      <c r="V314" s="288">
        <v>0.4642</v>
      </c>
      <c r="W314" s="95">
        <v>9.4200000000000006E-2</v>
      </c>
      <c r="X314" s="41">
        <v>0.1431</v>
      </c>
      <c r="Y314" s="41">
        <v>0</v>
      </c>
      <c r="Z314" s="64">
        <v>0</v>
      </c>
      <c r="AA314" s="95">
        <v>0</v>
      </c>
      <c r="AB314" s="41">
        <v>0.67949999999999999</v>
      </c>
      <c r="AC314" s="41">
        <v>6.0600000000000001E-2</v>
      </c>
      <c r="AD314" s="64">
        <v>0.84640000000000004</v>
      </c>
      <c r="AE314" s="288">
        <v>0.24260000000000001</v>
      </c>
    </row>
    <row r="315" spans="1:31" x14ac:dyDescent="0.45">
      <c r="A315" s="19" t="s">
        <v>1365</v>
      </c>
      <c r="B315" s="23" t="s">
        <v>895</v>
      </c>
      <c r="C315" s="17" t="s">
        <v>528</v>
      </c>
      <c r="D315" s="27">
        <v>279</v>
      </c>
      <c r="E315" s="456">
        <v>0.4194</v>
      </c>
      <c r="F315" s="95">
        <v>0.78849999999999998</v>
      </c>
      <c r="G315" s="41">
        <v>0.9355</v>
      </c>
      <c r="H315" s="41">
        <v>0.96060000000000001</v>
      </c>
      <c r="I315" s="41">
        <v>0.94620000000000004</v>
      </c>
      <c r="J315" s="41">
        <v>0.92830000000000001</v>
      </c>
      <c r="K315" s="41">
        <v>0.88170000000000004</v>
      </c>
      <c r="L315" s="41">
        <v>0.94269999999999998</v>
      </c>
      <c r="M315" s="41">
        <v>0.96060000000000001</v>
      </c>
      <c r="N315" s="41">
        <v>0.89610000000000001</v>
      </c>
      <c r="O315" s="64">
        <v>0.96060000000000001</v>
      </c>
      <c r="P315" s="95">
        <v>0.34410000000000002</v>
      </c>
      <c r="Q315" s="41">
        <v>0.72040000000000004</v>
      </c>
      <c r="R315" s="41">
        <v>0.7419</v>
      </c>
      <c r="S315" s="64">
        <v>0.50180000000000002</v>
      </c>
      <c r="T315" s="288">
        <v>0.56820000000000004</v>
      </c>
      <c r="U315" s="288">
        <v>0.75270000000000004</v>
      </c>
      <c r="V315" s="288">
        <v>0.55559999999999998</v>
      </c>
      <c r="W315" s="95">
        <v>3.5999999999999999E-3</v>
      </c>
      <c r="X315" s="41">
        <v>0.1613</v>
      </c>
      <c r="Y315" s="41">
        <v>0</v>
      </c>
      <c r="Z315" s="64">
        <v>0</v>
      </c>
      <c r="AA315" s="95">
        <v>0</v>
      </c>
      <c r="AB315" s="41">
        <v>0.83750000000000002</v>
      </c>
      <c r="AC315" s="41">
        <v>0.22220000000000001</v>
      </c>
      <c r="AD315" s="64">
        <v>0.82079999999999997</v>
      </c>
      <c r="AE315" s="288">
        <v>0.3548</v>
      </c>
    </row>
    <row r="316" spans="1:31" x14ac:dyDescent="0.45">
      <c r="A316" s="19" t="s">
        <v>1365</v>
      </c>
      <c r="B316" s="23" t="s">
        <v>896</v>
      </c>
      <c r="C316" s="17" t="s">
        <v>530</v>
      </c>
      <c r="D316" s="27">
        <v>513</v>
      </c>
      <c r="E316" s="456">
        <v>0.22220000000000001</v>
      </c>
      <c r="F316" s="95">
        <v>0.65300000000000002</v>
      </c>
      <c r="G316" s="41">
        <v>0.89670000000000005</v>
      </c>
      <c r="H316" s="41">
        <v>0.95320000000000005</v>
      </c>
      <c r="I316" s="41">
        <v>0.95130000000000003</v>
      </c>
      <c r="J316" s="41">
        <v>0.92400000000000004</v>
      </c>
      <c r="K316" s="41">
        <v>0.76019999999999999</v>
      </c>
      <c r="L316" s="41">
        <v>0.94540000000000002</v>
      </c>
      <c r="M316" s="41">
        <v>0.98440000000000005</v>
      </c>
      <c r="N316" s="41">
        <v>0.80900000000000005</v>
      </c>
      <c r="O316" s="64">
        <v>0.89280000000000004</v>
      </c>
      <c r="P316" s="95">
        <v>0.30020000000000002</v>
      </c>
      <c r="Q316" s="41">
        <v>0.69199999999999995</v>
      </c>
      <c r="R316" s="41">
        <v>0.60819999999999996</v>
      </c>
      <c r="S316" s="64">
        <v>0.5867</v>
      </c>
      <c r="T316" s="288">
        <v>0.6099</v>
      </c>
      <c r="U316" s="288">
        <v>0.65500000000000003</v>
      </c>
      <c r="V316" s="288">
        <v>0.55169999999999997</v>
      </c>
      <c r="W316" s="95">
        <v>1.17E-2</v>
      </c>
      <c r="X316" s="41">
        <v>0.1111</v>
      </c>
      <c r="Y316" s="41">
        <v>0</v>
      </c>
      <c r="Z316" s="64">
        <v>0</v>
      </c>
      <c r="AA316" s="95">
        <v>0</v>
      </c>
      <c r="AB316" s="41">
        <v>0.76119999999999999</v>
      </c>
      <c r="AC316" s="41">
        <v>0.15629999999999999</v>
      </c>
      <c r="AD316" s="64">
        <v>0.7329</v>
      </c>
      <c r="AE316" s="288">
        <v>0.2651</v>
      </c>
    </row>
    <row r="317" spans="1:31" x14ac:dyDescent="0.45">
      <c r="A317" s="19" t="s">
        <v>1365</v>
      </c>
      <c r="B317" s="23" t="s">
        <v>897</v>
      </c>
      <c r="C317" s="17" t="s">
        <v>898</v>
      </c>
      <c r="D317" s="27">
        <v>677</v>
      </c>
      <c r="E317" s="456">
        <v>0.26740000000000003</v>
      </c>
      <c r="F317" s="95">
        <v>0.75919999999999999</v>
      </c>
      <c r="G317" s="41">
        <v>0.89219999999999999</v>
      </c>
      <c r="H317" s="41">
        <v>0.9173</v>
      </c>
      <c r="I317" s="41">
        <v>0.91139999999999999</v>
      </c>
      <c r="J317" s="41">
        <v>0.91139999999999999</v>
      </c>
      <c r="K317" s="41">
        <v>0.8508</v>
      </c>
      <c r="L317" s="41">
        <v>0.9143</v>
      </c>
      <c r="M317" s="41">
        <v>0.85670000000000002</v>
      </c>
      <c r="N317" s="41">
        <v>0.86119999999999997</v>
      </c>
      <c r="O317" s="64">
        <v>0.88770000000000004</v>
      </c>
      <c r="P317" s="95">
        <v>0.30280000000000001</v>
      </c>
      <c r="Q317" s="41">
        <v>0.58789999999999998</v>
      </c>
      <c r="R317" s="41">
        <v>0.68389999999999995</v>
      </c>
      <c r="S317" s="64">
        <v>0.52139999999999997</v>
      </c>
      <c r="T317" s="288">
        <v>0.52049999999999996</v>
      </c>
      <c r="U317" s="288">
        <v>0.84189999999999998</v>
      </c>
      <c r="V317" s="288">
        <v>0.59970000000000001</v>
      </c>
      <c r="W317" s="95">
        <v>0</v>
      </c>
      <c r="X317" s="41">
        <v>9.3100000000000002E-2</v>
      </c>
      <c r="Y317" s="41">
        <v>0</v>
      </c>
      <c r="Z317" s="64">
        <v>0</v>
      </c>
      <c r="AA317" s="95">
        <v>0</v>
      </c>
      <c r="AB317" s="41">
        <v>0.88970000000000005</v>
      </c>
      <c r="AC317" s="41">
        <v>9.0899999999999995E-2</v>
      </c>
      <c r="AD317" s="64">
        <v>0</v>
      </c>
      <c r="AE317" s="288">
        <v>0.21709999999999999</v>
      </c>
    </row>
    <row r="318" spans="1:31" x14ac:dyDescent="0.45">
      <c r="A318" s="19" t="s">
        <v>1365</v>
      </c>
      <c r="B318" s="23" t="s">
        <v>899</v>
      </c>
      <c r="C318" s="17" t="s">
        <v>532</v>
      </c>
      <c r="D318" s="27">
        <v>726</v>
      </c>
      <c r="E318" s="456">
        <v>0.2039</v>
      </c>
      <c r="F318" s="95">
        <v>0.64600000000000002</v>
      </c>
      <c r="G318" s="41">
        <v>0.88019999999999998</v>
      </c>
      <c r="H318" s="41">
        <v>0.93799999999999994</v>
      </c>
      <c r="I318" s="41">
        <v>0.94630000000000003</v>
      </c>
      <c r="J318" s="41">
        <v>0.92149999999999999</v>
      </c>
      <c r="K318" s="41">
        <v>0.77959999999999996</v>
      </c>
      <c r="L318" s="41">
        <v>0.92559999999999998</v>
      </c>
      <c r="M318" s="41">
        <v>0.88980000000000004</v>
      </c>
      <c r="N318" s="41">
        <v>0.80300000000000005</v>
      </c>
      <c r="O318" s="64">
        <v>0.88290000000000002</v>
      </c>
      <c r="P318" s="95">
        <v>0.24790000000000001</v>
      </c>
      <c r="Q318" s="41">
        <v>0.64459999999999995</v>
      </c>
      <c r="R318" s="41">
        <v>0.57709999999999995</v>
      </c>
      <c r="S318" s="64">
        <v>0.55100000000000005</v>
      </c>
      <c r="T318" s="288">
        <v>0.6522</v>
      </c>
      <c r="U318" s="288">
        <v>0.62119999999999997</v>
      </c>
      <c r="V318" s="288">
        <v>0.25340000000000001</v>
      </c>
      <c r="W318" s="95">
        <v>4.1000000000000003E-3</v>
      </c>
      <c r="X318" s="41">
        <v>6.7500000000000004E-2</v>
      </c>
      <c r="Y318" s="41">
        <v>0</v>
      </c>
      <c r="Z318" s="64">
        <v>0</v>
      </c>
      <c r="AA318" s="95">
        <v>0</v>
      </c>
      <c r="AB318" s="41">
        <v>0.47689999999999999</v>
      </c>
      <c r="AC318" s="41">
        <v>0.14630000000000001</v>
      </c>
      <c r="AD318" s="64">
        <v>0.71630000000000005</v>
      </c>
      <c r="AE318" s="288">
        <v>0.19009999999999999</v>
      </c>
    </row>
    <row r="319" spans="1:31" x14ac:dyDescent="0.45">
      <c r="A319" s="19" t="s">
        <v>1365</v>
      </c>
      <c r="B319" s="24" t="s">
        <v>900</v>
      </c>
      <c r="C319" s="16" t="s">
        <v>534</v>
      </c>
      <c r="D319" s="27">
        <v>581</v>
      </c>
      <c r="E319" s="456">
        <v>0.29260000000000003</v>
      </c>
      <c r="F319" s="95">
        <v>0.79169999999999996</v>
      </c>
      <c r="G319" s="41">
        <v>0.96899999999999997</v>
      </c>
      <c r="H319" s="41">
        <v>0.96730000000000005</v>
      </c>
      <c r="I319" s="41">
        <v>0.97419999999999995</v>
      </c>
      <c r="J319" s="41">
        <v>0.9587</v>
      </c>
      <c r="K319" s="41">
        <v>0.89500000000000002</v>
      </c>
      <c r="L319" s="41">
        <v>0.96730000000000005</v>
      </c>
      <c r="M319" s="41">
        <v>0.92430000000000001</v>
      </c>
      <c r="N319" s="41">
        <v>0.91739999999999999</v>
      </c>
      <c r="O319" s="64">
        <v>0.98109999999999997</v>
      </c>
      <c r="P319" s="95">
        <v>0.38550000000000001</v>
      </c>
      <c r="Q319" s="41">
        <v>0.72289999999999999</v>
      </c>
      <c r="R319" s="41">
        <v>0.67130000000000001</v>
      </c>
      <c r="S319" s="64">
        <v>0.63170000000000004</v>
      </c>
      <c r="T319" s="288">
        <v>0.59570000000000001</v>
      </c>
      <c r="U319" s="288">
        <v>0.6885</v>
      </c>
      <c r="V319" s="288">
        <v>0.47160000000000002</v>
      </c>
      <c r="W319" s="95">
        <v>0</v>
      </c>
      <c r="X319" s="41">
        <v>0.12909999999999999</v>
      </c>
      <c r="Y319" s="41">
        <v>0</v>
      </c>
      <c r="Z319" s="64">
        <v>0</v>
      </c>
      <c r="AA319" s="95">
        <v>0</v>
      </c>
      <c r="AB319" s="41">
        <v>0.68120000000000003</v>
      </c>
      <c r="AC319" s="41">
        <v>0.27910000000000001</v>
      </c>
      <c r="AD319" s="64">
        <v>0.86060000000000003</v>
      </c>
      <c r="AE319" s="288">
        <v>0.2616</v>
      </c>
    </row>
    <row r="320" spans="1:31" x14ac:dyDescent="0.45">
      <c r="A320" s="19" t="s">
        <v>1363</v>
      </c>
      <c r="B320" s="22" t="s">
        <v>901</v>
      </c>
      <c r="C320" s="16"/>
      <c r="D320" s="85">
        <v>1797</v>
      </c>
      <c r="E320" s="455">
        <v>0.251</v>
      </c>
      <c r="F320" s="94">
        <v>0.68279999999999996</v>
      </c>
      <c r="G320" s="102">
        <v>0.89090000000000003</v>
      </c>
      <c r="H320" s="102">
        <v>0.92769999999999997</v>
      </c>
      <c r="I320" s="102">
        <v>0.93430000000000002</v>
      </c>
      <c r="J320" s="102">
        <v>0.90039999999999998</v>
      </c>
      <c r="K320" s="102">
        <v>0.81299999999999994</v>
      </c>
      <c r="L320" s="102">
        <v>0.91820000000000002</v>
      </c>
      <c r="M320" s="102">
        <v>0.89480000000000004</v>
      </c>
      <c r="N320" s="102">
        <v>0.83189999999999997</v>
      </c>
      <c r="O320" s="103">
        <v>0.90259999999999996</v>
      </c>
      <c r="P320" s="94">
        <v>0.36230000000000001</v>
      </c>
      <c r="Q320" s="102">
        <v>0.69669999999999999</v>
      </c>
      <c r="R320" s="102">
        <v>0.70230000000000004</v>
      </c>
      <c r="S320" s="103">
        <v>0.57150000000000001</v>
      </c>
      <c r="T320" s="287">
        <v>0.63029999999999997</v>
      </c>
      <c r="U320" s="287">
        <v>0.71789999999999998</v>
      </c>
      <c r="V320" s="287">
        <v>0.51590000000000003</v>
      </c>
      <c r="W320" s="94">
        <v>1.6999999999999999E-3</v>
      </c>
      <c r="X320" s="102">
        <v>9.8500000000000004E-2</v>
      </c>
      <c r="Y320" s="102">
        <v>0</v>
      </c>
      <c r="Z320" s="103">
        <v>0</v>
      </c>
      <c r="AA320" s="94">
        <v>0</v>
      </c>
      <c r="AB320" s="102">
        <v>0.73050000000000004</v>
      </c>
      <c r="AC320" s="102">
        <v>0.25</v>
      </c>
      <c r="AD320" s="103">
        <v>0.85419999999999996</v>
      </c>
      <c r="AE320" s="287">
        <v>0.3261</v>
      </c>
    </row>
    <row r="321" spans="1:31" x14ac:dyDescent="0.45">
      <c r="A321" s="19" t="s">
        <v>1365</v>
      </c>
      <c r="B321" s="23" t="s">
        <v>902</v>
      </c>
      <c r="C321" s="17" t="s">
        <v>537</v>
      </c>
      <c r="D321" s="27">
        <v>260</v>
      </c>
      <c r="E321" s="456">
        <v>0.25380000000000003</v>
      </c>
      <c r="F321" s="95">
        <v>0.68079999999999996</v>
      </c>
      <c r="G321" s="41">
        <v>0.89229999999999998</v>
      </c>
      <c r="H321" s="41">
        <v>0.97309999999999997</v>
      </c>
      <c r="I321" s="41">
        <v>0.95379999999999998</v>
      </c>
      <c r="J321" s="41">
        <v>0.92689999999999995</v>
      </c>
      <c r="K321" s="41">
        <v>0.84230000000000005</v>
      </c>
      <c r="L321" s="41">
        <v>0.95379999999999998</v>
      </c>
      <c r="M321" s="41">
        <v>0.89229999999999998</v>
      </c>
      <c r="N321" s="41">
        <v>0.84230000000000005</v>
      </c>
      <c r="O321" s="64">
        <v>0.93459999999999999</v>
      </c>
      <c r="P321" s="95">
        <v>0.36919999999999997</v>
      </c>
      <c r="Q321" s="41">
        <v>0.78080000000000005</v>
      </c>
      <c r="R321" s="41">
        <v>0.66539999999999999</v>
      </c>
      <c r="S321" s="64">
        <v>0.6</v>
      </c>
      <c r="T321" s="288">
        <v>0.68969999999999998</v>
      </c>
      <c r="U321" s="288">
        <v>0.73460000000000003</v>
      </c>
      <c r="V321" s="288">
        <v>0.23080000000000001</v>
      </c>
      <c r="W321" s="95">
        <v>0</v>
      </c>
      <c r="X321" s="41">
        <v>4.6199999999999998E-2</v>
      </c>
      <c r="Y321" s="41">
        <v>0</v>
      </c>
      <c r="Z321" s="64">
        <v>0</v>
      </c>
      <c r="AA321" s="95">
        <v>0</v>
      </c>
      <c r="AB321" s="41">
        <v>0.69699999999999995</v>
      </c>
      <c r="AC321" s="41">
        <v>0.35289999999999999</v>
      </c>
      <c r="AD321" s="64">
        <v>0.80379999999999996</v>
      </c>
      <c r="AE321" s="288">
        <v>0.16919999999999999</v>
      </c>
    </row>
    <row r="322" spans="1:31" x14ac:dyDescent="0.45">
      <c r="A322" s="19" t="s">
        <v>1365</v>
      </c>
      <c r="B322" s="23" t="s">
        <v>903</v>
      </c>
      <c r="C322" s="17" t="s">
        <v>539</v>
      </c>
      <c r="D322" s="27">
        <v>134</v>
      </c>
      <c r="E322" s="456">
        <v>8.9599999999999999E-2</v>
      </c>
      <c r="F322" s="95">
        <v>0.66420000000000001</v>
      </c>
      <c r="G322" s="41">
        <v>0.84330000000000005</v>
      </c>
      <c r="H322" s="41">
        <v>0.85819999999999996</v>
      </c>
      <c r="I322" s="41">
        <v>0.8881</v>
      </c>
      <c r="J322" s="41">
        <v>0.84330000000000005</v>
      </c>
      <c r="K322" s="41">
        <v>0.74629999999999996</v>
      </c>
      <c r="L322" s="41">
        <v>0.84330000000000005</v>
      </c>
      <c r="M322" s="41">
        <v>0.85070000000000001</v>
      </c>
      <c r="N322" s="41">
        <v>0.80600000000000005</v>
      </c>
      <c r="O322" s="64">
        <v>0.88060000000000005</v>
      </c>
      <c r="P322" s="95">
        <v>0.32090000000000002</v>
      </c>
      <c r="Q322" s="41">
        <v>0.61939999999999995</v>
      </c>
      <c r="R322" s="41">
        <v>0.65669999999999995</v>
      </c>
      <c r="S322" s="64">
        <v>0.6119</v>
      </c>
      <c r="T322" s="288">
        <v>0.52170000000000005</v>
      </c>
      <c r="U322" s="288">
        <v>0.73880000000000001</v>
      </c>
      <c r="V322" s="288">
        <v>0.47010000000000002</v>
      </c>
      <c r="W322" s="95">
        <v>0</v>
      </c>
      <c r="X322" s="41">
        <v>5.2200000000000003E-2</v>
      </c>
      <c r="Y322" s="41">
        <v>0</v>
      </c>
      <c r="Z322" s="64">
        <v>0</v>
      </c>
      <c r="AA322" s="95">
        <v>0</v>
      </c>
      <c r="AB322" s="41">
        <v>0.65790000000000004</v>
      </c>
      <c r="AC322" s="41">
        <v>0.25</v>
      </c>
      <c r="AD322" s="64">
        <v>0.80600000000000005</v>
      </c>
      <c r="AE322" s="288">
        <v>7.46E-2</v>
      </c>
    </row>
    <row r="323" spans="1:31" x14ac:dyDescent="0.45">
      <c r="A323" s="19" t="s">
        <v>1365</v>
      </c>
      <c r="B323" s="150" t="s">
        <v>1354</v>
      </c>
      <c r="C323" s="17" t="s">
        <v>541</v>
      </c>
      <c r="D323" s="27">
        <v>719</v>
      </c>
      <c r="E323" s="456">
        <v>0.2656</v>
      </c>
      <c r="F323" s="95">
        <v>0.59809999999999997</v>
      </c>
      <c r="G323" s="41">
        <v>0.86929999999999996</v>
      </c>
      <c r="H323" s="41">
        <v>0.91659999999999997</v>
      </c>
      <c r="I323" s="41">
        <v>0.93049999999999999</v>
      </c>
      <c r="J323" s="41">
        <v>0.87760000000000005</v>
      </c>
      <c r="K323" s="41">
        <v>0.75239999999999996</v>
      </c>
      <c r="L323" s="41">
        <v>0.91100000000000003</v>
      </c>
      <c r="M323" s="41">
        <v>0.90680000000000005</v>
      </c>
      <c r="N323" s="41">
        <v>0.77749999999999997</v>
      </c>
      <c r="O323" s="64">
        <v>0.85540000000000005</v>
      </c>
      <c r="P323" s="95">
        <v>0.34350000000000003</v>
      </c>
      <c r="Q323" s="41">
        <v>0.67449999999999999</v>
      </c>
      <c r="R323" s="41">
        <v>0.69399999999999995</v>
      </c>
      <c r="S323" s="64">
        <v>0.53820000000000001</v>
      </c>
      <c r="T323" s="288">
        <v>0.61729999999999996</v>
      </c>
      <c r="U323" s="288">
        <v>0.63980000000000004</v>
      </c>
      <c r="V323" s="288">
        <v>0.4451</v>
      </c>
      <c r="W323" s="95">
        <v>4.1999999999999997E-3</v>
      </c>
      <c r="X323" s="41">
        <v>0.1196</v>
      </c>
      <c r="Y323" s="41">
        <v>0</v>
      </c>
      <c r="Z323" s="64">
        <v>0</v>
      </c>
      <c r="AA323" s="95">
        <v>0</v>
      </c>
      <c r="AB323" s="41">
        <v>0.67220000000000002</v>
      </c>
      <c r="AC323" s="41">
        <v>0.2273</v>
      </c>
      <c r="AD323" s="64">
        <v>0.87760000000000005</v>
      </c>
      <c r="AE323" s="288">
        <v>0.2364</v>
      </c>
    </row>
    <row r="324" spans="1:31" x14ac:dyDescent="0.45">
      <c r="A324" s="19" t="s">
        <v>1365</v>
      </c>
      <c r="B324" s="23" t="s">
        <v>904</v>
      </c>
      <c r="C324" s="17" t="s">
        <v>543</v>
      </c>
      <c r="D324" s="27">
        <v>126</v>
      </c>
      <c r="E324" s="456">
        <v>0.51590000000000003</v>
      </c>
      <c r="F324" s="95">
        <v>0.71430000000000005</v>
      </c>
      <c r="G324" s="41">
        <v>0.88100000000000001</v>
      </c>
      <c r="H324" s="41">
        <v>0.9365</v>
      </c>
      <c r="I324" s="41">
        <v>0.90480000000000005</v>
      </c>
      <c r="J324" s="41">
        <v>0.90480000000000005</v>
      </c>
      <c r="K324" s="41">
        <v>0.82540000000000002</v>
      </c>
      <c r="L324" s="41">
        <v>0.88890000000000002</v>
      </c>
      <c r="M324" s="41">
        <v>0.86509999999999998</v>
      </c>
      <c r="N324" s="41">
        <v>0.88100000000000001</v>
      </c>
      <c r="O324" s="64">
        <v>0.91269999999999996</v>
      </c>
      <c r="P324" s="95">
        <v>0.4365</v>
      </c>
      <c r="Q324" s="41">
        <v>0.8095</v>
      </c>
      <c r="R324" s="41">
        <v>0.72219999999999995</v>
      </c>
      <c r="S324" s="64">
        <v>0.57940000000000003</v>
      </c>
      <c r="T324" s="288">
        <v>0.67390000000000005</v>
      </c>
      <c r="U324" s="288">
        <v>0.5635</v>
      </c>
      <c r="V324" s="288">
        <v>0.35709999999999997</v>
      </c>
      <c r="W324" s="95">
        <v>0</v>
      </c>
      <c r="X324" s="41">
        <v>0.15870000000000001</v>
      </c>
      <c r="Y324" s="41">
        <v>0</v>
      </c>
      <c r="Z324" s="64">
        <v>0</v>
      </c>
      <c r="AA324" s="95">
        <v>0</v>
      </c>
      <c r="AB324" s="41">
        <v>0.36670000000000003</v>
      </c>
      <c r="AC324" s="41">
        <v>0.2</v>
      </c>
      <c r="AD324" s="64">
        <v>0.80159999999999998</v>
      </c>
      <c r="AE324" s="288">
        <v>0.32540000000000002</v>
      </c>
    </row>
    <row r="325" spans="1:31" x14ac:dyDescent="0.45">
      <c r="A325" s="19" t="s">
        <v>1365</v>
      </c>
      <c r="B325" s="23" t="s">
        <v>905</v>
      </c>
      <c r="C325" s="17" t="s">
        <v>545</v>
      </c>
      <c r="D325" s="27">
        <v>185</v>
      </c>
      <c r="E325" s="456">
        <v>0.21079999999999999</v>
      </c>
      <c r="F325" s="95">
        <v>0.84860000000000002</v>
      </c>
      <c r="G325" s="41">
        <v>0.92969999999999997</v>
      </c>
      <c r="H325" s="41">
        <v>0.90810000000000002</v>
      </c>
      <c r="I325" s="41">
        <v>0.91349999999999998</v>
      </c>
      <c r="J325" s="41">
        <v>0.90810000000000002</v>
      </c>
      <c r="K325" s="41">
        <v>0.90810000000000002</v>
      </c>
      <c r="L325" s="41">
        <v>0.91349999999999998</v>
      </c>
      <c r="M325" s="41">
        <v>0.93510000000000004</v>
      </c>
      <c r="N325" s="41">
        <v>0.88649999999999995</v>
      </c>
      <c r="O325" s="64">
        <v>0.92969999999999997</v>
      </c>
      <c r="P325" s="95">
        <v>0.39460000000000001</v>
      </c>
      <c r="Q325" s="41">
        <v>0.65410000000000001</v>
      </c>
      <c r="R325" s="41">
        <v>0.75680000000000003</v>
      </c>
      <c r="S325" s="64">
        <v>0.58379999999999999</v>
      </c>
      <c r="T325" s="288">
        <v>0.73170000000000002</v>
      </c>
      <c r="U325" s="288">
        <v>0.8054</v>
      </c>
      <c r="V325" s="288">
        <v>0.81620000000000004</v>
      </c>
      <c r="W325" s="95">
        <v>0</v>
      </c>
      <c r="X325" s="41">
        <v>5.9499999999999997E-2</v>
      </c>
      <c r="Y325" s="41">
        <v>0</v>
      </c>
      <c r="Z325" s="64">
        <v>0</v>
      </c>
      <c r="AA325" s="95">
        <v>0</v>
      </c>
      <c r="AB325" s="41">
        <v>0.98329999999999995</v>
      </c>
      <c r="AC325" s="41">
        <v>0.55559999999999998</v>
      </c>
      <c r="AD325" s="64">
        <v>0.82699999999999996</v>
      </c>
      <c r="AE325" s="288">
        <v>0.6</v>
      </c>
    </row>
    <row r="326" spans="1:31" x14ac:dyDescent="0.45">
      <c r="A326" s="19" t="s">
        <v>1365</v>
      </c>
      <c r="B326" s="23" t="s">
        <v>906</v>
      </c>
      <c r="C326" s="17" t="s">
        <v>547</v>
      </c>
      <c r="D326" s="27">
        <v>373</v>
      </c>
      <c r="E326" s="456">
        <v>0.20910000000000001</v>
      </c>
      <c r="F326" s="95">
        <v>0.76139999999999997</v>
      </c>
      <c r="G326" s="41">
        <v>0.93300000000000005</v>
      </c>
      <c r="H326" s="41">
        <v>0.94910000000000005</v>
      </c>
      <c r="I326" s="41">
        <v>0.96509999999999996</v>
      </c>
      <c r="J326" s="41">
        <v>0.94099999999999995</v>
      </c>
      <c r="K326" s="41">
        <v>0.88200000000000001</v>
      </c>
      <c r="L326" s="41">
        <v>0.94640000000000002</v>
      </c>
      <c r="M326" s="41">
        <v>0.87939999999999996</v>
      </c>
      <c r="N326" s="41">
        <v>0.89539999999999997</v>
      </c>
      <c r="O326" s="64">
        <v>0.96250000000000002</v>
      </c>
      <c r="P326" s="95">
        <v>0.36730000000000002</v>
      </c>
      <c r="Q326" s="41">
        <v>0.69169999999999998</v>
      </c>
      <c r="R326" s="41">
        <v>0.72650000000000003</v>
      </c>
      <c r="S326" s="64">
        <v>0.59250000000000003</v>
      </c>
      <c r="T326" s="288">
        <v>0.57650000000000001</v>
      </c>
      <c r="U326" s="288">
        <v>0.8579</v>
      </c>
      <c r="V326" s="288">
        <v>0.77210000000000001</v>
      </c>
      <c r="W326" s="95">
        <v>0</v>
      </c>
      <c r="X326" s="41">
        <v>0.1099</v>
      </c>
      <c r="Y326" s="41">
        <v>0</v>
      </c>
      <c r="Z326" s="64">
        <v>0</v>
      </c>
      <c r="AA326" s="95">
        <v>0</v>
      </c>
      <c r="AB326" s="41">
        <v>0.84160000000000001</v>
      </c>
      <c r="AC326" s="41">
        <v>9.5200000000000007E-2</v>
      </c>
      <c r="AD326" s="64">
        <v>0.89280000000000004</v>
      </c>
      <c r="AE326" s="288">
        <v>0.56299999999999994</v>
      </c>
    </row>
    <row r="327" spans="1:31" x14ac:dyDescent="0.45">
      <c r="A327" s="19" t="s">
        <v>1363</v>
      </c>
      <c r="B327" s="22" t="s">
        <v>907</v>
      </c>
      <c r="C327" s="16"/>
      <c r="D327" s="85">
        <v>6237</v>
      </c>
      <c r="E327" s="455">
        <v>0.21709999999999999</v>
      </c>
      <c r="F327" s="94">
        <v>0.68</v>
      </c>
      <c r="G327" s="102">
        <v>0.88890000000000002</v>
      </c>
      <c r="H327" s="102">
        <v>0.9173</v>
      </c>
      <c r="I327" s="102">
        <v>0.90649999999999997</v>
      </c>
      <c r="J327" s="102">
        <v>0.90139999999999998</v>
      </c>
      <c r="K327" s="102">
        <v>0.78849999999999998</v>
      </c>
      <c r="L327" s="102">
        <v>0.91010000000000002</v>
      </c>
      <c r="M327" s="102">
        <v>0.92320000000000002</v>
      </c>
      <c r="N327" s="102">
        <v>0.83420000000000005</v>
      </c>
      <c r="O327" s="103">
        <v>0.89959999999999996</v>
      </c>
      <c r="P327" s="94">
        <v>0.29339999999999999</v>
      </c>
      <c r="Q327" s="102">
        <v>0.62450000000000006</v>
      </c>
      <c r="R327" s="102">
        <v>0.63519999999999999</v>
      </c>
      <c r="S327" s="103">
        <v>0.55269999999999997</v>
      </c>
      <c r="T327" s="287">
        <v>0.56659999999999999</v>
      </c>
      <c r="U327" s="287">
        <v>0.67290000000000005</v>
      </c>
      <c r="V327" s="287">
        <v>0.42620000000000002</v>
      </c>
      <c r="W327" s="94">
        <v>1.52E-2</v>
      </c>
      <c r="X327" s="102">
        <v>8.9099999999999999E-2</v>
      </c>
      <c r="Y327" s="102">
        <v>0.21049999999999999</v>
      </c>
      <c r="Z327" s="103">
        <v>7.3700000000000002E-2</v>
      </c>
      <c r="AA327" s="94">
        <v>1.1999999999999999E-3</v>
      </c>
      <c r="AB327" s="102">
        <v>0.57499999999999996</v>
      </c>
      <c r="AC327" s="102">
        <v>0.19869999999999999</v>
      </c>
      <c r="AD327" s="103">
        <v>0.68189999999999995</v>
      </c>
      <c r="AE327" s="287">
        <v>0.34599999999999997</v>
      </c>
    </row>
    <row r="328" spans="1:31" x14ac:dyDescent="0.45">
      <c r="A328" s="19" t="s">
        <v>1365</v>
      </c>
      <c r="B328" s="23" t="s">
        <v>908</v>
      </c>
      <c r="C328" s="17" t="s">
        <v>550</v>
      </c>
      <c r="D328" s="27">
        <v>456</v>
      </c>
      <c r="E328" s="456">
        <v>0.1338</v>
      </c>
      <c r="F328" s="95">
        <v>0.5877</v>
      </c>
      <c r="G328" s="41">
        <v>0.86839999999999995</v>
      </c>
      <c r="H328" s="41">
        <v>0.93420000000000003</v>
      </c>
      <c r="I328" s="41">
        <v>0.91010000000000002</v>
      </c>
      <c r="J328" s="41">
        <v>0.89039999999999997</v>
      </c>
      <c r="K328" s="41">
        <v>0.78290000000000004</v>
      </c>
      <c r="L328" s="41">
        <v>0.90129999999999999</v>
      </c>
      <c r="M328" s="41">
        <v>0.87719999999999998</v>
      </c>
      <c r="N328" s="41">
        <v>0.80259999999999998</v>
      </c>
      <c r="O328" s="64">
        <v>0.89249999999999996</v>
      </c>
      <c r="P328" s="95">
        <v>0.29389999999999999</v>
      </c>
      <c r="Q328" s="41">
        <v>0.61839999999999995</v>
      </c>
      <c r="R328" s="41">
        <v>0.64039999999999997</v>
      </c>
      <c r="S328" s="64">
        <v>0.55920000000000003</v>
      </c>
      <c r="T328" s="288">
        <v>0.56620000000000004</v>
      </c>
      <c r="U328" s="288">
        <v>0.64690000000000003</v>
      </c>
      <c r="V328" s="288">
        <v>0.31580000000000003</v>
      </c>
      <c r="W328" s="95">
        <v>1.32E-2</v>
      </c>
      <c r="X328" s="41">
        <v>0.11840000000000001</v>
      </c>
      <c r="Y328" s="41">
        <v>0.33329999999999999</v>
      </c>
      <c r="Z328" s="64">
        <v>0.33329999999999999</v>
      </c>
      <c r="AA328" s="95">
        <v>0</v>
      </c>
      <c r="AB328" s="41">
        <v>0.5</v>
      </c>
      <c r="AC328" s="41">
        <v>9.0899999999999995E-2</v>
      </c>
      <c r="AD328" s="64">
        <v>0.78510000000000002</v>
      </c>
      <c r="AE328" s="288">
        <v>0.1711</v>
      </c>
    </row>
    <row r="329" spans="1:31" x14ac:dyDescent="0.45">
      <c r="A329" s="19" t="s">
        <v>1365</v>
      </c>
      <c r="B329" s="23" t="s">
        <v>909</v>
      </c>
      <c r="C329" s="17" t="s">
        <v>552</v>
      </c>
      <c r="D329" s="27">
        <v>167</v>
      </c>
      <c r="E329" s="456">
        <v>0.15570000000000001</v>
      </c>
      <c r="F329" s="95">
        <v>0.70660000000000001</v>
      </c>
      <c r="G329" s="41">
        <v>0.91620000000000001</v>
      </c>
      <c r="H329" s="41">
        <v>0.92220000000000002</v>
      </c>
      <c r="I329" s="41">
        <v>0.92810000000000004</v>
      </c>
      <c r="J329" s="41">
        <v>0.92220000000000002</v>
      </c>
      <c r="K329" s="41">
        <v>0.82040000000000002</v>
      </c>
      <c r="L329" s="41">
        <v>0.93410000000000004</v>
      </c>
      <c r="M329" s="41">
        <v>0.85629999999999995</v>
      </c>
      <c r="N329" s="41">
        <v>0.88019999999999998</v>
      </c>
      <c r="O329" s="64">
        <v>0.93410000000000004</v>
      </c>
      <c r="P329" s="95">
        <v>0.27539999999999998</v>
      </c>
      <c r="Q329" s="41">
        <v>0.56289999999999996</v>
      </c>
      <c r="R329" s="41">
        <v>0.62280000000000002</v>
      </c>
      <c r="S329" s="64">
        <v>0.59279999999999999</v>
      </c>
      <c r="T329" s="288">
        <v>0.52729999999999999</v>
      </c>
      <c r="U329" s="288">
        <v>0.87429999999999997</v>
      </c>
      <c r="V329" s="288">
        <v>0.28739999999999999</v>
      </c>
      <c r="W329" s="95">
        <v>3.5900000000000001E-2</v>
      </c>
      <c r="X329" s="41">
        <v>9.5799999999999996E-2</v>
      </c>
      <c r="Y329" s="41">
        <v>0.16669999999999999</v>
      </c>
      <c r="Z329" s="64">
        <v>0.16669999999999999</v>
      </c>
      <c r="AA329" s="95">
        <v>0</v>
      </c>
      <c r="AB329" s="41">
        <v>0.78049999999999997</v>
      </c>
      <c r="AC329" s="41">
        <v>0.21740000000000001</v>
      </c>
      <c r="AD329" s="64">
        <v>0.78439999999999999</v>
      </c>
      <c r="AE329" s="288">
        <v>0.16769999999999999</v>
      </c>
    </row>
    <row r="330" spans="1:31" x14ac:dyDescent="0.45">
      <c r="A330" s="19" t="s">
        <v>1365</v>
      </c>
      <c r="B330" s="23" t="s">
        <v>910</v>
      </c>
      <c r="C330" s="17" t="s">
        <v>554</v>
      </c>
      <c r="D330" s="27">
        <v>576</v>
      </c>
      <c r="E330" s="456">
        <v>0.16320000000000001</v>
      </c>
      <c r="F330" s="95">
        <v>0.65629999999999999</v>
      </c>
      <c r="G330" s="41">
        <v>0.88190000000000002</v>
      </c>
      <c r="H330" s="41">
        <v>0.92879999999999996</v>
      </c>
      <c r="I330" s="41">
        <v>0.89059999999999995</v>
      </c>
      <c r="J330" s="41">
        <v>0.91490000000000005</v>
      </c>
      <c r="K330" s="41">
        <v>0.83509999999999995</v>
      </c>
      <c r="L330" s="41">
        <v>0.91669999999999996</v>
      </c>
      <c r="M330" s="41">
        <v>0.90629999999999999</v>
      </c>
      <c r="N330" s="41">
        <v>0.84030000000000005</v>
      </c>
      <c r="O330" s="64">
        <v>0.84719999999999995</v>
      </c>
      <c r="P330" s="95">
        <v>0.27079999999999999</v>
      </c>
      <c r="Q330" s="41">
        <v>0.67710000000000004</v>
      </c>
      <c r="R330" s="41">
        <v>0.50519999999999998</v>
      </c>
      <c r="S330" s="64">
        <v>0.62849999999999995</v>
      </c>
      <c r="T330" s="288">
        <v>0.57809999999999995</v>
      </c>
      <c r="U330" s="288">
        <v>0.75870000000000004</v>
      </c>
      <c r="V330" s="288">
        <v>0.27600000000000002</v>
      </c>
      <c r="W330" s="95">
        <v>2.7799999999999998E-2</v>
      </c>
      <c r="X330" s="41">
        <v>0.1163</v>
      </c>
      <c r="Y330" s="41">
        <v>0.3125</v>
      </c>
      <c r="Z330" s="64">
        <v>6.25E-2</v>
      </c>
      <c r="AA330" s="95">
        <v>0</v>
      </c>
      <c r="AB330" s="41">
        <v>0.58889999999999998</v>
      </c>
      <c r="AC330" s="41">
        <v>0.40539999999999998</v>
      </c>
      <c r="AD330" s="64">
        <v>0.65100000000000002</v>
      </c>
      <c r="AE330" s="288">
        <v>0.34549999999999997</v>
      </c>
    </row>
    <row r="331" spans="1:31" x14ac:dyDescent="0.45">
      <c r="A331" s="19" t="s">
        <v>1365</v>
      </c>
      <c r="B331" s="23" t="s">
        <v>911</v>
      </c>
      <c r="C331" s="17" t="s">
        <v>556</v>
      </c>
      <c r="D331" s="27">
        <v>585</v>
      </c>
      <c r="E331" s="456">
        <v>0.32650000000000001</v>
      </c>
      <c r="F331" s="95">
        <v>0.63249999999999995</v>
      </c>
      <c r="G331" s="41">
        <v>0.90429999999999999</v>
      </c>
      <c r="H331" s="41">
        <v>0.93679999999999997</v>
      </c>
      <c r="I331" s="41">
        <v>0.93679999999999997</v>
      </c>
      <c r="J331" s="41">
        <v>0.90259999999999996</v>
      </c>
      <c r="K331" s="41">
        <v>0.71619999999999995</v>
      </c>
      <c r="L331" s="41">
        <v>0.92989999999999995</v>
      </c>
      <c r="M331" s="41">
        <v>0.90769999999999995</v>
      </c>
      <c r="N331" s="41">
        <v>0.83250000000000002</v>
      </c>
      <c r="O331" s="64">
        <v>0.92989999999999995</v>
      </c>
      <c r="P331" s="95">
        <v>0.25469999999999998</v>
      </c>
      <c r="Q331" s="41">
        <v>0.65300000000000002</v>
      </c>
      <c r="R331" s="41">
        <v>0.5282</v>
      </c>
      <c r="S331" s="64">
        <v>0.53500000000000003</v>
      </c>
      <c r="T331" s="288">
        <v>0.64290000000000003</v>
      </c>
      <c r="U331" s="288">
        <v>0.69399999999999995</v>
      </c>
      <c r="V331" s="288">
        <v>0.57950000000000002</v>
      </c>
      <c r="W331" s="95">
        <v>1.54E-2</v>
      </c>
      <c r="X331" s="41">
        <v>0.12479999999999999</v>
      </c>
      <c r="Y331" s="41">
        <v>0.22220000000000001</v>
      </c>
      <c r="Z331" s="64">
        <v>0.1111</v>
      </c>
      <c r="AA331" s="95">
        <v>0</v>
      </c>
      <c r="AB331" s="41">
        <v>0.32679999999999998</v>
      </c>
      <c r="AC331" s="41">
        <v>0.186</v>
      </c>
      <c r="AD331" s="64">
        <v>0.63590000000000002</v>
      </c>
      <c r="AE331" s="288">
        <v>0.1658</v>
      </c>
    </row>
    <row r="332" spans="1:31" x14ac:dyDescent="0.45">
      <c r="A332" s="19" t="s">
        <v>1365</v>
      </c>
      <c r="B332" s="23" t="s">
        <v>912</v>
      </c>
      <c r="C332" s="17" t="s">
        <v>558</v>
      </c>
      <c r="D332" s="27">
        <v>436</v>
      </c>
      <c r="E332" s="456">
        <v>0.15140000000000001</v>
      </c>
      <c r="F332" s="95">
        <v>0.67659999999999998</v>
      </c>
      <c r="G332" s="41">
        <v>0.93579999999999997</v>
      </c>
      <c r="H332" s="41">
        <v>0.85089999999999999</v>
      </c>
      <c r="I332" s="41">
        <v>0.94950000000000001</v>
      </c>
      <c r="J332" s="41">
        <v>0.82569999999999999</v>
      </c>
      <c r="K332" s="41">
        <v>0.74309999999999998</v>
      </c>
      <c r="L332" s="41">
        <v>0.83030000000000004</v>
      </c>
      <c r="M332" s="41">
        <v>0.94950000000000001</v>
      </c>
      <c r="N332" s="41">
        <v>0.91510000000000002</v>
      </c>
      <c r="O332" s="64">
        <v>0.94499999999999995</v>
      </c>
      <c r="P332" s="95">
        <v>0.28439999999999999</v>
      </c>
      <c r="Q332" s="41">
        <v>0.59399999999999997</v>
      </c>
      <c r="R332" s="41">
        <v>0.76380000000000003</v>
      </c>
      <c r="S332" s="64">
        <v>0.4748</v>
      </c>
      <c r="T332" s="288">
        <v>0.62090000000000001</v>
      </c>
      <c r="U332" s="288">
        <v>0.56420000000000003</v>
      </c>
      <c r="V332" s="288">
        <v>0.2661</v>
      </c>
      <c r="W332" s="95">
        <v>1.61E-2</v>
      </c>
      <c r="X332" s="41">
        <v>7.8E-2</v>
      </c>
      <c r="Y332" s="41">
        <v>0</v>
      </c>
      <c r="Z332" s="64">
        <v>0</v>
      </c>
      <c r="AA332" s="95">
        <v>0</v>
      </c>
      <c r="AB332" s="41">
        <v>0.34520000000000001</v>
      </c>
      <c r="AC332" s="41">
        <v>0.1389</v>
      </c>
      <c r="AD332" s="64">
        <v>0.69040000000000001</v>
      </c>
      <c r="AE332" s="288">
        <v>0.23169999999999999</v>
      </c>
    </row>
    <row r="333" spans="1:31" x14ac:dyDescent="0.45">
      <c r="A333" s="19" t="s">
        <v>1365</v>
      </c>
      <c r="B333" s="23" t="s">
        <v>913</v>
      </c>
      <c r="C333" s="17" t="s">
        <v>560</v>
      </c>
      <c r="D333" s="27">
        <v>479</v>
      </c>
      <c r="E333" s="456">
        <v>0.13569999999999999</v>
      </c>
      <c r="F333" s="95">
        <v>0.6159</v>
      </c>
      <c r="G333" s="41">
        <v>0.88519999999999999</v>
      </c>
      <c r="H333" s="41">
        <v>0.92900000000000005</v>
      </c>
      <c r="I333" s="41">
        <v>0.89559999999999995</v>
      </c>
      <c r="J333" s="41">
        <v>0.91859999999999997</v>
      </c>
      <c r="K333" s="41">
        <v>0.73070000000000002</v>
      </c>
      <c r="L333" s="41">
        <v>0.92479999999999996</v>
      </c>
      <c r="M333" s="41">
        <v>0.87060000000000004</v>
      </c>
      <c r="N333" s="41">
        <v>0.77869999999999995</v>
      </c>
      <c r="O333" s="64">
        <v>0.88939999999999997</v>
      </c>
      <c r="P333" s="95">
        <v>0.26719999999999999</v>
      </c>
      <c r="Q333" s="41">
        <v>0.60750000000000004</v>
      </c>
      <c r="R333" s="41">
        <v>0.57830000000000004</v>
      </c>
      <c r="S333" s="64">
        <v>0.53439999999999999</v>
      </c>
      <c r="T333" s="288">
        <v>0.53129999999999999</v>
      </c>
      <c r="U333" s="288">
        <v>0.7349</v>
      </c>
      <c r="V333" s="288">
        <v>7.0999999999999994E-2</v>
      </c>
      <c r="W333" s="95">
        <v>1.46E-2</v>
      </c>
      <c r="X333" s="41">
        <v>7.9299999999999995E-2</v>
      </c>
      <c r="Y333" s="41">
        <v>0.1429</v>
      </c>
      <c r="Z333" s="64">
        <v>0</v>
      </c>
      <c r="AA333" s="95">
        <v>1.8499999999999999E-2</v>
      </c>
      <c r="AB333" s="41">
        <v>0.78990000000000005</v>
      </c>
      <c r="AC333" s="41">
        <v>0.17949999999999999</v>
      </c>
      <c r="AD333" s="64">
        <v>0.63470000000000004</v>
      </c>
      <c r="AE333" s="288">
        <v>0.18579999999999999</v>
      </c>
    </row>
    <row r="334" spans="1:31" x14ac:dyDescent="0.45">
      <c r="A334" s="19" t="s">
        <v>1365</v>
      </c>
      <c r="B334" s="23" t="s">
        <v>914</v>
      </c>
      <c r="C334" s="17" t="s">
        <v>562</v>
      </c>
      <c r="D334" s="27">
        <v>717</v>
      </c>
      <c r="E334" s="456">
        <v>0.2873</v>
      </c>
      <c r="F334" s="95">
        <v>0.67220000000000002</v>
      </c>
      <c r="G334" s="41">
        <v>0.83819999999999995</v>
      </c>
      <c r="H334" s="41">
        <v>0.89539999999999997</v>
      </c>
      <c r="I334" s="41">
        <v>0.86750000000000005</v>
      </c>
      <c r="J334" s="41">
        <v>0.87729999999999997</v>
      </c>
      <c r="K334" s="41">
        <v>0.77680000000000005</v>
      </c>
      <c r="L334" s="41">
        <v>0.88149999999999995</v>
      </c>
      <c r="M334" s="41">
        <v>0.97350000000000003</v>
      </c>
      <c r="N334" s="41">
        <v>0.77270000000000005</v>
      </c>
      <c r="O334" s="64">
        <v>0.85770000000000002</v>
      </c>
      <c r="P334" s="95">
        <v>0.25800000000000001</v>
      </c>
      <c r="Q334" s="41">
        <v>0.60389999999999999</v>
      </c>
      <c r="R334" s="41">
        <v>0.60529999999999995</v>
      </c>
      <c r="S334" s="64">
        <v>0.47560000000000002</v>
      </c>
      <c r="T334" s="288">
        <v>0.49480000000000002</v>
      </c>
      <c r="U334" s="288">
        <v>0.74060000000000004</v>
      </c>
      <c r="V334" s="288">
        <v>0.4128</v>
      </c>
      <c r="W334" s="95">
        <v>5.5999999999999999E-3</v>
      </c>
      <c r="X334" s="41">
        <v>6.6900000000000001E-2</v>
      </c>
      <c r="Y334" s="41">
        <v>0.25</v>
      </c>
      <c r="Z334" s="64">
        <v>0</v>
      </c>
      <c r="AA334" s="95">
        <v>0</v>
      </c>
      <c r="AB334" s="41">
        <v>0.41499999999999998</v>
      </c>
      <c r="AC334" s="41">
        <v>6.4500000000000002E-2</v>
      </c>
      <c r="AD334" s="64">
        <v>0.64300000000000002</v>
      </c>
      <c r="AE334" s="288">
        <v>0.29430000000000001</v>
      </c>
    </row>
    <row r="335" spans="1:31" x14ac:dyDescent="0.45">
      <c r="A335" s="19" t="s">
        <v>1365</v>
      </c>
      <c r="B335" s="23" t="s">
        <v>915</v>
      </c>
      <c r="C335" s="17" t="s">
        <v>564</v>
      </c>
      <c r="D335" s="27">
        <v>529</v>
      </c>
      <c r="E335" s="456">
        <v>0.30620000000000003</v>
      </c>
      <c r="F335" s="95">
        <v>0.67490000000000006</v>
      </c>
      <c r="G335" s="41">
        <v>0.91869999999999996</v>
      </c>
      <c r="H335" s="41">
        <v>0.94899999999999995</v>
      </c>
      <c r="I335" s="41">
        <v>0.9244</v>
      </c>
      <c r="J335" s="41">
        <v>0.93759999999999999</v>
      </c>
      <c r="K335" s="41">
        <v>0.83550000000000002</v>
      </c>
      <c r="L335" s="41">
        <v>0.94899999999999995</v>
      </c>
      <c r="M335" s="41">
        <v>0.88280000000000003</v>
      </c>
      <c r="N335" s="41">
        <v>0.85070000000000001</v>
      </c>
      <c r="O335" s="64">
        <v>0.91869999999999996</v>
      </c>
      <c r="P335" s="95">
        <v>0.32890000000000003</v>
      </c>
      <c r="Q335" s="41">
        <v>0.67300000000000004</v>
      </c>
      <c r="R335" s="41">
        <v>0.60870000000000002</v>
      </c>
      <c r="S335" s="64">
        <v>0.61629999999999996</v>
      </c>
      <c r="T335" s="288">
        <v>0.55810000000000004</v>
      </c>
      <c r="U335" s="288">
        <v>0.73719999999999997</v>
      </c>
      <c r="V335" s="288">
        <v>0.33839999999999998</v>
      </c>
      <c r="W335" s="95">
        <v>1.32E-2</v>
      </c>
      <c r="X335" s="41">
        <v>0.1021</v>
      </c>
      <c r="Y335" s="41">
        <v>0.1429</v>
      </c>
      <c r="Z335" s="64">
        <v>0</v>
      </c>
      <c r="AA335" s="95">
        <v>0</v>
      </c>
      <c r="AB335" s="41">
        <v>0.76600000000000001</v>
      </c>
      <c r="AC335" s="41">
        <v>8.9300000000000004E-2</v>
      </c>
      <c r="AD335" s="64">
        <v>0.76559999999999995</v>
      </c>
      <c r="AE335" s="288">
        <v>0.22309999999999999</v>
      </c>
    </row>
    <row r="336" spans="1:31" x14ac:dyDescent="0.45">
      <c r="A336" s="19" t="s">
        <v>1365</v>
      </c>
      <c r="B336" s="23" t="s">
        <v>916</v>
      </c>
      <c r="C336" s="17" t="s">
        <v>566</v>
      </c>
      <c r="D336" s="27">
        <v>539</v>
      </c>
      <c r="E336" s="456">
        <v>0.15029999999999999</v>
      </c>
      <c r="F336" s="95">
        <v>0.80710000000000004</v>
      </c>
      <c r="G336" s="41">
        <v>0.92759999999999998</v>
      </c>
      <c r="H336" s="41">
        <v>0.92210000000000003</v>
      </c>
      <c r="I336" s="41">
        <v>0.93320000000000003</v>
      </c>
      <c r="J336" s="41">
        <v>0.92390000000000005</v>
      </c>
      <c r="K336" s="41">
        <v>0.82750000000000001</v>
      </c>
      <c r="L336" s="41">
        <v>0.92020000000000002</v>
      </c>
      <c r="M336" s="41">
        <v>0.9425</v>
      </c>
      <c r="N336" s="41">
        <v>0.90910000000000002</v>
      </c>
      <c r="O336" s="64">
        <v>0.94430000000000003</v>
      </c>
      <c r="P336" s="95">
        <v>0.35620000000000002</v>
      </c>
      <c r="Q336" s="41">
        <v>0.6048</v>
      </c>
      <c r="R336" s="41">
        <v>0.84230000000000005</v>
      </c>
      <c r="S336" s="64">
        <v>0.54549999999999998</v>
      </c>
      <c r="T336" s="288">
        <v>0.54949999999999999</v>
      </c>
      <c r="U336" s="288">
        <v>0.872</v>
      </c>
      <c r="V336" s="288">
        <v>0.88129999999999997</v>
      </c>
      <c r="W336" s="95">
        <v>2.41E-2</v>
      </c>
      <c r="X336" s="41">
        <v>5.3800000000000001E-2</v>
      </c>
      <c r="Y336" s="41">
        <v>7.6899999999999996E-2</v>
      </c>
      <c r="Z336" s="64">
        <v>0</v>
      </c>
      <c r="AA336" s="95">
        <v>0</v>
      </c>
      <c r="AB336" s="41">
        <v>0.88239999999999996</v>
      </c>
      <c r="AC336" s="41">
        <v>0.61760000000000004</v>
      </c>
      <c r="AD336" s="64">
        <v>0.64190000000000003</v>
      </c>
      <c r="AE336" s="288">
        <v>0.9425</v>
      </c>
    </row>
    <row r="337" spans="1:31" x14ac:dyDescent="0.45">
      <c r="A337" s="19" t="s">
        <v>1365</v>
      </c>
      <c r="B337" s="23" t="s">
        <v>917</v>
      </c>
      <c r="C337" s="17" t="s">
        <v>568</v>
      </c>
      <c r="D337" s="27">
        <v>323</v>
      </c>
      <c r="E337" s="456">
        <v>0.26319999999999999</v>
      </c>
      <c r="F337" s="95">
        <v>0.64090000000000003</v>
      </c>
      <c r="G337" s="41">
        <v>0.90400000000000003</v>
      </c>
      <c r="H337" s="41">
        <v>0.94430000000000003</v>
      </c>
      <c r="I337" s="41">
        <v>0.90710000000000002</v>
      </c>
      <c r="J337" s="41">
        <v>0.93500000000000005</v>
      </c>
      <c r="K337" s="41">
        <v>0.81730000000000003</v>
      </c>
      <c r="L337" s="41">
        <v>0.94430000000000003</v>
      </c>
      <c r="M337" s="41">
        <v>0.95979999999999999</v>
      </c>
      <c r="N337" s="41">
        <v>0.81110000000000004</v>
      </c>
      <c r="O337" s="64">
        <v>0.90710000000000002</v>
      </c>
      <c r="P337" s="95">
        <v>0.32200000000000001</v>
      </c>
      <c r="Q337" s="41">
        <v>0.63780000000000003</v>
      </c>
      <c r="R337" s="41">
        <v>0.54179999999999995</v>
      </c>
      <c r="S337" s="64">
        <v>0.65939999999999999</v>
      </c>
      <c r="T337" s="288">
        <v>0.6</v>
      </c>
      <c r="U337" s="288">
        <v>0.47060000000000002</v>
      </c>
      <c r="V337" s="288">
        <v>0.1981</v>
      </c>
      <c r="W337" s="95">
        <v>1.24E-2</v>
      </c>
      <c r="X337" s="41">
        <v>8.9800000000000005E-2</v>
      </c>
      <c r="Y337" s="41">
        <v>0.25</v>
      </c>
      <c r="Z337" s="64">
        <v>0</v>
      </c>
      <c r="AA337" s="95">
        <v>0</v>
      </c>
      <c r="AB337" s="41">
        <v>0.30769999999999997</v>
      </c>
      <c r="AC337" s="41">
        <v>0.15629999999999999</v>
      </c>
      <c r="AD337" s="64">
        <v>0.74919999999999998</v>
      </c>
      <c r="AE337" s="288">
        <v>0.1207</v>
      </c>
    </row>
    <row r="338" spans="1:31" x14ac:dyDescent="0.45">
      <c r="A338" s="19" t="s">
        <v>1365</v>
      </c>
      <c r="B338" s="23" t="s">
        <v>918</v>
      </c>
      <c r="C338" s="17" t="s">
        <v>570</v>
      </c>
      <c r="D338" s="27">
        <v>589</v>
      </c>
      <c r="E338" s="456">
        <v>6.9599999999999995E-2</v>
      </c>
      <c r="F338" s="95">
        <v>0.77590000000000003</v>
      </c>
      <c r="G338" s="41">
        <v>0.84719999999999995</v>
      </c>
      <c r="H338" s="41">
        <v>0.85740000000000005</v>
      </c>
      <c r="I338" s="41">
        <v>0.86250000000000004</v>
      </c>
      <c r="J338" s="41">
        <v>0.85570000000000002</v>
      </c>
      <c r="K338" s="41">
        <v>0.81659999999999999</v>
      </c>
      <c r="L338" s="41">
        <v>0.85909999999999997</v>
      </c>
      <c r="M338" s="41">
        <v>0.93210000000000004</v>
      </c>
      <c r="N338" s="41">
        <v>0.83360000000000001</v>
      </c>
      <c r="O338" s="64">
        <v>0.85570000000000002</v>
      </c>
      <c r="P338" s="95">
        <v>0.26319999999999999</v>
      </c>
      <c r="Q338" s="41">
        <v>0.49580000000000002</v>
      </c>
      <c r="R338" s="41">
        <v>0.7419</v>
      </c>
      <c r="S338" s="64">
        <v>0.5212</v>
      </c>
      <c r="T338" s="288">
        <v>0.53200000000000003</v>
      </c>
      <c r="U338" s="288">
        <v>0.81489999999999996</v>
      </c>
      <c r="V338" s="288">
        <v>0.79969999999999997</v>
      </c>
      <c r="W338" s="95">
        <v>1.7000000000000001E-2</v>
      </c>
      <c r="X338" s="41">
        <v>7.9799999999999996E-2</v>
      </c>
      <c r="Y338" s="41">
        <v>0.3</v>
      </c>
      <c r="Z338" s="64">
        <v>0.1</v>
      </c>
      <c r="AA338" s="95">
        <v>0</v>
      </c>
      <c r="AB338" s="41">
        <v>0.92989999999999995</v>
      </c>
      <c r="AC338" s="41">
        <v>0.20930000000000001</v>
      </c>
      <c r="AD338" s="64">
        <v>0.60609999999999997</v>
      </c>
      <c r="AE338" s="288">
        <v>0.79459999999999997</v>
      </c>
    </row>
    <row r="339" spans="1:31" x14ac:dyDescent="0.45">
      <c r="A339" s="19" t="s">
        <v>1365</v>
      </c>
      <c r="B339" s="23" t="s">
        <v>919</v>
      </c>
      <c r="C339" s="17" t="s">
        <v>572</v>
      </c>
      <c r="D339" s="27">
        <v>577</v>
      </c>
      <c r="E339" s="456">
        <v>0.28079999999999999</v>
      </c>
      <c r="F339" s="95">
        <v>0.71230000000000004</v>
      </c>
      <c r="G339" s="41">
        <v>0.8891</v>
      </c>
      <c r="H339" s="41">
        <v>0.94110000000000005</v>
      </c>
      <c r="I339" s="41">
        <v>0.90990000000000004</v>
      </c>
      <c r="J339" s="41">
        <v>0.93069999999999997</v>
      </c>
      <c r="K339" s="41">
        <v>0.80759999999999998</v>
      </c>
      <c r="L339" s="41">
        <v>0.93930000000000002</v>
      </c>
      <c r="M339" s="41">
        <v>0.97399999999999998</v>
      </c>
      <c r="N339" s="41">
        <v>0.85960000000000003</v>
      </c>
      <c r="O339" s="64">
        <v>0.91849999999999998</v>
      </c>
      <c r="P339" s="95">
        <v>0.33800000000000002</v>
      </c>
      <c r="Q339" s="41">
        <v>0.70189999999999997</v>
      </c>
      <c r="R339" s="41">
        <v>0.63260000000000005</v>
      </c>
      <c r="S339" s="64">
        <v>0.56669999999999998</v>
      </c>
      <c r="T339" s="288">
        <v>0.64170000000000005</v>
      </c>
      <c r="U339" s="288">
        <v>0.25130000000000002</v>
      </c>
      <c r="V339" s="288">
        <v>0.37780000000000002</v>
      </c>
      <c r="W339" s="95">
        <v>0</v>
      </c>
      <c r="X339" s="41">
        <v>6.4100000000000004E-2</v>
      </c>
      <c r="Y339" s="41">
        <v>0</v>
      </c>
      <c r="Z339" s="64">
        <v>0</v>
      </c>
      <c r="AA339" s="95">
        <v>0</v>
      </c>
      <c r="AB339" s="41">
        <v>0.33950000000000002</v>
      </c>
      <c r="AC339" s="41">
        <v>0.25</v>
      </c>
      <c r="AD339" s="64">
        <v>0.69669999999999999</v>
      </c>
      <c r="AE339" s="288">
        <v>0.22359999999999999</v>
      </c>
    </row>
    <row r="340" spans="1:31" x14ac:dyDescent="0.45">
      <c r="A340" s="19" t="s">
        <v>1365</v>
      </c>
      <c r="B340" s="23" t="s">
        <v>920</v>
      </c>
      <c r="C340" s="17" t="s">
        <v>574</v>
      </c>
      <c r="D340" s="27">
        <v>264</v>
      </c>
      <c r="E340" s="456">
        <v>0.43180000000000002</v>
      </c>
      <c r="F340" s="95">
        <v>0.63639999999999997</v>
      </c>
      <c r="G340" s="41">
        <v>0.89019999999999999</v>
      </c>
      <c r="H340" s="41">
        <v>0.93940000000000001</v>
      </c>
      <c r="I340" s="41">
        <v>0.90910000000000002</v>
      </c>
      <c r="J340" s="41">
        <v>0.91290000000000004</v>
      </c>
      <c r="K340" s="41">
        <v>0.73480000000000001</v>
      </c>
      <c r="L340" s="41">
        <v>0.94320000000000004</v>
      </c>
      <c r="M340" s="41">
        <v>0.89770000000000005</v>
      </c>
      <c r="N340" s="41">
        <v>0.77270000000000005</v>
      </c>
      <c r="O340" s="64">
        <v>0.91290000000000004</v>
      </c>
      <c r="P340" s="95">
        <v>0.33329999999999999</v>
      </c>
      <c r="Q340" s="41">
        <v>0.67800000000000005</v>
      </c>
      <c r="R340" s="41">
        <v>0.64019999999999999</v>
      </c>
      <c r="S340" s="64">
        <v>0.55679999999999996</v>
      </c>
      <c r="T340" s="288">
        <v>0.5806</v>
      </c>
      <c r="U340" s="288">
        <v>0.55679999999999996</v>
      </c>
      <c r="V340" s="288">
        <v>0.43559999999999999</v>
      </c>
      <c r="W340" s="95">
        <v>2.2700000000000001E-2</v>
      </c>
      <c r="X340" s="41">
        <v>0.11360000000000001</v>
      </c>
      <c r="Y340" s="41">
        <v>0.33329999999999999</v>
      </c>
      <c r="Z340" s="64">
        <v>0.16669999999999999</v>
      </c>
      <c r="AA340" s="95">
        <v>0</v>
      </c>
      <c r="AB340" s="41">
        <v>0.68920000000000003</v>
      </c>
      <c r="AC340" s="41">
        <v>5.2600000000000001E-2</v>
      </c>
      <c r="AD340" s="64">
        <v>0.75380000000000003</v>
      </c>
      <c r="AE340" s="288">
        <v>0.3523</v>
      </c>
    </row>
    <row r="341" spans="1:31" x14ac:dyDescent="0.45">
      <c r="A341" s="19" t="s">
        <v>1363</v>
      </c>
      <c r="B341" s="22" t="s">
        <v>921</v>
      </c>
      <c r="C341" s="16"/>
      <c r="D341" s="85">
        <v>6210</v>
      </c>
      <c r="E341" s="455">
        <v>0.22270000000000001</v>
      </c>
      <c r="F341" s="94">
        <v>0.70979999999999999</v>
      </c>
      <c r="G341" s="102">
        <v>0.90580000000000005</v>
      </c>
      <c r="H341" s="102">
        <v>0.93879999999999997</v>
      </c>
      <c r="I341" s="102">
        <v>0.93740000000000001</v>
      </c>
      <c r="J341" s="102">
        <v>0.93030000000000002</v>
      </c>
      <c r="K341" s="102">
        <v>0.81379999999999997</v>
      </c>
      <c r="L341" s="102">
        <v>0.93369999999999997</v>
      </c>
      <c r="M341" s="102">
        <v>0.92400000000000004</v>
      </c>
      <c r="N341" s="102">
        <v>0.86990000000000001</v>
      </c>
      <c r="O341" s="103">
        <v>0.92269999999999996</v>
      </c>
      <c r="P341" s="94">
        <v>0.2823</v>
      </c>
      <c r="Q341" s="102">
        <v>0.62160000000000004</v>
      </c>
      <c r="R341" s="102">
        <v>0.63560000000000005</v>
      </c>
      <c r="S341" s="103">
        <v>0.54400000000000004</v>
      </c>
      <c r="T341" s="287">
        <v>0.54359999999999997</v>
      </c>
      <c r="U341" s="287">
        <v>0.76429999999999998</v>
      </c>
      <c r="V341" s="287">
        <v>0.44829999999999998</v>
      </c>
      <c r="W341" s="94">
        <v>1.6400000000000001E-2</v>
      </c>
      <c r="X341" s="102">
        <v>8.7400000000000005E-2</v>
      </c>
      <c r="Y341" s="102">
        <v>3.9199999999999999E-2</v>
      </c>
      <c r="Z341" s="103">
        <v>0</v>
      </c>
      <c r="AA341" s="94">
        <v>0</v>
      </c>
      <c r="AB341" s="102">
        <v>0.73009999999999997</v>
      </c>
      <c r="AC341" s="102">
        <v>9.01E-2</v>
      </c>
      <c r="AD341" s="103">
        <v>0.67490000000000006</v>
      </c>
      <c r="AE341" s="287">
        <v>0.2671</v>
      </c>
    </row>
    <row r="342" spans="1:31" x14ac:dyDescent="0.45">
      <c r="A342" s="19" t="s">
        <v>1365</v>
      </c>
      <c r="B342" s="23" t="s">
        <v>922</v>
      </c>
      <c r="C342" s="17" t="s">
        <v>577</v>
      </c>
      <c r="D342" s="27">
        <v>745</v>
      </c>
      <c r="E342" s="456">
        <v>4.7E-2</v>
      </c>
      <c r="F342" s="95">
        <v>0.84299999999999997</v>
      </c>
      <c r="G342" s="41">
        <v>0.95299999999999996</v>
      </c>
      <c r="H342" s="41">
        <v>0.97319999999999995</v>
      </c>
      <c r="I342" s="41">
        <v>0.97319999999999995</v>
      </c>
      <c r="J342" s="41">
        <v>0.96109999999999995</v>
      </c>
      <c r="K342" s="41">
        <v>0.92210000000000003</v>
      </c>
      <c r="L342" s="41">
        <v>0.96909999999999996</v>
      </c>
      <c r="M342" s="41">
        <v>0.96509999999999996</v>
      </c>
      <c r="N342" s="41">
        <v>0.95440000000000003</v>
      </c>
      <c r="O342" s="64">
        <v>0.95169999999999999</v>
      </c>
      <c r="P342" s="95">
        <v>0.26579999999999998</v>
      </c>
      <c r="Q342" s="41">
        <v>0.62819999999999998</v>
      </c>
      <c r="R342" s="41">
        <v>0.58120000000000005</v>
      </c>
      <c r="S342" s="64">
        <v>0.61339999999999995</v>
      </c>
      <c r="T342" s="288">
        <v>0.88190000000000002</v>
      </c>
      <c r="U342" s="288">
        <v>0.72750000000000004</v>
      </c>
      <c r="V342" s="288">
        <v>0.46710000000000002</v>
      </c>
      <c r="W342" s="95">
        <v>0</v>
      </c>
      <c r="X342" s="41">
        <v>0.14630000000000001</v>
      </c>
      <c r="Y342" s="41">
        <v>0</v>
      </c>
      <c r="Z342" s="64">
        <v>0</v>
      </c>
      <c r="AA342" s="95">
        <v>0</v>
      </c>
      <c r="AB342" s="41">
        <v>0.44790000000000002</v>
      </c>
      <c r="AC342" s="41">
        <v>0.17949999999999999</v>
      </c>
      <c r="AD342" s="64">
        <v>0.58389999999999997</v>
      </c>
      <c r="AE342" s="288">
        <v>0.69130000000000003</v>
      </c>
    </row>
    <row r="343" spans="1:31" x14ac:dyDescent="0.45">
      <c r="A343" s="19" t="s">
        <v>1365</v>
      </c>
      <c r="B343" s="23" t="s">
        <v>923</v>
      </c>
      <c r="C343" s="17" t="s">
        <v>579</v>
      </c>
      <c r="D343" s="27">
        <v>777</v>
      </c>
      <c r="E343" s="456">
        <v>0.1326</v>
      </c>
      <c r="F343" s="95">
        <v>0.70530000000000004</v>
      </c>
      <c r="G343" s="41">
        <v>0.9022</v>
      </c>
      <c r="H343" s="41">
        <v>0.91120000000000001</v>
      </c>
      <c r="I343" s="41">
        <v>0.91249999999999998</v>
      </c>
      <c r="J343" s="41">
        <v>0.90480000000000005</v>
      </c>
      <c r="K343" s="41">
        <v>0.81850000000000001</v>
      </c>
      <c r="L343" s="41">
        <v>0.91379999999999995</v>
      </c>
      <c r="M343" s="41">
        <v>0.88929999999999998</v>
      </c>
      <c r="N343" s="41">
        <v>0.87260000000000004</v>
      </c>
      <c r="O343" s="64">
        <v>0.90600000000000003</v>
      </c>
      <c r="P343" s="95">
        <v>0.2767</v>
      </c>
      <c r="Q343" s="41">
        <v>0.57140000000000002</v>
      </c>
      <c r="R343" s="41">
        <v>0.61260000000000003</v>
      </c>
      <c r="S343" s="64">
        <v>0.57269999999999999</v>
      </c>
      <c r="T343" s="288">
        <v>0.54</v>
      </c>
      <c r="U343" s="288">
        <v>0.65639999999999998</v>
      </c>
      <c r="V343" s="288">
        <v>0.58299999999999996</v>
      </c>
      <c r="W343" s="95">
        <v>1.54E-2</v>
      </c>
      <c r="X343" s="41">
        <v>5.6599999999999998E-2</v>
      </c>
      <c r="Y343" s="41">
        <v>0</v>
      </c>
      <c r="Z343" s="64">
        <v>0</v>
      </c>
      <c r="AA343" s="95">
        <v>0</v>
      </c>
      <c r="AB343" s="41">
        <v>0.75329999999999997</v>
      </c>
      <c r="AC343" s="41">
        <v>0.1628</v>
      </c>
      <c r="AD343" s="64">
        <v>0.76959999999999995</v>
      </c>
      <c r="AE343" s="288">
        <v>0.21360000000000001</v>
      </c>
    </row>
    <row r="344" spans="1:31" x14ac:dyDescent="0.45">
      <c r="A344" s="19" t="s">
        <v>1365</v>
      </c>
      <c r="B344" s="23" t="s">
        <v>924</v>
      </c>
      <c r="C344" s="17" t="s">
        <v>581</v>
      </c>
      <c r="D344" s="27">
        <v>830</v>
      </c>
      <c r="E344" s="456">
        <v>0.19520000000000001</v>
      </c>
      <c r="F344" s="95">
        <v>0.71689999999999998</v>
      </c>
      <c r="G344" s="41">
        <v>0.90359999999999996</v>
      </c>
      <c r="H344" s="41">
        <v>0.93859999999999999</v>
      </c>
      <c r="I344" s="41">
        <v>0.93610000000000004</v>
      </c>
      <c r="J344" s="41">
        <v>0.93610000000000004</v>
      </c>
      <c r="K344" s="41">
        <v>0.83609999999999995</v>
      </c>
      <c r="L344" s="41">
        <v>0.94220000000000004</v>
      </c>
      <c r="M344" s="41">
        <v>0.90839999999999999</v>
      </c>
      <c r="N344" s="41">
        <v>0.87590000000000001</v>
      </c>
      <c r="O344" s="64">
        <v>0.92290000000000005</v>
      </c>
      <c r="P344" s="95">
        <v>0.21929999999999999</v>
      </c>
      <c r="Q344" s="41">
        <v>0.61809999999999998</v>
      </c>
      <c r="R344" s="41">
        <v>0.49519999999999997</v>
      </c>
      <c r="S344" s="64">
        <v>0.50360000000000005</v>
      </c>
      <c r="T344" s="288">
        <v>0.53110000000000002</v>
      </c>
      <c r="U344" s="288">
        <v>0.76270000000000004</v>
      </c>
      <c r="V344" s="288">
        <v>0.4108</v>
      </c>
      <c r="W344" s="95">
        <v>9.5999999999999992E-3</v>
      </c>
      <c r="X344" s="41">
        <v>6.7500000000000004E-2</v>
      </c>
      <c r="Y344" s="41">
        <v>0</v>
      </c>
      <c r="Z344" s="64">
        <v>0</v>
      </c>
      <c r="AA344" s="95">
        <v>0</v>
      </c>
      <c r="AB344" s="41">
        <v>0.76339999999999997</v>
      </c>
      <c r="AC344" s="41">
        <v>0</v>
      </c>
      <c r="AD344" s="64">
        <v>0.59040000000000004</v>
      </c>
      <c r="AE344" s="288">
        <v>0.17949999999999999</v>
      </c>
    </row>
    <row r="345" spans="1:31" x14ac:dyDescent="0.45">
      <c r="A345" s="19" t="s">
        <v>1365</v>
      </c>
      <c r="B345" s="23" t="s">
        <v>925</v>
      </c>
      <c r="C345" s="17" t="s">
        <v>583</v>
      </c>
      <c r="D345" s="27">
        <v>765</v>
      </c>
      <c r="E345" s="456">
        <v>0.28370000000000001</v>
      </c>
      <c r="F345" s="95">
        <v>0.73199999999999998</v>
      </c>
      <c r="G345" s="41">
        <v>0.89929999999999999</v>
      </c>
      <c r="H345" s="41">
        <v>0.96209999999999996</v>
      </c>
      <c r="I345" s="41">
        <v>0.96860000000000002</v>
      </c>
      <c r="J345" s="41">
        <v>0.9425</v>
      </c>
      <c r="K345" s="41">
        <v>0.87580000000000002</v>
      </c>
      <c r="L345" s="41">
        <v>0.95689999999999997</v>
      </c>
      <c r="M345" s="41">
        <v>0.92420000000000002</v>
      </c>
      <c r="N345" s="41">
        <v>0.9163</v>
      </c>
      <c r="O345" s="64">
        <v>0.94769999999999999</v>
      </c>
      <c r="P345" s="95">
        <v>0.26540000000000002</v>
      </c>
      <c r="Q345" s="41">
        <v>0.63009999999999999</v>
      </c>
      <c r="R345" s="41">
        <v>0.71760000000000002</v>
      </c>
      <c r="S345" s="64">
        <v>0.48499999999999999</v>
      </c>
      <c r="T345" s="288">
        <v>0.44519999999999998</v>
      </c>
      <c r="U345" s="288">
        <v>0.89929999999999999</v>
      </c>
      <c r="V345" s="288">
        <v>0.35289999999999999</v>
      </c>
      <c r="W345" s="95">
        <v>8.3699999999999997E-2</v>
      </c>
      <c r="X345" s="41">
        <v>0.16339999999999999</v>
      </c>
      <c r="Y345" s="41">
        <v>4.6899999999999997E-2</v>
      </c>
      <c r="Z345" s="64">
        <v>0</v>
      </c>
      <c r="AA345" s="95">
        <v>0</v>
      </c>
      <c r="AB345" s="41">
        <v>0.88519999999999999</v>
      </c>
      <c r="AC345" s="41">
        <v>5.2600000000000001E-2</v>
      </c>
      <c r="AD345" s="64">
        <v>0.86539999999999995</v>
      </c>
      <c r="AE345" s="288">
        <v>0.25750000000000001</v>
      </c>
    </row>
    <row r="346" spans="1:31" x14ac:dyDescent="0.45">
      <c r="A346" s="19" t="s">
        <v>1365</v>
      </c>
      <c r="B346" s="23" t="s">
        <v>926</v>
      </c>
      <c r="C346" s="17" t="s">
        <v>585</v>
      </c>
      <c r="D346" s="27">
        <v>1034</v>
      </c>
      <c r="E346" s="456">
        <v>0.38679999999999998</v>
      </c>
      <c r="F346" s="95">
        <v>0.66920000000000002</v>
      </c>
      <c r="G346" s="41">
        <v>0.88780000000000003</v>
      </c>
      <c r="H346" s="41">
        <v>0.92359999999999998</v>
      </c>
      <c r="I346" s="41">
        <v>0.91679999999999995</v>
      </c>
      <c r="J346" s="41">
        <v>0.91879999999999995</v>
      </c>
      <c r="K346" s="41">
        <v>0.75149999999999995</v>
      </c>
      <c r="L346" s="41">
        <v>0.90229999999999999</v>
      </c>
      <c r="M346" s="41">
        <v>0.93420000000000003</v>
      </c>
      <c r="N346" s="41">
        <v>0.83750000000000002</v>
      </c>
      <c r="O346" s="64">
        <v>0.91100000000000003</v>
      </c>
      <c r="P346" s="95">
        <v>0.32790000000000002</v>
      </c>
      <c r="Q346" s="41">
        <v>0.64990000000000003</v>
      </c>
      <c r="R346" s="41">
        <v>0.70020000000000004</v>
      </c>
      <c r="S346" s="64">
        <v>0.51549999999999996</v>
      </c>
      <c r="T346" s="288">
        <v>0.48680000000000001</v>
      </c>
      <c r="U346" s="288">
        <v>0.77370000000000005</v>
      </c>
      <c r="V346" s="288">
        <v>0.2311</v>
      </c>
      <c r="W346" s="95">
        <v>1E-3</v>
      </c>
      <c r="X346" s="41">
        <v>6.7699999999999996E-2</v>
      </c>
      <c r="Y346" s="41">
        <v>0</v>
      </c>
      <c r="Z346" s="64">
        <v>0</v>
      </c>
      <c r="AA346" s="95">
        <v>0</v>
      </c>
      <c r="AB346" s="41">
        <v>0.75770000000000004</v>
      </c>
      <c r="AC346" s="41">
        <v>6.1199999999999997E-2</v>
      </c>
      <c r="AD346" s="64">
        <v>0.58120000000000005</v>
      </c>
      <c r="AE346" s="288">
        <v>0.1847</v>
      </c>
    </row>
    <row r="347" spans="1:31" x14ac:dyDescent="0.45">
      <c r="A347" s="19" t="s">
        <v>1365</v>
      </c>
      <c r="B347" s="23" t="s">
        <v>927</v>
      </c>
      <c r="C347" s="17" t="s">
        <v>587</v>
      </c>
      <c r="D347" s="27">
        <v>863</v>
      </c>
      <c r="E347" s="456">
        <v>0.28389999999999999</v>
      </c>
      <c r="F347" s="95">
        <v>0.60599999999999998</v>
      </c>
      <c r="G347" s="41">
        <v>0.88759999999999994</v>
      </c>
      <c r="H347" s="41">
        <v>0.93049999999999999</v>
      </c>
      <c r="I347" s="41">
        <v>0.92469999999999997</v>
      </c>
      <c r="J347" s="41">
        <v>0.93049999999999999</v>
      </c>
      <c r="K347" s="41">
        <v>0.71150000000000002</v>
      </c>
      <c r="L347" s="41">
        <v>0.92930000000000001</v>
      </c>
      <c r="M347" s="41">
        <v>0.92349999999999999</v>
      </c>
      <c r="N347" s="41">
        <v>0.79610000000000003</v>
      </c>
      <c r="O347" s="64">
        <v>0.91769999999999996</v>
      </c>
      <c r="P347" s="95">
        <v>0.28039999999999998</v>
      </c>
      <c r="Q347" s="41">
        <v>0.62339999999999995</v>
      </c>
      <c r="R347" s="41">
        <v>0.60599999999999998</v>
      </c>
      <c r="S347" s="64">
        <v>0.54</v>
      </c>
      <c r="T347" s="288">
        <v>0.52869999999999995</v>
      </c>
      <c r="U347" s="288">
        <v>0.68479999999999996</v>
      </c>
      <c r="V347" s="288">
        <v>0.6663</v>
      </c>
      <c r="W347" s="95">
        <v>1.8499999999999999E-2</v>
      </c>
      <c r="X347" s="41">
        <v>7.4200000000000002E-2</v>
      </c>
      <c r="Y347" s="41">
        <v>6.25E-2</v>
      </c>
      <c r="Z347" s="64">
        <v>0</v>
      </c>
      <c r="AA347" s="95">
        <v>0</v>
      </c>
      <c r="AB347" s="41">
        <v>0.73929999999999996</v>
      </c>
      <c r="AC347" s="41">
        <v>8.0600000000000005E-2</v>
      </c>
      <c r="AD347" s="64">
        <v>0.71379999999999999</v>
      </c>
      <c r="AE347" s="288">
        <v>0.20280000000000001</v>
      </c>
    </row>
    <row r="348" spans="1:31" x14ac:dyDescent="0.45">
      <c r="A348" s="19" t="s">
        <v>1365</v>
      </c>
      <c r="B348" s="23" t="s">
        <v>342</v>
      </c>
      <c r="C348" s="17" t="s">
        <v>343</v>
      </c>
      <c r="D348" s="27">
        <v>580</v>
      </c>
      <c r="E348" s="456">
        <v>0.28449999999999998</v>
      </c>
      <c r="F348" s="95">
        <v>0.77590000000000003</v>
      </c>
      <c r="G348" s="41">
        <v>0.95</v>
      </c>
      <c r="H348" s="41">
        <v>0.96030000000000004</v>
      </c>
      <c r="I348" s="41">
        <v>0.96030000000000004</v>
      </c>
      <c r="J348" s="41">
        <v>0.94479999999999997</v>
      </c>
      <c r="K348" s="41">
        <v>0.86380000000000001</v>
      </c>
      <c r="L348" s="41">
        <v>0.95340000000000003</v>
      </c>
      <c r="M348" s="41">
        <v>0.92930000000000001</v>
      </c>
      <c r="N348" s="41">
        <v>0.91720000000000002</v>
      </c>
      <c r="O348" s="64">
        <v>0.94479999999999997</v>
      </c>
      <c r="P348" s="95">
        <v>0.37069999999999997</v>
      </c>
      <c r="Q348" s="41">
        <v>0.66720000000000002</v>
      </c>
      <c r="R348" s="41">
        <v>0.79830000000000001</v>
      </c>
      <c r="S348" s="64">
        <v>0.59660000000000002</v>
      </c>
      <c r="T348" s="288">
        <v>0.62</v>
      </c>
      <c r="U348" s="288">
        <v>0.88790000000000002</v>
      </c>
      <c r="V348" s="288">
        <v>0.2276</v>
      </c>
      <c r="W348" s="95">
        <v>0</v>
      </c>
      <c r="X348" s="41">
        <v>4.6600000000000003E-2</v>
      </c>
      <c r="Y348" s="41">
        <v>0</v>
      </c>
      <c r="Z348" s="64">
        <v>0</v>
      </c>
      <c r="AA348" s="95">
        <v>0</v>
      </c>
      <c r="AB348" s="41">
        <v>0.67320000000000002</v>
      </c>
      <c r="AC348" s="41">
        <v>6.4500000000000002E-2</v>
      </c>
      <c r="AD348" s="64">
        <v>0.70169999999999999</v>
      </c>
      <c r="AE348" s="288">
        <v>4.48E-2</v>
      </c>
    </row>
    <row r="349" spans="1:31" x14ac:dyDescent="0.45">
      <c r="A349" s="19" t="s">
        <v>1365</v>
      </c>
      <c r="B349" s="23" t="s">
        <v>928</v>
      </c>
      <c r="C349" s="17" t="s">
        <v>589</v>
      </c>
      <c r="D349" s="27">
        <v>616</v>
      </c>
      <c r="E349" s="456">
        <v>9.0899999999999995E-2</v>
      </c>
      <c r="F349" s="95">
        <v>0.66879999999999995</v>
      </c>
      <c r="G349" s="41">
        <v>0.87819999999999998</v>
      </c>
      <c r="H349" s="41">
        <v>0.92049999999999998</v>
      </c>
      <c r="I349" s="41">
        <v>0.91879999999999995</v>
      </c>
      <c r="J349" s="41">
        <v>0.90749999999999997</v>
      </c>
      <c r="K349" s="41">
        <v>0.77110000000000001</v>
      </c>
      <c r="L349" s="41">
        <v>0.91559999999999997</v>
      </c>
      <c r="M349" s="41">
        <v>0.91720000000000002</v>
      </c>
      <c r="N349" s="41">
        <v>0.81169999999999998</v>
      </c>
      <c r="O349" s="64">
        <v>0.8831</v>
      </c>
      <c r="P349" s="95">
        <v>0.2581</v>
      </c>
      <c r="Q349" s="41">
        <v>0.57789999999999997</v>
      </c>
      <c r="R349" s="41">
        <v>0.59740000000000004</v>
      </c>
      <c r="S349" s="64">
        <v>0.55520000000000003</v>
      </c>
      <c r="T349" s="288">
        <v>0.53520000000000001</v>
      </c>
      <c r="U349" s="288">
        <v>0.7581</v>
      </c>
      <c r="V349" s="288">
        <v>0.69159999999999999</v>
      </c>
      <c r="W349" s="95">
        <v>1.6000000000000001E-3</v>
      </c>
      <c r="X349" s="41">
        <v>7.7899999999999997E-2</v>
      </c>
      <c r="Y349" s="41">
        <v>0</v>
      </c>
      <c r="Z349" s="64">
        <v>0</v>
      </c>
      <c r="AA349" s="95">
        <v>0</v>
      </c>
      <c r="AB349" s="41">
        <v>0.78259999999999996</v>
      </c>
      <c r="AC349" s="41">
        <v>0.1429</v>
      </c>
      <c r="AD349" s="64">
        <v>0.62009999999999998</v>
      </c>
      <c r="AE349" s="288">
        <v>0.3896</v>
      </c>
    </row>
    <row r="350" spans="1:31" x14ac:dyDescent="0.45">
      <c r="A350" s="19" t="s">
        <v>1363</v>
      </c>
      <c r="B350" s="22" t="s">
        <v>929</v>
      </c>
      <c r="C350" s="16"/>
      <c r="D350" s="85">
        <v>8471</v>
      </c>
      <c r="E350" s="455">
        <v>0.28839999999999999</v>
      </c>
      <c r="F350" s="94">
        <v>0.78310000000000002</v>
      </c>
      <c r="G350" s="102">
        <v>0.93630000000000002</v>
      </c>
      <c r="H350" s="102">
        <v>0.95820000000000005</v>
      </c>
      <c r="I350" s="102">
        <v>0.95089999999999997</v>
      </c>
      <c r="J350" s="102">
        <v>0.94789999999999996</v>
      </c>
      <c r="K350" s="102">
        <v>0.85750000000000004</v>
      </c>
      <c r="L350" s="102">
        <v>0.94489999999999996</v>
      </c>
      <c r="M350" s="102">
        <v>0.92030000000000001</v>
      </c>
      <c r="N350" s="102">
        <v>0.89600000000000002</v>
      </c>
      <c r="O350" s="103">
        <v>0.94120000000000004</v>
      </c>
      <c r="P350" s="94">
        <v>0.39129999999999998</v>
      </c>
      <c r="Q350" s="102">
        <v>0.67949999999999999</v>
      </c>
      <c r="R350" s="102">
        <v>0.7419</v>
      </c>
      <c r="S350" s="103">
        <v>0.61760000000000004</v>
      </c>
      <c r="T350" s="287">
        <v>0.57289999999999996</v>
      </c>
      <c r="U350" s="287">
        <v>0.8246</v>
      </c>
      <c r="V350" s="287">
        <v>0.61319999999999997</v>
      </c>
      <c r="W350" s="94">
        <v>8.6999999999999994E-3</v>
      </c>
      <c r="X350" s="102">
        <v>8.2400000000000001E-2</v>
      </c>
      <c r="Y350" s="102">
        <v>0</v>
      </c>
      <c r="Z350" s="103">
        <v>0</v>
      </c>
      <c r="AA350" s="94">
        <v>8.9999999999999998E-4</v>
      </c>
      <c r="AB350" s="102">
        <v>0.69059999999999999</v>
      </c>
      <c r="AC350" s="102">
        <v>0.22309999999999999</v>
      </c>
      <c r="AD350" s="103">
        <v>0.76990000000000003</v>
      </c>
      <c r="AE350" s="287">
        <v>0.39429999999999998</v>
      </c>
    </row>
    <row r="351" spans="1:31" x14ac:dyDescent="0.45">
      <c r="A351" s="19" t="s">
        <v>1365</v>
      </c>
      <c r="B351" s="23" t="s">
        <v>930</v>
      </c>
      <c r="C351" s="17" t="s">
        <v>592</v>
      </c>
      <c r="D351" s="27">
        <v>1432</v>
      </c>
      <c r="E351" s="456">
        <v>0.37780000000000002</v>
      </c>
      <c r="F351" s="95">
        <v>0.88829999999999998</v>
      </c>
      <c r="G351" s="41">
        <v>0.97909999999999997</v>
      </c>
      <c r="H351" s="41">
        <v>0.98460000000000003</v>
      </c>
      <c r="I351" s="41">
        <v>0.98180000000000001</v>
      </c>
      <c r="J351" s="41">
        <v>0.98040000000000005</v>
      </c>
      <c r="K351" s="41">
        <v>0.92320000000000002</v>
      </c>
      <c r="L351" s="41">
        <v>0.9839</v>
      </c>
      <c r="M351" s="41">
        <v>0.96719999999999995</v>
      </c>
      <c r="N351" s="41">
        <v>0.92879999999999996</v>
      </c>
      <c r="O351" s="64">
        <v>0.96789999999999998</v>
      </c>
      <c r="P351" s="95">
        <v>0.51329999999999998</v>
      </c>
      <c r="Q351" s="41">
        <v>0.74019999999999997</v>
      </c>
      <c r="R351" s="41">
        <v>0.84289999999999998</v>
      </c>
      <c r="S351" s="64">
        <v>0.7339</v>
      </c>
      <c r="T351" s="288">
        <v>0.624</v>
      </c>
      <c r="U351" s="288">
        <v>0.9274</v>
      </c>
      <c r="V351" s="288">
        <v>0.88549999999999995</v>
      </c>
      <c r="W351" s="95">
        <v>2.4400000000000002E-2</v>
      </c>
      <c r="X351" s="41">
        <v>7.5399999999999995E-2</v>
      </c>
      <c r="Y351" s="41">
        <v>0</v>
      </c>
      <c r="Z351" s="64">
        <v>0</v>
      </c>
      <c r="AA351" s="95">
        <v>3.8999999999999998E-3</v>
      </c>
      <c r="AB351" s="41">
        <v>0.94289999999999996</v>
      </c>
      <c r="AC351" s="41">
        <v>0.11219999999999999</v>
      </c>
      <c r="AD351" s="64">
        <v>0.82120000000000004</v>
      </c>
      <c r="AE351" s="288">
        <v>0.35060000000000002</v>
      </c>
    </row>
    <row r="352" spans="1:31" x14ac:dyDescent="0.45">
      <c r="A352" s="19" t="s">
        <v>1365</v>
      </c>
      <c r="B352" s="23" t="s">
        <v>931</v>
      </c>
      <c r="C352" s="17" t="s">
        <v>594</v>
      </c>
      <c r="D352" s="27">
        <v>756</v>
      </c>
      <c r="E352" s="456">
        <v>0.14019999999999999</v>
      </c>
      <c r="F352" s="95">
        <v>0.79500000000000004</v>
      </c>
      <c r="G352" s="41">
        <v>0.89290000000000003</v>
      </c>
      <c r="H352" s="41">
        <v>0.99070000000000003</v>
      </c>
      <c r="I352" s="41">
        <v>0.9405</v>
      </c>
      <c r="J352" s="41">
        <v>0.94440000000000002</v>
      </c>
      <c r="K352" s="41">
        <v>0.87960000000000005</v>
      </c>
      <c r="L352" s="41">
        <v>0.94310000000000005</v>
      </c>
      <c r="M352" s="41">
        <v>0.90739999999999998</v>
      </c>
      <c r="N352" s="41">
        <v>0.89949999999999997</v>
      </c>
      <c r="O352" s="64">
        <v>0.88360000000000005</v>
      </c>
      <c r="P352" s="95">
        <v>0.3876</v>
      </c>
      <c r="Q352" s="41">
        <v>0.70240000000000002</v>
      </c>
      <c r="R352" s="41">
        <v>0.7712</v>
      </c>
      <c r="S352" s="64">
        <v>0.64949999999999997</v>
      </c>
      <c r="T352" s="288">
        <v>0.63160000000000005</v>
      </c>
      <c r="U352" s="288">
        <v>0.79369999999999996</v>
      </c>
      <c r="V352" s="288">
        <v>0.79100000000000004</v>
      </c>
      <c r="W352" s="95">
        <v>0</v>
      </c>
      <c r="X352" s="41">
        <v>7.1400000000000005E-2</v>
      </c>
      <c r="Y352" s="41">
        <v>0</v>
      </c>
      <c r="Z352" s="64">
        <v>0</v>
      </c>
      <c r="AA352" s="95">
        <v>0</v>
      </c>
      <c r="AB352" s="41">
        <v>0.82699999999999996</v>
      </c>
      <c r="AC352" s="41">
        <v>0.6512</v>
      </c>
      <c r="AD352" s="64">
        <v>0.75790000000000002</v>
      </c>
      <c r="AE352" s="288">
        <v>0.82410000000000005</v>
      </c>
    </row>
    <row r="353" spans="1:31" x14ac:dyDescent="0.45">
      <c r="A353" s="19" t="s">
        <v>1365</v>
      </c>
      <c r="B353" s="23" t="s">
        <v>932</v>
      </c>
      <c r="C353" s="17" t="s">
        <v>596</v>
      </c>
      <c r="D353" s="27">
        <v>908</v>
      </c>
      <c r="E353" s="456">
        <v>0.12670000000000001</v>
      </c>
      <c r="F353" s="95">
        <v>0.73460000000000003</v>
      </c>
      <c r="G353" s="41">
        <v>0.92730000000000001</v>
      </c>
      <c r="H353" s="41">
        <v>0.92730000000000001</v>
      </c>
      <c r="I353" s="41">
        <v>0.93830000000000002</v>
      </c>
      <c r="J353" s="41">
        <v>0.92069999999999996</v>
      </c>
      <c r="K353" s="41">
        <v>0.81059999999999999</v>
      </c>
      <c r="L353" s="41">
        <v>0.92400000000000004</v>
      </c>
      <c r="M353" s="41">
        <v>0.87329999999999997</v>
      </c>
      <c r="N353" s="41">
        <v>0.90749999999999997</v>
      </c>
      <c r="O353" s="64">
        <v>0.93059999999999998</v>
      </c>
      <c r="P353" s="95">
        <v>0.35020000000000001</v>
      </c>
      <c r="Q353" s="41">
        <v>0.61670000000000003</v>
      </c>
      <c r="R353" s="41">
        <v>0.72909999999999997</v>
      </c>
      <c r="S353" s="64">
        <v>0.58919999999999995</v>
      </c>
      <c r="T353" s="288">
        <v>0.5302</v>
      </c>
      <c r="U353" s="288">
        <v>0.87890000000000001</v>
      </c>
      <c r="V353" s="288">
        <v>0.83919999999999995</v>
      </c>
      <c r="W353" s="95">
        <v>2.3099999999999999E-2</v>
      </c>
      <c r="X353" s="41">
        <v>0.11890000000000001</v>
      </c>
      <c r="Y353" s="41">
        <v>0</v>
      </c>
      <c r="Z353" s="64">
        <v>0</v>
      </c>
      <c r="AA353" s="95">
        <v>0</v>
      </c>
      <c r="AB353" s="41">
        <v>0.9375</v>
      </c>
      <c r="AC353" s="41">
        <v>0.35560000000000003</v>
      </c>
      <c r="AD353" s="64">
        <v>0.82930000000000004</v>
      </c>
      <c r="AE353" s="288">
        <v>0.6421</v>
      </c>
    </row>
    <row r="354" spans="1:31" x14ac:dyDescent="0.45">
      <c r="A354" s="19" t="s">
        <v>1365</v>
      </c>
      <c r="B354" s="23" t="s">
        <v>933</v>
      </c>
      <c r="C354" s="17" t="s">
        <v>598</v>
      </c>
      <c r="D354" s="27">
        <v>919</v>
      </c>
      <c r="E354" s="456">
        <v>0.26329999999999998</v>
      </c>
      <c r="F354" s="95">
        <v>0.877</v>
      </c>
      <c r="G354" s="41">
        <v>0.97609999999999997</v>
      </c>
      <c r="H354" s="41">
        <v>0.9869</v>
      </c>
      <c r="I354" s="41">
        <v>0.98150000000000004</v>
      </c>
      <c r="J354" s="41">
        <v>0.98480000000000001</v>
      </c>
      <c r="K354" s="41">
        <v>0.94120000000000004</v>
      </c>
      <c r="L354" s="41">
        <v>0.9869</v>
      </c>
      <c r="M354" s="41">
        <v>0.91620000000000001</v>
      </c>
      <c r="N354" s="41">
        <v>0.95209999999999995</v>
      </c>
      <c r="O354" s="64">
        <v>0.98260000000000003</v>
      </c>
      <c r="P354" s="95">
        <v>0.37540000000000001</v>
      </c>
      <c r="Q354" s="41">
        <v>0.66590000000000005</v>
      </c>
      <c r="R354" s="41">
        <v>0.75409999999999999</v>
      </c>
      <c r="S354" s="64">
        <v>0.64419999999999999</v>
      </c>
      <c r="T354" s="288">
        <v>0.55710000000000004</v>
      </c>
      <c r="U354" s="288">
        <v>0.91400000000000003</v>
      </c>
      <c r="V354" s="288">
        <v>0.71160000000000001</v>
      </c>
      <c r="W354" s="95">
        <v>1.1000000000000001E-3</v>
      </c>
      <c r="X354" s="41">
        <v>0.14910000000000001</v>
      </c>
      <c r="Y354" s="41">
        <v>0</v>
      </c>
      <c r="Z354" s="64">
        <v>0</v>
      </c>
      <c r="AA354" s="95">
        <v>0</v>
      </c>
      <c r="AB354" s="41">
        <v>0.97750000000000004</v>
      </c>
      <c r="AC354" s="41">
        <v>0.29630000000000001</v>
      </c>
      <c r="AD354" s="64">
        <v>0.80200000000000005</v>
      </c>
      <c r="AE354" s="288">
        <v>0.29920000000000002</v>
      </c>
    </row>
    <row r="355" spans="1:31" x14ac:dyDescent="0.45">
      <c r="A355" s="19" t="s">
        <v>1365</v>
      </c>
      <c r="B355" s="23" t="s">
        <v>934</v>
      </c>
      <c r="C355" s="17" t="s">
        <v>600</v>
      </c>
      <c r="D355" s="27">
        <v>1536</v>
      </c>
      <c r="E355" s="456">
        <v>0.3372</v>
      </c>
      <c r="F355" s="95">
        <v>0.73050000000000004</v>
      </c>
      <c r="G355" s="41">
        <v>0.92249999999999999</v>
      </c>
      <c r="H355" s="41">
        <v>0.93489999999999995</v>
      </c>
      <c r="I355" s="41">
        <v>0.9355</v>
      </c>
      <c r="J355" s="41">
        <v>0.92510000000000003</v>
      </c>
      <c r="K355" s="41">
        <v>0.80920000000000003</v>
      </c>
      <c r="L355" s="41">
        <v>0.90359999999999996</v>
      </c>
      <c r="M355" s="41">
        <v>0.90169999999999995</v>
      </c>
      <c r="N355" s="41">
        <v>0.86070000000000002</v>
      </c>
      <c r="O355" s="64">
        <v>0.92969999999999997</v>
      </c>
      <c r="P355" s="95">
        <v>0.3216</v>
      </c>
      <c r="Q355" s="41">
        <v>0.64910000000000001</v>
      </c>
      <c r="R355" s="41">
        <v>0.70899999999999996</v>
      </c>
      <c r="S355" s="64">
        <v>0.502</v>
      </c>
      <c r="T355" s="288">
        <v>0.51619999999999999</v>
      </c>
      <c r="U355" s="288">
        <v>0.82750000000000001</v>
      </c>
      <c r="V355" s="288">
        <v>0.58199999999999996</v>
      </c>
      <c r="W355" s="95">
        <v>5.8999999999999999E-3</v>
      </c>
      <c r="X355" s="41">
        <v>5.6599999999999998E-2</v>
      </c>
      <c r="Y355" s="41">
        <v>0</v>
      </c>
      <c r="Z355" s="64">
        <v>0</v>
      </c>
      <c r="AA355" s="95">
        <v>0</v>
      </c>
      <c r="AB355" s="41">
        <v>0.42820000000000003</v>
      </c>
      <c r="AC355" s="41">
        <v>0.12039999999999999</v>
      </c>
      <c r="AD355" s="64">
        <v>0.72850000000000004</v>
      </c>
      <c r="AE355" s="288">
        <v>0.1842</v>
      </c>
    </row>
    <row r="356" spans="1:31" x14ac:dyDescent="0.45">
      <c r="A356" s="19" t="s">
        <v>1365</v>
      </c>
      <c r="B356" s="23" t="s">
        <v>935</v>
      </c>
      <c r="C356" s="17" t="s">
        <v>602</v>
      </c>
      <c r="D356" s="27">
        <v>499</v>
      </c>
      <c r="E356" s="456">
        <v>0.21440000000000001</v>
      </c>
      <c r="F356" s="95">
        <v>0.74950000000000006</v>
      </c>
      <c r="G356" s="41">
        <v>0.96189999999999998</v>
      </c>
      <c r="H356" s="41">
        <v>0.97599999999999998</v>
      </c>
      <c r="I356" s="41">
        <v>0.97189999999999999</v>
      </c>
      <c r="J356" s="41">
        <v>0.96389999999999998</v>
      </c>
      <c r="K356" s="41">
        <v>0.84770000000000001</v>
      </c>
      <c r="L356" s="41">
        <v>0.97799999999999998</v>
      </c>
      <c r="M356" s="41">
        <v>0.94189999999999996</v>
      </c>
      <c r="N356" s="41">
        <v>0.87980000000000003</v>
      </c>
      <c r="O356" s="64">
        <v>0.97189999999999999</v>
      </c>
      <c r="P356" s="95">
        <v>0.3367</v>
      </c>
      <c r="Q356" s="41">
        <v>0.64529999999999998</v>
      </c>
      <c r="R356" s="41">
        <v>0.64729999999999999</v>
      </c>
      <c r="S356" s="64">
        <v>0.59119999999999995</v>
      </c>
      <c r="T356" s="288">
        <v>0.60160000000000002</v>
      </c>
      <c r="U356" s="288">
        <v>0.69540000000000002</v>
      </c>
      <c r="V356" s="288">
        <v>0.62119999999999997</v>
      </c>
      <c r="W356" s="95">
        <v>1.2E-2</v>
      </c>
      <c r="X356" s="41">
        <v>8.6199999999999999E-2</v>
      </c>
      <c r="Y356" s="41">
        <v>0</v>
      </c>
      <c r="Z356" s="64">
        <v>0</v>
      </c>
      <c r="AA356" s="95">
        <v>0</v>
      </c>
      <c r="AB356" s="41">
        <v>0.68379999999999996</v>
      </c>
      <c r="AC356" s="41">
        <v>0.2069</v>
      </c>
      <c r="AD356" s="64">
        <v>0.84370000000000001</v>
      </c>
      <c r="AE356" s="288">
        <v>0.4088</v>
      </c>
    </row>
    <row r="357" spans="1:31" x14ac:dyDescent="0.45">
      <c r="A357" s="19" t="s">
        <v>1365</v>
      </c>
      <c r="B357" s="23" t="s">
        <v>936</v>
      </c>
      <c r="C357" s="17" t="s">
        <v>604</v>
      </c>
      <c r="D357" s="27">
        <v>1069</v>
      </c>
      <c r="E357" s="456">
        <v>0.4556</v>
      </c>
      <c r="F357" s="95">
        <v>0.73150000000000004</v>
      </c>
      <c r="G357" s="41">
        <v>0.8952</v>
      </c>
      <c r="H357" s="41">
        <v>0.93359999999999999</v>
      </c>
      <c r="I357" s="41">
        <v>0.9093</v>
      </c>
      <c r="J357" s="41">
        <v>0.92979999999999996</v>
      </c>
      <c r="K357" s="41">
        <v>0.80820000000000003</v>
      </c>
      <c r="L357" s="41">
        <v>0.91769999999999996</v>
      </c>
      <c r="M357" s="41">
        <v>0.93169999999999997</v>
      </c>
      <c r="N357" s="41">
        <v>0.85409999999999997</v>
      </c>
      <c r="O357" s="64">
        <v>0.91669999999999996</v>
      </c>
      <c r="P357" s="95">
        <v>0.41070000000000001</v>
      </c>
      <c r="Q357" s="41">
        <v>0.73150000000000004</v>
      </c>
      <c r="R357" s="41">
        <v>0.72499999999999998</v>
      </c>
      <c r="S357" s="64">
        <v>0.55659999999999998</v>
      </c>
      <c r="T357" s="288">
        <v>0.55130000000000001</v>
      </c>
      <c r="U357" s="288">
        <v>0.7661</v>
      </c>
      <c r="V357" s="288">
        <v>8.5099999999999995E-2</v>
      </c>
      <c r="W357" s="95">
        <v>8.9999999999999998E-4</v>
      </c>
      <c r="X357" s="41">
        <v>4.6800000000000001E-2</v>
      </c>
      <c r="Y357" s="41">
        <v>0</v>
      </c>
      <c r="Z357" s="64">
        <v>0</v>
      </c>
      <c r="AA357" s="95">
        <v>0</v>
      </c>
      <c r="AB357" s="41">
        <v>0.16600000000000001</v>
      </c>
      <c r="AC357" s="41">
        <v>0.129</v>
      </c>
      <c r="AD357" s="64">
        <v>0.59489999999999998</v>
      </c>
      <c r="AE357" s="288">
        <v>0.377</v>
      </c>
    </row>
    <row r="358" spans="1:31" x14ac:dyDescent="0.45">
      <c r="A358" s="19" t="s">
        <v>1365</v>
      </c>
      <c r="B358" s="23" t="s">
        <v>937</v>
      </c>
      <c r="C358" s="17" t="s">
        <v>606</v>
      </c>
      <c r="D358" s="27">
        <v>438</v>
      </c>
      <c r="E358" s="456">
        <v>0.24429999999999999</v>
      </c>
      <c r="F358" s="95">
        <v>0.69410000000000005</v>
      </c>
      <c r="G358" s="41">
        <v>0.89949999999999997</v>
      </c>
      <c r="H358" s="41">
        <v>0.93379999999999996</v>
      </c>
      <c r="I358" s="41">
        <v>0.94979999999999998</v>
      </c>
      <c r="J358" s="41">
        <v>0.92689999999999995</v>
      </c>
      <c r="K358" s="41">
        <v>0.80369999999999997</v>
      </c>
      <c r="L358" s="41">
        <v>0.92689999999999995</v>
      </c>
      <c r="M358" s="41">
        <v>0.90869999999999995</v>
      </c>
      <c r="N358" s="41">
        <v>0.84699999999999998</v>
      </c>
      <c r="O358" s="64">
        <v>0.94289999999999996</v>
      </c>
      <c r="P358" s="95">
        <v>0.379</v>
      </c>
      <c r="Q358" s="41">
        <v>0.66890000000000005</v>
      </c>
      <c r="R358" s="41">
        <v>0.67579999999999996</v>
      </c>
      <c r="S358" s="64">
        <v>0.64380000000000004</v>
      </c>
      <c r="T358" s="288">
        <v>0.63570000000000004</v>
      </c>
      <c r="U358" s="288">
        <v>0.69179999999999997</v>
      </c>
      <c r="V358" s="288">
        <v>0.48630000000000001</v>
      </c>
      <c r="W358" s="95">
        <v>2.3E-3</v>
      </c>
      <c r="X358" s="41">
        <v>0.10050000000000001</v>
      </c>
      <c r="Y358" s="41">
        <v>0</v>
      </c>
      <c r="Z358" s="64">
        <v>0</v>
      </c>
      <c r="AA358" s="95">
        <v>0</v>
      </c>
      <c r="AB358" s="41">
        <v>0.5474</v>
      </c>
      <c r="AC358" s="41">
        <v>9.3799999999999994E-2</v>
      </c>
      <c r="AD358" s="64">
        <v>0.84699999999999998</v>
      </c>
      <c r="AE358" s="288">
        <v>0.54339999999999999</v>
      </c>
    </row>
    <row r="359" spans="1:31" x14ac:dyDescent="0.45">
      <c r="A359" s="19" t="s">
        <v>1365</v>
      </c>
      <c r="B359" s="23" t="s">
        <v>938</v>
      </c>
      <c r="C359" s="17" t="s">
        <v>608</v>
      </c>
      <c r="D359" s="27">
        <v>503</v>
      </c>
      <c r="E359" s="456">
        <v>0.2505</v>
      </c>
      <c r="F359" s="95">
        <v>0.80910000000000004</v>
      </c>
      <c r="G359" s="41">
        <v>0.95830000000000004</v>
      </c>
      <c r="H359" s="41">
        <v>0.97419999999999995</v>
      </c>
      <c r="I359" s="41">
        <v>0.97609999999999997</v>
      </c>
      <c r="J359" s="41">
        <v>0.96619999999999995</v>
      </c>
      <c r="K359" s="41">
        <v>0.89459999999999995</v>
      </c>
      <c r="L359" s="41">
        <v>0.97419999999999995</v>
      </c>
      <c r="M359" s="41">
        <v>0.91849999999999998</v>
      </c>
      <c r="N359" s="41">
        <v>0.93840000000000001</v>
      </c>
      <c r="O359" s="64">
        <v>0.95830000000000004</v>
      </c>
      <c r="P359" s="95">
        <v>0.39360000000000001</v>
      </c>
      <c r="Q359" s="41">
        <v>0.64610000000000001</v>
      </c>
      <c r="R359" s="41">
        <v>0.7137</v>
      </c>
      <c r="S359" s="64">
        <v>0.7157</v>
      </c>
      <c r="T359" s="288">
        <v>0.56820000000000004</v>
      </c>
      <c r="U359" s="288">
        <v>0.82310000000000005</v>
      </c>
      <c r="V359" s="288">
        <v>0.48709999999999998</v>
      </c>
      <c r="W359" s="95">
        <v>0</v>
      </c>
      <c r="X359" s="41">
        <v>8.7499999999999994E-2</v>
      </c>
      <c r="Y359" s="41">
        <v>0</v>
      </c>
      <c r="Z359" s="64">
        <v>0</v>
      </c>
      <c r="AA359" s="95">
        <v>0</v>
      </c>
      <c r="AB359" s="41">
        <v>0.82350000000000001</v>
      </c>
      <c r="AC359" s="41">
        <v>0.35</v>
      </c>
      <c r="AD359" s="64">
        <v>0.77339999999999998</v>
      </c>
      <c r="AE359" s="288">
        <v>0.27829999999999999</v>
      </c>
    </row>
    <row r="360" spans="1:31" x14ac:dyDescent="0.45">
      <c r="A360" s="19" t="s">
        <v>1365</v>
      </c>
      <c r="B360" s="23" t="s">
        <v>939</v>
      </c>
      <c r="C360" s="17" t="s">
        <v>610</v>
      </c>
      <c r="D360" s="27">
        <v>411</v>
      </c>
      <c r="E360" s="456">
        <v>0.22869999999999999</v>
      </c>
      <c r="F360" s="95">
        <v>0.72750000000000004</v>
      </c>
      <c r="G360" s="41">
        <v>0.93669999999999998</v>
      </c>
      <c r="H360" s="41">
        <v>0.94650000000000001</v>
      </c>
      <c r="I360" s="41">
        <v>0.93189999999999995</v>
      </c>
      <c r="J360" s="41">
        <v>0.93189999999999995</v>
      </c>
      <c r="K360" s="41">
        <v>0.83699999999999997</v>
      </c>
      <c r="L360" s="41">
        <v>0.93189999999999995</v>
      </c>
      <c r="M360" s="41">
        <v>0.92210000000000003</v>
      </c>
      <c r="N360" s="41">
        <v>0.88560000000000005</v>
      </c>
      <c r="O360" s="64">
        <v>0.93189999999999995</v>
      </c>
      <c r="P360" s="95">
        <v>0.38690000000000002</v>
      </c>
      <c r="Q360" s="41">
        <v>0.66669999999999996</v>
      </c>
      <c r="R360" s="41">
        <v>0.72509999999999997</v>
      </c>
      <c r="S360" s="64">
        <v>0.63260000000000005</v>
      </c>
      <c r="T360" s="288">
        <v>0.60709999999999997</v>
      </c>
      <c r="U360" s="288">
        <v>0.64480000000000004</v>
      </c>
      <c r="V360" s="288">
        <v>0.38690000000000002</v>
      </c>
      <c r="W360" s="95">
        <v>0</v>
      </c>
      <c r="X360" s="41">
        <v>5.6000000000000001E-2</v>
      </c>
      <c r="Y360" s="41">
        <v>0</v>
      </c>
      <c r="Z360" s="64">
        <v>0</v>
      </c>
      <c r="AA360" s="95">
        <v>0</v>
      </c>
      <c r="AB360" s="41">
        <v>0.56179999999999997</v>
      </c>
      <c r="AC360" s="41">
        <v>0.27589999999999998</v>
      </c>
      <c r="AD360" s="64">
        <v>0.84430000000000005</v>
      </c>
      <c r="AE360" s="288">
        <v>0.2165</v>
      </c>
    </row>
    <row r="361" spans="1:31" ht="4.5" customHeight="1" x14ac:dyDescent="0.45">
      <c r="A361" s="19"/>
      <c r="B361" s="323"/>
      <c r="C361" s="324"/>
      <c r="D361" s="324"/>
      <c r="E361" s="454"/>
      <c r="F361" s="325"/>
      <c r="G361" s="325"/>
      <c r="H361" s="325"/>
      <c r="I361" s="325"/>
      <c r="J361" s="325"/>
      <c r="K361" s="325"/>
      <c r="L361" s="325"/>
      <c r="M361" s="325"/>
      <c r="N361" s="325"/>
      <c r="O361" s="325"/>
      <c r="P361" s="325"/>
      <c r="Q361" s="325"/>
      <c r="R361" s="325"/>
      <c r="S361" s="325"/>
      <c r="T361" s="325"/>
      <c r="U361" s="325"/>
      <c r="V361" s="325"/>
      <c r="W361" s="325"/>
      <c r="X361" s="325"/>
      <c r="Y361" s="325"/>
      <c r="Z361" s="325"/>
      <c r="AA361" s="325"/>
      <c r="AB361" s="325"/>
      <c r="AC361" s="325"/>
      <c r="AD361" s="325"/>
      <c r="AE361" s="325"/>
    </row>
    <row r="362" spans="1:31" x14ac:dyDescent="0.45">
      <c r="A362" s="19" t="s">
        <v>0</v>
      </c>
      <c r="B362" s="21" t="s">
        <v>818</v>
      </c>
      <c r="C362" s="16"/>
      <c r="D362" s="84">
        <v>12277</v>
      </c>
      <c r="E362" s="450">
        <v>0.2848</v>
      </c>
      <c r="F362" s="94">
        <v>0.73860000000000003</v>
      </c>
      <c r="G362" s="102">
        <v>0.91590000000000005</v>
      </c>
      <c r="H362" s="102">
        <v>0.94010000000000005</v>
      </c>
      <c r="I362" s="102">
        <v>0.94499999999999995</v>
      </c>
      <c r="J362" s="102">
        <v>0.92759999999999998</v>
      </c>
      <c r="K362" s="102">
        <v>0.82909999999999995</v>
      </c>
      <c r="L362" s="102">
        <v>0.93100000000000005</v>
      </c>
      <c r="M362" s="102">
        <v>0.9103</v>
      </c>
      <c r="N362" s="102">
        <v>0.86709999999999998</v>
      </c>
      <c r="O362" s="103">
        <v>0.92910000000000004</v>
      </c>
      <c r="P362" s="94">
        <v>0.376</v>
      </c>
      <c r="Q362" s="102">
        <v>0.68110000000000004</v>
      </c>
      <c r="R362" s="102">
        <v>0.67869999999999997</v>
      </c>
      <c r="S362" s="103">
        <v>0.64129999999999998</v>
      </c>
      <c r="T362" s="287">
        <v>0.6069</v>
      </c>
      <c r="U362" s="287">
        <v>0.79890000000000005</v>
      </c>
      <c r="V362" s="287">
        <v>0.58660000000000001</v>
      </c>
      <c r="W362" s="94">
        <v>6.9999999999999999E-4</v>
      </c>
      <c r="X362" s="102">
        <v>6.0999999999999999E-2</v>
      </c>
      <c r="Y362" s="102">
        <v>0</v>
      </c>
      <c r="Z362" s="103">
        <v>0</v>
      </c>
      <c r="AA362" s="94">
        <v>2.7000000000000001E-3</v>
      </c>
      <c r="AB362" s="102">
        <v>0.70499999999999996</v>
      </c>
      <c r="AC362" s="102">
        <v>0.21820000000000001</v>
      </c>
      <c r="AD362" s="103">
        <v>0.75129999999999997</v>
      </c>
      <c r="AE362" s="287">
        <v>0.30359999999999998</v>
      </c>
    </row>
    <row r="363" spans="1:31" x14ac:dyDescent="0.45">
      <c r="A363" s="19" t="s">
        <v>1363</v>
      </c>
      <c r="B363" s="22" t="s">
        <v>940</v>
      </c>
      <c r="C363" s="16"/>
      <c r="D363" s="85">
        <v>3514</v>
      </c>
      <c r="E363" s="455">
        <v>0.27400000000000002</v>
      </c>
      <c r="F363" s="94">
        <v>0.70199999999999996</v>
      </c>
      <c r="G363" s="102">
        <v>0.89390000000000003</v>
      </c>
      <c r="H363" s="102">
        <v>0.92290000000000005</v>
      </c>
      <c r="I363" s="102">
        <v>0.9274</v>
      </c>
      <c r="J363" s="102">
        <v>0.91180000000000005</v>
      </c>
      <c r="K363" s="102">
        <v>0.78710000000000002</v>
      </c>
      <c r="L363" s="102">
        <v>0.92090000000000005</v>
      </c>
      <c r="M363" s="102">
        <v>0.90869999999999995</v>
      </c>
      <c r="N363" s="102">
        <v>0.84179999999999999</v>
      </c>
      <c r="O363" s="103">
        <v>0.91290000000000004</v>
      </c>
      <c r="P363" s="94">
        <v>0.38450000000000001</v>
      </c>
      <c r="Q363" s="102">
        <v>0.6895</v>
      </c>
      <c r="R363" s="102">
        <v>0.69350000000000001</v>
      </c>
      <c r="S363" s="103">
        <v>0.62549999999999994</v>
      </c>
      <c r="T363" s="287">
        <v>0.63290000000000002</v>
      </c>
      <c r="U363" s="287">
        <v>0.77259999999999995</v>
      </c>
      <c r="V363" s="287">
        <v>0.61839999999999995</v>
      </c>
      <c r="W363" s="94">
        <v>0</v>
      </c>
      <c r="X363" s="102">
        <v>4.7199999999999999E-2</v>
      </c>
      <c r="Y363" s="102">
        <v>0</v>
      </c>
      <c r="Z363" s="103">
        <v>0</v>
      </c>
      <c r="AA363" s="94">
        <v>3.5000000000000001E-3</v>
      </c>
      <c r="AB363" s="102">
        <v>0.70879999999999999</v>
      </c>
      <c r="AC363" s="102">
        <v>0.23530000000000001</v>
      </c>
      <c r="AD363" s="103">
        <v>0.81559999999999999</v>
      </c>
      <c r="AE363" s="287">
        <v>0.37340000000000001</v>
      </c>
    </row>
    <row r="364" spans="1:31" x14ac:dyDescent="0.45">
      <c r="A364" s="19" t="s">
        <v>1365</v>
      </c>
      <c r="B364" s="23" t="s">
        <v>962</v>
      </c>
      <c r="C364" s="17" t="s">
        <v>655</v>
      </c>
      <c r="D364" s="27">
        <v>427</v>
      </c>
      <c r="E364" s="456">
        <v>0.2787</v>
      </c>
      <c r="F364" s="95">
        <v>0.78220000000000001</v>
      </c>
      <c r="G364" s="41">
        <v>0.88060000000000005</v>
      </c>
      <c r="H364" s="41">
        <v>0.87590000000000001</v>
      </c>
      <c r="I364" s="41">
        <v>0.87819999999999998</v>
      </c>
      <c r="J364" s="41">
        <v>0.86650000000000005</v>
      </c>
      <c r="K364" s="41">
        <v>0.82199999999999995</v>
      </c>
      <c r="L364" s="41">
        <v>0.87119999999999997</v>
      </c>
      <c r="M364" s="41">
        <v>0.96250000000000002</v>
      </c>
      <c r="N364" s="41">
        <v>0.85250000000000004</v>
      </c>
      <c r="O364" s="64">
        <v>0.87819999999999998</v>
      </c>
      <c r="P364" s="95">
        <v>0.35599999999999998</v>
      </c>
      <c r="Q364" s="41">
        <v>0.623</v>
      </c>
      <c r="R364" s="41">
        <v>0.623</v>
      </c>
      <c r="S364" s="64">
        <v>0.60419999999999996</v>
      </c>
      <c r="T364" s="288">
        <v>0.58330000000000004</v>
      </c>
      <c r="U364" s="288">
        <v>0.8478</v>
      </c>
      <c r="V364" s="288">
        <v>0.81499999999999995</v>
      </c>
      <c r="W364" s="95">
        <v>0</v>
      </c>
      <c r="X364" s="41">
        <v>7.2599999999999998E-2</v>
      </c>
      <c r="Y364" s="41">
        <v>0</v>
      </c>
      <c r="Z364" s="64">
        <v>0</v>
      </c>
      <c r="AA364" s="95">
        <v>2.5600000000000001E-2</v>
      </c>
      <c r="AB364" s="41">
        <v>0.8155</v>
      </c>
      <c r="AC364" s="41">
        <v>0.2581</v>
      </c>
      <c r="AD364" s="64">
        <v>0.61360000000000003</v>
      </c>
      <c r="AE364" s="288">
        <v>0.10299999999999999</v>
      </c>
    </row>
    <row r="365" spans="1:31" x14ac:dyDescent="0.45">
      <c r="A365" s="19" t="s">
        <v>1365</v>
      </c>
      <c r="B365" s="23" t="s">
        <v>941</v>
      </c>
      <c r="C365" s="17" t="s">
        <v>614</v>
      </c>
      <c r="D365" s="27">
        <v>214</v>
      </c>
      <c r="E365" s="456">
        <v>0.1963</v>
      </c>
      <c r="F365" s="95">
        <v>0.59809999999999997</v>
      </c>
      <c r="G365" s="41">
        <v>0.86919999999999997</v>
      </c>
      <c r="H365" s="41">
        <v>0.93459999999999999</v>
      </c>
      <c r="I365" s="41">
        <v>0.92520000000000002</v>
      </c>
      <c r="J365" s="41">
        <v>0.93930000000000002</v>
      </c>
      <c r="K365" s="41">
        <v>0.7944</v>
      </c>
      <c r="L365" s="41">
        <v>0.9486</v>
      </c>
      <c r="M365" s="41">
        <v>0.95330000000000004</v>
      </c>
      <c r="N365" s="41">
        <v>0.74299999999999999</v>
      </c>
      <c r="O365" s="64">
        <v>0.90649999999999997</v>
      </c>
      <c r="P365" s="95">
        <v>0.32240000000000002</v>
      </c>
      <c r="Q365" s="41">
        <v>0.67290000000000005</v>
      </c>
      <c r="R365" s="41">
        <v>0.65890000000000004</v>
      </c>
      <c r="S365" s="64">
        <v>0.59350000000000003</v>
      </c>
      <c r="T365" s="288">
        <v>0.59460000000000002</v>
      </c>
      <c r="U365" s="288">
        <v>0.56069999999999998</v>
      </c>
      <c r="V365" s="288">
        <v>0.4299</v>
      </c>
      <c r="W365" s="95">
        <v>0</v>
      </c>
      <c r="X365" s="41">
        <v>2.3400000000000001E-2</v>
      </c>
      <c r="Y365" s="41">
        <v>0</v>
      </c>
      <c r="Z365" s="64">
        <v>0</v>
      </c>
      <c r="AA365" s="95">
        <v>0</v>
      </c>
      <c r="AB365" s="41">
        <v>0.46479999999999999</v>
      </c>
      <c r="AC365" s="41">
        <v>0</v>
      </c>
      <c r="AD365" s="64">
        <v>0.7944</v>
      </c>
      <c r="AE365" s="288">
        <v>0.41120000000000001</v>
      </c>
    </row>
    <row r="366" spans="1:31" x14ac:dyDescent="0.45">
      <c r="A366" s="19" t="s">
        <v>1365</v>
      </c>
      <c r="B366" s="23" t="s">
        <v>942</v>
      </c>
      <c r="C366" s="17" t="s">
        <v>616</v>
      </c>
      <c r="D366" s="27">
        <v>174</v>
      </c>
      <c r="E366" s="456">
        <v>0.33910000000000001</v>
      </c>
      <c r="F366" s="95">
        <v>0.8276</v>
      </c>
      <c r="G366" s="41">
        <v>0.96550000000000002</v>
      </c>
      <c r="H366" s="41">
        <v>0.95979999999999999</v>
      </c>
      <c r="I366" s="41">
        <v>0.97699999999999998</v>
      </c>
      <c r="J366" s="41">
        <v>0.95399999999999996</v>
      </c>
      <c r="K366" s="41">
        <v>0.92530000000000001</v>
      </c>
      <c r="L366" s="41">
        <v>0.94830000000000003</v>
      </c>
      <c r="M366" s="41">
        <v>0.90229999999999999</v>
      </c>
      <c r="N366" s="41">
        <v>0.90800000000000003</v>
      </c>
      <c r="O366" s="64">
        <v>0.97130000000000005</v>
      </c>
      <c r="P366" s="95">
        <v>0.43680000000000002</v>
      </c>
      <c r="Q366" s="41">
        <v>0.72989999999999999</v>
      </c>
      <c r="R366" s="41">
        <v>0.77590000000000003</v>
      </c>
      <c r="S366" s="64">
        <v>0.64939999999999998</v>
      </c>
      <c r="T366" s="288">
        <v>0.58540000000000003</v>
      </c>
      <c r="U366" s="288">
        <v>0.86209999999999998</v>
      </c>
      <c r="V366" s="288">
        <v>0.58620000000000005</v>
      </c>
      <c r="W366" s="95">
        <v>0</v>
      </c>
      <c r="X366" s="41">
        <v>8.6199999999999999E-2</v>
      </c>
      <c r="Y366" s="41">
        <v>0</v>
      </c>
      <c r="Z366" s="64">
        <v>0</v>
      </c>
      <c r="AA366" s="95">
        <v>0</v>
      </c>
      <c r="AB366" s="41">
        <v>0.45950000000000002</v>
      </c>
      <c r="AC366" s="41">
        <v>0.25</v>
      </c>
      <c r="AD366" s="64">
        <v>0.91379999999999995</v>
      </c>
      <c r="AE366" s="288">
        <v>0.35630000000000001</v>
      </c>
    </row>
    <row r="367" spans="1:31" x14ac:dyDescent="0.45">
      <c r="A367" s="19" t="s">
        <v>1365</v>
      </c>
      <c r="B367" s="23" t="s">
        <v>963</v>
      </c>
      <c r="C367" s="17" t="s">
        <v>657</v>
      </c>
      <c r="D367" s="27">
        <v>333</v>
      </c>
      <c r="E367" s="456">
        <v>0.22819999999999999</v>
      </c>
      <c r="F367" s="95">
        <v>0.66669999999999996</v>
      </c>
      <c r="G367" s="41">
        <v>0.90690000000000004</v>
      </c>
      <c r="H367" s="41">
        <v>0.93089999999999995</v>
      </c>
      <c r="I367" s="41">
        <v>0.93089999999999995</v>
      </c>
      <c r="J367" s="41">
        <v>0.92490000000000006</v>
      </c>
      <c r="K367" s="41">
        <v>0.79879999999999995</v>
      </c>
      <c r="L367" s="41">
        <v>0.92789999999999995</v>
      </c>
      <c r="M367" s="41">
        <v>0.83779999999999999</v>
      </c>
      <c r="N367" s="41">
        <v>0.87690000000000001</v>
      </c>
      <c r="O367" s="64">
        <v>0.92490000000000006</v>
      </c>
      <c r="P367" s="95">
        <v>0.45350000000000001</v>
      </c>
      <c r="Q367" s="41">
        <v>0.72670000000000001</v>
      </c>
      <c r="R367" s="41">
        <v>0.77480000000000004</v>
      </c>
      <c r="S367" s="64">
        <v>0.67269999999999996</v>
      </c>
      <c r="T367" s="288">
        <v>0.76470000000000005</v>
      </c>
      <c r="U367" s="288">
        <v>0.80479999999999996</v>
      </c>
      <c r="V367" s="288">
        <v>0.59460000000000002</v>
      </c>
      <c r="W367" s="95">
        <v>0</v>
      </c>
      <c r="X367" s="41">
        <v>6.6100000000000006E-2</v>
      </c>
      <c r="Y367" s="41">
        <v>0</v>
      </c>
      <c r="Z367" s="64">
        <v>0</v>
      </c>
      <c r="AA367" s="95">
        <v>0</v>
      </c>
      <c r="AB367" s="41">
        <v>0.79759999999999998</v>
      </c>
      <c r="AC367" s="41">
        <v>0.26669999999999999</v>
      </c>
      <c r="AD367" s="64">
        <v>0.90090000000000003</v>
      </c>
      <c r="AE367" s="288">
        <v>0.43240000000000001</v>
      </c>
    </row>
    <row r="368" spans="1:31" x14ac:dyDescent="0.45">
      <c r="A368" s="19" t="s">
        <v>1365</v>
      </c>
      <c r="B368" s="23" t="s">
        <v>943</v>
      </c>
      <c r="C368" s="17" t="s">
        <v>618</v>
      </c>
      <c r="D368" s="27">
        <v>423</v>
      </c>
      <c r="E368" s="456">
        <v>0.253</v>
      </c>
      <c r="F368" s="95">
        <v>0.7329</v>
      </c>
      <c r="G368" s="41">
        <v>0.87709999999999999</v>
      </c>
      <c r="H368" s="41">
        <v>0.91249999999999998</v>
      </c>
      <c r="I368" s="41">
        <v>0.90310000000000001</v>
      </c>
      <c r="J368" s="41">
        <v>0.90780000000000005</v>
      </c>
      <c r="K368" s="41">
        <v>0.77539999999999998</v>
      </c>
      <c r="L368" s="41">
        <v>0.91249999999999998</v>
      </c>
      <c r="M368" s="41">
        <v>0.99760000000000004</v>
      </c>
      <c r="N368" s="41">
        <v>0.78490000000000004</v>
      </c>
      <c r="O368" s="64">
        <v>0.93620000000000003</v>
      </c>
      <c r="P368" s="95">
        <v>0.4279</v>
      </c>
      <c r="Q368" s="41">
        <v>0.69740000000000002</v>
      </c>
      <c r="R368" s="41">
        <v>0.71160000000000001</v>
      </c>
      <c r="S368" s="64">
        <v>0.6643</v>
      </c>
      <c r="T368" s="288">
        <v>0.62790000000000001</v>
      </c>
      <c r="U368" s="288">
        <v>0.76119999999999999</v>
      </c>
      <c r="V368" s="288">
        <v>0.69979999999999998</v>
      </c>
      <c r="W368" s="95">
        <v>0</v>
      </c>
      <c r="X368" s="41">
        <v>3.5499999999999997E-2</v>
      </c>
      <c r="Y368" s="41">
        <v>0</v>
      </c>
      <c r="Z368" s="64">
        <v>0</v>
      </c>
      <c r="AA368" s="95">
        <v>0</v>
      </c>
      <c r="AB368" s="41">
        <v>0.40820000000000001</v>
      </c>
      <c r="AC368" s="41">
        <v>0.54549999999999998</v>
      </c>
      <c r="AD368" s="64">
        <v>0.84870000000000001</v>
      </c>
      <c r="AE368" s="288">
        <v>0.67610000000000003</v>
      </c>
    </row>
    <row r="369" spans="1:31" x14ac:dyDescent="0.45">
      <c r="A369" s="19" t="s">
        <v>1365</v>
      </c>
      <c r="B369" s="23" t="s">
        <v>1223</v>
      </c>
      <c r="C369" s="17" t="s">
        <v>619</v>
      </c>
      <c r="D369" s="27">
        <v>415</v>
      </c>
      <c r="E369" s="456">
        <v>0.21690000000000001</v>
      </c>
      <c r="F369" s="95">
        <v>0.74460000000000004</v>
      </c>
      <c r="G369" s="41">
        <v>0.92049999999999998</v>
      </c>
      <c r="H369" s="41">
        <v>0.93489999999999995</v>
      </c>
      <c r="I369" s="41">
        <v>0.94220000000000004</v>
      </c>
      <c r="J369" s="41">
        <v>0.93489999999999995</v>
      </c>
      <c r="K369" s="41">
        <v>0.86019999999999996</v>
      </c>
      <c r="L369" s="41">
        <v>0.93979999999999997</v>
      </c>
      <c r="M369" s="41">
        <v>0.81930000000000003</v>
      </c>
      <c r="N369" s="41">
        <v>0.87709999999999999</v>
      </c>
      <c r="O369" s="64">
        <v>0.9325</v>
      </c>
      <c r="P369" s="95">
        <v>0.34460000000000002</v>
      </c>
      <c r="Q369" s="41">
        <v>0.68189999999999995</v>
      </c>
      <c r="R369" s="41">
        <v>0.6482</v>
      </c>
      <c r="S369" s="64">
        <v>0.64339999999999997</v>
      </c>
      <c r="T369" s="288">
        <v>0.58509999999999995</v>
      </c>
      <c r="U369" s="288">
        <v>0.86270000000000002</v>
      </c>
      <c r="V369" s="288">
        <v>0.50119999999999998</v>
      </c>
      <c r="W369" s="95">
        <v>0</v>
      </c>
      <c r="X369" s="41">
        <v>2.41E-2</v>
      </c>
      <c r="Y369" s="41">
        <v>0</v>
      </c>
      <c r="Z369" s="64">
        <v>0</v>
      </c>
      <c r="AA369" s="95">
        <v>0</v>
      </c>
      <c r="AB369" s="41">
        <v>0.8276</v>
      </c>
      <c r="AC369" s="41">
        <v>0.1212</v>
      </c>
      <c r="AD369" s="64">
        <v>0.85540000000000005</v>
      </c>
      <c r="AE369" s="288">
        <v>0.30840000000000001</v>
      </c>
    </row>
    <row r="370" spans="1:31" x14ac:dyDescent="0.45">
      <c r="A370" s="19" t="s">
        <v>1365</v>
      </c>
      <c r="B370" s="23" t="s">
        <v>944</v>
      </c>
      <c r="C370" s="17" t="s">
        <v>621</v>
      </c>
      <c r="D370" s="27">
        <v>87</v>
      </c>
      <c r="E370" s="456">
        <v>0.80459999999999998</v>
      </c>
      <c r="F370" s="95">
        <v>0.9425</v>
      </c>
      <c r="G370" s="41">
        <v>1</v>
      </c>
      <c r="H370" s="41">
        <v>1</v>
      </c>
      <c r="I370" s="41">
        <v>1</v>
      </c>
      <c r="J370" s="41">
        <v>0.96550000000000002</v>
      </c>
      <c r="K370" s="41">
        <v>0.96550000000000002</v>
      </c>
      <c r="L370" s="41">
        <v>1</v>
      </c>
      <c r="M370" s="41">
        <v>1</v>
      </c>
      <c r="N370" s="41">
        <v>0.98850000000000005</v>
      </c>
      <c r="O370" s="64">
        <v>1</v>
      </c>
      <c r="P370" s="95">
        <v>0.66669999999999996</v>
      </c>
      <c r="Q370" s="41">
        <v>0.83909999999999996</v>
      </c>
      <c r="R370" s="41">
        <v>0.9425</v>
      </c>
      <c r="S370" s="64">
        <v>0.79310000000000003</v>
      </c>
      <c r="T370" s="288">
        <v>0.4</v>
      </c>
      <c r="U370" s="288">
        <v>0.8851</v>
      </c>
      <c r="V370" s="288">
        <v>0.8276</v>
      </c>
      <c r="W370" s="95">
        <v>0</v>
      </c>
      <c r="X370" s="41">
        <v>0.2069</v>
      </c>
      <c r="Y370" s="41">
        <v>0</v>
      </c>
      <c r="Z370" s="64">
        <v>0</v>
      </c>
      <c r="AA370" s="95">
        <v>0</v>
      </c>
      <c r="AB370" s="41">
        <v>0.92110000000000003</v>
      </c>
      <c r="AC370" s="41">
        <v>0.66669999999999996</v>
      </c>
      <c r="AD370" s="64">
        <v>0.63219999999999998</v>
      </c>
      <c r="AE370" s="288">
        <v>0.2069</v>
      </c>
    </row>
    <row r="371" spans="1:31" x14ac:dyDescent="0.45">
      <c r="A371" s="19" t="s">
        <v>1365</v>
      </c>
      <c r="B371" s="23" t="s">
        <v>945</v>
      </c>
      <c r="C371" s="17" t="s">
        <v>623</v>
      </c>
      <c r="D371" s="27">
        <v>213</v>
      </c>
      <c r="E371" s="456">
        <v>0.1925</v>
      </c>
      <c r="F371" s="95">
        <v>0.60089999999999999</v>
      </c>
      <c r="G371" s="41">
        <v>0.85450000000000004</v>
      </c>
      <c r="H371" s="41">
        <v>0.91549999999999998</v>
      </c>
      <c r="I371" s="41">
        <v>0.92490000000000006</v>
      </c>
      <c r="J371" s="41">
        <v>0.90139999999999998</v>
      </c>
      <c r="K371" s="41">
        <v>0.74650000000000005</v>
      </c>
      <c r="L371" s="41">
        <v>0.91080000000000005</v>
      </c>
      <c r="M371" s="41">
        <v>0.76060000000000005</v>
      </c>
      <c r="N371" s="41">
        <v>0.75119999999999998</v>
      </c>
      <c r="O371" s="64">
        <v>0.89200000000000002</v>
      </c>
      <c r="P371" s="95">
        <v>0.3286</v>
      </c>
      <c r="Q371" s="41">
        <v>0.69010000000000005</v>
      </c>
      <c r="R371" s="41">
        <v>0.59150000000000003</v>
      </c>
      <c r="S371" s="64">
        <v>0.60560000000000003</v>
      </c>
      <c r="T371" s="288">
        <v>0.73440000000000005</v>
      </c>
      <c r="U371" s="288">
        <v>0.72299999999999998</v>
      </c>
      <c r="V371" s="288">
        <v>0.72299999999999998</v>
      </c>
      <c r="W371" s="95">
        <v>0</v>
      </c>
      <c r="X371" s="41">
        <v>4.2299999999999997E-2</v>
      </c>
      <c r="Y371" s="41">
        <v>0</v>
      </c>
      <c r="Z371" s="64">
        <v>0</v>
      </c>
      <c r="AA371" s="95">
        <v>0</v>
      </c>
      <c r="AB371" s="41">
        <v>0.82350000000000001</v>
      </c>
      <c r="AC371" s="41">
        <v>4.3499999999999997E-2</v>
      </c>
      <c r="AD371" s="64">
        <v>0.77929999999999999</v>
      </c>
      <c r="AE371" s="288">
        <v>0.13619999999999999</v>
      </c>
    </row>
    <row r="372" spans="1:31" x14ac:dyDescent="0.45">
      <c r="A372" s="19" t="s">
        <v>1365</v>
      </c>
      <c r="B372" s="23" t="s">
        <v>946</v>
      </c>
      <c r="C372" s="17" t="s">
        <v>625</v>
      </c>
      <c r="D372" s="27">
        <v>392</v>
      </c>
      <c r="E372" s="456">
        <v>0.27810000000000001</v>
      </c>
      <c r="F372" s="95">
        <v>0.70409999999999995</v>
      </c>
      <c r="G372" s="41">
        <v>0.88270000000000004</v>
      </c>
      <c r="H372" s="41">
        <v>0.89029999999999998</v>
      </c>
      <c r="I372" s="41">
        <v>0.91839999999999999</v>
      </c>
      <c r="J372" s="41">
        <v>0.88009999999999999</v>
      </c>
      <c r="K372" s="41">
        <v>0.75260000000000005</v>
      </c>
      <c r="L372" s="41">
        <v>0.89290000000000003</v>
      </c>
      <c r="M372" s="41">
        <v>0.93620000000000003</v>
      </c>
      <c r="N372" s="41">
        <v>0.83420000000000005</v>
      </c>
      <c r="O372" s="64">
        <v>0.90559999999999996</v>
      </c>
      <c r="P372" s="95">
        <v>0.32650000000000001</v>
      </c>
      <c r="Q372" s="41">
        <v>0.66579999999999995</v>
      </c>
      <c r="R372" s="41">
        <v>0.62239999999999995</v>
      </c>
      <c r="S372" s="64">
        <v>0.57399999999999995</v>
      </c>
      <c r="T372" s="288">
        <v>0.63270000000000004</v>
      </c>
      <c r="U372" s="288">
        <v>0.80100000000000005</v>
      </c>
      <c r="V372" s="288">
        <v>0.65559999999999996</v>
      </c>
      <c r="W372" s="95">
        <v>0</v>
      </c>
      <c r="X372" s="41">
        <v>2.3E-2</v>
      </c>
      <c r="Y372" s="41">
        <v>0</v>
      </c>
      <c r="Z372" s="64">
        <v>0</v>
      </c>
      <c r="AA372" s="95">
        <v>0</v>
      </c>
      <c r="AB372" s="41">
        <v>0.81179999999999997</v>
      </c>
      <c r="AC372" s="41">
        <v>0.17860000000000001</v>
      </c>
      <c r="AD372" s="64">
        <v>0.90820000000000001</v>
      </c>
      <c r="AE372" s="288">
        <v>0.30869999999999997</v>
      </c>
    </row>
    <row r="373" spans="1:31" x14ac:dyDescent="0.45">
      <c r="A373" s="19" t="s">
        <v>1365</v>
      </c>
      <c r="B373" s="23" t="s">
        <v>947</v>
      </c>
      <c r="C373" s="17" t="s">
        <v>627</v>
      </c>
      <c r="D373" s="27">
        <v>303</v>
      </c>
      <c r="E373" s="456">
        <v>0.29370000000000002</v>
      </c>
      <c r="F373" s="95">
        <v>0.60399999999999998</v>
      </c>
      <c r="G373" s="41">
        <v>0.81189999999999996</v>
      </c>
      <c r="H373" s="41">
        <v>0.91749999999999998</v>
      </c>
      <c r="I373" s="41">
        <v>0.91749999999999998</v>
      </c>
      <c r="J373" s="41">
        <v>0.88119999999999998</v>
      </c>
      <c r="K373" s="41">
        <v>0.67989999999999995</v>
      </c>
      <c r="L373" s="41">
        <v>0.90100000000000002</v>
      </c>
      <c r="M373" s="41">
        <v>0.95709999999999995</v>
      </c>
      <c r="N373" s="41">
        <v>0.78879999999999995</v>
      </c>
      <c r="O373" s="64">
        <v>0.81189999999999996</v>
      </c>
      <c r="P373" s="95">
        <v>0.40589999999999998</v>
      </c>
      <c r="Q373" s="41">
        <v>0.72609999999999997</v>
      </c>
      <c r="R373" s="41">
        <v>0.75580000000000003</v>
      </c>
      <c r="S373" s="64">
        <v>0.60070000000000001</v>
      </c>
      <c r="T373" s="288">
        <v>0.61760000000000004</v>
      </c>
      <c r="U373" s="288">
        <v>0.60399999999999998</v>
      </c>
      <c r="V373" s="288">
        <v>0.16500000000000001</v>
      </c>
      <c r="W373" s="95">
        <v>0</v>
      </c>
      <c r="X373" s="41">
        <v>2.64E-2</v>
      </c>
      <c r="Y373" s="41">
        <v>0</v>
      </c>
      <c r="Z373" s="64">
        <v>0</v>
      </c>
      <c r="AA373" s="95">
        <v>0</v>
      </c>
      <c r="AB373" s="41">
        <v>0.54549999999999998</v>
      </c>
      <c r="AC373" s="41">
        <v>0.1429</v>
      </c>
      <c r="AD373" s="64">
        <v>0.89439999999999997</v>
      </c>
      <c r="AE373" s="288">
        <v>0.50829999999999997</v>
      </c>
    </row>
    <row r="374" spans="1:31" x14ac:dyDescent="0.45">
      <c r="A374" s="19" t="s">
        <v>1365</v>
      </c>
      <c r="B374" s="23" t="s">
        <v>948</v>
      </c>
      <c r="C374" s="17" t="s">
        <v>629</v>
      </c>
      <c r="D374" s="27">
        <v>225</v>
      </c>
      <c r="E374" s="456">
        <v>0.31109999999999999</v>
      </c>
      <c r="F374" s="95">
        <v>0.65329999999999999</v>
      </c>
      <c r="G374" s="41">
        <v>0.93779999999999997</v>
      </c>
      <c r="H374" s="41">
        <v>0.9778</v>
      </c>
      <c r="I374" s="41">
        <v>0.96889999999999998</v>
      </c>
      <c r="J374" s="41">
        <v>0.96440000000000003</v>
      </c>
      <c r="K374" s="41">
        <v>0.76439999999999997</v>
      </c>
      <c r="L374" s="41">
        <v>0.96440000000000003</v>
      </c>
      <c r="M374" s="41">
        <v>0.88890000000000002</v>
      </c>
      <c r="N374" s="41">
        <v>0.88890000000000002</v>
      </c>
      <c r="O374" s="64">
        <v>0.92889999999999995</v>
      </c>
      <c r="P374" s="95">
        <v>0.42670000000000002</v>
      </c>
      <c r="Q374" s="41">
        <v>0.72</v>
      </c>
      <c r="R374" s="41">
        <v>0.74670000000000003</v>
      </c>
      <c r="S374" s="64">
        <v>0.65329999999999999</v>
      </c>
      <c r="T374" s="288">
        <v>0.60340000000000005</v>
      </c>
      <c r="U374" s="288">
        <v>0.79559999999999997</v>
      </c>
      <c r="V374" s="288">
        <v>0.70220000000000005</v>
      </c>
      <c r="W374" s="95">
        <v>0</v>
      </c>
      <c r="X374" s="41">
        <v>6.6699999999999995E-2</v>
      </c>
      <c r="Y374" s="41">
        <v>0</v>
      </c>
      <c r="Z374" s="64">
        <v>0</v>
      </c>
      <c r="AA374" s="95">
        <v>0</v>
      </c>
      <c r="AB374" s="41">
        <v>0.67649999999999999</v>
      </c>
      <c r="AC374" s="41">
        <v>0.22220000000000001</v>
      </c>
      <c r="AD374" s="64">
        <v>0.75560000000000005</v>
      </c>
      <c r="AE374" s="288">
        <v>0.25779999999999997</v>
      </c>
    </row>
    <row r="375" spans="1:31" x14ac:dyDescent="0.45">
      <c r="A375" s="19" t="s">
        <v>1365</v>
      </c>
      <c r="B375" s="23" t="s">
        <v>949</v>
      </c>
      <c r="C375" s="17" t="s">
        <v>631</v>
      </c>
      <c r="D375" s="27">
        <v>308</v>
      </c>
      <c r="E375" s="456">
        <v>0.29549999999999998</v>
      </c>
      <c r="F375" s="95">
        <v>0.6623</v>
      </c>
      <c r="G375" s="41">
        <v>0.92210000000000003</v>
      </c>
      <c r="H375" s="41">
        <v>0.93830000000000002</v>
      </c>
      <c r="I375" s="41">
        <v>0.95130000000000003</v>
      </c>
      <c r="J375" s="41">
        <v>0.91559999999999997</v>
      </c>
      <c r="K375" s="41">
        <v>0.70450000000000002</v>
      </c>
      <c r="L375" s="41">
        <v>0.94159999999999999</v>
      </c>
      <c r="M375" s="41">
        <v>0.88959999999999995</v>
      </c>
      <c r="N375" s="41">
        <v>0.89939999999999998</v>
      </c>
      <c r="O375" s="64">
        <v>0.94810000000000005</v>
      </c>
      <c r="P375" s="95">
        <v>0.3377</v>
      </c>
      <c r="Q375" s="41">
        <v>0.65910000000000002</v>
      </c>
      <c r="R375" s="41">
        <v>0.70779999999999998</v>
      </c>
      <c r="S375" s="64">
        <v>0.57140000000000002</v>
      </c>
      <c r="T375" s="288">
        <v>0.625</v>
      </c>
      <c r="U375" s="288">
        <v>0.74029999999999996</v>
      </c>
      <c r="V375" s="288">
        <v>0.77270000000000005</v>
      </c>
      <c r="W375" s="95">
        <v>0</v>
      </c>
      <c r="X375" s="41">
        <v>2.92E-2</v>
      </c>
      <c r="Y375" s="41">
        <v>0</v>
      </c>
      <c r="Z375" s="64">
        <v>0</v>
      </c>
      <c r="AA375" s="95">
        <v>0</v>
      </c>
      <c r="AB375" s="41">
        <v>0.81979999999999997</v>
      </c>
      <c r="AC375" s="41">
        <v>0.3</v>
      </c>
      <c r="AD375" s="64">
        <v>0.78900000000000003</v>
      </c>
      <c r="AE375" s="288">
        <v>0.58440000000000003</v>
      </c>
    </row>
    <row r="376" spans="1:31" x14ac:dyDescent="0.45">
      <c r="A376" s="19" t="s">
        <v>1363</v>
      </c>
      <c r="B376" s="22" t="s">
        <v>950</v>
      </c>
      <c r="C376" s="16"/>
      <c r="D376" s="85">
        <v>2551</v>
      </c>
      <c r="E376" s="455">
        <v>0.30580000000000002</v>
      </c>
      <c r="F376" s="94">
        <v>0.73270000000000002</v>
      </c>
      <c r="G376" s="102">
        <v>0.91139999999999999</v>
      </c>
      <c r="H376" s="102">
        <v>0.95960000000000001</v>
      </c>
      <c r="I376" s="102">
        <v>0.94940000000000002</v>
      </c>
      <c r="J376" s="102">
        <v>0.93220000000000003</v>
      </c>
      <c r="K376" s="102">
        <v>0.82869999999999999</v>
      </c>
      <c r="L376" s="102">
        <v>0.93220000000000003</v>
      </c>
      <c r="M376" s="102">
        <v>0.91810000000000003</v>
      </c>
      <c r="N376" s="102">
        <v>0.86280000000000001</v>
      </c>
      <c r="O376" s="103">
        <v>0.92900000000000005</v>
      </c>
      <c r="P376" s="94">
        <v>0.33589999999999998</v>
      </c>
      <c r="Q376" s="102">
        <v>0.67700000000000005</v>
      </c>
      <c r="R376" s="102">
        <v>0.61150000000000004</v>
      </c>
      <c r="S376" s="103">
        <v>0.63939999999999997</v>
      </c>
      <c r="T376" s="287">
        <v>0.58009999999999995</v>
      </c>
      <c r="U376" s="287">
        <v>0.75929999999999997</v>
      </c>
      <c r="V376" s="287">
        <v>0.48099999999999998</v>
      </c>
      <c r="W376" s="94">
        <v>0</v>
      </c>
      <c r="X376" s="102">
        <v>5.7599999999999998E-2</v>
      </c>
      <c r="Y376" s="102">
        <v>0</v>
      </c>
      <c r="Z376" s="103">
        <v>0</v>
      </c>
      <c r="AA376" s="94">
        <v>0</v>
      </c>
      <c r="AB376" s="102">
        <v>0.44340000000000002</v>
      </c>
      <c r="AC376" s="102">
        <v>0.12180000000000001</v>
      </c>
      <c r="AD376" s="103">
        <v>0.66839999999999999</v>
      </c>
      <c r="AE376" s="287">
        <v>0.25009999999999999</v>
      </c>
    </row>
    <row r="377" spans="1:31" x14ac:dyDescent="0.45">
      <c r="A377" s="19" t="s">
        <v>1365</v>
      </c>
      <c r="B377" s="23" t="s">
        <v>951</v>
      </c>
      <c r="C377" s="17" t="s">
        <v>634</v>
      </c>
      <c r="D377" s="27">
        <v>576</v>
      </c>
      <c r="E377" s="456">
        <v>0.19789999999999999</v>
      </c>
      <c r="F377" s="95">
        <v>0.71179999999999999</v>
      </c>
      <c r="G377" s="41">
        <v>0.89929999999999999</v>
      </c>
      <c r="H377" s="41">
        <v>0.94789999999999996</v>
      </c>
      <c r="I377" s="41">
        <v>0.93400000000000005</v>
      </c>
      <c r="J377" s="41">
        <v>0.93579999999999997</v>
      </c>
      <c r="K377" s="41">
        <v>0.83160000000000001</v>
      </c>
      <c r="L377" s="41">
        <v>0.93579999999999997</v>
      </c>
      <c r="M377" s="41">
        <v>0.90800000000000003</v>
      </c>
      <c r="N377" s="41">
        <v>0.78820000000000001</v>
      </c>
      <c r="O377" s="64">
        <v>0.90969999999999995</v>
      </c>
      <c r="P377" s="95">
        <v>0.29170000000000001</v>
      </c>
      <c r="Q377" s="41">
        <v>0.66669999999999996</v>
      </c>
      <c r="R377" s="41">
        <v>0.53990000000000005</v>
      </c>
      <c r="S377" s="64">
        <v>0.59199999999999997</v>
      </c>
      <c r="T377" s="288">
        <v>0.60799999999999998</v>
      </c>
      <c r="U377" s="288">
        <v>0.73960000000000004</v>
      </c>
      <c r="V377" s="288">
        <v>0.54690000000000005</v>
      </c>
      <c r="W377" s="95">
        <v>0</v>
      </c>
      <c r="X377" s="41">
        <v>0.1163</v>
      </c>
      <c r="Y377" s="41">
        <v>0</v>
      </c>
      <c r="Z377" s="64">
        <v>0</v>
      </c>
      <c r="AA377" s="95">
        <v>0</v>
      </c>
      <c r="AB377" s="41">
        <v>0.2959</v>
      </c>
      <c r="AC377" s="41">
        <v>0.16669999999999999</v>
      </c>
      <c r="AD377" s="64">
        <v>0.74650000000000005</v>
      </c>
      <c r="AE377" s="288">
        <v>0.2535</v>
      </c>
    </row>
    <row r="378" spans="1:31" x14ac:dyDescent="0.45">
      <c r="A378" s="19" t="s">
        <v>1365</v>
      </c>
      <c r="B378" s="23" t="s">
        <v>952</v>
      </c>
      <c r="C378" s="17" t="s">
        <v>636</v>
      </c>
      <c r="D378" s="27">
        <v>392</v>
      </c>
      <c r="E378" s="456">
        <v>0.1633</v>
      </c>
      <c r="F378" s="95">
        <v>0.70660000000000001</v>
      </c>
      <c r="G378" s="41">
        <v>0.88009999999999999</v>
      </c>
      <c r="H378" s="41">
        <v>0.96430000000000005</v>
      </c>
      <c r="I378" s="41">
        <v>0.93620000000000003</v>
      </c>
      <c r="J378" s="41">
        <v>0.88519999999999999</v>
      </c>
      <c r="K378" s="41">
        <v>0.79079999999999995</v>
      </c>
      <c r="L378" s="41">
        <v>0.88780000000000003</v>
      </c>
      <c r="M378" s="41">
        <v>0.9133</v>
      </c>
      <c r="N378" s="41">
        <v>0.83160000000000001</v>
      </c>
      <c r="O378" s="64">
        <v>0.90559999999999996</v>
      </c>
      <c r="P378" s="95">
        <v>0.2117</v>
      </c>
      <c r="Q378" s="41">
        <v>0.57650000000000001</v>
      </c>
      <c r="R378" s="41">
        <v>0.49230000000000002</v>
      </c>
      <c r="S378" s="64">
        <v>0.57399999999999995</v>
      </c>
      <c r="T378" s="288">
        <v>0.52990000000000004</v>
      </c>
      <c r="U378" s="288">
        <v>0.78569999999999995</v>
      </c>
      <c r="V378" s="288">
        <v>0.39029999999999998</v>
      </c>
      <c r="W378" s="95">
        <v>0</v>
      </c>
      <c r="X378" s="41">
        <v>2.5999999999999999E-3</v>
      </c>
      <c r="Y378" s="41">
        <v>0</v>
      </c>
      <c r="Z378" s="64">
        <v>0</v>
      </c>
      <c r="AA378" s="95">
        <v>0</v>
      </c>
      <c r="AB378" s="41">
        <v>0.4173</v>
      </c>
      <c r="AC378" s="41">
        <v>5.2600000000000001E-2</v>
      </c>
      <c r="AD378" s="64">
        <v>0.61219999999999997</v>
      </c>
      <c r="AE378" s="288">
        <v>0.28570000000000001</v>
      </c>
    </row>
    <row r="379" spans="1:31" x14ac:dyDescent="0.45">
      <c r="A379" s="19" t="s">
        <v>1365</v>
      </c>
      <c r="B379" s="23" t="s">
        <v>953</v>
      </c>
      <c r="C379" s="17" t="s">
        <v>638</v>
      </c>
      <c r="D379" s="27">
        <v>340</v>
      </c>
      <c r="E379" s="456">
        <v>0.39710000000000001</v>
      </c>
      <c r="F379" s="95">
        <v>0.76470000000000005</v>
      </c>
      <c r="G379" s="41">
        <v>0.92059999999999997</v>
      </c>
      <c r="H379" s="41">
        <v>0.97350000000000003</v>
      </c>
      <c r="I379" s="41">
        <v>0.97940000000000005</v>
      </c>
      <c r="J379" s="41">
        <v>0.95879999999999999</v>
      </c>
      <c r="K379" s="41">
        <v>0.85880000000000001</v>
      </c>
      <c r="L379" s="41">
        <v>0.95589999999999997</v>
      </c>
      <c r="M379" s="41">
        <v>0.93240000000000001</v>
      </c>
      <c r="N379" s="41">
        <v>0.90590000000000004</v>
      </c>
      <c r="O379" s="64">
        <v>0.92059999999999997</v>
      </c>
      <c r="P379" s="95">
        <v>0.38240000000000002</v>
      </c>
      <c r="Q379" s="41">
        <v>0.70879999999999999</v>
      </c>
      <c r="R379" s="41">
        <v>0.63239999999999996</v>
      </c>
      <c r="S379" s="64">
        <v>0.72940000000000005</v>
      </c>
      <c r="T379" s="288">
        <v>0.58950000000000002</v>
      </c>
      <c r="U379" s="288">
        <v>0.87060000000000004</v>
      </c>
      <c r="V379" s="288">
        <v>0.29709999999999998</v>
      </c>
      <c r="W379" s="95">
        <v>0</v>
      </c>
      <c r="X379" s="41">
        <v>5.8999999999999999E-3</v>
      </c>
      <c r="Y379" s="41">
        <v>0</v>
      </c>
      <c r="Z379" s="64">
        <v>0</v>
      </c>
      <c r="AA379" s="95">
        <v>0</v>
      </c>
      <c r="AB379" s="41">
        <v>0.25</v>
      </c>
      <c r="AC379" s="41">
        <v>4.5499999999999999E-2</v>
      </c>
      <c r="AD379" s="64">
        <v>0.65590000000000004</v>
      </c>
      <c r="AE379" s="288">
        <v>9.1200000000000003E-2</v>
      </c>
    </row>
    <row r="380" spans="1:31" x14ac:dyDescent="0.45">
      <c r="A380" s="19" t="s">
        <v>1365</v>
      </c>
      <c r="B380" s="23" t="s">
        <v>954</v>
      </c>
      <c r="C380" s="17" t="s">
        <v>640</v>
      </c>
      <c r="D380" s="27">
        <v>242</v>
      </c>
      <c r="E380" s="456">
        <v>0.38019999999999998</v>
      </c>
      <c r="F380" s="95">
        <v>0.61980000000000002</v>
      </c>
      <c r="G380" s="41">
        <v>0.92979999999999996</v>
      </c>
      <c r="H380" s="41">
        <v>0.93799999999999994</v>
      </c>
      <c r="I380" s="41">
        <v>0.94210000000000005</v>
      </c>
      <c r="J380" s="41">
        <v>0.94210000000000005</v>
      </c>
      <c r="K380" s="41">
        <v>0.85950000000000004</v>
      </c>
      <c r="L380" s="41">
        <v>0.93799999999999994</v>
      </c>
      <c r="M380" s="41">
        <v>0.75209999999999999</v>
      </c>
      <c r="N380" s="41">
        <v>0.90500000000000003</v>
      </c>
      <c r="O380" s="64">
        <v>0.93799999999999994</v>
      </c>
      <c r="P380" s="95">
        <v>0.36359999999999998</v>
      </c>
      <c r="Q380" s="41">
        <v>0.63639999999999997</v>
      </c>
      <c r="R380" s="41">
        <v>0.60740000000000005</v>
      </c>
      <c r="S380" s="64">
        <v>0.72309999999999997</v>
      </c>
      <c r="T380" s="288">
        <v>0.5</v>
      </c>
      <c r="U380" s="288">
        <v>0.3926</v>
      </c>
      <c r="V380" s="288">
        <v>0.18179999999999999</v>
      </c>
      <c r="W380" s="95">
        <v>0</v>
      </c>
      <c r="X380" s="41">
        <v>0.18179999999999999</v>
      </c>
      <c r="Y380" s="41">
        <v>0</v>
      </c>
      <c r="Z380" s="64">
        <v>0</v>
      </c>
      <c r="AA380" s="95">
        <v>0</v>
      </c>
      <c r="AB380" s="41">
        <v>0.22370000000000001</v>
      </c>
      <c r="AC380" s="41">
        <v>0</v>
      </c>
      <c r="AD380" s="64">
        <v>0.77270000000000005</v>
      </c>
      <c r="AE380" s="288">
        <v>0.16120000000000001</v>
      </c>
    </row>
    <row r="381" spans="1:31" x14ac:dyDescent="0.45">
      <c r="A381" s="19" t="s">
        <v>1365</v>
      </c>
      <c r="B381" s="23" t="s">
        <v>955</v>
      </c>
      <c r="C381" s="17" t="s">
        <v>642</v>
      </c>
      <c r="D381" s="27">
        <v>393</v>
      </c>
      <c r="E381" s="456">
        <v>0.49869999999999998</v>
      </c>
      <c r="F381" s="95">
        <v>0.89059999999999995</v>
      </c>
      <c r="G381" s="41">
        <v>0.97709999999999997</v>
      </c>
      <c r="H381" s="41">
        <v>0.98729999999999996</v>
      </c>
      <c r="I381" s="41">
        <v>0.98980000000000001</v>
      </c>
      <c r="J381" s="41">
        <v>0.98219999999999996</v>
      </c>
      <c r="K381" s="41">
        <v>0.91090000000000004</v>
      </c>
      <c r="L381" s="41">
        <v>0.98470000000000002</v>
      </c>
      <c r="M381" s="41">
        <v>0.99239999999999995</v>
      </c>
      <c r="N381" s="41">
        <v>0.95420000000000005</v>
      </c>
      <c r="O381" s="64">
        <v>0.98219999999999996</v>
      </c>
      <c r="P381" s="95">
        <v>0.53439999999999999</v>
      </c>
      <c r="Q381" s="41">
        <v>0.80149999999999999</v>
      </c>
      <c r="R381" s="41">
        <v>0.76590000000000003</v>
      </c>
      <c r="S381" s="64">
        <v>0.76839999999999997</v>
      </c>
      <c r="T381" s="288">
        <v>0.6623</v>
      </c>
      <c r="U381" s="288">
        <v>0.89059999999999995</v>
      </c>
      <c r="V381" s="288">
        <v>0.77100000000000002</v>
      </c>
      <c r="W381" s="95">
        <v>0</v>
      </c>
      <c r="X381" s="41">
        <v>6.8699999999999997E-2</v>
      </c>
      <c r="Y381" s="41">
        <v>0</v>
      </c>
      <c r="Z381" s="64">
        <v>0</v>
      </c>
      <c r="AA381" s="95">
        <v>0</v>
      </c>
      <c r="AB381" s="41">
        <v>0.70750000000000002</v>
      </c>
      <c r="AC381" s="41">
        <v>0.18179999999999999</v>
      </c>
      <c r="AD381" s="64">
        <v>0.65390000000000004</v>
      </c>
      <c r="AE381" s="288">
        <v>0.37659999999999999</v>
      </c>
    </row>
    <row r="382" spans="1:31" x14ac:dyDescent="0.45">
      <c r="A382" s="19" t="s">
        <v>1365</v>
      </c>
      <c r="B382" s="23" t="s">
        <v>956</v>
      </c>
      <c r="C382" s="17" t="s">
        <v>644</v>
      </c>
      <c r="D382" s="27">
        <v>360</v>
      </c>
      <c r="E382" s="456">
        <v>0.41110000000000002</v>
      </c>
      <c r="F382" s="95">
        <v>0.66110000000000002</v>
      </c>
      <c r="G382" s="41">
        <v>0.91110000000000002</v>
      </c>
      <c r="H382" s="41">
        <v>0.9194</v>
      </c>
      <c r="I382" s="41">
        <v>0.89439999999999997</v>
      </c>
      <c r="J382" s="41">
        <v>0.9194</v>
      </c>
      <c r="K382" s="41">
        <v>0.74719999999999998</v>
      </c>
      <c r="L382" s="41">
        <v>0.93889999999999996</v>
      </c>
      <c r="M382" s="41">
        <v>0.92220000000000002</v>
      </c>
      <c r="N382" s="41">
        <v>0.81669999999999998</v>
      </c>
      <c r="O382" s="64">
        <v>0.93610000000000004</v>
      </c>
      <c r="P382" s="95">
        <v>0.31669999999999998</v>
      </c>
      <c r="Q382" s="41">
        <v>0.66669999999999996</v>
      </c>
      <c r="R382" s="41">
        <v>0.6</v>
      </c>
      <c r="S382" s="64">
        <v>0.55279999999999996</v>
      </c>
      <c r="T382" s="288">
        <v>0.5474</v>
      </c>
      <c r="U382" s="288">
        <v>0.76670000000000005</v>
      </c>
      <c r="V382" s="288">
        <v>0.6361</v>
      </c>
      <c r="W382" s="95">
        <v>0</v>
      </c>
      <c r="X382" s="41">
        <v>1.67E-2</v>
      </c>
      <c r="Y382" s="41">
        <v>0</v>
      </c>
      <c r="Z382" s="64">
        <v>0</v>
      </c>
      <c r="AA382" s="95">
        <v>0</v>
      </c>
      <c r="AB382" s="41">
        <v>0.78459999999999996</v>
      </c>
      <c r="AC382" s="41">
        <v>0.1429</v>
      </c>
      <c r="AD382" s="64">
        <v>0.65</v>
      </c>
      <c r="AE382" s="288">
        <v>0.2</v>
      </c>
    </row>
    <row r="383" spans="1:31" x14ac:dyDescent="0.45">
      <c r="A383" s="19" t="s">
        <v>1365</v>
      </c>
      <c r="B383" s="23" t="s">
        <v>957</v>
      </c>
      <c r="C383" s="17" t="s">
        <v>646</v>
      </c>
      <c r="D383" s="27">
        <v>248</v>
      </c>
      <c r="E383" s="456">
        <v>0.125</v>
      </c>
      <c r="F383" s="95">
        <v>0.7419</v>
      </c>
      <c r="G383" s="41">
        <v>0.8548</v>
      </c>
      <c r="H383" s="41">
        <v>0.996</v>
      </c>
      <c r="I383" s="41">
        <v>0.9879</v>
      </c>
      <c r="J383" s="41">
        <v>0.8911</v>
      </c>
      <c r="K383" s="41">
        <v>0.7984</v>
      </c>
      <c r="L383" s="41">
        <v>0.8629</v>
      </c>
      <c r="M383" s="41">
        <v>0.9677</v>
      </c>
      <c r="N383" s="41">
        <v>0.9073</v>
      </c>
      <c r="O383" s="64">
        <v>0.9194</v>
      </c>
      <c r="P383" s="95">
        <v>0.2581</v>
      </c>
      <c r="Q383" s="41">
        <v>0.6734</v>
      </c>
      <c r="R383" s="41">
        <v>0.7137</v>
      </c>
      <c r="S383" s="64">
        <v>0.56850000000000001</v>
      </c>
      <c r="T383" s="288">
        <v>0.65910000000000002</v>
      </c>
      <c r="U383" s="288">
        <v>0.75</v>
      </c>
      <c r="V383" s="288">
        <v>0.3306</v>
      </c>
      <c r="W383" s="95">
        <v>0</v>
      </c>
      <c r="X383" s="41">
        <v>0</v>
      </c>
      <c r="Y383" s="41">
        <v>0</v>
      </c>
      <c r="Z383" s="64">
        <v>0</v>
      </c>
      <c r="AA383" s="95">
        <v>0</v>
      </c>
      <c r="AB383" s="41">
        <v>0.45</v>
      </c>
      <c r="AC383" s="41">
        <v>0.5</v>
      </c>
      <c r="AD383" s="64">
        <v>0.5403</v>
      </c>
      <c r="AE383" s="288">
        <v>0.3629</v>
      </c>
    </row>
    <row r="384" spans="1:31" x14ac:dyDescent="0.45">
      <c r="A384" s="19" t="s">
        <v>1363</v>
      </c>
      <c r="B384" s="22" t="s">
        <v>958</v>
      </c>
      <c r="C384" s="16"/>
      <c r="D384" s="85">
        <v>958</v>
      </c>
      <c r="E384" s="455">
        <v>0.19620000000000001</v>
      </c>
      <c r="F384" s="94">
        <v>0.7056</v>
      </c>
      <c r="G384" s="102">
        <v>0.93420000000000003</v>
      </c>
      <c r="H384" s="102">
        <v>0.93320000000000003</v>
      </c>
      <c r="I384" s="102">
        <v>0.9415</v>
      </c>
      <c r="J384" s="102">
        <v>0.91859999999999997</v>
      </c>
      <c r="K384" s="102">
        <v>0.84660000000000002</v>
      </c>
      <c r="L384" s="102">
        <v>0.92589999999999995</v>
      </c>
      <c r="M384" s="102">
        <v>0.87790000000000001</v>
      </c>
      <c r="N384" s="102">
        <v>0.84030000000000005</v>
      </c>
      <c r="O384" s="103">
        <v>0.93010000000000004</v>
      </c>
      <c r="P384" s="94">
        <v>0.30480000000000002</v>
      </c>
      <c r="Q384" s="102">
        <v>0.62729999999999997</v>
      </c>
      <c r="R384" s="102">
        <v>0.62529999999999997</v>
      </c>
      <c r="S384" s="103">
        <v>0.58250000000000002</v>
      </c>
      <c r="T384" s="287">
        <v>0.58530000000000004</v>
      </c>
      <c r="U384" s="287">
        <v>0.75990000000000002</v>
      </c>
      <c r="V384" s="287">
        <v>0.63990000000000002</v>
      </c>
      <c r="W384" s="94">
        <v>2.0999999999999999E-3</v>
      </c>
      <c r="X384" s="102">
        <v>2.0999999999999999E-3</v>
      </c>
      <c r="Y384" s="102">
        <v>0</v>
      </c>
      <c r="Z384" s="103">
        <v>0</v>
      </c>
      <c r="AA384" s="94">
        <v>1.01E-2</v>
      </c>
      <c r="AB384" s="102">
        <v>0.73250000000000004</v>
      </c>
      <c r="AC384" s="102">
        <v>0.2024</v>
      </c>
      <c r="AD384" s="103">
        <v>0.81630000000000003</v>
      </c>
      <c r="AE384" s="287">
        <v>0.22439999999999999</v>
      </c>
    </row>
    <row r="385" spans="1:31" x14ac:dyDescent="0.45">
      <c r="A385" s="19" t="s">
        <v>1365</v>
      </c>
      <c r="B385" s="23" t="s">
        <v>959</v>
      </c>
      <c r="C385" s="17" t="s">
        <v>649</v>
      </c>
      <c r="D385" s="27">
        <v>171</v>
      </c>
      <c r="E385" s="456">
        <v>0.15790000000000001</v>
      </c>
      <c r="F385" s="95">
        <v>0.73680000000000001</v>
      </c>
      <c r="G385" s="41">
        <v>0.96489999999999998</v>
      </c>
      <c r="H385" s="41">
        <v>0.97660000000000002</v>
      </c>
      <c r="I385" s="41">
        <v>0.9708</v>
      </c>
      <c r="J385" s="41">
        <v>0.94740000000000002</v>
      </c>
      <c r="K385" s="41">
        <v>0.87719999999999998</v>
      </c>
      <c r="L385" s="41">
        <v>0.92979999999999996</v>
      </c>
      <c r="M385" s="41">
        <v>0.91810000000000003</v>
      </c>
      <c r="N385" s="41">
        <v>0.88890000000000002</v>
      </c>
      <c r="O385" s="64">
        <v>0.95909999999999995</v>
      </c>
      <c r="P385" s="95">
        <v>0.26319999999999999</v>
      </c>
      <c r="Q385" s="41">
        <v>0.61990000000000001</v>
      </c>
      <c r="R385" s="41">
        <v>0.4854</v>
      </c>
      <c r="S385" s="64">
        <v>0.63739999999999997</v>
      </c>
      <c r="T385" s="288">
        <v>0.61539999999999995</v>
      </c>
      <c r="U385" s="288">
        <v>0.78359999999999996</v>
      </c>
      <c r="V385" s="288">
        <v>0.78359999999999996</v>
      </c>
      <c r="W385" s="95">
        <v>1.17E-2</v>
      </c>
      <c r="X385" s="41">
        <v>1.17E-2</v>
      </c>
      <c r="Y385" s="41">
        <v>0</v>
      </c>
      <c r="Z385" s="64">
        <v>0</v>
      </c>
      <c r="AA385" s="95">
        <v>0</v>
      </c>
      <c r="AB385" s="41">
        <v>0.79249999999999998</v>
      </c>
      <c r="AC385" s="41">
        <v>6.25E-2</v>
      </c>
      <c r="AD385" s="64">
        <v>0.74850000000000005</v>
      </c>
      <c r="AE385" s="288">
        <v>0.2281</v>
      </c>
    </row>
    <row r="386" spans="1:31" x14ac:dyDescent="0.45">
      <c r="A386" s="19" t="s">
        <v>1365</v>
      </c>
      <c r="B386" s="23" t="s">
        <v>960</v>
      </c>
      <c r="C386" s="17" t="s">
        <v>651</v>
      </c>
      <c r="D386" s="27">
        <v>90</v>
      </c>
      <c r="E386" s="456">
        <v>0.35560000000000003</v>
      </c>
      <c r="F386" s="95">
        <v>0.82220000000000004</v>
      </c>
      <c r="G386" s="41">
        <v>0.9667</v>
      </c>
      <c r="H386" s="41">
        <v>0.9667</v>
      </c>
      <c r="I386" s="41">
        <v>0.9667</v>
      </c>
      <c r="J386" s="41">
        <v>0.9556</v>
      </c>
      <c r="K386" s="41">
        <v>0.92220000000000002</v>
      </c>
      <c r="L386" s="41">
        <v>0.93330000000000002</v>
      </c>
      <c r="M386" s="41">
        <v>0.9556</v>
      </c>
      <c r="N386" s="41">
        <v>0.92220000000000002</v>
      </c>
      <c r="O386" s="64">
        <v>0.9778</v>
      </c>
      <c r="P386" s="95">
        <v>0.33329999999999999</v>
      </c>
      <c r="Q386" s="41">
        <v>0.66669999999999996</v>
      </c>
      <c r="R386" s="41">
        <v>0.64439999999999997</v>
      </c>
      <c r="S386" s="64">
        <v>0.5333</v>
      </c>
      <c r="T386" s="288">
        <v>0.47620000000000001</v>
      </c>
      <c r="U386" s="288">
        <v>0.9</v>
      </c>
      <c r="V386" s="288">
        <v>0.61109999999999998</v>
      </c>
      <c r="W386" s="95">
        <v>0</v>
      </c>
      <c r="X386" s="41">
        <v>0</v>
      </c>
      <c r="Y386" s="41">
        <v>0</v>
      </c>
      <c r="Z386" s="64">
        <v>0</v>
      </c>
      <c r="AA386" s="95">
        <v>0</v>
      </c>
      <c r="AB386" s="41">
        <v>0.69230000000000003</v>
      </c>
      <c r="AC386" s="41">
        <v>0.125</v>
      </c>
      <c r="AD386" s="64">
        <v>0.82220000000000004</v>
      </c>
      <c r="AE386" s="288">
        <v>0.1333</v>
      </c>
    </row>
    <row r="387" spans="1:31" x14ac:dyDescent="0.45">
      <c r="A387" s="19" t="s">
        <v>1365</v>
      </c>
      <c r="B387" s="23" t="s">
        <v>961</v>
      </c>
      <c r="C387" s="17" t="s">
        <v>653</v>
      </c>
      <c r="D387" s="27">
        <v>192</v>
      </c>
      <c r="E387" s="456">
        <v>0.11459999999999999</v>
      </c>
      <c r="F387" s="95">
        <v>0.63019999999999998</v>
      </c>
      <c r="G387" s="41">
        <v>0.90100000000000002</v>
      </c>
      <c r="H387" s="41">
        <v>0.89580000000000004</v>
      </c>
      <c r="I387" s="41">
        <v>0.92190000000000005</v>
      </c>
      <c r="J387" s="41">
        <v>0.89059999999999995</v>
      </c>
      <c r="K387" s="41">
        <v>0.82289999999999996</v>
      </c>
      <c r="L387" s="41">
        <v>0.89580000000000004</v>
      </c>
      <c r="M387" s="41">
        <v>0.81769999999999998</v>
      </c>
      <c r="N387" s="41">
        <v>0.76559999999999995</v>
      </c>
      <c r="O387" s="64">
        <v>0.91669999999999996</v>
      </c>
      <c r="P387" s="95">
        <v>0.19789999999999999</v>
      </c>
      <c r="Q387" s="41">
        <v>0.58850000000000002</v>
      </c>
      <c r="R387" s="41">
        <v>0.4844</v>
      </c>
      <c r="S387" s="64">
        <v>0.52080000000000004</v>
      </c>
      <c r="T387" s="288">
        <v>0.53849999999999998</v>
      </c>
      <c r="U387" s="288">
        <v>0.50519999999999998</v>
      </c>
      <c r="V387" s="288">
        <v>0.29170000000000001</v>
      </c>
      <c r="W387" s="95">
        <v>0</v>
      </c>
      <c r="X387" s="41">
        <v>0</v>
      </c>
      <c r="Y387" s="41">
        <v>0</v>
      </c>
      <c r="Z387" s="64">
        <v>0</v>
      </c>
      <c r="AA387" s="95">
        <v>0</v>
      </c>
      <c r="AB387" s="41">
        <v>0.40350000000000003</v>
      </c>
      <c r="AC387" s="41">
        <v>0.1111</v>
      </c>
      <c r="AD387" s="64">
        <v>0.86980000000000002</v>
      </c>
      <c r="AE387" s="288">
        <v>0.2031</v>
      </c>
    </row>
    <row r="388" spans="1:31" x14ac:dyDescent="0.45">
      <c r="A388" s="19" t="s">
        <v>1365</v>
      </c>
      <c r="B388" s="23" t="s">
        <v>964</v>
      </c>
      <c r="C388" s="17" t="s">
        <v>659</v>
      </c>
      <c r="D388" s="27">
        <v>432</v>
      </c>
      <c r="E388" s="456">
        <v>0.22450000000000001</v>
      </c>
      <c r="F388" s="95">
        <v>0.71760000000000002</v>
      </c>
      <c r="G388" s="41">
        <v>0.93289999999999995</v>
      </c>
      <c r="H388" s="41">
        <v>0.91900000000000004</v>
      </c>
      <c r="I388" s="41">
        <v>0.93289999999999995</v>
      </c>
      <c r="J388" s="41">
        <v>0.90280000000000005</v>
      </c>
      <c r="K388" s="41">
        <v>0.82179999999999997</v>
      </c>
      <c r="L388" s="41">
        <v>0.92820000000000003</v>
      </c>
      <c r="M388" s="41">
        <v>0.88660000000000005</v>
      </c>
      <c r="N388" s="41">
        <v>0.84489999999999998</v>
      </c>
      <c r="O388" s="64">
        <v>0.92130000000000001</v>
      </c>
      <c r="P388" s="95">
        <v>0.36809999999999998</v>
      </c>
      <c r="Q388" s="41">
        <v>0.64119999999999999</v>
      </c>
      <c r="R388" s="41">
        <v>0.72219999999999995</v>
      </c>
      <c r="S388" s="64">
        <v>0.60189999999999999</v>
      </c>
      <c r="T388" s="288">
        <v>0.62960000000000005</v>
      </c>
      <c r="U388" s="288">
        <v>0.82640000000000002</v>
      </c>
      <c r="V388" s="288">
        <v>0.77080000000000004</v>
      </c>
      <c r="W388" s="95">
        <v>0</v>
      </c>
      <c r="X388" s="41">
        <v>0</v>
      </c>
      <c r="Y388" s="41">
        <v>0</v>
      </c>
      <c r="Z388" s="64">
        <v>0</v>
      </c>
      <c r="AA388" s="95">
        <v>2.4400000000000002E-2</v>
      </c>
      <c r="AB388" s="41">
        <v>0.85429999999999995</v>
      </c>
      <c r="AC388" s="41">
        <v>0.33329999999999999</v>
      </c>
      <c r="AD388" s="64">
        <v>0.80559999999999998</v>
      </c>
      <c r="AE388" s="288">
        <v>0.23150000000000001</v>
      </c>
    </row>
    <row r="389" spans="1:31" x14ac:dyDescent="0.45">
      <c r="A389" s="19" t="s">
        <v>1365</v>
      </c>
      <c r="B389" s="23" t="s">
        <v>965</v>
      </c>
      <c r="C389" s="17" t="s">
        <v>661</v>
      </c>
      <c r="D389" s="27">
        <v>73</v>
      </c>
      <c r="E389" s="456">
        <v>0.13700000000000001</v>
      </c>
      <c r="F389" s="95">
        <v>0.61639999999999995</v>
      </c>
      <c r="G389" s="41">
        <v>0.91779999999999995</v>
      </c>
      <c r="H389" s="41">
        <v>0.97260000000000002</v>
      </c>
      <c r="I389" s="41">
        <v>0.94520000000000004</v>
      </c>
      <c r="J389" s="41">
        <v>0.97260000000000002</v>
      </c>
      <c r="K389" s="41">
        <v>0.89039999999999997</v>
      </c>
      <c r="L389" s="41">
        <v>0.97260000000000002</v>
      </c>
      <c r="M389" s="41">
        <v>0.79449999999999998</v>
      </c>
      <c r="N389" s="41">
        <v>0.79449999999999998</v>
      </c>
      <c r="O389" s="64">
        <v>0.89039999999999997</v>
      </c>
      <c r="P389" s="95">
        <v>0.27400000000000002</v>
      </c>
      <c r="Q389" s="41">
        <v>0.61639999999999995</v>
      </c>
      <c r="R389" s="41">
        <v>0.72599999999999998</v>
      </c>
      <c r="S389" s="64">
        <v>0.56159999999999999</v>
      </c>
      <c r="T389" s="288">
        <v>0.46150000000000002</v>
      </c>
      <c r="U389" s="288">
        <v>0.80820000000000003</v>
      </c>
      <c r="V389" s="288">
        <v>0.47949999999999998</v>
      </c>
      <c r="W389" s="95">
        <v>0</v>
      </c>
      <c r="X389" s="41">
        <v>0</v>
      </c>
      <c r="Y389" s="41">
        <v>0</v>
      </c>
      <c r="Z389" s="64">
        <v>0</v>
      </c>
      <c r="AA389" s="95">
        <v>0</v>
      </c>
      <c r="AB389" s="41">
        <v>0.66669999999999996</v>
      </c>
      <c r="AC389" s="41">
        <v>0.16669999999999999</v>
      </c>
      <c r="AD389" s="64">
        <v>0.89039999999999997</v>
      </c>
      <c r="AE389" s="288">
        <v>0.34250000000000003</v>
      </c>
    </row>
    <row r="390" spans="1:31" x14ac:dyDescent="0.45">
      <c r="A390" s="19" t="s">
        <v>1363</v>
      </c>
      <c r="B390" s="22" t="s">
        <v>966</v>
      </c>
      <c r="C390" s="16"/>
      <c r="D390" s="85">
        <v>1868</v>
      </c>
      <c r="E390" s="455">
        <v>0.32119999999999999</v>
      </c>
      <c r="F390" s="94">
        <v>0.75480000000000003</v>
      </c>
      <c r="G390" s="102">
        <v>0.91700000000000004</v>
      </c>
      <c r="H390" s="102">
        <v>0.9395</v>
      </c>
      <c r="I390" s="102">
        <v>0.95179999999999998</v>
      </c>
      <c r="J390" s="102">
        <v>0.92769999999999997</v>
      </c>
      <c r="K390" s="102">
        <v>0.83779999999999999</v>
      </c>
      <c r="L390" s="102">
        <v>0.92130000000000001</v>
      </c>
      <c r="M390" s="102">
        <v>0.92449999999999999</v>
      </c>
      <c r="N390" s="102">
        <v>0.87580000000000002</v>
      </c>
      <c r="O390" s="103">
        <v>0.93520000000000003</v>
      </c>
      <c r="P390" s="94">
        <v>0.3881</v>
      </c>
      <c r="Q390" s="102">
        <v>0.68310000000000004</v>
      </c>
      <c r="R390" s="102">
        <v>0.70820000000000005</v>
      </c>
      <c r="S390" s="103">
        <v>0.6381</v>
      </c>
      <c r="T390" s="287">
        <v>0.59960000000000002</v>
      </c>
      <c r="U390" s="287">
        <v>0.82120000000000004</v>
      </c>
      <c r="V390" s="287">
        <v>0.4572</v>
      </c>
      <c r="W390" s="94">
        <v>1.1000000000000001E-3</v>
      </c>
      <c r="X390" s="102">
        <v>8.9399999999999993E-2</v>
      </c>
      <c r="Y390" s="102">
        <v>0</v>
      </c>
      <c r="Z390" s="103">
        <v>0</v>
      </c>
      <c r="AA390" s="94">
        <v>0</v>
      </c>
      <c r="AB390" s="102">
        <v>0.78839999999999999</v>
      </c>
      <c r="AC390" s="102">
        <v>0.18179999999999999</v>
      </c>
      <c r="AD390" s="103">
        <v>0.67830000000000001</v>
      </c>
      <c r="AE390" s="287">
        <v>0.27939999999999998</v>
      </c>
    </row>
    <row r="391" spans="1:31" x14ac:dyDescent="0.45">
      <c r="A391" s="19" t="s">
        <v>1365</v>
      </c>
      <c r="B391" s="23" t="s">
        <v>967</v>
      </c>
      <c r="C391" s="17" t="s">
        <v>664</v>
      </c>
      <c r="D391" s="27">
        <v>613</v>
      </c>
      <c r="E391" s="456">
        <v>0.29199999999999998</v>
      </c>
      <c r="F391" s="95">
        <v>0.69820000000000004</v>
      </c>
      <c r="G391" s="41">
        <v>0.84670000000000001</v>
      </c>
      <c r="H391" s="41">
        <v>0.86129999999999995</v>
      </c>
      <c r="I391" s="41">
        <v>0.89229999999999998</v>
      </c>
      <c r="J391" s="41">
        <v>0.85319999999999996</v>
      </c>
      <c r="K391" s="41">
        <v>0.77649999999999997</v>
      </c>
      <c r="L391" s="41">
        <v>0.85970000000000002</v>
      </c>
      <c r="M391" s="41">
        <v>0.8972</v>
      </c>
      <c r="N391" s="41">
        <v>0.79930000000000001</v>
      </c>
      <c r="O391" s="64">
        <v>0.86950000000000005</v>
      </c>
      <c r="P391" s="95">
        <v>0.34749999999999998</v>
      </c>
      <c r="Q391" s="41">
        <v>0.61009999999999998</v>
      </c>
      <c r="R391" s="41">
        <v>0.67369999999999997</v>
      </c>
      <c r="S391" s="64">
        <v>0.58399999999999996</v>
      </c>
      <c r="T391" s="288">
        <v>0.5655</v>
      </c>
      <c r="U391" s="288">
        <v>0.77159999999999995</v>
      </c>
      <c r="V391" s="288">
        <v>0.31809999999999999</v>
      </c>
      <c r="W391" s="95">
        <v>0</v>
      </c>
      <c r="X391" s="41">
        <v>6.6900000000000001E-2</v>
      </c>
      <c r="Y391" s="41">
        <v>0</v>
      </c>
      <c r="Z391" s="64">
        <v>0</v>
      </c>
      <c r="AA391" s="95">
        <v>0</v>
      </c>
      <c r="AB391" s="41">
        <v>0.76149999999999995</v>
      </c>
      <c r="AC391" s="41">
        <v>0.23330000000000001</v>
      </c>
      <c r="AD391" s="64">
        <v>0.58560000000000001</v>
      </c>
      <c r="AE391" s="288">
        <v>0.17130000000000001</v>
      </c>
    </row>
    <row r="392" spans="1:31" x14ac:dyDescent="0.45">
      <c r="A392" s="19" t="s">
        <v>1365</v>
      </c>
      <c r="B392" s="23" t="s">
        <v>968</v>
      </c>
      <c r="C392" s="17" t="s">
        <v>666</v>
      </c>
      <c r="D392" s="27">
        <v>290</v>
      </c>
      <c r="E392" s="456">
        <v>0.33450000000000002</v>
      </c>
      <c r="F392" s="95">
        <v>0.8</v>
      </c>
      <c r="G392" s="41">
        <v>0.9345</v>
      </c>
      <c r="H392" s="41">
        <v>0.98619999999999997</v>
      </c>
      <c r="I392" s="41">
        <v>0.98280000000000001</v>
      </c>
      <c r="J392" s="41">
        <v>0.95169999999999999</v>
      </c>
      <c r="K392" s="41">
        <v>0.89659999999999995</v>
      </c>
      <c r="L392" s="41">
        <v>0.9</v>
      </c>
      <c r="M392" s="41">
        <v>0.93789999999999996</v>
      </c>
      <c r="N392" s="41">
        <v>0.85170000000000001</v>
      </c>
      <c r="O392" s="64">
        <v>0.95520000000000005</v>
      </c>
      <c r="P392" s="95">
        <v>0.4</v>
      </c>
      <c r="Q392" s="41">
        <v>0.73450000000000004</v>
      </c>
      <c r="R392" s="41">
        <v>0.71030000000000004</v>
      </c>
      <c r="S392" s="64">
        <v>0.62409999999999999</v>
      </c>
      <c r="T392" s="288">
        <v>0.54220000000000002</v>
      </c>
      <c r="U392" s="288">
        <v>0.84140000000000004</v>
      </c>
      <c r="V392" s="288">
        <v>0.71719999999999995</v>
      </c>
      <c r="W392" s="95">
        <v>0</v>
      </c>
      <c r="X392" s="41">
        <v>7.9299999999999995E-2</v>
      </c>
      <c r="Y392" s="41">
        <v>0</v>
      </c>
      <c r="Z392" s="64">
        <v>0</v>
      </c>
      <c r="AA392" s="95">
        <v>0</v>
      </c>
      <c r="AB392" s="41">
        <v>0.88460000000000005</v>
      </c>
      <c r="AC392" s="41">
        <v>0.1875</v>
      </c>
      <c r="AD392" s="64">
        <v>0.72070000000000001</v>
      </c>
      <c r="AE392" s="288">
        <v>0.79659999999999997</v>
      </c>
    </row>
    <row r="393" spans="1:31" x14ac:dyDescent="0.45">
      <c r="A393" s="19" t="s">
        <v>1365</v>
      </c>
      <c r="B393" s="23" t="s">
        <v>970</v>
      </c>
      <c r="C393" s="17" t="s">
        <v>670</v>
      </c>
      <c r="D393" s="27">
        <v>180</v>
      </c>
      <c r="E393" s="456">
        <v>0.33889999999999998</v>
      </c>
      <c r="F393" s="95">
        <v>0.72219999999999995</v>
      </c>
      <c r="G393" s="41">
        <v>0.95</v>
      </c>
      <c r="H393" s="41">
        <v>0.97219999999999995</v>
      </c>
      <c r="I393" s="41">
        <v>0.98329999999999995</v>
      </c>
      <c r="J393" s="41">
        <v>0.9667</v>
      </c>
      <c r="K393" s="41">
        <v>0.78890000000000005</v>
      </c>
      <c r="L393" s="41">
        <v>0.9667</v>
      </c>
      <c r="M393" s="41">
        <v>0.90559999999999996</v>
      </c>
      <c r="N393" s="41">
        <v>0.91110000000000002</v>
      </c>
      <c r="O393" s="64">
        <v>0.9778</v>
      </c>
      <c r="P393" s="95">
        <v>0.4778</v>
      </c>
      <c r="Q393" s="41">
        <v>0.72219999999999995</v>
      </c>
      <c r="R393" s="41">
        <v>0.85</v>
      </c>
      <c r="S393" s="64">
        <v>0.7278</v>
      </c>
      <c r="T393" s="288">
        <v>0.57779999999999998</v>
      </c>
      <c r="U393" s="288">
        <v>0.7</v>
      </c>
      <c r="V393" s="288">
        <v>0.61109999999999998</v>
      </c>
      <c r="W393" s="95">
        <v>0</v>
      </c>
      <c r="X393" s="41">
        <v>7.22E-2</v>
      </c>
      <c r="Y393" s="41">
        <v>0</v>
      </c>
      <c r="Z393" s="64">
        <v>0</v>
      </c>
      <c r="AA393" s="95">
        <v>0</v>
      </c>
      <c r="AB393" s="41">
        <v>0.63770000000000004</v>
      </c>
      <c r="AC393" s="41">
        <v>0</v>
      </c>
      <c r="AD393" s="64">
        <v>0.7278</v>
      </c>
      <c r="AE393" s="288">
        <v>0.2278</v>
      </c>
    </row>
    <row r="394" spans="1:31" x14ac:dyDescent="0.45">
      <c r="A394" s="19" t="s">
        <v>1365</v>
      </c>
      <c r="B394" s="23" t="s">
        <v>971</v>
      </c>
      <c r="C394" s="17" t="s">
        <v>672</v>
      </c>
      <c r="D394" s="27">
        <v>126</v>
      </c>
      <c r="E394" s="456">
        <v>0.3095</v>
      </c>
      <c r="F394" s="95">
        <v>0.8095</v>
      </c>
      <c r="G394" s="41">
        <v>0.96830000000000005</v>
      </c>
      <c r="H394" s="41">
        <v>0.96830000000000005</v>
      </c>
      <c r="I394" s="41">
        <v>0.99209999999999998</v>
      </c>
      <c r="J394" s="41">
        <v>0.95240000000000002</v>
      </c>
      <c r="K394" s="41">
        <v>0.90480000000000005</v>
      </c>
      <c r="L394" s="41">
        <v>0.98409999999999997</v>
      </c>
      <c r="M394" s="41">
        <v>0.92059999999999997</v>
      </c>
      <c r="N394" s="41">
        <v>0.96030000000000004</v>
      </c>
      <c r="O394" s="64">
        <v>0.97619999999999996</v>
      </c>
      <c r="P394" s="95">
        <v>0.39679999999999999</v>
      </c>
      <c r="Q394" s="41">
        <v>0.6905</v>
      </c>
      <c r="R394" s="41">
        <v>0.70630000000000004</v>
      </c>
      <c r="S394" s="64">
        <v>0.627</v>
      </c>
      <c r="T394" s="288">
        <v>0.51719999999999999</v>
      </c>
      <c r="U394" s="288">
        <v>0.90480000000000005</v>
      </c>
      <c r="V394" s="288">
        <v>0.84919999999999995</v>
      </c>
      <c r="W394" s="95">
        <v>0</v>
      </c>
      <c r="X394" s="41">
        <v>0.1111</v>
      </c>
      <c r="Y394" s="41">
        <v>0</v>
      </c>
      <c r="Z394" s="64">
        <v>0</v>
      </c>
      <c r="AA394" s="95">
        <v>0</v>
      </c>
      <c r="AB394" s="41">
        <v>0.6522</v>
      </c>
      <c r="AC394" s="41">
        <v>0</v>
      </c>
      <c r="AD394" s="64">
        <v>0.76980000000000004</v>
      </c>
      <c r="AE394" s="288">
        <v>0.254</v>
      </c>
    </row>
    <row r="395" spans="1:31" x14ac:dyDescent="0.45">
      <c r="A395" s="19" t="s">
        <v>1365</v>
      </c>
      <c r="B395" s="23" t="s">
        <v>972</v>
      </c>
      <c r="C395" s="17" t="s">
        <v>674</v>
      </c>
      <c r="D395" s="27">
        <v>462</v>
      </c>
      <c r="E395" s="456">
        <v>0.32250000000000001</v>
      </c>
      <c r="F395" s="95">
        <v>0.77059999999999995</v>
      </c>
      <c r="G395" s="41">
        <v>0.94159999999999999</v>
      </c>
      <c r="H395" s="41">
        <v>0.97840000000000005</v>
      </c>
      <c r="I395" s="41">
        <v>0.97399999999999998</v>
      </c>
      <c r="J395" s="41">
        <v>0.97189999999999999</v>
      </c>
      <c r="K395" s="41">
        <v>0.85060000000000002</v>
      </c>
      <c r="L395" s="41">
        <v>0.96540000000000004</v>
      </c>
      <c r="M395" s="41">
        <v>0.94810000000000005</v>
      </c>
      <c r="N395" s="41">
        <v>0.9264</v>
      </c>
      <c r="O395" s="64">
        <v>0.95669999999999999</v>
      </c>
      <c r="P395" s="95">
        <v>0.37009999999999998</v>
      </c>
      <c r="Q395" s="41">
        <v>0.71860000000000002</v>
      </c>
      <c r="R395" s="41">
        <v>0.67530000000000001</v>
      </c>
      <c r="S395" s="64">
        <v>0.65580000000000005</v>
      </c>
      <c r="T395" s="288">
        <v>0.68289999999999995</v>
      </c>
      <c r="U395" s="288">
        <v>0.86360000000000003</v>
      </c>
      <c r="V395" s="288">
        <v>0.37659999999999999</v>
      </c>
      <c r="W395" s="95">
        <v>2.2000000000000001E-3</v>
      </c>
      <c r="X395" s="41">
        <v>0.1061</v>
      </c>
      <c r="Y395" s="41">
        <v>0</v>
      </c>
      <c r="Z395" s="64">
        <v>0</v>
      </c>
      <c r="AA395" s="95">
        <v>0</v>
      </c>
      <c r="AB395" s="41">
        <v>0.80669999999999997</v>
      </c>
      <c r="AC395" s="41">
        <v>0.2326</v>
      </c>
      <c r="AD395" s="64">
        <v>0.68830000000000002</v>
      </c>
      <c r="AE395" s="288">
        <v>0.17319999999999999</v>
      </c>
    </row>
    <row r="396" spans="1:31" x14ac:dyDescent="0.45">
      <c r="A396" s="19" t="s">
        <v>1365</v>
      </c>
      <c r="B396" s="23" t="s">
        <v>1224</v>
      </c>
      <c r="C396" s="17" t="s">
        <v>675</v>
      </c>
      <c r="D396" s="27">
        <v>197</v>
      </c>
      <c r="E396" s="456">
        <v>0.38069999999999998</v>
      </c>
      <c r="F396" s="95">
        <v>0.82230000000000003</v>
      </c>
      <c r="G396" s="41">
        <v>0.98980000000000001</v>
      </c>
      <c r="H396" s="41">
        <v>0.97460000000000002</v>
      </c>
      <c r="I396" s="41">
        <v>0.98480000000000001</v>
      </c>
      <c r="J396" s="41">
        <v>0.96950000000000003</v>
      </c>
      <c r="K396" s="41">
        <v>0.91369999999999996</v>
      </c>
      <c r="L396" s="41">
        <v>0.95940000000000003</v>
      </c>
      <c r="M396" s="41">
        <v>0.95430000000000004</v>
      </c>
      <c r="N396" s="41">
        <v>0.94420000000000004</v>
      </c>
      <c r="O396" s="64">
        <v>0.99490000000000001</v>
      </c>
      <c r="P396" s="95">
        <v>0.45179999999999998</v>
      </c>
      <c r="Q396" s="41">
        <v>0.7107</v>
      </c>
      <c r="R396" s="41">
        <v>0.76139999999999997</v>
      </c>
      <c r="S396" s="64">
        <v>0.7107</v>
      </c>
      <c r="T396" s="288">
        <v>0.67349999999999999</v>
      </c>
      <c r="U396" s="288">
        <v>0.90359999999999996</v>
      </c>
      <c r="V396" s="288">
        <v>0.30459999999999998</v>
      </c>
      <c r="W396" s="95">
        <v>5.1000000000000004E-3</v>
      </c>
      <c r="X396" s="41">
        <v>0.1371</v>
      </c>
      <c r="Y396" s="41">
        <v>0</v>
      </c>
      <c r="Z396" s="64">
        <v>0</v>
      </c>
      <c r="AA396" s="95">
        <v>0</v>
      </c>
      <c r="AB396" s="41">
        <v>0.96719999999999995</v>
      </c>
      <c r="AC396" s="41">
        <v>8.3299999999999999E-2</v>
      </c>
      <c r="AD396" s="64">
        <v>0.77659999999999996</v>
      </c>
      <c r="AE396" s="288">
        <v>0.16750000000000001</v>
      </c>
    </row>
    <row r="397" spans="1:31" x14ac:dyDescent="0.45">
      <c r="A397" s="19" t="s">
        <v>1363</v>
      </c>
      <c r="B397" s="22" t="s">
        <v>974</v>
      </c>
      <c r="C397" s="16"/>
      <c r="D397" s="85">
        <v>3386</v>
      </c>
      <c r="E397" s="455">
        <v>0.28499999999999998</v>
      </c>
      <c r="F397" s="94">
        <v>0.78149999999999997</v>
      </c>
      <c r="G397" s="102">
        <v>0.9365</v>
      </c>
      <c r="H397" s="102">
        <v>0.94540000000000002</v>
      </c>
      <c r="I397" s="102">
        <v>0.95720000000000005</v>
      </c>
      <c r="J397" s="102">
        <v>0.94299999999999995</v>
      </c>
      <c r="K397" s="102">
        <v>0.86329999999999996</v>
      </c>
      <c r="L397" s="102">
        <v>0.94740000000000002</v>
      </c>
      <c r="M397" s="102">
        <v>0.90759999999999996</v>
      </c>
      <c r="N397" s="102">
        <v>0.89929999999999999</v>
      </c>
      <c r="O397" s="103">
        <v>0.94240000000000002</v>
      </c>
      <c r="P397" s="94">
        <v>0.4108</v>
      </c>
      <c r="Q397" s="102">
        <v>0.68959999999999999</v>
      </c>
      <c r="R397" s="102">
        <v>0.71289999999999998</v>
      </c>
      <c r="S397" s="103">
        <v>0.67749999999999999</v>
      </c>
      <c r="T397" s="287">
        <v>0.61219999999999997</v>
      </c>
      <c r="U397" s="287">
        <v>0.85470000000000002</v>
      </c>
      <c r="V397" s="287">
        <v>0.68959999999999999</v>
      </c>
      <c r="W397" s="94">
        <v>1.5E-3</v>
      </c>
      <c r="X397" s="102">
        <v>7.8899999999999998E-2</v>
      </c>
      <c r="Y397" s="102">
        <v>0</v>
      </c>
      <c r="Z397" s="103">
        <v>0</v>
      </c>
      <c r="AA397" s="94">
        <v>3.5999999999999999E-3</v>
      </c>
      <c r="AB397" s="102">
        <v>0.83930000000000005</v>
      </c>
      <c r="AC397" s="102">
        <v>0.2944</v>
      </c>
      <c r="AD397" s="103">
        <v>0.76900000000000002</v>
      </c>
      <c r="AE397" s="287">
        <v>0.30709999999999998</v>
      </c>
    </row>
    <row r="398" spans="1:31" x14ac:dyDescent="0.45">
      <c r="A398" s="19" t="s">
        <v>1365</v>
      </c>
      <c r="B398" s="23" t="s">
        <v>975</v>
      </c>
      <c r="C398" s="17" t="s">
        <v>680</v>
      </c>
      <c r="D398" s="27">
        <v>1122</v>
      </c>
      <c r="E398" s="456">
        <v>0.2656</v>
      </c>
      <c r="F398" s="95">
        <v>0.8226</v>
      </c>
      <c r="G398" s="41">
        <v>0.94210000000000005</v>
      </c>
      <c r="H398" s="41">
        <v>0.95099999999999996</v>
      </c>
      <c r="I398" s="41">
        <v>0.96079999999999999</v>
      </c>
      <c r="J398" s="41">
        <v>0.94740000000000002</v>
      </c>
      <c r="K398" s="41">
        <v>0.89749999999999996</v>
      </c>
      <c r="L398" s="41">
        <v>0.94740000000000002</v>
      </c>
      <c r="M398" s="41">
        <v>0.9002</v>
      </c>
      <c r="N398" s="41">
        <v>0.92249999999999999</v>
      </c>
      <c r="O398" s="64">
        <v>0.94469999999999998</v>
      </c>
      <c r="P398" s="95">
        <v>0.41270000000000001</v>
      </c>
      <c r="Q398" s="41">
        <v>0.68540000000000001</v>
      </c>
      <c r="R398" s="41">
        <v>0.7077</v>
      </c>
      <c r="S398" s="64">
        <v>0.69610000000000005</v>
      </c>
      <c r="T398" s="288">
        <v>0.58460000000000001</v>
      </c>
      <c r="U398" s="288">
        <v>0.89570000000000005</v>
      </c>
      <c r="V398" s="288">
        <v>0.77990000000000004</v>
      </c>
      <c r="W398" s="95">
        <v>8.9999999999999998E-4</v>
      </c>
      <c r="X398" s="41">
        <v>7.22E-2</v>
      </c>
      <c r="Y398" s="41">
        <v>0</v>
      </c>
      <c r="Z398" s="64">
        <v>0</v>
      </c>
      <c r="AA398" s="95">
        <v>8.8000000000000005E-3</v>
      </c>
      <c r="AB398" s="41">
        <v>0.89590000000000003</v>
      </c>
      <c r="AC398" s="41">
        <v>0.36249999999999999</v>
      </c>
      <c r="AD398" s="64">
        <v>0.76380000000000003</v>
      </c>
      <c r="AE398" s="288">
        <v>0.33960000000000001</v>
      </c>
    </row>
    <row r="399" spans="1:31" x14ac:dyDescent="0.45">
      <c r="A399" s="19" t="s">
        <v>1365</v>
      </c>
      <c r="B399" s="23" t="s">
        <v>976</v>
      </c>
      <c r="C399" s="17" t="s">
        <v>682</v>
      </c>
      <c r="D399" s="27">
        <v>322</v>
      </c>
      <c r="E399" s="456">
        <v>0.17080000000000001</v>
      </c>
      <c r="F399" s="95">
        <v>0.74219999999999997</v>
      </c>
      <c r="G399" s="41">
        <v>0.90680000000000005</v>
      </c>
      <c r="H399" s="41">
        <v>0.95030000000000003</v>
      </c>
      <c r="I399" s="41">
        <v>0.94720000000000004</v>
      </c>
      <c r="J399" s="41">
        <v>0.92859999999999998</v>
      </c>
      <c r="K399" s="41">
        <v>0.83850000000000002</v>
      </c>
      <c r="L399" s="41">
        <v>0.94410000000000005</v>
      </c>
      <c r="M399" s="41">
        <v>0.89129999999999998</v>
      </c>
      <c r="N399" s="41">
        <v>0.87270000000000003</v>
      </c>
      <c r="O399" s="64">
        <v>0.94099999999999995</v>
      </c>
      <c r="P399" s="95">
        <v>0.39129999999999998</v>
      </c>
      <c r="Q399" s="41">
        <v>0.67079999999999995</v>
      </c>
      <c r="R399" s="41">
        <v>0.7298</v>
      </c>
      <c r="S399" s="64">
        <v>0.67079999999999995</v>
      </c>
      <c r="T399" s="288">
        <v>0.57630000000000003</v>
      </c>
      <c r="U399" s="288">
        <v>0.81059999999999999</v>
      </c>
      <c r="V399" s="288">
        <v>0.60560000000000003</v>
      </c>
      <c r="W399" s="95">
        <v>0</v>
      </c>
      <c r="X399" s="41">
        <v>0.10249999999999999</v>
      </c>
      <c r="Y399" s="41">
        <v>0</v>
      </c>
      <c r="Z399" s="64">
        <v>0</v>
      </c>
      <c r="AA399" s="95">
        <v>0</v>
      </c>
      <c r="AB399" s="41">
        <v>0.82650000000000001</v>
      </c>
      <c r="AC399" s="41">
        <v>5.2600000000000001E-2</v>
      </c>
      <c r="AD399" s="64">
        <v>0.87580000000000002</v>
      </c>
      <c r="AE399" s="288">
        <v>0.29809999999999998</v>
      </c>
    </row>
    <row r="400" spans="1:31" x14ac:dyDescent="0.45">
      <c r="A400" s="19" t="s">
        <v>1365</v>
      </c>
      <c r="B400" s="23" t="s">
        <v>977</v>
      </c>
      <c r="C400" s="17" t="s">
        <v>684</v>
      </c>
      <c r="D400" s="27">
        <v>182</v>
      </c>
      <c r="E400" s="456">
        <v>0.21429999999999999</v>
      </c>
      <c r="F400" s="95">
        <v>0.74729999999999996</v>
      </c>
      <c r="G400" s="41">
        <v>0.89559999999999995</v>
      </c>
      <c r="H400" s="41">
        <v>0.91210000000000002</v>
      </c>
      <c r="I400" s="41">
        <v>0.94510000000000005</v>
      </c>
      <c r="J400" s="41">
        <v>0.91210000000000002</v>
      </c>
      <c r="K400" s="41">
        <v>0.85709999999999997</v>
      </c>
      <c r="L400" s="41">
        <v>0.92859999999999998</v>
      </c>
      <c r="M400" s="41">
        <v>0.89559999999999995</v>
      </c>
      <c r="N400" s="41">
        <v>0.8901</v>
      </c>
      <c r="O400" s="64">
        <v>0.93959999999999999</v>
      </c>
      <c r="P400" s="95">
        <v>0.3846</v>
      </c>
      <c r="Q400" s="41">
        <v>0.64839999999999998</v>
      </c>
      <c r="R400" s="41">
        <v>0.75270000000000004</v>
      </c>
      <c r="S400" s="64">
        <v>0.63739999999999997</v>
      </c>
      <c r="T400" s="288">
        <v>0.65629999999999999</v>
      </c>
      <c r="U400" s="288">
        <v>0.8407</v>
      </c>
      <c r="V400" s="288">
        <v>0.79669999999999996</v>
      </c>
      <c r="W400" s="95">
        <v>0</v>
      </c>
      <c r="X400" s="41">
        <v>7.1400000000000005E-2</v>
      </c>
      <c r="Y400" s="41">
        <v>0</v>
      </c>
      <c r="Z400" s="64">
        <v>0</v>
      </c>
      <c r="AA400" s="95">
        <v>0</v>
      </c>
      <c r="AB400" s="41">
        <v>0.85709999999999997</v>
      </c>
      <c r="AC400" s="41">
        <v>0.21429999999999999</v>
      </c>
      <c r="AD400" s="64">
        <v>0.79120000000000001</v>
      </c>
      <c r="AE400" s="288">
        <v>0.57140000000000002</v>
      </c>
    </row>
    <row r="401" spans="1:31" x14ac:dyDescent="0.45">
      <c r="A401" s="19" t="s">
        <v>1365</v>
      </c>
      <c r="B401" s="23" t="s">
        <v>969</v>
      </c>
      <c r="C401" s="17" t="s">
        <v>668</v>
      </c>
      <c r="D401" s="27">
        <v>293</v>
      </c>
      <c r="E401" s="456">
        <v>0.314</v>
      </c>
      <c r="F401" s="95">
        <v>0.86009999999999998</v>
      </c>
      <c r="G401" s="41">
        <v>0.96250000000000002</v>
      </c>
      <c r="H401" s="41">
        <v>0.96930000000000005</v>
      </c>
      <c r="I401" s="41">
        <v>0.97609999999999997</v>
      </c>
      <c r="J401" s="41">
        <v>0.96930000000000005</v>
      </c>
      <c r="K401" s="41">
        <v>0.89080000000000004</v>
      </c>
      <c r="L401" s="41">
        <v>0.96930000000000005</v>
      </c>
      <c r="M401" s="41">
        <v>0.97270000000000001</v>
      </c>
      <c r="N401" s="41">
        <v>0.92490000000000006</v>
      </c>
      <c r="O401" s="64">
        <v>0.95899999999999996</v>
      </c>
      <c r="P401" s="95">
        <v>0.35489999999999999</v>
      </c>
      <c r="Q401" s="41">
        <v>0.7167</v>
      </c>
      <c r="R401" s="41">
        <v>0.65190000000000003</v>
      </c>
      <c r="S401" s="64">
        <v>0.64510000000000001</v>
      </c>
      <c r="T401" s="288">
        <v>0.71009999999999995</v>
      </c>
      <c r="U401" s="288">
        <v>0.90780000000000005</v>
      </c>
      <c r="V401" s="288">
        <v>0.90100000000000002</v>
      </c>
      <c r="W401" s="95">
        <v>3.3999999999999998E-3</v>
      </c>
      <c r="X401" s="41">
        <v>8.1900000000000001E-2</v>
      </c>
      <c r="Y401" s="41">
        <v>0</v>
      </c>
      <c r="Z401" s="64">
        <v>0</v>
      </c>
      <c r="AA401" s="95">
        <v>0</v>
      </c>
      <c r="AB401" s="41">
        <v>0.85570000000000002</v>
      </c>
      <c r="AC401" s="41">
        <v>0.47060000000000002</v>
      </c>
      <c r="AD401" s="64">
        <v>0.67579999999999996</v>
      </c>
      <c r="AE401" s="288">
        <v>0.2321</v>
      </c>
    </row>
    <row r="402" spans="1:31" x14ac:dyDescent="0.45">
      <c r="A402" s="19" t="s">
        <v>1365</v>
      </c>
      <c r="B402" s="23" t="s">
        <v>978</v>
      </c>
      <c r="C402" s="17" t="s">
        <v>686</v>
      </c>
      <c r="D402" s="27">
        <v>132</v>
      </c>
      <c r="E402" s="456">
        <v>0.32579999999999998</v>
      </c>
      <c r="F402" s="95">
        <v>0.68179999999999996</v>
      </c>
      <c r="G402" s="41">
        <v>0.87119999999999997</v>
      </c>
      <c r="H402" s="41">
        <v>0.90910000000000002</v>
      </c>
      <c r="I402" s="41">
        <v>0.90149999999999997</v>
      </c>
      <c r="J402" s="41">
        <v>0.89390000000000003</v>
      </c>
      <c r="K402" s="41">
        <v>0.77270000000000005</v>
      </c>
      <c r="L402" s="41">
        <v>0.90149999999999997</v>
      </c>
      <c r="M402" s="41">
        <v>0.85609999999999997</v>
      </c>
      <c r="N402" s="41">
        <v>0.84089999999999998</v>
      </c>
      <c r="O402" s="64">
        <v>0.86360000000000003</v>
      </c>
      <c r="P402" s="95">
        <v>0.35610000000000003</v>
      </c>
      <c r="Q402" s="41">
        <v>0.66669999999999996</v>
      </c>
      <c r="R402" s="41">
        <v>0.65149999999999997</v>
      </c>
      <c r="S402" s="64">
        <v>0.56820000000000004</v>
      </c>
      <c r="T402" s="288">
        <v>0.60419999999999996</v>
      </c>
      <c r="U402" s="288">
        <v>0.70450000000000002</v>
      </c>
      <c r="V402" s="288">
        <v>0.45450000000000002</v>
      </c>
      <c r="W402" s="95">
        <v>0</v>
      </c>
      <c r="X402" s="41">
        <v>5.2999999999999999E-2</v>
      </c>
      <c r="Y402" s="41">
        <v>0</v>
      </c>
      <c r="Z402" s="64">
        <v>0</v>
      </c>
      <c r="AA402" s="95">
        <v>0</v>
      </c>
      <c r="AB402" s="41">
        <v>0.52780000000000005</v>
      </c>
      <c r="AC402" s="41">
        <v>0.33329999999999999</v>
      </c>
      <c r="AD402" s="64">
        <v>0.85609999999999997</v>
      </c>
      <c r="AE402" s="288">
        <v>0.4773</v>
      </c>
    </row>
    <row r="403" spans="1:31" x14ac:dyDescent="0.45">
      <c r="A403" s="19" t="s">
        <v>1365</v>
      </c>
      <c r="B403" s="23" t="s">
        <v>979</v>
      </c>
      <c r="C403" s="17" t="s">
        <v>688</v>
      </c>
      <c r="D403" s="27">
        <v>199</v>
      </c>
      <c r="E403" s="456">
        <v>0.41210000000000002</v>
      </c>
      <c r="F403" s="95">
        <v>0.80400000000000005</v>
      </c>
      <c r="G403" s="41">
        <v>0.95979999999999999</v>
      </c>
      <c r="H403" s="41">
        <v>0.95479999999999998</v>
      </c>
      <c r="I403" s="41">
        <v>0.97489999999999999</v>
      </c>
      <c r="J403" s="41">
        <v>0.95479999999999998</v>
      </c>
      <c r="K403" s="41">
        <v>0.92459999999999998</v>
      </c>
      <c r="L403" s="41">
        <v>0.95479999999999998</v>
      </c>
      <c r="M403" s="41">
        <v>0.89449999999999996</v>
      </c>
      <c r="N403" s="41">
        <v>0.91959999999999997</v>
      </c>
      <c r="O403" s="64">
        <v>0.95479999999999998</v>
      </c>
      <c r="P403" s="95">
        <v>0.54269999999999996</v>
      </c>
      <c r="Q403" s="41">
        <v>0.75880000000000003</v>
      </c>
      <c r="R403" s="41">
        <v>0.76880000000000004</v>
      </c>
      <c r="S403" s="64">
        <v>0.75380000000000003</v>
      </c>
      <c r="T403" s="288">
        <v>0.48570000000000002</v>
      </c>
      <c r="U403" s="288">
        <v>0.87939999999999996</v>
      </c>
      <c r="V403" s="288">
        <v>0.69350000000000001</v>
      </c>
      <c r="W403" s="95">
        <v>0</v>
      </c>
      <c r="X403" s="41">
        <v>7.5399999999999995E-2</v>
      </c>
      <c r="Y403" s="41">
        <v>0</v>
      </c>
      <c r="Z403" s="64">
        <v>0</v>
      </c>
      <c r="AA403" s="95">
        <v>0</v>
      </c>
      <c r="AB403" s="41">
        <v>0.83579999999999999</v>
      </c>
      <c r="AC403" s="41">
        <v>0.42859999999999998</v>
      </c>
      <c r="AD403" s="64">
        <v>0.74370000000000003</v>
      </c>
      <c r="AE403" s="288">
        <v>0.29149999999999998</v>
      </c>
    </row>
    <row r="404" spans="1:31" x14ac:dyDescent="0.45">
      <c r="A404" s="19" t="s">
        <v>1365</v>
      </c>
      <c r="B404" s="24" t="s">
        <v>973</v>
      </c>
      <c r="C404" s="17" t="s">
        <v>677</v>
      </c>
      <c r="D404" s="27">
        <v>504</v>
      </c>
      <c r="E404" s="456">
        <v>0.3115</v>
      </c>
      <c r="F404" s="95">
        <v>0.82140000000000002</v>
      </c>
      <c r="G404" s="41">
        <v>0.97819999999999996</v>
      </c>
      <c r="H404" s="41">
        <v>0.96430000000000005</v>
      </c>
      <c r="I404" s="41">
        <v>0.98209999999999997</v>
      </c>
      <c r="J404" s="41">
        <v>0.97019999999999995</v>
      </c>
      <c r="K404" s="41">
        <v>0.879</v>
      </c>
      <c r="L404" s="41">
        <v>0.96830000000000005</v>
      </c>
      <c r="M404" s="41">
        <v>0.94440000000000002</v>
      </c>
      <c r="N404" s="41">
        <v>0.9365</v>
      </c>
      <c r="O404" s="64">
        <v>0.98019999999999996</v>
      </c>
      <c r="P404" s="95">
        <v>0.41870000000000002</v>
      </c>
      <c r="Q404" s="41">
        <v>0.6885</v>
      </c>
      <c r="R404" s="41">
        <v>0.72219999999999995</v>
      </c>
      <c r="S404" s="64">
        <v>0.71230000000000004</v>
      </c>
      <c r="T404" s="288">
        <v>0.6855</v>
      </c>
      <c r="U404" s="288">
        <v>0.88490000000000002</v>
      </c>
      <c r="V404" s="288">
        <v>0.66669999999999996</v>
      </c>
      <c r="W404" s="95">
        <v>4.0000000000000001E-3</v>
      </c>
      <c r="X404" s="41">
        <v>8.3299999999999999E-2</v>
      </c>
      <c r="Y404" s="41">
        <v>0</v>
      </c>
      <c r="Z404" s="64">
        <v>0</v>
      </c>
      <c r="AA404" s="95">
        <v>0</v>
      </c>
      <c r="AB404" s="41">
        <v>0.90169999999999995</v>
      </c>
      <c r="AC404" s="41">
        <v>0.18920000000000001</v>
      </c>
      <c r="AD404" s="64">
        <v>0.70240000000000002</v>
      </c>
      <c r="AE404" s="288">
        <v>0.1905</v>
      </c>
    </row>
    <row r="405" spans="1:31" x14ac:dyDescent="0.45">
      <c r="A405" s="19" t="s">
        <v>1365</v>
      </c>
      <c r="B405" s="23" t="s">
        <v>980</v>
      </c>
      <c r="C405" s="17" t="s">
        <v>690</v>
      </c>
      <c r="D405" s="27">
        <v>303</v>
      </c>
      <c r="E405" s="456">
        <v>0.33660000000000001</v>
      </c>
      <c r="F405" s="95">
        <v>0.7591</v>
      </c>
      <c r="G405" s="41">
        <v>0.90429999999999999</v>
      </c>
      <c r="H405" s="41">
        <v>0.90759999999999996</v>
      </c>
      <c r="I405" s="41">
        <v>0.92410000000000003</v>
      </c>
      <c r="J405" s="41">
        <v>0.92410000000000003</v>
      </c>
      <c r="K405" s="41">
        <v>0.82509999999999994</v>
      </c>
      <c r="L405" s="41">
        <v>0.94389999999999996</v>
      </c>
      <c r="M405" s="41">
        <v>0.93730000000000002</v>
      </c>
      <c r="N405" s="41">
        <v>0.8548</v>
      </c>
      <c r="O405" s="64">
        <v>0.89439999999999997</v>
      </c>
      <c r="P405" s="95">
        <v>0.40589999999999998</v>
      </c>
      <c r="Q405" s="41">
        <v>0.66339999999999999</v>
      </c>
      <c r="R405" s="41">
        <v>0.75249999999999995</v>
      </c>
      <c r="S405" s="64">
        <v>0.64029999999999998</v>
      </c>
      <c r="T405" s="288">
        <v>0.61109999999999998</v>
      </c>
      <c r="U405" s="288">
        <v>0.82179999999999997</v>
      </c>
      <c r="V405" s="288">
        <v>0.48180000000000001</v>
      </c>
      <c r="W405" s="95">
        <v>0</v>
      </c>
      <c r="X405" s="41">
        <v>7.2599999999999998E-2</v>
      </c>
      <c r="Y405" s="41">
        <v>0</v>
      </c>
      <c r="Z405" s="64">
        <v>0</v>
      </c>
      <c r="AA405" s="95">
        <v>0</v>
      </c>
      <c r="AB405" s="41">
        <v>0.86670000000000003</v>
      </c>
      <c r="AC405" s="41">
        <v>0.39129999999999998</v>
      </c>
      <c r="AD405" s="64">
        <v>0.86470000000000002</v>
      </c>
      <c r="AE405" s="288">
        <v>0.3201</v>
      </c>
    </row>
    <row r="406" spans="1:31" x14ac:dyDescent="0.45">
      <c r="A406" s="19" t="s">
        <v>1365</v>
      </c>
      <c r="B406" s="23" t="s">
        <v>981</v>
      </c>
      <c r="C406" s="17" t="s">
        <v>692</v>
      </c>
      <c r="D406" s="27">
        <v>329</v>
      </c>
      <c r="E406" s="456">
        <v>0.29480000000000001</v>
      </c>
      <c r="F406" s="95">
        <v>0.61399999999999999</v>
      </c>
      <c r="G406" s="41">
        <v>0.92400000000000004</v>
      </c>
      <c r="H406" s="41">
        <v>0.93310000000000004</v>
      </c>
      <c r="I406" s="41">
        <v>0.94830000000000003</v>
      </c>
      <c r="J406" s="41">
        <v>0.92400000000000004</v>
      </c>
      <c r="K406" s="41">
        <v>0.75990000000000002</v>
      </c>
      <c r="L406" s="41">
        <v>0.92710000000000004</v>
      </c>
      <c r="M406" s="41">
        <v>0.84189999999999998</v>
      </c>
      <c r="N406" s="41">
        <v>0.82369999999999999</v>
      </c>
      <c r="O406" s="64">
        <v>0.93310000000000004</v>
      </c>
      <c r="P406" s="95">
        <v>0.42249999999999999</v>
      </c>
      <c r="Q406" s="41">
        <v>0.71430000000000005</v>
      </c>
      <c r="R406" s="41">
        <v>0.68689999999999996</v>
      </c>
      <c r="S406" s="64">
        <v>0.65049999999999997</v>
      </c>
      <c r="T406" s="288">
        <v>0.57530000000000003</v>
      </c>
      <c r="U406" s="288">
        <v>0.74770000000000003</v>
      </c>
      <c r="V406" s="288">
        <v>0.53500000000000003</v>
      </c>
      <c r="W406" s="95">
        <v>3.0000000000000001E-3</v>
      </c>
      <c r="X406" s="41">
        <v>9.1200000000000003E-2</v>
      </c>
      <c r="Y406" s="41">
        <v>0</v>
      </c>
      <c r="Z406" s="64">
        <v>0</v>
      </c>
      <c r="AA406" s="95">
        <v>0</v>
      </c>
      <c r="AB406" s="41">
        <v>0.61819999999999997</v>
      </c>
      <c r="AC406" s="41">
        <v>0.18179999999999999</v>
      </c>
      <c r="AD406" s="64">
        <v>0.74770000000000003</v>
      </c>
      <c r="AE406" s="288">
        <v>0.23400000000000001</v>
      </c>
    </row>
    <row r="407" spans="1:31" ht="4.5" customHeight="1" thickBot="1" x14ac:dyDescent="0.5">
      <c r="A407" s="19"/>
      <c r="B407" s="323"/>
      <c r="C407" s="324"/>
      <c r="D407" s="324"/>
      <c r="E407" s="454"/>
      <c r="F407" s="325"/>
      <c r="G407" s="325"/>
      <c r="H407" s="325"/>
      <c r="I407" s="325"/>
      <c r="J407" s="325"/>
      <c r="K407" s="325"/>
      <c r="L407" s="325"/>
      <c r="M407" s="325"/>
      <c r="N407" s="325"/>
      <c r="O407" s="325"/>
      <c r="P407" s="325"/>
      <c r="Q407" s="325"/>
      <c r="R407" s="325"/>
      <c r="S407" s="325"/>
      <c r="T407" s="325"/>
      <c r="U407" s="325"/>
      <c r="V407" s="325"/>
      <c r="W407" s="325"/>
      <c r="X407" s="325"/>
      <c r="Y407" s="325"/>
      <c r="Z407" s="325"/>
      <c r="AA407" s="325"/>
      <c r="AB407" s="325"/>
      <c r="AC407" s="325"/>
      <c r="AD407" s="325"/>
      <c r="AE407" s="325"/>
    </row>
    <row r="408" spans="1:31" ht="14.65" thickBot="1" x14ac:dyDescent="0.5">
      <c r="A408" s="20" t="s">
        <v>982</v>
      </c>
      <c r="B408" s="458" t="s">
        <v>983</v>
      </c>
      <c r="C408" s="459"/>
      <c r="D408" s="230">
        <v>176856</v>
      </c>
      <c r="E408" s="460">
        <v>0.23780000000000001</v>
      </c>
      <c r="F408" s="285">
        <v>0.71960000000000002</v>
      </c>
      <c r="G408" s="100">
        <v>0.91400000000000003</v>
      </c>
      <c r="H408" s="100">
        <v>0.97009999999999996</v>
      </c>
      <c r="I408" s="100">
        <v>0.94159999999999999</v>
      </c>
      <c r="J408" s="100">
        <v>0.93110000000000004</v>
      </c>
      <c r="K408" s="100">
        <v>0.81799999999999995</v>
      </c>
      <c r="L408" s="100">
        <v>0.93820000000000003</v>
      </c>
      <c r="M408" s="100">
        <v>0.90959999999999996</v>
      </c>
      <c r="N408" s="100">
        <v>0.86929999999999996</v>
      </c>
      <c r="O408" s="101">
        <v>0.92169999999999996</v>
      </c>
      <c r="P408" s="285">
        <v>0.3372</v>
      </c>
      <c r="Q408" s="100">
        <v>0.65629999999999999</v>
      </c>
      <c r="R408" s="100">
        <v>0.68379999999999996</v>
      </c>
      <c r="S408" s="101">
        <v>0.58240000000000003</v>
      </c>
      <c r="T408" s="297">
        <v>0.5716</v>
      </c>
      <c r="U408" s="297">
        <v>0.71740000000000004</v>
      </c>
      <c r="V408" s="297">
        <v>0.38100000000000001</v>
      </c>
      <c r="W408" s="285">
        <v>1.3100000000000001E-2</v>
      </c>
      <c r="X408" s="100">
        <v>8.8099999999999998E-2</v>
      </c>
      <c r="Y408" s="100">
        <v>9.8599999999999993E-2</v>
      </c>
      <c r="Z408" s="101">
        <v>2.5000000000000001E-2</v>
      </c>
      <c r="AA408" s="285">
        <v>1.2999999999999999E-3</v>
      </c>
      <c r="AB408" s="100">
        <v>0.53669999999999995</v>
      </c>
      <c r="AC408" s="100">
        <v>0.1797</v>
      </c>
      <c r="AD408" s="101">
        <v>0.38400000000000001</v>
      </c>
      <c r="AE408" s="297">
        <v>0.2359</v>
      </c>
    </row>
    <row r="410" spans="1:31" x14ac:dyDescent="0.45">
      <c r="G410" s="207"/>
      <c r="H410" s="207"/>
      <c r="I410" s="207"/>
      <c r="J410" s="207"/>
      <c r="K410" s="207"/>
      <c r="L410" s="207"/>
      <c r="M410" s="207"/>
      <c r="N410" s="207"/>
      <c r="O410" s="207"/>
      <c r="Q410" s="207"/>
      <c r="R410" s="207"/>
      <c r="S410" s="207"/>
    </row>
    <row r="411" spans="1:31" x14ac:dyDescent="0.45">
      <c r="G411" s="207"/>
      <c r="H411" s="207"/>
      <c r="I411" s="207"/>
      <c r="J411" s="207"/>
      <c r="K411" s="207"/>
      <c r="L411" s="207"/>
      <c r="M411" s="207"/>
      <c r="N411" s="207"/>
      <c r="O411" s="207"/>
      <c r="Q411" s="207"/>
      <c r="R411" s="207"/>
      <c r="S411" s="207"/>
    </row>
  </sheetData>
  <mergeCells count="5">
    <mergeCell ref="B6:C6"/>
    <mergeCell ref="B7:C7"/>
    <mergeCell ref="F4:O4"/>
    <mergeCell ref="P4:S4"/>
    <mergeCell ref="W4:Z4"/>
  </mergeCells>
  <conditionalFormatting sqref="F9 AE9 AE321:AE326 W321:X326 AA321:AA326 F321:U326">
    <cfRule type="cellIs" dxfId="27883" priority="19654" operator="equal">
      <formula>0</formula>
    </cfRule>
    <cfRule type="cellIs" dxfId="27882" priority="19655" operator="lessThan">
      <formula>F$6</formula>
    </cfRule>
    <cfRule type="cellIs" dxfId="27881" priority="19656" operator="lessThan">
      <formula>F$7</formula>
    </cfRule>
    <cfRule type="cellIs" dxfId="27880" priority="19657" operator="greaterThanOrEqual">
      <formula>F$7</formula>
    </cfRule>
  </conditionalFormatting>
  <conditionalFormatting sqref="G9">
    <cfRule type="cellIs" dxfId="27879" priority="19638" operator="equal">
      <formula>0</formula>
    </cfRule>
    <cfRule type="cellIs" dxfId="27878" priority="19639" operator="lessThan">
      <formula>G$6</formula>
    </cfRule>
    <cfRule type="cellIs" dxfId="27877" priority="19640" operator="lessThan">
      <formula>G$7</formula>
    </cfRule>
    <cfRule type="cellIs" dxfId="27876" priority="19641" operator="greaterThanOrEqual">
      <formula>G$7</formula>
    </cfRule>
  </conditionalFormatting>
  <conditionalFormatting sqref="H9">
    <cfRule type="cellIs" dxfId="27875" priority="19634" operator="equal">
      <formula>0</formula>
    </cfRule>
    <cfRule type="cellIs" dxfId="27874" priority="19635" operator="lessThan">
      <formula>H$6</formula>
    </cfRule>
    <cfRule type="cellIs" dxfId="27873" priority="19636" operator="lessThan">
      <formula>H$7</formula>
    </cfRule>
    <cfRule type="cellIs" dxfId="27872" priority="19637" operator="greaterThanOrEqual">
      <formula>H$7</formula>
    </cfRule>
  </conditionalFormatting>
  <conditionalFormatting sqref="I9">
    <cfRule type="cellIs" dxfId="27871" priority="19630" operator="equal">
      <formula>0</formula>
    </cfRule>
    <cfRule type="cellIs" dxfId="27870" priority="19631" operator="lessThan">
      <formula>I$6</formula>
    </cfRule>
    <cfRule type="cellIs" dxfId="27869" priority="19632" operator="lessThan">
      <formula>I$7</formula>
    </cfRule>
    <cfRule type="cellIs" dxfId="27868" priority="19633" operator="greaterThanOrEqual">
      <formula>I$7</formula>
    </cfRule>
  </conditionalFormatting>
  <conditionalFormatting sqref="J9">
    <cfRule type="cellIs" dxfId="27867" priority="19626" operator="equal">
      <formula>0</formula>
    </cfRule>
    <cfRule type="cellIs" dxfId="27866" priority="19627" operator="lessThan">
      <formula>J$6</formula>
    </cfRule>
    <cfRule type="cellIs" dxfId="27865" priority="19628" operator="lessThan">
      <formula>J$7</formula>
    </cfRule>
    <cfRule type="cellIs" dxfId="27864" priority="19629" operator="greaterThanOrEqual">
      <formula>J$7</formula>
    </cfRule>
  </conditionalFormatting>
  <conditionalFormatting sqref="K9">
    <cfRule type="cellIs" dxfId="27863" priority="19622" operator="equal">
      <formula>0</formula>
    </cfRule>
    <cfRule type="cellIs" dxfId="27862" priority="19623" operator="lessThan">
      <formula>K$6</formula>
    </cfRule>
    <cfRule type="cellIs" dxfId="27861" priority="19624" operator="lessThan">
      <formula>K$7</formula>
    </cfRule>
    <cfRule type="cellIs" dxfId="27860" priority="19625" operator="greaterThanOrEqual">
      <formula>K$7</formula>
    </cfRule>
  </conditionalFormatting>
  <conditionalFormatting sqref="L9">
    <cfRule type="cellIs" dxfId="27859" priority="19618" operator="equal">
      <formula>0</formula>
    </cfRule>
    <cfRule type="cellIs" dxfId="27858" priority="19619" operator="lessThan">
      <formula>L$6</formula>
    </cfRule>
    <cfRule type="cellIs" dxfId="27857" priority="19620" operator="lessThan">
      <formula>L$7</formula>
    </cfRule>
    <cfRule type="cellIs" dxfId="27856" priority="19621" operator="greaterThanOrEqual">
      <formula>L$7</formula>
    </cfRule>
  </conditionalFormatting>
  <conditionalFormatting sqref="M9">
    <cfRule type="cellIs" dxfId="27855" priority="19614" operator="equal">
      <formula>0</formula>
    </cfRule>
    <cfRule type="cellIs" dxfId="27854" priority="19615" operator="lessThan">
      <formula>M$6</formula>
    </cfRule>
    <cfRule type="cellIs" dxfId="27853" priority="19616" operator="lessThan">
      <formula>M$7</formula>
    </cfRule>
    <cfRule type="cellIs" dxfId="27852" priority="19617" operator="greaterThanOrEqual">
      <formula>M$7</formula>
    </cfRule>
  </conditionalFormatting>
  <conditionalFormatting sqref="N9">
    <cfRule type="cellIs" dxfId="27851" priority="19610" operator="equal">
      <formula>0</formula>
    </cfRule>
    <cfRule type="cellIs" dxfId="27850" priority="19611" operator="lessThan">
      <formula>N$6</formula>
    </cfRule>
    <cfRule type="cellIs" dxfId="27849" priority="19612" operator="lessThan">
      <formula>N$7</formula>
    </cfRule>
    <cfRule type="cellIs" dxfId="27848" priority="19613" operator="greaterThanOrEqual">
      <formula>N$7</formula>
    </cfRule>
  </conditionalFormatting>
  <conditionalFormatting sqref="O9">
    <cfRule type="cellIs" dxfId="27847" priority="19606" operator="equal">
      <formula>0</formula>
    </cfRule>
    <cfRule type="cellIs" dxfId="27846" priority="19607" operator="lessThan">
      <formula>O$6</formula>
    </cfRule>
    <cfRule type="cellIs" dxfId="27845" priority="19608" operator="lessThan">
      <formula>O$7</formula>
    </cfRule>
    <cfRule type="cellIs" dxfId="27844" priority="19609" operator="greaterThanOrEqual">
      <formula>O$7</formula>
    </cfRule>
  </conditionalFormatting>
  <conditionalFormatting sqref="P9">
    <cfRule type="cellIs" dxfId="27843" priority="19602" operator="equal">
      <formula>0</formula>
    </cfRule>
    <cfRule type="cellIs" dxfId="27842" priority="19603" operator="lessThan">
      <formula>P$6</formula>
    </cfRule>
    <cfRule type="cellIs" dxfId="27841" priority="19604" operator="lessThan">
      <formula>P$7</formula>
    </cfRule>
    <cfRule type="cellIs" dxfId="27840" priority="19605" operator="greaterThanOrEqual">
      <formula>P$7</formula>
    </cfRule>
  </conditionalFormatting>
  <conditionalFormatting sqref="Q9">
    <cfRule type="cellIs" dxfId="27839" priority="19598" operator="equal">
      <formula>0</formula>
    </cfRule>
    <cfRule type="cellIs" dxfId="27838" priority="19599" operator="lessThan">
      <formula>Q$6</formula>
    </cfRule>
    <cfRule type="cellIs" dxfId="27837" priority="19600" operator="lessThan">
      <formula>Q$7</formula>
    </cfRule>
    <cfRule type="cellIs" dxfId="27836" priority="19601" operator="greaterThanOrEqual">
      <formula>Q$7</formula>
    </cfRule>
  </conditionalFormatting>
  <conditionalFormatting sqref="R9">
    <cfRule type="cellIs" dxfId="27835" priority="19594" operator="equal">
      <formula>0</formula>
    </cfRule>
    <cfRule type="cellIs" dxfId="27834" priority="19595" operator="lessThan">
      <formula>R$6</formula>
    </cfRule>
    <cfRule type="cellIs" dxfId="27833" priority="19596" operator="lessThan">
      <formula>R$7</formula>
    </cfRule>
    <cfRule type="cellIs" dxfId="27832" priority="19597" operator="greaterThanOrEqual">
      <formula>R$7</formula>
    </cfRule>
  </conditionalFormatting>
  <conditionalFormatting sqref="S9">
    <cfRule type="cellIs" dxfId="27831" priority="19590" operator="equal">
      <formula>0</formula>
    </cfRule>
    <cfRule type="cellIs" dxfId="27830" priority="19591" operator="lessThan">
      <formula>S$6</formula>
    </cfRule>
    <cfRule type="cellIs" dxfId="27829" priority="19592" operator="lessThan">
      <formula>S$7</formula>
    </cfRule>
    <cfRule type="cellIs" dxfId="27828" priority="19593" operator="greaterThanOrEqual">
      <formula>S$7</formula>
    </cfRule>
  </conditionalFormatting>
  <conditionalFormatting sqref="U9">
    <cfRule type="cellIs" dxfId="27827" priority="19582" operator="equal">
      <formula>0</formula>
    </cfRule>
    <cfRule type="cellIs" dxfId="27826" priority="19583" operator="lessThan">
      <formula>U$6</formula>
    </cfRule>
    <cfRule type="cellIs" dxfId="27825" priority="19584" operator="lessThan">
      <formula>U$7</formula>
    </cfRule>
    <cfRule type="cellIs" dxfId="27824" priority="19585" operator="greaterThanOrEqual">
      <formula>U$7</formula>
    </cfRule>
  </conditionalFormatting>
  <conditionalFormatting sqref="W9">
    <cfRule type="cellIs" dxfId="27823" priority="19574" operator="equal">
      <formula>0</formula>
    </cfRule>
    <cfRule type="cellIs" dxfId="27822" priority="19575" operator="lessThan">
      <formula>W$6</formula>
    </cfRule>
    <cfRule type="cellIs" dxfId="27821" priority="19576" operator="lessThan">
      <formula>W$7</formula>
    </cfRule>
    <cfRule type="cellIs" dxfId="27820" priority="19577" operator="greaterThanOrEqual">
      <formula>W$7</formula>
    </cfRule>
  </conditionalFormatting>
  <conditionalFormatting sqref="X9">
    <cfRule type="cellIs" dxfId="27819" priority="19570" operator="equal">
      <formula>0</formula>
    </cfRule>
    <cfRule type="cellIs" dxfId="27818" priority="19571" operator="lessThan">
      <formula>X$6</formula>
    </cfRule>
    <cfRule type="cellIs" dxfId="27817" priority="19572" operator="lessThan">
      <formula>X$7</formula>
    </cfRule>
    <cfRule type="cellIs" dxfId="27816" priority="19573" operator="greaterThanOrEqual">
      <formula>X$7</formula>
    </cfRule>
  </conditionalFormatting>
  <conditionalFormatting sqref="Y9 Y321:Z326 AB321:AD326">
    <cfRule type="cellIs" dxfId="27815" priority="19566" operator="equal">
      <formula>0</formula>
    </cfRule>
    <cfRule type="cellIs" dxfId="27814" priority="19567" operator="lessThan">
      <formula>Y$7</formula>
    </cfRule>
    <cfRule type="cellIs" dxfId="27813" priority="19569" operator="greaterThanOrEqual">
      <formula>Y$7</formula>
    </cfRule>
  </conditionalFormatting>
  <conditionalFormatting sqref="Z9">
    <cfRule type="cellIs" dxfId="27812" priority="19562" operator="equal">
      <formula>0</formula>
    </cfRule>
    <cfRule type="cellIs" dxfId="27811" priority="19563" operator="lessThan">
      <formula>Z$7</formula>
    </cfRule>
    <cfRule type="cellIs" dxfId="27810" priority="19565" operator="greaterThanOrEqual">
      <formula>Z$7</formula>
    </cfRule>
  </conditionalFormatting>
  <conditionalFormatting sqref="AA9">
    <cfRule type="cellIs" dxfId="27809" priority="19558" operator="equal">
      <formula>0</formula>
    </cfRule>
    <cfRule type="cellIs" dxfId="27808" priority="19559" operator="lessThan">
      <formula>AA$6</formula>
    </cfRule>
    <cfRule type="cellIs" dxfId="27807" priority="19560" operator="lessThan">
      <formula>AA$7</formula>
    </cfRule>
    <cfRule type="cellIs" dxfId="27806" priority="19561" operator="greaterThanOrEqual">
      <formula>AA$7</formula>
    </cfRule>
  </conditionalFormatting>
  <conditionalFormatting sqref="AB9">
    <cfRule type="cellIs" dxfId="27805" priority="19536" operator="equal">
      <formula>0</formula>
    </cfRule>
    <cfRule type="cellIs" dxfId="27804" priority="19537" operator="lessThan">
      <formula>AB$7</formula>
    </cfRule>
    <cfRule type="cellIs" dxfId="27803" priority="19538" operator="greaterThanOrEqual">
      <formula>AB$7</formula>
    </cfRule>
  </conditionalFormatting>
  <conditionalFormatting sqref="AC9">
    <cfRule type="cellIs" dxfId="27802" priority="19533" operator="equal">
      <formula>0</formula>
    </cfRule>
    <cfRule type="cellIs" dxfId="27801" priority="19534" operator="lessThan">
      <formula>AC$7</formula>
    </cfRule>
    <cfRule type="cellIs" dxfId="27800" priority="19535" operator="greaterThanOrEqual">
      <formula>AC$7</formula>
    </cfRule>
  </conditionalFormatting>
  <conditionalFormatting sqref="AD9">
    <cfRule type="cellIs" dxfId="27799" priority="19530" operator="equal">
      <formula>0</formula>
    </cfRule>
    <cfRule type="cellIs" dxfId="27798" priority="19531" operator="lessThan">
      <formula>AD$7</formula>
    </cfRule>
    <cfRule type="cellIs" dxfId="27797" priority="19532" operator="greaterThanOrEqual">
      <formula>AD$7</formula>
    </cfRule>
  </conditionalFormatting>
  <conditionalFormatting sqref="O275:O279">
    <cfRule type="cellIs" dxfId="27796" priority="5884" operator="equal">
      <formula>0</formula>
    </cfRule>
    <cfRule type="cellIs" dxfId="27795" priority="5885" operator="lessThan">
      <formula>O$6</formula>
    </cfRule>
    <cfRule type="cellIs" dxfId="27794" priority="5886" operator="lessThan">
      <formula>O$7</formula>
    </cfRule>
    <cfRule type="cellIs" dxfId="27793" priority="5887" operator="greaterThanOrEqual">
      <formula>O$7</formula>
    </cfRule>
  </conditionalFormatting>
  <conditionalFormatting sqref="T263:T273">
    <cfRule type="cellIs" dxfId="27792" priority="5924" operator="equal">
      <formula>0</formula>
    </cfRule>
    <cfRule type="cellIs" dxfId="27791" priority="5925" operator="lessThan">
      <formula>T$6</formula>
    </cfRule>
    <cfRule type="cellIs" dxfId="27790" priority="5926" operator="lessThan">
      <formula>T$7</formula>
    </cfRule>
    <cfRule type="cellIs" dxfId="27789" priority="5927" operator="greaterThanOrEqual">
      <formula>T$7</formula>
    </cfRule>
  </conditionalFormatting>
  <conditionalFormatting sqref="F275:F279 AE275:AE279">
    <cfRule type="cellIs" dxfId="27788" priority="5920" operator="equal">
      <formula>0</formula>
    </cfRule>
    <cfRule type="cellIs" dxfId="27787" priority="5921" operator="lessThan">
      <formula>F$6</formula>
    </cfRule>
    <cfRule type="cellIs" dxfId="27786" priority="5922" operator="lessThan">
      <formula>F$7</formula>
    </cfRule>
    <cfRule type="cellIs" dxfId="27785" priority="5923" operator="greaterThanOrEqual">
      <formula>F$7</formula>
    </cfRule>
  </conditionalFormatting>
  <conditionalFormatting sqref="G275:G279">
    <cfRule type="cellIs" dxfId="27784" priority="5916" operator="equal">
      <formula>0</formula>
    </cfRule>
    <cfRule type="cellIs" dxfId="27783" priority="5917" operator="lessThan">
      <formula>G$6</formula>
    </cfRule>
    <cfRule type="cellIs" dxfId="27782" priority="5918" operator="lessThan">
      <formula>G$7</formula>
    </cfRule>
    <cfRule type="cellIs" dxfId="27781" priority="5919" operator="greaterThanOrEqual">
      <formula>G$7</formula>
    </cfRule>
  </conditionalFormatting>
  <conditionalFormatting sqref="J275:J279">
    <cfRule type="cellIs" dxfId="27780" priority="5904" operator="equal">
      <formula>0</formula>
    </cfRule>
    <cfRule type="cellIs" dxfId="27779" priority="5905" operator="lessThan">
      <formula>J$6</formula>
    </cfRule>
    <cfRule type="cellIs" dxfId="27778" priority="5906" operator="lessThan">
      <formula>J$7</formula>
    </cfRule>
    <cfRule type="cellIs" dxfId="27777" priority="5907" operator="greaterThanOrEqual">
      <formula>J$7</formula>
    </cfRule>
  </conditionalFormatting>
  <conditionalFormatting sqref="L275:L279">
    <cfRule type="cellIs" dxfId="27776" priority="5896" operator="equal">
      <formula>0</formula>
    </cfRule>
    <cfRule type="cellIs" dxfId="27775" priority="5897" operator="lessThan">
      <formula>L$6</formula>
    </cfRule>
    <cfRule type="cellIs" dxfId="27774" priority="5898" operator="lessThan">
      <formula>L$7</formula>
    </cfRule>
    <cfRule type="cellIs" dxfId="27773" priority="5899" operator="greaterThanOrEqual">
      <formula>L$7</formula>
    </cfRule>
  </conditionalFormatting>
  <conditionalFormatting sqref="N275:N279">
    <cfRule type="cellIs" dxfId="27772" priority="5888" operator="equal">
      <formula>0</formula>
    </cfRule>
    <cfRule type="cellIs" dxfId="27771" priority="5889" operator="lessThan">
      <formula>N$6</formula>
    </cfRule>
    <cfRule type="cellIs" dxfId="27770" priority="5890" operator="lessThan">
      <formula>N$7</formula>
    </cfRule>
    <cfRule type="cellIs" dxfId="27769" priority="5891" operator="greaterThanOrEqual">
      <formula>N$7</formula>
    </cfRule>
  </conditionalFormatting>
  <conditionalFormatting sqref="AA263:AA273">
    <cfRule type="cellIs" dxfId="27768" priority="5937" operator="equal">
      <formula>0</formula>
    </cfRule>
    <cfRule type="cellIs" dxfId="27767" priority="5938" operator="lessThan">
      <formula>AA$6</formula>
    </cfRule>
    <cfRule type="cellIs" dxfId="27766" priority="5939" operator="lessThan">
      <formula>AA$7</formula>
    </cfRule>
    <cfRule type="cellIs" dxfId="27765" priority="5940" operator="greaterThanOrEqual">
      <formula>AA$7</formula>
    </cfRule>
  </conditionalFormatting>
  <conditionalFormatting sqref="H275:H279">
    <cfRule type="cellIs" dxfId="27764" priority="5912" operator="equal">
      <formula>0</formula>
    </cfRule>
    <cfRule type="cellIs" dxfId="27763" priority="5913" operator="lessThan">
      <formula>H$6</formula>
    </cfRule>
    <cfRule type="cellIs" dxfId="27762" priority="5914" operator="lessThan">
      <formula>H$7</formula>
    </cfRule>
    <cfRule type="cellIs" dxfId="27761" priority="5915" operator="greaterThanOrEqual">
      <formula>H$7</formula>
    </cfRule>
  </conditionalFormatting>
  <conditionalFormatting sqref="I275:I279">
    <cfRule type="cellIs" dxfId="27760" priority="5908" operator="equal">
      <formula>0</formula>
    </cfRule>
    <cfRule type="cellIs" dxfId="27759" priority="5909" operator="lessThan">
      <formula>I$6</formula>
    </cfRule>
    <cfRule type="cellIs" dxfId="27758" priority="5910" operator="lessThan">
      <formula>I$7</formula>
    </cfRule>
    <cfRule type="cellIs" dxfId="27757" priority="5911" operator="greaterThanOrEqual">
      <formula>I$7</formula>
    </cfRule>
  </conditionalFormatting>
  <conditionalFormatting sqref="K275:K279">
    <cfRule type="cellIs" dxfId="27756" priority="5900" operator="equal">
      <formula>0</formula>
    </cfRule>
    <cfRule type="cellIs" dxfId="27755" priority="5901" operator="lessThan">
      <formula>K$6</formula>
    </cfRule>
    <cfRule type="cellIs" dxfId="27754" priority="5902" operator="lessThan">
      <formula>K$7</formula>
    </cfRule>
    <cfRule type="cellIs" dxfId="27753" priority="5903" operator="greaterThanOrEqual">
      <formula>K$7</formula>
    </cfRule>
  </conditionalFormatting>
  <conditionalFormatting sqref="M275:M279">
    <cfRule type="cellIs" dxfId="27752" priority="5892" operator="equal">
      <formula>0</formula>
    </cfRule>
    <cfRule type="cellIs" dxfId="27751" priority="5893" operator="lessThan">
      <formula>M$6</formula>
    </cfRule>
    <cfRule type="cellIs" dxfId="27750" priority="5894" operator="lessThan">
      <formula>M$7</formula>
    </cfRule>
    <cfRule type="cellIs" dxfId="27749" priority="5895" operator="greaterThanOrEqual">
      <formula>M$7</formula>
    </cfRule>
  </conditionalFormatting>
  <conditionalFormatting sqref="P275:P279">
    <cfRule type="cellIs" dxfId="27748" priority="5880" operator="equal">
      <formula>0</formula>
    </cfRule>
    <cfRule type="cellIs" dxfId="27747" priority="5881" operator="lessThan">
      <formula>P$6</formula>
    </cfRule>
    <cfRule type="cellIs" dxfId="27746" priority="5882" operator="lessThan">
      <formula>P$7</formula>
    </cfRule>
    <cfRule type="cellIs" dxfId="27745" priority="5883" operator="greaterThanOrEqual">
      <formula>P$7</formula>
    </cfRule>
  </conditionalFormatting>
  <conditionalFormatting sqref="Q275:Q279">
    <cfRule type="cellIs" dxfId="27744" priority="5876" operator="equal">
      <formula>0</formula>
    </cfRule>
    <cfRule type="cellIs" dxfId="27743" priority="5877" operator="lessThan">
      <formula>Q$6</formula>
    </cfRule>
    <cfRule type="cellIs" dxfId="27742" priority="5878" operator="lessThan">
      <formula>Q$7</formula>
    </cfRule>
    <cfRule type="cellIs" dxfId="27741" priority="5879" operator="greaterThanOrEqual">
      <formula>Q$7</formula>
    </cfRule>
  </conditionalFormatting>
  <conditionalFormatting sqref="S275:S279">
    <cfRule type="cellIs" dxfId="27740" priority="5868" operator="equal">
      <formula>0</formula>
    </cfRule>
    <cfRule type="cellIs" dxfId="27739" priority="5869" operator="lessThan">
      <formula>S$6</formula>
    </cfRule>
    <cfRule type="cellIs" dxfId="27738" priority="5870" operator="lessThan">
      <formula>S$7</formula>
    </cfRule>
    <cfRule type="cellIs" dxfId="27737" priority="5871" operator="greaterThanOrEqual">
      <formula>S$7</formula>
    </cfRule>
  </conditionalFormatting>
  <conditionalFormatting sqref="W275:W279">
    <cfRule type="cellIs" dxfId="27736" priority="5860" operator="equal">
      <formula>0</formula>
    </cfRule>
    <cfRule type="cellIs" dxfId="27735" priority="5861" operator="lessThan">
      <formula>W$6</formula>
    </cfRule>
    <cfRule type="cellIs" dxfId="27734" priority="5862" operator="lessThan">
      <formula>W$7</formula>
    </cfRule>
    <cfRule type="cellIs" dxfId="27733" priority="5863" operator="greaterThanOrEqual">
      <formula>W$7</formula>
    </cfRule>
  </conditionalFormatting>
  <conditionalFormatting sqref="X275:X279">
    <cfRule type="cellIs" dxfId="27732" priority="5856" operator="equal">
      <formula>0</formula>
    </cfRule>
    <cfRule type="cellIs" dxfId="27731" priority="5857" operator="lessThan">
      <formula>X$6</formula>
    </cfRule>
    <cfRule type="cellIs" dxfId="27730" priority="5858" operator="lessThan">
      <formula>X$7</formula>
    </cfRule>
    <cfRule type="cellIs" dxfId="27729" priority="5859" operator="greaterThanOrEqual">
      <formula>X$7</formula>
    </cfRule>
  </conditionalFormatting>
  <conditionalFormatting sqref="Y275:Y279">
    <cfRule type="cellIs" dxfId="27728" priority="5853" operator="equal">
      <formula>0</formula>
    </cfRule>
    <cfRule type="cellIs" dxfId="27727" priority="5854" operator="lessThan">
      <formula>Y$7</formula>
    </cfRule>
    <cfRule type="cellIs" dxfId="27726" priority="5855" operator="greaterThanOrEqual">
      <formula>Y$7</formula>
    </cfRule>
  </conditionalFormatting>
  <conditionalFormatting sqref="Z275:Z279">
    <cfRule type="cellIs" dxfId="27725" priority="5850" operator="equal">
      <formula>0</formula>
    </cfRule>
    <cfRule type="cellIs" dxfId="27724" priority="5851" operator="lessThan">
      <formula>Z$7</formula>
    </cfRule>
    <cfRule type="cellIs" dxfId="27723" priority="5852" operator="greaterThanOrEqual">
      <formula>Z$7</formula>
    </cfRule>
  </conditionalFormatting>
  <conditionalFormatting sqref="AC275:AC279">
    <cfRule type="cellIs" dxfId="27722" priority="5840" operator="equal">
      <formula>0</formula>
    </cfRule>
    <cfRule type="cellIs" dxfId="27721" priority="5841" operator="lessThan">
      <formula>AC$7</formula>
    </cfRule>
    <cfRule type="cellIs" dxfId="27720" priority="5842" operator="greaterThanOrEqual">
      <formula>AC$7</formula>
    </cfRule>
  </conditionalFormatting>
  <conditionalFormatting sqref="AD275:AD279">
    <cfRule type="cellIs" dxfId="27719" priority="5837" operator="equal">
      <formula>0</formula>
    </cfRule>
    <cfRule type="cellIs" dxfId="27718" priority="5838" operator="lessThan">
      <formula>AD$7</formula>
    </cfRule>
    <cfRule type="cellIs" dxfId="27717" priority="5839" operator="greaterThanOrEqual">
      <formula>AD$7</formula>
    </cfRule>
  </conditionalFormatting>
  <conditionalFormatting sqref="AB275:AB279">
    <cfRule type="cellIs" dxfId="27716" priority="5843" operator="equal">
      <formula>0</formula>
    </cfRule>
    <cfRule type="cellIs" dxfId="27715" priority="5844" operator="lessThan">
      <formula>AB$7</formula>
    </cfRule>
    <cfRule type="cellIs" dxfId="27714" priority="5845" operator="greaterThanOrEqual">
      <formula>AB$7</formula>
    </cfRule>
  </conditionalFormatting>
  <conditionalFormatting sqref="AA275:AA279">
    <cfRule type="cellIs" dxfId="27713" priority="5846" operator="equal">
      <formula>0</formula>
    </cfRule>
    <cfRule type="cellIs" dxfId="27712" priority="5847" operator="lessThan">
      <formula>AA$6</formula>
    </cfRule>
    <cfRule type="cellIs" dxfId="27711" priority="5848" operator="lessThan">
      <formula>AA$7</formula>
    </cfRule>
    <cfRule type="cellIs" dxfId="27710" priority="5849" operator="greaterThanOrEqual">
      <formula>AA$7</formula>
    </cfRule>
  </conditionalFormatting>
  <conditionalFormatting sqref="R275:R279">
    <cfRule type="cellIs" dxfId="27709" priority="5872" operator="equal">
      <formula>0</formula>
    </cfRule>
    <cfRule type="cellIs" dxfId="27708" priority="5873" operator="lessThan">
      <formula>R$6</formula>
    </cfRule>
    <cfRule type="cellIs" dxfId="27707" priority="5874" operator="lessThan">
      <formula>R$7</formula>
    </cfRule>
    <cfRule type="cellIs" dxfId="27706" priority="5875" operator="greaterThanOrEqual">
      <formula>R$7</formula>
    </cfRule>
  </conditionalFormatting>
  <conditionalFormatting sqref="U275:U279">
    <cfRule type="cellIs" dxfId="27705" priority="5864" operator="equal">
      <formula>0</formula>
    </cfRule>
    <cfRule type="cellIs" dxfId="27704" priority="5865" operator="lessThan">
      <formula>U$6</formula>
    </cfRule>
    <cfRule type="cellIs" dxfId="27703" priority="5866" operator="lessThan">
      <formula>U$7</formula>
    </cfRule>
    <cfRule type="cellIs" dxfId="27702" priority="5867" operator="greaterThanOrEqual">
      <formula>U$7</formula>
    </cfRule>
  </conditionalFormatting>
  <conditionalFormatting sqref="T275:T279">
    <cfRule type="cellIs" dxfId="27701" priority="5833" operator="equal">
      <formula>0</formula>
    </cfRule>
    <cfRule type="cellIs" dxfId="27700" priority="5834" operator="lessThan">
      <formula>T$6</formula>
    </cfRule>
    <cfRule type="cellIs" dxfId="27699" priority="5835" operator="lessThan">
      <formula>T$7</formula>
    </cfRule>
    <cfRule type="cellIs" dxfId="27698" priority="5836" operator="greaterThanOrEqual">
      <formula>T$7</formula>
    </cfRule>
  </conditionalFormatting>
  <conditionalFormatting sqref="O281:O288">
    <cfRule type="cellIs" dxfId="27697" priority="5793" operator="equal">
      <formula>0</formula>
    </cfRule>
    <cfRule type="cellIs" dxfId="27696" priority="5794" operator="lessThan">
      <formula>O$6</formula>
    </cfRule>
    <cfRule type="cellIs" dxfId="27695" priority="5795" operator="lessThan">
      <formula>O$7</formula>
    </cfRule>
    <cfRule type="cellIs" dxfId="27694" priority="5796" operator="greaterThanOrEqual">
      <formula>O$7</formula>
    </cfRule>
  </conditionalFormatting>
  <conditionalFormatting sqref="G281:G288">
    <cfRule type="cellIs" dxfId="27693" priority="5825" operator="equal">
      <formula>0</formula>
    </cfRule>
    <cfRule type="cellIs" dxfId="27692" priority="5826" operator="lessThan">
      <formula>G$6</formula>
    </cfRule>
    <cfRule type="cellIs" dxfId="27691" priority="5827" operator="lessThan">
      <formula>G$7</formula>
    </cfRule>
    <cfRule type="cellIs" dxfId="27690" priority="5828" operator="greaterThanOrEqual">
      <formula>G$7</formula>
    </cfRule>
  </conditionalFormatting>
  <conditionalFormatting sqref="H281:H288">
    <cfRule type="cellIs" dxfId="27689" priority="5821" operator="equal">
      <formula>0</formula>
    </cfRule>
    <cfRule type="cellIs" dxfId="27688" priority="5822" operator="lessThan">
      <formula>H$6</formula>
    </cfRule>
    <cfRule type="cellIs" dxfId="27687" priority="5823" operator="lessThan">
      <formula>H$7</formula>
    </cfRule>
    <cfRule type="cellIs" dxfId="27686" priority="5824" operator="greaterThanOrEqual">
      <formula>H$7</formula>
    </cfRule>
  </conditionalFormatting>
  <conditionalFormatting sqref="N281:N288">
    <cfRule type="cellIs" dxfId="27685" priority="5797" operator="equal">
      <formula>0</formula>
    </cfRule>
    <cfRule type="cellIs" dxfId="27684" priority="5798" operator="lessThan">
      <formula>N$6</formula>
    </cfRule>
    <cfRule type="cellIs" dxfId="27683" priority="5799" operator="lessThan">
      <formula>N$7</formula>
    </cfRule>
    <cfRule type="cellIs" dxfId="27682" priority="5800" operator="greaterThanOrEqual">
      <formula>N$7</formula>
    </cfRule>
  </conditionalFormatting>
  <conditionalFormatting sqref="F281:F288 AE281:AE288">
    <cfRule type="cellIs" dxfId="27681" priority="5829" operator="equal">
      <formula>0</formula>
    </cfRule>
    <cfRule type="cellIs" dxfId="27680" priority="5830" operator="lessThan">
      <formula>F$6</formula>
    </cfRule>
    <cfRule type="cellIs" dxfId="27679" priority="5831" operator="lessThan">
      <formula>F$7</formula>
    </cfRule>
    <cfRule type="cellIs" dxfId="27678" priority="5832" operator="greaterThanOrEqual">
      <formula>F$7</formula>
    </cfRule>
  </conditionalFormatting>
  <conditionalFormatting sqref="J281:J288">
    <cfRule type="cellIs" dxfId="27677" priority="5813" operator="equal">
      <formula>0</formula>
    </cfRule>
    <cfRule type="cellIs" dxfId="27676" priority="5814" operator="lessThan">
      <formula>J$6</formula>
    </cfRule>
    <cfRule type="cellIs" dxfId="27675" priority="5815" operator="lessThan">
      <formula>J$7</formula>
    </cfRule>
    <cfRule type="cellIs" dxfId="27674" priority="5816" operator="greaterThanOrEqual">
      <formula>J$7</formula>
    </cfRule>
  </conditionalFormatting>
  <conditionalFormatting sqref="L281:L288">
    <cfRule type="cellIs" dxfId="27673" priority="5805" operator="equal">
      <formula>0</formula>
    </cfRule>
    <cfRule type="cellIs" dxfId="27672" priority="5806" operator="lessThan">
      <formula>L$6</formula>
    </cfRule>
    <cfRule type="cellIs" dxfId="27671" priority="5807" operator="lessThan">
      <formula>L$7</formula>
    </cfRule>
    <cfRule type="cellIs" dxfId="27670" priority="5808" operator="greaterThanOrEqual">
      <formula>L$7</formula>
    </cfRule>
  </conditionalFormatting>
  <conditionalFormatting sqref="X281:X288">
    <cfRule type="cellIs" dxfId="27669" priority="5765" operator="equal">
      <formula>0</formula>
    </cfRule>
    <cfRule type="cellIs" dxfId="27668" priority="5766" operator="lessThan">
      <formula>X$6</formula>
    </cfRule>
    <cfRule type="cellIs" dxfId="27667" priority="5767" operator="lessThan">
      <formula>X$7</formula>
    </cfRule>
    <cfRule type="cellIs" dxfId="27666" priority="5768" operator="greaterThanOrEqual">
      <formula>X$7</formula>
    </cfRule>
  </conditionalFormatting>
  <conditionalFormatting sqref="W281:W288">
    <cfRule type="cellIs" dxfId="27665" priority="5769" operator="equal">
      <formula>0</formula>
    </cfRule>
    <cfRule type="cellIs" dxfId="27664" priority="5770" operator="lessThan">
      <formula>W$6</formula>
    </cfRule>
    <cfRule type="cellIs" dxfId="27663" priority="5771" operator="lessThan">
      <formula>W$7</formula>
    </cfRule>
    <cfRule type="cellIs" dxfId="27662" priority="5772" operator="greaterThanOrEqual">
      <formula>W$7</formula>
    </cfRule>
  </conditionalFormatting>
  <conditionalFormatting sqref="I281:I288">
    <cfRule type="cellIs" dxfId="27661" priority="5817" operator="equal">
      <formula>0</formula>
    </cfRule>
    <cfRule type="cellIs" dxfId="27660" priority="5818" operator="lessThan">
      <formula>I$6</formula>
    </cfRule>
    <cfRule type="cellIs" dxfId="27659" priority="5819" operator="lessThan">
      <formula>I$7</formula>
    </cfRule>
    <cfRule type="cellIs" dxfId="27658" priority="5820" operator="greaterThanOrEqual">
      <formula>I$7</formula>
    </cfRule>
  </conditionalFormatting>
  <conditionalFormatting sqref="K281:K288">
    <cfRule type="cellIs" dxfId="27657" priority="5809" operator="equal">
      <formula>0</formula>
    </cfRule>
    <cfRule type="cellIs" dxfId="27656" priority="5810" operator="lessThan">
      <formula>K$6</formula>
    </cfRule>
    <cfRule type="cellIs" dxfId="27655" priority="5811" operator="lessThan">
      <formula>K$7</formula>
    </cfRule>
    <cfRule type="cellIs" dxfId="27654" priority="5812" operator="greaterThanOrEqual">
      <formula>K$7</formula>
    </cfRule>
  </conditionalFormatting>
  <conditionalFormatting sqref="M281:M288">
    <cfRule type="cellIs" dxfId="27653" priority="5801" operator="equal">
      <formula>0</formula>
    </cfRule>
    <cfRule type="cellIs" dxfId="27652" priority="5802" operator="lessThan">
      <formula>M$6</formula>
    </cfRule>
    <cfRule type="cellIs" dxfId="27651" priority="5803" operator="lessThan">
      <formula>M$7</formula>
    </cfRule>
    <cfRule type="cellIs" dxfId="27650" priority="5804" operator="greaterThanOrEqual">
      <formula>M$7</formula>
    </cfRule>
  </conditionalFormatting>
  <conditionalFormatting sqref="Q281:Q288">
    <cfRule type="cellIs" dxfId="27649" priority="5785" operator="equal">
      <formula>0</formula>
    </cfRule>
    <cfRule type="cellIs" dxfId="27648" priority="5786" operator="lessThan">
      <formula>Q$6</formula>
    </cfRule>
    <cfRule type="cellIs" dxfId="27647" priority="5787" operator="lessThan">
      <formula>Q$7</formula>
    </cfRule>
    <cfRule type="cellIs" dxfId="27646" priority="5788" operator="greaterThanOrEqual">
      <formula>Q$7</formula>
    </cfRule>
  </conditionalFormatting>
  <conditionalFormatting sqref="S281:S288">
    <cfRule type="cellIs" dxfId="27645" priority="5777" operator="equal">
      <formula>0</formula>
    </cfRule>
    <cfRule type="cellIs" dxfId="27644" priority="5778" operator="lessThan">
      <formula>S$6</formula>
    </cfRule>
    <cfRule type="cellIs" dxfId="27643" priority="5779" operator="lessThan">
      <formula>S$7</formula>
    </cfRule>
    <cfRule type="cellIs" dxfId="27642" priority="5780" operator="greaterThanOrEqual">
      <formula>S$7</formula>
    </cfRule>
  </conditionalFormatting>
  <conditionalFormatting sqref="Y281:Y288">
    <cfRule type="cellIs" dxfId="27641" priority="5762" operator="equal">
      <formula>0</formula>
    </cfRule>
    <cfRule type="cellIs" dxfId="27640" priority="5763" operator="lessThan">
      <formula>Y$7</formula>
    </cfRule>
    <cfRule type="cellIs" dxfId="27639" priority="5764" operator="greaterThanOrEqual">
      <formula>Y$7</formula>
    </cfRule>
  </conditionalFormatting>
  <conditionalFormatting sqref="Z281:Z288">
    <cfRule type="cellIs" dxfId="27638" priority="5759" operator="equal">
      <formula>0</formula>
    </cfRule>
    <cfRule type="cellIs" dxfId="27637" priority="5760" operator="lessThan">
      <formula>Z$7</formula>
    </cfRule>
    <cfRule type="cellIs" dxfId="27636" priority="5761" operator="greaterThanOrEqual">
      <formula>Z$7</formula>
    </cfRule>
  </conditionalFormatting>
  <conditionalFormatting sqref="AC281:AC288">
    <cfRule type="cellIs" dxfId="27635" priority="5749" operator="equal">
      <formula>0</formula>
    </cfRule>
    <cfRule type="cellIs" dxfId="27634" priority="5750" operator="lessThan">
      <formula>AC$7</formula>
    </cfRule>
    <cfRule type="cellIs" dxfId="27633" priority="5751" operator="greaterThanOrEqual">
      <formula>AC$7</formula>
    </cfRule>
  </conditionalFormatting>
  <conditionalFormatting sqref="AD281:AD288">
    <cfRule type="cellIs" dxfId="27632" priority="5746" operator="equal">
      <formula>0</formula>
    </cfRule>
    <cfRule type="cellIs" dxfId="27631" priority="5747" operator="lessThan">
      <formula>AD$7</formula>
    </cfRule>
    <cfRule type="cellIs" dxfId="27630" priority="5748" operator="greaterThanOrEqual">
      <formula>AD$7</formula>
    </cfRule>
  </conditionalFormatting>
  <conditionalFormatting sqref="H290:H296">
    <cfRule type="cellIs" dxfId="27629" priority="5730" operator="equal">
      <formula>0</formula>
    </cfRule>
    <cfRule type="cellIs" dxfId="27628" priority="5731" operator="lessThan">
      <formula>H$6</formula>
    </cfRule>
    <cfRule type="cellIs" dxfId="27627" priority="5732" operator="lessThan">
      <formula>H$7</formula>
    </cfRule>
    <cfRule type="cellIs" dxfId="27626" priority="5733" operator="greaterThanOrEqual">
      <formula>H$7</formula>
    </cfRule>
  </conditionalFormatting>
  <conditionalFormatting sqref="AB281:AB288">
    <cfRule type="cellIs" dxfId="27625" priority="5752" operator="equal">
      <formula>0</formula>
    </cfRule>
    <cfRule type="cellIs" dxfId="27624" priority="5753" operator="lessThan">
      <formula>AB$7</formula>
    </cfRule>
    <cfRule type="cellIs" dxfId="27623" priority="5754" operator="greaterThanOrEqual">
      <formula>AB$7</formula>
    </cfRule>
  </conditionalFormatting>
  <conditionalFormatting sqref="AA281:AA288">
    <cfRule type="cellIs" dxfId="27622" priority="5755" operator="equal">
      <formula>0</formula>
    </cfRule>
    <cfRule type="cellIs" dxfId="27621" priority="5756" operator="lessThan">
      <formula>AA$6</formula>
    </cfRule>
    <cfRule type="cellIs" dxfId="27620" priority="5757" operator="lessThan">
      <formula>AA$7</formula>
    </cfRule>
    <cfRule type="cellIs" dxfId="27619" priority="5758" operator="greaterThanOrEqual">
      <formula>AA$7</formula>
    </cfRule>
  </conditionalFormatting>
  <conditionalFormatting sqref="P281:P288">
    <cfRule type="cellIs" dxfId="27618" priority="5789" operator="equal">
      <formula>0</formula>
    </cfRule>
    <cfRule type="cellIs" dxfId="27617" priority="5790" operator="lessThan">
      <formula>P$6</formula>
    </cfRule>
    <cfRule type="cellIs" dxfId="27616" priority="5791" operator="lessThan">
      <formula>P$7</formula>
    </cfRule>
    <cfRule type="cellIs" dxfId="27615" priority="5792" operator="greaterThanOrEqual">
      <formula>P$7</formula>
    </cfRule>
  </conditionalFormatting>
  <conditionalFormatting sqref="R281:R288">
    <cfRule type="cellIs" dxfId="27614" priority="5781" operator="equal">
      <formula>0</formula>
    </cfRule>
    <cfRule type="cellIs" dxfId="27613" priority="5782" operator="lessThan">
      <formula>R$6</formula>
    </cfRule>
    <cfRule type="cellIs" dxfId="27612" priority="5783" operator="lessThan">
      <formula>R$7</formula>
    </cfRule>
    <cfRule type="cellIs" dxfId="27611" priority="5784" operator="greaterThanOrEqual">
      <formula>R$7</formula>
    </cfRule>
  </conditionalFormatting>
  <conditionalFormatting sqref="U281:U288">
    <cfRule type="cellIs" dxfId="27610" priority="5773" operator="equal">
      <formula>0</formula>
    </cfRule>
    <cfRule type="cellIs" dxfId="27609" priority="5774" operator="lessThan">
      <formula>U$6</formula>
    </cfRule>
    <cfRule type="cellIs" dxfId="27608" priority="5775" operator="lessThan">
      <formula>U$7</formula>
    </cfRule>
    <cfRule type="cellIs" dxfId="27607" priority="5776" operator="greaterThanOrEqual">
      <formula>U$7</formula>
    </cfRule>
  </conditionalFormatting>
  <conditionalFormatting sqref="T281:T288">
    <cfRule type="cellIs" dxfId="27606" priority="5742" operator="equal">
      <formula>0</formula>
    </cfRule>
    <cfRule type="cellIs" dxfId="27605" priority="5743" operator="lessThan">
      <formula>T$6</formula>
    </cfRule>
    <cfRule type="cellIs" dxfId="27604" priority="5744" operator="lessThan">
      <formula>T$7</formula>
    </cfRule>
    <cfRule type="cellIs" dxfId="27603" priority="5745" operator="greaterThanOrEqual">
      <formula>T$7</formula>
    </cfRule>
  </conditionalFormatting>
  <conditionalFormatting sqref="O290:O296">
    <cfRule type="cellIs" dxfId="27602" priority="5702" operator="equal">
      <formula>0</formula>
    </cfRule>
    <cfRule type="cellIs" dxfId="27601" priority="5703" operator="lessThan">
      <formula>O$6</formula>
    </cfRule>
    <cfRule type="cellIs" dxfId="27600" priority="5704" operator="lessThan">
      <formula>O$7</formula>
    </cfRule>
    <cfRule type="cellIs" dxfId="27599" priority="5705" operator="greaterThanOrEqual">
      <formula>O$7</formula>
    </cfRule>
  </conditionalFormatting>
  <conditionalFormatting sqref="G290:G296">
    <cfRule type="cellIs" dxfId="27598" priority="5734" operator="equal">
      <formula>0</formula>
    </cfRule>
    <cfRule type="cellIs" dxfId="27597" priority="5735" operator="lessThan">
      <formula>G$6</formula>
    </cfRule>
    <cfRule type="cellIs" dxfId="27596" priority="5736" operator="lessThan">
      <formula>G$7</formula>
    </cfRule>
    <cfRule type="cellIs" dxfId="27595" priority="5737" operator="greaterThanOrEqual">
      <formula>G$7</formula>
    </cfRule>
  </conditionalFormatting>
  <conditionalFormatting sqref="F290:F296 AE290:AE296">
    <cfRule type="cellIs" dxfId="27594" priority="5738" operator="equal">
      <formula>0</formula>
    </cfRule>
    <cfRule type="cellIs" dxfId="27593" priority="5739" operator="lessThan">
      <formula>F$6</formula>
    </cfRule>
    <cfRule type="cellIs" dxfId="27592" priority="5740" operator="lessThan">
      <formula>F$7</formula>
    </cfRule>
    <cfRule type="cellIs" dxfId="27591" priority="5741" operator="greaterThanOrEqual">
      <formula>F$7</formula>
    </cfRule>
  </conditionalFormatting>
  <conditionalFormatting sqref="J290:J296">
    <cfRule type="cellIs" dxfId="27590" priority="5722" operator="equal">
      <formula>0</formula>
    </cfRule>
    <cfRule type="cellIs" dxfId="27589" priority="5723" operator="lessThan">
      <formula>J$6</formula>
    </cfRule>
    <cfRule type="cellIs" dxfId="27588" priority="5724" operator="lessThan">
      <formula>J$7</formula>
    </cfRule>
    <cfRule type="cellIs" dxfId="27587" priority="5725" operator="greaterThanOrEqual">
      <formula>J$7</formula>
    </cfRule>
  </conditionalFormatting>
  <conditionalFormatting sqref="L290:L296">
    <cfRule type="cellIs" dxfId="27586" priority="5714" operator="equal">
      <formula>0</formula>
    </cfRule>
    <cfRule type="cellIs" dxfId="27585" priority="5715" operator="lessThan">
      <formula>L$6</formula>
    </cfRule>
    <cfRule type="cellIs" dxfId="27584" priority="5716" operator="lessThan">
      <formula>L$7</formula>
    </cfRule>
    <cfRule type="cellIs" dxfId="27583" priority="5717" operator="greaterThanOrEqual">
      <formula>L$7</formula>
    </cfRule>
  </conditionalFormatting>
  <conditionalFormatting sqref="X290:X296">
    <cfRule type="cellIs" dxfId="27582" priority="5674" operator="equal">
      <formula>0</formula>
    </cfRule>
    <cfRule type="cellIs" dxfId="27581" priority="5675" operator="lessThan">
      <formula>X$6</formula>
    </cfRule>
    <cfRule type="cellIs" dxfId="27580" priority="5676" operator="lessThan">
      <formula>X$7</formula>
    </cfRule>
    <cfRule type="cellIs" dxfId="27579" priority="5677" operator="greaterThanOrEqual">
      <formula>X$7</formula>
    </cfRule>
  </conditionalFormatting>
  <conditionalFormatting sqref="N290:N296">
    <cfRule type="cellIs" dxfId="27578" priority="5706" operator="equal">
      <formula>0</formula>
    </cfRule>
    <cfRule type="cellIs" dxfId="27577" priority="5707" operator="lessThan">
      <formula>N$6</formula>
    </cfRule>
    <cfRule type="cellIs" dxfId="27576" priority="5708" operator="lessThan">
      <formula>N$7</formula>
    </cfRule>
    <cfRule type="cellIs" dxfId="27575" priority="5709" operator="greaterThanOrEqual">
      <formula>N$7</formula>
    </cfRule>
  </conditionalFormatting>
  <conditionalFormatting sqref="I290:I296">
    <cfRule type="cellIs" dxfId="27574" priority="5726" operator="equal">
      <formula>0</formula>
    </cfRule>
    <cfRule type="cellIs" dxfId="27573" priority="5727" operator="lessThan">
      <formula>I$6</formula>
    </cfRule>
    <cfRule type="cellIs" dxfId="27572" priority="5728" operator="lessThan">
      <formula>I$7</formula>
    </cfRule>
    <cfRule type="cellIs" dxfId="27571" priority="5729" operator="greaterThanOrEqual">
      <formula>I$7</formula>
    </cfRule>
  </conditionalFormatting>
  <conditionalFormatting sqref="K290:K296">
    <cfRule type="cellIs" dxfId="27570" priority="5718" operator="equal">
      <formula>0</formula>
    </cfRule>
    <cfRule type="cellIs" dxfId="27569" priority="5719" operator="lessThan">
      <formula>K$6</formula>
    </cfRule>
    <cfRule type="cellIs" dxfId="27568" priority="5720" operator="lessThan">
      <formula>K$7</formula>
    </cfRule>
    <cfRule type="cellIs" dxfId="27567" priority="5721" operator="greaterThanOrEqual">
      <formula>K$7</formula>
    </cfRule>
  </conditionalFormatting>
  <conditionalFormatting sqref="M290:M296">
    <cfRule type="cellIs" dxfId="27566" priority="5710" operator="equal">
      <formula>0</formula>
    </cfRule>
    <cfRule type="cellIs" dxfId="27565" priority="5711" operator="lessThan">
      <formula>M$6</formula>
    </cfRule>
    <cfRule type="cellIs" dxfId="27564" priority="5712" operator="lessThan">
      <formula>M$7</formula>
    </cfRule>
    <cfRule type="cellIs" dxfId="27563" priority="5713" operator="greaterThanOrEqual">
      <formula>M$7</formula>
    </cfRule>
  </conditionalFormatting>
  <conditionalFormatting sqref="Q290:Q296">
    <cfRule type="cellIs" dxfId="27562" priority="5694" operator="equal">
      <formula>0</formula>
    </cfRule>
    <cfRule type="cellIs" dxfId="27561" priority="5695" operator="lessThan">
      <formula>Q$6</formula>
    </cfRule>
    <cfRule type="cellIs" dxfId="27560" priority="5696" operator="lessThan">
      <formula>Q$7</formula>
    </cfRule>
    <cfRule type="cellIs" dxfId="27559" priority="5697" operator="greaterThanOrEqual">
      <formula>Q$7</formula>
    </cfRule>
  </conditionalFormatting>
  <conditionalFormatting sqref="S290:S296">
    <cfRule type="cellIs" dxfId="27558" priority="5686" operator="equal">
      <formula>0</formula>
    </cfRule>
    <cfRule type="cellIs" dxfId="27557" priority="5687" operator="lessThan">
      <formula>S$6</formula>
    </cfRule>
    <cfRule type="cellIs" dxfId="27556" priority="5688" operator="lessThan">
      <formula>S$7</formula>
    </cfRule>
    <cfRule type="cellIs" dxfId="27555" priority="5689" operator="greaterThanOrEqual">
      <formula>S$7</formula>
    </cfRule>
  </conditionalFormatting>
  <conditionalFormatting sqref="W290:W296">
    <cfRule type="cellIs" dxfId="27554" priority="5678" operator="equal">
      <formula>0</formula>
    </cfRule>
    <cfRule type="cellIs" dxfId="27553" priority="5679" operator="lessThan">
      <formula>W$6</formula>
    </cfRule>
    <cfRule type="cellIs" dxfId="27552" priority="5680" operator="lessThan">
      <formula>W$7</formula>
    </cfRule>
    <cfRule type="cellIs" dxfId="27551" priority="5681" operator="greaterThanOrEqual">
      <formula>W$7</formula>
    </cfRule>
  </conditionalFormatting>
  <conditionalFormatting sqref="Y290:Y296">
    <cfRule type="cellIs" dxfId="27550" priority="5671" operator="equal">
      <formula>0</formula>
    </cfRule>
    <cfRule type="cellIs" dxfId="27549" priority="5672" operator="lessThan">
      <formula>Y$7</formula>
    </cfRule>
    <cfRule type="cellIs" dxfId="27548" priority="5673" operator="greaterThanOrEqual">
      <formula>Y$7</formula>
    </cfRule>
  </conditionalFormatting>
  <conditionalFormatting sqref="Z290:Z296">
    <cfRule type="cellIs" dxfId="27547" priority="5668" operator="equal">
      <formula>0</formula>
    </cfRule>
    <cfRule type="cellIs" dxfId="27546" priority="5669" operator="lessThan">
      <formula>Z$7</formula>
    </cfRule>
    <cfRule type="cellIs" dxfId="27545" priority="5670" operator="greaterThanOrEqual">
      <formula>Z$7</formula>
    </cfRule>
  </conditionalFormatting>
  <conditionalFormatting sqref="AC290:AC296">
    <cfRule type="cellIs" dxfId="27544" priority="5658" operator="equal">
      <formula>0</formula>
    </cfRule>
    <cfRule type="cellIs" dxfId="27543" priority="5659" operator="lessThan">
      <formula>AC$7</formula>
    </cfRule>
    <cfRule type="cellIs" dxfId="27542" priority="5660" operator="greaterThanOrEqual">
      <formula>AC$7</formula>
    </cfRule>
  </conditionalFormatting>
  <conditionalFormatting sqref="AD290:AD296">
    <cfRule type="cellIs" dxfId="27541" priority="5655" operator="equal">
      <formula>0</formula>
    </cfRule>
    <cfRule type="cellIs" dxfId="27540" priority="5656" operator="lessThan">
      <formula>AD$7</formula>
    </cfRule>
    <cfRule type="cellIs" dxfId="27539" priority="5657" operator="greaterThanOrEqual">
      <formula>AD$7</formula>
    </cfRule>
  </conditionalFormatting>
  <conditionalFormatting sqref="H298:H304">
    <cfRule type="cellIs" dxfId="27538" priority="5639" operator="equal">
      <formula>0</formula>
    </cfRule>
    <cfRule type="cellIs" dxfId="27537" priority="5640" operator="lessThan">
      <formula>H$6</formula>
    </cfRule>
    <cfRule type="cellIs" dxfId="27536" priority="5641" operator="lessThan">
      <formula>H$7</formula>
    </cfRule>
    <cfRule type="cellIs" dxfId="27535" priority="5642" operator="greaterThanOrEqual">
      <formula>H$7</formula>
    </cfRule>
  </conditionalFormatting>
  <conditionalFormatting sqref="AB290:AB296">
    <cfRule type="cellIs" dxfId="27534" priority="5661" operator="equal">
      <formula>0</formula>
    </cfRule>
    <cfRule type="cellIs" dxfId="27533" priority="5662" operator="lessThan">
      <formula>AB$7</formula>
    </cfRule>
    <cfRule type="cellIs" dxfId="27532" priority="5663" operator="greaterThanOrEqual">
      <formula>AB$7</formula>
    </cfRule>
  </conditionalFormatting>
  <conditionalFormatting sqref="AA290:AA296">
    <cfRule type="cellIs" dxfId="27531" priority="5664" operator="equal">
      <formula>0</formula>
    </cfRule>
    <cfRule type="cellIs" dxfId="27530" priority="5665" operator="lessThan">
      <formula>AA$6</formula>
    </cfRule>
    <cfRule type="cellIs" dxfId="27529" priority="5666" operator="lessThan">
      <formula>AA$7</formula>
    </cfRule>
    <cfRule type="cellIs" dxfId="27528" priority="5667" operator="greaterThanOrEqual">
      <formula>AA$7</formula>
    </cfRule>
  </conditionalFormatting>
  <conditionalFormatting sqref="P290:P296">
    <cfRule type="cellIs" dxfId="27527" priority="5698" operator="equal">
      <formula>0</formula>
    </cfRule>
    <cfRule type="cellIs" dxfId="27526" priority="5699" operator="lessThan">
      <formula>P$6</formula>
    </cfRule>
    <cfRule type="cellIs" dxfId="27525" priority="5700" operator="lessThan">
      <formula>P$7</formula>
    </cfRule>
    <cfRule type="cellIs" dxfId="27524" priority="5701" operator="greaterThanOrEqual">
      <formula>P$7</formula>
    </cfRule>
  </conditionalFormatting>
  <conditionalFormatting sqref="R290:R296">
    <cfRule type="cellIs" dxfId="27523" priority="5690" operator="equal">
      <formula>0</formula>
    </cfRule>
    <cfRule type="cellIs" dxfId="27522" priority="5691" operator="lessThan">
      <formula>R$6</formula>
    </cfRule>
    <cfRule type="cellIs" dxfId="27521" priority="5692" operator="lessThan">
      <formula>R$7</formula>
    </cfRule>
    <cfRule type="cellIs" dxfId="27520" priority="5693" operator="greaterThanOrEqual">
      <formula>R$7</formula>
    </cfRule>
  </conditionalFormatting>
  <conditionalFormatting sqref="U290:U296">
    <cfRule type="cellIs" dxfId="27519" priority="5682" operator="equal">
      <formula>0</formula>
    </cfRule>
    <cfRule type="cellIs" dxfId="27518" priority="5683" operator="lessThan">
      <formula>U$6</formula>
    </cfRule>
    <cfRule type="cellIs" dxfId="27517" priority="5684" operator="lessThan">
      <formula>U$7</formula>
    </cfRule>
    <cfRule type="cellIs" dxfId="27516" priority="5685" operator="greaterThanOrEqual">
      <formula>U$7</formula>
    </cfRule>
  </conditionalFormatting>
  <conditionalFormatting sqref="T290:T296">
    <cfRule type="cellIs" dxfId="27515" priority="5651" operator="equal">
      <formula>0</formula>
    </cfRule>
    <cfRule type="cellIs" dxfId="27514" priority="5652" operator="lessThan">
      <formula>T$6</formula>
    </cfRule>
    <cfRule type="cellIs" dxfId="27513" priority="5653" operator="lessThan">
      <formula>T$7</formula>
    </cfRule>
    <cfRule type="cellIs" dxfId="27512" priority="5654" operator="greaterThanOrEqual">
      <formula>T$7</formula>
    </cfRule>
  </conditionalFormatting>
  <conditionalFormatting sqref="O298:O304">
    <cfRule type="cellIs" dxfId="27511" priority="5611" operator="equal">
      <formula>0</formula>
    </cfRule>
    <cfRule type="cellIs" dxfId="27510" priority="5612" operator="lessThan">
      <formula>O$6</formula>
    </cfRule>
    <cfRule type="cellIs" dxfId="27509" priority="5613" operator="lessThan">
      <formula>O$7</formula>
    </cfRule>
    <cfRule type="cellIs" dxfId="27508" priority="5614" operator="greaterThanOrEqual">
      <formula>O$7</formula>
    </cfRule>
  </conditionalFormatting>
  <conditionalFormatting sqref="G298:G304">
    <cfRule type="cellIs" dxfId="27507" priority="5643" operator="equal">
      <formula>0</formula>
    </cfRule>
    <cfRule type="cellIs" dxfId="27506" priority="5644" operator="lessThan">
      <formula>G$6</formula>
    </cfRule>
    <cfRule type="cellIs" dxfId="27505" priority="5645" operator="lessThan">
      <formula>G$7</formula>
    </cfRule>
    <cfRule type="cellIs" dxfId="27504" priority="5646" operator="greaterThanOrEqual">
      <formula>G$7</formula>
    </cfRule>
  </conditionalFormatting>
  <conditionalFormatting sqref="F298:F304 AE298:AE304">
    <cfRule type="cellIs" dxfId="27503" priority="5647" operator="equal">
      <formula>0</formula>
    </cfRule>
    <cfRule type="cellIs" dxfId="27502" priority="5648" operator="lessThan">
      <formula>F$6</formula>
    </cfRule>
    <cfRule type="cellIs" dxfId="27501" priority="5649" operator="lessThan">
      <formula>F$7</formula>
    </cfRule>
    <cfRule type="cellIs" dxfId="27500" priority="5650" operator="greaterThanOrEqual">
      <formula>F$7</formula>
    </cfRule>
  </conditionalFormatting>
  <conditionalFormatting sqref="N298:N304">
    <cfRule type="cellIs" dxfId="27499" priority="5615" operator="equal">
      <formula>0</formula>
    </cfRule>
    <cfRule type="cellIs" dxfId="27498" priority="5616" operator="lessThan">
      <formula>N$6</formula>
    </cfRule>
    <cfRule type="cellIs" dxfId="27497" priority="5617" operator="lessThan">
      <formula>N$7</formula>
    </cfRule>
    <cfRule type="cellIs" dxfId="27496" priority="5618" operator="greaterThanOrEqual">
      <formula>N$7</formula>
    </cfRule>
  </conditionalFormatting>
  <conditionalFormatting sqref="J298:J304">
    <cfRule type="cellIs" dxfId="27495" priority="5631" operator="equal">
      <formula>0</formula>
    </cfRule>
    <cfRule type="cellIs" dxfId="27494" priority="5632" operator="lessThan">
      <formula>J$6</formula>
    </cfRule>
    <cfRule type="cellIs" dxfId="27493" priority="5633" operator="lessThan">
      <formula>J$7</formula>
    </cfRule>
    <cfRule type="cellIs" dxfId="27492" priority="5634" operator="greaterThanOrEqual">
      <formula>J$7</formula>
    </cfRule>
  </conditionalFormatting>
  <conditionalFormatting sqref="L298:L304">
    <cfRule type="cellIs" dxfId="27491" priority="5623" operator="equal">
      <formula>0</formula>
    </cfRule>
    <cfRule type="cellIs" dxfId="27490" priority="5624" operator="lessThan">
      <formula>L$6</formula>
    </cfRule>
    <cfRule type="cellIs" dxfId="27489" priority="5625" operator="lessThan">
      <formula>L$7</formula>
    </cfRule>
    <cfRule type="cellIs" dxfId="27488" priority="5626" operator="greaterThanOrEqual">
      <formula>L$7</formula>
    </cfRule>
  </conditionalFormatting>
  <conditionalFormatting sqref="H234">
    <cfRule type="cellIs" dxfId="27487" priority="2272" operator="equal">
      <formula>0</formula>
    </cfRule>
    <cfRule type="cellIs" dxfId="27486" priority="2273" operator="lessThan">
      <formula>H$6</formula>
    </cfRule>
    <cfRule type="cellIs" dxfId="27485" priority="2274" operator="lessThan">
      <formula>H$7</formula>
    </cfRule>
    <cfRule type="cellIs" dxfId="27484" priority="2275" operator="greaterThanOrEqual">
      <formula>H$7</formula>
    </cfRule>
  </conditionalFormatting>
  <conditionalFormatting sqref="AB298:AB304">
    <cfRule type="cellIs" dxfId="27483" priority="5570" operator="equal">
      <formula>0</formula>
    </cfRule>
    <cfRule type="cellIs" dxfId="27482" priority="5571" operator="lessThan">
      <formula>AB$7</formula>
    </cfRule>
    <cfRule type="cellIs" dxfId="27481" priority="5572" operator="greaterThanOrEqual">
      <formula>AB$7</formula>
    </cfRule>
  </conditionalFormatting>
  <conditionalFormatting sqref="AA298:AA304">
    <cfRule type="cellIs" dxfId="27480" priority="5573" operator="equal">
      <formula>0</formula>
    </cfRule>
    <cfRule type="cellIs" dxfId="27479" priority="5574" operator="lessThan">
      <formula>AA$6</formula>
    </cfRule>
    <cfRule type="cellIs" dxfId="27478" priority="5575" operator="lessThan">
      <formula>AA$7</formula>
    </cfRule>
    <cfRule type="cellIs" dxfId="27477" priority="5576" operator="greaterThanOrEqual">
      <formula>AA$7</formula>
    </cfRule>
  </conditionalFormatting>
  <conditionalFormatting sqref="T9">
    <cfRule type="cellIs" dxfId="27476" priority="9816" operator="equal">
      <formula>0</formula>
    </cfRule>
    <cfRule type="cellIs" dxfId="27475" priority="9817" operator="lessThan">
      <formula>T$6</formula>
    </cfRule>
    <cfRule type="cellIs" dxfId="27474" priority="9818" operator="lessThan">
      <formula>T$7</formula>
    </cfRule>
    <cfRule type="cellIs" dxfId="27473" priority="9819" operator="greaterThanOrEqual">
      <formula>T$7</formula>
    </cfRule>
  </conditionalFormatting>
  <conditionalFormatting sqref="AA39:AA45">
    <cfRule type="cellIs" dxfId="27472" priority="8303" operator="equal">
      <formula>0</formula>
    </cfRule>
    <cfRule type="cellIs" dxfId="27471" priority="8304" operator="lessThan">
      <formula>AA$6</formula>
    </cfRule>
    <cfRule type="cellIs" dxfId="27470" priority="8305" operator="lessThan">
      <formula>AA$7</formula>
    </cfRule>
    <cfRule type="cellIs" dxfId="27469" priority="8306" operator="greaterThanOrEqual">
      <formula>AA$7</formula>
    </cfRule>
  </conditionalFormatting>
  <conditionalFormatting sqref="T245">
    <cfRule type="cellIs" dxfId="27468" priority="2011" operator="equal">
      <formula>0</formula>
    </cfRule>
    <cfRule type="cellIs" dxfId="27467" priority="2012" operator="lessThan">
      <formula>T$6</formula>
    </cfRule>
    <cfRule type="cellIs" dxfId="27466" priority="2013" operator="lessThan">
      <formula>T$7</formula>
    </cfRule>
    <cfRule type="cellIs" dxfId="27465" priority="2014" operator="greaterThanOrEqual">
      <formula>T$7</formula>
    </cfRule>
  </conditionalFormatting>
  <conditionalFormatting sqref="F245 AE245">
    <cfRule type="cellIs" dxfId="27464" priority="2098" operator="equal">
      <formula>0</formula>
    </cfRule>
    <cfRule type="cellIs" dxfId="27463" priority="2099" operator="lessThan">
      <formula>F$6</formula>
    </cfRule>
    <cfRule type="cellIs" dxfId="27462" priority="2100" operator="lessThan">
      <formula>F$7</formula>
    </cfRule>
    <cfRule type="cellIs" dxfId="27461" priority="2101" operator="greaterThanOrEqual">
      <formula>F$7</formula>
    </cfRule>
  </conditionalFormatting>
  <conditionalFormatting sqref="G238">
    <cfRule type="cellIs" dxfId="27460" priority="2185" operator="equal">
      <formula>0</formula>
    </cfRule>
    <cfRule type="cellIs" dxfId="27459" priority="2186" operator="lessThan">
      <formula>G$6</formula>
    </cfRule>
    <cfRule type="cellIs" dxfId="27458" priority="2187" operator="lessThan">
      <formula>G$7</formula>
    </cfRule>
    <cfRule type="cellIs" dxfId="27457" priority="2188" operator="greaterThanOrEqual">
      <formula>G$7</formula>
    </cfRule>
  </conditionalFormatting>
  <conditionalFormatting sqref="I222:I223">
    <cfRule type="cellIs" dxfId="27456" priority="2359" operator="equal">
      <formula>0</formula>
    </cfRule>
    <cfRule type="cellIs" dxfId="27455" priority="2360" operator="lessThan">
      <formula>I$6</formula>
    </cfRule>
    <cfRule type="cellIs" dxfId="27454" priority="2361" operator="lessThan">
      <formula>I$7</formula>
    </cfRule>
    <cfRule type="cellIs" dxfId="27453" priority="2362" operator="greaterThanOrEqual">
      <formula>I$7</formula>
    </cfRule>
  </conditionalFormatting>
  <conditionalFormatting sqref="J213">
    <cfRule type="cellIs" dxfId="27452" priority="2446" operator="equal">
      <formula>0</formula>
    </cfRule>
    <cfRule type="cellIs" dxfId="27451" priority="2447" operator="lessThan">
      <formula>J$6</formula>
    </cfRule>
    <cfRule type="cellIs" dxfId="27450" priority="2448" operator="lessThan">
      <formula>J$7</formula>
    </cfRule>
    <cfRule type="cellIs" dxfId="27449" priority="2449" operator="greaterThanOrEqual">
      <formula>J$7</formula>
    </cfRule>
  </conditionalFormatting>
  <conditionalFormatting sqref="K203">
    <cfRule type="cellIs" dxfId="27448" priority="2533" operator="equal">
      <formula>0</formula>
    </cfRule>
    <cfRule type="cellIs" dxfId="27447" priority="2534" operator="lessThan">
      <formula>K$6</formula>
    </cfRule>
    <cfRule type="cellIs" dxfId="27446" priority="2535" operator="lessThan">
      <formula>K$7</formula>
    </cfRule>
    <cfRule type="cellIs" dxfId="27445" priority="2536" operator="greaterThanOrEqual">
      <formula>K$7</formula>
    </cfRule>
  </conditionalFormatting>
  <conditionalFormatting sqref="L197">
    <cfRule type="cellIs" dxfId="27444" priority="2620" operator="equal">
      <formula>0</formula>
    </cfRule>
    <cfRule type="cellIs" dxfId="27443" priority="2621" operator="lessThan">
      <formula>L$6</formula>
    </cfRule>
    <cfRule type="cellIs" dxfId="27442" priority="2622" operator="lessThan">
      <formula>L$7</formula>
    </cfRule>
    <cfRule type="cellIs" dxfId="27441" priority="2623" operator="greaterThanOrEqual">
      <formula>L$7</formula>
    </cfRule>
  </conditionalFormatting>
  <conditionalFormatting sqref="M191">
    <cfRule type="cellIs" dxfId="27440" priority="2707" operator="equal">
      <formula>0</formula>
    </cfRule>
    <cfRule type="cellIs" dxfId="27439" priority="2708" operator="lessThan">
      <formula>M$6</formula>
    </cfRule>
    <cfRule type="cellIs" dxfId="27438" priority="2709" operator="lessThan">
      <formula>M$7</formula>
    </cfRule>
    <cfRule type="cellIs" dxfId="27437" priority="2710" operator="greaterThanOrEqual">
      <formula>M$7</formula>
    </cfRule>
  </conditionalFormatting>
  <conditionalFormatting sqref="N187:N188">
    <cfRule type="cellIs" dxfId="27436" priority="2794" operator="equal">
      <formula>0</formula>
    </cfRule>
    <cfRule type="cellIs" dxfId="27435" priority="2795" operator="lessThan">
      <formula>N$6</formula>
    </cfRule>
    <cfRule type="cellIs" dxfId="27434" priority="2796" operator="lessThan">
      <formula>N$7</formula>
    </cfRule>
    <cfRule type="cellIs" dxfId="27433" priority="2797" operator="greaterThanOrEqual">
      <formula>N$7</formula>
    </cfRule>
  </conditionalFormatting>
  <conditionalFormatting sqref="O177">
    <cfRule type="cellIs" dxfId="27432" priority="2881" operator="equal">
      <formula>0</formula>
    </cfRule>
    <cfRule type="cellIs" dxfId="27431" priority="2882" operator="lessThan">
      <formula>O$6</formula>
    </cfRule>
    <cfRule type="cellIs" dxfId="27430" priority="2883" operator="lessThan">
      <formula>O$7</formula>
    </cfRule>
    <cfRule type="cellIs" dxfId="27429" priority="2884" operator="greaterThanOrEqual">
      <formula>O$7</formula>
    </cfRule>
  </conditionalFormatting>
  <conditionalFormatting sqref="P168">
    <cfRule type="cellIs" dxfId="27428" priority="2968" operator="equal">
      <formula>0</formula>
    </cfRule>
    <cfRule type="cellIs" dxfId="27427" priority="2969" operator="lessThan">
      <formula>P$6</formula>
    </cfRule>
    <cfRule type="cellIs" dxfId="27426" priority="2970" operator="lessThan">
      <formula>P$7</formula>
    </cfRule>
    <cfRule type="cellIs" dxfId="27425" priority="2971" operator="greaterThanOrEqual">
      <formula>P$7</formula>
    </cfRule>
  </conditionalFormatting>
  <conditionalFormatting sqref="Q162">
    <cfRule type="cellIs" dxfId="27424" priority="3055" operator="equal">
      <formula>0</formula>
    </cfRule>
    <cfRule type="cellIs" dxfId="27423" priority="3056" operator="lessThan">
      <formula>Q$6</formula>
    </cfRule>
    <cfRule type="cellIs" dxfId="27422" priority="3057" operator="lessThan">
      <formula>Q$7</formula>
    </cfRule>
    <cfRule type="cellIs" dxfId="27421" priority="3058" operator="greaterThanOrEqual">
      <formula>Q$7</formula>
    </cfRule>
  </conditionalFormatting>
  <conditionalFormatting sqref="R155">
    <cfRule type="cellIs" dxfId="27420" priority="3142" operator="equal">
      <formula>0</formula>
    </cfRule>
    <cfRule type="cellIs" dxfId="27419" priority="3143" operator="lessThan">
      <formula>R$6</formula>
    </cfRule>
    <cfRule type="cellIs" dxfId="27418" priority="3144" operator="lessThan">
      <formula>R$7</formula>
    </cfRule>
    <cfRule type="cellIs" dxfId="27417" priority="3145" operator="greaterThanOrEqual">
      <formula>R$7</formula>
    </cfRule>
  </conditionalFormatting>
  <conditionalFormatting sqref="S144">
    <cfRule type="cellIs" dxfId="27416" priority="3229" operator="equal">
      <formula>0</formula>
    </cfRule>
    <cfRule type="cellIs" dxfId="27415" priority="3230" operator="lessThan">
      <formula>S$6</formula>
    </cfRule>
    <cfRule type="cellIs" dxfId="27414" priority="3231" operator="lessThan">
      <formula>S$7</formula>
    </cfRule>
    <cfRule type="cellIs" dxfId="27413" priority="3232" operator="greaterThanOrEqual">
      <formula>S$7</formula>
    </cfRule>
  </conditionalFormatting>
  <conditionalFormatting sqref="U132">
    <cfRule type="cellIs" dxfId="27412" priority="3316" operator="equal">
      <formula>0</formula>
    </cfRule>
    <cfRule type="cellIs" dxfId="27411" priority="3317" operator="lessThan">
      <formula>U$6</formula>
    </cfRule>
    <cfRule type="cellIs" dxfId="27410" priority="3318" operator="lessThan">
      <formula>U$7</formula>
    </cfRule>
    <cfRule type="cellIs" dxfId="27409" priority="3319" operator="greaterThanOrEqual">
      <formula>U$7</formula>
    </cfRule>
  </conditionalFormatting>
  <conditionalFormatting sqref="W124">
    <cfRule type="cellIs" dxfId="27408" priority="3403" operator="equal">
      <formula>0</formula>
    </cfRule>
    <cfRule type="cellIs" dxfId="27407" priority="3404" operator="lessThan">
      <formula>W$6</formula>
    </cfRule>
    <cfRule type="cellIs" dxfId="27406" priority="3405" operator="lessThan">
      <formula>W$7</formula>
    </cfRule>
    <cfRule type="cellIs" dxfId="27405" priority="3406" operator="greaterThanOrEqual">
      <formula>W$7</formula>
    </cfRule>
  </conditionalFormatting>
  <conditionalFormatting sqref="X108:X109">
    <cfRule type="cellIs" dxfId="27404" priority="3490" operator="equal">
      <formula>0</formula>
    </cfRule>
    <cfRule type="cellIs" dxfId="27403" priority="3491" operator="lessThan">
      <formula>X$6</formula>
    </cfRule>
    <cfRule type="cellIs" dxfId="27402" priority="3492" operator="lessThan">
      <formula>X$7</formula>
    </cfRule>
    <cfRule type="cellIs" dxfId="27401" priority="3493" operator="greaterThanOrEqual">
      <formula>X$7</formula>
    </cfRule>
  </conditionalFormatting>
  <conditionalFormatting sqref="AA189:AA190">
    <cfRule type="cellIs" dxfId="27400" priority="6847" operator="equal">
      <formula>0</formula>
    </cfRule>
    <cfRule type="cellIs" dxfId="27399" priority="6848" operator="lessThan">
      <formula>AA$6</formula>
    </cfRule>
    <cfRule type="cellIs" dxfId="27398" priority="6849" operator="lessThan">
      <formula>AA$7</formula>
    </cfRule>
    <cfRule type="cellIs" dxfId="27397" priority="6850" operator="greaterThanOrEqual">
      <formula>AA$7</formula>
    </cfRule>
  </conditionalFormatting>
  <conditionalFormatting sqref="F398:F406 AE398:AE406">
    <cfRule type="cellIs" dxfId="27396" priority="4646" operator="equal">
      <formula>0</formula>
    </cfRule>
    <cfRule type="cellIs" dxfId="27395" priority="4647" operator="lessThan">
      <formula>F$6</formula>
    </cfRule>
    <cfRule type="cellIs" dxfId="27394" priority="4648" operator="lessThan">
      <formula>F$7</formula>
    </cfRule>
    <cfRule type="cellIs" dxfId="27393" priority="4649" operator="greaterThanOrEqual">
      <formula>F$7</formula>
    </cfRule>
  </conditionalFormatting>
  <conditionalFormatting sqref="G398:G406">
    <cfRule type="cellIs" dxfId="27392" priority="4642" operator="equal">
      <formula>0</formula>
    </cfRule>
    <cfRule type="cellIs" dxfId="27391" priority="4643" operator="lessThan">
      <formula>G$6</formula>
    </cfRule>
    <cfRule type="cellIs" dxfId="27390" priority="4644" operator="lessThan">
      <formula>G$7</formula>
    </cfRule>
    <cfRule type="cellIs" dxfId="27389" priority="4645" operator="greaterThanOrEqual">
      <formula>G$7</formula>
    </cfRule>
  </conditionalFormatting>
  <conditionalFormatting sqref="H398:H406">
    <cfRule type="cellIs" dxfId="27388" priority="4638" operator="equal">
      <formula>0</formula>
    </cfRule>
    <cfRule type="cellIs" dxfId="27387" priority="4639" operator="lessThan">
      <formula>H$6</formula>
    </cfRule>
    <cfRule type="cellIs" dxfId="27386" priority="4640" operator="lessThan">
      <formula>H$7</formula>
    </cfRule>
    <cfRule type="cellIs" dxfId="27385" priority="4641" operator="greaterThanOrEqual">
      <formula>H$7</formula>
    </cfRule>
  </conditionalFormatting>
  <conditionalFormatting sqref="I398:I406">
    <cfRule type="cellIs" dxfId="27384" priority="4634" operator="equal">
      <formula>0</formula>
    </cfRule>
    <cfRule type="cellIs" dxfId="27383" priority="4635" operator="lessThan">
      <formula>I$6</formula>
    </cfRule>
    <cfRule type="cellIs" dxfId="27382" priority="4636" operator="lessThan">
      <formula>I$7</formula>
    </cfRule>
    <cfRule type="cellIs" dxfId="27381" priority="4637" operator="greaterThanOrEqual">
      <formula>I$7</formula>
    </cfRule>
  </conditionalFormatting>
  <conditionalFormatting sqref="J398:J406">
    <cfRule type="cellIs" dxfId="27380" priority="4630" operator="equal">
      <formula>0</formula>
    </cfRule>
    <cfRule type="cellIs" dxfId="27379" priority="4631" operator="lessThan">
      <formula>J$6</formula>
    </cfRule>
    <cfRule type="cellIs" dxfId="27378" priority="4632" operator="lessThan">
      <formula>J$7</formula>
    </cfRule>
    <cfRule type="cellIs" dxfId="27377" priority="4633" operator="greaterThanOrEqual">
      <formula>J$7</formula>
    </cfRule>
  </conditionalFormatting>
  <conditionalFormatting sqref="K398:K406">
    <cfRule type="cellIs" dxfId="27376" priority="4626" operator="equal">
      <formula>0</formula>
    </cfRule>
    <cfRule type="cellIs" dxfId="27375" priority="4627" operator="lessThan">
      <formula>K$6</formula>
    </cfRule>
    <cfRule type="cellIs" dxfId="27374" priority="4628" operator="lessThan">
      <formula>K$7</formula>
    </cfRule>
    <cfRule type="cellIs" dxfId="27373" priority="4629" operator="greaterThanOrEqual">
      <formula>K$7</formula>
    </cfRule>
  </conditionalFormatting>
  <conditionalFormatting sqref="L398:L406">
    <cfRule type="cellIs" dxfId="27372" priority="4622" operator="equal">
      <formula>0</formula>
    </cfRule>
    <cfRule type="cellIs" dxfId="27371" priority="4623" operator="lessThan">
      <formula>L$6</formula>
    </cfRule>
    <cfRule type="cellIs" dxfId="27370" priority="4624" operator="lessThan">
      <formula>L$7</formula>
    </cfRule>
    <cfRule type="cellIs" dxfId="27369" priority="4625" operator="greaterThanOrEqual">
      <formula>L$7</formula>
    </cfRule>
  </conditionalFormatting>
  <conditionalFormatting sqref="M398:M406">
    <cfRule type="cellIs" dxfId="27368" priority="4618" operator="equal">
      <formula>0</formula>
    </cfRule>
    <cfRule type="cellIs" dxfId="27367" priority="4619" operator="lessThan">
      <formula>M$6</formula>
    </cfRule>
    <cfRule type="cellIs" dxfId="27366" priority="4620" operator="lessThan">
      <formula>M$7</formula>
    </cfRule>
    <cfRule type="cellIs" dxfId="27365" priority="4621" operator="greaterThanOrEqual">
      <formula>M$7</formula>
    </cfRule>
  </conditionalFormatting>
  <conditionalFormatting sqref="N398:N406">
    <cfRule type="cellIs" dxfId="27364" priority="4614" operator="equal">
      <formula>0</formula>
    </cfRule>
    <cfRule type="cellIs" dxfId="27363" priority="4615" operator="lessThan">
      <formula>N$6</formula>
    </cfRule>
    <cfRule type="cellIs" dxfId="27362" priority="4616" operator="lessThan">
      <formula>N$7</formula>
    </cfRule>
    <cfRule type="cellIs" dxfId="27361" priority="4617" operator="greaterThanOrEqual">
      <formula>N$7</formula>
    </cfRule>
  </conditionalFormatting>
  <conditionalFormatting sqref="O398:O406">
    <cfRule type="cellIs" dxfId="27360" priority="4610" operator="equal">
      <formula>0</formula>
    </cfRule>
    <cfRule type="cellIs" dxfId="27359" priority="4611" operator="lessThan">
      <formula>O$6</formula>
    </cfRule>
    <cfRule type="cellIs" dxfId="27358" priority="4612" operator="lessThan">
      <formula>O$7</formula>
    </cfRule>
    <cfRule type="cellIs" dxfId="27357" priority="4613" operator="greaterThanOrEqual">
      <formula>O$7</formula>
    </cfRule>
  </conditionalFormatting>
  <conditionalFormatting sqref="P398:P406">
    <cfRule type="cellIs" dxfId="27356" priority="4606" operator="equal">
      <formula>0</formula>
    </cfRule>
    <cfRule type="cellIs" dxfId="27355" priority="4607" operator="lessThan">
      <formula>P$6</formula>
    </cfRule>
    <cfRule type="cellIs" dxfId="27354" priority="4608" operator="lessThan">
      <formula>P$7</formula>
    </cfRule>
    <cfRule type="cellIs" dxfId="27353" priority="4609" operator="greaterThanOrEqual">
      <formula>P$7</formula>
    </cfRule>
  </conditionalFormatting>
  <conditionalFormatting sqref="Q398:Q406">
    <cfRule type="cellIs" dxfId="27352" priority="4602" operator="equal">
      <formula>0</formula>
    </cfRule>
    <cfRule type="cellIs" dxfId="27351" priority="4603" operator="lessThan">
      <formula>Q$6</formula>
    </cfRule>
    <cfRule type="cellIs" dxfId="27350" priority="4604" operator="lessThan">
      <formula>Q$7</formula>
    </cfRule>
    <cfRule type="cellIs" dxfId="27349" priority="4605" operator="greaterThanOrEqual">
      <formula>Q$7</formula>
    </cfRule>
  </conditionalFormatting>
  <conditionalFormatting sqref="R398:R406">
    <cfRule type="cellIs" dxfId="27348" priority="4598" operator="equal">
      <formula>0</formula>
    </cfRule>
    <cfRule type="cellIs" dxfId="27347" priority="4599" operator="lessThan">
      <formula>R$6</formula>
    </cfRule>
    <cfRule type="cellIs" dxfId="27346" priority="4600" operator="lessThan">
      <formula>R$7</formula>
    </cfRule>
    <cfRule type="cellIs" dxfId="27345" priority="4601" operator="greaterThanOrEqual">
      <formula>R$7</formula>
    </cfRule>
  </conditionalFormatting>
  <conditionalFormatting sqref="S398:S406">
    <cfRule type="cellIs" dxfId="27344" priority="4594" operator="equal">
      <formula>0</formula>
    </cfRule>
    <cfRule type="cellIs" dxfId="27343" priority="4595" operator="lessThan">
      <formula>S$6</formula>
    </cfRule>
    <cfRule type="cellIs" dxfId="27342" priority="4596" operator="lessThan">
      <formula>S$7</formula>
    </cfRule>
    <cfRule type="cellIs" dxfId="27341" priority="4597" operator="greaterThanOrEqual">
      <formula>S$7</formula>
    </cfRule>
  </conditionalFormatting>
  <conditionalFormatting sqref="U398:U406">
    <cfRule type="cellIs" dxfId="27340" priority="4590" operator="equal">
      <formula>0</formula>
    </cfRule>
    <cfRule type="cellIs" dxfId="27339" priority="4591" operator="lessThan">
      <formula>U$6</formula>
    </cfRule>
    <cfRule type="cellIs" dxfId="27338" priority="4592" operator="lessThan">
      <formula>U$7</formula>
    </cfRule>
    <cfRule type="cellIs" dxfId="27337" priority="4593" operator="greaterThanOrEqual">
      <formula>U$7</formula>
    </cfRule>
  </conditionalFormatting>
  <conditionalFormatting sqref="W398:W406">
    <cfRule type="cellIs" dxfId="27336" priority="4586" operator="equal">
      <formula>0</formula>
    </cfRule>
    <cfRule type="cellIs" dxfId="27335" priority="4587" operator="lessThan">
      <formula>W$6</formula>
    </cfRule>
    <cfRule type="cellIs" dxfId="27334" priority="4588" operator="lessThan">
      <formula>W$7</formula>
    </cfRule>
    <cfRule type="cellIs" dxfId="27333" priority="4589" operator="greaterThanOrEqual">
      <formula>W$7</formula>
    </cfRule>
  </conditionalFormatting>
  <conditionalFormatting sqref="X398:X406">
    <cfRule type="cellIs" dxfId="27332" priority="4582" operator="equal">
      <formula>0</formula>
    </cfRule>
    <cfRule type="cellIs" dxfId="27331" priority="4583" operator="lessThan">
      <formula>X$6</formula>
    </cfRule>
    <cfRule type="cellIs" dxfId="27330" priority="4584" operator="lessThan">
      <formula>X$7</formula>
    </cfRule>
    <cfRule type="cellIs" dxfId="27329" priority="4585" operator="greaterThanOrEqual">
      <formula>X$7</formula>
    </cfRule>
  </conditionalFormatting>
  <conditionalFormatting sqref="Y398:Y406">
    <cfRule type="cellIs" dxfId="27328" priority="4579" operator="equal">
      <formula>0</formula>
    </cfRule>
    <cfRule type="cellIs" dxfId="27327" priority="4580" operator="lessThan">
      <formula>Y$7</formula>
    </cfRule>
    <cfRule type="cellIs" dxfId="27326" priority="4581" operator="greaterThanOrEqual">
      <formula>Y$7</formula>
    </cfRule>
  </conditionalFormatting>
  <conditionalFormatting sqref="Z398:Z406">
    <cfRule type="cellIs" dxfId="27325" priority="4576" operator="equal">
      <formula>0</formula>
    </cfRule>
    <cfRule type="cellIs" dxfId="27324" priority="4577" operator="lessThan">
      <formula>Z$7</formula>
    </cfRule>
    <cfRule type="cellIs" dxfId="27323" priority="4578" operator="greaterThanOrEqual">
      <formula>Z$7</formula>
    </cfRule>
  </conditionalFormatting>
  <conditionalFormatting sqref="AA398:AA406">
    <cfRule type="cellIs" dxfId="27322" priority="4572" operator="equal">
      <formula>0</formula>
    </cfRule>
    <cfRule type="cellIs" dxfId="27321" priority="4573" operator="lessThan">
      <formula>AA$6</formula>
    </cfRule>
    <cfRule type="cellIs" dxfId="27320" priority="4574" operator="lessThan">
      <formula>AA$7</formula>
    </cfRule>
    <cfRule type="cellIs" dxfId="27319" priority="4575" operator="greaterThanOrEqual">
      <formula>AA$7</formula>
    </cfRule>
  </conditionalFormatting>
  <conditionalFormatting sqref="AB398:AB406">
    <cfRule type="cellIs" dxfId="27318" priority="4569" operator="equal">
      <formula>0</formula>
    </cfRule>
    <cfRule type="cellIs" dxfId="27317" priority="4570" operator="lessThan">
      <formula>AB$7</formula>
    </cfRule>
    <cfRule type="cellIs" dxfId="27316" priority="4571" operator="greaterThanOrEqual">
      <formula>AB$7</formula>
    </cfRule>
  </conditionalFormatting>
  <conditionalFormatting sqref="AC398:AC406">
    <cfRule type="cellIs" dxfId="27315" priority="4566" operator="equal">
      <formula>0</formula>
    </cfRule>
    <cfRule type="cellIs" dxfId="27314" priority="4567" operator="lessThan">
      <formula>AC$7</formula>
    </cfRule>
    <cfRule type="cellIs" dxfId="27313" priority="4568" operator="greaterThanOrEqual">
      <formula>AC$7</formula>
    </cfRule>
  </conditionalFormatting>
  <conditionalFormatting sqref="AD398:AD406">
    <cfRule type="cellIs" dxfId="27312" priority="4563" operator="equal">
      <formula>0</formula>
    </cfRule>
    <cfRule type="cellIs" dxfId="27311" priority="4564" operator="lessThan">
      <formula>AD$7</formula>
    </cfRule>
    <cfRule type="cellIs" dxfId="27310" priority="4565" operator="greaterThanOrEqual">
      <formula>AD$7</formula>
    </cfRule>
  </conditionalFormatting>
  <conditionalFormatting sqref="T398:T406">
    <cfRule type="cellIs" dxfId="27309" priority="4559" operator="equal">
      <formula>0</formula>
    </cfRule>
    <cfRule type="cellIs" dxfId="27308" priority="4560" operator="lessThan">
      <formula>T$6</formula>
    </cfRule>
    <cfRule type="cellIs" dxfId="27307" priority="4561" operator="lessThan">
      <formula>T$7</formula>
    </cfRule>
    <cfRule type="cellIs" dxfId="27306" priority="4562" operator="greaterThanOrEqual">
      <formula>T$7</formula>
    </cfRule>
  </conditionalFormatting>
  <conditionalFormatting sqref="F11 AE11">
    <cfRule type="cellIs" dxfId="27305" priority="8741" operator="equal">
      <formula>0</formula>
    </cfRule>
    <cfRule type="cellIs" dxfId="27304" priority="8742" operator="lessThan">
      <formula>F$6</formula>
    </cfRule>
    <cfRule type="cellIs" dxfId="27303" priority="8743" operator="lessThan">
      <formula>F$7</formula>
    </cfRule>
    <cfRule type="cellIs" dxfId="27302" priority="8744" operator="greaterThanOrEqual">
      <formula>F$7</formula>
    </cfRule>
  </conditionalFormatting>
  <conditionalFormatting sqref="G11">
    <cfRule type="cellIs" dxfId="27301" priority="8737" operator="equal">
      <formula>0</formula>
    </cfRule>
    <cfRule type="cellIs" dxfId="27300" priority="8738" operator="lessThan">
      <formula>G$6</formula>
    </cfRule>
    <cfRule type="cellIs" dxfId="27299" priority="8739" operator="lessThan">
      <formula>G$7</formula>
    </cfRule>
    <cfRule type="cellIs" dxfId="27298" priority="8740" operator="greaterThanOrEqual">
      <formula>G$7</formula>
    </cfRule>
  </conditionalFormatting>
  <conditionalFormatting sqref="H11">
    <cfRule type="cellIs" dxfId="27297" priority="8733" operator="equal">
      <formula>0</formula>
    </cfRule>
    <cfRule type="cellIs" dxfId="27296" priority="8734" operator="lessThan">
      <formula>H$6</formula>
    </cfRule>
    <cfRule type="cellIs" dxfId="27295" priority="8735" operator="lessThan">
      <formula>H$7</formula>
    </cfRule>
    <cfRule type="cellIs" dxfId="27294" priority="8736" operator="greaterThanOrEqual">
      <formula>H$7</formula>
    </cfRule>
  </conditionalFormatting>
  <conditionalFormatting sqref="I11">
    <cfRule type="cellIs" dxfId="27293" priority="8729" operator="equal">
      <formula>0</formula>
    </cfRule>
    <cfRule type="cellIs" dxfId="27292" priority="8730" operator="lessThan">
      <formula>I$6</formula>
    </cfRule>
    <cfRule type="cellIs" dxfId="27291" priority="8731" operator="lessThan">
      <formula>I$7</formula>
    </cfRule>
    <cfRule type="cellIs" dxfId="27290" priority="8732" operator="greaterThanOrEqual">
      <formula>I$7</formula>
    </cfRule>
  </conditionalFormatting>
  <conditionalFormatting sqref="J11">
    <cfRule type="cellIs" dxfId="27289" priority="8725" operator="equal">
      <formula>0</formula>
    </cfRule>
    <cfRule type="cellIs" dxfId="27288" priority="8726" operator="lessThan">
      <formula>J$6</formula>
    </cfRule>
    <cfRule type="cellIs" dxfId="27287" priority="8727" operator="lessThan">
      <formula>J$7</formula>
    </cfRule>
    <cfRule type="cellIs" dxfId="27286" priority="8728" operator="greaterThanOrEqual">
      <formula>J$7</formula>
    </cfRule>
  </conditionalFormatting>
  <conditionalFormatting sqref="K11">
    <cfRule type="cellIs" dxfId="27285" priority="8721" operator="equal">
      <formula>0</formula>
    </cfRule>
    <cfRule type="cellIs" dxfId="27284" priority="8722" operator="lessThan">
      <formula>K$6</formula>
    </cfRule>
    <cfRule type="cellIs" dxfId="27283" priority="8723" operator="lessThan">
      <formula>K$7</formula>
    </cfRule>
    <cfRule type="cellIs" dxfId="27282" priority="8724" operator="greaterThanOrEqual">
      <formula>K$7</formula>
    </cfRule>
  </conditionalFormatting>
  <conditionalFormatting sqref="L11">
    <cfRule type="cellIs" dxfId="27281" priority="8717" operator="equal">
      <formula>0</formula>
    </cfRule>
    <cfRule type="cellIs" dxfId="27280" priority="8718" operator="lessThan">
      <formula>L$6</formula>
    </cfRule>
    <cfRule type="cellIs" dxfId="27279" priority="8719" operator="lessThan">
      <formula>L$7</formula>
    </cfRule>
    <cfRule type="cellIs" dxfId="27278" priority="8720" operator="greaterThanOrEqual">
      <formula>L$7</formula>
    </cfRule>
  </conditionalFormatting>
  <conditionalFormatting sqref="M11">
    <cfRule type="cellIs" dxfId="27277" priority="8713" operator="equal">
      <formula>0</formula>
    </cfRule>
    <cfRule type="cellIs" dxfId="27276" priority="8714" operator="lessThan">
      <formula>M$6</formula>
    </cfRule>
    <cfRule type="cellIs" dxfId="27275" priority="8715" operator="lessThan">
      <formula>M$7</formula>
    </cfRule>
    <cfRule type="cellIs" dxfId="27274" priority="8716" operator="greaterThanOrEqual">
      <formula>M$7</formula>
    </cfRule>
  </conditionalFormatting>
  <conditionalFormatting sqref="N11">
    <cfRule type="cellIs" dxfId="27273" priority="8709" operator="equal">
      <formula>0</formula>
    </cfRule>
    <cfRule type="cellIs" dxfId="27272" priority="8710" operator="lessThan">
      <formula>N$6</formula>
    </cfRule>
    <cfRule type="cellIs" dxfId="27271" priority="8711" operator="lessThan">
      <formula>N$7</formula>
    </cfRule>
    <cfRule type="cellIs" dxfId="27270" priority="8712" operator="greaterThanOrEqual">
      <formula>N$7</formula>
    </cfRule>
  </conditionalFormatting>
  <conditionalFormatting sqref="O11">
    <cfRule type="cellIs" dxfId="27269" priority="8705" operator="equal">
      <formula>0</formula>
    </cfRule>
    <cfRule type="cellIs" dxfId="27268" priority="8706" operator="lessThan">
      <formula>O$6</formula>
    </cfRule>
    <cfRule type="cellIs" dxfId="27267" priority="8707" operator="lessThan">
      <formula>O$7</formula>
    </cfRule>
    <cfRule type="cellIs" dxfId="27266" priority="8708" operator="greaterThanOrEqual">
      <formula>O$7</formula>
    </cfRule>
  </conditionalFormatting>
  <conditionalFormatting sqref="P11">
    <cfRule type="cellIs" dxfId="27265" priority="8701" operator="equal">
      <formula>0</formula>
    </cfRule>
    <cfRule type="cellIs" dxfId="27264" priority="8702" operator="lessThan">
      <formula>P$6</formula>
    </cfRule>
    <cfRule type="cellIs" dxfId="27263" priority="8703" operator="lessThan">
      <formula>P$7</formula>
    </cfRule>
    <cfRule type="cellIs" dxfId="27262" priority="8704" operator="greaterThanOrEqual">
      <formula>P$7</formula>
    </cfRule>
  </conditionalFormatting>
  <conditionalFormatting sqref="Q11">
    <cfRule type="cellIs" dxfId="27261" priority="8697" operator="equal">
      <formula>0</formula>
    </cfRule>
    <cfRule type="cellIs" dxfId="27260" priority="8698" operator="lessThan">
      <formula>Q$6</formula>
    </cfRule>
    <cfRule type="cellIs" dxfId="27259" priority="8699" operator="lessThan">
      <formula>Q$7</formula>
    </cfRule>
    <cfRule type="cellIs" dxfId="27258" priority="8700" operator="greaterThanOrEqual">
      <formula>Q$7</formula>
    </cfRule>
  </conditionalFormatting>
  <conditionalFormatting sqref="R11">
    <cfRule type="cellIs" dxfId="27257" priority="8693" operator="equal">
      <formula>0</formula>
    </cfRule>
    <cfRule type="cellIs" dxfId="27256" priority="8694" operator="lessThan">
      <formula>R$6</formula>
    </cfRule>
    <cfRule type="cellIs" dxfId="27255" priority="8695" operator="lessThan">
      <formula>R$7</formula>
    </cfRule>
    <cfRule type="cellIs" dxfId="27254" priority="8696" operator="greaterThanOrEqual">
      <formula>R$7</formula>
    </cfRule>
  </conditionalFormatting>
  <conditionalFormatting sqref="S11">
    <cfRule type="cellIs" dxfId="27253" priority="8689" operator="equal">
      <formula>0</formula>
    </cfRule>
    <cfRule type="cellIs" dxfId="27252" priority="8690" operator="lessThan">
      <formula>S$6</formula>
    </cfRule>
    <cfRule type="cellIs" dxfId="27251" priority="8691" operator="lessThan">
      <formula>S$7</formula>
    </cfRule>
    <cfRule type="cellIs" dxfId="27250" priority="8692" operator="greaterThanOrEqual">
      <formula>S$7</formula>
    </cfRule>
  </conditionalFormatting>
  <conditionalFormatting sqref="U11">
    <cfRule type="cellIs" dxfId="27249" priority="8685" operator="equal">
      <formula>0</formula>
    </cfRule>
    <cfRule type="cellIs" dxfId="27248" priority="8686" operator="lessThan">
      <formula>U$6</formula>
    </cfRule>
    <cfRule type="cellIs" dxfId="27247" priority="8687" operator="lessThan">
      <formula>U$7</formula>
    </cfRule>
    <cfRule type="cellIs" dxfId="27246" priority="8688" operator="greaterThanOrEqual">
      <formula>U$7</formula>
    </cfRule>
  </conditionalFormatting>
  <conditionalFormatting sqref="W11">
    <cfRule type="cellIs" dxfId="27245" priority="8681" operator="equal">
      <formula>0</formula>
    </cfRule>
    <cfRule type="cellIs" dxfId="27244" priority="8682" operator="lessThan">
      <formula>W$6</formula>
    </cfRule>
    <cfRule type="cellIs" dxfId="27243" priority="8683" operator="lessThan">
      <formula>W$7</formula>
    </cfRule>
    <cfRule type="cellIs" dxfId="27242" priority="8684" operator="greaterThanOrEqual">
      <formula>W$7</formula>
    </cfRule>
  </conditionalFormatting>
  <conditionalFormatting sqref="X11">
    <cfRule type="cellIs" dxfId="27241" priority="8677" operator="equal">
      <formula>0</formula>
    </cfRule>
    <cfRule type="cellIs" dxfId="27240" priority="8678" operator="lessThan">
      <formula>X$6</formula>
    </cfRule>
    <cfRule type="cellIs" dxfId="27239" priority="8679" operator="lessThan">
      <formula>X$7</formula>
    </cfRule>
    <cfRule type="cellIs" dxfId="27238" priority="8680" operator="greaterThanOrEqual">
      <formula>X$7</formula>
    </cfRule>
  </conditionalFormatting>
  <conditionalFormatting sqref="Y11">
    <cfRule type="cellIs" dxfId="27237" priority="8674" operator="equal">
      <formula>0</formula>
    </cfRule>
    <cfRule type="cellIs" dxfId="27236" priority="8675" operator="lessThan">
      <formula>Y$7</formula>
    </cfRule>
    <cfRule type="cellIs" dxfId="27235" priority="8676" operator="greaterThanOrEqual">
      <formula>Y$7</formula>
    </cfRule>
  </conditionalFormatting>
  <conditionalFormatting sqref="Z11">
    <cfRule type="cellIs" dxfId="27234" priority="8671" operator="equal">
      <formula>0</formula>
    </cfRule>
    <cfRule type="cellIs" dxfId="27233" priority="8672" operator="lessThan">
      <formula>Z$7</formula>
    </cfRule>
    <cfRule type="cellIs" dxfId="27232" priority="8673" operator="greaterThanOrEqual">
      <formula>Z$7</formula>
    </cfRule>
  </conditionalFormatting>
  <conditionalFormatting sqref="AA11">
    <cfRule type="cellIs" dxfId="27231" priority="8667" operator="equal">
      <formula>0</formula>
    </cfRule>
    <cfRule type="cellIs" dxfId="27230" priority="8668" operator="lessThan">
      <formula>AA$6</formula>
    </cfRule>
    <cfRule type="cellIs" dxfId="27229" priority="8669" operator="lessThan">
      <formula>AA$7</formula>
    </cfRule>
    <cfRule type="cellIs" dxfId="27228" priority="8670" operator="greaterThanOrEqual">
      <formula>AA$7</formula>
    </cfRule>
  </conditionalFormatting>
  <conditionalFormatting sqref="AB11">
    <cfRule type="cellIs" dxfId="27227" priority="8664" operator="equal">
      <formula>0</formula>
    </cfRule>
    <cfRule type="cellIs" dxfId="27226" priority="8665" operator="lessThan">
      <formula>AB$7</formula>
    </cfRule>
    <cfRule type="cellIs" dxfId="27225" priority="8666" operator="greaterThanOrEqual">
      <formula>AB$7</formula>
    </cfRule>
  </conditionalFormatting>
  <conditionalFormatting sqref="AC11">
    <cfRule type="cellIs" dxfId="27224" priority="8661" operator="equal">
      <formula>0</formula>
    </cfRule>
    <cfRule type="cellIs" dxfId="27223" priority="8662" operator="lessThan">
      <formula>AC$7</formula>
    </cfRule>
    <cfRule type="cellIs" dxfId="27222" priority="8663" operator="greaterThanOrEqual">
      <formula>AC$7</formula>
    </cfRule>
  </conditionalFormatting>
  <conditionalFormatting sqref="AD11">
    <cfRule type="cellIs" dxfId="27221" priority="8658" operator="equal">
      <formula>0</formula>
    </cfRule>
    <cfRule type="cellIs" dxfId="27220" priority="8659" operator="lessThan">
      <formula>AD$7</formula>
    </cfRule>
    <cfRule type="cellIs" dxfId="27219" priority="8660" operator="greaterThanOrEqual">
      <formula>AD$7</formula>
    </cfRule>
  </conditionalFormatting>
  <conditionalFormatting sqref="T11">
    <cfRule type="cellIs" dxfId="27218" priority="8654" operator="equal">
      <formula>0</formula>
    </cfRule>
    <cfRule type="cellIs" dxfId="27217" priority="8655" operator="lessThan">
      <formula>T$6</formula>
    </cfRule>
    <cfRule type="cellIs" dxfId="27216" priority="8656" operator="lessThan">
      <formula>T$7</formula>
    </cfRule>
    <cfRule type="cellIs" dxfId="27215" priority="8657" operator="greaterThanOrEqual">
      <formula>T$7</formula>
    </cfRule>
  </conditionalFormatting>
  <conditionalFormatting sqref="F12:F20 AE12:AE20">
    <cfRule type="cellIs" dxfId="27214" priority="8650" operator="equal">
      <formula>0</formula>
    </cfRule>
    <cfRule type="cellIs" dxfId="27213" priority="8651" operator="lessThan">
      <formula>F$6</formula>
    </cfRule>
    <cfRule type="cellIs" dxfId="27212" priority="8652" operator="lessThan">
      <formula>F$7</formula>
    </cfRule>
    <cfRule type="cellIs" dxfId="27211" priority="8653" operator="greaterThanOrEqual">
      <formula>F$7</formula>
    </cfRule>
  </conditionalFormatting>
  <conditionalFormatting sqref="G12:G20">
    <cfRule type="cellIs" dxfId="27210" priority="8646" operator="equal">
      <formula>0</formula>
    </cfRule>
    <cfRule type="cellIs" dxfId="27209" priority="8647" operator="lessThan">
      <formula>G$6</formula>
    </cfRule>
    <cfRule type="cellIs" dxfId="27208" priority="8648" operator="lessThan">
      <formula>G$7</formula>
    </cfRule>
    <cfRule type="cellIs" dxfId="27207" priority="8649" operator="greaterThanOrEqual">
      <formula>G$7</formula>
    </cfRule>
  </conditionalFormatting>
  <conditionalFormatting sqref="H12:H20">
    <cfRule type="cellIs" dxfId="27206" priority="8642" operator="equal">
      <formula>0</formula>
    </cfRule>
    <cfRule type="cellIs" dxfId="27205" priority="8643" operator="lessThan">
      <formula>H$6</formula>
    </cfRule>
    <cfRule type="cellIs" dxfId="27204" priority="8644" operator="lessThan">
      <formula>H$7</formula>
    </cfRule>
    <cfRule type="cellIs" dxfId="27203" priority="8645" operator="greaterThanOrEqual">
      <formula>H$7</formula>
    </cfRule>
  </conditionalFormatting>
  <conditionalFormatting sqref="I12:I20">
    <cfRule type="cellIs" dxfId="27202" priority="8638" operator="equal">
      <formula>0</formula>
    </cfRule>
    <cfRule type="cellIs" dxfId="27201" priority="8639" operator="lessThan">
      <formula>I$6</formula>
    </cfRule>
    <cfRule type="cellIs" dxfId="27200" priority="8640" operator="lessThan">
      <formula>I$7</formula>
    </cfRule>
    <cfRule type="cellIs" dxfId="27199" priority="8641" operator="greaterThanOrEqual">
      <formula>I$7</formula>
    </cfRule>
  </conditionalFormatting>
  <conditionalFormatting sqref="J12:J20">
    <cfRule type="cellIs" dxfId="27198" priority="8634" operator="equal">
      <formula>0</formula>
    </cfRule>
    <cfRule type="cellIs" dxfId="27197" priority="8635" operator="lessThan">
      <formula>J$6</formula>
    </cfRule>
    <cfRule type="cellIs" dxfId="27196" priority="8636" operator="lessThan">
      <formula>J$7</formula>
    </cfRule>
    <cfRule type="cellIs" dxfId="27195" priority="8637" operator="greaterThanOrEqual">
      <formula>J$7</formula>
    </cfRule>
  </conditionalFormatting>
  <conditionalFormatting sqref="K12:K20">
    <cfRule type="cellIs" dxfId="27194" priority="8630" operator="equal">
      <formula>0</formula>
    </cfRule>
    <cfRule type="cellIs" dxfId="27193" priority="8631" operator="lessThan">
      <formula>K$6</formula>
    </cfRule>
    <cfRule type="cellIs" dxfId="27192" priority="8632" operator="lessThan">
      <formula>K$7</formula>
    </cfRule>
    <cfRule type="cellIs" dxfId="27191" priority="8633" operator="greaterThanOrEqual">
      <formula>K$7</formula>
    </cfRule>
  </conditionalFormatting>
  <conditionalFormatting sqref="L12:L20">
    <cfRule type="cellIs" dxfId="27190" priority="8626" operator="equal">
      <formula>0</formula>
    </cfRule>
    <cfRule type="cellIs" dxfId="27189" priority="8627" operator="lessThan">
      <formula>L$6</formula>
    </cfRule>
    <cfRule type="cellIs" dxfId="27188" priority="8628" operator="lessThan">
      <formula>L$7</formula>
    </cfRule>
    <cfRule type="cellIs" dxfId="27187" priority="8629" operator="greaterThanOrEqual">
      <formula>L$7</formula>
    </cfRule>
  </conditionalFormatting>
  <conditionalFormatting sqref="M12:M20">
    <cfRule type="cellIs" dxfId="27186" priority="8622" operator="equal">
      <formula>0</formula>
    </cfRule>
    <cfRule type="cellIs" dxfId="27185" priority="8623" operator="lessThan">
      <formula>M$6</formula>
    </cfRule>
    <cfRule type="cellIs" dxfId="27184" priority="8624" operator="lessThan">
      <formula>M$7</formula>
    </cfRule>
    <cfRule type="cellIs" dxfId="27183" priority="8625" operator="greaterThanOrEqual">
      <formula>M$7</formula>
    </cfRule>
  </conditionalFormatting>
  <conditionalFormatting sqref="N12:N20">
    <cfRule type="cellIs" dxfId="27182" priority="8618" operator="equal">
      <formula>0</formula>
    </cfRule>
    <cfRule type="cellIs" dxfId="27181" priority="8619" operator="lessThan">
      <formula>N$6</formula>
    </cfRule>
    <cfRule type="cellIs" dxfId="27180" priority="8620" operator="lessThan">
      <formula>N$7</formula>
    </cfRule>
    <cfRule type="cellIs" dxfId="27179" priority="8621" operator="greaterThanOrEqual">
      <formula>N$7</formula>
    </cfRule>
  </conditionalFormatting>
  <conditionalFormatting sqref="O12:O20">
    <cfRule type="cellIs" dxfId="27178" priority="8614" operator="equal">
      <formula>0</formula>
    </cfRule>
    <cfRule type="cellIs" dxfId="27177" priority="8615" operator="lessThan">
      <formula>O$6</formula>
    </cfRule>
    <cfRule type="cellIs" dxfId="27176" priority="8616" operator="lessThan">
      <formula>O$7</formula>
    </cfRule>
    <cfRule type="cellIs" dxfId="27175" priority="8617" operator="greaterThanOrEqual">
      <formula>O$7</formula>
    </cfRule>
  </conditionalFormatting>
  <conditionalFormatting sqref="P12:P20">
    <cfRule type="cellIs" dxfId="27174" priority="8610" operator="equal">
      <formula>0</formula>
    </cfRule>
    <cfRule type="cellIs" dxfId="27173" priority="8611" operator="lessThan">
      <formula>P$6</formula>
    </cfRule>
    <cfRule type="cellIs" dxfId="27172" priority="8612" operator="lessThan">
      <formula>P$7</formula>
    </cfRule>
    <cfRule type="cellIs" dxfId="27171" priority="8613" operator="greaterThanOrEqual">
      <formula>P$7</formula>
    </cfRule>
  </conditionalFormatting>
  <conditionalFormatting sqref="Q12:Q20">
    <cfRule type="cellIs" dxfId="27170" priority="8606" operator="equal">
      <formula>0</formula>
    </cfRule>
    <cfRule type="cellIs" dxfId="27169" priority="8607" operator="lessThan">
      <formula>Q$6</formula>
    </cfRule>
    <cfRule type="cellIs" dxfId="27168" priority="8608" operator="lessThan">
      <formula>Q$7</formula>
    </cfRule>
    <cfRule type="cellIs" dxfId="27167" priority="8609" operator="greaterThanOrEqual">
      <formula>Q$7</formula>
    </cfRule>
  </conditionalFormatting>
  <conditionalFormatting sqref="R12:R20">
    <cfRule type="cellIs" dxfId="27166" priority="8602" operator="equal">
      <formula>0</formula>
    </cfRule>
    <cfRule type="cellIs" dxfId="27165" priority="8603" operator="lessThan">
      <formula>R$6</formula>
    </cfRule>
    <cfRule type="cellIs" dxfId="27164" priority="8604" operator="lessThan">
      <formula>R$7</formula>
    </cfRule>
    <cfRule type="cellIs" dxfId="27163" priority="8605" operator="greaterThanOrEqual">
      <formula>R$7</formula>
    </cfRule>
  </conditionalFormatting>
  <conditionalFormatting sqref="S12:S20">
    <cfRule type="cellIs" dxfId="27162" priority="8598" operator="equal">
      <formula>0</formula>
    </cfRule>
    <cfRule type="cellIs" dxfId="27161" priority="8599" operator="lessThan">
      <formula>S$6</formula>
    </cfRule>
    <cfRule type="cellIs" dxfId="27160" priority="8600" operator="lessThan">
      <formula>S$7</formula>
    </cfRule>
    <cfRule type="cellIs" dxfId="27159" priority="8601" operator="greaterThanOrEqual">
      <formula>S$7</formula>
    </cfRule>
  </conditionalFormatting>
  <conditionalFormatting sqref="U12:U20">
    <cfRule type="cellIs" dxfId="27158" priority="8594" operator="equal">
      <formula>0</formula>
    </cfRule>
    <cfRule type="cellIs" dxfId="27157" priority="8595" operator="lessThan">
      <formula>U$6</formula>
    </cfRule>
    <cfRule type="cellIs" dxfId="27156" priority="8596" operator="lessThan">
      <formula>U$7</formula>
    </cfRule>
    <cfRule type="cellIs" dxfId="27155" priority="8597" operator="greaterThanOrEqual">
      <formula>U$7</formula>
    </cfRule>
  </conditionalFormatting>
  <conditionalFormatting sqref="W12:W20">
    <cfRule type="cellIs" dxfId="27154" priority="8590" operator="equal">
      <formula>0</formula>
    </cfRule>
    <cfRule type="cellIs" dxfId="27153" priority="8591" operator="lessThan">
      <formula>W$6</formula>
    </cfRule>
    <cfRule type="cellIs" dxfId="27152" priority="8592" operator="lessThan">
      <formula>W$7</formula>
    </cfRule>
    <cfRule type="cellIs" dxfId="27151" priority="8593" operator="greaterThanOrEqual">
      <formula>W$7</formula>
    </cfRule>
  </conditionalFormatting>
  <conditionalFormatting sqref="X12:X20">
    <cfRule type="cellIs" dxfId="27150" priority="8586" operator="equal">
      <formula>0</formula>
    </cfRule>
    <cfRule type="cellIs" dxfId="27149" priority="8587" operator="lessThan">
      <formula>X$6</formula>
    </cfRule>
    <cfRule type="cellIs" dxfId="27148" priority="8588" operator="lessThan">
      <formula>X$7</formula>
    </cfRule>
    <cfRule type="cellIs" dxfId="27147" priority="8589" operator="greaterThanOrEqual">
      <formula>X$7</formula>
    </cfRule>
  </conditionalFormatting>
  <conditionalFormatting sqref="Y12:Y20">
    <cfRule type="cellIs" dxfId="27146" priority="8583" operator="equal">
      <formula>0</formula>
    </cfRule>
    <cfRule type="cellIs" dxfId="27145" priority="8584" operator="lessThan">
      <formula>Y$7</formula>
    </cfRule>
    <cfRule type="cellIs" dxfId="27144" priority="8585" operator="greaterThanOrEqual">
      <formula>Y$7</formula>
    </cfRule>
  </conditionalFormatting>
  <conditionalFormatting sqref="Z12:Z20">
    <cfRule type="cellIs" dxfId="27143" priority="8580" operator="equal">
      <formula>0</formula>
    </cfRule>
    <cfRule type="cellIs" dxfId="27142" priority="8581" operator="lessThan">
      <formula>Z$7</formula>
    </cfRule>
    <cfRule type="cellIs" dxfId="27141" priority="8582" operator="greaterThanOrEqual">
      <formula>Z$7</formula>
    </cfRule>
  </conditionalFormatting>
  <conditionalFormatting sqref="AA12:AA20">
    <cfRule type="cellIs" dxfId="27140" priority="8576" operator="equal">
      <formula>0</formula>
    </cfRule>
    <cfRule type="cellIs" dxfId="27139" priority="8577" operator="lessThan">
      <formula>AA$6</formula>
    </cfRule>
    <cfRule type="cellIs" dxfId="27138" priority="8578" operator="lessThan">
      <formula>AA$7</formula>
    </cfRule>
    <cfRule type="cellIs" dxfId="27137" priority="8579" operator="greaterThanOrEqual">
      <formula>AA$7</formula>
    </cfRule>
  </conditionalFormatting>
  <conditionalFormatting sqref="AB12:AB20">
    <cfRule type="cellIs" dxfId="27136" priority="8573" operator="equal">
      <formula>0</formula>
    </cfRule>
    <cfRule type="cellIs" dxfId="27135" priority="8574" operator="lessThan">
      <formula>AB$7</formula>
    </cfRule>
    <cfRule type="cellIs" dxfId="27134" priority="8575" operator="greaterThanOrEqual">
      <formula>AB$7</formula>
    </cfRule>
  </conditionalFormatting>
  <conditionalFormatting sqref="AC12:AC20">
    <cfRule type="cellIs" dxfId="27133" priority="8570" operator="equal">
      <formula>0</formula>
    </cfRule>
    <cfRule type="cellIs" dxfId="27132" priority="8571" operator="lessThan">
      <formula>AC$7</formula>
    </cfRule>
    <cfRule type="cellIs" dxfId="27131" priority="8572" operator="greaterThanOrEqual">
      <formula>AC$7</formula>
    </cfRule>
  </conditionalFormatting>
  <conditionalFormatting sqref="AD12:AD20">
    <cfRule type="cellIs" dxfId="27130" priority="8567" operator="equal">
      <formula>0</formula>
    </cfRule>
    <cfRule type="cellIs" dxfId="27129" priority="8568" operator="lessThan">
      <formula>AD$7</formula>
    </cfRule>
    <cfRule type="cellIs" dxfId="27128" priority="8569" operator="greaterThanOrEqual">
      <formula>AD$7</formula>
    </cfRule>
  </conditionalFormatting>
  <conditionalFormatting sqref="T12:T20">
    <cfRule type="cellIs" dxfId="27127" priority="8563" operator="equal">
      <formula>0</formula>
    </cfRule>
    <cfRule type="cellIs" dxfId="27126" priority="8564" operator="lessThan">
      <formula>T$6</formula>
    </cfRule>
    <cfRule type="cellIs" dxfId="27125" priority="8565" operator="lessThan">
      <formula>T$7</formula>
    </cfRule>
    <cfRule type="cellIs" dxfId="27124" priority="8566" operator="greaterThanOrEqual">
      <formula>T$7</formula>
    </cfRule>
  </conditionalFormatting>
  <conditionalFormatting sqref="F22:F31 AE22:AE31">
    <cfRule type="cellIs" dxfId="27123" priority="8559" operator="equal">
      <formula>0</formula>
    </cfRule>
    <cfRule type="cellIs" dxfId="27122" priority="8560" operator="lessThan">
      <formula>F$6</formula>
    </cfRule>
    <cfRule type="cellIs" dxfId="27121" priority="8561" operator="lessThan">
      <formula>F$7</formula>
    </cfRule>
    <cfRule type="cellIs" dxfId="27120" priority="8562" operator="greaterThanOrEqual">
      <formula>F$7</formula>
    </cfRule>
  </conditionalFormatting>
  <conditionalFormatting sqref="G22:G31">
    <cfRule type="cellIs" dxfId="27119" priority="8555" operator="equal">
      <formula>0</formula>
    </cfRule>
    <cfRule type="cellIs" dxfId="27118" priority="8556" operator="lessThan">
      <formula>G$6</formula>
    </cfRule>
    <cfRule type="cellIs" dxfId="27117" priority="8557" operator="lessThan">
      <formula>G$7</formula>
    </cfRule>
    <cfRule type="cellIs" dxfId="27116" priority="8558" operator="greaterThanOrEqual">
      <formula>G$7</formula>
    </cfRule>
  </conditionalFormatting>
  <conditionalFormatting sqref="H22:H31">
    <cfRule type="cellIs" dxfId="27115" priority="8551" operator="equal">
      <formula>0</formula>
    </cfRule>
    <cfRule type="cellIs" dxfId="27114" priority="8552" operator="lessThan">
      <formula>H$6</formula>
    </cfRule>
    <cfRule type="cellIs" dxfId="27113" priority="8553" operator="lessThan">
      <formula>H$7</formula>
    </cfRule>
    <cfRule type="cellIs" dxfId="27112" priority="8554" operator="greaterThanOrEqual">
      <formula>H$7</formula>
    </cfRule>
  </conditionalFormatting>
  <conditionalFormatting sqref="I22:I31">
    <cfRule type="cellIs" dxfId="27111" priority="8547" operator="equal">
      <formula>0</formula>
    </cfRule>
    <cfRule type="cellIs" dxfId="27110" priority="8548" operator="lessThan">
      <formula>I$6</formula>
    </cfRule>
    <cfRule type="cellIs" dxfId="27109" priority="8549" operator="lessThan">
      <formula>I$7</formula>
    </cfRule>
    <cfRule type="cellIs" dxfId="27108" priority="8550" operator="greaterThanOrEqual">
      <formula>I$7</formula>
    </cfRule>
  </conditionalFormatting>
  <conditionalFormatting sqref="J22:J31">
    <cfRule type="cellIs" dxfId="27107" priority="8543" operator="equal">
      <formula>0</formula>
    </cfRule>
    <cfRule type="cellIs" dxfId="27106" priority="8544" operator="lessThan">
      <formula>J$6</formula>
    </cfRule>
    <cfRule type="cellIs" dxfId="27105" priority="8545" operator="lessThan">
      <formula>J$7</formula>
    </cfRule>
    <cfRule type="cellIs" dxfId="27104" priority="8546" operator="greaterThanOrEqual">
      <formula>J$7</formula>
    </cfRule>
  </conditionalFormatting>
  <conditionalFormatting sqref="K22:K31">
    <cfRule type="cellIs" dxfId="27103" priority="8539" operator="equal">
      <formula>0</formula>
    </cfRule>
    <cfRule type="cellIs" dxfId="27102" priority="8540" operator="lessThan">
      <formula>K$6</formula>
    </cfRule>
    <cfRule type="cellIs" dxfId="27101" priority="8541" operator="lessThan">
      <formula>K$7</formula>
    </cfRule>
    <cfRule type="cellIs" dxfId="27100" priority="8542" operator="greaterThanOrEqual">
      <formula>K$7</formula>
    </cfRule>
  </conditionalFormatting>
  <conditionalFormatting sqref="L22:L31">
    <cfRule type="cellIs" dxfId="27099" priority="8535" operator="equal">
      <formula>0</formula>
    </cfRule>
    <cfRule type="cellIs" dxfId="27098" priority="8536" operator="lessThan">
      <formula>L$6</formula>
    </cfRule>
    <cfRule type="cellIs" dxfId="27097" priority="8537" operator="lessThan">
      <formula>L$7</formula>
    </cfRule>
    <cfRule type="cellIs" dxfId="27096" priority="8538" operator="greaterThanOrEqual">
      <formula>L$7</formula>
    </cfRule>
  </conditionalFormatting>
  <conditionalFormatting sqref="M22:M31">
    <cfRule type="cellIs" dxfId="27095" priority="8531" operator="equal">
      <formula>0</formula>
    </cfRule>
    <cfRule type="cellIs" dxfId="27094" priority="8532" operator="lessThan">
      <formula>M$6</formula>
    </cfRule>
    <cfRule type="cellIs" dxfId="27093" priority="8533" operator="lessThan">
      <formula>M$7</formula>
    </cfRule>
    <cfRule type="cellIs" dxfId="27092" priority="8534" operator="greaterThanOrEqual">
      <formula>M$7</formula>
    </cfRule>
  </conditionalFormatting>
  <conditionalFormatting sqref="N22:N31">
    <cfRule type="cellIs" dxfId="27091" priority="8527" operator="equal">
      <formula>0</formula>
    </cfRule>
    <cfRule type="cellIs" dxfId="27090" priority="8528" operator="lessThan">
      <formula>N$6</formula>
    </cfRule>
    <cfRule type="cellIs" dxfId="27089" priority="8529" operator="lessThan">
      <formula>N$7</formula>
    </cfRule>
    <cfRule type="cellIs" dxfId="27088" priority="8530" operator="greaterThanOrEqual">
      <formula>N$7</formula>
    </cfRule>
  </conditionalFormatting>
  <conditionalFormatting sqref="O22:O31">
    <cfRule type="cellIs" dxfId="27087" priority="8523" operator="equal">
      <formula>0</formula>
    </cfRule>
    <cfRule type="cellIs" dxfId="27086" priority="8524" operator="lessThan">
      <formula>O$6</formula>
    </cfRule>
    <cfRule type="cellIs" dxfId="27085" priority="8525" operator="lessThan">
      <formula>O$7</formula>
    </cfRule>
    <cfRule type="cellIs" dxfId="27084" priority="8526" operator="greaterThanOrEqual">
      <formula>O$7</formula>
    </cfRule>
  </conditionalFormatting>
  <conditionalFormatting sqref="P22:P31">
    <cfRule type="cellIs" dxfId="27083" priority="8519" operator="equal">
      <formula>0</formula>
    </cfRule>
    <cfRule type="cellIs" dxfId="27082" priority="8520" operator="lessThan">
      <formula>P$6</formula>
    </cfRule>
    <cfRule type="cellIs" dxfId="27081" priority="8521" operator="lessThan">
      <formula>P$7</formula>
    </cfRule>
    <cfRule type="cellIs" dxfId="27080" priority="8522" operator="greaterThanOrEqual">
      <formula>P$7</formula>
    </cfRule>
  </conditionalFormatting>
  <conditionalFormatting sqref="Q22:Q31">
    <cfRule type="cellIs" dxfId="27079" priority="8515" operator="equal">
      <formula>0</formula>
    </cfRule>
    <cfRule type="cellIs" dxfId="27078" priority="8516" operator="lessThan">
      <formula>Q$6</formula>
    </cfRule>
    <cfRule type="cellIs" dxfId="27077" priority="8517" operator="lessThan">
      <formula>Q$7</formula>
    </cfRule>
    <cfRule type="cellIs" dxfId="27076" priority="8518" operator="greaterThanOrEqual">
      <formula>Q$7</formula>
    </cfRule>
  </conditionalFormatting>
  <conditionalFormatting sqref="R22:R31">
    <cfRule type="cellIs" dxfId="27075" priority="8511" operator="equal">
      <formula>0</formula>
    </cfRule>
    <cfRule type="cellIs" dxfId="27074" priority="8512" operator="lessThan">
      <formula>R$6</formula>
    </cfRule>
    <cfRule type="cellIs" dxfId="27073" priority="8513" operator="lessThan">
      <formula>R$7</formula>
    </cfRule>
    <cfRule type="cellIs" dxfId="27072" priority="8514" operator="greaterThanOrEqual">
      <formula>R$7</formula>
    </cfRule>
  </conditionalFormatting>
  <conditionalFormatting sqref="S22:S31">
    <cfRule type="cellIs" dxfId="27071" priority="8507" operator="equal">
      <formula>0</formula>
    </cfRule>
    <cfRule type="cellIs" dxfId="27070" priority="8508" operator="lessThan">
      <formula>S$6</formula>
    </cfRule>
    <cfRule type="cellIs" dxfId="27069" priority="8509" operator="lessThan">
      <formula>S$7</formula>
    </cfRule>
    <cfRule type="cellIs" dxfId="27068" priority="8510" operator="greaterThanOrEqual">
      <formula>S$7</formula>
    </cfRule>
  </conditionalFormatting>
  <conditionalFormatting sqref="U22:U31">
    <cfRule type="cellIs" dxfId="27067" priority="8503" operator="equal">
      <formula>0</formula>
    </cfRule>
    <cfRule type="cellIs" dxfId="27066" priority="8504" operator="lessThan">
      <formula>U$6</formula>
    </cfRule>
    <cfRule type="cellIs" dxfId="27065" priority="8505" operator="lessThan">
      <formula>U$7</formula>
    </cfRule>
    <cfRule type="cellIs" dxfId="27064" priority="8506" operator="greaterThanOrEqual">
      <formula>U$7</formula>
    </cfRule>
  </conditionalFormatting>
  <conditionalFormatting sqref="W22:W31">
    <cfRule type="cellIs" dxfId="27063" priority="8499" operator="equal">
      <formula>0</formula>
    </cfRule>
    <cfRule type="cellIs" dxfId="27062" priority="8500" operator="lessThan">
      <formula>W$6</formula>
    </cfRule>
    <cfRule type="cellIs" dxfId="27061" priority="8501" operator="lessThan">
      <formula>W$7</formula>
    </cfRule>
    <cfRule type="cellIs" dxfId="27060" priority="8502" operator="greaterThanOrEqual">
      <formula>W$7</formula>
    </cfRule>
  </conditionalFormatting>
  <conditionalFormatting sqref="X22:X31">
    <cfRule type="cellIs" dxfId="27059" priority="8495" operator="equal">
      <formula>0</formula>
    </cfRule>
    <cfRule type="cellIs" dxfId="27058" priority="8496" operator="lessThan">
      <formula>X$6</formula>
    </cfRule>
    <cfRule type="cellIs" dxfId="27057" priority="8497" operator="lessThan">
      <formula>X$7</formula>
    </cfRule>
    <cfRule type="cellIs" dxfId="27056" priority="8498" operator="greaterThanOrEqual">
      <formula>X$7</formula>
    </cfRule>
  </conditionalFormatting>
  <conditionalFormatting sqref="Y22:Y31">
    <cfRule type="cellIs" dxfId="27055" priority="8492" operator="equal">
      <formula>0</formula>
    </cfRule>
    <cfRule type="cellIs" dxfId="27054" priority="8493" operator="lessThan">
      <formula>Y$7</formula>
    </cfRule>
    <cfRule type="cellIs" dxfId="27053" priority="8494" operator="greaterThanOrEqual">
      <formula>Y$7</formula>
    </cfRule>
  </conditionalFormatting>
  <conditionalFormatting sqref="Z22:Z31">
    <cfRule type="cellIs" dxfId="27052" priority="8489" operator="equal">
      <formula>0</formula>
    </cfRule>
    <cfRule type="cellIs" dxfId="27051" priority="8490" operator="lessThan">
      <formula>Z$7</formula>
    </cfRule>
    <cfRule type="cellIs" dxfId="27050" priority="8491" operator="greaterThanOrEqual">
      <formula>Z$7</formula>
    </cfRule>
  </conditionalFormatting>
  <conditionalFormatting sqref="AA22:AA31">
    <cfRule type="cellIs" dxfId="27049" priority="8485" operator="equal">
      <formula>0</formula>
    </cfRule>
    <cfRule type="cellIs" dxfId="27048" priority="8486" operator="lessThan">
      <formula>AA$6</formula>
    </cfRule>
    <cfRule type="cellIs" dxfId="27047" priority="8487" operator="lessThan">
      <formula>AA$7</formula>
    </cfRule>
    <cfRule type="cellIs" dxfId="27046" priority="8488" operator="greaterThanOrEqual">
      <formula>AA$7</formula>
    </cfRule>
  </conditionalFormatting>
  <conditionalFormatting sqref="AB22:AB31">
    <cfRule type="cellIs" dxfId="27045" priority="8482" operator="equal">
      <formula>0</formula>
    </cfRule>
    <cfRule type="cellIs" dxfId="27044" priority="8483" operator="lessThan">
      <formula>AB$7</formula>
    </cfRule>
    <cfRule type="cellIs" dxfId="27043" priority="8484" operator="greaterThanOrEqual">
      <formula>AB$7</formula>
    </cfRule>
  </conditionalFormatting>
  <conditionalFormatting sqref="AC22:AC31">
    <cfRule type="cellIs" dxfId="27042" priority="8479" operator="equal">
      <formula>0</formula>
    </cfRule>
    <cfRule type="cellIs" dxfId="27041" priority="8480" operator="lessThan">
      <formula>AC$7</formula>
    </cfRule>
    <cfRule type="cellIs" dxfId="27040" priority="8481" operator="greaterThanOrEqual">
      <formula>AC$7</formula>
    </cfRule>
  </conditionalFormatting>
  <conditionalFormatting sqref="AD22:AD31">
    <cfRule type="cellIs" dxfId="27039" priority="8476" operator="equal">
      <formula>0</formula>
    </cfRule>
    <cfRule type="cellIs" dxfId="27038" priority="8477" operator="lessThan">
      <formula>AD$7</formula>
    </cfRule>
    <cfRule type="cellIs" dxfId="27037" priority="8478" operator="greaterThanOrEqual">
      <formula>AD$7</formula>
    </cfRule>
  </conditionalFormatting>
  <conditionalFormatting sqref="T22:T31">
    <cfRule type="cellIs" dxfId="27036" priority="8472" operator="equal">
      <formula>0</formula>
    </cfRule>
    <cfRule type="cellIs" dxfId="27035" priority="8473" operator="lessThan">
      <formula>T$6</formula>
    </cfRule>
    <cfRule type="cellIs" dxfId="27034" priority="8474" operator="lessThan">
      <formula>T$7</formula>
    </cfRule>
    <cfRule type="cellIs" dxfId="27033" priority="8475" operator="greaterThanOrEqual">
      <formula>T$7</formula>
    </cfRule>
  </conditionalFormatting>
  <conditionalFormatting sqref="F33:F37 AE33:AE37">
    <cfRule type="cellIs" dxfId="27032" priority="8468" operator="equal">
      <formula>0</formula>
    </cfRule>
    <cfRule type="cellIs" dxfId="27031" priority="8469" operator="lessThan">
      <formula>F$6</formula>
    </cfRule>
    <cfRule type="cellIs" dxfId="27030" priority="8470" operator="lessThan">
      <formula>F$7</formula>
    </cfRule>
    <cfRule type="cellIs" dxfId="27029" priority="8471" operator="greaterThanOrEqual">
      <formula>F$7</formula>
    </cfRule>
  </conditionalFormatting>
  <conditionalFormatting sqref="G33:G37">
    <cfRule type="cellIs" dxfId="27028" priority="8464" operator="equal">
      <formula>0</formula>
    </cfRule>
    <cfRule type="cellIs" dxfId="27027" priority="8465" operator="lessThan">
      <formula>G$6</formula>
    </cfRule>
    <cfRule type="cellIs" dxfId="27026" priority="8466" operator="lessThan">
      <formula>G$7</formula>
    </cfRule>
    <cfRule type="cellIs" dxfId="27025" priority="8467" operator="greaterThanOrEqual">
      <formula>G$7</formula>
    </cfRule>
  </conditionalFormatting>
  <conditionalFormatting sqref="H33:H37">
    <cfRule type="cellIs" dxfId="27024" priority="8460" operator="equal">
      <formula>0</formula>
    </cfRule>
    <cfRule type="cellIs" dxfId="27023" priority="8461" operator="lessThan">
      <formula>H$6</formula>
    </cfRule>
    <cfRule type="cellIs" dxfId="27022" priority="8462" operator="lessThan">
      <formula>H$7</formula>
    </cfRule>
    <cfRule type="cellIs" dxfId="27021" priority="8463" operator="greaterThanOrEqual">
      <formula>H$7</formula>
    </cfRule>
  </conditionalFormatting>
  <conditionalFormatting sqref="I33:I37">
    <cfRule type="cellIs" dxfId="27020" priority="8456" operator="equal">
      <formula>0</formula>
    </cfRule>
    <cfRule type="cellIs" dxfId="27019" priority="8457" operator="lessThan">
      <formula>I$6</formula>
    </cfRule>
    <cfRule type="cellIs" dxfId="27018" priority="8458" operator="lessThan">
      <formula>I$7</formula>
    </cfRule>
    <cfRule type="cellIs" dxfId="27017" priority="8459" operator="greaterThanOrEqual">
      <formula>I$7</formula>
    </cfRule>
  </conditionalFormatting>
  <conditionalFormatting sqref="J33:J37">
    <cfRule type="cellIs" dxfId="27016" priority="8452" operator="equal">
      <formula>0</formula>
    </cfRule>
    <cfRule type="cellIs" dxfId="27015" priority="8453" operator="lessThan">
      <formula>J$6</formula>
    </cfRule>
    <cfRule type="cellIs" dxfId="27014" priority="8454" operator="lessThan">
      <formula>J$7</formula>
    </cfRule>
    <cfRule type="cellIs" dxfId="27013" priority="8455" operator="greaterThanOrEqual">
      <formula>J$7</formula>
    </cfRule>
  </conditionalFormatting>
  <conditionalFormatting sqref="K33:K37">
    <cfRule type="cellIs" dxfId="27012" priority="8448" operator="equal">
      <formula>0</formula>
    </cfRule>
    <cfRule type="cellIs" dxfId="27011" priority="8449" operator="lessThan">
      <formula>K$6</formula>
    </cfRule>
    <cfRule type="cellIs" dxfId="27010" priority="8450" operator="lessThan">
      <formula>K$7</formula>
    </cfRule>
    <cfRule type="cellIs" dxfId="27009" priority="8451" operator="greaterThanOrEqual">
      <formula>K$7</formula>
    </cfRule>
  </conditionalFormatting>
  <conditionalFormatting sqref="L33:L37">
    <cfRule type="cellIs" dxfId="27008" priority="8444" operator="equal">
      <formula>0</formula>
    </cfRule>
    <cfRule type="cellIs" dxfId="27007" priority="8445" operator="lessThan">
      <formula>L$6</formula>
    </cfRule>
    <cfRule type="cellIs" dxfId="27006" priority="8446" operator="lessThan">
      <formula>L$7</formula>
    </cfRule>
    <cfRule type="cellIs" dxfId="27005" priority="8447" operator="greaterThanOrEqual">
      <formula>L$7</formula>
    </cfRule>
  </conditionalFormatting>
  <conditionalFormatting sqref="M33:M37">
    <cfRule type="cellIs" dxfId="27004" priority="8440" operator="equal">
      <formula>0</formula>
    </cfRule>
    <cfRule type="cellIs" dxfId="27003" priority="8441" operator="lessThan">
      <formula>M$6</formula>
    </cfRule>
    <cfRule type="cellIs" dxfId="27002" priority="8442" operator="lessThan">
      <formula>M$7</formula>
    </cfRule>
    <cfRule type="cellIs" dxfId="27001" priority="8443" operator="greaterThanOrEqual">
      <formula>M$7</formula>
    </cfRule>
  </conditionalFormatting>
  <conditionalFormatting sqref="N33:N37">
    <cfRule type="cellIs" dxfId="27000" priority="8436" operator="equal">
      <formula>0</formula>
    </cfRule>
    <cfRule type="cellIs" dxfId="26999" priority="8437" operator="lessThan">
      <formula>N$6</formula>
    </cfRule>
    <cfRule type="cellIs" dxfId="26998" priority="8438" operator="lessThan">
      <formula>N$7</formula>
    </cfRule>
    <cfRule type="cellIs" dxfId="26997" priority="8439" operator="greaterThanOrEqual">
      <formula>N$7</formula>
    </cfRule>
  </conditionalFormatting>
  <conditionalFormatting sqref="O33:O37">
    <cfRule type="cellIs" dxfId="26996" priority="8432" operator="equal">
      <formula>0</formula>
    </cfRule>
    <cfRule type="cellIs" dxfId="26995" priority="8433" operator="lessThan">
      <formula>O$6</formula>
    </cfRule>
    <cfRule type="cellIs" dxfId="26994" priority="8434" operator="lessThan">
      <formula>O$7</formula>
    </cfRule>
    <cfRule type="cellIs" dxfId="26993" priority="8435" operator="greaterThanOrEqual">
      <formula>O$7</formula>
    </cfRule>
  </conditionalFormatting>
  <conditionalFormatting sqref="P33:P37">
    <cfRule type="cellIs" dxfId="26992" priority="8428" operator="equal">
      <formula>0</formula>
    </cfRule>
    <cfRule type="cellIs" dxfId="26991" priority="8429" operator="lessThan">
      <formula>P$6</formula>
    </cfRule>
    <cfRule type="cellIs" dxfId="26990" priority="8430" operator="lessThan">
      <formula>P$7</formula>
    </cfRule>
    <cfRule type="cellIs" dxfId="26989" priority="8431" operator="greaterThanOrEqual">
      <formula>P$7</formula>
    </cfRule>
  </conditionalFormatting>
  <conditionalFormatting sqref="Q33:Q37">
    <cfRule type="cellIs" dxfId="26988" priority="8424" operator="equal">
      <formula>0</formula>
    </cfRule>
    <cfRule type="cellIs" dxfId="26987" priority="8425" operator="lessThan">
      <formula>Q$6</formula>
    </cfRule>
    <cfRule type="cellIs" dxfId="26986" priority="8426" operator="lessThan">
      <formula>Q$7</formula>
    </cfRule>
    <cfRule type="cellIs" dxfId="26985" priority="8427" operator="greaterThanOrEqual">
      <formula>Q$7</formula>
    </cfRule>
  </conditionalFormatting>
  <conditionalFormatting sqref="R33:R37">
    <cfRule type="cellIs" dxfId="26984" priority="8420" operator="equal">
      <formula>0</formula>
    </cfRule>
    <cfRule type="cellIs" dxfId="26983" priority="8421" operator="lessThan">
      <formula>R$6</formula>
    </cfRule>
    <cfRule type="cellIs" dxfId="26982" priority="8422" operator="lessThan">
      <formula>R$7</formula>
    </cfRule>
    <cfRule type="cellIs" dxfId="26981" priority="8423" operator="greaterThanOrEqual">
      <formula>R$7</formula>
    </cfRule>
  </conditionalFormatting>
  <conditionalFormatting sqref="S33:S37">
    <cfRule type="cellIs" dxfId="26980" priority="8416" operator="equal">
      <formula>0</formula>
    </cfRule>
    <cfRule type="cellIs" dxfId="26979" priority="8417" operator="lessThan">
      <formula>S$6</formula>
    </cfRule>
    <cfRule type="cellIs" dxfId="26978" priority="8418" operator="lessThan">
      <formula>S$7</formula>
    </cfRule>
    <cfRule type="cellIs" dxfId="26977" priority="8419" operator="greaterThanOrEqual">
      <formula>S$7</formula>
    </cfRule>
  </conditionalFormatting>
  <conditionalFormatting sqref="U33:U37">
    <cfRule type="cellIs" dxfId="26976" priority="8412" operator="equal">
      <formula>0</formula>
    </cfRule>
    <cfRule type="cellIs" dxfId="26975" priority="8413" operator="lessThan">
      <formula>U$6</formula>
    </cfRule>
    <cfRule type="cellIs" dxfId="26974" priority="8414" operator="lessThan">
      <formula>U$7</formula>
    </cfRule>
    <cfRule type="cellIs" dxfId="26973" priority="8415" operator="greaterThanOrEqual">
      <formula>U$7</formula>
    </cfRule>
  </conditionalFormatting>
  <conditionalFormatting sqref="W33:W37">
    <cfRule type="cellIs" dxfId="26972" priority="8408" operator="equal">
      <formula>0</formula>
    </cfRule>
    <cfRule type="cellIs" dxfId="26971" priority="8409" operator="lessThan">
      <formula>W$6</formula>
    </cfRule>
    <cfRule type="cellIs" dxfId="26970" priority="8410" operator="lessThan">
      <formula>W$7</formula>
    </cfRule>
    <cfRule type="cellIs" dxfId="26969" priority="8411" operator="greaterThanOrEqual">
      <formula>W$7</formula>
    </cfRule>
  </conditionalFormatting>
  <conditionalFormatting sqref="X33:X37">
    <cfRule type="cellIs" dxfId="26968" priority="8404" operator="equal">
      <formula>0</formula>
    </cfRule>
    <cfRule type="cellIs" dxfId="26967" priority="8405" operator="lessThan">
      <formula>X$6</formula>
    </cfRule>
    <cfRule type="cellIs" dxfId="26966" priority="8406" operator="lessThan">
      <formula>X$7</formula>
    </cfRule>
    <cfRule type="cellIs" dxfId="26965" priority="8407" operator="greaterThanOrEqual">
      <formula>X$7</formula>
    </cfRule>
  </conditionalFormatting>
  <conditionalFormatting sqref="Y33:Y37">
    <cfRule type="cellIs" dxfId="26964" priority="8401" operator="equal">
      <formula>0</formula>
    </cfRule>
    <cfRule type="cellIs" dxfId="26963" priority="8402" operator="lessThan">
      <formula>Y$7</formula>
    </cfRule>
    <cfRule type="cellIs" dxfId="26962" priority="8403" operator="greaterThanOrEqual">
      <formula>Y$7</formula>
    </cfRule>
  </conditionalFormatting>
  <conditionalFormatting sqref="Z33:Z37">
    <cfRule type="cellIs" dxfId="26961" priority="8398" operator="equal">
      <formula>0</formula>
    </cfRule>
    <cfRule type="cellIs" dxfId="26960" priority="8399" operator="lessThan">
      <formula>Z$7</formula>
    </cfRule>
    <cfRule type="cellIs" dxfId="26959" priority="8400" operator="greaterThanOrEqual">
      <formula>Z$7</formula>
    </cfRule>
  </conditionalFormatting>
  <conditionalFormatting sqref="AA33:AA37">
    <cfRule type="cellIs" dxfId="26958" priority="8394" operator="equal">
      <formula>0</formula>
    </cfRule>
    <cfRule type="cellIs" dxfId="26957" priority="8395" operator="lessThan">
      <formula>AA$6</formula>
    </cfRule>
    <cfRule type="cellIs" dxfId="26956" priority="8396" operator="lessThan">
      <formula>AA$7</formula>
    </cfRule>
    <cfRule type="cellIs" dxfId="26955" priority="8397" operator="greaterThanOrEqual">
      <formula>AA$7</formula>
    </cfRule>
  </conditionalFormatting>
  <conditionalFormatting sqref="AB33:AB37">
    <cfRule type="cellIs" dxfId="26954" priority="8391" operator="equal">
      <formula>0</formula>
    </cfRule>
    <cfRule type="cellIs" dxfId="26953" priority="8392" operator="lessThan">
      <formula>AB$7</formula>
    </cfRule>
    <cfRule type="cellIs" dxfId="26952" priority="8393" operator="greaterThanOrEqual">
      <formula>AB$7</formula>
    </cfRule>
  </conditionalFormatting>
  <conditionalFormatting sqref="AC33:AC37">
    <cfRule type="cellIs" dxfId="26951" priority="8388" operator="equal">
      <formula>0</formula>
    </cfRule>
    <cfRule type="cellIs" dxfId="26950" priority="8389" operator="lessThan">
      <formula>AC$7</formula>
    </cfRule>
    <cfRule type="cellIs" dxfId="26949" priority="8390" operator="greaterThanOrEqual">
      <formula>AC$7</formula>
    </cfRule>
  </conditionalFormatting>
  <conditionalFormatting sqref="AD33:AD37">
    <cfRule type="cellIs" dxfId="26948" priority="8385" operator="equal">
      <formula>0</formula>
    </cfRule>
    <cfRule type="cellIs" dxfId="26947" priority="8386" operator="lessThan">
      <formula>AD$7</formula>
    </cfRule>
    <cfRule type="cellIs" dxfId="26946" priority="8387" operator="greaterThanOrEqual">
      <formula>AD$7</formula>
    </cfRule>
  </conditionalFormatting>
  <conditionalFormatting sqref="T33:T37">
    <cfRule type="cellIs" dxfId="26945" priority="8381" operator="equal">
      <formula>0</formula>
    </cfRule>
    <cfRule type="cellIs" dxfId="26944" priority="8382" operator="lessThan">
      <formula>T$6</formula>
    </cfRule>
    <cfRule type="cellIs" dxfId="26943" priority="8383" operator="lessThan">
      <formula>T$7</formula>
    </cfRule>
    <cfRule type="cellIs" dxfId="26942" priority="8384" operator="greaterThanOrEqual">
      <formula>T$7</formula>
    </cfRule>
  </conditionalFormatting>
  <conditionalFormatting sqref="F39:F45 AE39:AE45">
    <cfRule type="cellIs" dxfId="26941" priority="8377" operator="equal">
      <formula>0</formula>
    </cfRule>
    <cfRule type="cellIs" dxfId="26940" priority="8378" operator="lessThan">
      <formula>F$6</formula>
    </cfRule>
    <cfRule type="cellIs" dxfId="26939" priority="8379" operator="lessThan">
      <formula>F$7</formula>
    </cfRule>
    <cfRule type="cellIs" dxfId="26938" priority="8380" operator="greaterThanOrEqual">
      <formula>F$7</formula>
    </cfRule>
  </conditionalFormatting>
  <conditionalFormatting sqref="G39:G45">
    <cfRule type="cellIs" dxfId="26937" priority="8373" operator="equal">
      <formula>0</formula>
    </cfRule>
    <cfRule type="cellIs" dxfId="26936" priority="8374" operator="lessThan">
      <formula>G$6</formula>
    </cfRule>
    <cfRule type="cellIs" dxfId="26935" priority="8375" operator="lessThan">
      <formula>G$7</formula>
    </cfRule>
    <cfRule type="cellIs" dxfId="26934" priority="8376" operator="greaterThanOrEqual">
      <formula>G$7</formula>
    </cfRule>
  </conditionalFormatting>
  <conditionalFormatting sqref="H39:H45">
    <cfRule type="cellIs" dxfId="26933" priority="8369" operator="equal">
      <formula>0</formula>
    </cfRule>
    <cfRule type="cellIs" dxfId="26932" priority="8370" operator="lessThan">
      <formula>H$6</formula>
    </cfRule>
    <cfRule type="cellIs" dxfId="26931" priority="8371" operator="lessThan">
      <formula>H$7</formula>
    </cfRule>
    <cfRule type="cellIs" dxfId="26930" priority="8372" operator="greaterThanOrEqual">
      <formula>H$7</formula>
    </cfRule>
  </conditionalFormatting>
  <conditionalFormatting sqref="I39:I45">
    <cfRule type="cellIs" dxfId="26929" priority="8365" operator="equal">
      <formula>0</formula>
    </cfRule>
    <cfRule type="cellIs" dxfId="26928" priority="8366" operator="lessThan">
      <formula>I$6</formula>
    </cfRule>
    <cfRule type="cellIs" dxfId="26927" priority="8367" operator="lessThan">
      <formula>I$7</formula>
    </cfRule>
    <cfRule type="cellIs" dxfId="26926" priority="8368" operator="greaterThanOrEqual">
      <formula>I$7</formula>
    </cfRule>
  </conditionalFormatting>
  <conditionalFormatting sqref="J39:J45">
    <cfRule type="cellIs" dxfId="26925" priority="8361" operator="equal">
      <formula>0</formula>
    </cfRule>
    <cfRule type="cellIs" dxfId="26924" priority="8362" operator="lessThan">
      <formula>J$6</formula>
    </cfRule>
    <cfRule type="cellIs" dxfId="26923" priority="8363" operator="lessThan">
      <formula>J$7</formula>
    </cfRule>
    <cfRule type="cellIs" dxfId="26922" priority="8364" operator="greaterThanOrEqual">
      <formula>J$7</formula>
    </cfRule>
  </conditionalFormatting>
  <conditionalFormatting sqref="K39:K45">
    <cfRule type="cellIs" dxfId="26921" priority="8357" operator="equal">
      <formula>0</formula>
    </cfRule>
    <cfRule type="cellIs" dxfId="26920" priority="8358" operator="lessThan">
      <formula>K$6</formula>
    </cfRule>
    <cfRule type="cellIs" dxfId="26919" priority="8359" operator="lessThan">
      <formula>K$7</formula>
    </cfRule>
    <cfRule type="cellIs" dxfId="26918" priority="8360" operator="greaterThanOrEqual">
      <formula>K$7</formula>
    </cfRule>
  </conditionalFormatting>
  <conditionalFormatting sqref="L39:L45">
    <cfRule type="cellIs" dxfId="26917" priority="8353" operator="equal">
      <formula>0</formula>
    </cfRule>
    <cfRule type="cellIs" dxfId="26916" priority="8354" operator="lessThan">
      <formula>L$6</formula>
    </cfRule>
    <cfRule type="cellIs" dxfId="26915" priority="8355" operator="lessThan">
      <formula>L$7</formula>
    </cfRule>
    <cfRule type="cellIs" dxfId="26914" priority="8356" operator="greaterThanOrEqual">
      <formula>L$7</formula>
    </cfRule>
  </conditionalFormatting>
  <conditionalFormatting sqref="M39:M45">
    <cfRule type="cellIs" dxfId="26913" priority="8349" operator="equal">
      <formula>0</formula>
    </cfRule>
    <cfRule type="cellIs" dxfId="26912" priority="8350" operator="lessThan">
      <formula>M$6</formula>
    </cfRule>
    <cfRule type="cellIs" dxfId="26911" priority="8351" operator="lessThan">
      <formula>M$7</formula>
    </cfRule>
    <cfRule type="cellIs" dxfId="26910" priority="8352" operator="greaterThanOrEqual">
      <formula>M$7</formula>
    </cfRule>
  </conditionalFormatting>
  <conditionalFormatting sqref="N39:N45">
    <cfRule type="cellIs" dxfId="26909" priority="8345" operator="equal">
      <formula>0</formula>
    </cfRule>
    <cfRule type="cellIs" dxfId="26908" priority="8346" operator="lessThan">
      <formula>N$6</formula>
    </cfRule>
    <cfRule type="cellIs" dxfId="26907" priority="8347" operator="lessThan">
      <formula>N$7</formula>
    </cfRule>
    <cfRule type="cellIs" dxfId="26906" priority="8348" operator="greaterThanOrEqual">
      <formula>N$7</formula>
    </cfRule>
  </conditionalFormatting>
  <conditionalFormatting sqref="O39:O45">
    <cfRule type="cellIs" dxfId="26905" priority="8341" operator="equal">
      <formula>0</formula>
    </cfRule>
    <cfRule type="cellIs" dxfId="26904" priority="8342" operator="lessThan">
      <formula>O$6</formula>
    </cfRule>
    <cfRule type="cellIs" dxfId="26903" priority="8343" operator="lessThan">
      <formula>O$7</formula>
    </cfRule>
    <cfRule type="cellIs" dxfId="26902" priority="8344" operator="greaterThanOrEqual">
      <formula>O$7</formula>
    </cfRule>
  </conditionalFormatting>
  <conditionalFormatting sqref="P39:P45">
    <cfRule type="cellIs" dxfId="26901" priority="8337" operator="equal">
      <formula>0</formula>
    </cfRule>
    <cfRule type="cellIs" dxfId="26900" priority="8338" operator="lessThan">
      <formula>P$6</formula>
    </cfRule>
    <cfRule type="cellIs" dxfId="26899" priority="8339" operator="lessThan">
      <formula>P$7</formula>
    </cfRule>
    <cfRule type="cellIs" dxfId="26898" priority="8340" operator="greaterThanOrEqual">
      <formula>P$7</formula>
    </cfRule>
  </conditionalFormatting>
  <conditionalFormatting sqref="Q39:Q45">
    <cfRule type="cellIs" dxfId="26897" priority="8333" operator="equal">
      <formula>0</formula>
    </cfRule>
    <cfRule type="cellIs" dxfId="26896" priority="8334" operator="lessThan">
      <formula>Q$6</formula>
    </cfRule>
    <cfRule type="cellIs" dxfId="26895" priority="8335" operator="lessThan">
      <formula>Q$7</formula>
    </cfRule>
    <cfRule type="cellIs" dxfId="26894" priority="8336" operator="greaterThanOrEqual">
      <formula>Q$7</formula>
    </cfRule>
  </conditionalFormatting>
  <conditionalFormatting sqref="R39:R45">
    <cfRule type="cellIs" dxfId="26893" priority="8329" operator="equal">
      <formula>0</formula>
    </cfRule>
    <cfRule type="cellIs" dxfId="26892" priority="8330" operator="lessThan">
      <formula>R$6</formula>
    </cfRule>
    <cfRule type="cellIs" dxfId="26891" priority="8331" operator="lessThan">
      <formula>R$7</formula>
    </cfRule>
    <cfRule type="cellIs" dxfId="26890" priority="8332" operator="greaterThanOrEqual">
      <formula>R$7</formula>
    </cfRule>
  </conditionalFormatting>
  <conditionalFormatting sqref="S39:S45">
    <cfRule type="cellIs" dxfId="26889" priority="8325" operator="equal">
      <formula>0</formula>
    </cfRule>
    <cfRule type="cellIs" dxfId="26888" priority="8326" operator="lessThan">
      <formula>S$6</formula>
    </cfRule>
    <cfRule type="cellIs" dxfId="26887" priority="8327" operator="lessThan">
      <formula>S$7</formula>
    </cfRule>
    <cfRule type="cellIs" dxfId="26886" priority="8328" operator="greaterThanOrEqual">
      <formula>S$7</formula>
    </cfRule>
  </conditionalFormatting>
  <conditionalFormatting sqref="U39:U45">
    <cfRule type="cellIs" dxfId="26885" priority="8321" operator="equal">
      <formula>0</formula>
    </cfRule>
    <cfRule type="cellIs" dxfId="26884" priority="8322" operator="lessThan">
      <formula>U$6</formula>
    </cfRule>
    <cfRule type="cellIs" dxfId="26883" priority="8323" operator="lessThan">
      <formula>U$7</formula>
    </cfRule>
    <cfRule type="cellIs" dxfId="26882" priority="8324" operator="greaterThanOrEqual">
      <formula>U$7</formula>
    </cfRule>
  </conditionalFormatting>
  <conditionalFormatting sqref="W39:W45">
    <cfRule type="cellIs" dxfId="26881" priority="8317" operator="equal">
      <formula>0</formula>
    </cfRule>
    <cfRule type="cellIs" dxfId="26880" priority="8318" operator="lessThan">
      <formula>W$6</formula>
    </cfRule>
    <cfRule type="cellIs" dxfId="26879" priority="8319" operator="lessThan">
      <formula>W$7</formula>
    </cfRule>
    <cfRule type="cellIs" dxfId="26878" priority="8320" operator="greaterThanOrEqual">
      <formula>W$7</formula>
    </cfRule>
  </conditionalFormatting>
  <conditionalFormatting sqref="X39:X45">
    <cfRule type="cellIs" dxfId="26877" priority="8313" operator="equal">
      <formula>0</formula>
    </cfRule>
    <cfRule type="cellIs" dxfId="26876" priority="8314" operator="lessThan">
      <formula>X$6</formula>
    </cfRule>
    <cfRule type="cellIs" dxfId="26875" priority="8315" operator="lessThan">
      <formula>X$7</formula>
    </cfRule>
    <cfRule type="cellIs" dxfId="26874" priority="8316" operator="greaterThanOrEqual">
      <formula>X$7</formula>
    </cfRule>
  </conditionalFormatting>
  <conditionalFormatting sqref="Y39:Y45">
    <cfRule type="cellIs" dxfId="26873" priority="8310" operator="equal">
      <formula>0</formula>
    </cfRule>
    <cfRule type="cellIs" dxfId="26872" priority="8311" operator="lessThan">
      <formula>Y$7</formula>
    </cfRule>
    <cfRule type="cellIs" dxfId="26871" priority="8312" operator="greaterThanOrEqual">
      <formula>Y$7</formula>
    </cfRule>
  </conditionalFormatting>
  <conditionalFormatting sqref="Z39:Z45">
    <cfRule type="cellIs" dxfId="26870" priority="8307" operator="equal">
      <formula>0</formula>
    </cfRule>
    <cfRule type="cellIs" dxfId="26869" priority="8308" operator="lessThan">
      <formula>Z$7</formula>
    </cfRule>
    <cfRule type="cellIs" dxfId="26868" priority="8309" operator="greaterThanOrEqual">
      <formula>Z$7</formula>
    </cfRule>
  </conditionalFormatting>
  <conditionalFormatting sqref="AB39:AB45">
    <cfRule type="cellIs" dxfId="26867" priority="8300" operator="equal">
      <formula>0</formula>
    </cfRule>
    <cfRule type="cellIs" dxfId="26866" priority="8301" operator="lessThan">
      <formula>AB$7</formula>
    </cfRule>
    <cfRule type="cellIs" dxfId="26865" priority="8302" operator="greaterThanOrEqual">
      <formula>AB$7</formula>
    </cfRule>
  </conditionalFormatting>
  <conditionalFormatting sqref="AC39:AC45">
    <cfRule type="cellIs" dxfId="26864" priority="8297" operator="equal">
      <formula>0</formula>
    </cfRule>
    <cfRule type="cellIs" dxfId="26863" priority="8298" operator="lessThan">
      <formula>AC$7</formula>
    </cfRule>
    <cfRule type="cellIs" dxfId="26862" priority="8299" operator="greaterThanOrEqual">
      <formula>AC$7</formula>
    </cfRule>
  </conditionalFormatting>
  <conditionalFormatting sqref="AD39:AD45">
    <cfRule type="cellIs" dxfId="26861" priority="8294" operator="equal">
      <formula>0</formula>
    </cfRule>
    <cfRule type="cellIs" dxfId="26860" priority="8295" operator="lessThan">
      <formula>AD$7</formula>
    </cfRule>
    <cfRule type="cellIs" dxfId="26859" priority="8296" operator="greaterThanOrEqual">
      <formula>AD$7</formula>
    </cfRule>
  </conditionalFormatting>
  <conditionalFormatting sqref="T39:T45">
    <cfRule type="cellIs" dxfId="26858" priority="8290" operator="equal">
      <formula>0</formula>
    </cfRule>
    <cfRule type="cellIs" dxfId="26857" priority="8291" operator="lessThan">
      <formula>T$6</formula>
    </cfRule>
    <cfRule type="cellIs" dxfId="26856" priority="8292" operator="lessThan">
      <formula>T$7</formula>
    </cfRule>
    <cfRule type="cellIs" dxfId="26855" priority="8293" operator="greaterThanOrEqual">
      <formula>T$7</formula>
    </cfRule>
  </conditionalFormatting>
  <conditionalFormatting sqref="F47:F53 AE47:AE53">
    <cfRule type="cellIs" dxfId="26854" priority="8286" operator="equal">
      <formula>0</formula>
    </cfRule>
    <cfRule type="cellIs" dxfId="26853" priority="8287" operator="lessThan">
      <formula>F$6</formula>
    </cfRule>
    <cfRule type="cellIs" dxfId="26852" priority="8288" operator="lessThan">
      <formula>F$7</formula>
    </cfRule>
    <cfRule type="cellIs" dxfId="26851" priority="8289" operator="greaterThanOrEqual">
      <formula>F$7</formula>
    </cfRule>
  </conditionalFormatting>
  <conditionalFormatting sqref="G47:G53">
    <cfRule type="cellIs" dxfId="26850" priority="8282" operator="equal">
      <formula>0</formula>
    </cfRule>
    <cfRule type="cellIs" dxfId="26849" priority="8283" operator="lessThan">
      <formula>G$6</formula>
    </cfRule>
    <cfRule type="cellIs" dxfId="26848" priority="8284" operator="lessThan">
      <formula>G$7</formula>
    </cfRule>
    <cfRule type="cellIs" dxfId="26847" priority="8285" operator="greaterThanOrEqual">
      <formula>G$7</formula>
    </cfRule>
  </conditionalFormatting>
  <conditionalFormatting sqref="H47:H53">
    <cfRule type="cellIs" dxfId="26846" priority="8278" operator="equal">
      <formula>0</formula>
    </cfRule>
    <cfRule type="cellIs" dxfId="26845" priority="8279" operator="lessThan">
      <formula>H$6</formula>
    </cfRule>
    <cfRule type="cellIs" dxfId="26844" priority="8280" operator="lessThan">
      <formula>H$7</formula>
    </cfRule>
    <cfRule type="cellIs" dxfId="26843" priority="8281" operator="greaterThanOrEqual">
      <formula>H$7</formula>
    </cfRule>
  </conditionalFormatting>
  <conditionalFormatting sqref="I47:I53">
    <cfRule type="cellIs" dxfId="26842" priority="8274" operator="equal">
      <formula>0</formula>
    </cfRule>
    <cfRule type="cellIs" dxfId="26841" priority="8275" operator="lessThan">
      <formula>I$6</formula>
    </cfRule>
    <cfRule type="cellIs" dxfId="26840" priority="8276" operator="lessThan">
      <formula>I$7</formula>
    </cfRule>
    <cfRule type="cellIs" dxfId="26839" priority="8277" operator="greaterThanOrEqual">
      <formula>I$7</formula>
    </cfRule>
  </conditionalFormatting>
  <conditionalFormatting sqref="J47:J53">
    <cfRule type="cellIs" dxfId="26838" priority="8270" operator="equal">
      <formula>0</formula>
    </cfRule>
    <cfRule type="cellIs" dxfId="26837" priority="8271" operator="lessThan">
      <formula>J$6</formula>
    </cfRule>
    <cfRule type="cellIs" dxfId="26836" priority="8272" operator="lessThan">
      <formula>J$7</formula>
    </cfRule>
    <cfRule type="cellIs" dxfId="26835" priority="8273" operator="greaterThanOrEqual">
      <formula>J$7</formula>
    </cfRule>
  </conditionalFormatting>
  <conditionalFormatting sqref="K47:K53">
    <cfRule type="cellIs" dxfId="26834" priority="8266" operator="equal">
      <formula>0</formula>
    </cfRule>
    <cfRule type="cellIs" dxfId="26833" priority="8267" operator="lessThan">
      <formula>K$6</formula>
    </cfRule>
    <cfRule type="cellIs" dxfId="26832" priority="8268" operator="lessThan">
      <formula>K$7</formula>
    </cfRule>
    <cfRule type="cellIs" dxfId="26831" priority="8269" operator="greaterThanOrEqual">
      <formula>K$7</formula>
    </cfRule>
  </conditionalFormatting>
  <conditionalFormatting sqref="L47:L53">
    <cfRule type="cellIs" dxfId="26830" priority="8262" operator="equal">
      <formula>0</formula>
    </cfRule>
    <cfRule type="cellIs" dxfId="26829" priority="8263" operator="lessThan">
      <formula>L$6</formula>
    </cfRule>
    <cfRule type="cellIs" dxfId="26828" priority="8264" operator="lessThan">
      <formula>L$7</formula>
    </cfRule>
    <cfRule type="cellIs" dxfId="26827" priority="8265" operator="greaterThanOrEqual">
      <formula>L$7</formula>
    </cfRule>
  </conditionalFormatting>
  <conditionalFormatting sqref="M47:M53">
    <cfRule type="cellIs" dxfId="26826" priority="8258" operator="equal">
      <formula>0</formula>
    </cfRule>
    <cfRule type="cellIs" dxfId="26825" priority="8259" operator="lessThan">
      <formula>M$6</formula>
    </cfRule>
    <cfRule type="cellIs" dxfId="26824" priority="8260" operator="lessThan">
      <formula>M$7</formula>
    </cfRule>
    <cfRule type="cellIs" dxfId="26823" priority="8261" operator="greaterThanOrEqual">
      <formula>M$7</formula>
    </cfRule>
  </conditionalFormatting>
  <conditionalFormatting sqref="N47:N53">
    <cfRule type="cellIs" dxfId="26822" priority="8254" operator="equal">
      <formula>0</formula>
    </cfRule>
    <cfRule type="cellIs" dxfId="26821" priority="8255" operator="lessThan">
      <formula>N$6</formula>
    </cfRule>
    <cfRule type="cellIs" dxfId="26820" priority="8256" operator="lessThan">
      <formula>N$7</formula>
    </cfRule>
    <cfRule type="cellIs" dxfId="26819" priority="8257" operator="greaterThanOrEqual">
      <formula>N$7</formula>
    </cfRule>
  </conditionalFormatting>
  <conditionalFormatting sqref="O47:O53">
    <cfRule type="cellIs" dxfId="26818" priority="8250" operator="equal">
      <formula>0</formula>
    </cfRule>
    <cfRule type="cellIs" dxfId="26817" priority="8251" operator="lessThan">
      <formula>O$6</formula>
    </cfRule>
    <cfRule type="cellIs" dxfId="26816" priority="8252" operator="lessThan">
      <formula>O$7</formula>
    </cfRule>
    <cfRule type="cellIs" dxfId="26815" priority="8253" operator="greaterThanOrEqual">
      <formula>O$7</formula>
    </cfRule>
  </conditionalFormatting>
  <conditionalFormatting sqref="P47:P53">
    <cfRule type="cellIs" dxfId="26814" priority="8246" operator="equal">
      <formula>0</formula>
    </cfRule>
    <cfRule type="cellIs" dxfId="26813" priority="8247" operator="lessThan">
      <formula>P$6</formula>
    </cfRule>
    <cfRule type="cellIs" dxfId="26812" priority="8248" operator="lessThan">
      <formula>P$7</formula>
    </cfRule>
    <cfRule type="cellIs" dxfId="26811" priority="8249" operator="greaterThanOrEqual">
      <formula>P$7</formula>
    </cfRule>
  </conditionalFormatting>
  <conditionalFormatting sqref="Q47:Q53">
    <cfRule type="cellIs" dxfId="26810" priority="8242" operator="equal">
      <formula>0</formula>
    </cfRule>
    <cfRule type="cellIs" dxfId="26809" priority="8243" operator="lessThan">
      <formula>Q$6</formula>
    </cfRule>
    <cfRule type="cellIs" dxfId="26808" priority="8244" operator="lessThan">
      <formula>Q$7</formula>
    </cfRule>
    <cfRule type="cellIs" dxfId="26807" priority="8245" operator="greaterThanOrEqual">
      <formula>Q$7</formula>
    </cfRule>
  </conditionalFormatting>
  <conditionalFormatting sqref="R47:R53">
    <cfRule type="cellIs" dxfId="26806" priority="8238" operator="equal">
      <formula>0</formula>
    </cfRule>
    <cfRule type="cellIs" dxfId="26805" priority="8239" operator="lessThan">
      <formula>R$6</formula>
    </cfRule>
    <cfRule type="cellIs" dxfId="26804" priority="8240" operator="lessThan">
      <formula>R$7</formula>
    </cfRule>
    <cfRule type="cellIs" dxfId="26803" priority="8241" operator="greaterThanOrEqual">
      <formula>R$7</formula>
    </cfRule>
  </conditionalFormatting>
  <conditionalFormatting sqref="S47:S53">
    <cfRule type="cellIs" dxfId="26802" priority="8234" operator="equal">
      <formula>0</formula>
    </cfRule>
    <cfRule type="cellIs" dxfId="26801" priority="8235" operator="lessThan">
      <formula>S$6</formula>
    </cfRule>
    <cfRule type="cellIs" dxfId="26800" priority="8236" operator="lessThan">
      <formula>S$7</formula>
    </cfRule>
    <cfRule type="cellIs" dxfId="26799" priority="8237" operator="greaterThanOrEqual">
      <formula>S$7</formula>
    </cfRule>
  </conditionalFormatting>
  <conditionalFormatting sqref="U47:U53">
    <cfRule type="cellIs" dxfId="26798" priority="8230" operator="equal">
      <formula>0</formula>
    </cfRule>
    <cfRule type="cellIs" dxfId="26797" priority="8231" operator="lessThan">
      <formula>U$6</formula>
    </cfRule>
    <cfRule type="cellIs" dxfId="26796" priority="8232" operator="lessThan">
      <formula>U$7</formula>
    </cfRule>
    <cfRule type="cellIs" dxfId="26795" priority="8233" operator="greaterThanOrEqual">
      <formula>U$7</formula>
    </cfRule>
  </conditionalFormatting>
  <conditionalFormatting sqref="W47:W53">
    <cfRule type="cellIs" dxfId="26794" priority="8226" operator="equal">
      <formula>0</formula>
    </cfRule>
    <cfRule type="cellIs" dxfId="26793" priority="8227" operator="lessThan">
      <formula>W$6</formula>
    </cfRule>
    <cfRule type="cellIs" dxfId="26792" priority="8228" operator="lessThan">
      <formula>W$7</formula>
    </cfRule>
    <cfRule type="cellIs" dxfId="26791" priority="8229" operator="greaterThanOrEqual">
      <formula>W$7</formula>
    </cfRule>
  </conditionalFormatting>
  <conditionalFormatting sqref="X47:X53">
    <cfRule type="cellIs" dxfId="26790" priority="8222" operator="equal">
      <formula>0</formula>
    </cfRule>
    <cfRule type="cellIs" dxfId="26789" priority="8223" operator="lessThan">
      <formula>X$6</formula>
    </cfRule>
    <cfRule type="cellIs" dxfId="26788" priority="8224" operator="lessThan">
      <formula>X$7</formula>
    </cfRule>
    <cfRule type="cellIs" dxfId="26787" priority="8225" operator="greaterThanOrEqual">
      <formula>X$7</formula>
    </cfRule>
  </conditionalFormatting>
  <conditionalFormatting sqref="Y47:Y53">
    <cfRule type="cellIs" dxfId="26786" priority="8219" operator="equal">
      <formula>0</formula>
    </cfRule>
    <cfRule type="cellIs" dxfId="26785" priority="8220" operator="lessThan">
      <formula>Y$7</formula>
    </cfRule>
    <cfRule type="cellIs" dxfId="26784" priority="8221" operator="greaterThanOrEqual">
      <formula>Y$7</formula>
    </cfRule>
  </conditionalFormatting>
  <conditionalFormatting sqref="Z47:Z53">
    <cfRule type="cellIs" dxfId="26783" priority="8216" operator="equal">
      <formula>0</formula>
    </cfRule>
    <cfRule type="cellIs" dxfId="26782" priority="8217" operator="lessThan">
      <formula>Z$7</formula>
    </cfRule>
    <cfRule type="cellIs" dxfId="26781" priority="8218" operator="greaterThanOrEqual">
      <formula>Z$7</formula>
    </cfRule>
  </conditionalFormatting>
  <conditionalFormatting sqref="AA47:AA53">
    <cfRule type="cellIs" dxfId="26780" priority="8212" operator="equal">
      <formula>0</formula>
    </cfRule>
    <cfRule type="cellIs" dxfId="26779" priority="8213" operator="lessThan">
      <formula>AA$6</formula>
    </cfRule>
    <cfRule type="cellIs" dxfId="26778" priority="8214" operator="lessThan">
      <formula>AA$7</formula>
    </cfRule>
    <cfRule type="cellIs" dxfId="26777" priority="8215" operator="greaterThanOrEqual">
      <formula>AA$7</formula>
    </cfRule>
  </conditionalFormatting>
  <conditionalFormatting sqref="AB47:AB53">
    <cfRule type="cellIs" dxfId="26776" priority="8209" operator="equal">
      <formula>0</formula>
    </cfRule>
    <cfRule type="cellIs" dxfId="26775" priority="8210" operator="lessThan">
      <formula>AB$7</formula>
    </cfRule>
    <cfRule type="cellIs" dxfId="26774" priority="8211" operator="greaterThanOrEqual">
      <formula>AB$7</formula>
    </cfRule>
  </conditionalFormatting>
  <conditionalFormatting sqref="AC47:AC53">
    <cfRule type="cellIs" dxfId="26773" priority="8206" operator="equal">
      <formula>0</formula>
    </cfRule>
    <cfRule type="cellIs" dxfId="26772" priority="8207" operator="lessThan">
      <formula>AC$7</formula>
    </cfRule>
    <cfRule type="cellIs" dxfId="26771" priority="8208" operator="greaterThanOrEqual">
      <formula>AC$7</formula>
    </cfRule>
  </conditionalFormatting>
  <conditionalFormatting sqref="AD47:AD53">
    <cfRule type="cellIs" dxfId="26770" priority="8203" operator="equal">
      <formula>0</formula>
    </cfRule>
    <cfRule type="cellIs" dxfId="26769" priority="8204" operator="lessThan">
      <formula>AD$7</formula>
    </cfRule>
    <cfRule type="cellIs" dxfId="26768" priority="8205" operator="greaterThanOrEqual">
      <formula>AD$7</formula>
    </cfRule>
  </conditionalFormatting>
  <conditionalFormatting sqref="T47:T53">
    <cfRule type="cellIs" dxfId="26767" priority="8199" operator="equal">
      <formula>0</formula>
    </cfRule>
    <cfRule type="cellIs" dxfId="26766" priority="8200" operator="lessThan">
      <formula>T$6</formula>
    </cfRule>
    <cfRule type="cellIs" dxfId="26765" priority="8201" operator="lessThan">
      <formula>T$7</formula>
    </cfRule>
    <cfRule type="cellIs" dxfId="26764" priority="8202" operator="greaterThanOrEqual">
      <formula>T$7</formula>
    </cfRule>
  </conditionalFormatting>
  <conditionalFormatting sqref="F55:F62 AE55:AE62">
    <cfRule type="cellIs" dxfId="26763" priority="8195" operator="equal">
      <formula>0</formula>
    </cfRule>
    <cfRule type="cellIs" dxfId="26762" priority="8196" operator="lessThan">
      <formula>F$6</formula>
    </cfRule>
    <cfRule type="cellIs" dxfId="26761" priority="8197" operator="lessThan">
      <formula>F$7</formula>
    </cfRule>
    <cfRule type="cellIs" dxfId="26760" priority="8198" operator="greaterThanOrEqual">
      <formula>F$7</formula>
    </cfRule>
  </conditionalFormatting>
  <conditionalFormatting sqref="G55:G62">
    <cfRule type="cellIs" dxfId="26759" priority="8191" operator="equal">
      <formula>0</formula>
    </cfRule>
    <cfRule type="cellIs" dxfId="26758" priority="8192" operator="lessThan">
      <formula>G$6</formula>
    </cfRule>
    <cfRule type="cellIs" dxfId="26757" priority="8193" operator="lessThan">
      <formula>G$7</formula>
    </cfRule>
    <cfRule type="cellIs" dxfId="26756" priority="8194" operator="greaterThanOrEqual">
      <formula>G$7</formula>
    </cfRule>
  </conditionalFormatting>
  <conditionalFormatting sqref="H55:H62">
    <cfRule type="cellIs" dxfId="26755" priority="8187" operator="equal">
      <formula>0</formula>
    </cfRule>
    <cfRule type="cellIs" dxfId="26754" priority="8188" operator="lessThan">
      <formula>H$6</formula>
    </cfRule>
    <cfRule type="cellIs" dxfId="26753" priority="8189" operator="lessThan">
      <formula>H$7</formula>
    </cfRule>
    <cfRule type="cellIs" dxfId="26752" priority="8190" operator="greaterThanOrEqual">
      <formula>H$7</formula>
    </cfRule>
  </conditionalFormatting>
  <conditionalFormatting sqref="I55:I62">
    <cfRule type="cellIs" dxfId="26751" priority="8183" operator="equal">
      <formula>0</formula>
    </cfRule>
    <cfRule type="cellIs" dxfId="26750" priority="8184" operator="lessThan">
      <formula>I$6</formula>
    </cfRule>
    <cfRule type="cellIs" dxfId="26749" priority="8185" operator="lessThan">
      <formula>I$7</formula>
    </cfRule>
    <cfRule type="cellIs" dxfId="26748" priority="8186" operator="greaterThanOrEqual">
      <formula>I$7</formula>
    </cfRule>
  </conditionalFormatting>
  <conditionalFormatting sqref="J55:J62">
    <cfRule type="cellIs" dxfId="26747" priority="8179" operator="equal">
      <formula>0</formula>
    </cfRule>
    <cfRule type="cellIs" dxfId="26746" priority="8180" operator="lessThan">
      <formula>J$6</formula>
    </cfRule>
    <cfRule type="cellIs" dxfId="26745" priority="8181" operator="lessThan">
      <formula>J$7</formula>
    </cfRule>
    <cfRule type="cellIs" dxfId="26744" priority="8182" operator="greaterThanOrEqual">
      <formula>J$7</formula>
    </cfRule>
  </conditionalFormatting>
  <conditionalFormatting sqref="K55:K62">
    <cfRule type="cellIs" dxfId="26743" priority="8175" operator="equal">
      <formula>0</formula>
    </cfRule>
    <cfRule type="cellIs" dxfId="26742" priority="8176" operator="lessThan">
      <formula>K$6</formula>
    </cfRule>
    <cfRule type="cellIs" dxfId="26741" priority="8177" operator="lessThan">
      <formula>K$7</formula>
    </cfRule>
    <cfRule type="cellIs" dxfId="26740" priority="8178" operator="greaterThanOrEqual">
      <formula>K$7</formula>
    </cfRule>
  </conditionalFormatting>
  <conditionalFormatting sqref="L55:L62">
    <cfRule type="cellIs" dxfId="26739" priority="8171" operator="equal">
      <formula>0</formula>
    </cfRule>
    <cfRule type="cellIs" dxfId="26738" priority="8172" operator="lessThan">
      <formula>L$6</formula>
    </cfRule>
    <cfRule type="cellIs" dxfId="26737" priority="8173" operator="lessThan">
      <formula>L$7</formula>
    </cfRule>
    <cfRule type="cellIs" dxfId="26736" priority="8174" operator="greaterThanOrEqual">
      <formula>L$7</formula>
    </cfRule>
  </conditionalFormatting>
  <conditionalFormatting sqref="M55:M62">
    <cfRule type="cellIs" dxfId="26735" priority="8167" operator="equal">
      <formula>0</formula>
    </cfRule>
    <cfRule type="cellIs" dxfId="26734" priority="8168" operator="lessThan">
      <formula>M$6</formula>
    </cfRule>
    <cfRule type="cellIs" dxfId="26733" priority="8169" operator="lessThan">
      <formula>M$7</formula>
    </cfRule>
    <cfRule type="cellIs" dxfId="26732" priority="8170" operator="greaterThanOrEqual">
      <formula>M$7</formula>
    </cfRule>
  </conditionalFormatting>
  <conditionalFormatting sqref="N55:N62">
    <cfRule type="cellIs" dxfId="26731" priority="8163" operator="equal">
      <formula>0</formula>
    </cfRule>
    <cfRule type="cellIs" dxfId="26730" priority="8164" operator="lessThan">
      <formula>N$6</formula>
    </cfRule>
    <cfRule type="cellIs" dxfId="26729" priority="8165" operator="lessThan">
      <formula>N$7</formula>
    </cfRule>
    <cfRule type="cellIs" dxfId="26728" priority="8166" operator="greaterThanOrEqual">
      <formula>N$7</formula>
    </cfRule>
  </conditionalFormatting>
  <conditionalFormatting sqref="O55:O62">
    <cfRule type="cellIs" dxfId="26727" priority="8159" operator="equal">
      <formula>0</formula>
    </cfRule>
    <cfRule type="cellIs" dxfId="26726" priority="8160" operator="lessThan">
      <formula>O$6</formula>
    </cfRule>
    <cfRule type="cellIs" dxfId="26725" priority="8161" operator="lessThan">
      <formula>O$7</formula>
    </cfRule>
    <cfRule type="cellIs" dxfId="26724" priority="8162" operator="greaterThanOrEqual">
      <formula>O$7</formula>
    </cfRule>
  </conditionalFormatting>
  <conditionalFormatting sqref="P55:P62">
    <cfRule type="cellIs" dxfId="26723" priority="8155" operator="equal">
      <formula>0</formula>
    </cfRule>
    <cfRule type="cellIs" dxfId="26722" priority="8156" operator="lessThan">
      <formula>P$6</formula>
    </cfRule>
    <cfRule type="cellIs" dxfId="26721" priority="8157" operator="lessThan">
      <formula>P$7</formula>
    </cfRule>
    <cfRule type="cellIs" dxfId="26720" priority="8158" operator="greaterThanOrEqual">
      <formula>P$7</formula>
    </cfRule>
  </conditionalFormatting>
  <conditionalFormatting sqref="Q55:Q62">
    <cfRule type="cellIs" dxfId="26719" priority="8151" operator="equal">
      <formula>0</formula>
    </cfRule>
    <cfRule type="cellIs" dxfId="26718" priority="8152" operator="lessThan">
      <formula>Q$6</formula>
    </cfRule>
    <cfRule type="cellIs" dxfId="26717" priority="8153" operator="lessThan">
      <formula>Q$7</formula>
    </cfRule>
    <cfRule type="cellIs" dxfId="26716" priority="8154" operator="greaterThanOrEqual">
      <formula>Q$7</formula>
    </cfRule>
  </conditionalFormatting>
  <conditionalFormatting sqref="R55:R62">
    <cfRule type="cellIs" dxfId="26715" priority="8147" operator="equal">
      <formula>0</formula>
    </cfRule>
    <cfRule type="cellIs" dxfId="26714" priority="8148" operator="lessThan">
      <formula>R$6</formula>
    </cfRule>
    <cfRule type="cellIs" dxfId="26713" priority="8149" operator="lessThan">
      <formula>R$7</formula>
    </cfRule>
    <cfRule type="cellIs" dxfId="26712" priority="8150" operator="greaterThanOrEqual">
      <formula>R$7</formula>
    </cfRule>
  </conditionalFormatting>
  <conditionalFormatting sqref="S55:S62">
    <cfRule type="cellIs" dxfId="26711" priority="8143" operator="equal">
      <formula>0</formula>
    </cfRule>
    <cfRule type="cellIs" dxfId="26710" priority="8144" operator="lessThan">
      <formula>S$6</formula>
    </cfRule>
    <cfRule type="cellIs" dxfId="26709" priority="8145" operator="lessThan">
      <formula>S$7</formula>
    </cfRule>
    <cfRule type="cellIs" dxfId="26708" priority="8146" operator="greaterThanOrEqual">
      <formula>S$7</formula>
    </cfRule>
  </conditionalFormatting>
  <conditionalFormatting sqref="U55:U62">
    <cfRule type="cellIs" dxfId="26707" priority="8139" operator="equal">
      <formula>0</formula>
    </cfRule>
    <cfRule type="cellIs" dxfId="26706" priority="8140" operator="lessThan">
      <formula>U$6</formula>
    </cfRule>
    <cfRule type="cellIs" dxfId="26705" priority="8141" operator="lessThan">
      <formula>U$7</formula>
    </cfRule>
    <cfRule type="cellIs" dxfId="26704" priority="8142" operator="greaterThanOrEqual">
      <formula>U$7</formula>
    </cfRule>
  </conditionalFormatting>
  <conditionalFormatting sqref="W55:W62">
    <cfRule type="cellIs" dxfId="26703" priority="8135" operator="equal">
      <formula>0</formula>
    </cfRule>
    <cfRule type="cellIs" dxfId="26702" priority="8136" operator="lessThan">
      <formula>W$6</formula>
    </cfRule>
    <cfRule type="cellIs" dxfId="26701" priority="8137" operator="lessThan">
      <formula>W$7</formula>
    </cfRule>
    <cfRule type="cellIs" dxfId="26700" priority="8138" operator="greaterThanOrEqual">
      <formula>W$7</formula>
    </cfRule>
  </conditionalFormatting>
  <conditionalFormatting sqref="X55:X62">
    <cfRule type="cellIs" dxfId="26699" priority="8131" operator="equal">
      <formula>0</formula>
    </cfRule>
    <cfRule type="cellIs" dxfId="26698" priority="8132" operator="lessThan">
      <formula>X$6</formula>
    </cfRule>
    <cfRule type="cellIs" dxfId="26697" priority="8133" operator="lessThan">
      <formula>X$7</formula>
    </cfRule>
    <cfRule type="cellIs" dxfId="26696" priority="8134" operator="greaterThanOrEqual">
      <formula>X$7</formula>
    </cfRule>
  </conditionalFormatting>
  <conditionalFormatting sqref="Y55:Y62">
    <cfRule type="cellIs" dxfId="26695" priority="8128" operator="equal">
      <formula>0</formula>
    </cfRule>
    <cfRule type="cellIs" dxfId="26694" priority="8129" operator="lessThan">
      <formula>Y$7</formula>
    </cfRule>
    <cfRule type="cellIs" dxfId="26693" priority="8130" operator="greaterThanOrEqual">
      <formula>Y$7</formula>
    </cfRule>
  </conditionalFormatting>
  <conditionalFormatting sqref="Z55:Z62">
    <cfRule type="cellIs" dxfId="26692" priority="8125" operator="equal">
      <formula>0</formula>
    </cfRule>
    <cfRule type="cellIs" dxfId="26691" priority="8126" operator="lessThan">
      <formula>Z$7</formula>
    </cfRule>
    <cfRule type="cellIs" dxfId="26690" priority="8127" operator="greaterThanOrEqual">
      <formula>Z$7</formula>
    </cfRule>
  </conditionalFormatting>
  <conditionalFormatting sqref="AA55:AA62">
    <cfRule type="cellIs" dxfId="26689" priority="8121" operator="equal">
      <formula>0</formula>
    </cfRule>
    <cfRule type="cellIs" dxfId="26688" priority="8122" operator="lessThan">
      <formula>AA$6</formula>
    </cfRule>
    <cfRule type="cellIs" dxfId="26687" priority="8123" operator="lessThan">
      <formula>AA$7</formula>
    </cfRule>
    <cfRule type="cellIs" dxfId="26686" priority="8124" operator="greaterThanOrEqual">
      <formula>AA$7</formula>
    </cfRule>
  </conditionalFormatting>
  <conditionalFormatting sqref="AB55:AB62">
    <cfRule type="cellIs" dxfId="26685" priority="8118" operator="equal">
      <formula>0</formula>
    </cfRule>
    <cfRule type="cellIs" dxfId="26684" priority="8119" operator="lessThan">
      <formula>AB$7</formula>
    </cfRule>
    <cfRule type="cellIs" dxfId="26683" priority="8120" operator="greaterThanOrEqual">
      <formula>AB$7</formula>
    </cfRule>
  </conditionalFormatting>
  <conditionalFormatting sqref="AC55:AC62">
    <cfRule type="cellIs" dxfId="26682" priority="8115" operator="equal">
      <formula>0</formula>
    </cfRule>
    <cfRule type="cellIs" dxfId="26681" priority="8116" operator="lessThan">
      <formula>AC$7</formula>
    </cfRule>
    <cfRule type="cellIs" dxfId="26680" priority="8117" operator="greaterThanOrEqual">
      <formula>AC$7</formula>
    </cfRule>
  </conditionalFormatting>
  <conditionalFormatting sqref="AD55:AD62">
    <cfRule type="cellIs" dxfId="26679" priority="8112" operator="equal">
      <formula>0</formula>
    </cfRule>
    <cfRule type="cellIs" dxfId="26678" priority="8113" operator="lessThan">
      <formula>AD$7</formula>
    </cfRule>
    <cfRule type="cellIs" dxfId="26677" priority="8114" operator="greaterThanOrEqual">
      <formula>AD$7</formula>
    </cfRule>
  </conditionalFormatting>
  <conditionalFormatting sqref="T55:T62">
    <cfRule type="cellIs" dxfId="26676" priority="8108" operator="equal">
      <formula>0</formula>
    </cfRule>
    <cfRule type="cellIs" dxfId="26675" priority="8109" operator="lessThan">
      <formula>T$6</formula>
    </cfRule>
    <cfRule type="cellIs" dxfId="26674" priority="8110" operator="lessThan">
      <formula>T$7</formula>
    </cfRule>
    <cfRule type="cellIs" dxfId="26673" priority="8111" operator="greaterThanOrEqual">
      <formula>T$7</formula>
    </cfRule>
  </conditionalFormatting>
  <conditionalFormatting sqref="F64:F67 AE64:AE67">
    <cfRule type="cellIs" dxfId="26672" priority="8104" operator="equal">
      <formula>0</formula>
    </cfRule>
    <cfRule type="cellIs" dxfId="26671" priority="8105" operator="lessThan">
      <formula>F$6</formula>
    </cfRule>
    <cfRule type="cellIs" dxfId="26670" priority="8106" operator="lessThan">
      <formula>F$7</formula>
    </cfRule>
    <cfRule type="cellIs" dxfId="26669" priority="8107" operator="greaterThanOrEqual">
      <formula>F$7</formula>
    </cfRule>
  </conditionalFormatting>
  <conditionalFormatting sqref="G64:G67">
    <cfRule type="cellIs" dxfId="26668" priority="8100" operator="equal">
      <formula>0</formula>
    </cfRule>
    <cfRule type="cellIs" dxfId="26667" priority="8101" operator="lessThan">
      <formula>G$6</formula>
    </cfRule>
    <cfRule type="cellIs" dxfId="26666" priority="8102" operator="lessThan">
      <formula>G$7</formula>
    </cfRule>
    <cfRule type="cellIs" dxfId="26665" priority="8103" operator="greaterThanOrEqual">
      <formula>G$7</formula>
    </cfRule>
  </conditionalFormatting>
  <conditionalFormatting sqref="H64:H67">
    <cfRule type="cellIs" dxfId="26664" priority="8096" operator="equal">
      <formula>0</formula>
    </cfRule>
    <cfRule type="cellIs" dxfId="26663" priority="8097" operator="lessThan">
      <formula>H$6</formula>
    </cfRule>
    <cfRule type="cellIs" dxfId="26662" priority="8098" operator="lessThan">
      <formula>H$7</formula>
    </cfRule>
    <cfRule type="cellIs" dxfId="26661" priority="8099" operator="greaterThanOrEqual">
      <formula>H$7</formula>
    </cfRule>
  </conditionalFormatting>
  <conditionalFormatting sqref="I64:I67">
    <cfRule type="cellIs" dxfId="26660" priority="8092" operator="equal">
      <formula>0</formula>
    </cfRule>
    <cfRule type="cellIs" dxfId="26659" priority="8093" operator="lessThan">
      <formula>I$6</formula>
    </cfRule>
    <cfRule type="cellIs" dxfId="26658" priority="8094" operator="lessThan">
      <formula>I$7</formula>
    </cfRule>
    <cfRule type="cellIs" dxfId="26657" priority="8095" operator="greaterThanOrEqual">
      <formula>I$7</formula>
    </cfRule>
  </conditionalFormatting>
  <conditionalFormatting sqref="J64:J67">
    <cfRule type="cellIs" dxfId="26656" priority="8088" operator="equal">
      <formula>0</formula>
    </cfRule>
    <cfRule type="cellIs" dxfId="26655" priority="8089" operator="lessThan">
      <formula>J$6</formula>
    </cfRule>
    <cfRule type="cellIs" dxfId="26654" priority="8090" operator="lessThan">
      <formula>J$7</formula>
    </cfRule>
    <cfRule type="cellIs" dxfId="26653" priority="8091" operator="greaterThanOrEqual">
      <formula>J$7</formula>
    </cfRule>
  </conditionalFormatting>
  <conditionalFormatting sqref="K64:K67">
    <cfRule type="cellIs" dxfId="26652" priority="8084" operator="equal">
      <formula>0</formula>
    </cfRule>
    <cfRule type="cellIs" dxfId="26651" priority="8085" operator="lessThan">
      <formula>K$6</formula>
    </cfRule>
    <cfRule type="cellIs" dxfId="26650" priority="8086" operator="lessThan">
      <formula>K$7</formula>
    </cfRule>
    <cfRule type="cellIs" dxfId="26649" priority="8087" operator="greaterThanOrEqual">
      <formula>K$7</formula>
    </cfRule>
  </conditionalFormatting>
  <conditionalFormatting sqref="L64:L67">
    <cfRule type="cellIs" dxfId="26648" priority="8080" operator="equal">
      <formula>0</formula>
    </cfRule>
    <cfRule type="cellIs" dxfId="26647" priority="8081" operator="lessThan">
      <formula>L$6</formula>
    </cfRule>
    <cfRule type="cellIs" dxfId="26646" priority="8082" operator="lessThan">
      <formula>L$7</formula>
    </cfRule>
    <cfRule type="cellIs" dxfId="26645" priority="8083" operator="greaterThanOrEqual">
      <formula>L$7</formula>
    </cfRule>
  </conditionalFormatting>
  <conditionalFormatting sqref="M64:M67">
    <cfRule type="cellIs" dxfId="26644" priority="8076" operator="equal">
      <formula>0</formula>
    </cfRule>
    <cfRule type="cellIs" dxfId="26643" priority="8077" operator="lessThan">
      <formula>M$6</formula>
    </cfRule>
    <cfRule type="cellIs" dxfId="26642" priority="8078" operator="lessThan">
      <formula>M$7</formula>
    </cfRule>
    <cfRule type="cellIs" dxfId="26641" priority="8079" operator="greaterThanOrEqual">
      <formula>M$7</formula>
    </cfRule>
  </conditionalFormatting>
  <conditionalFormatting sqref="N64:N67">
    <cfRule type="cellIs" dxfId="26640" priority="8072" operator="equal">
      <formula>0</formula>
    </cfRule>
    <cfRule type="cellIs" dxfId="26639" priority="8073" operator="lessThan">
      <formula>N$6</formula>
    </cfRule>
    <cfRule type="cellIs" dxfId="26638" priority="8074" operator="lessThan">
      <formula>N$7</formula>
    </cfRule>
    <cfRule type="cellIs" dxfId="26637" priority="8075" operator="greaterThanOrEqual">
      <formula>N$7</formula>
    </cfRule>
  </conditionalFormatting>
  <conditionalFormatting sqref="O64:O67">
    <cfRule type="cellIs" dxfId="26636" priority="8068" operator="equal">
      <formula>0</formula>
    </cfRule>
    <cfRule type="cellIs" dxfId="26635" priority="8069" operator="lessThan">
      <formula>O$6</formula>
    </cfRule>
    <cfRule type="cellIs" dxfId="26634" priority="8070" operator="lessThan">
      <formula>O$7</formula>
    </cfRule>
    <cfRule type="cellIs" dxfId="26633" priority="8071" operator="greaterThanOrEqual">
      <formula>O$7</formula>
    </cfRule>
  </conditionalFormatting>
  <conditionalFormatting sqref="P64:P67">
    <cfRule type="cellIs" dxfId="26632" priority="8064" operator="equal">
      <formula>0</formula>
    </cfRule>
    <cfRule type="cellIs" dxfId="26631" priority="8065" operator="lessThan">
      <formula>P$6</formula>
    </cfRule>
    <cfRule type="cellIs" dxfId="26630" priority="8066" operator="lessThan">
      <formula>P$7</formula>
    </cfRule>
    <cfRule type="cellIs" dxfId="26629" priority="8067" operator="greaterThanOrEqual">
      <formula>P$7</formula>
    </cfRule>
  </conditionalFormatting>
  <conditionalFormatting sqref="Q64:Q67">
    <cfRule type="cellIs" dxfId="26628" priority="8060" operator="equal">
      <formula>0</formula>
    </cfRule>
    <cfRule type="cellIs" dxfId="26627" priority="8061" operator="lessThan">
      <formula>Q$6</formula>
    </cfRule>
    <cfRule type="cellIs" dxfId="26626" priority="8062" operator="lessThan">
      <formula>Q$7</formula>
    </cfRule>
    <cfRule type="cellIs" dxfId="26625" priority="8063" operator="greaterThanOrEqual">
      <formula>Q$7</formula>
    </cfRule>
  </conditionalFormatting>
  <conditionalFormatting sqref="R64:R67">
    <cfRule type="cellIs" dxfId="26624" priority="8056" operator="equal">
      <formula>0</formula>
    </cfRule>
    <cfRule type="cellIs" dxfId="26623" priority="8057" operator="lessThan">
      <formula>R$6</formula>
    </cfRule>
    <cfRule type="cellIs" dxfId="26622" priority="8058" operator="lessThan">
      <formula>R$7</formula>
    </cfRule>
    <cfRule type="cellIs" dxfId="26621" priority="8059" operator="greaterThanOrEqual">
      <formula>R$7</formula>
    </cfRule>
  </conditionalFormatting>
  <conditionalFormatting sqref="S64:S67">
    <cfRule type="cellIs" dxfId="26620" priority="8052" operator="equal">
      <formula>0</formula>
    </cfRule>
    <cfRule type="cellIs" dxfId="26619" priority="8053" operator="lessThan">
      <formula>S$6</formula>
    </cfRule>
    <cfRule type="cellIs" dxfId="26618" priority="8054" operator="lessThan">
      <formula>S$7</formula>
    </cfRule>
    <cfRule type="cellIs" dxfId="26617" priority="8055" operator="greaterThanOrEqual">
      <formula>S$7</formula>
    </cfRule>
  </conditionalFormatting>
  <conditionalFormatting sqref="U64:U67">
    <cfRule type="cellIs" dxfId="26616" priority="8048" operator="equal">
      <formula>0</formula>
    </cfRule>
    <cfRule type="cellIs" dxfId="26615" priority="8049" operator="lessThan">
      <formula>U$6</formula>
    </cfRule>
    <cfRule type="cellIs" dxfId="26614" priority="8050" operator="lessThan">
      <formula>U$7</formula>
    </cfRule>
    <cfRule type="cellIs" dxfId="26613" priority="8051" operator="greaterThanOrEqual">
      <formula>U$7</formula>
    </cfRule>
  </conditionalFormatting>
  <conditionalFormatting sqref="W64:W67">
    <cfRule type="cellIs" dxfId="26612" priority="8044" operator="equal">
      <formula>0</formula>
    </cfRule>
    <cfRule type="cellIs" dxfId="26611" priority="8045" operator="lessThan">
      <formula>W$6</formula>
    </cfRule>
    <cfRule type="cellIs" dxfId="26610" priority="8046" operator="lessThan">
      <formula>W$7</formula>
    </cfRule>
    <cfRule type="cellIs" dxfId="26609" priority="8047" operator="greaterThanOrEqual">
      <formula>W$7</formula>
    </cfRule>
  </conditionalFormatting>
  <conditionalFormatting sqref="X64:X67">
    <cfRule type="cellIs" dxfId="26608" priority="8040" operator="equal">
      <formula>0</formula>
    </cfRule>
    <cfRule type="cellIs" dxfId="26607" priority="8041" operator="lessThan">
      <formula>X$6</formula>
    </cfRule>
    <cfRule type="cellIs" dxfId="26606" priority="8042" operator="lessThan">
      <formula>X$7</formula>
    </cfRule>
    <cfRule type="cellIs" dxfId="26605" priority="8043" operator="greaterThanOrEqual">
      <formula>X$7</formula>
    </cfRule>
  </conditionalFormatting>
  <conditionalFormatting sqref="Y64:Y67">
    <cfRule type="cellIs" dxfId="26604" priority="8037" operator="equal">
      <formula>0</formula>
    </cfRule>
    <cfRule type="cellIs" dxfId="26603" priority="8038" operator="lessThan">
      <formula>Y$7</formula>
    </cfRule>
    <cfRule type="cellIs" dxfId="26602" priority="8039" operator="greaterThanOrEqual">
      <formula>Y$7</formula>
    </cfRule>
  </conditionalFormatting>
  <conditionalFormatting sqref="Z64:Z67">
    <cfRule type="cellIs" dxfId="26601" priority="8034" operator="equal">
      <formula>0</formula>
    </cfRule>
    <cfRule type="cellIs" dxfId="26600" priority="8035" operator="lessThan">
      <formula>Z$7</formula>
    </cfRule>
    <cfRule type="cellIs" dxfId="26599" priority="8036" operator="greaterThanOrEqual">
      <formula>Z$7</formula>
    </cfRule>
  </conditionalFormatting>
  <conditionalFormatting sqref="AA64:AA67">
    <cfRule type="cellIs" dxfId="26598" priority="8030" operator="equal">
      <formula>0</formula>
    </cfRule>
    <cfRule type="cellIs" dxfId="26597" priority="8031" operator="lessThan">
      <formula>AA$6</formula>
    </cfRule>
    <cfRule type="cellIs" dxfId="26596" priority="8032" operator="lessThan">
      <formula>AA$7</formula>
    </cfRule>
    <cfRule type="cellIs" dxfId="26595" priority="8033" operator="greaterThanOrEqual">
      <formula>AA$7</formula>
    </cfRule>
  </conditionalFormatting>
  <conditionalFormatting sqref="AB64:AB67">
    <cfRule type="cellIs" dxfId="26594" priority="8027" operator="equal">
      <formula>0</formula>
    </cfRule>
    <cfRule type="cellIs" dxfId="26593" priority="8028" operator="lessThan">
      <formula>AB$7</formula>
    </cfRule>
    <cfRule type="cellIs" dxfId="26592" priority="8029" operator="greaterThanOrEqual">
      <formula>AB$7</formula>
    </cfRule>
  </conditionalFormatting>
  <conditionalFormatting sqref="AC64:AC67">
    <cfRule type="cellIs" dxfId="26591" priority="8024" operator="equal">
      <formula>0</formula>
    </cfRule>
    <cfRule type="cellIs" dxfId="26590" priority="8025" operator="lessThan">
      <formula>AC$7</formula>
    </cfRule>
    <cfRule type="cellIs" dxfId="26589" priority="8026" operator="greaterThanOrEqual">
      <formula>AC$7</formula>
    </cfRule>
  </conditionalFormatting>
  <conditionalFormatting sqref="AD64:AD67">
    <cfRule type="cellIs" dxfId="26588" priority="8021" operator="equal">
      <formula>0</formula>
    </cfRule>
    <cfRule type="cellIs" dxfId="26587" priority="8022" operator="lessThan">
      <formula>AD$7</formula>
    </cfRule>
    <cfRule type="cellIs" dxfId="26586" priority="8023" operator="greaterThanOrEqual">
      <formula>AD$7</formula>
    </cfRule>
  </conditionalFormatting>
  <conditionalFormatting sqref="T64:T67">
    <cfRule type="cellIs" dxfId="26585" priority="8017" operator="equal">
      <formula>0</formula>
    </cfRule>
    <cfRule type="cellIs" dxfId="26584" priority="8018" operator="lessThan">
      <formula>T$6</formula>
    </cfRule>
    <cfRule type="cellIs" dxfId="26583" priority="8019" operator="lessThan">
      <formula>T$7</formula>
    </cfRule>
    <cfRule type="cellIs" dxfId="26582" priority="8020" operator="greaterThanOrEqual">
      <formula>T$7</formula>
    </cfRule>
  </conditionalFormatting>
  <conditionalFormatting sqref="F71:F78 AE71:AE78">
    <cfRule type="cellIs" dxfId="26581" priority="8013" operator="equal">
      <formula>0</formula>
    </cfRule>
    <cfRule type="cellIs" dxfId="26580" priority="8014" operator="lessThan">
      <formula>F$6</formula>
    </cfRule>
    <cfRule type="cellIs" dxfId="26579" priority="8015" operator="lessThan">
      <formula>F$7</formula>
    </cfRule>
    <cfRule type="cellIs" dxfId="26578" priority="8016" operator="greaterThanOrEqual">
      <formula>F$7</formula>
    </cfRule>
  </conditionalFormatting>
  <conditionalFormatting sqref="G71:G78">
    <cfRule type="cellIs" dxfId="26577" priority="8009" operator="equal">
      <formula>0</formula>
    </cfRule>
    <cfRule type="cellIs" dxfId="26576" priority="8010" operator="lessThan">
      <formula>G$6</formula>
    </cfRule>
    <cfRule type="cellIs" dxfId="26575" priority="8011" operator="lessThan">
      <formula>G$7</formula>
    </cfRule>
    <cfRule type="cellIs" dxfId="26574" priority="8012" operator="greaterThanOrEqual">
      <formula>G$7</formula>
    </cfRule>
  </conditionalFormatting>
  <conditionalFormatting sqref="H71:H78">
    <cfRule type="cellIs" dxfId="26573" priority="8005" operator="equal">
      <formula>0</formula>
    </cfRule>
    <cfRule type="cellIs" dxfId="26572" priority="8006" operator="lessThan">
      <formula>H$6</formula>
    </cfRule>
    <cfRule type="cellIs" dxfId="26571" priority="8007" operator="lessThan">
      <formula>H$7</formula>
    </cfRule>
    <cfRule type="cellIs" dxfId="26570" priority="8008" operator="greaterThanOrEqual">
      <formula>H$7</formula>
    </cfRule>
  </conditionalFormatting>
  <conditionalFormatting sqref="I71:I78">
    <cfRule type="cellIs" dxfId="26569" priority="8001" operator="equal">
      <formula>0</formula>
    </cfRule>
    <cfRule type="cellIs" dxfId="26568" priority="8002" operator="lessThan">
      <formula>I$6</formula>
    </cfRule>
    <cfRule type="cellIs" dxfId="26567" priority="8003" operator="lessThan">
      <formula>I$7</formula>
    </cfRule>
    <cfRule type="cellIs" dxfId="26566" priority="8004" operator="greaterThanOrEqual">
      <formula>I$7</formula>
    </cfRule>
  </conditionalFormatting>
  <conditionalFormatting sqref="J71:J78">
    <cfRule type="cellIs" dxfId="26565" priority="7997" operator="equal">
      <formula>0</formula>
    </cfRule>
    <cfRule type="cellIs" dxfId="26564" priority="7998" operator="lessThan">
      <formula>J$6</formula>
    </cfRule>
    <cfRule type="cellIs" dxfId="26563" priority="7999" operator="lessThan">
      <formula>J$7</formula>
    </cfRule>
    <cfRule type="cellIs" dxfId="26562" priority="8000" operator="greaterThanOrEqual">
      <formula>J$7</formula>
    </cfRule>
  </conditionalFormatting>
  <conditionalFormatting sqref="K71:K78">
    <cfRule type="cellIs" dxfId="26561" priority="7993" operator="equal">
      <formula>0</formula>
    </cfRule>
    <cfRule type="cellIs" dxfId="26560" priority="7994" operator="lessThan">
      <formula>K$6</formula>
    </cfRule>
    <cfRule type="cellIs" dxfId="26559" priority="7995" operator="lessThan">
      <formula>K$7</formula>
    </cfRule>
    <cfRule type="cellIs" dxfId="26558" priority="7996" operator="greaterThanOrEqual">
      <formula>K$7</formula>
    </cfRule>
  </conditionalFormatting>
  <conditionalFormatting sqref="L71:L78">
    <cfRule type="cellIs" dxfId="26557" priority="7989" operator="equal">
      <formula>0</formula>
    </cfRule>
    <cfRule type="cellIs" dxfId="26556" priority="7990" operator="lessThan">
      <formula>L$6</formula>
    </cfRule>
    <cfRule type="cellIs" dxfId="26555" priority="7991" operator="lessThan">
      <formula>L$7</formula>
    </cfRule>
    <cfRule type="cellIs" dxfId="26554" priority="7992" operator="greaterThanOrEqual">
      <formula>L$7</formula>
    </cfRule>
  </conditionalFormatting>
  <conditionalFormatting sqref="M71:M78">
    <cfRule type="cellIs" dxfId="26553" priority="7985" operator="equal">
      <formula>0</formula>
    </cfRule>
    <cfRule type="cellIs" dxfId="26552" priority="7986" operator="lessThan">
      <formula>M$6</formula>
    </cfRule>
    <cfRule type="cellIs" dxfId="26551" priority="7987" operator="lessThan">
      <formula>M$7</formula>
    </cfRule>
    <cfRule type="cellIs" dxfId="26550" priority="7988" operator="greaterThanOrEqual">
      <formula>M$7</formula>
    </cfRule>
  </conditionalFormatting>
  <conditionalFormatting sqref="N71:N78">
    <cfRule type="cellIs" dxfId="26549" priority="7981" operator="equal">
      <formula>0</formula>
    </cfRule>
    <cfRule type="cellIs" dxfId="26548" priority="7982" operator="lessThan">
      <formula>N$6</formula>
    </cfRule>
    <cfRule type="cellIs" dxfId="26547" priority="7983" operator="lessThan">
      <formula>N$7</formula>
    </cfRule>
    <cfRule type="cellIs" dxfId="26546" priority="7984" operator="greaterThanOrEqual">
      <formula>N$7</formula>
    </cfRule>
  </conditionalFormatting>
  <conditionalFormatting sqref="O71:O78">
    <cfRule type="cellIs" dxfId="26545" priority="7977" operator="equal">
      <formula>0</formula>
    </cfRule>
    <cfRule type="cellIs" dxfId="26544" priority="7978" operator="lessThan">
      <formula>O$6</formula>
    </cfRule>
    <cfRule type="cellIs" dxfId="26543" priority="7979" operator="lessThan">
      <formula>O$7</formula>
    </cfRule>
    <cfRule type="cellIs" dxfId="26542" priority="7980" operator="greaterThanOrEqual">
      <formula>O$7</formula>
    </cfRule>
  </conditionalFormatting>
  <conditionalFormatting sqref="P71:P78">
    <cfRule type="cellIs" dxfId="26541" priority="7973" operator="equal">
      <formula>0</formula>
    </cfRule>
    <cfRule type="cellIs" dxfId="26540" priority="7974" operator="lessThan">
      <formula>P$6</formula>
    </cfRule>
    <cfRule type="cellIs" dxfId="26539" priority="7975" operator="lessThan">
      <formula>P$7</formula>
    </cfRule>
    <cfRule type="cellIs" dxfId="26538" priority="7976" operator="greaterThanOrEqual">
      <formula>P$7</formula>
    </cfRule>
  </conditionalFormatting>
  <conditionalFormatting sqref="Q71:Q78">
    <cfRule type="cellIs" dxfId="26537" priority="7969" operator="equal">
      <formula>0</formula>
    </cfRule>
    <cfRule type="cellIs" dxfId="26536" priority="7970" operator="lessThan">
      <formula>Q$6</formula>
    </cfRule>
    <cfRule type="cellIs" dxfId="26535" priority="7971" operator="lessThan">
      <formula>Q$7</formula>
    </cfRule>
    <cfRule type="cellIs" dxfId="26534" priority="7972" operator="greaterThanOrEqual">
      <formula>Q$7</formula>
    </cfRule>
  </conditionalFormatting>
  <conditionalFormatting sqref="R71:R78">
    <cfRule type="cellIs" dxfId="26533" priority="7965" operator="equal">
      <formula>0</formula>
    </cfRule>
    <cfRule type="cellIs" dxfId="26532" priority="7966" operator="lessThan">
      <formula>R$6</formula>
    </cfRule>
    <cfRule type="cellIs" dxfId="26531" priority="7967" operator="lessThan">
      <formula>R$7</formula>
    </cfRule>
    <cfRule type="cellIs" dxfId="26530" priority="7968" operator="greaterThanOrEqual">
      <formula>R$7</formula>
    </cfRule>
  </conditionalFormatting>
  <conditionalFormatting sqref="S71:S78">
    <cfRule type="cellIs" dxfId="26529" priority="7961" operator="equal">
      <formula>0</formula>
    </cfRule>
    <cfRule type="cellIs" dxfId="26528" priority="7962" operator="lessThan">
      <formula>S$6</formula>
    </cfRule>
    <cfRule type="cellIs" dxfId="26527" priority="7963" operator="lessThan">
      <formula>S$7</formula>
    </cfRule>
    <cfRule type="cellIs" dxfId="26526" priority="7964" operator="greaterThanOrEqual">
      <formula>S$7</formula>
    </cfRule>
  </conditionalFormatting>
  <conditionalFormatting sqref="U71:U78">
    <cfRule type="cellIs" dxfId="26525" priority="7957" operator="equal">
      <formula>0</formula>
    </cfRule>
    <cfRule type="cellIs" dxfId="26524" priority="7958" operator="lessThan">
      <formula>U$6</formula>
    </cfRule>
    <cfRule type="cellIs" dxfId="26523" priority="7959" operator="lessThan">
      <formula>U$7</formula>
    </cfRule>
    <cfRule type="cellIs" dxfId="26522" priority="7960" operator="greaterThanOrEqual">
      <formula>U$7</formula>
    </cfRule>
  </conditionalFormatting>
  <conditionalFormatting sqref="W71:W78">
    <cfRule type="cellIs" dxfId="26521" priority="7953" operator="equal">
      <formula>0</formula>
    </cfRule>
    <cfRule type="cellIs" dxfId="26520" priority="7954" operator="lessThan">
      <formula>W$6</formula>
    </cfRule>
    <cfRule type="cellIs" dxfId="26519" priority="7955" operator="lessThan">
      <formula>W$7</formula>
    </cfRule>
    <cfRule type="cellIs" dxfId="26518" priority="7956" operator="greaterThanOrEqual">
      <formula>W$7</formula>
    </cfRule>
  </conditionalFormatting>
  <conditionalFormatting sqref="X71:X78">
    <cfRule type="cellIs" dxfId="26517" priority="7949" operator="equal">
      <formula>0</formula>
    </cfRule>
    <cfRule type="cellIs" dxfId="26516" priority="7950" operator="lessThan">
      <formula>X$6</formula>
    </cfRule>
    <cfRule type="cellIs" dxfId="26515" priority="7951" operator="lessThan">
      <formula>X$7</formula>
    </cfRule>
    <cfRule type="cellIs" dxfId="26514" priority="7952" operator="greaterThanOrEqual">
      <formula>X$7</formula>
    </cfRule>
  </conditionalFormatting>
  <conditionalFormatting sqref="Y71:Y78">
    <cfRule type="cellIs" dxfId="26513" priority="7946" operator="equal">
      <formula>0</formula>
    </cfRule>
    <cfRule type="cellIs" dxfId="26512" priority="7947" operator="lessThan">
      <formula>Y$7</formula>
    </cfRule>
    <cfRule type="cellIs" dxfId="26511" priority="7948" operator="greaterThanOrEqual">
      <formula>Y$7</formula>
    </cfRule>
  </conditionalFormatting>
  <conditionalFormatting sqref="Z71:Z78">
    <cfRule type="cellIs" dxfId="26510" priority="7943" operator="equal">
      <formula>0</formula>
    </cfRule>
    <cfRule type="cellIs" dxfId="26509" priority="7944" operator="lessThan">
      <formula>Z$7</formula>
    </cfRule>
    <cfRule type="cellIs" dxfId="26508" priority="7945" operator="greaterThanOrEqual">
      <formula>Z$7</formula>
    </cfRule>
  </conditionalFormatting>
  <conditionalFormatting sqref="AA71:AA78">
    <cfRule type="cellIs" dxfId="26507" priority="7939" operator="equal">
      <formula>0</formula>
    </cfRule>
    <cfRule type="cellIs" dxfId="26506" priority="7940" operator="lessThan">
      <formula>AA$6</formula>
    </cfRule>
    <cfRule type="cellIs" dxfId="26505" priority="7941" operator="lessThan">
      <formula>AA$7</formula>
    </cfRule>
    <cfRule type="cellIs" dxfId="26504" priority="7942" operator="greaterThanOrEqual">
      <formula>AA$7</formula>
    </cfRule>
  </conditionalFormatting>
  <conditionalFormatting sqref="AB71:AB78">
    <cfRule type="cellIs" dxfId="26503" priority="7936" operator="equal">
      <formula>0</formula>
    </cfRule>
    <cfRule type="cellIs" dxfId="26502" priority="7937" operator="lessThan">
      <formula>AB$7</formula>
    </cfRule>
    <cfRule type="cellIs" dxfId="26501" priority="7938" operator="greaterThanOrEqual">
      <formula>AB$7</formula>
    </cfRule>
  </conditionalFormatting>
  <conditionalFormatting sqref="AC71:AC78">
    <cfRule type="cellIs" dxfId="26500" priority="7933" operator="equal">
      <formula>0</formula>
    </cfRule>
    <cfRule type="cellIs" dxfId="26499" priority="7934" operator="lessThan">
      <formula>AC$7</formula>
    </cfRule>
    <cfRule type="cellIs" dxfId="26498" priority="7935" operator="greaterThanOrEqual">
      <formula>AC$7</formula>
    </cfRule>
  </conditionalFormatting>
  <conditionalFormatting sqref="AD71:AD78">
    <cfRule type="cellIs" dxfId="26497" priority="7930" operator="equal">
      <formula>0</formula>
    </cfRule>
    <cfRule type="cellIs" dxfId="26496" priority="7931" operator="lessThan">
      <formula>AD$7</formula>
    </cfRule>
    <cfRule type="cellIs" dxfId="26495" priority="7932" operator="greaterThanOrEqual">
      <formula>AD$7</formula>
    </cfRule>
  </conditionalFormatting>
  <conditionalFormatting sqref="T71:T78">
    <cfRule type="cellIs" dxfId="26494" priority="7926" operator="equal">
      <formula>0</formula>
    </cfRule>
    <cfRule type="cellIs" dxfId="26493" priority="7927" operator="lessThan">
      <formula>T$6</formula>
    </cfRule>
    <cfRule type="cellIs" dxfId="26492" priority="7928" operator="lessThan">
      <formula>T$7</formula>
    </cfRule>
    <cfRule type="cellIs" dxfId="26491" priority="7929" operator="greaterThanOrEqual">
      <formula>T$7</formula>
    </cfRule>
  </conditionalFormatting>
  <conditionalFormatting sqref="F80:F88 AE80:AE88">
    <cfRule type="cellIs" dxfId="26490" priority="7922" operator="equal">
      <formula>0</formula>
    </cfRule>
    <cfRule type="cellIs" dxfId="26489" priority="7923" operator="lessThan">
      <formula>F$6</formula>
    </cfRule>
    <cfRule type="cellIs" dxfId="26488" priority="7924" operator="lessThan">
      <formula>F$7</formula>
    </cfRule>
    <cfRule type="cellIs" dxfId="26487" priority="7925" operator="greaterThanOrEqual">
      <formula>F$7</formula>
    </cfRule>
  </conditionalFormatting>
  <conditionalFormatting sqref="G80:G88">
    <cfRule type="cellIs" dxfId="26486" priority="7918" operator="equal">
      <formula>0</formula>
    </cfRule>
    <cfRule type="cellIs" dxfId="26485" priority="7919" operator="lessThan">
      <formula>G$6</formula>
    </cfRule>
    <cfRule type="cellIs" dxfId="26484" priority="7920" operator="lessThan">
      <formula>G$7</formula>
    </cfRule>
    <cfRule type="cellIs" dxfId="26483" priority="7921" operator="greaterThanOrEqual">
      <formula>G$7</formula>
    </cfRule>
  </conditionalFormatting>
  <conditionalFormatting sqref="H80:H88">
    <cfRule type="cellIs" dxfId="26482" priority="7914" operator="equal">
      <formula>0</formula>
    </cfRule>
    <cfRule type="cellIs" dxfId="26481" priority="7915" operator="lessThan">
      <formula>H$6</formula>
    </cfRule>
    <cfRule type="cellIs" dxfId="26480" priority="7916" operator="lessThan">
      <formula>H$7</formula>
    </cfRule>
    <cfRule type="cellIs" dxfId="26479" priority="7917" operator="greaterThanOrEqual">
      <formula>H$7</formula>
    </cfRule>
  </conditionalFormatting>
  <conditionalFormatting sqref="I80:I88">
    <cfRule type="cellIs" dxfId="26478" priority="7910" operator="equal">
      <formula>0</formula>
    </cfRule>
    <cfRule type="cellIs" dxfId="26477" priority="7911" operator="lessThan">
      <formula>I$6</formula>
    </cfRule>
    <cfRule type="cellIs" dxfId="26476" priority="7912" operator="lessThan">
      <formula>I$7</formula>
    </cfRule>
    <cfRule type="cellIs" dxfId="26475" priority="7913" operator="greaterThanOrEqual">
      <formula>I$7</formula>
    </cfRule>
  </conditionalFormatting>
  <conditionalFormatting sqref="J80:J88">
    <cfRule type="cellIs" dxfId="26474" priority="7906" operator="equal">
      <formula>0</formula>
    </cfRule>
    <cfRule type="cellIs" dxfId="26473" priority="7907" operator="lessThan">
      <formula>J$6</formula>
    </cfRule>
    <cfRule type="cellIs" dxfId="26472" priority="7908" operator="lessThan">
      <formula>J$7</formula>
    </cfRule>
    <cfRule type="cellIs" dxfId="26471" priority="7909" operator="greaterThanOrEqual">
      <formula>J$7</formula>
    </cfRule>
  </conditionalFormatting>
  <conditionalFormatting sqref="K80:K88">
    <cfRule type="cellIs" dxfId="26470" priority="7902" operator="equal">
      <formula>0</formula>
    </cfRule>
    <cfRule type="cellIs" dxfId="26469" priority="7903" operator="lessThan">
      <formula>K$6</formula>
    </cfRule>
    <cfRule type="cellIs" dxfId="26468" priority="7904" operator="lessThan">
      <formula>K$7</formula>
    </cfRule>
    <cfRule type="cellIs" dxfId="26467" priority="7905" operator="greaterThanOrEqual">
      <formula>K$7</formula>
    </cfRule>
  </conditionalFormatting>
  <conditionalFormatting sqref="L80:L88">
    <cfRule type="cellIs" dxfId="26466" priority="7898" operator="equal">
      <formula>0</formula>
    </cfRule>
    <cfRule type="cellIs" dxfId="26465" priority="7899" operator="lessThan">
      <formula>L$6</formula>
    </cfRule>
    <cfRule type="cellIs" dxfId="26464" priority="7900" operator="lessThan">
      <formula>L$7</formula>
    </cfRule>
    <cfRule type="cellIs" dxfId="26463" priority="7901" operator="greaterThanOrEqual">
      <formula>L$7</formula>
    </cfRule>
  </conditionalFormatting>
  <conditionalFormatting sqref="M80:M88">
    <cfRule type="cellIs" dxfId="26462" priority="7894" operator="equal">
      <formula>0</formula>
    </cfRule>
    <cfRule type="cellIs" dxfId="26461" priority="7895" operator="lessThan">
      <formula>M$6</formula>
    </cfRule>
    <cfRule type="cellIs" dxfId="26460" priority="7896" operator="lessThan">
      <formula>M$7</formula>
    </cfRule>
    <cfRule type="cellIs" dxfId="26459" priority="7897" operator="greaterThanOrEqual">
      <formula>M$7</formula>
    </cfRule>
  </conditionalFormatting>
  <conditionalFormatting sqref="N80:N88">
    <cfRule type="cellIs" dxfId="26458" priority="7890" operator="equal">
      <formula>0</formula>
    </cfRule>
    <cfRule type="cellIs" dxfId="26457" priority="7891" operator="lessThan">
      <formula>N$6</formula>
    </cfRule>
    <cfRule type="cellIs" dxfId="26456" priority="7892" operator="lessThan">
      <formula>N$7</formula>
    </cfRule>
    <cfRule type="cellIs" dxfId="26455" priority="7893" operator="greaterThanOrEqual">
      <formula>N$7</formula>
    </cfRule>
  </conditionalFormatting>
  <conditionalFormatting sqref="O80:O88">
    <cfRule type="cellIs" dxfId="26454" priority="7886" operator="equal">
      <formula>0</formula>
    </cfRule>
    <cfRule type="cellIs" dxfId="26453" priority="7887" operator="lessThan">
      <formula>O$6</formula>
    </cfRule>
    <cfRule type="cellIs" dxfId="26452" priority="7888" operator="lessThan">
      <formula>O$7</formula>
    </cfRule>
    <cfRule type="cellIs" dxfId="26451" priority="7889" operator="greaterThanOrEqual">
      <formula>O$7</formula>
    </cfRule>
  </conditionalFormatting>
  <conditionalFormatting sqref="P80:P88">
    <cfRule type="cellIs" dxfId="26450" priority="7882" operator="equal">
      <formula>0</formula>
    </cfRule>
    <cfRule type="cellIs" dxfId="26449" priority="7883" operator="lessThan">
      <formula>P$6</formula>
    </cfRule>
    <cfRule type="cellIs" dxfId="26448" priority="7884" operator="lessThan">
      <formula>P$7</formula>
    </cfRule>
    <cfRule type="cellIs" dxfId="26447" priority="7885" operator="greaterThanOrEqual">
      <formula>P$7</formula>
    </cfRule>
  </conditionalFormatting>
  <conditionalFormatting sqref="Q80:Q88">
    <cfRule type="cellIs" dxfId="26446" priority="7878" operator="equal">
      <formula>0</formula>
    </cfRule>
    <cfRule type="cellIs" dxfId="26445" priority="7879" operator="lessThan">
      <formula>Q$6</formula>
    </cfRule>
    <cfRule type="cellIs" dxfId="26444" priority="7880" operator="lessThan">
      <formula>Q$7</formula>
    </cfRule>
    <cfRule type="cellIs" dxfId="26443" priority="7881" operator="greaterThanOrEqual">
      <formula>Q$7</formula>
    </cfRule>
  </conditionalFormatting>
  <conditionalFormatting sqref="R80:R88">
    <cfRule type="cellIs" dxfId="26442" priority="7874" operator="equal">
      <formula>0</formula>
    </cfRule>
    <cfRule type="cellIs" dxfId="26441" priority="7875" operator="lessThan">
      <formula>R$6</formula>
    </cfRule>
    <cfRule type="cellIs" dxfId="26440" priority="7876" operator="lessThan">
      <formula>R$7</formula>
    </cfRule>
    <cfRule type="cellIs" dxfId="26439" priority="7877" operator="greaterThanOrEqual">
      <formula>R$7</formula>
    </cfRule>
  </conditionalFormatting>
  <conditionalFormatting sqref="S80:S88">
    <cfRule type="cellIs" dxfId="26438" priority="7870" operator="equal">
      <formula>0</formula>
    </cfRule>
    <cfRule type="cellIs" dxfId="26437" priority="7871" operator="lessThan">
      <formula>S$6</formula>
    </cfRule>
    <cfRule type="cellIs" dxfId="26436" priority="7872" operator="lessThan">
      <formula>S$7</formula>
    </cfRule>
    <cfRule type="cellIs" dxfId="26435" priority="7873" operator="greaterThanOrEqual">
      <formula>S$7</formula>
    </cfRule>
  </conditionalFormatting>
  <conditionalFormatting sqref="U80:U88">
    <cfRule type="cellIs" dxfId="26434" priority="7866" operator="equal">
      <formula>0</formula>
    </cfRule>
    <cfRule type="cellIs" dxfId="26433" priority="7867" operator="lessThan">
      <formula>U$6</formula>
    </cfRule>
    <cfRule type="cellIs" dxfId="26432" priority="7868" operator="lessThan">
      <formula>U$7</formula>
    </cfRule>
    <cfRule type="cellIs" dxfId="26431" priority="7869" operator="greaterThanOrEqual">
      <formula>U$7</formula>
    </cfRule>
  </conditionalFormatting>
  <conditionalFormatting sqref="W80:W88">
    <cfRule type="cellIs" dxfId="26430" priority="7862" operator="equal">
      <formula>0</formula>
    </cfRule>
    <cfRule type="cellIs" dxfId="26429" priority="7863" operator="lessThan">
      <formula>W$6</formula>
    </cfRule>
    <cfRule type="cellIs" dxfId="26428" priority="7864" operator="lessThan">
      <formula>W$7</formula>
    </cfRule>
    <cfRule type="cellIs" dxfId="26427" priority="7865" operator="greaterThanOrEqual">
      <formula>W$7</formula>
    </cfRule>
  </conditionalFormatting>
  <conditionalFormatting sqref="X80:X88">
    <cfRule type="cellIs" dxfId="26426" priority="7858" operator="equal">
      <formula>0</formula>
    </cfRule>
    <cfRule type="cellIs" dxfId="26425" priority="7859" operator="lessThan">
      <formula>X$6</formula>
    </cfRule>
    <cfRule type="cellIs" dxfId="26424" priority="7860" operator="lessThan">
      <formula>X$7</formula>
    </cfRule>
    <cfRule type="cellIs" dxfId="26423" priority="7861" operator="greaterThanOrEqual">
      <formula>X$7</formula>
    </cfRule>
  </conditionalFormatting>
  <conditionalFormatting sqref="Y80:Y88">
    <cfRule type="cellIs" dxfId="26422" priority="7855" operator="equal">
      <formula>0</formula>
    </cfRule>
    <cfRule type="cellIs" dxfId="26421" priority="7856" operator="lessThan">
      <formula>Y$7</formula>
    </cfRule>
    <cfRule type="cellIs" dxfId="26420" priority="7857" operator="greaterThanOrEqual">
      <formula>Y$7</formula>
    </cfRule>
  </conditionalFormatting>
  <conditionalFormatting sqref="Z80:Z88">
    <cfRule type="cellIs" dxfId="26419" priority="7852" operator="equal">
      <formula>0</formula>
    </cfRule>
    <cfRule type="cellIs" dxfId="26418" priority="7853" operator="lessThan">
      <formula>Z$7</formula>
    </cfRule>
    <cfRule type="cellIs" dxfId="26417" priority="7854" operator="greaterThanOrEqual">
      <formula>Z$7</formula>
    </cfRule>
  </conditionalFormatting>
  <conditionalFormatting sqref="AA80:AA88">
    <cfRule type="cellIs" dxfId="26416" priority="7848" operator="equal">
      <formula>0</formula>
    </cfRule>
    <cfRule type="cellIs" dxfId="26415" priority="7849" operator="lessThan">
      <formula>AA$6</formula>
    </cfRule>
    <cfRule type="cellIs" dxfId="26414" priority="7850" operator="lessThan">
      <formula>AA$7</formula>
    </cfRule>
    <cfRule type="cellIs" dxfId="26413" priority="7851" operator="greaterThanOrEqual">
      <formula>AA$7</formula>
    </cfRule>
  </conditionalFormatting>
  <conditionalFormatting sqref="AB80:AB88">
    <cfRule type="cellIs" dxfId="26412" priority="7845" operator="equal">
      <formula>0</formula>
    </cfRule>
    <cfRule type="cellIs" dxfId="26411" priority="7846" operator="lessThan">
      <formula>AB$7</formula>
    </cfRule>
    <cfRule type="cellIs" dxfId="26410" priority="7847" operator="greaterThanOrEqual">
      <formula>AB$7</formula>
    </cfRule>
  </conditionalFormatting>
  <conditionalFormatting sqref="AC80:AC88">
    <cfRule type="cellIs" dxfId="26409" priority="7842" operator="equal">
      <formula>0</formula>
    </cfRule>
    <cfRule type="cellIs" dxfId="26408" priority="7843" operator="lessThan">
      <formula>AC$7</formula>
    </cfRule>
    <cfRule type="cellIs" dxfId="26407" priority="7844" operator="greaterThanOrEqual">
      <formula>AC$7</formula>
    </cfRule>
  </conditionalFormatting>
  <conditionalFormatting sqref="AD80:AD88">
    <cfRule type="cellIs" dxfId="26406" priority="7839" operator="equal">
      <formula>0</formula>
    </cfRule>
    <cfRule type="cellIs" dxfId="26405" priority="7840" operator="lessThan">
      <formula>AD$7</formula>
    </cfRule>
    <cfRule type="cellIs" dxfId="26404" priority="7841" operator="greaterThanOrEqual">
      <formula>AD$7</formula>
    </cfRule>
  </conditionalFormatting>
  <conditionalFormatting sqref="T80:T88">
    <cfRule type="cellIs" dxfId="26403" priority="7835" operator="equal">
      <formula>0</formula>
    </cfRule>
    <cfRule type="cellIs" dxfId="26402" priority="7836" operator="lessThan">
      <formula>T$6</formula>
    </cfRule>
    <cfRule type="cellIs" dxfId="26401" priority="7837" operator="lessThan">
      <formula>T$7</formula>
    </cfRule>
    <cfRule type="cellIs" dxfId="26400" priority="7838" operator="greaterThanOrEqual">
      <formula>T$7</formula>
    </cfRule>
  </conditionalFormatting>
  <conditionalFormatting sqref="F90:F96 AE90:AE96">
    <cfRule type="cellIs" dxfId="26399" priority="7831" operator="equal">
      <formula>0</formula>
    </cfRule>
    <cfRule type="cellIs" dxfId="26398" priority="7832" operator="lessThan">
      <formula>F$6</formula>
    </cfRule>
    <cfRule type="cellIs" dxfId="26397" priority="7833" operator="lessThan">
      <formula>F$7</formula>
    </cfRule>
    <cfRule type="cellIs" dxfId="26396" priority="7834" operator="greaterThanOrEqual">
      <formula>F$7</formula>
    </cfRule>
  </conditionalFormatting>
  <conditionalFormatting sqref="G90:G96">
    <cfRule type="cellIs" dxfId="26395" priority="7827" operator="equal">
      <formula>0</formula>
    </cfRule>
    <cfRule type="cellIs" dxfId="26394" priority="7828" operator="lessThan">
      <formula>G$6</formula>
    </cfRule>
    <cfRule type="cellIs" dxfId="26393" priority="7829" operator="lessThan">
      <formula>G$7</formula>
    </cfRule>
    <cfRule type="cellIs" dxfId="26392" priority="7830" operator="greaterThanOrEqual">
      <formula>G$7</formula>
    </cfRule>
  </conditionalFormatting>
  <conditionalFormatting sqref="H90:H96">
    <cfRule type="cellIs" dxfId="26391" priority="7823" operator="equal">
      <formula>0</formula>
    </cfRule>
    <cfRule type="cellIs" dxfId="26390" priority="7824" operator="lessThan">
      <formula>H$6</formula>
    </cfRule>
    <cfRule type="cellIs" dxfId="26389" priority="7825" operator="lessThan">
      <formula>H$7</formula>
    </cfRule>
    <cfRule type="cellIs" dxfId="26388" priority="7826" operator="greaterThanOrEqual">
      <formula>H$7</formula>
    </cfRule>
  </conditionalFormatting>
  <conditionalFormatting sqref="I90:I96">
    <cfRule type="cellIs" dxfId="26387" priority="7819" operator="equal">
      <formula>0</formula>
    </cfRule>
    <cfRule type="cellIs" dxfId="26386" priority="7820" operator="lessThan">
      <formula>I$6</formula>
    </cfRule>
    <cfRule type="cellIs" dxfId="26385" priority="7821" operator="lessThan">
      <formula>I$7</formula>
    </cfRule>
    <cfRule type="cellIs" dxfId="26384" priority="7822" operator="greaterThanOrEqual">
      <formula>I$7</formula>
    </cfRule>
  </conditionalFormatting>
  <conditionalFormatting sqref="J90:J96">
    <cfRule type="cellIs" dxfId="26383" priority="7815" operator="equal">
      <formula>0</formula>
    </cfRule>
    <cfRule type="cellIs" dxfId="26382" priority="7816" operator="lessThan">
      <formula>J$6</formula>
    </cfRule>
    <cfRule type="cellIs" dxfId="26381" priority="7817" operator="lessThan">
      <formula>J$7</formula>
    </cfRule>
    <cfRule type="cellIs" dxfId="26380" priority="7818" operator="greaterThanOrEqual">
      <formula>J$7</formula>
    </cfRule>
  </conditionalFormatting>
  <conditionalFormatting sqref="K90:K96">
    <cfRule type="cellIs" dxfId="26379" priority="7811" operator="equal">
      <formula>0</formula>
    </cfRule>
    <cfRule type="cellIs" dxfId="26378" priority="7812" operator="lessThan">
      <formula>K$6</formula>
    </cfRule>
    <cfRule type="cellIs" dxfId="26377" priority="7813" operator="lessThan">
      <formula>K$7</formula>
    </cfRule>
    <cfRule type="cellIs" dxfId="26376" priority="7814" operator="greaterThanOrEqual">
      <formula>K$7</formula>
    </cfRule>
  </conditionalFormatting>
  <conditionalFormatting sqref="L90:L96">
    <cfRule type="cellIs" dxfId="26375" priority="7807" operator="equal">
      <formula>0</formula>
    </cfRule>
    <cfRule type="cellIs" dxfId="26374" priority="7808" operator="lessThan">
      <formula>L$6</formula>
    </cfRule>
    <cfRule type="cellIs" dxfId="26373" priority="7809" operator="lessThan">
      <formula>L$7</formula>
    </cfRule>
    <cfRule type="cellIs" dxfId="26372" priority="7810" operator="greaterThanOrEqual">
      <formula>L$7</formula>
    </cfRule>
  </conditionalFormatting>
  <conditionalFormatting sqref="M90:M96">
    <cfRule type="cellIs" dxfId="26371" priority="7803" operator="equal">
      <formula>0</formula>
    </cfRule>
    <cfRule type="cellIs" dxfId="26370" priority="7804" operator="lessThan">
      <formula>M$6</formula>
    </cfRule>
    <cfRule type="cellIs" dxfId="26369" priority="7805" operator="lessThan">
      <formula>M$7</formula>
    </cfRule>
    <cfRule type="cellIs" dxfId="26368" priority="7806" operator="greaterThanOrEqual">
      <formula>M$7</formula>
    </cfRule>
  </conditionalFormatting>
  <conditionalFormatting sqref="N90:N96">
    <cfRule type="cellIs" dxfId="26367" priority="7799" operator="equal">
      <formula>0</formula>
    </cfRule>
    <cfRule type="cellIs" dxfId="26366" priority="7800" operator="lessThan">
      <formula>N$6</formula>
    </cfRule>
    <cfRule type="cellIs" dxfId="26365" priority="7801" operator="lessThan">
      <formula>N$7</formula>
    </cfRule>
    <cfRule type="cellIs" dxfId="26364" priority="7802" operator="greaterThanOrEqual">
      <formula>N$7</formula>
    </cfRule>
  </conditionalFormatting>
  <conditionalFormatting sqref="O90:O96">
    <cfRule type="cellIs" dxfId="26363" priority="7795" operator="equal">
      <formula>0</formula>
    </cfRule>
    <cfRule type="cellIs" dxfId="26362" priority="7796" operator="lessThan">
      <formula>O$6</formula>
    </cfRule>
    <cfRule type="cellIs" dxfId="26361" priority="7797" operator="lessThan">
      <formula>O$7</formula>
    </cfRule>
    <cfRule type="cellIs" dxfId="26360" priority="7798" operator="greaterThanOrEqual">
      <formula>O$7</formula>
    </cfRule>
  </conditionalFormatting>
  <conditionalFormatting sqref="P90:P96">
    <cfRule type="cellIs" dxfId="26359" priority="7791" operator="equal">
      <formula>0</formula>
    </cfRule>
    <cfRule type="cellIs" dxfId="26358" priority="7792" operator="lessThan">
      <formula>P$6</formula>
    </cfRule>
    <cfRule type="cellIs" dxfId="26357" priority="7793" operator="lessThan">
      <formula>P$7</formula>
    </cfRule>
    <cfRule type="cellIs" dxfId="26356" priority="7794" operator="greaterThanOrEqual">
      <formula>P$7</formula>
    </cfRule>
  </conditionalFormatting>
  <conditionalFormatting sqref="Q90:Q96">
    <cfRule type="cellIs" dxfId="26355" priority="7787" operator="equal">
      <formula>0</formula>
    </cfRule>
    <cfRule type="cellIs" dxfId="26354" priority="7788" operator="lessThan">
      <formula>Q$6</formula>
    </cfRule>
    <cfRule type="cellIs" dxfId="26353" priority="7789" operator="lessThan">
      <formula>Q$7</formula>
    </cfRule>
    <cfRule type="cellIs" dxfId="26352" priority="7790" operator="greaterThanOrEqual">
      <formula>Q$7</formula>
    </cfRule>
  </conditionalFormatting>
  <conditionalFormatting sqref="R90:R96">
    <cfRule type="cellIs" dxfId="26351" priority="7783" operator="equal">
      <formula>0</formula>
    </cfRule>
    <cfRule type="cellIs" dxfId="26350" priority="7784" operator="lessThan">
      <formula>R$6</formula>
    </cfRule>
    <cfRule type="cellIs" dxfId="26349" priority="7785" operator="lessThan">
      <formula>R$7</formula>
    </cfRule>
    <cfRule type="cellIs" dxfId="26348" priority="7786" operator="greaterThanOrEqual">
      <formula>R$7</formula>
    </cfRule>
  </conditionalFormatting>
  <conditionalFormatting sqref="S90:S96">
    <cfRule type="cellIs" dxfId="26347" priority="7779" operator="equal">
      <formula>0</formula>
    </cfRule>
    <cfRule type="cellIs" dxfId="26346" priority="7780" operator="lessThan">
      <formula>S$6</formula>
    </cfRule>
    <cfRule type="cellIs" dxfId="26345" priority="7781" operator="lessThan">
      <formula>S$7</formula>
    </cfRule>
    <cfRule type="cellIs" dxfId="26344" priority="7782" operator="greaterThanOrEqual">
      <formula>S$7</formula>
    </cfRule>
  </conditionalFormatting>
  <conditionalFormatting sqref="U90:U96">
    <cfRule type="cellIs" dxfId="26343" priority="7775" operator="equal">
      <formula>0</formula>
    </cfRule>
    <cfRule type="cellIs" dxfId="26342" priority="7776" operator="lessThan">
      <formula>U$6</formula>
    </cfRule>
    <cfRule type="cellIs" dxfId="26341" priority="7777" operator="lessThan">
      <formula>U$7</formula>
    </cfRule>
    <cfRule type="cellIs" dxfId="26340" priority="7778" operator="greaterThanOrEqual">
      <formula>U$7</formula>
    </cfRule>
  </conditionalFormatting>
  <conditionalFormatting sqref="W90:W96">
    <cfRule type="cellIs" dxfId="26339" priority="7771" operator="equal">
      <formula>0</formula>
    </cfRule>
    <cfRule type="cellIs" dxfId="26338" priority="7772" operator="lessThan">
      <formula>W$6</formula>
    </cfRule>
    <cfRule type="cellIs" dxfId="26337" priority="7773" operator="lessThan">
      <formula>W$7</formula>
    </cfRule>
    <cfRule type="cellIs" dxfId="26336" priority="7774" operator="greaterThanOrEqual">
      <formula>W$7</formula>
    </cfRule>
  </conditionalFormatting>
  <conditionalFormatting sqref="X90:X96">
    <cfRule type="cellIs" dxfId="26335" priority="7767" operator="equal">
      <formula>0</formula>
    </cfRule>
    <cfRule type="cellIs" dxfId="26334" priority="7768" operator="lessThan">
      <formula>X$6</formula>
    </cfRule>
    <cfRule type="cellIs" dxfId="26333" priority="7769" operator="lessThan">
      <formula>X$7</formula>
    </cfRule>
    <cfRule type="cellIs" dxfId="26332" priority="7770" operator="greaterThanOrEqual">
      <formula>X$7</formula>
    </cfRule>
  </conditionalFormatting>
  <conditionalFormatting sqref="Y90:Y96">
    <cfRule type="cellIs" dxfId="26331" priority="7764" operator="equal">
      <formula>0</formula>
    </cfRule>
    <cfRule type="cellIs" dxfId="26330" priority="7765" operator="lessThan">
      <formula>Y$7</formula>
    </cfRule>
    <cfRule type="cellIs" dxfId="26329" priority="7766" operator="greaterThanOrEqual">
      <formula>Y$7</formula>
    </cfRule>
  </conditionalFormatting>
  <conditionalFormatting sqref="Z90:Z96">
    <cfRule type="cellIs" dxfId="26328" priority="7761" operator="equal">
      <formula>0</formula>
    </cfRule>
    <cfRule type="cellIs" dxfId="26327" priority="7762" operator="lessThan">
      <formula>Z$7</formula>
    </cfRule>
    <cfRule type="cellIs" dxfId="26326" priority="7763" operator="greaterThanOrEqual">
      <formula>Z$7</formula>
    </cfRule>
  </conditionalFormatting>
  <conditionalFormatting sqref="AA90:AA96">
    <cfRule type="cellIs" dxfId="26325" priority="7757" operator="equal">
      <formula>0</formula>
    </cfRule>
    <cfRule type="cellIs" dxfId="26324" priority="7758" operator="lessThan">
      <formula>AA$6</formula>
    </cfRule>
    <cfRule type="cellIs" dxfId="26323" priority="7759" operator="lessThan">
      <formula>AA$7</formula>
    </cfRule>
    <cfRule type="cellIs" dxfId="26322" priority="7760" operator="greaterThanOrEqual">
      <formula>AA$7</formula>
    </cfRule>
  </conditionalFormatting>
  <conditionalFormatting sqref="AB90:AB96">
    <cfRule type="cellIs" dxfId="26321" priority="7754" operator="equal">
      <formula>0</formula>
    </cfRule>
    <cfRule type="cellIs" dxfId="26320" priority="7755" operator="lessThan">
      <formula>AB$7</formula>
    </cfRule>
    <cfRule type="cellIs" dxfId="26319" priority="7756" operator="greaterThanOrEqual">
      <formula>AB$7</formula>
    </cfRule>
  </conditionalFormatting>
  <conditionalFormatting sqref="AC90:AC96">
    <cfRule type="cellIs" dxfId="26318" priority="7751" operator="equal">
      <formula>0</formula>
    </cfRule>
    <cfRule type="cellIs" dxfId="26317" priority="7752" operator="lessThan">
      <formula>AC$7</formula>
    </cfRule>
    <cfRule type="cellIs" dxfId="26316" priority="7753" operator="greaterThanOrEqual">
      <formula>AC$7</formula>
    </cfRule>
  </conditionalFormatting>
  <conditionalFormatting sqref="AD90:AD96">
    <cfRule type="cellIs" dxfId="26315" priority="7748" operator="equal">
      <formula>0</formula>
    </cfRule>
    <cfRule type="cellIs" dxfId="26314" priority="7749" operator="lessThan">
      <formula>AD$7</formula>
    </cfRule>
    <cfRule type="cellIs" dxfId="26313" priority="7750" operator="greaterThanOrEqual">
      <formula>AD$7</formula>
    </cfRule>
  </conditionalFormatting>
  <conditionalFormatting sqref="T90:T96">
    <cfRule type="cellIs" dxfId="26312" priority="7744" operator="equal">
      <formula>0</formula>
    </cfRule>
    <cfRule type="cellIs" dxfId="26311" priority="7745" operator="lessThan">
      <formula>T$6</formula>
    </cfRule>
    <cfRule type="cellIs" dxfId="26310" priority="7746" operator="lessThan">
      <formula>T$7</formula>
    </cfRule>
    <cfRule type="cellIs" dxfId="26309" priority="7747" operator="greaterThanOrEqual">
      <formula>T$7</formula>
    </cfRule>
  </conditionalFormatting>
  <conditionalFormatting sqref="F98:F106 AE98:AE106">
    <cfRule type="cellIs" dxfId="26308" priority="7740" operator="equal">
      <formula>0</formula>
    </cfRule>
    <cfRule type="cellIs" dxfId="26307" priority="7741" operator="lessThan">
      <formula>F$6</formula>
    </cfRule>
    <cfRule type="cellIs" dxfId="26306" priority="7742" operator="lessThan">
      <formula>F$7</formula>
    </cfRule>
    <cfRule type="cellIs" dxfId="26305" priority="7743" operator="greaterThanOrEqual">
      <formula>F$7</formula>
    </cfRule>
  </conditionalFormatting>
  <conditionalFormatting sqref="G98:G106">
    <cfRule type="cellIs" dxfId="26304" priority="7736" operator="equal">
      <formula>0</formula>
    </cfRule>
    <cfRule type="cellIs" dxfId="26303" priority="7737" operator="lessThan">
      <formula>G$6</formula>
    </cfRule>
    <cfRule type="cellIs" dxfId="26302" priority="7738" operator="lessThan">
      <formula>G$7</formula>
    </cfRule>
    <cfRule type="cellIs" dxfId="26301" priority="7739" operator="greaterThanOrEqual">
      <formula>G$7</formula>
    </cfRule>
  </conditionalFormatting>
  <conditionalFormatting sqref="H98:H106">
    <cfRule type="cellIs" dxfId="26300" priority="7732" operator="equal">
      <formula>0</formula>
    </cfRule>
    <cfRule type="cellIs" dxfId="26299" priority="7733" operator="lessThan">
      <formula>H$6</formula>
    </cfRule>
    <cfRule type="cellIs" dxfId="26298" priority="7734" operator="lessThan">
      <formula>H$7</formula>
    </cfRule>
    <cfRule type="cellIs" dxfId="26297" priority="7735" operator="greaterThanOrEqual">
      <formula>H$7</formula>
    </cfRule>
  </conditionalFormatting>
  <conditionalFormatting sqref="I98:I106">
    <cfRule type="cellIs" dxfId="26296" priority="7728" operator="equal">
      <formula>0</formula>
    </cfRule>
    <cfRule type="cellIs" dxfId="26295" priority="7729" operator="lessThan">
      <formula>I$6</formula>
    </cfRule>
    <cfRule type="cellIs" dxfId="26294" priority="7730" operator="lessThan">
      <formula>I$7</formula>
    </cfRule>
    <cfRule type="cellIs" dxfId="26293" priority="7731" operator="greaterThanOrEqual">
      <formula>I$7</formula>
    </cfRule>
  </conditionalFormatting>
  <conditionalFormatting sqref="J98:J106">
    <cfRule type="cellIs" dxfId="26292" priority="7724" operator="equal">
      <formula>0</formula>
    </cfRule>
    <cfRule type="cellIs" dxfId="26291" priority="7725" operator="lessThan">
      <formula>J$6</formula>
    </cfRule>
    <cfRule type="cellIs" dxfId="26290" priority="7726" operator="lessThan">
      <formula>J$7</formula>
    </cfRule>
    <cfRule type="cellIs" dxfId="26289" priority="7727" operator="greaterThanOrEqual">
      <formula>J$7</formula>
    </cfRule>
  </conditionalFormatting>
  <conditionalFormatting sqref="K98:K106">
    <cfRule type="cellIs" dxfId="26288" priority="7720" operator="equal">
      <formula>0</formula>
    </cfRule>
    <cfRule type="cellIs" dxfId="26287" priority="7721" operator="lessThan">
      <formula>K$6</formula>
    </cfRule>
    <cfRule type="cellIs" dxfId="26286" priority="7722" operator="lessThan">
      <formula>K$7</formula>
    </cfRule>
    <cfRule type="cellIs" dxfId="26285" priority="7723" operator="greaterThanOrEqual">
      <formula>K$7</formula>
    </cfRule>
  </conditionalFormatting>
  <conditionalFormatting sqref="L98:L106">
    <cfRule type="cellIs" dxfId="26284" priority="7716" operator="equal">
      <formula>0</formula>
    </cfRule>
    <cfRule type="cellIs" dxfId="26283" priority="7717" operator="lessThan">
      <formula>L$6</formula>
    </cfRule>
    <cfRule type="cellIs" dxfId="26282" priority="7718" operator="lessThan">
      <formula>L$7</formula>
    </cfRule>
    <cfRule type="cellIs" dxfId="26281" priority="7719" operator="greaterThanOrEqual">
      <formula>L$7</formula>
    </cfRule>
  </conditionalFormatting>
  <conditionalFormatting sqref="M98:M106">
    <cfRule type="cellIs" dxfId="26280" priority="7712" operator="equal">
      <formula>0</formula>
    </cfRule>
    <cfRule type="cellIs" dxfId="26279" priority="7713" operator="lessThan">
      <formula>M$6</formula>
    </cfRule>
    <cfRule type="cellIs" dxfId="26278" priority="7714" operator="lessThan">
      <formula>M$7</formula>
    </cfRule>
    <cfRule type="cellIs" dxfId="26277" priority="7715" operator="greaterThanOrEqual">
      <formula>M$7</formula>
    </cfRule>
  </conditionalFormatting>
  <conditionalFormatting sqref="N98:N106">
    <cfRule type="cellIs" dxfId="26276" priority="7708" operator="equal">
      <formula>0</formula>
    </cfRule>
    <cfRule type="cellIs" dxfId="26275" priority="7709" operator="lessThan">
      <formula>N$6</formula>
    </cfRule>
    <cfRule type="cellIs" dxfId="26274" priority="7710" operator="lessThan">
      <formula>N$7</formula>
    </cfRule>
    <cfRule type="cellIs" dxfId="26273" priority="7711" operator="greaterThanOrEqual">
      <formula>N$7</formula>
    </cfRule>
  </conditionalFormatting>
  <conditionalFormatting sqref="O98:O106">
    <cfRule type="cellIs" dxfId="26272" priority="7704" operator="equal">
      <formula>0</formula>
    </cfRule>
    <cfRule type="cellIs" dxfId="26271" priority="7705" operator="lessThan">
      <formula>O$6</formula>
    </cfRule>
    <cfRule type="cellIs" dxfId="26270" priority="7706" operator="lessThan">
      <formula>O$7</formula>
    </cfRule>
    <cfRule type="cellIs" dxfId="26269" priority="7707" operator="greaterThanOrEqual">
      <formula>O$7</formula>
    </cfRule>
  </conditionalFormatting>
  <conditionalFormatting sqref="P98:P106">
    <cfRule type="cellIs" dxfId="26268" priority="7700" operator="equal">
      <formula>0</formula>
    </cfRule>
    <cfRule type="cellIs" dxfId="26267" priority="7701" operator="lessThan">
      <formula>P$6</formula>
    </cfRule>
    <cfRule type="cellIs" dxfId="26266" priority="7702" operator="lessThan">
      <formula>P$7</formula>
    </cfRule>
    <cfRule type="cellIs" dxfId="26265" priority="7703" operator="greaterThanOrEqual">
      <formula>P$7</formula>
    </cfRule>
  </conditionalFormatting>
  <conditionalFormatting sqref="Q98:Q106">
    <cfRule type="cellIs" dxfId="26264" priority="7696" operator="equal">
      <formula>0</formula>
    </cfRule>
    <cfRule type="cellIs" dxfId="26263" priority="7697" operator="lessThan">
      <formula>Q$6</formula>
    </cfRule>
    <cfRule type="cellIs" dxfId="26262" priority="7698" operator="lessThan">
      <formula>Q$7</formula>
    </cfRule>
    <cfRule type="cellIs" dxfId="26261" priority="7699" operator="greaterThanOrEqual">
      <formula>Q$7</formula>
    </cfRule>
  </conditionalFormatting>
  <conditionalFormatting sqref="R98:R106">
    <cfRule type="cellIs" dxfId="26260" priority="7692" operator="equal">
      <formula>0</formula>
    </cfRule>
    <cfRule type="cellIs" dxfId="26259" priority="7693" operator="lessThan">
      <formula>R$6</formula>
    </cfRule>
    <cfRule type="cellIs" dxfId="26258" priority="7694" operator="lessThan">
      <formula>R$7</formula>
    </cfRule>
    <cfRule type="cellIs" dxfId="26257" priority="7695" operator="greaterThanOrEqual">
      <formula>R$7</formula>
    </cfRule>
  </conditionalFormatting>
  <conditionalFormatting sqref="S98:S106">
    <cfRule type="cellIs" dxfId="26256" priority="7688" operator="equal">
      <formula>0</formula>
    </cfRule>
    <cfRule type="cellIs" dxfId="26255" priority="7689" operator="lessThan">
      <formula>S$6</formula>
    </cfRule>
    <cfRule type="cellIs" dxfId="26254" priority="7690" operator="lessThan">
      <formula>S$7</formula>
    </cfRule>
    <cfRule type="cellIs" dxfId="26253" priority="7691" operator="greaterThanOrEqual">
      <formula>S$7</formula>
    </cfRule>
  </conditionalFormatting>
  <conditionalFormatting sqref="U98:U106">
    <cfRule type="cellIs" dxfId="26252" priority="7684" operator="equal">
      <formula>0</formula>
    </cfRule>
    <cfRule type="cellIs" dxfId="26251" priority="7685" operator="lessThan">
      <formula>U$6</formula>
    </cfRule>
    <cfRule type="cellIs" dxfId="26250" priority="7686" operator="lessThan">
      <formula>U$7</formula>
    </cfRule>
    <cfRule type="cellIs" dxfId="26249" priority="7687" operator="greaterThanOrEqual">
      <formula>U$7</formula>
    </cfRule>
  </conditionalFormatting>
  <conditionalFormatting sqref="W98:W106">
    <cfRule type="cellIs" dxfId="26248" priority="7680" operator="equal">
      <formula>0</formula>
    </cfRule>
    <cfRule type="cellIs" dxfId="26247" priority="7681" operator="lessThan">
      <formula>W$6</formula>
    </cfRule>
    <cfRule type="cellIs" dxfId="26246" priority="7682" operator="lessThan">
      <formula>W$7</formula>
    </cfRule>
    <cfRule type="cellIs" dxfId="26245" priority="7683" operator="greaterThanOrEqual">
      <formula>W$7</formula>
    </cfRule>
  </conditionalFormatting>
  <conditionalFormatting sqref="X98:X106">
    <cfRule type="cellIs" dxfId="26244" priority="7676" operator="equal">
      <formula>0</formula>
    </cfRule>
    <cfRule type="cellIs" dxfId="26243" priority="7677" operator="lessThan">
      <formula>X$6</formula>
    </cfRule>
    <cfRule type="cellIs" dxfId="26242" priority="7678" operator="lessThan">
      <formula>X$7</formula>
    </cfRule>
    <cfRule type="cellIs" dxfId="26241" priority="7679" operator="greaterThanOrEqual">
      <formula>X$7</formula>
    </cfRule>
  </conditionalFormatting>
  <conditionalFormatting sqref="Y98:Y106">
    <cfRule type="cellIs" dxfId="26240" priority="7673" operator="equal">
      <formula>0</formula>
    </cfRule>
    <cfRule type="cellIs" dxfId="26239" priority="7674" operator="lessThan">
      <formula>Y$7</formula>
    </cfRule>
    <cfRule type="cellIs" dxfId="26238" priority="7675" operator="greaterThanOrEqual">
      <formula>Y$7</formula>
    </cfRule>
  </conditionalFormatting>
  <conditionalFormatting sqref="Z98:Z106">
    <cfRule type="cellIs" dxfId="26237" priority="7670" operator="equal">
      <formula>0</formula>
    </cfRule>
    <cfRule type="cellIs" dxfId="26236" priority="7671" operator="lessThan">
      <formula>Z$7</formula>
    </cfRule>
    <cfRule type="cellIs" dxfId="26235" priority="7672" operator="greaterThanOrEqual">
      <formula>Z$7</formula>
    </cfRule>
  </conditionalFormatting>
  <conditionalFormatting sqref="AA98:AA106">
    <cfRule type="cellIs" dxfId="26234" priority="7666" operator="equal">
      <formula>0</formula>
    </cfRule>
    <cfRule type="cellIs" dxfId="26233" priority="7667" operator="lessThan">
      <formula>AA$6</formula>
    </cfRule>
    <cfRule type="cellIs" dxfId="26232" priority="7668" operator="lessThan">
      <formula>AA$7</formula>
    </cfRule>
    <cfRule type="cellIs" dxfId="26231" priority="7669" operator="greaterThanOrEqual">
      <formula>AA$7</formula>
    </cfRule>
  </conditionalFormatting>
  <conditionalFormatting sqref="AB98:AB106">
    <cfRule type="cellIs" dxfId="26230" priority="7663" operator="equal">
      <formula>0</formula>
    </cfRule>
    <cfRule type="cellIs" dxfId="26229" priority="7664" operator="lessThan">
      <formula>AB$7</formula>
    </cfRule>
    <cfRule type="cellIs" dxfId="26228" priority="7665" operator="greaterThanOrEqual">
      <formula>AB$7</formula>
    </cfRule>
  </conditionalFormatting>
  <conditionalFormatting sqref="AC98:AC106">
    <cfRule type="cellIs" dxfId="26227" priority="7660" operator="equal">
      <formula>0</formula>
    </cfRule>
    <cfRule type="cellIs" dxfId="26226" priority="7661" operator="lessThan">
      <formula>AC$7</formula>
    </cfRule>
    <cfRule type="cellIs" dxfId="26225" priority="7662" operator="greaterThanOrEqual">
      <formula>AC$7</formula>
    </cfRule>
  </conditionalFormatting>
  <conditionalFormatting sqref="AD98:AD106">
    <cfRule type="cellIs" dxfId="26224" priority="7657" operator="equal">
      <formula>0</formula>
    </cfRule>
    <cfRule type="cellIs" dxfId="26223" priority="7658" operator="lessThan">
      <formula>AD$7</formula>
    </cfRule>
    <cfRule type="cellIs" dxfId="26222" priority="7659" operator="greaterThanOrEqual">
      <formula>AD$7</formula>
    </cfRule>
  </conditionalFormatting>
  <conditionalFormatting sqref="T98:T106">
    <cfRule type="cellIs" dxfId="26221" priority="7653" operator="equal">
      <formula>0</formula>
    </cfRule>
    <cfRule type="cellIs" dxfId="26220" priority="7654" operator="lessThan">
      <formula>T$6</formula>
    </cfRule>
    <cfRule type="cellIs" dxfId="26219" priority="7655" operator="lessThan">
      <formula>T$7</formula>
    </cfRule>
    <cfRule type="cellIs" dxfId="26218" priority="7656" operator="greaterThanOrEqual">
      <formula>T$7</formula>
    </cfRule>
  </conditionalFormatting>
  <conditionalFormatting sqref="F110:F123 AE110:AE123">
    <cfRule type="cellIs" dxfId="26217" priority="7649" operator="equal">
      <formula>0</formula>
    </cfRule>
    <cfRule type="cellIs" dxfId="26216" priority="7650" operator="lessThan">
      <formula>F$6</formula>
    </cfRule>
    <cfRule type="cellIs" dxfId="26215" priority="7651" operator="lessThan">
      <formula>F$7</formula>
    </cfRule>
    <cfRule type="cellIs" dxfId="26214" priority="7652" operator="greaterThanOrEqual">
      <formula>F$7</formula>
    </cfRule>
  </conditionalFormatting>
  <conditionalFormatting sqref="G110:G123">
    <cfRule type="cellIs" dxfId="26213" priority="7645" operator="equal">
      <formula>0</formula>
    </cfRule>
    <cfRule type="cellIs" dxfId="26212" priority="7646" operator="lessThan">
      <formula>G$6</formula>
    </cfRule>
    <cfRule type="cellIs" dxfId="26211" priority="7647" operator="lessThan">
      <formula>G$7</formula>
    </cfRule>
    <cfRule type="cellIs" dxfId="26210" priority="7648" operator="greaterThanOrEqual">
      <formula>G$7</formula>
    </cfRule>
  </conditionalFormatting>
  <conditionalFormatting sqref="H110:H123">
    <cfRule type="cellIs" dxfId="26209" priority="7641" operator="equal">
      <formula>0</formula>
    </cfRule>
    <cfRule type="cellIs" dxfId="26208" priority="7642" operator="lessThan">
      <formula>H$6</formula>
    </cfRule>
    <cfRule type="cellIs" dxfId="26207" priority="7643" operator="lessThan">
      <formula>H$7</formula>
    </cfRule>
    <cfRule type="cellIs" dxfId="26206" priority="7644" operator="greaterThanOrEqual">
      <formula>H$7</formula>
    </cfRule>
  </conditionalFormatting>
  <conditionalFormatting sqref="I110:I123">
    <cfRule type="cellIs" dxfId="26205" priority="7637" operator="equal">
      <formula>0</formula>
    </cfRule>
    <cfRule type="cellIs" dxfId="26204" priority="7638" operator="lessThan">
      <formula>I$6</formula>
    </cfRule>
    <cfRule type="cellIs" dxfId="26203" priority="7639" operator="lessThan">
      <formula>I$7</formula>
    </cfRule>
    <cfRule type="cellIs" dxfId="26202" priority="7640" operator="greaterThanOrEqual">
      <formula>I$7</formula>
    </cfRule>
  </conditionalFormatting>
  <conditionalFormatting sqref="J110:J123">
    <cfRule type="cellIs" dxfId="26201" priority="7633" operator="equal">
      <formula>0</formula>
    </cfRule>
    <cfRule type="cellIs" dxfId="26200" priority="7634" operator="lessThan">
      <formula>J$6</formula>
    </cfRule>
    <cfRule type="cellIs" dxfId="26199" priority="7635" operator="lessThan">
      <formula>J$7</formula>
    </cfRule>
    <cfRule type="cellIs" dxfId="26198" priority="7636" operator="greaterThanOrEqual">
      <formula>J$7</formula>
    </cfRule>
  </conditionalFormatting>
  <conditionalFormatting sqref="K110:K123">
    <cfRule type="cellIs" dxfId="26197" priority="7629" operator="equal">
      <formula>0</formula>
    </cfRule>
    <cfRule type="cellIs" dxfId="26196" priority="7630" operator="lessThan">
      <formula>K$6</formula>
    </cfRule>
    <cfRule type="cellIs" dxfId="26195" priority="7631" operator="lessThan">
      <formula>K$7</formula>
    </cfRule>
    <cfRule type="cellIs" dxfId="26194" priority="7632" operator="greaterThanOrEqual">
      <formula>K$7</formula>
    </cfRule>
  </conditionalFormatting>
  <conditionalFormatting sqref="L110:L123">
    <cfRule type="cellIs" dxfId="26193" priority="7625" operator="equal">
      <formula>0</formula>
    </cfRule>
    <cfRule type="cellIs" dxfId="26192" priority="7626" operator="lessThan">
      <formula>L$6</formula>
    </cfRule>
    <cfRule type="cellIs" dxfId="26191" priority="7627" operator="lessThan">
      <formula>L$7</formula>
    </cfRule>
    <cfRule type="cellIs" dxfId="26190" priority="7628" operator="greaterThanOrEqual">
      <formula>L$7</formula>
    </cfRule>
  </conditionalFormatting>
  <conditionalFormatting sqref="M110:M123">
    <cfRule type="cellIs" dxfId="26189" priority="7621" operator="equal">
      <formula>0</formula>
    </cfRule>
    <cfRule type="cellIs" dxfId="26188" priority="7622" operator="lessThan">
      <formula>M$6</formula>
    </cfRule>
    <cfRule type="cellIs" dxfId="26187" priority="7623" operator="lessThan">
      <formula>M$7</formula>
    </cfRule>
    <cfRule type="cellIs" dxfId="26186" priority="7624" operator="greaterThanOrEqual">
      <formula>M$7</formula>
    </cfRule>
  </conditionalFormatting>
  <conditionalFormatting sqref="N110:N123">
    <cfRule type="cellIs" dxfId="26185" priority="7617" operator="equal">
      <formula>0</formula>
    </cfRule>
    <cfRule type="cellIs" dxfId="26184" priority="7618" operator="lessThan">
      <formula>N$6</formula>
    </cfRule>
    <cfRule type="cellIs" dxfId="26183" priority="7619" operator="lessThan">
      <formula>N$7</formula>
    </cfRule>
    <cfRule type="cellIs" dxfId="26182" priority="7620" operator="greaterThanOrEqual">
      <formula>N$7</formula>
    </cfRule>
  </conditionalFormatting>
  <conditionalFormatting sqref="O110:O123">
    <cfRule type="cellIs" dxfId="26181" priority="7613" operator="equal">
      <formula>0</formula>
    </cfRule>
    <cfRule type="cellIs" dxfId="26180" priority="7614" operator="lessThan">
      <formula>O$6</formula>
    </cfRule>
    <cfRule type="cellIs" dxfId="26179" priority="7615" operator="lessThan">
      <formula>O$7</formula>
    </cfRule>
    <cfRule type="cellIs" dxfId="26178" priority="7616" operator="greaterThanOrEqual">
      <formula>O$7</formula>
    </cfRule>
  </conditionalFormatting>
  <conditionalFormatting sqref="P110:P123">
    <cfRule type="cellIs" dxfId="26177" priority="7609" operator="equal">
      <formula>0</formula>
    </cfRule>
    <cfRule type="cellIs" dxfId="26176" priority="7610" operator="lessThan">
      <formula>P$6</formula>
    </cfRule>
    <cfRule type="cellIs" dxfId="26175" priority="7611" operator="lessThan">
      <formula>P$7</formula>
    </cfRule>
    <cfRule type="cellIs" dxfId="26174" priority="7612" operator="greaterThanOrEqual">
      <formula>P$7</formula>
    </cfRule>
  </conditionalFormatting>
  <conditionalFormatting sqref="Q110:Q123">
    <cfRule type="cellIs" dxfId="26173" priority="7605" operator="equal">
      <formula>0</formula>
    </cfRule>
    <cfRule type="cellIs" dxfId="26172" priority="7606" operator="lessThan">
      <formula>Q$6</formula>
    </cfRule>
    <cfRule type="cellIs" dxfId="26171" priority="7607" operator="lessThan">
      <formula>Q$7</formula>
    </cfRule>
    <cfRule type="cellIs" dxfId="26170" priority="7608" operator="greaterThanOrEqual">
      <formula>Q$7</formula>
    </cfRule>
  </conditionalFormatting>
  <conditionalFormatting sqref="R110:R123">
    <cfRule type="cellIs" dxfId="26169" priority="7601" operator="equal">
      <formula>0</formula>
    </cfRule>
    <cfRule type="cellIs" dxfId="26168" priority="7602" operator="lessThan">
      <formula>R$6</formula>
    </cfRule>
    <cfRule type="cellIs" dxfId="26167" priority="7603" operator="lessThan">
      <formula>R$7</formula>
    </cfRule>
    <cfRule type="cellIs" dxfId="26166" priority="7604" operator="greaterThanOrEqual">
      <formula>R$7</formula>
    </cfRule>
  </conditionalFormatting>
  <conditionalFormatting sqref="S110:S123">
    <cfRule type="cellIs" dxfId="26165" priority="7597" operator="equal">
      <formula>0</formula>
    </cfRule>
    <cfRule type="cellIs" dxfId="26164" priority="7598" operator="lessThan">
      <formula>S$6</formula>
    </cfRule>
    <cfRule type="cellIs" dxfId="26163" priority="7599" operator="lessThan">
      <formula>S$7</formula>
    </cfRule>
    <cfRule type="cellIs" dxfId="26162" priority="7600" operator="greaterThanOrEqual">
      <formula>S$7</formula>
    </cfRule>
  </conditionalFormatting>
  <conditionalFormatting sqref="U110:U123">
    <cfRule type="cellIs" dxfId="26161" priority="7593" operator="equal">
      <formula>0</formula>
    </cfRule>
    <cfRule type="cellIs" dxfId="26160" priority="7594" operator="lessThan">
      <formula>U$6</formula>
    </cfRule>
    <cfRule type="cellIs" dxfId="26159" priority="7595" operator="lessThan">
      <formula>U$7</formula>
    </cfRule>
    <cfRule type="cellIs" dxfId="26158" priority="7596" operator="greaterThanOrEqual">
      <formula>U$7</formula>
    </cfRule>
  </conditionalFormatting>
  <conditionalFormatting sqref="W110:W123">
    <cfRule type="cellIs" dxfId="26157" priority="7589" operator="equal">
      <formula>0</formula>
    </cfRule>
    <cfRule type="cellIs" dxfId="26156" priority="7590" operator="lessThan">
      <formula>W$6</formula>
    </cfRule>
    <cfRule type="cellIs" dxfId="26155" priority="7591" operator="lessThan">
      <formula>W$7</formula>
    </cfRule>
    <cfRule type="cellIs" dxfId="26154" priority="7592" operator="greaterThanOrEqual">
      <formula>W$7</formula>
    </cfRule>
  </conditionalFormatting>
  <conditionalFormatting sqref="X110:X123">
    <cfRule type="cellIs" dxfId="26153" priority="7585" operator="equal">
      <formula>0</formula>
    </cfRule>
    <cfRule type="cellIs" dxfId="26152" priority="7586" operator="lessThan">
      <formula>X$6</formula>
    </cfRule>
    <cfRule type="cellIs" dxfId="26151" priority="7587" operator="lessThan">
      <formula>X$7</formula>
    </cfRule>
    <cfRule type="cellIs" dxfId="26150" priority="7588" operator="greaterThanOrEqual">
      <formula>X$7</formula>
    </cfRule>
  </conditionalFormatting>
  <conditionalFormatting sqref="Y110:Y123">
    <cfRule type="cellIs" dxfId="26149" priority="7582" operator="equal">
      <formula>0</formula>
    </cfRule>
    <cfRule type="cellIs" dxfId="26148" priority="7583" operator="lessThan">
      <formula>Y$7</formula>
    </cfRule>
    <cfRule type="cellIs" dxfId="26147" priority="7584" operator="greaterThanOrEqual">
      <formula>Y$7</formula>
    </cfRule>
  </conditionalFormatting>
  <conditionalFormatting sqref="Z110:Z123">
    <cfRule type="cellIs" dxfId="26146" priority="7579" operator="equal">
      <formula>0</formula>
    </cfRule>
    <cfRule type="cellIs" dxfId="26145" priority="7580" operator="lessThan">
      <formula>Z$7</formula>
    </cfRule>
    <cfRule type="cellIs" dxfId="26144" priority="7581" operator="greaterThanOrEqual">
      <formula>Z$7</formula>
    </cfRule>
  </conditionalFormatting>
  <conditionalFormatting sqref="AA110:AA123">
    <cfRule type="cellIs" dxfId="26143" priority="7575" operator="equal">
      <formula>0</formula>
    </cfRule>
    <cfRule type="cellIs" dxfId="26142" priority="7576" operator="lessThan">
      <formula>AA$6</formula>
    </cfRule>
    <cfRule type="cellIs" dxfId="26141" priority="7577" operator="lessThan">
      <formula>AA$7</formula>
    </cfRule>
    <cfRule type="cellIs" dxfId="26140" priority="7578" operator="greaterThanOrEqual">
      <formula>AA$7</formula>
    </cfRule>
  </conditionalFormatting>
  <conditionalFormatting sqref="AB110:AB123">
    <cfRule type="cellIs" dxfId="26139" priority="7572" operator="equal">
      <formula>0</formula>
    </cfRule>
    <cfRule type="cellIs" dxfId="26138" priority="7573" operator="lessThan">
      <formula>AB$7</formula>
    </cfRule>
    <cfRule type="cellIs" dxfId="26137" priority="7574" operator="greaterThanOrEqual">
      <formula>AB$7</formula>
    </cfRule>
  </conditionalFormatting>
  <conditionalFormatting sqref="AC110:AC123">
    <cfRule type="cellIs" dxfId="26136" priority="7569" operator="equal">
      <formula>0</formula>
    </cfRule>
    <cfRule type="cellIs" dxfId="26135" priority="7570" operator="lessThan">
      <formula>AC$7</formula>
    </cfRule>
    <cfRule type="cellIs" dxfId="26134" priority="7571" operator="greaterThanOrEqual">
      <formula>AC$7</formula>
    </cfRule>
  </conditionalFormatting>
  <conditionalFormatting sqref="AD110:AD123">
    <cfRule type="cellIs" dxfId="26133" priority="7566" operator="equal">
      <formula>0</formula>
    </cfRule>
    <cfRule type="cellIs" dxfId="26132" priority="7567" operator="lessThan">
      <formula>AD$7</formula>
    </cfRule>
    <cfRule type="cellIs" dxfId="26131" priority="7568" operator="greaterThanOrEqual">
      <formula>AD$7</formula>
    </cfRule>
  </conditionalFormatting>
  <conditionalFormatting sqref="T110:T123">
    <cfRule type="cellIs" dxfId="26130" priority="7562" operator="equal">
      <formula>0</formula>
    </cfRule>
    <cfRule type="cellIs" dxfId="26129" priority="7563" operator="lessThan">
      <formula>T$6</formula>
    </cfRule>
    <cfRule type="cellIs" dxfId="26128" priority="7564" operator="lessThan">
      <formula>T$7</formula>
    </cfRule>
    <cfRule type="cellIs" dxfId="26127" priority="7565" operator="greaterThanOrEqual">
      <formula>T$7</formula>
    </cfRule>
  </conditionalFormatting>
  <conditionalFormatting sqref="F125:F131 AE125:AE131">
    <cfRule type="cellIs" dxfId="26126" priority="7558" operator="equal">
      <formula>0</formula>
    </cfRule>
    <cfRule type="cellIs" dxfId="26125" priority="7559" operator="lessThan">
      <formula>F$6</formula>
    </cfRule>
    <cfRule type="cellIs" dxfId="26124" priority="7560" operator="lessThan">
      <formula>F$7</formula>
    </cfRule>
    <cfRule type="cellIs" dxfId="26123" priority="7561" operator="greaterThanOrEqual">
      <formula>F$7</formula>
    </cfRule>
  </conditionalFormatting>
  <conditionalFormatting sqref="G125:G131">
    <cfRule type="cellIs" dxfId="26122" priority="7554" operator="equal">
      <formula>0</formula>
    </cfRule>
    <cfRule type="cellIs" dxfId="26121" priority="7555" operator="lessThan">
      <formula>G$6</formula>
    </cfRule>
    <cfRule type="cellIs" dxfId="26120" priority="7556" operator="lessThan">
      <formula>G$7</formula>
    </cfRule>
    <cfRule type="cellIs" dxfId="26119" priority="7557" operator="greaterThanOrEqual">
      <formula>G$7</formula>
    </cfRule>
  </conditionalFormatting>
  <conditionalFormatting sqref="H125:H131">
    <cfRule type="cellIs" dxfId="26118" priority="7550" operator="equal">
      <formula>0</formula>
    </cfRule>
    <cfRule type="cellIs" dxfId="26117" priority="7551" operator="lessThan">
      <formula>H$6</formula>
    </cfRule>
    <cfRule type="cellIs" dxfId="26116" priority="7552" operator="lessThan">
      <formula>H$7</formula>
    </cfRule>
    <cfRule type="cellIs" dxfId="26115" priority="7553" operator="greaterThanOrEqual">
      <formula>H$7</formula>
    </cfRule>
  </conditionalFormatting>
  <conditionalFormatting sqref="I125:I131">
    <cfRule type="cellIs" dxfId="26114" priority="7546" operator="equal">
      <formula>0</formula>
    </cfRule>
    <cfRule type="cellIs" dxfId="26113" priority="7547" operator="lessThan">
      <formula>I$6</formula>
    </cfRule>
    <cfRule type="cellIs" dxfId="26112" priority="7548" operator="lessThan">
      <formula>I$7</formula>
    </cfRule>
    <cfRule type="cellIs" dxfId="26111" priority="7549" operator="greaterThanOrEqual">
      <formula>I$7</formula>
    </cfRule>
  </conditionalFormatting>
  <conditionalFormatting sqref="J125:J131">
    <cfRule type="cellIs" dxfId="26110" priority="7542" operator="equal">
      <formula>0</formula>
    </cfRule>
    <cfRule type="cellIs" dxfId="26109" priority="7543" operator="lessThan">
      <formula>J$6</formula>
    </cfRule>
    <cfRule type="cellIs" dxfId="26108" priority="7544" operator="lessThan">
      <formula>J$7</formula>
    </cfRule>
    <cfRule type="cellIs" dxfId="26107" priority="7545" operator="greaterThanOrEqual">
      <formula>J$7</formula>
    </cfRule>
  </conditionalFormatting>
  <conditionalFormatting sqref="K125:K131">
    <cfRule type="cellIs" dxfId="26106" priority="7538" operator="equal">
      <formula>0</formula>
    </cfRule>
    <cfRule type="cellIs" dxfId="26105" priority="7539" operator="lessThan">
      <formula>K$6</formula>
    </cfRule>
    <cfRule type="cellIs" dxfId="26104" priority="7540" operator="lessThan">
      <formula>K$7</formula>
    </cfRule>
    <cfRule type="cellIs" dxfId="26103" priority="7541" operator="greaterThanOrEqual">
      <formula>K$7</formula>
    </cfRule>
  </conditionalFormatting>
  <conditionalFormatting sqref="L125:L131">
    <cfRule type="cellIs" dxfId="26102" priority="7534" operator="equal">
      <formula>0</formula>
    </cfRule>
    <cfRule type="cellIs" dxfId="26101" priority="7535" operator="lessThan">
      <formula>L$6</formula>
    </cfRule>
    <cfRule type="cellIs" dxfId="26100" priority="7536" operator="lessThan">
      <formula>L$7</formula>
    </cfRule>
    <cfRule type="cellIs" dxfId="26099" priority="7537" operator="greaterThanOrEqual">
      <formula>L$7</formula>
    </cfRule>
  </conditionalFormatting>
  <conditionalFormatting sqref="M125:M131">
    <cfRule type="cellIs" dxfId="26098" priority="7530" operator="equal">
      <formula>0</formula>
    </cfRule>
    <cfRule type="cellIs" dxfId="26097" priority="7531" operator="lessThan">
      <formula>M$6</formula>
    </cfRule>
    <cfRule type="cellIs" dxfId="26096" priority="7532" operator="lessThan">
      <formula>M$7</formula>
    </cfRule>
    <cfRule type="cellIs" dxfId="26095" priority="7533" operator="greaterThanOrEqual">
      <formula>M$7</formula>
    </cfRule>
  </conditionalFormatting>
  <conditionalFormatting sqref="N125:N131">
    <cfRule type="cellIs" dxfId="26094" priority="7526" operator="equal">
      <formula>0</formula>
    </cfRule>
    <cfRule type="cellIs" dxfId="26093" priority="7527" operator="lessThan">
      <formula>N$6</formula>
    </cfRule>
    <cfRule type="cellIs" dxfId="26092" priority="7528" operator="lessThan">
      <formula>N$7</formula>
    </cfRule>
    <cfRule type="cellIs" dxfId="26091" priority="7529" operator="greaterThanOrEqual">
      <formula>N$7</formula>
    </cfRule>
  </conditionalFormatting>
  <conditionalFormatting sqref="O125:O131">
    <cfRule type="cellIs" dxfId="26090" priority="7522" operator="equal">
      <formula>0</formula>
    </cfRule>
    <cfRule type="cellIs" dxfId="26089" priority="7523" operator="lessThan">
      <formula>O$6</formula>
    </cfRule>
    <cfRule type="cellIs" dxfId="26088" priority="7524" operator="lessThan">
      <formula>O$7</formula>
    </cfRule>
    <cfRule type="cellIs" dxfId="26087" priority="7525" operator="greaterThanOrEqual">
      <formula>O$7</formula>
    </cfRule>
  </conditionalFormatting>
  <conditionalFormatting sqref="P125:P131">
    <cfRule type="cellIs" dxfId="26086" priority="7518" operator="equal">
      <formula>0</formula>
    </cfRule>
    <cfRule type="cellIs" dxfId="26085" priority="7519" operator="lessThan">
      <formula>P$6</formula>
    </cfRule>
    <cfRule type="cellIs" dxfId="26084" priority="7520" operator="lessThan">
      <formula>P$7</formula>
    </cfRule>
    <cfRule type="cellIs" dxfId="26083" priority="7521" operator="greaterThanOrEqual">
      <formula>P$7</formula>
    </cfRule>
  </conditionalFormatting>
  <conditionalFormatting sqref="Q125:Q131">
    <cfRule type="cellIs" dxfId="26082" priority="7514" operator="equal">
      <formula>0</formula>
    </cfRule>
    <cfRule type="cellIs" dxfId="26081" priority="7515" operator="lessThan">
      <formula>Q$6</formula>
    </cfRule>
    <cfRule type="cellIs" dxfId="26080" priority="7516" operator="lessThan">
      <formula>Q$7</formula>
    </cfRule>
    <cfRule type="cellIs" dxfId="26079" priority="7517" operator="greaterThanOrEqual">
      <formula>Q$7</formula>
    </cfRule>
  </conditionalFormatting>
  <conditionalFormatting sqref="R125:R131">
    <cfRule type="cellIs" dxfId="26078" priority="7510" operator="equal">
      <formula>0</formula>
    </cfRule>
    <cfRule type="cellIs" dxfId="26077" priority="7511" operator="lessThan">
      <formula>R$6</formula>
    </cfRule>
    <cfRule type="cellIs" dxfId="26076" priority="7512" operator="lessThan">
      <formula>R$7</formula>
    </cfRule>
    <cfRule type="cellIs" dxfId="26075" priority="7513" operator="greaterThanOrEqual">
      <formula>R$7</formula>
    </cfRule>
  </conditionalFormatting>
  <conditionalFormatting sqref="S125:S131">
    <cfRule type="cellIs" dxfId="26074" priority="7506" operator="equal">
      <formula>0</formula>
    </cfRule>
    <cfRule type="cellIs" dxfId="26073" priority="7507" operator="lessThan">
      <formula>S$6</formula>
    </cfRule>
    <cfRule type="cellIs" dxfId="26072" priority="7508" operator="lessThan">
      <formula>S$7</formula>
    </cfRule>
    <cfRule type="cellIs" dxfId="26071" priority="7509" operator="greaterThanOrEqual">
      <formula>S$7</formula>
    </cfRule>
  </conditionalFormatting>
  <conditionalFormatting sqref="U125:U131">
    <cfRule type="cellIs" dxfId="26070" priority="7502" operator="equal">
      <formula>0</formula>
    </cfRule>
    <cfRule type="cellIs" dxfId="26069" priority="7503" operator="lessThan">
      <formula>U$6</formula>
    </cfRule>
    <cfRule type="cellIs" dxfId="26068" priority="7504" operator="lessThan">
      <formula>U$7</formula>
    </cfRule>
    <cfRule type="cellIs" dxfId="26067" priority="7505" operator="greaterThanOrEqual">
      <formula>U$7</formula>
    </cfRule>
  </conditionalFormatting>
  <conditionalFormatting sqref="W125:W131">
    <cfRule type="cellIs" dxfId="26066" priority="7498" operator="equal">
      <formula>0</formula>
    </cfRule>
    <cfRule type="cellIs" dxfId="26065" priority="7499" operator="lessThan">
      <formula>W$6</formula>
    </cfRule>
    <cfRule type="cellIs" dxfId="26064" priority="7500" operator="lessThan">
      <formula>W$7</formula>
    </cfRule>
    <cfRule type="cellIs" dxfId="26063" priority="7501" operator="greaterThanOrEqual">
      <formula>W$7</formula>
    </cfRule>
  </conditionalFormatting>
  <conditionalFormatting sqref="X125:X131">
    <cfRule type="cellIs" dxfId="26062" priority="7494" operator="equal">
      <formula>0</formula>
    </cfRule>
    <cfRule type="cellIs" dxfId="26061" priority="7495" operator="lessThan">
      <formula>X$6</formula>
    </cfRule>
    <cfRule type="cellIs" dxfId="26060" priority="7496" operator="lessThan">
      <formula>X$7</formula>
    </cfRule>
    <cfRule type="cellIs" dxfId="26059" priority="7497" operator="greaterThanOrEqual">
      <formula>X$7</formula>
    </cfRule>
  </conditionalFormatting>
  <conditionalFormatting sqref="Y125:Y131">
    <cfRule type="cellIs" dxfId="26058" priority="7491" operator="equal">
      <formula>0</formula>
    </cfRule>
    <cfRule type="cellIs" dxfId="26057" priority="7492" operator="lessThan">
      <formula>Y$7</formula>
    </cfRule>
    <cfRule type="cellIs" dxfId="26056" priority="7493" operator="greaterThanOrEqual">
      <formula>Y$7</formula>
    </cfRule>
  </conditionalFormatting>
  <conditionalFormatting sqref="Z125:Z131">
    <cfRule type="cellIs" dxfId="26055" priority="7488" operator="equal">
      <formula>0</formula>
    </cfRule>
    <cfRule type="cellIs" dxfId="26054" priority="7489" operator="lessThan">
      <formula>Z$7</formula>
    </cfRule>
    <cfRule type="cellIs" dxfId="26053" priority="7490" operator="greaterThanOrEqual">
      <formula>Z$7</formula>
    </cfRule>
  </conditionalFormatting>
  <conditionalFormatting sqref="AA125:AA131">
    <cfRule type="cellIs" dxfId="26052" priority="7484" operator="equal">
      <formula>0</formula>
    </cfRule>
    <cfRule type="cellIs" dxfId="26051" priority="7485" operator="lessThan">
      <formula>AA$6</formula>
    </cfRule>
    <cfRule type="cellIs" dxfId="26050" priority="7486" operator="lessThan">
      <formula>AA$7</formula>
    </cfRule>
    <cfRule type="cellIs" dxfId="26049" priority="7487" operator="greaterThanOrEqual">
      <formula>AA$7</formula>
    </cfRule>
  </conditionalFormatting>
  <conditionalFormatting sqref="AB125:AB131">
    <cfRule type="cellIs" dxfId="26048" priority="7481" operator="equal">
      <formula>0</formula>
    </cfRule>
    <cfRule type="cellIs" dxfId="26047" priority="7482" operator="lessThan">
      <formula>AB$7</formula>
    </cfRule>
    <cfRule type="cellIs" dxfId="26046" priority="7483" operator="greaterThanOrEqual">
      <formula>AB$7</formula>
    </cfRule>
  </conditionalFormatting>
  <conditionalFormatting sqref="AC125:AC131">
    <cfRule type="cellIs" dxfId="26045" priority="7478" operator="equal">
      <formula>0</formula>
    </cfRule>
    <cfRule type="cellIs" dxfId="26044" priority="7479" operator="lessThan">
      <formula>AC$7</formula>
    </cfRule>
    <cfRule type="cellIs" dxfId="26043" priority="7480" operator="greaterThanOrEqual">
      <formula>AC$7</formula>
    </cfRule>
  </conditionalFormatting>
  <conditionalFormatting sqref="AD125:AD131">
    <cfRule type="cellIs" dxfId="26042" priority="7475" operator="equal">
      <formula>0</formula>
    </cfRule>
    <cfRule type="cellIs" dxfId="26041" priority="7476" operator="lessThan">
      <formula>AD$7</formula>
    </cfRule>
    <cfRule type="cellIs" dxfId="26040" priority="7477" operator="greaterThanOrEqual">
      <formula>AD$7</formula>
    </cfRule>
  </conditionalFormatting>
  <conditionalFormatting sqref="T125:T131">
    <cfRule type="cellIs" dxfId="26039" priority="7471" operator="equal">
      <formula>0</formula>
    </cfRule>
    <cfRule type="cellIs" dxfId="26038" priority="7472" operator="lessThan">
      <formula>T$6</formula>
    </cfRule>
    <cfRule type="cellIs" dxfId="26037" priority="7473" operator="lessThan">
      <formula>T$7</formula>
    </cfRule>
    <cfRule type="cellIs" dxfId="26036" priority="7474" operator="greaterThanOrEqual">
      <formula>T$7</formula>
    </cfRule>
  </conditionalFormatting>
  <conditionalFormatting sqref="F133:F143 AE133:AE143">
    <cfRule type="cellIs" dxfId="26035" priority="7467" operator="equal">
      <formula>0</formula>
    </cfRule>
    <cfRule type="cellIs" dxfId="26034" priority="7468" operator="lessThan">
      <formula>F$6</formula>
    </cfRule>
    <cfRule type="cellIs" dxfId="26033" priority="7469" operator="lessThan">
      <formula>F$7</formula>
    </cfRule>
    <cfRule type="cellIs" dxfId="26032" priority="7470" operator="greaterThanOrEqual">
      <formula>F$7</formula>
    </cfRule>
  </conditionalFormatting>
  <conditionalFormatting sqref="G133:G143">
    <cfRule type="cellIs" dxfId="26031" priority="7463" operator="equal">
      <formula>0</formula>
    </cfRule>
    <cfRule type="cellIs" dxfId="26030" priority="7464" operator="lessThan">
      <formula>G$6</formula>
    </cfRule>
    <cfRule type="cellIs" dxfId="26029" priority="7465" operator="lessThan">
      <formula>G$7</formula>
    </cfRule>
    <cfRule type="cellIs" dxfId="26028" priority="7466" operator="greaterThanOrEqual">
      <formula>G$7</formula>
    </cfRule>
  </conditionalFormatting>
  <conditionalFormatting sqref="H133:H143">
    <cfRule type="cellIs" dxfId="26027" priority="7459" operator="equal">
      <formula>0</formula>
    </cfRule>
    <cfRule type="cellIs" dxfId="26026" priority="7460" operator="lessThan">
      <formula>H$6</formula>
    </cfRule>
    <cfRule type="cellIs" dxfId="26025" priority="7461" operator="lessThan">
      <formula>H$7</formula>
    </cfRule>
    <cfRule type="cellIs" dxfId="26024" priority="7462" operator="greaterThanOrEqual">
      <formula>H$7</formula>
    </cfRule>
  </conditionalFormatting>
  <conditionalFormatting sqref="I133:I143">
    <cfRule type="cellIs" dxfId="26023" priority="7455" operator="equal">
      <formula>0</formula>
    </cfRule>
    <cfRule type="cellIs" dxfId="26022" priority="7456" operator="lessThan">
      <formula>I$6</formula>
    </cfRule>
    <cfRule type="cellIs" dxfId="26021" priority="7457" operator="lessThan">
      <formula>I$7</formula>
    </cfRule>
    <cfRule type="cellIs" dxfId="26020" priority="7458" operator="greaterThanOrEqual">
      <formula>I$7</formula>
    </cfRule>
  </conditionalFormatting>
  <conditionalFormatting sqref="J133:J143">
    <cfRule type="cellIs" dxfId="26019" priority="7451" operator="equal">
      <formula>0</formula>
    </cfRule>
    <cfRule type="cellIs" dxfId="26018" priority="7452" operator="lessThan">
      <formula>J$6</formula>
    </cfRule>
    <cfRule type="cellIs" dxfId="26017" priority="7453" operator="lessThan">
      <formula>J$7</formula>
    </cfRule>
    <cfRule type="cellIs" dxfId="26016" priority="7454" operator="greaterThanOrEqual">
      <formula>J$7</formula>
    </cfRule>
  </conditionalFormatting>
  <conditionalFormatting sqref="K133:K143">
    <cfRule type="cellIs" dxfId="26015" priority="7447" operator="equal">
      <formula>0</formula>
    </cfRule>
    <cfRule type="cellIs" dxfId="26014" priority="7448" operator="lessThan">
      <formula>K$6</formula>
    </cfRule>
    <cfRule type="cellIs" dxfId="26013" priority="7449" operator="lessThan">
      <formula>K$7</formula>
    </cfRule>
    <cfRule type="cellIs" dxfId="26012" priority="7450" operator="greaterThanOrEqual">
      <formula>K$7</formula>
    </cfRule>
  </conditionalFormatting>
  <conditionalFormatting sqref="L133:L143">
    <cfRule type="cellIs" dxfId="26011" priority="7443" operator="equal">
      <formula>0</formula>
    </cfRule>
    <cfRule type="cellIs" dxfId="26010" priority="7444" operator="lessThan">
      <formula>L$6</formula>
    </cfRule>
    <cfRule type="cellIs" dxfId="26009" priority="7445" operator="lessThan">
      <formula>L$7</formula>
    </cfRule>
    <cfRule type="cellIs" dxfId="26008" priority="7446" operator="greaterThanOrEqual">
      <formula>L$7</formula>
    </cfRule>
  </conditionalFormatting>
  <conditionalFormatting sqref="M133:M143">
    <cfRule type="cellIs" dxfId="26007" priority="7439" operator="equal">
      <formula>0</formula>
    </cfRule>
    <cfRule type="cellIs" dxfId="26006" priority="7440" operator="lessThan">
      <formula>M$6</formula>
    </cfRule>
    <cfRule type="cellIs" dxfId="26005" priority="7441" operator="lessThan">
      <formula>M$7</formula>
    </cfRule>
    <cfRule type="cellIs" dxfId="26004" priority="7442" operator="greaterThanOrEqual">
      <formula>M$7</formula>
    </cfRule>
  </conditionalFormatting>
  <conditionalFormatting sqref="N133:N143">
    <cfRule type="cellIs" dxfId="26003" priority="7435" operator="equal">
      <formula>0</formula>
    </cfRule>
    <cfRule type="cellIs" dxfId="26002" priority="7436" operator="lessThan">
      <formula>N$6</formula>
    </cfRule>
    <cfRule type="cellIs" dxfId="26001" priority="7437" operator="lessThan">
      <formula>N$7</formula>
    </cfRule>
    <cfRule type="cellIs" dxfId="26000" priority="7438" operator="greaterThanOrEqual">
      <formula>N$7</formula>
    </cfRule>
  </conditionalFormatting>
  <conditionalFormatting sqref="O133:O143">
    <cfRule type="cellIs" dxfId="25999" priority="7431" operator="equal">
      <formula>0</formula>
    </cfRule>
    <cfRule type="cellIs" dxfId="25998" priority="7432" operator="lessThan">
      <formula>O$6</formula>
    </cfRule>
    <cfRule type="cellIs" dxfId="25997" priority="7433" operator="lessThan">
      <formula>O$7</formula>
    </cfRule>
    <cfRule type="cellIs" dxfId="25996" priority="7434" operator="greaterThanOrEqual">
      <formula>O$7</formula>
    </cfRule>
  </conditionalFormatting>
  <conditionalFormatting sqref="P133:P143">
    <cfRule type="cellIs" dxfId="25995" priority="7427" operator="equal">
      <formula>0</formula>
    </cfRule>
    <cfRule type="cellIs" dxfId="25994" priority="7428" operator="lessThan">
      <formula>P$6</formula>
    </cfRule>
    <cfRule type="cellIs" dxfId="25993" priority="7429" operator="lessThan">
      <formula>P$7</formula>
    </cfRule>
    <cfRule type="cellIs" dxfId="25992" priority="7430" operator="greaterThanOrEqual">
      <formula>P$7</formula>
    </cfRule>
  </conditionalFormatting>
  <conditionalFormatting sqref="Q133:Q143">
    <cfRule type="cellIs" dxfId="25991" priority="7423" operator="equal">
      <formula>0</formula>
    </cfRule>
    <cfRule type="cellIs" dxfId="25990" priority="7424" operator="lessThan">
      <formula>Q$6</formula>
    </cfRule>
    <cfRule type="cellIs" dxfId="25989" priority="7425" operator="lessThan">
      <formula>Q$7</formula>
    </cfRule>
    <cfRule type="cellIs" dxfId="25988" priority="7426" operator="greaterThanOrEqual">
      <formula>Q$7</formula>
    </cfRule>
  </conditionalFormatting>
  <conditionalFormatting sqref="R133:R143">
    <cfRule type="cellIs" dxfId="25987" priority="7419" operator="equal">
      <formula>0</formula>
    </cfRule>
    <cfRule type="cellIs" dxfId="25986" priority="7420" operator="lessThan">
      <formula>R$6</formula>
    </cfRule>
    <cfRule type="cellIs" dxfId="25985" priority="7421" operator="lessThan">
      <formula>R$7</formula>
    </cfRule>
    <cfRule type="cellIs" dxfId="25984" priority="7422" operator="greaterThanOrEqual">
      <formula>R$7</formula>
    </cfRule>
  </conditionalFormatting>
  <conditionalFormatting sqref="S133:S143">
    <cfRule type="cellIs" dxfId="25983" priority="7415" operator="equal">
      <formula>0</formula>
    </cfRule>
    <cfRule type="cellIs" dxfId="25982" priority="7416" operator="lessThan">
      <formula>S$6</formula>
    </cfRule>
    <cfRule type="cellIs" dxfId="25981" priority="7417" operator="lessThan">
      <formula>S$7</formula>
    </cfRule>
    <cfRule type="cellIs" dxfId="25980" priority="7418" operator="greaterThanOrEqual">
      <formula>S$7</formula>
    </cfRule>
  </conditionalFormatting>
  <conditionalFormatting sqref="U133:U143">
    <cfRule type="cellIs" dxfId="25979" priority="7411" operator="equal">
      <formula>0</formula>
    </cfRule>
    <cfRule type="cellIs" dxfId="25978" priority="7412" operator="lessThan">
      <formula>U$6</formula>
    </cfRule>
    <cfRule type="cellIs" dxfId="25977" priority="7413" operator="lessThan">
      <formula>U$7</formula>
    </cfRule>
    <cfRule type="cellIs" dxfId="25976" priority="7414" operator="greaterThanOrEqual">
      <formula>U$7</formula>
    </cfRule>
  </conditionalFormatting>
  <conditionalFormatting sqref="W133:W143">
    <cfRule type="cellIs" dxfId="25975" priority="7407" operator="equal">
      <formula>0</formula>
    </cfRule>
    <cfRule type="cellIs" dxfId="25974" priority="7408" operator="lessThan">
      <formula>W$6</formula>
    </cfRule>
    <cfRule type="cellIs" dxfId="25973" priority="7409" operator="lessThan">
      <formula>W$7</formula>
    </cfRule>
    <cfRule type="cellIs" dxfId="25972" priority="7410" operator="greaterThanOrEqual">
      <formula>W$7</formula>
    </cfRule>
  </conditionalFormatting>
  <conditionalFormatting sqref="X133:X143">
    <cfRule type="cellIs" dxfId="25971" priority="7403" operator="equal">
      <formula>0</formula>
    </cfRule>
    <cfRule type="cellIs" dxfId="25970" priority="7404" operator="lessThan">
      <formula>X$6</formula>
    </cfRule>
    <cfRule type="cellIs" dxfId="25969" priority="7405" operator="lessThan">
      <formula>X$7</formula>
    </cfRule>
    <cfRule type="cellIs" dxfId="25968" priority="7406" operator="greaterThanOrEqual">
      <formula>X$7</formula>
    </cfRule>
  </conditionalFormatting>
  <conditionalFormatting sqref="Y133:Y143">
    <cfRule type="cellIs" dxfId="25967" priority="7400" operator="equal">
      <formula>0</formula>
    </cfRule>
    <cfRule type="cellIs" dxfId="25966" priority="7401" operator="lessThan">
      <formula>Y$7</formula>
    </cfRule>
    <cfRule type="cellIs" dxfId="25965" priority="7402" operator="greaterThanOrEqual">
      <formula>Y$7</formula>
    </cfRule>
  </conditionalFormatting>
  <conditionalFormatting sqref="Z133:Z143">
    <cfRule type="cellIs" dxfId="25964" priority="7397" operator="equal">
      <formula>0</formula>
    </cfRule>
    <cfRule type="cellIs" dxfId="25963" priority="7398" operator="lessThan">
      <formula>Z$7</formula>
    </cfRule>
    <cfRule type="cellIs" dxfId="25962" priority="7399" operator="greaterThanOrEqual">
      <formula>Z$7</formula>
    </cfRule>
  </conditionalFormatting>
  <conditionalFormatting sqref="AA133:AA143">
    <cfRule type="cellIs" dxfId="25961" priority="7393" operator="equal">
      <formula>0</formula>
    </cfRule>
    <cfRule type="cellIs" dxfId="25960" priority="7394" operator="lessThan">
      <formula>AA$6</formula>
    </cfRule>
    <cfRule type="cellIs" dxfId="25959" priority="7395" operator="lessThan">
      <formula>AA$7</formula>
    </cfRule>
    <cfRule type="cellIs" dxfId="25958" priority="7396" operator="greaterThanOrEqual">
      <formula>AA$7</formula>
    </cfRule>
  </conditionalFormatting>
  <conditionalFormatting sqref="AB133:AB143">
    <cfRule type="cellIs" dxfId="25957" priority="7390" operator="equal">
      <formula>0</formula>
    </cfRule>
    <cfRule type="cellIs" dxfId="25956" priority="7391" operator="lessThan">
      <formula>AB$7</formula>
    </cfRule>
    <cfRule type="cellIs" dxfId="25955" priority="7392" operator="greaterThanOrEqual">
      <formula>AB$7</formula>
    </cfRule>
  </conditionalFormatting>
  <conditionalFormatting sqref="AC133:AC143">
    <cfRule type="cellIs" dxfId="25954" priority="7387" operator="equal">
      <formula>0</formula>
    </cfRule>
    <cfRule type="cellIs" dxfId="25953" priority="7388" operator="lessThan">
      <formula>AC$7</formula>
    </cfRule>
    <cfRule type="cellIs" dxfId="25952" priority="7389" operator="greaterThanOrEqual">
      <formula>AC$7</formula>
    </cfRule>
  </conditionalFormatting>
  <conditionalFormatting sqref="AD133:AD143">
    <cfRule type="cellIs" dxfId="25951" priority="7384" operator="equal">
      <formula>0</formula>
    </cfRule>
    <cfRule type="cellIs" dxfId="25950" priority="7385" operator="lessThan">
      <formula>AD$7</formula>
    </cfRule>
    <cfRule type="cellIs" dxfId="25949" priority="7386" operator="greaterThanOrEqual">
      <formula>AD$7</formula>
    </cfRule>
  </conditionalFormatting>
  <conditionalFormatting sqref="T133:T143">
    <cfRule type="cellIs" dxfId="25948" priority="7380" operator="equal">
      <formula>0</formula>
    </cfRule>
    <cfRule type="cellIs" dxfId="25947" priority="7381" operator="lessThan">
      <formula>T$6</formula>
    </cfRule>
    <cfRule type="cellIs" dxfId="25946" priority="7382" operator="lessThan">
      <formula>T$7</formula>
    </cfRule>
    <cfRule type="cellIs" dxfId="25945" priority="7383" operator="greaterThanOrEqual">
      <formula>T$7</formula>
    </cfRule>
  </conditionalFormatting>
  <conditionalFormatting sqref="F145:F154 AE145:AE154">
    <cfRule type="cellIs" dxfId="25944" priority="7376" operator="equal">
      <formula>0</formula>
    </cfRule>
    <cfRule type="cellIs" dxfId="25943" priority="7377" operator="lessThan">
      <formula>F$6</formula>
    </cfRule>
    <cfRule type="cellIs" dxfId="25942" priority="7378" operator="lessThan">
      <formula>F$7</formula>
    </cfRule>
    <cfRule type="cellIs" dxfId="25941" priority="7379" operator="greaterThanOrEqual">
      <formula>F$7</formula>
    </cfRule>
  </conditionalFormatting>
  <conditionalFormatting sqref="G145:G154">
    <cfRule type="cellIs" dxfId="25940" priority="7372" operator="equal">
      <formula>0</formula>
    </cfRule>
    <cfRule type="cellIs" dxfId="25939" priority="7373" operator="lessThan">
      <formula>G$6</formula>
    </cfRule>
    <cfRule type="cellIs" dxfId="25938" priority="7374" operator="lessThan">
      <formula>G$7</formula>
    </cfRule>
    <cfRule type="cellIs" dxfId="25937" priority="7375" operator="greaterThanOrEqual">
      <formula>G$7</formula>
    </cfRule>
  </conditionalFormatting>
  <conditionalFormatting sqref="H145:H154">
    <cfRule type="cellIs" dxfId="25936" priority="7368" operator="equal">
      <formula>0</formula>
    </cfRule>
    <cfRule type="cellIs" dxfId="25935" priority="7369" operator="lessThan">
      <formula>H$6</formula>
    </cfRule>
    <cfRule type="cellIs" dxfId="25934" priority="7370" operator="lessThan">
      <formula>H$7</formula>
    </cfRule>
    <cfRule type="cellIs" dxfId="25933" priority="7371" operator="greaterThanOrEqual">
      <formula>H$7</formula>
    </cfRule>
  </conditionalFormatting>
  <conditionalFormatting sqref="I145:I154">
    <cfRule type="cellIs" dxfId="25932" priority="7364" operator="equal">
      <formula>0</formula>
    </cfRule>
    <cfRule type="cellIs" dxfId="25931" priority="7365" operator="lessThan">
      <formula>I$6</formula>
    </cfRule>
    <cfRule type="cellIs" dxfId="25930" priority="7366" operator="lessThan">
      <formula>I$7</formula>
    </cfRule>
    <cfRule type="cellIs" dxfId="25929" priority="7367" operator="greaterThanOrEqual">
      <formula>I$7</formula>
    </cfRule>
  </conditionalFormatting>
  <conditionalFormatting sqref="J145:J154">
    <cfRule type="cellIs" dxfId="25928" priority="7360" operator="equal">
      <formula>0</formula>
    </cfRule>
    <cfRule type="cellIs" dxfId="25927" priority="7361" operator="lessThan">
      <formula>J$6</formula>
    </cfRule>
    <cfRule type="cellIs" dxfId="25926" priority="7362" operator="lessThan">
      <formula>J$7</formula>
    </cfRule>
    <cfRule type="cellIs" dxfId="25925" priority="7363" operator="greaterThanOrEqual">
      <formula>J$7</formula>
    </cfRule>
  </conditionalFormatting>
  <conditionalFormatting sqref="K145:K154">
    <cfRule type="cellIs" dxfId="25924" priority="7356" operator="equal">
      <formula>0</formula>
    </cfRule>
    <cfRule type="cellIs" dxfId="25923" priority="7357" operator="lessThan">
      <formula>K$6</formula>
    </cfRule>
    <cfRule type="cellIs" dxfId="25922" priority="7358" operator="lessThan">
      <formula>K$7</formula>
    </cfRule>
    <cfRule type="cellIs" dxfId="25921" priority="7359" operator="greaterThanOrEqual">
      <formula>K$7</formula>
    </cfRule>
  </conditionalFormatting>
  <conditionalFormatting sqref="L145:L154">
    <cfRule type="cellIs" dxfId="25920" priority="7352" operator="equal">
      <formula>0</formula>
    </cfRule>
    <cfRule type="cellIs" dxfId="25919" priority="7353" operator="lessThan">
      <formula>L$6</formula>
    </cfRule>
    <cfRule type="cellIs" dxfId="25918" priority="7354" operator="lessThan">
      <formula>L$7</formula>
    </cfRule>
    <cfRule type="cellIs" dxfId="25917" priority="7355" operator="greaterThanOrEqual">
      <formula>L$7</formula>
    </cfRule>
  </conditionalFormatting>
  <conditionalFormatting sqref="M145:M154">
    <cfRule type="cellIs" dxfId="25916" priority="7348" operator="equal">
      <formula>0</formula>
    </cfRule>
    <cfRule type="cellIs" dxfId="25915" priority="7349" operator="lessThan">
      <formula>M$6</formula>
    </cfRule>
    <cfRule type="cellIs" dxfId="25914" priority="7350" operator="lessThan">
      <formula>M$7</formula>
    </cfRule>
    <cfRule type="cellIs" dxfId="25913" priority="7351" operator="greaterThanOrEqual">
      <formula>M$7</formula>
    </cfRule>
  </conditionalFormatting>
  <conditionalFormatting sqref="N145:N154">
    <cfRule type="cellIs" dxfId="25912" priority="7344" operator="equal">
      <formula>0</formula>
    </cfRule>
    <cfRule type="cellIs" dxfId="25911" priority="7345" operator="lessThan">
      <formula>N$6</formula>
    </cfRule>
    <cfRule type="cellIs" dxfId="25910" priority="7346" operator="lessThan">
      <formula>N$7</formula>
    </cfRule>
    <cfRule type="cellIs" dxfId="25909" priority="7347" operator="greaterThanOrEqual">
      <formula>N$7</formula>
    </cfRule>
  </conditionalFormatting>
  <conditionalFormatting sqref="O145:O154">
    <cfRule type="cellIs" dxfId="25908" priority="7340" operator="equal">
      <formula>0</formula>
    </cfRule>
    <cfRule type="cellIs" dxfId="25907" priority="7341" operator="lessThan">
      <formula>O$6</formula>
    </cfRule>
    <cfRule type="cellIs" dxfId="25906" priority="7342" operator="lessThan">
      <formula>O$7</formula>
    </cfRule>
    <cfRule type="cellIs" dxfId="25905" priority="7343" operator="greaterThanOrEqual">
      <formula>O$7</formula>
    </cfRule>
  </conditionalFormatting>
  <conditionalFormatting sqref="P145:P154">
    <cfRule type="cellIs" dxfId="25904" priority="7336" operator="equal">
      <formula>0</formula>
    </cfRule>
    <cfRule type="cellIs" dxfId="25903" priority="7337" operator="lessThan">
      <formula>P$6</formula>
    </cfRule>
    <cfRule type="cellIs" dxfId="25902" priority="7338" operator="lessThan">
      <formula>P$7</formula>
    </cfRule>
    <cfRule type="cellIs" dxfId="25901" priority="7339" operator="greaterThanOrEqual">
      <formula>P$7</formula>
    </cfRule>
  </conditionalFormatting>
  <conditionalFormatting sqref="Q145:Q154">
    <cfRule type="cellIs" dxfId="25900" priority="7332" operator="equal">
      <formula>0</formula>
    </cfRule>
    <cfRule type="cellIs" dxfId="25899" priority="7333" operator="lessThan">
      <formula>Q$6</formula>
    </cfRule>
    <cfRule type="cellIs" dxfId="25898" priority="7334" operator="lessThan">
      <formula>Q$7</formula>
    </cfRule>
    <cfRule type="cellIs" dxfId="25897" priority="7335" operator="greaterThanOrEqual">
      <formula>Q$7</formula>
    </cfRule>
  </conditionalFormatting>
  <conditionalFormatting sqref="R145:R154">
    <cfRule type="cellIs" dxfId="25896" priority="7328" operator="equal">
      <formula>0</formula>
    </cfRule>
    <cfRule type="cellIs" dxfId="25895" priority="7329" operator="lessThan">
      <formula>R$6</formula>
    </cfRule>
    <cfRule type="cellIs" dxfId="25894" priority="7330" operator="lessThan">
      <formula>R$7</formula>
    </cfRule>
    <cfRule type="cellIs" dxfId="25893" priority="7331" operator="greaterThanOrEqual">
      <formula>R$7</formula>
    </cfRule>
  </conditionalFormatting>
  <conditionalFormatting sqref="S145:S154">
    <cfRule type="cellIs" dxfId="25892" priority="7324" operator="equal">
      <formula>0</formula>
    </cfRule>
    <cfRule type="cellIs" dxfId="25891" priority="7325" operator="lessThan">
      <formula>S$6</formula>
    </cfRule>
    <cfRule type="cellIs" dxfId="25890" priority="7326" operator="lessThan">
      <formula>S$7</formula>
    </cfRule>
    <cfRule type="cellIs" dxfId="25889" priority="7327" operator="greaterThanOrEqual">
      <formula>S$7</formula>
    </cfRule>
  </conditionalFormatting>
  <conditionalFormatting sqref="U145:U154">
    <cfRule type="cellIs" dxfId="25888" priority="7320" operator="equal">
      <formula>0</formula>
    </cfRule>
    <cfRule type="cellIs" dxfId="25887" priority="7321" operator="lessThan">
      <formula>U$6</formula>
    </cfRule>
    <cfRule type="cellIs" dxfId="25886" priority="7322" operator="lessThan">
      <formula>U$7</formula>
    </cfRule>
    <cfRule type="cellIs" dxfId="25885" priority="7323" operator="greaterThanOrEqual">
      <formula>U$7</formula>
    </cfRule>
  </conditionalFormatting>
  <conditionalFormatting sqref="W145:W154">
    <cfRule type="cellIs" dxfId="25884" priority="7316" operator="equal">
      <formula>0</formula>
    </cfRule>
    <cfRule type="cellIs" dxfId="25883" priority="7317" operator="lessThan">
      <formula>W$6</formula>
    </cfRule>
    <cfRule type="cellIs" dxfId="25882" priority="7318" operator="lessThan">
      <formula>W$7</formula>
    </cfRule>
    <cfRule type="cellIs" dxfId="25881" priority="7319" operator="greaterThanOrEqual">
      <formula>W$7</formula>
    </cfRule>
  </conditionalFormatting>
  <conditionalFormatting sqref="X145:X154">
    <cfRule type="cellIs" dxfId="25880" priority="7312" operator="equal">
      <formula>0</formula>
    </cfRule>
    <cfRule type="cellIs" dxfId="25879" priority="7313" operator="lessThan">
      <formula>X$6</formula>
    </cfRule>
    <cfRule type="cellIs" dxfId="25878" priority="7314" operator="lessThan">
      <formula>X$7</formula>
    </cfRule>
    <cfRule type="cellIs" dxfId="25877" priority="7315" operator="greaterThanOrEqual">
      <formula>X$7</formula>
    </cfRule>
  </conditionalFormatting>
  <conditionalFormatting sqref="Y145:Y154">
    <cfRule type="cellIs" dxfId="25876" priority="7309" operator="equal">
      <formula>0</formula>
    </cfRule>
    <cfRule type="cellIs" dxfId="25875" priority="7310" operator="lessThan">
      <formula>Y$7</formula>
    </cfRule>
    <cfRule type="cellIs" dxfId="25874" priority="7311" operator="greaterThanOrEqual">
      <formula>Y$7</formula>
    </cfRule>
  </conditionalFormatting>
  <conditionalFormatting sqref="Z145:Z154">
    <cfRule type="cellIs" dxfId="25873" priority="7306" operator="equal">
      <formula>0</formula>
    </cfRule>
    <cfRule type="cellIs" dxfId="25872" priority="7307" operator="lessThan">
      <formula>Z$7</formula>
    </cfRule>
    <cfRule type="cellIs" dxfId="25871" priority="7308" operator="greaterThanOrEqual">
      <formula>Z$7</formula>
    </cfRule>
  </conditionalFormatting>
  <conditionalFormatting sqref="AA145:AA154">
    <cfRule type="cellIs" dxfId="25870" priority="7302" operator="equal">
      <formula>0</formula>
    </cfRule>
    <cfRule type="cellIs" dxfId="25869" priority="7303" operator="lessThan">
      <formula>AA$6</formula>
    </cfRule>
    <cfRule type="cellIs" dxfId="25868" priority="7304" operator="lessThan">
      <formula>AA$7</formula>
    </cfRule>
    <cfRule type="cellIs" dxfId="25867" priority="7305" operator="greaterThanOrEqual">
      <formula>AA$7</formula>
    </cfRule>
  </conditionalFormatting>
  <conditionalFormatting sqref="AB145:AB154">
    <cfRule type="cellIs" dxfId="25866" priority="7299" operator="equal">
      <formula>0</formula>
    </cfRule>
    <cfRule type="cellIs" dxfId="25865" priority="7300" operator="lessThan">
      <formula>AB$7</formula>
    </cfRule>
    <cfRule type="cellIs" dxfId="25864" priority="7301" operator="greaterThanOrEqual">
      <formula>AB$7</formula>
    </cfRule>
  </conditionalFormatting>
  <conditionalFormatting sqref="AC145:AC154">
    <cfRule type="cellIs" dxfId="25863" priority="7296" operator="equal">
      <formula>0</formula>
    </cfRule>
    <cfRule type="cellIs" dxfId="25862" priority="7297" operator="lessThan">
      <formula>AC$7</formula>
    </cfRule>
    <cfRule type="cellIs" dxfId="25861" priority="7298" operator="greaterThanOrEqual">
      <formula>AC$7</formula>
    </cfRule>
  </conditionalFormatting>
  <conditionalFormatting sqref="AD145:AD154">
    <cfRule type="cellIs" dxfId="25860" priority="7293" operator="equal">
      <formula>0</formula>
    </cfRule>
    <cfRule type="cellIs" dxfId="25859" priority="7294" operator="lessThan">
      <formula>AD$7</formula>
    </cfRule>
    <cfRule type="cellIs" dxfId="25858" priority="7295" operator="greaterThanOrEqual">
      <formula>AD$7</formula>
    </cfRule>
  </conditionalFormatting>
  <conditionalFormatting sqref="T145:T154">
    <cfRule type="cellIs" dxfId="25857" priority="7289" operator="equal">
      <formula>0</formula>
    </cfRule>
    <cfRule type="cellIs" dxfId="25856" priority="7290" operator="lessThan">
      <formula>T$6</formula>
    </cfRule>
    <cfRule type="cellIs" dxfId="25855" priority="7291" operator="lessThan">
      <formula>T$7</formula>
    </cfRule>
    <cfRule type="cellIs" dxfId="25854" priority="7292" operator="greaterThanOrEqual">
      <formula>T$7</formula>
    </cfRule>
  </conditionalFormatting>
  <conditionalFormatting sqref="F156:F161 AE156:AE161">
    <cfRule type="cellIs" dxfId="25853" priority="7285" operator="equal">
      <formula>0</formula>
    </cfRule>
    <cfRule type="cellIs" dxfId="25852" priority="7286" operator="lessThan">
      <formula>F$6</formula>
    </cfRule>
    <cfRule type="cellIs" dxfId="25851" priority="7287" operator="lessThan">
      <formula>F$7</formula>
    </cfRule>
    <cfRule type="cellIs" dxfId="25850" priority="7288" operator="greaterThanOrEqual">
      <formula>F$7</formula>
    </cfRule>
  </conditionalFormatting>
  <conditionalFormatting sqref="G156:G161">
    <cfRule type="cellIs" dxfId="25849" priority="7281" operator="equal">
      <formula>0</formula>
    </cfRule>
    <cfRule type="cellIs" dxfId="25848" priority="7282" operator="lessThan">
      <formula>G$6</formula>
    </cfRule>
    <cfRule type="cellIs" dxfId="25847" priority="7283" operator="lessThan">
      <formula>G$7</formula>
    </cfRule>
    <cfRule type="cellIs" dxfId="25846" priority="7284" operator="greaterThanOrEqual">
      <formula>G$7</formula>
    </cfRule>
  </conditionalFormatting>
  <conditionalFormatting sqref="H156:H161">
    <cfRule type="cellIs" dxfId="25845" priority="7277" operator="equal">
      <formula>0</formula>
    </cfRule>
    <cfRule type="cellIs" dxfId="25844" priority="7278" operator="lessThan">
      <formula>H$6</formula>
    </cfRule>
    <cfRule type="cellIs" dxfId="25843" priority="7279" operator="lessThan">
      <formula>H$7</formula>
    </cfRule>
    <cfRule type="cellIs" dxfId="25842" priority="7280" operator="greaterThanOrEqual">
      <formula>H$7</formula>
    </cfRule>
  </conditionalFormatting>
  <conditionalFormatting sqref="I156:I161">
    <cfRule type="cellIs" dxfId="25841" priority="7273" operator="equal">
      <formula>0</formula>
    </cfRule>
    <cfRule type="cellIs" dxfId="25840" priority="7274" operator="lessThan">
      <formula>I$6</formula>
    </cfRule>
    <cfRule type="cellIs" dxfId="25839" priority="7275" operator="lessThan">
      <formula>I$7</formula>
    </cfRule>
    <cfRule type="cellIs" dxfId="25838" priority="7276" operator="greaterThanOrEqual">
      <formula>I$7</formula>
    </cfRule>
  </conditionalFormatting>
  <conditionalFormatting sqref="J156:J161">
    <cfRule type="cellIs" dxfId="25837" priority="7269" operator="equal">
      <formula>0</formula>
    </cfRule>
    <cfRule type="cellIs" dxfId="25836" priority="7270" operator="lessThan">
      <formula>J$6</formula>
    </cfRule>
    <cfRule type="cellIs" dxfId="25835" priority="7271" operator="lessThan">
      <formula>J$7</formula>
    </cfRule>
    <cfRule type="cellIs" dxfId="25834" priority="7272" operator="greaterThanOrEqual">
      <formula>J$7</formula>
    </cfRule>
  </conditionalFormatting>
  <conditionalFormatting sqref="K156:K161">
    <cfRule type="cellIs" dxfId="25833" priority="7265" operator="equal">
      <formula>0</formula>
    </cfRule>
    <cfRule type="cellIs" dxfId="25832" priority="7266" operator="lessThan">
      <formula>K$6</formula>
    </cfRule>
    <cfRule type="cellIs" dxfId="25831" priority="7267" operator="lessThan">
      <formula>K$7</formula>
    </cfRule>
    <cfRule type="cellIs" dxfId="25830" priority="7268" operator="greaterThanOrEqual">
      <formula>K$7</formula>
    </cfRule>
  </conditionalFormatting>
  <conditionalFormatting sqref="L156:L161">
    <cfRule type="cellIs" dxfId="25829" priority="7261" operator="equal">
      <formula>0</formula>
    </cfRule>
    <cfRule type="cellIs" dxfId="25828" priority="7262" operator="lessThan">
      <formula>L$6</formula>
    </cfRule>
    <cfRule type="cellIs" dxfId="25827" priority="7263" operator="lessThan">
      <formula>L$7</formula>
    </cfRule>
    <cfRule type="cellIs" dxfId="25826" priority="7264" operator="greaterThanOrEqual">
      <formula>L$7</formula>
    </cfRule>
  </conditionalFormatting>
  <conditionalFormatting sqref="M156:M161">
    <cfRule type="cellIs" dxfId="25825" priority="7257" operator="equal">
      <formula>0</formula>
    </cfRule>
    <cfRule type="cellIs" dxfId="25824" priority="7258" operator="lessThan">
      <formula>M$6</formula>
    </cfRule>
    <cfRule type="cellIs" dxfId="25823" priority="7259" operator="lessThan">
      <formula>M$7</formula>
    </cfRule>
    <cfRule type="cellIs" dxfId="25822" priority="7260" operator="greaterThanOrEqual">
      <formula>M$7</formula>
    </cfRule>
  </conditionalFormatting>
  <conditionalFormatting sqref="N156:N161">
    <cfRule type="cellIs" dxfId="25821" priority="7253" operator="equal">
      <formula>0</formula>
    </cfRule>
    <cfRule type="cellIs" dxfId="25820" priority="7254" operator="lessThan">
      <formula>N$6</formula>
    </cfRule>
    <cfRule type="cellIs" dxfId="25819" priority="7255" operator="lessThan">
      <formula>N$7</formula>
    </cfRule>
    <cfRule type="cellIs" dxfId="25818" priority="7256" operator="greaterThanOrEqual">
      <formula>N$7</formula>
    </cfRule>
  </conditionalFormatting>
  <conditionalFormatting sqref="O156:O161">
    <cfRule type="cellIs" dxfId="25817" priority="7249" operator="equal">
      <formula>0</formula>
    </cfRule>
    <cfRule type="cellIs" dxfId="25816" priority="7250" operator="lessThan">
      <formula>O$6</formula>
    </cfRule>
    <cfRule type="cellIs" dxfId="25815" priority="7251" operator="lessThan">
      <formula>O$7</formula>
    </cfRule>
    <cfRule type="cellIs" dxfId="25814" priority="7252" operator="greaterThanOrEqual">
      <formula>O$7</formula>
    </cfRule>
  </conditionalFormatting>
  <conditionalFormatting sqref="P156:P161">
    <cfRule type="cellIs" dxfId="25813" priority="7245" operator="equal">
      <formula>0</formula>
    </cfRule>
    <cfRule type="cellIs" dxfId="25812" priority="7246" operator="lessThan">
      <formula>P$6</formula>
    </cfRule>
    <cfRule type="cellIs" dxfId="25811" priority="7247" operator="lessThan">
      <formula>P$7</formula>
    </cfRule>
    <cfRule type="cellIs" dxfId="25810" priority="7248" operator="greaterThanOrEqual">
      <formula>P$7</formula>
    </cfRule>
  </conditionalFormatting>
  <conditionalFormatting sqref="Q156:Q161">
    <cfRule type="cellIs" dxfId="25809" priority="7241" operator="equal">
      <formula>0</formula>
    </cfRule>
    <cfRule type="cellIs" dxfId="25808" priority="7242" operator="lessThan">
      <formula>Q$6</formula>
    </cfRule>
    <cfRule type="cellIs" dxfId="25807" priority="7243" operator="lessThan">
      <formula>Q$7</formula>
    </cfRule>
    <cfRule type="cellIs" dxfId="25806" priority="7244" operator="greaterThanOrEqual">
      <formula>Q$7</formula>
    </cfRule>
  </conditionalFormatting>
  <conditionalFormatting sqref="R156:R161">
    <cfRule type="cellIs" dxfId="25805" priority="7237" operator="equal">
      <formula>0</formula>
    </cfRule>
    <cfRule type="cellIs" dxfId="25804" priority="7238" operator="lessThan">
      <formula>R$6</formula>
    </cfRule>
    <cfRule type="cellIs" dxfId="25803" priority="7239" operator="lessThan">
      <formula>R$7</formula>
    </cfRule>
    <cfRule type="cellIs" dxfId="25802" priority="7240" operator="greaterThanOrEqual">
      <formula>R$7</formula>
    </cfRule>
  </conditionalFormatting>
  <conditionalFormatting sqref="S156:S161">
    <cfRule type="cellIs" dxfId="25801" priority="7233" operator="equal">
      <formula>0</formula>
    </cfRule>
    <cfRule type="cellIs" dxfId="25800" priority="7234" operator="lessThan">
      <formula>S$6</formula>
    </cfRule>
    <cfRule type="cellIs" dxfId="25799" priority="7235" operator="lessThan">
      <formula>S$7</formula>
    </cfRule>
    <cfRule type="cellIs" dxfId="25798" priority="7236" operator="greaterThanOrEqual">
      <formula>S$7</formula>
    </cfRule>
  </conditionalFormatting>
  <conditionalFormatting sqref="U156:U161">
    <cfRule type="cellIs" dxfId="25797" priority="7229" operator="equal">
      <formula>0</formula>
    </cfRule>
    <cfRule type="cellIs" dxfId="25796" priority="7230" operator="lessThan">
      <formula>U$6</formula>
    </cfRule>
    <cfRule type="cellIs" dxfId="25795" priority="7231" operator="lessThan">
      <formula>U$7</formula>
    </cfRule>
    <cfRule type="cellIs" dxfId="25794" priority="7232" operator="greaterThanOrEqual">
      <formula>U$7</formula>
    </cfRule>
  </conditionalFormatting>
  <conditionalFormatting sqref="W156:W161">
    <cfRule type="cellIs" dxfId="25793" priority="7225" operator="equal">
      <formula>0</formula>
    </cfRule>
    <cfRule type="cellIs" dxfId="25792" priority="7226" operator="lessThan">
      <formula>W$6</formula>
    </cfRule>
    <cfRule type="cellIs" dxfId="25791" priority="7227" operator="lessThan">
      <formula>W$7</formula>
    </cfRule>
    <cfRule type="cellIs" dxfId="25790" priority="7228" operator="greaterThanOrEqual">
      <formula>W$7</formula>
    </cfRule>
  </conditionalFormatting>
  <conditionalFormatting sqref="X156:X161">
    <cfRule type="cellIs" dxfId="25789" priority="7221" operator="equal">
      <formula>0</formula>
    </cfRule>
    <cfRule type="cellIs" dxfId="25788" priority="7222" operator="lessThan">
      <formula>X$6</formula>
    </cfRule>
    <cfRule type="cellIs" dxfId="25787" priority="7223" operator="lessThan">
      <formula>X$7</formula>
    </cfRule>
    <cfRule type="cellIs" dxfId="25786" priority="7224" operator="greaterThanOrEqual">
      <formula>X$7</formula>
    </cfRule>
  </conditionalFormatting>
  <conditionalFormatting sqref="Y156:Y161">
    <cfRule type="cellIs" dxfId="25785" priority="7218" operator="equal">
      <formula>0</formula>
    </cfRule>
    <cfRule type="cellIs" dxfId="25784" priority="7219" operator="lessThan">
      <formula>Y$7</formula>
    </cfRule>
    <cfRule type="cellIs" dxfId="25783" priority="7220" operator="greaterThanOrEqual">
      <formula>Y$7</formula>
    </cfRule>
  </conditionalFormatting>
  <conditionalFormatting sqref="Z156:Z161">
    <cfRule type="cellIs" dxfId="25782" priority="7215" operator="equal">
      <formula>0</formula>
    </cfRule>
    <cfRule type="cellIs" dxfId="25781" priority="7216" operator="lessThan">
      <formula>Z$7</formula>
    </cfRule>
    <cfRule type="cellIs" dxfId="25780" priority="7217" operator="greaterThanOrEqual">
      <formula>Z$7</formula>
    </cfRule>
  </conditionalFormatting>
  <conditionalFormatting sqref="AA156:AA161">
    <cfRule type="cellIs" dxfId="25779" priority="7211" operator="equal">
      <formula>0</formula>
    </cfRule>
    <cfRule type="cellIs" dxfId="25778" priority="7212" operator="lessThan">
      <formula>AA$6</formula>
    </cfRule>
    <cfRule type="cellIs" dxfId="25777" priority="7213" operator="lessThan">
      <formula>AA$7</formula>
    </cfRule>
    <cfRule type="cellIs" dxfId="25776" priority="7214" operator="greaterThanOrEqual">
      <formula>AA$7</formula>
    </cfRule>
  </conditionalFormatting>
  <conditionalFormatting sqref="AB156:AB161">
    <cfRule type="cellIs" dxfId="25775" priority="7208" operator="equal">
      <formula>0</formula>
    </cfRule>
    <cfRule type="cellIs" dxfId="25774" priority="7209" operator="lessThan">
      <formula>AB$7</formula>
    </cfRule>
    <cfRule type="cellIs" dxfId="25773" priority="7210" operator="greaterThanOrEqual">
      <formula>AB$7</formula>
    </cfRule>
  </conditionalFormatting>
  <conditionalFormatting sqref="AC156:AC161">
    <cfRule type="cellIs" dxfId="25772" priority="7205" operator="equal">
      <formula>0</formula>
    </cfRule>
    <cfRule type="cellIs" dxfId="25771" priority="7206" operator="lessThan">
      <formula>AC$7</formula>
    </cfRule>
    <cfRule type="cellIs" dxfId="25770" priority="7207" operator="greaterThanOrEqual">
      <formula>AC$7</formula>
    </cfRule>
  </conditionalFormatting>
  <conditionalFormatting sqref="AD156:AD161">
    <cfRule type="cellIs" dxfId="25769" priority="7202" operator="equal">
      <formula>0</formula>
    </cfRule>
    <cfRule type="cellIs" dxfId="25768" priority="7203" operator="lessThan">
      <formula>AD$7</formula>
    </cfRule>
    <cfRule type="cellIs" dxfId="25767" priority="7204" operator="greaterThanOrEqual">
      <formula>AD$7</formula>
    </cfRule>
  </conditionalFormatting>
  <conditionalFormatting sqref="T156:T161">
    <cfRule type="cellIs" dxfId="25766" priority="7198" operator="equal">
      <formula>0</formula>
    </cfRule>
    <cfRule type="cellIs" dxfId="25765" priority="7199" operator="lessThan">
      <formula>T$6</formula>
    </cfRule>
    <cfRule type="cellIs" dxfId="25764" priority="7200" operator="lessThan">
      <formula>T$7</formula>
    </cfRule>
    <cfRule type="cellIs" dxfId="25763" priority="7201" operator="greaterThanOrEqual">
      <formula>T$7</formula>
    </cfRule>
  </conditionalFormatting>
  <conditionalFormatting sqref="F163:F167 AE163:AE167">
    <cfRule type="cellIs" dxfId="25762" priority="7194" operator="equal">
      <formula>0</formula>
    </cfRule>
    <cfRule type="cellIs" dxfId="25761" priority="7195" operator="lessThan">
      <formula>F$6</formula>
    </cfRule>
    <cfRule type="cellIs" dxfId="25760" priority="7196" operator="lessThan">
      <formula>F$7</formula>
    </cfRule>
    <cfRule type="cellIs" dxfId="25759" priority="7197" operator="greaterThanOrEqual">
      <formula>F$7</formula>
    </cfRule>
  </conditionalFormatting>
  <conditionalFormatting sqref="G163:G167">
    <cfRule type="cellIs" dxfId="25758" priority="7190" operator="equal">
      <formula>0</formula>
    </cfRule>
    <cfRule type="cellIs" dxfId="25757" priority="7191" operator="lessThan">
      <formula>G$6</formula>
    </cfRule>
    <cfRule type="cellIs" dxfId="25756" priority="7192" operator="lessThan">
      <formula>G$7</formula>
    </cfRule>
    <cfRule type="cellIs" dxfId="25755" priority="7193" operator="greaterThanOrEqual">
      <formula>G$7</formula>
    </cfRule>
  </conditionalFormatting>
  <conditionalFormatting sqref="H163:H167">
    <cfRule type="cellIs" dxfId="25754" priority="7186" operator="equal">
      <formula>0</formula>
    </cfRule>
    <cfRule type="cellIs" dxfId="25753" priority="7187" operator="lessThan">
      <formula>H$6</formula>
    </cfRule>
    <cfRule type="cellIs" dxfId="25752" priority="7188" operator="lessThan">
      <formula>H$7</formula>
    </cfRule>
    <cfRule type="cellIs" dxfId="25751" priority="7189" operator="greaterThanOrEqual">
      <formula>H$7</formula>
    </cfRule>
  </conditionalFormatting>
  <conditionalFormatting sqref="I163:I167">
    <cfRule type="cellIs" dxfId="25750" priority="7182" operator="equal">
      <formula>0</formula>
    </cfRule>
    <cfRule type="cellIs" dxfId="25749" priority="7183" operator="lessThan">
      <formula>I$6</formula>
    </cfRule>
    <cfRule type="cellIs" dxfId="25748" priority="7184" operator="lessThan">
      <formula>I$7</formula>
    </cfRule>
    <cfRule type="cellIs" dxfId="25747" priority="7185" operator="greaterThanOrEqual">
      <formula>I$7</formula>
    </cfRule>
  </conditionalFormatting>
  <conditionalFormatting sqref="J163:J167">
    <cfRule type="cellIs" dxfId="25746" priority="7178" operator="equal">
      <formula>0</formula>
    </cfRule>
    <cfRule type="cellIs" dxfId="25745" priority="7179" operator="lessThan">
      <formula>J$6</formula>
    </cfRule>
    <cfRule type="cellIs" dxfId="25744" priority="7180" operator="lessThan">
      <formula>J$7</formula>
    </cfRule>
    <cfRule type="cellIs" dxfId="25743" priority="7181" operator="greaterThanOrEqual">
      <formula>J$7</formula>
    </cfRule>
  </conditionalFormatting>
  <conditionalFormatting sqref="K163:K167">
    <cfRule type="cellIs" dxfId="25742" priority="7174" operator="equal">
      <formula>0</formula>
    </cfRule>
    <cfRule type="cellIs" dxfId="25741" priority="7175" operator="lessThan">
      <formula>K$6</formula>
    </cfRule>
    <cfRule type="cellIs" dxfId="25740" priority="7176" operator="lessThan">
      <formula>K$7</formula>
    </cfRule>
    <cfRule type="cellIs" dxfId="25739" priority="7177" operator="greaterThanOrEqual">
      <formula>K$7</formula>
    </cfRule>
  </conditionalFormatting>
  <conditionalFormatting sqref="L163:L167">
    <cfRule type="cellIs" dxfId="25738" priority="7170" operator="equal">
      <formula>0</formula>
    </cfRule>
    <cfRule type="cellIs" dxfId="25737" priority="7171" operator="lessThan">
      <formula>L$6</formula>
    </cfRule>
    <cfRule type="cellIs" dxfId="25736" priority="7172" operator="lessThan">
      <formula>L$7</formula>
    </cfRule>
    <cfRule type="cellIs" dxfId="25735" priority="7173" operator="greaterThanOrEqual">
      <formula>L$7</formula>
    </cfRule>
  </conditionalFormatting>
  <conditionalFormatting sqref="M163:M167">
    <cfRule type="cellIs" dxfId="25734" priority="7166" operator="equal">
      <formula>0</formula>
    </cfRule>
    <cfRule type="cellIs" dxfId="25733" priority="7167" operator="lessThan">
      <formula>M$6</formula>
    </cfRule>
    <cfRule type="cellIs" dxfId="25732" priority="7168" operator="lessThan">
      <formula>M$7</formula>
    </cfRule>
    <cfRule type="cellIs" dxfId="25731" priority="7169" operator="greaterThanOrEqual">
      <formula>M$7</formula>
    </cfRule>
  </conditionalFormatting>
  <conditionalFormatting sqref="N163:N167">
    <cfRule type="cellIs" dxfId="25730" priority="7162" operator="equal">
      <formula>0</formula>
    </cfRule>
    <cfRule type="cellIs" dxfId="25729" priority="7163" operator="lessThan">
      <formula>N$6</formula>
    </cfRule>
    <cfRule type="cellIs" dxfId="25728" priority="7164" operator="lessThan">
      <formula>N$7</formula>
    </cfRule>
    <cfRule type="cellIs" dxfId="25727" priority="7165" operator="greaterThanOrEqual">
      <formula>N$7</formula>
    </cfRule>
  </conditionalFormatting>
  <conditionalFormatting sqref="O163:O167">
    <cfRule type="cellIs" dxfId="25726" priority="7158" operator="equal">
      <formula>0</formula>
    </cfRule>
    <cfRule type="cellIs" dxfId="25725" priority="7159" operator="lessThan">
      <formula>O$6</formula>
    </cfRule>
    <cfRule type="cellIs" dxfId="25724" priority="7160" operator="lessThan">
      <formula>O$7</formula>
    </cfRule>
    <cfRule type="cellIs" dxfId="25723" priority="7161" operator="greaterThanOrEqual">
      <formula>O$7</formula>
    </cfRule>
  </conditionalFormatting>
  <conditionalFormatting sqref="P163:P167">
    <cfRule type="cellIs" dxfId="25722" priority="7154" operator="equal">
      <formula>0</formula>
    </cfRule>
    <cfRule type="cellIs" dxfId="25721" priority="7155" operator="lessThan">
      <formula>P$6</formula>
    </cfRule>
    <cfRule type="cellIs" dxfId="25720" priority="7156" operator="lessThan">
      <formula>P$7</formula>
    </cfRule>
    <cfRule type="cellIs" dxfId="25719" priority="7157" operator="greaterThanOrEqual">
      <formula>P$7</formula>
    </cfRule>
  </conditionalFormatting>
  <conditionalFormatting sqref="Q163:Q167">
    <cfRule type="cellIs" dxfId="25718" priority="7150" operator="equal">
      <formula>0</formula>
    </cfRule>
    <cfRule type="cellIs" dxfId="25717" priority="7151" operator="lessThan">
      <formula>Q$6</formula>
    </cfRule>
    <cfRule type="cellIs" dxfId="25716" priority="7152" operator="lessThan">
      <formula>Q$7</formula>
    </cfRule>
    <cfRule type="cellIs" dxfId="25715" priority="7153" operator="greaterThanOrEqual">
      <formula>Q$7</formula>
    </cfRule>
  </conditionalFormatting>
  <conditionalFormatting sqref="R163:R167">
    <cfRule type="cellIs" dxfId="25714" priority="7146" operator="equal">
      <formula>0</formula>
    </cfRule>
    <cfRule type="cellIs" dxfId="25713" priority="7147" operator="lessThan">
      <formula>R$6</formula>
    </cfRule>
    <cfRule type="cellIs" dxfId="25712" priority="7148" operator="lessThan">
      <formula>R$7</formula>
    </cfRule>
    <cfRule type="cellIs" dxfId="25711" priority="7149" operator="greaterThanOrEqual">
      <formula>R$7</formula>
    </cfRule>
  </conditionalFormatting>
  <conditionalFormatting sqref="S163:S167">
    <cfRule type="cellIs" dxfId="25710" priority="7142" operator="equal">
      <formula>0</formula>
    </cfRule>
    <cfRule type="cellIs" dxfId="25709" priority="7143" operator="lessThan">
      <formula>S$6</formula>
    </cfRule>
    <cfRule type="cellIs" dxfId="25708" priority="7144" operator="lessThan">
      <formula>S$7</formula>
    </cfRule>
    <cfRule type="cellIs" dxfId="25707" priority="7145" operator="greaterThanOrEqual">
      <formula>S$7</formula>
    </cfRule>
  </conditionalFormatting>
  <conditionalFormatting sqref="U163:U167">
    <cfRule type="cellIs" dxfId="25706" priority="7138" operator="equal">
      <formula>0</formula>
    </cfRule>
    <cfRule type="cellIs" dxfId="25705" priority="7139" operator="lessThan">
      <formula>U$6</formula>
    </cfRule>
    <cfRule type="cellIs" dxfId="25704" priority="7140" operator="lessThan">
      <formula>U$7</formula>
    </cfRule>
    <cfRule type="cellIs" dxfId="25703" priority="7141" operator="greaterThanOrEqual">
      <formula>U$7</formula>
    </cfRule>
  </conditionalFormatting>
  <conditionalFormatting sqref="W163:W167">
    <cfRule type="cellIs" dxfId="25702" priority="7134" operator="equal">
      <formula>0</formula>
    </cfRule>
    <cfRule type="cellIs" dxfId="25701" priority="7135" operator="lessThan">
      <formula>W$6</formula>
    </cfRule>
    <cfRule type="cellIs" dxfId="25700" priority="7136" operator="lessThan">
      <formula>W$7</formula>
    </cfRule>
    <cfRule type="cellIs" dxfId="25699" priority="7137" operator="greaterThanOrEqual">
      <formula>W$7</formula>
    </cfRule>
  </conditionalFormatting>
  <conditionalFormatting sqref="X163:X167">
    <cfRule type="cellIs" dxfId="25698" priority="7130" operator="equal">
      <formula>0</formula>
    </cfRule>
    <cfRule type="cellIs" dxfId="25697" priority="7131" operator="lessThan">
      <formula>X$6</formula>
    </cfRule>
    <cfRule type="cellIs" dxfId="25696" priority="7132" operator="lessThan">
      <formula>X$7</formula>
    </cfRule>
    <cfRule type="cellIs" dxfId="25695" priority="7133" operator="greaterThanOrEqual">
      <formula>X$7</formula>
    </cfRule>
  </conditionalFormatting>
  <conditionalFormatting sqref="Y163:Y167">
    <cfRule type="cellIs" dxfId="25694" priority="7127" operator="equal">
      <formula>0</formula>
    </cfRule>
    <cfRule type="cellIs" dxfId="25693" priority="7128" operator="lessThan">
      <formula>Y$7</formula>
    </cfRule>
    <cfRule type="cellIs" dxfId="25692" priority="7129" operator="greaterThanOrEqual">
      <formula>Y$7</formula>
    </cfRule>
  </conditionalFormatting>
  <conditionalFormatting sqref="Z163:Z167">
    <cfRule type="cellIs" dxfId="25691" priority="7124" operator="equal">
      <formula>0</formula>
    </cfRule>
    <cfRule type="cellIs" dxfId="25690" priority="7125" operator="lessThan">
      <formula>Z$7</formula>
    </cfRule>
    <cfRule type="cellIs" dxfId="25689" priority="7126" operator="greaterThanOrEqual">
      <formula>Z$7</formula>
    </cfRule>
  </conditionalFormatting>
  <conditionalFormatting sqref="AA163:AA167">
    <cfRule type="cellIs" dxfId="25688" priority="7120" operator="equal">
      <formula>0</formula>
    </cfRule>
    <cfRule type="cellIs" dxfId="25687" priority="7121" operator="lessThan">
      <formula>AA$6</formula>
    </cfRule>
    <cfRule type="cellIs" dxfId="25686" priority="7122" operator="lessThan">
      <formula>AA$7</formula>
    </cfRule>
    <cfRule type="cellIs" dxfId="25685" priority="7123" operator="greaterThanOrEqual">
      <formula>AA$7</formula>
    </cfRule>
  </conditionalFormatting>
  <conditionalFormatting sqref="AB163:AB167">
    <cfRule type="cellIs" dxfId="25684" priority="7117" operator="equal">
      <formula>0</formula>
    </cfRule>
    <cfRule type="cellIs" dxfId="25683" priority="7118" operator="lessThan">
      <formula>AB$7</formula>
    </cfRule>
    <cfRule type="cellIs" dxfId="25682" priority="7119" operator="greaterThanOrEqual">
      <formula>AB$7</formula>
    </cfRule>
  </conditionalFormatting>
  <conditionalFormatting sqref="AC163:AC167">
    <cfRule type="cellIs" dxfId="25681" priority="7114" operator="equal">
      <formula>0</formula>
    </cfRule>
    <cfRule type="cellIs" dxfId="25680" priority="7115" operator="lessThan">
      <formula>AC$7</formula>
    </cfRule>
    <cfRule type="cellIs" dxfId="25679" priority="7116" operator="greaterThanOrEqual">
      <formula>AC$7</formula>
    </cfRule>
  </conditionalFormatting>
  <conditionalFormatting sqref="AD163:AD167">
    <cfRule type="cellIs" dxfId="25678" priority="7111" operator="equal">
      <formula>0</formula>
    </cfRule>
    <cfRule type="cellIs" dxfId="25677" priority="7112" operator="lessThan">
      <formula>AD$7</formula>
    </cfRule>
    <cfRule type="cellIs" dxfId="25676" priority="7113" operator="greaterThanOrEqual">
      <formula>AD$7</formula>
    </cfRule>
  </conditionalFormatting>
  <conditionalFormatting sqref="T163:T167">
    <cfRule type="cellIs" dxfId="25675" priority="7107" operator="equal">
      <formula>0</formula>
    </cfRule>
    <cfRule type="cellIs" dxfId="25674" priority="7108" operator="lessThan">
      <formula>T$6</formula>
    </cfRule>
    <cfRule type="cellIs" dxfId="25673" priority="7109" operator="lessThan">
      <formula>T$7</formula>
    </cfRule>
    <cfRule type="cellIs" dxfId="25672" priority="7110" operator="greaterThanOrEqual">
      <formula>T$7</formula>
    </cfRule>
  </conditionalFormatting>
  <conditionalFormatting sqref="F169:F176 AE169:AE176">
    <cfRule type="cellIs" dxfId="25671" priority="7103" operator="equal">
      <formula>0</formula>
    </cfRule>
    <cfRule type="cellIs" dxfId="25670" priority="7104" operator="lessThan">
      <formula>F$6</formula>
    </cfRule>
    <cfRule type="cellIs" dxfId="25669" priority="7105" operator="lessThan">
      <formula>F$7</formula>
    </cfRule>
    <cfRule type="cellIs" dxfId="25668" priority="7106" operator="greaterThanOrEqual">
      <formula>F$7</formula>
    </cfRule>
  </conditionalFormatting>
  <conditionalFormatting sqref="G169:G176">
    <cfRule type="cellIs" dxfId="25667" priority="7099" operator="equal">
      <formula>0</formula>
    </cfRule>
    <cfRule type="cellIs" dxfId="25666" priority="7100" operator="lessThan">
      <formula>G$6</formula>
    </cfRule>
    <cfRule type="cellIs" dxfId="25665" priority="7101" operator="lessThan">
      <formula>G$7</formula>
    </cfRule>
    <cfRule type="cellIs" dxfId="25664" priority="7102" operator="greaterThanOrEqual">
      <formula>G$7</formula>
    </cfRule>
  </conditionalFormatting>
  <conditionalFormatting sqref="H169:H176">
    <cfRule type="cellIs" dxfId="25663" priority="7095" operator="equal">
      <formula>0</formula>
    </cfRule>
    <cfRule type="cellIs" dxfId="25662" priority="7096" operator="lessThan">
      <formula>H$6</formula>
    </cfRule>
    <cfRule type="cellIs" dxfId="25661" priority="7097" operator="lessThan">
      <formula>H$7</formula>
    </cfRule>
    <cfRule type="cellIs" dxfId="25660" priority="7098" operator="greaterThanOrEqual">
      <formula>H$7</formula>
    </cfRule>
  </conditionalFormatting>
  <conditionalFormatting sqref="I169:I176">
    <cfRule type="cellIs" dxfId="25659" priority="7091" operator="equal">
      <formula>0</formula>
    </cfRule>
    <cfRule type="cellIs" dxfId="25658" priority="7092" operator="lessThan">
      <formula>I$6</formula>
    </cfRule>
    <cfRule type="cellIs" dxfId="25657" priority="7093" operator="lessThan">
      <formula>I$7</formula>
    </cfRule>
    <cfRule type="cellIs" dxfId="25656" priority="7094" operator="greaterThanOrEqual">
      <formula>I$7</formula>
    </cfRule>
  </conditionalFormatting>
  <conditionalFormatting sqref="J169:J176">
    <cfRule type="cellIs" dxfId="25655" priority="7087" operator="equal">
      <formula>0</formula>
    </cfRule>
    <cfRule type="cellIs" dxfId="25654" priority="7088" operator="lessThan">
      <formula>J$6</formula>
    </cfRule>
    <cfRule type="cellIs" dxfId="25653" priority="7089" operator="lessThan">
      <formula>J$7</formula>
    </cfRule>
    <cfRule type="cellIs" dxfId="25652" priority="7090" operator="greaterThanOrEqual">
      <formula>J$7</formula>
    </cfRule>
  </conditionalFormatting>
  <conditionalFormatting sqref="K169:K176">
    <cfRule type="cellIs" dxfId="25651" priority="7083" operator="equal">
      <formula>0</formula>
    </cfRule>
    <cfRule type="cellIs" dxfId="25650" priority="7084" operator="lessThan">
      <formula>K$6</formula>
    </cfRule>
    <cfRule type="cellIs" dxfId="25649" priority="7085" operator="lessThan">
      <formula>K$7</formula>
    </cfRule>
    <cfRule type="cellIs" dxfId="25648" priority="7086" operator="greaterThanOrEqual">
      <formula>K$7</formula>
    </cfRule>
  </conditionalFormatting>
  <conditionalFormatting sqref="L169:L176">
    <cfRule type="cellIs" dxfId="25647" priority="7079" operator="equal">
      <formula>0</formula>
    </cfRule>
    <cfRule type="cellIs" dxfId="25646" priority="7080" operator="lessThan">
      <formula>L$6</formula>
    </cfRule>
    <cfRule type="cellIs" dxfId="25645" priority="7081" operator="lessThan">
      <formula>L$7</formula>
    </cfRule>
    <cfRule type="cellIs" dxfId="25644" priority="7082" operator="greaterThanOrEqual">
      <formula>L$7</formula>
    </cfRule>
  </conditionalFormatting>
  <conditionalFormatting sqref="M169:M176">
    <cfRule type="cellIs" dxfId="25643" priority="7075" operator="equal">
      <formula>0</formula>
    </cfRule>
    <cfRule type="cellIs" dxfId="25642" priority="7076" operator="lessThan">
      <formula>M$6</formula>
    </cfRule>
    <cfRule type="cellIs" dxfId="25641" priority="7077" operator="lessThan">
      <formula>M$7</formula>
    </cfRule>
    <cfRule type="cellIs" dxfId="25640" priority="7078" operator="greaterThanOrEqual">
      <formula>M$7</formula>
    </cfRule>
  </conditionalFormatting>
  <conditionalFormatting sqref="N169:N176">
    <cfRule type="cellIs" dxfId="25639" priority="7071" operator="equal">
      <formula>0</formula>
    </cfRule>
    <cfRule type="cellIs" dxfId="25638" priority="7072" operator="lessThan">
      <formula>N$6</formula>
    </cfRule>
    <cfRule type="cellIs" dxfId="25637" priority="7073" operator="lessThan">
      <formula>N$7</formula>
    </cfRule>
    <cfRule type="cellIs" dxfId="25636" priority="7074" operator="greaterThanOrEqual">
      <formula>N$7</formula>
    </cfRule>
  </conditionalFormatting>
  <conditionalFormatting sqref="O169:O176">
    <cfRule type="cellIs" dxfId="25635" priority="7067" operator="equal">
      <formula>0</formula>
    </cfRule>
    <cfRule type="cellIs" dxfId="25634" priority="7068" operator="lessThan">
      <formula>O$6</formula>
    </cfRule>
    <cfRule type="cellIs" dxfId="25633" priority="7069" operator="lessThan">
      <formula>O$7</formula>
    </cfRule>
    <cfRule type="cellIs" dxfId="25632" priority="7070" operator="greaterThanOrEqual">
      <formula>O$7</formula>
    </cfRule>
  </conditionalFormatting>
  <conditionalFormatting sqref="P169:P176">
    <cfRule type="cellIs" dxfId="25631" priority="7063" operator="equal">
      <formula>0</formula>
    </cfRule>
    <cfRule type="cellIs" dxfId="25630" priority="7064" operator="lessThan">
      <formula>P$6</formula>
    </cfRule>
    <cfRule type="cellIs" dxfId="25629" priority="7065" operator="lessThan">
      <formula>P$7</formula>
    </cfRule>
    <cfRule type="cellIs" dxfId="25628" priority="7066" operator="greaterThanOrEqual">
      <formula>P$7</formula>
    </cfRule>
  </conditionalFormatting>
  <conditionalFormatting sqref="Q169:Q176">
    <cfRule type="cellIs" dxfId="25627" priority="7059" operator="equal">
      <formula>0</formula>
    </cfRule>
    <cfRule type="cellIs" dxfId="25626" priority="7060" operator="lessThan">
      <formula>Q$6</formula>
    </cfRule>
    <cfRule type="cellIs" dxfId="25625" priority="7061" operator="lessThan">
      <formula>Q$7</formula>
    </cfRule>
    <cfRule type="cellIs" dxfId="25624" priority="7062" operator="greaterThanOrEqual">
      <formula>Q$7</formula>
    </cfRule>
  </conditionalFormatting>
  <conditionalFormatting sqref="R169:R176">
    <cfRule type="cellIs" dxfId="25623" priority="7055" operator="equal">
      <formula>0</formula>
    </cfRule>
    <cfRule type="cellIs" dxfId="25622" priority="7056" operator="lessThan">
      <formula>R$6</formula>
    </cfRule>
    <cfRule type="cellIs" dxfId="25621" priority="7057" operator="lessThan">
      <formula>R$7</formula>
    </cfRule>
    <cfRule type="cellIs" dxfId="25620" priority="7058" operator="greaterThanOrEqual">
      <formula>R$7</formula>
    </cfRule>
  </conditionalFormatting>
  <conditionalFormatting sqref="S169:S176">
    <cfRule type="cellIs" dxfId="25619" priority="7051" operator="equal">
      <formula>0</formula>
    </cfRule>
    <cfRule type="cellIs" dxfId="25618" priority="7052" operator="lessThan">
      <formula>S$6</formula>
    </cfRule>
    <cfRule type="cellIs" dxfId="25617" priority="7053" operator="lessThan">
      <formula>S$7</formula>
    </cfRule>
    <cfRule type="cellIs" dxfId="25616" priority="7054" operator="greaterThanOrEqual">
      <formula>S$7</formula>
    </cfRule>
  </conditionalFormatting>
  <conditionalFormatting sqref="U169:U176">
    <cfRule type="cellIs" dxfId="25615" priority="7047" operator="equal">
      <formula>0</formula>
    </cfRule>
    <cfRule type="cellIs" dxfId="25614" priority="7048" operator="lessThan">
      <formula>U$6</formula>
    </cfRule>
    <cfRule type="cellIs" dxfId="25613" priority="7049" operator="lessThan">
      <formula>U$7</formula>
    </cfRule>
    <cfRule type="cellIs" dxfId="25612" priority="7050" operator="greaterThanOrEqual">
      <formula>U$7</formula>
    </cfRule>
  </conditionalFormatting>
  <conditionalFormatting sqref="W169:W176">
    <cfRule type="cellIs" dxfId="25611" priority="7043" operator="equal">
      <formula>0</formula>
    </cfRule>
    <cfRule type="cellIs" dxfId="25610" priority="7044" operator="lessThan">
      <formula>W$6</formula>
    </cfRule>
    <cfRule type="cellIs" dxfId="25609" priority="7045" operator="lessThan">
      <formula>W$7</formula>
    </cfRule>
    <cfRule type="cellIs" dxfId="25608" priority="7046" operator="greaterThanOrEqual">
      <formula>W$7</formula>
    </cfRule>
  </conditionalFormatting>
  <conditionalFormatting sqref="X169:X176">
    <cfRule type="cellIs" dxfId="25607" priority="7039" operator="equal">
      <formula>0</formula>
    </cfRule>
    <cfRule type="cellIs" dxfId="25606" priority="7040" operator="lessThan">
      <formula>X$6</formula>
    </cfRule>
    <cfRule type="cellIs" dxfId="25605" priority="7041" operator="lessThan">
      <formula>X$7</formula>
    </cfRule>
    <cfRule type="cellIs" dxfId="25604" priority="7042" operator="greaterThanOrEqual">
      <formula>X$7</formula>
    </cfRule>
  </conditionalFormatting>
  <conditionalFormatting sqref="Y169:Y176">
    <cfRule type="cellIs" dxfId="25603" priority="7036" operator="equal">
      <formula>0</formula>
    </cfRule>
    <cfRule type="cellIs" dxfId="25602" priority="7037" operator="lessThan">
      <formula>Y$7</formula>
    </cfRule>
    <cfRule type="cellIs" dxfId="25601" priority="7038" operator="greaterThanOrEqual">
      <formula>Y$7</formula>
    </cfRule>
  </conditionalFormatting>
  <conditionalFormatting sqref="Z169:Z176">
    <cfRule type="cellIs" dxfId="25600" priority="7033" operator="equal">
      <formula>0</formula>
    </cfRule>
    <cfRule type="cellIs" dxfId="25599" priority="7034" operator="lessThan">
      <formula>Z$7</formula>
    </cfRule>
    <cfRule type="cellIs" dxfId="25598" priority="7035" operator="greaterThanOrEqual">
      <formula>Z$7</formula>
    </cfRule>
  </conditionalFormatting>
  <conditionalFormatting sqref="AA169:AA176">
    <cfRule type="cellIs" dxfId="25597" priority="7029" operator="equal">
      <formula>0</formula>
    </cfRule>
    <cfRule type="cellIs" dxfId="25596" priority="7030" operator="lessThan">
      <formula>AA$6</formula>
    </cfRule>
    <cfRule type="cellIs" dxfId="25595" priority="7031" operator="lessThan">
      <formula>AA$7</formula>
    </cfRule>
    <cfRule type="cellIs" dxfId="25594" priority="7032" operator="greaterThanOrEqual">
      <formula>AA$7</formula>
    </cfRule>
  </conditionalFormatting>
  <conditionalFormatting sqref="AB169:AB176">
    <cfRule type="cellIs" dxfId="25593" priority="7026" operator="equal">
      <formula>0</formula>
    </cfRule>
    <cfRule type="cellIs" dxfId="25592" priority="7027" operator="lessThan">
      <formula>AB$7</formula>
    </cfRule>
    <cfRule type="cellIs" dxfId="25591" priority="7028" operator="greaterThanOrEqual">
      <formula>AB$7</formula>
    </cfRule>
  </conditionalFormatting>
  <conditionalFormatting sqref="AC169:AC176">
    <cfRule type="cellIs" dxfId="25590" priority="7023" operator="equal">
      <formula>0</formula>
    </cfRule>
    <cfRule type="cellIs" dxfId="25589" priority="7024" operator="lessThan">
      <formula>AC$7</formula>
    </cfRule>
    <cfRule type="cellIs" dxfId="25588" priority="7025" operator="greaterThanOrEqual">
      <formula>AC$7</formula>
    </cfRule>
  </conditionalFormatting>
  <conditionalFormatting sqref="AD169:AD176">
    <cfRule type="cellIs" dxfId="25587" priority="7020" operator="equal">
      <formula>0</formula>
    </cfRule>
    <cfRule type="cellIs" dxfId="25586" priority="7021" operator="lessThan">
      <formula>AD$7</formula>
    </cfRule>
    <cfRule type="cellIs" dxfId="25585" priority="7022" operator="greaterThanOrEqual">
      <formula>AD$7</formula>
    </cfRule>
  </conditionalFormatting>
  <conditionalFormatting sqref="T169:T176">
    <cfRule type="cellIs" dxfId="25584" priority="7016" operator="equal">
      <formula>0</formula>
    </cfRule>
    <cfRule type="cellIs" dxfId="25583" priority="7017" operator="lessThan">
      <formula>T$6</formula>
    </cfRule>
    <cfRule type="cellIs" dxfId="25582" priority="7018" operator="lessThan">
      <formula>T$7</formula>
    </cfRule>
    <cfRule type="cellIs" dxfId="25581" priority="7019" operator="greaterThanOrEqual">
      <formula>T$7</formula>
    </cfRule>
  </conditionalFormatting>
  <conditionalFormatting sqref="F178:F185 AE178:AE185">
    <cfRule type="cellIs" dxfId="25580" priority="7012" operator="equal">
      <formula>0</formula>
    </cfRule>
    <cfRule type="cellIs" dxfId="25579" priority="7013" operator="lessThan">
      <formula>F$6</formula>
    </cfRule>
    <cfRule type="cellIs" dxfId="25578" priority="7014" operator="lessThan">
      <formula>F$7</formula>
    </cfRule>
    <cfRule type="cellIs" dxfId="25577" priority="7015" operator="greaterThanOrEqual">
      <formula>F$7</formula>
    </cfRule>
  </conditionalFormatting>
  <conditionalFormatting sqref="G178:G185">
    <cfRule type="cellIs" dxfId="25576" priority="7008" operator="equal">
      <formula>0</formula>
    </cfRule>
    <cfRule type="cellIs" dxfId="25575" priority="7009" operator="lessThan">
      <formula>G$6</formula>
    </cfRule>
    <cfRule type="cellIs" dxfId="25574" priority="7010" operator="lessThan">
      <formula>G$7</formula>
    </cfRule>
    <cfRule type="cellIs" dxfId="25573" priority="7011" operator="greaterThanOrEqual">
      <formula>G$7</formula>
    </cfRule>
  </conditionalFormatting>
  <conditionalFormatting sqref="H178:H185">
    <cfRule type="cellIs" dxfId="25572" priority="7004" operator="equal">
      <formula>0</formula>
    </cfRule>
    <cfRule type="cellIs" dxfId="25571" priority="7005" operator="lessThan">
      <formula>H$6</formula>
    </cfRule>
    <cfRule type="cellIs" dxfId="25570" priority="7006" operator="lessThan">
      <formula>H$7</formula>
    </cfRule>
    <cfRule type="cellIs" dxfId="25569" priority="7007" operator="greaterThanOrEqual">
      <formula>H$7</formula>
    </cfRule>
  </conditionalFormatting>
  <conditionalFormatting sqref="I178:I185">
    <cfRule type="cellIs" dxfId="25568" priority="7000" operator="equal">
      <formula>0</formula>
    </cfRule>
    <cfRule type="cellIs" dxfId="25567" priority="7001" operator="lessThan">
      <formula>I$6</formula>
    </cfRule>
    <cfRule type="cellIs" dxfId="25566" priority="7002" operator="lessThan">
      <formula>I$7</formula>
    </cfRule>
    <cfRule type="cellIs" dxfId="25565" priority="7003" operator="greaterThanOrEqual">
      <formula>I$7</formula>
    </cfRule>
  </conditionalFormatting>
  <conditionalFormatting sqref="J178:J185">
    <cfRule type="cellIs" dxfId="25564" priority="6996" operator="equal">
      <formula>0</formula>
    </cfRule>
    <cfRule type="cellIs" dxfId="25563" priority="6997" operator="lessThan">
      <formula>J$6</formula>
    </cfRule>
    <cfRule type="cellIs" dxfId="25562" priority="6998" operator="lessThan">
      <formula>J$7</formula>
    </cfRule>
    <cfRule type="cellIs" dxfId="25561" priority="6999" operator="greaterThanOrEqual">
      <formula>J$7</formula>
    </cfRule>
  </conditionalFormatting>
  <conditionalFormatting sqref="K178:K185">
    <cfRule type="cellIs" dxfId="25560" priority="6992" operator="equal">
      <formula>0</formula>
    </cfRule>
    <cfRule type="cellIs" dxfId="25559" priority="6993" operator="lessThan">
      <formula>K$6</formula>
    </cfRule>
    <cfRule type="cellIs" dxfId="25558" priority="6994" operator="lessThan">
      <formula>K$7</formula>
    </cfRule>
    <cfRule type="cellIs" dxfId="25557" priority="6995" operator="greaterThanOrEqual">
      <formula>K$7</formula>
    </cfRule>
  </conditionalFormatting>
  <conditionalFormatting sqref="L178:L185">
    <cfRule type="cellIs" dxfId="25556" priority="6988" operator="equal">
      <formula>0</formula>
    </cfRule>
    <cfRule type="cellIs" dxfId="25555" priority="6989" operator="lessThan">
      <formula>L$6</formula>
    </cfRule>
    <cfRule type="cellIs" dxfId="25554" priority="6990" operator="lessThan">
      <formula>L$7</formula>
    </cfRule>
    <cfRule type="cellIs" dxfId="25553" priority="6991" operator="greaterThanOrEqual">
      <formula>L$7</formula>
    </cfRule>
  </conditionalFormatting>
  <conditionalFormatting sqref="M178:M185">
    <cfRule type="cellIs" dxfId="25552" priority="6984" operator="equal">
      <formula>0</formula>
    </cfRule>
    <cfRule type="cellIs" dxfId="25551" priority="6985" operator="lessThan">
      <formula>M$6</formula>
    </cfRule>
    <cfRule type="cellIs" dxfId="25550" priority="6986" operator="lessThan">
      <formula>M$7</formula>
    </cfRule>
    <cfRule type="cellIs" dxfId="25549" priority="6987" operator="greaterThanOrEqual">
      <formula>M$7</formula>
    </cfRule>
  </conditionalFormatting>
  <conditionalFormatting sqref="N178:N185">
    <cfRule type="cellIs" dxfId="25548" priority="6980" operator="equal">
      <formula>0</formula>
    </cfRule>
    <cfRule type="cellIs" dxfId="25547" priority="6981" operator="lessThan">
      <formula>N$6</formula>
    </cfRule>
    <cfRule type="cellIs" dxfId="25546" priority="6982" operator="lessThan">
      <formula>N$7</formula>
    </cfRule>
    <cfRule type="cellIs" dxfId="25545" priority="6983" operator="greaterThanOrEqual">
      <formula>N$7</formula>
    </cfRule>
  </conditionalFormatting>
  <conditionalFormatting sqref="O178:O185">
    <cfRule type="cellIs" dxfId="25544" priority="6976" operator="equal">
      <formula>0</formula>
    </cfRule>
    <cfRule type="cellIs" dxfId="25543" priority="6977" operator="lessThan">
      <formula>O$6</formula>
    </cfRule>
    <cfRule type="cellIs" dxfId="25542" priority="6978" operator="lessThan">
      <formula>O$7</formula>
    </cfRule>
    <cfRule type="cellIs" dxfId="25541" priority="6979" operator="greaterThanOrEqual">
      <formula>O$7</formula>
    </cfRule>
  </conditionalFormatting>
  <conditionalFormatting sqref="P178:P185">
    <cfRule type="cellIs" dxfId="25540" priority="6972" operator="equal">
      <formula>0</formula>
    </cfRule>
    <cfRule type="cellIs" dxfId="25539" priority="6973" operator="lessThan">
      <formula>P$6</formula>
    </cfRule>
    <cfRule type="cellIs" dxfId="25538" priority="6974" operator="lessThan">
      <formula>P$7</formula>
    </cfRule>
    <cfRule type="cellIs" dxfId="25537" priority="6975" operator="greaterThanOrEqual">
      <formula>P$7</formula>
    </cfRule>
  </conditionalFormatting>
  <conditionalFormatting sqref="Q178:Q185">
    <cfRule type="cellIs" dxfId="25536" priority="6968" operator="equal">
      <formula>0</formula>
    </cfRule>
    <cfRule type="cellIs" dxfId="25535" priority="6969" operator="lessThan">
      <formula>Q$6</formula>
    </cfRule>
    <cfRule type="cellIs" dxfId="25534" priority="6970" operator="lessThan">
      <formula>Q$7</formula>
    </cfRule>
    <cfRule type="cellIs" dxfId="25533" priority="6971" operator="greaterThanOrEqual">
      <formula>Q$7</formula>
    </cfRule>
  </conditionalFormatting>
  <conditionalFormatting sqref="R178:R185">
    <cfRule type="cellIs" dxfId="25532" priority="6964" operator="equal">
      <formula>0</formula>
    </cfRule>
    <cfRule type="cellIs" dxfId="25531" priority="6965" operator="lessThan">
      <formula>R$6</formula>
    </cfRule>
    <cfRule type="cellIs" dxfId="25530" priority="6966" operator="lessThan">
      <formula>R$7</formula>
    </cfRule>
    <cfRule type="cellIs" dxfId="25529" priority="6967" operator="greaterThanOrEqual">
      <formula>R$7</formula>
    </cfRule>
  </conditionalFormatting>
  <conditionalFormatting sqref="S178:S185">
    <cfRule type="cellIs" dxfId="25528" priority="6960" operator="equal">
      <formula>0</formula>
    </cfRule>
    <cfRule type="cellIs" dxfId="25527" priority="6961" operator="lessThan">
      <formula>S$6</formula>
    </cfRule>
    <cfRule type="cellIs" dxfId="25526" priority="6962" operator="lessThan">
      <formula>S$7</formula>
    </cfRule>
    <cfRule type="cellIs" dxfId="25525" priority="6963" operator="greaterThanOrEqual">
      <formula>S$7</formula>
    </cfRule>
  </conditionalFormatting>
  <conditionalFormatting sqref="U178:U185">
    <cfRule type="cellIs" dxfId="25524" priority="6956" operator="equal">
      <formula>0</formula>
    </cfRule>
    <cfRule type="cellIs" dxfId="25523" priority="6957" operator="lessThan">
      <formula>U$6</formula>
    </cfRule>
    <cfRule type="cellIs" dxfId="25522" priority="6958" operator="lessThan">
      <formula>U$7</formula>
    </cfRule>
    <cfRule type="cellIs" dxfId="25521" priority="6959" operator="greaterThanOrEqual">
      <formula>U$7</formula>
    </cfRule>
  </conditionalFormatting>
  <conditionalFormatting sqref="W178:W185">
    <cfRule type="cellIs" dxfId="25520" priority="6952" operator="equal">
      <formula>0</formula>
    </cfRule>
    <cfRule type="cellIs" dxfId="25519" priority="6953" operator="lessThan">
      <formula>W$6</formula>
    </cfRule>
    <cfRule type="cellIs" dxfId="25518" priority="6954" operator="lessThan">
      <formula>W$7</formula>
    </cfRule>
    <cfRule type="cellIs" dxfId="25517" priority="6955" operator="greaterThanOrEqual">
      <formula>W$7</formula>
    </cfRule>
  </conditionalFormatting>
  <conditionalFormatting sqref="X178:X185">
    <cfRule type="cellIs" dxfId="25516" priority="6948" operator="equal">
      <formula>0</formula>
    </cfRule>
    <cfRule type="cellIs" dxfId="25515" priority="6949" operator="lessThan">
      <formula>X$6</formula>
    </cfRule>
    <cfRule type="cellIs" dxfId="25514" priority="6950" operator="lessThan">
      <formula>X$7</formula>
    </cfRule>
    <cfRule type="cellIs" dxfId="25513" priority="6951" operator="greaterThanOrEqual">
      <formula>X$7</formula>
    </cfRule>
  </conditionalFormatting>
  <conditionalFormatting sqref="Y178:Y185">
    <cfRule type="cellIs" dxfId="25512" priority="6945" operator="equal">
      <formula>0</formula>
    </cfRule>
    <cfRule type="cellIs" dxfId="25511" priority="6946" operator="lessThan">
      <formula>Y$7</formula>
    </cfRule>
    <cfRule type="cellIs" dxfId="25510" priority="6947" operator="greaterThanOrEqual">
      <formula>Y$7</formula>
    </cfRule>
  </conditionalFormatting>
  <conditionalFormatting sqref="Z178:Z185">
    <cfRule type="cellIs" dxfId="25509" priority="6942" operator="equal">
      <formula>0</formula>
    </cfRule>
    <cfRule type="cellIs" dxfId="25508" priority="6943" operator="lessThan">
      <formula>Z$7</formula>
    </cfRule>
    <cfRule type="cellIs" dxfId="25507" priority="6944" operator="greaterThanOrEqual">
      <formula>Z$7</formula>
    </cfRule>
  </conditionalFormatting>
  <conditionalFormatting sqref="AA178:AA185">
    <cfRule type="cellIs" dxfId="25506" priority="6938" operator="equal">
      <formula>0</formula>
    </cfRule>
    <cfRule type="cellIs" dxfId="25505" priority="6939" operator="lessThan">
      <formula>AA$6</formula>
    </cfRule>
    <cfRule type="cellIs" dxfId="25504" priority="6940" operator="lessThan">
      <formula>AA$7</formula>
    </cfRule>
    <cfRule type="cellIs" dxfId="25503" priority="6941" operator="greaterThanOrEqual">
      <formula>AA$7</formula>
    </cfRule>
  </conditionalFormatting>
  <conditionalFormatting sqref="AB178:AB185">
    <cfRule type="cellIs" dxfId="25502" priority="6935" operator="equal">
      <formula>0</formula>
    </cfRule>
    <cfRule type="cellIs" dxfId="25501" priority="6936" operator="lessThan">
      <formula>AB$7</formula>
    </cfRule>
    <cfRule type="cellIs" dxfId="25500" priority="6937" operator="greaterThanOrEqual">
      <formula>AB$7</formula>
    </cfRule>
  </conditionalFormatting>
  <conditionalFormatting sqref="AC178:AC185">
    <cfRule type="cellIs" dxfId="25499" priority="6932" operator="equal">
      <formula>0</formula>
    </cfRule>
    <cfRule type="cellIs" dxfId="25498" priority="6933" operator="lessThan">
      <formula>AC$7</formula>
    </cfRule>
    <cfRule type="cellIs" dxfId="25497" priority="6934" operator="greaterThanOrEqual">
      <formula>AC$7</formula>
    </cfRule>
  </conditionalFormatting>
  <conditionalFormatting sqref="AD178:AD185">
    <cfRule type="cellIs" dxfId="25496" priority="6929" operator="equal">
      <formula>0</formula>
    </cfRule>
    <cfRule type="cellIs" dxfId="25495" priority="6930" operator="lessThan">
      <formula>AD$7</formula>
    </cfRule>
    <cfRule type="cellIs" dxfId="25494" priority="6931" operator="greaterThanOrEqual">
      <formula>AD$7</formula>
    </cfRule>
  </conditionalFormatting>
  <conditionalFormatting sqref="T178:T185">
    <cfRule type="cellIs" dxfId="25493" priority="6925" operator="equal">
      <formula>0</formula>
    </cfRule>
    <cfRule type="cellIs" dxfId="25492" priority="6926" operator="lessThan">
      <formula>T$6</formula>
    </cfRule>
    <cfRule type="cellIs" dxfId="25491" priority="6927" operator="lessThan">
      <formula>T$7</formula>
    </cfRule>
    <cfRule type="cellIs" dxfId="25490" priority="6928" operator="greaterThanOrEqual">
      <formula>T$7</formula>
    </cfRule>
  </conditionalFormatting>
  <conditionalFormatting sqref="F189:F190 AE189:AE190">
    <cfRule type="cellIs" dxfId="25489" priority="6921" operator="equal">
      <formula>0</formula>
    </cfRule>
    <cfRule type="cellIs" dxfId="25488" priority="6922" operator="lessThan">
      <formula>F$6</formula>
    </cfRule>
    <cfRule type="cellIs" dxfId="25487" priority="6923" operator="lessThan">
      <formula>F$7</formula>
    </cfRule>
    <cfRule type="cellIs" dxfId="25486" priority="6924" operator="greaterThanOrEqual">
      <formula>F$7</formula>
    </cfRule>
  </conditionalFormatting>
  <conditionalFormatting sqref="G189:G190">
    <cfRule type="cellIs" dxfId="25485" priority="6917" operator="equal">
      <formula>0</formula>
    </cfRule>
    <cfRule type="cellIs" dxfId="25484" priority="6918" operator="lessThan">
      <formula>G$6</formula>
    </cfRule>
    <cfRule type="cellIs" dxfId="25483" priority="6919" operator="lessThan">
      <formula>G$7</formula>
    </cfRule>
    <cfRule type="cellIs" dxfId="25482" priority="6920" operator="greaterThanOrEqual">
      <formula>G$7</formula>
    </cfRule>
  </conditionalFormatting>
  <conditionalFormatting sqref="H189:H190">
    <cfRule type="cellIs" dxfId="25481" priority="6913" operator="equal">
      <formula>0</formula>
    </cfRule>
    <cfRule type="cellIs" dxfId="25480" priority="6914" operator="lessThan">
      <formula>H$6</formula>
    </cfRule>
    <cfRule type="cellIs" dxfId="25479" priority="6915" operator="lessThan">
      <formula>H$7</formula>
    </cfRule>
    <cfRule type="cellIs" dxfId="25478" priority="6916" operator="greaterThanOrEqual">
      <formula>H$7</formula>
    </cfRule>
  </conditionalFormatting>
  <conditionalFormatting sqref="I189:I190">
    <cfRule type="cellIs" dxfId="25477" priority="6909" operator="equal">
      <formula>0</formula>
    </cfRule>
    <cfRule type="cellIs" dxfId="25476" priority="6910" operator="lessThan">
      <formula>I$6</formula>
    </cfRule>
    <cfRule type="cellIs" dxfId="25475" priority="6911" operator="lessThan">
      <formula>I$7</formula>
    </cfRule>
    <cfRule type="cellIs" dxfId="25474" priority="6912" operator="greaterThanOrEqual">
      <formula>I$7</formula>
    </cfRule>
  </conditionalFormatting>
  <conditionalFormatting sqref="J189:J190">
    <cfRule type="cellIs" dxfId="25473" priority="6905" operator="equal">
      <formula>0</formula>
    </cfRule>
    <cfRule type="cellIs" dxfId="25472" priority="6906" operator="lessThan">
      <formula>J$6</formula>
    </cfRule>
    <cfRule type="cellIs" dxfId="25471" priority="6907" operator="lessThan">
      <formula>J$7</formula>
    </cfRule>
    <cfRule type="cellIs" dxfId="25470" priority="6908" operator="greaterThanOrEqual">
      <formula>J$7</formula>
    </cfRule>
  </conditionalFormatting>
  <conditionalFormatting sqref="K189:K190">
    <cfRule type="cellIs" dxfId="25469" priority="6901" operator="equal">
      <formula>0</formula>
    </cfRule>
    <cfRule type="cellIs" dxfId="25468" priority="6902" operator="lessThan">
      <formula>K$6</formula>
    </cfRule>
    <cfRule type="cellIs" dxfId="25467" priority="6903" operator="lessThan">
      <formula>K$7</formula>
    </cfRule>
    <cfRule type="cellIs" dxfId="25466" priority="6904" operator="greaterThanOrEqual">
      <formula>K$7</formula>
    </cfRule>
  </conditionalFormatting>
  <conditionalFormatting sqref="L189:L190">
    <cfRule type="cellIs" dxfId="25465" priority="6897" operator="equal">
      <formula>0</formula>
    </cfRule>
    <cfRule type="cellIs" dxfId="25464" priority="6898" operator="lessThan">
      <formula>L$6</formula>
    </cfRule>
    <cfRule type="cellIs" dxfId="25463" priority="6899" operator="lessThan">
      <formula>L$7</formula>
    </cfRule>
    <cfRule type="cellIs" dxfId="25462" priority="6900" operator="greaterThanOrEqual">
      <formula>L$7</formula>
    </cfRule>
  </conditionalFormatting>
  <conditionalFormatting sqref="M189:M190">
    <cfRule type="cellIs" dxfId="25461" priority="6893" operator="equal">
      <formula>0</formula>
    </cfRule>
    <cfRule type="cellIs" dxfId="25460" priority="6894" operator="lessThan">
      <formula>M$6</formula>
    </cfRule>
    <cfRule type="cellIs" dxfId="25459" priority="6895" operator="lessThan">
      <formula>M$7</formula>
    </cfRule>
    <cfRule type="cellIs" dxfId="25458" priority="6896" operator="greaterThanOrEqual">
      <formula>M$7</formula>
    </cfRule>
  </conditionalFormatting>
  <conditionalFormatting sqref="N189:N190">
    <cfRule type="cellIs" dxfId="25457" priority="6889" operator="equal">
      <formula>0</formula>
    </cfRule>
    <cfRule type="cellIs" dxfId="25456" priority="6890" operator="lessThan">
      <formula>N$6</formula>
    </cfRule>
    <cfRule type="cellIs" dxfId="25455" priority="6891" operator="lessThan">
      <formula>N$7</formula>
    </cfRule>
    <cfRule type="cellIs" dxfId="25454" priority="6892" operator="greaterThanOrEqual">
      <formula>N$7</formula>
    </cfRule>
  </conditionalFormatting>
  <conditionalFormatting sqref="O189:O190">
    <cfRule type="cellIs" dxfId="25453" priority="6885" operator="equal">
      <formula>0</formula>
    </cfRule>
    <cfRule type="cellIs" dxfId="25452" priority="6886" operator="lessThan">
      <formula>O$6</formula>
    </cfRule>
    <cfRule type="cellIs" dxfId="25451" priority="6887" operator="lessThan">
      <formula>O$7</formula>
    </cfRule>
    <cfRule type="cellIs" dxfId="25450" priority="6888" operator="greaterThanOrEqual">
      <formula>O$7</formula>
    </cfRule>
  </conditionalFormatting>
  <conditionalFormatting sqref="P189:P190">
    <cfRule type="cellIs" dxfId="25449" priority="6881" operator="equal">
      <formula>0</formula>
    </cfRule>
    <cfRule type="cellIs" dxfId="25448" priority="6882" operator="lessThan">
      <formula>P$6</formula>
    </cfRule>
    <cfRule type="cellIs" dxfId="25447" priority="6883" operator="lessThan">
      <formula>P$7</formula>
    </cfRule>
    <cfRule type="cellIs" dxfId="25446" priority="6884" operator="greaterThanOrEqual">
      <formula>P$7</formula>
    </cfRule>
  </conditionalFormatting>
  <conditionalFormatting sqref="Q189:Q190">
    <cfRule type="cellIs" dxfId="25445" priority="6877" operator="equal">
      <formula>0</formula>
    </cfRule>
    <cfRule type="cellIs" dxfId="25444" priority="6878" operator="lessThan">
      <formula>Q$6</formula>
    </cfRule>
    <cfRule type="cellIs" dxfId="25443" priority="6879" operator="lessThan">
      <formula>Q$7</formula>
    </cfRule>
    <cfRule type="cellIs" dxfId="25442" priority="6880" operator="greaterThanOrEqual">
      <formula>Q$7</formula>
    </cfRule>
  </conditionalFormatting>
  <conditionalFormatting sqref="R189:R190">
    <cfRule type="cellIs" dxfId="25441" priority="6873" operator="equal">
      <formula>0</formula>
    </cfRule>
    <cfRule type="cellIs" dxfId="25440" priority="6874" operator="lessThan">
      <formula>R$6</formula>
    </cfRule>
    <cfRule type="cellIs" dxfId="25439" priority="6875" operator="lessThan">
      <formula>R$7</formula>
    </cfRule>
    <cfRule type="cellIs" dxfId="25438" priority="6876" operator="greaterThanOrEqual">
      <formula>R$7</formula>
    </cfRule>
  </conditionalFormatting>
  <conditionalFormatting sqref="S189:S190">
    <cfRule type="cellIs" dxfId="25437" priority="6869" operator="equal">
      <formula>0</formula>
    </cfRule>
    <cfRule type="cellIs" dxfId="25436" priority="6870" operator="lessThan">
      <formula>S$6</formula>
    </cfRule>
    <cfRule type="cellIs" dxfId="25435" priority="6871" operator="lessThan">
      <formula>S$7</formula>
    </cfRule>
    <cfRule type="cellIs" dxfId="25434" priority="6872" operator="greaterThanOrEqual">
      <formula>S$7</formula>
    </cfRule>
  </conditionalFormatting>
  <conditionalFormatting sqref="U189:U190">
    <cfRule type="cellIs" dxfId="25433" priority="6865" operator="equal">
      <formula>0</formula>
    </cfRule>
    <cfRule type="cellIs" dxfId="25432" priority="6866" operator="lessThan">
      <formula>U$6</formula>
    </cfRule>
    <cfRule type="cellIs" dxfId="25431" priority="6867" operator="lessThan">
      <formula>U$7</formula>
    </cfRule>
    <cfRule type="cellIs" dxfId="25430" priority="6868" operator="greaterThanOrEqual">
      <formula>U$7</formula>
    </cfRule>
  </conditionalFormatting>
  <conditionalFormatting sqref="W189:W190">
    <cfRule type="cellIs" dxfId="25429" priority="6861" operator="equal">
      <formula>0</formula>
    </cfRule>
    <cfRule type="cellIs" dxfId="25428" priority="6862" operator="lessThan">
      <formula>W$6</formula>
    </cfRule>
    <cfRule type="cellIs" dxfId="25427" priority="6863" operator="lessThan">
      <formula>W$7</formula>
    </cfRule>
    <cfRule type="cellIs" dxfId="25426" priority="6864" operator="greaterThanOrEqual">
      <formula>W$7</formula>
    </cfRule>
  </conditionalFormatting>
  <conditionalFormatting sqref="X189:X190">
    <cfRule type="cellIs" dxfId="25425" priority="6857" operator="equal">
      <formula>0</formula>
    </cfRule>
    <cfRule type="cellIs" dxfId="25424" priority="6858" operator="lessThan">
      <formula>X$6</formula>
    </cfRule>
    <cfRule type="cellIs" dxfId="25423" priority="6859" operator="lessThan">
      <formula>X$7</formula>
    </cfRule>
    <cfRule type="cellIs" dxfId="25422" priority="6860" operator="greaterThanOrEqual">
      <formula>X$7</formula>
    </cfRule>
  </conditionalFormatting>
  <conditionalFormatting sqref="Y189:Y190">
    <cfRule type="cellIs" dxfId="25421" priority="6854" operator="equal">
      <formula>0</formula>
    </cfRule>
    <cfRule type="cellIs" dxfId="25420" priority="6855" operator="lessThan">
      <formula>Y$7</formula>
    </cfRule>
    <cfRule type="cellIs" dxfId="25419" priority="6856" operator="greaterThanOrEqual">
      <formula>Y$7</formula>
    </cfRule>
  </conditionalFormatting>
  <conditionalFormatting sqref="Z189:Z190">
    <cfRule type="cellIs" dxfId="25418" priority="6851" operator="equal">
      <formula>0</formula>
    </cfRule>
    <cfRule type="cellIs" dxfId="25417" priority="6852" operator="lessThan">
      <formula>Z$7</formula>
    </cfRule>
    <cfRule type="cellIs" dxfId="25416" priority="6853" operator="greaterThanOrEqual">
      <formula>Z$7</formula>
    </cfRule>
  </conditionalFormatting>
  <conditionalFormatting sqref="AB189:AB190">
    <cfRule type="cellIs" dxfId="25415" priority="6844" operator="equal">
      <formula>0</formula>
    </cfRule>
    <cfRule type="cellIs" dxfId="25414" priority="6845" operator="lessThan">
      <formula>AB$7</formula>
    </cfRule>
    <cfRule type="cellIs" dxfId="25413" priority="6846" operator="greaterThanOrEqual">
      <formula>AB$7</formula>
    </cfRule>
  </conditionalFormatting>
  <conditionalFormatting sqref="AC189:AC190">
    <cfRule type="cellIs" dxfId="25412" priority="6841" operator="equal">
      <formula>0</formula>
    </cfRule>
    <cfRule type="cellIs" dxfId="25411" priority="6842" operator="lessThan">
      <formula>AC$7</formula>
    </cfRule>
    <cfRule type="cellIs" dxfId="25410" priority="6843" operator="greaterThanOrEqual">
      <formula>AC$7</formula>
    </cfRule>
  </conditionalFormatting>
  <conditionalFormatting sqref="AD189:AD190">
    <cfRule type="cellIs" dxfId="25409" priority="6838" operator="equal">
      <formula>0</formula>
    </cfRule>
    <cfRule type="cellIs" dxfId="25408" priority="6839" operator="lessThan">
      <formula>AD$7</formula>
    </cfRule>
    <cfRule type="cellIs" dxfId="25407" priority="6840" operator="greaterThanOrEqual">
      <formula>AD$7</formula>
    </cfRule>
  </conditionalFormatting>
  <conditionalFormatting sqref="T189:T190">
    <cfRule type="cellIs" dxfId="25406" priority="6834" operator="equal">
      <formula>0</formula>
    </cfRule>
    <cfRule type="cellIs" dxfId="25405" priority="6835" operator="lessThan">
      <formula>T$6</formula>
    </cfRule>
    <cfRule type="cellIs" dxfId="25404" priority="6836" operator="lessThan">
      <formula>T$7</formula>
    </cfRule>
    <cfRule type="cellIs" dxfId="25403" priority="6837" operator="greaterThanOrEqual">
      <formula>T$7</formula>
    </cfRule>
  </conditionalFormatting>
  <conditionalFormatting sqref="F192:F196 AE192:AE196">
    <cfRule type="cellIs" dxfId="25402" priority="6830" operator="equal">
      <formula>0</formula>
    </cfRule>
    <cfRule type="cellIs" dxfId="25401" priority="6831" operator="lessThan">
      <formula>F$6</formula>
    </cfRule>
    <cfRule type="cellIs" dxfId="25400" priority="6832" operator="lessThan">
      <formula>F$7</formula>
    </cfRule>
    <cfRule type="cellIs" dxfId="25399" priority="6833" operator="greaterThanOrEqual">
      <formula>F$7</formula>
    </cfRule>
  </conditionalFormatting>
  <conditionalFormatting sqref="G192:G196">
    <cfRule type="cellIs" dxfId="25398" priority="6826" operator="equal">
      <formula>0</formula>
    </cfRule>
    <cfRule type="cellIs" dxfId="25397" priority="6827" operator="lessThan">
      <formula>G$6</formula>
    </cfRule>
    <cfRule type="cellIs" dxfId="25396" priority="6828" operator="lessThan">
      <formula>G$7</formula>
    </cfRule>
    <cfRule type="cellIs" dxfId="25395" priority="6829" operator="greaterThanOrEqual">
      <formula>G$7</formula>
    </cfRule>
  </conditionalFormatting>
  <conditionalFormatting sqref="H192:H196">
    <cfRule type="cellIs" dxfId="25394" priority="6822" operator="equal">
      <formula>0</formula>
    </cfRule>
    <cfRule type="cellIs" dxfId="25393" priority="6823" operator="lessThan">
      <formula>H$6</formula>
    </cfRule>
    <cfRule type="cellIs" dxfId="25392" priority="6824" operator="lessThan">
      <formula>H$7</formula>
    </cfRule>
    <cfRule type="cellIs" dxfId="25391" priority="6825" operator="greaterThanOrEqual">
      <formula>H$7</formula>
    </cfRule>
  </conditionalFormatting>
  <conditionalFormatting sqref="I192:I196">
    <cfRule type="cellIs" dxfId="25390" priority="6818" operator="equal">
      <formula>0</formula>
    </cfRule>
    <cfRule type="cellIs" dxfId="25389" priority="6819" operator="lessThan">
      <formula>I$6</formula>
    </cfRule>
    <cfRule type="cellIs" dxfId="25388" priority="6820" operator="lessThan">
      <formula>I$7</formula>
    </cfRule>
    <cfRule type="cellIs" dxfId="25387" priority="6821" operator="greaterThanOrEqual">
      <formula>I$7</formula>
    </cfRule>
  </conditionalFormatting>
  <conditionalFormatting sqref="J192:J196">
    <cfRule type="cellIs" dxfId="25386" priority="6814" operator="equal">
      <formula>0</formula>
    </cfRule>
    <cfRule type="cellIs" dxfId="25385" priority="6815" operator="lessThan">
      <formula>J$6</formula>
    </cfRule>
    <cfRule type="cellIs" dxfId="25384" priority="6816" operator="lessThan">
      <formula>J$7</formula>
    </cfRule>
    <cfRule type="cellIs" dxfId="25383" priority="6817" operator="greaterThanOrEqual">
      <formula>J$7</formula>
    </cfRule>
  </conditionalFormatting>
  <conditionalFormatting sqref="K192:K196">
    <cfRule type="cellIs" dxfId="25382" priority="6810" operator="equal">
      <formula>0</formula>
    </cfRule>
    <cfRule type="cellIs" dxfId="25381" priority="6811" operator="lessThan">
      <formula>K$6</formula>
    </cfRule>
    <cfRule type="cellIs" dxfId="25380" priority="6812" operator="lessThan">
      <formula>K$7</formula>
    </cfRule>
    <cfRule type="cellIs" dxfId="25379" priority="6813" operator="greaterThanOrEqual">
      <formula>K$7</formula>
    </cfRule>
  </conditionalFormatting>
  <conditionalFormatting sqref="L192:L196">
    <cfRule type="cellIs" dxfId="25378" priority="6806" operator="equal">
      <formula>0</formula>
    </cfRule>
    <cfRule type="cellIs" dxfId="25377" priority="6807" operator="lessThan">
      <formula>L$6</formula>
    </cfRule>
    <cfRule type="cellIs" dxfId="25376" priority="6808" operator="lessThan">
      <formula>L$7</formula>
    </cfRule>
    <cfRule type="cellIs" dxfId="25375" priority="6809" operator="greaterThanOrEqual">
      <formula>L$7</formula>
    </cfRule>
  </conditionalFormatting>
  <conditionalFormatting sqref="M192:M196">
    <cfRule type="cellIs" dxfId="25374" priority="6802" operator="equal">
      <formula>0</formula>
    </cfRule>
    <cfRule type="cellIs" dxfId="25373" priority="6803" operator="lessThan">
      <formula>M$6</formula>
    </cfRule>
    <cfRule type="cellIs" dxfId="25372" priority="6804" operator="lessThan">
      <formula>M$7</formula>
    </cfRule>
    <cfRule type="cellIs" dxfId="25371" priority="6805" operator="greaterThanOrEqual">
      <formula>M$7</formula>
    </cfRule>
  </conditionalFormatting>
  <conditionalFormatting sqref="N192:N196">
    <cfRule type="cellIs" dxfId="25370" priority="6798" operator="equal">
      <formula>0</formula>
    </cfRule>
    <cfRule type="cellIs" dxfId="25369" priority="6799" operator="lessThan">
      <formula>N$6</formula>
    </cfRule>
    <cfRule type="cellIs" dxfId="25368" priority="6800" operator="lessThan">
      <formula>N$7</formula>
    </cfRule>
    <cfRule type="cellIs" dxfId="25367" priority="6801" operator="greaterThanOrEqual">
      <formula>N$7</formula>
    </cfRule>
  </conditionalFormatting>
  <conditionalFormatting sqref="O192:O196">
    <cfRule type="cellIs" dxfId="25366" priority="6794" operator="equal">
      <formula>0</formula>
    </cfRule>
    <cfRule type="cellIs" dxfId="25365" priority="6795" operator="lessThan">
      <formula>O$6</formula>
    </cfRule>
    <cfRule type="cellIs" dxfId="25364" priority="6796" operator="lessThan">
      <formula>O$7</formula>
    </cfRule>
    <cfRule type="cellIs" dxfId="25363" priority="6797" operator="greaterThanOrEqual">
      <formula>O$7</formula>
    </cfRule>
  </conditionalFormatting>
  <conditionalFormatting sqref="P192:P196">
    <cfRule type="cellIs" dxfId="25362" priority="6790" operator="equal">
      <formula>0</formula>
    </cfRule>
    <cfRule type="cellIs" dxfId="25361" priority="6791" operator="lessThan">
      <formula>P$6</formula>
    </cfRule>
    <cfRule type="cellIs" dxfId="25360" priority="6792" operator="lessThan">
      <formula>P$7</formula>
    </cfRule>
    <cfRule type="cellIs" dxfId="25359" priority="6793" operator="greaterThanOrEqual">
      <formula>P$7</formula>
    </cfRule>
  </conditionalFormatting>
  <conditionalFormatting sqref="Q192:Q196">
    <cfRule type="cellIs" dxfId="25358" priority="6786" operator="equal">
      <formula>0</formula>
    </cfRule>
    <cfRule type="cellIs" dxfId="25357" priority="6787" operator="lessThan">
      <formula>Q$6</formula>
    </cfRule>
    <cfRule type="cellIs" dxfId="25356" priority="6788" operator="lessThan">
      <formula>Q$7</formula>
    </cfRule>
    <cfRule type="cellIs" dxfId="25355" priority="6789" operator="greaterThanOrEqual">
      <formula>Q$7</formula>
    </cfRule>
  </conditionalFormatting>
  <conditionalFormatting sqref="R192:R196">
    <cfRule type="cellIs" dxfId="25354" priority="6782" operator="equal">
      <formula>0</formula>
    </cfRule>
    <cfRule type="cellIs" dxfId="25353" priority="6783" operator="lessThan">
      <formula>R$6</formula>
    </cfRule>
    <cfRule type="cellIs" dxfId="25352" priority="6784" operator="lessThan">
      <formula>R$7</formula>
    </cfRule>
    <cfRule type="cellIs" dxfId="25351" priority="6785" operator="greaterThanOrEqual">
      <formula>R$7</formula>
    </cfRule>
  </conditionalFormatting>
  <conditionalFormatting sqref="S192:S196">
    <cfRule type="cellIs" dxfId="25350" priority="6778" operator="equal">
      <formula>0</formula>
    </cfRule>
    <cfRule type="cellIs" dxfId="25349" priority="6779" operator="lessThan">
      <formula>S$6</formula>
    </cfRule>
    <cfRule type="cellIs" dxfId="25348" priority="6780" operator="lessThan">
      <formula>S$7</formula>
    </cfRule>
    <cfRule type="cellIs" dxfId="25347" priority="6781" operator="greaterThanOrEqual">
      <formula>S$7</formula>
    </cfRule>
  </conditionalFormatting>
  <conditionalFormatting sqref="U192:U196">
    <cfRule type="cellIs" dxfId="25346" priority="6774" operator="equal">
      <formula>0</formula>
    </cfRule>
    <cfRule type="cellIs" dxfId="25345" priority="6775" operator="lessThan">
      <formula>U$6</formula>
    </cfRule>
    <cfRule type="cellIs" dxfId="25344" priority="6776" operator="lessThan">
      <formula>U$7</formula>
    </cfRule>
    <cfRule type="cellIs" dxfId="25343" priority="6777" operator="greaterThanOrEqual">
      <formula>U$7</formula>
    </cfRule>
  </conditionalFormatting>
  <conditionalFormatting sqref="W192:W196">
    <cfRule type="cellIs" dxfId="25342" priority="6770" operator="equal">
      <formula>0</formula>
    </cfRule>
    <cfRule type="cellIs" dxfId="25341" priority="6771" operator="lessThan">
      <formula>W$6</formula>
    </cfRule>
    <cfRule type="cellIs" dxfId="25340" priority="6772" operator="lessThan">
      <formula>W$7</formula>
    </cfRule>
    <cfRule type="cellIs" dxfId="25339" priority="6773" operator="greaterThanOrEqual">
      <formula>W$7</formula>
    </cfRule>
  </conditionalFormatting>
  <conditionalFormatting sqref="X192:X196">
    <cfRule type="cellIs" dxfId="25338" priority="6766" operator="equal">
      <formula>0</formula>
    </cfRule>
    <cfRule type="cellIs" dxfId="25337" priority="6767" operator="lessThan">
      <formula>X$6</formula>
    </cfRule>
    <cfRule type="cellIs" dxfId="25336" priority="6768" operator="lessThan">
      <formula>X$7</formula>
    </cfRule>
    <cfRule type="cellIs" dxfId="25335" priority="6769" operator="greaterThanOrEqual">
      <formula>X$7</formula>
    </cfRule>
  </conditionalFormatting>
  <conditionalFormatting sqref="Y192:Y196">
    <cfRule type="cellIs" dxfId="25334" priority="6763" operator="equal">
      <formula>0</formula>
    </cfRule>
    <cfRule type="cellIs" dxfId="25333" priority="6764" operator="lessThan">
      <formula>Y$7</formula>
    </cfRule>
    <cfRule type="cellIs" dxfId="25332" priority="6765" operator="greaterThanOrEqual">
      <formula>Y$7</formula>
    </cfRule>
  </conditionalFormatting>
  <conditionalFormatting sqref="Z192:Z196">
    <cfRule type="cellIs" dxfId="25331" priority="6760" operator="equal">
      <formula>0</formula>
    </cfRule>
    <cfRule type="cellIs" dxfId="25330" priority="6761" operator="lessThan">
      <formula>Z$7</formula>
    </cfRule>
    <cfRule type="cellIs" dxfId="25329" priority="6762" operator="greaterThanOrEqual">
      <formula>Z$7</formula>
    </cfRule>
  </conditionalFormatting>
  <conditionalFormatting sqref="AA192:AA196">
    <cfRule type="cellIs" dxfId="25328" priority="6756" operator="equal">
      <formula>0</formula>
    </cfRule>
    <cfRule type="cellIs" dxfId="25327" priority="6757" operator="lessThan">
      <formula>AA$6</formula>
    </cfRule>
    <cfRule type="cellIs" dxfId="25326" priority="6758" operator="lessThan">
      <formula>AA$7</formula>
    </cfRule>
    <cfRule type="cellIs" dxfId="25325" priority="6759" operator="greaterThanOrEqual">
      <formula>AA$7</formula>
    </cfRule>
  </conditionalFormatting>
  <conditionalFormatting sqref="AB192:AB196">
    <cfRule type="cellIs" dxfId="25324" priority="6753" operator="equal">
      <formula>0</formula>
    </cfRule>
    <cfRule type="cellIs" dxfId="25323" priority="6754" operator="lessThan">
      <formula>AB$7</formula>
    </cfRule>
    <cfRule type="cellIs" dxfId="25322" priority="6755" operator="greaterThanOrEqual">
      <formula>AB$7</formula>
    </cfRule>
  </conditionalFormatting>
  <conditionalFormatting sqref="AC192:AC196">
    <cfRule type="cellIs" dxfId="25321" priority="6750" operator="equal">
      <formula>0</formula>
    </cfRule>
    <cfRule type="cellIs" dxfId="25320" priority="6751" operator="lessThan">
      <formula>AC$7</formula>
    </cfRule>
    <cfRule type="cellIs" dxfId="25319" priority="6752" operator="greaterThanOrEqual">
      <formula>AC$7</formula>
    </cfRule>
  </conditionalFormatting>
  <conditionalFormatting sqref="AD192:AD196">
    <cfRule type="cellIs" dxfId="25318" priority="6747" operator="equal">
      <formula>0</formula>
    </cfRule>
    <cfRule type="cellIs" dxfId="25317" priority="6748" operator="lessThan">
      <formula>AD$7</formula>
    </cfRule>
    <cfRule type="cellIs" dxfId="25316" priority="6749" operator="greaterThanOrEqual">
      <formula>AD$7</formula>
    </cfRule>
  </conditionalFormatting>
  <conditionalFormatting sqref="T192:T196">
    <cfRule type="cellIs" dxfId="25315" priority="6743" operator="equal">
      <formula>0</formula>
    </cfRule>
    <cfRule type="cellIs" dxfId="25314" priority="6744" operator="lessThan">
      <formula>T$6</formula>
    </cfRule>
    <cfRule type="cellIs" dxfId="25313" priority="6745" operator="lessThan">
      <formula>T$7</formula>
    </cfRule>
    <cfRule type="cellIs" dxfId="25312" priority="6746" operator="greaterThanOrEqual">
      <formula>T$7</formula>
    </cfRule>
  </conditionalFormatting>
  <conditionalFormatting sqref="F198:F202 AE198:AE202">
    <cfRule type="cellIs" dxfId="25311" priority="6739" operator="equal">
      <formula>0</formula>
    </cfRule>
    <cfRule type="cellIs" dxfId="25310" priority="6740" operator="lessThan">
      <formula>F$6</formula>
    </cfRule>
    <cfRule type="cellIs" dxfId="25309" priority="6741" operator="lessThan">
      <formula>F$7</formula>
    </cfRule>
    <cfRule type="cellIs" dxfId="25308" priority="6742" operator="greaterThanOrEqual">
      <formula>F$7</formula>
    </cfRule>
  </conditionalFormatting>
  <conditionalFormatting sqref="G198:G202">
    <cfRule type="cellIs" dxfId="25307" priority="6735" operator="equal">
      <formula>0</formula>
    </cfRule>
    <cfRule type="cellIs" dxfId="25306" priority="6736" operator="lessThan">
      <formula>G$6</formula>
    </cfRule>
    <cfRule type="cellIs" dxfId="25305" priority="6737" operator="lessThan">
      <formula>G$7</formula>
    </cfRule>
    <cfRule type="cellIs" dxfId="25304" priority="6738" operator="greaterThanOrEqual">
      <formula>G$7</formula>
    </cfRule>
  </conditionalFormatting>
  <conditionalFormatting sqref="H198:H202">
    <cfRule type="cellIs" dxfId="25303" priority="6731" operator="equal">
      <formula>0</formula>
    </cfRule>
    <cfRule type="cellIs" dxfId="25302" priority="6732" operator="lessThan">
      <formula>H$6</formula>
    </cfRule>
    <cfRule type="cellIs" dxfId="25301" priority="6733" operator="lessThan">
      <formula>H$7</formula>
    </cfRule>
    <cfRule type="cellIs" dxfId="25300" priority="6734" operator="greaterThanOrEqual">
      <formula>H$7</formula>
    </cfRule>
  </conditionalFormatting>
  <conditionalFormatting sqref="I198:I202">
    <cfRule type="cellIs" dxfId="25299" priority="6727" operator="equal">
      <formula>0</formula>
    </cfRule>
    <cfRule type="cellIs" dxfId="25298" priority="6728" operator="lessThan">
      <formula>I$6</formula>
    </cfRule>
    <cfRule type="cellIs" dxfId="25297" priority="6729" operator="lessThan">
      <formula>I$7</formula>
    </cfRule>
    <cfRule type="cellIs" dxfId="25296" priority="6730" operator="greaterThanOrEqual">
      <formula>I$7</formula>
    </cfRule>
  </conditionalFormatting>
  <conditionalFormatting sqref="J198:J202">
    <cfRule type="cellIs" dxfId="25295" priority="6723" operator="equal">
      <formula>0</formula>
    </cfRule>
    <cfRule type="cellIs" dxfId="25294" priority="6724" operator="lessThan">
      <formula>J$6</formula>
    </cfRule>
    <cfRule type="cellIs" dxfId="25293" priority="6725" operator="lessThan">
      <formula>J$7</formula>
    </cfRule>
    <cfRule type="cellIs" dxfId="25292" priority="6726" operator="greaterThanOrEqual">
      <formula>J$7</formula>
    </cfRule>
  </conditionalFormatting>
  <conditionalFormatting sqref="K198:K202">
    <cfRule type="cellIs" dxfId="25291" priority="6719" operator="equal">
      <formula>0</formula>
    </cfRule>
    <cfRule type="cellIs" dxfId="25290" priority="6720" operator="lessThan">
      <formula>K$6</formula>
    </cfRule>
    <cfRule type="cellIs" dxfId="25289" priority="6721" operator="lessThan">
      <formula>K$7</formula>
    </cfRule>
    <cfRule type="cellIs" dxfId="25288" priority="6722" operator="greaterThanOrEqual">
      <formula>K$7</formula>
    </cfRule>
  </conditionalFormatting>
  <conditionalFormatting sqref="L198:L202">
    <cfRule type="cellIs" dxfId="25287" priority="6715" operator="equal">
      <formula>0</formula>
    </cfRule>
    <cfRule type="cellIs" dxfId="25286" priority="6716" operator="lessThan">
      <formula>L$6</formula>
    </cfRule>
    <cfRule type="cellIs" dxfId="25285" priority="6717" operator="lessThan">
      <formula>L$7</formula>
    </cfRule>
    <cfRule type="cellIs" dxfId="25284" priority="6718" operator="greaterThanOrEqual">
      <formula>L$7</formula>
    </cfRule>
  </conditionalFormatting>
  <conditionalFormatting sqref="M198:M202">
    <cfRule type="cellIs" dxfId="25283" priority="6711" operator="equal">
      <formula>0</formula>
    </cfRule>
    <cfRule type="cellIs" dxfId="25282" priority="6712" operator="lessThan">
      <formula>M$6</formula>
    </cfRule>
    <cfRule type="cellIs" dxfId="25281" priority="6713" operator="lessThan">
      <formula>M$7</formula>
    </cfRule>
    <cfRule type="cellIs" dxfId="25280" priority="6714" operator="greaterThanOrEqual">
      <formula>M$7</formula>
    </cfRule>
  </conditionalFormatting>
  <conditionalFormatting sqref="N198:N202">
    <cfRule type="cellIs" dxfId="25279" priority="6707" operator="equal">
      <formula>0</formula>
    </cfRule>
    <cfRule type="cellIs" dxfId="25278" priority="6708" operator="lessThan">
      <formula>N$6</formula>
    </cfRule>
    <cfRule type="cellIs" dxfId="25277" priority="6709" operator="lessThan">
      <formula>N$7</formula>
    </cfRule>
    <cfRule type="cellIs" dxfId="25276" priority="6710" operator="greaterThanOrEqual">
      <formula>N$7</formula>
    </cfRule>
  </conditionalFormatting>
  <conditionalFormatting sqref="O198:O202">
    <cfRule type="cellIs" dxfId="25275" priority="6703" operator="equal">
      <formula>0</formula>
    </cfRule>
    <cfRule type="cellIs" dxfId="25274" priority="6704" operator="lessThan">
      <formula>O$6</formula>
    </cfRule>
    <cfRule type="cellIs" dxfId="25273" priority="6705" operator="lessThan">
      <formula>O$7</formula>
    </cfRule>
    <cfRule type="cellIs" dxfId="25272" priority="6706" operator="greaterThanOrEqual">
      <formula>O$7</formula>
    </cfRule>
  </conditionalFormatting>
  <conditionalFormatting sqref="P198:P202">
    <cfRule type="cellIs" dxfId="25271" priority="6699" operator="equal">
      <formula>0</formula>
    </cfRule>
    <cfRule type="cellIs" dxfId="25270" priority="6700" operator="lessThan">
      <formula>P$6</formula>
    </cfRule>
    <cfRule type="cellIs" dxfId="25269" priority="6701" operator="lessThan">
      <formula>P$7</formula>
    </cfRule>
    <cfRule type="cellIs" dxfId="25268" priority="6702" operator="greaterThanOrEqual">
      <formula>P$7</formula>
    </cfRule>
  </conditionalFormatting>
  <conditionalFormatting sqref="Q198:Q202">
    <cfRule type="cellIs" dxfId="25267" priority="6695" operator="equal">
      <formula>0</formula>
    </cfRule>
    <cfRule type="cellIs" dxfId="25266" priority="6696" operator="lessThan">
      <formula>Q$6</formula>
    </cfRule>
    <cfRule type="cellIs" dxfId="25265" priority="6697" operator="lessThan">
      <formula>Q$7</formula>
    </cfRule>
    <cfRule type="cellIs" dxfId="25264" priority="6698" operator="greaterThanOrEqual">
      <formula>Q$7</formula>
    </cfRule>
  </conditionalFormatting>
  <conditionalFormatting sqref="R198:R202">
    <cfRule type="cellIs" dxfId="25263" priority="6691" operator="equal">
      <formula>0</formula>
    </cfRule>
    <cfRule type="cellIs" dxfId="25262" priority="6692" operator="lessThan">
      <formula>R$6</formula>
    </cfRule>
    <cfRule type="cellIs" dxfId="25261" priority="6693" operator="lessThan">
      <formula>R$7</formula>
    </cfRule>
    <cfRule type="cellIs" dxfId="25260" priority="6694" operator="greaterThanOrEqual">
      <formula>R$7</formula>
    </cfRule>
  </conditionalFormatting>
  <conditionalFormatting sqref="S198:S202">
    <cfRule type="cellIs" dxfId="25259" priority="6687" operator="equal">
      <formula>0</formula>
    </cfRule>
    <cfRule type="cellIs" dxfId="25258" priority="6688" operator="lessThan">
      <formula>S$6</formula>
    </cfRule>
    <cfRule type="cellIs" dxfId="25257" priority="6689" operator="lessThan">
      <formula>S$7</formula>
    </cfRule>
    <cfRule type="cellIs" dxfId="25256" priority="6690" operator="greaterThanOrEqual">
      <formula>S$7</formula>
    </cfRule>
  </conditionalFormatting>
  <conditionalFormatting sqref="U198:U202">
    <cfRule type="cellIs" dxfId="25255" priority="6683" operator="equal">
      <formula>0</formula>
    </cfRule>
    <cfRule type="cellIs" dxfId="25254" priority="6684" operator="lessThan">
      <formula>U$6</formula>
    </cfRule>
    <cfRule type="cellIs" dxfId="25253" priority="6685" operator="lessThan">
      <formula>U$7</formula>
    </cfRule>
    <cfRule type="cellIs" dxfId="25252" priority="6686" operator="greaterThanOrEqual">
      <formula>U$7</formula>
    </cfRule>
  </conditionalFormatting>
  <conditionalFormatting sqref="W198:W202">
    <cfRule type="cellIs" dxfId="25251" priority="6679" operator="equal">
      <formula>0</formula>
    </cfRule>
    <cfRule type="cellIs" dxfId="25250" priority="6680" operator="lessThan">
      <formula>W$6</formula>
    </cfRule>
    <cfRule type="cellIs" dxfId="25249" priority="6681" operator="lessThan">
      <formula>W$7</formula>
    </cfRule>
    <cfRule type="cellIs" dxfId="25248" priority="6682" operator="greaterThanOrEqual">
      <formula>W$7</formula>
    </cfRule>
  </conditionalFormatting>
  <conditionalFormatting sqref="X198:X202">
    <cfRule type="cellIs" dxfId="25247" priority="6675" operator="equal">
      <formula>0</formula>
    </cfRule>
    <cfRule type="cellIs" dxfId="25246" priority="6676" operator="lessThan">
      <formula>X$6</formula>
    </cfRule>
    <cfRule type="cellIs" dxfId="25245" priority="6677" operator="lessThan">
      <formula>X$7</formula>
    </cfRule>
    <cfRule type="cellIs" dxfId="25244" priority="6678" operator="greaterThanOrEqual">
      <formula>X$7</formula>
    </cfRule>
  </conditionalFormatting>
  <conditionalFormatting sqref="Y198:Y202">
    <cfRule type="cellIs" dxfId="25243" priority="6672" operator="equal">
      <formula>0</formula>
    </cfRule>
    <cfRule type="cellIs" dxfId="25242" priority="6673" operator="lessThan">
      <formula>Y$7</formula>
    </cfRule>
    <cfRule type="cellIs" dxfId="25241" priority="6674" operator="greaterThanOrEqual">
      <formula>Y$7</formula>
    </cfRule>
  </conditionalFormatting>
  <conditionalFormatting sqref="Z198:Z202">
    <cfRule type="cellIs" dxfId="25240" priority="6669" operator="equal">
      <formula>0</formula>
    </cfRule>
    <cfRule type="cellIs" dxfId="25239" priority="6670" operator="lessThan">
      <formula>Z$7</formula>
    </cfRule>
    <cfRule type="cellIs" dxfId="25238" priority="6671" operator="greaterThanOrEqual">
      <formula>Z$7</formula>
    </cfRule>
  </conditionalFormatting>
  <conditionalFormatting sqref="AA198:AA202">
    <cfRule type="cellIs" dxfId="25237" priority="6665" operator="equal">
      <formula>0</formula>
    </cfRule>
    <cfRule type="cellIs" dxfId="25236" priority="6666" operator="lessThan">
      <formula>AA$6</formula>
    </cfRule>
    <cfRule type="cellIs" dxfId="25235" priority="6667" operator="lessThan">
      <formula>AA$7</formula>
    </cfRule>
    <cfRule type="cellIs" dxfId="25234" priority="6668" operator="greaterThanOrEqual">
      <formula>AA$7</formula>
    </cfRule>
  </conditionalFormatting>
  <conditionalFormatting sqref="AB198:AB202">
    <cfRule type="cellIs" dxfId="25233" priority="6662" operator="equal">
      <formula>0</formula>
    </cfRule>
    <cfRule type="cellIs" dxfId="25232" priority="6663" operator="lessThan">
      <formula>AB$7</formula>
    </cfRule>
    <cfRule type="cellIs" dxfId="25231" priority="6664" operator="greaterThanOrEqual">
      <formula>AB$7</formula>
    </cfRule>
  </conditionalFormatting>
  <conditionalFormatting sqref="AC198:AC202">
    <cfRule type="cellIs" dxfId="25230" priority="6659" operator="equal">
      <formula>0</formula>
    </cfRule>
    <cfRule type="cellIs" dxfId="25229" priority="6660" operator="lessThan">
      <formula>AC$7</formula>
    </cfRule>
    <cfRule type="cellIs" dxfId="25228" priority="6661" operator="greaterThanOrEqual">
      <formula>AC$7</formula>
    </cfRule>
  </conditionalFormatting>
  <conditionalFormatting sqref="AD198:AD202">
    <cfRule type="cellIs" dxfId="25227" priority="6656" operator="equal">
      <formula>0</formula>
    </cfRule>
    <cfRule type="cellIs" dxfId="25226" priority="6657" operator="lessThan">
      <formula>AD$7</formula>
    </cfRule>
    <cfRule type="cellIs" dxfId="25225" priority="6658" operator="greaterThanOrEqual">
      <formula>AD$7</formula>
    </cfRule>
  </conditionalFormatting>
  <conditionalFormatting sqref="T198:T202">
    <cfRule type="cellIs" dxfId="25224" priority="6652" operator="equal">
      <formula>0</formula>
    </cfRule>
    <cfRule type="cellIs" dxfId="25223" priority="6653" operator="lessThan">
      <formula>T$6</formula>
    </cfRule>
    <cfRule type="cellIs" dxfId="25222" priority="6654" operator="lessThan">
      <formula>T$7</formula>
    </cfRule>
    <cfRule type="cellIs" dxfId="25221" priority="6655" operator="greaterThanOrEqual">
      <formula>T$7</formula>
    </cfRule>
  </conditionalFormatting>
  <conditionalFormatting sqref="F204:F212 AE204:AE212">
    <cfRule type="cellIs" dxfId="25220" priority="6648" operator="equal">
      <formula>0</formula>
    </cfRule>
    <cfRule type="cellIs" dxfId="25219" priority="6649" operator="lessThan">
      <formula>F$6</formula>
    </cfRule>
    <cfRule type="cellIs" dxfId="25218" priority="6650" operator="lessThan">
      <formula>F$7</formula>
    </cfRule>
    <cfRule type="cellIs" dxfId="25217" priority="6651" operator="greaterThanOrEqual">
      <formula>F$7</formula>
    </cfRule>
  </conditionalFormatting>
  <conditionalFormatting sqref="G204:G212">
    <cfRule type="cellIs" dxfId="25216" priority="6644" operator="equal">
      <formula>0</formula>
    </cfRule>
    <cfRule type="cellIs" dxfId="25215" priority="6645" operator="lessThan">
      <formula>G$6</formula>
    </cfRule>
    <cfRule type="cellIs" dxfId="25214" priority="6646" operator="lessThan">
      <formula>G$7</formula>
    </cfRule>
    <cfRule type="cellIs" dxfId="25213" priority="6647" operator="greaterThanOrEqual">
      <formula>G$7</formula>
    </cfRule>
  </conditionalFormatting>
  <conditionalFormatting sqref="H204:H212">
    <cfRule type="cellIs" dxfId="25212" priority="6640" operator="equal">
      <formula>0</formula>
    </cfRule>
    <cfRule type="cellIs" dxfId="25211" priority="6641" operator="lessThan">
      <formula>H$6</formula>
    </cfRule>
    <cfRule type="cellIs" dxfId="25210" priority="6642" operator="lessThan">
      <formula>H$7</formula>
    </cfRule>
    <cfRule type="cellIs" dxfId="25209" priority="6643" operator="greaterThanOrEqual">
      <formula>H$7</formula>
    </cfRule>
  </conditionalFormatting>
  <conditionalFormatting sqref="I204:I212">
    <cfRule type="cellIs" dxfId="25208" priority="6636" operator="equal">
      <formula>0</formula>
    </cfRule>
    <cfRule type="cellIs" dxfId="25207" priority="6637" operator="lessThan">
      <formula>I$6</formula>
    </cfRule>
    <cfRule type="cellIs" dxfId="25206" priority="6638" operator="lessThan">
      <formula>I$7</formula>
    </cfRule>
    <cfRule type="cellIs" dxfId="25205" priority="6639" operator="greaterThanOrEqual">
      <formula>I$7</formula>
    </cfRule>
  </conditionalFormatting>
  <conditionalFormatting sqref="J204:J212">
    <cfRule type="cellIs" dxfId="25204" priority="6632" operator="equal">
      <formula>0</formula>
    </cfRule>
    <cfRule type="cellIs" dxfId="25203" priority="6633" operator="lessThan">
      <formula>J$6</formula>
    </cfRule>
    <cfRule type="cellIs" dxfId="25202" priority="6634" operator="lessThan">
      <formula>J$7</formula>
    </cfRule>
    <cfRule type="cellIs" dxfId="25201" priority="6635" operator="greaterThanOrEqual">
      <formula>J$7</formula>
    </cfRule>
  </conditionalFormatting>
  <conditionalFormatting sqref="K204:K212">
    <cfRule type="cellIs" dxfId="25200" priority="6628" operator="equal">
      <formula>0</formula>
    </cfRule>
    <cfRule type="cellIs" dxfId="25199" priority="6629" operator="lessThan">
      <formula>K$6</formula>
    </cfRule>
    <cfRule type="cellIs" dxfId="25198" priority="6630" operator="lessThan">
      <formula>K$7</formula>
    </cfRule>
    <cfRule type="cellIs" dxfId="25197" priority="6631" operator="greaterThanOrEqual">
      <formula>K$7</formula>
    </cfRule>
  </conditionalFormatting>
  <conditionalFormatting sqref="L204:L212">
    <cfRule type="cellIs" dxfId="25196" priority="6624" operator="equal">
      <formula>0</formula>
    </cfRule>
    <cfRule type="cellIs" dxfId="25195" priority="6625" operator="lessThan">
      <formula>L$6</formula>
    </cfRule>
    <cfRule type="cellIs" dxfId="25194" priority="6626" operator="lessThan">
      <formula>L$7</formula>
    </cfRule>
    <cfRule type="cellIs" dxfId="25193" priority="6627" operator="greaterThanOrEqual">
      <formula>L$7</formula>
    </cfRule>
  </conditionalFormatting>
  <conditionalFormatting sqref="M204:M212">
    <cfRule type="cellIs" dxfId="25192" priority="6620" operator="equal">
      <formula>0</formula>
    </cfRule>
    <cfRule type="cellIs" dxfId="25191" priority="6621" operator="lessThan">
      <formula>M$6</formula>
    </cfRule>
    <cfRule type="cellIs" dxfId="25190" priority="6622" operator="lessThan">
      <formula>M$7</formula>
    </cfRule>
    <cfRule type="cellIs" dxfId="25189" priority="6623" operator="greaterThanOrEqual">
      <formula>M$7</formula>
    </cfRule>
  </conditionalFormatting>
  <conditionalFormatting sqref="N204:N212">
    <cfRule type="cellIs" dxfId="25188" priority="6616" operator="equal">
      <formula>0</formula>
    </cfRule>
    <cfRule type="cellIs" dxfId="25187" priority="6617" operator="lessThan">
      <formula>N$6</formula>
    </cfRule>
    <cfRule type="cellIs" dxfId="25186" priority="6618" operator="lessThan">
      <formula>N$7</formula>
    </cfRule>
    <cfRule type="cellIs" dxfId="25185" priority="6619" operator="greaterThanOrEqual">
      <formula>N$7</formula>
    </cfRule>
  </conditionalFormatting>
  <conditionalFormatting sqref="O204:O212">
    <cfRule type="cellIs" dxfId="25184" priority="6612" operator="equal">
      <formula>0</formula>
    </cfRule>
    <cfRule type="cellIs" dxfId="25183" priority="6613" operator="lessThan">
      <formula>O$6</formula>
    </cfRule>
    <cfRule type="cellIs" dxfId="25182" priority="6614" operator="lessThan">
      <formula>O$7</formula>
    </cfRule>
    <cfRule type="cellIs" dxfId="25181" priority="6615" operator="greaterThanOrEqual">
      <formula>O$7</formula>
    </cfRule>
  </conditionalFormatting>
  <conditionalFormatting sqref="P204:P212">
    <cfRule type="cellIs" dxfId="25180" priority="6608" operator="equal">
      <formula>0</formula>
    </cfRule>
    <cfRule type="cellIs" dxfId="25179" priority="6609" operator="lessThan">
      <formula>P$6</formula>
    </cfRule>
    <cfRule type="cellIs" dxfId="25178" priority="6610" operator="lessThan">
      <formula>P$7</formula>
    </cfRule>
    <cfRule type="cellIs" dxfId="25177" priority="6611" operator="greaterThanOrEqual">
      <formula>P$7</formula>
    </cfRule>
  </conditionalFormatting>
  <conditionalFormatting sqref="Q204:Q212">
    <cfRule type="cellIs" dxfId="25176" priority="6604" operator="equal">
      <formula>0</formula>
    </cfRule>
    <cfRule type="cellIs" dxfId="25175" priority="6605" operator="lessThan">
      <formula>Q$6</formula>
    </cfRule>
    <cfRule type="cellIs" dxfId="25174" priority="6606" operator="lessThan">
      <formula>Q$7</formula>
    </cfRule>
    <cfRule type="cellIs" dxfId="25173" priority="6607" operator="greaterThanOrEqual">
      <formula>Q$7</formula>
    </cfRule>
  </conditionalFormatting>
  <conditionalFormatting sqref="R204:R212">
    <cfRule type="cellIs" dxfId="25172" priority="6600" operator="equal">
      <formula>0</formula>
    </cfRule>
    <cfRule type="cellIs" dxfId="25171" priority="6601" operator="lessThan">
      <formula>R$6</formula>
    </cfRule>
    <cfRule type="cellIs" dxfId="25170" priority="6602" operator="lessThan">
      <formula>R$7</formula>
    </cfRule>
    <cfRule type="cellIs" dxfId="25169" priority="6603" operator="greaterThanOrEqual">
      <formula>R$7</formula>
    </cfRule>
  </conditionalFormatting>
  <conditionalFormatting sqref="S204:S212">
    <cfRule type="cellIs" dxfId="25168" priority="6596" operator="equal">
      <formula>0</formula>
    </cfRule>
    <cfRule type="cellIs" dxfId="25167" priority="6597" operator="lessThan">
      <formula>S$6</formula>
    </cfRule>
    <cfRule type="cellIs" dxfId="25166" priority="6598" operator="lessThan">
      <formula>S$7</formula>
    </cfRule>
    <cfRule type="cellIs" dxfId="25165" priority="6599" operator="greaterThanOrEqual">
      <formula>S$7</formula>
    </cfRule>
  </conditionalFormatting>
  <conditionalFormatting sqref="U204:U212">
    <cfRule type="cellIs" dxfId="25164" priority="6592" operator="equal">
      <formula>0</formula>
    </cfRule>
    <cfRule type="cellIs" dxfId="25163" priority="6593" operator="lessThan">
      <formula>U$6</formula>
    </cfRule>
    <cfRule type="cellIs" dxfId="25162" priority="6594" operator="lessThan">
      <formula>U$7</formula>
    </cfRule>
    <cfRule type="cellIs" dxfId="25161" priority="6595" operator="greaterThanOrEqual">
      <formula>U$7</formula>
    </cfRule>
  </conditionalFormatting>
  <conditionalFormatting sqref="W204:W212">
    <cfRule type="cellIs" dxfId="25160" priority="6588" operator="equal">
      <formula>0</formula>
    </cfRule>
    <cfRule type="cellIs" dxfId="25159" priority="6589" operator="lessThan">
      <formula>W$6</formula>
    </cfRule>
    <cfRule type="cellIs" dxfId="25158" priority="6590" operator="lessThan">
      <formula>W$7</formula>
    </cfRule>
    <cfRule type="cellIs" dxfId="25157" priority="6591" operator="greaterThanOrEqual">
      <formula>W$7</formula>
    </cfRule>
  </conditionalFormatting>
  <conditionalFormatting sqref="X204:X212">
    <cfRule type="cellIs" dxfId="25156" priority="6584" operator="equal">
      <formula>0</formula>
    </cfRule>
    <cfRule type="cellIs" dxfId="25155" priority="6585" operator="lessThan">
      <formula>X$6</formula>
    </cfRule>
    <cfRule type="cellIs" dxfId="25154" priority="6586" operator="lessThan">
      <formula>X$7</formula>
    </cfRule>
    <cfRule type="cellIs" dxfId="25153" priority="6587" operator="greaterThanOrEqual">
      <formula>X$7</formula>
    </cfRule>
  </conditionalFormatting>
  <conditionalFormatting sqref="Y204:Y212">
    <cfRule type="cellIs" dxfId="25152" priority="6581" operator="equal">
      <formula>0</formula>
    </cfRule>
    <cfRule type="cellIs" dxfId="25151" priority="6582" operator="lessThan">
      <formula>Y$7</formula>
    </cfRule>
    <cfRule type="cellIs" dxfId="25150" priority="6583" operator="greaterThanOrEqual">
      <formula>Y$7</formula>
    </cfRule>
  </conditionalFormatting>
  <conditionalFormatting sqref="Z204:Z212">
    <cfRule type="cellIs" dxfId="25149" priority="6578" operator="equal">
      <formula>0</formula>
    </cfRule>
    <cfRule type="cellIs" dxfId="25148" priority="6579" operator="lessThan">
      <formula>Z$7</formula>
    </cfRule>
    <cfRule type="cellIs" dxfId="25147" priority="6580" operator="greaterThanOrEqual">
      <formula>Z$7</formula>
    </cfRule>
  </conditionalFormatting>
  <conditionalFormatting sqref="AA204:AA212">
    <cfRule type="cellIs" dxfId="25146" priority="6574" operator="equal">
      <formula>0</formula>
    </cfRule>
    <cfRule type="cellIs" dxfId="25145" priority="6575" operator="lessThan">
      <formula>AA$6</formula>
    </cfRule>
    <cfRule type="cellIs" dxfId="25144" priority="6576" operator="lessThan">
      <formula>AA$7</formula>
    </cfRule>
    <cfRule type="cellIs" dxfId="25143" priority="6577" operator="greaterThanOrEqual">
      <formula>AA$7</formula>
    </cfRule>
  </conditionalFormatting>
  <conditionalFormatting sqref="AB204:AB212">
    <cfRule type="cellIs" dxfId="25142" priority="6571" operator="equal">
      <formula>0</formula>
    </cfRule>
    <cfRule type="cellIs" dxfId="25141" priority="6572" operator="lessThan">
      <formula>AB$7</formula>
    </cfRule>
    <cfRule type="cellIs" dxfId="25140" priority="6573" operator="greaterThanOrEqual">
      <formula>AB$7</formula>
    </cfRule>
  </conditionalFormatting>
  <conditionalFormatting sqref="AC204:AC212">
    <cfRule type="cellIs" dxfId="25139" priority="6568" operator="equal">
      <formula>0</formula>
    </cfRule>
    <cfRule type="cellIs" dxfId="25138" priority="6569" operator="lessThan">
      <formula>AC$7</formula>
    </cfRule>
    <cfRule type="cellIs" dxfId="25137" priority="6570" operator="greaterThanOrEqual">
      <formula>AC$7</formula>
    </cfRule>
  </conditionalFormatting>
  <conditionalFormatting sqref="AD204:AD212">
    <cfRule type="cellIs" dxfId="25136" priority="6565" operator="equal">
      <formula>0</formula>
    </cfRule>
    <cfRule type="cellIs" dxfId="25135" priority="6566" operator="lessThan">
      <formula>AD$7</formula>
    </cfRule>
    <cfRule type="cellIs" dxfId="25134" priority="6567" operator="greaterThanOrEqual">
      <formula>AD$7</formula>
    </cfRule>
  </conditionalFormatting>
  <conditionalFormatting sqref="T204:T212">
    <cfRule type="cellIs" dxfId="25133" priority="6561" operator="equal">
      <formula>0</formula>
    </cfRule>
    <cfRule type="cellIs" dxfId="25132" priority="6562" operator="lessThan">
      <formula>T$6</formula>
    </cfRule>
    <cfRule type="cellIs" dxfId="25131" priority="6563" operator="lessThan">
      <formula>T$7</formula>
    </cfRule>
    <cfRule type="cellIs" dxfId="25130" priority="6564" operator="greaterThanOrEqual">
      <formula>T$7</formula>
    </cfRule>
  </conditionalFormatting>
  <conditionalFormatting sqref="F214:F220 AE214:AE220">
    <cfRule type="cellIs" dxfId="25129" priority="6557" operator="equal">
      <formula>0</formula>
    </cfRule>
    <cfRule type="cellIs" dxfId="25128" priority="6558" operator="lessThan">
      <formula>F$6</formula>
    </cfRule>
    <cfRule type="cellIs" dxfId="25127" priority="6559" operator="lessThan">
      <formula>F$7</formula>
    </cfRule>
    <cfRule type="cellIs" dxfId="25126" priority="6560" operator="greaterThanOrEqual">
      <formula>F$7</formula>
    </cfRule>
  </conditionalFormatting>
  <conditionalFormatting sqref="G214:G220">
    <cfRule type="cellIs" dxfId="25125" priority="6553" operator="equal">
      <formula>0</formula>
    </cfRule>
    <cfRule type="cellIs" dxfId="25124" priority="6554" operator="lessThan">
      <formula>G$6</formula>
    </cfRule>
    <cfRule type="cellIs" dxfId="25123" priority="6555" operator="lessThan">
      <formula>G$7</formula>
    </cfRule>
    <cfRule type="cellIs" dxfId="25122" priority="6556" operator="greaterThanOrEqual">
      <formula>G$7</formula>
    </cfRule>
  </conditionalFormatting>
  <conditionalFormatting sqref="H214:H220">
    <cfRule type="cellIs" dxfId="25121" priority="6549" operator="equal">
      <formula>0</formula>
    </cfRule>
    <cfRule type="cellIs" dxfId="25120" priority="6550" operator="lessThan">
      <formula>H$6</formula>
    </cfRule>
    <cfRule type="cellIs" dxfId="25119" priority="6551" operator="lessThan">
      <formula>H$7</formula>
    </cfRule>
    <cfRule type="cellIs" dxfId="25118" priority="6552" operator="greaterThanOrEqual">
      <formula>H$7</formula>
    </cfRule>
  </conditionalFormatting>
  <conditionalFormatting sqref="I214:I220">
    <cfRule type="cellIs" dxfId="25117" priority="6545" operator="equal">
      <formula>0</formula>
    </cfRule>
    <cfRule type="cellIs" dxfId="25116" priority="6546" operator="lessThan">
      <formula>I$6</formula>
    </cfRule>
    <cfRule type="cellIs" dxfId="25115" priority="6547" operator="lessThan">
      <formula>I$7</formula>
    </cfRule>
    <cfRule type="cellIs" dxfId="25114" priority="6548" operator="greaterThanOrEqual">
      <formula>I$7</formula>
    </cfRule>
  </conditionalFormatting>
  <conditionalFormatting sqref="J214:J220">
    <cfRule type="cellIs" dxfId="25113" priority="6541" operator="equal">
      <formula>0</formula>
    </cfRule>
    <cfRule type="cellIs" dxfId="25112" priority="6542" operator="lessThan">
      <formula>J$6</formula>
    </cfRule>
    <cfRule type="cellIs" dxfId="25111" priority="6543" operator="lessThan">
      <formula>J$7</formula>
    </cfRule>
    <cfRule type="cellIs" dxfId="25110" priority="6544" operator="greaterThanOrEqual">
      <formula>J$7</formula>
    </cfRule>
  </conditionalFormatting>
  <conditionalFormatting sqref="K214:K220">
    <cfRule type="cellIs" dxfId="25109" priority="6537" operator="equal">
      <formula>0</formula>
    </cfRule>
    <cfRule type="cellIs" dxfId="25108" priority="6538" operator="lessThan">
      <formula>K$6</formula>
    </cfRule>
    <cfRule type="cellIs" dxfId="25107" priority="6539" operator="lessThan">
      <formula>K$7</formula>
    </cfRule>
    <cfRule type="cellIs" dxfId="25106" priority="6540" operator="greaterThanOrEqual">
      <formula>K$7</formula>
    </cfRule>
  </conditionalFormatting>
  <conditionalFormatting sqref="L214:L220">
    <cfRule type="cellIs" dxfId="25105" priority="6533" operator="equal">
      <formula>0</formula>
    </cfRule>
    <cfRule type="cellIs" dxfId="25104" priority="6534" operator="lessThan">
      <formula>L$6</formula>
    </cfRule>
    <cfRule type="cellIs" dxfId="25103" priority="6535" operator="lessThan">
      <formula>L$7</formula>
    </cfRule>
    <cfRule type="cellIs" dxfId="25102" priority="6536" operator="greaterThanOrEqual">
      <formula>L$7</formula>
    </cfRule>
  </conditionalFormatting>
  <conditionalFormatting sqref="M214:M220">
    <cfRule type="cellIs" dxfId="25101" priority="6529" operator="equal">
      <formula>0</formula>
    </cfRule>
    <cfRule type="cellIs" dxfId="25100" priority="6530" operator="lessThan">
      <formula>M$6</formula>
    </cfRule>
    <cfRule type="cellIs" dxfId="25099" priority="6531" operator="lessThan">
      <formula>M$7</formula>
    </cfRule>
    <cfRule type="cellIs" dxfId="25098" priority="6532" operator="greaterThanOrEqual">
      <formula>M$7</formula>
    </cfRule>
  </conditionalFormatting>
  <conditionalFormatting sqref="N214:N220">
    <cfRule type="cellIs" dxfId="25097" priority="6525" operator="equal">
      <formula>0</formula>
    </cfRule>
    <cfRule type="cellIs" dxfId="25096" priority="6526" operator="lessThan">
      <formula>N$6</formula>
    </cfRule>
    <cfRule type="cellIs" dxfId="25095" priority="6527" operator="lessThan">
      <formula>N$7</formula>
    </cfRule>
    <cfRule type="cellIs" dxfId="25094" priority="6528" operator="greaterThanOrEqual">
      <formula>N$7</formula>
    </cfRule>
  </conditionalFormatting>
  <conditionalFormatting sqref="O214:O220">
    <cfRule type="cellIs" dxfId="25093" priority="6521" operator="equal">
      <formula>0</formula>
    </cfRule>
    <cfRule type="cellIs" dxfId="25092" priority="6522" operator="lessThan">
      <formula>O$6</formula>
    </cfRule>
    <cfRule type="cellIs" dxfId="25091" priority="6523" operator="lessThan">
      <formula>O$7</formula>
    </cfRule>
    <cfRule type="cellIs" dxfId="25090" priority="6524" operator="greaterThanOrEqual">
      <formula>O$7</formula>
    </cfRule>
  </conditionalFormatting>
  <conditionalFormatting sqref="P214:P220">
    <cfRule type="cellIs" dxfId="25089" priority="6517" operator="equal">
      <formula>0</formula>
    </cfRule>
    <cfRule type="cellIs" dxfId="25088" priority="6518" operator="lessThan">
      <formula>P$6</formula>
    </cfRule>
    <cfRule type="cellIs" dxfId="25087" priority="6519" operator="lessThan">
      <formula>P$7</formula>
    </cfRule>
    <cfRule type="cellIs" dxfId="25086" priority="6520" operator="greaterThanOrEqual">
      <formula>P$7</formula>
    </cfRule>
  </conditionalFormatting>
  <conditionalFormatting sqref="Q214:Q220">
    <cfRule type="cellIs" dxfId="25085" priority="6513" operator="equal">
      <formula>0</formula>
    </cfRule>
    <cfRule type="cellIs" dxfId="25084" priority="6514" operator="lessThan">
      <formula>Q$6</formula>
    </cfRule>
    <cfRule type="cellIs" dxfId="25083" priority="6515" operator="lessThan">
      <formula>Q$7</formula>
    </cfRule>
    <cfRule type="cellIs" dxfId="25082" priority="6516" operator="greaterThanOrEqual">
      <formula>Q$7</formula>
    </cfRule>
  </conditionalFormatting>
  <conditionalFormatting sqref="R214:R220">
    <cfRule type="cellIs" dxfId="25081" priority="6509" operator="equal">
      <formula>0</formula>
    </cfRule>
    <cfRule type="cellIs" dxfId="25080" priority="6510" operator="lessThan">
      <formula>R$6</formula>
    </cfRule>
    <cfRule type="cellIs" dxfId="25079" priority="6511" operator="lessThan">
      <formula>R$7</formula>
    </cfRule>
    <cfRule type="cellIs" dxfId="25078" priority="6512" operator="greaterThanOrEqual">
      <formula>R$7</formula>
    </cfRule>
  </conditionalFormatting>
  <conditionalFormatting sqref="S214:S220">
    <cfRule type="cellIs" dxfId="25077" priority="6505" operator="equal">
      <formula>0</formula>
    </cfRule>
    <cfRule type="cellIs" dxfId="25076" priority="6506" operator="lessThan">
      <formula>S$6</formula>
    </cfRule>
    <cfRule type="cellIs" dxfId="25075" priority="6507" operator="lessThan">
      <formula>S$7</formula>
    </cfRule>
    <cfRule type="cellIs" dxfId="25074" priority="6508" operator="greaterThanOrEqual">
      <formula>S$7</formula>
    </cfRule>
  </conditionalFormatting>
  <conditionalFormatting sqref="U214:U220">
    <cfRule type="cellIs" dxfId="25073" priority="6501" operator="equal">
      <formula>0</formula>
    </cfRule>
    <cfRule type="cellIs" dxfId="25072" priority="6502" operator="lessThan">
      <formula>U$6</formula>
    </cfRule>
    <cfRule type="cellIs" dxfId="25071" priority="6503" operator="lessThan">
      <formula>U$7</formula>
    </cfRule>
    <cfRule type="cellIs" dxfId="25070" priority="6504" operator="greaterThanOrEqual">
      <formula>U$7</formula>
    </cfRule>
  </conditionalFormatting>
  <conditionalFormatting sqref="W214:W220">
    <cfRule type="cellIs" dxfId="25069" priority="6497" operator="equal">
      <formula>0</formula>
    </cfRule>
    <cfRule type="cellIs" dxfId="25068" priority="6498" operator="lessThan">
      <formula>W$6</formula>
    </cfRule>
    <cfRule type="cellIs" dxfId="25067" priority="6499" operator="lessThan">
      <formula>W$7</formula>
    </cfRule>
    <cfRule type="cellIs" dxfId="25066" priority="6500" operator="greaterThanOrEqual">
      <formula>W$7</formula>
    </cfRule>
  </conditionalFormatting>
  <conditionalFormatting sqref="X214:X220">
    <cfRule type="cellIs" dxfId="25065" priority="6493" operator="equal">
      <formula>0</formula>
    </cfRule>
    <cfRule type="cellIs" dxfId="25064" priority="6494" operator="lessThan">
      <formula>X$6</formula>
    </cfRule>
    <cfRule type="cellIs" dxfId="25063" priority="6495" operator="lessThan">
      <formula>X$7</formula>
    </cfRule>
    <cfRule type="cellIs" dxfId="25062" priority="6496" operator="greaterThanOrEqual">
      <formula>X$7</formula>
    </cfRule>
  </conditionalFormatting>
  <conditionalFormatting sqref="Y214:Y220">
    <cfRule type="cellIs" dxfId="25061" priority="6490" operator="equal">
      <formula>0</formula>
    </cfRule>
    <cfRule type="cellIs" dxfId="25060" priority="6491" operator="lessThan">
      <formula>Y$7</formula>
    </cfRule>
    <cfRule type="cellIs" dxfId="25059" priority="6492" operator="greaterThanOrEqual">
      <formula>Y$7</formula>
    </cfRule>
  </conditionalFormatting>
  <conditionalFormatting sqref="Z214:Z220">
    <cfRule type="cellIs" dxfId="25058" priority="6487" operator="equal">
      <formula>0</formula>
    </cfRule>
    <cfRule type="cellIs" dxfId="25057" priority="6488" operator="lessThan">
      <formula>Z$7</formula>
    </cfRule>
    <cfRule type="cellIs" dxfId="25056" priority="6489" operator="greaterThanOrEqual">
      <formula>Z$7</formula>
    </cfRule>
  </conditionalFormatting>
  <conditionalFormatting sqref="AA214:AA220">
    <cfRule type="cellIs" dxfId="25055" priority="6483" operator="equal">
      <formula>0</formula>
    </cfRule>
    <cfRule type="cellIs" dxfId="25054" priority="6484" operator="lessThan">
      <formula>AA$6</formula>
    </cfRule>
    <cfRule type="cellIs" dxfId="25053" priority="6485" operator="lessThan">
      <formula>AA$7</formula>
    </cfRule>
    <cfRule type="cellIs" dxfId="25052" priority="6486" operator="greaterThanOrEqual">
      <formula>AA$7</formula>
    </cfRule>
  </conditionalFormatting>
  <conditionalFormatting sqref="AB214:AB220">
    <cfRule type="cellIs" dxfId="25051" priority="6480" operator="equal">
      <formula>0</formula>
    </cfRule>
    <cfRule type="cellIs" dxfId="25050" priority="6481" operator="lessThan">
      <formula>AB$7</formula>
    </cfRule>
    <cfRule type="cellIs" dxfId="25049" priority="6482" operator="greaterThanOrEqual">
      <formula>AB$7</formula>
    </cfRule>
  </conditionalFormatting>
  <conditionalFormatting sqref="AC214:AC220">
    <cfRule type="cellIs" dxfId="25048" priority="6477" operator="equal">
      <formula>0</formula>
    </cfRule>
    <cfRule type="cellIs" dxfId="25047" priority="6478" operator="lessThan">
      <formula>AC$7</formula>
    </cfRule>
    <cfRule type="cellIs" dxfId="25046" priority="6479" operator="greaterThanOrEqual">
      <formula>AC$7</formula>
    </cfRule>
  </conditionalFormatting>
  <conditionalFormatting sqref="AD214:AD220">
    <cfRule type="cellIs" dxfId="25045" priority="6474" operator="equal">
      <formula>0</formula>
    </cfRule>
    <cfRule type="cellIs" dxfId="25044" priority="6475" operator="lessThan">
      <formula>AD$7</formula>
    </cfRule>
    <cfRule type="cellIs" dxfId="25043" priority="6476" operator="greaterThanOrEqual">
      <formula>AD$7</formula>
    </cfRule>
  </conditionalFormatting>
  <conditionalFormatting sqref="T214:T220">
    <cfRule type="cellIs" dxfId="25042" priority="6470" operator="equal">
      <formula>0</formula>
    </cfRule>
    <cfRule type="cellIs" dxfId="25041" priority="6471" operator="lessThan">
      <formula>T$6</formula>
    </cfRule>
    <cfRule type="cellIs" dxfId="25040" priority="6472" operator="lessThan">
      <formula>T$7</formula>
    </cfRule>
    <cfRule type="cellIs" dxfId="25039" priority="6473" operator="greaterThanOrEqual">
      <formula>T$7</formula>
    </cfRule>
  </conditionalFormatting>
  <conditionalFormatting sqref="F224:F233 AE224:AE233">
    <cfRule type="cellIs" dxfId="25038" priority="6466" operator="equal">
      <formula>0</formula>
    </cfRule>
    <cfRule type="cellIs" dxfId="25037" priority="6467" operator="lessThan">
      <formula>F$6</formula>
    </cfRule>
    <cfRule type="cellIs" dxfId="25036" priority="6468" operator="lessThan">
      <formula>F$7</formula>
    </cfRule>
    <cfRule type="cellIs" dxfId="25035" priority="6469" operator="greaterThanOrEqual">
      <formula>F$7</formula>
    </cfRule>
  </conditionalFormatting>
  <conditionalFormatting sqref="G224:G233">
    <cfRule type="cellIs" dxfId="25034" priority="6462" operator="equal">
      <formula>0</formula>
    </cfRule>
    <cfRule type="cellIs" dxfId="25033" priority="6463" operator="lessThan">
      <formula>G$6</formula>
    </cfRule>
    <cfRule type="cellIs" dxfId="25032" priority="6464" operator="lessThan">
      <formula>G$7</formula>
    </cfRule>
    <cfRule type="cellIs" dxfId="25031" priority="6465" operator="greaterThanOrEqual">
      <formula>G$7</formula>
    </cfRule>
  </conditionalFormatting>
  <conditionalFormatting sqref="H224:H233">
    <cfRule type="cellIs" dxfId="25030" priority="6458" operator="equal">
      <formula>0</formula>
    </cfRule>
    <cfRule type="cellIs" dxfId="25029" priority="6459" operator="lessThan">
      <formula>H$6</formula>
    </cfRule>
    <cfRule type="cellIs" dxfId="25028" priority="6460" operator="lessThan">
      <formula>H$7</formula>
    </cfRule>
    <cfRule type="cellIs" dxfId="25027" priority="6461" operator="greaterThanOrEqual">
      <formula>H$7</formula>
    </cfRule>
  </conditionalFormatting>
  <conditionalFormatting sqref="I224:I233">
    <cfRule type="cellIs" dxfId="25026" priority="6454" operator="equal">
      <formula>0</formula>
    </cfRule>
    <cfRule type="cellIs" dxfId="25025" priority="6455" operator="lessThan">
      <formula>I$6</formula>
    </cfRule>
    <cfRule type="cellIs" dxfId="25024" priority="6456" operator="lessThan">
      <formula>I$7</formula>
    </cfRule>
    <cfRule type="cellIs" dxfId="25023" priority="6457" operator="greaterThanOrEqual">
      <formula>I$7</formula>
    </cfRule>
  </conditionalFormatting>
  <conditionalFormatting sqref="J224:J233">
    <cfRule type="cellIs" dxfId="25022" priority="6450" operator="equal">
      <formula>0</formula>
    </cfRule>
    <cfRule type="cellIs" dxfId="25021" priority="6451" operator="lessThan">
      <formula>J$6</formula>
    </cfRule>
    <cfRule type="cellIs" dxfId="25020" priority="6452" operator="lessThan">
      <formula>J$7</formula>
    </cfRule>
    <cfRule type="cellIs" dxfId="25019" priority="6453" operator="greaterThanOrEqual">
      <formula>J$7</formula>
    </cfRule>
  </conditionalFormatting>
  <conditionalFormatting sqref="K224:K233">
    <cfRule type="cellIs" dxfId="25018" priority="6446" operator="equal">
      <formula>0</formula>
    </cfRule>
    <cfRule type="cellIs" dxfId="25017" priority="6447" operator="lessThan">
      <formula>K$6</formula>
    </cfRule>
    <cfRule type="cellIs" dxfId="25016" priority="6448" operator="lessThan">
      <formula>K$7</formula>
    </cfRule>
    <cfRule type="cellIs" dxfId="25015" priority="6449" operator="greaterThanOrEqual">
      <formula>K$7</formula>
    </cfRule>
  </conditionalFormatting>
  <conditionalFormatting sqref="L224:L233">
    <cfRule type="cellIs" dxfId="25014" priority="6442" operator="equal">
      <formula>0</formula>
    </cfRule>
    <cfRule type="cellIs" dxfId="25013" priority="6443" operator="lessThan">
      <formula>L$6</formula>
    </cfRule>
    <cfRule type="cellIs" dxfId="25012" priority="6444" operator="lessThan">
      <formula>L$7</formula>
    </cfRule>
    <cfRule type="cellIs" dxfId="25011" priority="6445" operator="greaterThanOrEqual">
      <formula>L$7</formula>
    </cfRule>
  </conditionalFormatting>
  <conditionalFormatting sqref="M224:M233">
    <cfRule type="cellIs" dxfId="25010" priority="6438" operator="equal">
      <formula>0</formula>
    </cfRule>
    <cfRule type="cellIs" dxfId="25009" priority="6439" operator="lessThan">
      <formula>M$6</formula>
    </cfRule>
    <cfRule type="cellIs" dxfId="25008" priority="6440" operator="lessThan">
      <formula>M$7</formula>
    </cfRule>
    <cfRule type="cellIs" dxfId="25007" priority="6441" operator="greaterThanOrEqual">
      <formula>M$7</formula>
    </cfRule>
  </conditionalFormatting>
  <conditionalFormatting sqref="N224:N233">
    <cfRule type="cellIs" dxfId="25006" priority="6434" operator="equal">
      <formula>0</formula>
    </cfRule>
    <cfRule type="cellIs" dxfId="25005" priority="6435" operator="lessThan">
      <formula>N$6</formula>
    </cfRule>
    <cfRule type="cellIs" dxfId="25004" priority="6436" operator="lessThan">
      <formula>N$7</formula>
    </cfRule>
    <cfRule type="cellIs" dxfId="25003" priority="6437" operator="greaterThanOrEqual">
      <formula>N$7</formula>
    </cfRule>
  </conditionalFormatting>
  <conditionalFormatting sqref="O224:O233">
    <cfRule type="cellIs" dxfId="25002" priority="6430" operator="equal">
      <formula>0</formula>
    </cfRule>
    <cfRule type="cellIs" dxfId="25001" priority="6431" operator="lessThan">
      <formula>O$6</formula>
    </cfRule>
    <cfRule type="cellIs" dxfId="25000" priority="6432" operator="lessThan">
      <formula>O$7</formula>
    </cfRule>
    <cfRule type="cellIs" dxfId="24999" priority="6433" operator="greaterThanOrEqual">
      <formula>O$7</formula>
    </cfRule>
  </conditionalFormatting>
  <conditionalFormatting sqref="P224:P233">
    <cfRule type="cellIs" dxfId="24998" priority="6426" operator="equal">
      <formula>0</formula>
    </cfRule>
    <cfRule type="cellIs" dxfId="24997" priority="6427" operator="lessThan">
      <formula>P$6</formula>
    </cfRule>
    <cfRule type="cellIs" dxfId="24996" priority="6428" operator="lessThan">
      <formula>P$7</formula>
    </cfRule>
    <cfRule type="cellIs" dxfId="24995" priority="6429" operator="greaterThanOrEqual">
      <formula>P$7</formula>
    </cfRule>
  </conditionalFormatting>
  <conditionalFormatting sqref="Q224:Q233">
    <cfRule type="cellIs" dxfId="24994" priority="6422" operator="equal">
      <formula>0</formula>
    </cfRule>
    <cfRule type="cellIs" dxfId="24993" priority="6423" operator="lessThan">
      <formula>Q$6</formula>
    </cfRule>
    <cfRule type="cellIs" dxfId="24992" priority="6424" operator="lessThan">
      <formula>Q$7</formula>
    </cfRule>
    <cfRule type="cellIs" dxfId="24991" priority="6425" operator="greaterThanOrEqual">
      <formula>Q$7</formula>
    </cfRule>
  </conditionalFormatting>
  <conditionalFormatting sqref="R224:R233">
    <cfRule type="cellIs" dxfId="24990" priority="6418" operator="equal">
      <formula>0</formula>
    </cfRule>
    <cfRule type="cellIs" dxfId="24989" priority="6419" operator="lessThan">
      <formula>R$6</formula>
    </cfRule>
    <cfRule type="cellIs" dxfId="24988" priority="6420" operator="lessThan">
      <formula>R$7</formula>
    </cfRule>
    <cfRule type="cellIs" dxfId="24987" priority="6421" operator="greaterThanOrEqual">
      <formula>R$7</formula>
    </cfRule>
  </conditionalFormatting>
  <conditionalFormatting sqref="S224:S233">
    <cfRule type="cellIs" dxfId="24986" priority="6414" operator="equal">
      <formula>0</formula>
    </cfRule>
    <cfRule type="cellIs" dxfId="24985" priority="6415" operator="lessThan">
      <formula>S$6</formula>
    </cfRule>
    <cfRule type="cellIs" dxfId="24984" priority="6416" operator="lessThan">
      <formula>S$7</formula>
    </cfRule>
    <cfRule type="cellIs" dxfId="24983" priority="6417" operator="greaterThanOrEqual">
      <formula>S$7</formula>
    </cfRule>
  </conditionalFormatting>
  <conditionalFormatting sqref="U224:U233">
    <cfRule type="cellIs" dxfId="24982" priority="6410" operator="equal">
      <formula>0</formula>
    </cfRule>
    <cfRule type="cellIs" dxfId="24981" priority="6411" operator="lessThan">
      <formula>U$6</formula>
    </cfRule>
    <cfRule type="cellIs" dxfId="24980" priority="6412" operator="lessThan">
      <formula>U$7</formula>
    </cfRule>
    <cfRule type="cellIs" dxfId="24979" priority="6413" operator="greaterThanOrEqual">
      <formula>U$7</formula>
    </cfRule>
  </conditionalFormatting>
  <conditionalFormatting sqref="W224:W233">
    <cfRule type="cellIs" dxfId="24978" priority="6406" operator="equal">
      <formula>0</formula>
    </cfRule>
    <cfRule type="cellIs" dxfId="24977" priority="6407" operator="lessThan">
      <formula>W$6</formula>
    </cfRule>
    <cfRule type="cellIs" dxfId="24976" priority="6408" operator="lessThan">
      <formula>W$7</formula>
    </cfRule>
    <cfRule type="cellIs" dxfId="24975" priority="6409" operator="greaterThanOrEqual">
      <formula>W$7</formula>
    </cfRule>
  </conditionalFormatting>
  <conditionalFormatting sqref="X224:X233">
    <cfRule type="cellIs" dxfId="24974" priority="6402" operator="equal">
      <formula>0</formula>
    </cfRule>
    <cfRule type="cellIs" dxfId="24973" priority="6403" operator="lessThan">
      <formula>X$6</formula>
    </cfRule>
    <cfRule type="cellIs" dxfId="24972" priority="6404" operator="lessThan">
      <formula>X$7</formula>
    </cfRule>
    <cfRule type="cellIs" dxfId="24971" priority="6405" operator="greaterThanOrEqual">
      <formula>X$7</formula>
    </cfRule>
  </conditionalFormatting>
  <conditionalFormatting sqref="Y224:Y233">
    <cfRule type="cellIs" dxfId="24970" priority="6399" operator="equal">
      <formula>0</formula>
    </cfRule>
    <cfRule type="cellIs" dxfId="24969" priority="6400" operator="lessThan">
      <formula>Y$7</formula>
    </cfRule>
    <cfRule type="cellIs" dxfId="24968" priority="6401" operator="greaterThanOrEqual">
      <formula>Y$7</formula>
    </cfRule>
  </conditionalFormatting>
  <conditionalFormatting sqref="Z224:Z233">
    <cfRule type="cellIs" dxfId="24967" priority="6396" operator="equal">
      <formula>0</formula>
    </cfRule>
    <cfRule type="cellIs" dxfId="24966" priority="6397" operator="lessThan">
      <formula>Z$7</formula>
    </cfRule>
    <cfRule type="cellIs" dxfId="24965" priority="6398" operator="greaterThanOrEqual">
      <formula>Z$7</formula>
    </cfRule>
  </conditionalFormatting>
  <conditionalFormatting sqref="AA224:AA233">
    <cfRule type="cellIs" dxfId="24964" priority="6392" operator="equal">
      <formula>0</formula>
    </cfRule>
    <cfRule type="cellIs" dxfId="24963" priority="6393" operator="lessThan">
      <formula>AA$6</formula>
    </cfRule>
    <cfRule type="cellIs" dxfId="24962" priority="6394" operator="lessThan">
      <formula>AA$7</formula>
    </cfRule>
    <cfRule type="cellIs" dxfId="24961" priority="6395" operator="greaterThanOrEqual">
      <formula>AA$7</formula>
    </cfRule>
  </conditionalFormatting>
  <conditionalFormatting sqref="AB224:AB233">
    <cfRule type="cellIs" dxfId="24960" priority="6389" operator="equal">
      <formula>0</formula>
    </cfRule>
    <cfRule type="cellIs" dxfId="24959" priority="6390" operator="lessThan">
      <formula>AB$7</formula>
    </cfRule>
    <cfRule type="cellIs" dxfId="24958" priority="6391" operator="greaterThanOrEqual">
      <formula>AB$7</formula>
    </cfRule>
  </conditionalFormatting>
  <conditionalFormatting sqref="AC224:AC233">
    <cfRule type="cellIs" dxfId="24957" priority="6386" operator="equal">
      <formula>0</formula>
    </cfRule>
    <cfRule type="cellIs" dxfId="24956" priority="6387" operator="lessThan">
      <formula>AC$7</formula>
    </cfRule>
    <cfRule type="cellIs" dxfId="24955" priority="6388" operator="greaterThanOrEqual">
      <formula>AC$7</formula>
    </cfRule>
  </conditionalFormatting>
  <conditionalFormatting sqref="AD224:AD233">
    <cfRule type="cellIs" dxfId="24954" priority="6383" operator="equal">
      <formula>0</formula>
    </cfRule>
    <cfRule type="cellIs" dxfId="24953" priority="6384" operator="lessThan">
      <formula>AD$7</formula>
    </cfRule>
    <cfRule type="cellIs" dxfId="24952" priority="6385" operator="greaterThanOrEqual">
      <formula>AD$7</formula>
    </cfRule>
  </conditionalFormatting>
  <conditionalFormatting sqref="T224:T233">
    <cfRule type="cellIs" dxfId="24951" priority="6379" operator="equal">
      <formula>0</formula>
    </cfRule>
    <cfRule type="cellIs" dxfId="24950" priority="6380" operator="lessThan">
      <formula>T$6</formula>
    </cfRule>
    <cfRule type="cellIs" dxfId="24949" priority="6381" operator="lessThan">
      <formula>T$7</formula>
    </cfRule>
    <cfRule type="cellIs" dxfId="24948" priority="6382" operator="greaterThanOrEqual">
      <formula>T$7</formula>
    </cfRule>
  </conditionalFormatting>
  <conditionalFormatting sqref="F235:F237 AE235:AE237">
    <cfRule type="cellIs" dxfId="24947" priority="6375" operator="equal">
      <formula>0</formula>
    </cfRule>
    <cfRule type="cellIs" dxfId="24946" priority="6376" operator="lessThan">
      <formula>F$6</formula>
    </cfRule>
    <cfRule type="cellIs" dxfId="24945" priority="6377" operator="lessThan">
      <formula>F$7</formula>
    </cfRule>
    <cfRule type="cellIs" dxfId="24944" priority="6378" operator="greaterThanOrEqual">
      <formula>F$7</formula>
    </cfRule>
  </conditionalFormatting>
  <conditionalFormatting sqref="G235:G237">
    <cfRule type="cellIs" dxfId="24943" priority="6371" operator="equal">
      <formula>0</formula>
    </cfRule>
    <cfRule type="cellIs" dxfId="24942" priority="6372" operator="lessThan">
      <formula>G$6</formula>
    </cfRule>
    <cfRule type="cellIs" dxfId="24941" priority="6373" operator="lessThan">
      <formula>G$7</formula>
    </cfRule>
    <cfRule type="cellIs" dxfId="24940" priority="6374" operator="greaterThanOrEqual">
      <formula>G$7</formula>
    </cfRule>
  </conditionalFormatting>
  <conditionalFormatting sqref="H235:H237">
    <cfRule type="cellIs" dxfId="24939" priority="6367" operator="equal">
      <formula>0</formula>
    </cfRule>
    <cfRule type="cellIs" dxfId="24938" priority="6368" operator="lessThan">
      <formula>H$6</formula>
    </cfRule>
    <cfRule type="cellIs" dxfId="24937" priority="6369" operator="lessThan">
      <formula>H$7</formula>
    </cfRule>
    <cfRule type="cellIs" dxfId="24936" priority="6370" operator="greaterThanOrEqual">
      <formula>H$7</formula>
    </cfRule>
  </conditionalFormatting>
  <conditionalFormatting sqref="I235:I237">
    <cfRule type="cellIs" dxfId="24935" priority="6363" operator="equal">
      <formula>0</formula>
    </cfRule>
    <cfRule type="cellIs" dxfId="24934" priority="6364" operator="lessThan">
      <formula>I$6</formula>
    </cfRule>
    <cfRule type="cellIs" dxfId="24933" priority="6365" operator="lessThan">
      <formula>I$7</formula>
    </cfRule>
    <cfRule type="cellIs" dxfId="24932" priority="6366" operator="greaterThanOrEqual">
      <formula>I$7</formula>
    </cfRule>
  </conditionalFormatting>
  <conditionalFormatting sqref="J235:J237">
    <cfRule type="cellIs" dxfId="24931" priority="6359" operator="equal">
      <formula>0</formula>
    </cfRule>
    <cfRule type="cellIs" dxfId="24930" priority="6360" operator="lessThan">
      <formula>J$6</formula>
    </cfRule>
    <cfRule type="cellIs" dxfId="24929" priority="6361" operator="lessThan">
      <formula>J$7</formula>
    </cfRule>
    <cfRule type="cellIs" dxfId="24928" priority="6362" operator="greaterThanOrEqual">
      <formula>J$7</formula>
    </cfRule>
  </conditionalFormatting>
  <conditionalFormatting sqref="K235:K237">
    <cfRule type="cellIs" dxfId="24927" priority="6355" operator="equal">
      <formula>0</formula>
    </cfRule>
    <cfRule type="cellIs" dxfId="24926" priority="6356" operator="lessThan">
      <formula>K$6</formula>
    </cfRule>
    <cfRule type="cellIs" dxfId="24925" priority="6357" operator="lessThan">
      <formula>K$7</formula>
    </cfRule>
    <cfRule type="cellIs" dxfId="24924" priority="6358" operator="greaterThanOrEqual">
      <formula>K$7</formula>
    </cfRule>
  </conditionalFormatting>
  <conditionalFormatting sqref="L235:L237">
    <cfRule type="cellIs" dxfId="24923" priority="6351" operator="equal">
      <formula>0</formula>
    </cfRule>
    <cfRule type="cellIs" dxfId="24922" priority="6352" operator="lessThan">
      <formula>L$6</formula>
    </cfRule>
    <cfRule type="cellIs" dxfId="24921" priority="6353" operator="lessThan">
      <formula>L$7</formula>
    </cfRule>
    <cfRule type="cellIs" dxfId="24920" priority="6354" operator="greaterThanOrEqual">
      <formula>L$7</formula>
    </cfRule>
  </conditionalFormatting>
  <conditionalFormatting sqref="M235:M237">
    <cfRule type="cellIs" dxfId="24919" priority="6347" operator="equal">
      <formula>0</formula>
    </cfRule>
    <cfRule type="cellIs" dxfId="24918" priority="6348" operator="lessThan">
      <formula>M$6</formula>
    </cfRule>
    <cfRule type="cellIs" dxfId="24917" priority="6349" operator="lessThan">
      <formula>M$7</formula>
    </cfRule>
    <cfRule type="cellIs" dxfId="24916" priority="6350" operator="greaterThanOrEqual">
      <formula>M$7</formula>
    </cfRule>
  </conditionalFormatting>
  <conditionalFormatting sqref="N235:N237">
    <cfRule type="cellIs" dxfId="24915" priority="6343" operator="equal">
      <formula>0</formula>
    </cfRule>
    <cfRule type="cellIs" dxfId="24914" priority="6344" operator="lessThan">
      <formula>N$6</formula>
    </cfRule>
    <cfRule type="cellIs" dxfId="24913" priority="6345" operator="lessThan">
      <formula>N$7</formula>
    </cfRule>
    <cfRule type="cellIs" dxfId="24912" priority="6346" operator="greaterThanOrEqual">
      <formula>N$7</formula>
    </cfRule>
  </conditionalFormatting>
  <conditionalFormatting sqref="O235:O237">
    <cfRule type="cellIs" dxfId="24911" priority="6339" operator="equal">
      <formula>0</formula>
    </cfRule>
    <cfRule type="cellIs" dxfId="24910" priority="6340" operator="lessThan">
      <formula>O$6</formula>
    </cfRule>
    <cfRule type="cellIs" dxfId="24909" priority="6341" operator="lessThan">
      <formula>O$7</formula>
    </cfRule>
    <cfRule type="cellIs" dxfId="24908" priority="6342" operator="greaterThanOrEqual">
      <formula>O$7</formula>
    </cfRule>
  </conditionalFormatting>
  <conditionalFormatting sqref="P235:P237">
    <cfRule type="cellIs" dxfId="24907" priority="6335" operator="equal">
      <formula>0</formula>
    </cfRule>
    <cfRule type="cellIs" dxfId="24906" priority="6336" operator="lessThan">
      <formula>P$6</formula>
    </cfRule>
    <cfRule type="cellIs" dxfId="24905" priority="6337" operator="lessThan">
      <formula>P$7</formula>
    </cfRule>
    <cfRule type="cellIs" dxfId="24904" priority="6338" operator="greaterThanOrEqual">
      <formula>P$7</formula>
    </cfRule>
  </conditionalFormatting>
  <conditionalFormatting sqref="Q235:Q237">
    <cfRule type="cellIs" dxfId="24903" priority="6331" operator="equal">
      <formula>0</formula>
    </cfRule>
    <cfRule type="cellIs" dxfId="24902" priority="6332" operator="lessThan">
      <formula>Q$6</formula>
    </cfRule>
    <cfRule type="cellIs" dxfId="24901" priority="6333" operator="lessThan">
      <formula>Q$7</formula>
    </cfRule>
    <cfRule type="cellIs" dxfId="24900" priority="6334" operator="greaterThanOrEqual">
      <formula>Q$7</formula>
    </cfRule>
  </conditionalFormatting>
  <conditionalFormatting sqref="R235:R237">
    <cfRule type="cellIs" dxfId="24899" priority="6327" operator="equal">
      <formula>0</formula>
    </cfRule>
    <cfRule type="cellIs" dxfId="24898" priority="6328" operator="lessThan">
      <formula>R$6</formula>
    </cfRule>
    <cfRule type="cellIs" dxfId="24897" priority="6329" operator="lessThan">
      <formula>R$7</formula>
    </cfRule>
    <cfRule type="cellIs" dxfId="24896" priority="6330" operator="greaterThanOrEqual">
      <formula>R$7</formula>
    </cfRule>
  </conditionalFormatting>
  <conditionalFormatting sqref="S235:S237">
    <cfRule type="cellIs" dxfId="24895" priority="6323" operator="equal">
      <formula>0</formula>
    </cfRule>
    <cfRule type="cellIs" dxfId="24894" priority="6324" operator="lessThan">
      <formula>S$6</formula>
    </cfRule>
    <cfRule type="cellIs" dxfId="24893" priority="6325" operator="lessThan">
      <formula>S$7</formula>
    </cfRule>
    <cfRule type="cellIs" dxfId="24892" priority="6326" operator="greaterThanOrEqual">
      <formula>S$7</formula>
    </cfRule>
  </conditionalFormatting>
  <conditionalFormatting sqref="U235:U237">
    <cfRule type="cellIs" dxfId="24891" priority="6319" operator="equal">
      <formula>0</formula>
    </cfRule>
    <cfRule type="cellIs" dxfId="24890" priority="6320" operator="lessThan">
      <formula>U$6</formula>
    </cfRule>
    <cfRule type="cellIs" dxfId="24889" priority="6321" operator="lessThan">
      <formula>U$7</formula>
    </cfRule>
    <cfRule type="cellIs" dxfId="24888" priority="6322" operator="greaterThanOrEqual">
      <formula>U$7</formula>
    </cfRule>
  </conditionalFormatting>
  <conditionalFormatting sqref="W235:W237">
    <cfRule type="cellIs" dxfId="24887" priority="6315" operator="equal">
      <formula>0</formula>
    </cfRule>
    <cfRule type="cellIs" dxfId="24886" priority="6316" operator="lessThan">
      <formula>W$6</formula>
    </cfRule>
    <cfRule type="cellIs" dxfId="24885" priority="6317" operator="lessThan">
      <formula>W$7</formula>
    </cfRule>
    <cfRule type="cellIs" dxfId="24884" priority="6318" operator="greaterThanOrEqual">
      <formula>W$7</formula>
    </cfRule>
  </conditionalFormatting>
  <conditionalFormatting sqref="X235:X237">
    <cfRule type="cellIs" dxfId="24883" priority="6311" operator="equal">
      <formula>0</formula>
    </cfRule>
    <cfRule type="cellIs" dxfId="24882" priority="6312" operator="lessThan">
      <formula>X$6</formula>
    </cfRule>
    <cfRule type="cellIs" dxfId="24881" priority="6313" operator="lessThan">
      <formula>X$7</formula>
    </cfRule>
    <cfRule type="cellIs" dxfId="24880" priority="6314" operator="greaterThanOrEqual">
      <formula>X$7</formula>
    </cfRule>
  </conditionalFormatting>
  <conditionalFormatting sqref="Y235:Y237">
    <cfRule type="cellIs" dxfId="24879" priority="6308" operator="equal">
      <formula>0</formula>
    </cfRule>
    <cfRule type="cellIs" dxfId="24878" priority="6309" operator="lessThan">
      <formula>Y$7</formula>
    </cfRule>
    <cfRule type="cellIs" dxfId="24877" priority="6310" operator="greaterThanOrEqual">
      <formula>Y$7</formula>
    </cfRule>
  </conditionalFormatting>
  <conditionalFormatting sqref="Z235:Z237">
    <cfRule type="cellIs" dxfId="24876" priority="6305" operator="equal">
      <formula>0</formula>
    </cfRule>
    <cfRule type="cellIs" dxfId="24875" priority="6306" operator="lessThan">
      <formula>Z$7</formula>
    </cfRule>
    <cfRule type="cellIs" dxfId="24874" priority="6307" operator="greaterThanOrEqual">
      <formula>Z$7</formula>
    </cfRule>
  </conditionalFormatting>
  <conditionalFormatting sqref="AA235:AA237">
    <cfRule type="cellIs" dxfId="24873" priority="6301" operator="equal">
      <formula>0</formula>
    </cfRule>
    <cfRule type="cellIs" dxfId="24872" priority="6302" operator="lessThan">
      <formula>AA$6</formula>
    </cfRule>
    <cfRule type="cellIs" dxfId="24871" priority="6303" operator="lessThan">
      <formula>AA$7</formula>
    </cfRule>
    <cfRule type="cellIs" dxfId="24870" priority="6304" operator="greaterThanOrEqual">
      <formula>AA$7</formula>
    </cfRule>
  </conditionalFormatting>
  <conditionalFormatting sqref="AB235:AB237">
    <cfRule type="cellIs" dxfId="24869" priority="6298" operator="equal">
      <formula>0</formula>
    </cfRule>
    <cfRule type="cellIs" dxfId="24868" priority="6299" operator="lessThan">
      <formula>AB$7</formula>
    </cfRule>
    <cfRule type="cellIs" dxfId="24867" priority="6300" operator="greaterThanOrEqual">
      <formula>AB$7</formula>
    </cfRule>
  </conditionalFormatting>
  <conditionalFormatting sqref="AC235:AC237">
    <cfRule type="cellIs" dxfId="24866" priority="6295" operator="equal">
      <formula>0</formula>
    </cfRule>
    <cfRule type="cellIs" dxfId="24865" priority="6296" operator="lessThan">
      <formula>AC$7</formula>
    </cfRule>
    <cfRule type="cellIs" dxfId="24864" priority="6297" operator="greaterThanOrEqual">
      <formula>AC$7</formula>
    </cfRule>
  </conditionalFormatting>
  <conditionalFormatting sqref="AD235:AD237">
    <cfRule type="cellIs" dxfId="24863" priority="6292" operator="equal">
      <formula>0</formula>
    </cfRule>
    <cfRule type="cellIs" dxfId="24862" priority="6293" operator="lessThan">
      <formula>AD$7</formula>
    </cfRule>
    <cfRule type="cellIs" dxfId="24861" priority="6294" operator="greaterThanOrEqual">
      <formula>AD$7</formula>
    </cfRule>
  </conditionalFormatting>
  <conditionalFormatting sqref="T235:T237">
    <cfRule type="cellIs" dxfId="24860" priority="6288" operator="equal">
      <formula>0</formula>
    </cfRule>
    <cfRule type="cellIs" dxfId="24859" priority="6289" operator="lessThan">
      <formula>T$6</formula>
    </cfRule>
    <cfRule type="cellIs" dxfId="24858" priority="6290" operator="lessThan">
      <formula>T$7</formula>
    </cfRule>
    <cfRule type="cellIs" dxfId="24857" priority="6291" operator="greaterThanOrEqual">
      <formula>T$7</formula>
    </cfRule>
  </conditionalFormatting>
  <conditionalFormatting sqref="F239:F244 AE239:AE244">
    <cfRule type="cellIs" dxfId="24856" priority="6284" operator="equal">
      <formula>0</formula>
    </cfRule>
    <cfRule type="cellIs" dxfId="24855" priority="6285" operator="lessThan">
      <formula>F$6</formula>
    </cfRule>
    <cfRule type="cellIs" dxfId="24854" priority="6286" operator="lessThan">
      <formula>F$7</formula>
    </cfRule>
    <cfRule type="cellIs" dxfId="24853" priority="6287" operator="greaterThanOrEqual">
      <formula>F$7</formula>
    </cfRule>
  </conditionalFormatting>
  <conditionalFormatting sqref="G239:G244">
    <cfRule type="cellIs" dxfId="24852" priority="6280" operator="equal">
      <formula>0</formula>
    </cfRule>
    <cfRule type="cellIs" dxfId="24851" priority="6281" operator="lessThan">
      <formula>G$6</formula>
    </cfRule>
    <cfRule type="cellIs" dxfId="24850" priority="6282" operator="lessThan">
      <formula>G$7</formula>
    </cfRule>
    <cfRule type="cellIs" dxfId="24849" priority="6283" operator="greaterThanOrEqual">
      <formula>G$7</formula>
    </cfRule>
  </conditionalFormatting>
  <conditionalFormatting sqref="H239:H244">
    <cfRule type="cellIs" dxfId="24848" priority="6276" operator="equal">
      <formula>0</formula>
    </cfRule>
    <cfRule type="cellIs" dxfId="24847" priority="6277" operator="lessThan">
      <formula>H$6</formula>
    </cfRule>
    <cfRule type="cellIs" dxfId="24846" priority="6278" operator="lessThan">
      <formula>H$7</formula>
    </cfRule>
    <cfRule type="cellIs" dxfId="24845" priority="6279" operator="greaterThanOrEqual">
      <formula>H$7</formula>
    </cfRule>
  </conditionalFormatting>
  <conditionalFormatting sqref="I239:I244">
    <cfRule type="cellIs" dxfId="24844" priority="6272" operator="equal">
      <formula>0</formula>
    </cfRule>
    <cfRule type="cellIs" dxfId="24843" priority="6273" operator="lessThan">
      <formula>I$6</formula>
    </cfRule>
    <cfRule type="cellIs" dxfId="24842" priority="6274" operator="lessThan">
      <formula>I$7</formula>
    </cfRule>
    <cfRule type="cellIs" dxfId="24841" priority="6275" operator="greaterThanOrEqual">
      <formula>I$7</formula>
    </cfRule>
  </conditionalFormatting>
  <conditionalFormatting sqref="J239:J244">
    <cfRule type="cellIs" dxfId="24840" priority="6268" operator="equal">
      <formula>0</formula>
    </cfRule>
    <cfRule type="cellIs" dxfId="24839" priority="6269" operator="lessThan">
      <formula>J$6</formula>
    </cfRule>
    <cfRule type="cellIs" dxfId="24838" priority="6270" operator="lessThan">
      <formula>J$7</formula>
    </cfRule>
    <cfRule type="cellIs" dxfId="24837" priority="6271" operator="greaterThanOrEqual">
      <formula>J$7</formula>
    </cfRule>
  </conditionalFormatting>
  <conditionalFormatting sqref="K239:K244">
    <cfRule type="cellIs" dxfId="24836" priority="6264" operator="equal">
      <formula>0</formula>
    </cfRule>
    <cfRule type="cellIs" dxfId="24835" priority="6265" operator="lessThan">
      <formula>K$6</formula>
    </cfRule>
    <cfRule type="cellIs" dxfId="24834" priority="6266" operator="lessThan">
      <formula>K$7</formula>
    </cfRule>
    <cfRule type="cellIs" dxfId="24833" priority="6267" operator="greaterThanOrEqual">
      <formula>K$7</formula>
    </cfRule>
  </conditionalFormatting>
  <conditionalFormatting sqref="L239:L244">
    <cfRule type="cellIs" dxfId="24832" priority="6260" operator="equal">
      <formula>0</formula>
    </cfRule>
    <cfRule type="cellIs" dxfId="24831" priority="6261" operator="lessThan">
      <formula>L$6</formula>
    </cfRule>
    <cfRule type="cellIs" dxfId="24830" priority="6262" operator="lessThan">
      <formula>L$7</formula>
    </cfRule>
    <cfRule type="cellIs" dxfId="24829" priority="6263" operator="greaterThanOrEqual">
      <formula>L$7</formula>
    </cfRule>
  </conditionalFormatting>
  <conditionalFormatting sqref="M239:M244">
    <cfRule type="cellIs" dxfId="24828" priority="6256" operator="equal">
      <formula>0</formula>
    </cfRule>
    <cfRule type="cellIs" dxfId="24827" priority="6257" operator="lessThan">
      <formula>M$6</formula>
    </cfRule>
    <cfRule type="cellIs" dxfId="24826" priority="6258" operator="lessThan">
      <formula>M$7</formula>
    </cfRule>
    <cfRule type="cellIs" dxfId="24825" priority="6259" operator="greaterThanOrEqual">
      <formula>M$7</formula>
    </cfRule>
  </conditionalFormatting>
  <conditionalFormatting sqref="N239:N244">
    <cfRule type="cellIs" dxfId="24824" priority="6252" operator="equal">
      <formula>0</formula>
    </cfRule>
    <cfRule type="cellIs" dxfId="24823" priority="6253" operator="lessThan">
      <formula>N$6</formula>
    </cfRule>
    <cfRule type="cellIs" dxfId="24822" priority="6254" operator="lessThan">
      <formula>N$7</formula>
    </cfRule>
    <cfRule type="cellIs" dxfId="24821" priority="6255" operator="greaterThanOrEqual">
      <formula>N$7</formula>
    </cfRule>
  </conditionalFormatting>
  <conditionalFormatting sqref="O239:O244">
    <cfRule type="cellIs" dxfId="24820" priority="6248" operator="equal">
      <formula>0</formula>
    </cfRule>
    <cfRule type="cellIs" dxfId="24819" priority="6249" operator="lessThan">
      <formula>O$6</formula>
    </cfRule>
    <cfRule type="cellIs" dxfId="24818" priority="6250" operator="lessThan">
      <formula>O$7</formula>
    </cfRule>
    <cfRule type="cellIs" dxfId="24817" priority="6251" operator="greaterThanOrEqual">
      <formula>O$7</formula>
    </cfRule>
  </conditionalFormatting>
  <conditionalFormatting sqref="P239:P244">
    <cfRule type="cellIs" dxfId="24816" priority="6244" operator="equal">
      <formula>0</formula>
    </cfRule>
    <cfRule type="cellIs" dxfId="24815" priority="6245" operator="lessThan">
      <formula>P$6</formula>
    </cfRule>
    <cfRule type="cellIs" dxfId="24814" priority="6246" operator="lessThan">
      <formula>P$7</formula>
    </cfRule>
    <cfRule type="cellIs" dxfId="24813" priority="6247" operator="greaterThanOrEqual">
      <formula>P$7</formula>
    </cfRule>
  </conditionalFormatting>
  <conditionalFormatting sqref="Q239:Q244">
    <cfRule type="cellIs" dxfId="24812" priority="6240" operator="equal">
      <formula>0</formula>
    </cfRule>
    <cfRule type="cellIs" dxfId="24811" priority="6241" operator="lessThan">
      <formula>Q$6</formula>
    </cfRule>
    <cfRule type="cellIs" dxfId="24810" priority="6242" operator="lessThan">
      <formula>Q$7</formula>
    </cfRule>
    <cfRule type="cellIs" dxfId="24809" priority="6243" operator="greaterThanOrEqual">
      <formula>Q$7</formula>
    </cfRule>
  </conditionalFormatting>
  <conditionalFormatting sqref="R239:R244">
    <cfRule type="cellIs" dxfId="24808" priority="6236" operator="equal">
      <formula>0</formula>
    </cfRule>
    <cfRule type="cellIs" dxfId="24807" priority="6237" operator="lessThan">
      <formula>R$6</formula>
    </cfRule>
    <cfRule type="cellIs" dxfId="24806" priority="6238" operator="lessThan">
      <formula>R$7</formula>
    </cfRule>
    <cfRule type="cellIs" dxfId="24805" priority="6239" operator="greaterThanOrEqual">
      <formula>R$7</formula>
    </cfRule>
  </conditionalFormatting>
  <conditionalFormatting sqref="S239:S244">
    <cfRule type="cellIs" dxfId="24804" priority="6232" operator="equal">
      <formula>0</formula>
    </cfRule>
    <cfRule type="cellIs" dxfId="24803" priority="6233" operator="lessThan">
      <formula>S$6</formula>
    </cfRule>
    <cfRule type="cellIs" dxfId="24802" priority="6234" operator="lessThan">
      <formula>S$7</formula>
    </cfRule>
    <cfRule type="cellIs" dxfId="24801" priority="6235" operator="greaterThanOrEqual">
      <formula>S$7</formula>
    </cfRule>
  </conditionalFormatting>
  <conditionalFormatting sqref="U239:U244">
    <cfRule type="cellIs" dxfId="24800" priority="6228" operator="equal">
      <formula>0</formula>
    </cfRule>
    <cfRule type="cellIs" dxfId="24799" priority="6229" operator="lessThan">
      <formula>U$6</formula>
    </cfRule>
    <cfRule type="cellIs" dxfId="24798" priority="6230" operator="lessThan">
      <formula>U$7</formula>
    </cfRule>
    <cfRule type="cellIs" dxfId="24797" priority="6231" operator="greaterThanOrEqual">
      <formula>U$7</formula>
    </cfRule>
  </conditionalFormatting>
  <conditionalFormatting sqref="W239:W244">
    <cfRule type="cellIs" dxfId="24796" priority="6224" operator="equal">
      <formula>0</formula>
    </cfRule>
    <cfRule type="cellIs" dxfId="24795" priority="6225" operator="lessThan">
      <formula>W$6</formula>
    </cfRule>
    <cfRule type="cellIs" dxfId="24794" priority="6226" operator="lessThan">
      <formula>W$7</formula>
    </cfRule>
    <cfRule type="cellIs" dxfId="24793" priority="6227" operator="greaterThanOrEqual">
      <formula>W$7</formula>
    </cfRule>
  </conditionalFormatting>
  <conditionalFormatting sqref="X239:X244">
    <cfRule type="cellIs" dxfId="24792" priority="6220" operator="equal">
      <formula>0</formula>
    </cfRule>
    <cfRule type="cellIs" dxfId="24791" priority="6221" operator="lessThan">
      <formula>X$6</formula>
    </cfRule>
    <cfRule type="cellIs" dxfId="24790" priority="6222" operator="lessThan">
      <formula>X$7</formula>
    </cfRule>
    <cfRule type="cellIs" dxfId="24789" priority="6223" operator="greaterThanOrEqual">
      <formula>X$7</formula>
    </cfRule>
  </conditionalFormatting>
  <conditionalFormatting sqref="Y239:Y244">
    <cfRule type="cellIs" dxfId="24788" priority="6217" operator="equal">
      <formula>0</formula>
    </cfRule>
    <cfRule type="cellIs" dxfId="24787" priority="6218" operator="lessThan">
      <formula>Y$7</formula>
    </cfRule>
    <cfRule type="cellIs" dxfId="24786" priority="6219" operator="greaterThanOrEqual">
      <formula>Y$7</formula>
    </cfRule>
  </conditionalFormatting>
  <conditionalFormatting sqref="Z239:Z244">
    <cfRule type="cellIs" dxfId="24785" priority="6214" operator="equal">
      <formula>0</formula>
    </cfRule>
    <cfRule type="cellIs" dxfId="24784" priority="6215" operator="lessThan">
      <formula>Z$7</formula>
    </cfRule>
    <cfRule type="cellIs" dxfId="24783" priority="6216" operator="greaterThanOrEqual">
      <formula>Z$7</formula>
    </cfRule>
  </conditionalFormatting>
  <conditionalFormatting sqref="AA239:AA244">
    <cfRule type="cellIs" dxfId="24782" priority="6210" operator="equal">
      <formula>0</formula>
    </cfRule>
    <cfRule type="cellIs" dxfId="24781" priority="6211" operator="lessThan">
      <formula>AA$6</formula>
    </cfRule>
    <cfRule type="cellIs" dxfId="24780" priority="6212" operator="lessThan">
      <formula>AA$7</formula>
    </cfRule>
    <cfRule type="cellIs" dxfId="24779" priority="6213" operator="greaterThanOrEqual">
      <formula>AA$7</formula>
    </cfRule>
  </conditionalFormatting>
  <conditionalFormatting sqref="AB239:AB244">
    <cfRule type="cellIs" dxfId="24778" priority="6207" operator="equal">
      <formula>0</formula>
    </cfRule>
    <cfRule type="cellIs" dxfId="24777" priority="6208" operator="lessThan">
      <formula>AB$7</formula>
    </cfRule>
    <cfRule type="cellIs" dxfId="24776" priority="6209" operator="greaterThanOrEqual">
      <formula>AB$7</formula>
    </cfRule>
  </conditionalFormatting>
  <conditionalFormatting sqref="AC239:AC244">
    <cfRule type="cellIs" dxfId="24775" priority="6204" operator="equal">
      <formula>0</formula>
    </cfRule>
    <cfRule type="cellIs" dxfId="24774" priority="6205" operator="lessThan">
      <formula>AC$7</formula>
    </cfRule>
    <cfRule type="cellIs" dxfId="24773" priority="6206" operator="greaterThanOrEqual">
      <formula>AC$7</formula>
    </cfRule>
  </conditionalFormatting>
  <conditionalFormatting sqref="AD239:AD244">
    <cfRule type="cellIs" dxfId="24772" priority="6201" operator="equal">
      <formula>0</formula>
    </cfRule>
    <cfRule type="cellIs" dxfId="24771" priority="6202" operator="lessThan">
      <formula>AD$7</formula>
    </cfRule>
    <cfRule type="cellIs" dxfId="24770" priority="6203" operator="greaterThanOrEqual">
      <formula>AD$7</formula>
    </cfRule>
  </conditionalFormatting>
  <conditionalFormatting sqref="T239:T244">
    <cfRule type="cellIs" dxfId="24769" priority="6197" operator="equal">
      <formula>0</formula>
    </cfRule>
    <cfRule type="cellIs" dxfId="24768" priority="6198" operator="lessThan">
      <formula>T$6</formula>
    </cfRule>
    <cfRule type="cellIs" dxfId="24767" priority="6199" operator="lessThan">
      <formula>T$7</formula>
    </cfRule>
    <cfRule type="cellIs" dxfId="24766" priority="6200" operator="greaterThanOrEqual">
      <formula>T$7</formula>
    </cfRule>
  </conditionalFormatting>
  <conditionalFormatting sqref="F246:F252 AE246:AE252">
    <cfRule type="cellIs" dxfId="24765" priority="6193" operator="equal">
      <formula>0</formula>
    </cfRule>
    <cfRule type="cellIs" dxfId="24764" priority="6194" operator="lessThan">
      <formula>F$6</formula>
    </cfRule>
    <cfRule type="cellIs" dxfId="24763" priority="6195" operator="lessThan">
      <formula>F$7</formula>
    </cfRule>
    <cfRule type="cellIs" dxfId="24762" priority="6196" operator="greaterThanOrEqual">
      <formula>F$7</formula>
    </cfRule>
  </conditionalFormatting>
  <conditionalFormatting sqref="G246:G252">
    <cfRule type="cellIs" dxfId="24761" priority="6189" operator="equal">
      <formula>0</formula>
    </cfRule>
    <cfRule type="cellIs" dxfId="24760" priority="6190" operator="lessThan">
      <formula>G$6</formula>
    </cfRule>
    <cfRule type="cellIs" dxfId="24759" priority="6191" operator="lessThan">
      <formula>G$7</formula>
    </cfRule>
    <cfRule type="cellIs" dxfId="24758" priority="6192" operator="greaterThanOrEqual">
      <formula>G$7</formula>
    </cfRule>
  </conditionalFormatting>
  <conditionalFormatting sqref="H246:H252">
    <cfRule type="cellIs" dxfId="24757" priority="6185" operator="equal">
      <formula>0</formula>
    </cfRule>
    <cfRule type="cellIs" dxfId="24756" priority="6186" operator="lessThan">
      <formula>H$6</formula>
    </cfRule>
    <cfRule type="cellIs" dxfId="24755" priority="6187" operator="lessThan">
      <formula>H$7</formula>
    </cfRule>
    <cfRule type="cellIs" dxfId="24754" priority="6188" operator="greaterThanOrEqual">
      <formula>H$7</formula>
    </cfRule>
  </conditionalFormatting>
  <conditionalFormatting sqref="I246:I252">
    <cfRule type="cellIs" dxfId="24753" priority="6181" operator="equal">
      <formula>0</formula>
    </cfRule>
    <cfRule type="cellIs" dxfId="24752" priority="6182" operator="lessThan">
      <formula>I$6</formula>
    </cfRule>
    <cfRule type="cellIs" dxfId="24751" priority="6183" operator="lessThan">
      <formula>I$7</formula>
    </cfRule>
    <cfRule type="cellIs" dxfId="24750" priority="6184" operator="greaterThanOrEqual">
      <formula>I$7</formula>
    </cfRule>
  </conditionalFormatting>
  <conditionalFormatting sqref="J246:J252">
    <cfRule type="cellIs" dxfId="24749" priority="6177" operator="equal">
      <formula>0</formula>
    </cfRule>
    <cfRule type="cellIs" dxfId="24748" priority="6178" operator="lessThan">
      <formula>J$6</formula>
    </cfRule>
    <cfRule type="cellIs" dxfId="24747" priority="6179" operator="lessThan">
      <formula>J$7</formula>
    </cfRule>
    <cfRule type="cellIs" dxfId="24746" priority="6180" operator="greaterThanOrEqual">
      <formula>J$7</formula>
    </cfRule>
  </conditionalFormatting>
  <conditionalFormatting sqref="K246:K252">
    <cfRule type="cellIs" dxfId="24745" priority="6173" operator="equal">
      <formula>0</formula>
    </cfRule>
    <cfRule type="cellIs" dxfId="24744" priority="6174" operator="lessThan">
      <formula>K$6</formula>
    </cfRule>
    <cfRule type="cellIs" dxfId="24743" priority="6175" operator="lessThan">
      <formula>K$7</formula>
    </cfRule>
    <cfRule type="cellIs" dxfId="24742" priority="6176" operator="greaterThanOrEqual">
      <formula>K$7</formula>
    </cfRule>
  </conditionalFormatting>
  <conditionalFormatting sqref="L246:L252">
    <cfRule type="cellIs" dxfId="24741" priority="6169" operator="equal">
      <formula>0</formula>
    </cfRule>
    <cfRule type="cellIs" dxfId="24740" priority="6170" operator="lessThan">
      <formula>L$6</formula>
    </cfRule>
    <cfRule type="cellIs" dxfId="24739" priority="6171" operator="lessThan">
      <formula>L$7</formula>
    </cfRule>
    <cfRule type="cellIs" dxfId="24738" priority="6172" operator="greaterThanOrEqual">
      <formula>L$7</formula>
    </cfRule>
  </conditionalFormatting>
  <conditionalFormatting sqref="M246:M252">
    <cfRule type="cellIs" dxfId="24737" priority="6165" operator="equal">
      <formula>0</formula>
    </cfRule>
    <cfRule type="cellIs" dxfId="24736" priority="6166" operator="lessThan">
      <formula>M$6</formula>
    </cfRule>
    <cfRule type="cellIs" dxfId="24735" priority="6167" operator="lessThan">
      <formula>M$7</formula>
    </cfRule>
    <cfRule type="cellIs" dxfId="24734" priority="6168" operator="greaterThanOrEqual">
      <formula>M$7</formula>
    </cfRule>
  </conditionalFormatting>
  <conditionalFormatting sqref="N246:N252">
    <cfRule type="cellIs" dxfId="24733" priority="6161" operator="equal">
      <formula>0</formula>
    </cfRule>
    <cfRule type="cellIs" dxfId="24732" priority="6162" operator="lessThan">
      <formula>N$6</formula>
    </cfRule>
    <cfRule type="cellIs" dxfId="24731" priority="6163" operator="lessThan">
      <formula>N$7</formula>
    </cfRule>
    <cfRule type="cellIs" dxfId="24730" priority="6164" operator="greaterThanOrEqual">
      <formula>N$7</formula>
    </cfRule>
  </conditionalFormatting>
  <conditionalFormatting sqref="O246:O252">
    <cfRule type="cellIs" dxfId="24729" priority="6157" operator="equal">
      <formula>0</formula>
    </cfRule>
    <cfRule type="cellIs" dxfId="24728" priority="6158" operator="lessThan">
      <formula>O$6</formula>
    </cfRule>
    <cfRule type="cellIs" dxfId="24727" priority="6159" operator="lessThan">
      <formula>O$7</formula>
    </cfRule>
    <cfRule type="cellIs" dxfId="24726" priority="6160" operator="greaterThanOrEqual">
      <formula>O$7</formula>
    </cfRule>
  </conditionalFormatting>
  <conditionalFormatting sqref="P246:P252">
    <cfRule type="cellIs" dxfId="24725" priority="6153" operator="equal">
      <formula>0</formula>
    </cfRule>
    <cfRule type="cellIs" dxfId="24724" priority="6154" operator="lessThan">
      <formula>P$6</formula>
    </cfRule>
    <cfRule type="cellIs" dxfId="24723" priority="6155" operator="lessThan">
      <formula>P$7</formula>
    </cfRule>
    <cfRule type="cellIs" dxfId="24722" priority="6156" operator="greaterThanOrEqual">
      <formula>P$7</formula>
    </cfRule>
  </conditionalFormatting>
  <conditionalFormatting sqref="Q246:Q252">
    <cfRule type="cellIs" dxfId="24721" priority="6149" operator="equal">
      <formula>0</formula>
    </cfRule>
    <cfRule type="cellIs" dxfId="24720" priority="6150" operator="lessThan">
      <formula>Q$6</formula>
    </cfRule>
    <cfRule type="cellIs" dxfId="24719" priority="6151" operator="lessThan">
      <formula>Q$7</formula>
    </cfRule>
    <cfRule type="cellIs" dxfId="24718" priority="6152" operator="greaterThanOrEqual">
      <formula>Q$7</formula>
    </cfRule>
  </conditionalFormatting>
  <conditionalFormatting sqref="R246:R252">
    <cfRule type="cellIs" dxfId="24717" priority="6145" operator="equal">
      <formula>0</formula>
    </cfRule>
    <cfRule type="cellIs" dxfId="24716" priority="6146" operator="lessThan">
      <formula>R$6</formula>
    </cfRule>
    <cfRule type="cellIs" dxfId="24715" priority="6147" operator="lessThan">
      <formula>R$7</formula>
    </cfRule>
    <cfRule type="cellIs" dxfId="24714" priority="6148" operator="greaterThanOrEqual">
      <formula>R$7</formula>
    </cfRule>
  </conditionalFormatting>
  <conditionalFormatting sqref="S246:S252">
    <cfRule type="cellIs" dxfId="24713" priority="6141" operator="equal">
      <formula>0</formula>
    </cfRule>
    <cfRule type="cellIs" dxfId="24712" priority="6142" operator="lessThan">
      <formula>S$6</formula>
    </cfRule>
    <cfRule type="cellIs" dxfId="24711" priority="6143" operator="lessThan">
      <formula>S$7</formula>
    </cfRule>
    <cfRule type="cellIs" dxfId="24710" priority="6144" operator="greaterThanOrEqual">
      <formula>S$7</formula>
    </cfRule>
  </conditionalFormatting>
  <conditionalFormatting sqref="U246:U252">
    <cfRule type="cellIs" dxfId="24709" priority="6137" operator="equal">
      <formula>0</formula>
    </cfRule>
    <cfRule type="cellIs" dxfId="24708" priority="6138" operator="lessThan">
      <formula>U$6</formula>
    </cfRule>
    <cfRule type="cellIs" dxfId="24707" priority="6139" operator="lessThan">
      <formula>U$7</formula>
    </cfRule>
    <cfRule type="cellIs" dxfId="24706" priority="6140" operator="greaterThanOrEqual">
      <formula>U$7</formula>
    </cfRule>
  </conditionalFormatting>
  <conditionalFormatting sqref="W246:W252">
    <cfRule type="cellIs" dxfId="24705" priority="6133" operator="equal">
      <formula>0</formula>
    </cfRule>
    <cfRule type="cellIs" dxfId="24704" priority="6134" operator="lessThan">
      <formula>W$6</formula>
    </cfRule>
    <cfRule type="cellIs" dxfId="24703" priority="6135" operator="lessThan">
      <formula>W$7</formula>
    </cfRule>
    <cfRule type="cellIs" dxfId="24702" priority="6136" operator="greaterThanOrEqual">
      <formula>W$7</formula>
    </cfRule>
  </conditionalFormatting>
  <conditionalFormatting sqref="X246:X252">
    <cfRule type="cellIs" dxfId="24701" priority="6129" operator="equal">
      <formula>0</formula>
    </cfRule>
    <cfRule type="cellIs" dxfId="24700" priority="6130" operator="lessThan">
      <formula>X$6</formula>
    </cfRule>
    <cfRule type="cellIs" dxfId="24699" priority="6131" operator="lessThan">
      <formula>X$7</formula>
    </cfRule>
    <cfRule type="cellIs" dxfId="24698" priority="6132" operator="greaterThanOrEqual">
      <formula>X$7</formula>
    </cfRule>
  </conditionalFormatting>
  <conditionalFormatting sqref="Y246:Y252">
    <cfRule type="cellIs" dxfId="24697" priority="6126" operator="equal">
      <formula>0</formula>
    </cfRule>
    <cfRule type="cellIs" dxfId="24696" priority="6127" operator="lessThan">
      <formula>Y$7</formula>
    </cfRule>
    <cfRule type="cellIs" dxfId="24695" priority="6128" operator="greaterThanOrEqual">
      <formula>Y$7</formula>
    </cfRule>
  </conditionalFormatting>
  <conditionalFormatting sqref="Z246:Z252">
    <cfRule type="cellIs" dxfId="24694" priority="6123" operator="equal">
      <formula>0</formula>
    </cfRule>
    <cfRule type="cellIs" dxfId="24693" priority="6124" operator="lessThan">
      <formula>Z$7</formula>
    </cfRule>
    <cfRule type="cellIs" dxfId="24692" priority="6125" operator="greaterThanOrEqual">
      <formula>Z$7</formula>
    </cfRule>
  </conditionalFormatting>
  <conditionalFormatting sqref="AA246:AA252">
    <cfRule type="cellIs" dxfId="24691" priority="6119" operator="equal">
      <formula>0</formula>
    </cfRule>
    <cfRule type="cellIs" dxfId="24690" priority="6120" operator="lessThan">
      <formula>AA$6</formula>
    </cfRule>
    <cfRule type="cellIs" dxfId="24689" priority="6121" operator="lessThan">
      <formula>AA$7</formula>
    </cfRule>
    <cfRule type="cellIs" dxfId="24688" priority="6122" operator="greaterThanOrEqual">
      <formula>AA$7</formula>
    </cfRule>
  </conditionalFormatting>
  <conditionalFormatting sqref="AB246:AB252">
    <cfRule type="cellIs" dxfId="24687" priority="6116" operator="equal">
      <formula>0</formula>
    </cfRule>
    <cfRule type="cellIs" dxfId="24686" priority="6117" operator="lessThan">
      <formula>AB$7</formula>
    </cfRule>
    <cfRule type="cellIs" dxfId="24685" priority="6118" operator="greaterThanOrEqual">
      <formula>AB$7</formula>
    </cfRule>
  </conditionalFormatting>
  <conditionalFormatting sqref="AC246:AC252">
    <cfRule type="cellIs" dxfId="24684" priority="6113" operator="equal">
      <formula>0</formula>
    </cfRule>
    <cfRule type="cellIs" dxfId="24683" priority="6114" operator="lessThan">
      <formula>AC$7</formula>
    </cfRule>
    <cfRule type="cellIs" dxfId="24682" priority="6115" operator="greaterThanOrEqual">
      <formula>AC$7</formula>
    </cfRule>
  </conditionalFormatting>
  <conditionalFormatting sqref="AD246:AD252">
    <cfRule type="cellIs" dxfId="24681" priority="6110" operator="equal">
      <formula>0</formula>
    </cfRule>
    <cfRule type="cellIs" dxfId="24680" priority="6111" operator="lessThan">
      <formula>AD$7</formula>
    </cfRule>
    <cfRule type="cellIs" dxfId="24679" priority="6112" operator="greaterThanOrEqual">
      <formula>AD$7</formula>
    </cfRule>
  </conditionalFormatting>
  <conditionalFormatting sqref="T246:T252">
    <cfRule type="cellIs" dxfId="24678" priority="6106" operator="equal">
      <formula>0</formula>
    </cfRule>
    <cfRule type="cellIs" dxfId="24677" priority="6107" operator="lessThan">
      <formula>T$6</formula>
    </cfRule>
    <cfRule type="cellIs" dxfId="24676" priority="6108" operator="lessThan">
      <formula>T$7</formula>
    </cfRule>
    <cfRule type="cellIs" dxfId="24675" priority="6109" operator="greaterThanOrEqual">
      <formula>T$7</formula>
    </cfRule>
  </conditionalFormatting>
  <conditionalFormatting sqref="F254:F259 AE254:AE259">
    <cfRule type="cellIs" dxfId="24674" priority="6102" operator="equal">
      <formula>0</formula>
    </cfRule>
    <cfRule type="cellIs" dxfId="24673" priority="6103" operator="lessThan">
      <formula>F$6</formula>
    </cfRule>
    <cfRule type="cellIs" dxfId="24672" priority="6104" operator="lessThan">
      <formula>F$7</formula>
    </cfRule>
    <cfRule type="cellIs" dxfId="24671" priority="6105" operator="greaterThanOrEqual">
      <formula>F$7</formula>
    </cfRule>
  </conditionalFormatting>
  <conditionalFormatting sqref="G254:G259">
    <cfRule type="cellIs" dxfId="24670" priority="6098" operator="equal">
      <formula>0</formula>
    </cfRule>
    <cfRule type="cellIs" dxfId="24669" priority="6099" operator="lessThan">
      <formula>G$6</formula>
    </cfRule>
    <cfRule type="cellIs" dxfId="24668" priority="6100" operator="lessThan">
      <formula>G$7</formula>
    </cfRule>
    <cfRule type="cellIs" dxfId="24667" priority="6101" operator="greaterThanOrEqual">
      <formula>G$7</formula>
    </cfRule>
  </conditionalFormatting>
  <conditionalFormatting sqref="H254:H259">
    <cfRule type="cellIs" dxfId="24666" priority="6094" operator="equal">
      <formula>0</formula>
    </cfRule>
    <cfRule type="cellIs" dxfId="24665" priority="6095" operator="lessThan">
      <formula>H$6</formula>
    </cfRule>
    <cfRule type="cellIs" dxfId="24664" priority="6096" operator="lessThan">
      <formula>H$7</formula>
    </cfRule>
    <cfRule type="cellIs" dxfId="24663" priority="6097" operator="greaterThanOrEqual">
      <formula>H$7</formula>
    </cfRule>
  </conditionalFormatting>
  <conditionalFormatting sqref="I254:I259">
    <cfRule type="cellIs" dxfId="24662" priority="6090" operator="equal">
      <formula>0</formula>
    </cfRule>
    <cfRule type="cellIs" dxfId="24661" priority="6091" operator="lessThan">
      <formula>I$6</formula>
    </cfRule>
    <cfRule type="cellIs" dxfId="24660" priority="6092" operator="lessThan">
      <formula>I$7</formula>
    </cfRule>
    <cfRule type="cellIs" dxfId="24659" priority="6093" operator="greaterThanOrEqual">
      <formula>I$7</formula>
    </cfRule>
  </conditionalFormatting>
  <conditionalFormatting sqref="J254:J259">
    <cfRule type="cellIs" dxfId="24658" priority="6086" operator="equal">
      <formula>0</formula>
    </cfRule>
    <cfRule type="cellIs" dxfId="24657" priority="6087" operator="lessThan">
      <formula>J$6</formula>
    </cfRule>
    <cfRule type="cellIs" dxfId="24656" priority="6088" operator="lessThan">
      <formula>J$7</formula>
    </cfRule>
    <cfRule type="cellIs" dxfId="24655" priority="6089" operator="greaterThanOrEqual">
      <formula>J$7</formula>
    </cfRule>
  </conditionalFormatting>
  <conditionalFormatting sqref="K254:K259">
    <cfRule type="cellIs" dxfId="24654" priority="6082" operator="equal">
      <formula>0</formula>
    </cfRule>
    <cfRule type="cellIs" dxfId="24653" priority="6083" operator="lessThan">
      <formula>K$6</formula>
    </cfRule>
    <cfRule type="cellIs" dxfId="24652" priority="6084" operator="lessThan">
      <formula>K$7</formula>
    </cfRule>
    <cfRule type="cellIs" dxfId="24651" priority="6085" operator="greaterThanOrEqual">
      <formula>K$7</formula>
    </cfRule>
  </conditionalFormatting>
  <conditionalFormatting sqref="L254:L259">
    <cfRule type="cellIs" dxfId="24650" priority="6078" operator="equal">
      <formula>0</formula>
    </cfRule>
    <cfRule type="cellIs" dxfId="24649" priority="6079" operator="lessThan">
      <formula>L$6</formula>
    </cfRule>
    <cfRule type="cellIs" dxfId="24648" priority="6080" operator="lessThan">
      <formula>L$7</formula>
    </cfRule>
    <cfRule type="cellIs" dxfId="24647" priority="6081" operator="greaterThanOrEqual">
      <formula>L$7</formula>
    </cfRule>
  </conditionalFormatting>
  <conditionalFormatting sqref="M254:M259">
    <cfRule type="cellIs" dxfId="24646" priority="6074" operator="equal">
      <formula>0</formula>
    </cfRule>
    <cfRule type="cellIs" dxfId="24645" priority="6075" operator="lessThan">
      <formula>M$6</formula>
    </cfRule>
    <cfRule type="cellIs" dxfId="24644" priority="6076" operator="lessThan">
      <formula>M$7</formula>
    </cfRule>
    <cfRule type="cellIs" dxfId="24643" priority="6077" operator="greaterThanOrEqual">
      <formula>M$7</formula>
    </cfRule>
  </conditionalFormatting>
  <conditionalFormatting sqref="N254:N259">
    <cfRule type="cellIs" dxfId="24642" priority="6070" operator="equal">
      <formula>0</formula>
    </cfRule>
    <cfRule type="cellIs" dxfId="24641" priority="6071" operator="lessThan">
      <formula>N$6</formula>
    </cfRule>
    <cfRule type="cellIs" dxfId="24640" priority="6072" operator="lessThan">
      <formula>N$7</formula>
    </cfRule>
    <cfRule type="cellIs" dxfId="24639" priority="6073" operator="greaterThanOrEqual">
      <formula>N$7</formula>
    </cfRule>
  </conditionalFormatting>
  <conditionalFormatting sqref="O254:O259">
    <cfRule type="cellIs" dxfId="24638" priority="6066" operator="equal">
      <formula>0</formula>
    </cfRule>
    <cfRule type="cellIs" dxfId="24637" priority="6067" operator="lessThan">
      <formula>O$6</formula>
    </cfRule>
    <cfRule type="cellIs" dxfId="24636" priority="6068" operator="lessThan">
      <formula>O$7</formula>
    </cfRule>
    <cfRule type="cellIs" dxfId="24635" priority="6069" operator="greaterThanOrEqual">
      <formula>O$7</formula>
    </cfRule>
  </conditionalFormatting>
  <conditionalFormatting sqref="P254:P259">
    <cfRule type="cellIs" dxfId="24634" priority="6062" operator="equal">
      <formula>0</formula>
    </cfRule>
    <cfRule type="cellIs" dxfId="24633" priority="6063" operator="lessThan">
      <formula>P$6</formula>
    </cfRule>
    <cfRule type="cellIs" dxfId="24632" priority="6064" operator="lessThan">
      <formula>P$7</formula>
    </cfRule>
    <cfRule type="cellIs" dxfId="24631" priority="6065" operator="greaterThanOrEqual">
      <formula>P$7</formula>
    </cfRule>
  </conditionalFormatting>
  <conditionalFormatting sqref="Q254:Q259">
    <cfRule type="cellIs" dxfId="24630" priority="6058" operator="equal">
      <formula>0</formula>
    </cfRule>
    <cfRule type="cellIs" dxfId="24629" priority="6059" operator="lessThan">
      <formula>Q$6</formula>
    </cfRule>
    <cfRule type="cellIs" dxfId="24628" priority="6060" operator="lessThan">
      <formula>Q$7</formula>
    </cfRule>
    <cfRule type="cellIs" dxfId="24627" priority="6061" operator="greaterThanOrEqual">
      <formula>Q$7</formula>
    </cfRule>
  </conditionalFormatting>
  <conditionalFormatting sqref="R254:R259">
    <cfRule type="cellIs" dxfId="24626" priority="6054" operator="equal">
      <formula>0</formula>
    </cfRule>
    <cfRule type="cellIs" dxfId="24625" priority="6055" operator="lessThan">
      <formula>R$6</formula>
    </cfRule>
    <cfRule type="cellIs" dxfId="24624" priority="6056" operator="lessThan">
      <formula>R$7</formula>
    </cfRule>
    <cfRule type="cellIs" dxfId="24623" priority="6057" operator="greaterThanOrEqual">
      <formula>R$7</formula>
    </cfRule>
  </conditionalFormatting>
  <conditionalFormatting sqref="S254:S259">
    <cfRule type="cellIs" dxfId="24622" priority="6050" operator="equal">
      <formula>0</formula>
    </cfRule>
    <cfRule type="cellIs" dxfId="24621" priority="6051" operator="lessThan">
      <formula>S$6</formula>
    </cfRule>
    <cfRule type="cellIs" dxfId="24620" priority="6052" operator="lessThan">
      <formula>S$7</formula>
    </cfRule>
    <cfRule type="cellIs" dxfId="24619" priority="6053" operator="greaterThanOrEqual">
      <formula>S$7</formula>
    </cfRule>
  </conditionalFormatting>
  <conditionalFormatting sqref="U254:U259">
    <cfRule type="cellIs" dxfId="24618" priority="6046" operator="equal">
      <formula>0</formula>
    </cfRule>
    <cfRule type="cellIs" dxfId="24617" priority="6047" operator="lessThan">
      <formula>U$6</formula>
    </cfRule>
    <cfRule type="cellIs" dxfId="24616" priority="6048" operator="lessThan">
      <formula>U$7</formula>
    </cfRule>
    <cfRule type="cellIs" dxfId="24615" priority="6049" operator="greaterThanOrEqual">
      <formula>U$7</formula>
    </cfRule>
  </conditionalFormatting>
  <conditionalFormatting sqref="W254:W259">
    <cfRule type="cellIs" dxfId="24614" priority="6042" operator="equal">
      <formula>0</formula>
    </cfRule>
    <cfRule type="cellIs" dxfId="24613" priority="6043" operator="lessThan">
      <formula>W$6</formula>
    </cfRule>
    <cfRule type="cellIs" dxfId="24612" priority="6044" operator="lessThan">
      <formula>W$7</formula>
    </cfRule>
    <cfRule type="cellIs" dxfId="24611" priority="6045" operator="greaterThanOrEqual">
      <formula>W$7</formula>
    </cfRule>
  </conditionalFormatting>
  <conditionalFormatting sqref="X254:X259">
    <cfRule type="cellIs" dxfId="24610" priority="6038" operator="equal">
      <formula>0</formula>
    </cfRule>
    <cfRule type="cellIs" dxfId="24609" priority="6039" operator="lessThan">
      <formula>X$6</formula>
    </cfRule>
    <cfRule type="cellIs" dxfId="24608" priority="6040" operator="lessThan">
      <formula>X$7</formula>
    </cfRule>
    <cfRule type="cellIs" dxfId="24607" priority="6041" operator="greaterThanOrEqual">
      <formula>X$7</formula>
    </cfRule>
  </conditionalFormatting>
  <conditionalFormatting sqref="Y254:Y259">
    <cfRule type="cellIs" dxfId="24606" priority="6035" operator="equal">
      <formula>0</formula>
    </cfRule>
    <cfRule type="cellIs" dxfId="24605" priority="6036" operator="lessThan">
      <formula>Y$7</formula>
    </cfRule>
    <cfRule type="cellIs" dxfId="24604" priority="6037" operator="greaterThanOrEqual">
      <formula>Y$7</formula>
    </cfRule>
  </conditionalFormatting>
  <conditionalFormatting sqref="Z254:Z259">
    <cfRule type="cellIs" dxfId="24603" priority="6032" operator="equal">
      <formula>0</formula>
    </cfRule>
    <cfRule type="cellIs" dxfId="24602" priority="6033" operator="lessThan">
      <formula>Z$7</formula>
    </cfRule>
    <cfRule type="cellIs" dxfId="24601" priority="6034" operator="greaterThanOrEqual">
      <formula>Z$7</formula>
    </cfRule>
  </conditionalFormatting>
  <conditionalFormatting sqref="AA254:AA259">
    <cfRule type="cellIs" dxfId="24600" priority="6028" operator="equal">
      <formula>0</formula>
    </cfRule>
    <cfRule type="cellIs" dxfId="24599" priority="6029" operator="lessThan">
      <formula>AA$6</formula>
    </cfRule>
    <cfRule type="cellIs" dxfId="24598" priority="6030" operator="lessThan">
      <formula>AA$7</formula>
    </cfRule>
    <cfRule type="cellIs" dxfId="24597" priority="6031" operator="greaterThanOrEqual">
      <formula>AA$7</formula>
    </cfRule>
  </conditionalFormatting>
  <conditionalFormatting sqref="AB254:AB259">
    <cfRule type="cellIs" dxfId="24596" priority="6025" operator="equal">
      <formula>0</formula>
    </cfRule>
    <cfRule type="cellIs" dxfId="24595" priority="6026" operator="lessThan">
      <formula>AB$7</formula>
    </cfRule>
    <cfRule type="cellIs" dxfId="24594" priority="6027" operator="greaterThanOrEqual">
      <formula>AB$7</formula>
    </cfRule>
  </conditionalFormatting>
  <conditionalFormatting sqref="AC254:AC259">
    <cfRule type="cellIs" dxfId="24593" priority="6022" operator="equal">
      <formula>0</formula>
    </cfRule>
    <cfRule type="cellIs" dxfId="24592" priority="6023" operator="lessThan">
      <formula>AC$7</formula>
    </cfRule>
    <cfRule type="cellIs" dxfId="24591" priority="6024" operator="greaterThanOrEqual">
      <formula>AC$7</formula>
    </cfRule>
  </conditionalFormatting>
  <conditionalFormatting sqref="AD254:AD259">
    <cfRule type="cellIs" dxfId="24590" priority="6019" operator="equal">
      <formula>0</formula>
    </cfRule>
    <cfRule type="cellIs" dxfId="24589" priority="6020" operator="lessThan">
      <formula>AD$7</formula>
    </cfRule>
    <cfRule type="cellIs" dxfId="24588" priority="6021" operator="greaterThanOrEqual">
      <formula>AD$7</formula>
    </cfRule>
  </conditionalFormatting>
  <conditionalFormatting sqref="T254:T259">
    <cfRule type="cellIs" dxfId="24587" priority="6015" operator="equal">
      <formula>0</formula>
    </cfRule>
    <cfRule type="cellIs" dxfId="24586" priority="6016" operator="lessThan">
      <formula>T$6</formula>
    </cfRule>
    <cfRule type="cellIs" dxfId="24585" priority="6017" operator="lessThan">
      <formula>T$7</formula>
    </cfRule>
    <cfRule type="cellIs" dxfId="24584" priority="6018" operator="greaterThanOrEqual">
      <formula>T$7</formula>
    </cfRule>
  </conditionalFormatting>
  <conditionalFormatting sqref="F263:F273 AE263:AE273">
    <cfRule type="cellIs" dxfId="24583" priority="6011" operator="equal">
      <formula>0</formula>
    </cfRule>
    <cfRule type="cellIs" dxfId="24582" priority="6012" operator="lessThan">
      <formula>F$6</formula>
    </cfRule>
    <cfRule type="cellIs" dxfId="24581" priority="6013" operator="lessThan">
      <formula>F$7</formula>
    </cfRule>
    <cfRule type="cellIs" dxfId="24580" priority="6014" operator="greaterThanOrEqual">
      <formula>F$7</formula>
    </cfRule>
  </conditionalFormatting>
  <conditionalFormatting sqref="G263:G273">
    <cfRule type="cellIs" dxfId="24579" priority="6007" operator="equal">
      <formula>0</formula>
    </cfRule>
    <cfRule type="cellIs" dxfId="24578" priority="6008" operator="lessThan">
      <formula>G$6</formula>
    </cfRule>
    <cfRule type="cellIs" dxfId="24577" priority="6009" operator="lessThan">
      <formula>G$7</formula>
    </cfRule>
    <cfRule type="cellIs" dxfId="24576" priority="6010" operator="greaterThanOrEqual">
      <formula>G$7</formula>
    </cfRule>
  </conditionalFormatting>
  <conditionalFormatting sqref="H263:H273">
    <cfRule type="cellIs" dxfId="24575" priority="6003" operator="equal">
      <formula>0</formula>
    </cfRule>
    <cfRule type="cellIs" dxfId="24574" priority="6004" operator="lessThan">
      <formula>H$6</formula>
    </cfRule>
    <cfRule type="cellIs" dxfId="24573" priority="6005" operator="lessThan">
      <formula>H$7</formula>
    </cfRule>
    <cfRule type="cellIs" dxfId="24572" priority="6006" operator="greaterThanOrEqual">
      <formula>H$7</formula>
    </cfRule>
  </conditionalFormatting>
  <conditionalFormatting sqref="I263:I273">
    <cfRule type="cellIs" dxfId="24571" priority="5999" operator="equal">
      <formula>0</formula>
    </cfRule>
    <cfRule type="cellIs" dxfId="24570" priority="6000" operator="lessThan">
      <formula>I$6</formula>
    </cfRule>
    <cfRule type="cellIs" dxfId="24569" priority="6001" operator="lessThan">
      <formula>I$7</formula>
    </cfRule>
    <cfRule type="cellIs" dxfId="24568" priority="6002" operator="greaterThanOrEqual">
      <formula>I$7</formula>
    </cfRule>
  </conditionalFormatting>
  <conditionalFormatting sqref="J263:J273">
    <cfRule type="cellIs" dxfId="24567" priority="5995" operator="equal">
      <formula>0</formula>
    </cfRule>
    <cfRule type="cellIs" dxfId="24566" priority="5996" operator="lessThan">
      <formula>J$6</formula>
    </cfRule>
    <cfRule type="cellIs" dxfId="24565" priority="5997" operator="lessThan">
      <formula>J$7</formula>
    </cfRule>
    <cfRule type="cellIs" dxfId="24564" priority="5998" operator="greaterThanOrEqual">
      <formula>J$7</formula>
    </cfRule>
  </conditionalFormatting>
  <conditionalFormatting sqref="K263:K273">
    <cfRule type="cellIs" dxfId="24563" priority="5991" operator="equal">
      <formula>0</formula>
    </cfRule>
    <cfRule type="cellIs" dxfId="24562" priority="5992" operator="lessThan">
      <formula>K$6</formula>
    </cfRule>
    <cfRule type="cellIs" dxfId="24561" priority="5993" operator="lessThan">
      <formula>K$7</formula>
    </cfRule>
    <cfRule type="cellIs" dxfId="24560" priority="5994" operator="greaterThanOrEqual">
      <formula>K$7</formula>
    </cfRule>
  </conditionalFormatting>
  <conditionalFormatting sqref="L263:L273">
    <cfRule type="cellIs" dxfId="24559" priority="5987" operator="equal">
      <formula>0</formula>
    </cfRule>
    <cfRule type="cellIs" dxfId="24558" priority="5988" operator="lessThan">
      <formula>L$6</formula>
    </cfRule>
    <cfRule type="cellIs" dxfId="24557" priority="5989" operator="lessThan">
      <formula>L$7</formula>
    </cfRule>
    <cfRule type="cellIs" dxfId="24556" priority="5990" operator="greaterThanOrEqual">
      <formula>L$7</formula>
    </cfRule>
  </conditionalFormatting>
  <conditionalFormatting sqref="M263:M273">
    <cfRule type="cellIs" dxfId="24555" priority="5983" operator="equal">
      <formula>0</formula>
    </cfRule>
    <cfRule type="cellIs" dxfId="24554" priority="5984" operator="lessThan">
      <formula>M$6</formula>
    </cfRule>
    <cfRule type="cellIs" dxfId="24553" priority="5985" operator="lessThan">
      <formula>M$7</formula>
    </cfRule>
    <cfRule type="cellIs" dxfId="24552" priority="5986" operator="greaterThanOrEqual">
      <formula>M$7</formula>
    </cfRule>
  </conditionalFormatting>
  <conditionalFormatting sqref="N263:N273">
    <cfRule type="cellIs" dxfId="24551" priority="5979" operator="equal">
      <formula>0</formula>
    </cfRule>
    <cfRule type="cellIs" dxfId="24550" priority="5980" operator="lessThan">
      <formula>N$6</formula>
    </cfRule>
    <cfRule type="cellIs" dxfId="24549" priority="5981" operator="lessThan">
      <formula>N$7</formula>
    </cfRule>
    <cfRule type="cellIs" dxfId="24548" priority="5982" operator="greaterThanOrEqual">
      <formula>N$7</formula>
    </cfRule>
  </conditionalFormatting>
  <conditionalFormatting sqref="O263:O273">
    <cfRule type="cellIs" dxfId="24547" priority="5975" operator="equal">
      <formula>0</formula>
    </cfRule>
    <cfRule type="cellIs" dxfId="24546" priority="5976" operator="lessThan">
      <formula>O$6</formula>
    </cfRule>
    <cfRule type="cellIs" dxfId="24545" priority="5977" operator="lessThan">
      <formula>O$7</formula>
    </cfRule>
    <cfRule type="cellIs" dxfId="24544" priority="5978" operator="greaterThanOrEqual">
      <formula>O$7</formula>
    </cfRule>
  </conditionalFormatting>
  <conditionalFormatting sqref="P263:P273">
    <cfRule type="cellIs" dxfId="24543" priority="5971" operator="equal">
      <formula>0</formula>
    </cfRule>
    <cfRule type="cellIs" dxfId="24542" priority="5972" operator="lessThan">
      <formula>P$6</formula>
    </cfRule>
    <cfRule type="cellIs" dxfId="24541" priority="5973" operator="lessThan">
      <formula>P$7</formula>
    </cfRule>
    <cfRule type="cellIs" dxfId="24540" priority="5974" operator="greaterThanOrEqual">
      <formula>P$7</formula>
    </cfRule>
  </conditionalFormatting>
  <conditionalFormatting sqref="Q263:Q273">
    <cfRule type="cellIs" dxfId="24539" priority="5967" operator="equal">
      <formula>0</formula>
    </cfRule>
    <cfRule type="cellIs" dxfId="24538" priority="5968" operator="lessThan">
      <formula>Q$6</formula>
    </cfRule>
    <cfRule type="cellIs" dxfId="24537" priority="5969" operator="lessThan">
      <formula>Q$7</formula>
    </cfRule>
    <cfRule type="cellIs" dxfId="24536" priority="5970" operator="greaterThanOrEqual">
      <formula>Q$7</formula>
    </cfRule>
  </conditionalFormatting>
  <conditionalFormatting sqref="R263:R273">
    <cfRule type="cellIs" dxfId="24535" priority="5963" operator="equal">
      <formula>0</formula>
    </cfRule>
    <cfRule type="cellIs" dxfId="24534" priority="5964" operator="lessThan">
      <formula>R$6</formula>
    </cfRule>
    <cfRule type="cellIs" dxfId="24533" priority="5965" operator="lessThan">
      <formula>R$7</formula>
    </cfRule>
    <cfRule type="cellIs" dxfId="24532" priority="5966" operator="greaterThanOrEqual">
      <formula>R$7</formula>
    </cfRule>
  </conditionalFormatting>
  <conditionalFormatting sqref="S263:S273">
    <cfRule type="cellIs" dxfId="24531" priority="5959" operator="equal">
      <formula>0</formula>
    </cfRule>
    <cfRule type="cellIs" dxfId="24530" priority="5960" operator="lessThan">
      <formula>S$6</formula>
    </cfRule>
    <cfRule type="cellIs" dxfId="24529" priority="5961" operator="lessThan">
      <formula>S$7</formula>
    </cfRule>
    <cfRule type="cellIs" dxfId="24528" priority="5962" operator="greaterThanOrEqual">
      <formula>S$7</formula>
    </cfRule>
  </conditionalFormatting>
  <conditionalFormatting sqref="U263:U273">
    <cfRule type="cellIs" dxfId="24527" priority="5955" operator="equal">
      <formula>0</formula>
    </cfRule>
    <cfRule type="cellIs" dxfId="24526" priority="5956" operator="lessThan">
      <formula>U$6</formula>
    </cfRule>
    <cfRule type="cellIs" dxfId="24525" priority="5957" operator="lessThan">
      <formula>U$7</formula>
    </cfRule>
    <cfRule type="cellIs" dxfId="24524" priority="5958" operator="greaterThanOrEqual">
      <formula>U$7</formula>
    </cfRule>
  </conditionalFormatting>
  <conditionalFormatting sqref="W263:W273">
    <cfRule type="cellIs" dxfId="24523" priority="5951" operator="equal">
      <formula>0</formula>
    </cfRule>
    <cfRule type="cellIs" dxfId="24522" priority="5952" operator="lessThan">
      <formula>W$6</formula>
    </cfRule>
    <cfRule type="cellIs" dxfId="24521" priority="5953" operator="lessThan">
      <formula>W$7</formula>
    </cfRule>
    <cfRule type="cellIs" dxfId="24520" priority="5954" operator="greaterThanOrEqual">
      <formula>W$7</formula>
    </cfRule>
  </conditionalFormatting>
  <conditionalFormatting sqref="X263:X273">
    <cfRule type="cellIs" dxfId="24519" priority="5947" operator="equal">
      <formula>0</formula>
    </cfRule>
    <cfRule type="cellIs" dxfId="24518" priority="5948" operator="lessThan">
      <formula>X$6</formula>
    </cfRule>
    <cfRule type="cellIs" dxfId="24517" priority="5949" operator="lessThan">
      <formula>X$7</formula>
    </cfRule>
    <cfRule type="cellIs" dxfId="24516" priority="5950" operator="greaterThanOrEqual">
      <formula>X$7</formula>
    </cfRule>
  </conditionalFormatting>
  <conditionalFormatting sqref="Y263:Y273">
    <cfRule type="cellIs" dxfId="24515" priority="5944" operator="equal">
      <formula>0</formula>
    </cfRule>
    <cfRule type="cellIs" dxfId="24514" priority="5945" operator="lessThan">
      <formula>Y$7</formula>
    </cfRule>
    <cfRule type="cellIs" dxfId="24513" priority="5946" operator="greaterThanOrEqual">
      <formula>Y$7</formula>
    </cfRule>
  </conditionalFormatting>
  <conditionalFormatting sqref="Z263:Z273">
    <cfRule type="cellIs" dxfId="24512" priority="5941" operator="equal">
      <formula>0</formula>
    </cfRule>
    <cfRule type="cellIs" dxfId="24511" priority="5942" operator="lessThan">
      <formula>Z$7</formula>
    </cfRule>
    <cfRule type="cellIs" dxfId="24510" priority="5943" operator="greaterThanOrEqual">
      <formula>Z$7</formula>
    </cfRule>
  </conditionalFormatting>
  <conditionalFormatting sqref="AB263:AB273">
    <cfRule type="cellIs" dxfId="24509" priority="5934" operator="equal">
      <formula>0</formula>
    </cfRule>
    <cfRule type="cellIs" dxfId="24508" priority="5935" operator="lessThan">
      <formula>AB$7</formula>
    </cfRule>
    <cfRule type="cellIs" dxfId="24507" priority="5936" operator="greaterThanOrEqual">
      <formula>AB$7</formula>
    </cfRule>
  </conditionalFormatting>
  <conditionalFormatting sqref="AC263:AC273">
    <cfRule type="cellIs" dxfId="24506" priority="5931" operator="equal">
      <formula>0</formula>
    </cfRule>
    <cfRule type="cellIs" dxfId="24505" priority="5932" operator="lessThan">
      <formula>AC$7</formula>
    </cfRule>
    <cfRule type="cellIs" dxfId="24504" priority="5933" operator="greaterThanOrEqual">
      <formula>AC$7</formula>
    </cfRule>
  </conditionalFormatting>
  <conditionalFormatting sqref="AD263:AD273">
    <cfRule type="cellIs" dxfId="24503" priority="5928" operator="equal">
      <formula>0</formula>
    </cfRule>
    <cfRule type="cellIs" dxfId="24502" priority="5929" operator="lessThan">
      <formula>AD$7</formula>
    </cfRule>
    <cfRule type="cellIs" dxfId="24501" priority="5930" operator="greaterThanOrEqual">
      <formula>AD$7</formula>
    </cfRule>
  </conditionalFormatting>
  <conditionalFormatting sqref="I298:I304">
    <cfRule type="cellIs" dxfId="24500" priority="5635" operator="equal">
      <formula>0</formula>
    </cfRule>
    <cfRule type="cellIs" dxfId="24499" priority="5636" operator="lessThan">
      <formula>I$6</formula>
    </cfRule>
    <cfRule type="cellIs" dxfId="24498" priority="5637" operator="lessThan">
      <formula>I$7</formula>
    </cfRule>
    <cfRule type="cellIs" dxfId="24497" priority="5638" operator="greaterThanOrEqual">
      <formula>I$7</formula>
    </cfRule>
  </conditionalFormatting>
  <conditionalFormatting sqref="K298:K304">
    <cfRule type="cellIs" dxfId="24496" priority="5627" operator="equal">
      <formula>0</formula>
    </cfRule>
    <cfRule type="cellIs" dxfId="24495" priority="5628" operator="lessThan">
      <formula>K$6</formula>
    </cfRule>
    <cfRule type="cellIs" dxfId="24494" priority="5629" operator="lessThan">
      <formula>K$7</formula>
    </cfRule>
    <cfRule type="cellIs" dxfId="24493" priority="5630" operator="greaterThanOrEqual">
      <formula>K$7</formula>
    </cfRule>
  </conditionalFormatting>
  <conditionalFormatting sqref="M298:M304">
    <cfRule type="cellIs" dxfId="24492" priority="5619" operator="equal">
      <formula>0</formula>
    </cfRule>
    <cfRule type="cellIs" dxfId="24491" priority="5620" operator="lessThan">
      <formula>M$6</formula>
    </cfRule>
    <cfRule type="cellIs" dxfId="24490" priority="5621" operator="lessThan">
      <formula>M$7</formula>
    </cfRule>
    <cfRule type="cellIs" dxfId="24489" priority="5622" operator="greaterThanOrEqual">
      <formula>M$7</formula>
    </cfRule>
  </conditionalFormatting>
  <conditionalFormatting sqref="P298:P304">
    <cfRule type="cellIs" dxfId="24488" priority="5607" operator="equal">
      <formula>0</formula>
    </cfRule>
    <cfRule type="cellIs" dxfId="24487" priority="5608" operator="lessThan">
      <formula>P$6</formula>
    </cfRule>
    <cfRule type="cellIs" dxfId="24486" priority="5609" operator="lessThan">
      <formula>P$7</formula>
    </cfRule>
    <cfRule type="cellIs" dxfId="24485" priority="5610" operator="greaterThanOrEqual">
      <formula>P$7</formula>
    </cfRule>
  </conditionalFormatting>
  <conditionalFormatting sqref="Q298:Q304">
    <cfRule type="cellIs" dxfId="24484" priority="5603" operator="equal">
      <formula>0</formula>
    </cfRule>
    <cfRule type="cellIs" dxfId="24483" priority="5604" operator="lessThan">
      <formula>Q$6</formula>
    </cfRule>
    <cfRule type="cellIs" dxfId="24482" priority="5605" operator="lessThan">
      <formula>Q$7</formula>
    </cfRule>
    <cfRule type="cellIs" dxfId="24481" priority="5606" operator="greaterThanOrEqual">
      <formula>Q$7</formula>
    </cfRule>
  </conditionalFormatting>
  <conditionalFormatting sqref="R298:R304">
    <cfRule type="cellIs" dxfId="24480" priority="5599" operator="equal">
      <formula>0</formula>
    </cfRule>
    <cfRule type="cellIs" dxfId="24479" priority="5600" operator="lessThan">
      <formula>R$6</formula>
    </cfRule>
    <cfRule type="cellIs" dxfId="24478" priority="5601" operator="lessThan">
      <formula>R$7</formula>
    </cfRule>
    <cfRule type="cellIs" dxfId="24477" priority="5602" operator="greaterThanOrEqual">
      <formula>R$7</formula>
    </cfRule>
  </conditionalFormatting>
  <conditionalFormatting sqref="S298:S304">
    <cfRule type="cellIs" dxfId="24476" priority="5595" operator="equal">
      <formula>0</formula>
    </cfRule>
    <cfRule type="cellIs" dxfId="24475" priority="5596" operator="lessThan">
      <formula>S$6</formula>
    </cfRule>
    <cfRule type="cellIs" dxfId="24474" priority="5597" operator="lessThan">
      <formula>S$7</formula>
    </cfRule>
    <cfRule type="cellIs" dxfId="24473" priority="5598" operator="greaterThanOrEqual">
      <formula>S$7</formula>
    </cfRule>
  </conditionalFormatting>
  <conditionalFormatting sqref="U298:U304">
    <cfRule type="cellIs" dxfId="24472" priority="5591" operator="equal">
      <formula>0</formula>
    </cfRule>
    <cfRule type="cellIs" dxfId="24471" priority="5592" operator="lessThan">
      <formula>U$6</formula>
    </cfRule>
    <cfRule type="cellIs" dxfId="24470" priority="5593" operator="lessThan">
      <formula>U$7</formula>
    </cfRule>
    <cfRule type="cellIs" dxfId="24469" priority="5594" operator="greaterThanOrEqual">
      <formula>U$7</formula>
    </cfRule>
  </conditionalFormatting>
  <conditionalFormatting sqref="W298:W304">
    <cfRule type="cellIs" dxfId="24468" priority="5587" operator="equal">
      <formula>0</formula>
    </cfRule>
    <cfRule type="cellIs" dxfId="24467" priority="5588" operator="lessThan">
      <formula>W$6</formula>
    </cfRule>
    <cfRule type="cellIs" dxfId="24466" priority="5589" operator="lessThan">
      <formula>W$7</formula>
    </cfRule>
    <cfRule type="cellIs" dxfId="24465" priority="5590" operator="greaterThanOrEqual">
      <formula>W$7</formula>
    </cfRule>
  </conditionalFormatting>
  <conditionalFormatting sqref="X298:X304">
    <cfRule type="cellIs" dxfId="24464" priority="5583" operator="equal">
      <formula>0</formula>
    </cfRule>
    <cfRule type="cellIs" dxfId="24463" priority="5584" operator="lessThan">
      <formula>X$6</formula>
    </cfRule>
    <cfRule type="cellIs" dxfId="24462" priority="5585" operator="lessThan">
      <formula>X$7</formula>
    </cfRule>
    <cfRule type="cellIs" dxfId="24461" priority="5586" operator="greaterThanOrEqual">
      <formula>X$7</formula>
    </cfRule>
  </conditionalFormatting>
  <conditionalFormatting sqref="Y298:Y304">
    <cfRule type="cellIs" dxfId="24460" priority="5580" operator="equal">
      <formula>0</formula>
    </cfRule>
    <cfRule type="cellIs" dxfId="24459" priority="5581" operator="lessThan">
      <formula>Y$7</formula>
    </cfRule>
    <cfRule type="cellIs" dxfId="24458" priority="5582" operator="greaterThanOrEqual">
      <formula>Y$7</formula>
    </cfRule>
  </conditionalFormatting>
  <conditionalFormatting sqref="Z298:Z304">
    <cfRule type="cellIs" dxfId="24457" priority="5577" operator="equal">
      <formula>0</formula>
    </cfRule>
    <cfRule type="cellIs" dxfId="24456" priority="5578" operator="lessThan">
      <formula>Z$7</formula>
    </cfRule>
    <cfRule type="cellIs" dxfId="24455" priority="5579" operator="greaterThanOrEqual">
      <formula>Z$7</formula>
    </cfRule>
  </conditionalFormatting>
  <conditionalFormatting sqref="AC298:AC304">
    <cfRule type="cellIs" dxfId="24454" priority="5567" operator="equal">
      <formula>0</formula>
    </cfRule>
    <cfRule type="cellIs" dxfId="24453" priority="5568" operator="lessThan">
      <formula>AC$7</formula>
    </cfRule>
    <cfRule type="cellIs" dxfId="24452" priority="5569" operator="greaterThanOrEqual">
      <formula>AC$7</formula>
    </cfRule>
  </conditionalFormatting>
  <conditionalFormatting sqref="AD298:AD304">
    <cfRule type="cellIs" dxfId="24451" priority="5564" operator="equal">
      <formula>0</formula>
    </cfRule>
    <cfRule type="cellIs" dxfId="24450" priority="5565" operator="lessThan">
      <formula>AD$7</formula>
    </cfRule>
    <cfRule type="cellIs" dxfId="24449" priority="5566" operator="greaterThanOrEqual">
      <formula>AD$7</formula>
    </cfRule>
  </conditionalFormatting>
  <conditionalFormatting sqref="T298:T304">
    <cfRule type="cellIs" dxfId="24448" priority="5560" operator="equal">
      <formula>0</formula>
    </cfRule>
    <cfRule type="cellIs" dxfId="24447" priority="5561" operator="lessThan">
      <formula>T$6</formula>
    </cfRule>
    <cfRule type="cellIs" dxfId="24446" priority="5562" operator="lessThan">
      <formula>T$7</formula>
    </cfRule>
    <cfRule type="cellIs" dxfId="24445" priority="5563" operator="greaterThanOrEqual">
      <formula>T$7</formula>
    </cfRule>
  </conditionalFormatting>
  <conditionalFormatting sqref="F306:F309 AE306:AE309">
    <cfRule type="cellIs" dxfId="24444" priority="5556" operator="equal">
      <formula>0</formula>
    </cfRule>
    <cfRule type="cellIs" dxfId="24443" priority="5557" operator="lessThan">
      <formula>F$6</formula>
    </cfRule>
    <cfRule type="cellIs" dxfId="24442" priority="5558" operator="lessThan">
      <formula>F$7</formula>
    </cfRule>
    <cfRule type="cellIs" dxfId="24441" priority="5559" operator="greaterThanOrEqual">
      <formula>F$7</formula>
    </cfRule>
  </conditionalFormatting>
  <conditionalFormatting sqref="G306:G309">
    <cfRule type="cellIs" dxfId="24440" priority="5552" operator="equal">
      <formula>0</formula>
    </cfRule>
    <cfRule type="cellIs" dxfId="24439" priority="5553" operator="lessThan">
      <formula>G$6</formula>
    </cfRule>
    <cfRule type="cellIs" dxfId="24438" priority="5554" operator="lessThan">
      <formula>G$7</formula>
    </cfRule>
    <cfRule type="cellIs" dxfId="24437" priority="5555" operator="greaterThanOrEqual">
      <formula>G$7</formula>
    </cfRule>
  </conditionalFormatting>
  <conditionalFormatting sqref="H306:H309">
    <cfRule type="cellIs" dxfId="24436" priority="5548" operator="equal">
      <formula>0</formula>
    </cfRule>
    <cfRule type="cellIs" dxfId="24435" priority="5549" operator="lessThan">
      <formula>H$6</formula>
    </cfRule>
    <cfRule type="cellIs" dxfId="24434" priority="5550" operator="lessThan">
      <formula>H$7</formula>
    </cfRule>
    <cfRule type="cellIs" dxfId="24433" priority="5551" operator="greaterThanOrEqual">
      <formula>H$7</formula>
    </cfRule>
  </conditionalFormatting>
  <conditionalFormatting sqref="I306:I309">
    <cfRule type="cellIs" dxfId="24432" priority="5544" operator="equal">
      <formula>0</formula>
    </cfRule>
    <cfRule type="cellIs" dxfId="24431" priority="5545" operator="lessThan">
      <formula>I$6</formula>
    </cfRule>
    <cfRule type="cellIs" dxfId="24430" priority="5546" operator="lessThan">
      <formula>I$7</formula>
    </cfRule>
    <cfRule type="cellIs" dxfId="24429" priority="5547" operator="greaterThanOrEqual">
      <formula>I$7</formula>
    </cfRule>
  </conditionalFormatting>
  <conditionalFormatting sqref="J306:J309">
    <cfRule type="cellIs" dxfId="24428" priority="5540" operator="equal">
      <formula>0</formula>
    </cfRule>
    <cfRule type="cellIs" dxfId="24427" priority="5541" operator="lessThan">
      <formula>J$6</formula>
    </cfRule>
    <cfRule type="cellIs" dxfId="24426" priority="5542" operator="lessThan">
      <formula>J$7</formula>
    </cfRule>
    <cfRule type="cellIs" dxfId="24425" priority="5543" operator="greaterThanOrEqual">
      <formula>J$7</formula>
    </cfRule>
  </conditionalFormatting>
  <conditionalFormatting sqref="K306:K309">
    <cfRule type="cellIs" dxfId="24424" priority="5536" operator="equal">
      <formula>0</formula>
    </cfRule>
    <cfRule type="cellIs" dxfId="24423" priority="5537" operator="lessThan">
      <formula>K$6</formula>
    </cfRule>
    <cfRule type="cellIs" dxfId="24422" priority="5538" operator="lessThan">
      <formula>K$7</formula>
    </cfRule>
    <cfRule type="cellIs" dxfId="24421" priority="5539" operator="greaterThanOrEqual">
      <formula>K$7</formula>
    </cfRule>
  </conditionalFormatting>
  <conditionalFormatting sqref="L306:L309">
    <cfRule type="cellIs" dxfId="24420" priority="5532" operator="equal">
      <formula>0</formula>
    </cfRule>
    <cfRule type="cellIs" dxfId="24419" priority="5533" operator="lessThan">
      <formula>L$6</formula>
    </cfRule>
    <cfRule type="cellIs" dxfId="24418" priority="5534" operator="lessThan">
      <formula>L$7</formula>
    </cfRule>
    <cfRule type="cellIs" dxfId="24417" priority="5535" operator="greaterThanOrEqual">
      <formula>L$7</formula>
    </cfRule>
  </conditionalFormatting>
  <conditionalFormatting sqref="M306:M309">
    <cfRule type="cellIs" dxfId="24416" priority="5528" operator="equal">
      <formula>0</formula>
    </cfRule>
    <cfRule type="cellIs" dxfId="24415" priority="5529" operator="lessThan">
      <formula>M$6</formula>
    </cfRule>
    <cfRule type="cellIs" dxfId="24414" priority="5530" operator="lessThan">
      <formula>M$7</formula>
    </cfRule>
    <cfRule type="cellIs" dxfId="24413" priority="5531" operator="greaterThanOrEqual">
      <formula>M$7</formula>
    </cfRule>
  </conditionalFormatting>
  <conditionalFormatting sqref="N306:N309">
    <cfRule type="cellIs" dxfId="24412" priority="5524" operator="equal">
      <formula>0</formula>
    </cfRule>
    <cfRule type="cellIs" dxfId="24411" priority="5525" operator="lessThan">
      <formula>N$6</formula>
    </cfRule>
    <cfRule type="cellIs" dxfId="24410" priority="5526" operator="lessThan">
      <formula>N$7</formula>
    </cfRule>
    <cfRule type="cellIs" dxfId="24409" priority="5527" operator="greaterThanOrEqual">
      <formula>N$7</formula>
    </cfRule>
  </conditionalFormatting>
  <conditionalFormatting sqref="O306:O309">
    <cfRule type="cellIs" dxfId="24408" priority="5520" operator="equal">
      <formula>0</formula>
    </cfRule>
    <cfRule type="cellIs" dxfId="24407" priority="5521" operator="lessThan">
      <formula>O$6</formula>
    </cfRule>
    <cfRule type="cellIs" dxfId="24406" priority="5522" operator="lessThan">
      <formula>O$7</formula>
    </cfRule>
    <cfRule type="cellIs" dxfId="24405" priority="5523" operator="greaterThanOrEqual">
      <formula>O$7</formula>
    </cfRule>
  </conditionalFormatting>
  <conditionalFormatting sqref="P306:P309">
    <cfRule type="cellIs" dxfId="24404" priority="5516" operator="equal">
      <formula>0</formula>
    </cfRule>
    <cfRule type="cellIs" dxfId="24403" priority="5517" operator="lessThan">
      <formula>P$6</formula>
    </cfRule>
    <cfRule type="cellIs" dxfId="24402" priority="5518" operator="lessThan">
      <formula>P$7</formula>
    </cfRule>
    <cfRule type="cellIs" dxfId="24401" priority="5519" operator="greaterThanOrEqual">
      <formula>P$7</formula>
    </cfRule>
  </conditionalFormatting>
  <conditionalFormatting sqref="Q306:Q309">
    <cfRule type="cellIs" dxfId="24400" priority="5512" operator="equal">
      <formula>0</formula>
    </cfRule>
    <cfRule type="cellIs" dxfId="24399" priority="5513" operator="lessThan">
      <formula>Q$6</formula>
    </cfRule>
    <cfRule type="cellIs" dxfId="24398" priority="5514" operator="lessThan">
      <formula>Q$7</formula>
    </cfRule>
    <cfRule type="cellIs" dxfId="24397" priority="5515" operator="greaterThanOrEqual">
      <formula>Q$7</formula>
    </cfRule>
  </conditionalFormatting>
  <conditionalFormatting sqref="R306:R309">
    <cfRule type="cellIs" dxfId="24396" priority="5508" operator="equal">
      <formula>0</formula>
    </cfRule>
    <cfRule type="cellIs" dxfId="24395" priority="5509" operator="lessThan">
      <formula>R$6</formula>
    </cfRule>
    <cfRule type="cellIs" dxfId="24394" priority="5510" operator="lessThan">
      <formula>R$7</formula>
    </cfRule>
    <cfRule type="cellIs" dxfId="24393" priority="5511" operator="greaterThanOrEqual">
      <formula>R$7</formula>
    </cfRule>
  </conditionalFormatting>
  <conditionalFormatting sqref="S306:S309">
    <cfRule type="cellIs" dxfId="24392" priority="5504" operator="equal">
      <formula>0</formula>
    </cfRule>
    <cfRule type="cellIs" dxfId="24391" priority="5505" operator="lessThan">
      <formula>S$6</formula>
    </cfRule>
    <cfRule type="cellIs" dxfId="24390" priority="5506" operator="lessThan">
      <formula>S$7</formula>
    </cfRule>
    <cfRule type="cellIs" dxfId="24389" priority="5507" operator="greaterThanOrEqual">
      <formula>S$7</formula>
    </cfRule>
  </conditionalFormatting>
  <conditionalFormatting sqref="U306:U309">
    <cfRule type="cellIs" dxfId="24388" priority="5500" operator="equal">
      <formula>0</formula>
    </cfRule>
    <cfRule type="cellIs" dxfId="24387" priority="5501" operator="lessThan">
      <formula>U$6</formula>
    </cfRule>
    <cfRule type="cellIs" dxfId="24386" priority="5502" operator="lessThan">
      <formula>U$7</formula>
    </cfRule>
    <cfRule type="cellIs" dxfId="24385" priority="5503" operator="greaterThanOrEqual">
      <formula>U$7</formula>
    </cfRule>
  </conditionalFormatting>
  <conditionalFormatting sqref="W306:W309">
    <cfRule type="cellIs" dxfId="24384" priority="5496" operator="equal">
      <formula>0</formula>
    </cfRule>
    <cfRule type="cellIs" dxfId="24383" priority="5497" operator="lessThan">
      <formula>W$6</formula>
    </cfRule>
    <cfRule type="cellIs" dxfId="24382" priority="5498" operator="lessThan">
      <formula>W$7</formula>
    </cfRule>
    <cfRule type="cellIs" dxfId="24381" priority="5499" operator="greaterThanOrEqual">
      <formula>W$7</formula>
    </cfRule>
  </conditionalFormatting>
  <conditionalFormatting sqref="X306:X309">
    <cfRule type="cellIs" dxfId="24380" priority="5492" operator="equal">
      <formula>0</formula>
    </cfRule>
    <cfRule type="cellIs" dxfId="24379" priority="5493" operator="lessThan">
      <formula>X$6</formula>
    </cfRule>
    <cfRule type="cellIs" dxfId="24378" priority="5494" operator="lessThan">
      <formula>X$7</formula>
    </cfRule>
    <cfRule type="cellIs" dxfId="24377" priority="5495" operator="greaterThanOrEqual">
      <formula>X$7</formula>
    </cfRule>
  </conditionalFormatting>
  <conditionalFormatting sqref="Y306:Y309">
    <cfRule type="cellIs" dxfId="24376" priority="5489" operator="equal">
      <formula>0</formula>
    </cfRule>
    <cfRule type="cellIs" dxfId="24375" priority="5490" operator="lessThan">
      <formula>Y$7</formula>
    </cfRule>
    <cfRule type="cellIs" dxfId="24374" priority="5491" operator="greaterThanOrEqual">
      <formula>Y$7</formula>
    </cfRule>
  </conditionalFormatting>
  <conditionalFormatting sqref="Z306:Z309">
    <cfRule type="cellIs" dxfId="24373" priority="5486" operator="equal">
      <formula>0</formula>
    </cfRule>
    <cfRule type="cellIs" dxfId="24372" priority="5487" operator="lessThan">
      <formula>Z$7</formula>
    </cfRule>
    <cfRule type="cellIs" dxfId="24371" priority="5488" operator="greaterThanOrEqual">
      <formula>Z$7</formula>
    </cfRule>
  </conditionalFormatting>
  <conditionalFormatting sqref="AA306:AA309">
    <cfRule type="cellIs" dxfId="24370" priority="5482" operator="equal">
      <formula>0</formula>
    </cfRule>
    <cfRule type="cellIs" dxfId="24369" priority="5483" operator="lessThan">
      <formula>AA$6</formula>
    </cfRule>
    <cfRule type="cellIs" dxfId="24368" priority="5484" operator="lessThan">
      <formula>AA$7</formula>
    </cfRule>
    <cfRule type="cellIs" dxfId="24367" priority="5485" operator="greaterThanOrEqual">
      <formula>AA$7</formula>
    </cfRule>
  </conditionalFormatting>
  <conditionalFormatting sqref="AB306:AB309">
    <cfRule type="cellIs" dxfId="24366" priority="5479" operator="equal">
      <formula>0</formula>
    </cfRule>
    <cfRule type="cellIs" dxfId="24365" priority="5480" operator="lessThan">
      <formula>AB$7</formula>
    </cfRule>
    <cfRule type="cellIs" dxfId="24364" priority="5481" operator="greaterThanOrEqual">
      <formula>AB$7</formula>
    </cfRule>
  </conditionalFormatting>
  <conditionalFormatting sqref="AC306:AC309">
    <cfRule type="cellIs" dxfId="24363" priority="5476" operator="equal">
      <formula>0</formula>
    </cfRule>
    <cfRule type="cellIs" dxfId="24362" priority="5477" operator="lessThan">
      <formula>AC$7</formula>
    </cfRule>
    <cfRule type="cellIs" dxfId="24361" priority="5478" operator="greaterThanOrEqual">
      <formula>AC$7</formula>
    </cfRule>
  </conditionalFormatting>
  <conditionalFormatting sqref="AD306:AD309">
    <cfRule type="cellIs" dxfId="24360" priority="5473" operator="equal">
      <formula>0</formula>
    </cfRule>
    <cfRule type="cellIs" dxfId="24359" priority="5474" operator="lessThan">
      <formula>AD$7</formula>
    </cfRule>
    <cfRule type="cellIs" dxfId="24358" priority="5475" operator="greaterThanOrEqual">
      <formula>AD$7</formula>
    </cfRule>
  </conditionalFormatting>
  <conditionalFormatting sqref="T306:T309">
    <cfRule type="cellIs" dxfId="24357" priority="5469" operator="equal">
      <formula>0</formula>
    </cfRule>
    <cfRule type="cellIs" dxfId="24356" priority="5470" operator="lessThan">
      <formula>T$6</formula>
    </cfRule>
    <cfRule type="cellIs" dxfId="24355" priority="5471" operator="lessThan">
      <formula>T$7</formula>
    </cfRule>
    <cfRule type="cellIs" dxfId="24354" priority="5472" operator="greaterThanOrEqual">
      <formula>T$7</formula>
    </cfRule>
  </conditionalFormatting>
  <conditionalFormatting sqref="F313:F319 AE313:AE319">
    <cfRule type="cellIs" dxfId="24353" priority="5465" operator="equal">
      <formula>0</formula>
    </cfRule>
    <cfRule type="cellIs" dxfId="24352" priority="5466" operator="lessThan">
      <formula>F$6</formula>
    </cfRule>
    <cfRule type="cellIs" dxfId="24351" priority="5467" operator="lessThan">
      <formula>F$7</formula>
    </cfRule>
    <cfRule type="cellIs" dxfId="24350" priority="5468" operator="greaterThanOrEqual">
      <formula>F$7</formula>
    </cfRule>
  </conditionalFormatting>
  <conditionalFormatting sqref="G313:G319">
    <cfRule type="cellIs" dxfId="24349" priority="5461" operator="equal">
      <formula>0</formula>
    </cfRule>
    <cfRule type="cellIs" dxfId="24348" priority="5462" operator="lessThan">
      <formula>G$6</formula>
    </cfRule>
    <cfRule type="cellIs" dxfId="24347" priority="5463" operator="lessThan">
      <formula>G$7</formula>
    </cfRule>
    <cfRule type="cellIs" dxfId="24346" priority="5464" operator="greaterThanOrEqual">
      <formula>G$7</formula>
    </cfRule>
  </conditionalFormatting>
  <conditionalFormatting sqref="H313:H319">
    <cfRule type="cellIs" dxfId="24345" priority="5457" operator="equal">
      <formula>0</formula>
    </cfRule>
    <cfRule type="cellIs" dxfId="24344" priority="5458" operator="lessThan">
      <formula>H$6</formula>
    </cfRule>
    <cfRule type="cellIs" dxfId="24343" priority="5459" operator="lessThan">
      <formula>H$7</formula>
    </cfRule>
    <cfRule type="cellIs" dxfId="24342" priority="5460" operator="greaterThanOrEqual">
      <formula>H$7</formula>
    </cfRule>
  </conditionalFormatting>
  <conditionalFormatting sqref="I313:I319">
    <cfRule type="cellIs" dxfId="24341" priority="5453" operator="equal">
      <formula>0</formula>
    </cfRule>
    <cfRule type="cellIs" dxfId="24340" priority="5454" operator="lessThan">
      <formula>I$6</formula>
    </cfRule>
    <cfRule type="cellIs" dxfId="24339" priority="5455" operator="lessThan">
      <formula>I$7</formula>
    </cfRule>
    <cfRule type="cellIs" dxfId="24338" priority="5456" operator="greaterThanOrEqual">
      <formula>I$7</formula>
    </cfRule>
  </conditionalFormatting>
  <conditionalFormatting sqref="J313:J319">
    <cfRule type="cellIs" dxfId="24337" priority="5449" operator="equal">
      <formula>0</formula>
    </cfRule>
    <cfRule type="cellIs" dxfId="24336" priority="5450" operator="lessThan">
      <formula>J$6</formula>
    </cfRule>
    <cfRule type="cellIs" dxfId="24335" priority="5451" operator="lessThan">
      <formula>J$7</formula>
    </cfRule>
    <cfRule type="cellIs" dxfId="24334" priority="5452" operator="greaterThanOrEqual">
      <formula>J$7</formula>
    </cfRule>
  </conditionalFormatting>
  <conditionalFormatting sqref="K313:K319">
    <cfRule type="cellIs" dxfId="24333" priority="5445" operator="equal">
      <formula>0</formula>
    </cfRule>
    <cfRule type="cellIs" dxfId="24332" priority="5446" operator="lessThan">
      <formula>K$6</formula>
    </cfRule>
    <cfRule type="cellIs" dxfId="24331" priority="5447" operator="lessThan">
      <formula>K$7</formula>
    </cfRule>
    <cfRule type="cellIs" dxfId="24330" priority="5448" operator="greaterThanOrEqual">
      <formula>K$7</formula>
    </cfRule>
  </conditionalFormatting>
  <conditionalFormatting sqref="L313:L319">
    <cfRule type="cellIs" dxfId="24329" priority="5441" operator="equal">
      <formula>0</formula>
    </cfRule>
    <cfRule type="cellIs" dxfId="24328" priority="5442" operator="lessThan">
      <formula>L$6</formula>
    </cfRule>
    <cfRule type="cellIs" dxfId="24327" priority="5443" operator="lessThan">
      <formula>L$7</formula>
    </cfRule>
    <cfRule type="cellIs" dxfId="24326" priority="5444" operator="greaterThanOrEqual">
      <formula>L$7</formula>
    </cfRule>
  </conditionalFormatting>
  <conditionalFormatting sqref="M313:M319">
    <cfRule type="cellIs" dxfId="24325" priority="5437" operator="equal">
      <formula>0</formula>
    </cfRule>
    <cfRule type="cellIs" dxfId="24324" priority="5438" operator="lessThan">
      <formula>M$6</formula>
    </cfRule>
    <cfRule type="cellIs" dxfId="24323" priority="5439" operator="lessThan">
      <formula>M$7</formula>
    </cfRule>
    <cfRule type="cellIs" dxfId="24322" priority="5440" operator="greaterThanOrEqual">
      <formula>M$7</formula>
    </cfRule>
  </conditionalFormatting>
  <conditionalFormatting sqref="N313:N319">
    <cfRule type="cellIs" dxfId="24321" priority="5433" operator="equal">
      <formula>0</formula>
    </cfRule>
    <cfRule type="cellIs" dxfId="24320" priority="5434" operator="lessThan">
      <formula>N$6</formula>
    </cfRule>
    <cfRule type="cellIs" dxfId="24319" priority="5435" operator="lessThan">
      <formula>N$7</formula>
    </cfRule>
    <cfRule type="cellIs" dxfId="24318" priority="5436" operator="greaterThanOrEqual">
      <formula>N$7</formula>
    </cfRule>
  </conditionalFormatting>
  <conditionalFormatting sqref="O313:O319">
    <cfRule type="cellIs" dxfId="24317" priority="5429" operator="equal">
      <formula>0</formula>
    </cfRule>
    <cfRule type="cellIs" dxfId="24316" priority="5430" operator="lessThan">
      <formula>O$6</formula>
    </cfRule>
    <cfRule type="cellIs" dxfId="24315" priority="5431" operator="lessThan">
      <formula>O$7</formula>
    </cfRule>
    <cfRule type="cellIs" dxfId="24314" priority="5432" operator="greaterThanOrEqual">
      <formula>O$7</formula>
    </cfRule>
  </conditionalFormatting>
  <conditionalFormatting sqref="P313:P319">
    <cfRule type="cellIs" dxfId="24313" priority="5425" operator="equal">
      <formula>0</formula>
    </cfRule>
    <cfRule type="cellIs" dxfId="24312" priority="5426" operator="lessThan">
      <formula>P$6</formula>
    </cfRule>
    <cfRule type="cellIs" dxfId="24311" priority="5427" operator="lessThan">
      <formula>P$7</formula>
    </cfRule>
    <cfRule type="cellIs" dxfId="24310" priority="5428" operator="greaterThanOrEqual">
      <formula>P$7</formula>
    </cfRule>
  </conditionalFormatting>
  <conditionalFormatting sqref="Q313:Q319">
    <cfRule type="cellIs" dxfId="24309" priority="5421" operator="equal">
      <formula>0</formula>
    </cfRule>
    <cfRule type="cellIs" dxfId="24308" priority="5422" operator="lessThan">
      <formula>Q$6</formula>
    </cfRule>
    <cfRule type="cellIs" dxfId="24307" priority="5423" operator="lessThan">
      <formula>Q$7</formula>
    </cfRule>
    <cfRule type="cellIs" dxfId="24306" priority="5424" operator="greaterThanOrEqual">
      <formula>Q$7</formula>
    </cfRule>
  </conditionalFormatting>
  <conditionalFormatting sqref="R313:R319">
    <cfRule type="cellIs" dxfId="24305" priority="5417" operator="equal">
      <formula>0</formula>
    </cfRule>
    <cfRule type="cellIs" dxfId="24304" priority="5418" operator="lessThan">
      <formula>R$6</formula>
    </cfRule>
    <cfRule type="cellIs" dxfId="24303" priority="5419" operator="lessThan">
      <formula>R$7</formula>
    </cfRule>
    <cfRule type="cellIs" dxfId="24302" priority="5420" operator="greaterThanOrEqual">
      <formula>R$7</formula>
    </cfRule>
  </conditionalFormatting>
  <conditionalFormatting sqref="S313:S319">
    <cfRule type="cellIs" dxfId="24301" priority="5413" operator="equal">
      <formula>0</formula>
    </cfRule>
    <cfRule type="cellIs" dxfId="24300" priority="5414" operator="lessThan">
      <formula>S$6</formula>
    </cfRule>
    <cfRule type="cellIs" dxfId="24299" priority="5415" operator="lessThan">
      <formula>S$7</formula>
    </cfRule>
    <cfRule type="cellIs" dxfId="24298" priority="5416" operator="greaterThanOrEqual">
      <formula>S$7</formula>
    </cfRule>
  </conditionalFormatting>
  <conditionalFormatting sqref="U313:U319">
    <cfRule type="cellIs" dxfId="24297" priority="5409" operator="equal">
      <formula>0</formula>
    </cfRule>
    <cfRule type="cellIs" dxfId="24296" priority="5410" operator="lessThan">
      <formula>U$6</formula>
    </cfRule>
    <cfRule type="cellIs" dxfId="24295" priority="5411" operator="lessThan">
      <formula>U$7</formula>
    </cfRule>
    <cfRule type="cellIs" dxfId="24294" priority="5412" operator="greaterThanOrEqual">
      <formula>U$7</formula>
    </cfRule>
  </conditionalFormatting>
  <conditionalFormatting sqref="W313:W319">
    <cfRule type="cellIs" dxfId="24293" priority="5405" operator="equal">
      <formula>0</formula>
    </cfRule>
    <cfRule type="cellIs" dxfId="24292" priority="5406" operator="lessThan">
      <formula>W$6</formula>
    </cfRule>
    <cfRule type="cellIs" dxfId="24291" priority="5407" operator="lessThan">
      <formula>W$7</formula>
    </cfRule>
    <cfRule type="cellIs" dxfId="24290" priority="5408" operator="greaterThanOrEqual">
      <formula>W$7</formula>
    </cfRule>
  </conditionalFormatting>
  <conditionalFormatting sqref="X313:X319">
    <cfRule type="cellIs" dxfId="24289" priority="5401" operator="equal">
      <formula>0</formula>
    </cfRule>
    <cfRule type="cellIs" dxfId="24288" priority="5402" operator="lessThan">
      <formula>X$6</formula>
    </cfRule>
    <cfRule type="cellIs" dxfId="24287" priority="5403" operator="lessThan">
      <formula>X$7</formula>
    </cfRule>
    <cfRule type="cellIs" dxfId="24286" priority="5404" operator="greaterThanOrEqual">
      <formula>X$7</formula>
    </cfRule>
  </conditionalFormatting>
  <conditionalFormatting sqref="Y313:Y319">
    <cfRule type="cellIs" dxfId="24285" priority="5398" operator="equal">
      <formula>0</formula>
    </cfRule>
    <cfRule type="cellIs" dxfId="24284" priority="5399" operator="lessThan">
      <formula>Y$7</formula>
    </cfRule>
    <cfRule type="cellIs" dxfId="24283" priority="5400" operator="greaterThanOrEqual">
      <formula>Y$7</formula>
    </cfRule>
  </conditionalFormatting>
  <conditionalFormatting sqref="Z313:Z319">
    <cfRule type="cellIs" dxfId="24282" priority="5395" operator="equal">
      <formula>0</formula>
    </cfRule>
    <cfRule type="cellIs" dxfId="24281" priority="5396" operator="lessThan">
      <formula>Z$7</formula>
    </cfRule>
    <cfRule type="cellIs" dxfId="24280" priority="5397" operator="greaterThanOrEqual">
      <formula>Z$7</formula>
    </cfRule>
  </conditionalFormatting>
  <conditionalFormatting sqref="AA313:AA319">
    <cfRule type="cellIs" dxfId="24279" priority="5391" operator="equal">
      <formula>0</formula>
    </cfRule>
    <cfRule type="cellIs" dxfId="24278" priority="5392" operator="lessThan">
      <formula>AA$6</formula>
    </cfRule>
    <cfRule type="cellIs" dxfId="24277" priority="5393" operator="lessThan">
      <formula>AA$7</formula>
    </cfRule>
    <cfRule type="cellIs" dxfId="24276" priority="5394" operator="greaterThanOrEqual">
      <formula>AA$7</formula>
    </cfRule>
  </conditionalFormatting>
  <conditionalFormatting sqref="AB313:AB319">
    <cfRule type="cellIs" dxfId="24275" priority="5388" operator="equal">
      <formula>0</formula>
    </cfRule>
    <cfRule type="cellIs" dxfId="24274" priority="5389" operator="lessThan">
      <formula>AB$7</formula>
    </cfRule>
    <cfRule type="cellIs" dxfId="24273" priority="5390" operator="greaterThanOrEqual">
      <formula>AB$7</formula>
    </cfRule>
  </conditionalFormatting>
  <conditionalFormatting sqref="AC313:AC319">
    <cfRule type="cellIs" dxfId="24272" priority="5385" operator="equal">
      <formula>0</formula>
    </cfRule>
    <cfRule type="cellIs" dxfId="24271" priority="5386" operator="lessThan">
      <formula>AC$7</formula>
    </cfRule>
    <cfRule type="cellIs" dxfId="24270" priority="5387" operator="greaterThanOrEqual">
      <formula>AC$7</formula>
    </cfRule>
  </conditionalFormatting>
  <conditionalFormatting sqref="AD313:AD319">
    <cfRule type="cellIs" dxfId="24269" priority="5382" operator="equal">
      <formula>0</formula>
    </cfRule>
    <cfRule type="cellIs" dxfId="24268" priority="5383" operator="lessThan">
      <formula>AD$7</formula>
    </cfRule>
    <cfRule type="cellIs" dxfId="24267" priority="5384" operator="greaterThanOrEqual">
      <formula>AD$7</formula>
    </cfRule>
  </conditionalFormatting>
  <conditionalFormatting sqref="T313:T319">
    <cfRule type="cellIs" dxfId="24266" priority="5378" operator="equal">
      <formula>0</formula>
    </cfRule>
    <cfRule type="cellIs" dxfId="24265" priority="5379" operator="lessThan">
      <formula>T$6</formula>
    </cfRule>
    <cfRule type="cellIs" dxfId="24264" priority="5380" operator="lessThan">
      <formula>T$7</formula>
    </cfRule>
    <cfRule type="cellIs" dxfId="24263" priority="5381" operator="greaterThanOrEqual">
      <formula>T$7</formula>
    </cfRule>
  </conditionalFormatting>
  <conditionalFormatting sqref="F328:F340 AE328:AE340">
    <cfRule type="cellIs" dxfId="24262" priority="5283" operator="equal">
      <formula>0</formula>
    </cfRule>
    <cfRule type="cellIs" dxfId="24261" priority="5284" operator="lessThan">
      <formula>F$6</formula>
    </cfRule>
    <cfRule type="cellIs" dxfId="24260" priority="5285" operator="lessThan">
      <formula>F$7</formula>
    </cfRule>
    <cfRule type="cellIs" dxfId="24259" priority="5286" operator="greaterThanOrEqual">
      <formula>F$7</formula>
    </cfRule>
  </conditionalFormatting>
  <conditionalFormatting sqref="G328:G340">
    <cfRule type="cellIs" dxfId="24258" priority="5279" operator="equal">
      <formula>0</formula>
    </cfRule>
    <cfRule type="cellIs" dxfId="24257" priority="5280" operator="lessThan">
      <formula>G$6</formula>
    </cfRule>
    <cfRule type="cellIs" dxfId="24256" priority="5281" operator="lessThan">
      <formula>G$7</formula>
    </cfRule>
    <cfRule type="cellIs" dxfId="24255" priority="5282" operator="greaterThanOrEqual">
      <formula>G$7</formula>
    </cfRule>
  </conditionalFormatting>
  <conditionalFormatting sqref="H328:H340">
    <cfRule type="cellIs" dxfId="24254" priority="5275" operator="equal">
      <formula>0</formula>
    </cfRule>
    <cfRule type="cellIs" dxfId="24253" priority="5276" operator="lessThan">
      <formula>H$6</formula>
    </cfRule>
    <cfRule type="cellIs" dxfId="24252" priority="5277" operator="lessThan">
      <formula>H$7</formula>
    </cfRule>
    <cfRule type="cellIs" dxfId="24251" priority="5278" operator="greaterThanOrEqual">
      <formula>H$7</formula>
    </cfRule>
  </conditionalFormatting>
  <conditionalFormatting sqref="I328:I340">
    <cfRule type="cellIs" dxfId="24250" priority="5271" operator="equal">
      <formula>0</formula>
    </cfRule>
    <cfRule type="cellIs" dxfId="24249" priority="5272" operator="lessThan">
      <formula>I$6</formula>
    </cfRule>
    <cfRule type="cellIs" dxfId="24248" priority="5273" operator="lessThan">
      <formula>I$7</formula>
    </cfRule>
    <cfRule type="cellIs" dxfId="24247" priority="5274" operator="greaterThanOrEqual">
      <formula>I$7</formula>
    </cfRule>
  </conditionalFormatting>
  <conditionalFormatting sqref="J328:J340">
    <cfRule type="cellIs" dxfId="24246" priority="5267" operator="equal">
      <formula>0</formula>
    </cfRule>
    <cfRule type="cellIs" dxfId="24245" priority="5268" operator="lessThan">
      <formula>J$6</formula>
    </cfRule>
    <cfRule type="cellIs" dxfId="24244" priority="5269" operator="lessThan">
      <formula>J$7</formula>
    </cfRule>
    <cfRule type="cellIs" dxfId="24243" priority="5270" operator="greaterThanOrEqual">
      <formula>J$7</formula>
    </cfRule>
  </conditionalFormatting>
  <conditionalFormatting sqref="K328:K340">
    <cfRule type="cellIs" dxfId="24242" priority="5263" operator="equal">
      <formula>0</formula>
    </cfRule>
    <cfRule type="cellIs" dxfId="24241" priority="5264" operator="lessThan">
      <formula>K$6</formula>
    </cfRule>
    <cfRule type="cellIs" dxfId="24240" priority="5265" operator="lessThan">
      <formula>K$7</formula>
    </cfRule>
    <cfRule type="cellIs" dxfId="24239" priority="5266" operator="greaterThanOrEqual">
      <formula>K$7</formula>
    </cfRule>
  </conditionalFormatting>
  <conditionalFormatting sqref="L328:L340">
    <cfRule type="cellIs" dxfId="24238" priority="5259" operator="equal">
      <formula>0</formula>
    </cfRule>
    <cfRule type="cellIs" dxfId="24237" priority="5260" operator="lessThan">
      <formula>L$6</formula>
    </cfRule>
    <cfRule type="cellIs" dxfId="24236" priority="5261" operator="lessThan">
      <formula>L$7</formula>
    </cfRule>
    <cfRule type="cellIs" dxfId="24235" priority="5262" operator="greaterThanOrEqual">
      <formula>L$7</formula>
    </cfRule>
  </conditionalFormatting>
  <conditionalFormatting sqref="M328:M340">
    <cfRule type="cellIs" dxfId="24234" priority="5255" operator="equal">
      <formula>0</formula>
    </cfRule>
    <cfRule type="cellIs" dxfId="24233" priority="5256" operator="lessThan">
      <formula>M$6</formula>
    </cfRule>
    <cfRule type="cellIs" dxfId="24232" priority="5257" operator="lessThan">
      <formula>M$7</formula>
    </cfRule>
    <cfRule type="cellIs" dxfId="24231" priority="5258" operator="greaterThanOrEqual">
      <formula>M$7</formula>
    </cfRule>
  </conditionalFormatting>
  <conditionalFormatting sqref="N328:N340">
    <cfRule type="cellIs" dxfId="24230" priority="5251" operator="equal">
      <formula>0</formula>
    </cfRule>
    <cfRule type="cellIs" dxfId="24229" priority="5252" operator="lessThan">
      <formula>N$6</formula>
    </cfRule>
    <cfRule type="cellIs" dxfId="24228" priority="5253" operator="lessThan">
      <formula>N$7</formula>
    </cfRule>
    <cfRule type="cellIs" dxfId="24227" priority="5254" operator="greaterThanOrEqual">
      <formula>N$7</formula>
    </cfRule>
  </conditionalFormatting>
  <conditionalFormatting sqref="O328:O340">
    <cfRule type="cellIs" dxfId="24226" priority="5247" operator="equal">
      <formula>0</formula>
    </cfRule>
    <cfRule type="cellIs" dxfId="24225" priority="5248" operator="lessThan">
      <formula>O$6</formula>
    </cfRule>
    <cfRule type="cellIs" dxfId="24224" priority="5249" operator="lessThan">
      <formula>O$7</formula>
    </cfRule>
    <cfRule type="cellIs" dxfId="24223" priority="5250" operator="greaterThanOrEqual">
      <formula>O$7</formula>
    </cfRule>
  </conditionalFormatting>
  <conditionalFormatting sqref="P328:P340">
    <cfRule type="cellIs" dxfId="24222" priority="5243" operator="equal">
      <formula>0</formula>
    </cfRule>
    <cfRule type="cellIs" dxfId="24221" priority="5244" operator="lessThan">
      <formula>P$6</formula>
    </cfRule>
    <cfRule type="cellIs" dxfId="24220" priority="5245" operator="lessThan">
      <formula>P$7</formula>
    </cfRule>
    <cfRule type="cellIs" dxfId="24219" priority="5246" operator="greaterThanOrEqual">
      <formula>P$7</formula>
    </cfRule>
  </conditionalFormatting>
  <conditionalFormatting sqref="Q328:Q340">
    <cfRule type="cellIs" dxfId="24218" priority="5239" operator="equal">
      <formula>0</formula>
    </cfRule>
    <cfRule type="cellIs" dxfId="24217" priority="5240" operator="lessThan">
      <formula>Q$6</formula>
    </cfRule>
    <cfRule type="cellIs" dxfId="24216" priority="5241" operator="lessThan">
      <formula>Q$7</formula>
    </cfRule>
    <cfRule type="cellIs" dxfId="24215" priority="5242" operator="greaterThanOrEqual">
      <formula>Q$7</formula>
    </cfRule>
  </conditionalFormatting>
  <conditionalFormatting sqref="R328:R340">
    <cfRule type="cellIs" dxfId="24214" priority="5235" operator="equal">
      <formula>0</formula>
    </cfRule>
    <cfRule type="cellIs" dxfId="24213" priority="5236" operator="lessThan">
      <formula>R$6</formula>
    </cfRule>
    <cfRule type="cellIs" dxfId="24212" priority="5237" operator="lessThan">
      <formula>R$7</formula>
    </cfRule>
    <cfRule type="cellIs" dxfId="24211" priority="5238" operator="greaterThanOrEqual">
      <formula>R$7</formula>
    </cfRule>
  </conditionalFormatting>
  <conditionalFormatting sqref="S328:S340">
    <cfRule type="cellIs" dxfId="24210" priority="5231" operator="equal">
      <formula>0</formula>
    </cfRule>
    <cfRule type="cellIs" dxfId="24209" priority="5232" operator="lessThan">
      <formula>S$6</formula>
    </cfRule>
    <cfRule type="cellIs" dxfId="24208" priority="5233" operator="lessThan">
      <formula>S$7</formula>
    </cfRule>
    <cfRule type="cellIs" dxfId="24207" priority="5234" operator="greaterThanOrEqual">
      <formula>S$7</formula>
    </cfRule>
  </conditionalFormatting>
  <conditionalFormatting sqref="U328:U340">
    <cfRule type="cellIs" dxfId="24206" priority="5227" operator="equal">
      <formula>0</formula>
    </cfRule>
    <cfRule type="cellIs" dxfId="24205" priority="5228" operator="lessThan">
      <formula>U$6</formula>
    </cfRule>
    <cfRule type="cellIs" dxfId="24204" priority="5229" operator="lessThan">
      <formula>U$7</formula>
    </cfRule>
    <cfRule type="cellIs" dxfId="24203" priority="5230" operator="greaterThanOrEqual">
      <formula>U$7</formula>
    </cfRule>
  </conditionalFormatting>
  <conditionalFormatting sqref="W328:W340">
    <cfRule type="cellIs" dxfId="24202" priority="5223" operator="equal">
      <formula>0</formula>
    </cfRule>
    <cfRule type="cellIs" dxfId="24201" priority="5224" operator="lessThan">
      <formula>W$6</formula>
    </cfRule>
    <cfRule type="cellIs" dxfId="24200" priority="5225" operator="lessThan">
      <formula>W$7</formula>
    </cfRule>
    <cfRule type="cellIs" dxfId="24199" priority="5226" operator="greaterThanOrEqual">
      <formula>W$7</formula>
    </cfRule>
  </conditionalFormatting>
  <conditionalFormatting sqref="X328:X340">
    <cfRule type="cellIs" dxfId="24198" priority="5219" operator="equal">
      <formula>0</formula>
    </cfRule>
    <cfRule type="cellIs" dxfId="24197" priority="5220" operator="lessThan">
      <formula>X$6</formula>
    </cfRule>
    <cfRule type="cellIs" dxfId="24196" priority="5221" operator="lessThan">
      <formula>X$7</formula>
    </cfRule>
    <cfRule type="cellIs" dxfId="24195" priority="5222" operator="greaterThanOrEqual">
      <formula>X$7</formula>
    </cfRule>
  </conditionalFormatting>
  <conditionalFormatting sqref="Y328:Y340">
    <cfRule type="cellIs" dxfId="24194" priority="5216" operator="equal">
      <formula>0</formula>
    </cfRule>
    <cfRule type="cellIs" dxfId="24193" priority="5217" operator="lessThan">
      <formula>Y$7</formula>
    </cfRule>
    <cfRule type="cellIs" dxfId="24192" priority="5218" operator="greaterThanOrEqual">
      <formula>Y$7</formula>
    </cfRule>
  </conditionalFormatting>
  <conditionalFormatting sqref="Z328:Z340">
    <cfRule type="cellIs" dxfId="24191" priority="5213" operator="equal">
      <formula>0</formula>
    </cfRule>
    <cfRule type="cellIs" dxfId="24190" priority="5214" operator="lessThan">
      <formula>Z$7</formula>
    </cfRule>
    <cfRule type="cellIs" dxfId="24189" priority="5215" operator="greaterThanOrEqual">
      <formula>Z$7</formula>
    </cfRule>
  </conditionalFormatting>
  <conditionalFormatting sqref="AA328:AA340">
    <cfRule type="cellIs" dxfId="24188" priority="5209" operator="equal">
      <formula>0</formula>
    </cfRule>
    <cfRule type="cellIs" dxfId="24187" priority="5210" operator="lessThan">
      <formula>AA$6</formula>
    </cfRule>
    <cfRule type="cellIs" dxfId="24186" priority="5211" operator="lessThan">
      <formula>AA$7</formula>
    </cfRule>
    <cfRule type="cellIs" dxfId="24185" priority="5212" operator="greaterThanOrEqual">
      <formula>AA$7</formula>
    </cfRule>
  </conditionalFormatting>
  <conditionalFormatting sqref="AB328:AB340">
    <cfRule type="cellIs" dxfId="24184" priority="5206" operator="equal">
      <formula>0</formula>
    </cfRule>
    <cfRule type="cellIs" dxfId="24183" priority="5207" operator="lessThan">
      <formula>AB$7</formula>
    </cfRule>
    <cfRule type="cellIs" dxfId="24182" priority="5208" operator="greaterThanOrEqual">
      <formula>AB$7</formula>
    </cfRule>
  </conditionalFormatting>
  <conditionalFormatting sqref="AC328:AC340">
    <cfRule type="cellIs" dxfId="24181" priority="5203" operator="equal">
      <formula>0</formula>
    </cfRule>
    <cfRule type="cellIs" dxfId="24180" priority="5204" operator="lessThan">
      <formula>AC$7</formula>
    </cfRule>
    <cfRule type="cellIs" dxfId="24179" priority="5205" operator="greaterThanOrEqual">
      <formula>AC$7</formula>
    </cfRule>
  </conditionalFormatting>
  <conditionalFormatting sqref="AD328:AD340">
    <cfRule type="cellIs" dxfId="24178" priority="5200" operator="equal">
      <formula>0</formula>
    </cfRule>
    <cfRule type="cellIs" dxfId="24177" priority="5201" operator="lessThan">
      <formula>AD$7</formula>
    </cfRule>
    <cfRule type="cellIs" dxfId="24176" priority="5202" operator="greaterThanOrEqual">
      <formula>AD$7</formula>
    </cfRule>
  </conditionalFormatting>
  <conditionalFormatting sqref="T328:T340">
    <cfRule type="cellIs" dxfId="24175" priority="5196" operator="equal">
      <formula>0</formula>
    </cfRule>
    <cfRule type="cellIs" dxfId="24174" priority="5197" operator="lessThan">
      <formula>T$6</formula>
    </cfRule>
    <cfRule type="cellIs" dxfId="24173" priority="5198" operator="lessThan">
      <formula>T$7</formula>
    </cfRule>
    <cfRule type="cellIs" dxfId="24172" priority="5199" operator="greaterThanOrEqual">
      <formula>T$7</formula>
    </cfRule>
  </conditionalFormatting>
  <conditionalFormatting sqref="F342:F349 AE342:AE349">
    <cfRule type="cellIs" dxfId="24171" priority="5192" operator="equal">
      <formula>0</formula>
    </cfRule>
    <cfRule type="cellIs" dxfId="24170" priority="5193" operator="lessThan">
      <formula>F$6</formula>
    </cfRule>
    <cfRule type="cellIs" dxfId="24169" priority="5194" operator="lessThan">
      <formula>F$7</formula>
    </cfRule>
    <cfRule type="cellIs" dxfId="24168" priority="5195" operator="greaterThanOrEqual">
      <formula>F$7</formula>
    </cfRule>
  </conditionalFormatting>
  <conditionalFormatting sqref="G342:G349">
    <cfRule type="cellIs" dxfId="24167" priority="5188" operator="equal">
      <formula>0</formula>
    </cfRule>
    <cfRule type="cellIs" dxfId="24166" priority="5189" operator="lessThan">
      <formula>G$6</formula>
    </cfRule>
    <cfRule type="cellIs" dxfId="24165" priority="5190" operator="lessThan">
      <formula>G$7</formula>
    </cfRule>
    <cfRule type="cellIs" dxfId="24164" priority="5191" operator="greaterThanOrEqual">
      <formula>G$7</formula>
    </cfRule>
  </conditionalFormatting>
  <conditionalFormatting sqref="H342:H349">
    <cfRule type="cellIs" dxfId="24163" priority="5184" operator="equal">
      <formula>0</formula>
    </cfRule>
    <cfRule type="cellIs" dxfId="24162" priority="5185" operator="lessThan">
      <formula>H$6</formula>
    </cfRule>
    <cfRule type="cellIs" dxfId="24161" priority="5186" operator="lessThan">
      <formula>H$7</formula>
    </cfRule>
    <cfRule type="cellIs" dxfId="24160" priority="5187" operator="greaterThanOrEqual">
      <formula>H$7</formula>
    </cfRule>
  </conditionalFormatting>
  <conditionalFormatting sqref="I342:I349">
    <cfRule type="cellIs" dxfId="24159" priority="5180" operator="equal">
      <formula>0</formula>
    </cfRule>
    <cfRule type="cellIs" dxfId="24158" priority="5181" operator="lessThan">
      <formula>I$6</formula>
    </cfRule>
    <cfRule type="cellIs" dxfId="24157" priority="5182" operator="lessThan">
      <formula>I$7</formula>
    </cfRule>
    <cfRule type="cellIs" dxfId="24156" priority="5183" operator="greaterThanOrEqual">
      <formula>I$7</formula>
    </cfRule>
  </conditionalFormatting>
  <conditionalFormatting sqref="J342:J349">
    <cfRule type="cellIs" dxfId="24155" priority="5176" operator="equal">
      <formula>0</formula>
    </cfRule>
    <cfRule type="cellIs" dxfId="24154" priority="5177" operator="lessThan">
      <formula>J$6</formula>
    </cfRule>
    <cfRule type="cellIs" dxfId="24153" priority="5178" operator="lessThan">
      <formula>J$7</formula>
    </cfRule>
    <cfRule type="cellIs" dxfId="24152" priority="5179" operator="greaterThanOrEqual">
      <formula>J$7</formula>
    </cfRule>
  </conditionalFormatting>
  <conditionalFormatting sqref="K342:K349">
    <cfRule type="cellIs" dxfId="24151" priority="5172" operator="equal">
      <formula>0</formula>
    </cfRule>
    <cfRule type="cellIs" dxfId="24150" priority="5173" operator="lessThan">
      <formula>K$6</formula>
    </cfRule>
    <cfRule type="cellIs" dxfId="24149" priority="5174" operator="lessThan">
      <formula>K$7</formula>
    </cfRule>
    <cfRule type="cellIs" dxfId="24148" priority="5175" operator="greaterThanOrEqual">
      <formula>K$7</formula>
    </cfRule>
  </conditionalFormatting>
  <conditionalFormatting sqref="L342:L349">
    <cfRule type="cellIs" dxfId="24147" priority="5168" operator="equal">
      <formula>0</formula>
    </cfRule>
    <cfRule type="cellIs" dxfId="24146" priority="5169" operator="lessThan">
      <formula>L$6</formula>
    </cfRule>
    <cfRule type="cellIs" dxfId="24145" priority="5170" operator="lessThan">
      <formula>L$7</formula>
    </cfRule>
    <cfRule type="cellIs" dxfId="24144" priority="5171" operator="greaterThanOrEqual">
      <formula>L$7</formula>
    </cfRule>
  </conditionalFormatting>
  <conditionalFormatting sqref="M342:M349">
    <cfRule type="cellIs" dxfId="24143" priority="5164" operator="equal">
      <formula>0</formula>
    </cfRule>
    <cfRule type="cellIs" dxfId="24142" priority="5165" operator="lessThan">
      <formula>M$6</formula>
    </cfRule>
    <cfRule type="cellIs" dxfId="24141" priority="5166" operator="lessThan">
      <formula>M$7</formula>
    </cfRule>
    <cfRule type="cellIs" dxfId="24140" priority="5167" operator="greaterThanOrEqual">
      <formula>M$7</formula>
    </cfRule>
  </conditionalFormatting>
  <conditionalFormatting sqref="N342:N349">
    <cfRule type="cellIs" dxfId="24139" priority="5160" operator="equal">
      <formula>0</formula>
    </cfRule>
    <cfRule type="cellIs" dxfId="24138" priority="5161" operator="lessThan">
      <formula>N$6</formula>
    </cfRule>
    <cfRule type="cellIs" dxfId="24137" priority="5162" operator="lessThan">
      <formula>N$7</formula>
    </cfRule>
    <cfRule type="cellIs" dxfId="24136" priority="5163" operator="greaterThanOrEqual">
      <formula>N$7</formula>
    </cfRule>
  </conditionalFormatting>
  <conditionalFormatting sqref="O342:O349">
    <cfRule type="cellIs" dxfId="24135" priority="5156" operator="equal">
      <formula>0</formula>
    </cfRule>
    <cfRule type="cellIs" dxfId="24134" priority="5157" operator="lessThan">
      <formula>O$6</formula>
    </cfRule>
    <cfRule type="cellIs" dxfId="24133" priority="5158" operator="lessThan">
      <formula>O$7</formula>
    </cfRule>
    <cfRule type="cellIs" dxfId="24132" priority="5159" operator="greaterThanOrEqual">
      <formula>O$7</formula>
    </cfRule>
  </conditionalFormatting>
  <conditionalFormatting sqref="P342:P349">
    <cfRule type="cellIs" dxfId="24131" priority="5152" operator="equal">
      <formula>0</formula>
    </cfRule>
    <cfRule type="cellIs" dxfId="24130" priority="5153" operator="lessThan">
      <formula>P$6</formula>
    </cfRule>
    <cfRule type="cellIs" dxfId="24129" priority="5154" operator="lessThan">
      <formula>P$7</formula>
    </cfRule>
    <cfRule type="cellIs" dxfId="24128" priority="5155" operator="greaterThanOrEqual">
      <formula>P$7</formula>
    </cfRule>
  </conditionalFormatting>
  <conditionalFormatting sqref="Q342:Q349">
    <cfRule type="cellIs" dxfId="24127" priority="5148" operator="equal">
      <formula>0</formula>
    </cfRule>
    <cfRule type="cellIs" dxfId="24126" priority="5149" operator="lessThan">
      <formula>Q$6</formula>
    </cfRule>
    <cfRule type="cellIs" dxfId="24125" priority="5150" operator="lessThan">
      <formula>Q$7</formula>
    </cfRule>
    <cfRule type="cellIs" dxfId="24124" priority="5151" operator="greaterThanOrEqual">
      <formula>Q$7</formula>
    </cfRule>
  </conditionalFormatting>
  <conditionalFormatting sqref="R342:R349">
    <cfRule type="cellIs" dxfId="24123" priority="5144" operator="equal">
      <formula>0</formula>
    </cfRule>
    <cfRule type="cellIs" dxfId="24122" priority="5145" operator="lessThan">
      <formula>R$6</formula>
    </cfRule>
    <cfRule type="cellIs" dxfId="24121" priority="5146" operator="lessThan">
      <formula>R$7</formula>
    </cfRule>
    <cfRule type="cellIs" dxfId="24120" priority="5147" operator="greaterThanOrEqual">
      <formula>R$7</formula>
    </cfRule>
  </conditionalFormatting>
  <conditionalFormatting sqref="S342:S349">
    <cfRule type="cellIs" dxfId="24119" priority="5140" operator="equal">
      <formula>0</formula>
    </cfRule>
    <cfRule type="cellIs" dxfId="24118" priority="5141" operator="lessThan">
      <formula>S$6</formula>
    </cfRule>
    <cfRule type="cellIs" dxfId="24117" priority="5142" operator="lessThan">
      <formula>S$7</formula>
    </cfRule>
    <cfRule type="cellIs" dxfId="24116" priority="5143" operator="greaterThanOrEqual">
      <formula>S$7</formula>
    </cfRule>
  </conditionalFormatting>
  <conditionalFormatting sqref="U342:U349">
    <cfRule type="cellIs" dxfId="24115" priority="5136" operator="equal">
      <formula>0</formula>
    </cfRule>
    <cfRule type="cellIs" dxfId="24114" priority="5137" operator="lessThan">
      <formula>U$6</formula>
    </cfRule>
    <cfRule type="cellIs" dxfId="24113" priority="5138" operator="lessThan">
      <formula>U$7</formula>
    </cfRule>
    <cfRule type="cellIs" dxfId="24112" priority="5139" operator="greaterThanOrEqual">
      <formula>U$7</formula>
    </cfRule>
  </conditionalFormatting>
  <conditionalFormatting sqref="W342:W349">
    <cfRule type="cellIs" dxfId="24111" priority="5132" operator="equal">
      <formula>0</formula>
    </cfRule>
    <cfRule type="cellIs" dxfId="24110" priority="5133" operator="lessThan">
      <formula>W$6</formula>
    </cfRule>
    <cfRule type="cellIs" dxfId="24109" priority="5134" operator="lessThan">
      <formula>W$7</formula>
    </cfRule>
    <cfRule type="cellIs" dxfId="24108" priority="5135" operator="greaterThanOrEqual">
      <formula>W$7</formula>
    </cfRule>
  </conditionalFormatting>
  <conditionalFormatting sqref="X342:X349">
    <cfRule type="cellIs" dxfId="24107" priority="5128" operator="equal">
      <formula>0</formula>
    </cfRule>
    <cfRule type="cellIs" dxfId="24106" priority="5129" operator="lessThan">
      <formula>X$6</formula>
    </cfRule>
    <cfRule type="cellIs" dxfId="24105" priority="5130" operator="lessThan">
      <formula>X$7</formula>
    </cfRule>
    <cfRule type="cellIs" dxfId="24104" priority="5131" operator="greaterThanOrEqual">
      <formula>X$7</formula>
    </cfRule>
  </conditionalFormatting>
  <conditionalFormatting sqref="Y342:Y349">
    <cfRule type="cellIs" dxfId="24103" priority="5125" operator="equal">
      <formula>0</formula>
    </cfRule>
    <cfRule type="cellIs" dxfId="24102" priority="5126" operator="lessThan">
      <formula>Y$7</formula>
    </cfRule>
    <cfRule type="cellIs" dxfId="24101" priority="5127" operator="greaterThanOrEqual">
      <formula>Y$7</formula>
    </cfRule>
  </conditionalFormatting>
  <conditionalFormatting sqref="Z342:Z349">
    <cfRule type="cellIs" dxfId="24100" priority="5122" operator="equal">
      <formula>0</formula>
    </cfRule>
    <cfRule type="cellIs" dxfId="24099" priority="5123" operator="lessThan">
      <formula>Z$7</formula>
    </cfRule>
    <cfRule type="cellIs" dxfId="24098" priority="5124" operator="greaterThanOrEqual">
      <formula>Z$7</formula>
    </cfRule>
  </conditionalFormatting>
  <conditionalFormatting sqref="AA342:AA349">
    <cfRule type="cellIs" dxfId="24097" priority="5118" operator="equal">
      <formula>0</formula>
    </cfRule>
    <cfRule type="cellIs" dxfId="24096" priority="5119" operator="lessThan">
      <formula>AA$6</formula>
    </cfRule>
    <cfRule type="cellIs" dxfId="24095" priority="5120" operator="lessThan">
      <formula>AA$7</formula>
    </cfRule>
    <cfRule type="cellIs" dxfId="24094" priority="5121" operator="greaterThanOrEqual">
      <formula>AA$7</formula>
    </cfRule>
  </conditionalFormatting>
  <conditionalFormatting sqref="AB342:AB349">
    <cfRule type="cellIs" dxfId="24093" priority="5115" operator="equal">
      <formula>0</formula>
    </cfRule>
    <cfRule type="cellIs" dxfId="24092" priority="5116" operator="lessThan">
      <formula>AB$7</formula>
    </cfRule>
    <cfRule type="cellIs" dxfId="24091" priority="5117" operator="greaterThanOrEqual">
      <formula>AB$7</formula>
    </cfRule>
  </conditionalFormatting>
  <conditionalFormatting sqref="AC342:AC349">
    <cfRule type="cellIs" dxfId="24090" priority="5112" operator="equal">
      <formula>0</formula>
    </cfRule>
    <cfRule type="cellIs" dxfId="24089" priority="5113" operator="lessThan">
      <formula>AC$7</formula>
    </cfRule>
    <cfRule type="cellIs" dxfId="24088" priority="5114" operator="greaterThanOrEqual">
      <formula>AC$7</formula>
    </cfRule>
  </conditionalFormatting>
  <conditionalFormatting sqref="AD342:AD349">
    <cfRule type="cellIs" dxfId="24087" priority="5109" operator="equal">
      <formula>0</formula>
    </cfRule>
    <cfRule type="cellIs" dxfId="24086" priority="5110" operator="lessThan">
      <formula>AD$7</formula>
    </cfRule>
    <cfRule type="cellIs" dxfId="24085" priority="5111" operator="greaterThanOrEqual">
      <formula>AD$7</formula>
    </cfRule>
  </conditionalFormatting>
  <conditionalFormatting sqref="T342:T349">
    <cfRule type="cellIs" dxfId="24084" priority="5105" operator="equal">
      <formula>0</formula>
    </cfRule>
    <cfRule type="cellIs" dxfId="24083" priority="5106" operator="lessThan">
      <formula>T$6</formula>
    </cfRule>
    <cfRule type="cellIs" dxfId="24082" priority="5107" operator="lessThan">
      <formula>T$7</formula>
    </cfRule>
    <cfRule type="cellIs" dxfId="24081" priority="5108" operator="greaterThanOrEqual">
      <formula>T$7</formula>
    </cfRule>
  </conditionalFormatting>
  <conditionalFormatting sqref="F351:F360 AE351:AE360">
    <cfRule type="cellIs" dxfId="24080" priority="5101" operator="equal">
      <formula>0</formula>
    </cfRule>
    <cfRule type="cellIs" dxfId="24079" priority="5102" operator="lessThan">
      <formula>F$6</formula>
    </cfRule>
    <cfRule type="cellIs" dxfId="24078" priority="5103" operator="lessThan">
      <formula>F$7</formula>
    </cfRule>
    <cfRule type="cellIs" dxfId="24077" priority="5104" operator="greaterThanOrEqual">
      <formula>F$7</formula>
    </cfRule>
  </conditionalFormatting>
  <conditionalFormatting sqref="G351:G360">
    <cfRule type="cellIs" dxfId="24076" priority="5097" operator="equal">
      <formula>0</formula>
    </cfRule>
    <cfRule type="cellIs" dxfId="24075" priority="5098" operator="lessThan">
      <formula>G$6</formula>
    </cfRule>
    <cfRule type="cellIs" dxfId="24074" priority="5099" operator="lessThan">
      <formula>G$7</formula>
    </cfRule>
    <cfRule type="cellIs" dxfId="24073" priority="5100" operator="greaterThanOrEqual">
      <formula>G$7</formula>
    </cfRule>
  </conditionalFormatting>
  <conditionalFormatting sqref="H351:H360">
    <cfRule type="cellIs" dxfId="24072" priority="5093" operator="equal">
      <formula>0</formula>
    </cfRule>
    <cfRule type="cellIs" dxfId="24071" priority="5094" operator="lessThan">
      <formula>H$6</formula>
    </cfRule>
    <cfRule type="cellIs" dxfId="24070" priority="5095" operator="lessThan">
      <formula>H$7</formula>
    </cfRule>
    <cfRule type="cellIs" dxfId="24069" priority="5096" operator="greaterThanOrEqual">
      <formula>H$7</formula>
    </cfRule>
  </conditionalFormatting>
  <conditionalFormatting sqref="I351:I360">
    <cfRule type="cellIs" dxfId="24068" priority="5089" operator="equal">
      <formula>0</formula>
    </cfRule>
    <cfRule type="cellIs" dxfId="24067" priority="5090" operator="lessThan">
      <formula>I$6</formula>
    </cfRule>
    <cfRule type="cellIs" dxfId="24066" priority="5091" operator="lessThan">
      <formula>I$7</formula>
    </cfRule>
    <cfRule type="cellIs" dxfId="24065" priority="5092" operator="greaterThanOrEqual">
      <formula>I$7</formula>
    </cfRule>
  </conditionalFormatting>
  <conditionalFormatting sqref="J351:J360">
    <cfRule type="cellIs" dxfId="24064" priority="5085" operator="equal">
      <formula>0</formula>
    </cfRule>
    <cfRule type="cellIs" dxfId="24063" priority="5086" operator="lessThan">
      <formula>J$6</formula>
    </cfRule>
    <cfRule type="cellIs" dxfId="24062" priority="5087" operator="lessThan">
      <formula>J$7</formula>
    </cfRule>
    <cfRule type="cellIs" dxfId="24061" priority="5088" operator="greaterThanOrEqual">
      <formula>J$7</formula>
    </cfRule>
  </conditionalFormatting>
  <conditionalFormatting sqref="K351:K360">
    <cfRule type="cellIs" dxfId="24060" priority="5081" operator="equal">
      <formula>0</formula>
    </cfRule>
    <cfRule type="cellIs" dxfId="24059" priority="5082" operator="lessThan">
      <formula>K$6</formula>
    </cfRule>
    <cfRule type="cellIs" dxfId="24058" priority="5083" operator="lessThan">
      <formula>K$7</formula>
    </cfRule>
    <cfRule type="cellIs" dxfId="24057" priority="5084" operator="greaterThanOrEqual">
      <formula>K$7</formula>
    </cfRule>
  </conditionalFormatting>
  <conditionalFormatting sqref="L351:L360">
    <cfRule type="cellIs" dxfId="24056" priority="5077" operator="equal">
      <formula>0</formula>
    </cfRule>
    <cfRule type="cellIs" dxfId="24055" priority="5078" operator="lessThan">
      <formula>L$6</formula>
    </cfRule>
    <cfRule type="cellIs" dxfId="24054" priority="5079" operator="lessThan">
      <formula>L$7</formula>
    </cfRule>
    <cfRule type="cellIs" dxfId="24053" priority="5080" operator="greaterThanOrEqual">
      <formula>L$7</formula>
    </cfRule>
  </conditionalFormatting>
  <conditionalFormatting sqref="M351:M360">
    <cfRule type="cellIs" dxfId="24052" priority="5073" operator="equal">
      <formula>0</formula>
    </cfRule>
    <cfRule type="cellIs" dxfId="24051" priority="5074" operator="lessThan">
      <formula>M$6</formula>
    </cfRule>
    <cfRule type="cellIs" dxfId="24050" priority="5075" operator="lessThan">
      <formula>M$7</formula>
    </cfRule>
    <cfRule type="cellIs" dxfId="24049" priority="5076" operator="greaterThanOrEqual">
      <formula>M$7</formula>
    </cfRule>
  </conditionalFormatting>
  <conditionalFormatting sqref="N351:N360">
    <cfRule type="cellIs" dxfId="24048" priority="5069" operator="equal">
      <formula>0</formula>
    </cfRule>
    <cfRule type="cellIs" dxfId="24047" priority="5070" operator="lessThan">
      <formula>N$6</formula>
    </cfRule>
    <cfRule type="cellIs" dxfId="24046" priority="5071" operator="lessThan">
      <formula>N$7</formula>
    </cfRule>
    <cfRule type="cellIs" dxfId="24045" priority="5072" operator="greaterThanOrEqual">
      <formula>N$7</formula>
    </cfRule>
  </conditionalFormatting>
  <conditionalFormatting sqref="O351:O360">
    <cfRule type="cellIs" dxfId="24044" priority="5065" operator="equal">
      <formula>0</formula>
    </cfRule>
    <cfRule type="cellIs" dxfId="24043" priority="5066" operator="lessThan">
      <formula>O$6</formula>
    </cfRule>
    <cfRule type="cellIs" dxfId="24042" priority="5067" operator="lessThan">
      <formula>O$7</formula>
    </cfRule>
    <cfRule type="cellIs" dxfId="24041" priority="5068" operator="greaterThanOrEqual">
      <formula>O$7</formula>
    </cfRule>
  </conditionalFormatting>
  <conditionalFormatting sqref="P351:P360">
    <cfRule type="cellIs" dxfId="24040" priority="5061" operator="equal">
      <formula>0</formula>
    </cfRule>
    <cfRule type="cellIs" dxfId="24039" priority="5062" operator="lessThan">
      <formula>P$6</formula>
    </cfRule>
    <cfRule type="cellIs" dxfId="24038" priority="5063" operator="lessThan">
      <formula>P$7</formula>
    </cfRule>
    <cfRule type="cellIs" dxfId="24037" priority="5064" operator="greaterThanOrEqual">
      <formula>P$7</formula>
    </cfRule>
  </conditionalFormatting>
  <conditionalFormatting sqref="Q351:Q360">
    <cfRule type="cellIs" dxfId="24036" priority="5057" operator="equal">
      <formula>0</formula>
    </cfRule>
    <cfRule type="cellIs" dxfId="24035" priority="5058" operator="lessThan">
      <formula>Q$6</formula>
    </cfRule>
    <cfRule type="cellIs" dxfId="24034" priority="5059" operator="lessThan">
      <formula>Q$7</formula>
    </cfRule>
    <cfRule type="cellIs" dxfId="24033" priority="5060" operator="greaterThanOrEqual">
      <formula>Q$7</formula>
    </cfRule>
  </conditionalFormatting>
  <conditionalFormatting sqref="R351:R360">
    <cfRule type="cellIs" dxfId="24032" priority="5053" operator="equal">
      <formula>0</formula>
    </cfRule>
    <cfRule type="cellIs" dxfId="24031" priority="5054" operator="lessThan">
      <formula>R$6</formula>
    </cfRule>
    <cfRule type="cellIs" dxfId="24030" priority="5055" operator="lessThan">
      <formula>R$7</formula>
    </cfRule>
    <cfRule type="cellIs" dxfId="24029" priority="5056" operator="greaterThanOrEqual">
      <formula>R$7</formula>
    </cfRule>
  </conditionalFormatting>
  <conditionalFormatting sqref="S351:S360">
    <cfRule type="cellIs" dxfId="24028" priority="5049" operator="equal">
      <formula>0</formula>
    </cfRule>
    <cfRule type="cellIs" dxfId="24027" priority="5050" operator="lessThan">
      <formula>S$6</formula>
    </cfRule>
    <cfRule type="cellIs" dxfId="24026" priority="5051" operator="lessThan">
      <formula>S$7</formula>
    </cfRule>
    <cfRule type="cellIs" dxfId="24025" priority="5052" operator="greaterThanOrEqual">
      <formula>S$7</formula>
    </cfRule>
  </conditionalFormatting>
  <conditionalFormatting sqref="U351:U360">
    <cfRule type="cellIs" dxfId="24024" priority="5045" operator="equal">
      <formula>0</formula>
    </cfRule>
    <cfRule type="cellIs" dxfId="24023" priority="5046" operator="lessThan">
      <formula>U$6</formula>
    </cfRule>
    <cfRule type="cellIs" dxfId="24022" priority="5047" operator="lessThan">
      <formula>U$7</formula>
    </cfRule>
    <cfRule type="cellIs" dxfId="24021" priority="5048" operator="greaterThanOrEqual">
      <formula>U$7</formula>
    </cfRule>
  </conditionalFormatting>
  <conditionalFormatting sqref="W351:W360">
    <cfRule type="cellIs" dxfId="24020" priority="5041" operator="equal">
      <formula>0</formula>
    </cfRule>
    <cfRule type="cellIs" dxfId="24019" priority="5042" operator="lessThan">
      <formula>W$6</formula>
    </cfRule>
    <cfRule type="cellIs" dxfId="24018" priority="5043" operator="lessThan">
      <formula>W$7</formula>
    </cfRule>
    <cfRule type="cellIs" dxfId="24017" priority="5044" operator="greaterThanOrEqual">
      <formula>W$7</formula>
    </cfRule>
  </conditionalFormatting>
  <conditionalFormatting sqref="X351:X360">
    <cfRule type="cellIs" dxfId="24016" priority="5037" operator="equal">
      <formula>0</formula>
    </cfRule>
    <cfRule type="cellIs" dxfId="24015" priority="5038" operator="lessThan">
      <formula>X$6</formula>
    </cfRule>
    <cfRule type="cellIs" dxfId="24014" priority="5039" operator="lessThan">
      <formula>X$7</formula>
    </cfRule>
    <cfRule type="cellIs" dxfId="24013" priority="5040" operator="greaterThanOrEqual">
      <formula>X$7</formula>
    </cfRule>
  </conditionalFormatting>
  <conditionalFormatting sqref="Y351:Y360">
    <cfRule type="cellIs" dxfId="24012" priority="5034" operator="equal">
      <formula>0</formula>
    </cfRule>
    <cfRule type="cellIs" dxfId="24011" priority="5035" operator="lessThan">
      <formula>Y$7</formula>
    </cfRule>
    <cfRule type="cellIs" dxfId="24010" priority="5036" operator="greaterThanOrEqual">
      <formula>Y$7</formula>
    </cfRule>
  </conditionalFormatting>
  <conditionalFormatting sqref="Z351:Z360">
    <cfRule type="cellIs" dxfId="24009" priority="5031" operator="equal">
      <formula>0</formula>
    </cfRule>
    <cfRule type="cellIs" dxfId="24008" priority="5032" operator="lessThan">
      <formula>Z$7</formula>
    </cfRule>
    <cfRule type="cellIs" dxfId="24007" priority="5033" operator="greaterThanOrEqual">
      <formula>Z$7</formula>
    </cfRule>
  </conditionalFormatting>
  <conditionalFormatting sqref="AA351:AA360">
    <cfRule type="cellIs" dxfId="24006" priority="5027" operator="equal">
      <formula>0</formula>
    </cfRule>
    <cfRule type="cellIs" dxfId="24005" priority="5028" operator="lessThan">
      <formula>AA$6</formula>
    </cfRule>
    <cfRule type="cellIs" dxfId="24004" priority="5029" operator="lessThan">
      <formula>AA$7</formula>
    </cfRule>
    <cfRule type="cellIs" dxfId="24003" priority="5030" operator="greaterThanOrEqual">
      <formula>AA$7</formula>
    </cfRule>
  </conditionalFormatting>
  <conditionalFormatting sqref="AB351:AB360">
    <cfRule type="cellIs" dxfId="24002" priority="5024" operator="equal">
      <formula>0</formula>
    </cfRule>
    <cfRule type="cellIs" dxfId="24001" priority="5025" operator="lessThan">
      <formula>AB$7</formula>
    </cfRule>
    <cfRule type="cellIs" dxfId="24000" priority="5026" operator="greaterThanOrEqual">
      <formula>AB$7</formula>
    </cfRule>
  </conditionalFormatting>
  <conditionalFormatting sqref="AC351:AC360">
    <cfRule type="cellIs" dxfId="23999" priority="5021" operator="equal">
      <formula>0</formula>
    </cfRule>
    <cfRule type="cellIs" dxfId="23998" priority="5022" operator="lessThan">
      <formula>AC$7</formula>
    </cfRule>
    <cfRule type="cellIs" dxfId="23997" priority="5023" operator="greaterThanOrEqual">
      <formula>AC$7</formula>
    </cfRule>
  </conditionalFormatting>
  <conditionalFormatting sqref="AD351:AD360">
    <cfRule type="cellIs" dxfId="23996" priority="5018" operator="equal">
      <formula>0</formula>
    </cfRule>
    <cfRule type="cellIs" dxfId="23995" priority="5019" operator="lessThan">
      <formula>AD$7</formula>
    </cfRule>
    <cfRule type="cellIs" dxfId="23994" priority="5020" operator="greaterThanOrEqual">
      <formula>AD$7</formula>
    </cfRule>
  </conditionalFormatting>
  <conditionalFormatting sqref="T351:T360">
    <cfRule type="cellIs" dxfId="23993" priority="5014" operator="equal">
      <formula>0</formula>
    </cfRule>
    <cfRule type="cellIs" dxfId="23992" priority="5015" operator="lessThan">
      <formula>T$6</formula>
    </cfRule>
    <cfRule type="cellIs" dxfId="23991" priority="5016" operator="lessThan">
      <formula>T$7</formula>
    </cfRule>
    <cfRule type="cellIs" dxfId="23990" priority="5017" operator="greaterThanOrEqual">
      <formula>T$7</formula>
    </cfRule>
  </conditionalFormatting>
  <conditionalFormatting sqref="F364:F375 AE364:AE375">
    <cfRule type="cellIs" dxfId="23989" priority="5010" operator="equal">
      <formula>0</formula>
    </cfRule>
    <cfRule type="cellIs" dxfId="23988" priority="5011" operator="lessThan">
      <formula>F$6</formula>
    </cfRule>
    <cfRule type="cellIs" dxfId="23987" priority="5012" operator="lessThan">
      <formula>F$7</formula>
    </cfRule>
    <cfRule type="cellIs" dxfId="23986" priority="5013" operator="greaterThanOrEqual">
      <formula>F$7</formula>
    </cfRule>
  </conditionalFormatting>
  <conditionalFormatting sqref="G364:G375">
    <cfRule type="cellIs" dxfId="23985" priority="5006" operator="equal">
      <formula>0</formula>
    </cfRule>
    <cfRule type="cellIs" dxfId="23984" priority="5007" operator="lessThan">
      <formula>G$6</formula>
    </cfRule>
    <cfRule type="cellIs" dxfId="23983" priority="5008" operator="lessThan">
      <formula>G$7</formula>
    </cfRule>
    <cfRule type="cellIs" dxfId="23982" priority="5009" operator="greaterThanOrEqual">
      <formula>G$7</formula>
    </cfRule>
  </conditionalFormatting>
  <conditionalFormatting sqref="H364:H375">
    <cfRule type="cellIs" dxfId="23981" priority="5002" operator="equal">
      <formula>0</formula>
    </cfRule>
    <cfRule type="cellIs" dxfId="23980" priority="5003" operator="lessThan">
      <formula>H$6</formula>
    </cfRule>
    <cfRule type="cellIs" dxfId="23979" priority="5004" operator="lessThan">
      <formula>H$7</formula>
    </cfRule>
    <cfRule type="cellIs" dxfId="23978" priority="5005" operator="greaterThanOrEqual">
      <formula>H$7</formula>
    </cfRule>
  </conditionalFormatting>
  <conditionalFormatting sqref="I364:I375">
    <cfRule type="cellIs" dxfId="23977" priority="4998" operator="equal">
      <formula>0</formula>
    </cfRule>
    <cfRule type="cellIs" dxfId="23976" priority="4999" operator="lessThan">
      <formula>I$6</formula>
    </cfRule>
    <cfRule type="cellIs" dxfId="23975" priority="5000" operator="lessThan">
      <formula>I$7</formula>
    </cfRule>
    <cfRule type="cellIs" dxfId="23974" priority="5001" operator="greaterThanOrEqual">
      <formula>I$7</formula>
    </cfRule>
  </conditionalFormatting>
  <conditionalFormatting sqref="J364:J375">
    <cfRule type="cellIs" dxfId="23973" priority="4994" operator="equal">
      <formula>0</formula>
    </cfRule>
    <cfRule type="cellIs" dxfId="23972" priority="4995" operator="lessThan">
      <formula>J$6</formula>
    </cfRule>
    <cfRule type="cellIs" dxfId="23971" priority="4996" operator="lessThan">
      <formula>J$7</formula>
    </cfRule>
    <cfRule type="cellIs" dxfId="23970" priority="4997" operator="greaterThanOrEqual">
      <formula>J$7</formula>
    </cfRule>
  </conditionalFormatting>
  <conditionalFormatting sqref="K364:K375">
    <cfRule type="cellIs" dxfId="23969" priority="4990" operator="equal">
      <formula>0</formula>
    </cfRule>
    <cfRule type="cellIs" dxfId="23968" priority="4991" operator="lessThan">
      <formula>K$6</formula>
    </cfRule>
    <cfRule type="cellIs" dxfId="23967" priority="4992" operator="lessThan">
      <formula>K$7</formula>
    </cfRule>
    <cfRule type="cellIs" dxfId="23966" priority="4993" operator="greaterThanOrEqual">
      <formula>K$7</formula>
    </cfRule>
  </conditionalFormatting>
  <conditionalFormatting sqref="L364:L375">
    <cfRule type="cellIs" dxfId="23965" priority="4986" operator="equal">
      <formula>0</formula>
    </cfRule>
    <cfRule type="cellIs" dxfId="23964" priority="4987" operator="lessThan">
      <formula>L$6</formula>
    </cfRule>
    <cfRule type="cellIs" dxfId="23963" priority="4988" operator="lessThan">
      <formula>L$7</formula>
    </cfRule>
    <cfRule type="cellIs" dxfId="23962" priority="4989" operator="greaterThanOrEqual">
      <formula>L$7</formula>
    </cfRule>
  </conditionalFormatting>
  <conditionalFormatting sqref="M364:M375">
    <cfRule type="cellIs" dxfId="23961" priority="4982" operator="equal">
      <formula>0</formula>
    </cfRule>
    <cfRule type="cellIs" dxfId="23960" priority="4983" operator="lessThan">
      <formula>M$6</formula>
    </cfRule>
    <cfRule type="cellIs" dxfId="23959" priority="4984" operator="lessThan">
      <formula>M$7</formula>
    </cfRule>
    <cfRule type="cellIs" dxfId="23958" priority="4985" operator="greaterThanOrEqual">
      <formula>M$7</formula>
    </cfRule>
  </conditionalFormatting>
  <conditionalFormatting sqref="N364:N375">
    <cfRule type="cellIs" dxfId="23957" priority="4978" operator="equal">
      <formula>0</formula>
    </cfRule>
    <cfRule type="cellIs" dxfId="23956" priority="4979" operator="lessThan">
      <formula>N$6</formula>
    </cfRule>
    <cfRule type="cellIs" dxfId="23955" priority="4980" operator="lessThan">
      <formula>N$7</formula>
    </cfRule>
    <cfRule type="cellIs" dxfId="23954" priority="4981" operator="greaterThanOrEqual">
      <formula>N$7</formula>
    </cfRule>
  </conditionalFormatting>
  <conditionalFormatting sqref="O364:O375">
    <cfRule type="cellIs" dxfId="23953" priority="4974" operator="equal">
      <formula>0</formula>
    </cfRule>
    <cfRule type="cellIs" dxfId="23952" priority="4975" operator="lessThan">
      <formula>O$6</formula>
    </cfRule>
    <cfRule type="cellIs" dxfId="23951" priority="4976" operator="lessThan">
      <formula>O$7</formula>
    </cfRule>
    <cfRule type="cellIs" dxfId="23950" priority="4977" operator="greaterThanOrEqual">
      <formula>O$7</formula>
    </cfRule>
  </conditionalFormatting>
  <conditionalFormatting sqref="P364:P375">
    <cfRule type="cellIs" dxfId="23949" priority="4970" operator="equal">
      <formula>0</formula>
    </cfRule>
    <cfRule type="cellIs" dxfId="23948" priority="4971" operator="lessThan">
      <formula>P$6</formula>
    </cfRule>
    <cfRule type="cellIs" dxfId="23947" priority="4972" operator="lessThan">
      <formula>P$7</formula>
    </cfRule>
    <cfRule type="cellIs" dxfId="23946" priority="4973" operator="greaterThanOrEqual">
      <formula>P$7</formula>
    </cfRule>
  </conditionalFormatting>
  <conditionalFormatting sqref="Q364:Q375">
    <cfRule type="cellIs" dxfId="23945" priority="4966" operator="equal">
      <formula>0</formula>
    </cfRule>
    <cfRule type="cellIs" dxfId="23944" priority="4967" operator="lessThan">
      <formula>Q$6</formula>
    </cfRule>
    <cfRule type="cellIs" dxfId="23943" priority="4968" operator="lessThan">
      <formula>Q$7</formula>
    </cfRule>
    <cfRule type="cellIs" dxfId="23942" priority="4969" operator="greaterThanOrEqual">
      <formula>Q$7</formula>
    </cfRule>
  </conditionalFormatting>
  <conditionalFormatting sqref="R364:R375">
    <cfRule type="cellIs" dxfId="23941" priority="4962" operator="equal">
      <formula>0</formula>
    </cfRule>
    <cfRule type="cellIs" dxfId="23940" priority="4963" operator="lessThan">
      <formula>R$6</formula>
    </cfRule>
    <cfRule type="cellIs" dxfId="23939" priority="4964" operator="lessThan">
      <formula>R$7</formula>
    </cfRule>
    <cfRule type="cellIs" dxfId="23938" priority="4965" operator="greaterThanOrEqual">
      <formula>R$7</formula>
    </cfRule>
  </conditionalFormatting>
  <conditionalFormatting sqref="S364:S375">
    <cfRule type="cellIs" dxfId="23937" priority="4958" operator="equal">
      <formula>0</formula>
    </cfRule>
    <cfRule type="cellIs" dxfId="23936" priority="4959" operator="lessThan">
      <formula>S$6</formula>
    </cfRule>
    <cfRule type="cellIs" dxfId="23935" priority="4960" operator="lessThan">
      <formula>S$7</formula>
    </cfRule>
    <cfRule type="cellIs" dxfId="23934" priority="4961" operator="greaterThanOrEqual">
      <formula>S$7</formula>
    </cfRule>
  </conditionalFormatting>
  <conditionalFormatting sqref="U364:U375">
    <cfRule type="cellIs" dxfId="23933" priority="4954" operator="equal">
      <formula>0</formula>
    </cfRule>
    <cfRule type="cellIs" dxfId="23932" priority="4955" operator="lessThan">
      <formula>U$6</formula>
    </cfRule>
    <cfRule type="cellIs" dxfId="23931" priority="4956" operator="lessThan">
      <formula>U$7</formula>
    </cfRule>
    <cfRule type="cellIs" dxfId="23930" priority="4957" operator="greaterThanOrEqual">
      <formula>U$7</formula>
    </cfRule>
  </conditionalFormatting>
  <conditionalFormatting sqref="W364:W375">
    <cfRule type="cellIs" dxfId="23929" priority="4950" operator="equal">
      <formula>0</formula>
    </cfRule>
    <cfRule type="cellIs" dxfId="23928" priority="4951" operator="lessThan">
      <formula>W$6</formula>
    </cfRule>
    <cfRule type="cellIs" dxfId="23927" priority="4952" operator="lessThan">
      <formula>W$7</formula>
    </cfRule>
    <cfRule type="cellIs" dxfId="23926" priority="4953" operator="greaterThanOrEqual">
      <formula>W$7</formula>
    </cfRule>
  </conditionalFormatting>
  <conditionalFormatting sqref="X364:X375">
    <cfRule type="cellIs" dxfId="23925" priority="4946" operator="equal">
      <formula>0</formula>
    </cfRule>
    <cfRule type="cellIs" dxfId="23924" priority="4947" operator="lessThan">
      <formula>X$6</formula>
    </cfRule>
    <cfRule type="cellIs" dxfId="23923" priority="4948" operator="lessThan">
      <formula>X$7</formula>
    </cfRule>
    <cfRule type="cellIs" dxfId="23922" priority="4949" operator="greaterThanOrEqual">
      <formula>X$7</formula>
    </cfRule>
  </conditionalFormatting>
  <conditionalFormatting sqref="Y364:Y375">
    <cfRule type="cellIs" dxfId="23921" priority="4943" operator="equal">
      <formula>0</formula>
    </cfRule>
    <cfRule type="cellIs" dxfId="23920" priority="4944" operator="lessThan">
      <formula>Y$7</formula>
    </cfRule>
    <cfRule type="cellIs" dxfId="23919" priority="4945" operator="greaterThanOrEqual">
      <formula>Y$7</formula>
    </cfRule>
  </conditionalFormatting>
  <conditionalFormatting sqref="Z364:Z375">
    <cfRule type="cellIs" dxfId="23918" priority="4940" operator="equal">
      <formula>0</formula>
    </cfRule>
    <cfRule type="cellIs" dxfId="23917" priority="4941" operator="lessThan">
      <formula>Z$7</formula>
    </cfRule>
    <cfRule type="cellIs" dxfId="23916" priority="4942" operator="greaterThanOrEqual">
      <formula>Z$7</formula>
    </cfRule>
  </conditionalFormatting>
  <conditionalFormatting sqref="AA364:AA375">
    <cfRule type="cellIs" dxfId="23915" priority="4936" operator="equal">
      <formula>0</formula>
    </cfRule>
    <cfRule type="cellIs" dxfId="23914" priority="4937" operator="lessThan">
      <formula>AA$6</formula>
    </cfRule>
    <cfRule type="cellIs" dxfId="23913" priority="4938" operator="lessThan">
      <formula>AA$7</formula>
    </cfRule>
    <cfRule type="cellIs" dxfId="23912" priority="4939" operator="greaterThanOrEqual">
      <formula>AA$7</formula>
    </cfRule>
  </conditionalFormatting>
  <conditionalFormatting sqref="AB364:AB375">
    <cfRule type="cellIs" dxfId="23911" priority="4933" operator="equal">
      <formula>0</formula>
    </cfRule>
    <cfRule type="cellIs" dxfId="23910" priority="4934" operator="lessThan">
      <formula>AB$7</formula>
    </cfRule>
    <cfRule type="cellIs" dxfId="23909" priority="4935" operator="greaterThanOrEqual">
      <formula>AB$7</formula>
    </cfRule>
  </conditionalFormatting>
  <conditionalFormatting sqref="AC364:AC375">
    <cfRule type="cellIs" dxfId="23908" priority="4930" operator="equal">
      <formula>0</formula>
    </cfRule>
    <cfRule type="cellIs" dxfId="23907" priority="4931" operator="lessThan">
      <formula>AC$7</formula>
    </cfRule>
    <cfRule type="cellIs" dxfId="23906" priority="4932" operator="greaterThanOrEqual">
      <formula>AC$7</formula>
    </cfRule>
  </conditionalFormatting>
  <conditionalFormatting sqref="AD364:AD375">
    <cfRule type="cellIs" dxfId="23905" priority="4927" operator="equal">
      <formula>0</formula>
    </cfRule>
    <cfRule type="cellIs" dxfId="23904" priority="4928" operator="lessThan">
      <formula>AD$7</formula>
    </cfRule>
    <cfRule type="cellIs" dxfId="23903" priority="4929" operator="greaterThanOrEqual">
      <formula>AD$7</formula>
    </cfRule>
  </conditionalFormatting>
  <conditionalFormatting sqref="T364:T375">
    <cfRule type="cellIs" dxfId="23902" priority="4923" operator="equal">
      <formula>0</formula>
    </cfRule>
    <cfRule type="cellIs" dxfId="23901" priority="4924" operator="lessThan">
      <formula>T$6</formula>
    </cfRule>
    <cfRule type="cellIs" dxfId="23900" priority="4925" operator="lessThan">
      <formula>T$7</formula>
    </cfRule>
    <cfRule type="cellIs" dxfId="23899" priority="4926" operator="greaterThanOrEqual">
      <formula>T$7</formula>
    </cfRule>
  </conditionalFormatting>
  <conditionalFormatting sqref="F377:F383 AE377:AE383">
    <cfRule type="cellIs" dxfId="23898" priority="4919" operator="equal">
      <formula>0</formula>
    </cfRule>
    <cfRule type="cellIs" dxfId="23897" priority="4920" operator="lessThan">
      <formula>F$6</formula>
    </cfRule>
    <cfRule type="cellIs" dxfId="23896" priority="4921" operator="lessThan">
      <formula>F$7</formula>
    </cfRule>
    <cfRule type="cellIs" dxfId="23895" priority="4922" operator="greaterThanOrEqual">
      <formula>F$7</formula>
    </cfRule>
  </conditionalFormatting>
  <conditionalFormatting sqref="G377:G383">
    <cfRule type="cellIs" dxfId="23894" priority="4915" operator="equal">
      <formula>0</formula>
    </cfRule>
    <cfRule type="cellIs" dxfId="23893" priority="4916" operator="lessThan">
      <formula>G$6</formula>
    </cfRule>
    <cfRule type="cellIs" dxfId="23892" priority="4917" operator="lessThan">
      <formula>G$7</formula>
    </cfRule>
    <cfRule type="cellIs" dxfId="23891" priority="4918" operator="greaterThanOrEqual">
      <formula>G$7</formula>
    </cfRule>
  </conditionalFormatting>
  <conditionalFormatting sqref="H377:H383">
    <cfRule type="cellIs" dxfId="23890" priority="4911" operator="equal">
      <formula>0</formula>
    </cfRule>
    <cfRule type="cellIs" dxfId="23889" priority="4912" operator="lessThan">
      <formula>H$6</formula>
    </cfRule>
    <cfRule type="cellIs" dxfId="23888" priority="4913" operator="lessThan">
      <formula>H$7</formula>
    </cfRule>
    <cfRule type="cellIs" dxfId="23887" priority="4914" operator="greaterThanOrEqual">
      <formula>H$7</formula>
    </cfRule>
  </conditionalFormatting>
  <conditionalFormatting sqref="I377:I383">
    <cfRule type="cellIs" dxfId="23886" priority="4907" operator="equal">
      <formula>0</formula>
    </cfRule>
    <cfRule type="cellIs" dxfId="23885" priority="4908" operator="lessThan">
      <formula>I$6</formula>
    </cfRule>
    <cfRule type="cellIs" dxfId="23884" priority="4909" operator="lessThan">
      <formula>I$7</formula>
    </cfRule>
    <cfRule type="cellIs" dxfId="23883" priority="4910" operator="greaterThanOrEqual">
      <formula>I$7</formula>
    </cfRule>
  </conditionalFormatting>
  <conditionalFormatting sqref="J377:J383">
    <cfRule type="cellIs" dxfId="23882" priority="4903" operator="equal">
      <formula>0</formula>
    </cfRule>
    <cfRule type="cellIs" dxfId="23881" priority="4904" operator="lessThan">
      <formula>J$6</formula>
    </cfRule>
    <cfRule type="cellIs" dxfId="23880" priority="4905" operator="lessThan">
      <formula>J$7</formula>
    </cfRule>
    <cfRule type="cellIs" dxfId="23879" priority="4906" operator="greaterThanOrEqual">
      <formula>J$7</formula>
    </cfRule>
  </conditionalFormatting>
  <conditionalFormatting sqref="K377:K383">
    <cfRule type="cellIs" dxfId="23878" priority="4899" operator="equal">
      <formula>0</formula>
    </cfRule>
    <cfRule type="cellIs" dxfId="23877" priority="4900" operator="lessThan">
      <formula>K$6</formula>
    </cfRule>
    <cfRule type="cellIs" dxfId="23876" priority="4901" operator="lessThan">
      <formula>K$7</formula>
    </cfRule>
    <cfRule type="cellIs" dxfId="23875" priority="4902" operator="greaterThanOrEqual">
      <formula>K$7</formula>
    </cfRule>
  </conditionalFormatting>
  <conditionalFormatting sqref="L377:L383">
    <cfRule type="cellIs" dxfId="23874" priority="4895" operator="equal">
      <formula>0</formula>
    </cfRule>
    <cfRule type="cellIs" dxfId="23873" priority="4896" operator="lessThan">
      <formula>L$6</formula>
    </cfRule>
    <cfRule type="cellIs" dxfId="23872" priority="4897" operator="lessThan">
      <formula>L$7</formula>
    </cfRule>
    <cfRule type="cellIs" dxfId="23871" priority="4898" operator="greaterThanOrEqual">
      <formula>L$7</formula>
    </cfRule>
  </conditionalFormatting>
  <conditionalFormatting sqref="M377:M383">
    <cfRule type="cellIs" dxfId="23870" priority="4891" operator="equal">
      <formula>0</formula>
    </cfRule>
    <cfRule type="cellIs" dxfId="23869" priority="4892" operator="lessThan">
      <formula>M$6</formula>
    </cfRule>
    <cfRule type="cellIs" dxfId="23868" priority="4893" operator="lessThan">
      <formula>M$7</formula>
    </cfRule>
    <cfRule type="cellIs" dxfId="23867" priority="4894" operator="greaterThanOrEqual">
      <formula>M$7</formula>
    </cfRule>
  </conditionalFormatting>
  <conditionalFormatting sqref="N377:N383">
    <cfRule type="cellIs" dxfId="23866" priority="4887" operator="equal">
      <formula>0</formula>
    </cfRule>
    <cfRule type="cellIs" dxfId="23865" priority="4888" operator="lessThan">
      <formula>N$6</formula>
    </cfRule>
    <cfRule type="cellIs" dxfId="23864" priority="4889" operator="lessThan">
      <formula>N$7</formula>
    </cfRule>
    <cfRule type="cellIs" dxfId="23863" priority="4890" operator="greaterThanOrEqual">
      <formula>N$7</formula>
    </cfRule>
  </conditionalFormatting>
  <conditionalFormatting sqref="O377:O383">
    <cfRule type="cellIs" dxfId="23862" priority="4883" operator="equal">
      <formula>0</formula>
    </cfRule>
    <cfRule type="cellIs" dxfId="23861" priority="4884" operator="lessThan">
      <formula>O$6</formula>
    </cfRule>
    <cfRule type="cellIs" dxfId="23860" priority="4885" operator="lessThan">
      <formula>O$7</formula>
    </cfRule>
    <cfRule type="cellIs" dxfId="23859" priority="4886" operator="greaterThanOrEqual">
      <formula>O$7</formula>
    </cfRule>
  </conditionalFormatting>
  <conditionalFormatting sqref="P377:P383">
    <cfRule type="cellIs" dxfId="23858" priority="4879" operator="equal">
      <formula>0</formula>
    </cfRule>
    <cfRule type="cellIs" dxfId="23857" priority="4880" operator="lessThan">
      <formula>P$6</formula>
    </cfRule>
    <cfRule type="cellIs" dxfId="23856" priority="4881" operator="lessThan">
      <formula>P$7</formula>
    </cfRule>
    <cfRule type="cellIs" dxfId="23855" priority="4882" operator="greaterThanOrEqual">
      <formula>P$7</formula>
    </cfRule>
  </conditionalFormatting>
  <conditionalFormatting sqref="Q377:Q383">
    <cfRule type="cellIs" dxfId="23854" priority="4875" operator="equal">
      <formula>0</formula>
    </cfRule>
    <cfRule type="cellIs" dxfId="23853" priority="4876" operator="lessThan">
      <formula>Q$6</formula>
    </cfRule>
    <cfRule type="cellIs" dxfId="23852" priority="4877" operator="lessThan">
      <formula>Q$7</formula>
    </cfRule>
    <cfRule type="cellIs" dxfId="23851" priority="4878" operator="greaterThanOrEqual">
      <formula>Q$7</formula>
    </cfRule>
  </conditionalFormatting>
  <conditionalFormatting sqref="R377:R383">
    <cfRule type="cellIs" dxfId="23850" priority="4871" operator="equal">
      <formula>0</formula>
    </cfRule>
    <cfRule type="cellIs" dxfId="23849" priority="4872" operator="lessThan">
      <formula>R$6</formula>
    </cfRule>
    <cfRule type="cellIs" dxfId="23848" priority="4873" operator="lessThan">
      <formula>R$7</formula>
    </cfRule>
    <cfRule type="cellIs" dxfId="23847" priority="4874" operator="greaterThanOrEqual">
      <formula>R$7</formula>
    </cfRule>
  </conditionalFormatting>
  <conditionalFormatting sqref="S377:S383">
    <cfRule type="cellIs" dxfId="23846" priority="4867" operator="equal">
      <formula>0</formula>
    </cfRule>
    <cfRule type="cellIs" dxfId="23845" priority="4868" operator="lessThan">
      <formula>S$6</formula>
    </cfRule>
    <cfRule type="cellIs" dxfId="23844" priority="4869" operator="lessThan">
      <formula>S$7</formula>
    </cfRule>
    <cfRule type="cellIs" dxfId="23843" priority="4870" operator="greaterThanOrEqual">
      <formula>S$7</formula>
    </cfRule>
  </conditionalFormatting>
  <conditionalFormatting sqref="U377:U383">
    <cfRule type="cellIs" dxfId="23842" priority="4863" operator="equal">
      <formula>0</formula>
    </cfRule>
    <cfRule type="cellIs" dxfId="23841" priority="4864" operator="lessThan">
      <formula>U$6</formula>
    </cfRule>
    <cfRule type="cellIs" dxfId="23840" priority="4865" operator="lessThan">
      <formula>U$7</formula>
    </cfRule>
    <cfRule type="cellIs" dxfId="23839" priority="4866" operator="greaterThanOrEqual">
      <formula>U$7</formula>
    </cfRule>
  </conditionalFormatting>
  <conditionalFormatting sqref="W377:W383">
    <cfRule type="cellIs" dxfId="23838" priority="4859" operator="equal">
      <formula>0</formula>
    </cfRule>
    <cfRule type="cellIs" dxfId="23837" priority="4860" operator="lessThan">
      <formula>W$6</formula>
    </cfRule>
    <cfRule type="cellIs" dxfId="23836" priority="4861" operator="lessThan">
      <formula>W$7</formula>
    </cfRule>
    <cfRule type="cellIs" dxfId="23835" priority="4862" operator="greaterThanOrEqual">
      <formula>W$7</formula>
    </cfRule>
  </conditionalFormatting>
  <conditionalFormatting sqref="X377:X383">
    <cfRule type="cellIs" dxfId="23834" priority="4855" operator="equal">
      <formula>0</formula>
    </cfRule>
    <cfRule type="cellIs" dxfId="23833" priority="4856" operator="lessThan">
      <formula>X$6</formula>
    </cfRule>
    <cfRule type="cellIs" dxfId="23832" priority="4857" operator="lessThan">
      <formula>X$7</formula>
    </cfRule>
    <cfRule type="cellIs" dxfId="23831" priority="4858" operator="greaterThanOrEqual">
      <formula>X$7</formula>
    </cfRule>
  </conditionalFormatting>
  <conditionalFormatting sqref="Y377:Y383">
    <cfRule type="cellIs" dxfId="23830" priority="4852" operator="equal">
      <formula>0</formula>
    </cfRule>
    <cfRule type="cellIs" dxfId="23829" priority="4853" operator="lessThan">
      <formula>Y$7</formula>
    </cfRule>
    <cfRule type="cellIs" dxfId="23828" priority="4854" operator="greaterThanOrEqual">
      <formula>Y$7</formula>
    </cfRule>
  </conditionalFormatting>
  <conditionalFormatting sqref="Z377:Z383">
    <cfRule type="cellIs" dxfId="23827" priority="4849" operator="equal">
      <formula>0</formula>
    </cfRule>
    <cfRule type="cellIs" dxfId="23826" priority="4850" operator="lessThan">
      <formula>Z$7</formula>
    </cfRule>
    <cfRule type="cellIs" dxfId="23825" priority="4851" operator="greaterThanOrEqual">
      <formula>Z$7</formula>
    </cfRule>
  </conditionalFormatting>
  <conditionalFormatting sqref="AA377:AA383">
    <cfRule type="cellIs" dxfId="23824" priority="4845" operator="equal">
      <formula>0</formula>
    </cfRule>
    <cfRule type="cellIs" dxfId="23823" priority="4846" operator="lessThan">
      <formula>AA$6</formula>
    </cfRule>
    <cfRule type="cellIs" dxfId="23822" priority="4847" operator="lessThan">
      <formula>AA$7</formula>
    </cfRule>
    <cfRule type="cellIs" dxfId="23821" priority="4848" operator="greaterThanOrEqual">
      <formula>AA$7</formula>
    </cfRule>
  </conditionalFormatting>
  <conditionalFormatting sqref="AB377:AB383">
    <cfRule type="cellIs" dxfId="23820" priority="4842" operator="equal">
      <formula>0</formula>
    </cfRule>
    <cfRule type="cellIs" dxfId="23819" priority="4843" operator="lessThan">
      <formula>AB$7</formula>
    </cfRule>
    <cfRule type="cellIs" dxfId="23818" priority="4844" operator="greaterThanOrEqual">
      <formula>AB$7</formula>
    </cfRule>
  </conditionalFormatting>
  <conditionalFormatting sqref="AC377:AC383">
    <cfRule type="cellIs" dxfId="23817" priority="4839" operator="equal">
      <formula>0</formula>
    </cfRule>
    <cfRule type="cellIs" dxfId="23816" priority="4840" operator="lessThan">
      <formula>AC$7</formula>
    </cfRule>
    <cfRule type="cellIs" dxfId="23815" priority="4841" operator="greaterThanOrEqual">
      <formula>AC$7</formula>
    </cfRule>
  </conditionalFormatting>
  <conditionalFormatting sqref="AD377:AD383">
    <cfRule type="cellIs" dxfId="23814" priority="4836" operator="equal">
      <formula>0</formula>
    </cfRule>
    <cfRule type="cellIs" dxfId="23813" priority="4837" operator="lessThan">
      <formula>AD$7</formula>
    </cfRule>
    <cfRule type="cellIs" dxfId="23812" priority="4838" operator="greaterThanOrEqual">
      <formula>AD$7</formula>
    </cfRule>
  </conditionalFormatting>
  <conditionalFormatting sqref="T377:T383">
    <cfRule type="cellIs" dxfId="23811" priority="4832" operator="equal">
      <formula>0</formula>
    </cfRule>
    <cfRule type="cellIs" dxfId="23810" priority="4833" operator="lessThan">
      <formula>T$6</formula>
    </cfRule>
    <cfRule type="cellIs" dxfId="23809" priority="4834" operator="lessThan">
      <formula>T$7</formula>
    </cfRule>
    <cfRule type="cellIs" dxfId="23808" priority="4835" operator="greaterThanOrEqual">
      <formula>T$7</formula>
    </cfRule>
  </conditionalFormatting>
  <conditionalFormatting sqref="F385:F389 AE385:AE389">
    <cfRule type="cellIs" dxfId="23807" priority="4828" operator="equal">
      <formula>0</formula>
    </cfRule>
    <cfRule type="cellIs" dxfId="23806" priority="4829" operator="lessThan">
      <formula>F$6</formula>
    </cfRule>
    <cfRule type="cellIs" dxfId="23805" priority="4830" operator="lessThan">
      <formula>F$7</formula>
    </cfRule>
    <cfRule type="cellIs" dxfId="23804" priority="4831" operator="greaterThanOrEqual">
      <formula>F$7</formula>
    </cfRule>
  </conditionalFormatting>
  <conditionalFormatting sqref="G385:G389">
    <cfRule type="cellIs" dxfId="23803" priority="4824" operator="equal">
      <formula>0</formula>
    </cfRule>
    <cfRule type="cellIs" dxfId="23802" priority="4825" operator="lessThan">
      <formula>G$6</formula>
    </cfRule>
    <cfRule type="cellIs" dxfId="23801" priority="4826" operator="lessThan">
      <formula>G$7</formula>
    </cfRule>
    <cfRule type="cellIs" dxfId="23800" priority="4827" operator="greaterThanOrEqual">
      <formula>G$7</formula>
    </cfRule>
  </conditionalFormatting>
  <conditionalFormatting sqref="H385:H389">
    <cfRule type="cellIs" dxfId="23799" priority="4820" operator="equal">
      <formula>0</formula>
    </cfRule>
    <cfRule type="cellIs" dxfId="23798" priority="4821" operator="lessThan">
      <formula>H$6</formula>
    </cfRule>
    <cfRule type="cellIs" dxfId="23797" priority="4822" operator="lessThan">
      <formula>H$7</formula>
    </cfRule>
    <cfRule type="cellIs" dxfId="23796" priority="4823" operator="greaterThanOrEqual">
      <formula>H$7</formula>
    </cfRule>
  </conditionalFormatting>
  <conditionalFormatting sqref="I385:I389">
    <cfRule type="cellIs" dxfId="23795" priority="4816" operator="equal">
      <formula>0</formula>
    </cfRule>
    <cfRule type="cellIs" dxfId="23794" priority="4817" operator="lessThan">
      <formula>I$6</formula>
    </cfRule>
    <cfRule type="cellIs" dxfId="23793" priority="4818" operator="lessThan">
      <formula>I$7</formula>
    </cfRule>
    <cfRule type="cellIs" dxfId="23792" priority="4819" operator="greaterThanOrEqual">
      <formula>I$7</formula>
    </cfRule>
  </conditionalFormatting>
  <conditionalFormatting sqref="J385:J389">
    <cfRule type="cellIs" dxfId="23791" priority="4812" operator="equal">
      <formula>0</formula>
    </cfRule>
    <cfRule type="cellIs" dxfId="23790" priority="4813" operator="lessThan">
      <formula>J$6</formula>
    </cfRule>
    <cfRule type="cellIs" dxfId="23789" priority="4814" operator="lessThan">
      <formula>J$7</formula>
    </cfRule>
    <cfRule type="cellIs" dxfId="23788" priority="4815" operator="greaterThanOrEqual">
      <formula>J$7</formula>
    </cfRule>
  </conditionalFormatting>
  <conditionalFormatting sqref="K385:K389">
    <cfRule type="cellIs" dxfId="23787" priority="4808" operator="equal">
      <formula>0</formula>
    </cfRule>
    <cfRule type="cellIs" dxfId="23786" priority="4809" operator="lessThan">
      <formula>K$6</formula>
    </cfRule>
    <cfRule type="cellIs" dxfId="23785" priority="4810" operator="lessThan">
      <formula>K$7</formula>
    </cfRule>
    <cfRule type="cellIs" dxfId="23784" priority="4811" operator="greaterThanOrEqual">
      <formula>K$7</formula>
    </cfRule>
  </conditionalFormatting>
  <conditionalFormatting sqref="L385:L389">
    <cfRule type="cellIs" dxfId="23783" priority="4804" operator="equal">
      <formula>0</formula>
    </cfRule>
    <cfRule type="cellIs" dxfId="23782" priority="4805" operator="lessThan">
      <formula>L$6</formula>
    </cfRule>
    <cfRule type="cellIs" dxfId="23781" priority="4806" operator="lessThan">
      <formula>L$7</formula>
    </cfRule>
    <cfRule type="cellIs" dxfId="23780" priority="4807" operator="greaterThanOrEqual">
      <formula>L$7</formula>
    </cfRule>
  </conditionalFormatting>
  <conditionalFormatting sqref="M385:M389">
    <cfRule type="cellIs" dxfId="23779" priority="4800" operator="equal">
      <formula>0</formula>
    </cfRule>
    <cfRule type="cellIs" dxfId="23778" priority="4801" operator="lessThan">
      <formula>M$6</formula>
    </cfRule>
    <cfRule type="cellIs" dxfId="23777" priority="4802" operator="lessThan">
      <formula>M$7</formula>
    </cfRule>
    <cfRule type="cellIs" dxfId="23776" priority="4803" operator="greaterThanOrEqual">
      <formula>M$7</formula>
    </cfRule>
  </conditionalFormatting>
  <conditionalFormatting sqref="N385:N389">
    <cfRule type="cellIs" dxfId="23775" priority="4796" operator="equal">
      <formula>0</formula>
    </cfRule>
    <cfRule type="cellIs" dxfId="23774" priority="4797" operator="lessThan">
      <formula>N$6</formula>
    </cfRule>
    <cfRule type="cellIs" dxfId="23773" priority="4798" operator="lessThan">
      <formula>N$7</formula>
    </cfRule>
    <cfRule type="cellIs" dxfId="23772" priority="4799" operator="greaterThanOrEqual">
      <formula>N$7</formula>
    </cfRule>
  </conditionalFormatting>
  <conditionalFormatting sqref="O385:O389">
    <cfRule type="cellIs" dxfId="23771" priority="4792" operator="equal">
      <formula>0</formula>
    </cfRule>
    <cfRule type="cellIs" dxfId="23770" priority="4793" operator="lessThan">
      <formula>O$6</formula>
    </cfRule>
    <cfRule type="cellIs" dxfId="23769" priority="4794" operator="lessThan">
      <formula>O$7</formula>
    </cfRule>
    <cfRule type="cellIs" dxfId="23768" priority="4795" operator="greaterThanOrEqual">
      <formula>O$7</formula>
    </cfRule>
  </conditionalFormatting>
  <conditionalFormatting sqref="P385:P389">
    <cfRule type="cellIs" dxfId="23767" priority="4788" operator="equal">
      <formula>0</formula>
    </cfRule>
    <cfRule type="cellIs" dxfId="23766" priority="4789" operator="lessThan">
      <formula>P$6</formula>
    </cfRule>
    <cfRule type="cellIs" dxfId="23765" priority="4790" operator="lessThan">
      <formula>P$7</formula>
    </cfRule>
    <cfRule type="cellIs" dxfId="23764" priority="4791" operator="greaterThanOrEqual">
      <formula>P$7</formula>
    </cfRule>
  </conditionalFormatting>
  <conditionalFormatting sqref="Q385:Q389">
    <cfRule type="cellIs" dxfId="23763" priority="4784" operator="equal">
      <formula>0</formula>
    </cfRule>
    <cfRule type="cellIs" dxfId="23762" priority="4785" operator="lessThan">
      <formula>Q$6</formula>
    </cfRule>
    <cfRule type="cellIs" dxfId="23761" priority="4786" operator="lessThan">
      <formula>Q$7</formula>
    </cfRule>
    <cfRule type="cellIs" dxfId="23760" priority="4787" operator="greaterThanOrEqual">
      <formula>Q$7</formula>
    </cfRule>
  </conditionalFormatting>
  <conditionalFormatting sqref="R385:R389">
    <cfRule type="cellIs" dxfId="23759" priority="4780" operator="equal">
      <formula>0</formula>
    </cfRule>
    <cfRule type="cellIs" dxfId="23758" priority="4781" operator="lessThan">
      <formula>R$6</formula>
    </cfRule>
    <cfRule type="cellIs" dxfId="23757" priority="4782" operator="lessThan">
      <formula>R$7</formula>
    </cfRule>
    <cfRule type="cellIs" dxfId="23756" priority="4783" operator="greaterThanOrEqual">
      <formula>R$7</formula>
    </cfRule>
  </conditionalFormatting>
  <conditionalFormatting sqref="S385:S389">
    <cfRule type="cellIs" dxfId="23755" priority="4776" operator="equal">
      <formula>0</formula>
    </cfRule>
    <cfRule type="cellIs" dxfId="23754" priority="4777" operator="lessThan">
      <formula>S$6</formula>
    </cfRule>
    <cfRule type="cellIs" dxfId="23753" priority="4778" operator="lessThan">
      <formula>S$7</formula>
    </cfRule>
    <cfRule type="cellIs" dxfId="23752" priority="4779" operator="greaterThanOrEqual">
      <formula>S$7</formula>
    </cfRule>
  </conditionalFormatting>
  <conditionalFormatting sqref="U385:U389">
    <cfRule type="cellIs" dxfId="23751" priority="4772" operator="equal">
      <formula>0</formula>
    </cfRule>
    <cfRule type="cellIs" dxfId="23750" priority="4773" operator="lessThan">
      <formula>U$6</formula>
    </cfRule>
    <cfRule type="cellIs" dxfId="23749" priority="4774" operator="lessThan">
      <formula>U$7</formula>
    </cfRule>
    <cfRule type="cellIs" dxfId="23748" priority="4775" operator="greaterThanOrEqual">
      <formula>U$7</formula>
    </cfRule>
  </conditionalFormatting>
  <conditionalFormatting sqref="W385:W389">
    <cfRule type="cellIs" dxfId="23747" priority="4768" operator="equal">
      <formula>0</formula>
    </cfRule>
    <cfRule type="cellIs" dxfId="23746" priority="4769" operator="lessThan">
      <formula>W$6</formula>
    </cfRule>
    <cfRule type="cellIs" dxfId="23745" priority="4770" operator="lessThan">
      <formula>W$7</formula>
    </cfRule>
    <cfRule type="cellIs" dxfId="23744" priority="4771" operator="greaterThanOrEqual">
      <formula>W$7</formula>
    </cfRule>
  </conditionalFormatting>
  <conditionalFormatting sqref="X385:X389">
    <cfRule type="cellIs" dxfId="23743" priority="4764" operator="equal">
      <formula>0</formula>
    </cfRule>
    <cfRule type="cellIs" dxfId="23742" priority="4765" operator="lessThan">
      <formula>X$6</formula>
    </cfRule>
    <cfRule type="cellIs" dxfId="23741" priority="4766" operator="lessThan">
      <formula>X$7</formula>
    </cfRule>
    <cfRule type="cellIs" dxfId="23740" priority="4767" operator="greaterThanOrEqual">
      <formula>X$7</formula>
    </cfRule>
  </conditionalFormatting>
  <conditionalFormatting sqref="Y385:Y389">
    <cfRule type="cellIs" dxfId="23739" priority="4761" operator="equal">
      <formula>0</formula>
    </cfRule>
    <cfRule type="cellIs" dxfId="23738" priority="4762" operator="lessThan">
      <formula>Y$7</formula>
    </cfRule>
    <cfRule type="cellIs" dxfId="23737" priority="4763" operator="greaterThanOrEqual">
      <formula>Y$7</formula>
    </cfRule>
  </conditionalFormatting>
  <conditionalFormatting sqref="Z385:Z389">
    <cfRule type="cellIs" dxfId="23736" priority="4758" operator="equal">
      <formula>0</formula>
    </cfRule>
    <cfRule type="cellIs" dxfId="23735" priority="4759" operator="lessThan">
      <formula>Z$7</formula>
    </cfRule>
    <cfRule type="cellIs" dxfId="23734" priority="4760" operator="greaterThanOrEqual">
      <formula>Z$7</formula>
    </cfRule>
  </conditionalFormatting>
  <conditionalFormatting sqref="AA385:AA389">
    <cfRule type="cellIs" dxfId="23733" priority="4754" operator="equal">
      <formula>0</formula>
    </cfRule>
    <cfRule type="cellIs" dxfId="23732" priority="4755" operator="lessThan">
      <formula>AA$6</formula>
    </cfRule>
    <cfRule type="cellIs" dxfId="23731" priority="4756" operator="lessThan">
      <formula>AA$7</formula>
    </cfRule>
    <cfRule type="cellIs" dxfId="23730" priority="4757" operator="greaterThanOrEqual">
      <formula>AA$7</formula>
    </cfRule>
  </conditionalFormatting>
  <conditionalFormatting sqref="AB385:AB389">
    <cfRule type="cellIs" dxfId="23729" priority="4751" operator="equal">
      <formula>0</formula>
    </cfRule>
    <cfRule type="cellIs" dxfId="23728" priority="4752" operator="lessThan">
      <formula>AB$7</formula>
    </cfRule>
    <cfRule type="cellIs" dxfId="23727" priority="4753" operator="greaterThanOrEqual">
      <formula>AB$7</formula>
    </cfRule>
  </conditionalFormatting>
  <conditionalFormatting sqref="AC385:AC389">
    <cfRule type="cellIs" dxfId="23726" priority="4748" operator="equal">
      <formula>0</formula>
    </cfRule>
    <cfRule type="cellIs" dxfId="23725" priority="4749" operator="lessThan">
      <formula>AC$7</formula>
    </cfRule>
    <cfRule type="cellIs" dxfId="23724" priority="4750" operator="greaterThanOrEqual">
      <formula>AC$7</formula>
    </cfRule>
  </conditionalFormatting>
  <conditionalFormatting sqref="AD385:AD389">
    <cfRule type="cellIs" dxfId="23723" priority="4745" operator="equal">
      <formula>0</formula>
    </cfRule>
    <cfRule type="cellIs" dxfId="23722" priority="4746" operator="lessThan">
      <formula>AD$7</formula>
    </cfRule>
    <cfRule type="cellIs" dxfId="23721" priority="4747" operator="greaterThanOrEqual">
      <formula>AD$7</formula>
    </cfRule>
  </conditionalFormatting>
  <conditionalFormatting sqref="T385:T389">
    <cfRule type="cellIs" dxfId="23720" priority="4741" operator="equal">
      <formula>0</formula>
    </cfRule>
    <cfRule type="cellIs" dxfId="23719" priority="4742" operator="lessThan">
      <formula>T$6</formula>
    </cfRule>
    <cfRule type="cellIs" dxfId="23718" priority="4743" operator="lessThan">
      <formula>T$7</formula>
    </cfRule>
    <cfRule type="cellIs" dxfId="23717" priority="4744" operator="greaterThanOrEqual">
      <formula>T$7</formula>
    </cfRule>
  </conditionalFormatting>
  <conditionalFormatting sqref="F391:F396 AE391:AE396">
    <cfRule type="cellIs" dxfId="23716" priority="4737" operator="equal">
      <formula>0</formula>
    </cfRule>
    <cfRule type="cellIs" dxfId="23715" priority="4738" operator="lessThan">
      <formula>F$6</formula>
    </cfRule>
    <cfRule type="cellIs" dxfId="23714" priority="4739" operator="lessThan">
      <formula>F$7</formula>
    </cfRule>
    <cfRule type="cellIs" dxfId="23713" priority="4740" operator="greaterThanOrEqual">
      <formula>F$7</formula>
    </cfRule>
  </conditionalFormatting>
  <conditionalFormatting sqref="G391:G396">
    <cfRule type="cellIs" dxfId="23712" priority="4733" operator="equal">
      <formula>0</formula>
    </cfRule>
    <cfRule type="cellIs" dxfId="23711" priority="4734" operator="lessThan">
      <formula>G$6</formula>
    </cfRule>
    <cfRule type="cellIs" dxfId="23710" priority="4735" operator="lessThan">
      <formula>G$7</formula>
    </cfRule>
    <cfRule type="cellIs" dxfId="23709" priority="4736" operator="greaterThanOrEqual">
      <formula>G$7</formula>
    </cfRule>
  </conditionalFormatting>
  <conditionalFormatting sqref="H391:H396">
    <cfRule type="cellIs" dxfId="23708" priority="4729" operator="equal">
      <formula>0</formula>
    </cfRule>
    <cfRule type="cellIs" dxfId="23707" priority="4730" operator="lessThan">
      <formula>H$6</formula>
    </cfRule>
    <cfRule type="cellIs" dxfId="23706" priority="4731" operator="lessThan">
      <formula>H$7</formula>
    </cfRule>
    <cfRule type="cellIs" dxfId="23705" priority="4732" operator="greaterThanOrEqual">
      <formula>H$7</formula>
    </cfRule>
  </conditionalFormatting>
  <conditionalFormatting sqref="I391:I396">
    <cfRule type="cellIs" dxfId="23704" priority="4725" operator="equal">
      <formula>0</formula>
    </cfRule>
    <cfRule type="cellIs" dxfId="23703" priority="4726" operator="lessThan">
      <formula>I$6</formula>
    </cfRule>
    <cfRule type="cellIs" dxfId="23702" priority="4727" operator="lessThan">
      <formula>I$7</formula>
    </cfRule>
    <cfRule type="cellIs" dxfId="23701" priority="4728" operator="greaterThanOrEqual">
      <formula>I$7</formula>
    </cfRule>
  </conditionalFormatting>
  <conditionalFormatting sqref="J391:J396">
    <cfRule type="cellIs" dxfId="23700" priority="4721" operator="equal">
      <formula>0</formula>
    </cfRule>
    <cfRule type="cellIs" dxfId="23699" priority="4722" operator="lessThan">
      <formula>J$6</formula>
    </cfRule>
    <cfRule type="cellIs" dxfId="23698" priority="4723" operator="lessThan">
      <formula>J$7</formula>
    </cfRule>
    <cfRule type="cellIs" dxfId="23697" priority="4724" operator="greaterThanOrEqual">
      <formula>J$7</formula>
    </cfRule>
  </conditionalFormatting>
  <conditionalFormatting sqref="K391:K396">
    <cfRule type="cellIs" dxfId="23696" priority="4717" operator="equal">
      <formula>0</formula>
    </cfRule>
    <cfRule type="cellIs" dxfId="23695" priority="4718" operator="lessThan">
      <formula>K$6</formula>
    </cfRule>
    <cfRule type="cellIs" dxfId="23694" priority="4719" operator="lessThan">
      <formula>K$7</formula>
    </cfRule>
    <cfRule type="cellIs" dxfId="23693" priority="4720" operator="greaterThanOrEqual">
      <formula>K$7</formula>
    </cfRule>
  </conditionalFormatting>
  <conditionalFormatting sqref="L391:L396">
    <cfRule type="cellIs" dxfId="23692" priority="4713" operator="equal">
      <formula>0</formula>
    </cfRule>
    <cfRule type="cellIs" dxfId="23691" priority="4714" operator="lessThan">
      <formula>L$6</formula>
    </cfRule>
    <cfRule type="cellIs" dxfId="23690" priority="4715" operator="lessThan">
      <formula>L$7</formula>
    </cfRule>
    <cfRule type="cellIs" dxfId="23689" priority="4716" operator="greaterThanOrEqual">
      <formula>L$7</formula>
    </cfRule>
  </conditionalFormatting>
  <conditionalFormatting sqref="M391:M396">
    <cfRule type="cellIs" dxfId="23688" priority="4709" operator="equal">
      <formula>0</formula>
    </cfRule>
    <cfRule type="cellIs" dxfId="23687" priority="4710" operator="lessThan">
      <formula>M$6</formula>
    </cfRule>
    <cfRule type="cellIs" dxfId="23686" priority="4711" operator="lessThan">
      <formula>M$7</formula>
    </cfRule>
    <cfRule type="cellIs" dxfId="23685" priority="4712" operator="greaterThanOrEqual">
      <formula>M$7</formula>
    </cfRule>
  </conditionalFormatting>
  <conditionalFormatting sqref="N391:N396">
    <cfRule type="cellIs" dxfId="23684" priority="4705" operator="equal">
      <formula>0</formula>
    </cfRule>
    <cfRule type="cellIs" dxfId="23683" priority="4706" operator="lessThan">
      <formula>N$6</formula>
    </cfRule>
    <cfRule type="cellIs" dxfId="23682" priority="4707" operator="lessThan">
      <formula>N$7</formula>
    </cfRule>
    <cfRule type="cellIs" dxfId="23681" priority="4708" operator="greaterThanOrEqual">
      <formula>N$7</formula>
    </cfRule>
  </conditionalFormatting>
  <conditionalFormatting sqref="O391:O396">
    <cfRule type="cellIs" dxfId="23680" priority="4701" operator="equal">
      <formula>0</formula>
    </cfRule>
    <cfRule type="cellIs" dxfId="23679" priority="4702" operator="lessThan">
      <formula>O$6</formula>
    </cfRule>
    <cfRule type="cellIs" dxfId="23678" priority="4703" operator="lessThan">
      <formula>O$7</formula>
    </cfRule>
    <cfRule type="cellIs" dxfId="23677" priority="4704" operator="greaterThanOrEqual">
      <formula>O$7</formula>
    </cfRule>
  </conditionalFormatting>
  <conditionalFormatting sqref="P391:P396">
    <cfRule type="cellIs" dxfId="23676" priority="4697" operator="equal">
      <formula>0</formula>
    </cfRule>
    <cfRule type="cellIs" dxfId="23675" priority="4698" operator="lessThan">
      <formula>P$6</formula>
    </cfRule>
    <cfRule type="cellIs" dxfId="23674" priority="4699" operator="lessThan">
      <formula>P$7</formula>
    </cfRule>
    <cfRule type="cellIs" dxfId="23673" priority="4700" operator="greaterThanOrEqual">
      <formula>P$7</formula>
    </cfRule>
  </conditionalFormatting>
  <conditionalFormatting sqref="Q391:Q396">
    <cfRule type="cellIs" dxfId="23672" priority="4693" operator="equal">
      <formula>0</formula>
    </cfRule>
    <cfRule type="cellIs" dxfId="23671" priority="4694" operator="lessThan">
      <formula>Q$6</formula>
    </cfRule>
    <cfRule type="cellIs" dxfId="23670" priority="4695" operator="lessThan">
      <formula>Q$7</formula>
    </cfRule>
    <cfRule type="cellIs" dxfId="23669" priority="4696" operator="greaterThanOrEqual">
      <formula>Q$7</formula>
    </cfRule>
  </conditionalFormatting>
  <conditionalFormatting sqref="R391:R396">
    <cfRule type="cellIs" dxfId="23668" priority="4689" operator="equal">
      <formula>0</formula>
    </cfRule>
    <cfRule type="cellIs" dxfId="23667" priority="4690" operator="lessThan">
      <formula>R$6</formula>
    </cfRule>
    <cfRule type="cellIs" dxfId="23666" priority="4691" operator="lessThan">
      <formula>R$7</formula>
    </cfRule>
    <cfRule type="cellIs" dxfId="23665" priority="4692" operator="greaterThanOrEqual">
      <formula>R$7</formula>
    </cfRule>
  </conditionalFormatting>
  <conditionalFormatting sqref="S391:S396">
    <cfRule type="cellIs" dxfId="23664" priority="4685" operator="equal">
      <formula>0</formula>
    </cfRule>
    <cfRule type="cellIs" dxfId="23663" priority="4686" operator="lessThan">
      <formula>S$6</formula>
    </cfRule>
    <cfRule type="cellIs" dxfId="23662" priority="4687" operator="lessThan">
      <formula>S$7</formula>
    </cfRule>
    <cfRule type="cellIs" dxfId="23661" priority="4688" operator="greaterThanOrEqual">
      <formula>S$7</formula>
    </cfRule>
  </conditionalFormatting>
  <conditionalFormatting sqref="U391:U396">
    <cfRule type="cellIs" dxfId="23660" priority="4681" operator="equal">
      <formula>0</formula>
    </cfRule>
    <cfRule type="cellIs" dxfId="23659" priority="4682" operator="lessThan">
      <formula>U$6</formula>
    </cfRule>
    <cfRule type="cellIs" dxfId="23658" priority="4683" operator="lessThan">
      <formula>U$7</formula>
    </cfRule>
    <cfRule type="cellIs" dxfId="23657" priority="4684" operator="greaterThanOrEqual">
      <formula>U$7</formula>
    </cfRule>
  </conditionalFormatting>
  <conditionalFormatting sqref="W391:W396">
    <cfRule type="cellIs" dxfId="23656" priority="4677" operator="equal">
      <formula>0</formula>
    </cfRule>
    <cfRule type="cellIs" dxfId="23655" priority="4678" operator="lessThan">
      <formula>W$6</formula>
    </cfRule>
    <cfRule type="cellIs" dxfId="23654" priority="4679" operator="lessThan">
      <formula>W$7</formula>
    </cfRule>
    <cfRule type="cellIs" dxfId="23653" priority="4680" operator="greaterThanOrEqual">
      <formula>W$7</formula>
    </cfRule>
  </conditionalFormatting>
  <conditionalFormatting sqref="X391:X396">
    <cfRule type="cellIs" dxfId="23652" priority="4673" operator="equal">
      <formula>0</formula>
    </cfRule>
    <cfRule type="cellIs" dxfId="23651" priority="4674" operator="lessThan">
      <formula>X$6</formula>
    </cfRule>
    <cfRule type="cellIs" dxfId="23650" priority="4675" operator="lessThan">
      <formula>X$7</formula>
    </cfRule>
    <cfRule type="cellIs" dxfId="23649" priority="4676" operator="greaterThanOrEqual">
      <formula>X$7</formula>
    </cfRule>
  </conditionalFormatting>
  <conditionalFormatting sqref="Y391:Y396">
    <cfRule type="cellIs" dxfId="23648" priority="4670" operator="equal">
      <formula>0</formula>
    </cfRule>
    <cfRule type="cellIs" dxfId="23647" priority="4671" operator="lessThan">
      <formula>Y$7</formula>
    </cfRule>
    <cfRule type="cellIs" dxfId="23646" priority="4672" operator="greaterThanOrEqual">
      <formula>Y$7</formula>
    </cfRule>
  </conditionalFormatting>
  <conditionalFormatting sqref="Z391:Z396">
    <cfRule type="cellIs" dxfId="23645" priority="4667" operator="equal">
      <formula>0</formula>
    </cfRule>
    <cfRule type="cellIs" dxfId="23644" priority="4668" operator="lessThan">
      <formula>Z$7</formula>
    </cfRule>
    <cfRule type="cellIs" dxfId="23643" priority="4669" operator="greaterThanOrEqual">
      <formula>Z$7</formula>
    </cfRule>
  </conditionalFormatting>
  <conditionalFormatting sqref="AA391:AA396">
    <cfRule type="cellIs" dxfId="23642" priority="4663" operator="equal">
      <formula>0</formula>
    </cfRule>
    <cfRule type="cellIs" dxfId="23641" priority="4664" operator="lessThan">
      <formula>AA$6</formula>
    </cfRule>
    <cfRule type="cellIs" dxfId="23640" priority="4665" operator="lessThan">
      <formula>AA$7</formula>
    </cfRule>
    <cfRule type="cellIs" dxfId="23639" priority="4666" operator="greaterThanOrEqual">
      <formula>AA$7</formula>
    </cfRule>
  </conditionalFormatting>
  <conditionalFormatting sqref="AB391:AB396">
    <cfRule type="cellIs" dxfId="23638" priority="4660" operator="equal">
      <formula>0</formula>
    </cfRule>
    <cfRule type="cellIs" dxfId="23637" priority="4661" operator="lessThan">
      <formula>AB$7</formula>
    </cfRule>
    <cfRule type="cellIs" dxfId="23636" priority="4662" operator="greaterThanOrEqual">
      <formula>AB$7</formula>
    </cfRule>
  </conditionalFormatting>
  <conditionalFormatting sqref="AC391:AC396">
    <cfRule type="cellIs" dxfId="23635" priority="4657" operator="equal">
      <formula>0</formula>
    </cfRule>
    <cfRule type="cellIs" dxfId="23634" priority="4658" operator="lessThan">
      <formula>AC$7</formula>
    </cfRule>
    <cfRule type="cellIs" dxfId="23633" priority="4659" operator="greaterThanOrEqual">
      <formula>AC$7</formula>
    </cfRule>
  </conditionalFormatting>
  <conditionalFormatting sqref="AD391:AD396">
    <cfRule type="cellIs" dxfId="23632" priority="4654" operator="equal">
      <formula>0</formula>
    </cfRule>
    <cfRule type="cellIs" dxfId="23631" priority="4655" operator="lessThan">
      <formula>AD$7</formula>
    </cfRule>
    <cfRule type="cellIs" dxfId="23630" priority="4656" operator="greaterThanOrEqual">
      <formula>AD$7</formula>
    </cfRule>
  </conditionalFormatting>
  <conditionalFormatting sqref="T391:T396">
    <cfRule type="cellIs" dxfId="23629" priority="4650" operator="equal">
      <formula>0</formula>
    </cfRule>
    <cfRule type="cellIs" dxfId="23628" priority="4651" operator="lessThan">
      <formula>T$6</formula>
    </cfRule>
    <cfRule type="cellIs" dxfId="23627" priority="4652" operator="lessThan">
      <formula>T$7</formula>
    </cfRule>
    <cfRule type="cellIs" dxfId="23626" priority="4653" operator="greaterThanOrEqual">
      <formula>T$7</formula>
    </cfRule>
  </conditionalFormatting>
  <conditionalFormatting sqref="F10 AE10">
    <cfRule type="cellIs" dxfId="23625" priority="4555" operator="equal">
      <formula>0</formula>
    </cfRule>
    <cfRule type="cellIs" dxfId="23624" priority="4556" operator="lessThan">
      <formula>F$6</formula>
    </cfRule>
    <cfRule type="cellIs" dxfId="23623" priority="4557" operator="lessThan">
      <formula>F$7</formula>
    </cfRule>
    <cfRule type="cellIs" dxfId="23622" priority="4558" operator="greaterThanOrEqual">
      <formula>F$7</formula>
    </cfRule>
  </conditionalFormatting>
  <conditionalFormatting sqref="G10">
    <cfRule type="cellIs" dxfId="23621" priority="4551" operator="equal">
      <formula>0</formula>
    </cfRule>
    <cfRule type="cellIs" dxfId="23620" priority="4552" operator="lessThan">
      <formula>G$6</formula>
    </cfRule>
    <cfRule type="cellIs" dxfId="23619" priority="4553" operator="lessThan">
      <formula>G$7</formula>
    </cfRule>
    <cfRule type="cellIs" dxfId="23618" priority="4554" operator="greaterThanOrEqual">
      <formula>G$7</formula>
    </cfRule>
  </conditionalFormatting>
  <conditionalFormatting sqref="H10">
    <cfRule type="cellIs" dxfId="23617" priority="4547" operator="equal">
      <formula>0</formula>
    </cfRule>
    <cfRule type="cellIs" dxfId="23616" priority="4548" operator="lessThan">
      <formula>H$6</formula>
    </cfRule>
    <cfRule type="cellIs" dxfId="23615" priority="4549" operator="lessThan">
      <formula>H$7</formula>
    </cfRule>
    <cfRule type="cellIs" dxfId="23614" priority="4550" operator="greaterThanOrEqual">
      <formula>H$7</formula>
    </cfRule>
  </conditionalFormatting>
  <conditionalFormatting sqref="I10">
    <cfRule type="cellIs" dxfId="23613" priority="4543" operator="equal">
      <formula>0</formula>
    </cfRule>
    <cfRule type="cellIs" dxfId="23612" priority="4544" operator="lessThan">
      <formula>I$6</formula>
    </cfRule>
    <cfRule type="cellIs" dxfId="23611" priority="4545" operator="lessThan">
      <formula>I$7</formula>
    </cfRule>
    <cfRule type="cellIs" dxfId="23610" priority="4546" operator="greaterThanOrEqual">
      <formula>I$7</formula>
    </cfRule>
  </conditionalFormatting>
  <conditionalFormatting sqref="J10">
    <cfRule type="cellIs" dxfId="23609" priority="4539" operator="equal">
      <formula>0</formula>
    </cfRule>
    <cfRule type="cellIs" dxfId="23608" priority="4540" operator="lessThan">
      <formula>J$6</formula>
    </cfRule>
    <cfRule type="cellIs" dxfId="23607" priority="4541" operator="lessThan">
      <formula>J$7</formula>
    </cfRule>
    <cfRule type="cellIs" dxfId="23606" priority="4542" operator="greaterThanOrEqual">
      <formula>J$7</formula>
    </cfRule>
  </conditionalFormatting>
  <conditionalFormatting sqref="K10">
    <cfRule type="cellIs" dxfId="23605" priority="4535" operator="equal">
      <formula>0</formula>
    </cfRule>
    <cfRule type="cellIs" dxfId="23604" priority="4536" operator="lessThan">
      <formula>K$6</formula>
    </cfRule>
    <cfRule type="cellIs" dxfId="23603" priority="4537" operator="lessThan">
      <formula>K$7</formula>
    </cfRule>
    <cfRule type="cellIs" dxfId="23602" priority="4538" operator="greaterThanOrEqual">
      <formula>K$7</formula>
    </cfRule>
  </conditionalFormatting>
  <conditionalFormatting sqref="L10">
    <cfRule type="cellIs" dxfId="23601" priority="4531" operator="equal">
      <formula>0</formula>
    </cfRule>
    <cfRule type="cellIs" dxfId="23600" priority="4532" operator="lessThan">
      <formula>L$6</formula>
    </cfRule>
    <cfRule type="cellIs" dxfId="23599" priority="4533" operator="lessThan">
      <formula>L$7</formula>
    </cfRule>
    <cfRule type="cellIs" dxfId="23598" priority="4534" operator="greaterThanOrEqual">
      <formula>L$7</formula>
    </cfRule>
  </conditionalFormatting>
  <conditionalFormatting sqref="M10">
    <cfRule type="cellIs" dxfId="23597" priority="4527" operator="equal">
      <formula>0</formula>
    </cfRule>
    <cfRule type="cellIs" dxfId="23596" priority="4528" operator="lessThan">
      <formula>M$6</formula>
    </cfRule>
    <cfRule type="cellIs" dxfId="23595" priority="4529" operator="lessThan">
      <formula>M$7</formula>
    </cfRule>
    <cfRule type="cellIs" dxfId="23594" priority="4530" operator="greaterThanOrEqual">
      <formula>M$7</formula>
    </cfRule>
  </conditionalFormatting>
  <conditionalFormatting sqref="N10">
    <cfRule type="cellIs" dxfId="23593" priority="4523" operator="equal">
      <formula>0</formula>
    </cfRule>
    <cfRule type="cellIs" dxfId="23592" priority="4524" operator="lessThan">
      <formula>N$6</formula>
    </cfRule>
    <cfRule type="cellIs" dxfId="23591" priority="4525" operator="lessThan">
      <formula>N$7</formula>
    </cfRule>
    <cfRule type="cellIs" dxfId="23590" priority="4526" operator="greaterThanOrEqual">
      <formula>N$7</formula>
    </cfRule>
  </conditionalFormatting>
  <conditionalFormatting sqref="O10">
    <cfRule type="cellIs" dxfId="23589" priority="4519" operator="equal">
      <formula>0</formula>
    </cfRule>
    <cfRule type="cellIs" dxfId="23588" priority="4520" operator="lessThan">
      <formula>O$6</formula>
    </cfRule>
    <cfRule type="cellIs" dxfId="23587" priority="4521" operator="lessThan">
      <formula>O$7</formula>
    </cfRule>
    <cfRule type="cellIs" dxfId="23586" priority="4522" operator="greaterThanOrEqual">
      <formula>O$7</formula>
    </cfRule>
  </conditionalFormatting>
  <conditionalFormatting sqref="P10">
    <cfRule type="cellIs" dxfId="23585" priority="4515" operator="equal">
      <formula>0</formula>
    </cfRule>
    <cfRule type="cellIs" dxfId="23584" priority="4516" operator="lessThan">
      <formula>P$6</formula>
    </cfRule>
    <cfRule type="cellIs" dxfId="23583" priority="4517" operator="lessThan">
      <formula>P$7</formula>
    </cfRule>
    <cfRule type="cellIs" dxfId="23582" priority="4518" operator="greaterThanOrEqual">
      <formula>P$7</formula>
    </cfRule>
  </conditionalFormatting>
  <conditionalFormatting sqref="Q10">
    <cfRule type="cellIs" dxfId="23581" priority="4511" operator="equal">
      <formula>0</formula>
    </cfRule>
    <cfRule type="cellIs" dxfId="23580" priority="4512" operator="lessThan">
      <formula>Q$6</formula>
    </cfRule>
    <cfRule type="cellIs" dxfId="23579" priority="4513" operator="lessThan">
      <formula>Q$7</formula>
    </cfRule>
    <cfRule type="cellIs" dxfId="23578" priority="4514" operator="greaterThanOrEqual">
      <formula>Q$7</formula>
    </cfRule>
  </conditionalFormatting>
  <conditionalFormatting sqref="R10">
    <cfRule type="cellIs" dxfId="23577" priority="4507" operator="equal">
      <formula>0</formula>
    </cfRule>
    <cfRule type="cellIs" dxfId="23576" priority="4508" operator="lessThan">
      <formula>R$6</formula>
    </cfRule>
    <cfRule type="cellIs" dxfId="23575" priority="4509" operator="lessThan">
      <formula>R$7</formula>
    </cfRule>
    <cfRule type="cellIs" dxfId="23574" priority="4510" operator="greaterThanOrEqual">
      <formula>R$7</formula>
    </cfRule>
  </conditionalFormatting>
  <conditionalFormatting sqref="S10">
    <cfRule type="cellIs" dxfId="23573" priority="4503" operator="equal">
      <formula>0</formula>
    </cfRule>
    <cfRule type="cellIs" dxfId="23572" priority="4504" operator="lessThan">
      <formula>S$6</formula>
    </cfRule>
    <cfRule type="cellIs" dxfId="23571" priority="4505" operator="lessThan">
      <formula>S$7</formula>
    </cfRule>
    <cfRule type="cellIs" dxfId="23570" priority="4506" operator="greaterThanOrEqual">
      <formula>S$7</formula>
    </cfRule>
  </conditionalFormatting>
  <conditionalFormatting sqref="U10">
    <cfRule type="cellIs" dxfId="23569" priority="4499" operator="equal">
      <formula>0</formula>
    </cfRule>
    <cfRule type="cellIs" dxfId="23568" priority="4500" operator="lessThan">
      <formula>U$6</formula>
    </cfRule>
    <cfRule type="cellIs" dxfId="23567" priority="4501" operator="lessThan">
      <formula>U$7</formula>
    </cfRule>
    <cfRule type="cellIs" dxfId="23566" priority="4502" operator="greaterThanOrEqual">
      <formula>U$7</formula>
    </cfRule>
  </conditionalFormatting>
  <conditionalFormatting sqref="W10">
    <cfRule type="cellIs" dxfId="23565" priority="4495" operator="equal">
      <formula>0</formula>
    </cfRule>
    <cfRule type="cellIs" dxfId="23564" priority="4496" operator="lessThan">
      <formula>W$6</formula>
    </cfRule>
    <cfRule type="cellIs" dxfId="23563" priority="4497" operator="lessThan">
      <formula>W$7</formula>
    </cfRule>
    <cfRule type="cellIs" dxfId="23562" priority="4498" operator="greaterThanOrEqual">
      <formula>W$7</formula>
    </cfRule>
  </conditionalFormatting>
  <conditionalFormatting sqref="X10">
    <cfRule type="cellIs" dxfId="23561" priority="4491" operator="equal">
      <formula>0</formula>
    </cfRule>
    <cfRule type="cellIs" dxfId="23560" priority="4492" operator="lessThan">
      <formula>X$6</formula>
    </cfRule>
    <cfRule type="cellIs" dxfId="23559" priority="4493" operator="lessThan">
      <formula>X$7</formula>
    </cfRule>
    <cfRule type="cellIs" dxfId="23558" priority="4494" operator="greaterThanOrEqual">
      <formula>X$7</formula>
    </cfRule>
  </conditionalFormatting>
  <conditionalFormatting sqref="Y10">
    <cfRule type="cellIs" dxfId="23557" priority="4488" operator="equal">
      <formula>0</formula>
    </cfRule>
    <cfRule type="cellIs" dxfId="23556" priority="4489" operator="lessThan">
      <formula>Y$7</formula>
    </cfRule>
    <cfRule type="cellIs" dxfId="23555" priority="4490" operator="greaterThanOrEqual">
      <formula>Y$7</formula>
    </cfRule>
  </conditionalFormatting>
  <conditionalFormatting sqref="Z10">
    <cfRule type="cellIs" dxfId="23554" priority="4485" operator="equal">
      <formula>0</formula>
    </cfRule>
    <cfRule type="cellIs" dxfId="23553" priority="4486" operator="lessThan">
      <formula>Z$7</formula>
    </cfRule>
    <cfRule type="cellIs" dxfId="23552" priority="4487" operator="greaterThanOrEqual">
      <formula>Z$7</formula>
    </cfRule>
  </conditionalFormatting>
  <conditionalFormatting sqref="AA10">
    <cfRule type="cellIs" dxfId="23551" priority="4481" operator="equal">
      <formula>0</formula>
    </cfRule>
    <cfRule type="cellIs" dxfId="23550" priority="4482" operator="lessThan">
      <formula>AA$6</formula>
    </cfRule>
    <cfRule type="cellIs" dxfId="23549" priority="4483" operator="lessThan">
      <formula>AA$7</formula>
    </cfRule>
    <cfRule type="cellIs" dxfId="23548" priority="4484" operator="greaterThanOrEqual">
      <formula>AA$7</formula>
    </cfRule>
  </conditionalFormatting>
  <conditionalFormatting sqref="AB10">
    <cfRule type="cellIs" dxfId="23547" priority="4478" operator="equal">
      <formula>0</formula>
    </cfRule>
    <cfRule type="cellIs" dxfId="23546" priority="4479" operator="lessThan">
      <formula>AB$7</formula>
    </cfRule>
    <cfRule type="cellIs" dxfId="23545" priority="4480" operator="greaterThanOrEqual">
      <formula>AB$7</formula>
    </cfRule>
  </conditionalFormatting>
  <conditionalFormatting sqref="AC10">
    <cfRule type="cellIs" dxfId="23544" priority="4475" operator="equal">
      <formula>0</formula>
    </cfRule>
    <cfRule type="cellIs" dxfId="23543" priority="4476" operator="lessThan">
      <formula>AC$7</formula>
    </cfRule>
    <cfRule type="cellIs" dxfId="23542" priority="4477" operator="greaterThanOrEqual">
      <formula>AC$7</formula>
    </cfRule>
  </conditionalFormatting>
  <conditionalFormatting sqref="AD10">
    <cfRule type="cellIs" dxfId="23541" priority="4472" operator="equal">
      <formula>0</formula>
    </cfRule>
    <cfRule type="cellIs" dxfId="23540" priority="4473" operator="lessThan">
      <formula>AD$7</formula>
    </cfRule>
    <cfRule type="cellIs" dxfId="23539" priority="4474" operator="greaterThanOrEqual">
      <formula>AD$7</formula>
    </cfRule>
  </conditionalFormatting>
  <conditionalFormatting sqref="T10">
    <cfRule type="cellIs" dxfId="23538" priority="4468" operator="equal">
      <formula>0</formula>
    </cfRule>
    <cfRule type="cellIs" dxfId="23537" priority="4469" operator="lessThan">
      <formula>T$6</formula>
    </cfRule>
    <cfRule type="cellIs" dxfId="23536" priority="4470" operator="lessThan">
      <formula>T$7</formula>
    </cfRule>
    <cfRule type="cellIs" dxfId="23535" priority="4471" operator="greaterThanOrEqual">
      <formula>T$7</formula>
    </cfRule>
  </conditionalFormatting>
  <conditionalFormatting sqref="F21 AE21">
    <cfRule type="cellIs" dxfId="23534" priority="4464" operator="equal">
      <formula>0</formula>
    </cfRule>
    <cfRule type="cellIs" dxfId="23533" priority="4465" operator="lessThan">
      <formula>F$6</formula>
    </cfRule>
    <cfRule type="cellIs" dxfId="23532" priority="4466" operator="lessThan">
      <formula>F$7</formula>
    </cfRule>
    <cfRule type="cellIs" dxfId="23531" priority="4467" operator="greaterThanOrEqual">
      <formula>F$7</formula>
    </cfRule>
  </conditionalFormatting>
  <conditionalFormatting sqref="G21">
    <cfRule type="cellIs" dxfId="23530" priority="4460" operator="equal">
      <formula>0</formula>
    </cfRule>
    <cfRule type="cellIs" dxfId="23529" priority="4461" operator="lessThan">
      <formula>G$6</formula>
    </cfRule>
    <cfRule type="cellIs" dxfId="23528" priority="4462" operator="lessThan">
      <formula>G$7</formula>
    </cfRule>
    <cfRule type="cellIs" dxfId="23527" priority="4463" operator="greaterThanOrEqual">
      <formula>G$7</formula>
    </cfRule>
  </conditionalFormatting>
  <conditionalFormatting sqref="H21">
    <cfRule type="cellIs" dxfId="23526" priority="4456" operator="equal">
      <formula>0</formula>
    </cfRule>
    <cfRule type="cellIs" dxfId="23525" priority="4457" operator="lessThan">
      <formula>H$6</formula>
    </cfRule>
    <cfRule type="cellIs" dxfId="23524" priority="4458" operator="lessThan">
      <formula>H$7</formula>
    </cfRule>
    <cfRule type="cellIs" dxfId="23523" priority="4459" operator="greaterThanOrEqual">
      <formula>H$7</formula>
    </cfRule>
  </conditionalFormatting>
  <conditionalFormatting sqref="I21">
    <cfRule type="cellIs" dxfId="23522" priority="4452" operator="equal">
      <formula>0</formula>
    </cfRule>
    <cfRule type="cellIs" dxfId="23521" priority="4453" operator="lessThan">
      <formula>I$6</formula>
    </cfRule>
    <cfRule type="cellIs" dxfId="23520" priority="4454" operator="lessThan">
      <formula>I$7</formula>
    </cfRule>
    <cfRule type="cellIs" dxfId="23519" priority="4455" operator="greaterThanOrEqual">
      <formula>I$7</formula>
    </cfRule>
  </conditionalFormatting>
  <conditionalFormatting sqref="J21">
    <cfRule type="cellIs" dxfId="23518" priority="4448" operator="equal">
      <formula>0</formula>
    </cfRule>
    <cfRule type="cellIs" dxfId="23517" priority="4449" operator="lessThan">
      <formula>J$6</formula>
    </cfRule>
    <cfRule type="cellIs" dxfId="23516" priority="4450" operator="lessThan">
      <formula>J$7</formula>
    </cfRule>
    <cfRule type="cellIs" dxfId="23515" priority="4451" operator="greaterThanOrEqual">
      <formula>J$7</formula>
    </cfRule>
  </conditionalFormatting>
  <conditionalFormatting sqref="K21">
    <cfRule type="cellIs" dxfId="23514" priority="4444" operator="equal">
      <formula>0</formula>
    </cfRule>
    <cfRule type="cellIs" dxfId="23513" priority="4445" operator="lessThan">
      <formula>K$6</formula>
    </cfRule>
    <cfRule type="cellIs" dxfId="23512" priority="4446" operator="lessThan">
      <formula>K$7</formula>
    </cfRule>
    <cfRule type="cellIs" dxfId="23511" priority="4447" operator="greaterThanOrEqual">
      <formula>K$7</formula>
    </cfRule>
  </conditionalFormatting>
  <conditionalFormatting sqref="L21">
    <cfRule type="cellIs" dxfId="23510" priority="4440" operator="equal">
      <formula>0</formula>
    </cfRule>
    <cfRule type="cellIs" dxfId="23509" priority="4441" operator="lessThan">
      <formula>L$6</formula>
    </cfRule>
    <cfRule type="cellIs" dxfId="23508" priority="4442" operator="lessThan">
      <formula>L$7</formula>
    </cfRule>
    <cfRule type="cellIs" dxfId="23507" priority="4443" operator="greaterThanOrEqual">
      <formula>L$7</formula>
    </cfRule>
  </conditionalFormatting>
  <conditionalFormatting sqref="M21">
    <cfRule type="cellIs" dxfId="23506" priority="4436" operator="equal">
      <formula>0</formula>
    </cfRule>
    <cfRule type="cellIs" dxfId="23505" priority="4437" operator="lessThan">
      <formula>M$6</formula>
    </cfRule>
    <cfRule type="cellIs" dxfId="23504" priority="4438" operator="lessThan">
      <formula>M$7</formula>
    </cfRule>
    <cfRule type="cellIs" dxfId="23503" priority="4439" operator="greaterThanOrEqual">
      <formula>M$7</formula>
    </cfRule>
  </conditionalFormatting>
  <conditionalFormatting sqref="N21">
    <cfRule type="cellIs" dxfId="23502" priority="4432" operator="equal">
      <formula>0</formula>
    </cfRule>
    <cfRule type="cellIs" dxfId="23501" priority="4433" operator="lessThan">
      <formula>N$6</formula>
    </cfRule>
    <cfRule type="cellIs" dxfId="23500" priority="4434" operator="lessThan">
      <formula>N$7</formula>
    </cfRule>
    <cfRule type="cellIs" dxfId="23499" priority="4435" operator="greaterThanOrEqual">
      <formula>N$7</formula>
    </cfRule>
  </conditionalFormatting>
  <conditionalFormatting sqref="O21">
    <cfRule type="cellIs" dxfId="23498" priority="4428" operator="equal">
      <formula>0</formula>
    </cfRule>
    <cfRule type="cellIs" dxfId="23497" priority="4429" operator="lessThan">
      <formula>O$6</formula>
    </cfRule>
    <cfRule type="cellIs" dxfId="23496" priority="4430" operator="lessThan">
      <formula>O$7</formula>
    </cfRule>
    <cfRule type="cellIs" dxfId="23495" priority="4431" operator="greaterThanOrEqual">
      <formula>O$7</formula>
    </cfRule>
  </conditionalFormatting>
  <conditionalFormatting sqref="P21">
    <cfRule type="cellIs" dxfId="23494" priority="4424" operator="equal">
      <formula>0</formula>
    </cfRule>
    <cfRule type="cellIs" dxfId="23493" priority="4425" operator="lessThan">
      <formula>P$6</formula>
    </cfRule>
    <cfRule type="cellIs" dxfId="23492" priority="4426" operator="lessThan">
      <formula>P$7</formula>
    </cfRule>
    <cfRule type="cellIs" dxfId="23491" priority="4427" operator="greaterThanOrEqual">
      <formula>P$7</formula>
    </cfRule>
  </conditionalFormatting>
  <conditionalFormatting sqref="Q21">
    <cfRule type="cellIs" dxfId="23490" priority="4420" operator="equal">
      <formula>0</formula>
    </cfRule>
    <cfRule type="cellIs" dxfId="23489" priority="4421" operator="lessThan">
      <formula>Q$6</formula>
    </cfRule>
    <cfRule type="cellIs" dxfId="23488" priority="4422" operator="lessThan">
      <formula>Q$7</formula>
    </cfRule>
    <cfRule type="cellIs" dxfId="23487" priority="4423" operator="greaterThanOrEqual">
      <formula>Q$7</formula>
    </cfRule>
  </conditionalFormatting>
  <conditionalFormatting sqref="R21">
    <cfRule type="cellIs" dxfId="23486" priority="4416" operator="equal">
      <formula>0</formula>
    </cfRule>
    <cfRule type="cellIs" dxfId="23485" priority="4417" operator="lessThan">
      <formula>R$6</formula>
    </cfRule>
    <cfRule type="cellIs" dxfId="23484" priority="4418" operator="lessThan">
      <formula>R$7</formula>
    </cfRule>
    <cfRule type="cellIs" dxfId="23483" priority="4419" operator="greaterThanOrEqual">
      <formula>R$7</formula>
    </cfRule>
  </conditionalFormatting>
  <conditionalFormatting sqref="S21">
    <cfRule type="cellIs" dxfId="23482" priority="4412" operator="equal">
      <formula>0</formula>
    </cfRule>
    <cfRule type="cellIs" dxfId="23481" priority="4413" operator="lessThan">
      <formula>S$6</formula>
    </cfRule>
    <cfRule type="cellIs" dxfId="23480" priority="4414" operator="lessThan">
      <formula>S$7</formula>
    </cfRule>
    <cfRule type="cellIs" dxfId="23479" priority="4415" operator="greaterThanOrEqual">
      <formula>S$7</formula>
    </cfRule>
  </conditionalFormatting>
  <conditionalFormatting sqref="U21">
    <cfRule type="cellIs" dxfId="23478" priority="4408" operator="equal">
      <formula>0</formula>
    </cfRule>
    <cfRule type="cellIs" dxfId="23477" priority="4409" operator="lessThan">
      <formula>U$6</formula>
    </cfRule>
    <cfRule type="cellIs" dxfId="23476" priority="4410" operator="lessThan">
      <formula>U$7</formula>
    </cfRule>
    <cfRule type="cellIs" dxfId="23475" priority="4411" operator="greaterThanOrEqual">
      <formula>U$7</formula>
    </cfRule>
  </conditionalFormatting>
  <conditionalFormatting sqref="W21">
    <cfRule type="cellIs" dxfId="23474" priority="4404" operator="equal">
      <formula>0</formula>
    </cfRule>
    <cfRule type="cellIs" dxfId="23473" priority="4405" operator="lessThan">
      <formula>W$6</formula>
    </cfRule>
    <cfRule type="cellIs" dxfId="23472" priority="4406" operator="lessThan">
      <formula>W$7</formula>
    </cfRule>
    <cfRule type="cellIs" dxfId="23471" priority="4407" operator="greaterThanOrEqual">
      <formula>W$7</formula>
    </cfRule>
  </conditionalFormatting>
  <conditionalFormatting sqref="X21">
    <cfRule type="cellIs" dxfId="23470" priority="4400" operator="equal">
      <formula>0</formula>
    </cfRule>
    <cfRule type="cellIs" dxfId="23469" priority="4401" operator="lessThan">
      <formula>X$6</formula>
    </cfRule>
    <cfRule type="cellIs" dxfId="23468" priority="4402" operator="lessThan">
      <formula>X$7</formula>
    </cfRule>
    <cfRule type="cellIs" dxfId="23467" priority="4403" operator="greaterThanOrEqual">
      <formula>X$7</formula>
    </cfRule>
  </conditionalFormatting>
  <conditionalFormatting sqref="Y21">
    <cfRule type="cellIs" dxfId="23466" priority="4397" operator="equal">
      <formula>0</formula>
    </cfRule>
    <cfRule type="cellIs" dxfId="23465" priority="4398" operator="lessThan">
      <formula>Y$7</formula>
    </cfRule>
    <cfRule type="cellIs" dxfId="23464" priority="4399" operator="greaterThanOrEqual">
      <formula>Y$7</formula>
    </cfRule>
  </conditionalFormatting>
  <conditionalFormatting sqref="Z21">
    <cfRule type="cellIs" dxfId="23463" priority="4394" operator="equal">
      <formula>0</formula>
    </cfRule>
    <cfRule type="cellIs" dxfId="23462" priority="4395" operator="lessThan">
      <formula>Z$7</formula>
    </cfRule>
    <cfRule type="cellIs" dxfId="23461" priority="4396" operator="greaterThanOrEqual">
      <formula>Z$7</formula>
    </cfRule>
  </conditionalFormatting>
  <conditionalFormatting sqref="AA21">
    <cfRule type="cellIs" dxfId="23460" priority="4390" operator="equal">
      <formula>0</formula>
    </cfRule>
    <cfRule type="cellIs" dxfId="23459" priority="4391" operator="lessThan">
      <formula>AA$6</formula>
    </cfRule>
    <cfRule type="cellIs" dxfId="23458" priority="4392" operator="lessThan">
      <formula>AA$7</formula>
    </cfRule>
    <cfRule type="cellIs" dxfId="23457" priority="4393" operator="greaterThanOrEqual">
      <formula>AA$7</formula>
    </cfRule>
  </conditionalFormatting>
  <conditionalFormatting sqref="AB21">
    <cfRule type="cellIs" dxfId="23456" priority="4387" operator="equal">
      <formula>0</formula>
    </cfRule>
    <cfRule type="cellIs" dxfId="23455" priority="4388" operator="lessThan">
      <formula>AB$7</formula>
    </cfRule>
    <cfRule type="cellIs" dxfId="23454" priority="4389" operator="greaterThanOrEqual">
      <formula>AB$7</formula>
    </cfRule>
  </conditionalFormatting>
  <conditionalFormatting sqref="AC21">
    <cfRule type="cellIs" dxfId="23453" priority="4384" operator="equal">
      <formula>0</formula>
    </cfRule>
    <cfRule type="cellIs" dxfId="23452" priority="4385" operator="lessThan">
      <formula>AC$7</formula>
    </cfRule>
    <cfRule type="cellIs" dxfId="23451" priority="4386" operator="greaterThanOrEqual">
      <formula>AC$7</formula>
    </cfRule>
  </conditionalFormatting>
  <conditionalFormatting sqref="AD21">
    <cfRule type="cellIs" dxfId="23450" priority="4381" operator="equal">
      <formula>0</formula>
    </cfRule>
    <cfRule type="cellIs" dxfId="23449" priority="4382" operator="lessThan">
      <formula>AD$7</formula>
    </cfRule>
    <cfRule type="cellIs" dxfId="23448" priority="4383" operator="greaterThanOrEqual">
      <formula>AD$7</formula>
    </cfRule>
  </conditionalFormatting>
  <conditionalFormatting sqref="T21">
    <cfRule type="cellIs" dxfId="23447" priority="4377" operator="equal">
      <formula>0</formula>
    </cfRule>
    <cfRule type="cellIs" dxfId="23446" priority="4378" operator="lessThan">
      <formula>T$6</formula>
    </cfRule>
    <cfRule type="cellIs" dxfId="23445" priority="4379" operator="lessThan">
      <formula>T$7</formula>
    </cfRule>
    <cfRule type="cellIs" dxfId="23444" priority="4380" operator="greaterThanOrEqual">
      <formula>T$7</formula>
    </cfRule>
  </conditionalFormatting>
  <conditionalFormatting sqref="F32 AE32">
    <cfRule type="cellIs" dxfId="23443" priority="4373" operator="equal">
      <formula>0</formula>
    </cfRule>
    <cfRule type="cellIs" dxfId="23442" priority="4374" operator="lessThan">
      <formula>F$6</formula>
    </cfRule>
    <cfRule type="cellIs" dxfId="23441" priority="4375" operator="lessThan">
      <formula>F$7</formula>
    </cfRule>
    <cfRule type="cellIs" dxfId="23440" priority="4376" operator="greaterThanOrEqual">
      <formula>F$7</formula>
    </cfRule>
  </conditionalFormatting>
  <conditionalFormatting sqref="G32">
    <cfRule type="cellIs" dxfId="23439" priority="4369" operator="equal">
      <formula>0</formula>
    </cfRule>
    <cfRule type="cellIs" dxfId="23438" priority="4370" operator="lessThan">
      <formula>G$6</formula>
    </cfRule>
    <cfRule type="cellIs" dxfId="23437" priority="4371" operator="lessThan">
      <formula>G$7</formula>
    </cfRule>
    <cfRule type="cellIs" dxfId="23436" priority="4372" operator="greaterThanOrEqual">
      <formula>G$7</formula>
    </cfRule>
  </conditionalFormatting>
  <conditionalFormatting sqref="H32">
    <cfRule type="cellIs" dxfId="23435" priority="4365" operator="equal">
      <formula>0</formula>
    </cfRule>
    <cfRule type="cellIs" dxfId="23434" priority="4366" operator="lessThan">
      <formula>H$6</formula>
    </cfRule>
    <cfRule type="cellIs" dxfId="23433" priority="4367" operator="lessThan">
      <formula>H$7</formula>
    </cfRule>
    <cfRule type="cellIs" dxfId="23432" priority="4368" operator="greaterThanOrEqual">
      <formula>H$7</formula>
    </cfRule>
  </conditionalFormatting>
  <conditionalFormatting sqref="I32">
    <cfRule type="cellIs" dxfId="23431" priority="4361" operator="equal">
      <formula>0</formula>
    </cfRule>
    <cfRule type="cellIs" dxfId="23430" priority="4362" operator="lessThan">
      <formula>I$6</formula>
    </cfRule>
    <cfRule type="cellIs" dxfId="23429" priority="4363" operator="lessThan">
      <formula>I$7</formula>
    </cfRule>
    <cfRule type="cellIs" dxfId="23428" priority="4364" operator="greaterThanOrEqual">
      <formula>I$7</formula>
    </cfRule>
  </conditionalFormatting>
  <conditionalFormatting sqref="J32">
    <cfRule type="cellIs" dxfId="23427" priority="4357" operator="equal">
      <formula>0</formula>
    </cfRule>
    <cfRule type="cellIs" dxfId="23426" priority="4358" operator="lessThan">
      <formula>J$6</formula>
    </cfRule>
    <cfRule type="cellIs" dxfId="23425" priority="4359" operator="lessThan">
      <formula>J$7</formula>
    </cfRule>
    <cfRule type="cellIs" dxfId="23424" priority="4360" operator="greaterThanOrEqual">
      <formula>J$7</formula>
    </cfRule>
  </conditionalFormatting>
  <conditionalFormatting sqref="K32">
    <cfRule type="cellIs" dxfId="23423" priority="4353" operator="equal">
      <formula>0</formula>
    </cfRule>
    <cfRule type="cellIs" dxfId="23422" priority="4354" operator="lessThan">
      <formula>K$6</formula>
    </cfRule>
    <cfRule type="cellIs" dxfId="23421" priority="4355" operator="lessThan">
      <formula>K$7</formula>
    </cfRule>
    <cfRule type="cellIs" dxfId="23420" priority="4356" operator="greaterThanOrEqual">
      <formula>K$7</formula>
    </cfRule>
  </conditionalFormatting>
  <conditionalFormatting sqref="L32">
    <cfRule type="cellIs" dxfId="23419" priority="4349" operator="equal">
      <formula>0</formula>
    </cfRule>
    <cfRule type="cellIs" dxfId="23418" priority="4350" operator="lessThan">
      <formula>L$6</formula>
    </cfRule>
    <cfRule type="cellIs" dxfId="23417" priority="4351" operator="lessThan">
      <formula>L$7</formula>
    </cfRule>
    <cfRule type="cellIs" dxfId="23416" priority="4352" operator="greaterThanOrEqual">
      <formula>L$7</formula>
    </cfRule>
  </conditionalFormatting>
  <conditionalFormatting sqref="M32">
    <cfRule type="cellIs" dxfId="23415" priority="4345" operator="equal">
      <formula>0</formula>
    </cfRule>
    <cfRule type="cellIs" dxfId="23414" priority="4346" operator="lessThan">
      <formula>M$6</formula>
    </cfRule>
    <cfRule type="cellIs" dxfId="23413" priority="4347" operator="lessThan">
      <formula>M$7</formula>
    </cfRule>
    <cfRule type="cellIs" dxfId="23412" priority="4348" operator="greaterThanOrEqual">
      <formula>M$7</formula>
    </cfRule>
  </conditionalFormatting>
  <conditionalFormatting sqref="N32">
    <cfRule type="cellIs" dxfId="23411" priority="4341" operator="equal">
      <formula>0</formula>
    </cfRule>
    <cfRule type="cellIs" dxfId="23410" priority="4342" operator="lessThan">
      <formula>N$6</formula>
    </cfRule>
    <cfRule type="cellIs" dxfId="23409" priority="4343" operator="lessThan">
      <formula>N$7</formula>
    </cfRule>
    <cfRule type="cellIs" dxfId="23408" priority="4344" operator="greaterThanOrEqual">
      <formula>N$7</formula>
    </cfRule>
  </conditionalFormatting>
  <conditionalFormatting sqref="O32">
    <cfRule type="cellIs" dxfId="23407" priority="4337" operator="equal">
      <formula>0</formula>
    </cfRule>
    <cfRule type="cellIs" dxfId="23406" priority="4338" operator="lessThan">
      <formula>O$6</formula>
    </cfRule>
    <cfRule type="cellIs" dxfId="23405" priority="4339" operator="lessThan">
      <formula>O$7</formula>
    </cfRule>
    <cfRule type="cellIs" dxfId="23404" priority="4340" operator="greaterThanOrEqual">
      <formula>O$7</formula>
    </cfRule>
  </conditionalFormatting>
  <conditionalFormatting sqref="P32">
    <cfRule type="cellIs" dxfId="23403" priority="4333" operator="equal">
      <formula>0</formula>
    </cfRule>
    <cfRule type="cellIs" dxfId="23402" priority="4334" operator="lessThan">
      <formula>P$6</formula>
    </cfRule>
    <cfRule type="cellIs" dxfId="23401" priority="4335" operator="lessThan">
      <formula>P$7</formula>
    </cfRule>
    <cfRule type="cellIs" dxfId="23400" priority="4336" operator="greaterThanOrEqual">
      <formula>P$7</formula>
    </cfRule>
  </conditionalFormatting>
  <conditionalFormatting sqref="Q32">
    <cfRule type="cellIs" dxfId="23399" priority="4329" operator="equal">
      <formula>0</formula>
    </cfRule>
    <cfRule type="cellIs" dxfId="23398" priority="4330" operator="lessThan">
      <formula>Q$6</formula>
    </cfRule>
    <cfRule type="cellIs" dxfId="23397" priority="4331" operator="lessThan">
      <formula>Q$7</formula>
    </cfRule>
    <cfRule type="cellIs" dxfId="23396" priority="4332" operator="greaterThanOrEqual">
      <formula>Q$7</formula>
    </cfRule>
  </conditionalFormatting>
  <conditionalFormatting sqref="R32">
    <cfRule type="cellIs" dxfId="23395" priority="4325" operator="equal">
      <formula>0</formula>
    </cfRule>
    <cfRule type="cellIs" dxfId="23394" priority="4326" operator="lessThan">
      <formula>R$6</formula>
    </cfRule>
    <cfRule type="cellIs" dxfId="23393" priority="4327" operator="lessThan">
      <formula>R$7</formula>
    </cfRule>
    <cfRule type="cellIs" dxfId="23392" priority="4328" operator="greaterThanOrEqual">
      <formula>R$7</formula>
    </cfRule>
  </conditionalFormatting>
  <conditionalFormatting sqref="S32">
    <cfRule type="cellIs" dxfId="23391" priority="4321" operator="equal">
      <formula>0</formula>
    </cfRule>
    <cfRule type="cellIs" dxfId="23390" priority="4322" operator="lessThan">
      <formula>S$6</formula>
    </cfRule>
    <cfRule type="cellIs" dxfId="23389" priority="4323" operator="lessThan">
      <formula>S$7</formula>
    </cfRule>
    <cfRule type="cellIs" dxfId="23388" priority="4324" operator="greaterThanOrEqual">
      <formula>S$7</formula>
    </cfRule>
  </conditionalFormatting>
  <conditionalFormatting sqref="U32">
    <cfRule type="cellIs" dxfId="23387" priority="4317" operator="equal">
      <formula>0</formula>
    </cfRule>
    <cfRule type="cellIs" dxfId="23386" priority="4318" operator="lessThan">
      <formula>U$6</formula>
    </cfRule>
    <cfRule type="cellIs" dxfId="23385" priority="4319" operator="lessThan">
      <formula>U$7</formula>
    </cfRule>
    <cfRule type="cellIs" dxfId="23384" priority="4320" operator="greaterThanOrEqual">
      <formula>U$7</formula>
    </cfRule>
  </conditionalFormatting>
  <conditionalFormatting sqref="W32">
    <cfRule type="cellIs" dxfId="23383" priority="4313" operator="equal">
      <formula>0</formula>
    </cfRule>
    <cfRule type="cellIs" dxfId="23382" priority="4314" operator="lessThan">
      <formula>W$6</formula>
    </cfRule>
    <cfRule type="cellIs" dxfId="23381" priority="4315" operator="lessThan">
      <formula>W$7</formula>
    </cfRule>
    <cfRule type="cellIs" dxfId="23380" priority="4316" operator="greaterThanOrEqual">
      <formula>W$7</formula>
    </cfRule>
  </conditionalFormatting>
  <conditionalFormatting sqref="X32">
    <cfRule type="cellIs" dxfId="23379" priority="4309" operator="equal">
      <formula>0</formula>
    </cfRule>
    <cfRule type="cellIs" dxfId="23378" priority="4310" operator="lessThan">
      <formula>X$6</formula>
    </cfRule>
    <cfRule type="cellIs" dxfId="23377" priority="4311" operator="lessThan">
      <formula>X$7</formula>
    </cfRule>
    <cfRule type="cellIs" dxfId="23376" priority="4312" operator="greaterThanOrEqual">
      <formula>X$7</formula>
    </cfRule>
  </conditionalFormatting>
  <conditionalFormatting sqref="Y32">
    <cfRule type="cellIs" dxfId="23375" priority="4306" operator="equal">
      <formula>0</formula>
    </cfRule>
    <cfRule type="cellIs" dxfId="23374" priority="4307" operator="lessThan">
      <formula>Y$7</formula>
    </cfRule>
    <cfRule type="cellIs" dxfId="23373" priority="4308" operator="greaterThanOrEqual">
      <formula>Y$7</formula>
    </cfRule>
  </conditionalFormatting>
  <conditionalFormatting sqref="Z32">
    <cfRule type="cellIs" dxfId="23372" priority="4303" operator="equal">
      <formula>0</formula>
    </cfRule>
    <cfRule type="cellIs" dxfId="23371" priority="4304" operator="lessThan">
      <formula>Z$7</formula>
    </cfRule>
    <cfRule type="cellIs" dxfId="23370" priority="4305" operator="greaterThanOrEqual">
      <formula>Z$7</formula>
    </cfRule>
  </conditionalFormatting>
  <conditionalFormatting sqref="AA32">
    <cfRule type="cellIs" dxfId="23369" priority="4299" operator="equal">
      <formula>0</formula>
    </cfRule>
    <cfRule type="cellIs" dxfId="23368" priority="4300" operator="lessThan">
      <formula>AA$6</formula>
    </cfRule>
    <cfRule type="cellIs" dxfId="23367" priority="4301" operator="lessThan">
      <formula>AA$7</formula>
    </cfRule>
    <cfRule type="cellIs" dxfId="23366" priority="4302" operator="greaterThanOrEqual">
      <formula>AA$7</formula>
    </cfRule>
  </conditionalFormatting>
  <conditionalFormatting sqref="AB32">
    <cfRule type="cellIs" dxfId="23365" priority="4296" operator="equal">
      <formula>0</formula>
    </cfRule>
    <cfRule type="cellIs" dxfId="23364" priority="4297" operator="lessThan">
      <formula>AB$7</formula>
    </cfRule>
    <cfRule type="cellIs" dxfId="23363" priority="4298" operator="greaterThanOrEqual">
      <formula>AB$7</formula>
    </cfRule>
  </conditionalFormatting>
  <conditionalFormatting sqref="AC32">
    <cfRule type="cellIs" dxfId="23362" priority="4293" operator="equal">
      <formula>0</formula>
    </cfRule>
    <cfRule type="cellIs" dxfId="23361" priority="4294" operator="lessThan">
      <formula>AC$7</formula>
    </cfRule>
    <cfRule type="cellIs" dxfId="23360" priority="4295" operator="greaterThanOrEqual">
      <formula>AC$7</formula>
    </cfRule>
  </conditionalFormatting>
  <conditionalFormatting sqref="AD32">
    <cfRule type="cellIs" dxfId="23359" priority="4290" operator="equal">
      <formula>0</formula>
    </cfRule>
    <cfRule type="cellIs" dxfId="23358" priority="4291" operator="lessThan">
      <formula>AD$7</formula>
    </cfRule>
    <cfRule type="cellIs" dxfId="23357" priority="4292" operator="greaterThanOrEqual">
      <formula>AD$7</formula>
    </cfRule>
  </conditionalFormatting>
  <conditionalFormatting sqref="T32">
    <cfRule type="cellIs" dxfId="23356" priority="4286" operator="equal">
      <formula>0</formula>
    </cfRule>
    <cfRule type="cellIs" dxfId="23355" priority="4287" operator="lessThan">
      <formula>T$6</formula>
    </cfRule>
    <cfRule type="cellIs" dxfId="23354" priority="4288" operator="lessThan">
      <formula>T$7</formula>
    </cfRule>
    <cfRule type="cellIs" dxfId="23353" priority="4289" operator="greaterThanOrEqual">
      <formula>T$7</formula>
    </cfRule>
  </conditionalFormatting>
  <conditionalFormatting sqref="F38 AE38">
    <cfRule type="cellIs" dxfId="23352" priority="4282" operator="equal">
      <formula>0</formula>
    </cfRule>
    <cfRule type="cellIs" dxfId="23351" priority="4283" operator="lessThan">
      <formula>F$6</formula>
    </cfRule>
    <cfRule type="cellIs" dxfId="23350" priority="4284" operator="lessThan">
      <formula>F$7</formula>
    </cfRule>
    <cfRule type="cellIs" dxfId="23349" priority="4285" operator="greaterThanOrEqual">
      <formula>F$7</formula>
    </cfRule>
  </conditionalFormatting>
  <conditionalFormatting sqref="G38">
    <cfRule type="cellIs" dxfId="23348" priority="4278" operator="equal">
      <formula>0</formula>
    </cfRule>
    <cfRule type="cellIs" dxfId="23347" priority="4279" operator="lessThan">
      <formula>G$6</formula>
    </cfRule>
    <cfRule type="cellIs" dxfId="23346" priority="4280" operator="lessThan">
      <formula>G$7</formula>
    </cfRule>
    <cfRule type="cellIs" dxfId="23345" priority="4281" operator="greaterThanOrEqual">
      <formula>G$7</formula>
    </cfRule>
  </conditionalFormatting>
  <conditionalFormatting sqref="H38">
    <cfRule type="cellIs" dxfId="23344" priority="4274" operator="equal">
      <formula>0</formula>
    </cfRule>
    <cfRule type="cellIs" dxfId="23343" priority="4275" operator="lessThan">
      <formula>H$6</formula>
    </cfRule>
    <cfRule type="cellIs" dxfId="23342" priority="4276" operator="lessThan">
      <formula>H$7</formula>
    </cfRule>
    <cfRule type="cellIs" dxfId="23341" priority="4277" operator="greaterThanOrEqual">
      <formula>H$7</formula>
    </cfRule>
  </conditionalFormatting>
  <conditionalFormatting sqref="I38">
    <cfRule type="cellIs" dxfId="23340" priority="4270" operator="equal">
      <formula>0</formula>
    </cfRule>
    <cfRule type="cellIs" dxfId="23339" priority="4271" operator="lessThan">
      <formula>I$6</formula>
    </cfRule>
    <cfRule type="cellIs" dxfId="23338" priority="4272" operator="lessThan">
      <formula>I$7</formula>
    </cfRule>
    <cfRule type="cellIs" dxfId="23337" priority="4273" operator="greaterThanOrEqual">
      <formula>I$7</formula>
    </cfRule>
  </conditionalFormatting>
  <conditionalFormatting sqref="J38">
    <cfRule type="cellIs" dxfId="23336" priority="4266" operator="equal">
      <formula>0</formula>
    </cfRule>
    <cfRule type="cellIs" dxfId="23335" priority="4267" operator="lessThan">
      <formula>J$6</formula>
    </cfRule>
    <cfRule type="cellIs" dxfId="23334" priority="4268" operator="lessThan">
      <formula>J$7</formula>
    </cfRule>
    <cfRule type="cellIs" dxfId="23333" priority="4269" operator="greaterThanOrEqual">
      <formula>J$7</formula>
    </cfRule>
  </conditionalFormatting>
  <conditionalFormatting sqref="K38">
    <cfRule type="cellIs" dxfId="23332" priority="4262" operator="equal">
      <formula>0</formula>
    </cfRule>
    <cfRule type="cellIs" dxfId="23331" priority="4263" operator="lessThan">
      <formula>K$6</formula>
    </cfRule>
    <cfRule type="cellIs" dxfId="23330" priority="4264" operator="lessThan">
      <formula>K$7</formula>
    </cfRule>
    <cfRule type="cellIs" dxfId="23329" priority="4265" operator="greaterThanOrEqual">
      <formula>K$7</formula>
    </cfRule>
  </conditionalFormatting>
  <conditionalFormatting sqref="L38">
    <cfRule type="cellIs" dxfId="23328" priority="4258" operator="equal">
      <formula>0</formula>
    </cfRule>
    <cfRule type="cellIs" dxfId="23327" priority="4259" operator="lessThan">
      <formula>L$6</formula>
    </cfRule>
    <cfRule type="cellIs" dxfId="23326" priority="4260" operator="lessThan">
      <formula>L$7</formula>
    </cfRule>
    <cfRule type="cellIs" dxfId="23325" priority="4261" operator="greaterThanOrEqual">
      <formula>L$7</formula>
    </cfRule>
  </conditionalFormatting>
  <conditionalFormatting sqref="M38">
    <cfRule type="cellIs" dxfId="23324" priority="4254" operator="equal">
      <formula>0</formula>
    </cfRule>
    <cfRule type="cellIs" dxfId="23323" priority="4255" operator="lessThan">
      <formula>M$6</formula>
    </cfRule>
    <cfRule type="cellIs" dxfId="23322" priority="4256" operator="lessThan">
      <formula>M$7</formula>
    </cfRule>
    <cfRule type="cellIs" dxfId="23321" priority="4257" operator="greaterThanOrEqual">
      <formula>M$7</formula>
    </cfRule>
  </conditionalFormatting>
  <conditionalFormatting sqref="N38">
    <cfRule type="cellIs" dxfId="23320" priority="4250" operator="equal">
      <formula>0</formula>
    </cfRule>
    <cfRule type="cellIs" dxfId="23319" priority="4251" operator="lessThan">
      <formula>N$6</formula>
    </cfRule>
    <cfRule type="cellIs" dxfId="23318" priority="4252" operator="lessThan">
      <formula>N$7</formula>
    </cfRule>
    <cfRule type="cellIs" dxfId="23317" priority="4253" operator="greaterThanOrEqual">
      <formula>N$7</formula>
    </cfRule>
  </conditionalFormatting>
  <conditionalFormatting sqref="O38">
    <cfRule type="cellIs" dxfId="23316" priority="4246" operator="equal">
      <formula>0</formula>
    </cfRule>
    <cfRule type="cellIs" dxfId="23315" priority="4247" operator="lessThan">
      <formula>O$6</formula>
    </cfRule>
    <cfRule type="cellIs" dxfId="23314" priority="4248" operator="lessThan">
      <formula>O$7</formula>
    </cfRule>
    <cfRule type="cellIs" dxfId="23313" priority="4249" operator="greaterThanOrEqual">
      <formula>O$7</formula>
    </cfRule>
  </conditionalFormatting>
  <conditionalFormatting sqref="P38">
    <cfRule type="cellIs" dxfId="23312" priority="4242" operator="equal">
      <formula>0</formula>
    </cfRule>
    <cfRule type="cellIs" dxfId="23311" priority="4243" operator="lessThan">
      <formula>P$6</formula>
    </cfRule>
    <cfRule type="cellIs" dxfId="23310" priority="4244" operator="lessThan">
      <formula>P$7</formula>
    </cfRule>
    <cfRule type="cellIs" dxfId="23309" priority="4245" operator="greaterThanOrEqual">
      <formula>P$7</formula>
    </cfRule>
  </conditionalFormatting>
  <conditionalFormatting sqref="Q38">
    <cfRule type="cellIs" dxfId="23308" priority="4238" operator="equal">
      <formula>0</formula>
    </cfRule>
    <cfRule type="cellIs" dxfId="23307" priority="4239" operator="lessThan">
      <formula>Q$6</formula>
    </cfRule>
    <cfRule type="cellIs" dxfId="23306" priority="4240" operator="lessThan">
      <formula>Q$7</formula>
    </cfRule>
    <cfRule type="cellIs" dxfId="23305" priority="4241" operator="greaterThanOrEqual">
      <formula>Q$7</formula>
    </cfRule>
  </conditionalFormatting>
  <conditionalFormatting sqref="R38">
    <cfRule type="cellIs" dxfId="23304" priority="4234" operator="equal">
      <formula>0</formula>
    </cfRule>
    <cfRule type="cellIs" dxfId="23303" priority="4235" operator="lessThan">
      <formula>R$6</formula>
    </cfRule>
    <cfRule type="cellIs" dxfId="23302" priority="4236" operator="lessThan">
      <formula>R$7</formula>
    </cfRule>
    <cfRule type="cellIs" dxfId="23301" priority="4237" operator="greaterThanOrEqual">
      <formula>R$7</formula>
    </cfRule>
  </conditionalFormatting>
  <conditionalFormatting sqref="S38">
    <cfRule type="cellIs" dxfId="23300" priority="4230" operator="equal">
      <formula>0</formula>
    </cfRule>
    <cfRule type="cellIs" dxfId="23299" priority="4231" operator="lessThan">
      <formula>S$6</formula>
    </cfRule>
    <cfRule type="cellIs" dxfId="23298" priority="4232" operator="lessThan">
      <formula>S$7</formula>
    </cfRule>
    <cfRule type="cellIs" dxfId="23297" priority="4233" operator="greaterThanOrEqual">
      <formula>S$7</formula>
    </cfRule>
  </conditionalFormatting>
  <conditionalFormatting sqref="U38">
    <cfRule type="cellIs" dxfId="23296" priority="4226" operator="equal">
      <formula>0</formula>
    </cfRule>
    <cfRule type="cellIs" dxfId="23295" priority="4227" operator="lessThan">
      <formula>U$6</formula>
    </cfRule>
    <cfRule type="cellIs" dxfId="23294" priority="4228" operator="lessThan">
      <formula>U$7</formula>
    </cfRule>
    <cfRule type="cellIs" dxfId="23293" priority="4229" operator="greaterThanOrEqual">
      <formula>U$7</formula>
    </cfRule>
  </conditionalFormatting>
  <conditionalFormatting sqref="W38">
    <cfRule type="cellIs" dxfId="23292" priority="4222" operator="equal">
      <formula>0</formula>
    </cfRule>
    <cfRule type="cellIs" dxfId="23291" priority="4223" operator="lessThan">
      <formula>W$6</formula>
    </cfRule>
    <cfRule type="cellIs" dxfId="23290" priority="4224" operator="lessThan">
      <formula>W$7</formula>
    </cfRule>
    <cfRule type="cellIs" dxfId="23289" priority="4225" operator="greaterThanOrEqual">
      <formula>W$7</formula>
    </cfRule>
  </conditionalFormatting>
  <conditionalFormatting sqref="X38">
    <cfRule type="cellIs" dxfId="23288" priority="4218" operator="equal">
      <formula>0</formula>
    </cfRule>
    <cfRule type="cellIs" dxfId="23287" priority="4219" operator="lessThan">
      <formula>X$6</formula>
    </cfRule>
    <cfRule type="cellIs" dxfId="23286" priority="4220" operator="lessThan">
      <formula>X$7</formula>
    </cfRule>
    <cfRule type="cellIs" dxfId="23285" priority="4221" operator="greaterThanOrEqual">
      <formula>X$7</formula>
    </cfRule>
  </conditionalFormatting>
  <conditionalFormatting sqref="Y38">
    <cfRule type="cellIs" dxfId="23284" priority="4215" operator="equal">
      <formula>0</formula>
    </cfRule>
    <cfRule type="cellIs" dxfId="23283" priority="4216" operator="lessThan">
      <formula>Y$7</formula>
    </cfRule>
    <cfRule type="cellIs" dxfId="23282" priority="4217" operator="greaterThanOrEqual">
      <formula>Y$7</formula>
    </cfRule>
  </conditionalFormatting>
  <conditionalFormatting sqref="Z38">
    <cfRule type="cellIs" dxfId="23281" priority="4212" operator="equal">
      <formula>0</formula>
    </cfRule>
    <cfRule type="cellIs" dxfId="23280" priority="4213" operator="lessThan">
      <formula>Z$7</formula>
    </cfRule>
    <cfRule type="cellIs" dxfId="23279" priority="4214" operator="greaterThanOrEqual">
      <formula>Z$7</formula>
    </cfRule>
  </conditionalFormatting>
  <conditionalFormatting sqref="AA38">
    <cfRule type="cellIs" dxfId="23278" priority="4208" operator="equal">
      <formula>0</formula>
    </cfRule>
    <cfRule type="cellIs" dxfId="23277" priority="4209" operator="lessThan">
      <formula>AA$6</formula>
    </cfRule>
    <cfRule type="cellIs" dxfId="23276" priority="4210" operator="lessThan">
      <formula>AA$7</formula>
    </cfRule>
    <cfRule type="cellIs" dxfId="23275" priority="4211" operator="greaterThanOrEqual">
      <formula>AA$7</formula>
    </cfRule>
  </conditionalFormatting>
  <conditionalFormatting sqref="AB38">
    <cfRule type="cellIs" dxfId="23274" priority="4205" operator="equal">
      <formula>0</formula>
    </cfRule>
    <cfRule type="cellIs" dxfId="23273" priority="4206" operator="lessThan">
      <formula>AB$7</formula>
    </cfRule>
    <cfRule type="cellIs" dxfId="23272" priority="4207" operator="greaterThanOrEqual">
      <formula>AB$7</formula>
    </cfRule>
  </conditionalFormatting>
  <conditionalFormatting sqref="AC38">
    <cfRule type="cellIs" dxfId="23271" priority="4202" operator="equal">
      <formula>0</formula>
    </cfRule>
    <cfRule type="cellIs" dxfId="23270" priority="4203" operator="lessThan">
      <formula>AC$7</formula>
    </cfRule>
    <cfRule type="cellIs" dxfId="23269" priority="4204" operator="greaterThanOrEqual">
      <formula>AC$7</formula>
    </cfRule>
  </conditionalFormatting>
  <conditionalFormatting sqref="AD38">
    <cfRule type="cellIs" dxfId="23268" priority="4199" operator="equal">
      <formula>0</formula>
    </cfRule>
    <cfRule type="cellIs" dxfId="23267" priority="4200" operator="lessThan">
      <formula>AD$7</formula>
    </cfRule>
    <cfRule type="cellIs" dxfId="23266" priority="4201" operator="greaterThanOrEqual">
      <formula>AD$7</formula>
    </cfRule>
  </conditionalFormatting>
  <conditionalFormatting sqref="T38">
    <cfRule type="cellIs" dxfId="23265" priority="4195" operator="equal">
      <formula>0</formula>
    </cfRule>
    <cfRule type="cellIs" dxfId="23264" priority="4196" operator="lessThan">
      <formula>T$6</formula>
    </cfRule>
    <cfRule type="cellIs" dxfId="23263" priority="4197" operator="lessThan">
      <formula>T$7</formula>
    </cfRule>
    <cfRule type="cellIs" dxfId="23262" priority="4198" operator="greaterThanOrEqual">
      <formula>T$7</formula>
    </cfRule>
  </conditionalFormatting>
  <conditionalFormatting sqref="F46 AE46">
    <cfRule type="cellIs" dxfId="23261" priority="4191" operator="equal">
      <formula>0</formula>
    </cfRule>
    <cfRule type="cellIs" dxfId="23260" priority="4192" operator="lessThan">
      <formula>F$6</formula>
    </cfRule>
    <cfRule type="cellIs" dxfId="23259" priority="4193" operator="lessThan">
      <formula>F$7</formula>
    </cfRule>
    <cfRule type="cellIs" dxfId="23258" priority="4194" operator="greaterThanOrEqual">
      <formula>F$7</formula>
    </cfRule>
  </conditionalFormatting>
  <conditionalFormatting sqref="G46">
    <cfRule type="cellIs" dxfId="23257" priority="4187" operator="equal">
      <formula>0</formula>
    </cfRule>
    <cfRule type="cellIs" dxfId="23256" priority="4188" operator="lessThan">
      <formula>G$6</formula>
    </cfRule>
    <cfRule type="cellIs" dxfId="23255" priority="4189" operator="lessThan">
      <formula>G$7</formula>
    </cfRule>
    <cfRule type="cellIs" dxfId="23254" priority="4190" operator="greaterThanOrEqual">
      <formula>G$7</formula>
    </cfRule>
  </conditionalFormatting>
  <conditionalFormatting sqref="H46">
    <cfRule type="cellIs" dxfId="23253" priority="4183" operator="equal">
      <formula>0</formula>
    </cfRule>
    <cfRule type="cellIs" dxfId="23252" priority="4184" operator="lessThan">
      <formula>H$6</formula>
    </cfRule>
    <cfRule type="cellIs" dxfId="23251" priority="4185" operator="lessThan">
      <formula>H$7</formula>
    </cfRule>
    <cfRule type="cellIs" dxfId="23250" priority="4186" operator="greaterThanOrEqual">
      <formula>H$7</formula>
    </cfRule>
  </conditionalFormatting>
  <conditionalFormatting sqref="I46">
    <cfRule type="cellIs" dxfId="23249" priority="4179" operator="equal">
      <formula>0</formula>
    </cfRule>
    <cfRule type="cellIs" dxfId="23248" priority="4180" operator="lessThan">
      <formula>I$6</formula>
    </cfRule>
    <cfRule type="cellIs" dxfId="23247" priority="4181" operator="lessThan">
      <formula>I$7</formula>
    </cfRule>
    <cfRule type="cellIs" dxfId="23246" priority="4182" operator="greaterThanOrEqual">
      <formula>I$7</formula>
    </cfRule>
  </conditionalFormatting>
  <conditionalFormatting sqref="J46">
    <cfRule type="cellIs" dxfId="23245" priority="4175" operator="equal">
      <formula>0</formula>
    </cfRule>
    <cfRule type="cellIs" dxfId="23244" priority="4176" operator="lessThan">
      <formula>J$6</formula>
    </cfRule>
    <cfRule type="cellIs" dxfId="23243" priority="4177" operator="lessThan">
      <formula>J$7</formula>
    </cfRule>
    <cfRule type="cellIs" dxfId="23242" priority="4178" operator="greaterThanOrEqual">
      <formula>J$7</formula>
    </cfRule>
  </conditionalFormatting>
  <conditionalFormatting sqref="K46">
    <cfRule type="cellIs" dxfId="23241" priority="4171" operator="equal">
      <formula>0</formula>
    </cfRule>
    <cfRule type="cellIs" dxfId="23240" priority="4172" operator="lessThan">
      <formula>K$6</formula>
    </cfRule>
    <cfRule type="cellIs" dxfId="23239" priority="4173" operator="lessThan">
      <formula>K$7</formula>
    </cfRule>
    <cfRule type="cellIs" dxfId="23238" priority="4174" operator="greaterThanOrEqual">
      <formula>K$7</formula>
    </cfRule>
  </conditionalFormatting>
  <conditionalFormatting sqref="L46">
    <cfRule type="cellIs" dxfId="23237" priority="4167" operator="equal">
      <formula>0</formula>
    </cfRule>
    <cfRule type="cellIs" dxfId="23236" priority="4168" operator="lessThan">
      <formula>L$6</formula>
    </cfRule>
    <cfRule type="cellIs" dxfId="23235" priority="4169" operator="lessThan">
      <formula>L$7</formula>
    </cfRule>
    <cfRule type="cellIs" dxfId="23234" priority="4170" operator="greaterThanOrEqual">
      <formula>L$7</formula>
    </cfRule>
  </conditionalFormatting>
  <conditionalFormatting sqref="M46">
    <cfRule type="cellIs" dxfId="23233" priority="4163" operator="equal">
      <formula>0</formula>
    </cfRule>
    <cfRule type="cellIs" dxfId="23232" priority="4164" operator="lessThan">
      <formula>M$6</formula>
    </cfRule>
    <cfRule type="cellIs" dxfId="23231" priority="4165" operator="lessThan">
      <formula>M$7</formula>
    </cfRule>
    <cfRule type="cellIs" dxfId="23230" priority="4166" operator="greaterThanOrEqual">
      <formula>M$7</formula>
    </cfRule>
  </conditionalFormatting>
  <conditionalFormatting sqref="N46">
    <cfRule type="cellIs" dxfId="23229" priority="4159" operator="equal">
      <formula>0</formula>
    </cfRule>
    <cfRule type="cellIs" dxfId="23228" priority="4160" operator="lessThan">
      <formula>N$6</formula>
    </cfRule>
    <cfRule type="cellIs" dxfId="23227" priority="4161" operator="lessThan">
      <formula>N$7</formula>
    </cfRule>
    <cfRule type="cellIs" dxfId="23226" priority="4162" operator="greaterThanOrEqual">
      <formula>N$7</formula>
    </cfRule>
  </conditionalFormatting>
  <conditionalFormatting sqref="O46">
    <cfRule type="cellIs" dxfId="23225" priority="4155" operator="equal">
      <formula>0</formula>
    </cfRule>
    <cfRule type="cellIs" dxfId="23224" priority="4156" operator="lessThan">
      <formula>O$6</formula>
    </cfRule>
    <cfRule type="cellIs" dxfId="23223" priority="4157" operator="lessThan">
      <formula>O$7</formula>
    </cfRule>
    <cfRule type="cellIs" dxfId="23222" priority="4158" operator="greaterThanOrEqual">
      <formula>O$7</formula>
    </cfRule>
  </conditionalFormatting>
  <conditionalFormatting sqref="P46">
    <cfRule type="cellIs" dxfId="23221" priority="4151" operator="equal">
      <formula>0</formula>
    </cfRule>
    <cfRule type="cellIs" dxfId="23220" priority="4152" operator="lessThan">
      <formula>P$6</formula>
    </cfRule>
    <cfRule type="cellIs" dxfId="23219" priority="4153" operator="lessThan">
      <formula>P$7</formula>
    </cfRule>
    <cfRule type="cellIs" dxfId="23218" priority="4154" operator="greaterThanOrEqual">
      <formula>P$7</formula>
    </cfRule>
  </conditionalFormatting>
  <conditionalFormatting sqref="Q46">
    <cfRule type="cellIs" dxfId="23217" priority="4147" operator="equal">
      <formula>0</formula>
    </cfRule>
    <cfRule type="cellIs" dxfId="23216" priority="4148" operator="lessThan">
      <formula>Q$6</formula>
    </cfRule>
    <cfRule type="cellIs" dxfId="23215" priority="4149" operator="lessThan">
      <formula>Q$7</formula>
    </cfRule>
    <cfRule type="cellIs" dxfId="23214" priority="4150" operator="greaterThanOrEqual">
      <formula>Q$7</formula>
    </cfRule>
  </conditionalFormatting>
  <conditionalFormatting sqref="R46">
    <cfRule type="cellIs" dxfId="23213" priority="4143" operator="equal">
      <formula>0</formula>
    </cfRule>
    <cfRule type="cellIs" dxfId="23212" priority="4144" operator="lessThan">
      <formula>R$6</formula>
    </cfRule>
    <cfRule type="cellIs" dxfId="23211" priority="4145" operator="lessThan">
      <formula>R$7</formula>
    </cfRule>
    <cfRule type="cellIs" dxfId="23210" priority="4146" operator="greaterThanOrEqual">
      <formula>R$7</formula>
    </cfRule>
  </conditionalFormatting>
  <conditionalFormatting sqref="S46">
    <cfRule type="cellIs" dxfId="23209" priority="4139" operator="equal">
      <formula>0</formula>
    </cfRule>
    <cfRule type="cellIs" dxfId="23208" priority="4140" operator="lessThan">
      <formula>S$6</formula>
    </cfRule>
    <cfRule type="cellIs" dxfId="23207" priority="4141" operator="lessThan">
      <formula>S$7</formula>
    </cfRule>
    <cfRule type="cellIs" dxfId="23206" priority="4142" operator="greaterThanOrEqual">
      <formula>S$7</formula>
    </cfRule>
  </conditionalFormatting>
  <conditionalFormatting sqref="U46">
    <cfRule type="cellIs" dxfId="23205" priority="4135" operator="equal">
      <formula>0</formula>
    </cfRule>
    <cfRule type="cellIs" dxfId="23204" priority="4136" operator="lessThan">
      <formula>U$6</formula>
    </cfRule>
    <cfRule type="cellIs" dxfId="23203" priority="4137" operator="lessThan">
      <formula>U$7</formula>
    </cfRule>
    <cfRule type="cellIs" dxfId="23202" priority="4138" operator="greaterThanOrEqual">
      <formula>U$7</formula>
    </cfRule>
  </conditionalFormatting>
  <conditionalFormatting sqref="W46">
    <cfRule type="cellIs" dxfId="23201" priority="4131" operator="equal">
      <formula>0</formula>
    </cfRule>
    <cfRule type="cellIs" dxfId="23200" priority="4132" operator="lessThan">
      <formula>W$6</formula>
    </cfRule>
    <cfRule type="cellIs" dxfId="23199" priority="4133" operator="lessThan">
      <formula>W$7</formula>
    </cfRule>
    <cfRule type="cellIs" dxfId="23198" priority="4134" operator="greaterThanOrEqual">
      <formula>W$7</formula>
    </cfRule>
  </conditionalFormatting>
  <conditionalFormatting sqref="X46">
    <cfRule type="cellIs" dxfId="23197" priority="4127" operator="equal">
      <formula>0</formula>
    </cfRule>
    <cfRule type="cellIs" dxfId="23196" priority="4128" operator="lessThan">
      <formula>X$6</formula>
    </cfRule>
    <cfRule type="cellIs" dxfId="23195" priority="4129" operator="lessThan">
      <formula>X$7</formula>
    </cfRule>
    <cfRule type="cellIs" dxfId="23194" priority="4130" operator="greaterThanOrEqual">
      <formula>X$7</formula>
    </cfRule>
  </conditionalFormatting>
  <conditionalFormatting sqref="Y46">
    <cfRule type="cellIs" dxfId="23193" priority="4124" operator="equal">
      <formula>0</formula>
    </cfRule>
    <cfRule type="cellIs" dxfId="23192" priority="4125" operator="lessThan">
      <formula>Y$7</formula>
    </cfRule>
    <cfRule type="cellIs" dxfId="23191" priority="4126" operator="greaterThanOrEqual">
      <formula>Y$7</formula>
    </cfRule>
  </conditionalFormatting>
  <conditionalFormatting sqref="Z46">
    <cfRule type="cellIs" dxfId="23190" priority="4121" operator="equal">
      <formula>0</formula>
    </cfRule>
    <cfRule type="cellIs" dxfId="23189" priority="4122" operator="lessThan">
      <formula>Z$7</formula>
    </cfRule>
    <cfRule type="cellIs" dxfId="23188" priority="4123" operator="greaterThanOrEqual">
      <formula>Z$7</formula>
    </cfRule>
  </conditionalFormatting>
  <conditionalFormatting sqref="AA46">
    <cfRule type="cellIs" dxfId="23187" priority="4117" operator="equal">
      <formula>0</formula>
    </cfRule>
    <cfRule type="cellIs" dxfId="23186" priority="4118" operator="lessThan">
      <formula>AA$6</formula>
    </cfRule>
    <cfRule type="cellIs" dxfId="23185" priority="4119" operator="lessThan">
      <formula>AA$7</formula>
    </cfRule>
    <cfRule type="cellIs" dxfId="23184" priority="4120" operator="greaterThanOrEqual">
      <formula>AA$7</formula>
    </cfRule>
  </conditionalFormatting>
  <conditionalFormatting sqref="AB46">
    <cfRule type="cellIs" dxfId="23183" priority="4114" operator="equal">
      <formula>0</formula>
    </cfRule>
    <cfRule type="cellIs" dxfId="23182" priority="4115" operator="lessThan">
      <formula>AB$7</formula>
    </cfRule>
    <cfRule type="cellIs" dxfId="23181" priority="4116" operator="greaterThanOrEqual">
      <formula>AB$7</formula>
    </cfRule>
  </conditionalFormatting>
  <conditionalFormatting sqref="AC46">
    <cfRule type="cellIs" dxfId="23180" priority="4111" operator="equal">
      <formula>0</formula>
    </cfRule>
    <cfRule type="cellIs" dxfId="23179" priority="4112" operator="lessThan">
      <formula>AC$7</formula>
    </cfRule>
    <cfRule type="cellIs" dxfId="23178" priority="4113" operator="greaterThanOrEqual">
      <formula>AC$7</formula>
    </cfRule>
  </conditionalFormatting>
  <conditionalFormatting sqref="AD46">
    <cfRule type="cellIs" dxfId="23177" priority="4108" operator="equal">
      <formula>0</formula>
    </cfRule>
    <cfRule type="cellIs" dxfId="23176" priority="4109" operator="lessThan">
      <formula>AD$7</formula>
    </cfRule>
    <cfRule type="cellIs" dxfId="23175" priority="4110" operator="greaterThanOrEqual">
      <formula>AD$7</formula>
    </cfRule>
  </conditionalFormatting>
  <conditionalFormatting sqref="T46">
    <cfRule type="cellIs" dxfId="23174" priority="4104" operator="equal">
      <formula>0</formula>
    </cfRule>
    <cfRule type="cellIs" dxfId="23173" priority="4105" operator="lessThan">
      <formula>T$6</formula>
    </cfRule>
    <cfRule type="cellIs" dxfId="23172" priority="4106" operator="lessThan">
      <formula>T$7</formula>
    </cfRule>
    <cfRule type="cellIs" dxfId="23171" priority="4107" operator="greaterThanOrEqual">
      <formula>T$7</formula>
    </cfRule>
  </conditionalFormatting>
  <conditionalFormatting sqref="F54 AE54">
    <cfRule type="cellIs" dxfId="23170" priority="4100" operator="equal">
      <formula>0</formula>
    </cfRule>
    <cfRule type="cellIs" dxfId="23169" priority="4101" operator="lessThan">
      <formula>F$6</formula>
    </cfRule>
    <cfRule type="cellIs" dxfId="23168" priority="4102" operator="lessThan">
      <formula>F$7</formula>
    </cfRule>
    <cfRule type="cellIs" dxfId="23167" priority="4103" operator="greaterThanOrEqual">
      <formula>F$7</formula>
    </cfRule>
  </conditionalFormatting>
  <conditionalFormatting sqref="G54">
    <cfRule type="cellIs" dxfId="23166" priority="4096" operator="equal">
      <formula>0</formula>
    </cfRule>
    <cfRule type="cellIs" dxfId="23165" priority="4097" operator="lessThan">
      <formula>G$6</formula>
    </cfRule>
    <cfRule type="cellIs" dxfId="23164" priority="4098" operator="lessThan">
      <formula>G$7</formula>
    </cfRule>
    <cfRule type="cellIs" dxfId="23163" priority="4099" operator="greaterThanOrEqual">
      <formula>G$7</formula>
    </cfRule>
  </conditionalFormatting>
  <conditionalFormatting sqref="H54">
    <cfRule type="cellIs" dxfId="23162" priority="4092" operator="equal">
      <formula>0</formula>
    </cfRule>
    <cfRule type="cellIs" dxfId="23161" priority="4093" operator="lessThan">
      <formula>H$6</formula>
    </cfRule>
    <cfRule type="cellIs" dxfId="23160" priority="4094" operator="lessThan">
      <formula>H$7</formula>
    </cfRule>
    <cfRule type="cellIs" dxfId="23159" priority="4095" operator="greaterThanOrEqual">
      <formula>H$7</formula>
    </cfRule>
  </conditionalFormatting>
  <conditionalFormatting sqref="I54">
    <cfRule type="cellIs" dxfId="23158" priority="4088" operator="equal">
      <formula>0</formula>
    </cfRule>
    <cfRule type="cellIs" dxfId="23157" priority="4089" operator="lessThan">
      <formula>I$6</formula>
    </cfRule>
    <cfRule type="cellIs" dxfId="23156" priority="4090" operator="lessThan">
      <formula>I$7</formula>
    </cfRule>
    <cfRule type="cellIs" dxfId="23155" priority="4091" operator="greaterThanOrEqual">
      <formula>I$7</formula>
    </cfRule>
  </conditionalFormatting>
  <conditionalFormatting sqref="J54">
    <cfRule type="cellIs" dxfId="23154" priority="4084" operator="equal">
      <formula>0</formula>
    </cfRule>
    <cfRule type="cellIs" dxfId="23153" priority="4085" operator="lessThan">
      <formula>J$6</formula>
    </cfRule>
    <cfRule type="cellIs" dxfId="23152" priority="4086" operator="lessThan">
      <formula>J$7</formula>
    </cfRule>
    <cfRule type="cellIs" dxfId="23151" priority="4087" operator="greaterThanOrEqual">
      <formula>J$7</formula>
    </cfRule>
  </conditionalFormatting>
  <conditionalFormatting sqref="K54">
    <cfRule type="cellIs" dxfId="23150" priority="4080" operator="equal">
      <formula>0</formula>
    </cfRule>
    <cfRule type="cellIs" dxfId="23149" priority="4081" operator="lessThan">
      <formula>K$6</formula>
    </cfRule>
    <cfRule type="cellIs" dxfId="23148" priority="4082" operator="lessThan">
      <formula>K$7</formula>
    </cfRule>
    <cfRule type="cellIs" dxfId="23147" priority="4083" operator="greaterThanOrEqual">
      <formula>K$7</formula>
    </cfRule>
  </conditionalFormatting>
  <conditionalFormatting sqref="L54">
    <cfRule type="cellIs" dxfId="23146" priority="4076" operator="equal">
      <formula>0</formula>
    </cfRule>
    <cfRule type="cellIs" dxfId="23145" priority="4077" operator="lessThan">
      <formula>L$6</formula>
    </cfRule>
    <cfRule type="cellIs" dxfId="23144" priority="4078" operator="lessThan">
      <formula>L$7</formula>
    </cfRule>
    <cfRule type="cellIs" dxfId="23143" priority="4079" operator="greaterThanOrEqual">
      <formula>L$7</formula>
    </cfRule>
  </conditionalFormatting>
  <conditionalFormatting sqref="M54">
    <cfRule type="cellIs" dxfId="23142" priority="4072" operator="equal">
      <formula>0</formula>
    </cfRule>
    <cfRule type="cellIs" dxfId="23141" priority="4073" operator="lessThan">
      <formula>M$6</formula>
    </cfRule>
    <cfRule type="cellIs" dxfId="23140" priority="4074" operator="lessThan">
      <formula>M$7</formula>
    </cfRule>
    <cfRule type="cellIs" dxfId="23139" priority="4075" operator="greaterThanOrEqual">
      <formula>M$7</formula>
    </cfRule>
  </conditionalFormatting>
  <conditionalFormatting sqref="N54">
    <cfRule type="cellIs" dxfId="23138" priority="4068" operator="equal">
      <formula>0</formula>
    </cfRule>
    <cfRule type="cellIs" dxfId="23137" priority="4069" operator="lessThan">
      <formula>N$6</formula>
    </cfRule>
    <cfRule type="cellIs" dxfId="23136" priority="4070" operator="lessThan">
      <formula>N$7</formula>
    </cfRule>
    <cfRule type="cellIs" dxfId="23135" priority="4071" operator="greaterThanOrEqual">
      <formula>N$7</formula>
    </cfRule>
  </conditionalFormatting>
  <conditionalFormatting sqref="O54">
    <cfRule type="cellIs" dxfId="23134" priority="4064" operator="equal">
      <formula>0</formula>
    </cfRule>
    <cfRule type="cellIs" dxfId="23133" priority="4065" operator="lessThan">
      <formula>O$6</formula>
    </cfRule>
    <cfRule type="cellIs" dxfId="23132" priority="4066" operator="lessThan">
      <formula>O$7</formula>
    </cfRule>
    <cfRule type="cellIs" dxfId="23131" priority="4067" operator="greaterThanOrEqual">
      <formula>O$7</formula>
    </cfRule>
  </conditionalFormatting>
  <conditionalFormatting sqref="P54">
    <cfRule type="cellIs" dxfId="23130" priority="4060" operator="equal">
      <formula>0</formula>
    </cfRule>
    <cfRule type="cellIs" dxfId="23129" priority="4061" operator="lessThan">
      <formula>P$6</formula>
    </cfRule>
    <cfRule type="cellIs" dxfId="23128" priority="4062" operator="lessThan">
      <formula>P$7</formula>
    </cfRule>
    <cfRule type="cellIs" dxfId="23127" priority="4063" operator="greaterThanOrEqual">
      <formula>P$7</formula>
    </cfRule>
  </conditionalFormatting>
  <conditionalFormatting sqref="Q54">
    <cfRule type="cellIs" dxfId="23126" priority="4056" operator="equal">
      <formula>0</formula>
    </cfRule>
    <cfRule type="cellIs" dxfId="23125" priority="4057" operator="lessThan">
      <formula>Q$6</formula>
    </cfRule>
    <cfRule type="cellIs" dxfId="23124" priority="4058" operator="lessThan">
      <formula>Q$7</formula>
    </cfRule>
    <cfRule type="cellIs" dxfId="23123" priority="4059" operator="greaterThanOrEqual">
      <formula>Q$7</formula>
    </cfRule>
  </conditionalFormatting>
  <conditionalFormatting sqref="R54">
    <cfRule type="cellIs" dxfId="23122" priority="4052" operator="equal">
      <formula>0</formula>
    </cfRule>
    <cfRule type="cellIs" dxfId="23121" priority="4053" operator="lessThan">
      <formula>R$6</formula>
    </cfRule>
    <cfRule type="cellIs" dxfId="23120" priority="4054" operator="lessThan">
      <formula>R$7</formula>
    </cfRule>
    <cfRule type="cellIs" dxfId="23119" priority="4055" operator="greaterThanOrEqual">
      <formula>R$7</formula>
    </cfRule>
  </conditionalFormatting>
  <conditionalFormatting sqref="S54">
    <cfRule type="cellIs" dxfId="23118" priority="4048" operator="equal">
      <formula>0</formula>
    </cfRule>
    <cfRule type="cellIs" dxfId="23117" priority="4049" operator="lessThan">
      <formula>S$6</formula>
    </cfRule>
    <cfRule type="cellIs" dxfId="23116" priority="4050" operator="lessThan">
      <formula>S$7</formula>
    </cfRule>
    <cfRule type="cellIs" dxfId="23115" priority="4051" operator="greaterThanOrEqual">
      <formula>S$7</formula>
    </cfRule>
  </conditionalFormatting>
  <conditionalFormatting sqref="U54">
    <cfRule type="cellIs" dxfId="23114" priority="4044" operator="equal">
      <formula>0</formula>
    </cfRule>
    <cfRule type="cellIs" dxfId="23113" priority="4045" operator="lessThan">
      <formula>U$6</formula>
    </cfRule>
    <cfRule type="cellIs" dxfId="23112" priority="4046" operator="lessThan">
      <formula>U$7</formula>
    </cfRule>
    <cfRule type="cellIs" dxfId="23111" priority="4047" operator="greaterThanOrEqual">
      <formula>U$7</formula>
    </cfRule>
  </conditionalFormatting>
  <conditionalFormatting sqref="W54">
    <cfRule type="cellIs" dxfId="23110" priority="4040" operator="equal">
      <formula>0</formula>
    </cfRule>
    <cfRule type="cellIs" dxfId="23109" priority="4041" operator="lessThan">
      <formula>W$6</formula>
    </cfRule>
    <cfRule type="cellIs" dxfId="23108" priority="4042" operator="lessThan">
      <formula>W$7</formula>
    </cfRule>
    <cfRule type="cellIs" dxfId="23107" priority="4043" operator="greaterThanOrEqual">
      <formula>W$7</formula>
    </cfRule>
  </conditionalFormatting>
  <conditionalFormatting sqref="X54">
    <cfRule type="cellIs" dxfId="23106" priority="4036" operator="equal">
      <formula>0</formula>
    </cfRule>
    <cfRule type="cellIs" dxfId="23105" priority="4037" operator="lessThan">
      <formula>X$6</formula>
    </cfRule>
    <cfRule type="cellIs" dxfId="23104" priority="4038" operator="lessThan">
      <formula>X$7</formula>
    </cfRule>
    <cfRule type="cellIs" dxfId="23103" priority="4039" operator="greaterThanOrEqual">
      <formula>X$7</formula>
    </cfRule>
  </conditionalFormatting>
  <conditionalFormatting sqref="Y54">
    <cfRule type="cellIs" dxfId="23102" priority="4033" operator="equal">
      <formula>0</formula>
    </cfRule>
    <cfRule type="cellIs" dxfId="23101" priority="4034" operator="lessThan">
      <formula>Y$7</formula>
    </cfRule>
    <cfRule type="cellIs" dxfId="23100" priority="4035" operator="greaterThanOrEqual">
      <formula>Y$7</formula>
    </cfRule>
  </conditionalFormatting>
  <conditionalFormatting sqref="Z54">
    <cfRule type="cellIs" dxfId="23099" priority="4030" operator="equal">
      <formula>0</formula>
    </cfRule>
    <cfRule type="cellIs" dxfId="23098" priority="4031" operator="lessThan">
      <formula>Z$7</formula>
    </cfRule>
    <cfRule type="cellIs" dxfId="23097" priority="4032" operator="greaterThanOrEqual">
      <formula>Z$7</formula>
    </cfRule>
  </conditionalFormatting>
  <conditionalFormatting sqref="AA54">
    <cfRule type="cellIs" dxfId="23096" priority="4026" operator="equal">
      <formula>0</formula>
    </cfRule>
    <cfRule type="cellIs" dxfId="23095" priority="4027" operator="lessThan">
      <formula>AA$6</formula>
    </cfRule>
    <cfRule type="cellIs" dxfId="23094" priority="4028" operator="lessThan">
      <formula>AA$7</formula>
    </cfRule>
    <cfRule type="cellIs" dxfId="23093" priority="4029" operator="greaterThanOrEqual">
      <formula>AA$7</formula>
    </cfRule>
  </conditionalFormatting>
  <conditionalFormatting sqref="AB54">
    <cfRule type="cellIs" dxfId="23092" priority="4023" operator="equal">
      <formula>0</formula>
    </cfRule>
    <cfRule type="cellIs" dxfId="23091" priority="4024" operator="lessThan">
      <formula>AB$7</formula>
    </cfRule>
    <cfRule type="cellIs" dxfId="23090" priority="4025" operator="greaterThanOrEqual">
      <formula>AB$7</formula>
    </cfRule>
  </conditionalFormatting>
  <conditionalFormatting sqref="AC54">
    <cfRule type="cellIs" dxfId="23089" priority="4020" operator="equal">
      <formula>0</formula>
    </cfRule>
    <cfRule type="cellIs" dxfId="23088" priority="4021" operator="lessThan">
      <formula>AC$7</formula>
    </cfRule>
    <cfRule type="cellIs" dxfId="23087" priority="4022" operator="greaterThanOrEqual">
      <formula>AC$7</formula>
    </cfRule>
  </conditionalFormatting>
  <conditionalFormatting sqref="AD54">
    <cfRule type="cellIs" dxfId="23086" priority="4017" operator="equal">
      <formula>0</formula>
    </cfRule>
    <cfRule type="cellIs" dxfId="23085" priority="4018" operator="lessThan">
      <formula>AD$7</formula>
    </cfRule>
    <cfRule type="cellIs" dxfId="23084" priority="4019" operator="greaterThanOrEqual">
      <formula>AD$7</formula>
    </cfRule>
  </conditionalFormatting>
  <conditionalFormatting sqref="T54">
    <cfRule type="cellIs" dxfId="23083" priority="4013" operator="equal">
      <formula>0</formula>
    </cfRule>
    <cfRule type="cellIs" dxfId="23082" priority="4014" operator="lessThan">
      <formula>T$6</formula>
    </cfRule>
    <cfRule type="cellIs" dxfId="23081" priority="4015" operator="lessThan">
      <formula>T$7</formula>
    </cfRule>
    <cfRule type="cellIs" dxfId="23080" priority="4016" operator="greaterThanOrEqual">
      <formula>T$7</formula>
    </cfRule>
  </conditionalFormatting>
  <conditionalFormatting sqref="F63 AE63">
    <cfRule type="cellIs" dxfId="23079" priority="4009" operator="equal">
      <formula>0</formula>
    </cfRule>
    <cfRule type="cellIs" dxfId="23078" priority="4010" operator="lessThan">
      <formula>F$6</formula>
    </cfRule>
    <cfRule type="cellIs" dxfId="23077" priority="4011" operator="lessThan">
      <formula>F$7</formula>
    </cfRule>
    <cfRule type="cellIs" dxfId="23076" priority="4012" operator="greaterThanOrEqual">
      <formula>F$7</formula>
    </cfRule>
  </conditionalFormatting>
  <conditionalFormatting sqref="G63">
    <cfRule type="cellIs" dxfId="23075" priority="4005" operator="equal">
      <formula>0</formula>
    </cfRule>
    <cfRule type="cellIs" dxfId="23074" priority="4006" operator="lessThan">
      <formula>G$6</formula>
    </cfRule>
    <cfRule type="cellIs" dxfId="23073" priority="4007" operator="lessThan">
      <formula>G$7</formula>
    </cfRule>
    <cfRule type="cellIs" dxfId="23072" priority="4008" operator="greaterThanOrEqual">
      <formula>G$7</formula>
    </cfRule>
  </conditionalFormatting>
  <conditionalFormatting sqref="H63">
    <cfRule type="cellIs" dxfId="23071" priority="4001" operator="equal">
      <formula>0</formula>
    </cfRule>
    <cfRule type="cellIs" dxfId="23070" priority="4002" operator="lessThan">
      <formula>H$6</formula>
    </cfRule>
    <cfRule type="cellIs" dxfId="23069" priority="4003" operator="lessThan">
      <formula>H$7</formula>
    </cfRule>
    <cfRule type="cellIs" dxfId="23068" priority="4004" operator="greaterThanOrEqual">
      <formula>H$7</formula>
    </cfRule>
  </conditionalFormatting>
  <conditionalFormatting sqref="I63">
    <cfRule type="cellIs" dxfId="23067" priority="3997" operator="equal">
      <formula>0</formula>
    </cfRule>
    <cfRule type="cellIs" dxfId="23066" priority="3998" operator="lessThan">
      <formula>I$6</formula>
    </cfRule>
    <cfRule type="cellIs" dxfId="23065" priority="3999" operator="lessThan">
      <formula>I$7</formula>
    </cfRule>
    <cfRule type="cellIs" dxfId="23064" priority="4000" operator="greaterThanOrEqual">
      <formula>I$7</formula>
    </cfRule>
  </conditionalFormatting>
  <conditionalFormatting sqref="J63">
    <cfRule type="cellIs" dxfId="23063" priority="3993" operator="equal">
      <formula>0</formula>
    </cfRule>
    <cfRule type="cellIs" dxfId="23062" priority="3994" operator="lessThan">
      <formula>J$6</formula>
    </cfRule>
    <cfRule type="cellIs" dxfId="23061" priority="3995" operator="lessThan">
      <formula>J$7</formula>
    </cfRule>
    <cfRule type="cellIs" dxfId="23060" priority="3996" operator="greaterThanOrEqual">
      <formula>J$7</formula>
    </cfRule>
  </conditionalFormatting>
  <conditionalFormatting sqref="K63">
    <cfRule type="cellIs" dxfId="23059" priority="3989" operator="equal">
      <formula>0</formula>
    </cfRule>
    <cfRule type="cellIs" dxfId="23058" priority="3990" operator="lessThan">
      <formula>K$6</formula>
    </cfRule>
    <cfRule type="cellIs" dxfId="23057" priority="3991" operator="lessThan">
      <formula>K$7</formula>
    </cfRule>
    <cfRule type="cellIs" dxfId="23056" priority="3992" operator="greaterThanOrEqual">
      <formula>K$7</formula>
    </cfRule>
  </conditionalFormatting>
  <conditionalFormatting sqref="L63">
    <cfRule type="cellIs" dxfId="23055" priority="3985" operator="equal">
      <formula>0</formula>
    </cfRule>
    <cfRule type="cellIs" dxfId="23054" priority="3986" operator="lessThan">
      <formula>L$6</formula>
    </cfRule>
    <cfRule type="cellIs" dxfId="23053" priority="3987" operator="lessThan">
      <formula>L$7</formula>
    </cfRule>
    <cfRule type="cellIs" dxfId="23052" priority="3988" operator="greaterThanOrEqual">
      <formula>L$7</formula>
    </cfRule>
  </conditionalFormatting>
  <conditionalFormatting sqref="M63">
    <cfRule type="cellIs" dxfId="23051" priority="3981" operator="equal">
      <formula>0</formula>
    </cfRule>
    <cfRule type="cellIs" dxfId="23050" priority="3982" operator="lessThan">
      <formula>M$6</formula>
    </cfRule>
    <cfRule type="cellIs" dxfId="23049" priority="3983" operator="lessThan">
      <formula>M$7</formula>
    </cfRule>
    <cfRule type="cellIs" dxfId="23048" priority="3984" operator="greaterThanOrEqual">
      <formula>M$7</formula>
    </cfRule>
  </conditionalFormatting>
  <conditionalFormatting sqref="N63">
    <cfRule type="cellIs" dxfId="23047" priority="3977" operator="equal">
      <formula>0</formula>
    </cfRule>
    <cfRule type="cellIs" dxfId="23046" priority="3978" operator="lessThan">
      <formula>N$6</formula>
    </cfRule>
    <cfRule type="cellIs" dxfId="23045" priority="3979" operator="lessThan">
      <formula>N$7</formula>
    </cfRule>
    <cfRule type="cellIs" dxfId="23044" priority="3980" operator="greaterThanOrEqual">
      <formula>N$7</formula>
    </cfRule>
  </conditionalFormatting>
  <conditionalFormatting sqref="O63">
    <cfRule type="cellIs" dxfId="23043" priority="3973" operator="equal">
      <formula>0</formula>
    </cfRule>
    <cfRule type="cellIs" dxfId="23042" priority="3974" operator="lessThan">
      <formula>O$6</formula>
    </cfRule>
    <cfRule type="cellIs" dxfId="23041" priority="3975" operator="lessThan">
      <formula>O$7</formula>
    </cfRule>
    <cfRule type="cellIs" dxfId="23040" priority="3976" operator="greaterThanOrEqual">
      <formula>O$7</formula>
    </cfRule>
  </conditionalFormatting>
  <conditionalFormatting sqref="P63">
    <cfRule type="cellIs" dxfId="23039" priority="3969" operator="equal">
      <formula>0</formula>
    </cfRule>
    <cfRule type="cellIs" dxfId="23038" priority="3970" operator="lessThan">
      <formula>P$6</formula>
    </cfRule>
    <cfRule type="cellIs" dxfId="23037" priority="3971" operator="lessThan">
      <formula>P$7</formula>
    </cfRule>
    <cfRule type="cellIs" dxfId="23036" priority="3972" operator="greaterThanOrEqual">
      <formula>P$7</formula>
    </cfRule>
  </conditionalFormatting>
  <conditionalFormatting sqref="Q63">
    <cfRule type="cellIs" dxfId="23035" priority="3965" operator="equal">
      <formula>0</formula>
    </cfRule>
    <cfRule type="cellIs" dxfId="23034" priority="3966" operator="lessThan">
      <formula>Q$6</formula>
    </cfRule>
    <cfRule type="cellIs" dxfId="23033" priority="3967" operator="lessThan">
      <formula>Q$7</formula>
    </cfRule>
    <cfRule type="cellIs" dxfId="23032" priority="3968" operator="greaterThanOrEqual">
      <formula>Q$7</formula>
    </cfRule>
  </conditionalFormatting>
  <conditionalFormatting sqref="R63">
    <cfRule type="cellIs" dxfId="23031" priority="3961" operator="equal">
      <formula>0</formula>
    </cfRule>
    <cfRule type="cellIs" dxfId="23030" priority="3962" operator="lessThan">
      <formula>R$6</formula>
    </cfRule>
    <cfRule type="cellIs" dxfId="23029" priority="3963" operator="lessThan">
      <formula>R$7</formula>
    </cfRule>
    <cfRule type="cellIs" dxfId="23028" priority="3964" operator="greaterThanOrEqual">
      <formula>R$7</formula>
    </cfRule>
  </conditionalFormatting>
  <conditionalFormatting sqref="S63">
    <cfRule type="cellIs" dxfId="23027" priority="3957" operator="equal">
      <formula>0</formula>
    </cfRule>
    <cfRule type="cellIs" dxfId="23026" priority="3958" operator="lessThan">
      <formula>S$6</formula>
    </cfRule>
    <cfRule type="cellIs" dxfId="23025" priority="3959" operator="lessThan">
      <formula>S$7</formula>
    </cfRule>
    <cfRule type="cellIs" dxfId="23024" priority="3960" operator="greaterThanOrEqual">
      <formula>S$7</formula>
    </cfRule>
  </conditionalFormatting>
  <conditionalFormatting sqref="U63">
    <cfRule type="cellIs" dxfId="23023" priority="3953" operator="equal">
      <formula>0</formula>
    </cfRule>
    <cfRule type="cellIs" dxfId="23022" priority="3954" operator="lessThan">
      <formula>U$6</formula>
    </cfRule>
    <cfRule type="cellIs" dxfId="23021" priority="3955" operator="lessThan">
      <formula>U$7</formula>
    </cfRule>
    <cfRule type="cellIs" dxfId="23020" priority="3956" operator="greaterThanOrEqual">
      <formula>U$7</formula>
    </cfRule>
  </conditionalFormatting>
  <conditionalFormatting sqref="W63">
    <cfRule type="cellIs" dxfId="23019" priority="3949" operator="equal">
      <formula>0</formula>
    </cfRule>
    <cfRule type="cellIs" dxfId="23018" priority="3950" operator="lessThan">
      <formula>W$6</formula>
    </cfRule>
    <cfRule type="cellIs" dxfId="23017" priority="3951" operator="lessThan">
      <formula>W$7</formula>
    </cfRule>
    <cfRule type="cellIs" dxfId="23016" priority="3952" operator="greaterThanOrEqual">
      <formula>W$7</formula>
    </cfRule>
  </conditionalFormatting>
  <conditionalFormatting sqref="X63">
    <cfRule type="cellIs" dxfId="23015" priority="3945" operator="equal">
      <formula>0</formula>
    </cfRule>
    <cfRule type="cellIs" dxfId="23014" priority="3946" operator="lessThan">
      <formula>X$6</formula>
    </cfRule>
    <cfRule type="cellIs" dxfId="23013" priority="3947" operator="lessThan">
      <formula>X$7</formula>
    </cfRule>
    <cfRule type="cellIs" dxfId="23012" priority="3948" operator="greaterThanOrEqual">
      <formula>X$7</formula>
    </cfRule>
  </conditionalFormatting>
  <conditionalFormatting sqref="Y63">
    <cfRule type="cellIs" dxfId="23011" priority="3942" operator="equal">
      <formula>0</formula>
    </cfRule>
    <cfRule type="cellIs" dxfId="23010" priority="3943" operator="lessThan">
      <formula>Y$7</formula>
    </cfRule>
    <cfRule type="cellIs" dxfId="23009" priority="3944" operator="greaterThanOrEqual">
      <formula>Y$7</formula>
    </cfRule>
  </conditionalFormatting>
  <conditionalFormatting sqref="Z63">
    <cfRule type="cellIs" dxfId="23008" priority="3939" operator="equal">
      <formula>0</formula>
    </cfRule>
    <cfRule type="cellIs" dxfId="23007" priority="3940" operator="lessThan">
      <formula>Z$7</formula>
    </cfRule>
    <cfRule type="cellIs" dxfId="23006" priority="3941" operator="greaterThanOrEqual">
      <formula>Z$7</formula>
    </cfRule>
  </conditionalFormatting>
  <conditionalFormatting sqref="AA63">
    <cfRule type="cellIs" dxfId="23005" priority="3935" operator="equal">
      <formula>0</formula>
    </cfRule>
    <cfRule type="cellIs" dxfId="23004" priority="3936" operator="lessThan">
      <formula>AA$6</formula>
    </cfRule>
    <cfRule type="cellIs" dxfId="23003" priority="3937" operator="lessThan">
      <formula>AA$7</formula>
    </cfRule>
    <cfRule type="cellIs" dxfId="23002" priority="3938" operator="greaterThanOrEqual">
      <formula>AA$7</formula>
    </cfRule>
  </conditionalFormatting>
  <conditionalFormatting sqref="AB63">
    <cfRule type="cellIs" dxfId="23001" priority="3932" operator="equal">
      <formula>0</formula>
    </cfRule>
    <cfRule type="cellIs" dxfId="23000" priority="3933" operator="lessThan">
      <formula>AB$7</formula>
    </cfRule>
    <cfRule type="cellIs" dxfId="22999" priority="3934" operator="greaterThanOrEqual">
      <formula>AB$7</formula>
    </cfRule>
  </conditionalFormatting>
  <conditionalFormatting sqref="AC63">
    <cfRule type="cellIs" dxfId="22998" priority="3929" operator="equal">
      <formula>0</formula>
    </cfRule>
    <cfRule type="cellIs" dxfId="22997" priority="3930" operator="lessThan">
      <formula>AC$7</formula>
    </cfRule>
    <cfRule type="cellIs" dxfId="22996" priority="3931" operator="greaterThanOrEqual">
      <formula>AC$7</formula>
    </cfRule>
  </conditionalFormatting>
  <conditionalFormatting sqref="AD63">
    <cfRule type="cellIs" dxfId="22995" priority="3926" operator="equal">
      <formula>0</formula>
    </cfRule>
    <cfRule type="cellIs" dxfId="22994" priority="3927" operator="lessThan">
      <formula>AD$7</formula>
    </cfRule>
    <cfRule type="cellIs" dxfId="22993" priority="3928" operator="greaterThanOrEqual">
      <formula>AD$7</formula>
    </cfRule>
  </conditionalFormatting>
  <conditionalFormatting sqref="T63">
    <cfRule type="cellIs" dxfId="22992" priority="3922" operator="equal">
      <formula>0</formula>
    </cfRule>
    <cfRule type="cellIs" dxfId="22991" priority="3923" operator="lessThan">
      <formula>T$6</formula>
    </cfRule>
    <cfRule type="cellIs" dxfId="22990" priority="3924" operator="lessThan">
      <formula>T$7</formula>
    </cfRule>
    <cfRule type="cellIs" dxfId="22989" priority="3925" operator="greaterThanOrEqual">
      <formula>T$7</formula>
    </cfRule>
  </conditionalFormatting>
  <conditionalFormatting sqref="F69:F70 AE69:AE70">
    <cfRule type="cellIs" dxfId="22988" priority="3918" operator="equal">
      <formula>0</formula>
    </cfRule>
    <cfRule type="cellIs" dxfId="22987" priority="3919" operator="lessThan">
      <formula>F$6</formula>
    </cfRule>
    <cfRule type="cellIs" dxfId="22986" priority="3920" operator="lessThan">
      <formula>F$7</formula>
    </cfRule>
    <cfRule type="cellIs" dxfId="22985" priority="3921" operator="greaterThanOrEqual">
      <formula>F$7</formula>
    </cfRule>
  </conditionalFormatting>
  <conditionalFormatting sqref="G69:G70">
    <cfRule type="cellIs" dxfId="22984" priority="3914" operator="equal">
      <formula>0</formula>
    </cfRule>
    <cfRule type="cellIs" dxfId="22983" priority="3915" operator="lessThan">
      <formula>G$6</formula>
    </cfRule>
    <cfRule type="cellIs" dxfId="22982" priority="3916" operator="lessThan">
      <formula>G$7</formula>
    </cfRule>
    <cfRule type="cellIs" dxfId="22981" priority="3917" operator="greaterThanOrEqual">
      <formula>G$7</formula>
    </cfRule>
  </conditionalFormatting>
  <conditionalFormatting sqref="H69:H70">
    <cfRule type="cellIs" dxfId="22980" priority="3910" operator="equal">
      <formula>0</formula>
    </cfRule>
    <cfRule type="cellIs" dxfId="22979" priority="3911" operator="lessThan">
      <formula>H$6</formula>
    </cfRule>
    <cfRule type="cellIs" dxfId="22978" priority="3912" operator="lessThan">
      <formula>H$7</formula>
    </cfRule>
    <cfRule type="cellIs" dxfId="22977" priority="3913" operator="greaterThanOrEqual">
      <formula>H$7</formula>
    </cfRule>
  </conditionalFormatting>
  <conditionalFormatting sqref="I69:I70">
    <cfRule type="cellIs" dxfId="22976" priority="3906" operator="equal">
      <formula>0</formula>
    </cfRule>
    <cfRule type="cellIs" dxfId="22975" priority="3907" operator="lessThan">
      <formula>I$6</formula>
    </cfRule>
    <cfRule type="cellIs" dxfId="22974" priority="3908" operator="lessThan">
      <formula>I$7</formula>
    </cfRule>
    <cfRule type="cellIs" dxfId="22973" priority="3909" operator="greaterThanOrEqual">
      <formula>I$7</formula>
    </cfRule>
  </conditionalFormatting>
  <conditionalFormatting sqref="J69:J70">
    <cfRule type="cellIs" dxfId="22972" priority="3902" operator="equal">
      <formula>0</formula>
    </cfRule>
    <cfRule type="cellIs" dxfId="22971" priority="3903" operator="lessThan">
      <formula>J$6</formula>
    </cfRule>
    <cfRule type="cellIs" dxfId="22970" priority="3904" operator="lessThan">
      <formula>J$7</formula>
    </cfRule>
    <cfRule type="cellIs" dxfId="22969" priority="3905" operator="greaterThanOrEqual">
      <formula>J$7</formula>
    </cfRule>
  </conditionalFormatting>
  <conditionalFormatting sqref="K69:K70">
    <cfRule type="cellIs" dxfId="22968" priority="3898" operator="equal">
      <formula>0</formula>
    </cfRule>
    <cfRule type="cellIs" dxfId="22967" priority="3899" operator="lessThan">
      <formula>K$6</formula>
    </cfRule>
    <cfRule type="cellIs" dxfId="22966" priority="3900" operator="lessThan">
      <formula>K$7</formula>
    </cfRule>
    <cfRule type="cellIs" dxfId="22965" priority="3901" operator="greaterThanOrEqual">
      <formula>K$7</formula>
    </cfRule>
  </conditionalFormatting>
  <conditionalFormatting sqref="L69:L70">
    <cfRule type="cellIs" dxfId="22964" priority="3894" operator="equal">
      <formula>0</formula>
    </cfRule>
    <cfRule type="cellIs" dxfId="22963" priority="3895" operator="lessThan">
      <formula>L$6</formula>
    </cfRule>
    <cfRule type="cellIs" dxfId="22962" priority="3896" operator="lessThan">
      <formula>L$7</formula>
    </cfRule>
    <cfRule type="cellIs" dxfId="22961" priority="3897" operator="greaterThanOrEqual">
      <formula>L$7</formula>
    </cfRule>
  </conditionalFormatting>
  <conditionalFormatting sqref="M69:M70">
    <cfRule type="cellIs" dxfId="22960" priority="3890" operator="equal">
      <formula>0</formula>
    </cfRule>
    <cfRule type="cellIs" dxfId="22959" priority="3891" operator="lessThan">
      <formula>M$6</formula>
    </cfRule>
    <cfRule type="cellIs" dxfId="22958" priority="3892" operator="lessThan">
      <formula>M$7</formula>
    </cfRule>
    <cfRule type="cellIs" dxfId="22957" priority="3893" operator="greaterThanOrEqual">
      <formula>M$7</formula>
    </cfRule>
  </conditionalFormatting>
  <conditionalFormatting sqref="N69:N70">
    <cfRule type="cellIs" dxfId="22956" priority="3886" operator="equal">
      <formula>0</formula>
    </cfRule>
    <cfRule type="cellIs" dxfId="22955" priority="3887" operator="lessThan">
      <formula>N$6</formula>
    </cfRule>
    <cfRule type="cellIs" dxfId="22954" priority="3888" operator="lessThan">
      <formula>N$7</formula>
    </cfRule>
    <cfRule type="cellIs" dxfId="22953" priority="3889" operator="greaterThanOrEqual">
      <formula>N$7</formula>
    </cfRule>
  </conditionalFormatting>
  <conditionalFormatting sqref="O69:O70">
    <cfRule type="cellIs" dxfId="22952" priority="3882" operator="equal">
      <formula>0</formula>
    </cfRule>
    <cfRule type="cellIs" dxfId="22951" priority="3883" operator="lessThan">
      <formula>O$6</formula>
    </cfRule>
    <cfRule type="cellIs" dxfId="22950" priority="3884" operator="lessThan">
      <formula>O$7</formula>
    </cfRule>
    <cfRule type="cellIs" dxfId="22949" priority="3885" operator="greaterThanOrEqual">
      <formula>O$7</formula>
    </cfRule>
  </conditionalFormatting>
  <conditionalFormatting sqref="P69:P70">
    <cfRule type="cellIs" dxfId="22948" priority="3878" operator="equal">
      <formula>0</formula>
    </cfRule>
    <cfRule type="cellIs" dxfId="22947" priority="3879" operator="lessThan">
      <formula>P$6</formula>
    </cfRule>
    <cfRule type="cellIs" dxfId="22946" priority="3880" operator="lessThan">
      <formula>P$7</formula>
    </cfRule>
    <cfRule type="cellIs" dxfId="22945" priority="3881" operator="greaterThanOrEqual">
      <formula>P$7</formula>
    </cfRule>
  </conditionalFormatting>
  <conditionalFormatting sqref="Q69:Q70">
    <cfRule type="cellIs" dxfId="22944" priority="3874" operator="equal">
      <formula>0</formula>
    </cfRule>
    <cfRule type="cellIs" dxfId="22943" priority="3875" operator="lessThan">
      <formula>Q$6</formula>
    </cfRule>
    <cfRule type="cellIs" dxfId="22942" priority="3876" operator="lessThan">
      <formula>Q$7</formula>
    </cfRule>
    <cfRule type="cellIs" dxfId="22941" priority="3877" operator="greaterThanOrEqual">
      <formula>Q$7</formula>
    </cfRule>
  </conditionalFormatting>
  <conditionalFormatting sqref="R69:R70">
    <cfRule type="cellIs" dxfId="22940" priority="3870" operator="equal">
      <formula>0</formula>
    </cfRule>
    <cfRule type="cellIs" dxfId="22939" priority="3871" operator="lessThan">
      <formula>R$6</formula>
    </cfRule>
    <cfRule type="cellIs" dxfId="22938" priority="3872" operator="lessThan">
      <formula>R$7</formula>
    </cfRule>
    <cfRule type="cellIs" dxfId="22937" priority="3873" operator="greaterThanOrEqual">
      <formula>R$7</formula>
    </cfRule>
  </conditionalFormatting>
  <conditionalFormatting sqref="S69:S70">
    <cfRule type="cellIs" dxfId="22936" priority="3866" operator="equal">
      <formula>0</formula>
    </cfRule>
    <cfRule type="cellIs" dxfId="22935" priority="3867" operator="lessThan">
      <formula>S$6</formula>
    </cfRule>
    <cfRule type="cellIs" dxfId="22934" priority="3868" operator="lessThan">
      <formula>S$7</formula>
    </cfRule>
    <cfRule type="cellIs" dxfId="22933" priority="3869" operator="greaterThanOrEqual">
      <formula>S$7</formula>
    </cfRule>
  </conditionalFormatting>
  <conditionalFormatting sqref="U69:U70">
    <cfRule type="cellIs" dxfId="22932" priority="3862" operator="equal">
      <formula>0</formula>
    </cfRule>
    <cfRule type="cellIs" dxfId="22931" priority="3863" operator="lessThan">
      <formula>U$6</formula>
    </cfRule>
    <cfRule type="cellIs" dxfId="22930" priority="3864" operator="lessThan">
      <formula>U$7</formula>
    </cfRule>
    <cfRule type="cellIs" dxfId="22929" priority="3865" operator="greaterThanOrEqual">
      <formula>U$7</formula>
    </cfRule>
  </conditionalFormatting>
  <conditionalFormatting sqref="W69:W70">
    <cfRule type="cellIs" dxfId="22928" priority="3858" operator="equal">
      <formula>0</formula>
    </cfRule>
    <cfRule type="cellIs" dxfId="22927" priority="3859" operator="lessThan">
      <formula>W$6</formula>
    </cfRule>
    <cfRule type="cellIs" dxfId="22926" priority="3860" operator="lessThan">
      <formula>W$7</formula>
    </cfRule>
    <cfRule type="cellIs" dxfId="22925" priority="3861" operator="greaterThanOrEqual">
      <formula>W$7</formula>
    </cfRule>
  </conditionalFormatting>
  <conditionalFormatting sqref="X69:X70">
    <cfRule type="cellIs" dxfId="22924" priority="3854" operator="equal">
      <formula>0</formula>
    </cfRule>
    <cfRule type="cellIs" dxfId="22923" priority="3855" operator="lessThan">
      <formula>X$6</formula>
    </cfRule>
    <cfRule type="cellIs" dxfId="22922" priority="3856" operator="lessThan">
      <formula>X$7</formula>
    </cfRule>
    <cfRule type="cellIs" dxfId="22921" priority="3857" operator="greaterThanOrEqual">
      <formula>X$7</formula>
    </cfRule>
  </conditionalFormatting>
  <conditionalFormatting sqref="Y69:Y70">
    <cfRule type="cellIs" dxfId="22920" priority="3851" operator="equal">
      <formula>0</formula>
    </cfRule>
    <cfRule type="cellIs" dxfId="22919" priority="3852" operator="lessThan">
      <formula>Y$7</formula>
    </cfRule>
    <cfRule type="cellIs" dxfId="22918" priority="3853" operator="greaterThanOrEqual">
      <formula>Y$7</formula>
    </cfRule>
  </conditionalFormatting>
  <conditionalFormatting sqref="Z69:Z70">
    <cfRule type="cellIs" dxfId="22917" priority="3848" operator="equal">
      <formula>0</formula>
    </cfRule>
    <cfRule type="cellIs" dxfId="22916" priority="3849" operator="lessThan">
      <formula>Z$7</formula>
    </cfRule>
    <cfRule type="cellIs" dxfId="22915" priority="3850" operator="greaterThanOrEqual">
      <formula>Z$7</formula>
    </cfRule>
  </conditionalFormatting>
  <conditionalFormatting sqref="AA69:AA70">
    <cfRule type="cellIs" dxfId="22914" priority="3844" operator="equal">
      <formula>0</formula>
    </cfRule>
    <cfRule type="cellIs" dxfId="22913" priority="3845" operator="lessThan">
      <formula>AA$6</formula>
    </cfRule>
    <cfRule type="cellIs" dxfId="22912" priority="3846" operator="lessThan">
      <formula>AA$7</formula>
    </cfRule>
    <cfRule type="cellIs" dxfId="22911" priority="3847" operator="greaterThanOrEqual">
      <formula>AA$7</formula>
    </cfRule>
  </conditionalFormatting>
  <conditionalFormatting sqref="AB69:AB70">
    <cfRule type="cellIs" dxfId="22910" priority="3841" operator="equal">
      <formula>0</formula>
    </cfRule>
    <cfRule type="cellIs" dxfId="22909" priority="3842" operator="lessThan">
      <formula>AB$7</formula>
    </cfRule>
    <cfRule type="cellIs" dxfId="22908" priority="3843" operator="greaterThanOrEqual">
      <formula>AB$7</formula>
    </cfRule>
  </conditionalFormatting>
  <conditionalFormatting sqref="AC69:AC70">
    <cfRule type="cellIs" dxfId="22907" priority="3838" operator="equal">
      <formula>0</formula>
    </cfRule>
    <cfRule type="cellIs" dxfId="22906" priority="3839" operator="lessThan">
      <formula>AC$7</formula>
    </cfRule>
    <cfRule type="cellIs" dxfId="22905" priority="3840" operator="greaterThanOrEqual">
      <formula>AC$7</formula>
    </cfRule>
  </conditionalFormatting>
  <conditionalFormatting sqref="AD69:AD70">
    <cfRule type="cellIs" dxfId="22904" priority="3835" operator="equal">
      <formula>0</formula>
    </cfRule>
    <cfRule type="cellIs" dxfId="22903" priority="3836" operator="lessThan">
      <formula>AD$7</formula>
    </cfRule>
    <cfRule type="cellIs" dxfId="22902" priority="3837" operator="greaterThanOrEqual">
      <formula>AD$7</formula>
    </cfRule>
  </conditionalFormatting>
  <conditionalFormatting sqref="T69:T70">
    <cfRule type="cellIs" dxfId="22901" priority="3831" operator="equal">
      <formula>0</formula>
    </cfRule>
    <cfRule type="cellIs" dxfId="22900" priority="3832" operator="lessThan">
      <formula>T$6</formula>
    </cfRule>
    <cfRule type="cellIs" dxfId="22899" priority="3833" operator="lessThan">
      <formula>T$7</formula>
    </cfRule>
    <cfRule type="cellIs" dxfId="22898" priority="3834" operator="greaterThanOrEqual">
      <formula>T$7</formula>
    </cfRule>
  </conditionalFormatting>
  <conditionalFormatting sqref="F79 AE79">
    <cfRule type="cellIs" dxfId="22897" priority="3827" operator="equal">
      <formula>0</formula>
    </cfRule>
    <cfRule type="cellIs" dxfId="22896" priority="3828" operator="lessThan">
      <formula>F$6</formula>
    </cfRule>
    <cfRule type="cellIs" dxfId="22895" priority="3829" operator="lessThan">
      <formula>F$7</formula>
    </cfRule>
    <cfRule type="cellIs" dxfId="22894" priority="3830" operator="greaterThanOrEqual">
      <formula>F$7</formula>
    </cfRule>
  </conditionalFormatting>
  <conditionalFormatting sqref="G79">
    <cfRule type="cellIs" dxfId="22893" priority="3823" operator="equal">
      <formula>0</formula>
    </cfRule>
    <cfRule type="cellIs" dxfId="22892" priority="3824" operator="lessThan">
      <formula>G$6</formula>
    </cfRule>
    <cfRule type="cellIs" dxfId="22891" priority="3825" operator="lessThan">
      <formula>G$7</formula>
    </cfRule>
    <cfRule type="cellIs" dxfId="22890" priority="3826" operator="greaterThanOrEqual">
      <formula>G$7</formula>
    </cfRule>
  </conditionalFormatting>
  <conditionalFormatting sqref="H79">
    <cfRule type="cellIs" dxfId="22889" priority="3819" operator="equal">
      <formula>0</formula>
    </cfRule>
    <cfRule type="cellIs" dxfId="22888" priority="3820" operator="lessThan">
      <formula>H$6</formula>
    </cfRule>
    <cfRule type="cellIs" dxfId="22887" priority="3821" operator="lessThan">
      <formula>H$7</formula>
    </cfRule>
    <cfRule type="cellIs" dxfId="22886" priority="3822" operator="greaterThanOrEqual">
      <formula>H$7</formula>
    </cfRule>
  </conditionalFormatting>
  <conditionalFormatting sqref="I79">
    <cfRule type="cellIs" dxfId="22885" priority="3815" operator="equal">
      <formula>0</formula>
    </cfRule>
    <cfRule type="cellIs" dxfId="22884" priority="3816" operator="lessThan">
      <formula>I$6</formula>
    </cfRule>
    <cfRule type="cellIs" dxfId="22883" priority="3817" operator="lessThan">
      <formula>I$7</formula>
    </cfRule>
    <cfRule type="cellIs" dxfId="22882" priority="3818" operator="greaterThanOrEqual">
      <formula>I$7</formula>
    </cfRule>
  </conditionalFormatting>
  <conditionalFormatting sqref="J79">
    <cfRule type="cellIs" dxfId="22881" priority="3811" operator="equal">
      <formula>0</formula>
    </cfRule>
    <cfRule type="cellIs" dxfId="22880" priority="3812" operator="lessThan">
      <formula>J$6</formula>
    </cfRule>
    <cfRule type="cellIs" dxfId="22879" priority="3813" operator="lessThan">
      <formula>J$7</formula>
    </cfRule>
    <cfRule type="cellIs" dxfId="22878" priority="3814" operator="greaterThanOrEqual">
      <formula>J$7</formula>
    </cfRule>
  </conditionalFormatting>
  <conditionalFormatting sqref="K79">
    <cfRule type="cellIs" dxfId="22877" priority="3807" operator="equal">
      <formula>0</formula>
    </cfRule>
    <cfRule type="cellIs" dxfId="22876" priority="3808" operator="lessThan">
      <formula>K$6</formula>
    </cfRule>
    <cfRule type="cellIs" dxfId="22875" priority="3809" operator="lessThan">
      <formula>K$7</formula>
    </cfRule>
    <cfRule type="cellIs" dxfId="22874" priority="3810" operator="greaterThanOrEqual">
      <formula>K$7</formula>
    </cfRule>
  </conditionalFormatting>
  <conditionalFormatting sqref="L79">
    <cfRule type="cellIs" dxfId="22873" priority="3803" operator="equal">
      <formula>0</formula>
    </cfRule>
    <cfRule type="cellIs" dxfId="22872" priority="3804" operator="lessThan">
      <formula>L$6</formula>
    </cfRule>
    <cfRule type="cellIs" dxfId="22871" priority="3805" operator="lessThan">
      <formula>L$7</formula>
    </cfRule>
    <cfRule type="cellIs" dxfId="22870" priority="3806" operator="greaterThanOrEqual">
      <formula>L$7</formula>
    </cfRule>
  </conditionalFormatting>
  <conditionalFormatting sqref="M79">
    <cfRule type="cellIs" dxfId="22869" priority="3799" operator="equal">
      <formula>0</formula>
    </cfRule>
    <cfRule type="cellIs" dxfId="22868" priority="3800" operator="lessThan">
      <formula>M$6</formula>
    </cfRule>
    <cfRule type="cellIs" dxfId="22867" priority="3801" operator="lessThan">
      <formula>M$7</formula>
    </cfRule>
    <cfRule type="cellIs" dxfId="22866" priority="3802" operator="greaterThanOrEqual">
      <formula>M$7</formula>
    </cfRule>
  </conditionalFormatting>
  <conditionalFormatting sqref="N79">
    <cfRule type="cellIs" dxfId="22865" priority="3795" operator="equal">
      <formula>0</formula>
    </cfRule>
    <cfRule type="cellIs" dxfId="22864" priority="3796" operator="lessThan">
      <formula>N$6</formula>
    </cfRule>
    <cfRule type="cellIs" dxfId="22863" priority="3797" operator="lessThan">
      <formula>N$7</formula>
    </cfRule>
    <cfRule type="cellIs" dxfId="22862" priority="3798" operator="greaterThanOrEqual">
      <formula>N$7</formula>
    </cfRule>
  </conditionalFormatting>
  <conditionalFormatting sqref="O79">
    <cfRule type="cellIs" dxfId="22861" priority="3791" operator="equal">
      <formula>0</formula>
    </cfRule>
    <cfRule type="cellIs" dxfId="22860" priority="3792" operator="lessThan">
      <formula>O$6</formula>
    </cfRule>
    <cfRule type="cellIs" dxfId="22859" priority="3793" operator="lessThan">
      <formula>O$7</formula>
    </cfRule>
    <cfRule type="cellIs" dxfId="22858" priority="3794" operator="greaterThanOrEqual">
      <formula>O$7</formula>
    </cfRule>
  </conditionalFormatting>
  <conditionalFormatting sqref="P79">
    <cfRule type="cellIs" dxfId="22857" priority="3787" operator="equal">
      <formula>0</formula>
    </cfRule>
    <cfRule type="cellIs" dxfId="22856" priority="3788" operator="lessThan">
      <formula>P$6</formula>
    </cfRule>
    <cfRule type="cellIs" dxfId="22855" priority="3789" operator="lessThan">
      <formula>P$7</formula>
    </cfRule>
    <cfRule type="cellIs" dxfId="22854" priority="3790" operator="greaterThanOrEqual">
      <formula>P$7</formula>
    </cfRule>
  </conditionalFormatting>
  <conditionalFormatting sqref="Q79">
    <cfRule type="cellIs" dxfId="22853" priority="3783" operator="equal">
      <formula>0</formula>
    </cfRule>
    <cfRule type="cellIs" dxfId="22852" priority="3784" operator="lessThan">
      <formula>Q$6</formula>
    </cfRule>
    <cfRule type="cellIs" dxfId="22851" priority="3785" operator="lessThan">
      <formula>Q$7</formula>
    </cfRule>
    <cfRule type="cellIs" dxfId="22850" priority="3786" operator="greaterThanOrEqual">
      <formula>Q$7</formula>
    </cfRule>
  </conditionalFormatting>
  <conditionalFormatting sqref="R79">
    <cfRule type="cellIs" dxfId="22849" priority="3779" operator="equal">
      <formula>0</formula>
    </cfRule>
    <cfRule type="cellIs" dxfId="22848" priority="3780" operator="lessThan">
      <formula>R$6</formula>
    </cfRule>
    <cfRule type="cellIs" dxfId="22847" priority="3781" operator="lessThan">
      <formula>R$7</formula>
    </cfRule>
    <cfRule type="cellIs" dxfId="22846" priority="3782" operator="greaterThanOrEqual">
      <formula>R$7</formula>
    </cfRule>
  </conditionalFormatting>
  <conditionalFormatting sqref="S79">
    <cfRule type="cellIs" dxfId="22845" priority="3775" operator="equal">
      <formula>0</formula>
    </cfRule>
    <cfRule type="cellIs" dxfId="22844" priority="3776" operator="lessThan">
      <formula>S$6</formula>
    </cfRule>
    <cfRule type="cellIs" dxfId="22843" priority="3777" operator="lessThan">
      <formula>S$7</formula>
    </cfRule>
    <cfRule type="cellIs" dxfId="22842" priority="3778" operator="greaterThanOrEqual">
      <formula>S$7</formula>
    </cfRule>
  </conditionalFormatting>
  <conditionalFormatting sqref="U79">
    <cfRule type="cellIs" dxfId="22841" priority="3771" operator="equal">
      <formula>0</formula>
    </cfRule>
    <cfRule type="cellIs" dxfId="22840" priority="3772" operator="lessThan">
      <formula>U$6</formula>
    </cfRule>
    <cfRule type="cellIs" dxfId="22839" priority="3773" operator="lessThan">
      <formula>U$7</formula>
    </cfRule>
    <cfRule type="cellIs" dxfId="22838" priority="3774" operator="greaterThanOrEqual">
      <formula>U$7</formula>
    </cfRule>
  </conditionalFormatting>
  <conditionalFormatting sqref="W79">
    <cfRule type="cellIs" dxfId="22837" priority="3767" operator="equal">
      <formula>0</formula>
    </cfRule>
    <cfRule type="cellIs" dxfId="22836" priority="3768" operator="lessThan">
      <formula>W$6</formula>
    </cfRule>
    <cfRule type="cellIs" dxfId="22835" priority="3769" operator="lessThan">
      <formula>W$7</formula>
    </cfRule>
    <cfRule type="cellIs" dxfId="22834" priority="3770" operator="greaterThanOrEqual">
      <formula>W$7</formula>
    </cfRule>
  </conditionalFormatting>
  <conditionalFormatting sqref="X79">
    <cfRule type="cellIs" dxfId="22833" priority="3763" operator="equal">
      <formula>0</formula>
    </cfRule>
    <cfRule type="cellIs" dxfId="22832" priority="3764" operator="lessThan">
      <formula>X$6</formula>
    </cfRule>
    <cfRule type="cellIs" dxfId="22831" priority="3765" operator="lessThan">
      <formula>X$7</formula>
    </cfRule>
    <cfRule type="cellIs" dxfId="22830" priority="3766" operator="greaterThanOrEqual">
      <formula>X$7</formula>
    </cfRule>
  </conditionalFormatting>
  <conditionalFormatting sqref="Y79">
    <cfRule type="cellIs" dxfId="22829" priority="3760" operator="equal">
      <formula>0</formula>
    </cfRule>
    <cfRule type="cellIs" dxfId="22828" priority="3761" operator="lessThan">
      <formula>Y$7</formula>
    </cfRule>
    <cfRule type="cellIs" dxfId="22827" priority="3762" operator="greaterThanOrEqual">
      <formula>Y$7</formula>
    </cfRule>
  </conditionalFormatting>
  <conditionalFormatting sqref="Z79">
    <cfRule type="cellIs" dxfId="22826" priority="3757" operator="equal">
      <formula>0</formula>
    </cfRule>
    <cfRule type="cellIs" dxfId="22825" priority="3758" operator="lessThan">
      <formula>Z$7</formula>
    </cfRule>
    <cfRule type="cellIs" dxfId="22824" priority="3759" operator="greaterThanOrEqual">
      <formula>Z$7</formula>
    </cfRule>
  </conditionalFormatting>
  <conditionalFormatting sqref="AA79">
    <cfRule type="cellIs" dxfId="22823" priority="3753" operator="equal">
      <formula>0</formula>
    </cfRule>
    <cfRule type="cellIs" dxfId="22822" priority="3754" operator="lessThan">
      <formula>AA$6</formula>
    </cfRule>
    <cfRule type="cellIs" dxfId="22821" priority="3755" operator="lessThan">
      <formula>AA$7</formula>
    </cfRule>
    <cfRule type="cellIs" dxfId="22820" priority="3756" operator="greaterThanOrEqual">
      <formula>AA$7</formula>
    </cfRule>
  </conditionalFormatting>
  <conditionalFormatting sqref="AB79">
    <cfRule type="cellIs" dxfId="22819" priority="3750" operator="equal">
      <formula>0</formula>
    </cfRule>
    <cfRule type="cellIs" dxfId="22818" priority="3751" operator="lessThan">
      <formula>AB$7</formula>
    </cfRule>
    <cfRule type="cellIs" dxfId="22817" priority="3752" operator="greaterThanOrEqual">
      <formula>AB$7</formula>
    </cfRule>
  </conditionalFormatting>
  <conditionalFormatting sqref="AC79">
    <cfRule type="cellIs" dxfId="22816" priority="3747" operator="equal">
      <formula>0</formula>
    </cfRule>
    <cfRule type="cellIs" dxfId="22815" priority="3748" operator="lessThan">
      <formula>AC$7</formula>
    </cfRule>
    <cfRule type="cellIs" dxfId="22814" priority="3749" operator="greaterThanOrEqual">
      <formula>AC$7</formula>
    </cfRule>
  </conditionalFormatting>
  <conditionalFormatting sqref="AD79">
    <cfRule type="cellIs" dxfId="22813" priority="3744" operator="equal">
      <formula>0</formula>
    </cfRule>
    <cfRule type="cellIs" dxfId="22812" priority="3745" operator="lessThan">
      <formula>AD$7</formula>
    </cfRule>
    <cfRule type="cellIs" dxfId="22811" priority="3746" operator="greaterThanOrEqual">
      <formula>AD$7</formula>
    </cfRule>
  </conditionalFormatting>
  <conditionalFormatting sqref="T79">
    <cfRule type="cellIs" dxfId="22810" priority="3740" operator="equal">
      <formula>0</formula>
    </cfRule>
    <cfRule type="cellIs" dxfId="22809" priority="3741" operator="lessThan">
      <formula>T$6</formula>
    </cfRule>
    <cfRule type="cellIs" dxfId="22808" priority="3742" operator="lessThan">
      <formula>T$7</formula>
    </cfRule>
    <cfRule type="cellIs" dxfId="22807" priority="3743" operator="greaterThanOrEqual">
      <formula>T$7</formula>
    </cfRule>
  </conditionalFormatting>
  <conditionalFormatting sqref="F89 AE89">
    <cfRule type="cellIs" dxfId="22806" priority="3736" operator="equal">
      <formula>0</formula>
    </cfRule>
    <cfRule type="cellIs" dxfId="22805" priority="3737" operator="lessThan">
      <formula>F$6</formula>
    </cfRule>
    <cfRule type="cellIs" dxfId="22804" priority="3738" operator="lessThan">
      <formula>F$7</formula>
    </cfRule>
    <cfRule type="cellIs" dxfId="22803" priority="3739" operator="greaterThanOrEqual">
      <formula>F$7</formula>
    </cfRule>
  </conditionalFormatting>
  <conditionalFormatting sqref="G89">
    <cfRule type="cellIs" dxfId="22802" priority="3732" operator="equal">
      <formula>0</formula>
    </cfRule>
    <cfRule type="cellIs" dxfId="22801" priority="3733" operator="lessThan">
      <formula>G$6</formula>
    </cfRule>
    <cfRule type="cellIs" dxfId="22800" priority="3734" operator="lessThan">
      <formula>G$7</formula>
    </cfRule>
    <cfRule type="cellIs" dxfId="22799" priority="3735" operator="greaterThanOrEqual">
      <formula>G$7</formula>
    </cfRule>
  </conditionalFormatting>
  <conditionalFormatting sqref="H89">
    <cfRule type="cellIs" dxfId="22798" priority="3728" operator="equal">
      <formula>0</formula>
    </cfRule>
    <cfRule type="cellIs" dxfId="22797" priority="3729" operator="lessThan">
      <formula>H$6</formula>
    </cfRule>
    <cfRule type="cellIs" dxfId="22796" priority="3730" operator="lessThan">
      <formula>H$7</formula>
    </cfRule>
    <cfRule type="cellIs" dxfId="22795" priority="3731" operator="greaterThanOrEqual">
      <formula>H$7</formula>
    </cfRule>
  </conditionalFormatting>
  <conditionalFormatting sqref="I89">
    <cfRule type="cellIs" dxfId="22794" priority="3724" operator="equal">
      <formula>0</formula>
    </cfRule>
    <cfRule type="cellIs" dxfId="22793" priority="3725" operator="lessThan">
      <formula>I$6</formula>
    </cfRule>
    <cfRule type="cellIs" dxfId="22792" priority="3726" operator="lessThan">
      <formula>I$7</formula>
    </cfRule>
    <cfRule type="cellIs" dxfId="22791" priority="3727" operator="greaterThanOrEqual">
      <formula>I$7</formula>
    </cfRule>
  </conditionalFormatting>
  <conditionalFormatting sqref="J89">
    <cfRule type="cellIs" dxfId="22790" priority="3720" operator="equal">
      <formula>0</formula>
    </cfRule>
    <cfRule type="cellIs" dxfId="22789" priority="3721" operator="lessThan">
      <formula>J$6</formula>
    </cfRule>
    <cfRule type="cellIs" dxfId="22788" priority="3722" operator="lessThan">
      <formula>J$7</formula>
    </cfRule>
    <cfRule type="cellIs" dxfId="22787" priority="3723" operator="greaterThanOrEqual">
      <formula>J$7</formula>
    </cfRule>
  </conditionalFormatting>
  <conditionalFormatting sqref="K89">
    <cfRule type="cellIs" dxfId="22786" priority="3716" operator="equal">
      <formula>0</formula>
    </cfRule>
    <cfRule type="cellIs" dxfId="22785" priority="3717" operator="lessThan">
      <formula>K$6</formula>
    </cfRule>
    <cfRule type="cellIs" dxfId="22784" priority="3718" operator="lessThan">
      <formula>K$7</formula>
    </cfRule>
    <cfRule type="cellIs" dxfId="22783" priority="3719" operator="greaterThanOrEqual">
      <formula>K$7</formula>
    </cfRule>
  </conditionalFormatting>
  <conditionalFormatting sqref="L89">
    <cfRule type="cellIs" dxfId="22782" priority="3712" operator="equal">
      <formula>0</formula>
    </cfRule>
    <cfRule type="cellIs" dxfId="22781" priority="3713" operator="lessThan">
      <formula>L$6</formula>
    </cfRule>
    <cfRule type="cellIs" dxfId="22780" priority="3714" operator="lessThan">
      <formula>L$7</formula>
    </cfRule>
    <cfRule type="cellIs" dxfId="22779" priority="3715" operator="greaterThanOrEqual">
      <formula>L$7</formula>
    </cfRule>
  </conditionalFormatting>
  <conditionalFormatting sqref="M89">
    <cfRule type="cellIs" dxfId="22778" priority="3708" operator="equal">
      <formula>0</formula>
    </cfRule>
    <cfRule type="cellIs" dxfId="22777" priority="3709" operator="lessThan">
      <formula>M$6</formula>
    </cfRule>
    <cfRule type="cellIs" dxfId="22776" priority="3710" operator="lessThan">
      <formula>M$7</formula>
    </cfRule>
    <cfRule type="cellIs" dxfId="22775" priority="3711" operator="greaterThanOrEqual">
      <formula>M$7</formula>
    </cfRule>
  </conditionalFormatting>
  <conditionalFormatting sqref="N89">
    <cfRule type="cellIs" dxfId="22774" priority="3704" operator="equal">
      <formula>0</formula>
    </cfRule>
    <cfRule type="cellIs" dxfId="22773" priority="3705" operator="lessThan">
      <formula>N$6</formula>
    </cfRule>
    <cfRule type="cellIs" dxfId="22772" priority="3706" operator="lessThan">
      <formula>N$7</formula>
    </cfRule>
    <cfRule type="cellIs" dxfId="22771" priority="3707" operator="greaterThanOrEqual">
      <formula>N$7</formula>
    </cfRule>
  </conditionalFormatting>
  <conditionalFormatting sqref="O89">
    <cfRule type="cellIs" dxfId="22770" priority="3700" operator="equal">
      <formula>0</formula>
    </cfRule>
    <cfRule type="cellIs" dxfId="22769" priority="3701" operator="lessThan">
      <formula>O$6</formula>
    </cfRule>
    <cfRule type="cellIs" dxfId="22768" priority="3702" operator="lessThan">
      <formula>O$7</formula>
    </cfRule>
    <cfRule type="cellIs" dxfId="22767" priority="3703" operator="greaterThanOrEqual">
      <formula>O$7</formula>
    </cfRule>
  </conditionalFormatting>
  <conditionalFormatting sqref="P89">
    <cfRule type="cellIs" dxfId="22766" priority="3696" operator="equal">
      <formula>0</formula>
    </cfRule>
    <cfRule type="cellIs" dxfId="22765" priority="3697" operator="lessThan">
      <formula>P$6</formula>
    </cfRule>
    <cfRule type="cellIs" dxfId="22764" priority="3698" operator="lessThan">
      <formula>P$7</formula>
    </cfRule>
    <cfRule type="cellIs" dxfId="22763" priority="3699" operator="greaterThanOrEqual">
      <formula>P$7</formula>
    </cfRule>
  </conditionalFormatting>
  <conditionalFormatting sqref="Q89">
    <cfRule type="cellIs" dxfId="22762" priority="3692" operator="equal">
      <formula>0</formula>
    </cfRule>
    <cfRule type="cellIs" dxfId="22761" priority="3693" operator="lessThan">
      <formula>Q$6</formula>
    </cfRule>
    <cfRule type="cellIs" dxfId="22760" priority="3694" operator="lessThan">
      <formula>Q$7</formula>
    </cfRule>
    <cfRule type="cellIs" dxfId="22759" priority="3695" operator="greaterThanOrEqual">
      <formula>Q$7</formula>
    </cfRule>
  </conditionalFormatting>
  <conditionalFormatting sqref="R89">
    <cfRule type="cellIs" dxfId="22758" priority="3688" operator="equal">
      <formula>0</formula>
    </cfRule>
    <cfRule type="cellIs" dxfId="22757" priority="3689" operator="lessThan">
      <formula>R$6</formula>
    </cfRule>
    <cfRule type="cellIs" dxfId="22756" priority="3690" operator="lessThan">
      <formula>R$7</formula>
    </cfRule>
    <cfRule type="cellIs" dxfId="22755" priority="3691" operator="greaterThanOrEqual">
      <formula>R$7</formula>
    </cfRule>
  </conditionalFormatting>
  <conditionalFormatting sqref="S89">
    <cfRule type="cellIs" dxfId="22754" priority="3684" operator="equal">
      <formula>0</formula>
    </cfRule>
    <cfRule type="cellIs" dxfId="22753" priority="3685" operator="lessThan">
      <formula>S$6</formula>
    </cfRule>
    <cfRule type="cellIs" dxfId="22752" priority="3686" operator="lessThan">
      <formula>S$7</formula>
    </cfRule>
    <cfRule type="cellIs" dxfId="22751" priority="3687" operator="greaterThanOrEqual">
      <formula>S$7</formula>
    </cfRule>
  </conditionalFormatting>
  <conditionalFormatting sqref="U89">
    <cfRule type="cellIs" dxfId="22750" priority="3680" operator="equal">
      <formula>0</formula>
    </cfRule>
    <cfRule type="cellIs" dxfId="22749" priority="3681" operator="lessThan">
      <formula>U$6</formula>
    </cfRule>
    <cfRule type="cellIs" dxfId="22748" priority="3682" operator="lessThan">
      <formula>U$7</formula>
    </cfRule>
    <cfRule type="cellIs" dxfId="22747" priority="3683" operator="greaterThanOrEqual">
      <formula>U$7</formula>
    </cfRule>
  </conditionalFormatting>
  <conditionalFormatting sqref="W89">
    <cfRule type="cellIs" dxfId="22746" priority="3676" operator="equal">
      <formula>0</formula>
    </cfRule>
    <cfRule type="cellIs" dxfId="22745" priority="3677" operator="lessThan">
      <formula>W$6</formula>
    </cfRule>
    <cfRule type="cellIs" dxfId="22744" priority="3678" operator="lessThan">
      <formula>W$7</formula>
    </cfRule>
    <cfRule type="cellIs" dxfId="22743" priority="3679" operator="greaterThanOrEqual">
      <formula>W$7</formula>
    </cfRule>
  </conditionalFormatting>
  <conditionalFormatting sqref="X89">
    <cfRule type="cellIs" dxfId="22742" priority="3672" operator="equal">
      <formula>0</formula>
    </cfRule>
    <cfRule type="cellIs" dxfId="22741" priority="3673" operator="lessThan">
      <formula>X$6</formula>
    </cfRule>
    <cfRule type="cellIs" dxfId="22740" priority="3674" operator="lessThan">
      <formula>X$7</formula>
    </cfRule>
    <cfRule type="cellIs" dxfId="22739" priority="3675" operator="greaterThanOrEqual">
      <formula>X$7</formula>
    </cfRule>
  </conditionalFormatting>
  <conditionalFormatting sqref="Y89">
    <cfRule type="cellIs" dxfId="22738" priority="3669" operator="equal">
      <formula>0</formula>
    </cfRule>
    <cfRule type="cellIs" dxfId="22737" priority="3670" operator="lessThan">
      <formula>Y$7</formula>
    </cfRule>
    <cfRule type="cellIs" dxfId="22736" priority="3671" operator="greaterThanOrEqual">
      <formula>Y$7</formula>
    </cfRule>
  </conditionalFormatting>
  <conditionalFormatting sqref="Z89">
    <cfRule type="cellIs" dxfId="22735" priority="3666" operator="equal">
      <formula>0</formula>
    </cfRule>
    <cfRule type="cellIs" dxfId="22734" priority="3667" operator="lessThan">
      <formula>Z$7</formula>
    </cfRule>
    <cfRule type="cellIs" dxfId="22733" priority="3668" operator="greaterThanOrEqual">
      <formula>Z$7</formula>
    </cfRule>
  </conditionalFormatting>
  <conditionalFormatting sqref="AA89">
    <cfRule type="cellIs" dxfId="22732" priority="3662" operator="equal">
      <formula>0</formula>
    </cfRule>
    <cfRule type="cellIs" dxfId="22731" priority="3663" operator="lessThan">
      <formula>AA$6</formula>
    </cfRule>
    <cfRule type="cellIs" dxfId="22730" priority="3664" operator="lessThan">
      <formula>AA$7</formula>
    </cfRule>
    <cfRule type="cellIs" dxfId="22729" priority="3665" operator="greaterThanOrEqual">
      <formula>AA$7</formula>
    </cfRule>
  </conditionalFormatting>
  <conditionalFormatting sqref="AB89">
    <cfRule type="cellIs" dxfId="22728" priority="3659" operator="equal">
      <formula>0</formula>
    </cfRule>
    <cfRule type="cellIs" dxfId="22727" priority="3660" operator="lessThan">
      <formula>AB$7</formula>
    </cfRule>
    <cfRule type="cellIs" dxfId="22726" priority="3661" operator="greaterThanOrEqual">
      <formula>AB$7</formula>
    </cfRule>
  </conditionalFormatting>
  <conditionalFormatting sqref="AC89">
    <cfRule type="cellIs" dxfId="22725" priority="3656" operator="equal">
      <formula>0</formula>
    </cfRule>
    <cfRule type="cellIs" dxfId="22724" priority="3657" operator="lessThan">
      <formula>AC$7</formula>
    </cfRule>
    <cfRule type="cellIs" dxfId="22723" priority="3658" operator="greaterThanOrEqual">
      <formula>AC$7</formula>
    </cfRule>
  </conditionalFormatting>
  <conditionalFormatting sqref="AD89">
    <cfRule type="cellIs" dxfId="22722" priority="3653" operator="equal">
      <formula>0</formula>
    </cfRule>
    <cfRule type="cellIs" dxfId="22721" priority="3654" operator="lessThan">
      <formula>AD$7</formula>
    </cfRule>
    <cfRule type="cellIs" dxfId="22720" priority="3655" operator="greaterThanOrEqual">
      <formula>AD$7</formula>
    </cfRule>
  </conditionalFormatting>
  <conditionalFormatting sqref="T89">
    <cfRule type="cellIs" dxfId="22719" priority="3649" operator="equal">
      <formula>0</formula>
    </cfRule>
    <cfRule type="cellIs" dxfId="22718" priority="3650" operator="lessThan">
      <formula>T$6</formula>
    </cfRule>
    <cfRule type="cellIs" dxfId="22717" priority="3651" operator="lessThan">
      <formula>T$7</formula>
    </cfRule>
    <cfRule type="cellIs" dxfId="22716" priority="3652" operator="greaterThanOrEqual">
      <formula>T$7</formula>
    </cfRule>
  </conditionalFormatting>
  <conditionalFormatting sqref="F97 AE97">
    <cfRule type="cellIs" dxfId="22715" priority="3645" operator="equal">
      <formula>0</formula>
    </cfRule>
    <cfRule type="cellIs" dxfId="22714" priority="3646" operator="lessThan">
      <formula>F$6</formula>
    </cfRule>
    <cfRule type="cellIs" dxfId="22713" priority="3647" operator="lessThan">
      <formula>F$7</formula>
    </cfRule>
    <cfRule type="cellIs" dxfId="22712" priority="3648" operator="greaterThanOrEqual">
      <formula>F$7</formula>
    </cfRule>
  </conditionalFormatting>
  <conditionalFormatting sqref="G97">
    <cfRule type="cellIs" dxfId="22711" priority="3641" operator="equal">
      <formula>0</formula>
    </cfRule>
    <cfRule type="cellIs" dxfId="22710" priority="3642" operator="lessThan">
      <formula>G$6</formula>
    </cfRule>
    <cfRule type="cellIs" dxfId="22709" priority="3643" operator="lessThan">
      <formula>G$7</formula>
    </cfRule>
    <cfRule type="cellIs" dxfId="22708" priority="3644" operator="greaterThanOrEqual">
      <formula>G$7</formula>
    </cfRule>
  </conditionalFormatting>
  <conditionalFormatting sqref="H97">
    <cfRule type="cellIs" dxfId="22707" priority="3637" operator="equal">
      <formula>0</formula>
    </cfRule>
    <cfRule type="cellIs" dxfId="22706" priority="3638" operator="lessThan">
      <formula>H$6</formula>
    </cfRule>
    <cfRule type="cellIs" dxfId="22705" priority="3639" operator="lessThan">
      <formula>H$7</formula>
    </cfRule>
    <cfRule type="cellIs" dxfId="22704" priority="3640" operator="greaterThanOrEqual">
      <formula>H$7</formula>
    </cfRule>
  </conditionalFormatting>
  <conditionalFormatting sqref="I97">
    <cfRule type="cellIs" dxfId="22703" priority="3633" operator="equal">
      <formula>0</formula>
    </cfRule>
    <cfRule type="cellIs" dxfId="22702" priority="3634" operator="lessThan">
      <formula>I$6</formula>
    </cfRule>
    <cfRule type="cellIs" dxfId="22701" priority="3635" operator="lessThan">
      <formula>I$7</formula>
    </cfRule>
    <cfRule type="cellIs" dxfId="22700" priority="3636" operator="greaterThanOrEqual">
      <formula>I$7</formula>
    </cfRule>
  </conditionalFormatting>
  <conditionalFormatting sqref="J97">
    <cfRule type="cellIs" dxfId="22699" priority="3629" operator="equal">
      <formula>0</formula>
    </cfRule>
    <cfRule type="cellIs" dxfId="22698" priority="3630" operator="lessThan">
      <formula>J$6</formula>
    </cfRule>
    <cfRule type="cellIs" dxfId="22697" priority="3631" operator="lessThan">
      <formula>J$7</formula>
    </cfRule>
    <cfRule type="cellIs" dxfId="22696" priority="3632" operator="greaterThanOrEqual">
      <formula>J$7</formula>
    </cfRule>
  </conditionalFormatting>
  <conditionalFormatting sqref="K97">
    <cfRule type="cellIs" dxfId="22695" priority="3625" operator="equal">
      <formula>0</formula>
    </cfRule>
    <cfRule type="cellIs" dxfId="22694" priority="3626" operator="lessThan">
      <formula>K$6</formula>
    </cfRule>
    <cfRule type="cellIs" dxfId="22693" priority="3627" operator="lessThan">
      <formula>K$7</formula>
    </cfRule>
    <cfRule type="cellIs" dxfId="22692" priority="3628" operator="greaterThanOrEqual">
      <formula>K$7</formula>
    </cfRule>
  </conditionalFormatting>
  <conditionalFormatting sqref="L97">
    <cfRule type="cellIs" dxfId="22691" priority="3621" operator="equal">
      <formula>0</formula>
    </cfRule>
    <cfRule type="cellIs" dxfId="22690" priority="3622" operator="lessThan">
      <formula>L$6</formula>
    </cfRule>
    <cfRule type="cellIs" dxfId="22689" priority="3623" operator="lessThan">
      <formula>L$7</formula>
    </cfRule>
    <cfRule type="cellIs" dxfId="22688" priority="3624" operator="greaterThanOrEqual">
      <formula>L$7</formula>
    </cfRule>
  </conditionalFormatting>
  <conditionalFormatting sqref="M97">
    <cfRule type="cellIs" dxfId="22687" priority="3617" operator="equal">
      <formula>0</formula>
    </cfRule>
    <cfRule type="cellIs" dxfId="22686" priority="3618" operator="lessThan">
      <formula>M$6</formula>
    </cfRule>
    <cfRule type="cellIs" dxfId="22685" priority="3619" operator="lessThan">
      <formula>M$7</formula>
    </cfRule>
    <cfRule type="cellIs" dxfId="22684" priority="3620" operator="greaterThanOrEqual">
      <formula>M$7</formula>
    </cfRule>
  </conditionalFormatting>
  <conditionalFormatting sqref="N97">
    <cfRule type="cellIs" dxfId="22683" priority="3613" operator="equal">
      <formula>0</formula>
    </cfRule>
    <cfRule type="cellIs" dxfId="22682" priority="3614" operator="lessThan">
      <formula>N$6</formula>
    </cfRule>
    <cfRule type="cellIs" dxfId="22681" priority="3615" operator="lessThan">
      <formula>N$7</formula>
    </cfRule>
    <cfRule type="cellIs" dxfId="22680" priority="3616" operator="greaterThanOrEqual">
      <formula>N$7</formula>
    </cfRule>
  </conditionalFormatting>
  <conditionalFormatting sqref="O97">
    <cfRule type="cellIs" dxfId="22679" priority="3609" operator="equal">
      <formula>0</formula>
    </cfRule>
    <cfRule type="cellIs" dxfId="22678" priority="3610" operator="lessThan">
      <formula>O$6</formula>
    </cfRule>
    <cfRule type="cellIs" dxfId="22677" priority="3611" operator="lessThan">
      <formula>O$7</formula>
    </cfRule>
    <cfRule type="cellIs" dxfId="22676" priority="3612" operator="greaterThanOrEqual">
      <formula>O$7</formula>
    </cfRule>
  </conditionalFormatting>
  <conditionalFormatting sqref="P97">
    <cfRule type="cellIs" dxfId="22675" priority="3605" operator="equal">
      <formula>0</formula>
    </cfRule>
    <cfRule type="cellIs" dxfId="22674" priority="3606" operator="lessThan">
      <formula>P$6</formula>
    </cfRule>
    <cfRule type="cellIs" dxfId="22673" priority="3607" operator="lessThan">
      <formula>P$7</formula>
    </cfRule>
    <cfRule type="cellIs" dxfId="22672" priority="3608" operator="greaterThanOrEqual">
      <formula>P$7</formula>
    </cfRule>
  </conditionalFormatting>
  <conditionalFormatting sqref="Q97">
    <cfRule type="cellIs" dxfId="22671" priority="3601" operator="equal">
      <formula>0</formula>
    </cfRule>
    <cfRule type="cellIs" dxfId="22670" priority="3602" operator="lessThan">
      <formula>Q$6</formula>
    </cfRule>
    <cfRule type="cellIs" dxfId="22669" priority="3603" operator="lessThan">
      <formula>Q$7</formula>
    </cfRule>
    <cfRule type="cellIs" dxfId="22668" priority="3604" operator="greaterThanOrEqual">
      <formula>Q$7</formula>
    </cfRule>
  </conditionalFormatting>
  <conditionalFormatting sqref="R97">
    <cfRule type="cellIs" dxfId="22667" priority="3597" operator="equal">
      <formula>0</formula>
    </cfRule>
    <cfRule type="cellIs" dxfId="22666" priority="3598" operator="lessThan">
      <formula>R$6</formula>
    </cfRule>
    <cfRule type="cellIs" dxfId="22665" priority="3599" operator="lessThan">
      <formula>R$7</formula>
    </cfRule>
    <cfRule type="cellIs" dxfId="22664" priority="3600" operator="greaterThanOrEqual">
      <formula>R$7</formula>
    </cfRule>
  </conditionalFormatting>
  <conditionalFormatting sqref="S97">
    <cfRule type="cellIs" dxfId="22663" priority="3593" operator="equal">
      <formula>0</formula>
    </cfRule>
    <cfRule type="cellIs" dxfId="22662" priority="3594" operator="lessThan">
      <formula>S$6</formula>
    </cfRule>
    <cfRule type="cellIs" dxfId="22661" priority="3595" operator="lessThan">
      <formula>S$7</formula>
    </cfRule>
    <cfRule type="cellIs" dxfId="22660" priority="3596" operator="greaterThanOrEqual">
      <formula>S$7</formula>
    </cfRule>
  </conditionalFormatting>
  <conditionalFormatting sqref="U97">
    <cfRule type="cellIs" dxfId="22659" priority="3589" operator="equal">
      <formula>0</formula>
    </cfRule>
    <cfRule type="cellIs" dxfId="22658" priority="3590" operator="lessThan">
      <formula>U$6</formula>
    </cfRule>
    <cfRule type="cellIs" dxfId="22657" priority="3591" operator="lessThan">
      <formula>U$7</formula>
    </cfRule>
    <cfRule type="cellIs" dxfId="22656" priority="3592" operator="greaterThanOrEqual">
      <formula>U$7</formula>
    </cfRule>
  </conditionalFormatting>
  <conditionalFormatting sqref="W97">
    <cfRule type="cellIs" dxfId="22655" priority="3585" operator="equal">
      <formula>0</formula>
    </cfRule>
    <cfRule type="cellIs" dxfId="22654" priority="3586" operator="lessThan">
      <formula>W$6</formula>
    </cfRule>
    <cfRule type="cellIs" dxfId="22653" priority="3587" operator="lessThan">
      <formula>W$7</formula>
    </cfRule>
    <cfRule type="cellIs" dxfId="22652" priority="3588" operator="greaterThanOrEqual">
      <formula>W$7</formula>
    </cfRule>
  </conditionalFormatting>
  <conditionalFormatting sqref="X97">
    <cfRule type="cellIs" dxfId="22651" priority="3581" operator="equal">
      <formula>0</formula>
    </cfRule>
    <cfRule type="cellIs" dxfId="22650" priority="3582" operator="lessThan">
      <formula>X$6</formula>
    </cfRule>
    <cfRule type="cellIs" dxfId="22649" priority="3583" operator="lessThan">
      <formula>X$7</formula>
    </cfRule>
    <cfRule type="cellIs" dxfId="22648" priority="3584" operator="greaterThanOrEqual">
      <formula>X$7</formula>
    </cfRule>
  </conditionalFormatting>
  <conditionalFormatting sqref="Y97">
    <cfRule type="cellIs" dxfId="22647" priority="3578" operator="equal">
      <formula>0</formula>
    </cfRule>
    <cfRule type="cellIs" dxfId="22646" priority="3579" operator="lessThan">
      <formula>Y$7</formula>
    </cfRule>
    <cfRule type="cellIs" dxfId="22645" priority="3580" operator="greaterThanOrEqual">
      <formula>Y$7</formula>
    </cfRule>
  </conditionalFormatting>
  <conditionalFormatting sqref="Z97">
    <cfRule type="cellIs" dxfId="22644" priority="3575" operator="equal">
      <formula>0</formula>
    </cfRule>
    <cfRule type="cellIs" dxfId="22643" priority="3576" operator="lessThan">
      <formula>Z$7</formula>
    </cfRule>
    <cfRule type="cellIs" dxfId="22642" priority="3577" operator="greaterThanOrEqual">
      <formula>Z$7</formula>
    </cfRule>
  </conditionalFormatting>
  <conditionalFormatting sqref="AA97">
    <cfRule type="cellIs" dxfId="22641" priority="3571" operator="equal">
      <formula>0</formula>
    </cfRule>
    <cfRule type="cellIs" dxfId="22640" priority="3572" operator="lessThan">
      <formula>AA$6</formula>
    </cfRule>
    <cfRule type="cellIs" dxfId="22639" priority="3573" operator="lessThan">
      <formula>AA$7</formula>
    </cfRule>
    <cfRule type="cellIs" dxfId="22638" priority="3574" operator="greaterThanOrEqual">
      <formula>AA$7</formula>
    </cfRule>
  </conditionalFormatting>
  <conditionalFormatting sqref="AB97">
    <cfRule type="cellIs" dxfId="22637" priority="3568" operator="equal">
      <formula>0</formula>
    </cfRule>
    <cfRule type="cellIs" dxfId="22636" priority="3569" operator="lessThan">
      <formula>AB$7</formula>
    </cfRule>
    <cfRule type="cellIs" dxfId="22635" priority="3570" operator="greaterThanOrEqual">
      <formula>AB$7</formula>
    </cfRule>
  </conditionalFormatting>
  <conditionalFormatting sqref="AC97">
    <cfRule type="cellIs" dxfId="22634" priority="3565" operator="equal">
      <formula>0</formula>
    </cfRule>
    <cfRule type="cellIs" dxfId="22633" priority="3566" operator="lessThan">
      <formula>AC$7</formula>
    </cfRule>
    <cfRule type="cellIs" dxfId="22632" priority="3567" operator="greaterThanOrEqual">
      <formula>AC$7</formula>
    </cfRule>
  </conditionalFormatting>
  <conditionalFormatting sqref="AD97">
    <cfRule type="cellIs" dxfId="22631" priority="3562" operator="equal">
      <formula>0</formula>
    </cfRule>
    <cfRule type="cellIs" dxfId="22630" priority="3563" operator="lessThan">
      <formula>AD$7</formula>
    </cfRule>
    <cfRule type="cellIs" dxfId="22629" priority="3564" operator="greaterThanOrEqual">
      <formula>AD$7</formula>
    </cfRule>
  </conditionalFormatting>
  <conditionalFormatting sqref="T97">
    <cfRule type="cellIs" dxfId="22628" priority="3558" operator="equal">
      <formula>0</formula>
    </cfRule>
    <cfRule type="cellIs" dxfId="22627" priority="3559" operator="lessThan">
      <formula>T$6</formula>
    </cfRule>
    <cfRule type="cellIs" dxfId="22626" priority="3560" operator="lessThan">
      <formula>T$7</formula>
    </cfRule>
    <cfRule type="cellIs" dxfId="22625" priority="3561" operator="greaterThanOrEqual">
      <formula>T$7</formula>
    </cfRule>
  </conditionalFormatting>
  <conditionalFormatting sqref="F108:F109 AE108:AE109">
    <cfRule type="cellIs" dxfId="22624" priority="3554" operator="equal">
      <formula>0</formula>
    </cfRule>
    <cfRule type="cellIs" dxfId="22623" priority="3555" operator="lessThan">
      <formula>F$6</formula>
    </cfRule>
    <cfRule type="cellIs" dxfId="22622" priority="3556" operator="lessThan">
      <formula>F$7</formula>
    </cfRule>
    <cfRule type="cellIs" dxfId="22621" priority="3557" operator="greaterThanOrEqual">
      <formula>F$7</formula>
    </cfRule>
  </conditionalFormatting>
  <conditionalFormatting sqref="G108:G109">
    <cfRule type="cellIs" dxfId="22620" priority="3550" operator="equal">
      <formula>0</formula>
    </cfRule>
    <cfRule type="cellIs" dxfId="22619" priority="3551" operator="lessThan">
      <formula>G$6</formula>
    </cfRule>
    <cfRule type="cellIs" dxfId="22618" priority="3552" operator="lessThan">
      <formula>G$7</formula>
    </cfRule>
    <cfRule type="cellIs" dxfId="22617" priority="3553" operator="greaterThanOrEqual">
      <formula>G$7</formula>
    </cfRule>
  </conditionalFormatting>
  <conditionalFormatting sqref="H108:H109">
    <cfRule type="cellIs" dxfId="22616" priority="3546" operator="equal">
      <formula>0</formula>
    </cfRule>
    <cfRule type="cellIs" dxfId="22615" priority="3547" operator="lessThan">
      <formula>H$6</formula>
    </cfRule>
    <cfRule type="cellIs" dxfId="22614" priority="3548" operator="lessThan">
      <formula>H$7</formula>
    </cfRule>
    <cfRule type="cellIs" dxfId="22613" priority="3549" operator="greaterThanOrEqual">
      <formula>H$7</formula>
    </cfRule>
  </conditionalFormatting>
  <conditionalFormatting sqref="I108:I109">
    <cfRule type="cellIs" dxfId="22612" priority="3542" operator="equal">
      <formula>0</formula>
    </cfRule>
    <cfRule type="cellIs" dxfId="22611" priority="3543" operator="lessThan">
      <formula>I$6</formula>
    </cfRule>
    <cfRule type="cellIs" dxfId="22610" priority="3544" operator="lessThan">
      <formula>I$7</formula>
    </cfRule>
    <cfRule type="cellIs" dxfId="22609" priority="3545" operator="greaterThanOrEqual">
      <formula>I$7</formula>
    </cfRule>
  </conditionalFormatting>
  <conditionalFormatting sqref="J108:J109">
    <cfRule type="cellIs" dxfId="22608" priority="3538" operator="equal">
      <formula>0</formula>
    </cfRule>
    <cfRule type="cellIs" dxfId="22607" priority="3539" operator="lessThan">
      <formula>J$6</formula>
    </cfRule>
    <cfRule type="cellIs" dxfId="22606" priority="3540" operator="lessThan">
      <formula>J$7</formula>
    </cfRule>
    <cfRule type="cellIs" dxfId="22605" priority="3541" operator="greaterThanOrEqual">
      <formula>J$7</formula>
    </cfRule>
  </conditionalFormatting>
  <conditionalFormatting sqref="K108:K109">
    <cfRule type="cellIs" dxfId="22604" priority="3534" operator="equal">
      <formula>0</formula>
    </cfRule>
    <cfRule type="cellIs" dxfId="22603" priority="3535" operator="lessThan">
      <formula>K$6</formula>
    </cfRule>
    <cfRule type="cellIs" dxfId="22602" priority="3536" operator="lessThan">
      <formula>K$7</formula>
    </cfRule>
    <cfRule type="cellIs" dxfId="22601" priority="3537" operator="greaterThanOrEqual">
      <formula>K$7</formula>
    </cfRule>
  </conditionalFormatting>
  <conditionalFormatting sqref="L108:L109">
    <cfRule type="cellIs" dxfId="22600" priority="3530" operator="equal">
      <formula>0</formula>
    </cfRule>
    <cfRule type="cellIs" dxfId="22599" priority="3531" operator="lessThan">
      <formula>L$6</formula>
    </cfRule>
    <cfRule type="cellIs" dxfId="22598" priority="3532" operator="lessThan">
      <formula>L$7</formula>
    </cfRule>
    <cfRule type="cellIs" dxfId="22597" priority="3533" operator="greaterThanOrEqual">
      <formula>L$7</formula>
    </cfRule>
  </conditionalFormatting>
  <conditionalFormatting sqref="M108:M109">
    <cfRule type="cellIs" dxfId="22596" priority="3526" operator="equal">
      <formula>0</formula>
    </cfRule>
    <cfRule type="cellIs" dxfId="22595" priority="3527" operator="lessThan">
      <formula>M$6</formula>
    </cfRule>
    <cfRule type="cellIs" dxfId="22594" priority="3528" operator="lessThan">
      <formula>M$7</formula>
    </cfRule>
    <cfRule type="cellIs" dxfId="22593" priority="3529" operator="greaterThanOrEqual">
      <formula>M$7</formula>
    </cfRule>
  </conditionalFormatting>
  <conditionalFormatting sqref="N108:N109">
    <cfRule type="cellIs" dxfId="22592" priority="3522" operator="equal">
      <formula>0</formula>
    </cfRule>
    <cfRule type="cellIs" dxfId="22591" priority="3523" operator="lessThan">
      <formula>N$6</formula>
    </cfRule>
    <cfRule type="cellIs" dxfId="22590" priority="3524" operator="lessThan">
      <formula>N$7</formula>
    </cfRule>
    <cfRule type="cellIs" dxfId="22589" priority="3525" operator="greaterThanOrEqual">
      <formula>N$7</formula>
    </cfRule>
  </conditionalFormatting>
  <conditionalFormatting sqref="O108:O109">
    <cfRule type="cellIs" dxfId="22588" priority="3518" operator="equal">
      <formula>0</formula>
    </cfRule>
    <cfRule type="cellIs" dxfId="22587" priority="3519" operator="lessThan">
      <formula>O$6</formula>
    </cfRule>
    <cfRule type="cellIs" dxfId="22586" priority="3520" operator="lessThan">
      <formula>O$7</formula>
    </cfRule>
    <cfRule type="cellIs" dxfId="22585" priority="3521" operator="greaterThanOrEqual">
      <formula>O$7</formula>
    </cfRule>
  </conditionalFormatting>
  <conditionalFormatting sqref="P108:P109">
    <cfRule type="cellIs" dxfId="22584" priority="3514" operator="equal">
      <formula>0</formula>
    </cfRule>
    <cfRule type="cellIs" dxfId="22583" priority="3515" operator="lessThan">
      <formula>P$6</formula>
    </cfRule>
    <cfRule type="cellIs" dxfId="22582" priority="3516" operator="lessThan">
      <formula>P$7</formula>
    </cfRule>
    <cfRule type="cellIs" dxfId="22581" priority="3517" operator="greaterThanOrEqual">
      <formula>P$7</formula>
    </cfRule>
  </conditionalFormatting>
  <conditionalFormatting sqref="Q108:Q109">
    <cfRule type="cellIs" dxfId="22580" priority="3510" operator="equal">
      <formula>0</formula>
    </cfRule>
    <cfRule type="cellIs" dxfId="22579" priority="3511" operator="lessThan">
      <formula>Q$6</formula>
    </cfRule>
    <cfRule type="cellIs" dxfId="22578" priority="3512" operator="lessThan">
      <formula>Q$7</formula>
    </cfRule>
    <cfRule type="cellIs" dxfId="22577" priority="3513" operator="greaterThanOrEqual">
      <formula>Q$7</formula>
    </cfRule>
  </conditionalFormatting>
  <conditionalFormatting sqref="R108:R109">
    <cfRule type="cellIs" dxfId="22576" priority="3506" operator="equal">
      <formula>0</formula>
    </cfRule>
    <cfRule type="cellIs" dxfId="22575" priority="3507" operator="lessThan">
      <formula>R$6</formula>
    </cfRule>
    <cfRule type="cellIs" dxfId="22574" priority="3508" operator="lessThan">
      <formula>R$7</formula>
    </cfRule>
    <cfRule type="cellIs" dxfId="22573" priority="3509" operator="greaterThanOrEqual">
      <formula>R$7</formula>
    </cfRule>
  </conditionalFormatting>
  <conditionalFormatting sqref="S108:S109">
    <cfRule type="cellIs" dxfId="22572" priority="3502" operator="equal">
      <formula>0</formula>
    </cfRule>
    <cfRule type="cellIs" dxfId="22571" priority="3503" operator="lessThan">
      <formula>S$6</formula>
    </cfRule>
    <cfRule type="cellIs" dxfId="22570" priority="3504" operator="lessThan">
      <formula>S$7</formula>
    </cfRule>
    <cfRule type="cellIs" dxfId="22569" priority="3505" operator="greaterThanOrEqual">
      <formula>S$7</formula>
    </cfRule>
  </conditionalFormatting>
  <conditionalFormatting sqref="U108:U109">
    <cfRule type="cellIs" dxfId="22568" priority="3498" operator="equal">
      <formula>0</formula>
    </cfRule>
    <cfRule type="cellIs" dxfId="22567" priority="3499" operator="lessThan">
      <formula>U$6</formula>
    </cfRule>
    <cfRule type="cellIs" dxfId="22566" priority="3500" operator="lessThan">
      <formula>U$7</formula>
    </cfRule>
    <cfRule type="cellIs" dxfId="22565" priority="3501" operator="greaterThanOrEqual">
      <formula>U$7</formula>
    </cfRule>
  </conditionalFormatting>
  <conditionalFormatting sqref="W108:W109">
    <cfRule type="cellIs" dxfId="22564" priority="3494" operator="equal">
      <formula>0</formula>
    </cfRule>
    <cfRule type="cellIs" dxfId="22563" priority="3495" operator="lessThan">
      <formula>W$6</formula>
    </cfRule>
    <cfRule type="cellIs" dxfId="22562" priority="3496" operator="lessThan">
      <formula>W$7</formula>
    </cfRule>
    <cfRule type="cellIs" dxfId="22561" priority="3497" operator="greaterThanOrEqual">
      <formula>W$7</formula>
    </cfRule>
  </conditionalFormatting>
  <conditionalFormatting sqref="Y108:Y109">
    <cfRule type="cellIs" dxfId="22560" priority="3487" operator="equal">
      <formula>0</formula>
    </cfRule>
    <cfRule type="cellIs" dxfId="22559" priority="3488" operator="lessThan">
      <formula>Y$7</formula>
    </cfRule>
    <cfRule type="cellIs" dxfId="22558" priority="3489" operator="greaterThanOrEqual">
      <formula>Y$7</formula>
    </cfRule>
  </conditionalFormatting>
  <conditionalFormatting sqref="Z108:Z109">
    <cfRule type="cellIs" dxfId="22557" priority="3484" operator="equal">
      <formula>0</formula>
    </cfRule>
    <cfRule type="cellIs" dxfId="22556" priority="3485" operator="lessThan">
      <formula>Z$7</formula>
    </cfRule>
    <cfRule type="cellIs" dxfId="22555" priority="3486" operator="greaterThanOrEqual">
      <formula>Z$7</formula>
    </cfRule>
  </conditionalFormatting>
  <conditionalFormatting sqref="AA108:AA109">
    <cfRule type="cellIs" dxfId="22554" priority="3480" operator="equal">
      <formula>0</formula>
    </cfRule>
    <cfRule type="cellIs" dxfId="22553" priority="3481" operator="lessThan">
      <formula>AA$6</formula>
    </cfRule>
    <cfRule type="cellIs" dxfId="22552" priority="3482" operator="lessThan">
      <formula>AA$7</formula>
    </cfRule>
    <cfRule type="cellIs" dxfId="22551" priority="3483" operator="greaterThanOrEqual">
      <formula>AA$7</formula>
    </cfRule>
  </conditionalFormatting>
  <conditionalFormatting sqref="AB108:AB109">
    <cfRule type="cellIs" dxfId="22550" priority="3477" operator="equal">
      <formula>0</formula>
    </cfRule>
    <cfRule type="cellIs" dxfId="22549" priority="3478" operator="lessThan">
      <formula>AB$7</formula>
    </cfRule>
    <cfRule type="cellIs" dxfId="22548" priority="3479" operator="greaterThanOrEqual">
      <formula>AB$7</formula>
    </cfRule>
  </conditionalFormatting>
  <conditionalFormatting sqref="AC108:AC109">
    <cfRule type="cellIs" dxfId="22547" priority="3474" operator="equal">
      <formula>0</formula>
    </cfRule>
    <cfRule type="cellIs" dxfId="22546" priority="3475" operator="lessThan">
      <formula>AC$7</formula>
    </cfRule>
    <cfRule type="cellIs" dxfId="22545" priority="3476" operator="greaterThanOrEqual">
      <formula>AC$7</formula>
    </cfRule>
  </conditionalFormatting>
  <conditionalFormatting sqref="AD108:AD109">
    <cfRule type="cellIs" dxfId="22544" priority="3471" operator="equal">
      <formula>0</formula>
    </cfRule>
    <cfRule type="cellIs" dxfId="22543" priority="3472" operator="lessThan">
      <formula>AD$7</formula>
    </cfRule>
    <cfRule type="cellIs" dxfId="22542" priority="3473" operator="greaterThanOrEqual">
      <formula>AD$7</formula>
    </cfRule>
  </conditionalFormatting>
  <conditionalFormatting sqref="T108:T109">
    <cfRule type="cellIs" dxfId="22541" priority="3467" operator="equal">
      <formula>0</formula>
    </cfRule>
    <cfRule type="cellIs" dxfId="22540" priority="3468" operator="lessThan">
      <formula>T$6</formula>
    </cfRule>
    <cfRule type="cellIs" dxfId="22539" priority="3469" operator="lessThan">
      <formula>T$7</formula>
    </cfRule>
    <cfRule type="cellIs" dxfId="22538" priority="3470" operator="greaterThanOrEqual">
      <formula>T$7</formula>
    </cfRule>
  </conditionalFormatting>
  <conditionalFormatting sqref="F124 AE124">
    <cfRule type="cellIs" dxfId="22537" priority="3463" operator="equal">
      <formula>0</formula>
    </cfRule>
    <cfRule type="cellIs" dxfId="22536" priority="3464" operator="lessThan">
      <formula>F$6</formula>
    </cfRule>
    <cfRule type="cellIs" dxfId="22535" priority="3465" operator="lessThan">
      <formula>F$7</formula>
    </cfRule>
    <cfRule type="cellIs" dxfId="22534" priority="3466" operator="greaterThanOrEqual">
      <formula>F$7</formula>
    </cfRule>
  </conditionalFormatting>
  <conditionalFormatting sqref="G124">
    <cfRule type="cellIs" dxfId="22533" priority="3459" operator="equal">
      <formula>0</formula>
    </cfRule>
    <cfRule type="cellIs" dxfId="22532" priority="3460" operator="lessThan">
      <formula>G$6</formula>
    </cfRule>
    <cfRule type="cellIs" dxfId="22531" priority="3461" operator="lessThan">
      <formula>G$7</formula>
    </cfRule>
    <cfRule type="cellIs" dxfId="22530" priority="3462" operator="greaterThanOrEqual">
      <formula>G$7</formula>
    </cfRule>
  </conditionalFormatting>
  <conditionalFormatting sqref="H124">
    <cfRule type="cellIs" dxfId="22529" priority="3455" operator="equal">
      <formula>0</formula>
    </cfRule>
    <cfRule type="cellIs" dxfId="22528" priority="3456" operator="lessThan">
      <formula>H$6</formula>
    </cfRule>
    <cfRule type="cellIs" dxfId="22527" priority="3457" operator="lessThan">
      <formula>H$7</formula>
    </cfRule>
    <cfRule type="cellIs" dxfId="22526" priority="3458" operator="greaterThanOrEqual">
      <formula>H$7</formula>
    </cfRule>
  </conditionalFormatting>
  <conditionalFormatting sqref="I124">
    <cfRule type="cellIs" dxfId="22525" priority="3451" operator="equal">
      <formula>0</formula>
    </cfRule>
    <cfRule type="cellIs" dxfId="22524" priority="3452" operator="lessThan">
      <formula>I$6</formula>
    </cfRule>
    <cfRule type="cellIs" dxfId="22523" priority="3453" operator="lessThan">
      <formula>I$7</formula>
    </cfRule>
    <cfRule type="cellIs" dxfId="22522" priority="3454" operator="greaterThanOrEqual">
      <formula>I$7</formula>
    </cfRule>
  </conditionalFormatting>
  <conditionalFormatting sqref="J124">
    <cfRule type="cellIs" dxfId="22521" priority="3447" operator="equal">
      <formula>0</formula>
    </cfRule>
    <cfRule type="cellIs" dxfId="22520" priority="3448" operator="lessThan">
      <formula>J$6</formula>
    </cfRule>
    <cfRule type="cellIs" dxfId="22519" priority="3449" operator="lessThan">
      <formula>J$7</formula>
    </cfRule>
    <cfRule type="cellIs" dxfId="22518" priority="3450" operator="greaterThanOrEqual">
      <formula>J$7</formula>
    </cfRule>
  </conditionalFormatting>
  <conditionalFormatting sqref="K124">
    <cfRule type="cellIs" dxfId="22517" priority="3443" operator="equal">
      <formula>0</formula>
    </cfRule>
    <cfRule type="cellIs" dxfId="22516" priority="3444" operator="lessThan">
      <formula>K$6</formula>
    </cfRule>
    <cfRule type="cellIs" dxfId="22515" priority="3445" operator="lessThan">
      <formula>K$7</formula>
    </cfRule>
    <cfRule type="cellIs" dxfId="22514" priority="3446" operator="greaterThanOrEqual">
      <formula>K$7</formula>
    </cfRule>
  </conditionalFormatting>
  <conditionalFormatting sqref="L124">
    <cfRule type="cellIs" dxfId="22513" priority="3439" operator="equal">
      <formula>0</formula>
    </cfRule>
    <cfRule type="cellIs" dxfId="22512" priority="3440" operator="lessThan">
      <formula>L$6</formula>
    </cfRule>
    <cfRule type="cellIs" dxfId="22511" priority="3441" operator="lessThan">
      <formula>L$7</formula>
    </cfRule>
    <cfRule type="cellIs" dxfId="22510" priority="3442" operator="greaterThanOrEqual">
      <formula>L$7</formula>
    </cfRule>
  </conditionalFormatting>
  <conditionalFormatting sqref="M124">
    <cfRule type="cellIs" dxfId="22509" priority="3435" operator="equal">
      <formula>0</formula>
    </cfRule>
    <cfRule type="cellIs" dxfId="22508" priority="3436" operator="lessThan">
      <formula>M$6</formula>
    </cfRule>
    <cfRule type="cellIs" dxfId="22507" priority="3437" operator="lessThan">
      <formula>M$7</formula>
    </cfRule>
    <cfRule type="cellIs" dxfId="22506" priority="3438" operator="greaterThanOrEqual">
      <formula>M$7</formula>
    </cfRule>
  </conditionalFormatting>
  <conditionalFormatting sqref="N124">
    <cfRule type="cellIs" dxfId="22505" priority="3431" operator="equal">
      <formula>0</formula>
    </cfRule>
    <cfRule type="cellIs" dxfId="22504" priority="3432" operator="lessThan">
      <formula>N$6</formula>
    </cfRule>
    <cfRule type="cellIs" dxfId="22503" priority="3433" operator="lessThan">
      <formula>N$7</formula>
    </cfRule>
    <cfRule type="cellIs" dxfId="22502" priority="3434" operator="greaterThanOrEqual">
      <formula>N$7</formula>
    </cfRule>
  </conditionalFormatting>
  <conditionalFormatting sqref="O124">
    <cfRule type="cellIs" dxfId="22501" priority="3427" operator="equal">
      <formula>0</formula>
    </cfRule>
    <cfRule type="cellIs" dxfId="22500" priority="3428" operator="lessThan">
      <formula>O$6</formula>
    </cfRule>
    <cfRule type="cellIs" dxfId="22499" priority="3429" operator="lessThan">
      <formula>O$7</formula>
    </cfRule>
    <cfRule type="cellIs" dxfId="22498" priority="3430" operator="greaterThanOrEqual">
      <formula>O$7</formula>
    </cfRule>
  </conditionalFormatting>
  <conditionalFormatting sqref="P124">
    <cfRule type="cellIs" dxfId="22497" priority="3423" operator="equal">
      <formula>0</formula>
    </cfRule>
    <cfRule type="cellIs" dxfId="22496" priority="3424" operator="lessThan">
      <formula>P$6</formula>
    </cfRule>
    <cfRule type="cellIs" dxfId="22495" priority="3425" operator="lessThan">
      <formula>P$7</formula>
    </cfRule>
    <cfRule type="cellIs" dxfId="22494" priority="3426" operator="greaterThanOrEqual">
      <formula>P$7</formula>
    </cfRule>
  </conditionalFormatting>
  <conditionalFormatting sqref="Q124">
    <cfRule type="cellIs" dxfId="22493" priority="3419" operator="equal">
      <formula>0</formula>
    </cfRule>
    <cfRule type="cellIs" dxfId="22492" priority="3420" operator="lessThan">
      <formula>Q$6</formula>
    </cfRule>
    <cfRule type="cellIs" dxfId="22491" priority="3421" operator="lessThan">
      <formula>Q$7</formula>
    </cfRule>
    <cfRule type="cellIs" dxfId="22490" priority="3422" operator="greaterThanOrEqual">
      <formula>Q$7</formula>
    </cfRule>
  </conditionalFormatting>
  <conditionalFormatting sqref="R124">
    <cfRule type="cellIs" dxfId="22489" priority="3415" operator="equal">
      <formula>0</formula>
    </cfRule>
    <cfRule type="cellIs" dxfId="22488" priority="3416" operator="lessThan">
      <formula>R$6</formula>
    </cfRule>
    <cfRule type="cellIs" dxfId="22487" priority="3417" operator="lessThan">
      <formula>R$7</formula>
    </cfRule>
    <cfRule type="cellIs" dxfId="22486" priority="3418" operator="greaterThanOrEqual">
      <formula>R$7</formula>
    </cfRule>
  </conditionalFormatting>
  <conditionalFormatting sqref="S124">
    <cfRule type="cellIs" dxfId="22485" priority="3411" operator="equal">
      <formula>0</formula>
    </cfRule>
    <cfRule type="cellIs" dxfId="22484" priority="3412" operator="lessThan">
      <formula>S$6</formula>
    </cfRule>
    <cfRule type="cellIs" dxfId="22483" priority="3413" operator="lessThan">
      <formula>S$7</formula>
    </cfRule>
    <cfRule type="cellIs" dxfId="22482" priority="3414" operator="greaterThanOrEqual">
      <formula>S$7</formula>
    </cfRule>
  </conditionalFormatting>
  <conditionalFormatting sqref="U124">
    <cfRule type="cellIs" dxfId="22481" priority="3407" operator="equal">
      <formula>0</formula>
    </cfRule>
    <cfRule type="cellIs" dxfId="22480" priority="3408" operator="lessThan">
      <formula>U$6</formula>
    </cfRule>
    <cfRule type="cellIs" dxfId="22479" priority="3409" operator="lessThan">
      <formula>U$7</formula>
    </cfRule>
    <cfRule type="cellIs" dxfId="22478" priority="3410" operator="greaterThanOrEqual">
      <formula>U$7</formula>
    </cfRule>
  </conditionalFormatting>
  <conditionalFormatting sqref="X124">
    <cfRule type="cellIs" dxfId="22477" priority="3399" operator="equal">
      <formula>0</formula>
    </cfRule>
    <cfRule type="cellIs" dxfId="22476" priority="3400" operator="lessThan">
      <formula>X$6</formula>
    </cfRule>
    <cfRule type="cellIs" dxfId="22475" priority="3401" operator="lessThan">
      <formula>X$7</formula>
    </cfRule>
    <cfRule type="cellIs" dxfId="22474" priority="3402" operator="greaterThanOrEqual">
      <formula>X$7</formula>
    </cfRule>
  </conditionalFormatting>
  <conditionalFormatting sqref="Y124">
    <cfRule type="cellIs" dxfId="22473" priority="3396" operator="equal">
      <formula>0</formula>
    </cfRule>
    <cfRule type="cellIs" dxfId="22472" priority="3397" operator="lessThan">
      <formula>Y$7</formula>
    </cfRule>
    <cfRule type="cellIs" dxfId="22471" priority="3398" operator="greaterThanOrEqual">
      <formula>Y$7</formula>
    </cfRule>
  </conditionalFormatting>
  <conditionalFormatting sqref="Z124">
    <cfRule type="cellIs" dxfId="22470" priority="3393" operator="equal">
      <formula>0</formula>
    </cfRule>
    <cfRule type="cellIs" dxfId="22469" priority="3394" operator="lessThan">
      <formula>Z$7</formula>
    </cfRule>
    <cfRule type="cellIs" dxfId="22468" priority="3395" operator="greaterThanOrEqual">
      <formula>Z$7</formula>
    </cfRule>
  </conditionalFormatting>
  <conditionalFormatting sqref="AA124">
    <cfRule type="cellIs" dxfId="22467" priority="3389" operator="equal">
      <formula>0</formula>
    </cfRule>
    <cfRule type="cellIs" dxfId="22466" priority="3390" operator="lessThan">
      <formula>AA$6</formula>
    </cfRule>
    <cfRule type="cellIs" dxfId="22465" priority="3391" operator="lessThan">
      <formula>AA$7</formula>
    </cfRule>
    <cfRule type="cellIs" dxfId="22464" priority="3392" operator="greaterThanOrEqual">
      <formula>AA$7</formula>
    </cfRule>
  </conditionalFormatting>
  <conditionalFormatting sqref="AB124">
    <cfRule type="cellIs" dxfId="22463" priority="3386" operator="equal">
      <formula>0</formula>
    </cfRule>
    <cfRule type="cellIs" dxfId="22462" priority="3387" operator="lessThan">
      <formula>AB$7</formula>
    </cfRule>
    <cfRule type="cellIs" dxfId="22461" priority="3388" operator="greaterThanOrEqual">
      <formula>AB$7</formula>
    </cfRule>
  </conditionalFormatting>
  <conditionalFormatting sqref="AC124">
    <cfRule type="cellIs" dxfId="22460" priority="3383" operator="equal">
      <formula>0</formula>
    </cfRule>
    <cfRule type="cellIs" dxfId="22459" priority="3384" operator="lessThan">
      <formula>AC$7</formula>
    </cfRule>
    <cfRule type="cellIs" dxfId="22458" priority="3385" operator="greaterThanOrEqual">
      <formula>AC$7</formula>
    </cfRule>
  </conditionalFormatting>
  <conditionalFormatting sqref="AD124">
    <cfRule type="cellIs" dxfId="22457" priority="3380" operator="equal">
      <formula>0</formula>
    </cfRule>
    <cfRule type="cellIs" dxfId="22456" priority="3381" operator="lessThan">
      <formula>AD$7</formula>
    </cfRule>
    <cfRule type="cellIs" dxfId="22455" priority="3382" operator="greaterThanOrEqual">
      <formula>AD$7</formula>
    </cfRule>
  </conditionalFormatting>
  <conditionalFormatting sqref="T124">
    <cfRule type="cellIs" dxfId="22454" priority="3376" operator="equal">
      <formula>0</formula>
    </cfRule>
    <cfRule type="cellIs" dxfId="22453" priority="3377" operator="lessThan">
      <formula>T$6</formula>
    </cfRule>
    <cfRule type="cellIs" dxfId="22452" priority="3378" operator="lessThan">
      <formula>T$7</formula>
    </cfRule>
    <cfRule type="cellIs" dxfId="22451" priority="3379" operator="greaterThanOrEqual">
      <formula>T$7</formula>
    </cfRule>
  </conditionalFormatting>
  <conditionalFormatting sqref="F132 AE132">
    <cfRule type="cellIs" dxfId="22450" priority="3372" operator="equal">
      <formula>0</formula>
    </cfRule>
    <cfRule type="cellIs" dxfId="22449" priority="3373" operator="lessThan">
      <formula>F$6</formula>
    </cfRule>
    <cfRule type="cellIs" dxfId="22448" priority="3374" operator="lessThan">
      <formula>F$7</formula>
    </cfRule>
    <cfRule type="cellIs" dxfId="22447" priority="3375" operator="greaterThanOrEqual">
      <formula>F$7</formula>
    </cfRule>
  </conditionalFormatting>
  <conditionalFormatting sqref="G132">
    <cfRule type="cellIs" dxfId="22446" priority="3368" operator="equal">
      <formula>0</formula>
    </cfRule>
    <cfRule type="cellIs" dxfId="22445" priority="3369" operator="lessThan">
      <formula>G$6</formula>
    </cfRule>
    <cfRule type="cellIs" dxfId="22444" priority="3370" operator="lessThan">
      <formula>G$7</formula>
    </cfRule>
    <cfRule type="cellIs" dxfId="22443" priority="3371" operator="greaterThanOrEqual">
      <formula>G$7</formula>
    </cfRule>
  </conditionalFormatting>
  <conditionalFormatting sqref="H132">
    <cfRule type="cellIs" dxfId="22442" priority="3364" operator="equal">
      <formula>0</formula>
    </cfRule>
    <cfRule type="cellIs" dxfId="22441" priority="3365" operator="lessThan">
      <formula>H$6</formula>
    </cfRule>
    <cfRule type="cellIs" dxfId="22440" priority="3366" operator="lessThan">
      <formula>H$7</formula>
    </cfRule>
    <cfRule type="cellIs" dxfId="22439" priority="3367" operator="greaterThanOrEqual">
      <formula>H$7</formula>
    </cfRule>
  </conditionalFormatting>
  <conditionalFormatting sqref="I132">
    <cfRule type="cellIs" dxfId="22438" priority="3360" operator="equal">
      <formula>0</formula>
    </cfRule>
    <cfRule type="cellIs" dxfId="22437" priority="3361" operator="lessThan">
      <formula>I$6</formula>
    </cfRule>
    <cfRule type="cellIs" dxfId="22436" priority="3362" operator="lessThan">
      <formula>I$7</formula>
    </cfRule>
    <cfRule type="cellIs" dxfId="22435" priority="3363" operator="greaterThanOrEqual">
      <formula>I$7</formula>
    </cfRule>
  </conditionalFormatting>
  <conditionalFormatting sqref="J132">
    <cfRule type="cellIs" dxfId="22434" priority="3356" operator="equal">
      <formula>0</formula>
    </cfRule>
    <cfRule type="cellIs" dxfId="22433" priority="3357" operator="lessThan">
      <formula>J$6</formula>
    </cfRule>
    <cfRule type="cellIs" dxfId="22432" priority="3358" operator="lessThan">
      <formula>J$7</formula>
    </cfRule>
    <cfRule type="cellIs" dxfId="22431" priority="3359" operator="greaterThanOrEqual">
      <formula>J$7</formula>
    </cfRule>
  </conditionalFormatting>
  <conditionalFormatting sqref="K132">
    <cfRule type="cellIs" dxfId="22430" priority="3352" operator="equal">
      <formula>0</formula>
    </cfRule>
    <cfRule type="cellIs" dxfId="22429" priority="3353" operator="lessThan">
      <formula>K$6</formula>
    </cfRule>
    <cfRule type="cellIs" dxfId="22428" priority="3354" operator="lessThan">
      <formula>K$7</formula>
    </cfRule>
    <cfRule type="cellIs" dxfId="22427" priority="3355" operator="greaterThanOrEqual">
      <formula>K$7</formula>
    </cfRule>
  </conditionalFormatting>
  <conditionalFormatting sqref="L132">
    <cfRule type="cellIs" dxfId="22426" priority="3348" operator="equal">
      <formula>0</formula>
    </cfRule>
    <cfRule type="cellIs" dxfId="22425" priority="3349" operator="lessThan">
      <formula>L$6</formula>
    </cfRule>
    <cfRule type="cellIs" dxfId="22424" priority="3350" operator="lessThan">
      <formula>L$7</formula>
    </cfRule>
    <cfRule type="cellIs" dxfId="22423" priority="3351" operator="greaterThanOrEqual">
      <formula>L$7</formula>
    </cfRule>
  </conditionalFormatting>
  <conditionalFormatting sqref="M132">
    <cfRule type="cellIs" dxfId="22422" priority="3344" operator="equal">
      <formula>0</formula>
    </cfRule>
    <cfRule type="cellIs" dxfId="22421" priority="3345" operator="lessThan">
      <formula>M$6</formula>
    </cfRule>
    <cfRule type="cellIs" dxfId="22420" priority="3346" operator="lessThan">
      <formula>M$7</formula>
    </cfRule>
    <cfRule type="cellIs" dxfId="22419" priority="3347" operator="greaterThanOrEqual">
      <formula>M$7</formula>
    </cfRule>
  </conditionalFormatting>
  <conditionalFormatting sqref="N132">
    <cfRule type="cellIs" dxfId="22418" priority="3340" operator="equal">
      <formula>0</formula>
    </cfRule>
    <cfRule type="cellIs" dxfId="22417" priority="3341" operator="lessThan">
      <formula>N$6</formula>
    </cfRule>
    <cfRule type="cellIs" dxfId="22416" priority="3342" operator="lessThan">
      <formula>N$7</formula>
    </cfRule>
    <cfRule type="cellIs" dxfId="22415" priority="3343" operator="greaterThanOrEqual">
      <formula>N$7</formula>
    </cfRule>
  </conditionalFormatting>
  <conditionalFormatting sqref="O132">
    <cfRule type="cellIs" dxfId="22414" priority="3336" operator="equal">
      <formula>0</formula>
    </cfRule>
    <cfRule type="cellIs" dxfId="22413" priority="3337" operator="lessThan">
      <formula>O$6</formula>
    </cfRule>
    <cfRule type="cellIs" dxfId="22412" priority="3338" operator="lessThan">
      <formula>O$7</formula>
    </cfRule>
    <cfRule type="cellIs" dxfId="22411" priority="3339" operator="greaterThanOrEqual">
      <formula>O$7</formula>
    </cfRule>
  </conditionalFormatting>
  <conditionalFormatting sqref="P132">
    <cfRule type="cellIs" dxfId="22410" priority="3332" operator="equal">
      <formula>0</formula>
    </cfRule>
    <cfRule type="cellIs" dxfId="22409" priority="3333" operator="lessThan">
      <formula>P$6</formula>
    </cfRule>
    <cfRule type="cellIs" dxfId="22408" priority="3334" operator="lessThan">
      <formula>P$7</formula>
    </cfRule>
    <cfRule type="cellIs" dxfId="22407" priority="3335" operator="greaterThanOrEqual">
      <formula>P$7</formula>
    </cfRule>
  </conditionalFormatting>
  <conditionalFormatting sqref="Q132">
    <cfRule type="cellIs" dxfId="22406" priority="3328" operator="equal">
      <formula>0</formula>
    </cfRule>
    <cfRule type="cellIs" dxfId="22405" priority="3329" operator="lessThan">
      <formula>Q$6</formula>
    </cfRule>
    <cfRule type="cellIs" dxfId="22404" priority="3330" operator="lessThan">
      <formula>Q$7</formula>
    </cfRule>
    <cfRule type="cellIs" dxfId="22403" priority="3331" operator="greaterThanOrEqual">
      <formula>Q$7</formula>
    </cfRule>
  </conditionalFormatting>
  <conditionalFormatting sqref="R132">
    <cfRule type="cellIs" dxfId="22402" priority="3324" operator="equal">
      <formula>0</formula>
    </cfRule>
    <cfRule type="cellIs" dxfId="22401" priority="3325" operator="lessThan">
      <formula>R$6</formula>
    </cfRule>
    <cfRule type="cellIs" dxfId="22400" priority="3326" operator="lessThan">
      <formula>R$7</formula>
    </cfRule>
    <cfRule type="cellIs" dxfId="22399" priority="3327" operator="greaterThanOrEqual">
      <formula>R$7</formula>
    </cfRule>
  </conditionalFormatting>
  <conditionalFormatting sqref="S132">
    <cfRule type="cellIs" dxfId="22398" priority="3320" operator="equal">
      <formula>0</formula>
    </cfRule>
    <cfRule type="cellIs" dxfId="22397" priority="3321" operator="lessThan">
      <formula>S$6</formula>
    </cfRule>
    <cfRule type="cellIs" dxfId="22396" priority="3322" operator="lessThan">
      <formula>S$7</formula>
    </cfRule>
    <cfRule type="cellIs" dxfId="22395" priority="3323" operator="greaterThanOrEqual">
      <formula>S$7</formula>
    </cfRule>
  </conditionalFormatting>
  <conditionalFormatting sqref="W132">
    <cfRule type="cellIs" dxfId="22394" priority="3312" operator="equal">
      <formula>0</formula>
    </cfRule>
    <cfRule type="cellIs" dxfId="22393" priority="3313" operator="lessThan">
      <formula>W$6</formula>
    </cfRule>
    <cfRule type="cellIs" dxfId="22392" priority="3314" operator="lessThan">
      <formula>W$7</formula>
    </cfRule>
    <cfRule type="cellIs" dxfId="22391" priority="3315" operator="greaterThanOrEqual">
      <formula>W$7</formula>
    </cfRule>
  </conditionalFormatting>
  <conditionalFormatting sqref="X132">
    <cfRule type="cellIs" dxfId="22390" priority="3308" operator="equal">
      <formula>0</formula>
    </cfRule>
    <cfRule type="cellIs" dxfId="22389" priority="3309" operator="lessThan">
      <formula>X$6</formula>
    </cfRule>
    <cfRule type="cellIs" dxfId="22388" priority="3310" operator="lessThan">
      <formula>X$7</formula>
    </cfRule>
    <cfRule type="cellIs" dxfId="22387" priority="3311" operator="greaterThanOrEqual">
      <formula>X$7</formula>
    </cfRule>
  </conditionalFormatting>
  <conditionalFormatting sqref="Y132">
    <cfRule type="cellIs" dxfId="22386" priority="3305" operator="equal">
      <formula>0</formula>
    </cfRule>
    <cfRule type="cellIs" dxfId="22385" priority="3306" operator="lessThan">
      <formula>Y$7</formula>
    </cfRule>
    <cfRule type="cellIs" dxfId="22384" priority="3307" operator="greaterThanOrEqual">
      <formula>Y$7</formula>
    </cfRule>
  </conditionalFormatting>
  <conditionalFormatting sqref="Z132">
    <cfRule type="cellIs" dxfId="22383" priority="3302" operator="equal">
      <formula>0</formula>
    </cfRule>
    <cfRule type="cellIs" dxfId="22382" priority="3303" operator="lessThan">
      <formula>Z$7</formula>
    </cfRule>
    <cfRule type="cellIs" dxfId="22381" priority="3304" operator="greaterThanOrEqual">
      <formula>Z$7</formula>
    </cfRule>
  </conditionalFormatting>
  <conditionalFormatting sqref="AA132">
    <cfRule type="cellIs" dxfId="22380" priority="3298" operator="equal">
      <formula>0</formula>
    </cfRule>
    <cfRule type="cellIs" dxfId="22379" priority="3299" operator="lessThan">
      <formula>AA$6</formula>
    </cfRule>
    <cfRule type="cellIs" dxfId="22378" priority="3300" operator="lessThan">
      <formula>AA$7</formula>
    </cfRule>
    <cfRule type="cellIs" dxfId="22377" priority="3301" operator="greaterThanOrEqual">
      <formula>AA$7</formula>
    </cfRule>
  </conditionalFormatting>
  <conditionalFormatting sqref="AB132">
    <cfRule type="cellIs" dxfId="22376" priority="3295" operator="equal">
      <formula>0</formula>
    </cfRule>
    <cfRule type="cellIs" dxfId="22375" priority="3296" operator="lessThan">
      <formula>AB$7</formula>
    </cfRule>
    <cfRule type="cellIs" dxfId="22374" priority="3297" operator="greaterThanOrEqual">
      <formula>AB$7</formula>
    </cfRule>
  </conditionalFormatting>
  <conditionalFormatting sqref="AC132">
    <cfRule type="cellIs" dxfId="22373" priority="3292" operator="equal">
      <formula>0</formula>
    </cfRule>
    <cfRule type="cellIs" dxfId="22372" priority="3293" operator="lessThan">
      <formula>AC$7</formula>
    </cfRule>
    <cfRule type="cellIs" dxfId="22371" priority="3294" operator="greaterThanOrEqual">
      <formula>AC$7</formula>
    </cfRule>
  </conditionalFormatting>
  <conditionalFormatting sqref="AD132">
    <cfRule type="cellIs" dxfId="22370" priority="3289" operator="equal">
      <formula>0</formula>
    </cfRule>
    <cfRule type="cellIs" dxfId="22369" priority="3290" operator="lessThan">
      <formula>AD$7</formula>
    </cfRule>
    <cfRule type="cellIs" dxfId="22368" priority="3291" operator="greaterThanOrEqual">
      <formula>AD$7</formula>
    </cfRule>
  </conditionalFormatting>
  <conditionalFormatting sqref="T132">
    <cfRule type="cellIs" dxfId="22367" priority="3285" operator="equal">
      <formula>0</formula>
    </cfRule>
    <cfRule type="cellIs" dxfId="22366" priority="3286" operator="lessThan">
      <formula>T$6</formula>
    </cfRule>
    <cfRule type="cellIs" dxfId="22365" priority="3287" operator="lessThan">
      <formula>T$7</formula>
    </cfRule>
    <cfRule type="cellIs" dxfId="22364" priority="3288" operator="greaterThanOrEqual">
      <formula>T$7</formula>
    </cfRule>
  </conditionalFormatting>
  <conditionalFormatting sqref="F144 AE144">
    <cfRule type="cellIs" dxfId="22363" priority="3281" operator="equal">
      <formula>0</formula>
    </cfRule>
    <cfRule type="cellIs" dxfId="22362" priority="3282" operator="lessThan">
      <formula>F$6</formula>
    </cfRule>
    <cfRule type="cellIs" dxfId="22361" priority="3283" operator="lessThan">
      <formula>F$7</formula>
    </cfRule>
    <cfRule type="cellIs" dxfId="22360" priority="3284" operator="greaterThanOrEqual">
      <formula>F$7</formula>
    </cfRule>
  </conditionalFormatting>
  <conditionalFormatting sqref="G144">
    <cfRule type="cellIs" dxfId="22359" priority="3277" operator="equal">
      <formula>0</formula>
    </cfRule>
    <cfRule type="cellIs" dxfId="22358" priority="3278" operator="lessThan">
      <formula>G$6</formula>
    </cfRule>
    <cfRule type="cellIs" dxfId="22357" priority="3279" operator="lessThan">
      <formula>G$7</formula>
    </cfRule>
    <cfRule type="cellIs" dxfId="22356" priority="3280" operator="greaterThanOrEqual">
      <formula>G$7</formula>
    </cfRule>
  </conditionalFormatting>
  <conditionalFormatting sqref="H144">
    <cfRule type="cellIs" dxfId="22355" priority="3273" operator="equal">
      <formula>0</formula>
    </cfRule>
    <cfRule type="cellIs" dxfId="22354" priority="3274" operator="lessThan">
      <formula>H$6</formula>
    </cfRule>
    <cfRule type="cellIs" dxfId="22353" priority="3275" operator="lessThan">
      <formula>H$7</formula>
    </cfRule>
    <cfRule type="cellIs" dxfId="22352" priority="3276" operator="greaterThanOrEqual">
      <formula>H$7</formula>
    </cfRule>
  </conditionalFormatting>
  <conditionalFormatting sqref="I144">
    <cfRule type="cellIs" dxfId="22351" priority="3269" operator="equal">
      <formula>0</formula>
    </cfRule>
    <cfRule type="cellIs" dxfId="22350" priority="3270" operator="lessThan">
      <formula>I$6</formula>
    </cfRule>
    <cfRule type="cellIs" dxfId="22349" priority="3271" operator="lessThan">
      <formula>I$7</formula>
    </cfRule>
    <cfRule type="cellIs" dxfId="22348" priority="3272" operator="greaterThanOrEqual">
      <formula>I$7</formula>
    </cfRule>
  </conditionalFormatting>
  <conditionalFormatting sqref="J144">
    <cfRule type="cellIs" dxfId="22347" priority="3265" operator="equal">
      <formula>0</formula>
    </cfRule>
    <cfRule type="cellIs" dxfId="22346" priority="3266" operator="lessThan">
      <formula>J$6</formula>
    </cfRule>
    <cfRule type="cellIs" dxfId="22345" priority="3267" operator="lessThan">
      <formula>J$7</formula>
    </cfRule>
    <cfRule type="cellIs" dxfId="22344" priority="3268" operator="greaterThanOrEqual">
      <formula>J$7</formula>
    </cfRule>
  </conditionalFormatting>
  <conditionalFormatting sqref="K144">
    <cfRule type="cellIs" dxfId="22343" priority="3261" operator="equal">
      <formula>0</formula>
    </cfRule>
    <cfRule type="cellIs" dxfId="22342" priority="3262" operator="lessThan">
      <formula>K$6</formula>
    </cfRule>
    <cfRule type="cellIs" dxfId="22341" priority="3263" operator="lessThan">
      <formula>K$7</formula>
    </cfRule>
    <cfRule type="cellIs" dxfId="22340" priority="3264" operator="greaterThanOrEqual">
      <formula>K$7</formula>
    </cfRule>
  </conditionalFormatting>
  <conditionalFormatting sqref="L144">
    <cfRule type="cellIs" dxfId="22339" priority="3257" operator="equal">
      <formula>0</formula>
    </cfRule>
    <cfRule type="cellIs" dxfId="22338" priority="3258" operator="lessThan">
      <formula>L$6</formula>
    </cfRule>
    <cfRule type="cellIs" dxfId="22337" priority="3259" operator="lessThan">
      <formula>L$7</formula>
    </cfRule>
    <cfRule type="cellIs" dxfId="22336" priority="3260" operator="greaterThanOrEqual">
      <formula>L$7</formula>
    </cfRule>
  </conditionalFormatting>
  <conditionalFormatting sqref="M144">
    <cfRule type="cellIs" dxfId="22335" priority="3253" operator="equal">
      <formula>0</formula>
    </cfRule>
    <cfRule type="cellIs" dxfId="22334" priority="3254" operator="lessThan">
      <formula>M$6</formula>
    </cfRule>
    <cfRule type="cellIs" dxfId="22333" priority="3255" operator="lessThan">
      <formula>M$7</formula>
    </cfRule>
    <cfRule type="cellIs" dxfId="22332" priority="3256" operator="greaterThanOrEqual">
      <formula>M$7</formula>
    </cfRule>
  </conditionalFormatting>
  <conditionalFormatting sqref="N144">
    <cfRule type="cellIs" dxfId="22331" priority="3249" operator="equal">
      <formula>0</formula>
    </cfRule>
    <cfRule type="cellIs" dxfId="22330" priority="3250" operator="lessThan">
      <formula>N$6</formula>
    </cfRule>
    <cfRule type="cellIs" dxfId="22329" priority="3251" operator="lessThan">
      <formula>N$7</formula>
    </cfRule>
    <cfRule type="cellIs" dxfId="22328" priority="3252" operator="greaterThanOrEqual">
      <formula>N$7</formula>
    </cfRule>
  </conditionalFormatting>
  <conditionalFormatting sqref="O144">
    <cfRule type="cellIs" dxfId="22327" priority="3245" operator="equal">
      <formula>0</formula>
    </cfRule>
    <cfRule type="cellIs" dxfId="22326" priority="3246" operator="lessThan">
      <formula>O$6</formula>
    </cfRule>
    <cfRule type="cellIs" dxfId="22325" priority="3247" operator="lessThan">
      <formula>O$7</formula>
    </cfRule>
    <cfRule type="cellIs" dxfId="22324" priority="3248" operator="greaterThanOrEqual">
      <formula>O$7</formula>
    </cfRule>
  </conditionalFormatting>
  <conditionalFormatting sqref="P144">
    <cfRule type="cellIs" dxfId="22323" priority="3241" operator="equal">
      <formula>0</formula>
    </cfRule>
    <cfRule type="cellIs" dxfId="22322" priority="3242" operator="lessThan">
      <formula>P$6</formula>
    </cfRule>
    <cfRule type="cellIs" dxfId="22321" priority="3243" operator="lessThan">
      <formula>P$7</formula>
    </cfRule>
    <cfRule type="cellIs" dxfId="22320" priority="3244" operator="greaterThanOrEqual">
      <formula>P$7</formula>
    </cfRule>
  </conditionalFormatting>
  <conditionalFormatting sqref="Q144">
    <cfRule type="cellIs" dxfId="22319" priority="3237" operator="equal">
      <formula>0</formula>
    </cfRule>
    <cfRule type="cellIs" dxfId="22318" priority="3238" operator="lessThan">
      <formula>Q$6</formula>
    </cfRule>
    <cfRule type="cellIs" dxfId="22317" priority="3239" operator="lessThan">
      <formula>Q$7</formula>
    </cfRule>
    <cfRule type="cellIs" dxfId="22316" priority="3240" operator="greaterThanOrEqual">
      <formula>Q$7</formula>
    </cfRule>
  </conditionalFormatting>
  <conditionalFormatting sqref="R144">
    <cfRule type="cellIs" dxfId="22315" priority="3233" operator="equal">
      <formula>0</formula>
    </cfRule>
    <cfRule type="cellIs" dxfId="22314" priority="3234" operator="lessThan">
      <formula>R$6</formula>
    </cfRule>
    <cfRule type="cellIs" dxfId="22313" priority="3235" operator="lessThan">
      <formula>R$7</formula>
    </cfRule>
    <cfRule type="cellIs" dxfId="22312" priority="3236" operator="greaterThanOrEqual">
      <formula>R$7</formula>
    </cfRule>
  </conditionalFormatting>
  <conditionalFormatting sqref="U144">
    <cfRule type="cellIs" dxfId="22311" priority="3225" operator="equal">
      <formula>0</formula>
    </cfRule>
    <cfRule type="cellIs" dxfId="22310" priority="3226" operator="lessThan">
      <formula>U$6</formula>
    </cfRule>
    <cfRule type="cellIs" dxfId="22309" priority="3227" operator="lessThan">
      <formula>U$7</formula>
    </cfRule>
    <cfRule type="cellIs" dxfId="22308" priority="3228" operator="greaterThanOrEqual">
      <formula>U$7</formula>
    </cfRule>
  </conditionalFormatting>
  <conditionalFormatting sqref="W144">
    <cfRule type="cellIs" dxfId="22307" priority="3221" operator="equal">
      <formula>0</formula>
    </cfRule>
    <cfRule type="cellIs" dxfId="22306" priority="3222" operator="lessThan">
      <formula>W$6</formula>
    </cfRule>
    <cfRule type="cellIs" dxfId="22305" priority="3223" operator="lessThan">
      <formula>W$7</formula>
    </cfRule>
    <cfRule type="cellIs" dxfId="22304" priority="3224" operator="greaterThanOrEqual">
      <formula>W$7</formula>
    </cfRule>
  </conditionalFormatting>
  <conditionalFormatting sqref="X144">
    <cfRule type="cellIs" dxfId="22303" priority="3217" operator="equal">
      <formula>0</formula>
    </cfRule>
    <cfRule type="cellIs" dxfId="22302" priority="3218" operator="lessThan">
      <formula>X$6</formula>
    </cfRule>
    <cfRule type="cellIs" dxfId="22301" priority="3219" operator="lessThan">
      <formula>X$7</formula>
    </cfRule>
    <cfRule type="cellIs" dxfId="22300" priority="3220" operator="greaterThanOrEqual">
      <formula>X$7</formula>
    </cfRule>
  </conditionalFormatting>
  <conditionalFormatting sqref="Y144">
    <cfRule type="cellIs" dxfId="22299" priority="3214" operator="equal">
      <formula>0</formula>
    </cfRule>
    <cfRule type="cellIs" dxfId="22298" priority="3215" operator="lessThan">
      <formula>Y$7</formula>
    </cfRule>
    <cfRule type="cellIs" dxfId="22297" priority="3216" operator="greaterThanOrEqual">
      <formula>Y$7</formula>
    </cfRule>
  </conditionalFormatting>
  <conditionalFormatting sqref="Z144">
    <cfRule type="cellIs" dxfId="22296" priority="3211" operator="equal">
      <formula>0</formula>
    </cfRule>
    <cfRule type="cellIs" dxfId="22295" priority="3212" operator="lessThan">
      <formula>Z$7</formula>
    </cfRule>
    <cfRule type="cellIs" dxfId="22294" priority="3213" operator="greaterThanOrEqual">
      <formula>Z$7</formula>
    </cfRule>
  </conditionalFormatting>
  <conditionalFormatting sqref="AA144">
    <cfRule type="cellIs" dxfId="22293" priority="3207" operator="equal">
      <formula>0</formula>
    </cfRule>
    <cfRule type="cellIs" dxfId="22292" priority="3208" operator="lessThan">
      <formula>AA$6</formula>
    </cfRule>
    <cfRule type="cellIs" dxfId="22291" priority="3209" operator="lessThan">
      <formula>AA$7</formula>
    </cfRule>
    <cfRule type="cellIs" dxfId="22290" priority="3210" operator="greaterThanOrEqual">
      <formula>AA$7</formula>
    </cfRule>
  </conditionalFormatting>
  <conditionalFormatting sqref="AB144">
    <cfRule type="cellIs" dxfId="22289" priority="3204" operator="equal">
      <formula>0</formula>
    </cfRule>
    <cfRule type="cellIs" dxfId="22288" priority="3205" operator="lessThan">
      <formula>AB$7</formula>
    </cfRule>
    <cfRule type="cellIs" dxfId="22287" priority="3206" operator="greaterThanOrEqual">
      <formula>AB$7</formula>
    </cfRule>
  </conditionalFormatting>
  <conditionalFormatting sqref="AC144">
    <cfRule type="cellIs" dxfId="22286" priority="3201" operator="equal">
      <formula>0</formula>
    </cfRule>
    <cfRule type="cellIs" dxfId="22285" priority="3202" operator="lessThan">
      <formula>AC$7</formula>
    </cfRule>
    <cfRule type="cellIs" dxfId="22284" priority="3203" operator="greaterThanOrEqual">
      <formula>AC$7</formula>
    </cfRule>
  </conditionalFormatting>
  <conditionalFormatting sqref="AD144">
    <cfRule type="cellIs" dxfId="22283" priority="3198" operator="equal">
      <formula>0</formula>
    </cfRule>
    <cfRule type="cellIs" dxfId="22282" priority="3199" operator="lessThan">
      <formula>AD$7</formula>
    </cfRule>
    <cfRule type="cellIs" dxfId="22281" priority="3200" operator="greaterThanOrEqual">
      <formula>AD$7</formula>
    </cfRule>
  </conditionalFormatting>
  <conditionalFormatting sqref="T144">
    <cfRule type="cellIs" dxfId="22280" priority="3194" operator="equal">
      <formula>0</formula>
    </cfRule>
    <cfRule type="cellIs" dxfId="22279" priority="3195" operator="lessThan">
      <formula>T$6</formula>
    </cfRule>
    <cfRule type="cellIs" dxfId="22278" priority="3196" operator="lessThan">
      <formula>T$7</formula>
    </cfRule>
    <cfRule type="cellIs" dxfId="22277" priority="3197" operator="greaterThanOrEqual">
      <formula>T$7</formula>
    </cfRule>
  </conditionalFormatting>
  <conditionalFormatting sqref="F155 AE155">
    <cfRule type="cellIs" dxfId="22276" priority="3190" operator="equal">
      <formula>0</formula>
    </cfRule>
    <cfRule type="cellIs" dxfId="22275" priority="3191" operator="lessThan">
      <formula>F$6</formula>
    </cfRule>
    <cfRule type="cellIs" dxfId="22274" priority="3192" operator="lessThan">
      <formula>F$7</formula>
    </cfRule>
    <cfRule type="cellIs" dxfId="22273" priority="3193" operator="greaterThanOrEqual">
      <formula>F$7</formula>
    </cfRule>
  </conditionalFormatting>
  <conditionalFormatting sqref="G155">
    <cfRule type="cellIs" dxfId="22272" priority="3186" operator="equal">
      <formula>0</formula>
    </cfRule>
    <cfRule type="cellIs" dxfId="22271" priority="3187" operator="lessThan">
      <formula>G$6</formula>
    </cfRule>
    <cfRule type="cellIs" dxfId="22270" priority="3188" operator="lessThan">
      <formula>G$7</formula>
    </cfRule>
    <cfRule type="cellIs" dxfId="22269" priority="3189" operator="greaterThanOrEqual">
      <formula>G$7</formula>
    </cfRule>
  </conditionalFormatting>
  <conditionalFormatting sqref="H155">
    <cfRule type="cellIs" dxfId="22268" priority="3182" operator="equal">
      <formula>0</formula>
    </cfRule>
    <cfRule type="cellIs" dxfId="22267" priority="3183" operator="lessThan">
      <formula>H$6</formula>
    </cfRule>
    <cfRule type="cellIs" dxfId="22266" priority="3184" operator="lessThan">
      <formula>H$7</formula>
    </cfRule>
    <cfRule type="cellIs" dxfId="22265" priority="3185" operator="greaterThanOrEqual">
      <formula>H$7</formula>
    </cfRule>
  </conditionalFormatting>
  <conditionalFormatting sqref="I155">
    <cfRule type="cellIs" dxfId="22264" priority="3178" operator="equal">
      <formula>0</formula>
    </cfRule>
    <cfRule type="cellIs" dxfId="22263" priority="3179" operator="lessThan">
      <formula>I$6</formula>
    </cfRule>
    <cfRule type="cellIs" dxfId="22262" priority="3180" operator="lessThan">
      <formula>I$7</formula>
    </cfRule>
    <cfRule type="cellIs" dxfId="22261" priority="3181" operator="greaterThanOrEqual">
      <formula>I$7</formula>
    </cfRule>
  </conditionalFormatting>
  <conditionalFormatting sqref="J155">
    <cfRule type="cellIs" dxfId="22260" priority="3174" operator="equal">
      <formula>0</formula>
    </cfRule>
    <cfRule type="cellIs" dxfId="22259" priority="3175" operator="lessThan">
      <formula>J$6</formula>
    </cfRule>
    <cfRule type="cellIs" dxfId="22258" priority="3176" operator="lessThan">
      <formula>J$7</formula>
    </cfRule>
    <cfRule type="cellIs" dxfId="22257" priority="3177" operator="greaterThanOrEqual">
      <formula>J$7</formula>
    </cfRule>
  </conditionalFormatting>
  <conditionalFormatting sqref="K155">
    <cfRule type="cellIs" dxfId="22256" priority="3170" operator="equal">
      <formula>0</formula>
    </cfRule>
    <cfRule type="cellIs" dxfId="22255" priority="3171" operator="lessThan">
      <formula>K$6</formula>
    </cfRule>
    <cfRule type="cellIs" dxfId="22254" priority="3172" operator="lessThan">
      <formula>K$7</formula>
    </cfRule>
    <cfRule type="cellIs" dxfId="22253" priority="3173" operator="greaterThanOrEqual">
      <formula>K$7</formula>
    </cfRule>
  </conditionalFormatting>
  <conditionalFormatting sqref="L155">
    <cfRule type="cellIs" dxfId="22252" priority="3166" operator="equal">
      <formula>0</formula>
    </cfRule>
    <cfRule type="cellIs" dxfId="22251" priority="3167" operator="lessThan">
      <formula>L$6</formula>
    </cfRule>
    <cfRule type="cellIs" dxfId="22250" priority="3168" operator="lessThan">
      <formula>L$7</formula>
    </cfRule>
    <cfRule type="cellIs" dxfId="22249" priority="3169" operator="greaterThanOrEqual">
      <formula>L$7</formula>
    </cfRule>
  </conditionalFormatting>
  <conditionalFormatting sqref="M155">
    <cfRule type="cellIs" dxfId="22248" priority="3162" operator="equal">
      <formula>0</formula>
    </cfRule>
    <cfRule type="cellIs" dxfId="22247" priority="3163" operator="lessThan">
      <formula>M$6</formula>
    </cfRule>
    <cfRule type="cellIs" dxfId="22246" priority="3164" operator="lessThan">
      <formula>M$7</formula>
    </cfRule>
    <cfRule type="cellIs" dxfId="22245" priority="3165" operator="greaterThanOrEqual">
      <formula>M$7</formula>
    </cfRule>
  </conditionalFormatting>
  <conditionalFormatting sqref="N155">
    <cfRule type="cellIs" dxfId="22244" priority="3158" operator="equal">
      <formula>0</formula>
    </cfRule>
    <cfRule type="cellIs" dxfId="22243" priority="3159" operator="lessThan">
      <formula>N$6</formula>
    </cfRule>
    <cfRule type="cellIs" dxfId="22242" priority="3160" operator="lessThan">
      <formula>N$7</formula>
    </cfRule>
    <cfRule type="cellIs" dxfId="22241" priority="3161" operator="greaterThanOrEqual">
      <formula>N$7</formula>
    </cfRule>
  </conditionalFormatting>
  <conditionalFormatting sqref="O155">
    <cfRule type="cellIs" dxfId="22240" priority="3154" operator="equal">
      <formula>0</formula>
    </cfRule>
    <cfRule type="cellIs" dxfId="22239" priority="3155" operator="lessThan">
      <formula>O$6</formula>
    </cfRule>
    <cfRule type="cellIs" dxfId="22238" priority="3156" operator="lessThan">
      <formula>O$7</formula>
    </cfRule>
    <cfRule type="cellIs" dxfId="22237" priority="3157" operator="greaterThanOrEqual">
      <formula>O$7</formula>
    </cfRule>
  </conditionalFormatting>
  <conditionalFormatting sqref="P155">
    <cfRule type="cellIs" dxfId="22236" priority="3150" operator="equal">
      <formula>0</formula>
    </cfRule>
    <cfRule type="cellIs" dxfId="22235" priority="3151" operator="lessThan">
      <formula>P$6</formula>
    </cfRule>
    <cfRule type="cellIs" dxfId="22234" priority="3152" operator="lessThan">
      <formula>P$7</formula>
    </cfRule>
    <cfRule type="cellIs" dxfId="22233" priority="3153" operator="greaterThanOrEqual">
      <formula>P$7</formula>
    </cfRule>
  </conditionalFormatting>
  <conditionalFormatting sqref="Q155">
    <cfRule type="cellIs" dxfId="22232" priority="3146" operator="equal">
      <formula>0</formula>
    </cfRule>
    <cfRule type="cellIs" dxfId="22231" priority="3147" operator="lessThan">
      <formula>Q$6</formula>
    </cfRule>
    <cfRule type="cellIs" dxfId="22230" priority="3148" operator="lessThan">
      <formula>Q$7</formula>
    </cfRule>
    <cfRule type="cellIs" dxfId="22229" priority="3149" operator="greaterThanOrEqual">
      <formula>Q$7</formula>
    </cfRule>
  </conditionalFormatting>
  <conditionalFormatting sqref="S155">
    <cfRule type="cellIs" dxfId="22228" priority="3138" operator="equal">
      <formula>0</formula>
    </cfRule>
    <cfRule type="cellIs" dxfId="22227" priority="3139" operator="lessThan">
      <formula>S$6</formula>
    </cfRule>
    <cfRule type="cellIs" dxfId="22226" priority="3140" operator="lessThan">
      <formula>S$7</formula>
    </cfRule>
    <cfRule type="cellIs" dxfId="22225" priority="3141" operator="greaterThanOrEqual">
      <formula>S$7</formula>
    </cfRule>
  </conditionalFormatting>
  <conditionalFormatting sqref="U155">
    <cfRule type="cellIs" dxfId="22224" priority="3134" operator="equal">
      <formula>0</formula>
    </cfRule>
    <cfRule type="cellIs" dxfId="22223" priority="3135" operator="lessThan">
      <formula>U$6</formula>
    </cfRule>
    <cfRule type="cellIs" dxfId="22222" priority="3136" operator="lessThan">
      <formula>U$7</formula>
    </cfRule>
    <cfRule type="cellIs" dxfId="22221" priority="3137" operator="greaterThanOrEqual">
      <formula>U$7</formula>
    </cfRule>
  </conditionalFormatting>
  <conditionalFormatting sqref="W155">
    <cfRule type="cellIs" dxfId="22220" priority="3130" operator="equal">
      <formula>0</formula>
    </cfRule>
    <cfRule type="cellIs" dxfId="22219" priority="3131" operator="lessThan">
      <formula>W$6</formula>
    </cfRule>
    <cfRule type="cellIs" dxfId="22218" priority="3132" operator="lessThan">
      <formula>W$7</formula>
    </cfRule>
    <cfRule type="cellIs" dxfId="22217" priority="3133" operator="greaterThanOrEqual">
      <formula>W$7</formula>
    </cfRule>
  </conditionalFormatting>
  <conditionalFormatting sqref="X155">
    <cfRule type="cellIs" dxfId="22216" priority="3126" operator="equal">
      <formula>0</formula>
    </cfRule>
    <cfRule type="cellIs" dxfId="22215" priority="3127" operator="lessThan">
      <formula>X$6</formula>
    </cfRule>
    <cfRule type="cellIs" dxfId="22214" priority="3128" operator="lessThan">
      <formula>X$7</formula>
    </cfRule>
    <cfRule type="cellIs" dxfId="22213" priority="3129" operator="greaterThanOrEqual">
      <formula>X$7</formula>
    </cfRule>
  </conditionalFormatting>
  <conditionalFormatting sqref="Y155">
    <cfRule type="cellIs" dxfId="22212" priority="3123" operator="equal">
      <formula>0</formula>
    </cfRule>
    <cfRule type="cellIs" dxfId="22211" priority="3124" operator="lessThan">
      <formula>Y$7</formula>
    </cfRule>
    <cfRule type="cellIs" dxfId="22210" priority="3125" operator="greaterThanOrEqual">
      <formula>Y$7</formula>
    </cfRule>
  </conditionalFormatting>
  <conditionalFormatting sqref="Z155">
    <cfRule type="cellIs" dxfId="22209" priority="3120" operator="equal">
      <formula>0</formula>
    </cfRule>
    <cfRule type="cellIs" dxfId="22208" priority="3121" operator="lessThan">
      <formula>Z$7</formula>
    </cfRule>
    <cfRule type="cellIs" dxfId="22207" priority="3122" operator="greaterThanOrEqual">
      <formula>Z$7</formula>
    </cfRule>
  </conditionalFormatting>
  <conditionalFormatting sqref="AA155">
    <cfRule type="cellIs" dxfId="22206" priority="3116" operator="equal">
      <formula>0</formula>
    </cfRule>
    <cfRule type="cellIs" dxfId="22205" priority="3117" operator="lessThan">
      <formula>AA$6</formula>
    </cfRule>
    <cfRule type="cellIs" dxfId="22204" priority="3118" operator="lessThan">
      <formula>AA$7</formula>
    </cfRule>
    <cfRule type="cellIs" dxfId="22203" priority="3119" operator="greaterThanOrEqual">
      <formula>AA$7</formula>
    </cfRule>
  </conditionalFormatting>
  <conditionalFormatting sqref="AB155">
    <cfRule type="cellIs" dxfId="22202" priority="3113" operator="equal">
      <formula>0</formula>
    </cfRule>
    <cfRule type="cellIs" dxfId="22201" priority="3114" operator="lessThan">
      <formula>AB$7</formula>
    </cfRule>
    <cfRule type="cellIs" dxfId="22200" priority="3115" operator="greaterThanOrEqual">
      <formula>AB$7</formula>
    </cfRule>
  </conditionalFormatting>
  <conditionalFormatting sqref="AC155">
    <cfRule type="cellIs" dxfId="22199" priority="3110" operator="equal">
      <formula>0</formula>
    </cfRule>
    <cfRule type="cellIs" dxfId="22198" priority="3111" operator="lessThan">
      <formula>AC$7</formula>
    </cfRule>
    <cfRule type="cellIs" dxfId="22197" priority="3112" operator="greaterThanOrEqual">
      <formula>AC$7</formula>
    </cfRule>
  </conditionalFormatting>
  <conditionalFormatting sqref="AD155">
    <cfRule type="cellIs" dxfId="22196" priority="3107" operator="equal">
      <formula>0</formula>
    </cfRule>
    <cfRule type="cellIs" dxfId="22195" priority="3108" operator="lessThan">
      <formula>AD$7</formula>
    </cfRule>
    <cfRule type="cellIs" dxfId="22194" priority="3109" operator="greaterThanOrEqual">
      <formula>AD$7</formula>
    </cfRule>
  </conditionalFormatting>
  <conditionalFormatting sqref="T155">
    <cfRule type="cellIs" dxfId="22193" priority="3103" operator="equal">
      <formula>0</formula>
    </cfRule>
    <cfRule type="cellIs" dxfId="22192" priority="3104" operator="lessThan">
      <formula>T$6</formula>
    </cfRule>
    <cfRule type="cellIs" dxfId="22191" priority="3105" operator="lessThan">
      <formula>T$7</formula>
    </cfRule>
    <cfRule type="cellIs" dxfId="22190" priority="3106" operator="greaterThanOrEqual">
      <formula>T$7</formula>
    </cfRule>
  </conditionalFormatting>
  <conditionalFormatting sqref="F162 AE162">
    <cfRule type="cellIs" dxfId="22189" priority="3099" operator="equal">
      <formula>0</formula>
    </cfRule>
    <cfRule type="cellIs" dxfId="22188" priority="3100" operator="lessThan">
      <formula>F$6</formula>
    </cfRule>
    <cfRule type="cellIs" dxfId="22187" priority="3101" operator="lessThan">
      <formula>F$7</formula>
    </cfRule>
    <cfRule type="cellIs" dxfId="22186" priority="3102" operator="greaterThanOrEqual">
      <formula>F$7</formula>
    </cfRule>
  </conditionalFormatting>
  <conditionalFormatting sqref="G162">
    <cfRule type="cellIs" dxfId="22185" priority="3095" operator="equal">
      <formula>0</formula>
    </cfRule>
    <cfRule type="cellIs" dxfId="22184" priority="3096" operator="lessThan">
      <formula>G$6</formula>
    </cfRule>
    <cfRule type="cellIs" dxfId="22183" priority="3097" operator="lessThan">
      <formula>G$7</formula>
    </cfRule>
    <cfRule type="cellIs" dxfId="22182" priority="3098" operator="greaterThanOrEqual">
      <formula>G$7</formula>
    </cfRule>
  </conditionalFormatting>
  <conditionalFormatting sqref="H162">
    <cfRule type="cellIs" dxfId="22181" priority="3091" operator="equal">
      <formula>0</formula>
    </cfRule>
    <cfRule type="cellIs" dxfId="22180" priority="3092" operator="lessThan">
      <formula>H$6</formula>
    </cfRule>
    <cfRule type="cellIs" dxfId="22179" priority="3093" operator="lessThan">
      <formula>H$7</formula>
    </cfRule>
    <cfRule type="cellIs" dxfId="22178" priority="3094" operator="greaterThanOrEqual">
      <formula>H$7</formula>
    </cfRule>
  </conditionalFormatting>
  <conditionalFormatting sqref="I162">
    <cfRule type="cellIs" dxfId="22177" priority="3087" operator="equal">
      <formula>0</formula>
    </cfRule>
    <cfRule type="cellIs" dxfId="22176" priority="3088" operator="lessThan">
      <formula>I$6</formula>
    </cfRule>
    <cfRule type="cellIs" dxfId="22175" priority="3089" operator="lessThan">
      <formula>I$7</formula>
    </cfRule>
    <cfRule type="cellIs" dxfId="22174" priority="3090" operator="greaterThanOrEqual">
      <formula>I$7</formula>
    </cfRule>
  </conditionalFormatting>
  <conditionalFormatting sqref="J162">
    <cfRule type="cellIs" dxfId="22173" priority="3083" operator="equal">
      <formula>0</formula>
    </cfRule>
    <cfRule type="cellIs" dxfId="22172" priority="3084" operator="lessThan">
      <formula>J$6</formula>
    </cfRule>
    <cfRule type="cellIs" dxfId="22171" priority="3085" operator="lessThan">
      <formula>J$7</formula>
    </cfRule>
    <cfRule type="cellIs" dxfId="22170" priority="3086" operator="greaterThanOrEqual">
      <formula>J$7</formula>
    </cfRule>
  </conditionalFormatting>
  <conditionalFormatting sqref="K162">
    <cfRule type="cellIs" dxfId="22169" priority="3079" operator="equal">
      <formula>0</formula>
    </cfRule>
    <cfRule type="cellIs" dxfId="22168" priority="3080" operator="lessThan">
      <formula>K$6</formula>
    </cfRule>
    <cfRule type="cellIs" dxfId="22167" priority="3081" operator="lessThan">
      <formula>K$7</formula>
    </cfRule>
    <cfRule type="cellIs" dxfId="22166" priority="3082" operator="greaterThanOrEqual">
      <formula>K$7</formula>
    </cfRule>
  </conditionalFormatting>
  <conditionalFormatting sqref="L162">
    <cfRule type="cellIs" dxfId="22165" priority="3075" operator="equal">
      <formula>0</formula>
    </cfRule>
    <cfRule type="cellIs" dxfId="22164" priority="3076" operator="lessThan">
      <formula>L$6</formula>
    </cfRule>
    <cfRule type="cellIs" dxfId="22163" priority="3077" operator="lessThan">
      <formula>L$7</formula>
    </cfRule>
    <cfRule type="cellIs" dxfId="22162" priority="3078" operator="greaterThanOrEqual">
      <formula>L$7</formula>
    </cfRule>
  </conditionalFormatting>
  <conditionalFormatting sqref="M162">
    <cfRule type="cellIs" dxfId="22161" priority="3071" operator="equal">
      <formula>0</formula>
    </cfRule>
    <cfRule type="cellIs" dxfId="22160" priority="3072" operator="lessThan">
      <formula>M$6</formula>
    </cfRule>
    <cfRule type="cellIs" dxfId="22159" priority="3073" operator="lessThan">
      <formula>M$7</formula>
    </cfRule>
    <cfRule type="cellIs" dxfId="22158" priority="3074" operator="greaterThanOrEqual">
      <formula>M$7</formula>
    </cfRule>
  </conditionalFormatting>
  <conditionalFormatting sqref="N162">
    <cfRule type="cellIs" dxfId="22157" priority="3067" operator="equal">
      <formula>0</formula>
    </cfRule>
    <cfRule type="cellIs" dxfId="22156" priority="3068" operator="lessThan">
      <formula>N$6</formula>
    </cfRule>
    <cfRule type="cellIs" dxfId="22155" priority="3069" operator="lessThan">
      <formula>N$7</formula>
    </cfRule>
    <cfRule type="cellIs" dxfId="22154" priority="3070" operator="greaterThanOrEqual">
      <formula>N$7</formula>
    </cfRule>
  </conditionalFormatting>
  <conditionalFormatting sqref="O162">
    <cfRule type="cellIs" dxfId="22153" priority="3063" operator="equal">
      <formula>0</formula>
    </cfRule>
    <cfRule type="cellIs" dxfId="22152" priority="3064" operator="lessThan">
      <formula>O$6</formula>
    </cfRule>
    <cfRule type="cellIs" dxfId="22151" priority="3065" operator="lessThan">
      <formula>O$7</formula>
    </cfRule>
    <cfRule type="cellIs" dxfId="22150" priority="3066" operator="greaterThanOrEqual">
      <formula>O$7</formula>
    </cfRule>
  </conditionalFormatting>
  <conditionalFormatting sqref="P162">
    <cfRule type="cellIs" dxfId="22149" priority="3059" operator="equal">
      <formula>0</formula>
    </cfRule>
    <cfRule type="cellIs" dxfId="22148" priority="3060" operator="lessThan">
      <formula>P$6</formula>
    </cfRule>
    <cfRule type="cellIs" dxfId="22147" priority="3061" operator="lessThan">
      <formula>P$7</formula>
    </cfRule>
    <cfRule type="cellIs" dxfId="22146" priority="3062" operator="greaterThanOrEqual">
      <formula>P$7</formula>
    </cfRule>
  </conditionalFormatting>
  <conditionalFormatting sqref="R162">
    <cfRule type="cellIs" dxfId="22145" priority="3051" operator="equal">
      <formula>0</formula>
    </cfRule>
    <cfRule type="cellIs" dxfId="22144" priority="3052" operator="lessThan">
      <formula>R$6</formula>
    </cfRule>
    <cfRule type="cellIs" dxfId="22143" priority="3053" operator="lessThan">
      <formula>R$7</formula>
    </cfRule>
    <cfRule type="cellIs" dxfId="22142" priority="3054" operator="greaterThanOrEqual">
      <formula>R$7</formula>
    </cfRule>
  </conditionalFormatting>
  <conditionalFormatting sqref="S162">
    <cfRule type="cellIs" dxfId="22141" priority="3047" operator="equal">
      <formula>0</formula>
    </cfRule>
    <cfRule type="cellIs" dxfId="22140" priority="3048" operator="lessThan">
      <formula>S$6</formula>
    </cfRule>
    <cfRule type="cellIs" dxfId="22139" priority="3049" operator="lessThan">
      <formula>S$7</formula>
    </cfRule>
    <cfRule type="cellIs" dxfId="22138" priority="3050" operator="greaterThanOrEqual">
      <formula>S$7</formula>
    </cfRule>
  </conditionalFormatting>
  <conditionalFormatting sqref="U162">
    <cfRule type="cellIs" dxfId="22137" priority="3043" operator="equal">
      <formula>0</formula>
    </cfRule>
    <cfRule type="cellIs" dxfId="22136" priority="3044" operator="lessThan">
      <formula>U$6</formula>
    </cfRule>
    <cfRule type="cellIs" dxfId="22135" priority="3045" operator="lessThan">
      <formula>U$7</formula>
    </cfRule>
    <cfRule type="cellIs" dxfId="22134" priority="3046" operator="greaterThanOrEqual">
      <formula>U$7</formula>
    </cfRule>
  </conditionalFormatting>
  <conditionalFormatting sqref="W162">
    <cfRule type="cellIs" dxfId="22133" priority="3039" operator="equal">
      <formula>0</formula>
    </cfRule>
    <cfRule type="cellIs" dxfId="22132" priority="3040" operator="lessThan">
      <formula>W$6</formula>
    </cfRule>
    <cfRule type="cellIs" dxfId="22131" priority="3041" operator="lessThan">
      <formula>W$7</formula>
    </cfRule>
    <cfRule type="cellIs" dxfId="22130" priority="3042" operator="greaterThanOrEqual">
      <formula>W$7</formula>
    </cfRule>
  </conditionalFormatting>
  <conditionalFormatting sqref="X162">
    <cfRule type="cellIs" dxfId="22129" priority="3035" operator="equal">
      <formula>0</formula>
    </cfRule>
    <cfRule type="cellIs" dxfId="22128" priority="3036" operator="lessThan">
      <formula>X$6</formula>
    </cfRule>
    <cfRule type="cellIs" dxfId="22127" priority="3037" operator="lessThan">
      <formula>X$7</formula>
    </cfRule>
    <cfRule type="cellIs" dxfId="22126" priority="3038" operator="greaterThanOrEqual">
      <formula>X$7</formula>
    </cfRule>
  </conditionalFormatting>
  <conditionalFormatting sqref="Y162">
    <cfRule type="cellIs" dxfId="22125" priority="3032" operator="equal">
      <formula>0</formula>
    </cfRule>
    <cfRule type="cellIs" dxfId="22124" priority="3033" operator="lessThan">
      <formula>Y$7</formula>
    </cfRule>
    <cfRule type="cellIs" dxfId="22123" priority="3034" operator="greaterThanOrEqual">
      <formula>Y$7</formula>
    </cfRule>
  </conditionalFormatting>
  <conditionalFormatting sqref="Z162">
    <cfRule type="cellIs" dxfId="22122" priority="3029" operator="equal">
      <formula>0</formula>
    </cfRule>
    <cfRule type="cellIs" dxfId="22121" priority="3030" operator="lessThan">
      <formula>Z$7</formula>
    </cfRule>
    <cfRule type="cellIs" dxfId="22120" priority="3031" operator="greaterThanOrEqual">
      <formula>Z$7</formula>
    </cfRule>
  </conditionalFormatting>
  <conditionalFormatting sqref="AA162">
    <cfRule type="cellIs" dxfId="22119" priority="3025" operator="equal">
      <formula>0</formula>
    </cfRule>
    <cfRule type="cellIs" dxfId="22118" priority="3026" operator="lessThan">
      <formula>AA$6</formula>
    </cfRule>
    <cfRule type="cellIs" dxfId="22117" priority="3027" operator="lessThan">
      <formula>AA$7</formula>
    </cfRule>
    <cfRule type="cellIs" dxfId="22116" priority="3028" operator="greaterThanOrEqual">
      <formula>AA$7</formula>
    </cfRule>
  </conditionalFormatting>
  <conditionalFormatting sqref="AB162">
    <cfRule type="cellIs" dxfId="22115" priority="3022" operator="equal">
      <formula>0</formula>
    </cfRule>
    <cfRule type="cellIs" dxfId="22114" priority="3023" operator="lessThan">
      <formula>AB$7</formula>
    </cfRule>
    <cfRule type="cellIs" dxfId="22113" priority="3024" operator="greaterThanOrEqual">
      <formula>AB$7</formula>
    </cfRule>
  </conditionalFormatting>
  <conditionalFormatting sqref="AC162">
    <cfRule type="cellIs" dxfId="22112" priority="3019" operator="equal">
      <formula>0</formula>
    </cfRule>
    <cfRule type="cellIs" dxfId="22111" priority="3020" operator="lessThan">
      <formula>AC$7</formula>
    </cfRule>
    <cfRule type="cellIs" dxfId="22110" priority="3021" operator="greaterThanOrEqual">
      <formula>AC$7</formula>
    </cfRule>
  </conditionalFormatting>
  <conditionalFormatting sqref="AD162">
    <cfRule type="cellIs" dxfId="22109" priority="3016" operator="equal">
      <formula>0</formula>
    </cfRule>
    <cfRule type="cellIs" dxfId="22108" priority="3017" operator="lessThan">
      <formula>AD$7</formula>
    </cfRule>
    <cfRule type="cellIs" dxfId="22107" priority="3018" operator="greaterThanOrEqual">
      <formula>AD$7</formula>
    </cfRule>
  </conditionalFormatting>
  <conditionalFormatting sqref="T162">
    <cfRule type="cellIs" dxfId="22106" priority="3012" operator="equal">
      <formula>0</formula>
    </cfRule>
    <cfRule type="cellIs" dxfId="22105" priority="3013" operator="lessThan">
      <formula>T$6</formula>
    </cfRule>
    <cfRule type="cellIs" dxfId="22104" priority="3014" operator="lessThan">
      <formula>T$7</formula>
    </cfRule>
    <cfRule type="cellIs" dxfId="22103" priority="3015" operator="greaterThanOrEqual">
      <formula>T$7</formula>
    </cfRule>
  </conditionalFormatting>
  <conditionalFormatting sqref="F168 AE168">
    <cfRule type="cellIs" dxfId="22102" priority="3008" operator="equal">
      <formula>0</formula>
    </cfRule>
    <cfRule type="cellIs" dxfId="22101" priority="3009" operator="lessThan">
      <formula>F$6</formula>
    </cfRule>
    <cfRule type="cellIs" dxfId="22100" priority="3010" operator="lessThan">
      <formula>F$7</formula>
    </cfRule>
    <cfRule type="cellIs" dxfId="22099" priority="3011" operator="greaterThanOrEqual">
      <formula>F$7</formula>
    </cfRule>
  </conditionalFormatting>
  <conditionalFormatting sqref="G168">
    <cfRule type="cellIs" dxfId="22098" priority="3004" operator="equal">
      <formula>0</formula>
    </cfRule>
    <cfRule type="cellIs" dxfId="22097" priority="3005" operator="lessThan">
      <formula>G$6</formula>
    </cfRule>
    <cfRule type="cellIs" dxfId="22096" priority="3006" operator="lessThan">
      <formula>G$7</formula>
    </cfRule>
    <cfRule type="cellIs" dxfId="22095" priority="3007" operator="greaterThanOrEqual">
      <formula>G$7</formula>
    </cfRule>
  </conditionalFormatting>
  <conditionalFormatting sqref="H168">
    <cfRule type="cellIs" dxfId="22094" priority="3000" operator="equal">
      <formula>0</formula>
    </cfRule>
    <cfRule type="cellIs" dxfId="22093" priority="3001" operator="lessThan">
      <formula>H$6</formula>
    </cfRule>
    <cfRule type="cellIs" dxfId="22092" priority="3002" operator="lessThan">
      <formula>H$7</formula>
    </cfRule>
    <cfRule type="cellIs" dxfId="22091" priority="3003" operator="greaterThanOrEqual">
      <formula>H$7</formula>
    </cfRule>
  </conditionalFormatting>
  <conditionalFormatting sqref="I168">
    <cfRule type="cellIs" dxfId="22090" priority="2996" operator="equal">
      <formula>0</formula>
    </cfRule>
    <cfRule type="cellIs" dxfId="22089" priority="2997" operator="lessThan">
      <formula>I$6</formula>
    </cfRule>
    <cfRule type="cellIs" dxfId="22088" priority="2998" operator="lessThan">
      <formula>I$7</formula>
    </cfRule>
    <cfRule type="cellIs" dxfId="22087" priority="2999" operator="greaterThanOrEqual">
      <formula>I$7</formula>
    </cfRule>
  </conditionalFormatting>
  <conditionalFormatting sqref="J168">
    <cfRule type="cellIs" dxfId="22086" priority="2992" operator="equal">
      <formula>0</formula>
    </cfRule>
    <cfRule type="cellIs" dxfId="22085" priority="2993" operator="lessThan">
      <formula>J$6</formula>
    </cfRule>
    <cfRule type="cellIs" dxfId="22084" priority="2994" operator="lessThan">
      <formula>J$7</formula>
    </cfRule>
    <cfRule type="cellIs" dxfId="22083" priority="2995" operator="greaterThanOrEqual">
      <formula>J$7</formula>
    </cfRule>
  </conditionalFormatting>
  <conditionalFormatting sqref="K168">
    <cfRule type="cellIs" dxfId="22082" priority="2988" operator="equal">
      <formula>0</formula>
    </cfRule>
    <cfRule type="cellIs" dxfId="22081" priority="2989" operator="lessThan">
      <formula>K$6</formula>
    </cfRule>
    <cfRule type="cellIs" dxfId="22080" priority="2990" operator="lessThan">
      <formula>K$7</formula>
    </cfRule>
    <cfRule type="cellIs" dxfId="22079" priority="2991" operator="greaterThanOrEqual">
      <formula>K$7</formula>
    </cfRule>
  </conditionalFormatting>
  <conditionalFormatting sqref="L168">
    <cfRule type="cellIs" dxfId="22078" priority="2984" operator="equal">
      <formula>0</formula>
    </cfRule>
    <cfRule type="cellIs" dxfId="22077" priority="2985" operator="lessThan">
      <formula>L$6</formula>
    </cfRule>
    <cfRule type="cellIs" dxfId="22076" priority="2986" operator="lessThan">
      <formula>L$7</formula>
    </cfRule>
    <cfRule type="cellIs" dxfId="22075" priority="2987" operator="greaterThanOrEqual">
      <formula>L$7</formula>
    </cfRule>
  </conditionalFormatting>
  <conditionalFormatting sqref="M168">
    <cfRule type="cellIs" dxfId="22074" priority="2980" operator="equal">
      <formula>0</formula>
    </cfRule>
    <cfRule type="cellIs" dxfId="22073" priority="2981" operator="lessThan">
      <formula>M$6</formula>
    </cfRule>
    <cfRule type="cellIs" dxfId="22072" priority="2982" operator="lessThan">
      <formula>M$7</formula>
    </cfRule>
    <cfRule type="cellIs" dxfId="22071" priority="2983" operator="greaterThanOrEqual">
      <formula>M$7</formula>
    </cfRule>
  </conditionalFormatting>
  <conditionalFormatting sqref="N168">
    <cfRule type="cellIs" dxfId="22070" priority="2976" operator="equal">
      <formula>0</formula>
    </cfRule>
    <cfRule type="cellIs" dxfId="22069" priority="2977" operator="lessThan">
      <formula>N$6</formula>
    </cfRule>
    <cfRule type="cellIs" dxfId="22068" priority="2978" operator="lessThan">
      <formula>N$7</formula>
    </cfRule>
    <cfRule type="cellIs" dxfId="22067" priority="2979" operator="greaterThanOrEqual">
      <formula>N$7</formula>
    </cfRule>
  </conditionalFormatting>
  <conditionalFormatting sqref="O168">
    <cfRule type="cellIs" dxfId="22066" priority="2972" operator="equal">
      <formula>0</formula>
    </cfRule>
    <cfRule type="cellIs" dxfId="22065" priority="2973" operator="lessThan">
      <formula>O$6</formula>
    </cfRule>
    <cfRule type="cellIs" dxfId="22064" priority="2974" operator="lessThan">
      <formula>O$7</formula>
    </cfRule>
    <cfRule type="cellIs" dxfId="22063" priority="2975" operator="greaterThanOrEqual">
      <formula>O$7</formula>
    </cfRule>
  </conditionalFormatting>
  <conditionalFormatting sqref="Q168">
    <cfRule type="cellIs" dxfId="22062" priority="2964" operator="equal">
      <formula>0</formula>
    </cfRule>
    <cfRule type="cellIs" dxfId="22061" priority="2965" operator="lessThan">
      <formula>Q$6</formula>
    </cfRule>
    <cfRule type="cellIs" dxfId="22060" priority="2966" operator="lessThan">
      <formula>Q$7</formula>
    </cfRule>
    <cfRule type="cellIs" dxfId="22059" priority="2967" operator="greaterThanOrEqual">
      <formula>Q$7</formula>
    </cfRule>
  </conditionalFormatting>
  <conditionalFormatting sqref="R168">
    <cfRule type="cellIs" dxfId="22058" priority="2960" operator="equal">
      <formula>0</formula>
    </cfRule>
    <cfRule type="cellIs" dxfId="22057" priority="2961" operator="lessThan">
      <formula>R$6</formula>
    </cfRule>
    <cfRule type="cellIs" dxfId="22056" priority="2962" operator="lessThan">
      <formula>R$7</formula>
    </cfRule>
    <cfRule type="cellIs" dxfId="22055" priority="2963" operator="greaterThanOrEqual">
      <formula>R$7</formula>
    </cfRule>
  </conditionalFormatting>
  <conditionalFormatting sqref="S168">
    <cfRule type="cellIs" dxfId="22054" priority="2956" operator="equal">
      <formula>0</formula>
    </cfRule>
    <cfRule type="cellIs" dxfId="22053" priority="2957" operator="lessThan">
      <formula>S$6</formula>
    </cfRule>
    <cfRule type="cellIs" dxfId="22052" priority="2958" operator="lessThan">
      <formula>S$7</formula>
    </cfRule>
    <cfRule type="cellIs" dxfId="22051" priority="2959" operator="greaterThanOrEqual">
      <formula>S$7</formula>
    </cfRule>
  </conditionalFormatting>
  <conditionalFormatting sqref="U168">
    <cfRule type="cellIs" dxfId="22050" priority="2952" operator="equal">
      <formula>0</formula>
    </cfRule>
    <cfRule type="cellIs" dxfId="22049" priority="2953" operator="lessThan">
      <formula>U$6</formula>
    </cfRule>
    <cfRule type="cellIs" dxfId="22048" priority="2954" operator="lessThan">
      <formula>U$7</formula>
    </cfRule>
    <cfRule type="cellIs" dxfId="22047" priority="2955" operator="greaterThanOrEqual">
      <formula>U$7</formula>
    </cfRule>
  </conditionalFormatting>
  <conditionalFormatting sqref="W168">
    <cfRule type="cellIs" dxfId="22046" priority="2948" operator="equal">
      <formula>0</formula>
    </cfRule>
    <cfRule type="cellIs" dxfId="22045" priority="2949" operator="lessThan">
      <formula>W$6</formula>
    </cfRule>
    <cfRule type="cellIs" dxfId="22044" priority="2950" operator="lessThan">
      <formula>W$7</formula>
    </cfRule>
    <cfRule type="cellIs" dxfId="22043" priority="2951" operator="greaterThanOrEqual">
      <formula>W$7</formula>
    </cfRule>
  </conditionalFormatting>
  <conditionalFormatting sqref="X168">
    <cfRule type="cellIs" dxfId="22042" priority="2944" operator="equal">
      <formula>0</formula>
    </cfRule>
    <cfRule type="cellIs" dxfId="22041" priority="2945" operator="lessThan">
      <formula>X$6</formula>
    </cfRule>
    <cfRule type="cellIs" dxfId="22040" priority="2946" operator="lessThan">
      <formula>X$7</formula>
    </cfRule>
    <cfRule type="cellIs" dxfId="22039" priority="2947" operator="greaterThanOrEqual">
      <formula>X$7</formula>
    </cfRule>
  </conditionalFormatting>
  <conditionalFormatting sqref="Y168">
    <cfRule type="cellIs" dxfId="22038" priority="2941" operator="equal">
      <formula>0</formula>
    </cfRule>
    <cfRule type="cellIs" dxfId="22037" priority="2942" operator="lessThan">
      <formula>Y$7</formula>
    </cfRule>
    <cfRule type="cellIs" dxfId="22036" priority="2943" operator="greaterThanOrEqual">
      <formula>Y$7</formula>
    </cfRule>
  </conditionalFormatting>
  <conditionalFormatting sqref="Z168">
    <cfRule type="cellIs" dxfId="22035" priority="2938" operator="equal">
      <formula>0</formula>
    </cfRule>
    <cfRule type="cellIs" dxfId="22034" priority="2939" operator="lessThan">
      <formula>Z$7</formula>
    </cfRule>
    <cfRule type="cellIs" dxfId="22033" priority="2940" operator="greaterThanOrEqual">
      <formula>Z$7</formula>
    </cfRule>
  </conditionalFormatting>
  <conditionalFormatting sqref="AA168">
    <cfRule type="cellIs" dxfId="22032" priority="2934" operator="equal">
      <formula>0</formula>
    </cfRule>
    <cfRule type="cellIs" dxfId="22031" priority="2935" operator="lessThan">
      <formula>AA$6</formula>
    </cfRule>
    <cfRule type="cellIs" dxfId="22030" priority="2936" operator="lessThan">
      <formula>AA$7</formula>
    </cfRule>
    <cfRule type="cellIs" dxfId="22029" priority="2937" operator="greaterThanOrEqual">
      <formula>AA$7</formula>
    </cfRule>
  </conditionalFormatting>
  <conditionalFormatting sqref="AB168">
    <cfRule type="cellIs" dxfId="22028" priority="2931" operator="equal">
      <formula>0</formula>
    </cfRule>
    <cfRule type="cellIs" dxfId="22027" priority="2932" operator="lessThan">
      <formula>AB$7</formula>
    </cfRule>
    <cfRule type="cellIs" dxfId="22026" priority="2933" operator="greaterThanOrEqual">
      <formula>AB$7</formula>
    </cfRule>
  </conditionalFormatting>
  <conditionalFormatting sqref="AC168">
    <cfRule type="cellIs" dxfId="22025" priority="2928" operator="equal">
      <formula>0</formula>
    </cfRule>
    <cfRule type="cellIs" dxfId="22024" priority="2929" operator="lessThan">
      <formula>AC$7</formula>
    </cfRule>
    <cfRule type="cellIs" dxfId="22023" priority="2930" operator="greaterThanOrEqual">
      <formula>AC$7</formula>
    </cfRule>
  </conditionalFormatting>
  <conditionalFormatting sqref="AD168">
    <cfRule type="cellIs" dxfId="22022" priority="2925" operator="equal">
      <formula>0</formula>
    </cfRule>
    <cfRule type="cellIs" dxfId="22021" priority="2926" operator="lessThan">
      <formula>AD$7</formula>
    </cfRule>
    <cfRule type="cellIs" dxfId="22020" priority="2927" operator="greaterThanOrEqual">
      <formula>AD$7</formula>
    </cfRule>
  </conditionalFormatting>
  <conditionalFormatting sqref="T168">
    <cfRule type="cellIs" dxfId="22019" priority="2921" operator="equal">
      <formula>0</formula>
    </cfRule>
    <cfRule type="cellIs" dxfId="22018" priority="2922" operator="lessThan">
      <formula>T$6</formula>
    </cfRule>
    <cfRule type="cellIs" dxfId="22017" priority="2923" operator="lessThan">
      <formula>T$7</formula>
    </cfRule>
    <cfRule type="cellIs" dxfId="22016" priority="2924" operator="greaterThanOrEqual">
      <formula>T$7</formula>
    </cfRule>
  </conditionalFormatting>
  <conditionalFormatting sqref="F177 AE177">
    <cfRule type="cellIs" dxfId="22015" priority="2917" operator="equal">
      <formula>0</formula>
    </cfRule>
    <cfRule type="cellIs" dxfId="22014" priority="2918" operator="lessThan">
      <formula>F$6</formula>
    </cfRule>
    <cfRule type="cellIs" dxfId="22013" priority="2919" operator="lessThan">
      <formula>F$7</formula>
    </cfRule>
    <cfRule type="cellIs" dxfId="22012" priority="2920" operator="greaterThanOrEqual">
      <formula>F$7</formula>
    </cfRule>
  </conditionalFormatting>
  <conditionalFormatting sqref="G177">
    <cfRule type="cellIs" dxfId="22011" priority="2913" operator="equal">
      <formula>0</formula>
    </cfRule>
    <cfRule type="cellIs" dxfId="22010" priority="2914" operator="lessThan">
      <formula>G$6</formula>
    </cfRule>
    <cfRule type="cellIs" dxfId="22009" priority="2915" operator="lessThan">
      <formula>G$7</formula>
    </cfRule>
    <cfRule type="cellIs" dxfId="22008" priority="2916" operator="greaterThanOrEqual">
      <formula>G$7</formula>
    </cfRule>
  </conditionalFormatting>
  <conditionalFormatting sqref="H177">
    <cfRule type="cellIs" dxfId="22007" priority="2909" operator="equal">
      <formula>0</formula>
    </cfRule>
    <cfRule type="cellIs" dxfId="22006" priority="2910" operator="lessThan">
      <formula>H$6</formula>
    </cfRule>
    <cfRule type="cellIs" dxfId="22005" priority="2911" operator="lessThan">
      <formula>H$7</formula>
    </cfRule>
    <cfRule type="cellIs" dxfId="22004" priority="2912" operator="greaterThanOrEqual">
      <formula>H$7</formula>
    </cfRule>
  </conditionalFormatting>
  <conditionalFormatting sqref="I177">
    <cfRule type="cellIs" dxfId="22003" priority="2905" operator="equal">
      <formula>0</formula>
    </cfRule>
    <cfRule type="cellIs" dxfId="22002" priority="2906" operator="lessThan">
      <formula>I$6</formula>
    </cfRule>
    <cfRule type="cellIs" dxfId="22001" priority="2907" operator="lessThan">
      <formula>I$7</formula>
    </cfRule>
    <cfRule type="cellIs" dxfId="22000" priority="2908" operator="greaterThanOrEqual">
      <formula>I$7</formula>
    </cfRule>
  </conditionalFormatting>
  <conditionalFormatting sqref="J177">
    <cfRule type="cellIs" dxfId="21999" priority="2901" operator="equal">
      <formula>0</formula>
    </cfRule>
    <cfRule type="cellIs" dxfId="21998" priority="2902" operator="lessThan">
      <formula>J$6</formula>
    </cfRule>
    <cfRule type="cellIs" dxfId="21997" priority="2903" operator="lessThan">
      <formula>J$7</formula>
    </cfRule>
    <cfRule type="cellIs" dxfId="21996" priority="2904" operator="greaterThanOrEqual">
      <formula>J$7</formula>
    </cfRule>
  </conditionalFormatting>
  <conditionalFormatting sqref="K177">
    <cfRule type="cellIs" dxfId="21995" priority="2897" operator="equal">
      <formula>0</formula>
    </cfRule>
    <cfRule type="cellIs" dxfId="21994" priority="2898" operator="lessThan">
      <formula>K$6</formula>
    </cfRule>
    <cfRule type="cellIs" dxfId="21993" priority="2899" operator="lessThan">
      <formula>K$7</formula>
    </cfRule>
    <cfRule type="cellIs" dxfId="21992" priority="2900" operator="greaterThanOrEqual">
      <formula>K$7</formula>
    </cfRule>
  </conditionalFormatting>
  <conditionalFormatting sqref="L177">
    <cfRule type="cellIs" dxfId="21991" priority="2893" operator="equal">
      <formula>0</formula>
    </cfRule>
    <cfRule type="cellIs" dxfId="21990" priority="2894" operator="lessThan">
      <formula>L$6</formula>
    </cfRule>
    <cfRule type="cellIs" dxfId="21989" priority="2895" operator="lessThan">
      <formula>L$7</formula>
    </cfRule>
    <cfRule type="cellIs" dxfId="21988" priority="2896" operator="greaterThanOrEqual">
      <formula>L$7</formula>
    </cfRule>
  </conditionalFormatting>
  <conditionalFormatting sqref="M177">
    <cfRule type="cellIs" dxfId="21987" priority="2889" operator="equal">
      <formula>0</formula>
    </cfRule>
    <cfRule type="cellIs" dxfId="21986" priority="2890" operator="lessThan">
      <formula>M$6</formula>
    </cfRule>
    <cfRule type="cellIs" dxfId="21985" priority="2891" operator="lessThan">
      <formula>M$7</formula>
    </cfRule>
    <cfRule type="cellIs" dxfId="21984" priority="2892" operator="greaterThanOrEqual">
      <formula>M$7</formula>
    </cfRule>
  </conditionalFormatting>
  <conditionalFormatting sqref="N177">
    <cfRule type="cellIs" dxfId="21983" priority="2885" operator="equal">
      <formula>0</formula>
    </cfRule>
    <cfRule type="cellIs" dxfId="21982" priority="2886" operator="lessThan">
      <formula>N$6</formula>
    </cfRule>
    <cfRule type="cellIs" dxfId="21981" priority="2887" operator="lessThan">
      <formula>N$7</formula>
    </cfRule>
    <cfRule type="cellIs" dxfId="21980" priority="2888" operator="greaterThanOrEqual">
      <formula>N$7</formula>
    </cfRule>
  </conditionalFormatting>
  <conditionalFormatting sqref="P177">
    <cfRule type="cellIs" dxfId="21979" priority="2877" operator="equal">
      <formula>0</formula>
    </cfRule>
    <cfRule type="cellIs" dxfId="21978" priority="2878" operator="lessThan">
      <formula>P$6</formula>
    </cfRule>
    <cfRule type="cellIs" dxfId="21977" priority="2879" operator="lessThan">
      <formula>P$7</formula>
    </cfRule>
    <cfRule type="cellIs" dxfId="21976" priority="2880" operator="greaterThanOrEqual">
      <formula>P$7</formula>
    </cfRule>
  </conditionalFormatting>
  <conditionalFormatting sqref="Q177">
    <cfRule type="cellIs" dxfId="21975" priority="2873" operator="equal">
      <formula>0</formula>
    </cfRule>
    <cfRule type="cellIs" dxfId="21974" priority="2874" operator="lessThan">
      <formula>Q$6</formula>
    </cfRule>
    <cfRule type="cellIs" dxfId="21973" priority="2875" operator="lessThan">
      <formula>Q$7</formula>
    </cfRule>
    <cfRule type="cellIs" dxfId="21972" priority="2876" operator="greaterThanOrEqual">
      <formula>Q$7</formula>
    </cfRule>
  </conditionalFormatting>
  <conditionalFormatting sqref="R177">
    <cfRule type="cellIs" dxfId="21971" priority="2869" operator="equal">
      <formula>0</formula>
    </cfRule>
    <cfRule type="cellIs" dxfId="21970" priority="2870" operator="lessThan">
      <formula>R$6</formula>
    </cfRule>
    <cfRule type="cellIs" dxfId="21969" priority="2871" operator="lessThan">
      <formula>R$7</formula>
    </cfRule>
    <cfRule type="cellIs" dxfId="21968" priority="2872" operator="greaterThanOrEqual">
      <formula>R$7</formula>
    </cfRule>
  </conditionalFormatting>
  <conditionalFormatting sqref="S177">
    <cfRule type="cellIs" dxfId="21967" priority="2865" operator="equal">
      <formula>0</formula>
    </cfRule>
    <cfRule type="cellIs" dxfId="21966" priority="2866" operator="lessThan">
      <formula>S$6</formula>
    </cfRule>
    <cfRule type="cellIs" dxfId="21965" priority="2867" operator="lessThan">
      <formula>S$7</formula>
    </cfRule>
    <cfRule type="cellIs" dxfId="21964" priority="2868" operator="greaterThanOrEqual">
      <formula>S$7</formula>
    </cfRule>
  </conditionalFormatting>
  <conditionalFormatting sqref="U177">
    <cfRule type="cellIs" dxfId="21963" priority="2861" operator="equal">
      <formula>0</formula>
    </cfRule>
    <cfRule type="cellIs" dxfId="21962" priority="2862" operator="lessThan">
      <formula>U$6</formula>
    </cfRule>
    <cfRule type="cellIs" dxfId="21961" priority="2863" operator="lessThan">
      <formula>U$7</formula>
    </cfRule>
    <cfRule type="cellIs" dxfId="21960" priority="2864" operator="greaterThanOrEqual">
      <formula>U$7</formula>
    </cfRule>
  </conditionalFormatting>
  <conditionalFormatting sqref="W177">
    <cfRule type="cellIs" dxfId="21959" priority="2857" operator="equal">
      <formula>0</formula>
    </cfRule>
    <cfRule type="cellIs" dxfId="21958" priority="2858" operator="lessThan">
      <formula>W$6</formula>
    </cfRule>
    <cfRule type="cellIs" dxfId="21957" priority="2859" operator="lessThan">
      <formula>W$7</formula>
    </cfRule>
    <cfRule type="cellIs" dxfId="21956" priority="2860" operator="greaterThanOrEqual">
      <formula>W$7</formula>
    </cfRule>
  </conditionalFormatting>
  <conditionalFormatting sqref="X177">
    <cfRule type="cellIs" dxfId="21955" priority="2853" operator="equal">
      <formula>0</formula>
    </cfRule>
    <cfRule type="cellIs" dxfId="21954" priority="2854" operator="lessThan">
      <formula>X$6</formula>
    </cfRule>
    <cfRule type="cellIs" dxfId="21953" priority="2855" operator="lessThan">
      <formula>X$7</formula>
    </cfRule>
    <cfRule type="cellIs" dxfId="21952" priority="2856" operator="greaterThanOrEqual">
      <formula>X$7</formula>
    </cfRule>
  </conditionalFormatting>
  <conditionalFormatting sqref="Y177">
    <cfRule type="cellIs" dxfId="21951" priority="2850" operator="equal">
      <formula>0</formula>
    </cfRule>
    <cfRule type="cellIs" dxfId="21950" priority="2851" operator="lessThan">
      <formula>Y$7</formula>
    </cfRule>
    <cfRule type="cellIs" dxfId="21949" priority="2852" operator="greaterThanOrEqual">
      <formula>Y$7</formula>
    </cfRule>
  </conditionalFormatting>
  <conditionalFormatting sqref="Z177">
    <cfRule type="cellIs" dxfId="21948" priority="2847" operator="equal">
      <formula>0</formula>
    </cfRule>
    <cfRule type="cellIs" dxfId="21947" priority="2848" operator="lessThan">
      <formula>Z$7</formula>
    </cfRule>
    <cfRule type="cellIs" dxfId="21946" priority="2849" operator="greaterThanOrEqual">
      <formula>Z$7</formula>
    </cfRule>
  </conditionalFormatting>
  <conditionalFormatting sqref="AA177">
    <cfRule type="cellIs" dxfId="21945" priority="2843" operator="equal">
      <formula>0</formula>
    </cfRule>
    <cfRule type="cellIs" dxfId="21944" priority="2844" operator="lessThan">
      <formula>AA$6</formula>
    </cfRule>
    <cfRule type="cellIs" dxfId="21943" priority="2845" operator="lessThan">
      <formula>AA$7</formula>
    </cfRule>
    <cfRule type="cellIs" dxfId="21942" priority="2846" operator="greaterThanOrEqual">
      <formula>AA$7</formula>
    </cfRule>
  </conditionalFormatting>
  <conditionalFormatting sqref="AB177">
    <cfRule type="cellIs" dxfId="21941" priority="2840" operator="equal">
      <formula>0</formula>
    </cfRule>
    <cfRule type="cellIs" dxfId="21940" priority="2841" operator="lessThan">
      <formula>AB$7</formula>
    </cfRule>
    <cfRule type="cellIs" dxfId="21939" priority="2842" operator="greaterThanOrEqual">
      <formula>AB$7</formula>
    </cfRule>
  </conditionalFormatting>
  <conditionalFormatting sqref="AC177">
    <cfRule type="cellIs" dxfId="21938" priority="2837" operator="equal">
      <formula>0</formula>
    </cfRule>
    <cfRule type="cellIs" dxfId="21937" priority="2838" operator="lessThan">
      <formula>AC$7</formula>
    </cfRule>
    <cfRule type="cellIs" dxfId="21936" priority="2839" operator="greaterThanOrEqual">
      <formula>AC$7</formula>
    </cfRule>
  </conditionalFormatting>
  <conditionalFormatting sqref="AD177">
    <cfRule type="cellIs" dxfId="21935" priority="2834" operator="equal">
      <formula>0</formula>
    </cfRule>
    <cfRule type="cellIs" dxfId="21934" priority="2835" operator="lessThan">
      <formula>AD$7</formula>
    </cfRule>
    <cfRule type="cellIs" dxfId="21933" priority="2836" operator="greaterThanOrEqual">
      <formula>AD$7</formula>
    </cfRule>
  </conditionalFormatting>
  <conditionalFormatting sqref="T177">
    <cfRule type="cellIs" dxfId="21932" priority="2830" operator="equal">
      <formula>0</formula>
    </cfRule>
    <cfRule type="cellIs" dxfId="21931" priority="2831" operator="lessThan">
      <formula>T$6</formula>
    </cfRule>
    <cfRule type="cellIs" dxfId="21930" priority="2832" operator="lessThan">
      <formula>T$7</formula>
    </cfRule>
    <cfRule type="cellIs" dxfId="21929" priority="2833" operator="greaterThanOrEqual">
      <formula>T$7</formula>
    </cfRule>
  </conditionalFormatting>
  <conditionalFormatting sqref="F187:F188 AE187:AE188">
    <cfRule type="cellIs" dxfId="21928" priority="2826" operator="equal">
      <formula>0</formula>
    </cfRule>
    <cfRule type="cellIs" dxfId="21927" priority="2827" operator="lessThan">
      <formula>F$6</formula>
    </cfRule>
    <cfRule type="cellIs" dxfId="21926" priority="2828" operator="lessThan">
      <formula>F$7</formula>
    </cfRule>
    <cfRule type="cellIs" dxfId="21925" priority="2829" operator="greaterThanOrEqual">
      <formula>F$7</formula>
    </cfRule>
  </conditionalFormatting>
  <conditionalFormatting sqref="G187:G188">
    <cfRule type="cellIs" dxfId="21924" priority="2822" operator="equal">
      <formula>0</formula>
    </cfRule>
    <cfRule type="cellIs" dxfId="21923" priority="2823" operator="lessThan">
      <formula>G$6</formula>
    </cfRule>
    <cfRule type="cellIs" dxfId="21922" priority="2824" operator="lessThan">
      <formula>G$7</formula>
    </cfRule>
    <cfRule type="cellIs" dxfId="21921" priority="2825" operator="greaterThanOrEqual">
      <formula>G$7</formula>
    </cfRule>
  </conditionalFormatting>
  <conditionalFormatting sqref="H187:H188">
    <cfRule type="cellIs" dxfId="21920" priority="2818" operator="equal">
      <formula>0</formula>
    </cfRule>
    <cfRule type="cellIs" dxfId="21919" priority="2819" operator="lessThan">
      <formula>H$6</formula>
    </cfRule>
    <cfRule type="cellIs" dxfId="21918" priority="2820" operator="lessThan">
      <formula>H$7</formula>
    </cfRule>
    <cfRule type="cellIs" dxfId="21917" priority="2821" operator="greaterThanOrEqual">
      <formula>H$7</formula>
    </cfRule>
  </conditionalFormatting>
  <conditionalFormatting sqref="I187:I188">
    <cfRule type="cellIs" dxfId="21916" priority="2814" operator="equal">
      <formula>0</formula>
    </cfRule>
    <cfRule type="cellIs" dxfId="21915" priority="2815" operator="lessThan">
      <formula>I$6</formula>
    </cfRule>
    <cfRule type="cellIs" dxfId="21914" priority="2816" operator="lessThan">
      <formula>I$7</formula>
    </cfRule>
    <cfRule type="cellIs" dxfId="21913" priority="2817" operator="greaterThanOrEqual">
      <formula>I$7</formula>
    </cfRule>
  </conditionalFormatting>
  <conditionalFormatting sqref="J187:J188">
    <cfRule type="cellIs" dxfId="21912" priority="2810" operator="equal">
      <formula>0</formula>
    </cfRule>
    <cfRule type="cellIs" dxfId="21911" priority="2811" operator="lessThan">
      <formula>J$6</formula>
    </cfRule>
    <cfRule type="cellIs" dxfId="21910" priority="2812" operator="lessThan">
      <formula>J$7</formula>
    </cfRule>
    <cfRule type="cellIs" dxfId="21909" priority="2813" operator="greaterThanOrEqual">
      <formula>J$7</formula>
    </cfRule>
  </conditionalFormatting>
  <conditionalFormatting sqref="K187:K188">
    <cfRule type="cellIs" dxfId="21908" priority="2806" operator="equal">
      <formula>0</formula>
    </cfRule>
    <cfRule type="cellIs" dxfId="21907" priority="2807" operator="lessThan">
      <formula>K$6</formula>
    </cfRule>
    <cfRule type="cellIs" dxfId="21906" priority="2808" operator="lessThan">
      <formula>K$7</formula>
    </cfRule>
    <cfRule type="cellIs" dxfId="21905" priority="2809" operator="greaterThanOrEqual">
      <formula>K$7</formula>
    </cfRule>
  </conditionalFormatting>
  <conditionalFormatting sqref="L187:L188">
    <cfRule type="cellIs" dxfId="21904" priority="2802" operator="equal">
      <formula>0</formula>
    </cfRule>
    <cfRule type="cellIs" dxfId="21903" priority="2803" operator="lessThan">
      <formula>L$6</formula>
    </cfRule>
    <cfRule type="cellIs" dxfId="21902" priority="2804" operator="lessThan">
      <formula>L$7</formula>
    </cfRule>
    <cfRule type="cellIs" dxfId="21901" priority="2805" operator="greaterThanOrEqual">
      <formula>L$7</formula>
    </cfRule>
  </conditionalFormatting>
  <conditionalFormatting sqref="M187:M188">
    <cfRule type="cellIs" dxfId="21900" priority="2798" operator="equal">
      <formula>0</formula>
    </cfRule>
    <cfRule type="cellIs" dxfId="21899" priority="2799" operator="lessThan">
      <formula>M$6</formula>
    </cfRule>
    <cfRule type="cellIs" dxfId="21898" priority="2800" operator="lessThan">
      <formula>M$7</formula>
    </cfRule>
    <cfRule type="cellIs" dxfId="21897" priority="2801" operator="greaterThanOrEqual">
      <formula>M$7</formula>
    </cfRule>
  </conditionalFormatting>
  <conditionalFormatting sqref="O187:O188">
    <cfRule type="cellIs" dxfId="21896" priority="2790" operator="equal">
      <formula>0</formula>
    </cfRule>
    <cfRule type="cellIs" dxfId="21895" priority="2791" operator="lessThan">
      <formula>O$6</formula>
    </cfRule>
    <cfRule type="cellIs" dxfId="21894" priority="2792" operator="lessThan">
      <formula>O$7</formula>
    </cfRule>
    <cfRule type="cellIs" dxfId="21893" priority="2793" operator="greaterThanOrEqual">
      <formula>O$7</formula>
    </cfRule>
  </conditionalFormatting>
  <conditionalFormatting sqref="P187:P188">
    <cfRule type="cellIs" dxfId="21892" priority="2786" operator="equal">
      <formula>0</formula>
    </cfRule>
    <cfRule type="cellIs" dxfId="21891" priority="2787" operator="lessThan">
      <formula>P$6</formula>
    </cfRule>
    <cfRule type="cellIs" dxfId="21890" priority="2788" operator="lessThan">
      <formula>P$7</formula>
    </cfRule>
    <cfRule type="cellIs" dxfId="21889" priority="2789" operator="greaterThanOrEqual">
      <formula>P$7</formula>
    </cfRule>
  </conditionalFormatting>
  <conditionalFormatting sqref="Q187:Q188">
    <cfRule type="cellIs" dxfId="21888" priority="2782" operator="equal">
      <formula>0</formula>
    </cfRule>
    <cfRule type="cellIs" dxfId="21887" priority="2783" operator="lessThan">
      <formula>Q$6</formula>
    </cfRule>
    <cfRule type="cellIs" dxfId="21886" priority="2784" operator="lessThan">
      <formula>Q$7</formula>
    </cfRule>
    <cfRule type="cellIs" dxfId="21885" priority="2785" operator="greaterThanOrEqual">
      <formula>Q$7</formula>
    </cfRule>
  </conditionalFormatting>
  <conditionalFormatting sqref="R187:R188">
    <cfRule type="cellIs" dxfId="21884" priority="2778" operator="equal">
      <formula>0</formula>
    </cfRule>
    <cfRule type="cellIs" dxfId="21883" priority="2779" operator="lessThan">
      <formula>R$6</formula>
    </cfRule>
    <cfRule type="cellIs" dxfId="21882" priority="2780" operator="lessThan">
      <formula>R$7</formula>
    </cfRule>
    <cfRule type="cellIs" dxfId="21881" priority="2781" operator="greaterThanOrEqual">
      <formula>R$7</formula>
    </cfRule>
  </conditionalFormatting>
  <conditionalFormatting sqref="S187:S188">
    <cfRule type="cellIs" dxfId="21880" priority="2774" operator="equal">
      <formula>0</formula>
    </cfRule>
    <cfRule type="cellIs" dxfId="21879" priority="2775" operator="lessThan">
      <formula>S$6</formula>
    </cfRule>
    <cfRule type="cellIs" dxfId="21878" priority="2776" operator="lessThan">
      <formula>S$7</formula>
    </cfRule>
    <cfRule type="cellIs" dxfId="21877" priority="2777" operator="greaterThanOrEqual">
      <formula>S$7</formula>
    </cfRule>
  </conditionalFormatting>
  <conditionalFormatting sqref="U187:U188">
    <cfRule type="cellIs" dxfId="21876" priority="2770" operator="equal">
      <formula>0</formula>
    </cfRule>
    <cfRule type="cellIs" dxfId="21875" priority="2771" operator="lessThan">
      <formula>U$6</formula>
    </cfRule>
    <cfRule type="cellIs" dxfId="21874" priority="2772" operator="lessThan">
      <formula>U$7</formula>
    </cfRule>
    <cfRule type="cellIs" dxfId="21873" priority="2773" operator="greaterThanOrEqual">
      <formula>U$7</formula>
    </cfRule>
  </conditionalFormatting>
  <conditionalFormatting sqref="W187:W188">
    <cfRule type="cellIs" dxfId="21872" priority="2766" operator="equal">
      <formula>0</formula>
    </cfRule>
    <cfRule type="cellIs" dxfId="21871" priority="2767" operator="lessThan">
      <formula>W$6</formula>
    </cfRule>
    <cfRule type="cellIs" dxfId="21870" priority="2768" operator="lessThan">
      <formula>W$7</formula>
    </cfRule>
    <cfRule type="cellIs" dxfId="21869" priority="2769" operator="greaterThanOrEqual">
      <formula>W$7</formula>
    </cfRule>
  </conditionalFormatting>
  <conditionalFormatting sqref="X187:X188">
    <cfRule type="cellIs" dxfId="21868" priority="2762" operator="equal">
      <formula>0</formula>
    </cfRule>
    <cfRule type="cellIs" dxfId="21867" priority="2763" operator="lessThan">
      <formula>X$6</formula>
    </cfRule>
    <cfRule type="cellIs" dxfId="21866" priority="2764" operator="lessThan">
      <formula>X$7</formula>
    </cfRule>
    <cfRule type="cellIs" dxfId="21865" priority="2765" operator="greaterThanOrEqual">
      <formula>X$7</formula>
    </cfRule>
  </conditionalFormatting>
  <conditionalFormatting sqref="Y187:Y188">
    <cfRule type="cellIs" dxfId="21864" priority="2759" operator="equal">
      <formula>0</formula>
    </cfRule>
    <cfRule type="cellIs" dxfId="21863" priority="2760" operator="lessThan">
      <formula>Y$7</formula>
    </cfRule>
    <cfRule type="cellIs" dxfId="21862" priority="2761" operator="greaterThanOrEqual">
      <formula>Y$7</formula>
    </cfRule>
  </conditionalFormatting>
  <conditionalFormatting sqref="Z187:Z188">
    <cfRule type="cellIs" dxfId="21861" priority="2756" operator="equal">
      <formula>0</formula>
    </cfRule>
    <cfRule type="cellIs" dxfId="21860" priority="2757" operator="lessThan">
      <formula>Z$7</formula>
    </cfRule>
    <cfRule type="cellIs" dxfId="21859" priority="2758" operator="greaterThanOrEqual">
      <formula>Z$7</formula>
    </cfRule>
  </conditionalFormatting>
  <conditionalFormatting sqref="AA187:AA188">
    <cfRule type="cellIs" dxfId="21858" priority="2752" operator="equal">
      <formula>0</formula>
    </cfRule>
    <cfRule type="cellIs" dxfId="21857" priority="2753" operator="lessThan">
      <formula>AA$6</formula>
    </cfRule>
    <cfRule type="cellIs" dxfId="21856" priority="2754" operator="lessThan">
      <formula>AA$7</formula>
    </cfRule>
    <cfRule type="cellIs" dxfId="21855" priority="2755" operator="greaterThanOrEqual">
      <formula>AA$7</formula>
    </cfRule>
  </conditionalFormatting>
  <conditionalFormatting sqref="AB187:AB188">
    <cfRule type="cellIs" dxfId="21854" priority="2749" operator="equal">
      <formula>0</formula>
    </cfRule>
    <cfRule type="cellIs" dxfId="21853" priority="2750" operator="lessThan">
      <formula>AB$7</formula>
    </cfRule>
    <cfRule type="cellIs" dxfId="21852" priority="2751" operator="greaterThanOrEqual">
      <formula>AB$7</formula>
    </cfRule>
  </conditionalFormatting>
  <conditionalFormatting sqref="AC187:AC188">
    <cfRule type="cellIs" dxfId="21851" priority="2746" operator="equal">
      <formula>0</formula>
    </cfRule>
    <cfRule type="cellIs" dxfId="21850" priority="2747" operator="lessThan">
      <formula>AC$7</formula>
    </cfRule>
    <cfRule type="cellIs" dxfId="21849" priority="2748" operator="greaterThanOrEqual">
      <formula>AC$7</formula>
    </cfRule>
  </conditionalFormatting>
  <conditionalFormatting sqref="AD187:AD188">
    <cfRule type="cellIs" dxfId="21848" priority="2743" operator="equal">
      <formula>0</formula>
    </cfRule>
    <cfRule type="cellIs" dxfId="21847" priority="2744" operator="lessThan">
      <formula>AD$7</formula>
    </cfRule>
    <cfRule type="cellIs" dxfId="21846" priority="2745" operator="greaterThanOrEqual">
      <formula>AD$7</formula>
    </cfRule>
  </conditionalFormatting>
  <conditionalFormatting sqref="T187:T188">
    <cfRule type="cellIs" dxfId="21845" priority="2739" operator="equal">
      <formula>0</formula>
    </cfRule>
    <cfRule type="cellIs" dxfId="21844" priority="2740" operator="lessThan">
      <formula>T$6</formula>
    </cfRule>
    <cfRule type="cellIs" dxfId="21843" priority="2741" operator="lessThan">
      <formula>T$7</formula>
    </cfRule>
    <cfRule type="cellIs" dxfId="21842" priority="2742" operator="greaterThanOrEqual">
      <formula>T$7</formula>
    </cfRule>
  </conditionalFormatting>
  <conditionalFormatting sqref="F191 AE191">
    <cfRule type="cellIs" dxfId="21841" priority="2735" operator="equal">
      <formula>0</formula>
    </cfRule>
    <cfRule type="cellIs" dxfId="21840" priority="2736" operator="lessThan">
      <formula>F$6</formula>
    </cfRule>
    <cfRule type="cellIs" dxfId="21839" priority="2737" operator="lessThan">
      <formula>F$7</formula>
    </cfRule>
    <cfRule type="cellIs" dxfId="21838" priority="2738" operator="greaterThanOrEqual">
      <formula>F$7</formula>
    </cfRule>
  </conditionalFormatting>
  <conditionalFormatting sqref="G191">
    <cfRule type="cellIs" dxfId="21837" priority="2731" operator="equal">
      <formula>0</formula>
    </cfRule>
    <cfRule type="cellIs" dxfId="21836" priority="2732" operator="lessThan">
      <formula>G$6</formula>
    </cfRule>
    <cfRule type="cellIs" dxfId="21835" priority="2733" operator="lessThan">
      <formula>G$7</formula>
    </cfRule>
    <cfRule type="cellIs" dxfId="21834" priority="2734" operator="greaterThanOrEqual">
      <formula>G$7</formula>
    </cfRule>
  </conditionalFormatting>
  <conditionalFormatting sqref="H191">
    <cfRule type="cellIs" dxfId="21833" priority="2727" operator="equal">
      <formula>0</formula>
    </cfRule>
    <cfRule type="cellIs" dxfId="21832" priority="2728" operator="lessThan">
      <formula>H$6</formula>
    </cfRule>
    <cfRule type="cellIs" dxfId="21831" priority="2729" operator="lessThan">
      <formula>H$7</formula>
    </cfRule>
    <cfRule type="cellIs" dxfId="21830" priority="2730" operator="greaterThanOrEqual">
      <formula>H$7</formula>
    </cfRule>
  </conditionalFormatting>
  <conditionalFormatting sqref="I191">
    <cfRule type="cellIs" dxfId="21829" priority="2723" operator="equal">
      <formula>0</formula>
    </cfRule>
    <cfRule type="cellIs" dxfId="21828" priority="2724" operator="lessThan">
      <formula>I$6</formula>
    </cfRule>
    <cfRule type="cellIs" dxfId="21827" priority="2725" operator="lessThan">
      <formula>I$7</formula>
    </cfRule>
    <cfRule type="cellIs" dxfId="21826" priority="2726" operator="greaterThanOrEqual">
      <formula>I$7</formula>
    </cfRule>
  </conditionalFormatting>
  <conditionalFormatting sqref="J191">
    <cfRule type="cellIs" dxfId="21825" priority="2719" operator="equal">
      <formula>0</formula>
    </cfRule>
    <cfRule type="cellIs" dxfId="21824" priority="2720" operator="lessThan">
      <formula>J$6</formula>
    </cfRule>
    <cfRule type="cellIs" dxfId="21823" priority="2721" operator="lessThan">
      <formula>J$7</formula>
    </cfRule>
    <cfRule type="cellIs" dxfId="21822" priority="2722" operator="greaterThanOrEqual">
      <formula>J$7</formula>
    </cfRule>
  </conditionalFormatting>
  <conditionalFormatting sqref="K191">
    <cfRule type="cellIs" dxfId="21821" priority="2715" operator="equal">
      <formula>0</formula>
    </cfRule>
    <cfRule type="cellIs" dxfId="21820" priority="2716" operator="lessThan">
      <formula>K$6</formula>
    </cfRule>
    <cfRule type="cellIs" dxfId="21819" priority="2717" operator="lessThan">
      <formula>K$7</formula>
    </cfRule>
    <cfRule type="cellIs" dxfId="21818" priority="2718" operator="greaterThanOrEqual">
      <formula>K$7</formula>
    </cfRule>
  </conditionalFormatting>
  <conditionalFormatting sqref="L191">
    <cfRule type="cellIs" dxfId="21817" priority="2711" operator="equal">
      <formula>0</formula>
    </cfRule>
    <cfRule type="cellIs" dxfId="21816" priority="2712" operator="lessThan">
      <formula>L$6</formula>
    </cfRule>
    <cfRule type="cellIs" dxfId="21815" priority="2713" operator="lessThan">
      <formula>L$7</formula>
    </cfRule>
    <cfRule type="cellIs" dxfId="21814" priority="2714" operator="greaterThanOrEqual">
      <formula>L$7</formula>
    </cfRule>
  </conditionalFormatting>
  <conditionalFormatting sqref="N191">
    <cfRule type="cellIs" dxfId="21813" priority="2703" operator="equal">
      <formula>0</formula>
    </cfRule>
    <cfRule type="cellIs" dxfId="21812" priority="2704" operator="lessThan">
      <formula>N$6</formula>
    </cfRule>
    <cfRule type="cellIs" dxfId="21811" priority="2705" operator="lessThan">
      <formula>N$7</formula>
    </cfRule>
    <cfRule type="cellIs" dxfId="21810" priority="2706" operator="greaterThanOrEqual">
      <formula>N$7</formula>
    </cfRule>
  </conditionalFormatting>
  <conditionalFormatting sqref="O191">
    <cfRule type="cellIs" dxfId="21809" priority="2699" operator="equal">
      <formula>0</formula>
    </cfRule>
    <cfRule type="cellIs" dxfId="21808" priority="2700" operator="lessThan">
      <formula>O$6</formula>
    </cfRule>
    <cfRule type="cellIs" dxfId="21807" priority="2701" operator="lessThan">
      <formula>O$7</formula>
    </cfRule>
    <cfRule type="cellIs" dxfId="21806" priority="2702" operator="greaterThanOrEqual">
      <formula>O$7</formula>
    </cfRule>
  </conditionalFormatting>
  <conditionalFormatting sqref="P191">
    <cfRule type="cellIs" dxfId="21805" priority="2695" operator="equal">
      <formula>0</formula>
    </cfRule>
    <cfRule type="cellIs" dxfId="21804" priority="2696" operator="lessThan">
      <formula>P$6</formula>
    </cfRule>
    <cfRule type="cellIs" dxfId="21803" priority="2697" operator="lessThan">
      <formula>P$7</formula>
    </cfRule>
    <cfRule type="cellIs" dxfId="21802" priority="2698" operator="greaterThanOrEqual">
      <formula>P$7</formula>
    </cfRule>
  </conditionalFormatting>
  <conditionalFormatting sqref="Q191">
    <cfRule type="cellIs" dxfId="21801" priority="2691" operator="equal">
      <formula>0</formula>
    </cfRule>
    <cfRule type="cellIs" dxfId="21800" priority="2692" operator="lessThan">
      <formula>Q$6</formula>
    </cfRule>
    <cfRule type="cellIs" dxfId="21799" priority="2693" operator="lessThan">
      <formula>Q$7</formula>
    </cfRule>
    <cfRule type="cellIs" dxfId="21798" priority="2694" operator="greaterThanOrEqual">
      <formula>Q$7</formula>
    </cfRule>
  </conditionalFormatting>
  <conditionalFormatting sqref="R191">
    <cfRule type="cellIs" dxfId="21797" priority="2687" operator="equal">
      <formula>0</formula>
    </cfRule>
    <cfRule type="cellIs" dxfId="21796" priority="2688" operator="lessThan">
      <formula>R$6</formula>
    </cfRule>
    <cfRule type="cellIs" dxfId="21795" priority="2689" operator="lessThan">
      <formula>R$7</formula>
    </cfRule>
    <cfRule type="cellIs" dxfId="21794" priority="2690" operator="greaterThanOrEqual">
      <formula>R$7</formula>
    </cfRule>
  </conditionalFormatting>
  <conditionalFormatting sqref="S191">
    <cfRule type="cellIs" dxfId="21793" priority="2683" operator="equal">
      <formula>0</formula>
    </cfRule>
    <cfRule type="cellIs" dxfId="21792" priority="2684" operator="lessThan">
      <formula>S$6</formula>
    </cfRule>
    <cfRule type="cellIs" dxfId="21791" priority="2685" operator="lessThan">
      <formula>S$7</formula>
    </cfRule>
    <cfRule type="cellIs" dxfId="21790" priority="2686" operator="greaterThanOrEqual">
      <formula>S$7</formula>
    </cfRule>
  </conditionalFormatting>
  <conditionalFormatting sqref="U191">
    <cfRule type="cellIs" dxfId="21789" priority="2679" operator="equal">
      <formula>0</formula>
    </cfRule>
    <cfRule type="cellIs" dxfId="21788" priority="2680" operator="lessThan">
      <formula>U$6</formula>
    </cfRule>
    <cfRule type="cellIs" dxfId="21787" priority="2681" operator="lessThan">
      <formula>U$7</formula>
    </cfRule>
    <cfRule type="cellIs" dxfId="21786" priority="2682" operator="greaterThanOrEqual">
      <formula>U$7</formula>
    </cfRule>
  </conditionalFormatting>
  <conditionalFormatting sqref="W191">
    <cfRule type="cellIs" dxfId="21785" priority="2675" operator="equal">
      <formula>0</formula>
    </cfRule>
    <cfRule type="cellIs" dxfId="21784" priority="2676" operator="lessThan">
      <formula>W$6</formula>
    </cfRule>
    <cfRule type="cellIs" dxfId="21783" priority="2677" operator="lessThan">
      <formula>W$7</formula>
    </cfRule>
    <cfRule type="cellIs" dxfId="21782" priority="2678" operator="greaterThanOrEqual">
      <formula>W$7</formula>
    </cfRule>
  </conditionalFormatting>
  <conditionalFormatting sqref="X191">
    <cfRule type="cellIs" dxfId="21781" priority="2671" operator="equal">
      <formula>0</formula>
    </cfRule>
    <cfRule type="cellIs" dxfId="21780" priority="2672" operator="lessThan">
      <formula>X$6</formula>
    </cfRule>
    <cfRule type="cellIs" dxfId="21779" priority="2673" operator="lessThan">
      <formula>X$7</formula>
    </cfRule>
    <cfRule type="cellIs" dxfId="21778" priority="2674" operator="greaterThanOrEqual">
      <formula>X$7</formula>
    </cfRule>
  </conditionalFormatting>
  <conditionalFormatting sqref="Y191">
    <cfRule type="cellIs" dxfId="21777" priority="2668" operator="equal">
      <formula>0</formula>
    </cfRule>
    <cfRule type="cellIs" dxfId="21776" priority="2669" operator="lessThan">
      <formula>Y$7</formula>
    </cfRule>
    <cfRule type="cellIs" dxfId="21775" priority="2670" operator="greaterThanOrEqual">
      <formula>Y$7</formula>
    </cfRule>
  </conditionalFormatting>
  <conditionalFormatting sqref="Z191">
    <cfRule type="cellIs" dxfId="21774" priority="2665" operator="equal">
      <formula>0</formula>
    </cfRule>
    <cfRule type="cellIs" dxfId="21773" priority="2666" operator="lessThan">
      <formula>Z$7</formula>
    </cfRule>
    <cfRule type="cellIs" dxfId="21772" priority="2667" operator="greaterThanOrEqual">
      <formula>Z$7</formula>
    </cfRule>
  </conditionalFormatting>
  <conditionalFormatting sqref="AA191">
    <cfRule type="cellIs" dxfId="21771" priority="2661" operator="equal">
      <formula>0</formula>
    </cfRule>
    <cfRule type="cellIs" dxfId="21770" priority="2662" operator="lessThan">
      <formula>AA$6</formula>
    </cfRule>
    <cfRule type="cellIs" dxfId="21769" priority="2663" operator="lessThan">
      <formula>AA$7</formula>
    </cfRule>
    <cfRule type="cellIs" dxfId="21768" priority="2664" operator="greaterThanOrEqual">
      <formula>AA$7</formula>
    </cfRule>
  </conditionalFormatting>
  <conditionalFormatting sqref="AB191">
    <cfRule type="cellIs" dxfId="21767" priority="2658" operator="equal">
      <formula>0</formula>
    </cfRule>
    <cfRule type="cellIs" dxfId="21766" priority="2659" operator="lessThan">
      <formula>AB$7</formula>
    </cfRule>
    <cfRule type="cellIs" dxfId="21765" priority="2660" operator="greaterThanOrEqual">
      <formula>AB$7</formula>
    </cfRule>
  </conditionalFormatting>
  <conditionalFormatting sqref="AC191">
    <cfRule type="cellIs" dxfId="21764" priority="2655" operator="equal">
      <formula>0</formula>
    </cfRule>
    <cfRule type="cellIs" dxfId="21763" priority="2656" operator="lessThan">
      <formula>AC$7</formula>
    </cfRule>
    <cfRule type="cellIs" dxfId="21762" priority="2657" operator="greaterThanOrEqual">
      <formula>AC$7</formula>
    </cfRule>
  </conditionalFormatting>
  <conditionalFormatting sqref="AD191">
    <cfRule type="cellIs" dxfId="21761" priority="2652" operator="equal">
      <formula>0</formula>
    </cfRule>
    <cfRule type="cellIs" dxfId="21760" priority="2653" operator="lessThan">
      <formula>AD$7</formula>
    </cfRule>
    <cfRule type="cellIs" dxfId="21759" priority="2654" operator="greaterThanOrEqual">
      <formula>AD$7</formula>
    </cfRule>
  </conditionalFormatting>
  <conditionalFormatting sqref="T191">
    <cfRule type="cellIs" dxfId="21758" priority="2648" operator="equal">
      <formula>0</formula>
    </cfRule>
    <cfRule type="cellIs" dxfId="21757" priority="2649" operator="lessThan">
      <formula>T$6</formula>
    </cfRule>
    <cfRule type="cellIs" dxfId="21756" priority="2650" operator="lessThan">
      <formula>T$7</formula>
    </cfRule>
    <cfRule type="cellIs" dxfId="21755" priority="2651" operator="greaterThanOrEqual">
      <formula>T$7</formula>
    </cfRule>
  </conditionalFormatting>
  <conditionalFormatting sqref="F197 AE197">
    <cfRule type="cellIs" dxfId="21754" priority="2644" operator="equal">
      <formula>0</formula>
    </cfRule>
    <cfRule type="cellIs" dxfId="21753" priority="2645" operator="lessThan">
      <formula>F$6</formula>
    </cfRule>
    <cfRule type="cellIs" dxfId="21752" priority="2646" operator="lessThan">
      <formula>F$7</formula>
    </cfRule>
    <cfRule type="cellIs" dxfId="21751" priority="2647" operator="greaterThanOrEqual">
      <formula>F$7</formula>
    </cfRule>
  </conditionalFormatting>
  <conditionalFormatting sqref="G197">
    <cfRule type="cellIs" dxfId="21750" priority="2640" operator="equal">
      <formula>0</formula>
    </cfRule>
    <cfRule type="cellIs" dxfId="21749" priority="2641" operator="lessThan">
      <formula>G$6</formula>
    </cfRule>
    <cfRule type="cellIs" dxfId="21748" priority="2642" operator="lessThan">
      <formula>G$7</formula>
    </cfRule>
    <cfRule type="cellIs" dxfId="21747" priority="2643" operator="greaterThanOrEqual">
      <formula>G$7</formula>
    </cfRule>
  </conditionalFormatting>
  <conditionalFormatting sqref="H197">
    <cfRule type="cellIs" dxfId="21746" priority="2636" operator="equal">
      <formula>0</formula>
    </cfRule>
    <cfRule type="cellIs" dxfId="21745" priority="2637" operator="lessThan">
      <formula>H$6</formula>
    </cfRule>
    <cfRule type="cellIs" dxfId="21744" priority="2638" operator="lessThan">
      <formula>H$7</formula>
    </cfRule>
    <cfRule type="cellIs" dxfId="21743" priority="2639" operator="greaterThanOrEqual">
      <formula>H$7</formula>
    </cfRule>
  </conditionalFormatting>
  <conditionalFormatting sqref="I197">
    <cfRule type="cellIs" dxfId="21742" priority="2632" operator="equal">
      <formula>0</formula>
    </cfRule>
    <cfRule type="cellIs" dxfId="21741" priority="2633" operator="lessThan">
      <formula>I$6</formula>
    </cfRule>
    <cfRule type="cellIs" dxfId="21740" priority="2634" operator="lessThan">
      <formula>I$7</formula>
    </cfRule>
    <cfRule type="cellIs" dxfId="21739" priority="2635" operator="greaterThanOrEqual">
      <formula>I$7</formula>
    </cfRule>
  </conditionalFormatting>
  <conditionalFormatting sqref="J197">
    <cfRule type="cellIs" dxfId="21738" priority="2628" operator="equal">
      <formula>0</formula>
    </cfRule>
    <cfRule type="cellIs" dxfId="21737" priority="2629" operator="lessThan">
      <formula>J$6</formula>
    </cfRule>
    <cfRule type="cellIs" dxfId="21736" priority="2630" operator="lessThan">
      <formula>J$7</formula>
    </cfRule>
    <cfRule type="cellIs" dxfId="21735" priority="2631" operator="greaterThanOrEqual">
      <formula>J$7</formula>
    </cfRule>
  </conditionalFormatting>
  <conditionalFormatting sqref="K197">
    <cfRule type="cellIs" dxfId="21734" priority="2624" operator="equal">
      <formula>0</formula>
    </cfRule>
    <cfRule type="cellIs" dxfId="21733" priority="2625" operator="lessThan">
      <formula>K$6</formula>
    </cfRule>
    <cfRule type="cellIs" dxfId="21732" priority="2626" operator="lessThan">
      <formula>K$7</formula>
    </cfRule>
    <cfRule type="cellIs" dxfId="21731" priority="2627" operator="greaterThanOrEqual">
      <formula>K$7</formula>
    </cfRule>
  </conditionalFormatting>
  <conditionalFormatting sqref="M197">
    <cfRule type="cellIs" dxfId="21730" priority="2616" operator="equal">
      <formula>0</formula>
    </cfRule>
    <cfRule type="cellIs" dxfId="21729" priority="2617" operator="lessThan">
      <formula>M$6</formula>
    </cfRule>
    <cfRule type="cellIs" dxfId="21728" priority="2618" operator="lessThan">
      <formula>M$7</formula>
    </cfRule>
    <cfRule type="cellIs" dxfId="21727" priority="2619" operator="greaterThanOrEqual">
      <formula>M$7</formula>
    </cfRule>
  </conditionalFormatting>
  <conditionalFormatting sqref="N197">
    <cfRule type="cellIs" dxfId="21726" priority="2612" operator="equal">
      <formula>0</formula>
    </cfRule>
    <cfRule type="cellIs" dxfId="21725" priority="2613" operator="lessThan">
      <formula>N$6</formula>
    </cfRule>
    <cfRule type="cellIs" dxfId="21724" priority="2614" operator="lessThan">
      <formula>N$7</formula>
    </cfRule>
    <cfRule type="cellIs" dxfId="21723" priority="2615" operator="greaterThanOrEqual">
      <formula>N$7</formula>
    </cfRule>
  </conditionalFormatting>
  <conditionalFormatting sqref="O197">
    <cfRule type="cellIs" dxfId="21722" priority="2608" operator="equal">
      <formula>0</formula>
    </cfRule>
    <cfRule type="cellIs" dxfId="21721" priority="2609" operator="lessThan">
      <formula>O$6</formula>
    </cfRule>
    <cfRule type="cellIs" dxfId="21720" priority="2610" operator="lessThan">
      <formula>O$7</formula>
    </cfRule>
    <cfRule type="cellIs" dxfId="21719" priority="2611" operator="greaterThanOrEqual">
      <formula>O$7</formula>
    </cfRule>
  </conditionalFormatting>
  <conditionalFormatting sqref="P197">
    <cfRule type="cellIs" dxfId="21718" priority="2604" operator="equal">
      <formula>0</formula>
    </cfRule>
    <cfRule type="cellIs" dxfId="21717" priority="2605" operator="lessThan">
      <formula>P$6</formula>
    </cfRule>
    <cfRule type="cellIs" dxfId="21716" priority="2606" operator="lessThan">
      <formula>P$7</formula>
    </cfRule>
    <cfRule type="cellIs" dxfId="21715" priority="2607" operator="greaterThanOrEqual">
      <formula>P$7</formula>
    </cfRule>
  </conditionalFormatting>
  <conditionalFormatting sqref="Q197">
    <cfRule type="cellIs" dxfId="21714" priority="2600" operator="equal">
      <formula>0</formula>
    </cfRule>
    <cfRule type="cellIs" dxfId="21713" priority="2601" operator="lessThan">
      <formula>Q$6</formula>
    </cfRule>
    <cfRule type="cellIs" dxfId="21712" priority="2602" operator="lessThan">
      <formula>Q$7</formula>
    </cfRule>
    <cfRule type="cellIs" dxfId="21711" priority="2603" operator="greaterThanOrEqual">
      <formula>Q$7</formula>
    </cfRule>
  </conditionalFormatting>
  <conditionalFormatting sqref="R197">
    <cfRule type="cellIs" dxfId="21710" priority="2596" operator="equal">
      <formula>0</formula>
    </cfRule>
    <cfRule type="cellIs" dxfId="21709" priority="2597" operator="lessThan">
      <formula>R$6</formula>
    </cfRule>
    <cfRule type="cellIs" dxfId="21708" priority="2598" operator="lessThan">
      <formula>R$7</formula>
    </cfRule>
    <cfRule type="cellIs" dxfId="21707" priority="2599" operator="greaterThanOrEqual">
      <formula>R$7</formula>
    </cfRule>
  </conditionalFormatting>
  <conditionalFormatting sqref="S197">
    <cfRule type="cellIs" dxfId="21706" priority="2592" operator="equal">
      <formula>0</formula>
    </cfRule>
    <cfRule type="cellIs" dxfId="21705" priority="2593" operator="lessThan">
      <formula>S$6</formula>
    </cfRule>
    <cfRule type="cellIs" dxfId="21704" priority="2594" operator="lessThan">
      <formula>S$7</formula>
    </cfRule>
    <cfRule type="cellIs" dxfId="21703" priority="2595" operator="greaterThanOrEqual">
      <formula>S$7</formula>
    </cfRule>
  </conditionalFormatting>
  <conditionalFormatting sqref="U197">
    <cfRule type="cellIs" dxfId="21702" priority="2588" operator="equal">
      <formula>0</formula>
    </cfRule>
    <cfRule type="cellIs" dxfId="21701" priority="2589" operator="lessThan">
      <formula>U$6</formula>
    </cfRule>
    <cfRule type="cellIs" dxfId="21700" priority="2590" operator="lessThan">
      <formula>U$7</formula>
    </cfRule>
    <cfRule type="cellIs" dxfId="21699" priority="2591" operator="greaterThanOrEqual">
      <formula>U$7</formula>
    </cfRule>
  </conditionalFormatting>
  <conditionalFormatting sqref="W197">
    <cfRule type="cellIs" dxfId="21698" priority="2584" operator="equal">
      <formula>0</formula>
    </cfRule>
    <cfRule type="cellIs" dxfId="21697" priority="2585" operator="lessThan">
      <formula>W$6</formula>
    </cfRule>
    <cfRule type="cellIs" dxfId="21696" priority="2586" operator="lessThan">
      <formula>W$7</formula>
    </cfRule>
    <cfRule type="cellIs" dxfId="21695" priority="2587" operator="greaterThanOrEqual">
      <formula>W$7</formula>
    </cfRule>
  </conditionalFormatting>
  <conditionalFormatting sqref="X197">
    <cfRule type="cellIs" dxfId="21694" priority="2580" operator="equal">
      <formula>0</formula>
    </cfRule>
    <cfRule type="cellIs" dxfId="21693" priority="2581" operator="lessThan">
      <formula>X$6</formula>
    </cfRule>
    <cfRule type="cellIs" dxfId="21692" priority="2582" operator="lessThan">
      <formula>X$7</formula>
    </cfRule>
    <cfRule type="cellIs" dxfId="21691" priority="2583" operator="greaterThanOrEqual">
      <formula>X$7</formula>
    </cfRule>
  </conditionalFormatting>
  <conditionalFormatting sqref="Y197">
    <cfRule type="cellIs" dxfId="21690" priority="2577" operator="equal">
      <formula>0</formula>
    </cfRule>
    <cfRule type="cellIs" dxfId="21689" priority="2578" operator="lessThan">
      <formula>Y$7</formula>
    </cfRule>
    <cfRule type="cellIs" dxfId="21688" priority="2579" operator="greaterThanOrEqual">
      <formula>Y$7</formula>
    </cfRule>
  </conditionalFormatting>
  <conditionalFormatting sqref="Z197">
    <cfRule type="cellIs" dxfId="21687" priority="2574" operator="equal">
      <formula>0</formula>
    </cfRule>
    <cfRule type="cellIs" dxfId="21686" priority="2575" operator="lessThan">
      <formula>Z$7</formula>
    </cfRule>
    <cfRule type="cellIs" dxfId="21685" priority="2576" operator="greaterThanOrEqual">
      <formula>Z$7</formula>
    </cfRule>
  </conditionalFormatting>
  <conditionalFormatting sqref="AA197">
    <cfRule type="cellIs" dxfId="21684" priority="2570" operator="equal">
      <formula>0</formula>
    </cfRule>
    <cfRule type="cellIs" dxfId="21683" priority="2571" operator="lessThan">
      <formula>AA$6</formula>
    </cfRule>
    <cfRule type="cellIs" dxfId="21682" priority="2572" operator="lessThan">
      <formula>AA$7</formula>
    </cfRule>
    <cfRule type="cellIs" dxfId="21681" priority="2573" operator="greaterThanOrEqual">
      <formula>AA$7</formula>
    </cfRule>
  </conditionalFormatting>
  <conditionalFormatting sqref="AB197">
    <cfRule type="cellIs" dxfId="21680" priority="2567" operator="equal">
      <formula>0</formula>
    </cfRule>
    <cfRule type="cellIs" dxfId="21679" priority="2568" operator="lessThan">
      <formula>AB$7</formula>
    </cfRule>
    <cfRule type="cellIs" dxfId="21678" priority="2569" operator="greaterThanOrEqual">
      <formula>AB$7</formula>
    </cfRule>
  </conditionalFormatting>
  <conditionalFormatting sqref="AC197">
    <cfRule type="cellIs" dxfId="21677" priority="2564" operator="equal">
      <formula>0</formula>
    </cfRule>
    <cfRule type="cellIs" dxfId="21676" priority="2565" operator="lessThan">
      <formula>AC$7</formula>
    </cfRule>
    <cfRule type="cellIs" dxfId="21675" priority="2566" operator="greaterThanOrEqual">
      <formula>AC$7</formula>
    </cfRule>
  </conditionalFormatting>
  <conditionalFormatting sqref="AD197">
    <cfRule type="cellIs" dxfId="21674" priority="2561" operator="equal">
      <formula>0</formula>
    </cfRule>
    <cfRule type="cellIs" dxfId="21673" priority="2562" operator="lessThan">
      <formula>AD$7</formula>
    </cfRule>
    <cfRule type="cellIs" dxfId="21672" priority="2563" operator="greaterThanOrEqual">
      <formula>AD$7</formula>
    </cfRule>
  </conditionalFormatting>
  <conditionalFormatting sqref="T197">
    <cfRule type="cellIs" dxfId="21671" priority="2557" operator="equal">
      <formula>0</formula>
    </cfRule>
    <cfRule type="cellIs" dxfId="21670" priority="2558" operator="lessThan">
      <formula>T$6</formula>
    </cfRule>
    <cfRule type="cellIs" dxfId="21669" priority="2559" operator="lessThan">
      <formula>T$7</formula>
    </cfRule>
    <cfRule type="cellIs" dxfId="21668" priority="2560" operator="greaterThanOrEqual">
      <formula>T$7</formula>
    </cfRule>
  </conditionalFormatting>
  <conditionalFormatting sqref="F203 AE203">
    <cfRule type="cellIs" dxfId="21667" priority="2553" operator="equal">
      <formula>0</formula>
    </cfRule>
    <cfRule type="cellIs" dxfId="21666" priority="2554" operator="lessThan">
      <formula>F$6</formula>
    </cfRule>
    <cfRule type="cellIs" dxfId="21665" priority="2555" operator="lessThan">
      <formula>F$7</formula>
    </cfRule>
    <cfRule type="cellIs" dxfId="21664" priority="2556" operator="greaterThanOrEqual">
      <formula>F$7</formula>
    </cfRule>
  </conditionalFormatting>
  <conditionalFormatting sqref="G203">
    <cfRule type="cellIs" dxfId="21663" priority="2549" operator="equal">
      <formula>0</formula>
    </cfRule>
    <cfRule type="cellIs" dxfId="21662" priority="2550" operator="lessThan">
      <formula>G$6</formula>
    </cfRule>
    <cfRule type="cellIs" dxfId="21661" priority="2551" operator="lessThan">
      <formula>G$7</formula>
    </cfRule>
    <cfRule type="cellIs" dxfId="21660" priority="2552" operator="greaterThanOrEqual">
      <formula>G$7</formula>
    </cfRule>
  </conditionalFormatting>
  <conditionalFormatting sqref="H203">
    <cfRule type="cellIs" dxfId="21659" priority="2545" operator="equal">
      <formula>0</formula>
    </cfRule>
    <cfRule type="cellIs" dxfId="21658" priority="2546" operator="lessThan">
      <formula>H$6</formula>
    </cfRule>
    <cfRule type="cellIs" dxfId="21657" priority="2547" operator="lessThan">
      <formula>H$7</formula>
    </cfRule>
    <cfRule type="cellIs" dxfId="21656" priority="2548" operator="greaterThanOrEqual">
      <formula>H$7</formula>
    </cfRule>
  </conditionalFormatting>
  <conditionalFormatting sqref="I203">
    <cfRule type="cellIs" dxfId="21655" priority="2541" operator="equal">
      <formula>0</formula>
    </cfRule>
    <cfRule type="cellIs" dxfId="21654" priority="2542" operator="lessThan">
      <formula>I$6</formula>
    </cfRule>
    <cfRule type="cellIs" dxfId="21653" priority="2543" operator="lessThan">
      <formula>I$7</formula>
    </cfRule>
    <cfRule type="cellIs" dxfId="21652" priority="2544" operator="greaterThanOrEqual">
      <formula>I$7</formula>
    </cfRule>
  </conditionalFormatting>
  <conditionalFormatting sqref="J203">
    <cfRule type="cellIs" dxfId="21651" priority="2537" operator="equal">
      <formula>0</formula>
    </cfRule>
    <cfRule type="cellIs" dxfId="21650" priority="2538" operator="lessThan">
      <formula>J$6</formula>
    </cfRule>
    <cfRule type="cellIs" dxfId="21649" priority="2539" operator="lessThan">
      <formula>J$7</formula>
    </cfRule>
    <cfRule type="cellIs" dxfId="21648" priority="2540" operator="greaterThanOrEqual">
      <formula>J$7</formula>
    </cfRule>
  </conditionalFormatting>
  <conditionalFormatting sqref="L203">
    <cfRule type="cellIs" dxfId="21647" priority="2529" operator="equal">
      <formula>0</formula>
    </cfRule>
    <cfRule type="cellIs" dxfId="21646" priority="2530" operator="lessThan">
      <formula>L$6</formula>
    </cfRule>
    <cfRule type="cellIs" dxfId="21645" priority="2531" operator="lessThan">
      <formula>L$7</formula>
    </cfRule>
    <cfRule type="cellIs" dxfId="21644" priority="2532" operator="greaterThanOrEqual">
      <formula>L$7</formula>
    </cfRule>
  </conditionalFormatting>
  <conditionalFormatting sqref="M203">
    <cfRule type="cellIs" dxfId="21643" priority="2525" operator="equal">
      <formula>0</formula>
    </cfRule>
    <cfRule type="cellIs" dxfId="21642" priority="2526" operator="lessThan">
      <formula>M$6</formula>
    </cfRule>
    <cfRule type="cellIs" dxfId="21641" priority="2527" operator="lessThan">
      <formula>M$7</formula>
    </cfRule>
    <cfRule type="cellIs" dxfId="21640" priority="2528" operator="greaterThanOrEqual">
      <formula>M$7</formula>
    </cfRule>
  </conditionalFormatting>
  <conditionalFormatting sqref="N203">
    <cfRule type="cellIs" dxfId="21639" priority="2521" operator="equal">
      <formula>0</formula>
    </cfRule>
    <cfRule type="cellIs" dxfId="21638" priority="2522" operator="lessThan">
      <formula>N$6</formula>
    </cfRule>
    <cfRule type="cellIs" dxfId="21637" priority="2523" operator="lessThan">
      <formula>N$7</formula>
    </cfRule>
    <cfRule type="cellIs" dxfId="21636" priority="2524" operator="greaterThanOrEqual">
      <formula>N$7</formula>
    </cfRule>
  </conditionalFormatting>
  <conditionalFormatting sqref="O203">
    <cfRule type="cellIs" dxfId="21635" priority="2517" operator="equal">
      <formula>0</formula>
    </cfRule>
    <cfRule type="cellIs" dxfId="21634" priority="2518" operator="lessThan">
      <formula>O$6</formula>
    </cfRule>
    <cfRule type="cellIs" dxfId="21633" priority="2519" operator="lessThan">
      <formula>O$7</formula>
    </cfRule>
    <cfRule type="cellIs" dxfId="21632" priority="2520" operator="greaterThanOrEqual">
      <formula>O$7</formula>
    </cfRule>
  </conditionalFormatting>
  <conditionalFormatting sqref="P203">
    <cfRule type="cellIs" dxfId="21631" priority="2513" operator="equal">
      <formula>0</formula>
    </cfRule>
    <cfRule type="cellIs" dxfId="21630" priority="2514" operator="lessThan">
      <formula>P$6</formula>
    </cfRule>
    <cfRule type="cellIs" dxfId="21629" priority="2515" operator="lessThan">
      <formula>P$7</formula>
    </cfRule>
    <cfRule type="cellIs" dxfId="21628" priority="2516" operator="greaterThanOrEqual">
      <formula>P$7</formula>
    </cfRule>
  </conditionalFormatting>
  <conditionalFormatting sqref="Q203">
    <cfRule type="cellIs" dxfId="21627" priority="2509" operator="equal">
      <formula>0</formula>
    </cfRule>
    <cfRule type="cellIs" dxfId="21626" priority="2510" operator="lessThan">
      <formula>Q$6</formula>
    </cfRule>
    <cfRule type="cellIs" dxfId="21625" priority="2511" operator="lessThan">
      <formula>Q$7</formula>
    </cfRule>
    <cfRule type="cellIs" dxfId="21624" priority="2512" operator="greaterThanOrEqual">
      <formula>Q$7</formula>
    </cfRule>
  </conditionalFormatting>
  <conditionalFormatting sqref="R203">
    <cfRule type="cellIs" dxfId="21623" priority="2505" operator="equal">
      <formula>0</formula>
    </cfRule>
    <cfRule type="cellIs" dxfId="21622" priority="2506" operator="lessThan">
      <formula>R$6</formula>
    </cfRule>
    <cfRule type="cellIs" dxfId="21621" priority="2507" operator="lessThan">
      <formula>R$7</formula>
    </cfRule>
    <cfRule type="cellIs" dxfId="21620" priority="2508" operator="greaterThanOrEqual">
      <formula>R$7</formula>
    </cfRule>
  </conditionalFormatting>
  <conditionalFormatting sqref="S203">
    <cfRule type="cellIs" dxfId="21619" priority="2501" operator="equal">
      <formula>0</formula>
    </cfRule>
    <cfRule type="cellIs" dxfId="21618" priority="2502" operator="lessThan">
      <formula>S$6</formula>
    </cfRule>
    <cfRule type="cellIs" dxfId="21617" priority="2503" operator="lessThan">
      <formula>S$7</formula>
    </cfRule>
    <cfRule type="cellIs" dxfId="21616" priority="2504" operator="greaterThanOrEqual">
      <formula>S$7</formula>
    </cfRule>
  </conditionalFormatting>
  <conditionalFormatting sqref="U203">
    <cfRule type="cellIs" dxfId="21615" priority="2497" operator="equal">
      <formula>0</formula>
    </cfRule>
    <cfRule type="cellIs" dxfId="21614" priority="2498" operator="lessThan">
      <formula>U$6</formula>
    </cfRule>
    <cfRule type="cellIs" dxfId="21613" priority="2499" operator="lessThan">
      <formula>U$7</formula>
    </cfRule>
    <cfRule type="cellIs" dxfId="21612" priority="2500" operator="greaterThanOrEqual">
      <formula>U$7</formula>
    </cfRule>
  </conditionalFormatting>
  <conditionalFormatting sqref="W203">
    <cfRule type="cellIs" dxfId="21611" priority="2493" operator="equal">
      <formula>0</formula>
    </cfRule>
    <cfRule type="cellIs" dxfId="21610" priority="2494" operator="lessThan">
      <formula>W$6</formula>
    </cfRule>
    <cfRule type="cellIs" dxfId="21609" priority="2495" operator="lessThan">
      <formula>W$7</formula>
    </cfRule>
    <cfRule type="cellIs" dxfId="21608" priority="2496" operator="greaterThanOrEqual">
      <formula>W$7</formula>
    </cfRule>
  </conditionalFormatting>
  <conditionalFormatting sqref="X203">
    <cfRule type="cellIs" dxfId="21607" priority="2489" operator="equal">
      <formula>0</formula>
    </cfRule>
    <cfRule type="cellIs" dxfId="21606" priority="2490" operator="lessThan">
      <formula>X$6</formula>
    </cfRule>
    <cfRule type="cellIs" dxfId="21605" priority="2491" operator="lessThan">
      <formula>X$7</formula>
    </cfRule>
    <cfRule type="cellIs" dxfId="21604" priority="2492" operator="greaterThanOrEqual">
      <formula>X$7</formula>
    </cfRule>
  </conditionalFormatting>
  <conditionalFormatting sqref="Y203">
    <cfRule type="cellIs" dxfId="21603" priority="2486" operator="equal">
      <formula>0</formula>
    </cfRule>
    <cfRule type="cellIs" dxfId="21602" priority="2487" operator="lessThan">
      <formula>Y$7</formula>
    </cfRule>
    <cfRule type="cellIs" dxfId="21601" priority="2488" operator="greaterThanOrEqual">
      <formula>Y$7</formula>
    </cfRule>
  </conditionalFormatting>
  <conditionalFormatting sqref="Z203">
    <cfRule type="cellIs" dxfId="21600" priority="2483" operator="equal">
      <formula>0</formula>
    </cfRule>
    <cfRule type="cellIs" dxfId="21599" priority="2484" operator="lessThan">
      <formula>Z$7</formula>
    </cfRule>
    <cfRule type="cellIs" dxfId="21598" priority="2485" operator="greaterThanOrEqual">
      <formula>Z$7</formula>
    </cfRule>
  </conditionalFormatting>
  <conditionalFormatting sqref="AA203">
    <cfRule type="cellIs" dxfId="21597" priority="2479" operator="equal">
      <formula>0</formula>
    </cfRule>
    <cfRule type="cellIs" dxfId="21596" priority="2480" operator="lessThan">
      <formula>AA$6</formula>
    </cfRule>
    <cfRule type="cellIs" dxfId="21595" priority="2481" operator="lessThan">
      <formula>AA$7</formula>
    </cfRule>
    <cfRule type="cellIs" dxfId="21594" priority="2482" operator="greaterThanOrEqual">
      <formula>AA$7</formula>
    </cfRule>
  </conditionalFormatting>
  <conditionalFormatting sqref="AB203">
    <cfRule type="cellIs" dxfId="21593" priority="2476" operator="equal">
      <formula>0</formula>
    </cfRule>
    <cfRule type="cellIs" dxfId="21592" priority="2477" operator="lessThan">
      <formula>AB$7</formula>
    </cfRule>
    <cfRule type="cellIs" dxfId="21591" priority="2478" operator="greaterThanOrEqual">
      <formula>AB$7</formula>
    </cfRule>
  </conditionalFormatting>
  <conditionalFormatting sqref="AC203">
    <cfRule type="cellIs" dxfId="21590" priority="2473" operator="equal">
      <formula>0</formula>
    </cfRule>
    <cfRule type="cellIs" dxfId="21589" priority="2474" operator="lessThan">
      <formula>AC$7</formula>
    </cfRule>
    <cfRule type="cellIs" dxfId="21588" priority="2475" operator="greaterThanOrEqual">
      <formula>AC$7</formula>
    </cfRule>
  </conditionalFormatting>
  <conditionalFormatting sqref="AD203">
    <cfRule type="cellIs" dxfId="21587" priority="2470" operator="equal">
      <formula>0</formula>
    </cfRule>
    <cfRule type="cellIs" dxfId="21586" priority="2471" operator="lessThan">
      <formula>AD$7</formula>
    </cfRule>
    <cfRule type="cellIs" dxfId="21585" priority="2472" operator="greaterThanOrEqual">
      <formula>AD$7</formula>
    </cfRule>
  </conditionalFormatting>
  <conditionalFormatting sqref="T203">
    <cfRule type="cellIs" dxfId="21584" priority="2466" operator="equal">
      <formula>0</formula>
    </cfRule>
    <cfRule type="cellIs" dxfId="21583" priority="2467" operator="lessThan">
      <formula>T$6</formula>
    </cfRule>
    <cfRule type="cellIs" dxfId="21582" priority="2468" operator="lessThan">
      <formula>T$7</formula>
    </cfRule>
    <cfRule type="cellIs" dxfId="21581" priority="2469" operator="greaterThanOrEqual">
      <formula>T$7</formula>
    </cfRule>
  </conditionalFormatting>
  <conditionalFormatting sqref="F213 AE213">
    <cfRule type="cellIs" dxfId="21580" priority="2462" operator="equal">
      <formula>0</formula>
    </cfRule>
    <cfRule type="cellIs" dxfId="21579" priority="2463" operator="lessThan">
      <formula>F$6</formula>
    </cfRule>
    <cfRule type="cellIs" dxfId="21578" priority="2464" operator="lessThan">
      <formula>F$7</formula>
    </cfRule>
    <cfRule type="cellIs" dxfId="21577" priority="2465" operator="greaterThanOrEqual">
      <formula>F$7</formula>
    </cfRule>
  </conditionalFormatting>
  <conditionalFormatting sqref="G213">
    <cfRule type="cellIs" dxfId="21576" priority="2458" operator="equal">
      <formula>0</formula>
    </cfRule>
    <cfRule type="cellIs" dxfId="21575" priority="2459" operator="lessThan">
      <formula>G$6</formula>
    </cfRule>
    <cfRule type="cellIs" dxfId="21574" priority="2460" operator="lessThan">
      <formula>G$7</formula>
    </cfRule>
    <cfRule type="cellIs" dxfId="21573" priority="2461" operator="greaterThanOrEqual">
      <formula>G$7</formula>
    </cfRule>
  </conditionalFormatting>
  <conditionalFormatting sqref="H213">
    <cfRule type="cellIs" dxfId="21572" priority="2454" operator="equal">
      <formula>0</formula>
    </cfRule>
    <cfRule type="cellIs" dxfId="21571" priority="2455" operator="lessThan">
      <formula>H$6</formula>
    </cfRule>
    <cfRule type="cellIs" dxfId="21570" priority="2456" operator="lessThan">
      <formula>H$7</formula>
    </cfRule>
    <cfRule type="cellIs" dxfId="21569" priority="2457" operator="greaterThanOrEqual">
      <formula>H$7</formula>
    </cfRule>
  </conditionalFormatting>
  <conditionalFormatting sqref="I213">
    <cfRule type="cellIs" dxfId="21568" priority="2450" operator="equal">
      <formula>0</formula>
    </cfRule>
    <cfRule type="cellIs" dxfId="21567" priority="2451" operator="lessThan">
      <formula>I$6</formula>
    </cfRule>
    <cfRule type="cellIs" dxfId="21566" priority="2452" operator="lessThan">
      <formula>I$7</formula>
    </cfRule>
    <cfRule type="cellIs" dxfId="21565" priority="2453" operator="greaterThanOrEqual">
      <formula>I$7</formula>
    </cfRule>
  </conditionalFormatting>
  <conditionalFormatting sqref="K213">
    <cfRule type="cellIs" dxfId="21564" priority="2442" operator="equal">
      <formula>0</formula>
    </cfRule>
    <cfRule type="cellIs" dxfId="21563" priority="2443" operator="lessThan">
      <formula>K$6</formula>
    </cfRule>
    <cfRule type="cellIs" dxfId="21562" priority="2444" operator="lessThan">
      <formula>K$7</formula>
    </cfRule>
    <cfRule type="cellIs" dxfId="21561" priority="2445" operator="greaterThanOrEqual">
      <formula>K$7</formula>
    </cfRule>
  </conditionalFormatting>
  <conditionalFormatting sqref="L213">
    <cfRule type="cellIs" dxfId="21560" priority="2438" operator="equal">
      <formula>0</formula>
    </cfRule>
    <cfRule type="cellIs" dxfId="21559" priority="2439" operator="lessThan">
      <formula>L$6</formula>
    </cfRule>
    <cfRule type="cellIs" dxfId="21558" priority="2440" operator="lessThan">
      <formula>L$7</formula>
    </cfRule>
    <cfRule type="cellIs" dxfId="21557" priority="2441" operator="greaterThanOrEqual">
      <formula>L$7</formula>
    </cfRule>
  </conditionalFormatting>
  <conditionalFormatting sqref="M213">
    <cfRule type="cellIs" dxfId="21556" priority="2434" operator="equal">
      <formula>0</formula>
    </cfRule>
    <cfRule type="cellIs" dxfId="21555" priority="2435" operator="lessThan">
      <formula>M$6</formula>
    </cfRule>
    <cfRule type="cellIs" dxfId="21554" priority="2436" operator="lessThan">
      <formula>M$7</formula>
    </cfRule>
    <cfRule type="cellIs" dxfId="21553" priority="2437" operator="greaterThanOrEqual">
      <formula>M$7</formula>
    </cfRule>
  </conditionalFormatting>
  <conditionalFormatting sqref="N213">
    <cfRule type="cellIs" dxfId="21552" priority="2430" operator="equal">
      <formula>0</formula>
    </cfRule>
    <cfRule type="cellIs" dxfId="21551" priority="2431" operator="lessThan">
      <formula>N$6</formula>
    </cfRule>
    <cfRule type="cellIs" dxfId="21550" priority="2432" operator="lessThan">
      <formula>N$7</formula>
    </cfRule>
    <cfRule type="cellIs" dxfId="21549" priority="2433" operator="greaterThanOrEqual">
      <formula>N$7</formula>
    </cfRule>
  </conditionalFormatting>
  <conditionalFormatting sqref="O213">
    <cfRule type="cellIs" dxfId="21548" priority="2426" operator="equal">
      <formula>0</formula>
    </cfRule>
    <cfRule type="cellIs" dxfId="21547" priority="2427" operator="lessThan">
      <formula>O$6</formula>
    </cfRule>
    <cfRule type="cellIs" dxfId="21546" priority="2428" operator="lessThan">
      <formula>O$7</formula>
    </cfRule>
    <cfRule type="cellIs" dxfId="21545" priority="2429" operator="greaterThanOrEqual">
      <formula>O$7</formula>
    </cfRule>
  </conditionalFormatting>
  <conditionalFormatting sqref="P213">
    <cfRule type="cellIs" dxfId="21544" priority="2422" operator="equal">
      <formula>0</formula>
    </cfRule>
    <cfRule type="cellIs" dxfId="21543" priority="2423" operator="lessThan">
      <formula>P$6</formula>
    </cfRule>
    <cfRule type="cellIs" dxfId="21542" priority="2424" operator="lessThan">
      <formula>P$7</formula>
    </cfRule>
    <cfRule type="cellIs" dxfId="21541" priority="2425" operator="greaterThanOrEqual">
      <formula>P$7</formula>
    </cfRule>
  </conditionalFormatting>
  <conditionalFormatting sqref="Q213">
    <cfRule type="cellIs" dxfId="21540" priority="2418" operator="equal">
      <formula>0</formula>
    </cfRule>
    <cfRule type="cellIs" dxfId="21539" priority="2419" operator="lessThan">
      <formula>Q$6</formula>
    </cfRule>
    <cfRule type="cellIs" dxfId="21538" priority="2420" operator="lessThan">
      <formula>Q$7</formula>
    </cfRule>
    <cfRule type="cellIs" dxfId="21537" priority="2421" operator="greaterThanOrEqual">
      <formula>Q$7</formula>
    </cfRule>
  </conditionalFormatting>
  <conditionalFormatting sqref="R213">
    <cfRule type="cellIs" dxfId="21536" priority="2414" operator="equal">
      <formula>0</formula>
    </cfRule>
    <cfRule type="cellIs" dxfId="21535" priority="2415" operator="lessThan">
      <formula>R$6</formula>
    </cfRule>
    <cfRule type="cellIs" dxfId="21534" priority="2416" operator="lessThan">
      <formula>R$7</formula>
    </cfRule>
    <cfRule type="cellIs" dxfId="21533" priority="2417" operator="greaterThanOrEqual">
      <formula>R$7</formula>
    </cfRule>
  </conditionalFormatting>
  <conditionalFormatting sqref="S213">
    <cfRule type="cellIs" dxfId="21532" priority="2410" operator="equal">
      <formula>0</formula>
    </cfRule>
    <cfRule type="cellIs" dxfId="21531" priority="2411" operator="lessThan">
      <formula>S$6</formula>
    </cfRule>
    <cfRule type="cellIs" dxfId="21530" priority="2412" operator="lessThan">
      <formula>S$7</formula>
    </cfRule>
    <cfRule type="cellIs" dxfId="21529" priority="2413" operator="greaterThanOrEqual">
      <formula>S$7</formula>
    </cfRule>
  </conditionalFormatting>
  <conditionalFormatting sqref="U213">
    <cfRule type="cellIs" dxfId="21528" priority="2406" operator="equal">
      <formula>0</formula>
    </cfRule>
    <cfRule type="cellIs" dxfId="21527" priority="2407" operator="lessThan">
      <formula>U$6</formula>
    </cfRule>
    <cfRule type="cellIs" dxfId="21526" priority="2408" operator="lessThan">
      <formula>U$7</formula>
    </cfRule>
    <cfRule type="cellIs" dxfId="21525" priority="2409" operator="greaterThanOrEqual">
      <formula>U$7</formula>
    </cfRule>
  </conditionalFormatting>
  <conditionalFormatting sqref="W213">
    <cfRule type="cellIs" dxfId="21524" priority="2402" operator="equal">
      <formula>0</formula>
    </cfRule>
    <cfRule type="cellIs" dxfId="21523" priority="2403" operator="lessThan">
      <formula>W$6</formula>
    </cfRule>
    <cfRule type="cellIs" dxfId="21522" priority="2404" operator="lessThan">
      <formula>W$7</formula>
    </cfRule>
    <cfRule type="cellIs" dxfId="21521" priority="2405" operator="greaterThanOrEqual">
      <formula>W$7</formula>
    </cfRule>
  </conditionalFormatting>
  <conditionalFormatting sqref="X213">
    <cfRule type="cellIs" dxfId="21520" priority="2398" operator="equal">
      <formula>0</formula>
    </cfRule>
    <cfRule type="cellIs" dxfId="21519" priority="2399" operator="lessThan">
      <formula>X$6</formula>
    </cfRule>
    <cfRule type="cellIs" dxfId="21518" priority="2400" operator="lessThan">
      <formula>X$7</formula>
    </cfRule>
    <cfRule type="cellIs" dxfId="21517" priority="2401" operator="greaterThanOrEqual">
      <formula>X$7</formula>
    </cfRule>
  </conditionalFormatting>
  <conditionalFormatting sqref="Y213">
    <cfRule type="cellIs" dxfId="21516" priority="2395" operator="equal">
      <formula>0</formula>
    </cfRule>
    <cfRule type="cellIs" dxfId="21515" priority="2396" operator="lessThan">
      <formula>Y$7</formula>
    </cfRule>
    <cfRule type="cellIs" dxfId="21514" priority="2397" operator="greaterThanOrEqual">
      <formula>Y$7</formula>
    </cfRule>
  </conditionalFormatting>
  <conditionalFormatting sqref="Z213">
    <cfRule type="cellIs" dxfId="21513" priority="2392" operator="equal">
      <formula>0</formula>
    </cfRule>
    <cfRule type="cellIs" dxfId="21512" priority="2393" operator="lessThan">
      <formula>Z$7</formula>
    </cfRule>
    <cfRule type="cellIs" dxfId="21511" priority="2394" operator="greaterThanOrEqual">
      <formula>Z$7</formula>
    </cfRule>
  </conditionalFormatting>
  <conditionalFormatting sqref="AA213">
    <cfRule type="cellIs" dxfId="21510" priority="2388" operator="equal">
      <formula>0</formula>
    </cfRule>
    <cfRule type="cellIs" dxfId="21509" priority="2389" operator="lessThan">
      <formula>AA$6</formula>
    </cfRule>
    <cfRule type="cellIs" dxfId="21508" priority="2390" operator="lessThan">
      <formula>AA$7</formula>
    </cfRule>
    <cfRule type="cellIs" dxfId="21507" priority="2391" operator="greaterThanOrEqual">
      <formula>AA$7</formula>
    </cfRule>
  </conditionalFormatting>
  <conditionalFormatting sqref="AB213">
    <cfRule type="cellIs" dxfId="21506" priority="2385" operator="equal">
      <formula>0</formula>
    </cfRule>
    <cfRule type="cellIs" dxfId="21505" priority="2386" operator="lessThan">
      <formula>AB$7</formula>
    </cfRule>
    <cfRule type="cellIs" dxfId="21504" priority="2387" operator="greaterThanOrEqual">
      <formula>AB$7</formula>
    </cfRule>
  </conditionalFormatting>
  <conditionalFormatting sqref="AC213">
    <cfRule type="cellIs" dxfId="21503" priority="2382" operator="equal">
      <formula>0</formula>
    </cfRule>
    <cfRule type="cellIs" dxfId="21502" priority="2383" operator="lessThan">
      <formula>AC$7</formula>
    </cfRule>
    <cfRule type="cellIs" dxfId="21501" priority="2384" operator="greaterThanOrEqual">
      <formula>AC$7</formula>
    </cfRule>
  </conditionalFormatting>
  <conditionalFormatting sqref="AD213">
    <cfRule type="cellIs" dxfId="21500" priority="2379" operator="equal">
      <formula>0</formula>
    </cfRule>
    <cfRule type="cellIs" dxfId="21499" priority="2380" operator="lessThan">
      <formula>AD$7</formula>
    </cfRule>
    <cfRule type="cellIs" dxfId="21498" priority="2381" operator="greaterThanOrEqual">
      <formula>AD$7</formula>
    </cfRule>
  </conditionalFormatting>
  <conditionalFormatting sqref="T213">
    <cfRule type="cellIs" dxfId="21497" priority="2375" operator="equal">
      <formula>0</formula>
    </cfRule>
    <cfRule type="cellIs" dxfId="21496" priority="2376" operator="lessThan">
      <formula>T$6</formula>
    </cfRule>
    <cfRule type="cellIs" dxfId="21495" priority="2377" operator="lessThan">
      <formula>T$7</formula>
    </cfRule>
    <cfRule type="cellIs" dxfId="21494" priority="2378" operator="greaterThanOrEqual">
      <formula>T$7</formula>
    </cfRule>
  </conditionalFormatting>
  <conditionalFormatting sqref="F222:F223 AE222:AE223">
    <cfRule type="cellIs" dxfId="21493" priority="2371" operator="equal">
      <formula>0</formula>
    </cfRule>
    <cfRule type="cellIs" dxfId="21492" priority="2372" operator="lessThan">
      <formula>F$6</formula>
    </cfRule>
    <cfRule type="cellIs" dxfId="21491" priority="2373" operator="lessThan">
      <formula>F$7</formula>
    </cfRule>
    <cfRule type="cellIs" dxfId="21490" priority="2374" operator="greaterThanOrEqual">
      <formula>F$7</formula>
    </cfRule>
  </conditionalFormatting>
  <conditionalFormatting sqref="G222:G223">
    <cfRule type="cellIs" dxfId="21489" priority="2367" operator="equal">
      <formula>0</formula>
    </cfRule>
    <cfRule type="cellIs" dxfId="21488" priority="2368" operator="lessThan">
      <formula>G$6</formula>
    </cfRule>
    <cfRule type="cellIs" dxfId="21487" priority="2369" operator="lessThan">
      <formula>G$7</formula>
    </cfRule>
    <cfRule type="cellIs" dxfId="21486" priority="2370" operator="greaterThanOrEqual">
      <formula>G$7</formula>
    </cfRule>
  </conditionalFormatting>
  <conditionalFormatting sqref="H222:H223">
    <cfRule type="cellIs" dxfId="21485" priority="2363" operator="equal">
      <formula>0</formula>
    </cfRule>
    <cfRule type="cellIs" dxfId="21484" priority="2364" operator="lessThan">
      <formula>H$6</formula>
    </cfRule>
    <cfRule type="cellIs" dxfId="21483" priority="2365" operator="lessThan">
      <formula>H$7</formula>
    </cfRule>
    <cfRule type="cellIs" dxfId="21482" priority="2366" operator="greaterThanOrEqual">
      <formula>H$7</formula>
    </cfRule>
  </conditionalFormatting>
  <conditionalFormatting sqref="J222:J223">
    <cfRule type="cellIs" dxfId="21481" priority="2355" operator="equal">
      <formula>0</formula>
    </cfRule>
    <cfRule type="cellIs" dxfId="21480" priority="2356" operator="lessThan">
      <formula>J$6</formula>
    </cfRule>
    <cfRule type="cellIs" dxfId="21479" priority="2357" operator="lessThan">
      <formula>J$7</formula>
    </cfRule>
    <cfRule type="cellIs" dxfId="21478" priority="2358" operator="greaterThanOrEqual">
      <formula>J$7</formula>
    </cfRule>
  </conditionalFormatting>
  <conditionalFormatting sqref="K222:K223">
    <cfRule type="cellIs" dxfId="21477" priority="2351" operator="equal">
      <formula>0</formula>
    </cfRule>
    <cfRule type="cellIs" dxfId="21476" priority="2352" operator="lessThan">
      <formula>K$6</formula>
    </cfRule>
    <cfRule type="cellIs" dxfId="21475" priority="2353" operator="lessThan">
      <formula>K$7</formula>
    </cfRule>
    <cfRule type="cellIs" dxfId="21474" priority="2354" operator="greaterThanOrEqual">
      <formula>K$7</formula>
    </cfRule>
  </conditionalFormatting>
  <conditionalFormatting sqref="L222:L223">
    <cfRule type="cellIs" dxfId="21473" priority="2347" operator="equal">
      <formula>0</formula>
    </cfRule>
    <cfRule type="cellIs" dxfId="21472" priority="2348" operator="lessThan">
      <formula>L$6</formula>
    </cfRule>
    <cfRule type="cellIs" dxfId="21471" priority="2349" operator="lessThan">
      <formula>L$7</formula>
    </cfRule>
    <cfRule type="cellIs" dxfId="21470" priority="2350" operator="greaterThanOrEqual">
      <formula>L$7</formula>
    </cfRule>
  </conditionalFormatting>
  <conditionalFormatting sqref="M222:M223">
    <cfRule type="cellIs" dxfId="21469" priority="2343" operator="equal">
      <formula>0</formula>
    </cfRule>
    <cfRule type="cellIs" dxfId="21468" priority="2344" operator="lessThan">
      <formula>M$6</formula>
    </cfRule>
    <cfRule type="cellIs" dxfId="21467" priority="2345" operator="lessThan">
      <formula>M$7</formula>
    </cfRule>
    <cfRule type="cellIs" dxfId="21466" priority="2346" operator="greaterThanOrEqual">
      <formula>M$7</formula>
    </cfRule>
  </conditionalFormatting>
  <conditionalFormatting sqref="N222:N223">
    <cfRule type="cellIs" dxfId="21465" priority="2339" operator="equal">
      <formula>0</formula>
    </cfRule>
    <cfRule type="cellIs" dxfId="21464" priority="2340" operator="lessThan">
      <formula>N$6</formula>
    </cfRule>
    <cfRule type="cellIs" dxfId="21463" priority="2341" operator="lessThan">
      <formula>N$7</formula>
    </cfRule>
    <cfRule type="cellIs" dxfId="21462" priority="2342" operator="greaterThanOrEqual">
      <formula>N$7</formula>
    </cfRule>
  </conditionalFormatting>
  <conditionalFormatting sqref="O222:O223">
    <cfRule type="cellIs" dxfId="21461" priority="2335" operator="equal">
      <formula>0</formula>
    </cfRule>
    <cfRule type="cellIs" dxfId="21460" priority="2336" operator="lessThan">
      <formula>O$6</formula>
    </cfRule>
    <cfRule type="cellIs" dxfId="21459" priority="2337" operator="lessThan">
      <formula>O$7</formula>
    </cfRule>
    <cfRule type="cellIs" dxfId="21458" priority="2338" operator="greaterThanOrEqual">
      <formula>O$7</formula>
    </cfRule>
  </conditionalFormatting>
  <conditionalFormatting sqref="P222:P223">
    <cfRule type="cellIs" dxfId="21457" priority="2331" operator="equal">
      <formula>0</formula>
    </cfRule>
    <cfRule type="cellIs" dxfId="21456" priority="2332" operator="lessThan">
      <formula>P$6</formula>
    </cfRule>
    <cfRule type="cellIs" dxfId="21455" priority="2333" operator="lessThan">
      <formula>P$7</formula>
    </cfRule>
    <cfRule type="cellIs" dxfId="21454" priority="2334" operator="greaterThanOrEqual">
      <formula>P$7</formula>
    </cfRule>
  </conditionalFormatting>
  <conditionalFormatting sqref="Q222:Q223">
    <cfRule type="cellIs" dxfId="21453" priority="2327" operator="equal">
      <formula>0</formula>
    </cfRule>
    <cfRule type="cellIs" dxfId="21452" priority="2328" operator="lessThan">
      <formula>Q$6</formula>
    </cfRule>
    <cfRule type="cellIs" dxfId="21451" priority="2329" operator="lessThan">
      <formula>Q$7</formula>
    </cfRule>
    <cfRule type="cellIs" dxfId="21450" priority="2330" operator="greaterThanOrEqual">
      <formula>Q$7</formula>
    </cfRule>
  </conditionalFormatting>
  <conditionalFormatting sqref="R222:R223">
    <cfRule type="cellIs" dxfId="21449" priority="2323" operator="equal">
      <formula>0</formula>
    </cfRule>
    <cfRule type="cellIs" dxfId="21448" priority="2324" operator="lessThan">
      <formula>R$6</formula>
    </cfRule>
    <cfRule type="cellIs" dxfId="21447" priority="2325" operator="lessThan">
      <formula>R$7</formula>
    </cfRule>
    <cfRule type="cellIs" dxfId="21446" priority="2326" operator="greaterThanOrEqual">
      <formula>R$7</formula>
    </cfRule>
  </conditionalFormatting>
  <conditionalFormatting sqref="S222:S223">
    <cfRule type="cellIs" dxfId="21445" priority="2319" operator="equal">
      <formula>0</formula>
    </cfRule>
    <cfRule type="cellIs" dxfId="21444" priority="2320" operator="lessThan">
      <formula>S$6</formula>
    </cfRule>
    <cfRule type="cellIs" dxfId="21443" priority="2321" operator="lessThan">
      <formula>S$7</formula>
    </cfRule>
    <cfRule type="cellIs" dxfId="21442" priority="2322" operator="greaterThanOrEqual">
      <formula>S$7</formula>
    </cfRule>
  </conditionalFormatting>
  <conditionalFormatting sqref="U222:U223">
    <cfRule type="cellIs" dxfId="21441" priority="2315" operator="equal">
      <formula>0</formula>
    </cfRule>
    <cfRule type="cellIs" dxfId="21440" priority="2316" operator="lessThan">
      <formula>U$6</formula>
    </cfRule>
    <cfRule type="cellIs" dxfId="21439" priority="2317" operator="lessThan">
      <formula>U$7</formula>
    </cfRule>
    <cfRule type="cellIs" dxfId="21438" priority="2318" operator="greaterThanOrEqual">
      <formula>U$7</formula>
    </cfRule>
  </conditionalFormatting>
  <conditionalFormatting sqref="W222:W223">
    <cfRule type="cellIs" dxfId="21437" priority="2311" operator="equal">
      <formula>0</formula>
    </cfRule>
    <cfRule type="cellIs" dxfId="21436" priority="2312" operator="lessThan">
      <formula>W$6</formula>
    </cfRule>
    <cfRule type="cellIs" dxfId="21435" priority="2313" operator="lessThan">
      <formula>W$7</formula>
    </cfRule>
    <cfRule type="cellIs" dxfId="21434" priority="2314" operator="greaterThanOrEqual">
      <formula>W$7</formula>
    </cfRule>
  </conditionalFormatting>
  <conditionalFormatting sqref="X222:X223">
    <cfRule type="cellIs" dxfId="21433" priority="2307" operator="equal">
      <formula>0</formula>
    </cfRule>
    <cfRule type="cellIs" dxfId="21432" priority="2308" operator="lessThan">
      <formula>X$6</formula>
    </cfRule>
    <cfRule type="cellIs" dxfId="21431" priority="2309" operator="lessThan">
      <formula>X$7</formula>
    </cfRule>
    <cfRule type="cellIs" dxfId="21430" priority="2310" operator="greaterThanOrEqual">
      <formula>X$7</formula>
    </cfRule>
  </conditionalFormatting>
  <conditionalFormatting sqref="Y222:Y223">
    <cfRule type="cellIs" dxfId="21429" priority="2304" operator="equal">
      <formula>0</formula>
    </cfRule>
    <cfRule type="cellIs" dxfId="21428" priority="2305" operator="lessThan">
      <formula>Y$7</formula>
    </cfRule>
    <cfRule type="cellIs" dxfId="21427" priority="2306" operator="greaterThanOrEqual">
      <formula>Y$7</formula>
    </cfRule>
  </conditionalFormatting>
  <conditionalFormatting sqref="Z222:Z223">
    <cfRule type="cellIs" dxfId="21426" priority="2301" operator="equal">
      <formula>0</formula>
    </cfRule>
    <cfRule type="cellIs" dxfId="21425" priority="2302" operator="lessThan">
      <formula>Z$7</formula>
    </cfRule>
    <cfRule type="cellIs" dxfId="21424" priority="2303" operator="greaterThanOrEqual">
      <formula>Z$7</formula>
    </cfRule>
  </conditionalFormatting>
  <conditionalFormatting sqref="AA222:AA223">
    <cfRule type="cellIs" dxfId="21423" priority="2297" operator="equal">
      <formula>0</formula>
    </cfRule>
    <cfRule type="cellIs" dxfId="21422" priority="2298" operator="lessThan">
      <formula>AA$6</formula>
    </cfRule>
    <cfRule type="cellIs" dxfId="21421" priority="2299" operator="lessThan">
      <formula>AA$7</formula>
    </cfRule>
    <cfRule type="cellIs" dxfId="21420" priority="2300" operator="greaterThanOrEqual">
      <formula>AA$7</formula>
    </cfRule>
  </conditionalFormatting>
  <conditionalFormatting sqref="AB222:AB223">
    <cfRule type="cellIs" dxfId="21419" priority="2294" operator="equal">
      <formula>0</formula>
    </cfRule>
    <cfRule type="cellIs" dxfId="21418" priority="2295" operator="lessThan">
      <formula>AB$7</formula>
    </cfRule>
    <cfRule type="cellIs" dxfId="21417" priority="2296" operator="greaterThanOrEqual">
      <formula>AB$7</formula>
    </cfRule>
  </conditionalFormatting>
  <conditionalFormatting sqref="AC222:AC223">
    <cfRule type="cellIs" dxfId="21416" priority="2291" operator="equal">
      <formula>0</formula>
    </cfRule>
    <cfRule type="cellIs" dxfId="21415" priority="2292" operator="lessThan">
      <formula>AC$7</formula>
    </cfRule>
    <cfRule type="cellIs" dxfId="21414" priority="2293" operator="greaterThanOrEqual">
      <formula>AC$7</formula>
    </cfRule>
  </conditionalFormatting>
  <conditionalFormatting sqref="AD222:AD223">
    <cfRule type="cellIs" dxfId="21413" priority="2288" operator="equal">
      <formula>0</formula>
    </cfRule>
    <cfRule type="cellIs" dxfId="21412" priority="2289" operator="lessThan">
      <formula>AD$7</formula>
    </cfRule>
    <cfRule type="cellIs" dxfId="21411" priority="2290" operator="greaterThanOrEqual">
      <formula>AD$7</formula>
    </cfRule>
  </conditionalFormatting>
  <conditionalFormatting sqref="T222:T223">
    <cfRule type="cellIs" dxfId="21410" priority="2284" operator="equal">
      <formula>0</formula>
    </cfRule>
    <cfRule type="cellIs" dxfId="21409" priority="2285" operator="lessThan">
      <formula>T$6</formula>
    </cfRule>
    <cfRule type="cellIs" dxfId="21408" priority="2286" operator="lessThan">
      <formula>T$7</formula>
    </cfRule>
    <cfRule type="cellIs" dxfId="21407" priority="2287" operator="greaterThanOrEqual">
      <formula>T$7</formula>
    </cfRule>
  </conditionalFormatting>
  <conditionalFormatting sqref="F234 AE234">
    <cfRule type="cellIs" dxfId="21406" priority="2280" operator="equal">
      <formula>0</formula>
    </cfRule>
    <cfRule type="cellIs" dxfId="21405" priority="2281" operator="lessThan">
      <formula>F$6</formula>
    </cfRule>
    <cfRule type="cellIs" dxfId="21404" priority="2282" operator="lessThan">
      <formula>F$7</formula>
    </cfRule>
    <cfRule type="cellIs" dxfId="21403" priority="2283" operator="greaterThanOrEqual">
      <formula>F$7</formula>
    </cfRule>
  </conditionalFormatting>
  <conditionalFormatting sqref="G234">
    <cfRule type="cellIs" dxfId="21402" priority="2276" operator="equal">
      <formula>0</formula>
    </cfRule>
    <cfRule type="cellIs" dxfId="21401" priority="2277" operator="lessThan">
      <formula>G$6</formula>
    </cfRule>
    <cfRule type="cellIs" dxfId="21400" priority="2278" operator="lessThan">
      <formula>G$7</formula>
    </cfRule>
    <cfRule type="cellIs" dxfId="21399" priority="2279" operator="greaterThanOrEqual">
      <formula>G$7</formula>
    </cfRule>
  </conditionalFormatting>
  <conditionalFormatting sqref="I234">
    <cfRule type="cellIs" dxfId="21398" priority="2268" operator="equal">
      <formula>0</formula>
    </cfRule>
    <cfRule type="cellIs" dxfId="21397" priority="2269" operator="lessThan">
      <formula>I$6</formula>
    </cfRule>
    <cfRule type="cellIs" dxfId="21396" priority="2270" operator="lessThan">
      <formula>I$7</formula>
    </cfRule>
    <cfRule type="cellIs" dxfId="21395" priority="2271" operator="greaterThanOrEqual">
      <formula>I$7</formula>
    </cfRule>
  </conditionalFormatting>
  <conditionalFormatting sqref="J234">
    <cfRule type="cellIs" dxfId="21394" priority="2264" operator="equal">
      <formula>0</formula>
    </cfRule>
    <cfRule type="cellIs" dxfId="21393" priority="2265" operator="lessThan">
      <formula>J$6</formula>
    </cfRule>
    <cfRule type="cellIs" dxfId="21392" priority="2266" operator="lessThan">
      <formula>J$7</formula>
    </cfRule>
    <cfRule type="cellIs" dxfId="21391" priority="2267" operator="greaterThanOrEqual">
      <formula>J$7</formula>
    </cfRule>
  </conditionalFormatting>
  <conditionalFormatting sqref="K234">
    <cfRule type="cellIs" dxfId="21390" priority="2260" operator="equal">
      <formula>0</formula>
    </cfRule>
    <cfRule type="cellIs" dxfId="21389" priority="2261" operator="lessThan">
      <formula>K$6</formula>
    </cfRule>
    <cfRule type="cellIs" dxfId="21388" priority="2262" operator="lessThan">
      <formula>K$7</formula>
    </cfRule>
    <cfRule type="cellIs" dxfId="21387" priority="2263" operator="greaterThanOrEqual">
      <formula>K$7</formula>
    </cfRule>
  </conditionalFormatting>
  <conditionalFormatting sqref="L234">
    <cfRule type="cellIs" dxfId="21386" priority="2256" operator="equal">
      <formula>0</formula>
    </cfRule>
    <cfRule type="cellIs" dxfId="21385" priority="2257" operator="lessThan">
      <formula>L$6</formula>
    </cfRule>
    <cfRule type="cellIs" dxfId="21384" priority="2258" operator="lessThan">
      <formula>L$7</formula>
    </cfRule>
    <cfRule type="cellIs" dxfId="21383" priority="2259" operator="greaterThanOrEqual">
      <formula>L$7</formula>
    </cfRule>
  </conditionalFormatting>
  <conditionalFormatting sqref="M234">
    <cfRule type="cellIs" dxfId="21382" priority="2252" operator="equal">
      <formula>0</formula>
    </cfRule>
    <cfRule type="cellIs" dxfId="21381" priority="2253" operator="lessThan">
      <formula>M$6</formula>
    </cfRule>
    <cfRule type="cellIs" dxfId="21380" priority="2254" operator="lessThan">
      <formula>M$7</formula>
    </cfRule>
    <cfRule type="cellIs" dxfId="21379" priority="2255" operator="greaterThanOrEqual">
      <formula>M$7</formula>
    </cfRule>
  </conditionalFormatting>
  <conditionalFormatting sqref="N234">
    <cfRule type="cellIs" dxfId="21378" priority="2248" operator="equal">
      <formula>0</formula>
    </cfRule>
    <cfRule type="cellIs" dxfId="21377" priority="2249" operator="lessThan">
      <formula>N$6</formula>
    </cfRule>
    <cfRule type="cellIs" dxfId="21376" priority="2250" operator="lessThan">
      <formula>N$7</formula>
    </cfRule>
    <cfRule type="cellIs" dxfId="21375" priority="2251" operator="greaterThanOrEqual">
      <formula>N$7</formula>
    </cfRule>
  </conditionalFormatting>
  <conditionalFormatting sqref="O234">
    <cfRule type="cellIs" dxfId="21374" priority="2244" operator="equal">
      <formula>0</formula>
    </cfRule>
    <cfRule type="cellIs" dxfId="21373" priority="2245" operator="lessThan">
      <formula>O$6</formula>
    </cfRule>
    <cfRule type="cellIs" dxfId="21372" priority="2246" operator="lessThan">
      <formula>O$7</formula>
    </cfRule>
    <cfRule type="cellIs" dxfId="21371" priority="2247" operator="greaterThanOrEqual">
      <formula>O$7</formula>
    </cfRule>
  </conditionalFormatting>
  <conditionalFormatting sqref="P234">
    <cfRule type="cellIs" dxfId="21370" priority="2240" operator="equal">
      <formula>0</formula>
    </cfRule>
    <cfRule type="cellIs" dxfId="21369" priority="2241" operator="lessThan">
      <formula>P$6</formula>
    </cfRule>
    <cfRule type="cellIs" dxfId="21368" priority="2242" operator="lessThan">
      <formula>P$7</formula>
    </cfRule>
    <cfRule type="cellIs" dxfId="21367" priority="2243" operator="greaterThanOrEqual">
      <formula>P$7</formula>
    </cfRule>
  </conditionalFormatting>
  <conditionalFormatting sqref="Q234">
    <cfRule type="cellIs" dxfId="21366" priority="2236" operator="equal">
      <formula>0</formula>
    </cfRule>
    <cfRule type="cellIs" dxfId="21365" priority="2237" operator="lessThan">
      <formula>Q$6</formula>
    </cfRule>
    <cfRule type="cellIs" dxfId="21364" priority="2238" operator="lessThan">
      <formula>Q$7</formula>
    </cfRule>
    <cfRule type="cellIs" dxfId="21363" priority="2239" operator="greaterThanOrEqual">
      <formula>Q$7</formula>
    </cfRule>
  </conditionalFormatting>
  <conditionalFormatting sqref="R234">
    <cfRule type="cellIs" dxfId="21362" priority="2232" operator="equal">
      <formula>0</formula>
    </cfRule>
    <cfRule type="cellIs" dxfId="21361" priority="2233" operator="lessThan">
      <formula>R$6</formula>
    </cfRule>
    <cfRule type="cellIs" dxfId="21360" priority="2234" operator="lessThan">
      <formula>R$7</formula>
    </cfRule>
    <cfRule type="cellIs" dxfId="21359" priority="2235" operator="greaterThanOrEqual">
      <formula>R$7</formula>
    </cfRule>
  </conditionalFormatting>
  <conditionalFormatting sqref="S234">
    <cfRule type="cellIs" dxfId="21358" priority="2228" operator="equal">
      <formula>0</formula>
    </cfRule>
    <cfRule type="cellIs" dxfId="21357" priority="2229" operator="lessThan">
      <formula>S$6</formula>
    </cfRule>
    <cfRule type="cellIs" dxfId="21356" priority="2230" operator="lessThan">
      <formula>S$7</formula>
    </cfRule>
    <cfRule type="cellIs" dxfId="21355" priority="2231" operator="greaterThanOrEqual">
      <formula>S$7</formula>
    </cfRule>
  </conditionalFormatting>
  <conditionalFormatting sqref="U234">
    <cfRule type="cellIs" dxfId="21354" priority="2224" operator="equal">
      <formula>0</formula>
    </cfRule>
    <cfRule type="cellIs" dxfId="21353" priority="2225" operator="lessThan">
      <formula>U$6</formula>
    </cfRule>
    <cfRule type="cellIs" dxfId="21352" priority="2226" operator="lessThan">
      <formula>U$7</formula>
    </cfRule>
    <cfRule type="cellIs" dxfId="21351" priority="2227" operator="greaterThanOrEqual">
      <formula>U$7</formula>
    </cfRule>
  </conditionalFormatting>
  <conditionalFormatting sqref="W234">
    <cfRule type="cellIs" dxfId="21350" priority="2220" operator="equal">
      <formula>0</formula>
    </cfRule>
    <cfRule type="cellIs" dxfId="21349" priority="2221" operator="lessThan">
      <formula>W$6</formula>
    </cfRule>
    <cfRule type="cellIs" dxfId="21348" priority="2222" operator="lessThan">
      <formula>W$7</formula>
    </cfRule>
    <cfRule type="cellIs" dxfId="21347" priority="2223" operator="greaterThanOrEqual">
      <formula>W$7</formula>
    </cfRule>
  </conditionalFormatting>
  <conditionalFormatting sqref="X234">
    <cfRule type="cellIs" dxfId="21346" priority="2216" operator="equal">
      <formula>0</formula>
    </cfRule>
    <cfRule type="cellIs" dxfId="21345" priority="2217" operator="lessThan">
      <formula>X$6</formula>
    </cfRule>
    <cfRule type="cellIs" dxfId="21344" priority="2218" operator="lessThan">
      <formula>X$7</formula>
    </cfRule>
    <cfRule type="cellIs" dxfId="21343" priority="2219" operator="greaterThanOrEqual">
      <formula>X$7</formula>
    </cfRule>
  </conditionalFormatting>
  <conditionalFormatting sqref="Y234">
    <cfRule type="cellIs" dxfId="21342" priority="2213" operator="equal">
      <formula>0</formula>
    </cfRule>
    <cfRule type="cellIs" dxfId="21341" priority="2214" operator="lessThan">
      <formula>Y$7</formula>
    </cfRule>
    <cfRule type="cellIs" dxfId="21340" priority="2215" operator="greaterThanOrEqual">
      <formula>Y$7</formula>
    </cfRule>
  </conditionalFormatting>
  <conditionalFormatting sqref="Z234">
    <cfRule type="cellIs" dxfId="21339" priority="2210" operator="equal">
      <formula>0</formula>
    </cfRule>
    <cfRule type="cellIs" dxfId="21338" priority="2211" operator="lessThan">
      <formula>Z$7</formula>
    </cfRule>
    <cfRule type="cellIs" dxfId="21337" priority="2212" operator="greaterThanOrEqual">
      <formula>Z$7</formula>
    </cfRule>
  </conditionalFormatting>
  <conditionalFormatting sqref="AA234">
    <cfRule type="cellIs" dxfId="21336" priority="2206" operator="equal">
      <formula>0</formula>
    </cfRule>
    <cfRule type="cellIs" dxfId="21335" priority="2207" operator="lessThan">
      <formula>AA$6</formula>
    </cfRule>
    <cfRule type="cellIs" dxfId="21334" priority="2208" operator="lessThan">
      <formula>AA$7</formula>
    </cfRule>
    <cfRule type="cellIs" dxfId="21333" priority="2209" operator="greaterThanOrEqual">
      <formula>AA$7</formula>
    </cfRule>
  </conditionalFormatting>
  <conditionalFormatting sqref="AB234">
    <cfRule type="cellIs" dxfId="21332" priority="2203" operator="equal">
      <formula>0</formula>
    </cfRule>
    <cfRule type="cellIs" dxfId="21331" priority="2204" operator="lessThan">
      <formula>AB$7</formula>
    </cfRule>
    <cfRule type="cellIs" dxfId="21330" priority="2205" operator="greaterThanOrEqual">
      <formula>AB$7</formula>
    </cfRule>
  </conditionalFormatting>
  <conditionalFormatting sqref="AC234">
    <cfRule type="cellIs" dxfId="21329" priority="2200" operator="equal">
      <formula>0</formula>
    </cfRule>
    <cfRule type="cellIs" dxfId="21328" priority="2201" operator="lessThan">
      <formula>AC$7</formula>
    </cfRule>
    <cfRule type="cellIs" dxfId="21327" priority="2202" operator="greaterThanOrEqual">
      <formula>AC$7</formula>
    </cfRule>
  </conditionalFormatting>
  <conditionalFormatting sqref="AD234">
    <cfRule type="cellIs" dxfId="21326" priority="2197" operator="equal">
      <formula>0</formula>
    </cfRule>
    <cfRule type="cellIs" dxfId="21325" priority="2198" operator="lessThan">
      <formula>AD$7</formula>
    </cfRule>
    <cfRule type="cellIs" dxfId="21324" priority="2199" operator="greaterThanOrEqual">
      <formula>AD$7</formula>
    </cfRule>
  </conditionalFormatting>
  <conditionalFormatting sqref="T234">
    <cfRule type="cellIs" dxfId="21323" priority="2193" operator="equal">
      <formula>0</formula>
    </cfRule>
    <cfRule type="cellIs" dxfId="21322" priority="2194" operator="lessThan">
      <formula>T$6</formula>
    </cfRule>
    <cfRule type="cellIs" dxfId="21321" priority="2195" operator="lessThan">
      <formula>T$7</formula>
    </cfRule>
    <cfRule type="cellIs" dxfId="21320" priority="2196" operator="greaterThanOrEqual">
      <formula>T$7</formula>
    </cfRule>
  </conditionalFormatting>
  <conditionalFormatting sqref="F238 AE238">
    <cfRule type="cellIs" dxfId="21319" priority="2189" operator="equal">
      <formula>0</formula>
    </cfRule>
    <cfRule type="cellIs" dxfId="21318" priority="2190" operator="lessThan">
      <formula>F$6</formula>
    </cfRule>
    <cfRule type="cellIs" dxfId="21317" priority="2191" operator="lessThan">
      <formula>F$7</formula>
    </cfRule>
    <cfRule type="cellIs" dxfId="21316" priority="2192" operator="greaterThanOrEqual">
      <formula>F$7</formula>
    </cfRule>
  </conditionalFormatting>
  <conditionalFormatting sqref="H238">
    <cfRule type="cellIs" dxfId="21315" priority="2181" operator="equal">
      <formula>0</formula>
    </cfRule>
    <cfRule type="cellIs" dxfId="21314" priority="2182" operator="lessThan">
      <formula>H$6</formula>
    </cfRule>
    <cfRule type="cellIs" dxfId="21313" priority="2183" operator="lessThan">
      <formula>H$7</formula>
    </cfRule>
    <cfRule type="cellIs" dxfId="21312" priority="2184" operator="greaterThanOrEqual">
      <formula>H$7</formula>
    </cfRule>
  </conditionalFormatting>
  <conditionalFormatting sqref="I238">
    <cfRule type="cellIs" dxfId="21311" priority="2177" operator="equal">
      <formula>0</formula>
    </cfRule>
    <cfRule type="cellIs" dxfId="21310" priority="2178" operator="lessThan">
      <formula>I$6</formula>
    </cfRule>
    <cfRule type="cellIs" dxfId="21309" priority="2179" operator="lessThan">
      <formula>I$7</formula>
    </cfRule>
    <cfRule type="cellIs" dxfId="21308" priority="2180" operator="greaterThanOrEqual">
      <formula>I$7</formula>
    </cfRule>
  </conditionalFormatting>
  <conditionalFormatting sqref="J238">
    <cfRule type="cellIs" dxfId="21307" priority="2173" operator="equal">
      <formula>0</formula>
    </cfRule>
    <cfRule type="cellIs" dxfId="21306" priority="2174" operator="lessThan">
      <formula>J$6</formula>
    </cfRule>
    <cfRule type="cellIs" dxfId="21305" priority="2175" operator="lessThan">
      <formula>J$7</formula>
    </cfRule>
    <cfRule type="cellIs" dxfId="21304" priority="2176" operator="greaterThanOrEqual">
      <formula>J$7</formula>
    </cfRule>
  </conditionalFormatting>
  <conditionalFormatting sqref="K238">
    <cfRule type="cellIs" dxfId="21303" priority="2169" operator="equal">
      <formula>0</formula>
    </cfRule>
    <cfRule type="cellIs" dxfId="21302" priority="2170" operator="lessThan">
      <formula>K$6</formula>
    </cfRule>
    <cfRule type="cellIs" dxfId="21301" priority="2171" operator="lessThan">
      <formula>K$7</formula>
    </cfRule>
    <cfRule type="cellIs" dxfId="21300" priority="2172" operator="greaterThanOrEqual">
      <formula>K$7</formula>
    </cfRule>
  </conditionalFormatting>
  <conditionalFormatting sqref="L238">
    <cfRule type="cellIs" dxfId="21299" priority="2165" operator="equal">
      <formula>0</formula>
    </cfRule>
    <cfRule type="cellIs" dxfId="21298" priority="2166" operator="lessThan">
      <formula>L$6</formula>
    </cfRule>
    <cfRule type="cellIs" dxfId="21297" priority="2167" operator="lessThan">
      <formula>L$7</formula>
    </cfRule>
    <cfRule type="cellIs" dxfId="21296" priority="2168" operator="greaterThanOrEqual">
      <formula>L$7</formula>
    </cfRule>
  </conditionalFormatting>
  <conditionalFormatting sqref="M238">
    <cfRule type="cellIs" dxfId="21295" priority="2161" operator="equal">
      <formula>0</formula>
    </cfRule>
    <cfRule type="cellIs" dxfId="21294" priority="2162" operator="lessThan">
      <formula>M$6</formula>
    </cfRule>
    <cfRule type="cellIs" dxfId="21293" priority="2163" operator="lessThan">
      <formula>M$7</formula>
    </cfRule>
    <cfRule type="cellIs" dxfId="21292" priority="2164" operator="greaterThanOrEqual">
      <formula>M$7</formula>
    </cfRule>
  </conditionalFormatting>
  <conditionalFormatting sqref="N238">
    <cfRule type="cellIs" dxfId="21291" priority="2157" operator="equal">
      <formula>0</formula>
    </cfRule>
    <cfRule type="cellIs" dxfId="21290" priority="2158" operator="lessThan">
      <formula>N$6</formula>
    </cfRule>
    <cfRule type="cellIs" dxfId="21289" priority="2159" operator="lessThan">
      <formula>N$7</formula>
    </cfRule>
    <cfRule type="cellIs" dxfId="21288" priority="2160" operator="greaterThanOrEqual">
      <formula>N$7</formula>
    </cfRule>
  </conditionalFormatting>
  <conditionalFormatting sqref="O238">
    <cfRule type="cellIs" dxfId="21287" priority="2153" operator="equal">
      <formula>0</formula>
    </cfRule>
    <cfRule type="cellIs" dxfId="21286" priority="2154" operator="lessThan">
      <formula>O$6</formula>
    </cfRule>
    <cfRule type="cellIs" dxfId="21285" priority="2155" operator="lessThan">
      <formula>O$7</formula>
    </cfRule>
    <cfRule type="cellIs" dxfId="21284" priority="2156" operator="greaterThanOrEqual">
      <formula>O$7</formula>
    </cfRule>
  </conditionalFormatting>
  <conditionalFormatting sqref="P238">
    <cfRule type="cellIs" dxfId="21283" priority="2149" operator="equal">
      <formula>0</formula>
    </cfRule>
    <cfRule type="cellIs" dxfId="21282" priority="2150" operator="lessThan">
      <formula>P$6</formula>
    </cfRule>
    <cfRule type="cellIs" dxfId="21281" priority="2151" operator="lessThan">
      <formula>P$7</formula>
    </cfRule>
    <cfRule type="cellIs" dxfId="21280" priority="2152" operator="greaterThanOrEqual">
      <formula>P$7</formula>
    </cfRule>
  </conditionalFormatting>
  <conditionalFormatting sqref="Q238">
    <cfRule type="cellIs" dxfId="21279" priority="2145" operator="equal">
      <formula>0</formula>
    </cfRule>
    <cfRule type="cellIs" dxfId="21278" priority="2146" operator="lessThan">
      <formula>Q$6</formula>
    </cfRule>
    <cfRule type="cellIs" dxfId="21277" priority="2147" operator="lessThan">
      <formula>Q$7</formula>
    </cfRule>
    <cfRule type="cellIs" dxfId="21276" priority="2148" operator="greaterThanOrEqual">
      <formula>Q$7</formula>
    </cfRule>
  </conditionalFormatting>
  <conditionalFormatting sqref="R238">
    <cfRule type="cellIs" dxfId="21275" priority="2141" operator="equal">
      <formula>0</formula>
    </cfRule>
    <cfRule type="cellIs" dxfId="21274" priority="2142" operator="lessThan">
      <formula>R$6</formula>
    </cfRule>
    <cfRule type="cellIs" dxfId="21273" priority="2143" operator="lessThan">
      <formula>R$7</formula>
    </cfRule>
    <cfRule type="cellIs" dxfId="21272" priority="2144" operator="greaterThanOrEqual">
      <formula>R$7</formula>
    </cfRule>
  </conditionalFormatting>
  <conditionalFormatting sqref="S238">
    <cfRule type="cellIs" dxfId="21271" priority="2137" operator="equal">
      <formula>0</formula>
    </cfRule>
    <cfRule type="cellIs" dxfId="21270" priority="2138" operator="lessThan">
      <formula>S$6</formula>
    </cfRule>
    <cfRule type="cellIs" dxfId="21269" priority="2139" operator="lessThan">
      <formula>S$7</formula>
    </cfRule>
    <cfRule type="cellIs" dxfId="21268" priority="2140" operator="greaterThanOrEqual">
      <formula>S$7</formula>
    </cfRule>
  </conditionalFormatting>
  <conditionalFormatting sqref="U238">
    <cfRule type="cellIs" dxfId="21267" priority="2133" operator="equal">
      <formula>0</formula>
    </cfRule>
    <cfRule type="cellIs" dxfId="21266" priority="2134" operator="lessThan">
      <formula>U$6</formula>
    </cfRule>
    <cfRule type="cellIs" dxfId="21265" priority="2135" operator="lessThan">
      <formula>U$7</formula>
    </cfRule>
    <cfRule type="cellIs" dxfId="21264" priority="2136" operator="greaterThanOrEqual">
      <formula>U$7</formula>
    </cfRule>
  </conditionalFormatting>
  <conditionalFormatting sqref="W238">
    <cfRule type="cellIs" dxfId="21263" priority="2129" operator="equal">
      <formula>0</formula>
    </cfRule>
    <cfRule type="cellIs" dxfId="21262" priority="2130" operator="lessThan">
      <formula>W$6</formula>
    </cfRule>
    <cfRule type="cellIs" dxfId="21261" priority="2131" operator="lessThan">
      <formula>W$7</formula>
    </cfRule>
    <cfRule type="cellIs" dxfId="21260" priority="2132" operator="greaterThanOrEqual">
      <formula>W$7</formula>
    </cfRule>
  </conditionalFormatting>
  <conditionalFormatting sqref="X238">
    <cfRule type="cellIs" dxfId="21259" priority="2125" operator="equal">
      <formula>0</formula>
    </cfRule>
    <cfRule type="cellIs" dxfId="21258" priority="2126" operator="lessThan">
      <formula>X$6</formula>
    </cfRule>
    <cfRule type="cellIs" dxfId="21257" priority="2127" operator="lessThan">
      <formula>X$7</formula>
    </cfRule>
    <cfRule type="cellIs" dxfId="21256" priority="2128" operator="greaterThanOrEqual">
      <formula>X$7</formula>
    </cfRule>
  </conditionalFormatting>
  <conditionalFormatting sqref="Y238">
    <cfRule type="cellIs" dxfId="21255" priority="2122" operator="equal">
      <formula>0</formula>
    </cfRule>
    <cfRule type="cellIs" dxfId="21254" priority="2123" operator="lessThan">
      <formula>Y$7</formula>
    </cfRule>
    <cfRule type="cellIs" dxfId="21253" priority="2124" operator="greaterThanOrEqual">
      <formula>Y$7</formula>
    </cfRule>
  </conditionalFormatting>
  <conditionalFormatting sqref="Z238">
    <cfRule type="cellIs" dxfId="21252" priority="2119" operator="equal">
      <formula>0</formula>
    </cfRule>
    <cfRule type="cellIs" dxfId="21251" priority="2120" operator="lessThan">
      <formula>Z$7</formula>
    </cfRule>
    <cfRule type="cellIs" dxfId="21250" priority="2121" operator="greaterThanOrEqual">
      <formula>Z$7</formula>
    </cfRule>
  </conditionalFormatting>
  <conditionalFormatting sqref="AA238">
    <cfRule type="cellIs" dxfId="21249" priority="2115" operator="equal">
      <formula>0</formula>
    </cfRule>
    <cfRule type="cellIs" dxfId="21248" priority="2116" operator="lessThan">
      <formula>AA$6</formula>
    </cfRule>
    <cfRule type="cellIs" dxfId="21247" priority="2117" operator="lessThan">
      <formula>AA$7</formula>
    </cfRule>
    <cfRule type="cellIs" dxfId="21246" priority="2118" operator="greaterThanOrEqual">
      <formula>AA$7</formula>
    </cfRule>
  </conditionalFormatting>
  <conditionalFormatting sqref="AB238">
    <cfRule type="cellIs" dxfId="21245" priority="2112" operator="equal">
      <formula>0</formula>
    </cfRule>
    <cfRule type="cellIs" dxfId="21244" priority="2113" operator="lessThan">
      <formula>AB$7</formula>
    </cfRule>
    <cfRule type="cellIs" dxfId="21243" priority="2114" operator="greaterThanOrEqual">
      <formula>AB$7</formula>
    </cfRule>
  </conditionalFormatting>
  <conditionalFormatting sqref="AC238">
    <cfRule type="cellIs" dxfId="21242" priority="2109" operator="equal">
      <formula>0</formula>
    </cfRule>
    <cfRule type="cellIs" dxfId="21241" priority="2110" operator="lessThan">
      <formula>AC$7</formula>
    </cfRule>
    <cfRule type="cellIs" dxfId="21240" priority="2111" operator="greaterThanOrEqual">
      <formula>AC$7</formula>
    </cfRule>
  </conditionalFormatting>
  <conditionalFormatting sqref="AD238">
    <cfRule type="cellIs" dxfId="21239" priority="2106" operator="equal">
      <formula>0</formula>
    </cfRule>
    <cfRule type="cellIs" dxfId="21238" priority="2107" operator="lessThan">
      <formula>AD$7</formula>
    </cfRule>
    <cfRule type="cellIs" dxfId="21237" priority="2108" operator="greaterThanOrEqual">
      <formula>AD$7</formula>
    </cfRule>
  </conditionalFormatting>
  <conditionalFormatting sqref="T238">
    <cfRule type="cellIs" dxfId="21236" priority="2102" operator="equal">
      <formula>0</formula>
    </cfRule>
    <cfRule type="cellIs" dxfId="21235" priority="2103" operator="lessThan">
      <formula>T$6</formula>
    </cfRule>
    <cfRule type="cellIs" dxfId="21234" priority="2104" operator="lessThan">
      <formula>T$7</formula>
    </cfRule>
    <cfRule type="cellIs" dxfId="21233" priority="2105" operator="greaterThanOrEqual">
      <formula>T$7</formula>
    </cfRule>
  </conditionalFormatting>
  <conditionalFormatting sqref="G245">
    <cfRule type="cellIs" dxfId="21232" priority="2094" operator="equal">
      <formula>0</formula>
    </cfRule>
    <cfRule type="cellIs" dxfId="21231" priority="2095" operator="lessThan">
      <formula>G$6</formula>
    </cfRule>
    <cfRule type="cellIs" dxfId="21230" priority="2096" operator="lessThan">
      <formula>G$7</formula>
    </cfRule>
    <cfRule type="cellIs" dxfId="21229" priority="2097" operator="greaterThanOrEqual">
      <formula>G$7</formula>
    </cfRule>
  </conditionalFormatting>
  <conditionalFormatting sqref="H245">
    <cfRule type="cellIs" dxfId="21228" priority="2090" operator="equal">
      <formula>0</formula>
    </cfRule>
    <cfRule type="cellIs" dxfId="21227" priority="2091" operator="lessThan">
      <formula>H$6</formula>
    </cfRule>
    <cfRule type="cellIs" dxfId="21226" priority="2092" operator="lessThan">
      <formula>H$7</formula>
    </cfRule>
    <cfRule type="cellIs" dxfId="21225" priority="2093" operator="greaterThanOrEqual">
      <formula>H$7</formula>
    </cfRule>
  </conditionalFormatting>
  <conditionalFormatting sqref="I245">
    <cfRule type="cellIs" dxfId="21224" priority="2086" operator="equal">
      <formula>0</formula>
    </cfRule>
    <cfRule type="cellIs" dxfId="21223" priority="2087" operator="lessThan">
      <formula>I$6</formula>
    </cfRule>
    <cfRule type="cellIs" dxfId="21222" priority="2088" operator="lessThan">
      <formula>I$7</formula>
    </cfRule>
    <cfRule type="cellIs" dxfId="21221" priority="2089" operator="greaterThanOrEqual">
      <formula>I$7</formula>
    </cfRule>
  </conditionalFormatting>
  <conditionalFormatting sqref="J245">
    <cfRule type="cellIs" dxfId="21220" priority="2082" operator="equal">
      <formula>0</formula>
    </cfRule>
    <cfRule type="cellIs" dxfId="21219" priority="2083" operator="lessThan">
      <formula>J$6</formula>
    </cfRule>
    <cfRule type="cellIs" dxfId="21218" priority="2084" operator="lessThan">
      <formula>J$7</formula>
    </cfRule>
    <cfRule type="cellIs" dxfId="21217" priority="2085" operator="greaterThanOrEqual">
      <formula>J$7</formula>
    </cfRule>
  </conditionalFormatting>
  <conditionalFormatting sqref="K245">
    <cfRule type="cellIs" dxfId="21216" priority="2078" operator="equal">
      <formula>0</formula>
    </cfRule>
    <cfRule type="cellIs" dxfId="21215" priority="2079" operator="lessThan">
      <formula>K$6</formula>
    </cfRule>
    <cfRule type="cellIs" dxfId="21214" priority="2080" operator="lessThan">
      <formula>K$7</formula>
    </cfRule>
    <cfRule type="cellIs" dxfId="21213" priority="2081" operator="greaterThanOrEqual">
      <formula>K$7</formula>
    </cfRule>
  </conditionalFormatting>
  <conditionalFormatting sqref="L245">
    <cfRule type="cellIs" dxfId="21212" priority="2074" operator="equal">
      <formula>0</formula>
    </cfRule>
    <cfRule type="cellIs" dxfId="21211" priority="2075" operator="lessThan">
      <formula>L$6</formula>
    </cfRule>
    <cfRule type="cellIs" dxfId="21210" priority="2076" operator="lessThan">
      <formula>L$7</formula>
    </cfRule>
    <cfRule type="cellIs" dxfId="21209" priority="2077" operator="greaterThanOrEqual">
      <formula>L$7</formula>
    </cfRule>
  </conditionalFormatting>
  <conditionalFormatting sqref="M245">
    <cfRule type="cellIs" dxfId="21208" priority="2070" operator="equal">
      <formula>0</formula>
    </cfRule>
    <cfRule type="cellIs" dxfId="21207" priority="2071" operator="lessThan">
      <formula>M$6</formula>
    </cfRule>
    <cfRule type="cellIs" dxfId="21206" priority="2072" operator="lessThan">
      <formula>M$7</formula>
    </cfRule>
    <cfRule type="cellIs" dxfId="21205" priority="2073" operator="greaterThanOrEqual">
      <formula>M$7</formula>
    </cfRule>
  </conditionalFormatting>
  <conditionalFormatting sqref="N245">
    <cfRule type="cellIs" dxfId="21204" priority="2066" operator="equal">
      <formula>0</formula>
    </cfRule>
    <cfRule type="cellIs" dxfId="21203" priority="2067" operator="lessThan">
      <formula>N$6</formula>
    </cfRule>
    <cfRule type="cellIs" dxfId="21202" priority="2068" operator="lessThan">
      <formula>N$7</formula>
    </cfRule>
    <cfRule type="cellIs" dxfId="21201" priority="2069" operator="greaterThanOrEqual">
      <formula>N$7</formula>
    </cfRule>
  </conditionalFormatting>
  <conditionalFormatting sqref="O245">
    <cfRule type="cellIs" dxfId="21200" priority="2062" operator="equal">
      <formula>0</formula>
    </cfRule>
    <cfRule type="cellIs" dxfId="21199" priority="2063" operator="lessThan">
      <formula>O$6</formula>
    </cfRule>
    <cfRule type="cellIs" dxfId="21198" priority="2064" operator="lessThan">
      <formula>O$7</formula>
    </cfRule>
    <cfRule type="cellIs" dxfId="21197" priority="2065" operator="greaterThanOrEqual">
      <formula>O$7</formula>
    </cfRule>
  </conditionalFormatting>
  <conditionalFormatting sqref="P245">
    <cfRule type="cellIs" dxfId="21196" priority="2058" operator="equal">
      <formula>0</formula>
    </cfRule>
    <cfRule type="cellIs" dxfId="21195" priority="2059" operator="lessThan">
      <formula>P$6</formula>
    </cfRule>
    <cfRule type="cellIs" dxfId="21194" priority="2060" operator="lessThan">
      <formula>P$7</formula>
    </cfRule>
    <cfRule type="cellIs" dxfId="21193" priority="2061" operator="greaterThanOrEqual">
      <formula>P$7</formula>
    </cfRule>
  </conditionalFormatting>
  <conditionalFormatting sqref="Q245">
    <cfRule type="cellIs" dxfId="21192" priority="2054" operator="equal">
      <formula>0</formula>
    </cfRule>
    <cfRule type="cellIs" dxfId="21191" priority="2055" operator="lessThan">
      <formula>Q$6</formula>
    </cfRule>
    <cfRule type="cellIs" dxfId="21190" priority="2056" operator="lessThan">
      <formula>Q$7</formula>
    </cfRule>
    <cfRule type="cellIs" dxfId="21189" priority="2057" operator="greaterThanOrEqual">
      <formula>Q$7</formula>
    </cfRule>
  </conditionalFormatting>
  <conditionalFormatting sqref="R245">
    <cfRule type="cellIs" dxfId="21188" priority="2050" operator="equal">
      <formula>0</formula>
    </cfRule>
    <cfRule type="cellIs" dxfId="21187" priority="2051" operator="lessThan">
      <formula>R$6</formula>
    </cfRule>
    <cfRule type="cellIs" dxfId="21186" priority="2052" operator="lessThan">
      <formula>R$7</formula>
    </cfRule>
    <cfRule type="cellIs" dxfId="21185" priority="2053" operator="greaterThanOrEqual">
      <formula>R$7</formula>
    </cfRule>
  </conditionalFormatting>
  <conditionalFormatting sqref="S245">
    <cfRule type="cellIs" dxfId="21184" priority="2046" operator="equal">
      <formula>0</formula>
    </cfRule>
    <cfRule type="cellIs" dxfId="21183" priority="2047" operator="lessThan">
      <formula>S$6</formula>
    </cfRule>
    <cfRule type="cellIs" dxfId="21182" priority="2048" operator="lessThan">
      <formula>S$7</formula>
    </cfRule>
    <cfRule type="cellIs" dxfId="21181" priority="2049" operator="greaterThanOrEqual">
      <formula>S$7</formula>
    </cfRule>
  </conditionalFormatting>
  <conditionalFormatting sqref="U245">
    <cfRule type="cellIs" dxfId="21180" priority="2042" operator="equal">
      <formula>0</formula>
    </cfRule>
    <cfRule type="cellIs" dxfId="21179" priority="2043" operator="lessThan">
      <formula>U$6</formula>
    </cfRule>
    <cfRule type="cellIs" dxfId="21178" priority="2044" operator="lessThan">
      <formula>U$7</formula>
    </cfRule>
    <cfRule type="cellIs" dxfId="21177" priority="2045" operator="greaterThanOrEqual">
      <formula>U$7</formula>
    </cfRule>
  </conditionalFormatting>
  <conditionalFormatting sqref="W245">
    <cfRule type="cellIs" dxfId="21176" priority="2038" operator="equal">
      <formula>0</formula>
    </cfRule>
    <cfRule type="cellIs" dxfId="21175" priority="2039" operator="lessThan">
      <formula>W$6</formula>
    </cfRule>
    <cfRule type="cellIs" dxfId="21174" priority="2040" operator="lessThan">
      <formula>W$7</formula>
    </cfRule>
    <cfRule type="cellIs" dxfId="21173" priority="2041" operator="greaterThanOrEqual">
      <formula>W$7</formula>
    </cfRule>
  </conditionalFormatting>
  <conditionalFormatting sqref="X245">
    <cfRule type="cellIs" dxfId="21172" priority="2034" operator="equal">
      <formula>0</formula>
    </cfRule>
    <cfRule type="cellIs" dxfId="21171" priority="2035" operator="lessThan">
      <formula>X$6</formula>
    </cfRule>
    <cfRule type="cellIs" dxfId="21170" priority="2036" operator="lessThan">
      <formula>X$7</formula>
    </cfRule>
    <cfRule type="cellIs" dxfId="21169" priority="2037" operator="greaterThanOrEqual">
      <formula>X$7</formula>
    </cfRule>
  </conditionalFormatting>
  <conditionalFormatting sqref="Y245">
    <cfRule type="cellIs" dxfId="21168" priority="2031" operator="equal">
      <formula>0</formula>
    </cfRule>
    <cfRule type="cellIs" dxfId="21167" priority="2032" operator="lessThan">
      <formula>Y$7</formula>
    </cfRule>
    <cfRule type="cellIs" dxfId="21166" priority="2033" operator="greaterThanOrEqual">
      <formula>Y$7</formula>
    </cfRule>
  </conditionalFormatting>
  <conditionalFormatting sqref="Z245">
    <cfRule type="cellIs" dxfId="21165" priority="2028" operator="equal">
      <formula>0</formula>
    </cfRule>
    <cfRule type="cellIs" dxfId="21164" priority="2029" operator="lessThan">
      <formula>Z$7</formula>
    </cfRule>
    <cfRule type="cellIs" dxfId="21163" priority="2030" operator="greaterThanOrEqual">
      <formula>Z$7</formula>
    </cfRule>
  </conditionalFormatting>
  <conditionalFormatting sqref="AA245">
    <cfRule type="cellIs" dxfId="21162" priority="2024" operator="equal">
      <formula>0</formula>
    </cfRule>
    <cfRule type="cellIs" dxfId="21161" priority="2025" operator="lessThan">
      <formula>AA$6</formula>
    </cfRule>
    <cfRule type="cellIs" dxfId="21160" priority="2026" operator="lessThan">
      <formula>AA$7</formula>
    </cfRule>
    <cfRule type="cellIs" dxfId="21159" priority="2027" operator="greaterThanOrEqual">
      <formula>AA$7</formula>
    </cfRule>
  </conditionalFormatting>
  <conditionalFormatting sqref="AB245">
    <cfRule type="cellIs" dxfId="21158" priority="2021" operator="equal">
      <formula>0</formula>
    </cfRule>
    <cfRule type="cellIs" dxfId="21157" priority="2022" operator="lessThan">
      <formula>AB$7</formula>
    </cfRule>
    <cfRule type="cellIs" dxfId="21156" priority="2023" operator="greaterThanOrEqual">
      <formula>AB$7</formula>
    </cfRule>
  </conditionalFormatting>
  <conditionalFormatting sqref="AC245">
    <cfRule type="cellIs" dxfId="21155" priority="2018" operator="equal">
      <formula>0</formula>
    </cfRule>
    <cfRule type="cellIs" dxfId="21154" priority="2019" operator="lessThan">
      <formula>AC$7</formula>
    </cfRule>
    <cfRule type="cellIs" dxfId="21153" priority="2020" operator="greaterThanOrEqual">
      <formula>AC$7</formula>
    </cfRule>
  </conditionalFormatting>
  <conditionalFormatting sqref="AD245">
    <cfRule type="cellIs" dxfId="21152" priority="2015" operator="equal">
      <formula>0</formula>
    </cfRule>
    <cfRule type="cellIs" dxfId="21151" priority="2016" operator="lessThan">
      <formula>AD$7</formula>
    </cfRule>
    <cfRule type="cellIs" dxfId="21150" priority="2017" operator="greaterThanOrEqual">
      <formula>AD$7</formula>
    </cfRule>
  </conditionalFormatting>
  <conditionalFormatting sqref="F253 AE253">
    <cfRule type="cellIs" dxfId="21149" priority="2007" operator="equal">
      <formula>0</formula>
    </cfRule>
    <cfRule type="cellIs" dxfId="21148" priority="2008" operator="lessThan">
      <formula>F$6</formula>
    </cfRule>
    <cfRule type="cellIs" dxfId="21147" priority="2009" operator="lessThan">
      <formula>F$7</formula>
    </cfRule>
    <cfRule type="cellIs" dxfId="21146" priority="2010" operator="greaterThanOrEqual">
      <formula>F$7</formula>
    </cfRule>
  </conditionalFormatting>
  <conditionalFormatting sqref="G253">
    <cfRule type="cellIs" dxfId="21145" priority="2003" operator="equal">
      <formula>0</formula>
    </cfRule>
    <cfRule type="cellIs" dxfId="21144" priority="2004" operator="lessThan">
      <formula>G$6</formula>
    </cfRule>
    <cfRule type="cellIs" dxfId="21143" priority="2005" operator="lessThan">
      <formula>G$7</formula>
    </cfRule>
    <cfRule type="cellIs" dxfId="21142" priority="2006" operator="greaterThanOrEqual">
      <formula>G$7</formula>
    </cfRule>
  </conditionalFormatting>
  <conditionalFormatting sqref="H253">
    <cfRule type="cellIs" dxfId="21141" priority="1999" operator="equal">
      <formula>0</formula>
    </cfRule>
    <cfRule type="cellIs" dxfId="21140" priority="2000" operator="lessThan">
      <formula>H$6</formula>
    </cfRule>
    <cfRule type="cellIs" dxfId="21139" priority="2001" operator="lessThan">
      <formula>H$7</formula>
    </cfRule>
    <cfRule type="cellIs" dxfId="21138" priority="2002" operator="greaterThanOrEqual">
      <formula>H$7</formula>
    </cfRule>
  </conditionalFormatting>
  <conditionalFormatting sqref="I253">
    <cfRule type="cellIs" dxfId="21137" priority="1995" operator="equal">
      <formula>0</formula>
    </cfRule>
    <cfRule type="cellIs" dxfId="21136" priority="1996" operator="lessThan">
      <formula>I$6</formula>
    </cfRule>
    <cfRule type="cellIs" dxfId="21135" priority="1997" operator="lessThan">
      <formula>I$7</formula>
    </cfRule>
    <cfRule type="cellIs" dxfId="21134" priority="1998" operator="greaterThanOrEqual">
      <formula>I$7</formula>
    </cfRule>
  </conditionalFormatting>
  <conditionalFormatting sqref="J253">
    <cfRule type="cellIs" dxfId="21133" priority="1991" operator="equal">
      <formula>0</formula>
    </cfRule>
    <cfRule type="cellIs" dxfId="21132" priority="1992" operator="lessThan">
      <formula>J$6</formula>
    </cfRule>
    <cfRule type="cellIs" dxfId="21131" priority="1993" operator="lessThan">
      <formula>J$7</formula>
    </cfRule>
    <cfRule type="cellIs" dxfId="21130" priority="1994" operator="greaterThanOrEqual">
      <formula>J$7</formula>
    </cfRule>
  </conditionalFormatting>
  <conditionalFormatting sqref="K253">
    <cfRule type="cellIs" dxfId="21129" priority="1987" operator="equal">
      <formula>0</formula>
    </cfRule>
    <cfRule type="cellIs" dxfId="21128" priority="1988" operator="lessThan">
      <formula>K$6</formula>
    </cfRule>
    <cfRule type="cellIs" dxfId="21127" priority="1989" operator="lessThan">
      <formula>K$7</formula>
    </cfRule>
    <cfRule type="cellIs" dxfId="21126" priority="1990" operator="greaterThanOrEqual">
      <formula>K$7</formula>
    </cfRule>
  </conditionalFormatting>
  <conditionalFormatting sqref="L253">
    <cfRule type="cellIs" dxfId="21125" priority="1983" operator="equal">
      <formula>0</formula>
    </cfRule>
    <cfRule type="cellIs" dxfId="21124" priority="1984" operator="lessThan">
      <formula>L$6</formula>
    </cfRule>
    <cfRule type="cellIs" dxfId="21123" priority="1985" operator="lessThan">
      <formula>L$7</formula>
    </cfRule>
    <cfRule type="cellIs" dxfId="21122" priority="1986" operator="greaterThanOrEqual">
      <formula>L$7</formula>
    </cfRule>
  </conditionalFormatting>
  <conditionalFormatting sqref="M253">
    <cfRule type="cellIs" dxfId="21121" priority="1979" operator="equal">
      <formula>0</formula>
    </cfRule>
    <cfRule type="cellIs" dxfId="21120" priority="1980" operator="lessThan">
      <formula>M$6</formula>
    </cfRule>
    <cfRule type="cellIs" dxfId="21119" priority="1981" operator="lessThan">
      <formula>M$7</formula>
    </cfRule>
    <cfRule type="cellIs" dxfId="21118" priority="1982" operator="greaterThanOrEqual">
      <formula>M$7</formula>
    </cfRule>
  </conditionalFormatting>
  <conditionalFormatting sqref="N253">
    <cfRule type="cellIs" dxfId="21117" priority="1975" operator="equal">
      <formula>0</formula>
    </cfRule>
    <cfRule type="cellIs" dxfId="21116" priority="1976" operator="lessThan">
      <formula>N$6</formula>
    </cfRule>
    <cfRule type="cellIs" dxfId="21115" priority="1977" operator="lessThan">
      <formula>N$7</formula>
    </cfRule>
    <cfRule type="cellIs" dxfId="21114" priority="1978" operator="greaterThanOrEqual">
      <formula>N$7</formula>
    </cfRule>
  </conditionalFormatting>
  <conditionalFormatting sqref="O253">
    <cfRule type="cellIs" dxfId="21113" priority="1971" operator="equal">
      <formula>0</formula>
    </cfRule>
    <cfRule type="cellIs" dxfId="21112" priority="1972" operator="lessThan">
      <formula>O$6</formula>
    </cfRule>
    <cfRule type="cellIs" dxfId="21111" priority="1973" operator="lessThan">
      <formula>O$7</formula>
    </cfRule>
    <cfRule type="cellIs" dxfId="21110" priority="1974" operator="greaterThanOrEqual">
      <formula>O$7</formula>
    </cfRule>
  </conditionalFormatting>
  <conditionalFormatting sqref="P253">
    <cfRule type="cellIs" dxfId="21109" priority="1967" operator="equal">
      <formula>0</formula>
    </cfRule>
    <cfRule type="cellIs" dxfId="21108" priority="1968" operator="lessThan">
      <formula>P$6</formula>
    </cfRule>
    <cfRule type="cellIs" dxfId="21107" priority="1969" operator="lessThan">
      <formula>P$7</formula>
    </cfRule>
    <cfRule type="cellIs" dxfId="21106" priority="1970" operator="greaterThanOrEqual">
      <formula>P$7</formula>
    </cfRule>
  </conditionalFormatting>
  <conditionalFormatting sqref="Q253">
    <cfRule type="cellIs" dxfId="21105" priority="1963" operator="equal">
      <formula>0</formula>
    </cfRule>
    <cfRule type="cellIs" dxfId="21104" priority="1964" operator="lessThan">
      <formula>Q$6</formula>
    </cfRule>
    <cfRule type="cellIs" dxfId="21103" priority="1965" operator="lessThan">
      <formula>Q$7</formula>
    </cfRule>
    <cfRule type="cellIs" dxfId="21102" priority="1966" operator="greaterThanOrEqual">
      <formula>Q$7</formula>
    </cfRule>
  </conditionalFormatting>
  <conditionalFormatting sqref="R253">
    <cfRule type="cellIs" dxfId="21101" priority="1959" operator="equal">
      <formula>0</formula>
    </cfRule>
    <cfRule type="cellIs" dxfId="21100" priority="1960" operator="lessThan">
      <formula>R$6</formula>
    </cfRule>
    <cfRule type="cellIs" dxfId="21099" priority="1961" operator="lessThan">
      <formula>R$7</formula>
    </cfRule>
    <cfRule type="cellIs" dxfId="21098" priority="1962" operator="greaterThanOrEqual">
      <formula>R$7</formula>
    </cfRule>
  </conditionalFormatting>
  <conditionalFormatting sqref="S253">
    <cfRule type="cellIs" dxfId="21097" priority="1955" operator="equal">
      <formula>0</formula>
    </cfRule>
    <cfRule type="cellIs" dxfId="21096" priority="1956" operator="lessThan">
      <formula>S$6</formula>
    </cfRule>
    <cfRule type="cellIs" dxfId="21095" priority="1957" operator="lessThan">
      <formula>S$7</formula>
    </cfRule>
    <cfRule type="cellIs" dxfId="21094" priority="1958" operator="greaterThanOrEqual">
      <formula>S$7</formula>
    </cfRule>
  </conditionalFormatting>
  <conditionalFormatting sqref="U253">
    <cfRule type="cellIs" dxfId="21093" priority="1951" operator="equal">
      <formula>0</formula>
    </cfRule>
    <cfRule type="cellIs" dxfId="21092" priority="1952" operator="lessThan">
      <formula>U$6</formula>
    </cfRule>
    <cfRule type="cellIs" dxfId="21091" priority="1953" operator="lessThan">
      <formula>U$7</formula>
    </cfRule>
    <cfRule type="cellIs" dxfId="21090" priority="1954" operator="greaterThanOrEqual">
      <formula>U$7</formula>
    </cfRule>
  </conditionalFormatting>
  <conditionalFormatting sqref="W253">
    <cfRule type="cellIs" dxfId="21089" priority="1947" operator="equal">
      <formula>0</formula>
    </cfRule>
    <cfRule type="cellIs" dxfId="21088" priority="1948" operator="lessThan">
      <formula>W$6</formula>
    </cfRule>
    <cfRule type="cellIs" dxfId="21087" priority="1949" operator="lessThan">
      <formula>W$7</formula>
    </cfRule>
    <cfRule type="cellIs" dxfId="21086" priority="1950" operator="greaterThanOrEqual">
      <formula>W$7</formula>
    </cfRule>
  </conditionalFormatting>
  <conditionalFormatting sqref="X253">
    <cfRule type="cellIs" dxfId="21085" priority="1943" operator="equal">
      <formula>0</formula>
    </cfRule>
    <cfRule type="cellIs" dxfId="21084" priority="1944" operator="lessThan">
      <formula>X$6</formula>
    </cfRule>
    <cfRule type="cellIs" dxfId="21083" priority="1945" operator="lessThan">
      <formula>X$7</formula>
    </cfRule>
    <cfRule type="cellIs" dxfId="21082" priority="1946" operator="greaterThanOrEqual">
      <formula>X$7</formula>
    </cfRule>
  </conditionalFormatting>
  <conditionalFormatting sqref="Y253">
    <cfRule type="cellIs" dxfId="21081" priority="1940" operator="equal">
      <formula>0</formula>
    </cfRule>
    <cfRule type="cellIs" dxfId="21080" priority="1941" operator="lessThan">
      <formula>Y$7</formula>
    </cfRule>
    <cfRule type="cellIs" dxfId="21079" priority="1942" operator="greaterThanOrEqual">
      <formula>Y$7</formula>
    </cfRule>
  </conditionalFormatting>
  <conditionalFormatting sqref="Z253">
    <cfRule type="cellIs" dxfId="21078" priority="1937" operator="equal">
      <formula>0</formula>
    </cfRule>
    <cfRule type="cellIs" dxfId="21077" priority="1938" operator="lessThan">
      <formula>Z$7</formula>
    </cfRule>
    <cfRule type="cellIs" dxfId="21076" priority="1939" operator="greaterThanOrEqual">
      <formula>Z$7</formula>
    </cfRule>
  </conditionalFormatting>
  <conditionalFormatting sqref="AA253">
    <cfRule type="cellIs" dxfId="21075" priority="1933" operator="equal">
      <formula>0</formula>
    </cfRule>
    <cfRule type="cellIs" dxfId="21074" priority="1934" operator="lessThan">
      <formula>AA$6</formula>
    </cfRule>
    <cfRule type="cellIs" dxfId="21073" priority="1935" operator="lessThan">
      <formula>AA$7</formula>
    </cfRule>
    <cfRule type="cellIs" dxfId="21072" priority="1936" operator="greaterThanOrEqual">
      <formula>AA$7</formula>
    </cfRule>
  </conditionalFormatting>
  <conditionalFormatting sqref="AB253">
    <cfRule type="cellIs" dxfId="21071" priority="1930" operator="equal">
      <formula>0</formula>
    </cfRule>
    <cfRule type="cellIs" dxfId="21070" priority="1931" operator="lessThan">
      <formula>AB$7</formula>
    </cfRule>
    <cfRule type="cellIs" dxfId="21069" priority="1932" operator="greaterThanOrEqual">
      <formula>AB$7</formula>
    </cfRule>
  </conditionalFormatting>
  <conditionalFormatting sqref="AC253">
    <cfRule type="cellIs" dxfId="21068" priority="1927" operator="equal">
      <formula>0</formula>
    </cfRule>
    <cfRule type="cellIs" dxfId="21067" priority="1928" operator="lessThan">
      <formula>AC$7</formula>
    </cfRule>
    <cfRule type="cellIs" dxfId="21066" priority="1929" operator="greaterThanOrEqual">
      <formula>AC$7</formula>
    </cfRule>
  </conditionalFormatting>
  <conditionalFormatting sqref="AD253">
    <cfRule type="cellIs" dxfId="21065" priority="1924" operator="equal">
      <formula>0</formula>
    </cfRule>
    <cfRule type="cellIs" dxfId="21064" priority="1925" operator="lessThan">
      <formula>AD$7</formula>
    </cfRule>
    <cfRule type="cellIs" dxfId="21063" priority="1926" operator="greaterThanOrEqual">
      <formula>AD$7</formula>
    </cfRule>
  </conditionalFormatting>
  <conditionalFormatting sqref="T253">
    <cfRule type="cellIs" dxfId="21062" priority="1920" operator="equal">
      <formula>0</formula>
    </cfRule>
    <cfRule type="cellIs" dxfId="21061" priority="1921" operator="lessThan">
      <formula>T$6</formula>
    </cfRule>
    <cfRule type="cellIs" dxfId="21060" priority="1922" operator="lessThan">
      <formula>T$7</formula>
    </cfRule>
    <cfRule type="cellIs" dxfId="21059" priority="1923" operator="greaterThanOrEqual">
      <formula>T$7</formula>
    </cfRule>
  </conditionalFormatting>
  <conditionalFormatting sqref="F261:F262 AE261:AE262">
    <cfRule type="cellIs" dxfId="21058" priority="1916" operator="equal">
      <formula>0</formula>
    </cfRule>
    <cfRule type="cellIs" dxfId="21057" priority="1917" operator="lessThan">
      <formula>F$6</formula>
    </cfRule>
    <cfRule type="cellIs" dxfId="21056" priority="1918" operator="lessThan">
      <formula>F$7</formula>
    </cfRule>
    <cfRule type="cellIs" dxfId="21055" priority="1919" operator="greaterThanOrEqual">
      <formula>F$7</formula>
    </cfRule>
  </conditionalFormatting>
  <conditionalFormatting sqref="G261:G262">
    <cfRule type="cellIs" dxfId="21054" priority="1912" operator="equal">
      <formula>0</formula>
    </cfRule>
    <cfRule type="cellIs" dxfId="21053" priority="1913" operator="lessThan">
      <formula>G$6</formula>
    </cfRule>
    <cfRule type="cellIs" dxfId="21052" priority="1914" operator="lessThan">
      <formula>G$7</formula>
    </cfRule>
    <cfRule type="cellIs" dxfId="21051" priority="1915" operator="greaterThanOrEqual">
      <formula>G$7</formula>
    </cfRule>
  </conditionalFormatting>
  <conditionalFormatting sqref="H261:H262">
    <cfRule type="cellIs" dxfId="21050" priority="1908" operator="equal">
      <formula>0</formula>
    </cfRule>
    <cfRule type="cellIs" dxfId="21049" priority="1909" operator="lessThan">
      <formula>H$6</formula>
    </cfRule>
    <cfRule type="cellIs" dxfId="21048" priority="1910" operator="lessThan">
      <formula>H$7</formula>
    </cfRule>
    <cfRule type="cellIs" dxfId="21047" priority="1911" operator="greaterThanOrEqual">
      <formula>H$7</formula>
    </cfRule>
  </conditionalFormatting>
  <conditionalFormatting sqref="I261:I262">
    <cfRule type="cellIs" dxfId="21046" priority="1904" operator="equal">
      <formula>0</formula>
    </cfRule>
    <cfRule type="cellIs" dxfId="21045" priority="1905" operator="lessThan">
      <formula>I$6</formula>
    </cfRule>
    <cfRule type="cellIs" dxfId="21044" priority="1906" operator="lessThan">
      <formula>I$7</formula>
    </cfRule>
    <cfRule type="cellIs" dxfId="21043" priority="1907" operator="greaterThanOrEqual">
      <formula>I$7</formula>
    </cfRule>
  </conditionalFormatting>
  <conditionalFormatting sqref="J261:J262">
    <cfRule type="cellIs" dxfId="21042" priority="1900" operator="equal">
      <formula>0</formula>
    </cfRule>
    <cfRule type="cellIs" dxfId="21041" priority="1901" operator="lessThan">
      <formula>J$6</formula>
    </cfRule>
    <cfRule type="cellIs" dxfId="21040" priority="1902" operator="lessThan">
      <formula>J$7</formula>
    </cfRule>
    <cfRule type="cellIs" dxfId="21039" priority="1903" operator="greaterThanOrEqual">
      <formula>J$7</formula>
    </cfRule>
  </conditionalFormatting>
  <conditionalFormatting sqref="K261:K262">
    <cfRule type="cellIs" dxfId="21038" priority="1896" operator="equal">
      <formula>0</formula>
    </cfRule>
    <cfRule type="cellIs" dxfId="21037" priority="1897" operator="lessThan">
      <formula>K$6</formula>
    </cfRule>
    <cfRule type="cellIs" dxfId="21036" priority="1898" operator="lessThan">
      <formula>K$7</formula>
    </cfRule>
    <cfRule type="cellIs" dxfId="21035" priority="1899" operator="greaterThanOrEqual">
      <formula>K$7</formula>
    </cfRule>
  </conditionalFormatting>
  <conditionalFormatting sqref="L261:L262">
    <cfRule type="cellIs" dxfId="21034" priority="1892" operator="equal">
      <formula>0</formula>
    </cfRule>
    <cfRule type="cellIs" dxfId="21033" priority="1893" operator="lessThan">
      <formula>L$6</formula>
    </cfRule>
    <cfRule type="cellIs" dxfId="21032" priority="1894" operator="lessThan">
      <formula>L$7</formula>
    </cfRule>
    <cfRule type="cellIs" dxfId="21031" priority="1895" operator="greaterThanOrEqual">
      <formula>L$7</formula>
    </cfRule>
  </conditionalFormatting>
  <conditionalFormatting sqref="M261:M262">
    <cfRule type="cellIs" dxfId="21030" priority="1888" operator="equal">
      <formula>0</formula>
    </cfRule>
    <cfRule type="cellIs" dxfId="21029" priority="1889" operator="lessThan">
      <formula>M$6</formula>
    </cfRule>
    <cfRule type="cellIs" dxfId="21028" priority="1890" operator="lessThan">
      <formula>M$7</formula>
    </cfRule>
    <cfRule type="cellIs" dxfId="21027" priority="1891" operator="greaterThanOrEqual">
      <formula>M$7</formula>
    </cfRule>
  </conditionalFormatting>
  <conditionalFormatting sqref="N261:N262">
    <cfRule type="cellIs" dxfId="21026" priority="1884" operator="equal">
      <formula>0</formula>
    </cfRule>
    <cfRule type="cellIs" dxfId="21025" priority="1885" operator="lessThan">
      <formula>N$6</formula>
    </cfRule>
    <cfRule type="cellIs" dxfId="21024" priority="1886" operator="lessThan">
      <formula>N$7</formula>
    </cfRule>
    <cfRule type="cellIs" dxfId="21023" priority="1887" operator="greaterThanOrEqual">
      <formula>N$7</formula>
    </cfRule>
  </conditionalFormatting>
  <conditionalFormatting sqref="O261:O262">
    <cfRule type="cellIs" dxfId="21022" priority="1880" operator="equal">
      <formula>0</formula>
    </cfRule>
    <cfRule type="cellIs" dxfId="21021" priority="1881" operator="lessThan">
      <formula>O$6</formula>
    </cfRule>
    <cfRule type="cellIs" dxfId="21020" priority="1882" operator="lessThan">
      <formula>O$7</formula>
    </cfRule>
    <cfRule type="cellIs" dxfId="21019" priority="1883" operator="greaterThanOrEqual">
      <formula>O$7</formula>
    </cfRule>
  </conditionalFormatting>
  <conditionalFormatting sqref="P261:P262">
    <cfRule type="cellIs" dxfId="21018" priority="1876" operator="equal">
      <formula>0</formula>
    </cfRule>
    <cfRule type="cellIs" dxfId="21017" priority="1877" operator="lessThan">
      <formula>P$6</formula>
    </cfRule>
    <cfRule type="cellIs" dxfId="21016" priority="1878" operator="lessThan">
      <formula>P$7</formula>
    </cfRule>
    <cfRule type="cellIs" dxfId="21015" priority="1879" operator="greaterThanOrEqual">
      <formula>P$7</formula>
    </cfRule>
  </conditionalFormatting>
  <conditionalFormatting sqref="Q261:Q262">
    <cfRule type="cellIs" dxfId="21014" priority="1872" operator="equal">
      <formula>0</formula>
    </cfRule>
    <cfRule type="cellIs" dxfId="21013" priority="1873" operator="lessThan">
      <formula>Q$6</formula>
    </cfRule>
    <cfRule type="cellIs" dxfId="21012" priority="1874" operator="lessThan">
      <formula>Q$7</formula>
    </cfRule>
    <cfRule type="cellIs" dxfId="21011" priority="1875" operator="greaterThanOrEqual">
      <formula>Q$7</formula>
    </cfRule>
  </conditionalFormatting>
  <conditionalFormatting sqref="R261:R262">
    <cfRule type="cellIs" dxfId="21010" priority="1868" operator="equal">
      <formula>0</formula>
    </cfRule>
    <cfRule type="cellIs" dxfId="21009" priority="1869" operator="lessThan">
      <formula>R$6</formula>
    </cfRule>
    <cfRule type="cellIs" dxfId="21008" priority="1870" operator="lessThan">
      <formula>R$7</formula>
    </cfRule>
    <cfRule type="cellIs" dxfId="21007" priority="1871" operator="greaterThanOrEqual">
      <formula>R$7</formula>
    </cfRule>
  </conditionalFormatting>
  <conditionalFormatting sqref="S261:S262">
    <cfRule type="cellIs" dxfId="21006" priority="1864" operator="equal">
      <formula>0</formula>
    </cfRule>
    <cfRule type="cellIs" dxfId="21005" priority="1865" operator="lessThan">
      <formula>S$6</formula>
    </cfRule>
    <cfRule type="cellIs" dxfId="21004" priority="1866" operator="lessThan">
      <formula>S$7</formula>
    </cfRule>
    <cfRule type="cellIs" dxfId="21003" priority="1867" operator="greaterThanOrEqual">
      <formula>S$7</formula>
    </cfRule>
  </conditionalFormatting>
  <conditionalFormatting sqref="U261:U262">
    <cfRule type="cellIs" dxfId="21002" priority="1860" operator="equal">
      <formula>0</formula>
    </cfRule>
    <cfRule type="cellIs" dxfId="21001" priority="1861" operator="lessThan">
      <formula>U$6</formula>
    </cfRule>
    <cfRule type="cellIs" dxfId="21000" priority="1862" operator="lessThan">
      <formula>U$7</formula>
    </cfRule>
    <cfRule type="cellIs" dxfId="20999" priority="1863" operator="greaterThanOrEqual">
      <formula>U$7</formula>
    </cfRule>
  </conditionalFormatting>
  <conditionalFormatting sqref="W261:W262">
    <cfRule type="cellIs" dxfId="20998" priority="1856" operator="equal">
      <formula>0</formula>
    </cfRule>
    <cfRule type="cellIs" dxfId="20997" priority="1857" operator="lessThan">
      <formula>W$6</formula>
    </cfRule>
    <cfRule type="cellIs" dxfId="20996" priority="1858" operator="lessThan">
      <formula>W$7</formula>
    </cfRule>
    <cfRule type="cellIs" dxfId="20995" priority="1859" operator="greaterThanOrEqual">
      <formula>W$7</formula>
    </cfRule>
  </conditionalFormatting>
  <conditionalFormatting sqref="X261:X262">
    <cfRule type="cellIs" dxfId="20994" priority="1852" operator="equal">
      <formula>0</formula>
    </cfRule>
    <cfRule type="cellIs" dxfId="20993" priority="1853" operator="lessThan">
      <formula>X$6</formula>
    </cfRule>
    <cfRule type="cellIs" dxfId="20992" priority="1854" operator="lessThan">
      <formula>X$7</formula>
    </cfRule>
    <cfRule type="cellIs" dxfId="20991" priority="1855" operator="greaterThanOrEqual">
      <formula>X$7</formula>
    </cfRule>
  </conditionalFormatting>
  <conditionalFormatting sqref="Y261:Y262">
    <cfRule type="cellIs" dxfId="20990" priority="1849" operator="equal">
      <formula>0</formula>
    </cfRule>
    <cfRule type="cellIs" dxfId="20989" priority="1850" operator="lessThan">
      <formula>Y$7</formula>
    </cfRule>
    <cfRule type="cellIs" dxfId="20988" priority="1851" operator="greaterThanOrEqual">
      <formula>Y$7</formula>
    </cfRule>
  </conditionalFormatting>
  <conditionalFormatting sqref="Z261:Z262">
    <cfRule type="cellIs" dxfId="20987" priority="1846" operator="equal">
      <formula>0</formula>
    </cfRule>
    <cfRule type="cellIs" dxfId="20986" priority="1847" operator="lessThan">
      <formula>Z$7</formula>
    </cfRule>
    <cfRule type="cellIs" dxfId="20985" priority="1848" operator="greaterThanOrEqual">
      <formula>Z$7</formula>
    </cfRule>
  </conditionalFormatting>
  <conditionalFormatting sqref="AA261:AA262">
    <cfRule type="cellIs" dxfId="20984" priority="1842" operator="equal">
      <formula>0</formula>
    </cfRule>
    <cfRule type="cellIs" dxfId="20983" priority="1843" operator="lessThan">
      <formula>AA$6</formula>
    </cfRule>
    <cfRule type="cellIs" dxfId="20982" priority="1844" operator="lessThan">
      <formula>AA$7</formula>
    </cfRule>
    <cfRule type="cellIs" dxfId="20981" priority="1845" operator="greaterThanOrEqual">
      <formula>AA$7</formula>
    </cfRule>
  </conditionalFormatting>
  <conditionalFormatting sqref="AB261:AB262">
    <cfRule type="cellIs" dxfId="20980" priority="1839" operator="equal">
      <formula>0</formula>
    </cfRule>
    <cfRule type="cellIs" dxfId="20979" priority="1840" operator="lessThan">
      <formula>AB$7</formula>
    </cfRule>
    <cfRule type="cellIs" dxfId="20978" priority="1841" operator="greaterThanOrEqual">
      <formula>AB$7</formula>
    </cfRule>
  </conditionalFormatting>
  <conditionalFormatting sqref="AC261:AC262">
    <cfRule type="cellIs" dxfId="20977" priority="1836" operator="equal">
      <formula>0</formula>
    </cfRule>
    <cfRule type="cellIs" dxfId="20976" priority="1837" operator="lessThan">
      <formula>AC$7</formula>
    </cfRule>
    <cfRule type="cellIs" dxfId="20975" priority="1838" operator="greaterThanOrEqual">
      <formula>AC$7</formula>
    </cfRule>
  </conditionalFormatting>
  <conditionalFormatting sqref="AD261:AD262">
    <cfRule type="cellIs" dxfId="20974" priority="1833" operator="equal">
      <formula>0</formula>
    </cfRule>
    <cfRule type="cellIs" dxfId="20973" priority="1834" operator="lessThan">
      <formula>AD$7</formula>
    </cfRule>
    <cfRule type="cellIs" dxfId="20972" priority="1835" operator="greaterThanOrEqual">
      <formula>AD$7</formula>
    </cfRule>
  </conditionalFormatting>
  <conditionalFormatting sqref="T261:T262">
    <cfRule type="cellIs" dxfId="20971" priority="1829" operator="equal">
      <formula>0</formula>
    </cfRule>
    <cfRule type="cellIs" dxfId="20970" priority="1830" operator="lessThan">
      <formula>T$6</formula>
    </cfRule>
    <cfRule type="cellIs" dxfId="20969" priority="1831" operator="lessThan">
      <formula>T$7</formula>
    </cfRule>
    <cfRule type="cellIs" dxfId="20968" priority="1832" operator="greaterThanOrEqual">
      <formula>T$7</formula>
    </cfRule>
  </conditionalFormatting>
  <conditionalFormatting sqref="F274 AE274">
    <cfRule type="cellIs" dxfId="20967" priority="1825" operator="equal">
      <formula>0</formula>
    </cfRule>
    <cfRule type="cellIs" dxfId="20966" priority="1826" operator="lessThan">
      <formula>F$6</formula>
    </cfRule>
    <cfRule type="cellIs" dxfId="20965" priority="1827" operator="lessThan">
      <formula>F$7</formula>
    </cfRule>
    <cfRule type="cellIs" dxfId="20964" priority="1828" operator="greaterThanOrEqual">
      <formula>F$7</formula>
    </cfRule>
  </conditionalFormatting>
  <conditionalFormatting sqref="G274">
    <cfRule type="cellIs" dxfId="20963" priority="1821" operator="equal">
      <formula>0</formula>
    </cfRule>
    <cfRule type="cellIs" dxfId="20962" priority="1822" operator="lessThan">
      <formula>G$6</formula>
    </cfRule>
    <cfRule type="cellIs" dxfId="20961" priority="1823" operator="lessThan">
      <formula>G$7</formula>
    </cfRule>
    <cfRule type="cellIs" dxfId="20960" priority="1824" operator="greaterThanOrEqual">
      <formula>G$7</formula>
    </cfRule>
  </conditionalFormatting>
  <conditionalFormatting sqref="H274">
    <cfRule type="cellIs" dxfId="20959" priority="1817" operator="equal">
      <formula>0</formula>
    </cfRule>
    <cfRule type="cellIs" dxfId="20958" priority="1818" operator="lessThan">
      <formula>H$6</formula>
    </cfRule>
    <cfRule type="cellIs" dxfId="20957" priority="1819" operator="lessThan">
      <formula>H$7</formula>
    </cfRule>
    <cfRule type="cellIs" dxfId="20956" priority="1820" operator="greaterThanOrEqual">
      <formula>H$7</formula>
    </cfRule>
  </conditionalFormatting>
  <conditionalFormatting sqref="I274">
    <cfRule type="cellIs" dxfId="20955" priority="1813" operator="equal">
      <formula>0</formula>
    </cfRule>
    <cfRule type="cellIs" dxfId="20954" priority="1814" operator="lessThan">
      <formula>I$6</formula>
    </cfRule>
    <cfRule type="cellIs" dxfId="20953" priority="1815" operator="lessThan">
      <formula>I$7</formula>
    </cfRule>
    <cfRule type="cellIs" dxfId="20952" priority="1816" operator="greaterThanOrEqual">
      <formula>I$7</formula>
    </cfRule>
  </conditionalFormatting>
  <conditionalFormatting sqref="J274">
    <cfRule type="cellIs" dxfId="20951" priority="1809" operator="equal">
      <formula>0</formula>
    </cfRule>
    <cfRule type="cellIs" dxfId="20950" priority="1810" operator="lessThan">
      <formula>J$6</formula>
    </cfRule>
    <cfRule type="cellIs" dxfId="20949" priority="1811" operator="lessThan">
      <formula>J$7</formula>
    </cfRule>
    <cfRule type="cellIs" dxfId="20948" priority="1812" operator="greaterThanOrEqual">
      <formula>J$7</formula>
    </cfRule>
  </conditionalFormatting>
  <conditionalFormatting sqref="K274">
    <cfRule type="cellIs" dxfId="20947" priority="1805" operator="equal">
      <formula>0</formula>
    </cfRule>
    <cfRule type="cellIs" dxfId="20946" priority="1806" operator="lessThan">
      <formula>K$6</formula>
    </cfRule>
    <cfRule type="cellIs" dxfId="20945" priority="1807" operator="lessThan">
      <formula>K$7</formula>
    </cfRule>
    <cfRule type="cellIs" dxfId="20944" priority="1808" operator="greaterThanOrEqual">
      <formula>K$7</formula>
    </cfRule>
  </conditionalFormatting>
  <conditionalFormatting sqref="L274">
    <cfRule type="cellIs" dxfId="20943" priority="1801" operator="equal">
      <formula>0</formula>
    </cfRule>
    <cfRule type="cellIs" dxfId="20942" priority="1802" operator="lessThan">
      <formula>L$6</formula>
    </cfRule>
    <cfRule type="cellIs" dxfId="20941" priority="1803" operator="lessThan">
      <formula>L$7</formula>
    </cfRule>
    <cfRule type="cellIs" dxfId="20940" priority="1804" operator="greaterThanOrEqual">
      <formula>L$7</formula>
    </cfRule>
  </conditionalFormatting>
  <conditionalFormatting sqref="M274">
    <cfRule type="cellIs" dxfId="20939" priority="1797" operator="equal">
      <formula>0</formula>
    </cfRule>
    <cfRule type="cellIs" dxfId="20938" priority="1798" operator="lessThan">
      <formula>M$6</formula>
    </cfRule>
    <cfRule type="cellIs" dxfId="20937" priority="1799" operator="lessThan">
      <formula>M$7</formula>
    </cfRule>
    <cfRule type="cellIs" dxfId="20936" priority="1800" operator="greaterThanOrEqual">
      <formula>M$7</formula>
    </cfRule>
  </conditionalFormatting>
  <conditionalFormatting sqref="N274">
    <cfRule type="cellIs" dxfId="20935" priority="1793" operator="equal">
      <formula>0</formula>
    </cfRule>
    <cfRule type="cellIs" dxfId="20934" priority="1794" operator="lessThan">
      <formula>N$6</formula>
    </cfRule>
    <cfRule type="cellIs" dxfId="20933" priority="1795" operator="lessThan">
      <formula>N$7</formula>
    </cfRule>
    <cfRule type="cellIs" dxfId="20932" priority="1796" operator="greaterThanOrEqual">
      <formula>N$7</formula>
    </cfRule>
  </conditionalFormatting>
  <conditionalFormatting sqref="O274">
    <cfRule type="cellIs" dxfId="20931" priority="1789" operator="equal">
      <formula>0</formula>
    </cfRule>
    <cfRule type="cellIs" dxfId="20930" priority="1790" operator="lessThan">
      <formula>O$6</formula>
    </cfRule>
    <cfRule type="cellIs" dxfId="20929" priority="1791" operator="lessThan">
      <formula>O$7</formula>
    </cfRule>
    <cfRule type="cellIs" dxfId="20928" priority="1792" operator="greaterThanOrEqual">
      <formula>O$7</formula>
    </cfRule>
  </conditionalFormatting>
  <conditionalFormatting sqref="P274">
    <cfRule type="cellIs" dxfId="20927" priority="1785" operator="equal">
      <formula>0</formula>
    </cfRule>
    <cfRule type="cellIs" dxfId="20926" priority="1786" operator="lessThan">
      <formula>P$6</formula>
    </cfRule>
    <cfRule type="cellIs" dxfId="20925" priority="1787" operator="lessThan">
      <formula>P$7</formula>
    </cfRule>
    <cfRule type="cellIs" dxfId="20924" priority="1788" operator="greaterThanOrEqual">
      <formula>P$7</formula>
    </cfRule>
  </conditionalFormatting>
  <conditionalFormatting sqref="Q274">
    <cfRule type="cellIs" dxfId="20923" priority="1781" operator="equal">
      <formula>0</formula>
    </cfRule>
    <cfRule type="cellIs" dxfId="20922" priority="1782" operator="lessThan">
      <formula>Q$6</formula>
    </cfRule>
    <cfRule type="cellIs" dxfId="20921" priority="1783" operator="lessThan">
      <formula>Q$7</formula>
    </cfRule>
    <cfRule type="cellIs" dxfId="20920" priority="1784" operator="greaterThanOrEqual">
      <formula>Q$7</formula>
    </cfRule>
  </conditionalFormatting>
  <conditionalFormatting sqref="R274">
    <cfRule type="cellIs" dxfId="20919" priority="1777" operator="equal">
      <formula>0</formula>
    </cfRule>
    <cfRule type="cellIs" dxfId="20918" priority="1778" operator="lessThan">
      <formula>R$6</formula>
    </cfRule>
    <cfRule type="cellIs" dxfId="20917" priority="1779" operator="lessThan">
      <formula>R$7</formula>
    </cfRule>
    <cfRule type="cellIs" dxfId="20916" priority="1780" operator="greaterThanOrEqual">
      <formula>R$7</formula>
    </cfRule>
  </conditionalFormatting>
  <conditionalFormatting sqref="S274">
    <cfRule type="cellIs" dxfId="20915" priority="1773" operator="equal">
      <formula>0</formula>
    </cfRule>
    <cfRule type="cellIs" dxfId="20914" priority="1774" operator="lessThan">
      <formula>S$6</formula>
    </cfRule>
    <cfRule type="cellIs" dxfId="20913" priority="1775" operator="lessThan">
      <formula>S$7</formula>
    </cfRule>
    <cfRule type="cellIs" dxfId="20912" priority="1776" operator="greaterThanOrEqual">
      <formula>S$7</formula>
    </cfRule>
  </conditionalFormatting>
  <conditionalFormatting sqref="U274">
    <cfRule type="cellIs" dxfId="20911" priority="1769" operator="equal">
      <formula>0</formula>
    </cfRule>
    <cfRule type="cellIs" dxfId="20910" priority="1770" operator="lessThan">
      <formula>U$6</formula>
    </cfRule>
    <cfRule type="cellIs" dxfId="20909" priority="1771" operator="lessThan">
      <formula>U$7</formula>
    </cfRule>
    <cfRule type="cellIs" dxfId="20908" priority="1772" operator="greaterThanOrEqual">
      <formula>U$7</formula>
    </cfRule>
  </conditionalFormatting>
  <conditionalFormatting sqref="W274">
    <cfRule type="cellIs" dxfId="20907" priority="1765" operator="equal">
      <formula>0</formula>
    </cfRule>
    <cfRule type="cellIs" dxfId="20906" priority="1766" operator="lessThan">
      <formula>W$6</formula>
    </cfRule>
    <cfRule type="cellIs" dxfId="20905" priority="1767" operator="lessThan">
      <formula>W$7</formula>
    </cfRule>
    <cfRule type="cellIs" dxfId="20904" priority="1768" operator="greaterThanOrEqual">
      <formula>W$7</formula>
    </cfRule>
  </conditionalFormatting>
  <conditionalFormatting sqref="X274">
    <cfRule type="cellIs" dxfId="20903" priority="1761" operator="equal">
      <formula>0</formula>
    </cfRule>
    <cfRule type="cellIs" dxfId="20902" priority="1762" operator="lessThan">
      <formula>X$6</formula>
    </cfRule>
    <cfRule type="cellIs" dxfId="20901" priority="1763" operator="lessThan">
      <formula>X$7</formula>
    </cfRule>
    <cfRule type="cellIs" dxfId="20900" priority="1764" operator="greaterThanOrEqual">
      <formula>X$7</formula>
    </cfRule>
  </conditionalFormatting>
  <conditionalFormatting sqref="Y274">
    <cfRule type="cellIs" dxfId="20899" priority="1758" operator="equal">
      <formula>0</formula>
    </cfRule>
    <cfRule type="cellIs" dxfId="20898" priority="1759" operator="lessThan">
      <formula>Y$7</formula>
    </cfRule>
    <cfRule type="cellIs" dxfId="20897" priority="1760" operator="greaterThanOrEqual">
      <formula>Y$7</formula>
    </cfRule>
  </conditionalFormatting>
  <conditionalFormatting sqref="Z274">
    <cfRule type="cellIs" dxfId="20896" priority="1755" operator="equal">
      <formula>0</formula>
    </cfRule>
    <cfRule type="cellIs" dxfId="20895" priority="1756" operator="lessThan">
      <formula>Z$7</formula>
    </cfRule>
    <cfRule type="cellIs" dxfId="20894" priority="1757" operator="greaterThanOrEqual">
      <formula>Z$7</formula>
    </cfRule>
  </conditionalFormatting>
  <conditionalFormatting sqref="AA274">
    <cfRule type="cellIs" dxfId="20893" priority="1751" operator="equal">
      <formula>0</formula>
    </cfRule>
    <cfRule type="cellIs" dxfId="20892" priority="1752" operator="lessThan">
      <formula>AA$6</formula>
    </cfRule>
    <cfRule type="cellIs" dxfId="20891" priority="1753" operator="lessThan">
      <formula>AA$7</formula>
    </cfRule>
    <cfRule type="cellIs" dxfId="20890" priority="1754" operator="greaterThanOrEqual">
      <formula>AA$7</formula>
    </cfRule>
  </conditionalFormatting>
  <conditionalFormatting sqref="AB274">
    <cfRule type="cellIs" dxfId="20889" priority="1748" operator="equal">
      <formula>0</formula>
    </cfRule>
    <cfRule type="cellIs" dxfId="20888" priority="1749" operator="lessThan">
      <formula>AB$7</formula>
    </cfRule>
    <cfRule type="cellIs" dxfId="20887" priority="1750" operator="greaterThanOrEqual">
      <formula>AB$7</formula>
    </cfRule>
  </conditionalFormatting>
  <conditionalFormatting sqref="AC274">
    <cfRule type="cellIs" dxfId="20886" priority="1745" operator="equal">
      <formula>0</formula>
    </cfRule>
    <cfRule type="cellIs" dxfId="20885" priority="1746" operator="lessThan">
      <formula>AC$7</formula>
    </cfRule>
    <cfRule type="cellIs" dxfId="20884" priority="1747" operator="greaterThanOrEqual">
      <formula>AC$7</formula>
    </cfRule>
  </conditionalFormatting>
  <conditionalFormatting sqref="AD274">
    <cfRule type="cellIs" dxfId="20883" priority="1742" operator="equal">
      <formula>0</formula>
    </cfRule>
    <cfRule type="cellIs" dxfId="20882" priority="1743" operator="lessThan">
      <formula>AD$7</formula>
    </cfRule>
    <cfRule type="cellIs" dxfId="20881" priority="1744" operator="greaterThanOrEqual">
      <formula>AD$7</formula>
    </cfRule>
  </conditionalFormatting>
  <conditionalFormatting sqref="T274">
    <cfRule type="cellIs" dxfId="20880" priority="1738" operator="equal">
      <formula>0</formula>
    </cfRule>
    <cfRule type="cellIs" dxfId="20879" priority="1739" operator="lessThan">
      <formula>T$6</formula>
    </cfRule>
    <cfRule type="cellIs" dxfId="20878" priority="1740" operator="lessThan">
      <formula>T$7</formula>
    </cfRule>
    <cfRule type="cellIs" dxfId="20877" priority="1741" operator="greaterThanOrEqual">
      <formula>T$7</formula>
    </cfRule>
  </conditionalFormatting>
  <conditionalFormatting sqref="F280 AE280">
    <cfRule type="cellIs" dxfId="20876" priority="1734" operator="equal">
      <formula>0</formula>
    </cfRule>
    <cfRule type="cellIs" dxfId="20875" priority="1735" operator="lessThan">
      <formula>F$6</formula>
    </cfRule>
    <cfRule type="cellIs" dxfId="20874" priority="1736" operator="lessThan">
      <formula>F$7</formula>
    </cfRule>
    <cfRule type="cellIs" dxfId="20873" priority="1737" operator="greaterThanOrEqual">
      <formula>F$7</formula>
    </cfRule>
  </conditionalFormatting>
  <conditionalFormatting sqref="G280">
    <cfRule type="cellIs" dxfId="20872" priority="1730" operator="equal">
      <formula>0</formula>
    </cfRule>
    <cfRule type="cellIs" dxfId="20871" priority="1731" operator="lessThan">
      <formula>G$6</formula>
    </cfRule>
    <cfRule type="cellIs" dxfId="20870" priority="1732" operator="lessThan">
      <formula>G$7</formula>
    </cfRule>
    <cfRule type="cellIs" dxfId="20869" priority="1733" operator="greaterThanOrEqual">
      <formula>G$7</formula>
    </cfRule>
  </conditionalFormatting>
  <conditionalFormatting sqref="H280">
    <cfRule type="cellIs" dxfId="20868" priority="1726" operator="equal">
      <formula>0</formula>
    </cfRule>
    <cfRule type="cellIs" dxfId="20867" priority="1727" operator="lessThan">
      <formula>H$6</formula>
    </cfRule>
    <cfRule type="cellIs" dxfId="20866" priority="1728" operator="lessThan">
      <formula>H$7</formula>
    </cfRule>
    <cfRule type="cellIs" dxfId="20865" priority="1729" operator="greaterThanOrEqual">
      <formula>H$7</formula>
    </cfRule>
  </conditionalFormatting>
  <conditionalFormatting sqref="I280">
    <cfRule type="cellIs" dxfId="20864" priority="1722" operator="equal">
      <formula>0</formula>
    </cfRule>
    <cfRule type="cellIs" dxfId="20863" priority="1723" operator="lessThan">
      <formula>I$6</formula>
    </cfRule>
    <cfRule type="cellIs" dxfId="20862" priority="1724" operator="lessThan">
      <formula>I$7</formula>
    </cfRule>
    <cfRule type="cellIs" dxfId="20861" priority="1725" operator="greaterThanOrEqual">
      <formula>I$7</formula>
    </cfRule>
  </conditionalFormatting>
  <conditionalFormatting sqref="J280">
    <cfRule type="cellIs" dxfId="20860" priority="1718" operator="equal">
      <formula>0</formula>
    </cfRule>
    <cfRule type="cellIs" dxfId="20859" priority="1719" operator="lessThan">
      <formula>J$6</formula>
    </cfRule>
    <cfRule type="cellIs" dxfId="20858" priority="1720" operator="lessThan">
      <formula>J$7</formula>
    </cfRule>
    <cfRule type="cellIs" dxfId="20857" priority="1721" operator="greaterThanOrEqual">
      <formula>J$7</formula>
    </cfRule>
  </conditionalFormatting>
  <conditionalFormatting sqref="K280">
    <cfRule type="cellIs" dxfId="20856" priority="1714" operator="equal">
      <formula>0</formula>
    </cfRule>
    <cfRule type="cellIs" dxfId="20855" priority="1715" operator="lessThan">
      <formula>K$6</formula>
    </cfRule>
    <cfRule type="cellIs" dxfId="20854" priority="1716" operator="lessThan">
      <formula>K$7</formula>
    </cfRule>
    <cfRule type="cellIs" dxfId="20853" priority="1717" operator="greaterThanOrEqual">
      <formula>K$7</formula>
    </cfRule>
  </conditionalFormatting>
  <conditionalFormatting sqref="L280">
    <cfRule type="cellIs" dxfId="20852" priority="1710" operator="equal">
      <formula>0</formula>
    </cfRule>
    <cfRule type="cellIs" dxfId="20851" priority="1711" operator="lessThan">
      <formula>L$6</formula>
    </cfRule>
    <cfRule type="cellIs" dxfId="20850" priority="1712" operator="lessThan">
      <formula>L$7</formula>
    </cfRule>
    <cfRule type="cellIs" dxfId="20849" priority="1713" operator="greaterThanOrEqual">
      <formula>L$7</formula>
    </cfRule>
  </conditionalFormatting>
  <conditionalFormatting sqref="M280">
    <cfRule type="cellIs" dxfId="20848" priority="1706" operator="equal">
      <formula>0</formula>
    </cfRule>
    <cfRule type="cellIs" dxfId="20847" priority="1707" operator="lessThan">
      <formula>M$6</formula>
    </cfRule>
    <cfRule type="cellIs" dxfId="20846" priority="1708" operator="lessThan">
      <formula>M$7</formula>
    </cfRule>
    <cfRule type="cellIs" dxfId="20845" priority="1709" operator="greaterThanOrEqual">
      <formula>M$7</formula>
    </cfRule>
  </conditionalFormatting>
  <conditionalFormatting sqref="N280">
    <cfRule type="cellIs" dxfId="20844" priority="1702" operator="equal">
      <formula>0</formula>
    </cfRule>
    <cfRule type="cellIs" dxfId="20843" priority="1703" operator="lessThan">
      <formula>N$6</formula>
    </cfRule>
    <cfRule type="cellIs" dxfId="20842" priority="1704" operator="lessThan">
      <formula>N$7</formula>
    </cfRule>
    <cfRule type="cellIs" dxfId="20841" priority="1705" operator="greaterThanOrEqual">
      <formula>N$7</formula>
    </cfRule>
  </conditionalFormatting>
  <conditionalFormatting sqref="O280">
    <cfRule type="cellIs" dxfId="20840" priority="1698" operator="equal">
      <formula>0</formula>
    </cfRule>
    <cfRule type="cellIs" dxfId="20839" priority="1699" operator="lessThan">
      <formula>O$6</formula>
    </cfRule>
    <cfRule type="cellIs" dxfId="20838" priority="1700" operator="lessThan">
      <formula>O$7</formula>
    </cfRule>
    <cfRule type="cellIs" dxfId="20837" priority="1701" operator="greaterThanOrEqual">
      <formula>O$7</formula>
    </cfRule>
  </conditionalFormatting>
  <conditionalFormatting sqref="P280">
    <cfRule type="cellIs" dxfId="20836" priority="1694" operator="equal">
      <formula>0</formula>
    </cfRule>
    <cfRule type="cellIs" dxfId="20835" priority="1695" operator="lessThan">
      <formula>P$6</formula>
    </cfRule>
    <cfRule type="cellIs" dxfId="20834" priority="1696" operator="lessThan">
      <formula>P$7</formula>
    </cfRule>
    <cfRule type="cellIs" dxfId="20833" priority="1697" operator="greaterThanOrEqual">
      <formula>P$7</formula>
    </cfRule>
  </conditionalFormatting>
  <conditionalFormatting sqref="Q280">
    <cfRule type="cellIs" dxfId="20832" priority="1690" operator="equal">
      <formula>0</formula>
    </cfRule>
    <cfRule type="cellIs" dxfId="20831" priority="1691" operator="lessThan">
      <formula>Q$6</formula>
    </cfRule>
    <cfRule type="cellIs" dxfId="20830" priority="1692" operator="lessThan">
      <formula>Q$7</formula>
    </cfRule>
    <cfRule type="cellIs" dxfId="20829" priority="1693" operator="greaterThanOrEqual">
      <formula>Q$7</formula>
    </cfRule>
  </conditionalFormatting>
  <conditionalFormatting sqref="R280">
    <cfRule type="cellIs" dxfId="20828" priority="1686" operator="equal">
      <formula>0</formula>
    </cfRule>
    <cfRule type="cellIs" dxfId="20827" priority="1687" operator="lessThan">
      <formula>R$6</formula>
    </cfRule>
    <cfRule type="cellIs" dxfId="20826" priority="1688" operator="lessThan">
      <formula>R$7</formula>
    </cfRule>
    <cfRule type="cellIs" dxfId="20825" priority="1689" operator="greaterThanOrEqual">
      <formula>R$7</formula>
    </cfRule>
  </conditionalFormatting>
  <conditionalFormatting sqref="S280">
    <cfRule type="cellIs" dxfId="20824" priority="1682" operator="equal">
      <formula>0</formula>
    </cfRule>
    <cfRule type="cellIs" dxfId="20823" priority="1683" operator="lessThan">
      <formula>S$6</formula>
    </cfRule>
    <cfRule type="cellIs" dxfId="20822" priority="1684" operator="lessThan">
      <formula>S$7</formula>
    </cfRule>
    <cfRule type="cellIs" dxfId="20821" priority="1685" operator="greaterThanOrEqual">
      <formula>S$7</formula>
    </cfRule>
  </conditionalFormatting>
  <conditionalFormatting sqref="U280">
    <cfRule type="cellIs" dxfId="20820" priority="1678" operator="equal">
      <formula>0</formula>
    </cfRule>
    <cfRule type="cellIs" dxfId="20819" priority="1679" operator="lessThan">
      <formula>U$6</formula>
    </cfRule>
    <cfRule type="cellIs" dxfId="20818" priority="1680" operator="lessThan">
      <formula>U$7</formula>
    </cfRule>
    <cfRule type="cellIs" dxfId="20817" priority="1681" operator="greaterThanOrEqual">
      <formula>U$7</formula>
    </cfRule>
  </conditionalFormatting>
  <conditionalFormatting sqref="W280">
    <cfRule type="cellIs" dxfId="20816" priority="1674" operator="equal">
      <formula>0</formula>
    </cfRule>
    <cfRule type="cellIs" dxfId="20815" priority="1675" operator="lessThan">
      <formula>W$6</formula>
    </cfRule>
    <cfRule type="cellIs" dxfId="20814" priority="1676" operator="lessThan">
      <formula>W$7</formula>
    </cfRule>
    <cfRule type="cellIs" dxfId="20813" priority="1677" operator="greaterThanOrEqual">
      <formula>W$7</formula>
    </cfRule>
  </conditionalFormatting>
  <conditionalFormatting sqref="X280">
    <cfRule type="cellIs" dxfId="20812" priority="1670" operator="equal">
      <formula>0</formula>
    </cfRule>
    <cfRule type="cellIs" dxfId="20811" priority="1671" operator="lessThan">
      <formula>X$6</formula>
    </cfRule>
    <cfRule type="cellIs" dxfId="20810" priority="1672" operator="lessThan">
      <formula>X$7</formula>
    </cfRule>
    <cfRule type="cellIs" dxfId="20809" priority="1673" operator="greaterThanOrEqual">
      <formula>X$7</formula>
    </cfRule>
  </conditionalFormatting>
  <conditionalFormatting sqref="Y280">
    <cfRule type="cellIs" dxfId="20808" priority="1667" operator="equal">
      <formula>0</formula>
    </cfRule>
    <cfRule type="cellIs" dxfId="20807" priority="1668" operator="lessThan">
      <formula>Y$7</formula>
    </cfRule>
    <cfRule type="cellIs" dxfId="20806" priority="1669" operator="greaterThanOrEqual">
      <formula>Y$7</formula>
    </cfRule>
  </conditionalFormatting>
  <conditionalFormatting sqref="Z280">
    <cfRule type="cellIs" dxfId="20805" priority="1664" operator="equal">
      <formula>0</formula>
    </cfRule>
    <cfRule type="cellIs" dxfId="20804" priority="1665" operator="lessThan">
      <formula>Z$7</formula>
    </cfRule>
    <cfRule type="cellIs" dxfId="20803" priority="1666" operator="greaterThanOrEqual">
      <formula>Z$7</formula>
    </cfRule>
  </conditionalFormatting>
  <conditionalFormatting sqref="AA280">
    <cfRule type="cellIs" dxfId="20802" priority="1660" operator="equal">
      <formula>0</formula>
    </cfRule>
    <cfRule type="cellIs" dxfId="20801" priority="1661" operator="lessThan">
      <formula>AA$6</formula>
    </cfRule>
    <cfRule type="cellIs" dxfId="20800" priority="1662" operator="lessThan">
      <formula>AA$7</formula>
    </cfRule>
    <cfRule type="cellIs" dxfId="20799" priority="1663" operator="greaterThanOrEqual">
      <formula>AA$7</formula>
    </cfRule>
  </conditionalFormatting>
  <conditionalFormatting sqref="AB280">
    <cfRule type="cellIs" dxfId="20798" priority="1657" operator="equal">
      <formula>0</formula>
    </cfRule>
    <cfRule type="cellIs" dxfId="20797" priority="1658" operator="lessThan">
      <formula>AB$7</formula>
    </cfRule>
    <cfRule type="cellIs" dxfId="20796" priority="1659" operator="greaterThanOrEqual">
      <formula>AB$7</formula>
    </cfRule>
  </conditionalFormatting>
  <conditionalFormatting sqref="AC280">
    <cfRule type="cellIs" dxfId="20795" priority="1654" operator="equal">
      <formula>0</formula>
    </cfRule>
    <cfRule type="cellIs" dxfId="20794" priority="1655" operator="lessThan">
      <formula>AC$7</formula>
    </cfRule>
    <cfRule type="cellIs" dxfId="20793" priority="1656" operator="greaterThanOrEqual">
      <formula>AC$7</formula>
    </cfRule>
  </conditionalFormatting>
  <conditionalFormatting sqref="AD280">
    <cfRule type="cellIs" dxfId="20792" priority="1651" operator="equal">
      <formula>0</formula>
    </cfRule>
    <cfRule type="cellIs" dxfId="20791" priority="1652" operator="lessThan">
      <formula>AD$7</formula>
    </cfRule>
    <cfRule type="cellIs" dxfId="20790" priority="1653" operator="greaterThanOrEqual">
      <formula>AD$7</formula>
    </cfRule>
  </conditionalFormatting>
  <conditionalFormatting sqref="T280">
    <cfRule type="cellIs" dxfId="20789" priority="1647" operator="equal">
      <formula>0</formula>
    </cfRule>
    <cfRule type="cellIs" dxfId="20788" priority="1648" operator="lessThan">
      <formula>T$6</formula>
    </cfRule>
    <cfRule type="cellIs" dxfId="20787" priority="1649" operator="lessThan">
      <formula>T$7</formula>
    </cfRule>
    <cfRule type="cellIs" dxfId="20786" priority="1650" operator="greaterThanOrEqual">
      <formula>T$7</formula>
    </cfRule>
  </conditionalFormatting>
  <conditionalFormatting sqref="F289 AE289">
    <cfRule type="cellIs" dxfId="20785" priority="1643" operator="equal">
      <formula>0</formula>
    </cfRule>
    <cfRule type="cellIs" dxfId="20784" priority="1644" operator="lessThan">
      <formula>F$6</formula>
    </cfRule>
    <cfRule type="cellIs" dxfId="20783" priority="1645" operator="lessThan">
      <formula>F$7</formula>
    </cfRule>
    <cfRule type="cellIs" dxfId="20782" priority="1646" operator="greaterThanOrEqual">
      <formula>F$7</formula>
    </cfRule>
  </conditionalFormatting>
  <conditionalFormatting sqref="G289">
    <cfRule type="cellIs" dxfId="20781" priority="1639" operator="equal">
      <formula>0</formula>
    </cfRule>
    <cfRule type="cellIs" dxfId="20780" priority="1640" operator="lessThan">
      <formula>G$6</formula>
    </cfRule>
    <cfRule type="cellIs" dxfId="20779" priority="1641" operator="lessThan">
      <formula>G$7</formula>
    </cfRule>
    <cfRule type="cellIs" dxfId="20778" priority="1642" operator="greaterThanOrEqual">
      <formula>G$7</formula>
    </cfRule>
  </conditionalFormatting>
  <conditionalFormatting sqref="H289">
    <cfRule type="cellIs" dxfId="20777" priority="1635" operator="equal">
      <formula>0</formula>
    </cfRule>
    <cfRule type="cellIs" dxfId="20776" priority="1636" operator="lessThan">
      <formula>H$6</formula>
    </cfRule>
    <cfRule type="cellIs" dxfId="20775" priority="1637" operator="lessThan">
      <formula>H$7</formula>
    </cfRule>
    <cfRule type="cellIs" dxfId="20774" priority="1638" operator="greaterThanOrEqual">
      <formula>H$7</formula>
    </cfRule>
  </conditionalFormatting>
  <conditionalFormatting sqref="I289">
    <cfRule type="cellIs" dxfId="20773" priority="1631" operator="equal">
      <formula>0</formula>
    </cfRule>
    <cfRule type="cellIs" dxfId="20772" priority="1632" operator="lessThan">
      <formula>I$6</formula>
    </cfRule>
    <cfRule type="cellIs" dxfId="20771" priority="1633" operator="lessThan">
      <formula>I$7</formula>
    </cfRule>
    <cfRule type="cellIs" dxfId="20770" priority="1634" operator="greaterThanOrEqual">
      <formula>I$7</formula>
    </cfRule>
  </conditionalFormatting>
  <conditionalFormatting sqref="J289">
    <cfRule type="cellIs" dxfId="20769" priority="1627" operator="equal">
      <formula>0</formula>
    </cfRule>
    <cfRule type="cellIs" dxfId="20768" priority="1628" operator="lessThan">
      <formula>J$6</formula>
    </cfRule>
    <cfRule type="cellIs" dxfId="20767" priority="1629" operator="lessThan">
      <formula>J$7</formula>
    </cfRule>
    <cfRule type="cellIs" dxfId="20766" priority="1630" operator="greaterThanOrEqual">
      <formula>J$7</formula>
    </cfRule>
  </conditionalFormatting>
  <conditionalFormatting sqref="K289">
    <cfRule type="cellIs" dxfId="20765" priority="1623" operator="equal">
      <formula>0</formula>
    </cfRule>
    <cfRule type="cellIs" dxfId="20764" priority="1624" operator="lessThan">
      <formula>K$6</formula>
    </cfRule>
    <cfRule type="cellIs" dxfId="20763" priority="1625" operator="lessThan">
      <formula>K$7</formula>
    </cfRule>
    <cfRule type="cellIs" dxfId="20762" priority="1626" operator="greaterThanOrEqual">
      <formula>K$7</formula>
    </cfRule>
  </conditionalFormatting>
  <conditionalFormatting sqref="L289">
    <cfRule type="cellIs" dxfId="20761" priority="1619" operator="equal">
      <formula>0</formula>
    </cfRule>
    <cfRule type="cellIs" dxfId="20760" priority="1620" operator="lessThan">
      <formula>L$6</formula>
    </cfRule>
    <cfRule type="cellIs" dxfId="20759" priority="1621" operator="lessThan">
      <formula>L$7</formula>
    </cfRule>
    <cfRule type="cellIs" dxfId="20758" priority="1622" operator="greaterThanOrEqual">
      <formula>L$7</formula>
    </cfRule>
  </conditionalFormatting>
  <conditionalFormatting sqref="M289">
    <cfRule type="cellIs" dxfId="20757" priority="1615" operator="equal">
      <formula>0</formula>
    </cfRule>
    <cfRule type="cellIs" dxfId="20756" priority="1616" operator="lessThan">
      <formula>M$6</formula>
    </cfRule>
    <cfRule type="cellIs" dxfId="20755" priority="1617" operator="lessThan">
      <formula>M$7</formula>
    </cfRule>
    <cfRule type="cellIs" dxfId="20754" priority="1618" operator="greaterThanOrEqual">
      <formula>M$7</formula>
    </cfRule>
  </conditionalFormatting>
  <conditionalFormatting sqref="N289">
    <cfRule type="cellIs" dxfId="20753" priority="1611" operator="equal">
      <formula>0</formula>
    </cfRule>
    <cfRule type="cellIs" dxfId="20752" priority="1612" operator="lessThan">
      <formula>N$6</formula>
    </cfRule>
    <cfRule type="cellIs" dxfId="20751" priority="1613" operator="lessThan">
      <formula>N$7</formula>
    </cfRule>
    <cfRule type="cellIs" dxfId="20750" priority="1614" operator="greaterThanOrEqual">
      <formula>N$7</formula>
    </cfRule>
  </conditionalFormatting>
  <conditionalFormatting sqref="O289">
    <cfRule type="cellIs" dxfId="20749" priority="1607" operator="equal">
      <formula>0</formula>
    </cfRule>
    <cfRule type="cellIs" dxfId="20748" priority="1608" operator="lessThan">
      <formula>O$6</formula>
    </cfRule>
    <cfRule type="cellIs" dxfId="20747" priority="1609" operator="lessThan">
      <formula>O$7</formula>
    </cfRule>
    <cfRule type="cellIs" dxfId="20746" priority="1610" operator="greaterThanOrEqual">
      <formula>O$7</formula>
    </cfRule>
  </conditionalFormatting>
  <conditionalFormatting sqref="P289">
    <cfRule type="cellIs" dxfId="20745" priority="1603" operator="equal">
      <formula>0</formula>
    </cfRule>
    <cfRule type="cellIs" dxfId="20744" priority="1604" operator="lessThan">
      <formula>P$6</formula>
    </cfRule>
    <cfRule type="cellIs" dxfId="20743" priority="1605" operator="lessThan">
      <formula>P$7</formula>
    </cfRule>
    <cfRule type="cellIs" dxfId="20742" priority="1606" operator="greaterThanOrEqual">
      <formula>P$7</formula>
    </cfRule>
  </conditionalFormatting>
  <conditionalFormatting sqref="Q289">
    <cfRule type="cellIs" dxfId="20741" priority="1599" operator="equal">
      <formula>0</formula>
    </cfRule>
    <cfRule type="cellIs" dxfId="20740" priority="1600" operator="lessThan">
      <formula>Q$6</formula>
    </cfRule>
    <cfRule type="cellIs" dxfId="20739" priority="1601" operator="lessThan">
      <formula>Q$7</formula>
    </cfRule>
    <cfRule type="cellIs" dxfId="20738" priority="1602" operator="greaterThanOrEqual">
      <formula>Q$7</formula>
    </cfRule>
  </conditionalFormatting>
  <conditionalFormatting sqref="R289">
    <cfRule type="cellIs" dxfId="20737" priority="1595" operator="equal">
      <formula>0</formula>
    </cfRule>
    <cfRule type="cellIs" dxfId="20736" priority="1596" operator="lessThan">
      <formula>R$6</formula>
    </cfRule>
    <cfRule type="cellIs" dxfId="20735" priority="1597" operator="lessThan">
      <formula>R$7</formula>
    </cfRule>
    <cfRule type="cellIs" dxfId="20734" priority="1598" operator="greaterThanOrEqual">
      <formula>R$7</formula>
    </cfRule>
  </conditionalFormatting>
  <conditionalFormatting sqref="S289">
    <cfRule type="cellIs" dxfId="20733" priority="1591" operator="equal">
      <formula>0</formula>
    </cfRule>
    <cfRule type="cellIs" dxfId="20732" priority="1592" operator="lessThan">
      <formula>S$6</formula>
    </cfRule>
    <cfRule type="cellIs" dxfId="20731" priority="1593" operator="lessThan">
      <formula>S$7</formula>
    </cfRule>
    <cfRule type="cellIs" dxfId="20730" priority="1594" operator="greaterThanOrEqual">
      <formula>S$7</formula>
    </cfRule>
  </conditionalFormatting>
  <conditionalFormatting sqref="U289">
    <cfRule type="cellIs" dxfId="20729" priority="1587" operator="equal">
      <formula>0</formula>
    </cfRule>
    <cfRule type="cellIs" dxfId="20728" priority="1588" operator="lessThan">
      <formula>U$6</formula>
    </cfRule>
    <cfRule type="cellIs" dxfId="20727" priority="1589" operator="lessThan">
      <formula>U$7</formula>
    </cfRule>
    <cfRule type="cellIs" dxfId="20726" priority="1590" operator="greaterThanOrEqual">
      <formula>U$7</formula>
    </cfRule>
  </conditionalFormatting>
  <conditionalFormatting sqref="W289">
    <cfRule type="cellIs" dxfId="20725" priority="1583" operator="equal">
      <formula>0</formula>
    </cfRule>
    <cfRule type="cellIs" dxfId="20724" priority="1584" operator="lessThan">
      <formula>W$6</formula>
    </cfRule>
    <cfRule type="cellIs" dxfId="20723" priority="1585" operator="lessThan">
      <formula>W$7</formula>
    </cfRule>
    <cfRule type="cellIs" dxfId="20722" priority="1586" operator="greaterThanOrEqual">
      <formula>W$7</formula>
    </cfRule>
  </conditionalFormatting>
  <conditionalFormatting sqref="X289">
    <cfRule type="cellIs" dxfId="20721" priority="1579" operator="equal">
      <formula>0</formula>
    </cfRule>
    <cfRule type="cellIs" dxfId="20720" priority="1580" operator="lessThan">
      <formula>X$6</formula>
    </cfRule>
    <cfRule type="cellIs" dxfId="20719" priority="1581" operator="lessThan">
      <formula>X$7</formula>
    </cfRule>
    <cfRule type="cellIs" dxfId="20718" priority="1582" operator="greaterThanOrEqual">
      <formula>X$7</formula>
    </cfRule>
  </conditionalFormatting>
  <conditionalFormatting sqref="Y289">
    <cfRule type="cellIs" dxfId="20717" priority="1576" operator="equal">
      <formula>0</formula>
    </cfRule>
    <cfRule type="cellIs" dxfId="20716" priority="1577" operator="lessThan">
      <formula>Y$7</formula>
    </cfRule>
    <cfRule type="cellIs" dxfId="20715" priority="1578" operator="greaterThanOrEqual">
      <formula>Y$7</formula>
    </cfRule>
  </conditionalFormatting>
  <conditionalFormatting sqref="Z289">
    <cfRule type="cellIs" dxfId="20714" priority="1573" operator="equal">
      <formula>0</formula>
    </cfRule>
    <cfRule type="cellIs" dxfId="20713" priority="1574" operator="lessThan">
      <formula>Z$7</formula>
    </cfRule>
    <cfRule type="cellIs" dxfId="20712" priority="1575" operator="greaterThanOrEqual">
      <formula>Z$7</formula>
    </cfRule>
  </conditionalFormatting>
  <conditionalFormatting sqref="AA289">
    <cfRule type="cellIs" dxfId="20711" priority="1569" operator="equal">
      <formula>0</formula>
    </cfRule>
    <cfRule type="cellIs" dxfId="20710" priority="1570" operator="lessThan">
      <formula>AA$6</formula>
    </cfRule>
    <cfRule type="cellIs" dxfId="20709" priority="1571" operator="lessThan">
      <formula>AA$7</formula>
    </cfRule>
    <cfRule type="cellIs" dxfId="20708" priority="1572" operator="greaterThanOrEqual">
      <formula>AA$7</formula>
    </cfRule>
  </conditionalFormatting>
  <conditionalFormatting sqref="AB289">
    <cfRule type="cellIs" dxfId="20707" priority="1566" operator="equal">
      <formula>0</formula>
    </cfRule>
    <cfRule type="cellIs" dxfId="20706" priority="1567" operator="lessThan">
      <formula>AB$7</formula>
    </cfRule>
    <cfRule type="cellIs" dxfId="20705" priority="1568" operator="greaterThanOrEqual">
      <formula>AB$7</formula>
    </cfRule>
  </conditionalFormatting>
  <conditionalFormatting sqref="AC289">
    <cfRule type="cellIs" dxfId="20704" priority="1563" operator="equal">
      <formula>0</formula>
    </cfRule>
    <cfRule type="cellIs" dxfId="20703" priority="1564" operator="lessThan">
      <formula>AC$7</formula>
    </cfRule>
    <cfRule type="cellIs" dxfId="20702" priority="1565" operator="greaterThanOrEqual">
      <formula>AC$7</formula>
    </cfRule>
  </conditionalFormatting>
  <conditionalFormatting sqref="AD289">
    <cfRule type="cellIs" dxfId="20701" priority="1560" operator="equal">
      <formula>0</formula>
    </cfRule>
    <cfRule type="cellIs" dxfId="20700" priority="1561" operator="lessThan">
      <formula>AD$7</formula>
    </cfRule>
    <cfRule type="cellIs" dxfId="20699" priority="1562" operator="greaterThanOrEqual">
      <formula>AD$7</formula>
    </cfRule>
  </conditionalFormatting>
  <conditionalFormatting sqref="T289">
    <cfRule type="cellIs" dxfId="20698" priority="1556" operator="equal">
      <formula>0</formula>
    </cfRule>
    <cfRule type="cellIs" dxfId="20697" priority="1557" operator="lessThan">
      <formula>T$6</formula>
    </cfRule>
    <cfRule type="cellIs" dxfId="20696" priority="1558" operator="lessThan">
      <formula>T$7</formula>
    </cfRule>
    <cfRule type="cellIs" dxfId="20695" priority="1559" operator="greaterThanOrEqual">
      <formula>T$7</formula>
    </cfRule>
  </conditionalFormatting>
  <conditionalFormatting sqref="F297 AE297">
    <cfRule type="cellIs" dxfId="20694" priority="1552" operator="equal">
      <formula>0</formula>
    </cfRule>
    <cfRule type="cellIs" dxfId="20693" priority="1553" operator="lessThan">
      <formula>F$6</formula>
    </cfRule>
    <cfRule type="cellIs" dxfId="20692" priority="1554" operator="lessThan">
      <formula>F$7</formula>
    </cfRule>
    <cfRule type="cellIs" dxfId="20691" priority="1555" operator="greaterThanOrEqual">
      <formula>F$7</formula>
    </cfRule>
  </conditionalFormatting>
  <conditionalFormatting sqref="G297">
    <cfRule type="cellIs" dxfId="20690" priority="1548" operator="equal">
      <formula>0</formula>
    </cfRule>
    <cfRule type="cellIs" dxfId="20689" priority="1549" operator="lessThan">
      <formula>G$6</formula>
    </cfRule>
    <cfRule type="cellIs" dxfId="20688" priority="1550" operator="lessThan">
      <formula>G$7</formula>
    </cfRule>
    <cfRule type="cellIs" dxfId="20687" priority="1551" operator="greaterThanOrEqual">
      <formula>G$7</formula>
    </cfRule>
  </conditionalFormatting>
  <conditionalFormatting sqref="H297">
    <cfRule type="cellIs" dxfId="20686" priority="1544" operator="equal">
      <formula>0</formula>
    </cfRule>
    <cfRule type="cellIs" dxfId="20685" priority="1545" operator="lessThan">
      <formula>H$6</formula>
    </cfRule>
    <cfRule type="cellIs" dxfId="20684" priority="1546" operator="lessThan">
      <formula>H$7</formula>
    </cfRule>
    <cfRule type="cellIs" dxfId="20683" priority="1547" operator="greaterThanOrEqual">
      <formula>H$7</formula>
    </cfRule>
  </conditionalFormatting>
  <conditionalFormatting sqref="I297">
    <cfRule type="cellIs" dxfId="20682" priority="1540" operator="equal">
      <formula>0</formula>
    </cfRule>
    <cfRule type="cellIs" dxfId="20681" priority="1541" operator="lessThan">
      <formula>I$6</formula>
    </cfRule>
    <cfRule type="cellIs" dxfId="20680" priority="1542" operator="lessThan">
      <formula>I$7</formula>
    </cfRule>
    <cfRule type="cellIs" dxfId="20679" priority="1543" operator="greaterThanOrEqual">
      <formula>I$7</formula>
    </cfRule>
  </conditionalFormatting>
  <conditionalFormatting sqref="J297">
    <cfRule type="cellIs" dxfId="20678" priority="1536" operator="equal">
      <formula>0</formula>
    </cfRule>
    <cfRule type="cellIs" dxfId="20677" priority="1537" operator="lessThan">
      <formula>J$6</formula>
    </cfRule>
    <cfRule type="cellIs" dxfId="20676" priority="1538" operator="lessThan">
      <formula>J$7</formula>
    </cfRule>
    <cfRule type="cellIs" dxfId="20675" priority="1539" operator="greaterThanOrEqual">
      <formula>J$7</formula>
    </cfRule>
  </conditionalFormatting>
  <conditionalFormatting sqref="K297">
    <cfRule type="cellIs" dxfId="20674" priority="1532" operator="equal">
      <formula>0</formula>
    </cfRule>
    <cfRule type="cellIs" dxfId="20673" priority="1533" operator="lessThan">
      <formula>K$6</formula>
    </cfRule>
    <cfRule type="cellIs" dxfId="20672" priority="1534" operator="lessThan">
      <formula>K$7</formula>
    </cfRule>
    <cfRule type="cellIs" dxfId="20671" priority="1535" operator="greaterThanOrEqual">
      <formula>K$7</formula>
    </cfRule>
  </conditionalFormatting>
  <conditionalFormatting sqref="L297">
    <cfRule type="cellIs" dxfId="20670" priority="1528" operator="equal">
      <formula>0</formula>
    </cfRule>
    <cfRule type="cellIs" dxfId="20669" priority="1529" operator="lessThan">
      <formula>L$6</formula>
    </cfRule>
    <cfRule type="cellIs" dxfId="20668" priority="1530" operator="lessThan">
      <formula>L$7</formula>
    </cfRule>
    <cfRule type="cellIs" dxfId="20667" priority="1531" operator="greaterThanOrEqual">
      <formula>L$7</formula>
    </cfRule>
  </conditionalFormatting>
  <conditionalFormatting sqref="M297">
    <cfRule type="cellIs" dxfId="20666" priority="1524" operator="equal">
      <formula>0</formula>
    </cfRule>
    <cfRule type="cellIs" dxfId="20665" priority="1525" operator="lessThan">
      <formula>M$6</formula>
    </cfRule>
    <cfRule type="cellIs" dxfId="20664" priority="1526" operator="lessThan">
      <formula>M$7</formula>
    </cfRule>
    <cfRule type="cellIs" dxfId="20663" priority="1527" operator="greaterThanOrEqual">
      <formula>M$7</formula>
    </cfRule>
  </conditionalFormatting>
  <conditionalFormatting sqref="N297">
    <cfRule type="cellIs" dxfId="20662" priority="1520" operator="equal">
      <formula>0</formula>
    </cfRule>
    <cfRule type="cellIs" dxfId="20661" priority="1521" operator="lessThan">
      <formula>N$6</formula>
    </cfRule>
    <cfRule type="cellIs" dxfId="20660" priority="1522" operator="lessThan">
      <formula>N$7</formula>
    </cfRule>
    <cfRule type="cellIs" dxfId="20659" priority="1523" operator="greaterThanOrEqual">
      <formula>N$7</formula>
    </cfRule>
  </conditionalFormatting>
  <conditionalFormatting sqref="O297">
    <cfRule type="cellIs" dxfId="20658" priority="1516" operator="equal">
      <formula>0</formula>
    </cfRule>
    <cfRule type="cellIs" dxfId="20657" priority="1517" operator="lessThan">
      <formula>O$6</formula>
    </cfRule>
    <cfRule type="cellIs" dxfId="20656" priority="1518" operator="lessThan">
      <formula>O$7</formula>
    </cfRule>
    <cfRule type="cellIs" dxfId="20655" priority="1519" operator="greaterThanOrEqual">
      <formula>O$7</formula>
    </cfRule>
  </conditionalFormatting>
  <conditionalFormatting sqref="P297">
    <cfRule type="cellIs" dxfId="20654" priority="1512" operator="equal">
      <formula>0</formula>
    </cfRule>
    <cfRule type="cellIs" dxfId="20653" priority="1513" operator="lessThan">
      <formula>P$6</formula>
    </cfRule>
    <cfRule type="cellIs" dxfId="20652" priority="1514" operator="lessThan">
      <formula>P$7</formula>
    </cfRule>
    <cfRule type="cellIs" dxfId="20651" priority="1515" operator="greaterThanOrEqual">
      <formula>P$7</formula>
    </cfRule>
  </conditionalFormatting>
  <conditionalFormatting sqref="Q297">
    <cfRule type="cellIs" dxfId="20650" priority="1508" operator="equal">
      <formula>0</formula>
    </cfRule>
    <cfRule type="cellIs" dxfId="20649" priority="1509" operator="lessThan">
      <formula>Q$6</formula>
    </cfRule>
    <cfRule type="cellIs" dxfId="20648" priority="1510" operator="lessThan">
      <formula>Q$7</formula>
    </cfRule>
    <cfRule type="cellIs" dxfId="20647" priority="1511" operator="greaterThanOrEqual">
      <formula>Q$7</formula>
    </cfRule>
  </conditionalFormatting>
  <conditionalFormatting sqref="R297">
    <cfRule type="cellIs" dxfId="20646" priority="1504" operator="equal">
      <formula>0</formula>
    </cfRule>
    <cfRule type="cellIs" dxfId="20645" priority="1505" operator="lessThan">
      <formula>R$6</formula>
    </cfRule>
    <cfRule type="cellIs" dxfId="20644" priority="1506" operator="lessThan">
      <formula>R$7</formula>
    </cfRule>
    <cfRule type="cellIs" dxfId="20643" priority="1507" operator="greaterThanOrEqual">
      <formula>R$7</formula>
    </cfRule>
  </conditionalFormatting>
  <conditionalFormatting sqref="S297">
    <cfRule type="cellIs" dxfId="20642" priority="1500" operator="equal">
      <formula>0</formula>
    </cfRule>
    <cfRule type="cellIs" dxfId="20641" priority="1501" operator="lessThan">
      <formula>S$6</formula>
    </cfRule>
    <cfRule type="cellIs" dxfId="20640" priority="1502" operator="lessThan">
      <formula>S$7</formula>
    </cfRule>
    <cfRule type="cellIs" dxfId="20639" priority="1503" operator="greaterThanOrEqual">
      <formula>S$7</formula>
    </cfRule>
  </conditionalFormatting>
  <conditionalFormatting sqref="U297">
    <cfRule type="cellIs" dxfId="20638" priority="1496" operator="equal">
      <formula>0</formula>
    </cfRule>
    <cfRule type="cellIs" dxfId="20637" priority="1497" operator="lessThan">
      <formula>U$6</formula>
    </cfRule>
    <cfRule type="cellIs" dxfId="20636" priority="1498" operator="lessThan">
      <formula>U$7</formula>
    </cfRule>
    <cfRule type="cellIs" dxfId="20635" priority="1499" operator="greaterThanOrEqual">
      <formula>U$7</formula>
    </cfRule>
  </conditionalFormatting>
  <conditionalFormatting sqref="W297">
    <cfRule type="cellIs" dxfId="20634" priority="1492" operator="equal">
      <formula>0</formula>
    </cfRule>
    <cfRule type="cellIs" dxfId="20633" priority="1493" operator="lessThan">
      <formula>W$6</formula>
    </cfRule>
    <cfRule type="cellIs" dxfId="20632" priority="1494" operator="lessThan">
      <formula>W$7</formula>
    </cfRule>
    <cfRule type="cellIs" dxfId="20631" priority="1495" operator="greaterThanOrEqual">
      <formula>W$7</formula>
    </cfRule>
  </conditionalFormatting>
  <conditionalFormatting sqref="X297">
    <cfRule type="cellIs" dxfId="20630" priority="1488" operator="equal">
      <formula>0</formula>
    </cfRule>
    <cfRule type="cellIs" dxfId="20629" priority="1489" operator="lessThan">
      <formula>X$6</formula>
    </cfRule>
    <cfRule type="cellIs" dxfId="20628" priority="1490" operator="lessThan">
      <formula>X$7</formula>
    </cfRule>
    <cfRule type="cellIs" dxfId="20627" priority="1491" operator="greaterThanOrEqual">
      <formula>X$7</formula>
    </cfRule>
  </conditionalFormatting>
  <conditionalFormatting sqref="Y297">
    <cfRule type="cellIs" dxfId="20626" priority="1485" operator="equal">
      <formula>0</formula>
    </cfRule>
    <cfRule type="cellIs" dxfId="20625" priority="1486" operator="lessThan">
      <formula>Y$7</formula>
    </cfRule>
    <cfRule type="cellIs" dxfId="20624" priority="1487" operator="greaterThanOrEqual">
      <formula>Y$7</formula>
    </cfRule>
  </conditionalFormatting>
  <conditionalFormatting sqref="Z297">
    <cfRule type="cellIs" dxfId="20623" priority="1482" operator="equal">
      <formula>0</formula>
    </cfRule>
    <cfRule type="cellIs" dxfId="20622" priority="1483" operator="lessThan">
      <formula>Z$7</formula>
    </cfRule>
    <cfRule type="cellIs" dxfId="20621" priority="1484" operator="greaterThanOrEqual">
      <formula>Z$7</formula>
    </cfRule>
  </conditionalFormatting>
  <conditionalFormatting sqref="AA297">
    <cfRule type="cellIs" dxfId="20620" priority="1478" operator="equal">
      <formula>0</formula>
    </cfRule>
    <cfRule type="cellIs" dxfId="20619" priority="1479" operator="lessThan">
      <formula>AA$6</formula>
    </cfRule>
    <cfRule type="cellIs" dxfId="20618" priority="1480" operator="lessThan">
      <formula>AA$7</formula>
    </cfRule>
    <cfRule type="cellIs" dxfId="20617" priority="1481" operator="greaterThanOrEqual">
      <formula>AA$7</formula>
    </cfRule>
  </conditionalFormatting>
  <conditionalFormatting sqref="AB297">
    <cfRule type="cellIs" dxfId="20616" priority="1475" operator="equal">
      <formula>0</formula>
    </cfRule>
    <cfRule type="cellIs" dxfId="20615" priority="1476" operator="lessThan">
      <formula>AB$7</formula>
    </cfRule>
    <cfRule type="cellIs" dxfId="20614" priority="1477" operator="greaterThanOrEqual">
      <formula>AB$7</formula>
    </cfRule>
  </conditionalFormatting>
  <conditionalFormatting sqref="AC297">
    <cfRule type="cellIs" dxfId="20613" priority="1472" operator="equal">
      <formula>0</formula>
    </cfRule>
    <cfRule type="cellIs" dxfId="20612" priority="1473" operator="lessThan">
      <formula>AC$7</formula>
    </cfRule>
    <cfRule type="cellIs" dxfId="20611" priority="1474" operator="greaterThanOrEqual">
      <formula>AC$7</formula>
    </cfRule>
  </conditionalFormatting>
  <conditionalFormatting sqref="AD297">
    <cfRule type="cellIs" dxfId="20610" priority="1469" operator="equal">
      <formula>0</formula>
    </cfRule>
    <cfRule type="cellIs" dxfId="20609" priority="1470" operator="lessThan">
      <formula>AD$7</formula>
    </cfRule>
    <cfRule type="cellIs" dxfId="20608" priority="1471" operator="greaterThanOrEqual">
      <formula>AD$7</formula>
    </cfRule>
  </conditionalFormatting>
  <conditionalFormatting sqref="T297">
    <cfRule type="cellIs" dxfId="20607" priority="1465" operator="equal">
      <formula>0</formula>
    </cfRule>
    <cfRule type="cellIs" dxfId="20606" priority="1466" operator="lessThan">
      <formula>T$6</formula>
    </cfRule>
    <cfRule type="cellIs" dxfId="20605" priority="1467" operator="lessThan">
      <formula>T$7</formula>
    </cfRule>
    <cfRule type="cellIs" dxfId="20604" priority="1468" operator="greaterThanOrEqual">
      <formula>T$7</formula>
    </cfRule>
  </conditionalFormatting>
  <conditionalFormatting sqref="F305 AE305">
    <cfRule type="cellIs" dxfId="20603" priority="1461" operator="equal">
      <formula>0</formula>
    </cfRule>
    <cfRule type="cellIs" dxfId="20602" priority="1462" operator="lessThan">
      <formula>F$6</formula>
    </cfRule>
    <cfRule type="cellIs" dxfId="20601" priority="1463" operator="lessThan">
      <formula>F$7</formula>
    </cfRule>
    <cfRule type="cellIs" dxfId="20600" priority="1464" operator="greaterThanOrEqual">
      <formula>F$7</formula>
    </cfRule>
  </conditionalFormatting>
  <conditionalFormatting sqref="G305">
    <cfRule type="cellIs" dxfId="20599" priority="1457" operator="equal">
      <formula>0</formula>
    </cfRule>
    <cfRule type="cellIs" dxfId="20598" priority="1458" operator="lessThan">
      <formula>G$6</formula>
    </cfRule>
    <cfRule type="cellIs" dxfId="20597" priority="1459" operator="lessThan">
      <formula>G$7</formula>
    </cfRule>
    <cfRule type="cellIs" dxfId="20596" priority="1460" operator="greaterThanOrEqual">
      <formula>G$7</formula>
    </cfRule>
  </conditionalFormatting>
  <conditionalFormatting sqref="H305">
    <cfRule type="cellIs" dxfId="20595" priority="1453" operator="equal">
      <formula>0</formula>
    </cfRule>
    <cfRule type="cellIs" dxfId="20594" priority="1454" operator="lessThan">
      <formula>H$6</formula>
    </cfRule>
    <cfRule type="cellIs" dxfId="20593" priority="1455" operator="lessThan">
      <formula>H$7</formula>
    </cfRule>
    <cfRule type="cellIs" dxfId="20592" priority="1456" operator="greaterThanOrEqual">
      <formula>H$7</formula>
    </cfRule>
  </conditionalFormatting>
  <conditionalFormatting sqref="I305">
    <cfRule type="cellIs" dxfId="20591" priority="1449" operator="equal">
      <formula>0</formula>
    </cfRule>
    <cfRule type="cellIs" dxfId="20590" priority="1450" operator="lessThan">
      <formula>I$6</formula>
    </cfRule>
    <cfRule type="cellIs" dxfId="20589" priority="1451" operator="lessThan">
      <formula>I$7</formula>
    </cfRule>
    <cfRule type="cellIs" dxfId="20588" priority="1452" operator="greaterThanOrEqual">
      <formula>I$7</formula>
    </cfRule>
  </conditionalFormatting>
  <conditionalFormatting sqref="J305">
    <cfRule type="cellIs" dxfId="20587" priority="1445" operator="equal">
      <formula>0</formula>
    </cfRule>
    <cfRule type="cellIs" dxfId="20586" priority="1446" operator="lessThan">
      <formula>J$6</formula>
    </cfRule>
    <cfRule type="cellIs" dxfId="20585" priority="1447" operator="lessThan">
      <formula>J$7</formula>
    </cfRule>
    <cfRule type="cellIs" dxfId="20584" priority="1448" operator="greaterThanOrEqual">
      <formula>J$7</formula>
    </cfRule>
  </conditionalFormatting>
  <conditionalFormatting sqref="K305">
    <cfRule type="cellIs" dxfId="20583" priority="1441" operator="equal">
      <formula>0</formula>
    </cfRule>
    <cfRule type="cellIs" dxfId="20582" priority="1442" operator="lessThan">
      <formula>K$6</formula>
    </cfRule>
    <cfRule type="cellIs" dxfId="20581" priority="1443" operator="lessThan">
      <formula>K$7</formula>
    </cfRule>
    <cfRule type="cellIs" dxfId="20580" priority="1444" operator="greaterThanOrEqual">
      <formula>K$7</formula>
    </cfRule>
  </conditionalFormatting>
  <conditionalFormatting sqref="L305">
    <cfRule type="cellIs" dxfId="20579" priority="1437" operator="equal">
      <formula>0</formula>
    </cfRule>
    <cfRule type="cellIs" dxfId="20578" priority="1438" operator="lessThan">
      <formula>L$6</formula>
    </cfRule>
    <cfRule type="cellIs" dxfId="20577" priority="1439" operator="lessThan">
      <formula>L$7</formula>
    </cfRule>
    <cfRule type="cellIs" dxfId="20576" priority="1440" operator="greaterThanOrEqual">
      <formula>L$7</formula>
    </cfRule>
  </conditionalFormatting>
  <conditionalFormatting sqref="M305">
    <cfRule type="cellIs" dxfId="20575" priority="1433" operator="equal">
      <formula>0</formula>
    </cfRule>
    <cfRule type="cellIs" dxfId="20574" priority="1434" operator="lessThan">
      <formula>M$6</formula>
    </cfRule>
    <cfRule type="cellIs" dxfId="20573" priority="1435" operator="lessThan">
      <formula>M$7</formula>
    </cfRule>
    <cfRule type="cellIs" dxfId="20572" priority="1436" operator="greaterThanOrEqual">
      <formula>M$7</formula>
    </cfRule>
  </conditionalFormatting>
  <conditionalFormatting sqref="N305">
    <cfRule type="cellIs" dxfId="20571" priority="1429" operator="equal">
      <formula>0</formula>
    </cfRule>
    <cfRule type="cellIs" dxfId="20570" priority="1430" operator="lessThan">
      <formula>N$6</formula>
    </cfRule>
    <cfRule type="cellIs" dxfId="20569" priority="1431" operator="lessThan">
      <formula>N$7</formula>
    </cfRule>
    <cfRule type="cellIs" dxfId="20568" priority="1432" operator="greaterThanOrEqual">
      <formula>N$7</formula>
    </cfRule>
  </conditionalFormatting>
  <conditionalFormatting sqref="O305">
    <cfRule type="cellIs" dxfId="20567" priority="1425" operator="equal">
      <formula>0</formula>
    </cfRule>
    <cfRule type="cellIs" dxfId="20566" priority="1426" operator="lessThan">
      <formula>O$6</formula>
    </cfRule>
    <cfRule type="cellIs" dxfId="20565" priority="1427" operator="lessThan">
      <formula>O$7</formula>
    </cfRule>
    <cfRule type="cellIs" dxfId="20564" priority="1428" operator="greaterThanOrEqual">
      <formula>O$7</formula>
    </cfRule>
  </conditionalFormatting>
  <conditionalFormatting sqref="P305">
    <cfRule type="cellIs" dxfId="20563" priority="1421" operator="equal">
      <formula>0</formula>
    </cfRule>
    <cfRule type="cellIs" dxfId="20562" priority="1422" operator="lessThan">
      <formula>P$6</formula>
    </cfRule>
    <cfRule type="cellIs" dxfId="20561" priority="1423" operator="lessThan">
      <formula>P$7</formula>
    </cfRule>
    <cfRule type="cellIs" dxfId="20560" priority="1424" operator="greaterThanOrEqual">
      <formula>P$7</formula>
    </cfRule>
  </conditionalFormatting>
  <conditionalFormatting sqref="Q305">
    <cfRule type="cellIs" dxfId="20559" priority="1417" operator="equal">
      <formula>0</formula>
    </cfRule>
    <cfRule type="cellIs" dxfId="20558" priority="1418" operator="lessThan">
      <formula>Q$6</formula>
    </cfRule>
    <cfRule type="cellIs" dxfId="20557" priority="1419" operator="lessThan">
      <formula>Q$7</formula>
    </cfRule>
    <cfRule type="cellIs" dxfId="20556" priority="1420" operator="greaterThanOrEqual">
      <formula>Q$7</formula>
    </cfRule>
  </conditionalFormatting>
  <conditionalFormatting sqref="R305">
    <cfRule type="cellIs" dxfId="20555" priority="1413" operator="equal">
      <formula>0</formula>
    </cfRule>
    <cfRule type="cellIs" dxfId="20554" priority="1414" operator="lessThan">
      <formula>R$6</formula>
    </cfRule>
    <cfRule type="cellIs" dxfId="20553" priority="1415" operator="lessThan">
      <formula>R$7</formula>
    </cfRule>
    <cfRule type="cellIs" dxfId="20552" priority="1416" operator="greaterThanOrEqual">
      <formula>R$7</formula>
    </cfRule>
  </conditionalFormatting>
  <conditionalFormatting sqref="S305">
    <cfRule type="cellIs" dxfId="20551" priority="1409" operator="equal">
      <formula>0</formula>
    </cfRule>
    <cfRule type="cellIs" dxfId="20550" priority="1410" operator="lessThan">
      <formula>S$6</formula>
    </cfRule>
    <cfRule type="cellIs" dxfId="20549" priority="1411" operator="lessThan">
      <formula>S$7</formula>
    </cfRule>
    <cfRule type="cellIs" dxfId="20548" priority="1412" operator="greaterThanOrEqual">
      <formula>S$7</formula>
    </cfRule>
  </conditionalFormatting>
  <conditionalFormatting sqref="U305">
    <cfRule type="cellIs" dxfId="20547" priority="1405" operator="equal">
      <formula>0</formula>
    </cfRule>
    <cfRule type="cellIs" dxfId="20546" priority="1406" operator="lessThan">
      <formula>U$6</formula>
    </cfRule>
    <cfRule type="cellIs" dxfId="20545" priority="1407" operator="lessThan">
      <formula>U$7</formula>
    </cfRule>
    <cfRule type="cellIs" dxfId="20544" priority="1408" operator="greaterThanOrEqual">
      <formula>U$7</formula>
    </cfRule>
  </conditionalFormatting>
  <conditionalFormatting sqref="W305">
    <cfRule type="cellIs" dxfId="20543" priority="1401" operator="equal">
      <formula>0</formula>
    </cfRule>
    <cfRule type="cellIs" dxfId="20542" priority="1402" operator="lessThan">
      <formula>W$6</formula>
    </cfRule>
    <cfRule type="cellIs" dxfId="20541" priority="1403" operator="lessThan">
      <formula>W$7</formula>
    </cfRule>
    <cfRule type="cellIs" dxfId="20540" priority="1404" operator="greaterThanOrEqual">
      <formula>W$7</formula>
    </cfRule>
  </conditionalFormatting>
  <conditionalFormatting sqref="X305">
    <cfRule type="cellIs" dxfId="20539" priority="1397" operator="equal">
      <formula>0</formula>
    </cfRule>
    <cfRule type="cellIs" dxfId="20538" priority="1398" operator="lessThan">
      <formula>X$6</formula>
    </cfRule>
    <cfRule type="cellIs" dxfId="20537" priority="1399" operator="lessThan">
      <formula>X$7</formula>
    </cfRule>
    <cfRule type="cellIs" dxfId="20536" priority="1400" operator="greaterThanOrEqual">
      <formula>X$7</formula>
    </cfRule>
  </conditionalFormatting>
  <conditionalFormatting sqref="Y305">
    <cfRule type="cellIs" dxfId="20535" priority="1394" operator="equal">
      <formula>0</formula>
    </cfRule>
    <cfRule type="cellIs" dxfId="20534" priority="1395" operator="lessThan">
      <formula>Y$7</formula>
    </cfRule>
    <cfRule type="cellIs" dxfId="20533" priority="1396" operator="greaterThanOrEqual">
      <formula>Y$7</formula>
    </cfRule>
  </conditionalFormatting>
  <conditionalFormatting sqref="Z305">
    <cfRule type="cellIs" dxfId="20532" priority="1391" operator="equal">
      <formula>0</formula>
    </cfRule>
    <cfRule type="cellIs" dxfId="20531" priority="1392" operator="lessThan">
      <formula>Z$7</formula>
    </cfRule>
    <cfRule type="cellIs" dxfId="20530" priority="1393" operator="greaterThanOrEqual">
      <formula>Z$7</formula>
    </cfRule>
  </conditionalFormatting>
  <conditionalFormatting sqref="AA305">
    <cfRule type="cellIs" dxfId="20529" priority="1387" operator="equal">
      <formula>0</formula>
    </cfRule>
    <cfRule type="cellIs" dxfId="20528" priority="1388" operator="lessThan">
      <formula>AA$6</formula>
    </cfRule>
    <cfRule type="cellIs" dxfId="20527" priority="1389" operator="lessThan">
      <formula>AA$7</formula>
    </cfRule>
    <cfRule type="cellIs" dxfId="20526" priority="1390" operator="greaterThanOrEqual">
      <formula>AA$7</formula>
    </cfRule>
  </conditionalFormatting>
  <conditionalFormatting sqref="AB305">
    <cfRule type="cellIs" dxfId="20525" priority="1384" operator="equal">
      <formula>0</formula>
    </cfRule>
    <cfRule type="cellIs" dxfId="20524" priority="1385" operator="lessThan">
      <formula>AB$7</formula>
    </cfRule>
    <cfRule type="cellIs" dxfId="20523" priority="1386" operator="greaterThanOrEqual">
      <formula>AB$7</formula>
    </cfRule>
  </conditionalFormatting>
  <conditionalFormatting sqref="AC305">
    <cfRule type="cellIs" dxfId="20522" priority="1381" operator="equal">
      <formula>0</formula>
    </cfRule>
    <cfRule type="cellIs" dxfId="20521" priority="1382" operator="lessThan">
      <formula>AC$7</formula>
    </cfRule>
    <cfRule type="cellIs" dxfId="20520" priority="1383" operator="greaterThanOrEqual">
      <formula>AC$7</formula>
    </cfRule>
  </conditionalFormatting>
  <conditionalFormatting sqref="AD305">
    <cfRule type="cellIs" dxfId="20519" priority="1378" operator="equal">
      <formula>0</formula>
    </cfRule>
    <cfRule type="cellIs" dxfId="20518" priority="1379" operator="lessThan">
      <formula>AD$7</formula>
    </cfRule>
    <cfRule type="cellIs" dxfId="20517" priority="1380" operator="greaterThanOrEqual">
      <formula>AD$7</formula>
    </cfRule>
  </conditionalFormatting>
  <conditionalFormatting sqref="T305">
    <cfRule type="cellIs" dxfId="20516" priority="1374" operator="equal">
      <formula>0</formula>
    </cfRule>
    <cfRule type="cellIs" dxfId="20515" priority="1375" operator="lessThan">
      <formula>T$6</formula>
    </cfRule>
    <cfRule type="cellIs" dxfId="20514" priority="1376" operator="lessThan">
      <formula>T$7</formula>
    </cfRule>
    <cfRule type="cellIs" dxfId="20513" priority="1377" operator="greaterThanOrEqual">
      <formula>T$7</formula>
    </cfRule>
  </conditionalFormatting>
  <conditionalFormatting sqref="F311:F312 AE311:AE312">
    <cfRule type="cellIs" dxfId="20512" priority="1370" operator="equal">
      <formula>0</formula>
    </cfRule>
    <cfRule type="cellIs" dxfId="20511" priority="1371" operator="lessThan">
      <formula>F$6</formula>
    </cfRule>
    <cfRule type="cellIs" dxfId="20510" priority="1372" operator="lessThan">
      <formula>F$7</formula>
    </cfRule>
    <cfRule type="cellIs" dxfId="20509" priority="1373" operator="greaterThanOrEqual">
      <formula>F$7</formula>
    </cfRule>
  </conditionalFormatting>
  <conditionalFormatting sqref="G311:G312">
    <cfRule type="cellIs" dxfId="20508" priority="1366" operator="equal">
      <formula>0</formula>
    </cfRule>
    <cfRule type="cellIs" dxfId="20507" priority="1367" operator="lessThan">
      <formula>G$6</formula>
    </cfRule>
    <cfRule type="cellIs" dxfId="20506" priority="1368" operator="lessThan">
      <formula>G$7</formula>
    </cfRule>
    <cfRule type="cellIs" dxfId="20505" priority="1369" operator="greaterThanOrEqual">
      <formula>G$7</formula>
    </cfRule>
  </conditionalFormatting>
  <conditionalFormatting sqref="H311:H312">
    <cfRule type="cellIs" dxfId="20504" priority="1362" operator="equal">
      <formula>0</formula>
    </cfRule>
    <cfRule type="cellIs" dxfId="20503" priority="1363" operator="lessThan">
      <formula>H$6</formula>
    </cfRule>
    <cfRule type="cellIs" dxfId="20502" priority="1364" operator="lessThan">
      <formula>H$7</formula>
    </cfRule>
    <cfRule type="cellIs" dxfId="20501" priority="1365" operator="greaterThanOrEqual">
      <formula>H$7</formula>
    </cfRule>
  </conditionalFormatting>
  <conditionalFormatting sqref="I311:I312">
    <cfRule type="cellIs" dxfId="20500" priority="1358" operator="equal">
      <formula>0</formula>
    </cfRule>
    <cfRule type="cellIs" dxfId="20499" priority="1359" operator="lessThan">
      <formula>I$6</formula>
    </cfRule>
    <cfRule type="cellIs" dxfId="20498" priority="1360" operator="lessThan">
      <formula>I$7</formula>
    </cfRule>
    <cfRule type="cellIs" dxfId="20497" priority="1361" operator="greaterThanOrEqual">
      <formula>I$7</formula>
    </cfRule>
  </conditionalFormatting>
  <conditionalFormatting sqref="J311:J312">
    <cfRule type="cellIs" dxfId="20496" priority="1354" operator="equal">
      <formula>0</formula>
    </cfRule>
    <cfRule type="cellIs" dxfId="20495" priority="1355" operator="lessThan">
      <formula>J$6</formula>
    </cfRule>
    <cfRule type="cellIs" dxfId="20494" priority="1356" operator="lessThan">
      <formula>J$7</formula>
    </cfRule>
    <cfRule type="cellIs" dxfId="20493" priority="1357" operator="greaterThanOrEqual">
      <formula>J$7</formula>
    </cfRule>
  </conditionalFormatting>
  <conditionalFormatting sqref="K311:K312">
    <cfRule type="cellIs" dxfId="20492" priority="1350" operator="equal">
      <formula>0</formula>
    </cfRule>
    <cfRule type="cellIs" dxfId="20491" priority="1351" operator="lessThan">
      <formula>K$6</formula>
    </cfRule>
    <cfRule type="cellIs" dxfId="20490" priority="1352" operator="lessThan">
      <formula>K$7</formula>
    </cfRule>
    <cfRule type="cellIs" dxfId="20489" priority="1353" operator="greaterThanOrEqual">
      <formula>K$7</formula>
    </cfRule>
  </conditionalFormatting>
  <conditionalFormatting sqref="L311:L312">
    <cfRule type="cellIs" dxfId="20488" priority="1346" operator="equal">
      <formula>0</formula>
    </cfRule>
    <cfRule type="cellIs" dxfId="20487" priority="1347" operator="lessThan">
      <formula>L$6</formula>
    </cfRule>
    <cfRule type="cellIs" dxfId="20486" priority="1348" operator="lessThan">
      <formula>L$7</formula>
    </cfRule>
    <cfRule type="cellIs" dxfId="20485" priority="1349" operator="greaterThanOrEqual">
      <formula>L$7</formula>
    </cfRule>
  </conditionalFormatting>
  <conditionalFormatting sqref="M311:M312">
    <cfRule type="cellIs" dxfId="20484" priority="1342" operator="equal">
      <formula>0</formula>
    </cfRule>
    <cfRule type="cellIs" dxfId="20483" priority="1343" operator="lessThan">
      <formula>M$6</formula>
    </cfRule>
    <cfRule type="cellIs" dxfId="20482" priority="1344" operator="lessThan">
      <formula>M$7</formula>
    </cfRule>
    <cfRule type="cellIs" dxfId="20481" priority="1345" operator="greaterThanOrEqual">
      <formula>M$7</formula>
    </cfRule>
  </conditionalFormatting>
  <conditionalFormatting sqref="N311:N312">
    <cfRule type="cellIs" dxfId="20480" priority="1338" operator="equal">
      <formula>0</formula>
    </cfRule>
    <cfRule type="cellIs" dxfId="20479" priority="1339" operator="lessThan">
      <formula>N$6</formula>
    </cfRule>
    <cfRule type="cellIs" dxfId="20478" priority="1340" operator="lessThan">
      <formula>N$7</formula>
    </cfRule>
    <cfRule type="cellIs" dxfId="20477" priority="1341" operator="greaterThanOrEqual">
      <formula>N$7</formula>
    </cfRule>
  </conditionalFormatting>
  <conditionalFormatting sqref="O311:O312">
    <cfRule type="cellIs" dxfId="20476" priority="1334" operator="equal">
      <formula>0</formula>
    </cfRule>
    <cfRule type="cellIs" dxfId="20475" priority="1335" operator="lessThan">
      <formula>O$6</formula>
    </cfRule>
    <cfRule type="cellIs" dxfId="20474" priority="1336" operator="lessThan">
      <formula>O$7</formula>
    </cfRule>
    <cfRule type="cellIs" dxfId="20473" priority="1337" operator="greaterThanOrEqual">
      <formula>O$7</formula>
    </cfRule>
  </conditionalFormatting>
  <conditionalFormatting sqref="P311:P312">
    <cfRule type="cellIs" dxfId="20472" priority="1330" operator="equal">
      <formula>0</formula>
    </cfRule>
    <cfRule type="cellIs" dxfId="20471" priority="1331" operator="lessThan">
      <formula>P$6</formula>
    </cfRule>
    <cfRule type="cellIs" dxfId="20470" priority="1332" operator="lessThan">
      <formula>P$7</formula>
    </cfRule>
    <cfRule type="cellIs" dxfId="20469" priority="1333" operator="greaterThanOrEqual">
      <formula>P$7</formula>
    </cfRule>
  </conditionalFormatting>
  <conditionalFormatting sqref="Q311:Q312">
    <cfRule type="cellIs" dxfId="20468" priority="1326" operator="equal">
      <formula>0</formula>
    </cfRule>
    <cfRule type="cellIs" dxfId="20467" priority="1327" operator="lessThan">
      <formula>Q$6</formula>
    </cfRule>
    <cfRule type="cellIs" dxfId="20466" priority="1328" operator="lessThan">
      <formula>Q$7</formula>
    </cfRule>
    <cfRule type="cellIs" dxfId="20465" priority="1329" operator="greaterThanOrEqual">
      <formula>Q$7</formula>
    </cfRule>
  </conditionalFormatting>
  <conditionalFormatting sqref="R311:R312">
    <cfRule type="cellIs" dxfId="20464" priority="1322" operator="equal">
      <formula>0</formula>
    </cfRule>
    <cfRule type="cellIs" dxfId="20463" priority="1323" operator="lessThan">
      <formula>R$6</formula>
    </cfRule>
    <cfRule type="cellIs" dxfId="20462" priority="1324" operator="lessThan">
      <formula>R$7</formula>
    </cfRule>
    <cfRule type="cellIs" dxfId="20461" priority="1325" operator="greaterThanOrEqual">
      <formula>R$7</formula>
    </cfRule>
  </conditionalFormatting>
  <conditionalFormatting sqref="S311:S312">
    <cfRule type="cellIs" dxfId="20460" priority="1318" operator="equal">
      <formula>0</formula>
    </cfRule>
    <cfRule type="cellIs" dxfId="20459" priority="1319" operator="lessThan">
      <formula>S$6</formula>
    </cfRule>
    <cfRule type="cellIs" dxfId="20458" priority="1320" operator="lessThan">
      <formula>S$7</formula>
    </cfRule>
    <cfRule type="cellIs" dxfId="20457" priority="1321" operator="greaterThanOrEqual">
      <formula>S$7</formula>
    </cfRule>
  </conditionalFormatting>
  <conditionalFormatting sqref="U311:U312">
    <cfRule type="cellIs" dxfId="20456" priority="1314" operator="equal">
      <formula>0</formula>
    </cfRule>
    <cfRule type="cellIs" dxfId="20455" priority="1315" operator="lessThan">
      <formula>U$6</formula>
    </cfRule>
    <cfRule type="cellIs" dxfId="20454" priority="1316" operator="lessThan">
      <formula>U$7</formula>
    </cfRule>
    <cfRule type="cellIs" dxfId="20453" priority="1317" operator="greaterThanOrEqual">
      <formula>U$7</formula>
    </cfRule>
  </conditionalFormatting>
  <conditionalFormatting sqref="W311:W312">
    <cfRule type="cellIs" dxfId="20452" priority="1310" operator="equal">
      <formula>0</formula>
    </cfRule>
    <cfRule type="cellIs" dxfId="20451" priority="1311" operator="lessThan">
      <formula>W$6</formula>
    </cfRule>
    <cfRule type="cellIs" dxfId="20450" priority="1312" operator="lessThan">
      <formula>W$7</formula>
    </cfRule>
    <cfRule type="cellIs" dxfId="20449" priority="1313" operator="greaterThanOrEqual">
      <formula>W$7</formula>
    </cfRule>
  </conditionalFormatting>
  <conditionalFormatting sqref="X311:X312">
    <cfRule type="cellIs" dxfId="20448" priority="1306" operator="equal">
      <formula>0</formula>
    </cfRule>
    <cfRule type="cellIs" dxfId="20447" priority="1307" operator="lessThan">
      <formula>X$6</formula>
    </cfRule>
    <cfRule type="cellIs" dxfId="20446" priority="1308" operator="lessThan">
      <formula>X$7</formula>
    </cfRule>
    <cfRule type="cellIs" dxfId="20445" priority="1309" operator="greaterThanOrEqual">
      <formula>X$7</formula>
    </cfRule>
  </conditionalFormatting>
  <conditionalFormatting sqref="Y311:Y312">
    <cfRule type="cellIs" dxfId="20444" priority="1303" operator="equal">
      <formula>0</formula>
    </cfRule>
    <cfRule type="cellIs" dxfId="20443" priority="1304" operator="lessThan">
      <formula>Y$7</formula>
    </cfRule>
    <cfRule type="cellIs" dxfId="20442" priority="1305" operator="greaterThanOrEqual">
      <formula>Y$7</formula>
    </cfRule>
  </conditionalFormatting>
  <conditionalFormatting sqref="Z311:Z312">
    <cfRule type="cellIs" dxfId="20441" priority="1300" operator="equal">
      <formula>0</formula>
    </cfRule>
    <cfRule type="cellIs" dxfId="20440" priority="1301" operator="lessThan">
      <formula>Z$7</formula>
    </cfRule>
    <cfRule type="cellIs" dxfId="20439" priority="1302" operator="greaterThanOrEqual">
      <formula>Z$7</formula>
    </cfRule>
  </conditionalFormatting>
  <conditionalFormatting sqref="AA311:AA312">
    <cfRule type="cellIs" dxfId="20438" priority="1296" operator="equal">
      <formula>0</formula>
    </cfRule>
    <cfRule type="cellIs" dxfId="20437" priority="1297" operator="lessThan">
      <formula>AA$6</formula>
    </cfRule>
    <cfRule type="cellIs" dxfId="20436" priority="1298" operator="lessThan">
      <formula>AA$7</formula>
    </cfRule>
    <cfRule type="cellIs" dxfId="20435" priority="1299" operator="greaterThanOrEqual">
      <formula>AA$7</formula>
    </cfRule>
  </conditionalFormatting>
  <conditionalFormatting sqref="AB311:AB312">
    <cfRule type="cellIs" dxfId="20434" priority="1293" operator="equal">
      <formula>0</formula>
    </cfRule>
    <cfRule type="cellIs" dxfId="20433" priority="1294" operator="lessThan">
      <formula>AB$7</formula>
    </cfRule>
    <cfRule type="cellIs" dxfId="20432" priority="1295" operator="greaterThanOrEqual">
      <formula>AB$7</formula>
    </cfRule>
  </conditionalFormatting>
  <conditionalFormatting sqref="AC311:AC312">
    <cfRule type="cellIs" dxfId="20431" priority="1290" operator="equal">
      <formula>0</formula>
    </cfRule>
    <cfRule type="cellIs" dxfId="20430" priority="1291" operator="lessThan">
      <formula>AC$7</formula>
    </cfRule>
    <cfRule type="cellIs" dxfId="20429" priority="1292" operator="greaterThanOrEqual">
      <formula>AC$7</formula>
    </cfRule>
  </conditionalFormatting>
  <conditionalFormatting sqref="AD311:AD312">
    <cfRule type="cellIs" dxfId="20428" priority="1287" operator="equal">
      <formula>0</formula>
    </cfRule>
    <cfRule type="cellIs" dxfId="20427" priority="1288" operator="lessThan">
      <formula>AD$7</formula>
    </cfRule>
    <cfRule type="cellIs" dxfId="20426" priority="1289" operator="greaterThanOrEqual">
      <formula>AD$7</formula>
    </cfRule>
  </conditionalFormatting>
  <conditionalFormatting sqref="T311:T312">
    <cfRule type="cellIs" dxfId="20425" priority="1283" operator="equal">
      <formula>0</formula>
    </cfRule>
    <cfRule type="cellIs" dxfId="20424" priority="1284" operator="lessThan">
      <formula>T$6</formula>
    </cfRule>
    <cfRule type="cellIs" dxfId="20423" priority="1285" operator="lessThan">
      <formula>T$7</formula>
    </cfRule>
    <cfRule type="cellIs" dxfId="20422" priority="1286" operator="greaterThanOrEqual">
      <formula>T$7</formula>
    </cfRule>
  </conditionalFormatting>
  <conditionalFormatting sqref="F320 AE320">
    <cfRule type="cellIs" dxfId="20421" priority="1279" operator="equal">
      <formula>0</formula>
    </cfRule>
    <cfRule type="cellIs" dxfId="20420" priority="1280" operator="lessThan">
      <formula>F$6</formula>
    </cfRule>
    <cfRule type="cellIs" dxfId="20419" priority="1281" operator="lessThan">
      <formula>F$7</formula>
    </cfRule>
    <cfRule type="cellIs" dxfId="20418" priority="1282" operator="greaterThanOrEqual">
      <formula>F$7</formula>
    </cfRule>
  </conditionalFormatting>
  <conditionalFormatting sqref="G320">
    <cfRule type="cellIs" dxfId="20417" priority="1275" operator="equal">
      <formula>0</formula>
    </cfRule>
    <cfRule type="cellIs" dxfId="20416" priority="1276" operator="lessThan">
      <formula>G$6</formula>
    </cfRule>
    <cfRule type="cellIs" dxfId="20415" priority="1277" operator="lessThan">
      <formula>G$7</formula>
    </cfRule>
    <cfRule type="cellIs" dxfId="20414" priority="1278" operator="greaterThanOrEqual">
      <formula>G$7</formula>
    </cfRule>
  </conditionalFormatting>
  <conditionalFormatting sqref="H320">
    <cfRule type="cellIs" dxfId="20413" priority="1271" operator="equal">
      <formula>0</formula>
    </cfRule>
    <cfRule type="cellIs" dxfId="20412" priority="1272" operator="lessThan">
      <formula>H$6</formula>
    </cfRule>
    <cfRule type="cellIs" dxfId="20411" priority="1273" operator="lessThan">
      <formula>H$7</formula>
    </cfRule>
    <cfRule type="cellIs" dxfId="20410" priority="1274" operator="greaterThanOrEqual">
      <formula>H$7</formula>
    </cfRule>
  </conditionalFormatting>
  <conditionalFormatting sqref="I320">
    <cfRule type="cellIs" dxfId="20409" priority="1267" operator="equal">
      <formula>0</formula>
    </cfRule>
    <cfRule type="cellIs" dxfId="20408" priority="1268" operator="lessThan">
      <formula>I$6</formula>
    </cfRule>
    <cfRule type="cellIs" dxfId="20407" priority="1269" operator="lessThan">
      <formula>I$7</formula>
    </cfRule>
    <cfRule type="cellIs" dxfId="20406" priority="1270" operator="greaterThanOrEqual">
      <formula>I$7</formula>
    </cfRule>
  </conditionalFormatting>
  <conditionalFormatting sqref="J320">
    <cfRule type="cellIs" dxfId="20405" priority="1263" operator="equal">
      <formula>0</formula>
    </cfRule>
    <cfRule type="cellIs" dxfId="20404" priority="1264" operator="lessThan">
      <formula>J$6</formula>
    </cfRule>
    <cfRule type="cellIs" dxfId="20403" priority="1265" operator="lessThan">
      <formula>J$7</formula>
    </cfRule>
    <cfRule type="cellIs" dxfId="20402" priority="1266" operator="greaterThanOrEqual">
      <formula>J$7</formula>
    </cfRule>
  </conditionalFormatting>
  <conditionalFormatting sqref="K320">
    <cfRule type="cellIs" dxfId="20401" priority="1259" operator="equal">
      <formula>0</formula>
    </cfRule>
    <cfRule type="cellIs" dxfId="20400" priority="1260" operator="lessThan">
      <formula>K$6</formula>
    </cfRule>
    <cfRule type="cellIs" dxfId="20399" priority="1261" operator="lessThan">
      <formula>K$7</formula>
    </cfRule>
    <cfRule type="cellIs" dxfId="20398" priority="1262" operator="greaterThanOrEqual">
      <formula>K$7</formula>
    </cfRule>
  </conditionalFormatting>
  <conditionalFormatting sqref="L320">
    <cfRule type="cellIs" dxfId="20397" priority="1255" operator="equal">
      <formula>0</formula>
    </cfRule>
    <cfRule type="cellIs" dxfId="20396" priority="1256" operator="lessThan">
      <formula>L$6</formula>
    </cfRule>
    <cfRule type="cellIs" dxfId="20395" priority="1257" operator="lessThan">
      <formula>L$7</formula>
    </cfRule>
    <cfRule type="cellIs" dxfId="20394" priority="1258" operator="greaterThanOrEqual">
      <formula>L$7</formula>
    </cfRule>
  </conditionalFormatting>
  <conditionalFormatting sqref="M320">
    <cfRule type="cellIs" dxfId="20393" priority="1251" operator="equal">
      <formula>0</formula>
    </cfRule>
    <cfRule type="cellIs" dxfId="20392" priority="1252" operator="lessThan">
      <formula>M$6</formula>
    </cfRule>
    <cfRule type="cellIs" dxfId="20391" priority="1253" operator="lessThan">
      <formula>M$7</formula>
    </cfRule>
    <cfRule type="cellIs" dxfId="20390" priority="1254" operator="greaterThanOrEqual">
      <formula>M$7</formula>
    </cfRule>
  </conditionalFormatting>
  <conditionalFormatting sqref="N320">
    <cfRule type="cellIs" dxfId="20389" priority="1247" operator="equal">
      <formula>0</formula>
    </cfRule>
    <cfRule type="cellIs" dxfId="20388" priority="1248" operator="lessThan">
      <formula>N$6</formula>
    </cfRule>
    <cfRule type="cellIs" dxfId="20387" priority="1249" operator="lessThan">
      <formula>N$7</formula>
    </cfRule>
    <cfRule type="cellIs" dxfId="20386" priority="1250" operator="greaterThanOrEqual">
      <formula>N$7</formula>
    </cfRule>
  </conditionalFormatting>
  <conditionalFormatting sqref="O320">
    <cfRule type="cellIs" dxfId="20385" priority="1243" operator="equal">
      <formula>0</formula>
    </cfRule>
    <cfRule type="cellIs" dxfId="20384" priority="1244" operator="lessThan">
      <formula>O$6</formula>
    </cfRule>
    <cfRule type="cellIs" dxfId="20383" priority="1245" operator="lessThan">
      <formula>O$7</formula>
    </cfRule>
    <cfRule type="cellIs" dxfId="20382" priority="1246" operator="greaterThanOrEqual">
      <formula>O$7</formula>
    </cfRule>
  </conditionalFormatting>
  <conditionalFormatting sqref="P320">
    <cfRule type="cellIs" dxfId="20381" priority="1239" operator="equal">
      <formula>0</formula>
    </cfRule>
    <cfRule type="cellIs" dxfId="20380" priority="1240" operator="lessThan">
      <formula>P$6</formula>
    </cfRule>
    <cfRule type="cellIs" dxfId="20379" priority="1241" operator="lessThan">
      <formula>P$7</formula>
    </cfRule>
    <cfRule type="cellIs" dxfId="20378" priority="1242" operator="greaterThanOrEqual">
      <formula>P$7</formula>
    </cfRule>
  </conditionalFormatting>
  <conditionalFormatting sqref="Q320">
    <cfRule type="cellIs" dxfId="20377" priority="1235" operator="equal">
      <formula>0</formula>
    </cfRule>
    <cfRule type="cellIs" dxfId="20376" priority="1236" operator="lessThan">
      <formula>Q$6</formula>
    </cfRule>
    <cfRule type="cellIs" dxfId="20375" priority="1237" operator="lessThan">
      <formula>Q$7</formula>
    </cfRule>
    <cfRule type="cellIs" dxfId="20374" priority="1238" operator="greaterThanOrEqual">
      <formula>Q$7</formula>
    </cfRule>
  </conditionalFormatting>
  <conditionalFormatting sqref="R320">
    <cfRule type="cellIs" dxfId="20373" priority="1231" operator="equal">
      <formula>0</formula>
    </cfRule>
    <cfRule type="cellIs" dxfId="20372" priority="1232" operator="lessThan">
      <formula>R$6</formula>
    </cfRule>
    <cfRule type="cellIs" dxfId="20371" priority="1233" operator="lessThan">
      <formula>R$7</formula>
    </cfRule>
    <cfRule type="cellIs" dxfId="20370" priority="1234" operator="greaterThanOrEqual">
      <formula>R$7</formula>
    </cfRule>
  </conditionalFormatting>
  <conditionalFormatting sqref="S320">
    <cfRule type="cellIs" dxfId="20369" priority="1227" operator="equal">
      <formula>0</formula>
    </cfRule>
    <cfRule type="cellIs" dxfId="20368" priority="1228" operator="lessThan">
      <formula>S$6</formula>
    </cfRule>
    <cfRule type="cellIs" dxfId="20367" priority="1229" operator="lessThan">
      <formula>S$7</formula>
    </cfRule>
    <cfRule type="cellIs" dxfId="20366" priority="1230" operator="greaterThanOrEqual">
      <formula>S$7</formula>
    </cfRule>
  </conditionalFormatting>
  <conditionalFormatting sqref="U320">
    <cfRule type="cellIs" dxfId="20365" priority="1223" operator="equal">
      <formula>0</formula>
    </cfRule>
    <cfRule type="cellIs" dxfId="20364" priority="1224" operator="lessThan">
      <formula>U$6</formula>
    </cfRule>
    <cfRule type="cellIs" dxfId="20363" priority="1225" operator="lessThan">
      <formula>U$7</formula>
    </cfRule>
    <cfRule type="cellIs" dxfId="20362" priority="1226" operator="greaterThanOrEqual">
      <formula>U$7</formula>
    </cfRule>
  </conditionalFormatting>
  <conditionalFormatting sqref="W320">
    <cfRule type="cellIs" dxfId="20361" priority="1219" operator="equal">
      <formula>0</formula>
    </cfRule>
    <cfRule type="cellIs" dxfId="20360" priority="1220" operator="lessThan">
      <formula>W$6</formula>
    </cfRule>
    <cfRule type="cellIs" dxfId="20359" priority="1221" operator="lessThan">
      <formula>W$7</formula>
    </cfRule>
    <cfRule type="cellIs" dxfId="20358" priority="1222" operator="greaterThanOrEqual">
      <formula>W$7</formula>
    </cfRule>
  </conditionalFormatting>
  <conditionalFormatting sqref="X320">
    <cfRule type="cellIs" dxfId="20357" priority="1215" operator="equal">
      <formula>0</formula>
    </cfRule>
    <cfRule type="cellIs" dxfId="20356" priority="1216" operator="lessThan">
      <formula>X$6</formula>
    </cfRule>
    <cfRule type="cellIs" dxfId="20355" priority="1217" operator="lessThan">
      <formula>X$7</formula>
    </cfRule>
    <cfRule type="cellIs" dxfId="20354" priority="1218" operator="greaterThanOrEqual">
      <formula>X$7</formula>
    </cfRule>
  </conditionalFormatting>
  <conditionalFormatting sqref="Y320">
    <cfRule type="cellIs" dxfId="20353" priority="1212" operator="equal">
      <formula>0</formula>
    </cfRule>
    <cfRule type="cellIs" dxfId="20352" priority="1213" operator="lessThan">
      <formula>Y$7</formula>
    </cfRule>
    <cfRule type="cellIs" dxfId="20351" priority="1214" operator="greaterThanOrEqual">
      <formula>Y$7</formula>
    </cfRule>
  </conditionalFormatting>
  <conditionalFormatting sqref="Z320">
    <cfRule type="cellIs" dxfId="20350" priority="1209" operator="equal">
      <formula>0</formula>
    </cfRule>
    <cfRule type="cellIs" dxfId="20349" priority="1210" operator="lessThan">
      <formula>Z$7</formula>
    </cfRule>
    <cfRule type="cellIs" dxfId="20348" priority="1211" operator="greaterThanOrEqual">
      <formula>Z$7</formula>
    </cfRule>
  </conditionalFormatting>
  <conditionalFormatting sqref="AA320">
    <cfRule type="cellIs" dxfId="20347" priority="1205" operator="equal">
      <formula>0</formula>
    </cfRule>
    <cfRule type="cellIs" dxfId="20346" priority="1206" operator="lessThan">
      <formula>AA$6</formula>
    </cfRule>
    <cfRule type="cellIs" dxfId="20345" priority="1207" operator="lessThan">
      <formula>AA$7</formula>
    </cfRule>
    <cfRule type="cellIs" dxfId="20344" priority="1208" operator="greaterThanOrEqual">
      <formula>AA$7</formula>
    </cfRule>
  </conditionalFormatting>
  <conditionalFormatting sqref="AB320">
    <cfRule type="cellIs" dxfId="20343" priority="1202" operator="equal">
      <formula>0</formula>
    </cfRule>
    <cfRule type="cellIs" dxfId="20342" priority="1203" operator="lessThan">
      <formula>AB$7</formula>
    </cfRule>
    <cfRule type="cellIs" dxfId="20341" priority="1204" operator="greaterThanOrEqual">
      <formula>AB$7</formula>
    </cfRule>
  </conditionalFormatting>
  <conditionalFormatting sqref="AC320">
    <cfRule type="cellIs" dxfId="20340" priority="1199" operator="equal">
      <formula>0</formula>
    </cfRule>
    <cfRule type="cellIs" dxfId="20339" priority="1200" operator="lessThan">
      <formula>AC$7</formula>
    </cfRule>
    <cfRule type="cellIs" dxfId="20338" priority="1201" operator="greaterThanOrEqual">
      <formula>AC$7</formula>
    </cfRule>
  </conditionalFormatting>
  <conditionalFormatting sqref="AD320">
    <cfRule type="cellIs" dxfId="20337" priority="1196" operator="equal">
      <formula>0</formula>
    </cfRule>
    <cfRule type="cellIs" dxfId="20336" priority="1197" operator="lessThan">
      <formula>AD$7</formula>
    </cfRule>
    <cfRule type="cellIs" dxfId="20335" priority="1198" operator="greaterThanOrEqual">
      <formula>AD$7</formula>
    </cfRule>
  </conditionalFormatting>
  <conditionalFormatting sqref="T320">
    <cfRule type="cellIs" dxfId="20334" priority="1192" operator="equal">
      <formula>0</formula>
    </cfRule>
    <cfRule type="cellIs" dxfId="20333" priority="1193" operator="lessThan">
      <formula>T$6</formula>
    </cfRule>
    <cfRule type="cellIs" dxfId="20332" priority="1194" operator="lessThan">
      <formula>T$7</formula>
    </cfRule>
    <cfRule type="cellIs" dxfId="20331" priority="1195" operator="greaterThanOrEqual">
      <formula>T$7</formula>
    </cfRule>
  </conditionalFormatting>
  <conditionalFormatting sqref="F327 AE327">
    <cfRule type="cellIs" dxfId="20330" priority="1188" operator="equal">
      <formula>0</formula>
    </cfRule>
    <cfRule type="cellIs" dxfId="20329" priority="1189" operator="lessThan">
      <formula>F$6</formula>
    </cfRule>
    <cfRule type="cellIs" dxfId="20328" priority="1190" operator="lessThan">
      <formula>F$7</formula>
    </cfRule>
    <cfRule type="cellIs" dxfId="20327" priority="1191" operator="greaterThanOrEqual">
      <formula>F$7</formula>
    </cfRule>
  </conditionalFormatting>
  <conditionalFormatting sqref="G327">
    <cfRule type="cellIs" dxfId="20326" priority="1184" operator="equal">
      <formula>0</formula>
    </cfRule>
    <cfRule type="cellIs" dxfId="20325" priority="1185" operator="lessThan">
      <formula>G$6</formula>
    </cfRule>
    <cfRule type="cellIs" dxfId="20324" priority="1186" operator="lessThan">
      <formula>G$7</formula>
    </cfRule>
    <cfRule type="cellIs" dxfId="20323" priority="1187" operator="greaterThanOrEqual">
      <formula>G$7</formula>
    </cfRule>
  </conditionalFormatting>
  <conditionalFormatting sqref="H327">
    <cfRule type="cellIs" dxfId="20322" priority="1180" operator="equal">
      <formula>0</formula>
    </cfRule>
    <cfRule type="cellIs" dxfId="20321" priority="1181" operator="lessThan">
      <formula>H$6</formula>
    </cfRule>
    <cfRule type="cellIs" dxfId="20320" priority="1182" operator="lessThan">
      <formula>H$7</formula>
    </cfRule>
    <cfRule type="cellIs" dxfId="20319" priority="1183" operator="greaterThanOrEqual">
      <formula>H$7</formula>
    </cfRule>
  </conditionalFormatting>
  <conditionalFormatting sqref="I327">
    <cfRule type="cellIs" dxfId="20318" priority="1176" operator="equal">
      <formula>0</formula>
    </cfRule>
    <cfRule type="cellIs" dxfId="20317" priority="1177" operator="lessThan">
      <formula>I$6</formula>
    </cfRule>
    <cfRule type="cellIs" dxfId="20316" priority="1178" operator="lessThan">
      <formula>I$7</formula>
    </cfRule>
    <cfRule type="cellIs" dxfId="20315" priority="1179" operator="greaterThanOrEqual">
      <formula>I$7</formula>
    </cfRule>
  </conditionalFormatting>
  <conditionalFormatting sqref="J327">
    <cfRule type="cellIs" dxfId="20314" priority="1172" operator="equal">
      <formula>0</formula>
    </cfRule>
    <cfRule type="cellIs" dxfId="20313" priority="1173" operator="lessThan">
      <formula>J$6</formula>
    </cfRule>
    <cfRule type="cellIs" dxfId="20312" priority="1174" operator="lessThan">
      <formula>J$7</formula>
    </cfRule>
    <cfRule type="cellIs" dxfId="20311" priority="1175" operator="greaterThanOrEqual">
      <formula>J$7</formula>
    </cfRule>
  </conditionalFormatting>
  <conditionalFormatting sqref="K327">
    <cfRule type="cellIs" dxfId="20310" priority="1168" operator="equal">
      <formula>0</formula>
    </cfRule>
    <cfRule type="cellIs" dxfId="20309" priority="1169" operator="lessThan">
      <formula>K$6</formula>
    </cfRule>
    <cfRule type="cellIs" dxfId="20308" priority="1170" operator="lessThan">
      <formula>K$7</formula>
    </cfRule>
    <cfRule type="cellIs" dxfId="20307" priority="1171" operator="greaterThanOrEqual">
      <formula>K$7</formula>
    </cfRule>
  </conditionalFormatting>
  <conditionalFormatting sqref="L327">
    <cfRule type="cellIs" dxfId="20306" priority="1164" operator="equal">
      <formula>0</formula>
    </cfRule>
    <cfRule type="cellIs" dxfId="20305" priority="1165" operator="lessThan">
      <formula>L$6</formula>
    </cfRule>
    <cfRule type="cellIs" dxfId="20304" priority="1166" operator="lessThan">
      <formula>L$7</formula>
    </cfRule>
    <cfRule type="cellIs" dxfId="20303" priority="1167" operator="greaterThanOrEqual">
      <formula>L$7</formula>
    </cfRule>
  </conditionalFormatting>
  <conditionalFormatting sqref="M327">
    <cfRule type="cellIs" dxfId="20302" priority="1160" operator="equal">
      <formula>0</formula>
    </cfRule>
    <cfRule type="cellIs" dxfId="20301" priority="1161" operator="lessThan">
      <formula>M$6</formula>
    </cfRule>
    <cfRule type="cellIs" dxfId="20300" priority="1162" operator="lessThan">
      <formula>M$7</formula>
    </cfRule>
    <cfRule type="cellIs" dxfId="20299" priority="1163" operator="greaterThanOrEqual">
      <formula>M$7</formula>
    </cfRule>
  </conditionalFormatting>
  <conditionalFormatting sqref="N327">
    <cfRule type="cellIs" dxfId="20298" priority="1156" operator="equal">
      <formula>0</formula>
    </cfRule>
    <cfRule type="cellIs" dxfId="20297" priority="1157" operator="lessThan">
      <formula>N$6</formula>
    </cfRule>
    <cfRule type="cellIs" dxfId="20296" priority="1158" operator="lessThan">
      <formula>N$7</formula>
    </cfRule>
    <cfRule type="cellIs" dxfId="20295" priority="1159" operator="greaterThanOrEqual">
      <formula>N$7</formula>
    </cfRule>
  </conditionalFormatting>
  <conditionalFormatting sqref="O327">
    <cfRule type="cellIs" dxfId="20294" priority="1152" operator="equal">
      <formula>0</formula>
    </cfRule>
    <cfRule type="cellIs" dxfId="20293" priority="1153" operator="lessThan">
      <formula>O$6</formula>
    </cfRule>
    <cfRule type="cellIs" dxfId="20292" priority="1154" operator="lessThan">
      <formula>O$7</formula>
    </cfRule>
    <cfRule type="cellIs" dxfId="20291" priority="1155" operator="greaterThanOrEqual">
      <formula>O$7</formula>
    </cfRule>
  </conditionalFormatting>
  <conditionalFormatting sqref="P327">
    <cfRule type="cellIs" dxfId="20290" priority="1148" operator="equal">
      <formula>0</formula>
    </cfRule>
    <cfRule type="cellIs" dxfId="20289" priority="1149" operator="lessThan">
      <formula>P$6</formula>
    </cfRule>
    <cfRule type="cellIs" dxfId="20288" priority="1150" operator="lessThan">
      <formula>P$7</formula>
    </cfRule>
    <cfRule type="cellIs" dxfId="20287" priority="1151" operator="greaterThanOrEqual">
      <formula>P$7</formula>
    </cfRule>
  </conditionalFormatting>
  <conditionalFormatting sqref="Q327">
    <cfRule type="cellIs" dxfId="20286" priority="1144" operator="equal">
      <formula>0</formula>
    </cfRule>
    <cfRule type="cellIs" dxfId="20285" priority="1145" operator="lessThan">
      <formula>Q$6</formula>
    </cfRule>
    <cfRule type="cellIs" dxfId="20284" priority="1146" operator="lessThan">
      <formula>Q$7</formula>
    </cfRule>
    <cfRule type="cellIs" dxfId="20283" priority="1147" operator="greaterThanOrEqual">
      <formula>Q$7</formula>
    </cfRule>
  </conditionalFormatting>
  <conditionalFormatting sqref="R327">
    <cfRule type="cellIs" dxfId="20282" priority="1140" operator="equal">
      <formula>0</formula>
    </cfRule>
    <cfRule type="cellIs" dxfId="20281" priority="1141" operator="lessThan">
      <formula>R$6</formula>
    </cfRule>
    <cfRule type="cellIs" dxfId="20280" priority="1142" operator="lessThan">
      <formula>R$7</formula>
    </cfRule>
    <cfRule type="cellIs" dxfId="20279" priority="1143" operator="greaterThanOrEqual">
      <formula>R$7</formula>
    </cfRule>
  </conditionalFormatting>
  <conditionalFormatting sqref="S327">
    <cfRule type="cellIs" dxfId="20278" priority="1136" operator="equal">
      <formula>0</formula>
    </cfRule>
    <cfRule type="cellIs" dxfId="20277" priority="1137" operator="lessThan">
      <formula>S$6</formula>
    </cfRule>
    <cfRule type="cellIs" dxfId="20276" priority="1138" operator="lessThan">
      <formula>S$7</formula>
    </cfRule>
    <cfRule type="cellIs" dxfId="20275" priority="1139" operator="greaterThanOrEqual">
      <formula>S$7</formula>
    </cfRule>
  </conditionalFormatting>
  <conditionalFormatting sqref="U327">
    <cfRule type="cellIs" dxfId="20274" priority="1132" operator="equal">
      <formula>0</formula>
    </cfRule>
    <cfRule type="cellIs" dxfId="20273" priority="1133" operator="lessThan">
      <formula>U$6</formula>
    </cfRule>
    <cfRule type="cellIs" dxfId="20272" priority="1134" operator="lessThan">
      <formula>U$7</formula>
    </cfRule>
    <cfRule type="cellIs" dxfId="20271" priority="1135" operator="greaterThanOrEqual">
      <formula>U$7</formula>
    </cfRule>
  </conditionalFormatting>
  <conditionalFormatting sqref="W327">
    <cfRule type="cellIs" dxfId="20270" priority="1128" operator="equal">
      <formula>0</formula>
    </cfRule>
    <cfRule type="cellIs" dxfId="20269" priority="1129" operator="lessThan">
      <formula>W$6</formula>
    </cfRule>
    <cfRule type="cellIs" dxfId="20268" priority="1130" operator="lessThan">
      <formula>W$7</formula>
    </cfRule>
    <cfRule type="cellIs" dxfId="20267" priority="1131" operator="greaterThanOrEqual">
      <formula>W$7</formula>
    </cfRule>
  </conditionalFormatting>
  <conditionalFormatting sqref="X327">
    <cfRule type="cellIs" dxfId="20266" priority="1124" operator="equal">
      <formula>0</formula>
    </cfRule>
    <cfRule type="cellIs" dxfId="20265" priority="1125" operator="lessThan">
      <formula>X$6</formula>
    </cfRule>
    <cfRule type="cellIs" dxfId="20264" priority="1126" operator="lessThan">
      <formula>X$7</formula>
    </cfRule>
    <cfRule type="cellIs" dxfId="20263" priority="1127" operator="greaterThanOrEqual">
      <formula>X$7</formula>
    </cfRule>
  </conditionalFormatting>
  <conditionalFormatting sqref="Y327">
    <cfRule type="cellIs" dxfId="20262" priority="1121" operator="equal">
      <formula>0</formula>
    </cfRule>
    <cfRule type="cellIs" dxfId="20261" priority="1122" operator="lessThan">
      <formula>Y$7</formula>
    </cfRule>
    <cfRule type="cellIs" dxfId="20260" priority="1123" operator="greaterThanOrEqual">
      <formula>Y$7</formula>
    </cfRule>
  </conditionalFormatting>
  <conditionalFormatting sqref="Z327">
    <cfRule type="cellIs" dxfId="20259" priority="1118" operator="equal">
      <formula>0</formula>
    </cfRule>
    <cfRule type="cellIs" dxfId="20258" priority="1119" operator="lessThan">
      <formula>Z$7</formula>
    </cfRule>
    <cfRule type="cellIs" dxfId="20257" priority="1120" operator="greaterThanOrEqual">
      <formula>Z$7</formula>
    </cfRule>
  </conditionalFormatting>
  <conditionalFormatting sqref="AA327">
    <cfRule type="cellIs" dxfId="20256" priority="1114" operator="equal">
      <formula>0</formula>
    </cfRule>
    <cfRule type="cellIs" dxfId="20255" priority="1115" operator="lessThan">
      <formula>AA$6</formula>
    </cfRule>
    <cfRule type="cellIs" dxfId="20254" priority="1116" operator="lessThan">
      <formula>AA$7</formula>
    </cfRule>
    <cfRule type="cellIs" dxfId="20253" priority="1117" operator="greaterThanOrEqual">
      <formula>AA$7</formula>
    </cfRule>
  </conditionalFormatting>
  <conditionalFormatting sqref="AB327">
    <cfRule type="cellIs" dxfId="20252" priority="1111" operator="equal">
      <formula>0</formula>
    </cfRule>
    <cfRule type="cellIs" dxfId="20251" priority="1112" operator="lessThan">
      <formula>AB$7</formula>
    </cfRule>
    <cfRule type="cellIs" dxfId="20250" priority="1113" operator="greaterThanOrEqual">
      <formula>AB$7</formula>
    </cfRule>
  </conditionalFormatting>
  <conditionalFormatting sqref="AC327">
    <cfRule type="cellIs" dxfId="20249" priority="1108" operator="equal">
      <formula>0</formula>
    </cfRule>
    <cfRule type="cellIs" dxfId="20248" priority="1109" operator="lessThan">
      <formula>AC$7</formula>
    </cfRule>
    <cfRule type="cellIs" dxfId="20247" priority="1110" operator="greaterThanOrEqual">
      <formula>AC$7</formula>
    </cfRule>
  </conditionalFormatting>
  <conditionalFormatting sqref="AD327">
    <cfRule type="cellIs" dxfId="20246" priority="1105" operator="equal">
      <formula>0</formula>
    </cfRule>
    <cfRule type="cellIs" dxfId="20245" priority="1106" operator="lessThan">
      <formula>AD$7</formula>
    </cfRule>
    <cfRule type="cellIs" dxfId="20244" priority="1107" operator="greaterThanOrEqual">
      <formula>AD$7</formula>
    </cfRule>
  </conditionalFormatting>
  <conditionalFormatting sqref="T327">
    <cfRule type="cellIs" dxfId="20243" priority="1101" operator="equal">
      <formula>0</formula>
    </cfRule>
    <cfRule type="cellIs" dxfId="20242" priority="1102" operator="lessThan">
      <formula>T$6</formula>
    </cfRule>
    <cfRule type="cellIs" dxfId="20241" priority="1103" operator="lessThan">
      <formula>T$7</formula>
    </cfRule>
    <cfRule type="cellIs" dxfId="20240" priority="1104" operator="greaterThanOrEqual">
      <formula>T$7</formula>
    </cfRule>
  </conditionalFormatting>
  <conditionalFormatting sqref="F341 AE341">
    <cfRule type="cellIs" dxfId="20239" priority="1097" operator="equal">
      <formula>0</formula>
    </cfRule>
    <cfRule type="cellIs" dxfId="20238" priority="1098" operator="lessThan">
      <formula>F$6</formula>
    </cfRule>
    <cfRule type="cellIs" dxfId="20237" priority="1099" operator="lessThan">
      <formula>F$7</formula>
    </cfRule>
    <cfRule type="cellIs" dxfId="20236" priority="1100" operator="greaterThanOrEqual">
      <formula>F$7</formula>
    </cfRule>
  </conditionalFormatting>
  <conditionalFormatting sqref="G341">
    <cfRule type="cellIs" dxfId="20235" priority="1093" operator="equal">
      <formula>0</formula>
    </cfRule>
    <cfRule type="cellIs" dxfId="20234" priority="1094" operator="lessThan">
      <formula>G$6</formula>
    </cfRule>
    <cfRule type="cellIs" dxfId="20233" priority="1095" operator="lessThan">
      <formula>G$7</formula>
    </cfRule>
    <cfRule type="cellIs" dxfId="20232" priority="1096" operator="greaterThanOrEqual">
      <formula>G$7</formula>
    </cfRule>
  </conditionalFormatting>
  <conditionalFormatting sqref="H341">
    <cfRule type="cellIs" dxfId="20231" priority="1089" operator="equal">
      <formula>0</formula>
    </cfRule>
    <cfRule type="cellIs" dxfId="20230" priority="1090" operator="lessThan">
      <formula>H$6</formula>
    </cfRule>
    <cfRule type="cellIs" dxfId="20229" priority="1091" operator="lessThan">
      <formula>H$7</formula>
    </cfRule>
    <cfRule type="cellIs" dxfId="20228" priority="1092" operator="greaterThanOrEqual">
      <formula>H$7</formula>
    </cfRule>
  </conditionalFormatting>
  <conditionalFormatting sqref="I341">
    <cfRule type="cellIs" dxfId="20227" priority="1085" operator="equal">
      <formula>0</formula>
    </cfRule>
    <cfRule type="cellIs" dxfId="20226" priority="1086" operator="lessThan">
      <formula>I$6</formula>
    </cfRule>
    <cfRule type="cellIs" dxfId="20225" priority="1087" operator="lessThan">
      <formula>I$7</formula>
    </cfRule>
    <cfRule type="cellIs" dxfId="20224" priority="1088" operator="greaterThanOrEqual">
      <formula>I$7</formula>
    </cfRule>
  </conditionalFormatting>
  <conditionalFormatting sqref="J341">
    <cfRule type="cellIs" dxfId="20223" priority="1081" operator="equal">
      <formula>0</formula>
    </cfRule>
    <cfRule type="cellIs" dxfId="20222" priority="1082" operator="lessThan">
      <formula>J$6</formula>
    </cfRule>
    <cfRule type="cellIs" dxfId="20221" priority="1083" operator="lessThan">
      <formula>J$7</formula>
    </cfRule>
    <cfRule type="cellIs" dxfId="20220" priority="1084" operator="greaterThanOrEqual">
      <formula>J$7</formula>
    </cfRule>
  </conditionalFormatting>
  <conditionalFormatting sqref="K341">
    <cfRule type="cellIs" dxfId="20219" priority="1077" operator="equal">
      <formula>0</formula>
    </cfRule>
    <cfRule type="cellIs" dxfId="20218" priority="1078" operator="lessThan">
      <formula>K$6</formula>
    </cfRule>
    <cfRule type="cellIs" dxfId="20217" priority="1079" operator="lessThan">
      <formula>K$7</formula>
    </cfRule>
    <cfRule type="cellIs" dxfId="20216" priority="1080" operator="greaterThanOrEqual">
      <formula>K$7</formula>
    </cfRule>
  </conditionalFormatting>
  <conditionalFormatting sqref="L341">
    <cfRule type="cellIs" dxfId="20215" priority="1073" operator="equal">
      <formula>0</formula>
    </cfRule>
    <cfRule type="cellIs" dxfId="20214" priority="1074" operator="lessThan">
      <formula>L$6</formula>
    </cfRule>
    <cfRule type="cellIs" dxfId="20213" priority="1075" operator="lessThan">
      <formula>L$7</formula>
    </cfRule>
    <cfRule type="cellIs" dxfId="20212" priority="1076" operator="greaterThanOrEqual">
      <formula>L$7</formula>
    </cfRule>
  </conditionalFormatting>
  <conditionalFormatting sqref="M341">
    <cfRule type="cellIs" dxfId="20211" priority="1069" operator="equal">
      <formula>0</formula>
    </cfRule>
    <cfRule type="cellIs" dxfId="20210" priority="1070" operator="lessThan">
      <formula>M$6</formula>
    </cfRule>
    <cfRule type="cellIs" dxfId="20209" priority="1071" operator="lessThan">
      <formula>M$7</formula>
    </cfRule>
    <cfRule type="cellIs" dxfId="20208" priority="1072" operator="greaterThanOrEqual">
      <formula>M$7</formula>
    </cfRule>
  </conditionalFormatting>
  <conditionalFormatting sqref="N341">
    <cfRule type="cellIs" dxfId="20207" priority="1065" operator="equal">
      <formula>0</formula>
    </cfRule>
    <cfRule type="cellIs" dxfId="20206" priority="1066" operator="lessThan">
      <formula>N$6</formula>
    </cfRule>
    <cfRule type="cellIs" dxfId="20205" priority="1067" operator="lessThan">
      <formula>N$7</formula>
    </cfRule>
    <cfRule type="cellIs" dxfId="20204" priority="1068" operator="greaterThanOrEqual">
      <formula>N$7</formula>
    </cfRule>
  </conditionalFormatting>
  <conditionalFormatting sqref="O341">
    <cfRule type="cellIs" dxfId="20203" priority="1061" operator="equal">
      <formula>0</formula>
    </cfRule>
    <cfRule type="cellIs" dxfId="20202" priority="1062" operator="lessThan">
      <formula>O$6</formula>
    </cfRule>
    <cfRule type="cellIs" dxfId="20201" priority="1063" operator="lessThan">
      <formula>O$7</formula>
    </cfRule>
    <cfRule type="cellIs" dxfId="20200" priority="1064" operator="greaterThanOrEqual">
      <formula>O$7</formula>
    </cfRule>
  </conditionalFormatting>
  <conditionalFormatting sqref="P341">
    <cfRule type="cellIs" dxfId="20199" priority="1057" operator="equal">
      <formula>0</formula>
    </cfRule>
    <cfRule type="cellIs" dxfId="20198" priority="1058" operator="lessThan">
      <formula>P$6</formula>
    </cfRule>
    <cfRule type="cellIs" dxfId="20197" priority="1059" operator="lessThan">
      <formula>P$7</formula>
    </cfRule>
    <cfRule type="cellIs" dxfId="20196" priority="1060" operator="greaterThanOrEqual">
      <formula>P$7</formula>
    </cfRule>
  </conditionalFormatting>
  <conditionalFormatting sqref="Q341">
    <cfRule type="cellIs" dxfId="20195" priority="1053" operator="equal">
      <formula>0</formula>
    </cfRule>
    <cfRule type="cellIs" dxfId="20194" priority="1054" operator="lessThan">
      <formula>Q$6</formula>
    </cfRule>
    <cfRule type="cellIs" dxfId="20193" priority="1055" operator="lessThan">
      <formula>Q$7</formula>
    </cfRule>
    <cfRule type="cellIs" dxfId="20192" priority="1056" operator="greaterThanOrEqual">
      <formula>Q$7</formula>
    </cfRule>
  </conditionalFormatting>
  <conditionalFormatting sqref="R341">
    <cfRule type="cellIs" dxfId="20191" priority="1049" operator="equal">
      <formula>0</formula>
    </cfRule>
    <cfRule type="cellIs" dxfId="20190" priority="1050" operator="lessThan">
      <formula>R$6</formula>
    </cfRule>
    <cfRule type="cellIs" dxfId="20189" priority="1051" operator="lessThan">
      <formula>R$7</formula>
    </cfRule>
    <cfRule type="cellIs" dxfId="20188" priority="1052" operator="greaterThanOrEqual">
      <formula>R$7</formula>
    </cfRule>
  </conditionalFormatting>
  <conditionalFormatting sqref="S341">
    <cfRule type="cellIs" dxfId="20187" priority="1045" operator="equal">
      <formula>0</formula>
    </cfRule>
    <cfRule type="cellIs" dxfId="20186" priority="1046" operator="lessThan">
      <formula>S$6</formula>
    </cfRule>
    <cfRule type="cellIs" dxfId="20185" priority="1047" operator="lessThan">
      <formula>S$7</formula>
    </cfRule>
    <cfRule type="cellIs" dxfId="20184" priority="1048" operator="greaterThanOrEqual">
      <formula>S$7</formula>
    </cfRule>
  </conditionalFormatting>
  <conditionalFormatting sqref="U341">
    <cfRule type="cellIs" dxfId="20183" priority="1041" operator="equal">
      <formula>0</formula>
    </cfRule>
    <cfRule type="cellIs" dxfId="20182" priority="1042" operator="lessThan">
      <formula>U$6</formula>
    </cfRule>
    <cfRule type="cellIs" dxfId="20181" priority="1043" operator="lessThan">
      <formula>U$7</formula>
    </cfRule>
    <cfRule type="cellIs" dxfId="20180" priority="1044" operator="greaterThanOrEqual">
      <formula>U$7</formula>
    </cfRule>
  </conditionalFormatting>
  <conditionalFormatting sqref="W341">
    <cfRule type="cellIs" dxfId="20179" priority="1037" operator="equal">
      <formula>0</formula>
    </cfRule>
    <cfRule type="cellIs" dxfId="20178" priority="1038" operator="lessThan">
      <formula>W$6</formula>
    </cfRule>
    <cfRule type="cellIs" dxfId="20177" priority="1039" operator="lessThan">
      <formula>W$7</formula>
    </cfRule>
    <cfRule type="cellIs" dxfId="20176" priority="1040" operator="greaterThanOrEqual">
      <formula>W$7</formula>
    </cfRule>
  </conditionalFormatting>
  <conditionalFormatting sqref="X341">
    <cfRule type="cellIs" dxfId="20175" priority="1033" operator="equal">
      <formula>0</formula>
    </cfRule>
    <cfRule type="cellIs" dxfId="20174" priority="1034" operator="lessThan">
      <formula>X$6</formula>
    </cfRule>
    <cfRule type="cellIs" dxfId="20173" priority="1035" operator="lessThan">
      <formula>X$7</formula>
    </cfRule>
    <cfRule type="cellIs" dxfId="20172" priority="1036" operator="greaterThanOrEqual">
      <formula>X$7</formula>
    </cfRule>
  </conditionalFormatting>
  <conditionalFormatting sqref="Y341">
    <cfRule type="cellIs" dxfId="20171" priority="1030" operator="equal">
      <formula>0</formula>
    </cfRule>
    <cfRule type="cellIs" dxfId="20170" priority="1031" operator="lessThan">
      <formula>Y$7</formula>
    </cfRule>
    <cfRule type="cellIs" dxfId="20169" priority="1032" operator="greaterThanOrEqual">
      <formula>Y$7</formula>
    </cfRule>
  </conditionalFormatting>
  <conditionalFormatting sqref="Z341">
    <cfRule type="cellIs" dxfId="20168" priority="1027" operator="equal">
      <formula>0</formula>
    </cfRule>
    <cfRule type="cellIs" dxfId="20167" priority="1028" operator="lessThan">
      <formula>Z$7</formula>
    </cfRule>
    <cfRule type="cellIs" dxfId="20166" priority="1029" operator="greaterThanOrEqual">
      <formula>Z$7</formula>
    </cfRule>
  </conditionalFormatting>
  <conditionalFormatting sqref="AA341">
    <cfRule type="cellIs" dxfId="20165" priority="1023" operator="equal">
      <formula>0</formula>
    </cfRule>
    <cfRule type="cellIs" dxfId="20164" priority="1024" operator="lessThan">
      <formula>AA$6</formula>
    </cfRule>
    <cfRule type="cellIs" dxfId="20163" priority="1025" operator="lessThan">
      <formula>AA$7</formula>
    </cfRule>
    <cfRule type="cellIs" dxfId="20162" priority="1026" operator="greaterThanOrEqual">
      <formula>AA$7</formula>
    </cfRule>
  </conditionalFormatting>
  <conditionalFormatting sqref="AB341">
    <cfRule type="cellIs" dxfId="20161" priority="1020" operator="equal">
      <formula>0</formula>
    </cfRule>
    <cfRule type="cellIs" dxfId="20160" priority="1021" operator="lessThan">
      <formula>AB$7</formula>
    </cfRule>
    <cfRule type="cellIs" dxfId="20159" priority="1022" operator="greaterThanOrEqual">
      <formula>AB$7</formula>
    </cfRule>
  </conditionalFormatting>
  <conditionalFormatting sqref="AC341">
    <cfRule type="cellIs" dxfId="20158" priority="1017" operator="equal">
      <formula>0</formula>
    </cfRule>
    <cfRule type="cellIs" dxfId="20157" priority="1018" operator="lessThan">
      <formula>AC$7</formula>
    </cfRule>
    <cfRule type="cellIs" dxfId="20156" priority="1019" operator="greaterThanOrEqual">
      <formula>AC$7</formula>
    </cfRule>
  </conditionalFormatting>
  <conditionalFormatting sqref="AD341">
    <cfRule type="cellIs" dxfId="20155" priority="1014" operator="equal">
      <formula>0</formula>
    </cfRule>
    <cfRule type="cellIs" dxfId="20154" priority="1015" operator="lessThan">
      <formula>AD$7</formula>
    </cfRule>
    <cfRule type="cellIs" dxfId="20153" priority="1016" operator="greaterThanOrEqual">
      <formula>AD$7</formula>
    </cfRule>
  </conditionalFormatting>
  <conditionalFormatting sqref="T341">
    <cfRule type="cellIs" dxfId="20152" priority="1010" operator="equal">
      <formula>0</formula>
    </cfRule>
    <cfRule type="cellIs" dxfId="20151" priority="1011" operator="lessThan">
      <formula>T$6</formula>
    </cfRule>
    <cfRule type="cellIs" dxfId="20150" priority="1012" operator="lessThan">
      <formula>T$7</formula>
    </cfRule>
    <cfRule type="cellIs" dxfId="20149" priority="1013" operator="greaterThanOrEqual">
      <formula>T$7</formula>
    </cfRule>
  </conditionalFormatting>
  <conditionalFormatting sqref="F350 AE350">
    <cfRule type="cellIs" dxfId="20148" priority="1006" operator="equal">
      <formula>0</formula>
    </cfRule>
    <cfRule type="cellIs" dxfId="20147" priority="1007" operator="lessThan">
      <formula>F$6</formula>
    </cfRule>
    <cfRule type="cellIs" dxfId="20146" priority="1008" operator="lessThan">
      <formula>F$7</formula>
    </cfRule>
    <cfRule type="cellIs" dxfId="20145" priority="1009" operator="greaterThanOrEqual">
      <formula>F$7</formula>
    </cfRule>
  </conditionalFormatting>
  <conditionalFormatting sqref="G350">
    <cfRule type="cellIs" dxfId="20144" priority="1002" operator="equal">
      <formula>0</formula>
    </cfRule>
    <cfRule type="cellIs" dxfId="20143" priority="1003" operator="lessThan">
      <formula>G$6</formula>
    </cfRule>
    <cfRule type="cellIs" dxfId="20142" priority="1004" operator="lessThan">
      <formula>G$7</formula>
    </cfRule>
    <cfRule type="cellIs" dxfId="20141" priority="1005" operator="greaterThanOrEqual">
      <formula>G$7</formula>
    </cfRule>
  </conditionalFormatting>
  <conditionalFormatting sqref="H350">
    <cfRule type="cellIs" dxfId="20140" priority="998" operator="equal">
      <formula>0</formula>
    </cfRule>
    <cfRule type="cellIs" dxfId="20139" priority="999" operator="lessThan">
      <formula>H$6</formula>
    </cfRule>
    <cfRule type="cellIs" dxfId="20138" priority="1000" operator="lessThan">
      <formula>H$7</formula>
    </cfRule>
    <cfRule type="cellIs" dxfId="20137" priority="1001" operator="greaterThanOrEqual">
      <formula>H$7</formula>
    </cfRule>
  </conditionalFormatting>
  <conditionalFormatting sqref="I350">
    <cfRule type="cellIs" dxfId="20136" priority="994" operator="equal">
      <formula>0</formula>
    </cfRule>
    <cfRule type="cellIs" dxfId="20135" priority="995" operator="lessThan">
      <formula>I$6</formula>
    </cfRule>
    <cfRule type="cellIs" dxfId="20134" priority="996" operator="lessThan">
      <formula>I$7</formula>
    </cfRule>
    <cfRule type="cellIs" dxfId="20133" priority="997" operator="greaterThanOrEqual">
      <formula>I$7</formula>
    </cfRule>
  </conditionalFormatting>
  <conditionalFormatting sqref="J350">
    <cfRule type="cellIs" dxfId="20132" priority="990" operator="equal">
      <formula>0</formula>
    </cfRule>
    <cfRule type="cellIs" dxfId="20131" priority="991" operator="lessThan">
      <formula>J$6</formula>
    </cfRule>
    <cfRule type="cellIs" dxfId="20130" priority="992" operator="lessThan">
      <formula>J$7</formula>
    </cfRule>
    <cfRule type="cellIs" dxfId="20129" priority="993" operator="greaterThanOrEqual">
      <formula>J$7</formula>
    </cfRule>
  </conditionalFormatting>
  <conditionalFormatting sqref="K350">
    <cfRule type="cellIs" dxfId="20128" priority="986" operator="equal">
      <formula>0</formula>
    </cfRule>
    <cfRule type="cellIs" dxfId="20127" priority="987" operator="lessThan">
      <formula>K$6</formula>
    </cfRule>
    <cfRule type="cellIs" dxfId="20126" priority="988" operator="lessThan">
      <formula>K$7</formula>
    </cfRule>
    <cfRule type="cellIs" dxfId="20125" priority="989" operator="greaterThanOrEqual">
      <formula>K$7</formula>
    </cfRule>
  </conditionalFormatting>
  <conditionalFormatting sqref="L350">
    <cfRule type="cellIs" dxfId="20124" priority="982" operator="equal">
      <formula>0</formula>
    </cfRule>
    <cfRule type="cellIs" dxfId="20123" priority="983" operator="lessThan">
      <formula>L$6</formula>
    </cfRule>
    <cfRule type="cellIs" dxfId="20122" priority="984" operator="lessThan">
      <formula>L$7</formula>
    </cfRule>
    <cfRule type="cellIs" dxfId="20121" priority="985" operator="greaterThanOrEqual">
      <formula>L$7</formula>
    </cfRule>
  </conditionalFormatting>
  <conditionalFormatting sqref="M350">
    <cfRule type="cellIs" dxfId="20120" priority="978" operator="equal">
      <formula>0</formula>
    </cfRule>
    <cfRule type="cellIs" dxfId="20119" priority="979" operator="lessThan">
      <formula>M$6</formula>
    </cfRule>
    <cfRule type="cellIs" dxfId="20118" priority="980" operator="lessThan">
      <formula>M$7</formula>
    </cfRule>
    <cfRule type="cellIs" dxfId="20117" priority="981" operator="greaterThanOrEqual">
      <formula>M$7</formula>
    </cfRule>
  </conditionalFormatting>
  <conditionalFormatting sqref="N350">
    <cfRule type="cellIs" dxfId="20116" priority="974" operator="equal">
      <formula>0</formula>
    </cfRule>
    <cfRule type="cellIs" dxfId="20115" priority="975" operator="lessThan">
      <formula>N$6</formula>
    </cfRule>
    <cfRule type="cellIs" dxfId="20114" priority="976" operator="lessThan">
      <formula>N$7</formula>
    </cfRule>
    <cfRule type="cellIs" dxfId="20113" priority="977" operator="greaterThanOrEqual">
      <formula>N$7</formula>
    </cfRule>
  </conditionalFormatting>
  <conditionalFormatting sqref="O350">
    <cfRule type="cellIs" dxfId="20112" priority="970" operator="equal">
      <formula>0</formula>
    </cfRule>
    <cfRule type="cellIs" dxfId="20111" priority="971" operator="lessThan">
      <formula>O$6</formula>
    </cfRule>
    <cfRule type="cellIs" dxfId="20110" priority="972" operator="lessThan">
      <formula>O$7</formula>
    </cfRule>
    <cfRule type="cellIs" dxfId="20109" priority="973" operator="greaterThanOrEqual">
      <formula>O$7</formula>
    </cfRule>
  </conditionalFormatting>
  <conditionalFormatting sqref="P350">
    <cfRule type="cellIs" dxfId="20108" priority="966" operator="equal">
      <formula>0</formula>
    </cfRule>
    <cfRule type="cellIs" dxfId="20107" priority="967" operator="lessThan">
      <formula>P$6</formula>
    </cfRule>
    <cfRule type="cellIs" dxfId="20106" priority="968" operator="lessThan">
      <formula>P$7</formula>
    </cfRule>
    <cfRule type="cellIs" dxfId="20105" priority="969" operator="greaterThanOrEqual">
      <formula>P$7</formula>
    </cfRule>
  </conditionalFormatting>
  <conditionalFormatting sqref="Q350">
    <cfRule type="cellIs" dxfId="20104" priority="962" operator="equal">
      <formula>0</formula>
    </cfRule>
    <cfRule type="cellIs" dxfId="20103" priority="963" operator="lessThan">
      <formula>Q$6</formula>
    </cfRule>
    <cfRule type="cellIs" dxfId="20102" priority="964" operator="lessThan">
      <formula>Q$7</formula>
    </cfRule>
    <cfRule type="cellIs" dxfId="20101" priority="965" operator="greaterThanOrEqual">
      <formula>Q$7</formula>
    </cfRule>
  </conditionalFormatting>
  <conditionalFormatting sqref="R350">
    <cfRule type="cellIs" dxfId="20100" priority="958" operator="equal">
      <formula>0</formula>
    </cfRule>
    <cfRule type="cellIs" dxfId="20099" priority="959" operator="lessThan">
      <formula>R$6</formula>
    </cfRule>
    <cfRule type="cellIs" dxfId="20098" priority="960" operator="lessThan">
      <formula>R$7</formula>
    </cfRule>
    <cfRule type="cellIs" dxfId="20097" priority="961" operator="greaterThanOrEqual">
      <formula>R$7</formula>
    </cfRule>
  </conditionalFormatting>
  <conditionalFormatting sqref="S350">
    <cfRule type="cellIs" dxfId="20096" priority="954" operator="equal">
      <formula>0</formula>
    </cfRule>
    <cfRule type="cellIs" dxfId="20095" priority="955" operator="lessThan">
      <formula>S$6</formula>
    </cfRule>
    <cfRule type="cellIs" dxfId="20094" priority="956" operator="lessThan">
      <formula>S$7</formula>
    </cfRule>
    <cfRule type="cellIs" dxfId="20093" priority="957" operator="greaterThanOrEqual">
      <formula>S$7</formula>
    </cfRule>
  </conditionalFormatting>
  <conditionalFormatting sqref="U350">
    <cfRule type="cellIs" dxfId="20092" priority="950" operator="equal">
      <formula>0</formula>
    </cfRule>
    <cfRule type="cellIs" dxfId="20091" priority="951" operator="lessThan">
      <formula>U$6</formula>
    </cfRule>
    <cfRule type="cellIs" dxfId="20090" priority="952" operator="lessThan">
      <formula>U$7</formula>
    </cfRule>
    <cfRule type="cellIs" dxfId="20089" priority="953" operator="greaterThanOrEqual">
      <formula>U$7</formula>
    </cfRule>
  </conditionalFormatting>
  <conditionalFormatting sqref="W350">
    <cfRule type="cellIs" dxfId="20088" priority="946" operator="equal">
      <formula>0</formula>
    </cfRule>
    <cfRule type="cellIs" dxfId="20087" priority="947" operator="lessThan">
      <formula>W$6</formula>
    </cfRule>
    <cfRule type="cellIs" dxfId="20086" priority="948" operator="lessThan">
      <formula>W$7</formula>
    </cfRule>
    <cfRule type="cellIs" dxfId="20085" priority="949" operator="greaterThanOrEqual">
      <formula>W$7</formula>
    </cfRule>
  </conditionalFormatting>
  <conditionalFormatting sqref="X350">
    <cfRule type="cellIs" dxfId="20084" priority="942" operator="equal">
      <formula>0</formula>
    </cfRule>
    <cfRule type="cellIs" dxfId="20083" priority="943" operator="lessThan">
      <formula>X$6</formula>
    </cfRule>
    <cfRule type="cellIs" dxfId="20082" priority="944" operator="lessThan">
      <formula>X$7</formula>
    </cfRule>
    <cfRule type="cellIs" dxfId="20081" priority="945" operator="greaterThanOrEqual">
      <formula>X$7</formula>
    </cfRule>
  </conditionalFormatting>
  <conditionalFormatting sqref="Y350">
    <cfRule type="cellIs" dxfId="20080" priority="939" operator="equal">
      <formula>0</formula>
    </cfRule>
    <cfRule type="cellIs" dxfId="20079" priority="940" operator="lessThan">
      <formula>Y$7</formula>
    </cfRule>
    <cfRule type="cellIs" dxfId="20078" priority="941" operator="greaterThanOrEqual">
      <formula>Y$7</formula>
    </cfRule>
  </conditionalFormatting>
  <conditionalFormatting sqref="Z350">
    <cfRule type="cellIs" dxfId="20077" priority="936" operator="equal">
      <formula>0</formula>
    </cfRule>
    <cfRule type="cellIs" dxfId="20076" priority="937" operator="lessThan">
      <formula>Z$7</formula>
    </cfRule>
    <cfRule type="cellIs" dxfId="20075" priority="938" operator="greaterThanOrEqual">
      <formula>Z$7</formula>
    </cfRule>
  </conditionalFormatting>
  <conditionalFormatting sqref="AA350">
    <cfRule type="cellIs" dxfId="20074" priority="932" operator="equal">
      <formula>0</formula>
    </cfRule>
    <cfRule type="cellIs" dxfId="20073" priority="933" operator="lessThan">
      <formula>AA$6</formula>
    </cfRule>
    <cfRule type="cellIs" dxfId="20072" priority="934" operator="lessThan">
      <formula>AA$7</formula>
    </cfRule>
    <cfRule type="cellIs" dxfId="20071" priority="935" operator="greaterThanOrEqual">
      <formula>AA$7</formula>
    </cfRule>
  </conditionalFormatting>
  <conditionalFormatting sqref="AB350">
    <cfRule type="cellIs" dxfId="20070" priority="929" operator="equal">
      <formula>0</formula>
    </cfRule>
    <cfRule type="cellIs" dxfId="20069" priority="930" operator="lessThan">
      <formula>AB$7</formula>
    </cfRule>
    <cfRule type="cellIs" dxfId="20068" priority="931" operator="greaterThanOrEqual">
      <formula>AB$7</formula>
    </cfRule>
  </conditionalFormatting>
  <conditionalFormatting sqref="AC350">
    <cfRule type="cellIs" dxfId="20067" priority="926" operator="equal">
      <formula>0</formula>
    </cfRule>
    <cfRule type="cellIs" dxfId="20066" priority="927" operator="lessThan">
      <formula>AC$7</formula>
    </cfRule>
    <cfRule type="cellIs" dxfId="20065" priority="928" operator="greaterThanOrEqual">
      <formula>AC$7</formula>
    </cfRule>
  </conditionalFormatting>
  <conditionalFormatting sqref="AD350">
    <cfRule type="cellIs" dxfId="20064" priority="923" operator="equal">
      <formula>0</formula>
    </cfRule>
    <cfRule type="cellIs" dxfId="20063" priority="924" operator="lessThan">
      <formula>AD$7</formula>
    </cfRule>
    <cfRule type="cellIs" dxfId="20062" priority="925" operator="greaterThanOrEqual">
      <formula>AD$7</formula>
    </cfRule>
  </conditionalFormatting>
  <conditionalFormatting sqref="T350">
    <cfRule type="cellIs" dxfId="20061" priority="919" operator="equal">
      <formula>0</formula>
    </cfRule>
    <cfRule type="cellIs" dxfId="20060" priority="920" operator="lessThan">
      <formula>T$6</formula>
    </cfRule>
    <cfRule type="cellIs" dxfId="20059" priority="921" operator="lessThan">
      <formula>T$7</formula>
    </cfRule>
    <cfRule type="cellIs" dxfId="20058" priority="922" operator="greaterThanOrEqual">
      <formula>T$7</formula>
    </cfRule>
  </conditionalFormatting>
  <conditionalFormatting sqref="F362:F363 AE362:AE363">
    <cfRule type="cellIs" dxfId="20057" priority="915" operator="equal">
      <formula>0</formula>
    </cfRule>
    <cfRule type="cellIs" dxfId="20056" priority="916" operator="lessThan">
      <formula>F$6</formula>
    </cfRule>
    <cfRule type="cellIs" dxfId="20055" priority="917" operator="lessThan">
      <formula>F$7</formula>
    </cfRule>
    <cfRule type="cellIs" dxfId="20054" priority="918" operator="greaterThanOrEqual">
      <formula>F$7</formula>
    </cfRule>
  </conditionalFormatting>
  <conditionalFormatting sqref="G362:G363">
    <cfRule type="cellIs" dxfId="20053" priority="911" operator="equal">
      <formula>0</formula>
    </cfRule>
    <cfRule type="cellIs" dxfId="20052" priority="912" operator="lessThan">
      <formula>G$6</formula>
    </cfRule>
    <cfRule type="cellIs" dxfId="20051" priority="913" operator="lessThan">
      <formula>G$7</formula>
    </cfRule>
    <cfRule type="cellIs" dxfId="20050" priority="914" operator="greaterThanOrEqual">
      <formula>G$7</formula>
    </cfRule>
  </conditionalFormatting>
  <conditionalFormatting sqref="H362:H363">
    <cfRule type="cellIs" dxfId="20049" priority="907" operator="equal">
      <formula>0</formula>
    </cfRule>
    <cfRule type="cellIs" dxfId="20048" priority="908" operator="lessThan">
      <formula>H$6</formula>
    </cfRule>
    <cfRule type="cellIs" dxfId="20047" priority="909" operator="lessThan">
      <formula>H$7</formula>
    </cfRule>
    <cfRule type="cellIs" dxfId="20046" priority="910" operator="greaterThanOrEqual">
      <formula>H$7</formula>
    </cfRule>
  </conditionalFormatting>
  <conditionalFormatting sqref="I362:I363">
    <cfRule type="cellIs" dxfId="20045" priority="903" operator="equal">
      <formula>0</formula>
    </cfRule>
    <cfRule type="cellIs" dxfId="20044" priority="904" operator="lessThan">
      <formula>I$6</formula>
    </cfRule>
    <cfRule type="cellIs" dxfId="20043" priority="905" operator="lessThan">
      <formula>I$7</formula>
    </cfRule>
    <cfRule type="cellIs" dxfId="20042" priority="906" operator="greaterThanOrEqual">
      <formula>I$7</formula>
    </cfRule>
  </conditionalFormatting>
  <conditionalFormatting sqref="J362:J363">
    <cfRule type="cellIs" dxfId="20041" priority="899" operator="equal">
      <formula>0</formula>
    </cfRule>
    <cfRule type="cellIs" dxfId="20040" priority="900" operator="lessThan">
      <formula>J$6</formula>
    </cfRule>
    <cfRule type="cellIs" dxfId="20039" priority="901" operator="lessThan">
      <formula>J$7</formula>
    </cfRule>
    <cfRule type="cellIs" dxfId="20038" priority="902" operator="greaterThanOrEqual">
      <formula>J$7</formula>
    </cfRule>
  </conditionalFormatting>
  <conditionalFormatting sqref="K362:K363">
    <cfRule type="cellIs" dxfId="20037" priority="895" operator="equal">
      <formula>0</formula>
    </cfRule>
    <cfRule type="cellIs" dxfId="20036" priority="896" operator="lessThan">
      <formula>K$6</formula>
    </cfRule>
    <cfRule type="cellIs" dxfId="20035" priority="897" operator="lessThan">
      <formula>K$7</formula>
    </cfRule>
    <cfRule type="cellIs" dxfId="20034" priority="898" operator="greaterThanOrEqual">
      <formula>K$7</formula>
    </cfRule>
  </conditionalFormatting>
  <conditionalFormatting sqref="L362:L363">
    <cfRule type="cellIs" dxfId="20033" priority="891" operator="equal">
      <formula>0</formula>
    </cfRule>
    <cfRule type="cellIs" dxfId="20032" priority="892" operator="lessThan">
      <formula>L$6</formula>
    </cfRule>
    <cfRule type="cellIs" dxfId="20031" priority="893" operator="lessThan">
      <formula>L$7</formula>
    </cfRule>
    <cfRule type="cellIs" dxfId="20030" priority="894" operator="greaterThanOrEqual">
      <formula>L$7</formula>
    </cfRule>
  </conditionalFormatting>
  <conditionalFormatting sqref="M362:M363">
    <cfRule type="cellIs" dxfId="20029" priority="887" operator="equal">
      <formula>0</formula>
    </cfRule>
    <cfRule type="cellIs" dxfId="20028" priority="888" operator="lessThan">
      <formula>M$6</formula>
    </cfRule>
    <cfRule type="cellIs" dxfId="20027" priority="889" operator="lessThan">
      <formula>M$7</formula>
    </cfRule>
    <cfRule type="cellIs" dxfId="20026" priority="890" operator="greaterThanOrEqual">
      <formula>M$7</formula>
    </cfRule>
  </conditionalFormatting>
  <conditionalFormatting sqref="N362:N363">
    <cfRule type="cellIs" dxfId="20025" priority="883" operator="equal">
      <formula>0</formula>
    </cfRule>
    <cfRule type="cellIs" dxfId="20024" priority="884" operator="lessThan">
      <formula>N$6</formula>
    </cfRule>
    <cfRule type="cellIs" dxfId="20023" priority="885" operator="lessThan">
      <formula>N$7</formula>
    </cfRule>
    <cfRule type="cellIs" dxfId="20022" priority="886" operator="greaterThanOrEqual">
      <formula>N$7</formula>
    </cfRule>
  </conditionalFormatting>
  <conditionalFormatting sqref="O362:O363">
    <cfRule type="cellIs" dxfId="20021" priority="879" operator="equal">
      <formula>0</formula>
    </cfRule>
    <cfRule type="cellIs" dxfId="20020" priority="880" operator="lessThan">
      <formula>O$6</formula>
    </cfRule>
    <cfRule type="cellIs" dxfId="20019" priority="881" operator="lessThan">
      <formula>O$7</formula>
    </cfRule>
    <cfRule type="cellIs" dxfId="20018" priority="882" operator="greaterThanOrEqual">
      <formula>O$7</formula>
    </cfRule>
  </conditionalFormatting>
  <conditionalFormatting sqref="P362:P363">
    <cfRule type="cellIs" dxfId="20017" priority="875" operator="equal">
      <formula>0</formula>
    </cfRule>
    <cfRule type="cellIs" dxfId="20016" priority="876" operator="lessThan">
      <formula>P$6</formula>
    </cfRule>
    <cfRule type="cellIs" dxfId="20015" priority="877" operator="lessThan">
      <formula>P$7</formula>
    </cfRule>
    <cfRule type="cellIs" dxfId="20014" priority="878" operator="greaterThanOrEqual">
      <formula>P$7</formula>
    </cfRule>
  </conditionalFormatting>
  <conditionalFormatting sqref="Q362:Q363">
    <cfRule type="cellIs" dxfId="20013" priority="871" operator="equal">
      <formula>0</formula>
    </cfRule>
    <cfRule type="cellIs" dxfId="20012" priority="872" operator="lessThan">
      <formula>Q$6</formula>
    </cfRule>
    <cfRule type="cellIs" dxfId="20011" priority="873" operator="lessThan">
      <formula>Q$7</formula>
    </cfRule>
    <cfRule type="cellIs" dxfId="20010" priority="874" operator="greaterThanOrEqual">
      <formula>Q$7</formula>
    </cfRule>
  </conditionalFormatting>
  <conditionalFormatting sqref="R362:R363">
    <cfRule type="cellIs" dxfId="20009" priority="867" operator="equal">
      <formula>0</formula>
    </cfRule>
    <cfRule type="cellIs" dxfId="20008" priority="868" operator="lessThan">
      <formula>R$6</formula>
    </cfRule>
    <cfRule type="cellIs" dxfId="20007" priority="869" operator="lessThan">
      <formula>R$7</formula>
    </cfRule>
    <cfRule type="cellIs" dxfId="20006" priority="870" operator="greaterThanOrEqual">
      <formula>R$7</formula>
    </cfRule>
  </conditionalFormatting>
  <conditionalFormatting sqref="S362:S363">
    <cfRule type="cellIs" dxfId="20005" priority="863" operator="equal">
      <formula>0</formula>
    </cfRule>
    <cfRule type="cellIs" dxfId="20004" priority="864" operator="lessThan">
      <formula>S$6</formula>
    </cfRule>
    <cfRule type="cellIs" dxfId="20003" priority="865" operator="lessThan">
      <formula>S$7</formula>
    </cfRule>
    <cfRule type="cellIs" dxfId="20002" priority="866" operator="greaterThanOrEqual">
      <formula>S$7</formula>
    </cfRule>
  </conditionalFormatting>
  <conditionalFormatting sqref="U362:U363">
    <cfRule type="cellIs" dxfId="20001" priority="859" operator="equal">
      <formula>0</formula>
    </cfRule>
    <cfRule type="cellIs" dxfId="20000" priority="860" operator="lessThan">
      <formula>U$6</formula>
    </cfRule>
    <cfRule type="cellIs" dxfId="19999" priority="861" operator="lessThan">
      <formula>U$7</formula>
    </cfRule>
    <cfRule type="cellIs" dxfId="19998" priority="862" operator="greaterThanOrEqual">
      <formula>U$7</formula>
    </cfRule>
  </conditionalFormatting>
  <conditionalFormatting sqref="W362:W363">
    <cfRule type="cellIs" dxfId="19997" priority="855" operator="equal">
      <formula>0</formula>
    </cfRule>
    <cfRule type="cellIs" dxfId="19996" priority="856" operator="lessThan">
      <formula>W$6</formula>
    </cfRule>
    <cfRule type="cellIs" dxfId="19995" priority="857" operator="lessThan">
      <formula>W$7</formula>
    </cfRule>
    <cfRule type="cellIs" dxfId="19994" priority="858" operator="greaterThanOrEqual">
      <formula>W$7</formula>
    </cfRule>
  </conditionalFormatting>
  <conditionalFormatting sqref="X362:X363">
    <cfRule type="cellIs" dxfId="19993" priority="851" operator="equal">
      <formula>0</formula>
    </cfRule>
    <cfRule type="cellIs" dxfId="19992" priority="852" operator="lessThan">
      <formula>X$6</formula>
    </cfRule>
    <cfRule type="cellIs" dxfId="19991" priority="853" operator="lessThan">
      <formula>X$7</formula>
    </cfRule>
    <cfRule type="cellIs" dxfId="19990" priority="854" operator="greaterThanOrEqual">
      <formula>X$7</formula>
    </cfRule>
  </conditionalFormatting>
  <conditionalFormatting sqref="Y362:Y363">
    <cfRule type="cellIs" dxfId="19989" priority="848" operator="equal">
      <formula>0</formula>
    </cfRule>
    <cfRule type="cellIs" dxfId="19988" priority="849" operator="lessThan">
      <formula>Y$7</formula>
    </cfRule>
    <cfRule type="cellIs" dxfId="19987" priority="850" operator="greaterThanOrEqual">
      <formula>Y$7</formula>
    </cfRule>
  </conditionalFormatting>
  <conditionalFormatting sqref="Z362:Z363">
    <cfRule type="cellIs" dxfId="19986" priority="845" operator="equal">
      <formula>0</formula>
    </cfRule>
    <cfRule type="cellIs" dxfId="19985" priority="846" operator="lessThan">
      <formula>Z$7</formula>
    </cfRule>
    <cfRule type="cellIs" dxfId="19984" priority="847" operator="greaterThanOrEqual">
      <formula>Z$7</formula>
    </cfRule>
  </conditionalFormatting>
  <conditionalFormatting sqref="AA362:AA363">
    <cfRule type="cellIs" dxfId="19983" priority="841" operator="equal">
      <formula>0</formula>
    </cfRule>
    <cfRule type="cellIs" dxfId="19982" priority="842" operator="lessThan">
      <formula>AA$6</formula>
    </cfRule>
    <cfRule type="cellIs" dxfId="19981" priority="843" operator="lessThan">
      <formula>AA$7</formula>
    </cfRule>
    <cfRule type="cellIs" dxfId="19980" priority="844" operator="greaterThanOrEqual">
      <formula>AA$7</formula>
    </cfRule>
  </conditionalFormatting>
  <conditionalFormatting sqref="AB362:AB363">
    <cfRule type="cellIs" dxfId="19979" priority="838" operator="equal">
      <formula>0</formula>
    </cfRule>
    <cfRule type="cellIs" dxfId="19978" priority="839" operator="lessThan">
      <formula>AB$7</formula>
    </cfRule>
    <cfRule type="cellIs" dxfId="19977" priority="840" operator="greaterThanOrEqual">
      <formula>AB$7</formula>
    </cfRule>
  </conditionalFormatting>
  <conditionalFormatting sqref="AC362:AC363">
    <cfRule type="cellIs" dxfId="19976" priority="835" operator="equal">
      <formula>0</formula>
    </cfRule>
    <cfRule type="cellIs" dxfId="19975" priority="836" operator="lessThan">
      <formula>AC$7</formula>
    </cfRule>
    <cfRule type="cellIs" dxfId="19974" priority="837" operator="greaterThanOrEqual">
      <formula>AC$7</formula>
    </cfRule>
  </conditionalFormatting>
  <conditionalFormatting sqref="AD362:AD363">
    <cfRule type="cellIs" dxfId="19973" priority="832" operator="equal">
      <formula>0</formula>
    </cfRule>
    <cfRule type="cellIs" dxfId="19972" priority="833" operator="lessThan">
      <formula>AD$7</formula>
    </cfRule>
    <cfRule type="cellIs" dxfId="19971" priority="834" operator="greaterThanOrEqual">
      <formula>AD$7</formula>
    </cfRule>
  </conditionalFormatting>
  <conditionalFormatting sqref="T362:T363">
    <cfRule type="cellIs" dxfId="19970" priority="828" operator="equal">
      <formula>0</formula>
    </cfRule>
    <cfRule type="cellIs" dxfId="19969" priority="829" operator="lessThan">
      <formula>T$6</formula>
    </cfRule>
    <cfRule type="cellIs" dxfId="19968" priority="830" operator="lessThan">
      <formula>T$7</formula>
    </cfRule>
    <cfRule type="cellIs" dxfId="19967" priority="831" operator="greaterThanOrEqual">
      <formula>T$7</formula>
    </cfRule>
  </conditionalFormatting>
  <conditionalFormatting sqref="F376 AE376">
    <cfRule type="cellIs" dxfId="19966" priority="824" operator="equal">
      <formula>0</formula>
    </cfRule>
    <cfRule type="cellIs" dxfId="19965" priority="825" operator="lessThan">
      <formula>F$6</formula>
    </cfRule>
    <cfRule type="cellIs" dxfId="19964" priority="826" operator="lessThan">
      <formula>F$7</formula>
    </cfRule>
    <cfRule type="cellIs" dxfId="19963" priority="827" operator="greaterThanOrEqual">
      <formula>F$7</formula>
    </cfRule>
  </conditionalFormatting>
  <conditionalFormatting sqref="G376">
    <cfRule type="cellIs" dxfId="19962" priority="820" operator="equal">
      <formula>0</formula>
    </cfRule>
    <cfRule type="cellIs" dxfId="19961" priority="821" operator="lessThan">
      <formula>G$6</formula>
    </cfRule>
    <cfRule type="cellIs" dxfId="19960" priority="822" operator="lessThan">
      <formula>G$7</formula>
    </cfRule>
    <cfRule type="cellIs" dxfId="19959" priority="823" operator="greaterThanOrEqual">
      <formula>G$7</formula>
    </cfRule>
  </conditionalFormatting>
  <conditionalFormatting sqref="H376">
    <cfRule type="cellIs" dxfId="19958" priority="816" operator="equal">
      <formula>0</formula>
    </cfRule>
    <cfRule type="cellIs" dxfId="19957" priority="817" operator="lessThan">
      <formula>H$6</formula>
    </cfRule>
    <cfRule type="cellIs" dxfId="19956" priority="818" operator="lessThan">
      <formula>H$7</formula>
    </cfRule>
    <cfRule type="cellIs" dxfId="19955" priority="819" operator="greaterThanOrEqual">
      <formula>H$7</formula>
    </cfRule>
  </conditionalFormatting>
  <conditionalFormatting sqref="I376">
    <cfRule type="cellIs" dxfId="19954" priority="812" operator="equal">
      <formula>0</formula>
    </cfRule>
    <cfRule type="cellIs" dxfId="19953" priority="813" operator="lessThan">
      <formula>I$6</formula>
    </cfRule>
    <cfRule type="cellIs" dxfId="19952" priority="814" operator="lessThan">
      <formula>I$7</formula>
    </cfRule>
    <cfRule type="cellIs" dxfId="19951" priority="815" operator="greaterThanOrEqual">
      <formula>I$7</formula>
    </cfRule>
  </conditionalFormatting>
  <conditionalFormatting sqref="J376">
    <cfRule type="cellIs" dxfId="19950" priority="808" operator="equal">
      <formula>0</formula>
    </cfRule>
    <cfRule type="cellIs" dxfId="19949" priority="809" operator="lessThan">
      <formula>J$6</formula>
    </cfRule>
    <cfRule type="cellIs" dxfId="19948" priority="810" operator="lessThan">
      <formula>J$7</formula>
    </cfRule>
    <cfRule type="cellIs" dxfId="19947" priority="811" operator="greaterThanOrEqual">
      <formula>J$7</formula>
    </cfRule>
  </conditionalFormatting>
  <conditionalFormatting sqref="K376">
    <cfRule type="cellIs" dxfId="19946" priority="804" operator="equal">
      <formula>0</formula>
    </cfRule>
    <cfRule type="cellIs" dxfId="19945" priority="805" operator="lessThan">
      <formula>K$6</formula>
    </cfRule>
    <cfRule type="cellIs" dxfId="19944" priority="806" operator="lessThan">
      <formula>K$7</formula>
    </cfRule>
    <cfRule type="cellIs" dxfId="19943" priority="807" operator="greaterThanOrEqual">
      <formula>K$7</formula>
    </cfRule>
  </conditionalFormatting>
  <conditionalFormatting sqref="L376">
    <cfRule type="cellIs" dxfId="19942" priority="800" operator="equal">
      <formula>0</formula>
    </cfRule>
    <cfRule type="cellIs" dxfId="19941" priority="801" operator="lessThan">
      <formula>L$6</formula>
    </cfRule>
    <cfRule type="cellIs" dxfId="19940" priority="802" operator="lessThan">
      <formula>L$7</formula>
    </cfRule>
    <cfRule type="cellIs" dxfId="19939" priority="803" operator="greaterThanOrEqual">
      <formula>L$7</formula>
    </cfRule>
  </conditionalFormatting>
  <conditionalFormatting sqref="M376">
    <cfRule type="cellIs" dxfId="19938" priority="796" operator="equal">
      <formula>0</formula>
    </cfRule>
    <cfRule type="cellIs" dxfId="19937" priority="797" operator="lessThan">
      <formula>M$6</formula>
    </cfRule>
    <cfRule type="cellIs" dxfId="19936" priority="798" operator="lessThan">
      <formula>M$7</formula>
    </cfRule>
    <cfRule type="cellIs" dxfId="19935" priority="799" operator="greaterThanOrEqual">
      <formula>M$7</formula>
    </cfRule>
  </conditionalFormatting>
  <conditionalFormatting sqref="N376">
    <cfRule type="cellIs" dxfId="19934" priority="792" operator="equal">
      <formula>0</formula>
    </cfRule>
    <cfRule type="cellIs" dxfId="19933" priority="793" operator="lessThan">
      <formula>N$6</formula>
    </cfRule>
    <cfRule type="cellIs" dxfId="19932" priority="794" operator="lessThan">
      <formula>N$7</formula>
    </cfRule>
    <cfRule type="cellIs" dxfId="19931" priority="795" operator="greaterThanOrEqual">
      <formula>N$7</formula>
    </cfRule>
  </conditionalFormatting>
  <conditionalFormatting sqref="O376">
    <cfRule type="cellIs" dxfId="19930" priority="788" operator="equal">
      <formula>0</formula>
    </cfRule>
    <cfRule type="cellIs" dxfId="19929" priority="789" operator="lessThan">
      <formula>O$6</formula>
    </cfRule>
    <cfRule type="cellIs" dxfId="19928" priority="790" operator="lessThan">
      <formula>O$7</formula>
    </cfRule>
    <cfRule type="cellIs" dxfId="19927" priority="791" operator="greaterThanOrEqual">
      <formula>O$7</formula>
    </cfRule>
  </conditionalFormatting>
  <conditionalFormatting sqref="P376">
    <cfRule type="cellIs" dxfId="19926" priority="784" operator="equal">
      <formula>0</formula>
    </cfRule>
    <cfRule type="cellIs" dxfId="19925" priority="785" operator="lessThan">
      <formula>P$6</formula>
    </cfRule>
    <cfRule type="cellIs" dxfId="19924" priority="786" operator="lessThan">
      <formula>P$7</formula>
    </cfRule>
    <cfRule type="cellIs" dxfId="19923" priority="787" operator="greaterThanOrEqual">
      <formula>P$7</formula>
    </cfRule>
  </conditionalFormatting>
  <conditionalFormatting sqref="Q376">
    <cfRule type="cellIs" dxfId="19922" priority="780" operator="equal">
      <formula>0</formula>
    </cfRule>
    <cfRule type="cellIs" dxfId="19921" priority="781" operator="lessThan">
      <formula>Q$6</formula>
    </cfRule>
    <cfRule type="cellIs" dxfId="19920" priority="782" operator="lessThan">
      <formula>Q$7</formula>
    </cfRule>
    <cfRule type="cellIs" dxfId="19919" priority="783" operator="greaterThanOrEqual">
      <formula>Q$7</formula>
    </cfRule>
  </conditionalFormatting>
  <conditionalFormatting sqref="R376">
    <cfRule type="cellIs" dxfId="19918" priority="776" operator="equal">
      <formula>0</formula>
    </cfRule>
    <cfRule type="cellIs" dxfId="19917" priority="777" operator="lessThan">
      <formula>R$6</formula>
    </cfRule>
    <cfRule type="cellIs" dxfId="19916" priority="778" operator="lessThan">
      <formula>R$7</formula>
    </cfRule>
    <cfRule type="cellIs" dxfId="19915" priority="779" operator="greaterThanOrEqual">
      <formula>R$7</formula>
    </cfRule>
  </conditionalFormatting>
  <conditionalFormatting sqref="S376">
    <cfRule type="cellIs" dxfId="19914" priority="772" operator="equal">
      <formula>0</formula>
    </cfRule>
    <cfRule type="cellIs" dxfId="19913" priority="773" operator="lessThan">
      <formula>S$6</formula>
    </cfRule>
    <cfRule type="cellIs" dxfId="19912" priority="774" operator="lessThan">
      <formula>S$7</formula>
    </cfRule>
    <cfRule type="cellIs" dxfId="19911" priority="775" operator="greaterThanOrEqual">
      <formula>S$7</formula>
    </cfRule>
  </conditionalFormatting>
  <conditionalFormatting sqref="U376">
    <cfRule type="cellIs" dxfId="19910" priority="768" operator="equal">
      <formula>0</formula>
    </cfRule>
    <cfRule type="cellIs" dxfId="19909" priority="769" operator="lessThan">
      <formula>U$6</formula>
    </cfRule>
    <cfRule type="cellIs" dxfId="19908" priority="770" operator="lessThan">
      <formula>U$7</formula>
    </cfRule>
    <cfRule type="cellIs" dxfId="19907" priority="771" operator="greaterThanOrEqual">
      <formula>U$7</formula>
    </cfRule>
  </conditionalFormatting>
  <conditionalFormatting sqref="W376">
    <cfRule type="cellIs" dxfId="19906" priority="764" operator="equal">
      <formula>0</formula>
    </cfRule>
    <cfRule type="cellIs" dxfId="19905" priority="765" operator="lessThan">
      <formula>W$6</formula>
    </cfRule>
    <cfRule type="cellIs" dxfId="19904" priority="766" operator="lessThan">
      <formula>W$7</formula>
    </cfRule>
    <cfRule type="cellIs" dxfId="19903" priority="767" operator="greaterThanOrEqual">
      <formula>W$7</formula>
    </cfRule>
  </conditionalFormatting>
  <conditionalFormatting sqref="X376">
    <cfRule type="cellIs" dxfId="19902" priority="760" operator="equal">
      <formula>0</formula>
    </cfRule>
    <cfRule type="cellIs" dxfId="19901" priority="761" operator="lessThan">
      <formula>X$6</formula>
    </cfRule>
    <cfRule type="cellIs" dxfId="19900" priority="762" operator="lessThan">
      <formula>X$7</formula>
    </cfRule>
    <cfRule type="cellIs" dxfId="19899" priority="763" operator="greaterThanOrEqual">
      <formula>X$7</formula>
    </cfRule>
  </conditionalFormatting>
  <conditionalFormatting sqref="Y376">
    <cfRule type="cellIs" dxfId="19898" priority="757" operator="equal">
      <formula>0</formula>
    </cfRule>
    <cfRule type="cellIs" dxfId="19897" priority="758" operator="lessThan">
      <formula>Y$7</formula>
    </cfRule>
    <cfRule type="cellIs" dxfId="19896" priority="759" operator="greaterThanOrEqual">
      <formula>Y$7</formula>
    </cfRule>
  </conditionalFormatting>
  <conditionalFormatting sqref="Z376">
    <cfRule type="cellIs" dxfId="19895" priority="754" operator="equal">
      <formula>0</formula>
    </cfRule>
    <cfRule type="cellIs" dxfId="19894" priority="755" operator="lessThan">
      <formula>Z$7</formula>
    </cfRule>
    <cfRule type="cellIs" dxfId="19893" priority="756" operator="greaterThanOrEqual">
      <formula>Z$7</formula>
    </cfRule>
  </conditionalFormatting>
  <conditionalFormatting sqref="AA376">
    <cfRule type="cellIs" dxfId="19892" priority="750" operator="equal">
      <formula>0</formula>
    </cfRule>
    <cfRule type="cellIs" dxfId="19891" priority="751" operator="lessThan">
      <formula>AA$6</formula>
    </cfRule>
    <cfRule type="cellIs" dxfId="19890" priority="752" operator="lessThan">
      <formula>AA$7</formula>
    </cfRule>
    <cfRule type="cellIs" dxfId="19889" priority="753" operator="greaterThanOrEqual">
      <formula>AA$7</formula>
    </cfRule>
  </conditionalFormatting>
  <conditionalFormatting sqref="AB376">
    <cfRule type="cellIs" dxfId="19888" priority="747" operator="equal">
      <formula>0</formula>
    </cfRule>
    <cfRule type="cellIs" dxfId="19887" priority="748" operator="lessThan">
      <formula>AB$7</formula>
    </cfRule>
    <cfRule type="cellIs" dxfId="19886" priority="749" operator="greaterThanOrEqual">
      <formula>AB$7</formula>
    </cfRule>
  </conditionalFormatting>
  <conditionalFormatting sqref="AC376">
    <cfRule type="cellIs" dxfId="19885" priority="744" operator="equal">
      <formula>0</formula>
    </cfRule>
    <cfRule type="cellIs" dxfId="19884" priority="745" operator="lessThan">
      <formula>AC$7</formula>
    </cfRule>
    <cfRule type="cellIs" dxfId="19883" priority="746" operator="greaterThanOrEqual">
      <formula>AC$7</formula>
    </cfRule>
  </conditionalFormatting>
  <conditionalFormatting sqref="AD376">
    <cfRule type="cellIs" dxfId="19882" priority="741" operator="equal">
      <formula>0</formula>
    </cfRule>
    <cfRule type="cellIs" dxfId="19881" priority="742" operator="lessThan">
      <formula>AD$7</formula>
    </cfRule>
    <cfRule type="cellIs" dxfId="19880" priority="743" operator="greaterThanOrEqual">
      <formula>AD$7</formula>
    </cfRule>
  </conditionalFormatting>
  <conditionalFormatting sqref="T376">
    <cfRule type="cellIs" dxfId="19879" priority="737" operator="equal">
      <formula>0</formula>
    </cfRule>
    <cfRule type="cellIs" dxfId="19878" priority="738" operator="lessThan">
      <formula>T$6</formula>
    </cfRule>
    <cfRule type="cellIs" dxfId="19877" priority="739" operator="lessThan">
      <formula>T$7</formula>
    </cfRule>
    <cfRule type="cellIs" dxfId="19876" priority="740" operator="greaterThanOrEqual">
      <formula>T$7</formula>
    </cfRule>
  </conditionalFormatting>
  <conditionalFormatting sqref="F384 AE384">
    <cfRule type="cellIs" dxfId="19875" priority="733" operator="equal">
      <formula>0</formula>
    </cfRule>
    <cfRule type="cellIs" dxfId="19874" priority="734" operator="lessThan">
      <formula>F$6</formula>
    </cfRule>
    <cfRule type="cellIs" dxfId="19873" priority="735" operator="lessThan">
      <formula>F$7</formula>
    </cfRule>
    <cfRule type="cellIs" dxfId="19872" priority="736" operator="greaterThanOrEqual">
      <formula>F$7</formula>
    </cfRule>
  </conditionalFormatting>
  <conditionalFormatting sqref="G384">
    <cfRule type="cellIs" dxfId="19871" priority="729" operator="equal">
      <formula>0</formula>
    </cfRule>
    <cfRule type="cellIs" dxfId="19870" priority="730" operator="lessThan">
      <formula>G$6</formula>
    </cfRule>
    <cfRule type="cellIs" dxfId="19869" priority="731" operator="lessThan">
      <formula>G$7</formula>
    </cfRule>
    <cfRule type="cellIs" dxfId="19868" priority="732" operator="greaterThanOrEqual">
      <formula>G$7</formula>
    </cfRule>
  </conditionalFormatting>
  <conditionalFormatting sqref="H384">
    <cfRule type="cellIs" dxfId="19867" priority="725" operator="equal">
      <formula>0</formula>
    </cfRule>
    <cfRule type="cellIs" dxfId="19866" priority="726" operator="lessThan">
      <formula>H$6</formula>
    </cfRule>
    <cfRule type="cellIs" dxfId="19865" priority="727" operator="lessThan">
      <formula>H$7</formula>
    </cfRule>
    <cfRule type="cellIs" dxfId="19864" priority="728" operator="greaterThanOrEqual">
      <formula>H$7</formula>
    </cfRule>
  </conditionalFormatting>
  <conditionalFormatting sqref="I384">
    <cfRule type="cellIs" dxfId="19863" priority="721" operator="equal">
      <formula>0</formula>
    </cfRule>
    <cfRule type="cellIs" dxfId="19862" priority="722" operator="lessThan">
      <formula>I$6</formula>
    </cfRule>
    <cfRule type="cellIs" dxfId="19861" priority="723" operator="lessThan">
      <formula>I$7</formula>
    </cfRule>
    <cfRule type="cellIs" dxfId="19860" priority="724" operator="greaterThanOrEqual">
      <formula>I$7</formula>
    </cfRule>
  </conditionalFormatting>
  <conditionalFormatting sqref="J384">
    <cfRule type="cellIs" dxfId="19859" priority="717" operator="equal">
      <formula>0</formula>
    </cfRule>
    <cfRule type="cellIs" dxfId="19858" priority="718" operator="lessThan">
      <formula>J$6</formula>
    </cfRule>
    <cfRule type="cellIs" dxfId="19857" priority="719" operator="lessThan">
      <formula>J$7</formula>
    </cfRule>
    <cfRule type="cellIs" dxfId="19856" priority="720" operator="greaterThanOrEqual">
      <formula>J$7</formula>
    </cfRule>
  </conditionalFormatting>
  <conditionalFormatting sqref="K384">
    <cfRule type="cellIs" dxfId="19855" priority="713" operator="equal">
      <formula>0</formula>
    </cfRule>
    <cfRule type="cellIs" dxfId="19854" priority="714" operator="lessThan">
      <formula>K$6</formula>
    </cfRule>
    <cfRule type="cellIs" dxfId="19853" priority="715" operator="lessThan">
      <formula>K$7</formula>
    </cfRule>
    <cfRule type="cellIs" dxfId="19852" priority="716" operator="greaterThanOrEqual">
      <formula>K$7</formula>
    </cfRule>
  </conditionalFormatting>
  <conditionalFormatting sqref="L384">
    <cfRule type="cellIs" dxfId="19851" priority="709" operator="equal">
      <formula>0</formula>
    </cfRule>
    <cfRule type="cellIs" dxfId="19850" priority="710" operator="lessThan">
      <formula>L$6</formula>
    </cfRule>
    <cfRule type="cellIs" dxfId="19849" priority="711" operator="lessThan">
      <formula>L$7</formula>
    </cfRule>
    <cfRule type="cellIs" dxfId="19848" priority="712" operator="greaterThanOrEqual">
      <formula>L$7</formula>
    </cfRule>
  </conditionalFormatting>
  <conditionalFormatting sqref="M384">
    <cfRule type="cellIs" dxfId="19847" priority="705" operator="equal">
      <formula>0</formula>
    </cfRule>
    <cfRule type="cellIs" dxfId="19846" priority="706" operator="lessThan">
      <formula>M$6</formula>
    </cfRule>
    <cfRule type="cellIs" dxfId="19845" priority="707" operator="lessThan">
      <formula>M$7</formula>
    </cfRule>
    <cfRule type="cellIs" dxfId="19844" priority="708" operator="greaterThanOrEqual">
      <formula>M$7</formula>
    </cfRule>
  </conditionalFormatting>
  <conditionalFormatting sqref="N384">
    <cfRule type="cellIs" dxfId="19843" priority="701" operator="equal">
      <formula>0</formula>
    </cfRule>
    <cfRule type="cellIs" dxfId="19842" priority="702" operator="lessThan">
      <formula>N$6</formula>
    </cfRule>
    <cfRule type="cellIs" dxfId="19841" priority="703" operator="lessThan">
      <formula>N$7</formula>
    </cfRule>
    <cfRule type="cellIs" dxfId="19840" priority="704" operator="greaterThanOrEqual">
      <formula>N$7</formula>
    </cfRule>
  </conditionalFormatting>
  <conditionalFormatting sqref="O384">
    <cfRule type="cellIs" dxfId="19839" priority="697" operator="equal">
      <formula>0</formula>
    </cfRule>
    <cfRule type="cellIs" dxfId="19838" priority="698" operator="lessThan">
      <formula>O$6</formula>
    </cfRule>
    <cfRule type="cellIs" dxfId="19837" priority="699" operator="lessThan">
      <formula>O$7</formula>
    </cfRule>
    <cfRule type="cellIs" dxfId="19836" priority="700" operator="greaterThanOrEqual">
      <formula>O$7</formula>
    </cfRule>
  </conditionalFormatting>
  <conditionalFormatting sqref="P384">
    <cfRule type="cellIs" dxfId="19835" priority="693" operator="equal">
      <formula>0</formula>
    </cfRule>
    <cfRule type="cellIs" dxfId="19834" priority="694" operator="lessThan">
      <formula>P$6</formula>
    </cfRule>
    <cfRule type="cellIs" dxfId="19833" priority="695" operator="lessThan">
      <formula>P$7</formula>
    </cfRule>
    <cfRule type="cellIs" dxfId="19832" priority="696" operator="greaterThanOrEqual">
      <formula>P$7</formula>
    </cfRule>
  </conditionalFormatting>
  <conditionalFormatting sqref="Q384">
    <cfRule type="cellIs" dxfId="19831" priority="689" operator="equal">
      <formula>0</formula>
    </cfRule>
    <cfRule type="cellIs" dxfId="19830" priority="690" operator="lessThan">
      <formula>Q$6</formula>
    </cfRule>
    <cfRule type="cellIs" dxfId="19829" priority="691" operator="lessThan">
      <formula>Q$7</formula>
    </cfRule>
    <cfRule type="cellIs" dxfId="19828" priority="692" operator="greaterThanOrEqual">
      <formula>Q$7</formula>
    </cfRule>
  </conditionalFormatting>
  <conditionalFormatting sqref="R384">
    <cfRule type="cellIs" dxfId="19827" priority="685" operator="equal">
      <formula>0</formula>
    </cfRule>
    <cfRule type="cellIs" dxfId="19826" priority="686" operator="lessThan">
      <formula>R$6</formula>
    </cfRule>
    <cfRule type="cellIs" dxfId="19825" priority="687" operator="lessThan">
      <formula>R$7</formula>
    </cfRule>
    <cfRule type="cellIs" dxfId="19824" priority="688" operator="greaterThanOrEqual">
      <formula>R$7</formula>
    </cfRule>
  </conditionalFormatting>
  <conditionalFormatting sqref="S384">
    <cfRule type="cellIs" dxfId="19823" priority="681" operator="equal">
      <formula>0</formula>
    </cfRule>
    <cfRule type="cellIs" dxfId="19822" priority="682" operator="lessThan">
      <formula>S$6</formula>
    </cfRule>
    <cfRule type="cellIs" dxfId="19821" priority="683" operator="lessThan">
      <formula>S$7</formula>
    </cfRule>
    <cfRule type="cellIs" dxfId="19820" priority="684" operator="greaterThanOrEqual">
      <formula>S$7</formula>
    </cfRule>
  </conditionalFormatting>
  <conditionalFormatting sqref="U384">
    <cfRule type="cellIs" dxfId="19819" priority="677" operator="equal">
      <formula>0</formula>
    </cfRule>
    <cfRule type="cellIs" dxfId="19818" priority="678" operator="lessThan">
      <formula>U$6</formula>
    </cfRule>
    <cfRule type="cellIs" dxfId="19817" priority="679" operator="lessThan">
      <formula>U$7</formula>
    </cfRule>
    <cfRule type="cellIs" dxfId="19816" priority="680" operator="greaterThanOrEqual">
      <formula>U$7</formula>
    </cfRule>
  </conditionalFormatting>
  <conditionalFormatting sqref="W384">
    <cfRule type="cellIs" dxfId="19815" priority="673" operator="equal">
      <formula>0</formula>
    </cfRule>
    <cfRule type="cellIs" dxfId="19814" priority="674" operator="lessThan">
      <formula>W$6</formula>
    </cfRule>
    <cfRule type="cellIs" dxfId="19813" priority="675" operator="lessThan">
      <formula>W$7</formula>
    </cfRule>
    <cfRule type="cellIs" dxfId="19812" priority="676" operator="greaterThanOrEqual">
      <formula>W$7</formula>
    </cfRule>
  </conditionalFormatting>
  <conditionalFormatting sqref="X384">
    <cfRule type="cellIs" dxfId="19811" priority="669" operator="equal">
      <formula>0</formula>
    </cfRule>
    <cfRule type="cellIs" dxfId="19810" priority="670" operator="lessThan">
      <formula>X$6</formula>
    </cfRule>
    <cfRule type="cellIs" dxfId="19809" priority="671" operator="lessThan">
      <formula>X$7</formula>
    </cfRule>
    <cfRule type="cellIs" dxfId="19808" priority="672" operator="greaterThanOrEqual">
      <formula>X$7</formula>
    </cfRule>
  </conditionalFormatting>
  <conditionalFormatting sqref="Y384">
    <cfRule type="cellIs" dxfId="19807" priority="666" operator="equal">
      <formula>0</formula>
    </cfRule>
    <cfRule type="cellIs" dxfId="19806" priority="667" operator="lessThan">
      <formula>Y$7</formula>
    </cfRule>
    <cfRule type="cellIs" dxfId="19805" priority="668" operator="greaterThanOrEqual">
      <formula>Y$7</formula>
    </cfRule>
  </conditionalFormatting>
  <conditionalFormatting sqref="Z384">
    <cfRule type="cellIs" dxfId="19804" priority="663" operator="equal">
      <formula>0</formula>
    </cfRule>
    <cfRule type="cellIs" dxfId="19803" priority="664" operator="lessThan">
      <formula>Z$7</formula>
    </cfRule>
    <cfRule type="cellIs" dxfId="19802" priority="665" operator="greaterThanOrEqual">
      <formula>Z$7</formula>
    </cfRule>
  </conditionalFormatting>
  <conditionalFormatting sqref="AA384">
    <cfRule type="cellIs" dxfId="19801" priority="659" operator="equal">
      <formula>0</formula>
    </cfRule>
    <cfRule type="cellIs" dxfId="19800" priority="660" operator="lessThan">
      <formula>AA$6</formula>
    </cfRule>
    <cfRule type="cellIs" dxfId="19799" priority="661" operator="lessThan">
      <formula>AA$7</formula>
    </cfRule>
    <cfRule type="cellIs" dxfId="19798" priority="662" operator="greaterThanOrEqual">
      <formula>AA$7</formula>
    </cfRule>
  </conditionalFormatting>
  <conditionalFormatting sqref="AB384">
    <cfRule type="cellIs" dxfId="19797" priority="656" operator="equal">
      <formula>0</formula>
    </cfRule>
    <cfRule type="cellIs" dxfId="19796" priority="657" operator="lessThan">
      <formula>AB$7</formula>
    </cfRule>
    <cfRule type="cellIs" dxfId="19795" priority="658" operator="greaterThanOrEqual">
      <formula>AB$7</formula>
    </cfRule>
  </conditionalFormatting>
  <conditionalFormatting sqref="AC384">
    <cfRule type="cellIs" dxfId="19794" priority="653" operator="equal">
      <formula>0</formula>
    </cfRule>
    <cfRule type="cellIs" dxfId="19793" priority="654" operator="lessThan">
      <formula>AC$7</formula>
    </cfRule>
    <cfRule type="cellIs" dxfId="19792" priority="655" operator="greaterThanOrEqual">
      <formula>AC$7</formula>
    </cfRule>
  </conditionalFormatting>
  <conditionalFormatting sqref="AD384">
    <cfRule type="cellIs" dxfId="19791" priority="650" operator="equal">
      <formula>0</formula>
    </cfRule>
    <cfRule type="cellIs" dxfId="19790" priority="651" operator="lessThan">
      <formula>AD$7</formula>
    </cfRule>
    <cfRule type="cellIs" dxfId="19789" priority="652" operator="greaterThanOrEqual">
      <formula>AD$7</formula>
    </cfRule>
  </conditionalFormatting>
  <conditionalFormatting sqref="T384">
    <cfRule type="cellIs" dxfId="19788" priority="646" operator="equal">
      <formula>0</formula>
    </cfRule>
    <cfRule type="cellIs" dxfId="19787" priority="647" operator="lessThan">
      <formula>T$6</formula>
    </cfRule>
    <cfRule type="cellIs" dxfId="19786" priority="648" operator="lessThan">
      <formula>T$7</formula>
    </cfRule>
    <cfRule type="cellIs" dxfId="19785" priority="649" operator="greaterThanOrEqual">
      <formula>T$7</formula>
    </cfRule>
  </conditionalFormatting>
  <conditionalFormatting sqref="F390 AE390">
    <cfRule type="cellIs" dxfId="19784" priority="642" operator="equal">
      <formula>0</formula>
    </cfRule>
    <cfRule type="cellIs" dxfId="19783" priority="643" operator="lessThan">
      <formula>F$6</formula>
    </cfRule>
    <cfRule type="cellIs" dxfId="19782" priority="644" operator="lessThan">
      <formula>F$7</formula>
    </cfRule>
    <cfRule type="cellIs" dxfId="19781" priority="645" operator="greaterThanOrEqual">
      <formula>F$7</formula>
    </cfRule>
  </conditionalFormatting>
  <conditionalFormatting sqref="G390">
    <cfRule type="cellIs" dxfId="19780" priority="638" operator="equal">
      <formula>0</formula>
    </cfRule>
    <cfRule type="cellIs" dxfId="19779" priority="639" operator="lessThan">
      <formula>G$6</formula>
    </cfRule>
    <cfRule type="cellIs" dxfId="19778" priority="640" operator="lessThan">
      <formula>G$7</formula>
    </cfRule>
    <cfRule type="cellIs" dxfId="19777" priority="641" operator="greaterThanOrEqual">
      <formula>G$7</formula>
    </cfRule>
  </conditionalFormatting>
  <conditionalFormatting sqref="H390">
    <cfRule type="cellIs" dxfId="19776" priority="634" operator="equal">
      <formula>0</formula>
    </cfRule>
    <cfRule type="cellIs" dxfId="19775" priority="635" operator="lessThan">
      <formula>H$6</formula>
    </cfRule>
    <cfRule type="cellIs" dxfId="19774" priority="636" operator="lessThan">
      <formula>H$7</formula>
    </cfRule>
    <cfRule type="cellIs" dxfId="19773" priority="637" operator="greaterThanOrEqual">
      <formula>H$7</formula>
    </cfRule>
  </conditionalFormatting>
  <conditionalFormatting sqref="I390">
    <cfRule type="cellIs" dxfId="19772" priority="630" operator="equal">
      <formula>0</formula>
    </cfRule>
    <cfRule type="cellIs" dxfId="19771" priority="631" operator="lessThan">
      <formula>I$6</formula>
    </cfRule>
    <cfRule type="cellIs" dxfId="19770" priority="632" operator="lessThan">
      <formula>I$7</formula>
    </cfRule>
    <cfRule type="cellIs" dxfId="19769" priority="633" operator="greaterThanOrEqual">
      <formula>I$7</formula>
    </cfRule>
  </conditionalFormatting>
  <conditionalFormatting sqref="J390">
    <cfRule type="cellIs" dxfId="19768" priority="626" operator="equal">
      <formula>0</formula>
    </cfRule>
    <cfRule type="cellIs" dxfId="19767" priority="627" operator="lessThan">
      <formula>J$6</formula>
    </cfRule>
    <cfRule type="cellIs" dxfId="19766" priority="628" operator="lessThan">
      <formula>J$7</formula>
    </cfRule>
    <cfRule type="cellIs" dxfId="19765" priority="629" operator="greaterThanOrEqual">
      <formula>J$7</formula>
    </cfRule>
  </conditionalFormatting>
  <conditionalFormatting sqref="K390">
    <cfRule type="cellIs" dxfId="19764" priority="622" operator="equal">
      <formula>0</formula>
    </cfRule>
    <cfRule type="cellIs" dxfId="19763" priority="623" operator="lessThan">
      <formula>K$6</formula>
    </cfRule>
    <cfRule type="cellIs" dxfId="19762" priority="624" operator="lessThan">
      <formula>K$7</formula>
    </cfRule>
    <cfRule type="cellIs" dxfId="19761" priority="625" operator="greaterThanOrEqual">
      <formula>K$7</formula>
    </cfRule>
  </conditionalFormatting>
  <conditionalFormatting sqref="L390">
    <cfRule type="cellIs" dxfId="19760" priority="618" operator="equal">
      <formula>0</formula>
    </cfRule>
    <cfRule type="cellIs" dxfId="19759" priority="619" operator="lessThan">
      <formula>L$6</formula>
    </cfRule>
    <cfRule type="cellIs" dxfId="19758" priority="620" operator="lessThan">
      <formula>L$7</formula>
    </cfRule>
    <cfRule type="cellIs" dxfId="19757" priority="621" operator="greaterThanOrEqual">
      <formula>L$7</formula>
    </cfRule>
  </conditionalFormatting>
  <conditionalFormatting sqref="M390">
    <cfRule type="cellIs" dxfId="19756" priority="614" operator="equal">
      <formula>0</formula>
    </cfRule>
    <cfRule type="cellIs" dxfId="19755" priority="615" operator="lessThan">
      <formula>M$6</formula>
    </cfRule>
    <cfRule type="cellIs" dxfId="19754" priority="616" operator="lessThan">
      <formula>M$7</formula>
    </cfRule>
    <cfRule type="cellIs" dxfId="19753" priority="617" operator="greaterThanOrEqual">
      <formula>M$7</formula>
    </cfRule>
  </conditionalFormatting>
  <conditionalFormatting sqref="N390">
    <cfRule type="cellIs" dxfId="19752" priority="610" operator="equal">
      <formula>0</formula>
    </cfRule>
    <cfRule type="cellIs" dxfId="19751" priority="611" operator="lessThan">
      <formula>N$6</formula>
    </cfRule>
    <cfRule type="cellIs" dxfId="19750" priority="612" operator="lessThan">
      <formula>N$7</formula>
    </cfRule>
    <cfRule type="cellIs" dxfId="19749" priority="613" operator="greaterThanOrEqual">
      <formula>N$7</formula>
    </cfRule>
  </conditionalFormatting>
  <conditionalFormatting sqref="O390">
    <cfRule type="cellIs" dxfId="19748" priority="606" operator="equal">
      <formula>0</formula>
    </cfRule>
    <cfRule type="cellIs" dxfId="19747" priority="607" operator="lessThan">
      <formula>O$6</formula>
    </cfRule>
    <cfRule type="cellIs" dxfId="19746" priority="608" operator="lessThan">
      <formula>O$7</formula>
    </cfRule>
    <cfRule type="cellIs" dxfId="19745" priority="609" operator="greaterThanOrEqual">
      <formula>O$7</formula>
    </cfRule>
  </conditionalFormatting>
  <conditionalFormatting sqref="P390">
    <cfRule type="cellIs" dxfId="19744" priority="602" operator="equal">
      <formula>0</formula>
    </cfRule>
    <cfRule type="cellIs" dxfId="19743" priority="603" operator="lessThan">
      <formula>P$6</formula>
    </cfRule>
    <cfRule type="cellIs" dxfId="19742" priority="604" operator="lessThan">
      <formula>P$7</formula>
    </cfRule>
    <cfRule type="cellIs" dxfId="19741" priority="605" operator="greaterThanOrEqual">
      <formula>P$7</formula>
    </cfRule>
  </conditionalFormatting>
  <conditionalFormatting sqref="Q390">
    <cfRule type="cellIs" dxfId="19740" priority="598" operator="equal">
      <formula>0</formula>
    </cfRule>
    <cfRule type="cellIs" dxfId="19739" priority="599" operator="lessThan">
      <formula>Q$6</formula>
    </cfRule>
    <cfRule type="cellIs" dxfId="19738" priority="600" operator="lessThan">
      <formula>Q$7</formula>
    </cfRule>
    <cfRule type="cellIs" dxfId="19737" priority="601" operator="greaterThanOrEqual">
      <formula>Q$7</formula>
    </cfRule>
  </conditionalFormatting>
  <conditionalFormatting sqref="R390">
    <cfRule type="cellIs" dxfId="19736" priority="594" operator="equal">
      <formula>0</formula>
    </cfRule>
    <cfRule type="cellIs" dxfId="19735" priority="595" operator="lessThan">
      <formula>R$6</formula>
    </cfRule>
    <cfRule type="cellIs" dxfId="19734" priority="596" operator="lessThan">
      <formula>R$7</formula>
    </cfRule>
    <cfRule type="cellIs" dxfId="19733" priority="597" operator="greaterThanOrEqual">
      <formula>R$7</formula>
    </cfRule>
  </conditionalFormatting>
  <conditionalFormatting sqref="S390">
    <cfRule type="cellIs" dxfId="19732" priority="590" operator="equal">
      <formula>0</formula>
    </cfRule>
    <cfRule type="cellIs" dxfId="19731" priority="591" operator="lessThan">
      <formula>S$6</formula>
    </cfRule>
    <cfRule type="cellIs" dxfId="19730" priority="592" operator="lessThan">
      <formula>S$7</formula>
    </cfRule>
    <cfRule type="cellIs" dxfId="19729" priority="593" operator="greaterThanOrEqual">
      <formula>S$7</formula>
    </cfRule>
  </conditionalFormatting>
  <conditionalFormatting sqref="U390">
    <cfRule type="cellIs" dxfId="19728" priority="586" operator="equal">
      <formula>0</formula>
    </cfRule>
    <cfRule type="cellIs" dxfId="19727" priority="587" operator="lessThan">
      <formula>U$6</formula>
    </cfRule>
    <cfRule type="cellIs" dxfId="19726" priority="588" operator="lessThan">
      <formula>U$7</formula>
    </cfRule>
    <cfRule type="cellIs" dxfId="19725" priority="589" operator="greaterThanOrEqual">
      <formula>U$7</formula>
    </cfRule>
  </conditionalFormatting>
  <conditionalFormatting sqref="W390">
    <cfRule type="cellIs" dxfId="19724" priority="582" operator="equal">
      <formula>0</formula>
    </cfRule>
    <cfRule type="cellIs" dxfId="19723" priority="583" operator="lessThan">
      <formula>W$6</formula>
    </cfRule>
    <cfRule type="cellIs" dxfId="19722" priority="584" operator="lessThan">
      <formula>W$7</formula>
    </cfRule>
    <cfRule type="cellIs" dxfId="19721" priority="585" operator="greaterThanOrEqual">
      <formula>W$7</formula>
    </cfRule>
  </conditionalFormatting>
  <conditionalFormatting sqref="X390">
    <cfRule type="cellIs" dxfId="19720" priority="578" operator="equal">
      <formula>0</formula>
    </cfRule>
    <cfRule type="cellIs" dxfId="19719" priority="579" operator="lessThan">
      <formula>X$6</formula>
    </cfRule>
    <cfRule type="cellIs" dxfId="19718" priority="580" operator="lessThan">
      <formula>X$7</formula>
    </cfRule>
    <cfRule type="cellIs" dxfId="19717" priority="581" operator="greaterThanOrEqual">
      <formula>X$7</formula>
    </cfRule>
  </conditionalFormatting>
  <conditionalFormatting sqref="Y390">
    <cfRule type="cellIs" dxfId="19716" priority="575" operator="equal">
      <formula>0</formula>
    </cfRule>
    <cfRule type="cellIs" dxfId="19715" priority="576" operator="lessThan">
      <formula>Y$7</formula>
    </cfRule>
    <cfRule type="cellIs" dxfId="19714" priority="577" operator="greaterThanOrEqual">
      <formula>Y$7</formula>
    </cfRule>
  </conditionalFormatting>
  <conditionalFormatting sqref="Z390">
    <cfRule type="cellIs" dxfId="19713" priority="572" operator="equal">
      <formula>0</formula>
    </cfRule>
    <cfRule type="cellIs" dxfId="19712" priority="573" operator="lessThan">
      <formula>Z$7</formula>
    </cfRule>
    <cfRule type="cellIs" dxfId="19711" priority="574" operator="greaterThanOrEqual">
      <formula>Z$7</formula>
    </cfRule>
  </conditionalFormatting>
  <conditionalFormatting sqref="AA390">
    <cfRule type="cellIs" dxfId="19710" priority="568" operator="equal">
      <formula>0</formula>
    </cfRule>
    <cfRule type="cellIs" dxfId="19709" priority="569" operator="lessThan">
      <formula>AA$6</formula>
    </cfRule>
    <cfRule type="cellIs" dxfId="19708" priority="570" operator="lessThan">
      <formula>AA$7</formula>
    </cfRule>
    <cfRule type="cellIs" dxfId="19707" priority="571" operator="greaterThanOrEqual">
      <formula>AA$7</formula>
    </cfRule>
  </conditionalFormatting>
  <conditionalFormatting sqref="AB390">
    <cfRule type="cellIs" dxfId="19706" priority="565" operator="equal">
      <formula>0</formula>
    </cfRule>
    <cfRule type="cellIs" dxfId="19705" priority="566" operator="lessThan">
      <formula>AB$7</formula>
    </cfRule>
    <cfRule type="cellIs" dxfId="19704" priority="567" operator="greaterThanOrEqual">
      <formula>AB$7</formula>
    </cfRule>
  </conditionalFormatting>
  <conditionalFormatting sqref="AC390">
    <cfRule type="cellIs" dxfId="19703" priority="562" operator="equal">
      <formula>0</formula>
    </cfRule>
    <cfRule type="cellIs" dxfId="19702" priority="563" operator="lessThan">
      <formula>AC$7</formula>
    </cfRule>
    <cfRule type="cellIs" dxfId="19701" priority="564" operator="greaterThanOrEqual">
      <formula>AC$7</formula>
    </cfRule>
  </conditionalFormatting>
  <conditionalFormatting sqref="AD390">
    <cfRule type="cellIs" dxfId="19700" priority="559" operator="equal">
      <formula>0</formula>
    </cfRule>
    <cfRule type="cellIs" dxfId="19699" priority="560" operator="lessThan">
      <formula>AD$7</formula>
    </cfRule>
    <cfRule type="cellIs" dxfId="19698" priority="561" operator="greaterThanOrEqual">
      <formula>AD$7</formula>
    </cfRule>
  </conditionalFormatting>
  <conditionalFormatting sqref="T390">
    <cfRule type="cellIs" dxfId="19697" priority="555" operator="equal">
      <formula>0</formula>
    </cfRule>
    <cfRule type="cellIs" dxfId="19696" priority="556" operator="lessThan">
      <formula>T$6</formula>
    </cfRule>
    <cfRule type="cellIs" dxfId="19695" priority="557" operator="lessThan">
      <formula>T$7</formula>
    </cfRule>
    <cfRule type="cellIs" dxfId="19694" priority="558" operator="greaterThanOrEqual">
      <formula>T$7</formula>
    </cfRule>
  </conditionalFormatting>
  <conditionalFormatting sqref="F397 AE397">
    <cfRule type="cellIs" dxfId="19693" priority="551" operator="equal">
      <formula>0</formula>
    </cfRule>
    <cfRule type="cellIs" dxfId="19692" priority="552" operator="lessThan">
      <formula>F$6</formula>
    </cfRule>
    <cfRule type="cellIs" dxfId="19691" priority="553" operator="lessThan">
      <formula>F$7</formula>
    </cfRule>
    <cfRule type="cellIs" dxfId="19690" priority="554" operator="greaterThanOrEqual">
      <formula>F$7</formula>
    </cfRule>
  </conditionalFormatting>
  <conditionalFormatting sqref="G397">
    <cfRule type="cellIs" dxfId="19689" priority="547" operator="equal">
      <formula>0</formula>
    </cfRule>
    <cfRule type="cellIs" dxfId="19688" priority="548" operator="lessThan">
      <formula>G$6</formula>
    </cfRule>
    <cfRule type="cellIs" dxfId="19687" priority="549" operator="lessThan">
      <formula>G$7</formula>
    </cfRule>
    <cfRule type="cellIs" dxfId="19686" priority="550" operator="greaterThanOrEqual">
      <formula>G$7</formula>
    </cfRule>
  </conditionalFormatting>
  <conditionalFormatting sqref="H397">
    <cfRule type="cellIs" dxfId="19685" priority="543" operator="equal">
      <formula>0</formula>
    </cfRule>
    <cfRule type="cellIs" dxfId="19684" priority="544" operator="lessThan">
      <formula>H$6</formula>
    </cfRule>
    <cfRule type="cellIs" dxfId="19683" priority="545" operator="lessThan">
      <formula>H$7</formula>
    </cfRule>
    <cfRule type="cellIs" dxfId="19682" priority="546" operator="greaterThanOrEqual">
      <formula>H$7</formula>
    </cfRule>
  </conditionalFormatting>
  <conditionalFormatting sqref="I397">
    <cfRule type="cellIs" dxfId="19681" priority="539" operator="equal">
      <formula>0</formula>
    </cfRule>
    <cfRule type="cellIs" dxfId="19680" priority="540" operator="lessThan">
      <formula>I$6</formula>
    </cfRule>
    <cfRule type="cellIs" dxfId="19679" priority="541" operator="lessThan">
      <formula>I$7</formula>
    </cfRule>
    <cfRule type="cellIs" dxfId="19678" priority="542" operator="greaterThanOrEqual">
      <formula>I$7</formula>
    </cfRule>
  </conditionalFormatting>
  <conditionalFormatting sqref="J397">
    <cfRule type="cellIs" dxfId="19677" priority="535" operator="equal">
      <formula>0</formula>
    </cfRule>
    <cfRule type="cellIs" dxfId="19676" priority="536" operator="lessThan">
      <formula>J$6</formula>
    </cfRule>
    <cfRule type="cellIs" dxfId="19675" priority="537" operator="lessThan">
      <formula>J$7</formula>
    </cfRule>
    <cfRule type="cellIs" dxfId="19674" priority="538" operator="greaterThanOrEqual">
      <formula>J$7</formula>
    </cfRule>
  </conditionalFormatting>
  <conditionalFormatting sqref="K397">
    <cfRule type="cellIs" dxfId="19673" priority="531" operator="equal">
      <formula>0</formula>
    </cfRule>
    <cfRule type="cellIs" dxfId="19672" priority="532" operator="lessThan">
      <formula>K$6</formula>
    </cfRule>
    <cfRule type="cellIs" dxfId="19671" priority="533" operator="lessThan">
      <formula>K$7</formula>
    </cfRule>
    <cfRule type="cellIs" dxfId="19670" priority="534" operator="greaterThanOrEqual">
      <formula>K$7</formula>
    </cfRule>
  </conditionalFormatting>
  <conditionalFormatting sqref="L397">
    <cfRule type="cellIs" dxfId="19669" priority="527" operator="equal">
      <formula>0</formula>
    </cfRule>
    <cfRule type="cellIs" dxfId="19668" priority="528" operator="lessThan">
      <formula>L$6</formula>
    </cfRule>
    <cfRule type="cellIs" dxfId="19667" priority="529" operator="lessThan">
      <formula>L$7</formula>
    </cfRule>
    <cfRule type="cellIs" dxfId="19666" priority="530" operator="greaterThanOrEqual">
      <formula>L$7</formula>
    </cfRule>
  </conditionalFormatting>
  <conditionalFormatting sqref="M397">
    <cfRule type="cellIs" dxfId="19665" priority="523" operator="equal">
      <formula>0</formula>
    </cfRule>
    <cfRule type="cellIs" dxfId="19664" priority="524" operator="lessThan">
      <formula>M$6</formula>
    </cfRule>
    <cfRule type="cellIs" dxfId="19663" priority="525" operator="lessThan">
      <formula>M$7</formula>
    </cfRule>
    <cfRule type="cellIs" dxfId="19662" priority="526" operator="greaterThanOrEqual">
      <formula>M$7</formula>
    </cfRule>
  </conditionalFormatting>
  <conditionalFormatting sqref="N397">
    <cfRule type="cellIs" dxfId="19661" priority="519" operator="equal">
      <formula>0</formula>
    </cfRule>
    <cfRule type="cellIs" dxfId="19660" priority="520" operator="lessThan">
      <formula>N$6</formula>
    </cfRule>
    <cfRule type="cellIs" dxfId="19659" priority="521" operator="lessThan">
      <formula>N$7</formula>
    </cfRule>
    <cfRule type="cellIs" dxfId="19658" priority="522" operator="greaterThanOrEqual">
      <formula>N$7</formula>
    </cfRule>
  </conditionalFormatting>
  <conditionalFormatting sqref="O397">
    <cfRule type="cellIs" dxfId="19657" priority="515" operator="equal">
      <formula>0</formula>
    </cfRule>
    <cfRule type="cellIs" dxfId="19656" priority="516" operator="lessThan">
      <formula>O$6</formula>
    </cfRule>
    <cfRule type="cellIs" dxfId="19655" priority="517" operator="lessThan">
      <formula>O$7</formula>
    </cfRule>
    <cfRule type="cellIs" dxfId="19654" priority="518" operator="greaterThanOrEqual">
      <formula>O$7</formula>
    </cfRule>
  </conditionalFormatting>
  <conditionalFormatting sqref="P397">
    <cfRule type="cellIs" dxfId="19653" priority="511" operator="equal">
      <formula>0</formula>
    </cfRule>
    <cfRule type="cellIs" dxfId="19652" priority="512" operator="lessThan">
      <formula>P$6</formula>
    </cfRule>
    <cfRule type="cellIs" dxfId="19651" priority="513" operator="lessThan">
      <formula>P$7</formula>
    </cfRule>
    <cfRule type="cellIs" dxfId="19650" priority="514" operator="greaterThanOrEqual">
      <formula>P$7</formula>
    </cfRule>
  </conditionalFormatting>
  <conditionalFormatting sqref="Q397">
    <cfRule type="cellIs" dxfId="19649" priority="507" operator="equal">
      <formula>0</formula>
    </cfRule>
    <cfRule type="cellIs" dxfId="19648" priority="508" operator="lessThan">
      <formula>Q$6</formula>
    </cfRule>
    <cfRule type="cellIs" dxfId="19647" priority="509" operator="lessThan">
      <formula>Q$7</formula>
    </cfRule>
    <cfRule type="cellIs" dxfId="19646" priority="510" operator="greaterThanOrEqual">
      <formula>Q$7</formula>
    </cfRule>
  </conditionalFormatting>
  <conditionalFormatting sqref="R397">
    <cfRule type="cellIs" dxfId="19645" priority="503" operator="equal">
      <formula>0</formula>
    </cfRule>
    <cfRule type="cellIs" dxfId="19644" priority="504" operator="lessThan">
      <formula>R$6</formula>
    </cfRule>
    <cfRule type="cellIs" dxfId="19643" priority="505" operator="lessThan">
      <formula>R$7</formula>
    </cfRule>
    <cfRule type="cellIs" dxfId="19642" priority="506" operator="greaterThanOrEqual">
      <formula>R$7</formula>
    </cfRule>
  </conditionalFormatting>
  <conditionalFormatting sqref="S397">
    <cfRule type="cellIs" dxfId="19641" priority="499" operator="equal">
      <formula>0</formula>
    </cfRule>
    <cfRule type="cellIs" dxfId="19640" priority="500" operator="lessThan">
      <formula>S$6</formula>
    </cfRule>
    <cfRule type="cellIs" dxfId="19639" priority="501" operator="lessThan">
      <formula>S$7</formula>
    </cfRule>
    <cfRule type="cellIs" dxfId="19638" priority="502" operator="greaterThanOrEqual">
      <formula>S$7</formula>
    </cfRule>
  </conditionalFormatting>
  <conditionalFormatting sqref="U397">
    <cfRule type="cellIs" dxfId="19637" priority="495" operator="equal">
      <formula>0</formula>
    </cfRule>
    <cfRule type="cellIs" dxfId="19636" priority="496" operator="lessThan">
      <formula>U$6</formula>
    </cfRule>
    <cfRule type="cellIs" dxfId="19635" priority="497" operator="lessThan">
      <formula>U$7</formula>
    </cfRule>
    <cfRule type="cellIs" dxfId="19634" priority="498" operator="greaterThanOrEqual">
      <formula>U$7</formula>
    </cfRule>
  </conditionalFormatting>
  <conditionalFormatting sqref="W397">
    <cfRule type="cellIs" dxfId="19633" priority="491" operator="equal">
      <formula>0</formula>
    </cfRule>
    <cfRule type="cellIs" dxfId="19632" priority="492" operator="lessThan">
      <formula>W$6</formula>
    </cfRule>
    <cfRule type="cellIs" dxfId="19631" priority="493" operator="lessThan">
      <formula>W$7</formula>
    </cfRule>
    <cfRule type="cellIs" dxfId="19630" priority="494" operator="greaterThanOrEqual">
      <formula>W$7</formula>
    </cfRule>
  </conditionalFormatting>
  <conditionalFormatting sqref="X397">
    <cfRule type="cellIs" dxfId="19629" priority="487" operator="equal">
      <formula>0</formula>
    </cfRule>
    <cfRule type="cellIs" dxfId="19628" priority="488" operator="lessThan">
      <formula>X$6</formula>
    </cfRule>
    <cfRule type="cellIs" dxfId="19627" priority="489" operator="lessThan">
      <formula>X$7</formula>
    </cfRule>
    <cfRule type="cellIs" dxfId="19626" priority="490" operator="greaterThanOrEqual">
      <formula>X$7</formula>
    </cfRule>
  </conditionalFormatting>
  <conditionalFormatting sqref="Y397">
    <cfRule type="cellIs" dxfId="19625" priority="484" operator="equal">
      <formula>0</formula>
    </cfRule>
    <cfRule type="cellIs" dxfId="19624" priority="485" operator="lessThan">
      <formula>Y$7</formula>
    </cfRule>
    <cfRule type="cellIs" dxfId="19623" priority="486" operator="greaterThanOrEqual">
      <formula>Y$7</formula>
    </cfRule>
  </conditionalFormatting>
  <conditionalFormatting sqref="Z397">
    <cfRule type="cellIs" dxfId="19622" priority="481" operator="equal">
      <formula>0</formula>
    </cfRule>
    <cfRule type="cellIs" dxfId="19621" priority="482" operator="lessThan">
      <formula>Z$7</formula>
    </cfRule>
    <cfRule type="cellIs" dxfId="19620" priority="483" operator="greaterThanOrEqual">
      <formula>Z$7</formula>
    </cfRule>
  </conditionalFormatting>
  <conditionalFormatting sqref="AA397">
    <cfRule type="cellIs" dxfId="19619" priority="477" operator="equal">
      <formula>0</formula>
    </cfRule>
    <cfRule type="cellIs" dxfId="19618" priority="478" operator="lessThan">
      <formula>AA$6</formula>
    </cfRule>
    <cfRule type="cellIs" dxfId="19617" priority="479" operator="lessThan">
      <formula>AA$7</formula>
    </cfRule>
    <cfRule type="cellIs" dxfId="19616" priority="480" operator="greaterThanOrEqual">
      <formula>AA$7</formula>
    </cfRule>
  </conditionalFormatting>
  <conditionalFormatting sqref="AB397">
    <cfRule type="cellIs" dxfId="19615" priority="474" operator="equal">
      <formula>0</formula>
    </cfRule>
    <cfRule type="cellIs" dxfId="19614" priority="475" operator="lessThan">
      <formula>AB$7</formula>
    </cfRule>
    <cfRule type="cellIs" dxfId="19613" priority="476" operator="greaterThanOrEqual">
      <formula>AB$7</formula>
    </cfRule>
  </conditionalFormatting>
  <conditionalFormatting sqref="AC397">
    <cfRule type="cellIs" dxfId="19612" priority="471" operator="equal">
      <formula>0</formula>
    </cfRule>
    <cfRule type="cellIs" dxfId="19611" priority="472" operator="lessThan">
      <formula>AC$7</formula>
    </cfRule>
    <cfRule type="cellIs" dxfId="19610" priority="473" operator="greaterThanOrEqual">
      <formula>AC$7</formula>
    </cfRule>
  </conditionalFormatting>
  <conditionalFormatting sqref="AD397">
    <cfRule type="cellIs" dxfId="19609" priority="468" operator="equal">
      <formula>0</formula>
    </cfRule>
    <cfRule type="cellIs" dxfId="19608" priority="469" operator="lessThan">
      <formula>AD$7</formula>
    </cfRule>
    <cfRule type="cellIs" dxfId="19607" priority="470" operator="greaterThanOrEqual">
      <formula>AD$7</formula>
    </cfRule>
  </conditionalFormatting>
  <conditionalFormatting sqref="T397">
    <cfRule type="cellIs" dxfId="19606" priority="464" operator="equal">
      <formula>0</formula>
    </cfRule>
    <cfRule type="cellIs" dxfId="19605" priority="465" operator="lessThan">
      <formula>T$6</formula>
    </cfRule>
    <cfRule type="cellIs" dxfId="19604" priority="466" operator="lessThan">
      <formula>T$7</formula>
    </cfRule>
    <cfRule type="cellIs" dxfId="19603" priority="467" operator="greaterThanOrEqual">
      <formula>T$7</formula>
    </cfRule>
  </conditionalFormatting>
  <conditionalFormatting sqref="F408 AE408">
    <cfRule type="cellIs" dxfId="19602" priority="460" operator="equal">
      <formula>0</formula>
    </cfRule>
    <cfRule type="cellIs" dxfId="19601" priority="461" operator="lessThan">
      <formula>F$6</formula>
    </cfRule>
    <cfRule type="cellIs" dxfId="19600" priority="462" operator="lessThan">
      <formula>F$7</formula>
    </cfRule>
    <cfRule type="cellIs" dxfId="19599" priority="463" operator="greaterThanOrEqual">
      <formula>F$7</formula>
    </cfRule>
  </conditionalFormatting>
  <conditionalFormatting sqref="G408">
    <cfRule type="cellIs" dxfId="19598" priority="456" operator="equal">
      <formula>0</formula>
    </cfRule>
    <cfRule type="cellIs" dxfId="19597" priority="457" operator="lessThan">
      <formula>G$6</formula>
    </cfRule>
    <cfRule type="cellIs" dxfId="19596" priority="458" operator="lessThan">
      <formula>G$7</formula>
    </cfRule>
    <cfRule type="cellIs" dxfId="19595" priority="459" operator="greaterThanOrEqual">
      <formula>G$7</formula>
    </cfRule>
  </conditionalFormatting>
  <conditionalFormatting sqref="H408">
    <cfRule type="cellIs" dxfId="19594" priority="452" operator="equal">
      <formula>0</formula>
    </cfRule>
    <cfRule type="cellIs" dxfId="19593" priority="453" operator="lessThan">
      <formula>H$6</formula>
    </cfRule>
    <cfRule type="cellIs" dxfId="19592" priority="454" operator="lessThan">
      <formula>H$7</formula>
    </cfRule>
    <cfRule type="cellIs" dxfId="19591" priority="455" operator="greaterThanOrEqual">
      <formula>H$7</formula>
    </cfRule>
  </conditionalFormatting>
  <conditionalFormatting sqref="I408">
    <cfRule type="cellIs" dxfId="19590" priority="448" operator="equal">
      <formula>0</formula>
    </cfRule>
    <cfRule type="cellIs" dxfId="19589" priority="449" operator="lessThan">
      <formula>I$6</formula>
    </cfRule>
    <cfRule type="cellIs" dxfId="19588" priority="450" operator="lessThan">
      <formula>I$7</formula>
    </cfRule>
    <cfRule type="cellIs" dxfId="19587" priority="451" operator="greaterThanOrEqual">
      <formula>I$7</formula>
    </cfRule>
  </conditionalFormatting>
  <conditionalFormatting sqref="J408">
    <cfRule type="cellIs" dxfId="19586" priority="444" operator="equal">
      <formula>0</formula>
    </cfRule>
    <cfRule type="cellIs" dxfId="19585" priority="445" operator="lessThan">
      <formula>J$6</formula>
    </cfRule>
    <cfRule type="cellIs" dxfId="19584" priority="446" operator="lessThan">
      <formula>J$7</formula>
    </cfRule>
    <cfRule type="cellIs" dxfId="19583" priority="447" operator="greaterThanOrEqual">
      <formula>J$7</formula>
    </cfRule>
  </conditionalFormatting>
  <conditionalFormatting sqref="K408">
    <cfRule type="cellIs" dxfId="19582" priority="440" operator="equal">
      <formula>0</formula>
    </cfRule>
    <cfRule type="cellIs" dxfId="19581" priority="441" operator="lessThan">
      <formula>K$6</formula>
    </cfRule>
    <cfRule type="cellIs" dxfId="19580" priority="442" operator="lessThan">
      <formula>K$7</formula>
    </cfRule>
    <cfRule type="cellIs" dxfId="19579" priority="443" operator="greaterThanOrEqual">
      <formula>K$7</formula>
    </cfRule>
  </conditionalFormatting>
  <conditionalFormatting sqref="L408">
    <cfRule type="cellIs" dxfId="19578" priority="436" operator="equal">
      <formula>0</formula>
    </cfRule>
    <cfRule type="cellIs" dxfId="19577" priority="437" operator="lessThan">
      <formula>L$6</formula>
    </cfRule>
    <cfRule type="cellIs" dxfId="19576" priority="438" operator="lessThan">
      <formula>L$7</formula>
    </cfRule>
    <cfRule type="cellIs" dxfId="19575" priority="439" operator="greaterThanOrEqual">
      <formula>L$7</formula>
    </cfRule>
  </conditionalFormatting>
  <conditionalFormatting sqref="M408">
    <cfRule type="cellIs" dxfId="19574" priority="432" operator="equal">
      <formula>0</formula>
    </cfRule>
    <cfRule type="cellIs" dxfId="19573" priority="433" operator="lessThan">
      <formula>M$6</formula>
    </cfRule>
    <cfRule type="cellIs" dxfId="19572" priority="434" operator="lessThan">
      <formula>M$7</formula>
    </cfRule>
    <cfRule type="cellIs" dxfId="19571" priority="435" operator="greaterThanOrEqual">
      <formula>M$7</formula>
    </cfRule>
  </conditionalFormatting>
  <conditionalFormatting sqref="N408">
    <cfRule type="cellIs" dxfId="19570" priority="428" operator="equal">
      <formula>0</formula>
    </cfRule>
    <cfRule type="cellIs" dxfId="19569" priority="429" operator="lessThan">
      <formula>N$6</formula>
    </cfRule>
    <cfRule type="cellIs" dxfId="19568" priority="430" operator="lessThan">
      <formula>N$7</formula>
    </cfRule>
    <cfRule type="cellIs" dxfId="19567" priority="431" operator="greaterThanOrEqual">
      <formula>N$7</formula>
    </cfRule>
  </conditionalFormatting>
  <conditionalFormatting sqref="O408">
    <cfRule type="cellIs" dxfId="19566" priority="424" operator="equal">
      <formula>0</formula>
    </cfRule>
    <cfRule type="cellIs" dxfId="19565" priority="425" operator="lessThan">
      <formula>O$6</formula>
    </cfRule>
    <cfRule type="cellIs" dxfId="19564" priority="426" operator="lessThan">
      <formula>O$7</formula>
    </cfRule>
    <cfRule type="cellIs" dxfId="19563" priority="427" operator="greaterThanOrEqual">
      <formula>O$7</formula>
    </cfRule>
  </conditionalFormatting>
  <conditionalFormatting sqref="P408">
    <cfRule type="cellIs" dxfId="19562" priority="420" operator="equal">
      <formula>0</formula>
    </cfRule>
    <cfRule type="cellIs" dxfId="19561" priority="421" operator="lessThan">
      <formula>P$6</formula>
    </cfRule>
    <cfRule type="cellIs" dxfId="19560" priority="422" operator="lessThan">
      <formula>P$7</formula>
    </cfRule>
    <cfRule type="cellIs" dxfId="19559" priority="423" operator="greaterThanOrEqual">
      <formula>P$7</formula>
    </cfRule>
  </conditionalFormatting>
  <conditionalFormatting sqref="Q408">
    <cfRule type="cellIs" dxfId="19558" priority="416" operator="equal">
      <formula>0</formula>
    </cfRule>
    <cfRule type="cellIs" dxfId="19557" priority="417" operator="lessThan">
      <formula>Q$6</formula>
    </cfRule>
    <cfRule type="cellIs" dxfId="19556" priority="418" operator="lessThan">
      <formula>Q$7</formula>
    </cfRule>
    <cfRule type="cellIs" dxfId="19555" priority="419" operator="greaterThanOrEqual">
      <formula>Q$7</formula>
    </cfRule>
  </conditionalFormatting>
  <conditionalFormatting sqref="R408">
    <cfRule type="cellIs" dxfId="19554" priority="412" operator="equal">
      <formula>0</formula>
    </cfRule>
    <cfRule type="cellIs" dxfId="19553" priority="413" operator="lessThan">
      <formula>R$6</formula>
    </cfRule>
    <cfRule type="cellIs" dxfId="19552" priority="414" operator="lessThan">
      <formula>R$7</formula>
    </cfRule>
    <cfRule type="cellIs" dxfId="19551" priority="415" operator="greaterThanOrEqual">
      <formula>R$7</formula>
    </cfRule>
  </conditionalFormatting>
  <conditionalFormatting sqref="S408">
    <cfRule type="cellIs" dxfId="19550" priority="408" operator="equal">
      <formula>0</formula>
    </cfRule>
    <cfRule type="cellIs" dxfId="19549" priority="409" operator="lessThan">
      <formula>S$6</formula>
    </cfRule>
    <cfRule type="cellIs" dxfId="19548" priority="410" operator="lessThan">
      <formula>S$7</formula>
    </cfRule>
    <cfRule type="cellIs" dxfId="19547" priority="411" operator="greaterThanOrEqual">
      <formula>S$7</formula>
    </cfRule>
  </conditionalFormatting>
  <conditionalFormatting sqref="U408">
    <cfRule type="cellIs" dxfId="19546" priority="404" operator="equal">
      <formula>0</formula>
    </cfRule>
    <cfRule type="cellIs" dxfId="19545" priority="405" operator="lessThan">
      <formula>U$6</formula>
    </cfRule>
    <cfRule type="cellIs" dxfId="19544" priority="406" operator="lessThan">
      <formula>U$7</formula>
    </cfRule>
    <cfRule type="cellIs" dxfId="19543" priority="407" operator="greaterThanOrEqual">
      <formula>U$7</formula>
    </cfRule>
  </conditionalFormatting>
  <conditionalFormatting sqref="W408">
    <cfRule type="cellIs" dxfId="19542" priority="400" operator="equal">
      <formula>0</formula>
    </cfRule>
    <cfRule type="cellIs" dxfId="19541" priority="401" operator="lessThan">
      <formula>W$6</formula>
    </cfRule>
    <cfRule type="cellIs" dxfId="19540" priority="402" operator="lessThan">
      <formula>W$7</formula>
    </cfRule>
    <cfRule type="cellIs" dxfId="19539" priority="403" operator="greaterThanOrEqual">
      <formula>W$7</formula>
    </cfRule>
  </conditionalFormatting>
  <conditionalFormatting sqref="X408">
    <cfRule type="cellIs" dxfId="19538" priority="396" operator="equal">
      <formula>0</formula>
    </cfRule>
    <cfRule type="cellIs" dxfId="19537" priority="397" operator="lessThan">
      <formula>X$6</formula>
    </cfRule>
    <cfRule type="cellIs" dxfId="19536" priority="398" operator="lessThan">
      <formula>X$7</formula>
    </cfRule>
    <cfRule type="cellIs" dxfId="19535" priority="399" operator="greaterThanOrEqual">
      <formula>X$7</formula>
    </cfRule>
  </conditionalFormatting>
  <conditionalFormatting sqref="Y408">
    <cfRule type="cellIs" dxfId="19534" priority="393" operator="equal">
      <formula>0</formula>
    </cfRule>
    <cfRule type="cellIs" dxfId="19533" priority="394" operator="lessThan">
      <formula>Y$7</formula>
    </cfRule>
    <cfRule type="cellIs" dxfId="19532" priority="395" operator="greaterThanOrEqual">
      <formula>Y$7</formula>
    </cfRule>
  </conditionalFormatting>
  <conditionalFormatting sqref="Z408">
    <cfRule type="cellIs" dxfId="19531" priority="390" operator="equal">
      <formula>0</formula>
    </cfRule>
    <cfRule type="cellIs" dxfId="19530" priority="391" operator="lessThan">
      <formula>Z$7</formula>
    </cfRule>
    <cfRule type="cellIs" dxfId="19529" priority="392" operator="greaterThanOrEqual">
      <formula>Z$7</formula>
    </cfRule>
  </conditionalFormatting>
  <conditionalFormatting sqref="AA408">
    <cfRule type="cellIs" dxfId="19528" priority="386" operator="equal">
      <formula>0</formula>
    </cfRule>
    <cfRule type="cellIs" dxfId="19527" priority="387" operator="lessThan">
      <formula>AA$6</formula>
    </cfRule>
    <cfRule type="cellIs" dxfId="19526" priority="388" operator="lessThan">
      <formula>AA$7</formula>
    </cfRule>
    <cfRule type="cellIs" dxfId="19525" priority="389" operator="greaterThanOrEqual">
      <formula>AA$7</formula>
    </cfRule>
  </conditionalFormatting>
  <conditionalFormatting sqref="AB408">
    <cfRule type="cellIs" dxfId="19524" priority="383" operator="equal">
      <formula>0</formula>
    </cfRule>
    <cfRule type="cellIs" dxfId="19523" priority="384" operator="lessThan">
      <formula>AB$7</formula>
    </cfRule>
    <cfRule type="cellIs" dxfId="19522" priority="385" operator="greaterThanOrEqual">
      <formula>AB$7</formula>
    </cfRule>
  </conditionalFormatting>
  <conditionalFormatting sqref="AC408">
    <cfRule type="cellIs" dxfId="19521" priority="380" operator="equal">
      <formula>0</formula>
    </cfRule>
    <cfRule type="cellIs" dxfId="19520" priority="381" operator="lessThan">
      <formula>AC$7</formula>
    </cfRule>
    <cfRule type="cellIs" dxfId="19519" priority="382" operator="greaterThanOrEqual">
      <formula>AC$7</formula>
    </cfRule>
  </conditionalFormatting>
  <conditionalFormatting sqref="AD408">
    <cfRule type="cellIs" dxfId="19518" priority="377" operator="equal">
      <formula>0</formula>
    </cfRule>
    <cfRule type="cellIs" dxfId="19517" priority="378" operator="lessThan">
      <formula>AD$7</formula>
    </cfRule>
    <cfRule type="cellIs" dxfId="19516" priority="379" operator="greaterThanOrEqual">
      <formula>AD$7</formula>
    </cfRule>
  </conditionalFormatting>
  <conditionalFormatting sqref="T408">
    <cfRule type="cellIs" dxfId="19515" priority="373" operator="equal">
      <formula>0</formula>
    </cfRule>
    <cfRule type="cellIs" dxfId="19514" priority="374" operator="lessThan">
      <formula>T$6</formula>
    </cfRule>
    <cfRule type="cellIs" dxfId="19513" priority="375" operator="lessThan">
      <formula>T$7</formula>
    </cfRule>
    <cfRule type="cellIs" dxfId="19512" priority="376" operator="greaterThanOrEqual">
      <formula>T$7</formula>
    </cfRule>
  </conditionalFormatting>
  <conditionalFormatting sqref="V321:V326">
    <cfRule type="cellIs" dxfId="19511" priority="369" operator="equal">
      <formula>0</formula>
    </cfRule>
    <cfRule type="cellIs" dxfId="19510" priority="370" operator="lessThan">
      <formula>V$6</formula>
    </cfRule>
    <cfRule type="cellIs" dxfId="19509" priority="371" operator="lessThan">
      <formula>V$7</formula>
    </cfRule>
    <cfRule type="cellIs" dxfId="19508" priority="372" operator="greaterThanOrEqual">
      <formula>V$7</formula>
    </cfRule>
  </conditionalFormatting>
  <conditionalFormatting sqref="V9">
    <cfRule type="cellIs" dxfId="19507" priority="365" operator="equal">
      <formula>0</formula>
    </cfRule>
    <cfRule type="cellIs" dxfId="19506" priority="366" operator="lessThan">
      <formula>V$6</formula>
    </cfRule>
    <cfRule type="cellIs" dxfId="19505" priority="367" operator="lessThan">
      <formula>V$7</formula>
    </cfRule>
    <cfRule type="cellIs" dxfId="19504" priority="368" operator="greaterThanOrEqual">
      <formula>V$7</formula>
    </cfRule>
  </conditionalFormatting>
  <conditionalFormatting sqref="V275:V279">
    <cfRule type="cellIs" dxfId="19503" priority="237" operator="equal">
      <formula>0</formula>
    </cfRule>
    <cfRule type="cellIs" dxfId="19502" priority="238" operator="lessThan">
      <formula>V$6</formula>
    </cfRule>
    <cfRule type="cellIs" dxfId="19501" priority="239" operator="lessThan">
      <formula>V$7</formula>
    </cfRule>
    <cfRule type="cellIs" dxfId="19500" priority="240" operator="greaterThanOrEqual">
      <formula>V$7</formula>
    </cfRule>
  </conditionalFormatting>
  <conditionalFormatting sqref="V281:V288">
    <cfRule type="cellIs" dxfId="19499" priority="233" operator="equal">
      <formula>0</formula>
    </cfRule>
    <cfRule type="cellIs" dxfId="19498" priority="234" operator="lessThan">
      <formula>V$6</formula>
    </cfRule>
    <cfRule type="cellIs" dxfId="19497" priority="235" operator="lessThan">
      <formula>V$7</formula>
    </cfRule>
    <cfRule type="cellIs" dxfId="19496" priority="236" operator="greaterThanOrEqual">
      <formula>V$7</formula>
    </cfRule>
  </conditionalFormatting>
  <conditionalFormatting sqref="V290:V296">
    <cfRule type="cellIs" dxfId="19495" priority="229" operator="equal">
      <formula>0</formula>
    </cfRule>
    <cfRule type="cellIs" dxfId="19494" priority="230" operator="lessThan">
      <formula>V$6</formula>
    </cfRule>
    <cfRule type="cellIs" dxfId="19493" priority="231" operator="lessThan">
      <formula>V$7</formula>
    </cfRule>
    <cfRule type="cellIs" dxfId="19492" priority="232" operator="greaterThanOrEqual">
      <formula>V$7</formula>
    </cfRule>
  </conditionalFormatting>
  <conditionalFormatting sqref="V132">
    <cfRule type="cellIs" dxfId="19491" priority="129" operator="equal">
      <formula>0</formula>
    </cfRule>
    <cfRule type="cellIs" dxfId="19490" priority="130" operator="lessThan">
      <formula>V$6</formula>
    </cfRule>
    <cfRule type="cellIs" dxfId="19489" priority="131" operator="lessThan">
      <formula>V$7</formula>
    </cfRule>
    <cfRule type="cellIs" dxfId="19488" priority="132" operator="greaterThanOrEqual">
      <formula>V$7</formula>
    </cfRule>
  </conditionalFormatting>
  <conditionalFormatting sqref="V398:V406">
    <cfRule type="cellIs" dxfId="19487" priority="185" operator="equal">
      <formula>0</formula>
    </cfRule>
    <cfRule type="cellIs" dxfId="19486" priority="186" operator="lessThan">
      <formula>V$6</formula>
    </cfRule>
    <cfRule type="cellIs" dxfId="19485" priority="187" operator="lessThan">
      <formula>V$7</formula>
    </cfRule>
    <cfRule type="cellIs" dxfId="19484" priority="188" operator="greaterThanOrEqual">
      <formula>V$7</formula>
    </cfRule>
  </conditionalFormatting>
  <conditionalFormatting sqref="V11">
    <cfRule type="cellIs" dxfId="19483" priority="361" operator="equal">
      <formula>0</formula>
    </cfRule>
    <cfRule type="cellIs" dxfId="19482" priority="362" operator="lessThan">
      <formula>V$6</formula>
    </cfRule>
    <cfRule type="cellIs" dxfId="19481" priority="363" operator="lessThan">
      <formula>V$7</formula>
    </cfRule>
    <cfRule type="cellIs" dxfId="19480" priority="364" operator="greaterThanOrEqual">
      <formula>V$7</formula>
    </cfRule>
  </conditionalFormatting>
  <conditionalFormatting sqref="V12:V20">
    <cfRule type="cellIs" dxfId="19479" priority="357" operator="equal">
      <formula>0</formula>
    </cfRule>
    <cfRule type="cellIs" dxfId="19478" priority="358" operator="lessThan">
      <formula>V$6</formula>
    </cfRule>
    <cfRule type="cellIs" dxfId="19477" priority="359" operator="lessThan">
      <formula>V$7</formula>
    </cfRule>
    <cfRule type="cellIs" dxfId="19476" priority="360" operator="greaterThanOrEqual">
      <formula>V$7</formula>
    </cfRule>
  </conditionalFormatting>
  <conditionalFormatting sqref="V22:V31">
    <cfRule type="cellIs" dxfId="19475" priority="353" operator="equal">
      <formula>0</formula>
    </cfRule>
    <cfRule type="cellIs" dxfId="19474" priority="354" operator="lessThan">
      <formula>V$6</formula>
    </cfRule>
    <cfRule type="cellIs" dxfId="19473" priority="355" operator="lessThan">
      <formula>V$7</formula>
    </cfRule>
    <cfRule type="cellIs" dxfId="19472" priority="356" operator="greaterThanOrEqual">
      <formula>V$7</formula>
    </cfRule>
  </conditionalFormatting>
  <conditionalFormatting sqref="V33:V37">
    <cfRule type="cellIs" dxfId="19471" priority="349" operator="equal">
      <formula>0</formula>
    </cfRule>
    <cfRule type="cellIs" dxfId="19470" priority="350" operator="lessThan">
      <formula>V$6</formula>
    </cfRule>
    <cfRule type="cellIs" dxfId="19469" priority="351" operator="lessThan">
      <formula>V$7</formula>
    </cfRule>
    <cfRule type="cellIs" dxfId="19468" priority="352" operator="greaterThanOrEqual">
      <formula>V$7</formula>
    </cfRule>
  </conditionalFormatting>
  <conditionalFormatting sqref="V39:V45">
    <cfRule type="cellIs" dxfId="19467" priority="345" operator="equal">
      <formula>0</formula>
    </cfRule>
    <cfRule type="cellIs" dxfId="19466" priority="346" operator="lessThan">
      <formula>V$6</formula>
    </cfRule>
    <cfRule type="cellIs" dxfId="19465" priority="347" operator="lessThan">
      <formula>V$7</formula>
    </cfRule>
    <cfRule type="cellIs" dxfId="19464" priority="348" operator="greaterThanOrEqual">
      <formula>V$7</formula>
    </cfRule>
  </conditionalFormatting>
  <conditionalFormatting sqref="V47:V53">
    <cfRule type="cellIs" dxfId="19463" priority="341" operator="equal">
      <formula>0</formula>
    </cfRule>
    <cfRule type="cellIs" dxfId="19462" priority="342" operator="lessThan">
      <formula>V$6</formula>
    </cfRule>
    <cfRule type="cellIs" dxfId="19461" priority="343" operator="lessThan">
      <formula>V$7</formula>
    </cfRule>
    <cfRule type="cellIs" dxfId="19460" priority="344" operator="greaterThanOrEqual">
      <formula>V$7</formula>
    </cfRule>
  </conditionalFormatting>
  <conditionalFormatting sqref="V55:V62">
    <cfRule type="cellIs" dxfId="19459" priority="337" operator="equal">
      <formula>0</formula>
    </cfRule>
    <cfRule type="cellIs" dxfId="19458" priority="338" operator="lessThan">
      <formula>V$6</formula>
    </cfRule>
    <cfRule type="cellIs" dxfId="19457" priority="339" operator="lessThan">
      <formula>V$7</formula>
    </cfRule>
    <cfRule type="cellIs" dxfId="19456" priority="340" operator="greaterThanOrEqual">
      <formula>V$7</formula>
    </cfRule>
  </conditionalFormatting>
  <conditionalFormatting sqref="V64:V67">
    <cfRule type="cellIs" dxfId="19455" priority="333" operator="equal">
      <formula>0</formula>
    </cfRule>
    <cfRule type="cellIs" dxfId="19454" priority="334" operator="lessThan">
      <formula>V$6</formula>
    </cfRule>
    <cfRule type="cellIs" dxfId="19453" priority="335" operator="lessThan">
      <formula>V$7</formula>
    </cfRule>
    <cfRule type="cellIs" dxfId="19452" priority="336" operator="greaterThanOrEqual">
      <formula>V$7</formula>
    </cfRule>
  </conditionalFormatting>
  <conditionalFormatting sqref="V71:V78">
    <cfRule type="cellIs" dxfId="19451" priority="329" operator="equal">
      <formula>0</formula>
    </cfRule>
    <cfRule type="cellIs" dxfId="19450" priority="330" operator="lessThan">
      <formula>V$6</formula>
    </cfRule>
    <cfRule type="cellIs" dxfId="19449" priority="331" operator="lessThan">
      <formula>V$7</formula>
    </cfRule>
    <cfRule type="cellIs" dxfId="19448" priority="332" operator="greaterThanOrEqual">
      <formula>V$7</formula>
    </cfRule>
  </conditionalFormatting>
  <conditionalFormatting sqref="V80:V88">
    <cfRule type="cellIs" dxfId="19447" priority="325" operator="equal">
      <formula>0</formula>
    </cfRule>
    <cfRule type="cellIs" dxfId="19446" priority="326" operator="lessThan">
      <formula>V$6</formula>
    </cfRule>
    <cfRule type="cellIs" dxfId="19445" priority="327" operator="lessThan">
      <formula>V$7</formula>
    </cfRule>
    <cfRule type="cellIs" dxfId="19444" priority="328" operator="greaterThanOrEqual">
      <formula>V$7</formula>
    </cfRule>
  </conditionalFormatting>
  <conditionalFormatting sqref="V90:V96">
    <cfRule type="cellIs" dxfId="19443" priority="321" operator="equal">
      <formula>0</formula>
    </cfRule>
    <cfRule type="cellIs" dxfId="19442" priority="322" operator="lessThan">
      <formula>V$6</formula>
    </cfRule>
    <cfRule type="cellIs" dxfId="19441" priority="323" operator="lessThan">
      <formula>V$7</formula>
    </cfRule>
    <cfRule type="cellIs" dxfId="19440" priority="324" operator="greaterThanOrEqual">
      <formula>V$7</formula>
    </cfRule>
  </conditionalFormatting>
  <conditionalFormatting sqref="V98:V106">
    <cfRule type="cellIs" dxfId="19439" priority="317" operator="equal">
      <formula>0</formula>
    </cfRule>
    <cfRule type="cellIs" dxfId="19438" priority="318" operator="lessThan">
      <formula>V$6</formula>
    </cfRule>
    <cfRule type="cellIs" dxfId="19437" priority="319" operator="lessThan">
      <formula>V$7</formula>
    </cfRule>
    <cfRule type="cellIs" dxfId="19436" priority="320" operator="greaterThanOrEqual">
      <formula>V$7</formula>
    </cfRule>
  </conditionalFormatting>
  <conditionalFormatting sqref="V110:V123">
    <cfRule type="cellIs" dxfId="19435" priority="313" operator="equal">
      <formula>0</formula>
    </cfRule>
    <cfRule type="cellIs" dxfId="19434" priority="314" operator="lessThan">
      <formula>V$6</formula>
    </cfRule>
    <cfRule type="cellIs" dxfId="19433" priority="315" operator="lessThan">
      <formula>V$7</formula>
    </cfRule>
    <cfRule type="cellIs" dxfId="19432" priority="316" operator="greaterThanOrEqual">
      <formula>V$7</formula>
    </cfRule>
  </conditionalFormatting>
  <conditionalFormatting sqref="V125:V131">
    <cfRule type="cellIs" dxfId="19431" priority="309" operator="equal">
      <formula>0</formula>
    </cfRule>
    <cfRule type="cellIs" dxfId="19430" priority="310" operator="lessThan">
      <formula>V$6</formula>
    </cfRule>
    <cfRule type="cellIs" dxfId="19429" priority="311" operator="lessThan">
      <formula>V$7</formula>
    </cfRule>
    <cfRule type="cellIs" dxfId="19428" priority="312" operator="greaterThanOrEqual">
      <formula>V$7</formula>
    </cfRule>
  </conditionalFormatting>
  <conditionalFormatting sqref="V133:V143">
    <cfRule type="cellIs" dxfId="19427" priority="305" operator="equal">
      <formula>0</formula>
    </cfRule>
    <cfRule type="cellIs" dxfId="19426" priority="306" operator="lessThan">
      <formula>V$6</formula>
    </cfRule>
    <cfRule type="cellIs" dxfId="19425" priority="307" operator="lessThan">
      <formula>V$7</formula>
    </cfRule>
    <cfRule type="cellIs" dxfId="19424" priority="308" operator="greaterThanOrEqual">
      <formula>V$7</formula>
    </cfRule>
  </conditionalFormatting>
  <conditionalFormatting sqref="V145:V154">
    <cfRule type="cellIs" dxfId="19423" priority="301" operator="equal">
      <formula>0</formula>
    </cfRule>
    <cfRule type="cellIs" dxfId="19422" priority="302" operator="lessThan">
      <formula>V$6</formula>
    </cfRule>
    <cfRule type="cellIs" dxfId="19421" priority="303" operator="lessThan">
      <formula>V$7</formula>
    </cfRule>
    <cfRule type="cellIs" dxfId="19420" priority="304" operator="greaterThanOrEqual">
      <formula>V$7</formula>
    </cfRule>
  </conditionalFormatting>
  <conditionalFormatting sqref="V156:V161">
    <cfRule type="cellIs" dxfId="19419" priority="297" operator="equal">
      <formula>0</formula>
    </cfRule>
    <cfRule type="cellIs" dxfId="19418" priority="298" operator="lessThan">
      <formula>V$6</formula>
    </cfRule>
    <cfRule type="cellIs" dxfId="19417" priority="299" operator="lessThan">
      <formula>V$7</formula>
    </cfRule>
    <cfRule type="cellIs" dxfId="19416" priority="300" operator="greaterThanOrEqual">
      <formula>V$7</formula>
    </cfRule>
  </conditionalFormatting>
  <conditionalFormatting sqref="V163:V167">
    <cfRule type="cellIs" dxfId="19415" priority="293" operator="equal">
      <formula>0</formula>
    </cfRule>
    <cfRule type="cellIs" dxfId="19414" priority="294" operator="lessThan">
      <formula>V$6</formula>
    </cfRule>
    <cfRule type="cellIs" dxfId="19413" priority="295" operator="lessThan">
      <formula>V$7</formula>
    </cfRule>
    <cfRule type="cellIs" dxfId="19412" priority="296" operator="greaterThanOrEqual">
      <formula>V$7</formula>
    </cfRule>
  </conditionalFormatting>
  <conditionalFormatting sqref="V169:V176">
    <cfRule type="cellIs" dxfId="19411" priority="289" operator="equal">
      <formula>0</formula>
    </cfRule>
    <cfRule type="cellIs" dxfId="19410" priority="290" operator="lessThan">
      <formula>V$6</formula>
    </cfRule>
    <cfRule type="cellIs" dxfId="19409" priority="291" operator="lessThan">
      <formula>V$7</formula>
    </cfRule>
    <cfRule type="cellIs" dxfId="19408" priority="292" operator="greaterThanOrEqual">
      <formula>V$7</formula>
    </cfRule>
  </conditionalFormatting>
  <conditionalFormatting sqref="V178:V185">
    <cfRule type="cellIs" dxfId="19407" priority="285" operator="equal">
      <formula>0</formula>
    </cfRule>
    <cfRule type="cellIs" dxfId="19406" priority="286" operator="lessThan">
      <formula>V$6</formula>
    </cfRule>
    <cfRule type="cellIs" dxfId="19405" priority="287" operator="lessThan">
      <formula>V$7</formula>
    </cfRule>
    <cfRule type="cellIs" dxfId="19404" priority="288" operator="greaterThanOrEqual">
      <formula>V$7</formula>
    </cfRule>
  </conditionalFormatting>
  <conditionalFormatting sqref="V189:V190">
    <cfRule type="cellIs" dxfId="19403" priority="281" operator="equal">
      <formula>0</formula>
    </cfRule>
    <cfRule type="cellIs" dxfId="19402" priority="282" operator="lessThan">
      <formula>V$6</formula>
    </cfRule>
    <cfRule type="cellIs" dxfId="19401" priority="283" operator="lessThan">
      <formula>V$7</formula>
    </cfRule>
    <cfRule type="cellIs" dxfId="19400" priority="284" operator="greaterThanOrEqual">
      <formula>V$7</formula>
    </cfRule>
  </conditionalFormatting>
  <conditionalFormatting sqref="V192:V196">
    <cfRule type="cellIs" dxfId="19399" priority="277" operator="equal">
      <formula>0</formula>
    </cfRule>
    <cfRule type="cellIs" dxfId="19398" priority="278" operator="lessThan">
      <formula>V$6</formula>
    </cfRule>
    <cfRule type="cellIs" dxfId="19397" priority="279" operator="lessThan">
      <formula>V$7</formula>
    </cfRule>
    <cfRule type="cellIs" dxfId="19396" priority="280" operator="greaterThanOrEqual">
      <formula>V$7</formula>
    </cfRule>
  </conditionalFormatting>
  <conditionalFormatting sqref="V198:V202">
    <cfRule type="cellIs" dxfId="19395" priority="273" operator="equal">
      <formula>0</formula>
    </cfRule>
    <cfRule type="cellIs" dxfId="19394" priority="274" operator="lessThan">
      <formula>V$6</formula>
    </cfRule>
    <cfRule type="cellIs" dxfId="19393" priority="275" operator="lessThan">
      <formula>V$7</formula>
    </cfRule>
    <cfRule type="cellIs" dxfId="19392" priority="276" operator="greaterThanOrEqual">
      <formula>V$7</formula>
    </cfRule>
  </conditionalFormatting>
  <conditionalFormatting sqref="V204:V212">
    <cfRule type="cellIs" dxfId="19391" priority="269" operator="equal">
      <formula>0</formula>
    </cfRule>
    <cfRule type="cellIs" dxfId="19390" priority="270" operator="lessThan">
      <formula>V$6</formula>
    </cfRule>
    <cfRule type="cellIs" dxfId="19389" priority="271" operator="lessThan">
      <formula>V$7</formula>
    </cfRule>
    <cfRule type="cellIs" dxfId="19388" priority="272" operator="greaterThanOrEqual">
      <formula>V$7</formula>
    </cfRule>
  </conditionalFormatting>
  <conditionalFormatting sqref="V214:V220">
    <cfRule type="cellIs" dxfId="19387" priority="265" operator="equal">
      <formula>0</formula>
    </cfRule>
    <cfRule type="cellIs" dxfId="19386" priority="266" operator="lessThan">
      <formula>V$6</formula>
    </cfRule>
    <cfRule type="cellIs" dxfId="19385" priority="267" operator="lessThan">
      <formula>V$7</formula>
    </cfRule>
    <cfRule type="cellIs" dxfId="19384" priority="268" operator="greaterThanOrEqual">
      <formula>V$7</formula>
    </cfRule>
  </conditionalFormatting>
  <conditionalFormatting sqref="V224:V233">
    <cfRule type="cellIs" dxfId="19383" priority="261" operator="equal">
      <formula>0</formula>
    </cfRule>
    <cfRule type="cellIs" dxfId="19382" priority="262" operator="lessThan">
      <formula>V$6</formula>
    </cfRule>
    <cfRule type="cellIs" dxfId="19381" priority="263" operator="lessThan">
      <formula>V$7</formula>
    </cfRule>
    <cfRule type="cellIs" dxfId="19380" priority="264" operator="greaterThanOrEqual">
      <formula>V$7</formula>
    </cfRule>
  </conditionalFormatting>
  <conditionalFormatting sqref="V235:V237">
    <cfRule type="cellIs" dxfId="19379" priority="257" operator="equal">
      <formula>0</formula>
    </cfRule>
    <cfRule type="cellIs" dxfId="19378" priority="258" operator="lessThan">
      <formula>V$6</formula>
    </cfRule>
    <cfRule type="cellIs" dxfId="19377" priority="259" operator="lessThan">
      <formula>V$7</formula>
    </cfRule>
    <cfRule type="cellIs" dxfId="19376" priority="260" operator="greaterThanOrEqual">
      <formula>V$7</formula>
    </cfRule>
  </conditionalFormatting>
  <conditionalFormatting sqref="V239:V244">
    <cfRule type="cellIs" dxfId="19375" priority="253" operator="equal">
      <formula>0</formula>
    </cfRule>
    <cfRule type="cellIs" dxfId="19374" priority="254" operator="lessThan">
      <formula>V$6</formula>
    </cfRule>
    <cfRule type="cellIs" dxfId="19373" priority="255" operator="lessThan">
      <formula>V$7</formula>
    </cfRule>
    <cfRule type="cellIs" dxfId="19372" priority="256" operator="greaterThanOrEqual">
      <formula>V$7</formula>
    </cfRule>
  </conditionalFormatting>
  <conditionalFormatting sqref="V246:V252">
    <cfRule type="cellIs" dxfId="19371" priority="249" operator="equal">
      <formula>0</formula>
    </cfRule>
    <cfRule type="cellIs" dxfId="19370" priority="250" operator="lessThan">
      <formula>V$6</formula>
    </cfRule>
    <cfRule type="cellIs" dxfId="19369" priority="251" operator="lessThan">
      <formula>V$7</formula>
    </cfRule>
    <cfRule type="cellIs" dxfId="19368" priority="252" operator="greaterThanOrEqual">
      <formula>V$7</formula>
    </cfRule>
  </conditionalFormatting>
  <conditionalFormatting sqref="V254:V259">
    <cfRule type="cellIs" dxfId="19367" priority="245" operator="equal">
      <formula>0</formula>
    </cfRule>
    <cfRule type="cellIs" dxfId="19366" priority="246" operator="lessThan">
      <formula>V$6</formula>
    </cfRule>
    <cfRule type="cellIs" dxfId="19365" priority="247" operator="lessThan">
      <formula>V$7</formula>
    </cfRule>
    <cfRule type="cellIs" dxfId="19364" priority="248" operator="greaterThanOrEqual">
      <formula>V$7</formula>
    </cfRule>
  </conditionalFormatting>
  <conditionalFormatting sqref="V263:V273">
    <cfRule type="cellIs" dxfId="19363" priority="241" operator="equal">
      <formula>0</formula>
    </cfRule>
    <cfRule type="cellIs" dxfId="19362" priority="242" operator="lessThan">
      <formula>V$6</formula>
    </cfRule>
    <cfRule type="cellIs" dxfId="19361" priority="243" operator="lessThan">
      <formula>V$7</formula>
    </cfRule>
    <cfRule type="cellIs" dxfId="19360" priority="244" operator="greaterThanOrEqual">
      <formula>V$7</formula>
    </cfRule>
  </conditionalFormatting>
  <conditionalFormatting sqref="V298:V304">
    <cfRule type="cellIs" dxfId="19359" priority="225" operator="equal">
      <formula>0</formula>
    </cfRule>
    <cfRule type="cellIs" dxfId="19358" priority="226" operator="lessThan">
      <formula>V$6</formula>
    </cfRule>
    <cfRule type="cellIs" dxfId="19357" priority="227" operator="lessThan">
      <formula>V$7</formula>
    </cfRule>
    <cfRule type="cellIs" dxfId="19356" priority="228" operator="greaterThanOrEqual">
      <formula>V$7</formula>
    </cfRule>
  </conditionalFormatting>
  <conditionalFormatting sqref="V306:V309">
    <cfRule type="cellIs" dxfId="19355" priority="221" operator="equal">
      <formula>0</formula>
    </cfRule>
    <cfRule type="cellIs" dxfId="19354" priority="222" operator="lessThan">
      <formula>V$6</formula>
    </cfRule>
    <cfRule type="cellIs" dxfId="19353" priority="223" operator="lessThan">
      <formula>V$7</formula>
    </cfRule>
    <cfRule type="cellIs" dxfId="19352" priority="224" operator="greaterThanOrEqual">
      <formula>V$7</formula>
    </cfRule>
  </conditionalFormatting>
  <conditionalFormatting sqref="V313:V319">
    <cfRule type="cellIs" dxfId="19351" priority="217" operator="equal">
      <formula>0</formula>
    </cfRule>
    <cfRule type="cellIs" dxfId="19350" priority="218" operator="lessThan">
      <formula>V$6</formula>
    </cfRule>
    <cfRule type="cellIs" dxfId="19349" priority="219" operator="lessThan">
      <formula>V$7</formula>
    </cfRule>
    <cfRule type="cellIs" dxfId="19348" priority="220" operator="greaterThanOrEqual">
      <formula>V$7</formula>
    </cfRule>
  </conditionalFormatting>
  <conditionalFormatting sqref="V328:V340">
    <cfRule type="cellIs" dxfId="19347" priority="213" operator="equal">
      <formula>0</formula>
    </cfRule>
    <cfRule type="cellIs" dxfId="19346" priority="214" operator="lessThan">
      <formula>V$6</formula>
    </cfRule>
    <cfRule type="cellIs" dxfId="19345" priority="215" operator="lessThan">
      <formula>V$7</formula>
    </cfRule>
    <cfRule type="cellIs" dxfId="19344" priority="216" operator="greaterThanOrEqual">
      <formula>V$7</formula>
    </cfRule>
  </conditionalFormatting>
  <conditionalFormatting sqref="V342:V349">
    <cfRule type="cellIs" dxfId="19343" priority="209" operator="equal">
      <formula>0</formula>
    </cfRule>
    <cfRule type="cellIs" dxfId="19342" priority="210" operator="lessThan">
      <formula>V$6</formula>
    </cfRule>
    <cfRule type="cellIs" dxfId="19341" priority="211" operator="lessThan">
      <formula>V$7</formula>
    </cfRule>
    <cfRule type="cellIs" dxfId="19340" priority="212" operator="greaterThanOrEqual">
      <formula>V$7</formula>
    </cfRule>
  </conditionalFormatting>
  <conditionalFormatting sqref="V351:V360">
    <cfRule type="cellIs" dxfId="19339" priority="205" operator="equal">
      <formula>0</formula>
    </cfRule>
    <cfRule type="cellIs" dxfId="19338" priority="206" operator="lessThan">
      <formula>V$6</formula>
    </cfRule>
    <cfRule type="cellIs" dxfId="19337" priority="207" operator="lessThan">
      <formula>V$7</formula>
    </cfRule>
    <cfRule type="cellIs" dxfId="19336" priority="208" operator="greaterThanOrEqual">
      <formula>V$7</formula>
    </cfRule>
  </conditionalFormatting>
  <conditionalFormatting sqref="V364:V375">
    <cfRule type="cellIs" dxfId="19335" priority="201" operator="equal">
      <formula>0</formula>
    </cfRule>
    <cfRule type="cellIs" dxfId="19334" priority="202" operator="lessThan">
      <formula>V$6</formula>
    </cfRule>
    <cfRule type="cellIs" dxfId="19333" priority="203" operator="lessThan">
      <formula>V$7</formula>
    </cfRule>
    <cfRule type="cellIs" dxfId="19332" priority="204" operator="greaterThanOrEqual">
      <formula>V$7</formula>
    </cfRule>
  </conditionalFormatting>
  <conditionalFormatting sqref="V377:V383">
    <cfRule type="cellIs" dxfId="19331" priority="197" operator="equal">
      <formula>0</formula>
    </cfRule>
    <cfRule type="cellIs" dxfId="19330" priority="198" operator="lessThan">
      <formula>V$6</formula>
    </cfRule>
    <cfRule type="cellIs" dxfId="19329" priority="199" operator="lessThan">
      <formula>V$7</formula>
    </cfRule>
    <cfRule type="cellIs" dxfId="19328" priority="200" operator="greaterThanOrEqual">
      <formula>V$7</formula>
    </cfRule>
  </conditionalFormatting>
  <conditionalFormatting sqref="V385:V389">
    <cfRule type="cellIs" dxfId="19327" priority="193" operator="equal">
      <formula>0</formula>
    </cfRule>
    <cfRule type="cellIs" dxfId="19326" priority="194" operator="lessThan">
      <formula>V$6</formula>
    </cfRule>
    <cfRule type="cellIs" dxfId="19325" priority="195" operator="lessThan">
      <formula>V$7</formula>
    </cfRule>
    <cfRule type="cellIs" dxfId="19324" priority="196" operator="greaterThanOrEqual">
      <formula>V$7</formula>
    </cfRule>
  </conditionalFormatting>
  <conditionalFormatting sqref="V391:V396">
    <cfRule type="cellIs" dxfId="19323" priority="189" operator="equal">
      <formula>0</formula>
    </cfRule>
    <cfRule type="cellIs" dxfId="19322" priority="190" operator="lessThan">
      <formula>V$6</formula>
    </cfRule>
    <cfRule type="cellIs" dxfId="19321" priority="191" operator="lessThan">
      <formula>V$7</formula>
    </cfRule>
    <cfRule type="cellIs" dxfId="19320" priority="192" operator="greaterThanOrEqual">
      <formula>V$7</formula>
    </cfRule>
  </conditionalFormatting>
  <conditionalFormatting sqref="V10">
    <cfRule type="cellIs" dxfId="19319" priority="181" operator="equal">
      <formula>0</formula>
    </cfRule>
    <cfRule type="cellIs" dxfId="19318" priority="182" operator="lessThan">
      <formula>V$6</formula>
    </cfRule>
    <cfRule type="cellIs" dxfId="19317" priority="183" operator="lessThan">
      <formula>V$7</formula>
    </cfRule>
    <cfRule type="cellIs" dxfId="19316" priority="184" operator="greaterThanOrEqual">
      <formula>V$7</formula>
    </cfRule>
  </conditionalFormatting>
  <conditionalFormatting sqref="V21">
    <cfRule type="cellIs" dxfId="19315" priority="177" operator="equal">
      <formula>0</formula>
    </cfRule>
    <cfRule type="cellIs" dxfId="19314" priority="178" operator="lessThan">
      <formula>V$6</formula>
    </cfRule>
    <cfRule type="cellIs" dxfId="19313" priority="179" operator="lessThan">
      <formula>V$7</formula>
    </cfRule>
    <cfRule type="cellIs" dxfId="19312" priority="180" operator="greaterThanOrEqual">
      <formula>V$7</formula>
    </cfRule>
  </conditionalFormatting>
  <conditionalFormatting sqref="V32">
    <cfRule type="cellIs" dxfId="19311" priority="173" operator="equal">
      <formula>0</formula>
    </cfRule>
    <cfRule type="cellIs" dxfId="19310" priority="174" operator="lessThan">
      <formula>V$6</formula>
    </cfRule>
    <cfRule type="cellIs" dxfId="19309" priority="175" operator="lessThan">
      <formula>V$7</formula>
    </cfRule>
    <cfRule type="cellIs" dxfId="19308" priority="176" operator="greaterThanOrEqual">
      <formula>V$7</formula>
    </cfRule>
  </conditionalFormatting>
  <conditionalFormatting sqref="V38">
    <cfRule type="cellIs" dxfId="19307" priority="169" operator="equal">
      <formula>0</formula>
    </cfRule>
    <cfRule type="cellIs" dxfId="19306" priority="170" operator="lessThan">
      <formula>V$6</formula>
    </cfRule>
    <cfRule type="cellIs" dxfId="19305" priority="171" operator="lessThan">
      <formula>V$7</formula>
    </cfRule>
    <cfRule type="cellIs" dxfId="19304" priority="172" operator="greaterThanOrEqual">
      <formula>V$7</formula>
    </cfRule>
  </conditionalFormatting>
  <conditionalFormatting sqref="V46">
    <cfRule type="cellIs" dxfId="19303" priority="165" operator="equal">
      <formula>0</formula>
    </cfRule>
    <cfRule type="cellIs" dxfId="19302" priority="166" operator="lessThan">
      <formula>V$6</formula>
    </cfRule>
    <cfRule type="cellIs" dxfId="19301" priority="167" operator="lessThan">
      <formula>V$7</formula>
    </cfRule>
    <cfRule type="cellIs" dxfId="19300" priority="168" operator="greaterThanOrEqual">
      <formula>V$7</formula>
    </cfRule>
  </conditionalFormatting>
  <conditionalFormatting sqref="V54">
    <cfRule type="cellIs" dxfId="19299" priority="161" operator="equal">
      <formula>0</formula>
    </cfRule>
    <cfRule type="cellIs" dxfId="19298" priority="162" operator="lessThan">
      <formula>V$6</formula>
    </cfRule>
    <cfRule type="cellIs" dxfId="19297" priority="163" operator="lessThan">
      <formula>V$7</formula>
    </cfRule>
    <cfRule type="cellIs" dxfId="19296" priority="164" operator="greaterThanOrEqual">
      <formula>V$7</formula>
    </cfRule>
  </conditionalFormatting>
  <conditionalFormatting sqref="V63">
    <cfRule type="cellIs" dxfId="19295" priority="157" operator="equal">
      <formula>0</formula>
    </cfRule>
    <cfRule type="cellIs" dxfId="19294" priority="158" operator="lessThan">
      <formula>V$6</formula>
    </cfRule>
    <cfRule type="cellIs" dxfId="19293" priority="159" operator="lessThan">
      <formula>V$7</formula>
    </cfRule>
    <cfRule type="cellIs" dxfId="19292" priority="160" operator="greaterThanOrEqual">
      <formula>V$7</formula>
    </cfRule>
  </conditionalFormatting>
  <conditionalFormatting sqref="V69:V70">
    <cfRule type="cellIs" dxfId="19291" priority="153" operator="equal">
      <formula>0</formula>
    </cfRule>
    <cfRule type="cellIs" dxfId="19290" priority="154" operator="lessThan">
      <formula>V$6</formula>
    </cfRule>
    <cfRule type="cellIs" dxfId="19289" priority="155" operator="lessThan">
      <formula>V$7</formula>
    </cfRule>
    <cfRule type="cellIs" dxfId="19288" priority="156" operator="greaterThanOrEqual">
      <formula>V$7</formula>
    </cfRule>
  </conditionalFormatting>
  <conditionalFormatting sqref="V79">
    <cfRule type="cellIs" dxfId="19287" priority="149" operator="equal">
      <formula>0</formula>
    </cfRule>
    <cfRule type="cellIs" dxfId="19286" priority="150" operator="lessThan">
      <formula>V$6</formula>
    </cfRule>
    <cfRule type="cellIs" dxfId="19285" priority="151" operator="lessThan">
      <formula>V$7</formula>
    </cfRule>
    <cfRule type="cellIs" dxfId="19284" priority="152" operator="greaterThanOrEqual">
      <formula>V$7</formula>
    </cfRule>
  </conditionalFormatting>
  <conditionalFormatting sqref="V89">
    <cfRule type="cellIs" dxfId="19283" priority="145" operator="equal">
      <formula>0</formula>
    </cfRule>
    <cfRule type="cellIs" dxfId="19282" priority="146" operator="lessThan">
      <formula>V$6</formula>
    </cfRule>
    <cfRule type="cellIs" dxfId="19281" priority="147" operator="lessThan">
      <formula>V$7</formula>
    </cfRule>
    <cfRule type="cellIs" dxfId="19280" priority="148" operator="greaterThanOrEqual">
      <formula>V$7</formula>
    </cfRule>
  </conditionalFormatting>
  <conditionalFormatting sqref="V97">
    <cfRule type="cellIs" dxfId="19279" priority="141" operator="equal">
      <formula>0</formula>
    </cfRule>
    <cfRule type="cellIs" dxfId="19278" priority="142" operator="lessThan">
      <formula>V$6</formula>
    </cfRule>
    <cfRule type="cellIs" dxfId="19277" priority="143" operator="lessThan">
      <formula>V$7</formula>
    </cfRule>
    <cfRule type="cellIs" dxfId="19276" priority="144" operator="greaterThanOrEqual">
      <formula>V$7</formula>
    </cfRule>
  </conditionalFormatting>
  <conditionalFormatting sqref="V108:V109">
    <cfRule type="cellIs" dxfId="19275" priority="137" operator="equal">
      <formula>0</formula>
    </cfRule>
    <cfRule type="cellIs" dxfId="19274" priority="138" operator="lessThan">
      <formula>V$6</formula>
    </cfRule>
    <cfRule type="cellIs" dxfId="19273" priority="139" operator="lessThan">
      <formula>V$7</formula>
    </cfRule>
    <cfRule type="cellIs" dxfId="19272" priority="140" operator="greaterThanOrEqual">
      <formula>V$7</formula>
    </cfRule>
  </conditionalFormatting>
  <conditionalFormatting sqref="V124">
    <cfRule type="cellIs" dxfId="19271" priority="133" operator="equal">
      <formula>0</formula>
    </cfRule>
    <cfRule type="cellIs" dxfId="19270" priority="134" operator="lessThan">
      <formula>V$6</formula>
    </cfRule>
    <cfRule type="cellIs" dxfId="19269" priority="135" operator="lessThan">
      <formula>V$7</formula>
    </cfRule>
    <cfRule type="cellIs" dxfId="19268" priority="136" operator="greaterThanOrEqual">
      <formula>V$7</formula>
    </cfRule>
  </conditionalFormatting>
  <conditionalFormatting sqref="V144">
    <cfRule type="cellIs" dxfId="19267" priority="125" operator="equal">
      <formula>0</formula>
    </cfRule>
    <cfRule type="cellIs" dxfId="19266" priority="126" operator="lessThan">
      <formula>V$6</formula>
    </cfRule>
    <cfRule type="cellIs" dxfId="19265" priority="127" operator="lessThan">
      <formula>V$7</formula>
    </cfRule>
    <cfRule type="cellIs" dxfId="19264" priority="128" operator="greaterThanOrEqual">
      <formula>V$7</formula>
    </cfRule>
  </conditionalFormatting>
  <conditionalFormatting sqref="V155">
    <cfRule type="cellIs" dxfId="19263" priority="121" operator="equal">
      <formula>0</formula>
    </cfRule>
    <cfRule type="cellIs" dxfId="19262" priority="122" operator="lessThan">
      <formula>V$6</formula>
    </cfRule>
    <cfRule type="cellIs" dxfId="19261" priority="123" operator="lessThan">
      <formula>V$7</formula>
    </cfRule>
    <cfRule type="cellIs" dxfId="19260" priority="124" operator="greaterThanOrEqual">
      <formula>V$7</formula>
    </cfRule>
  </conditionalFormatting>
  <conditionalFormatting sqref="V162">
    <cfRule type="cellIs" dxfId="19259" priority="117" operator="equal">
      <formula>0</formula>
    </cfRule>
    <cfRule type="cellIs" dxfId="19258" priority="118" operator="lessThan">
      <formula>V$6</formula>
    </cfRule>
    <cfRule type="cellIs" dxfId="19257" priority="119" operator="lessThan">
      <formula>V$7</formula>
    </cfRule>
    <cfRule type="cellIs" dxfId="19256" priority="120" operator="greaterThanOrEqual">
      <formula>V$7</formula>
    </cfRule>
  </conditionalFormatting>
  <conditionalFormatting sqref="V168">
    <cfRule type="cellIs" dxfId="19255" priority="113" operator="equal">
      <formula>0</formula>
    </cfRule>
    <cfRule type="cellIs" dxfId="19254" priority="114" operator="lessThan">
      <formula>V$6</formula>
    </cfRule>
    <cfRule type="cellIs" dxfId="19253" priority="115" operator="lessThan">
      <formula>V$7</formula>
    </cfRule>
    <cfRule type="cellIs" dxfId="19252" priority="116" operator="greaterThanOrEqual">
      <formula>V$7</formula>
    </cfRule>
  </conditionalFormatting>
  <conditionalFormatting sqref="V177">
    <cfRule type="cellIs" dxfId="19251" priority="109" operator="equal">
      <formula>0</formula>
    </cfRule>
    <cfRule type="cellIs" dxfId="19250" priority="110" operator="lessThan">
      <formula>V$6</formula>
    </cfRule>
    <cfRule type="cellIs" dxfId="19249" priority="111" operator="lessThan">
      <formula>V$7</formula>
    </cfRule>
    <cfRule type="cellIs" dxfId="19248" priority="112" operator="greaterThanOrEqual">
      <formula>V$7</formula>
    </cfRule>
  </conditionalFormatting>
  <conditionalFormatting sqref="V187:V188">
    <cfRule type="cellIs" dxfId="19247" priority="105" operator="equal">
      <formula>0</formula>
    </cfRule>
    <cfRule type="cellIs" dxfId="19246" priority="106" operator="lessThan">
      <formula>V$6</formula>
    </cfRule>
    <cfRule type="cellIs" dxfId="19245" priority="107" operator="lessThan">
      <formula>V$7</formula>
    </cfRule>
    <cfRule type="cellIs" dxfId="19244" priority="108" operator="greaterThanOrEqual">
      <formula>V$7</formula>
    </cfRule>
  </conditionalFormatting>
  <conditionalFormatting sqref="V191">
    <cfRule type="cellIs" dxfId="19243" priority="101" operator="equal">
      <formula>0</formula>
    </cfRule>
    <cfRule type="cellIs" dxfId="19242" priority="102" operator="lessThan">
      <formula>V$6</formula>
    </cfRule>
    <cfRule type="cellIs" dxfId="19241" priority="103" operator="lessThan">
      <formula>V$7</formula>
    </cfRule>
    <cfRule type="cellIs" dxfId="19240" priority="104" operator="greaterThanOrEqual">
      <formula>V$7</formula>
    </cfRule>
  </conditionalFormatting>
  <conditionalFormatting sqref="V197">
    <cfRule type="cellIs" dxfId="19239" priority="97" operator="equal">
      <formula>0</formula>
    </cfRule>
    <cfRule type="cellIs" dxfId="19238" priority="98" operator="lessThan">
      <formula>V$6</formula>
    </cfRule>
    <cfRule type="cellIs" dxfId="19237" priority="99" operator="lessThan">
      <formula>V$7</formula>
    </cfRule>
    <cfRule type="cellIs" dxfId="19236" priority="100" operator="greaterThanOrEqual">
      <formula>V$7</formula>
    </cfRule>
  </conditionalFormatting>
  <conditionalFormatting sqref="V203">
    <cfRule type="cellIs" dxfId="19235" priority="93" operator="equal">
      <formula>0</formula>
    </cfRule>
    <cfRule type="cellIs" dxfId="19234" priority="94" operator="lessThan">
      <formula>V$6</formula>
    </cfRule>
    <cfRule type="cellIs" dxfId="19233" priority="95" operator="lessThan">
      <formula>V$7</formula>
    </cfRule>
    <cfRule type="cellIs" dxfId="19232" priority="96" operator="greaterThanOrEqual">
      <formula>V$7</formula>
    </cfRule>
  </conditionalFormatting>
  <conditionalFormatting sqref="V213">
    <cfRule type="cellIs" dxfId="19231" priority="89" operator="equal">
      <formula>0</formula>
    </cfRule>
    <cfRule type="cellIs" dxfId="19230" priority="90" operator="lessThan">
      <formula>V$6</formula>
    </cfRule>
    <cfRule type="cellIs" dxfId="19229" priority="91" operator="lessThan">
      <formula>V$7</formula>
    </cfRule>
    <cfRule type="cellIs" dxfId="19228" priority="92" operator="greaterThanOrEqual">
      <formula>V$7</formula>
    </cfRule>
  </conditionalFormatting>
  <conditionalFormatting sqref="V222:V223">
    <cfRule type="cellIs" dxfId="19227" priority="85" operator="equal">
      <formula>0</formula>
    </cfRule>
    <cfRule type="cellIs" dxfId="19226" priority="86" operator="lessThan">
      <formula>V$6</formula>
    </cfRule>
    <cfRule type="cellIs" dxfId="19225" priority="87" operator="lessThan">
      <formula>V$7</formula>
    </cfRule>
    <cfRule type="cellIs" dxfId="19224" priority="88" operator="greaterThanOrEqual">
      <formula>V$7</formula>
    </cfRule>
  </conditionalFormatting>
  <conditionalFormatting sqref="V234">
    <cfRule type="cellIs" dxfId="19223" priority="81" operator="equal">
      <formula>0</formula>
    </cfRule>
    <cfRule type="cellIs" dxfId="19222" priority="82" operator="lessThan">
      <formula>V$6</formula>
    </cfRule>
    <cfRule type="cellIs" dxfId="19221" priority="83" operator="lessThan">
      <formula>V$7</formula>
    </cfRule>
    <cfRule type="cellIs" dxfId="19220" priority="84" operator="greaterThanOrEqual">
      <formula>V$7</formula>
    </cfRule>
  </conditionalFormatting>
  <conditionalFormatting sqref="V238">
    <cfRule type="cellIs" dxfId="19219" priority="77" operator="equal">
      <formula>0</formula>
    </cfRule>
    <cfRule type="cellIs" dxfId="19218" priority="78" operator="lessThan">
      <formula>V$6</formula>
    </cfRule>
    <cfRule type="cellIs" dxfId="19217" priority="79" operator="lessThan">
      <formula>V$7</formula>
    </cfRule>
    <cfRule type="cellIs" dxfId="19216" priority="80" operator="greaterThanOrEqual">
      <formula>V$7</formula>
    </cfRule>
  </conditionalFormatting>
  <conditionalFormatting sqref="V245">
    <cfRule type="cellIs" dxfId="19215" priority="73" operator="equal">
      <formula>0</formula>
    </cfRule>
    <cfRule type="cellIs" dxfId="19214" priority="74" operator="lessThan">
      <formula>V$6</formula>
    </cfRule>
    <cfRule type="cellIs" dxfId="19213" priority="75" operator="lessThan">
      <formula>V$7</formula>
    </cfRule>
    <cfRule type="cellIs" dxfId="19212" priority="76" operator="greaterThanOrEqual">
      <formula>V$7</formula>
    </cfRule>
  </conditionalFormatting>
  <conditionalFormatting sqref="V253">
    <cfRule type="cellIs" dxfId="19211" priority="69" operator="equal">
      <formula>0</formula>
    </cfRule>
    <cfRule type="cellIs" dxfId="19210" priority="70" operator="lessThan">
      <formula>V$6</formula>
    </cfRule>
    <cfRule type="cellIs" dxfId="19209" priority="71" operator="lessThan">
      <formula>V$7</formula>
    </cfRule>
    <cfRule type="cellIs" dxfId="19208" priority="72" operator="greaterThanOrEqual">
      <formula>V$7</formula>
    </cfRule>
  </conditionalFormatting>
  <conditionalFormatting sqref="V261:V262">
    <cfRule type="cellIs" dxfId="19207" priority="65" operator="equal">
      <formula>0</formula>
    </cfRule>
    <cfRule type="cellIs" dxfId="19206" priority="66" operator="lessThan">
      <formula>V$6</formula>
    </cfRule>
    <cfRule type="cellIs" dxfId="19205" priority="67" operator="lessThan">
      <formula>V$7</formula>
    </cfRule>
    <cfRule type="cellIs" dxfId="19204" priority="68" operator="greaterThanOrEqual">
      <formula>V$7</formula>
    </cfRule>
  </conditionalFormatting>
  <conditionalFormatting sqref="V274">
    <cfRule type="cellIs" dxfId="19203" priority="61" operator="equal">
      <formula>0</formula>
    </cfRule>
    <cfRule type="cellIs" dxfId="19202" priority="62" operator="lessThan">
      <formula>V$6</formula>
    </cfRule>
    <cfRule type="cellIs" dxfId="19201" priority="63" operator="lessThan">
      <formula>V$7</formula>
    </cfRule>
    <cfRule type="cellIs" dxfId="19200" priority="64" operator="greaterThanOrEqual">
      <formula>V$7</formula>
    </cfRule>
  </conditionalFormatting>
  <conditionalFormatting sqref="V280">
    <cfRule type="cellIs" dxfId="19199" priority="57" operator="equal">
      <formula>0</formula>
    </cfRule>
    <cfRule type="cellIs" dxfId="19198" priority="58" operator="lessThan">
      <formula>V$6</formula>
    </cfRule>
    <cfRule type="cellIs" dxfId="19197" priority="59" operator="lessThan">
      <formula>V$7</formula>
    </cfRule>
    <cfRule type="cellIs" dxfId="19196" priority="60" operator="greaterThanOrEqual">
      <formula>V$7</formula>
    </cfRule>
  </conditionalFormatting>
  <conditionalFormatting sqref="V289">
    <cfRule type="cellIs" dxfId="19195" priority="53" operator="equal">
      <formula>0</formula>
    </cfRule>
    <cfRule type="cellIs" dxfId="19194" priority="54" operator="lessThan">
      <formula>V$6</formula>
    </cfRule>
    <cfRule type="cellIs" dxfId="19193" priority="55" operator="lessThan">
      <formula>V$7</formula>
    </cfRule>
    <cfRule type="cellIs" dxfId="19192" priority="56" operator="greaterThanOrEqual">
      <formula>V$7</formula>
    </cfRule>
  </conditionalFormatting>
  <conditionalFormatting sqref="V297">
    <cfRule type="cellIs" dxfId="19191" priority="49" operator="equal">
      <formula>0</formula>
    </cfRule>
    <cfRule type="cellIs" dxfId="19190" priority="50" operator="lessThan">
      <formula>V$6</formula>
    </cfRule>
    <cfRule type="cellIs" dxfId="19189" priority="51" operator="lessThan">
      <formula>V$7</formula>
    </cfRule>
    <cfRule type="cellIs" dxfId="19188" priority="52" operator="greaterThanOrEqual">
      <formula>V$7</formula>
    </cfRule>
  </conditionalFormatting>
  <conditionalFormatting sqref="V305">
    <cfRule type="cellIs" dxfId="19187" priority="45" operator="equal">
      <formula>0</formula>
    </cfRule>
    <cfRule type="cellIs" dxfId="19186" priority="46" operator="lessThan">
      <formula>V$6</formula>
    </cfRule>
    <cfRule type="cellIs" dxfId="19185" priority="47" operator="lessThan">
      <formula>V$7</formula>
    </cfRule>
    <cfRule type="cellIs" dxfId="19184" priority="48" operator="greaterThanOrEqual">
      <formula>V$7</formula>
    </cfRule>
  </conditionalFormatting>
  <conditionalFormatting sqref="V311:V312">
    <cfRule type="cellIs" dxfId="19183" priority="41" operator="equal">
      <formula>0</formula>
    </cfRule>
    <cfRule type="cellIs" dxfId="19182" priority="42" operator="lessThan">
      <formula>V$6</formula>
    </cfRule>
    <cfRule type="cellIs" dxfId="19181" priority="43" operator="lessThan">
      <formula>V$7</formula>
    </cfRule>
    <cfRule type="cellIs" dxfId="19180" priority="44" operator="greaterThanOrEqual">
      <formula>V$7</formula>
    </cfRule>
  </conditionalFormatting>
  <conditionalFormatting sqref="V320">
    <cfRule type="cellIs" dxfId="19179" priority="37" operator="equal">
      <formula>0</formula>
    </cfRule>
    <cfRule type="cellIs" dxfId="19178" priority="38" operator="lessThan">
      <formula>V$6</formula>
    </cfRule>
    <cfRule type="cellIs" dxfId="19177" priority="39" operator="lessThan">
      <formula>V$7</formula>
    </cfRule>
    <cfRule type="cellIs" dxfId="19176" priority="40" operator="greaterThanOrEqual">
      <formula>V$7</formula>
    </cfRule>
  </conditionalFormatting>
  <conditionalFormatting sqref="V327">
    <cfRule type="cellIs" dxfId="19175" priority="33" operator="equal">
      <formula>0</formula>
    </cfRule>
    <cfRule type="cellIs" dxfId="19174" priority="34" operator="lessThan">
      <formula>V$6</formula>
    </cfRule>
    <cfRule type="cellIs" dxfId="19173" priority="35" operator="lessThan">
      <formula>V$7</formula>
    </cfRule>
    <cfRule type="cellIs" dxfId="19172" priority="36" operator="greaterThanOrEqual">
      <formula>V$7</formula>
    </cfRule>
  </conditionalFormatting>
  <conditionalFormatting sqref="V341">
    <cfRule type="cellIs" dxfId="19171" priority="29" operator="equal">
      <formula>0</formula>
    </cfRule>
    <cfRule type="cellIs" dxfId="19170" priority="30" operator="lessThan">
      <formula>V$6</formula>
    </cfRule>
    <cfRule type="cellIs" dxfId="19169" priority="31" operator="lessThan">
      <formula>V$7</formula>
    </cfRule>
    <cfRule type="cellIs" dxfId="19168" priority="32" operator="greaterThanOrEqual">
      <formula>V$7</formula>
    </cfRule>
  </conditionalFormatting>
  <conditionalFormatting sqref="V350">
    <cfRule type="cellIs" dxfId="19167" priority="25" operator="equal">
      <formula>0</formula>
    </cfRule>
    <cfRule type="cellIs" dxfId="19166" priority="26" operator="lessThan">
      <formula>V$6</formula>
    </cfRule>
    <cfRule type="cellIs" dxfId="19165" priority="27" operator="lessThan">
      <formula>V$7</formula>
    </cfRule>
    <cfRule type="cellIs" dxfId="19164" priority="28" operator="greaterThanOrEqual">
      <formula>V$7</formula>
    </cfRule>
  </conditionalFormatting>
  <conditionalFormatting sqref="V362:V363">
    <cfRule type="cellIs" dxfId="19163" priority="21" operator="equal">
      <formula>0</formula>
    </cfRule>
    <cfRule type="cellIs" dxfId="19162" priority="22" operator="lessThan">
      <formula>V$6</formula>
    </cfRule>
    <cfRule type="cellIs" dxfId="19161" priority="23" operator="lessThan">
      <formula>V$7</formula>
    </cfRule>
    <cfRule type="cellIs" dxfId="19160" priority="24" operator="greaterThanOrEqual">
      <formula>V$7</formula>
    </cfRule>
  </conditionalFormatting>
  <conditionalFormatting sqref="V376">
    <cfRule type="cellIs" dxfId="19159" priority="17" operator="equal">
      <formula>0</formula>
    </cfRule>
    <cfRule type="cellIs" dxfId="19158" priority="18" operator="lessThan">
      <formula>V$6</formula>
    </cfRule>
    <cfRule type="cellIs" dxfId="19157" priority="19" operator="lessThan">
      <formula>V$7</formula>
    </cfRule>
    <cfRule type="cellIs" dxfId="19156" priority="20" operator="greaterThanOrEqual">
      <formula>V$7</formula>
    </cfRule>
  </conditionalFormatting>
  <conditionalFormatting sqref="V384">
    <cfRule type="cellIs" dxfId="19155" priority="13" operator="equal">
      <formula>0</formula>
    </cfRule>
    <cfRule type="cellIs" dxfId="19154" priority="14" operator="lessThan">
      <formula>V$6</formula>
    </cfRule>
    <cfRule type="cellIs" dxfId="19153" priority="15" operator="lessThan">
      <formula>V$7</formula>
    </cfRule>
    <cfRule type="cellIs" dxfId="19152" priority="16" operator="greaterThanOrEqual">
      <formula>V$7</formula>
    </cfRule>
  </conditionalFormatting>
  <conditionalFormatting sqref="V390">
    <cfRule type="cellIs" dxfId="19151" priority="9" operator="equal">
      <formula>0</formula>
    </cfRule>
    <cfRule type="cellIs" dxfId="19150" priority="10" operator="lessThan">
      <formula>V$6</formula>
    </cfRule>
    <cfRule type="cellIs" dxfId="19149" priority="11" operator="lessThan">
      <formula>V$7</formula>
    </cfRule>
    <cfRule type="cellIs" dxfId="19148" priority="12" operator="greaterThanOrEqual">
      <formula>V$7</formula>
    </cfRule>
  </conditionalFormatting>
  <conditionalFormatting sqref="V397">
    <cfRule type="cellIs" dxfId="19147" priority="5" operator="equal">
      <formula>0</formula>
    </cfRule>
    <cfRule type="cellIs" dxfId="19146" priority="6" operator="lessThan">
      <formula>V$6</formula>
    </cfRule>
    <cfRule type="cellIs" dxfId="19145" priority="7" operator="lessThan">
      <formula>V$7</formula>
    </cfRule>
    <cfRule type="cellIs" dxfId="19144" priority="8" operator="greaterThanOrEqual">
      <formula>V$7</formula>
    </cfRule>
  </conditionalFormatting>
  <conditionalFormatting sqref="V408">
    <cfRule type="cellIs" dxfId="19143" priority="1" operator="equal">
      <formula>0</formula>
    </cfRule>
    <cfRule type="cellIs" dxfId="19142" priority="2" operator="lessThan">
      <formula>V$6</formula>
    </cfRule>
    <cfRule type="cellIs" dxfId="19141" priority="3" operator="lessThan">
      <formula>V$7</formula>
    </cfRule>
    <cfRule type="cellIs" dxfId="19140" priority="4" operator="greaterThanOrEqual">
      <formula>V$7</formula>
    </cfRule>
  </conditionalFormatting>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79998168889431442"/>
  </sheetPr>
  <dimension ref="A1:Z411"/>
  <sheetViews>
    <sheetView showGridLines="0" zoomScale="90" zoomScaleNormal="90" workbookViewId="0">
      <pane xSplit="4" ySplit="8" topLeftCell="E9" activePane="bottomRight" state="frozen"/>
      <selection activeCell="AQ3" sqref="AQ3:BA3"/>
      <selection pane="topRight" activeCell="AQ3" sqref="AQ3:BA3"/>
      <selection pane="bottomLeft" activeCell="AQ3" sqref="AQ3:BA3"/>
      <selection pane="bottomRight" activeCell="B1" sqref="B1"/>
    </sheetView>
  </sheetViews>
  <sheetFormatPr defaultRowHeight="14.25" x14ac:dyDescent="0.45"/>
  <cols>
    <col min="1" max="1" width="49.265625" hidden="1" customWidth="1"/>
    <col min="2" max="2" width="60.265625" customWidth="1"/>
    <col min="3" max="3" width="9.265625" customWidth="1"/>
    <col min="4" max="4" width="9.59765625" bestFit="1" customWidth="1"/>
    <col min="5" max="6" width="6.86328125" customWidth="1"/>
    <col min="7" max="7" width="6.3984375" customWidth="1"/>
    <col min="8" max="8" width="6.73046875" bestFit="1" customWidth="1"/>
    <col min="9" max="11" width="7.3984375" bestFit="1" customWidth="1"/>
    <col min="12" max="12" width="7.3984375" customWidth="1"/>
    <col min="13" max="15" width="7.3984375" bestFit="1" customWidth="1"/>
    <col min="16" max="16" width="8.86328125" bestFit="1" customWidth="1"/>
    <col min="17" max="17" width="7.3984375" customWidth="1"/>
  </cols>
  <sheetData>
    <row r="1" spans="1:26" ht="33.4" x14ac:dyDescent="1">
      <c r="A1" s="39"/>
      <c r="B1" s="109" t="s">
        <v>1047</v>
      </c>
      <c r="C1" s="39"/>
      <c r="E1" s="208" t="s">
        <v>1222</v>
      </c>
    </row>
    <row r="2" spans="1:26" ht="14.65" thickBot="1" x14ac:dyDescent="0.5"/>
    <row r="3" spans="1:26" ht="14.65" thickBot="1" x14ac:dyDescent="0.5">
      <c r="E3" s="568" t="s">
        <v>1347</v>
      </c>
      <c r="F3" s="569"/>
      <c r="G3" s="561" t="s">
        <v>1007</v>
      </c>
      <c r="H3" s="562"/>
      <c r="I3" s="562"/>
      <c r="J3" s="562"/>
      <c r="K3" s="562"/>
      <c r="L3" s="562"/>
      <c r="M3" s="562"/>
      <c r="N3" s="562"/>
      <c r="O3" s="562"/>
      <c r="P3" s="562"/>
      <c r="Q3" s="563"/>
    </row>
    <row r="4" spans="1:26" ht="14.65" thickBot="1" x14ac:dyDescent="0.5">
      <c r="E4" s="461">
        <v>0.5</v>
      </c>
      <c r="F4" s="462">
        <v>1</v>
      </c>
      <c r="G4" s="271" t="s">
        <v>990</v>
      </c>
      <c r="H4" s="271" t="s">
        <v>991</v>
      </c>
      <c r="I4" s="564" t="s">
        <v>989</v>
      </c>
      <c r="J4" s="565"/>
      <c r="K4" s="565"/>
      <c r="L4" s="565"/>
      <c r="M4" s="565"/>
      <c r="N4" s="565"/>
      <c r="O4" s="565"/>
      <c r="P4" s="566"/>
      <c r="Q4" s="271" t="s">
        <v>711</v>
      </c>
    </row>
    <row r="5" spans="1:26" ht="150" customHeight="1" thickBot="1" x14ac:dyDescent="0.5">
      <c r="A5" s="3"/>
      <c r="B5" s="42" t="s">
        <v>810</v>
      </c>
      <c r="C5" s="43" t="s">
        <v>695</v>
      </c>
      <c r="D5" s="270" t="s">
        <v>1362</v>
      </c>
      <c r="E5" s="549" t="s">
        <v>1345</v>
      </c>
      <c r="F5" s="567"/>
      <c r="G5" s="272" t="s">
        <v>720</v>
      </c>
      <c r="H5" s="275" t="s">
        <v>721</v>
      </c>
      <c r="I5" s="266" t="s">
        <v>722</v>
      </c>
      <c r="J5" s="267" t="s">
        <v>698</v>
      </c>
      <c r="K5" s="267" t="s">
        <v>723</v>
      </c>
      <c r="L5" s="267" t="s">
        <v>701</v>
      </c>
      <c r="M5" s="267" t="s">
        <v>724</v>
      </c>
      <c r="N5" s="267" t="s">
        <v>725</v>
      </c>
      <c r="O5" s="267" t="s">
        <v>1167</v>
      </c>
      <c r="P5" s="268" t="s">
        <v>706</v>
      </c>
      <c r="Q5" s="272" t="s">
        <v>1161</v>
      </c>
      <c r="S5" s="560" t="s">
        <v>1357</v>
      </c>
      <c r="T5" s="560"/>
      <c r="U5" s="560"/>
      <c r="V5" s="560"/>
      <c r="W5" s="560"/>
      <c r="X5" s="560"/>
      <c r="Y5" s="560"/>
      <c r="Z5" s="560"/>
    </row>
    <row r="6" spans="1:26" x14ac:dyDescent="0.45">
      <c r="A6" s="3"/>
      <c r="B6" s="551" t="s">
        <v>1151</v>
      </c>
      <c r="C6" s="552"/>
      <c r="D6" s="270"/>
      <c r="E6" s="466"/>
      <c r="F6" s="464"/>
      <c r="G6" s="273">
        <v>1.1499999999999999</v>
      </c>
      <c r="H6" s="276">
        <v>0.05</v>
      </c>
      <c r="I6" s="278">
        <v>0.5</v>
      </c>
      <c r="J6" s="269">
        <v>0.88239999999999996</v>
      </c>
      <c r="K6" s="269">
        <v>0.84360000000000002</v>
      </c>
      <c r="L6" s="269">
        <v>0.81069999999999998</v>
      </c>
      <c r="M6" s="269">
        <v>0.73299999999999998</v>
      </c>
      <c r="N6" s="269">
        <v>0.75</v>
      </c>
      <c r="O6" s="269">
        <v>0.9173</v>
      </c>
      <c r="P6" s="279">
        <v>0.82750000000000001</v>
      </c>
      <c r="Q6" s="336"/>
      <c r="S6" s="214"/>
    </row>
    <row r="7" spans="1:26" ht="14.65" thickBot="1" x14ac:dyDescent="0.5">
      <c r="A7" s="3"/>
      <c r="B7" s="553" t="s">
        <v>1152</v>
      </c>
      <c r="C7" s="554"/>
      <c r="D7" s="463"/>
      <c r="E7" s="467"/>
      <c r="F7" s="465"/>
      <c r="G7" s="274">
        <v>1.35</v>
      </c>
      <c r="H7" s="277">
        <v>7.4999999999999997E-2</v>
      </c>
      <c r="I7" s="280">
        <v>0.6</v>
      </c>
      <c r="J7" s="281">
        <v>0.90959999999999996</v>
      </c>
      <c r="K7" s="281">
        <v>0.87909999999999999</v>
      </c>
      <c r="L7" s="281">
        <v>0.86450000000000005</v>
      </c>
      <c r="M7" s="281">
        <v>0.81889999999999996</v>
      </c>
      <c r="N7" s="281">
        <v>0.84970000000000001</v>
      </c>
      <c r="O7" s="281">
        <v>0.94010000000000005</v>
      </c>
      <c r="P7" s="282">
        <v>0.88490000000000002</v>
      </c>
      <c r="Q7" s="277">
        <v>0.5</v>
      </c>
      <c r="S7" s="214"/>
    </row>
    <row r="8" spans="1:26" ht="6.75" customHeight="1" thickBot="1" x14ac:dyDescent="0.5">
      <c r="A8" s="19"/>
      <c r="B8" s="50"/>
      <c r="C8" s="49"/>
      <c r="D8" s="52"/>
      <c r="E8" s="52"/>
      <c r="F8" s="54"/>
      <c r="G8" s="478"/>
      <c r="H8" s="54"/>
      <c r="I8" s="54"/>
      <c r="J8" s="54"/>
      <c r="K8" s="54"/>
      <c r="L8" s="54"/>
      <c r="M8" s="54"/>
      <c r="N8" s="54"/>
      <c r="O8" s="54"/>
      <c r="P8" s="54"/>
      <c r="Q8" s="55"/>
    </row>
    <row r="9" spans="1:26" x14ac:dyDescent="0.45">
      <c r="A9" s="19" t="s">
        <v>0</v>
      </c>
      <c r="B9" s="25" t="s">
        <v>811</v>
      </c>
      <c r="C9" s="46"/>
      <c r="D9" s="88">
        <v>36975</v>
      </c>
      <c r="E9" s="468">
        <v>0.9</v>
      </c>
      <c r="F9" s="301">
        <v>1.1000000000000001</v>
      </c>
      <c r="G9" s="477">
        <v>1.0564</v>
      </c>
      <c r="H9" s="286">
        <v>5.4100000000000002E-2</v>
      </c>
      <c r="I9" s="302">
        <v>0.49480000000000002</v>
      </c>
      <c r="J9" s="283">
        <v>0.85489999999999999</v>
      </c>
      <c r="K9" s="283">
        <v>0.78779999999999994</v>
      </c>
      <c r="L9" s="283">
        <v>0.74590000000000001</v>
      </c>
      <c r="M9" s="283">
        <v>0.62409999999999999</v>
      </c>
      <c r="N9" s="283">
        <v>0.61699999999999999</v>
      </c>
      <c r="O9" s="283">
        <v>0.89419999999999999</v>
      </c>
      <c r="P9" s="284">
        <v>0.75149999999999995</v>
      </c>
      <c r="Q9" s="286">
        <v>6.6E-3</v>
      </c>
    </row>
    <row r="10" spans="1:26" x14ac:dyDescent="0.45">
      <c r="A10" s="19" t="s">
        <v>1363</v>
      </c>
      <c r="B10" s="25" t="s">
        <v>823</v>
      </c>
      <c r="C10" s="46"/>
      <c r="D10" s="87">
        <v>7416</v>
      </c>
      <c r="E10" s="469">
        <v>1</v>
      </c>
      <c r="F10" s="300">
        <v>1.2</v>
      </c>
      <c r="G10" s="92">
        <v>1.0314000000000001</v>
      </c>
      <c r="H10" s="287">
        <v>3.0300000000000001E-2</v>
      </c>
      <c r="I10" s="90">
        <v>0.47470000000000001</v>
      </c>
      <c r="J10" s="102">
        <v>0.85240000000000005</v>
      </c>
      <c r="K10" s="102">
        <v>0.78149999999999997</v>
      </c>
      <c r="L10" s="102">
        <v>0.71730000000000005</v>
      </c>
      <c r="M10" s="102">
        <v>0.59730000000000005</v>
      </c>
      <c r="N10" s="102">
        <v>0.51439999999999997</v>
      </c>
      <c r="O10" s="102">
        <v>0.9</v>
      </c>
      <c r="P10" s="103">
        <v>0.72150000000000003</v>
      </c>
      <c r="Q10" s="287">
        <v>4.7000000000000002E-3</v>
      </c>
    </row>
    <row r="11" spans="1:26" x14ac:dyDescent="0.45">
      <c r="A11" s="19" t="s">
        <v>1365</v>
      </c>
      <c r="B11" s="23" t="s">
        <v>53</v>
      </c>
      <c r="C11" s="17" t="s">
        <v>54</v>
      </c>
      <c r="D11" s="53">
        <v>1279</v>
      </c>
      <c r="E11" s="470">
        <v>1</v>
      </c>
      <c r="F11" s="303">
        <v>1.2</v>
      </c>
      <c r="G11" s="63">
        <v>1.0848</v>
      </c>
      <c r="H11" s="288">
        <v>1.3599999999999999E-2</v>
      </c>
      <c r="I11" s="91">
        <v>0.24460000000000001</v>
      </c>
      <c r="J11" s="41">
        <v>0.87570000000000003</v>
      </c>
      <c r="K11" s="41">
        <v>0.8075</v>
      </c>
      <c r="L11" s="41">
        <v>0.70250000000000001</v>
      </c>
      <c r="M11" s="41">
        <v>0.56940000000000002</v>
      </c>
      <c r="N11" s="41">
        <v>0.25979999999999998</v>
      </c>
      <c r="O11" s="41">
        <v>0.90859999999999996</v>
      </c>
      <c r="P11" s="64">
        <v>0.69850000000000001</v>
      </c>
      <c r="Q11" s="288">
        <v>0</v>
      </c>
    </row>
    <row r="12" spans="1:26" x14ac:dyDescent="0.45">
      <c r="A12" s="19" t="s">
        <v>1365</v>
      </c>
      <c r="B12" s="23" t="s">
        <v>55</v>
      </c>
      <c r="C12" s="17" t="s">
        <v>56</v>
      </c>
      <c r="D12" s="53">
        <v>608</v>
      </c>
      <c r="E12" s="470">
        <v>1.03</v>
      </c>
      <c r="F12" s="303">
        <v>1.23</v>
      </c>
      <c r="G12" s="63">
        <v>0.83750000000000002</v>
      </c>
      <c r="H12" s="288">
        <v>2.64E-2</v>
      </c>
      <c r="I12" s="91">
        <v>0.1056</v>
      </c>
      <c r="J12" s="41">
        <v>0.89790000000000003</v>
      </c>
      <c r="K12" s="41">
        <v>0.66020000000000001</v>
      </c>
      <c r="L12" s="41">
        <v>0.46829999999999999</v>
      </c>
      <c r="M12" s="41">
        <v>0.19719999999999999</v>
      </c>
      <c r="N12" s="41">
        <v>0.1426</v>
      </c>
      <c r="O12" s="41">
        <v>0.95250000000000001</v>
      </c>
      <c r="P12" s="64">
        <v>0.41199999999999998</v>
      </c>
      <c r="Q12" s="288">
        <v>1.6000000000000001E-3</v>
      </c>
    </row>
    <row r="13" spans="1:26" x14ac:dyDescent="0.45">
      <c r="A13" s="19" t="s">
        <v>1365</v>
      </c>
      <c r="B13" s="23" t="s">
        <v>57</v>
      </c>
      <c r="C13" s="17" t="s">
        <v>58</v>
      </c>
      <c r="D13" s="53">
        <v>466</v>
      </c>
      <c r="E13" s="470">
        <v>0.98</v>
      </c>
      <c r="F13" s="303">
        <v>1.18</v>
      </c>
      <c r="G13" s="63">
        <v>1.0286999999999999</v>
      </c>
      <c r="H13" s="288">
        <v>5.4800000000000001E-2</v>
      </c>
      <c r="I13" s="91">
        <v>0.57020000000000004</v>
      </c>
      <c r="J13" s="41">
        <v>0.9123</v>
      </c>
      <c r="K13" s="41">
        <v>0.84430000000000005</v>
      </c>
      <c r="L13" s="41">
        <v>0.78510000000000002</v>
      </c>
      <c r="M13" s="41">
        <v>0.66010000000000002</v>
      </c>
      <c r="N13" s="41">
        <v>0.61619999999999997</v>
      </c>
      <c r="O13" s="41">
        <v>0.94740000000000002</v>
      </c>
      <c r="P13" s="64">
        <v>0.84870000000000001</v>
      </c>
      <c r="Q13" s="288">
        <v>0</v>
      </c>
    </row>
    <row r="14" spans="1:26" x14ac:dyDescent="0.45">
      <c r="A14" s="19" t="s">
        <v>1365</v>
      </c>
      <c r="B14" s="23" t="s">
        <v>1039</v>
      </c>
      <c r="C14" s="17" t="s">
        <v>70</v>
      </c>
      <c r="D14" s="53">
        <v>443</v>
      </c>
      <c r="E14" s="470">
        <v>1.01</v>
      </c>
      <c r="F14" s="303">
        <v>1.21</v>
      </c>
      <c r="G14" s="63">
        <v>1.0044999999999999</v>
      </c>
      <c r="H14" s="288">
        <v>0.1787</v>
      </c>
      <c r="I14" s="91">
        <v>0.64729999999999999</v>
      </c>
      <c r="J14" s="41">
        <v>0.81159999999999999</v>
      </c>
      <c r="K14" s="41">
        <v>0.77290000000000003</v>
      </c>
      <c r="L14" s="41">
        <v>0.7681</v>
      </c>
      <c r="M14" s="41">
        <v>0.67869999999999997</v>
      </c>
      <c r="N14" s="41">
        <v>0.70530000000000004</v>
      </c>
      <c r="O14" s="41">
        <v>0.8599</v>
      </c>
      <c r="P14" s="64">
        <v>0.74639999999999995</v>
      </c>
      <c r="Q14" s="288">
        <v>0</v>
      </c>
    </row>
    <row r="15" spans="1:26" x14ac:dyDescent="0.45">
      <c r="A15" s="19" t="s">
        <v>1365</v>
      </c>
      <c r="B15" s="23" t="s">
        <v>59</v>
      </c>
      <c r="C15" s="17" t="s">
        <v>60</v>
      </c>
      <c r="D15" s="53">
        <v>295</v>
      </c>
      <c r="E15" s="470">
        <v>1.01</v>
      </c>
      <c r="F15" s="303">
        <v>1.21</v>
      </c>
      <c r="G15" s="63">
        <v>0.629</v>
      </c>
      <c r="H15" s="288">
        <v>1.4800000000000001E-2</v>
      </c>
      <c r="I15" s="91">
        <v>1.4800000000000001E-2</v>
      </c>
      <c r="J15" s="41">
        <v>0.84130000000000005</v>
      </c>
      <c r="K15" s="41">
        <v>0.61990000000000001</v>
      </c>
      <c r="L15" s="41">
        <v>0.54610000000000003</v>
      </c>
      <c r="M15" s="41">
        <v>0.107</v>
      </c>
      <c r="N15" s="41">
        <v>5.1700000000000003E-2</v>
      </c>
      <c r="O15" s="41">
        <v>0.93359999999999999</v>
      </c>
      <c r="P15" s="64">
        <v>0.54979999999999996</v>
      </c>
      <c r="Q15" s="288">
        <v>6.7999999999999996E-3</v>
      </c>
    </row>
    <row r="16" spans="1:26" x14ac:dyDescent="0.45">
      <c r="A16" s="19" t="s">
        <v>1365</v>
      </c>
      <c r="B16" s="23" t="s">
        <v>819</v>
      </c>
      <c r="C16" s="17" t="s">
        <v>820</v>
      </c>
      <c r="D16" s="53">
        <v>429</v>
      </c>
      <c r="E16" s="470">
        <v>0.99</v>
      </c>
      <c r="F16" s="303">
        <v>1.19</v>
      </c>
      <c r="G16" s="63">
        <v>0.8478</v>
      </c>
      <c r="H16" s="288">
        <v>2.1600000000000001E-2</v>
      </c>
      <c r="I16" s="91">
        <v>0.50239999999999996</v>
      </c>
      <c r="J16" s="41">
        <v>0.72840000000000005</v>
      </c>
      <c r="K16" s="41">
        <v>0.65629999999999999</v>
      </c>
      <c r="L16" s="41">
        <v>0.63460000000000005</v>
      </c>
      <c r="M16" s="41">
        <v>0.59379999999999999</v>
      </c>
      <c r="N16" s="41">
        <v>0.59860000000000002</v>
      </c>
      <c r="O16" s="41">
        <v>0.79090000000000005</v>
      </c>
      <c r="P16" s="64">
        <v>0.63939999999999997</v>
      </c>
      <c r="Q16" s="288">
        <v>0</v>
      </c>
    </row>
    <row r="17" spans="1:17" x14ac:dyDescent="0.45">
      <c r="A17" s="19" t="s">
        <v>1365</v>
      </c>
      <c r="B17" s="23" t="s">
        <v>63</v>
      </c>
      <c r="C17" s="17" t="s">
        <v>64</v>
      </c>
      <c r="D17" s="53">
        <v>516</v>
      </c>
      <c r="E17" s="470">
        <v>0.98</v>
      </c>
      <c r="F17" s="303">
        <v>1.18</v>
      </c>
      <c r="G17" s="63">
        <v>1.075</v>
      </c>
      <c r="H17" s="288">
        <v>2E-3</v>
      </c>
      <c r="I17" s="91">
        <v>0.59430000000000005</v>
      </c>
      <c r="J17" s="41">
        <v>0.86270000000000002</v>
      </c>
      <c r="K17" s="41">
        <v>0.79710000000000003</v>
      </c>
      <c r="L17" s="41">
        <v>0.71109999999999995</v>
      </c>
      <c r="M17" s="41">
        <v>0.65159999999999996</v>
      </c>
      <c r="N17" s="41">
        <v>0.69059999999999999</v>
      </c>
      <c r="O17" s="41">
        <v>0.90369999999999995</v>
      </c>
      <c r="P17" s="64">
        <v>0.71930000000000005</v>
      </c>
      <c r="Q17" s="288">
        <v>0</v>
      </c>
    </row>
    <row r="18" spans="1:17" x14ac:dyDescent="0.45">
      <c r="A18" s="19" t="s">
        <v>1365</v>
      </c>
      <c r="B18" s="23" t="s">
        <v>65</v>
      </c>
      <c r="C18" s="17" t="s">
        <v>66</v>
      </c>
      <c r="D18" s="53">
        <v>577</v>
      </c>
      <c r="E18" s="470">
        <v>0.98</v>
      </c>
      <c r="F18" s="303">
        <v>1.18</v>
      </c>
      <c r="G18" s="63">
        <v>0.78080000000000005</v>
      </c>
      <c r="H18" s="288">
        <v>1.8E-3</v>
      </c>
      <c r="I18" s="91">
        <v>0.62860000000000005</v>
      </c>
      <c r="J18" s="41">
        <v>0.84960000000000002</v>
      </c>
      <c r="K18" s="41">
        <v>0.86409999999999998</v>
      </c>
      <c r="L18" s="41">
        <v>0.8478</v>
      </c>
      <c r="M18" s="41">
        <v>0.71199999999999997</v>
      </c>
      <c r="N18" s="41">
        <v>0.67210000000000003</v>
      </c>
      <c r="O18" s="41">
        <v>0.90580000000000005</v>
      </c>
      <c r="P18" s="64">
        <v>0.82969999999999999</v>
      </c>
      <c r="Q18" s="288">
        <v>0</v>
      </c>
    </row>
    <row r="19" spans="1:17" x14ac:dyDescent="0.45">
      <c r="A19" s="19" t="s">
        <v>1365</v>
      </c>
      <c r="B19" s="23" t="s">
        <v>821</v>
      </c>
      <c r="C19" s="17" t="s">
        <v>822</v>
      </c>
      <c r="D19" s="53">
        <v>1095</v>
      </c>
      <c r="E19" s="470">
        <v>0.99</v>
      </c>
      <c r="F19" s="303">
        <v>1.19</v>
      </c>
      <c r="G19" s="63">
        <v>1.1624000000000001</v>
      </c>
      <c r="H19" s="288">
        <v>3.61E-2</v>
      </c>
      <c r="I19" s="91">
        <v>0.59650000000000003</v>
      </c>
      <c r="J19" s="41">
        <v>0.86739999999999995</v>
      </c>
      <c r="K19" s="41">
        <v>0.79430000000000001</v>
      </c>
      <c r="L19" s="41">
        <v>0.79139999999999999</v>
      </c>
      <c r="M19" s="41">
        <v>0.68710000000000004</v>
      </c>
      <c r="N19" s="41">
        <v>0.64329999999999998</v>
      </c>
      <c r="O19" s="41">
        <v>0.8821</v>
      </c>
      <c r="P19" s="64">
        <v>0.80900000000000005</v>
      </c>
      <c r="Q19" s="288">
        <v>2.47E-2</v>
      </c>
    </row>
    <row r="20" spans="1:17" x14ac:dyDescent="0.45">
      <c r="A20" s="19" t="s">
        <v>1365</v>
      </c>
      <c r="B20" s="23" t="s">
        <v>67</v>
      </c>
      <c r="C20" s="17" t="s">
        <v>68</v>
      </c>
      <c r="D20" s="53">
        <v>1708</v>
      </c>
      <c r="E20" s="470">
        <v>1</v>
      </c>
      <c r="F20" s="303">
        <v>1.2</v>
      </c>
      <c r="G20" s="63">
        <v>1.361</v>
      </c>
      <c r="H20" s="288">
        <v>1.8200000000000001E-2</v>
      </c>
      <c r="I20" s="91">
        <v>0.61599999999999999</v>
      </c>
      <c r="J20" s="41">
        <v>0.82850000000000001</v>
      </c>
      <c r="K20" s="41">
        <v>0.80120000000000002</v>
      </c>
      <c r="L20" s="41">
        <v>0.74070000000000003</v>
      </c>
      <c r="M20" s="41">
        <v>0.68940000000000001</v>
      </c>
      <c r="N20" s="41">
        <v>0.63090000000000002</v>
      </c>
      <c r="O20" s="41">
        <v>0.89670000000000005</v>
      </c>
      <c r="P20" s="64">
        <v>0.75890000000000002</v>
      </c>
      <c r="Q20" s="288">
        <v>2.8999999999999998E-3</v>
      </c>
    </row>
    <row r="21" spans="1:17" x14ac:dyDescent="0.45">
      <c r="A21" s="19" t="s">
        <v>1363</v>
      </c>
      <c r="B21" s="25" t="s">
        <v>826</v>
      </c>
      <c r="C21" s="17"/>
      <c r="D21" s="87">
        <v>6821</v>
      </c>
      <c r="E21" s="471">
        <v>0.91</v>
      </c>
      <c r="F21" s="304">
        <v>1.1100000000000001</v>
      </c>
      <c r="G21" s="92">
        <v>1.0887</v>
      </c>
      <c r="H21" s="305">
        <v>4.07E-2</v>
      </c>
      <c r="I21" s="306">
        <v>0.52249999999999996</v>
      </c>
      <c r="J21" s="307">
        <v>0.85099999999999998</v>
      </c>
      <c r="K21" s="307">
        <v>0.80579999999999996</v>
      </c>
      <c r="L21" s="307">
        <v>0.75429999999999997</v>
      </c>
      <c r="M21" s="307">
        <v>0.63019999999999998</v>
      </c>
      <c r="N21" s="307">
        <v>0.61709999999999998</v>
      </c>
      <c r="O21" s="307">
        <v>0.90910000000000002</v>
      </c>
      <c r="P21" s="308">
        <v>0.76070000000000004</v>
      </c>
      <c r="Q21" s="287">
        <v>1.9E-3</v>
      </c>
    </row>
    <row r="22" spans="1:17" x14ac:dyDescent="0.45">
      <c r="A22" s="19" t="s">
        <v>1365</v>
      </c>
      <c r="B22" s="23" t="s">
        <v>824</v>
      </c>
      <c r="C22" s="17" t="s">
        <v>825</v>
      </c>
      <c r="D22" s="53">
        <v>878</v>
      </c>
      <c r="E22" s="470">
        <v>0.9</v>
      </c>
      <c r="F22" s="303">
        <v>1.1000000000000001</v>
      </c>
      <c r="G22" s="63">
        <v>0.98209999999999997</v>
      </c>
      <c r="H22" s="288">
        <v>3.3799999999999997E-2</v>
      </c>
      <c r="I22" s="91">
        <v>0.65500000000000003</v>
      </c>
      <c r="J22" s="41">
        <v>0.91920000000000002</v>
      </c>
      <c r="K22" s="41">
        <v>0.9083</v>
      </c>
      <c r="L22" s="41">
        <v>0.85399999999999998</v>
      </c>
      <c r="M22" s="41">
        <v>0.78769999999999996</v>
      </c>
      <c r="N22" s="41">
        <v>0.81910000000000005</v>
      </c>
      <c r="O22" s="41">
        <v>0.95169999999999999</v>
      </c>
      <c r="P22" s="64">
        <v>0.88419999999999999</v>
      </c>
      <c r="Q22" s="288">
        <v>1.1000000000000001E-3</v>
      </c>
    </row>
    <row r="23" spans="1:17" x14ac:dyDescent="0.45">
      <c r="A23" s="19" t="s">
        <v>1365</v>
      </c>
      <c r="B23" s="23" t="s">
        <v>71</v>
      </c>
      <c r="C23" s="17" t="s">
        <v>72</v>
      </c>
      <c r="D23" s="53">
        <v>797</v>
      </c>
      <c r="E23" s="470">
        <v>0.91</v>
      </c>
      <c r="F23" s="303">
        <v>1.1100000000000001</v>
      </c>
      <c r="G23" s="63">
        <v>1.0569999999999999</v>
      </c>
      <c r="H23" s="288">
        <v>3.49E-2</v>
      </c>
      <c r="I23" s="91">
        <v>0.55110000000000003</v>
      </c>
      <c r="J23" s="41">
        <v>0.81589999999999996</v>
      </c>
      <c r="K23" s="41">
        <v>0.82120000000000004</v>
      </c>
      <c r="L23" s="41">
        <v>0.75670000000000004</v>
      </c>
      <c r="M23" s="41">
        <v>0.6089</v>
      </c>
      <c r="N23" s="41">
        <v>0.60219999999999996</v>
      </c>
      <c r="O23" s="41">
        <v>0.91259999999999997</v>
      </c>
      <c r="P23" s="64">
        <v>0.72040000000000004</v>
      </c>
      <c r="Q23" s="288">
        <v>2.5000000000000001E-3</v>
      </c>
    </row>
    <row r="24" spans="1:17" x14ac:dyDescent="0.45">
      <c r="A24" s="19" t="s">
        <v>1365</v>
      </c>
      <c r="B24" s="23" t="s">
        <v>73</v>
      </c>
      <c r="C24" s="17" t="s">
        <v>74</v>
      </c>
      <c r="D24" s="53">
        <v>1177</v>
      </c>
      <c r="E24" s="470">
        <v>0.92</v>
      </c>
      <c r="F24" s="303">
        <v>1.1200000000000001</v>
      </c>
      <c r="G24" s="63">
        <v>1.17</v>
      </c>
      <c r="H24" s="288">
        <v>2.4299999999999999E-2</v>
      </c>
      <c r="I24" s="91">
        <v>0.46989999999999998</v>
      </c>
      <c r="J24" s="41">
        <v>0.82210000000000005</v>
      </c>
      <c r="K24" s="41">
        <v>0.74209999999999998</v>
      </c>
      <c r="L24" s="41">
        <v>0.74839999999999995</v>
      </c>
      <c r="M24" s="41">
        <v>0.56779999999999997</v>
      </c>
      <c r="N24" s="41">
        <v>0.55800000000000005</v>
      </c>
      <c r="O24" s="41">
        <v>0.89039999999999997</v>
      </c>
      <c r="P24" s="64">
        <v>0.74209999999999998</v>
      </c>
      <c r="Q24" s="288">
        <v>1.6999999999999999E-3</v>
      </c>
    </row>
    <row r="25" spans="1:17" x14ac:dyDescent="0.45">
      <c r="A25" s="19" t="s">
        <v>1365</v>
      </c>
      <c r="B25" s="23" t="s">
        <v>92</v>
      </c>
      <c r="C25" s="17" t="s">
        <v>93</v>
      </c>
      <c r="D25" s="53">
        <v>632</v>
      </c>
      <c r="E25" s="470">
        <v>0.98</v>
      </c>
      <c r="F25" s="303">
        <v>1.18</v>
      </c>
      <c r="G25" s="63">
        <v>1.0047999999999999</v>
      </c>
      <c r="H25" s="288">
        <v>6.0100000000000001E-2</v>
      </c>
      <c r="I25" s="91">
        <v>0.66149999999999998</v>
      </c>
      <c r="J25" s="41">
        <v>0.85909999999999997</v>
      </c>
      <c r="K25" s="41">
        <v>0.84540000000000004</v>
      </c>
      <c r="L25" s="41">
        <v>0.75090000000000001</v>
      </c>
      <c r="M25" s="41">
        <v>0.71130000000000004</v>
      </c>
      <c r="N25" s="41">
        <v>0.71650000000000003</v>
      </c>
      <c r="O25" s="41">
        <v>0.90210000000000001</v>
      </c>
      <c r="P25" s="64">
        <v>0.78010000000000002</v>
      </c>
      <c r="Q25" s="288">
        <v>3.2000000000000002E-3</v>
      </c>
    </row>
    <row r="26" spans="1:17" x14ac:dyDescent="0.45">
      <c r="A26" s="19" t="s">
        <v>1365</v>
      </c>
      <c r="B26" s="23" t="s">
        <v>75</v>
      </c>
      <c r="C26" s="17" t="s">
        <v>76</v>
      </c>
      <c r="D26" s="53">
        <v>435</v>
      </c>
      <c r="E26" s="470">
        <v>0.91</v>
      </c>
      <c r="F26" s="303">
        <v>1.1100000000000001</v>
      </c>
      <c r="G26" s="63">
        <v>1.2719</v>
      </c>
      <c r="H26" s="288">
        <v>2.1399999999999999E-2</v>
      </c>
      <c r="I26" s="91">
        <v>0.50480000000000003</v>
      </c>
      <c r="J26" s="41">
        <v>0.87619999999999998</v>
      </c>
      <c r="K26" s="41">
        <v>0.7762</v>
      </c>
      <c r="L26" s="41">
        <v>0.75239999999999996</v>
      </c>
      <c r="M26" s="41">
        <v>0.72619999999999996</v>
      </c>
      <c r="N26" s="41">
        <v>0.67379999999999995</v>
      </c>
      <c r="O26" s="41">
        <v>0.91190000000000004</v>
      </c>
      <c r="P26" s="64">
        <v>0.8095</v>
      </c>
      <c r="Q26" s="288">
        <v>2.3E-3</v>
      </c>
    </row>
    <row r="27" spans="1:17" x14ac:dyDescent="0.45">
      <c r="A27" s="19" t="s">
        <v>1365</v>
      </c>
      <c r="B27" s="23" t="s">
        <v>77</v>
      </c>
      <c r="C27" s="17" t="s">
        <v>78</v>
      </c>
      <c r="D27" s="53">
        <v>610</v>
      </c>
      <c r="E27" s="470">
        <v>0.95</v>
      </c>
      <c r="F27" s="303">
        <v>1.1499999999999999</v>
      </c>
      <c r="G27" s="63">
        <v>1.1798999999999999</v>
      </c>
      <c r="H27" s="288">
        <v>8.9999999999999993E-3</v>
      </c>
      <c r="I27" s="91">
        <v>0.20430000000000001</v>
      </c>
      <c r="J27" s="41">
        <v>0.77959999999999996</v>
      </c>
      <c r="K27" s="41">
        <v>0.70789999999999997</v>
      </c>
      <c r="L27" s="41">
        <v>0.61470000000000002</v>
      </c>
      <c r="M27" s="41">
        <v>0.3029</v>
      </c>
      <c r="N27" s="41">
        <v>0.37630000000000002</v>
      </c>
      <c r="O27" s="41">
        <v>0.86199999999999999</v>
      </c>
      <c r="P27" s="64">
        <v>0.59499999999999997</v>
      </c>
      <c r="Q27" s="288">
        <v>1.6000000000000001E-3</v>
      </c>
    </row>
    <row r="28" spans="1:17" x14ac:dyDescent="0.45">
      <c r="A28" s="19" t="s">
        <v>1365</v>
      </c>
      <c r="B28" s="23" t="s">
        <v>79</v>
      </c>
      <c r="C28" s="17" t="s">
        <v>80</v>
      </c>
      <c r="D28" s="53">
        <v>595</v>
      </c>
      <c r="E28" s="470">
        <v>0.93</v>
      </c>
      <c r="F28" s="303">
        <v>1.1299999999999999</v>
      </c>
      <c r="G28" s="63">
        <v>0.85729999999999995</v>
      </c>
      <c r="H28" s="288">
        <v>8.6999999999999994E-3</v>
      </c>
      <c r="I28" s="91">
        <v>0.47560000000000002</v>
      </c>
      <c r="J28" s="41">
        <v>0.91810000000000003</v>
      </c>
      <c r="K28" s="41">
        <v>0.81879999999999997</v>
      </c>
      <c r="L28" s="41">
        <v>0.77700000000000002</v>
      </c>
      <c r="M28" s="41">
        <v>0.64629999999999999</v>
      </c>
      <c r="N28" s="41">
        <v>0.52790000000000004</v>
      </c>
      <c r="O28" s="41">
        <v>0.9617</v>
      </c>
      <c r="P28" s="64">
        <v>0.75090000000000001</v>
      </c>
      <c r="Q28" s="288">
        <v>5.0000000000000001E-3</v>
      </c>
    </row>
    <row r="29" spans="1:17" x14ac:dyDescent="0.45">
      <c r="A29" s="19" t="s">
        <v>1365</v>
      </c>
      <c r="B29" s="23" t="s">
        <v>81</v>
      </c>
      <c r="C29" s="17" t="s">
        <v>82</v>
      </c>
      <c r="D29" s="53">
        <v>608</v>
      </c>
      <c r="E29" s="470">
        <v>0.94</v>
      </c>
      <c r="F29" s="303">
        <v>1.1399999999999999</v>
      </c>
      <c r="G29" s="63">
        <v>1.2233000000000001</v>
      </c>
      <c r="H29" s="288">
        <v>3.6799999999999999E-2</v>
      </c>
      <c r="I29" s="91">
        <v>0.5877</v>
      </c>
      <c r="J29" s="41">
        <v>0.86319999999999997</v>
      </c>
      <c r="K29" s="41">
        <v>0.82110000000000005</v>
      </c>
      <c r="L29" s="41">
        <v>0.74209999999999998</v>
      </c>
      <c r="M29" s="41">
        <v>0.67020000000000002</v>
      </c>
      <c r="N29" s="41">
        <v>0.64910000000000001</v>
      </c>
      <c r="O29" s="41">
        <v>0.91749999999999998</v>
      </c>
      <c r="P29" s="64">
        <v>0.80179999999999996</v>
      </c>
      <c r="Q29" s="288">
        <v>0</v>
      </c>
    </row>
    <row r="30" spans="1:17" x14ac:dyDescent="0.45">
      <c r="A30" s="19" t="s">
        <v>1365</v>
      </c>
      <c r="B30" s="23" t="s">
        <v>83</v>
      </c>
      <c r="C30" s="17" t="s">
        <v>84</v>
      </c>
      <c r="D30" s="53">
        <v>662</v>
      </c>
      <c r="E30" s="470">
        <v>0.91</v>
      </c>
      <c r="F30" s="303">
        <v>1.1100000000000001</v>
      </c>
      <c r="G30" s="63">
        <v>1.0729</v>
      </c>
      <c r="H30" s="288">
        <v>0.1396</v>
      </c>
      <c r="I30" s="91">
        <v>0.53080000000000005</v>
      </c>
      <c r="J30" s="41">
        <v>0.81169999999999998</v>
      </c>
      <c r="K30" s="41">
        <v>0.77439999999999998</v>
      </c>
      <c r="L30" s="41">
        <v>0.72560000000000002</v>
      </c>
      <c r="M30" s="41">
        <v>0.62180000000000002</v>
      </c>
      <c r="N30" s="41">
        <v>0.58930000000000005</v>
      </c>
      <c r="O30" s="41">
        <v>0.85389999999999999</v>
      </c>
      <c r="P30" s="64">
        <v>0.72729999999999995</v>
      </c>
      <c r="Q30" s="288">
        <v>1.5E-3</v>
      </c>
    </row>
    <row r="31" spans="1:17" x14ac:dyDescent="0.45">
      <c r="A31" s="19" t="s">
        <v>1365</v>
      </c>
      <c r="B31" s="23" t="s">
        <v>85</v>
      </c>
      <c r="C31" s="17" t="s">
        <v>86</v>
      </c>
      <c r="D31" s="53">
        <v>427</v>
      </c>
      <c r="E31" s="472">
        <v>0.98</v>
      </c>
      <c r="F31" s="309">
        <v>1.18</v>
      </c>
      <c r="G31" s="63">
        <v>1.3555999999999999</v>
      </c>
      <c r="H31" s="310">
        <v>4.5999999999999999E-2</v>
      </c>
      <c r="I31" s="299">
        <v>0.54479999999999995</v>
      </c>
      <c r="J31" s="67">
        <v>0.85929999999999995</v>
      </c>
      <c r="K31" s="67">
        <v>0.84140000000000004</v>
      </c>
      <c r="L31" s="67">
        <v>0.77749999999999997</v>
      </c>
      <c r="M31" s="67">
        <v>0.66500000000000004</v>
      </c>
      <c r="N31" s="67">
        <v>0.62660000000000005</v>
      </c>
      <c r="O31" s="67">
        <v>0.91820000000000002</v>
      </c>
      <c r="P31" s="68">
        <v>0.76980000000000004</v>
      </c>
      <c r="Q31" s="288">
        <v>0</v>
      </c>
    </row>
    <row r="32" spans="1:17" x14ac:dyDescent="0.45">
      <c r="A32" s="19" t="s">
        <v>1363</v>
      </c>
      <c r="B32" s="25" t="s">
        <v>827</v>
      </c>
      <c r="C32" s="17"/>
      <c r="D32" s="87">
        <v>2660</v>
      </c>
      <c r="E32" s="469">
        <v>0.98</v>
      </c>
      <c r="F32" s="300">
        <v>1.18</v>
      </c>
      <c r="G32" s="92">
        <v>0.879</v>
      </c>
      <c r="H32" s="287">
        <v>0.105</v>
      </c>
      <c r="I32" s="90">
        <v>0.623</v>
      </c>
      <c r="J32" s="102">
        <v>0.87309999999999999</v>
      </c>
      <c r="K32" s="102">
        <v>0.82489999999999997</v>
      </c>
      <c r="L32" s="102">
        <v>0.83260000000000001</v>
      </c>
      <c r="M32" s="102">
        <v>0.72030000000000005</v>
      </c>
      <c r="N32" s="102">
        <v>0.67369999999999997</v>
      </c>
      <c r="O32" s="102">
        <v>0.92579999999999996</v>
      </c>
      <c r="P32" s="103">
        <v>0.81269999999999998</v>
      </c>
      <c r="Q32" s="287">
        <v>4.8999999999999998E-3</v>
      </c>
    </row>
    <row r="33" spans="1:17" x14ac:dyDescent="0.45">
      <c r="A33" s="19" t="s">
        <v>1365</v>
      </c>
      <c r="B33" s="23" t="s">
        <v>88</v>
      </c>
      <c r="C33" s="17" t="s">
        <v>89</v>
      </c>
      <c r="D33" s="53">
        <v>620</v>
      </c>
      <c r="E33" s="470">
        <v>0.97</v>
      </c>
      <c r="F33" s="303">
        <v>1.17</v>
      </c>
      <c r="G33" s="63">
        <v>1.3305</v>
      </c>
      <c r="H33" s="288">
        <v>0.33100000000000002</v>
      </c>
      <c r="I33" s="91">
        <v>0.83099999999999996</v>
      </c>
      <c r="J33" s="41">
        <v>0.90939999999999999</v>
      </c>
      <c r="K33" s="41">
        <v>0.88680000000000003</v>
      </c>
      <c r="L33" s="41">
        <v>0.89370000000000005</v>
      </c>
      <c r="M33" s="41">
        <v>0.86240000000000006</v>
      </c>
      <c r="N33" s="41">
        <v>0.85540000000000005</v>
      </c>
      <c r="O33" s="41">
        <v>0.94950000000000001</v>
      </c>
      <c r="P33" s="64">
        <v>0.88149999999999995</v>
      </c>
      <c r="Q33" s="288">
        <v>1.61E-2</v>
      </c>
    </row>
    <row r="34" spans="1:17" x14ac:dyDescent="0.45">
      <c r="A34" s="19" t="s">
        <v>1365</v>
      </c>
      <c r="B34" s="23" t="s">
        <v>90</v>
      </c>
      <c r="C34" s="17" t="s">
        <v>91</v>
      </c>
      <c r="D34" s="53">
        <v>894</v>
      </c>
      <c r="E34" s="470">
        <v>0.97</v>
      </c>
      <c r="F34" s="303">
        <v>1.17</v>
      </c>
      <c r="G34" s="63">
        <v>1.456</v>
      </c>
      <c r="H34" s="288">
        <v>3.6600000000000001E-2</v>
      </c>
      <c r="I34" s="91">
        <v>0.53169999999999995</v>
      </c>
      <c r="J34" s="41">
        <v>0.85</v>
      </c>
      <c r="K34" s="41">
        <v>0.79630000000000001</v>
      </c>
      <c r="L34" s="41">
        <v>0.80730000000000002</v>
      </c>
      <c r="M34" s="41">
        <v>0.63900000000000001</v>
      </c>
      <c r="N34" s="41">
        <v>0.56100000000000005</v>
      </c>
      <c r="O34" s="41">
        <v>0.92069999999999996</v>
      </c>
      <c r="P34" s="64">
        <v>0.82930000000000004</v>
      </c>
      <c r="Q34" s="288">
        <v>2.2000000000000001E-3</v>
      </c>
    </row>
    <row r="35" spans="1:17" x14ac:dyDescent="0.45">
      <c r="A35" s="19" t="s">
        <v>1365</v>
      </c>
      <c r="B35" s="23" t="s">
        <v>94</v>
      </c>
      <c r="C35" s="17" t="s">
        <v>95</v>
      </c>
      <c r="D35" s="53">
        <v>598</v>
      </c>
      <c r="E35" s="470">
        <v>1.02</v>
      </c>
      <c r="F35" s="303">
        <v>1.22</v>
      </c>
      <c r="G35" s="63">
        <v>0.76280000000000003</v>
      </c>
      <c r="H35" s="288">
        <v>6.3399999999999998E-2</v>
      </c>
      <c r="I35" s="91">
        <v>0.58979999999999999</v>
      </c>
      <c r="J35" s="41">
        <v>0.8609</v>
      </c>
      <c r="K35" s="41">
        <v>0.80279999999999996</v>
      </c>
      <c r="L35" s="41">
        <v>0.78869999999999996</v>
      </c>
      <c r="M35" s="41">
        <v>0.70069999999999999</v>
      </c>
      <c r="N35" s="41">
        <v>0.65669999999999995</v>
      </c>
      <c r="O35" s="41">
        <v>0.91369999999999996</v>
      </c>
      <c r="P35" s="64">
        <v>0.73939999999999995</v>
      </c>
      <c r="Q35" s="288">
        <v>1.6999999999999999E-3</v>
      </c>
    </row>
    <row r="36" spans="1:17" x14ac:dyDescent="0.45">
      <c r="A36" s="19" t="s">
        <v>1365</v>
      </c>
      <c r="B36" s="23" t="s">
        <v>96</v>
      </c>
      <c r="C36" s="17" t="s">
        <v>97</v>
      </c>
      <c r="D36" s="53">
        <v>157</v>
      </c>
      <c r="E36" s="470">
        <v>1</v>
      </c>
      <c r="F36" s="303">
        <v>1.2</v>
      </c>
      <c r="G36" s="63">
        <v>0.20419999999999999</v>
      </c>
      <c r="H36" s="288">
        <v>0</v>
      </c>
      <c r="I36" s="91">
        <v>1.38E-2</v>
      </c>
      <c r="J36" s="41">
        <v>0.79310000000000003</v>
      </c>
      <c r="K36" s="41">
        <v>0.67589999999999995</v>
      </c>
      <c r="L36" s="41">
        <v>0.52410000000000001</v>
      </c>
      <c r="M36" s="41">
        <v>0.1517</v>
      </c>
      <c r="N36" s="41">
        <v>3.4500000000000003E-2</v>
      </c>
      <c r="O36" s="41">
        <v>0.86209999999999998</v>
      </c>
      <c r="P36" s="64">
        <v>0.40689999999999998</v>
      </c>
      <c r="Q36" s="288">
        <v>0</v>
      </c>
    </row>
    <row r="37" spans="1:17" x14ac:dyDescent="0.45">
      <c r="A37" s="19" t="s">
        <v>1365</v>
      </c>
      <c r="B37" s="23" t="s">
        <v>98</v>
      </c>
      <c r="C37" s="17" t="s">
        <v>99</v>
      </c>
      <c r="D37" s="53">
        <v>391</v>
      </c>
      <c r="E37" s="472">
        <v>0.95</v>
      </c>
      <c r="F37" s="309">
        <v>1.1499999999999999</v>
      </c>
      <c r="G37" s="63">
        <v>0.99490000000000001</v>
      </c>
      <c r="H37" s="310">
        <v>8.2000000000000007E-3</v>
      </c>
      <c r="I37" s="299">
        <v>0.7863</v>
      </c>
      <c r="J37" s="67">
        <v>0.91510000000000002</v>
      </c>
      <c r="K37" s="67">
        <v>0.87670000000000003</v>
      </c>
      <c r="L37" s="67">
        <v>0.97529999999999994</v>
      </c>
      <c r="M37" s="67">
        <v>0.92600000000000005</v>
      </c>
      <c r="N37" s="67">
        <v>0.9123</v>
      </c>
      <c r="O37" s="67">
        <v>0.93420000000000003</v>
      </c>
      <c r="P37" s="68">
        <v>0.93149999999999999</v>
      </c>
      <c r="Q37" s="288">
        <v>0</v>
      </c>
    </row>
    <row r="38" spans="1:17" x14ac:dyDescent="0.45">
      <c r="A38" s="19" t="s">
        <v>1363</v>
      </c>
      <c r="B38" s="25" t="s">
        <v>828</v>
      </c>
      <c r="C38" s="17"/>
      <c r="D38" s="87">
        <v>3216</v>
      </c>
      <c r="E38" s="469">
        <v>1</v>
      </c>
      <c r="F38" s="300">
        <v>1.2</v>
      </c>
      <c r="G38" s="92">
        <v>0.7147</v>
      </c>
      <c r="H38" s="287">
        <v>2.18E-2</v>
      </c>
      <c r="I38" s="90">
        <v>0.55830000000000002</v>
      </c>
      <c r="J38" s="102">
        <v>0.9093</v>
      </c>
      <c r="K38" s="102">
        <v>0.83699999999999997</v>
      </c>
      <c r="L38" s="102">
        <v>0.80220000000000002</v>
      </c>
      <c r="M38" s="102">
        <v>0.70599999999999996</v>
      </c>
      <c r="N38" s="102">
        <v>0.69820000000000004</v>
      </c>
      <c r="O38" s="102">
        <v>0.92800000000000005</v>
      </c>
      <c r="P38" s="103">
        <v>0.80759999999999998</v>
      </c>
      <c r="Q38" s="287">
        <v>2.2000000000000001E-3</v>
      </c>
    </row>
    <row r="39" spans="1:17" x14ac:dyDescent="0.45">
      <c r="A39" s="19" t="s">
        <v>1365</v>
      </c>
      <c r="B39" s="23" t="s">
        <v>101</v>
      </c>
      <c r="C39" s="17" t="s">
        <v>102</v>
      </c>
      <c r="D39" s="53">
        <v>544</v>
      </c>
      <c r="E39" s="470">
        <v>1</v>
      </c>
      <c r="F39" s="303">
        <v>1.2</v>
      </c>
      <c r="G39" s="63">
        <v>1.2564</v>
      </c>
      <c r="H39" s="288">
        <v>5.1999999999999998E-2</v>
      </c>
      <c r="I39" s="91">
        <v>0.41</v>
      </c>
      <c r="J39" s="41">
        <v>0.88800000000000001</v>
      </c>
      <c r="K39" s="41">
        <v>0.79</v>
      </c>
      <c r="L39" s="41">
        <v>0.748</v>
      </c>
      <c r="M39" s="41">
        <v>0.78</v>
      </c>
      <c r="N39" s="41">
        <v>0.71399999999999997</v>
      </c>
      <c r="O39" s="41">
        <v>0.89400000000000002</v>
      </c>
      <c r="P39" s="64">
        <v>0.83</v>
      </c>
      <c r="Q39" s="288">
        <v>1.8E-3</v>
      </c>
    </row>
    <row r="40" spans="1:17" x14ac:dyDescent="0.45">
      <c r="A40" s="19" t="s">
        <v>1365</v>
      </c>
      <c r="B40" s="23" t="s">
        <v>103</v>
      </c>
      <c r="C40" s="17" t="s">
        <v>104</v>
      </c>
      <c r="D40" s="53">
        <v>538</v>
      </c>
      <c r="E40" s="470">
        <v>0.98</v>
      </c>
      <c r="F40" s="303">
        <v>1.18</v>
      </c>
      <c r="G40" s="63">
        <v>0.82769999999999999</v>
      </c>
      <c r="H40" s="288">
        <v>9.9000000000000008E-3</v>
      </c>
      <c r="I40" s="91">
        <v>0.69179999999999997</v>
      </c>
      <c r="J40" s="41">
        <v>0.87670000000000003</v>
      </c>
      <c r="K40" s="41">
        <v>0.87280000000000002</v>
      </c>
      <c r="L40" s="41">
        <v>0.88670000000000004</v>
      </c>
      <c r="M40" s="41">
        <v>0.76539999999999997</v>
      </c>
      <c r="N40" s="41">
        <v>0.77339999999999998</v>
      </c>
      <c r="O40" s="41">
        <v>0.89259999999999995</v>
      </c>
      <c r="P40" s="64">
        <v>0.87870000000000004</v>
      </c>
      <c r="Q40" s="288">
        <v>0</v>
      </c>
    </row>
    <row r="41" spans="1:17" x14ac:dyDescent="0.45">
      <c r="A41" s="19" t="s">
        <v>1365</v>
      </c>
      <c r="B41" s="23" t="s">
        <v>105</v>
      </c>
      <c r="C41" s="17" t="s">
        <v>106</v>
      </c>
      <c r="D41" s="53">
        <v>142</v>
      </c>
      <c r="E41" s="470">
        <v>1.01</v>
      </c>
      <c r="F41" s="303">
        <v>1.21</v>
      </c>
      <c r="G41" s="63">
        <v>0.33410000000000001</v>
      </c>
      <c r="H41" s="288">
        <v>1.4500000000000001E-2</v>
      </c>
      <c r="I41" s="91">
        <v>0.52900000000000003</v>
      </c>
      <c r="J41" s="41">
        <v>0.89129999999999998</v>
      </c>
      <c r="K41" s="41">
        <v>0.81159999999999999</v>
      </c>
      <c r="L41" s="41">
        <v>0.92030000000000001</v>
      </c>
      <c r="M41" s="41">
        <v>0.7681</v>
      </c>
      <c r="N41" s="41">
        <v>0.87680000000000002</v>
      </c>
      <c r="O41" s="41">
        <v>0.91300000000000003</v>
      </c>
      <c r="P41" s="64">
        <v>0.8841</v>
      </c>
      <c r="Q41" s="288">
        <v>0</v>
      </c>
    </row>
    <row r="42" spans="1:17" x14ac:dyDescent="0.45">
      <c r="A42" s="19" t="s">
        <v>1365</v>
      </c>
      <c r="B42" s="23" t="s">
        <v>107</v>
      </c>
      <c r="C42" s="17" t="s">
        <v>108</v>
      </c>
      <c r="D42" s="53">
        <v>624</v>
      </c>
      <c r="E42" s="470">
        <v>1.02</v>
      </c>
      <c r="F42" s="303">
        <v>1.22</v>
      </c>
      <c r="G42" s="63">
        <v>0.91090000000000004</v>
      </c>
      <c r="H42" s="288">
        <v>1.8100000000000002E-2</v>
      </c>
      <c r="I42" s="91">
        <v>0.57320000000000004</v>
      </c>
      <c r="J42" s="41">
        <v>0.94030000000000002</v>
      </c>
      <c r="K42" s="41">
        <v>0.84809999999999997</v>
      </c>
      <c r="L42" s="41">
        <v>0.7722</v>
      </c>
      <c r="M42" s="41">
        <v>0.64559999999999995</v>
      </c>
      <c r="N42" s="41">
        <v>0.77939999999999998</v>
      </c>
      <c r="O42" s="41">
        <v>0.97470000000000001</v>
      </c>
      <c r="P42" s="64">
        <v>0.81010000000000004</v>
      </c>
      <c r="Q42" s="288">
        <v>0</v>
      </c>
    </row>
    <row r="43" spans="1:17" x14ac:dyDescent="0.45">
      <c r="A43" s="19" t="s">
        <v>1365</v>
      </c>
      <c r="B43" s="23" t="s">
        <v>109</v>
      </c>
      <c r="C43" s="17" t="s">
        <v>110</v>
      </c>
      <c r="D43" s="53">
        <v>112</v>
      </c>
      <c r="E43" s="470">
        <v>0.93</v>
      </c>
      <c r="F43" s="303">
        <v>1.1299999999999999</v>
      </c>
      <c r="G43" s="63">
        <v>0.12790000000000001</v>
      </c>
      <c r="H43" s="288">
        <v>3.5999999999999997E-2</v>
      </c>
      <c r="I43" s="91">
        <v>0.4955</v>
      </c>
      <c r="J43" s="41">
        <v>0.92789999999999995</v>
      </c>
      <c r="K43" s="41">
        <v>0.95499999999999996</v>
      </c>
      <c r="L43" s="41">
        <v>0.93689999999999996</v>
      </c>
      <c r="M43" s="41">
        <v>0.68469999999999998</v>
      </c>
      <c r="N43" s="41">
        <v>0.50449999999999995</v>
      </c>
      <c r="O43" s="41">
        <v>0.90990000000000004</v>
      </c>
      <c r="P43" s="64">
        <v>0.94589999999999996</v>
      </c>
      <c r="Q43" s="288">
        <v>3.5700000000000003E-2</v>
      </c>
    </row>
    <row r="44" spans="1:17" x14ac:dyDescent="0.45">
      <c r="A44" s="19" t="s">
        <v>1365</v>
      </c>
      <c r="B44" s="23" t="s">
        <v>111</v>
      </c>
      <c r="C44" s="17" t="s">
        <v>112</v>
      </c>
      <c r="D44" s="53">
        <v>796</v>
      </c>
      <c r="E44" s="470">
        <v>1.01</v>
      </c>
      <c r="F44" s="303">
        <v>1.21</v>
      </c>
      <c r="G44" s="63">
        <v>0.91390000000000005</v>
      </c>
      <c r="H44" s="288">
        <v>4.1000000000000003E-3</v>
      </c>
      <c r="I44" s="91">
        <v>0.64359999999999995</v>
      </c>
      <c r="J44" s="41">
        <v>0.9365</v>
      </c>
      <c r="K44" s="41">
        <v>0.88400000000000001</v>
      </c>
      <c r="L44" s="41">
        <v>0.80940000000000001</v>
      </c>
      <c r="M44" s="41">
        <v>0.70299999999999996</v>
      </c>
      <c r="N44" s="41">
        <v>0.65190000000000003</v>
      </c>
      <c r="O44" s="41">
        <v>0.95169999999999999</v>
      </c>
      <c r="P44" s="64">
        <v>0.77900000000000003</v>
      </c>
      <c r="Q44" s="288">
        <v>0</v>
      </c>
    </row>
    <row r="45" spans="1:17" x14ac:dyDescent="0.45">
      <c r="A45" s="19" t="s">
        <v>1365</v>
      </c>
      <c r="B45" s="23" t="s">
        <v>113</v>
      </c>
      <c r="C45" s="17" t="s">
        <v>114</v>
      </c>
      <c r="D45" s="53">
        <v>460</v>
      </c>
      <c r="E45" s="472">
        <v>1.05</v>
      </c>
      <c r="F45" s="309">
        <v>1.25</v>
      </c>
      <c r="G45" s="63">
        <v>0.82140000000000002</v>
      </c>
      <c r="H45" s="310">
        <v>3.4299999999999997E-2</v>
      </c>
      <c r="I45" s="299">
        <v>0.42399999999999999</v>
      </c>
      <c r="J45" s="67">
        <v>0.88239999999999996</v>
      </c>
      <c r="K45" s="67">
        <v>0.72060000000000002</v>
      </c>
      <c r="L45" s="67">
        <v>0.70830000000000004</v>
      </c>
      <c r="M45" s="67">
        <v>0.60540000000000005</v>
      </c>
      <c r="N45" s="67">
        <v>0.54410000000000003</v>
      </c>
      <c r="O45" s="67">
        <v>0.9093</v>
      </c>
      <c r="P45" s="68">
        <v>0.67159999999999997</v>
      </c>
      <c r="Q45" s="288">
        <v>4.3E-3</v>
      </c>
    </row>
    <row r="46" spans="1:17" x14ac:dyDescent="0.45">
      <c r="A46" s="19" t="s">
        <v>1363</v>
      </c>
      <c r="B46" s="25" t="s">
        <v>829</v>
      </c>
      <c r="C46" s="17"/>
      <c r="D46" s="87">
        <v>5752</v>
      </c>
      <c r="E46" s="469">
        <v>0.94</v>
      </c>
      <c r="F46" s="300">
        <v>1.1399999999999999</v>
      </c>
      <c r="G46" s="92">
        <v>1.3458000000000001</v>
      </c>
      <c r="H46" s="287">
        <v>0.115</v>
      </c>
      <c r="I46" s="90">
        <v>0.51590000000000003</v>
      </c>
      <c r="J46" s="102">
        <v>0.82940000000000003</v>
      </c>
      <c r="K46" s="102">
        <v>0.77339999999999998</v>
      </c>
      <c r="L46" s="102">
        <v>0.80830000000000002</v>
      </c>
      <c r="M46" s="102">
        <v>0.68500000000000005</v>
      </c>
      <c r="N46" s="102">
        <v>0.82199999999999995</v>
      </c>
      <c r="O46" s="102">
        <v>0.86899999999999999</v>
      </c>
      <c r="P46" s="103">
        <v>0.85740000000000005</v>
      </c>
      <c r="Q46" s="287">
        <v>1.4E-3</v>
      </c>
    </row>
    <row r="47" spans="1:17" x14ac:dyDescent="0.45">
      <c r="A47" s="19" t="s">
        <v>1365</v>
      </c>
      <c r="B47" s="23" t="s">
        <v>116</v>
      </c>
      <c r="C47" s="17" t="s">
        <v>117</v>
      </c>
      <c r="D47" s="53">
        <v>524</v>
      </c>
      <c r="E47" s="470">
        <v>0.94</v>
      </c>
      <c r="F47" s="303">
        <v>1.1399999999999999</v>
      </c>
      <c r="G47" s="63">
        <v>1.0175000000000001</v>
      </c>
      <c r="H47" s="288">
        <v>2E-3</v>
      </c>
      <c r="I47" s="91">
        <v>0.57569999999999999</v>
      </c>
      <c r="J47" s="41">
        <v>0.82869999999999999</v>
      </c>
      <c r="K47" s="41">
        <v>0.80079999999999996</v>
      </c>
      <c r="L47" s="41">
        <v>0.76690000000000003</v>
      </c>
      <c r="M47" s="41">
        <v>0.63349999999999995</v>
      </c>
      <c r="N47" s="41">
        <v>0.93230000000000002</v>
      </c>
      <c r="O47" s="41">
        <v>0.83069999999999999</v>
      </c>
      <c r="P47" s="64">
        <v>0.80279999999999996</v>
      </c>
      <c r="Q47" s="288">
        <v>1.9E-3</v>
      </c>
    </row>
    <row r="48" spans="1:17" x14ac:dyDescent="0.45">
      <c r="A48" s="19" t="s">
        <v>1365</v>
      </c>
      <c r="B48" s="23" t="s">
        <v>118</v>
      </c>
      <c r="C48" s="17" t="s">
        <v>119</v>
      </c>
      <c r="D48" s="53">
        <v>1083</v>
      </c>
      <c r="E48" s="470">
        <v>0.94</v>
      </c>
      <c r="F48" s="303">
        <v>1.1399999999999999</v>
      </c>
      <c r="G48" s="63">
        <v>1.3504</v>
      </c>
      <c r="H48" s="288">
        <v>4.0000000000000001E-3</v>
      </c>
      <c r="I48" s="91">
        <v>0.38679999999999998</v>
      </c>
      <c r="J48" s="41">
        <v>0.76870000000000005</v>
      </c>
      <c r="K48" s="41">
        <v>0.75070000000000003</v>
      </c>
      <c r="L48" s="41">
        <v>0.61119999999999997</v>
      </c>
      <c r="M48" s="41">
        <v>0.55530000000000002</v>
      </c>
      <c r="N48" s="41">
        <v>0.95909999999999995</v>
      </c>
      <c r="O48" s="41">
        <v>0.84650000000000003</v>
      </c>
      <c r="P48" s="64">
        <v>0.7228</v>
      </c>
      <c r="Q48" s="288">
        <v>8.9999999999999998E-4</v>
      </c>
    </row>
    <row r="49" spans="1:17" x14ac:dyDescent="0.45">
      <c r="A49" s="19" t="s">
        <v>1365</v>
      </c>
      <c r="B49" s="23" t="s">
        <v>120</v>
      </c>
      <c r="C49" s="17" t="s">
        <v>121</v>
      </c>
      <c r="D49" s="53">
        <v>195</v>
      </c>
      <c r="E49" s="470">
        <v>0.94</v>
      </c>
      <c r="F49" s="303">
        <v>1.1399999999999999</v>
      </c>
      <c r="G49" s="63">
        <v>1.1747000000000001</v>
      </c>
      <c r="H49" s="288">
        <v>0</v>
      </c>
      <c r="I49" s="91">
        <v>9.5799999999999996E-2</v>
      </c>
      <c r="J49" s="41">
        <v>0.71860000000000002</v>
      </c>
      <c r="K49" s="41">
        <v>0.7964</v>
      </c>
      <c r="L49" s="41">
        <v>0.66469999999999996</v>
      </c>
      <c r="M49" s="41">
        <v>0.23949999999999999</v>
      </c>
      <c r="N49" s="41">
        <v>0.10780000000000001</v>
      </c>
      <c r="O49" s="41">
        <v>0.82630000000000003</v>
      </c>
      <c r="P49" s="64">
        <v>0.71260000000000001</v>
      </c>
      <c r="Q49" s="288">
        <v>0</v>
      </c>
    </row>
    <row r="50" spans="1:17" x14ac:dyDescent="0.45">
      <c r="A50" s="19" t="s">
        <v>1365</v>
      </c>
      <c r="B50" s="23" t="s">
        <v>122</v>
      </c>
      <c r="C50" s="17" t="s">
        <v>123</v>
      </c>
      <c r="D50" s="53">
        <v>370</v>
      </c>
      <c r="E50" s="470">
        <v>0.95</v>
      </c>
      <c r="F50" s="303">
        <v>1.1499999999999999</v>
      </c>
      <c r="G50" s="63">
        <v>1.5288999999999999</v>
      </c>
      <c r="H50" s="288">
        <v>0.81340000000000001</v>
      </c>
      <c r="I50" s="91">
        <v>0.79590000000000005</v>
      </c>
      <c r="J50" s="41">
        <v>0.86880000000000002</v>
      </c>
      <c r="K50" s="41">
        <v>0.86299999999999999</v>
      </c>
      <c r="L50" s="41">
        <v>0.84840000000000004</v>
      </c>
      <c r="M50" s="41">
        <v>0.8367</v>
      </c>
      <c r="N50" s="41">
        <v>0.82509999999999994</v>
      </c>
      <c r="O50" s="41">
        <v>0.89500000000000002</v>
      </c>
      <c r="P50" s="64">
        <v>0.90959999999999996</v>
      </c>
      <c r="Q50" s="288">
        <v>0</v>
      </c>
    </row>
    <row r="51" spans="1:17" x14ac:dyDescent="0.45">
      <c r="A51" s="19" t="s">
        <v>1365</v>
      </c>
      <c r="B51" s="23" t="s">
        <v>124</v>
      </c>
      <c r="C51" s="17" t="s">
        <v>125</v>
      </c>
      <c r="D51" s="53">
        <v>1567</v>
      </c>
      <c r="E51" s="470">
        <v>0.97</v>
      </c>
      <c r="F51" s="303">
        <v>1.17</v>
      </c>
      <c r="G51" s="63">
        <v>1.7411000000000001</v>
      </c>
      <c r="H51" s="288">
        <v>0.1288</v>
      </c>
      <c r="I51" s="91">
        <v>0.5786</v>
      </c>
      <c r="J51" s="41">
        <v>0.81710000000000005</v>
      </c>
      <c r="K51" s="41">
        <v>0.73670000000000002</v>
      </c>
      <c r="L51" s="41">
        <v>0.94730000000000003</v>
      </c>
      <c r="M51" s="41">
        <v>0.7046</v>
      </c>
      <c r="N51" s="41">
        <v>0.94879999999999998</v>
      </c>
      <c r="O51" s="41">
        <v>0.84199999999999997</v>
      </c>
      <c r="P51" s="64">
        <v>0.9637</v>
      </c>
      <c r="Q51" s="288">
        <v>1.9E-3</v>
      </c>
    </row>
    <row r="52" spans="1:17" x14ac:dyDescent="0.45">
      <c r="A52" s="19" t="s">
        <v>1365</v>
      </c>
      <c r="B52" s="23" t="s">
        <v>126</v>
      </c>
      <c r="C52" s="17" t="s">
        <v>127</v>
      </c>
      <c r="D52" s="53">
        <v>1242</v>
      </c>
      <c r="E52" s="470">
        <v>0.95</v>
      </c>
      <c r="F52" s="303">
        <v>1.1499999999999999</v>
      </c>
      <c r="G52" s="63">
        <v>1.1673</v>
      </c>
      <c r="H52" s="288">
        <v>3.9300000000000002E-2</v>
      </c>
      <c r="I52" s="91">
        <v>0.60029999999999994</v>
      </c>
      <c r="J52" s="41">
        <v>0.89070000000000005</v>
      </c>
      <c r="K52" s="41">
        <v>0.82750000000000001</v>
      </c>
      <c r="L52" s="41">
        <v>0.84030000000000005</v>
      </c>
      <c r="M52" s="41">
        <v>0.8155</v>
      </c>
      <c r="N52" s="41">
        <v>0.75749999999999995</v>
      </c>
      <c r="O52" s="41">
        <v>0.92490000000000006</v>
      </c>
      <c r="P52" s="64">
        <v>0.87190000000000001</v>
      </c>
      <c r="Q52" s="288">
        <v>8.0000000000000004E-4</v>
      </c>
    </row>
    <row r="53" spans="1:17" x14ac:dyDescent="0.45">
      <c r="A53" s="19" t="s">
        <v>1365</v>
      </c>
      <c r="B53" s="23" t="s">
        <v>152</v>
      </c>
      <c r="C53" s="17" t="s">
        <v>153</v>
      </c>
      <c r="D53" s="53">
        <v>771</v>
      </c>
      <c r="E53" s="472">
        <v>0.96</v>
      </c>
      <c r="F53" s="309">
        <v>1.1599999999999999</v>
      </c>
      <c r="G53" s="63">
        <v>1.3179000000000001</v>
      </c>
      <c r="H53" s="310">
        <v>0.13650000000000001</v>
      </c>
      <c r="I53" s="299">
        <v>0.35539999999999999</v>
      </c>
      <c r="J53" s="67">
        <v>0.83779999999999999</v>
      </c>
      <c r="K53" s="67">
        <v>0.71220000000000006</v>
      </c>
      <c r="L53" s="67">
        <v>0.79190000000000005</v>
      </c>
      <c r="M53" s="67">
        <v>0.67300000000000004</v>
      </c>
      <c r="N53" s="67">
        <v>0.5716</v>
      </c>
      <c r="O53" s="67">
        <v>0.87970000000000004</v>
      </c>
      <c r="P53" s="68">
        <v>0.85</v>
      </c>
      <c r="Q53" s="288">
        <v>2.5999999999999999E-3</v>
      </c>
    </row>
    <row r="54" spans="1:17" x14ac:dyDescent="0.45">
      <c r="A54" s="19" t="s">
        <v>1363</v>
      </c>
      <c r="B54" s="25" t="s">
        <v>830</v>
      </c>
      <c r="C54" s="17"/>
      <c r="D54" s="87">
        <v>9261</v>
      </c>
      <c r="E54" s="469">
        <v>0.97</v>
      </c>
      <c r="F54" s="300">
        <v>1.17</v>
      </c>
      <c r="G54" s="92">
        <v>1.1722999999999999</v>
      </c>
      <c r="H54" s="287">
        <v>4.4699999999999997E-2</v>
      </c>
      <c r="I54" s="90">
        <v>0.42070000000000002</v>
      </c>
      <c r="J54" s="102">
        <v>0.84650000000000003</v>
      </c>
      <c r="K54" s="102">
        <v>0.74970000000000003</v>
      </c>
      <c r="L54" s="102">
        <v>0.67759999999999998</v>
      </c>
      <c r="M54" s="102">
        <v>0.54849999999999999</v>
      </c>
      <c r="N54" s="102">
        <v>0.54</v>
      </c>
      <c r="O54" s="102">
        <v>0.86829999999999996</v>
      </c>
      <c r="P54" s="103">
        <v>0.66790000000000005</v>
      </c>
      <c r="Q54" s="287">
        <v>1.8100000000000002E-2</v>
      </c>
    </row>
    <row r="55" spans="1:17" x14ac:dyDescent="0.45">
      <c r="A55" s="19" t="s">
        <v>1365</v>
      </c>
      <c r="B55" s="23" t="s">
        <v>129</v>
      </c>
      <c r="C55" s="17" t="s">
        <v>130</v>
      </c>
      <c r="D55" s="53">
        <v>629</v>
      </c>
      <c r="E55" s="470">
        <v>0.98</v>
      </c>
      <c r="F55" s="303">
        <v>1.18</v>
      </c>
      <c r="G55" s="63">
        <v>0.90110000000000001</v>
      </c>
      <c r="H55" s="288">
        <v>0.1973</v>
      </c>
      <c r="I55" s="91">
        <v>0.32550000000000001</v>
      </c>
      <c r="J55" s="41">
        <v>0.93930000000000002</v>
      </c>
      <c r="K55" s="41">
        <v>0.71330000000000005</v>
      </c>
      <c r="L55" s="41">
        <v>0.63239999999999996</v>
      </c>
      <c r="M55" s="41">
        <v>0.4924</v>
      </c>
      <c r="N55" s="41">
        <v>0.40300000000000002</v>
      </c>
      <c r="O55" s="41">
        <v>0.95450000000000002</v>
      </c>
      <c r="P55" s="64">
        <v>0.63739999999999997</v>
      </c>
      <c r="Q55" s="288">
        <v>0</v>
      </c>
    </row>
    <row r="56" spans="1:17" x14ac:dyDescent="0.45">
      <c r="A56" s="19" t="s">
        <v>1365</v>
      </c>
      <c r="B56" s="23" t="s">
        <v>131</v>
      </c>
      <c r="C56" s="17" t="s">
        <v>132</v>
      </c>
      <c r="D56" s="53">
        <v>1623</v>
      </c>
      <c r="E56" s="470">
        <v>0.98</v>
      </c>
      <c r="F56" s="303">
        <v>1.18</v>
      </c>
      <c r="G56" s="63">
        <v>1.1201000000000001</v>
      </c>
      <c r="H56" s="288">
        <v>3.1800000000000002E-2</v>
      </c>
      <c r="I56" s="91">
        <v>0.48899999999999999</v>
      </c>
      <c r="J56" s="41">
        <v>0.76100000000000001</v>
      </c>
      <c r="K56" s="41">
        <v>0.75</v>
      </c>
      <c r="L56" s="41">
        <v>0.74419999999999997</v>
      </c>
      <c r="M56" s="41">
        <v>0.64480000000000004</v>
      </c>
      <c r="N56" s="41">
        <v>0.60780000000000001</v>
      </c>
      <c r="O56" s="41">
        <v>0.80449999999999999</v>
      </c>
      <c r="P56" s="64">
        <v>0.68440000000000001</v>
      </c>
      <c r="Q56" s="288">
        <v>4.99E-2</v>
      </c>
    </row>
    <row r="57" spans="1:17" x14ac:dyDescent="0.45">
      <c r="A57" s="19" t="s">
        <v>1365</v>
      </c>
      <c r="B57" s="23" t="s">
        <v>133</v>
      </c>
      <c r="C57" s="17" t="s">
        <v>134</v>
      </c>
      <c r="D57" s="53">
        <v>433</v>
      </c>
      <c r="E57" s="470">
        <v>0.97</v>
      </c>
      <c r="F57" s="303">
        <v>1.17</v>
      </c>
      <c r="G57" s="63">
        <v>0.72899999999999998</v>
      </c>
      <c r="H57" s="288">
        <v>0.18229999999999999</v>
      </c>
      <c r="I57" s="91">
        <v>0.54920000000000002</v>
      </c>
      <c r="J57" s="41">
        <v>0.9113</v>
      </c>
      <c r="K57" s="41">
        <v>0.79859999999999998</v>
      </c>
      <c r="L57" s="41">
        <v>0.79859999999999998</v>
      </c>
      <c r="M57" s="41">
        <v>0.67869999999999997</v>
      </c>
      <c r="N57" s="41">
        <v>0.63070000000000004</v>
      </c>
      <c r="O57" s="41">
        <v>0.92330000000000001</v>
      </c>
      <c r="P57" s="64">
        <v>0.72660000000000002</v>
      </c>
      <c r="Q57" s="288">
        <v>2.3E-3</v>
      </c>
    </row>
    <row r="58" spans="1:17" x14ac:dyDescent="0.45">
      <c r="A58" s="19" t="s">
        <v>1365</v>
      </c>
      <c r="B58" s="23" t="s">
        <v>135</v>
      </c>
      <c r="C58" s="17" t="s">
        <v>136</v>
      </c>
      <c r="D58" s="53">
        <v>1505</v>
      </c>
      <c r="E58" s="470">
        <v>0.99</v>
      </c>
      <c r="F58" s="303">
        <v>1.19</v>
      </c>
      <c r="G58" s="63">
        <v>1.3987000000000001</v>
      </c>
      <c r="H58" s="288">
        <v>1.1900000000000001E-2</v>
      </c>
      <c r="I58" s="91">
        <v>0.56010000000000004</v>
      </c>
      <c r="J58" s="41">
        <v>0.81559999999999999</v>
      </c>
      <c r="K58" s="41">
        <v>0.7228</v>
      </c>
      <c r="L58" s="41">
        <v>0.69479999999999997</v>
      </c>
      <c r="M58" s="41">
        <v>0.64729999999999999</v>
      </c>
      <c r="N58" s="41">
        <v>0.84989999999999999</v>
      </c>
      <c r="O58" s="41">
        <v>0.87009999999999998</v>
      </c>
      <c r="P58" s="64">
        <v>0.70879999999999999</v>
      </c>
      <c r="Q58" s="288">
        <v>5.1799999999999999E-2</v>
      </c>
    </row>
    <row r="59" spans="1:17" x14ac:dyDescent="0.45">
      <c r="A59" s="19" t="s">
        <v>1365</v>
      </c>
      <c r="B59" s="23" t="s">
        <v>137</v>
      </c>
      <c r="C59" s="17" t="s">
        <v>138</v>
      </c>
      <c r="D59" s="53">
        <v>800</v>
      </c>
      <c r="E59" s="470">
        <v>0.97</v>
      </c>
      <c r="F59" s="303">
        <v>1.17</v>
      </c>
      <c r="G59" s="63">
        <v>1.1173</v>
      </c>
      <c r="H59" s="288">
        <v>8.5300000000000001E-2</v>
      </c>
      <c r="I59" s="91">
        <v>0.70230000000000004</v>
      </c>
      <c r="J59" s="41">
        <v>0.94320000000000004</v>
      </c>
      <c r="K59" s="41">
        <v>0.95669999999999999</v>
      </c>
      <c r="L59" s="41">
        <v>0.93100000000000005</v>
      </c>
      <c r="M59" s="41">
        <v>0.76729999999999998</v>
      </c>
      <c r="N59" s="41">
        <v>0.74560000000000004</v>
      </c>
      <c r="O59" s="41">
        <v>0.97430000000000005</v>
      </c>
      <c r="P59" s="64">
        <v>0.96619999999999995</v>
      </c>
      <c r="Q59" s="288">
        <v>3.7000000000000002E-3</v>
      </c>
    </row>
    <row r="60" spans="1:17" x14ac:dyDescent="0.45">
      <c r="A60" s="19" t="s">
        <v>1365</v>
      </c>
      <c r="B60" s="23" t="s">
        <v>61</v>
      </c>
      <c r="C60" s="17" t="s">
        <v>62</v>
      </c>
      <c r="D60" s="53">
        <v>843</v>
      </c>
      <c r="E60" s="470">
        <v>1</v>
      </c>
      <c r="F60" s="303">
        <v>1.2</v>
      </c>
      <c r="G60" s="63">
        <v>0.88919999999999999</v>
      </c>
      <c r="H60" s="288">
        <v>2.0899999999999998E-2</v>
      </c>
      <c r="I60" s="91">
        <v>0.77569999999999995</v>
      </c>
      <c r="J60" s="41">
        <v>0.86439999999999995</v>
      </c>
      <c r="K60" s="41">
        <v>0.8579</v>
      </c>
      <c r="L60" s="41">
        <v>0.85270000000000001</v>
      </c>
      <c r="M60" s="41">
        <v>0.81100000000000005</v>
      </c>
      <c r="N60" s="41">
        <v>0.79920000000000002</v>
      </c>
      <c r="O60" s="41">
        <v>0.92310000000000003</v>
      </c>
      <c r="P60" s="64">
        <v>0.84489999999999998</v>
      </c>
      <c r="Q60" s="288">
        <v>2.3999999999999998E-3</v>
      </c>
    </row>
    <row r="61" spans="1:17" x14ac:dyDescent="0.45">
      <c r="A61" s="19" t="s">
        <v>1365</v>
      </c>
      <c r="B61" s="23" t="s">
        <v>150</v>
      </c>
      <c r="C61" s="17" t="s">
        <v>151</v>
      </c>
      <c r="D61" s="53">
        <v>1616</v>
      </c>
      <c r="E61" s="470">
        <v>0.97</v>
      </c>
      <c r="F61" s="303">
        <v>1.17</v>
      </c>
      <c r="G61" s="63">
        <v>1.028</v>
      </c>
      <c r="H61" s="288">
        <v>2.9000000000000001E-2</v>
      </c>
      <c r="I61" s="91">
        <v>0.31879999999999997</v>
      </c>
      <c r="J61" s="41">
        <v>0.85850000000000004</v>
      </c>
      <c r="K61" s="41">
        <v>0.81989999999999996</v>
      </c>
      <c r="L61" s="41">
        <v>0.65700000000000003</v>
      </c>
      <c r="M61" s="41">
        <v>0.44240000000000002</v>
      </c>
      <c r="N61" s="41">
        <v>0.51549999999999996</v>
      </c>
      <c r="O61" s="41">
        <v>0.92679999999999996</v>
      </c>
      <c r="P61" s="64">
        <v>0.60940000000000005</v>
      </c>
      <c r="Q61" s="288">
        <v>0</v>
      </c>
    </row>
    <row r="62" spans="1:17" x14ac:dyDescent="0.45">
      <c r="A62" s="19" t="s">
        <v>1365</v>
      </c>
      <c r="B62" s="23" t="s">
        <v>139</v>
      </c>
      <c r="C62" s="17" t="s">
        <v>140</v>
      </c>
      <c r="D62" s="53">
        <v>1812</v>
      </c>
      <c r="E62" s="472">
        <v>0.98</v>
      </c>
      <c r="F62" s="309">
        <v>1.18</v>
      </c>
      <c r="G62" s="63">
        <v>2.1393</v>
      </c>
      <c r="H62" s="310">
        <v>4.7999999999999996E-3</v>
      </c>
      <c r="I62" s="299">
        <v>5.7599999999999998E-2</v>
      </c>
      <c r="J62" s="67">
        <v>0.80249999999999999</v>
      </c>
      <c r="K62" s="67">
        <v>0.54910000000000003</v>
      </c>
      <c r="L62" s="67">
        <v>0.40920000000000001</v>
      </c>
      <c r="M62" s="67">
        <v>0.2402</v>
      </c>
      <c r="N62" s="67">
        <v>7.3400000000000007E-2</v>
      </c>
      <c r="O62" s="67">
        <v>0.72330000000000005</v>
      </c>
      <c r="P62" s="68">
        <v>0.43819999999999998</v>
      </c>
      <c r="Q62" s="288">
        <v>1.6999999999999999E-3</v>
      </c>
    </row>
    <row r="63" spans="1:17" x14ac:dyDescent="0.45">
      <c r="A63" s="19" t="s">
        <v>1363</v>
      </c>
      <c r="B63" s="25" t="s">
        <v>831</v>
      </c>
      <c r="C63" s="17"/>
      <c r="D63" s="87">
        <v>1849</v>
      </c>
      <c r="E63" s="469">
        <v>0.94</v>
      </c>
      <c r="F63" s="300">
        <v>1.1399999999999999</v>
      </c>
      <c r="G63" s="92">
        <v>1.0011000000000001</v>
      </c>
      <c r="H63" s="287">
        <v>4.1799999999999997E-2</v>
      </c>
      <c r="I63" s="90">
        <v>0.49059999999999998</v>
      </c>
      <c r="J63" s="102">
        <v>0.88239999999999996</v>
      </c>
      <c r="K63" s="102">
        <v>0.84760000000000002</v>
      </c>
      <c r="L63" s="102">
        <v>0.76349999999999996</v>
      </c>
      <c r="M63" s="102">
        <v>0.62649999999999995</v>
      </c>
      <c r="N63" s="102">
        <v>0.56589999999999996</v>
      </c>
      <c r="O63" s="102">
        <v>0.9224</v>
      </c>
      <c r="P63" s="103">
        <v>0.75119999999999998</v>
      </c>
      <c r="Q63" s="287">
        <v>5.0000000000000001E-4</v>
      </c>
    </row>
    <row r="64" spans="1:17" x14ac:dyDescent="0.45">
      <c r="A64" s="19" t="s">
        <v>1365</v>
      </c>
      <c r="B64" s="23" t="s">
        <v>142</v>
      </c>
      <c r="C64" s="17" t="s">
        <v>143</v>
      </c>
      <c r="D64" s="53">
        <v>243</v>
      </c>
      <c r="E64" s="470">
        <v>0.95</v>
      </c>
      <c r="F64" s="303">
        <v>1.1499999999999999</v>
      </c>
      <c r="G64" s="63">
        <v>0.69830000000000003</v>
      </c>
      <c r="H64" s="288">
        <v>5.4300000000000001E-2</v>
      </c>
      <c r="I64" s="91">
        <v>0.60629999999999995</v>
      </c>
      <c r="J64" s="41">
        <v>0.82350000000000001</v>
      </c>
      <c r="K64" s="41">
        <v>0.7964</v>
      </c>
      <c r="L64" s="41">
        <v>0.8145</v>
      </c>
      <c r="M64" s="41">
        <v>0.72399999999999998</v>
      </c>
      <c r="N64" s="41">
        <v>0.71489999999999998</v>
      </c>
      <c r="O64" s="41">
        <v>0.89590000000000003</v>
      </c>
      <c r="P64" s="64">
        <v>0.8054</v>
      </c>
      <c r="Q64" s="288">
        <v>0</v>
      </c>
    </row>
    <row r="65" spans="1:17" x14ac:dyDescent="0.45">
      <c r="A65" s="19" t="s">
        <v>1365</v>
      </c>
      <c r="B65" s="23" t="s">
        <v>144</v>
      </c>
      <c r="C65" s="17" t="s">
        <v>145</v>
      </c>
      <c r="D65" s="53">
        <v>481</v>
      </c>
      <c r="E65" s="470">
        <v>0.91</v>
      </c>
      <c r="F65" s="303">
        <v>1.1100000000000001</v>
      </c>
      <c r="G65" s="63">
        <v>0.92679999999999996</v>
      </c>
      <c r="H65" s="288">
        <v>0</v>
      </c>
      <c r="I65" s="91">
        <v>0.2109</v>
      </c>
      <c r="J65" s="41">
        <v>0.8639</v>
      </c>
      <c r="K65" s="41">
        <v>0.8639</v>
      </c>
      <c r="L65" s="41">
        <v>0.6825</v>
      </c>
      <c r="M65" s="41">
        <v>0.41270000000000001</v>
      </c>
      <c r="N65" s="41">
        <v>0.23580000000000001</v>
      </c>
      <c r="O65" s="41">
        <v>0.91610000000000003</v>
      </c>
      <c r="P65" s="64">
        <v>0.60089999999999999</v>
      </c>
      <c r="Q65" s="288">
        <v>0</v>
      </c>
    </row>
    <row r="66" spans="1:17" x14ac:dyDescent="0.45">
      <c r="A66" s="19" t="s">
        <v>1365</v>
      </c>
      <c r="B66" s="23" t="s">
        <v>146</v>
      </c>
      <c r="C66" s="17" t="s">
        <v>147</v>
      </c>
      <c r="D66" s="53">
        <v>604</v>
      </c>
      <c r="E66" s="470">
        <v>0.96</v>
      </c>
      <c r="F66" s="303">
        <v>1.1599999999999999</v>
      </c>
      <c r="G66" s="63">
        <v>1.1774</v>
      </c>
      <c r="H66" s="288">
        <v>8.2699999999999996E-2</v>
      </c>
      <c r="I66" s="91">
        <v>0.69599999999999995</v>
      </c>
      <c r="J66" s="41">
        <v>0.92090000000000005</v>
      </c>
      <c r="K66" s="41">
        <v>0.88129999999999997</v>
      </c>
      <c r="L66" s="41">
        <v>0.83989999999999998</v>
      </c>
      <c r="M66" s="41">
        <v>0.77159999999999995</v>
      </c>
      <c r="N66" s="41">
        <v>0.76619999999999999</v>
      </c>
      <c r="O66" s="41">
        <v>0.93710000000000004</v>
      </c>
      <c r="P66" s="64">
        <v>0.84709999999999996</v>
      </c>
      <c r="Q66" s="288">
        <v>1.6999999999999999E-3</v>
      </c>
    </row>
    <row r="67" spans="1:17" x14ac:dyDescent="0.45">
      <c r="A67" s="19" t="s">
        <v>1365</v>
      </c>
      <c r="B67" s="23" t="s">
        <v>148</v>
      </c>
      <c r="C67" s="17" t="s">
        <v>149</v>
      </c>
      <c r="D67" s="53">
        <v>521</v>
      </c>
      <c r="E67" s="470">
        <v>0.99</v>
      </c>
      <c r="F67" s="303">
        <v>1.19</v>
      </c>
      <c r="G67" s="63">
        <v>1.1155999999999999</v>
      </c>
      <c r="H67" s="288">
        <v>2.69E-2</v>
      </c>
      <c r="I67" s="91">
        <v>0.45550000000000002</v>
      </c>
      <c r="J67" s="41">
        <v>0.88200000000000001</v>
      </c>
      <c r="K67" s="41">
        <v>0.81569999999999998</v>
      </c>
      <c r="L67" s="41">
        <v>0.72460000000000002</v>
      </c>
      <c r="M67" s="41">
        <v>0.60870000000000002</v>
      </c>
      <c r="N67" s="41">
        <v>0.56730000000000003</v>
      </c>
      <c r="O67" s="41">
        <v>0.92130000000000001</v>
      </c>
      <c r="P67" s="64">
        <v>0.75160000000000005</v>
      </c>
      <c r="Q67" s="288">
        <v>0</v>
      </c>
    </row>
    <row r="68" spans="1:17" ht="6.75" customHeight="1" x14ac:dyDescent="0.45">
      <c r="A68" s="19"/>
      <c r="B68" s="44"/>
      <c r="C68" s="45"/>
      <c r="D68" s="52"/>
      <c r="E68" s="52"/>
      <c r="F68" s="52"/>
      <c r="G68" s="52"/>
      <c r="H68" s="54"/>
      <c r="I68" s="54"/>
      <c r="J68" s="54"/>
      <c r="K68" s="54"/>
      <c r="L68" s="54"/>
      <c r="M68" s="54"/>
      <c r="N68" s="54"/>
      <c r="O68" s="54"/>
      <c r="P68" s="54"/>
      <c r="Q68" s="55"/>
    </row>
    <row r="69" spans="1:17" x14ac:dyDescent="0.45">
      <c r="A69" s="19" t="s">
        <v>0</v>
      </c>
      <c r="B69" s="25" t="s">
        <v>812</v>
      </c>
      <c r="C69" s="17"/>
      <c r="D69" s="88">
        <v>11984</v>
      </c>
      <c r="E69" s="469">
        <v>0.93</v>
      </c>
      <c r="F69" s="300">
        <v>1.1299999999999999</v>
      </c>
      <c r="G69" s="92">
        <v>1.2370000000000001</v>
      </c>
      <c r="H69" s="287">
        <v>8.8499999999999995E-2</v>
      </c>
      <c r="I69" s="90">
        <v>0.64600000000000002</v>
      </c>
      <c r="J69" s="102">
        <v>0.84509999999999996</v>
      </c>
      <c r="K69" s="102">
        <v>0.83140000000000003</v>
      </c>
      <c r="L69" s="102">
        <v>0.76900000000000002</v>
      </c>
      <c r="M69" s="102">
        <v>0.70989999999999998</v>
      </c>
      <c r="N69" s="102">
        <v>0.69650000000000001</v>
      </c>
      <c r="O69" s="102">
        <v>0.90429999999999999</v>
      </c>
      <c r="P69" s="103">
        <v>0.80349999999999999</v>
      </c>
      <c r="Q69" s="287">
        <v>0.81220000000000003</v>
      </c>
    </row>
    <row r="70" spans="1:17" x14ac:dyDescent="0.45">
      <c r="A70" s="19" t="s">
        <v>1363</v>
      </c>
      <c r="B70" s="25" t="s">
        <v>832</v>
      </c>
      <c r="C70" s="17"/>
      <c r="D70" s="87">
        <v>3555</v>
      </c>
      <c r="E70" s="469">
        <v>0.94</v>
      </c>
      <c r="F70" s="300">
        <v>1.1399999999999999</v>
      </c>
      <c r="G70" s="92">
        <v>1.1725000000000001</v>
      </c>
      <c r="H70" s="287">
        <v>0.11890000000000001</v>
      </c>
      <c r="I70" s="90">
        <v>0.65100000000000002</v>
      </c>
      <c r="J70" s="102">
        <v>0.84709999999999996</v>
      </c>
      <c r="K70" s="102">
        <v>0.83889999999999998</v>
      </c>
      <c r="L70" s="102">
        <v>0.77929999999999999</v>
      </c>
      <c r="M70" s="102">
        <v>0.71060000000000001</v>
      </c>
      <c r="N70" s="102">
        <v>0.70650000000000002</v>
      </c>
      <c r="O70" s="102">
        <v>0.90539999999999998</v>
      </c>
      <c r="P70" s="103">
        <v>0.80259999999999998</v>
      </c>
      <c r="Q70" s="287">
        <v>0.78649999999999998</v>
      </c>
    </row>
    <row r="71" spans="1:17" x14ac:dyDescent="0.45">
      <c r="A71" s="19" t="s">
        <v>1365</v>
      </c>
      <c r="B71" s="23" t="s">
        <v>156</v>
      </c>
      <c r="C71" s="17" t="s">
        <v>157</v>
      </c>
      <c r="D71" s="53">
        <v>561</v>
      </c>
      <c r="E71" s="470">
        <v>0.99</v>
      </c>
      <c r="F71" s="303">
        <v>1.19</v>
      </c>
      <c r="G71" s="63">
        <v>1.3955</v>
      </c>
      <c r="H71" s="288">
        <v>0.2505</v>
      </c>
      <c r="I71" s="91">
        <v>0.71519999999999995</v>
      </c>
      <c r="J71" s="41">
        <v>0.83230000000000004</v>
      </c>
      <c r="K71" s="41">
        <v>0.85450000000000004</v>
      </c>
      <c r="L71" s="41">
        <v>0.83640000000000003</v>
      </c>
      <c r="M71" s="41">
        <v>0.74339999999999995</v>
      </c>
      <c r="N71" s="41">
        <v>0.76570000000000005</v>
      </c>
      <c r="O71" s="41">
        <v>0.89900000000000002</v>
      </c>
      <c r="P71" s="64">
        <v>0.84850000000000003</v>
      </c>
      <c r="Q71" s="288">
        <v>0.84309999999999996</v>
      </c>
    </row>
    <row r="72" spans="1:17" x14ac:dyDescent="0.45">
      <c r="A72" s="19" t="s">
        <v>1365</v>
      </c>
      <c r="B72" s="23" t="s">
        <v>158</v>
      </c>
      <c r="C72" s="17" t="s">
        <v>159</v>
      </c>
      <c r="D72" s="53">
        <v>311</v>
      </c>
      <c r="E72" s="470">
        <v>0.95</v>
      </c>
      <c r="F72" s="303">
        <v>1.1499999999999999</v>
      </c>
      <c r="G72" s="63">
        <v>1.0264</v>
      </c>
      <c r="H72" s="288">
        <v>0.36009999999999998</v>
      </c>
      <c r="I72" s="91">
        <v>0.71330000000000005</v>
      </c>
      <c r="J72" s="41">
        <v>0.76570000000000005</v>
      </c>
      <c r="K72" s="41">
        <v>0.7762</v>
      </c>
      <c r="L72" s="41">
        <v>0.77969999999999995</v>
      </c>
      <c r="M72" s="41">
        <v>0.74480000000000002</v>
      </c>
      <c r="N72" s="41">
        <v>0.75170000000000003</v>
      </c>
      <c r="O72" s="41">
        <v>0.82520000000000004</v>
      </c>
      <c r="P72" s="64">
        <v>0.79720000000000002</v>
      </c>
      <c r="Q72" s="288">
        <v>0.60129999999999995</v>
      </c>
    </row>
    <row r="73" spans="1:17" x14ac:dyDescent="0.45">
      <c r="A73" s="19" t="s">
        <v>1365</v>
      </c>
      <c r="B73" s="23" t="s">
        <v>160</v>
      </c>
      <c r="C73" s="17" t="s">
        <v>161</v>
      </c>
      <c r="D73" s="53">
        <v>112</v>
      </c>
      <c r="E73" s="470">
        <v>1.01</v>
      </c>
      <c r="F73" s="303">
        <v>1.21</v>
      </c>
      <c r="G73" s="63">
        <v>1.1789000000000001</v>
      </c>
      <c r="H73" s="288">
        <v>0.1263</v>
      </c>
      <c r="I73" s="91">
        <v>0.84209999999999996</v>
      </c>
      <c r="J73" s="41">
        <v>0.93679999999999997</v>
      </c>
      <c r="K73" s="41">
        <v>0.92630000000000001</v>
      </c>
      <c r="L73" s="41">
        <v>0.95789999999999997</v>
      </c>
      <c r="M73" s="41">
        <v>0.93679999999999997</v>
      </c>
      <c r="N73" s="41">
        <v>0.87370000000000003</v>
      </c>
      <c r="O73" s="41">
        <v>0.97889999999999999</v>
      </c>
      <c r="P73" s="64">
        <v>0.95789999999999997</v>
      </c>
      <c r="Q73" s="288">
        <v>0.96430000000000005</v>
      </c>
    </row>
    <row r="74" spans="1:17" x14ac:dyDescent="0.45">
      <c r="A74" s="19" t="s">
        <v>1365</v>
      </c>
      <c r="B74" s="23" t="s">
        <v>162</v>
      </c>
      <c r="C74" s="17" t="s">
        <v>163</v>
      </c>
      <c r="D74" s="53">
        <v>575</v>
      </c>
      <c r="E74" s="470">
        <v>0.95</v>
      </c>
      <c r="F74" s="303">
        <v>1.1499999999999999</v>
      </c>
      <c r="G74" s="63">
        <v>0.95830000000000004</v>
      </c>
      <c r="H74" s="288">
        <v>1.5800000000000002E-2</v>
      </c>
      <c r="I74" s="91">
        <v>0.54649999999999999</v>
      </c>
      <c r="J74" s="41">
        <v>0.82769999999999999</v>
      </c>
      <c r="K74" s="41">
        <v>0.8</v>
      </c>
      <c r="L74" s="41">
        <v>0.73270000000000002</v>
      </c>
      <c r="M74" s="41">
        <v>0.6079</v>
      </c>
      <c r="N74" s="41">
        <v>0.64749999999999996</v>
      </c>
      <c r="O74" s="41">
        <v>0.8931</v>
      </c>
      <c r="P74" s="64">
        <v>0.74260000000000004</v>
      </c>
      <c r="Q74" s="288">
        <v>0.71479999999999999</v>
      </c>
    </row>
    <row r="75" spans="1:17" x14ac:dyDescent="0.45">
      <c r="A75" s="19" t="s">
        <v>1365</v>
      </c>
      <c r="B75" s="23" t="s">
        <v>164</v>
      </c>
      <c r="C75" s="17" t="s">
        <v>165</v>
      </c>
      <c r="D75" s="53">
        <v>641</v>
      </c>
      <c r="E75" s="470">
        <v>0.97</v>
      </c>
      <c r="F75" s="303">
        <v>1.17</v>
      </c>
      <c r="G75" s="63">
        <v>1.2643</v>
      </c>
      <c r="H75" s="288">
        <v>1.44E-2</v>
      </c>
      <c r="I75" s="91">
        <v>0.66969999999999996</v>
      </c>
      <c r="J75" s="41">
        <v>0.87909999999999999</v>
      </c>
      <c r="K75" s="41">
        <v>0.87180000000000002</v>
      </c>
      <c r="L75" s="41">
        <v>0.75990000000000002</v>
      </c>
      <c r="M75" s="41">
        <v>0.73099999999999998</v>
      </c>
      <c r="N75" s="41">
        <v>0.6895</v>
      </c>
      <c r="O75" s="41">
        <v>0.92059999999999997</v>
      </c>
      <c r="P75" s="64">
        <v>0.76900000000000002</v>
      </c>
      <c r="Q75" s="288">
        <v>0.89080000000000004</v>
      </c>
    </row>
    <row r="76" spans="1:17" x14ac:dyDescent="0.45">
      <c r="A76" s="19" t="s">
        <v>1365</v>
      </c>
      <c r="B76" s="23" t="s">
        <v>166</v>
      </c>
      <c r="C76" s="17" t="s">
        <v>167</v>
      </c>
      <c r="D76" s="53">
        <v>787</v>
      </c>
      <c r="E76" s="470">
        <v>0.94</v>
      </c>
      <c r="F76" s="303">
        <v>1.1399999999999999</v>
      </c>
      <c r="G76" s="63">
        <v>1.1163000000000001</v>
      </c>
      <c r="H76" s="288">
        <v>0.1081</v>
      </c>
      <c r="I76" s="91">
        <v>0.73399999999999999</v>
      </c>
      <c r="J76" s="41">
        <v>0.8407</v>
      </c>
      <c r="K76" s="41">
        <v>0.85629999999999995</v>
      </c>
      <c r="L76" s="41">
        <v>0.7923</v>
      </c>
      <c r="M76" s="41">
        <v>0.79520000000000002</v>
      </c>
      <c r="N76" s="41">
        <v>0.7752</v>
      </c>
      <c r="O76" s="41">
        <v>0.91749999999999998</v>
      </c>
      <c r="P76" s="64">
        <v>0.83930000000000005</v>
      </c>
      <c r="Q76" s="288">
        <v>0.77380000000000004</v>
      </c>
    </row>
    <row r="77" spans="1:17" x14ac:dyDescent="0.45">
      <c r="A77" s="19" t="s">
        <v>1365</v>
      </c>
      <c r="B77" s="23" t="s">
        <v>168</v>
      </c>
      <c r="C77" s="17" t="s">
        <v>169</v>
      </c>
      <c r="D77" s="53">
        <v>281</v>
      </c>
      <c r="E77" s="470">
        <v>0.91</v>
      </c>
      <c r="F77" s="303">
        <v>1.1100000000000001</v>
      </c>
      <c r="G77" s="63">
        <v>1.3318000000000001</v>
      </c>
      <c r="H77" s="288">
        <v>0.1278</v>
      </c>
      <c r="I77" s="91">
        <v>0.70679999999999998</v>
      </c>
      <c r="J77" s="41">
        <v>0.93230000000000002</v>
      </c>
      <c r="K77" s="41">
        <v>0.93230000000000002</v>
      </c>
      <c r="L77" s="41">
        <v>0.93610000000000004</v>
      </c>
      <c r="M77" s="41">
        <v>0.75560000000000005</v>
      </c>
      <c r="N77" s="41">
        <v>0.74439999999999995</v>
      </c>
      <c r="O77" s="41">
        <v>0.94359999999999999</v>
      </c>
      <c r="P77" s="64">
        <v>0.94359999999999999</v>
      </c>
      <c r="Q77" s="288">
        <v>0.73670000000000002</v>
      </c>
    </row>
    <row r="78" spans="1:17" x14ac:dyDescent="0.45">
      <c r="A78" s="19" t="s">
        <v>1365</v>
      </c>
      <c r="B78" s="23" t="s">
        <v>170</v>
      </c>
      <c r="C78" s="17" t="s">
        <v>171</v>
      </c>
      <c r="D78" s="53">
        <v>287</v>
      </c>
      <c r="E78" s="472">
        <v>0.92</v>
      </c>
      <c r="F78" s="309">
        <v>1.1200000000000001</v>
      </c>
      <c r="G78" s="63">
        <v>1.3732</v>
      </c>
      <c r="H78" s="310">
        <v>4.4600000000000001E-2</v>
      </c>
      <c r="I78" s="299">
        <v>0.28249999999999997</v>
      </c>
      <c r="J78" s="67">
        <v>0.82899999999999996</v>
      </c>
      <c r="K78" s="67">
        <v>0.71</v>
      </c>
      <c r="L78" s="67">
        <v>0.55020000000000002</v>
      </c>
      <c r="M78" s="67">
        <v>0.41639999999999999</v>
      </c>
      <c r="N78" s="67">
        <v>0.41639999999999999</v>
      </c>
      <c r="O78" s="67">
        <v>0.89959999999999996</v>
      </c>
      <c r="P78" s="68">
        <v>0.61339999999999995</v>
      </c>
      <c r="Q78" s="288">
        <v>0.8014</v>
      </c>
    </row>
    <row r="79" spans="1:17" x14ac:dyDescent="0.45">
      <c r="A79" s="19" t="s">
        <v>1363</v>
      </c>
      <c r="B79" s="25" t="s">
        <v>833</v>
      </c>
      <c r="C79" s="17"/>
      <c r="D79" s="87">
        <v>3299</v>
      </c>
      <c r="E79" s="469">
        <v>0.99</v>
      </c>
      <c r="F79" s="300">
        <v>1.19</v>
      </c>
      <c r="G79" s="92">
        <v>1.2228000000000001</v>
      </c>
      <c r="H79" s="287">
        <v>6.3E-2</v>
      </c>
      <c r="I79" s="90">
        <v>0.61280000000000001</v>
      </c>
      <c r="J79" s="102">
        <v>0.84919999999999995</v>
      </c>
      <c r="K79" s="102">
        <v>0.83179999999999998</v>
      </c>
      <c r="L79" s="102">
        <v>0.7429</v>
      </c>
      <c r="M79" s="102">
        <v>0.68520000000000003</v>
      </c>
      <c r="N79" s="102">
        <v>0.66</v>
      </c>
      <c r="O79" s="102">
        <v>0.90839999999999999</v>
      </c>
      <c r="P79" s="103">
        <v>0.78769999999999996</v>
      </c>
      <c r="Q79" s="287">
        <v>0.79049999999999998</v>
      </c>
    </row>
    <row r="80" spans="1:17" x14ac:dyDescent="0.45">
      <c r="A80" s="19" t="s">
        <v>1365</v>
      </c>
      <c r="B80" s="23" t="s">
        <v>173</v>
      </c>
      <c r="C80" s="17" t="s">
        <v>174</v>
      </c>
      <c r="D80" s="53">
        <v>501</v>
      </c>
      <c r="E80" s="470">
        <v>1.03</v>
      </c>
      <c r="F80" s="303">
        <v>1.23</v>
      </c>
      <c r="G80" s="63">
        <v>1.7396</v>
      </c>
      <c r="H80" s="288">
        <v>7.2499999999999995E-2</v>
      </c>
      <c r="I80" s="91">
        <v>0.76500000000000001</v>
      </c>
      <c r="J80" s="41">
        <v>0.86499999999999999</v>
      </c>
      <c r="K80" s="41">
        <v>0.87</v>
      </c>
      <c r="L80" s="41">
        <v>0.83250000000000002</v>
      </c>
      <c r="M80" s="41">
        <v>0.82</v>
      </c>
      <c r="N80" s="41">
        <v>0.8175</v>
      </c>
      <c r="O80" s="41">
        <v>0.91249999999999998</v>
      </c>
      <c r="P80" s="64">
        <v>0.86750000000000005</v>
      </c>
      <c r="Q80" s="288">
        <v>0.85629999999999995</v>
      </c>
    </row>
    <row r="81" spans="1:17" x14ac:dyDescent="0.45">
      <c r="A81" s="19" t="s">
        <v>1365</v>
      </c>
      <c r="B81" s="23" t="s">
        <v>1150</v>
      </c>
      <c r="C81" s="17" t="s">
        <v>176</v>
      </c>
      <c r="D81" s="53">
        <v>580</v>
      </c>
      <c r="E81" s="470">
        <v>1.01</v>
      </c>
      <c r="F81" s="303">
        <v>1.21</v>
      </c>
      <c r="G81" s="63">
        <v>1.4573</v>
      </c>
      <c r="H81" s="288">
        <v>0.13730000000000001</v>
      </c>
      <c r="I81" s="91">
        <v>0.75490000000000002</v>
      </c>
      <c r="J81" s="41">
        <v>0.85880000000000001</v>
      </c>
      <c r="K81" s="41">
        <v>0.86080000000000001</v>
      </c>
      <c r="L81" s="41">
        <v>0.83140000000000003</v>
      </c>
      <c r="M81" s="41">
        <v>0.78820000000000001</v>
      </c>
      <c r="N81" s="41">
        <v>0.80389999999999995</v>
      </c>
      <c r="O81" s="41">
        <v>0.90980000000000005</v>
      </c>
      <c r="P81" s="64">
        <v>0.84119999999999995</v>
      </c>
      <c r="Q81" s="288">
        <v>0.83099999999999996</v>
      </c>
    </row>
    <row r="82" spans="1:17" x14ac:dyDescent="0.45">
      <c r="A82" s="19" t="s">
        <v>1365</v>
      </c>
      <c r="B82" s="23" t="s">
        <v>177</v>
      </c>
      <c r="C82" s="17" t="s">
        <v>178</v>
      </c>
      <c r="D82" s="53">
        <v>52</v>
      </c>
      <c r="E82" s="470">
        <v>0.98</v>
      </c>
      <c r="F82" s="303">
        <v>1.18</v>
      </c>
      <c r="G82" s="63">
        <v>0.72219999999999995</v>
      </c>
      <c r="H82" s="288">
        <v>0.4</v>
      </c>
      <c r="I82" s="91">
        <v>0.84</v>
      </c>
      <c r="J82" s="41">
        <v>0.98</v>
      </c>
      <c r="K82" s="41">
        <v>0.9</v>
      </c>
      <c r="L82" s="41">
        <v>0.98</v>
      </c>
      <c r="M82" s="41">
        <v>0.92</v>
      </c>
      <c r="N82" s="41">
        <v>0.94</v>
      </c>
      <c r="O82" s="41">
        <v>0.92</v>
      </c>
      <c r="P82" s="64">
        <v>0.98</v>
      </c>
      <c r="Q82" s="288">
        <v>1</v>
      </c>
    </row>
    <row r="83" spans="1:17" x14ac:dyDescent="0.45">
      <c r="A83" s="19" t="s">
        <v>1365</v>
      </c>
      <c r="B83" s="23" t="s">
        <v>179</v>
      </c>
      <c r="C83" s="17" t="s">
        <v>180</v>
      </c>
      <c r="D83" s="53">
        <v>544</v>
      </c>
      <c r="E83" s="470">
        <v>0.97</v>
      </c>
      <c r="F83" s="303">
        <v>1.17</v>
      </c>
      <c r="G83" s="63">
        <v>1.2922</v>
      </c>
      <c r="H83" s="288">
        <v>3.32E-2</v>
      </c>
      <c r="I83" s="91">
        <v>0.89829999999999999</v>
      </c>
      <c r="J83" s="41">
        <v>0.96060000000000001</v>
      </c>
      <c r="K83" s="41">
        <v>0.96679999999999999</v>
      </c>
      <c r="L83" s="41">
        <v>0.94399999999999995</v>
      </c>
      <c r="M83" s="41">
        <v>0.93359999999999999</v>
      </c>
      <c r="N83" s="41">
        <v>0.91910000000000003</v>
      </c>
      <c r="O83" s="41">
        <v>0.96889999999999998</v>
      </c>
      <c r="P83" s="64">
        <v>0.95230000000000004</v>
      </c>
      <c r="Q83" s="288">
        <v>0.81989999999999996</v>
      </c>
    </row>
    <row r="84" spans="1:17" x14ac:dyDescent="0.45">
      <c r="A84" s="19" t="s">
        <v>1365</v>
      </c>
      <c r="B84" s="23" t="s">
        <v>181</v>
      </c>
      <c r="C84" s="17" t="s">
        <v>182</v>
      </c>
      <c r="D84" s="53">
        <v>868</v>
      </c>
      <c r="E84" s="470">
        <v>0.97</v>
      </c>
      <c r="F84" s="303">
        <v>1.17</v>
      </c>
      <c r="G84" s="63">
        <v>1.2072000000000001</v>
      </c>
      <c r="H84" s="288">
        <v>3.8800000000000001E-2</v>
      </c>
      <c r="I84" s="91">
        <v>0.53749999999999998</v>
      </c>
      <c r="J84" s="41">
        <v>0.86950000000000005</v>
      </c>
      <c r="K84" s="41">
        <v>0.80489999999999995</v>
      </c>
      <c r="L84" s="41">
        <v>0.68089999999999995</v>
      </c>
      <c r="M84" s="41">
        <v>0.62660000000000005</v>
      </c>
      <c r="N84" s="41">
        <v>0.58909999999999996</v>
      </c>
      <c r="O84" s="41">
        <v>0.91210000000000002</v>
      </c>
      <c r="P84" s="64">
        <v>0.76870000000000005</v>
      </c>
      <c r="Q84" s="288">
        <v>0.76959999999999995</v>
      </c>
    </row>
    <row r="85" spans="1:17" x14ac:dyDescent="0.45">
      <c r="A85" s="19" t="s">
        <v>1365</v>
      </c>
      <c r="B85" s="23" t="s">
        <v>183</v>
      </c>
      <c r="C85" s="17" t="s">
        <v>184</v>
      </c>
      <c r="D85" s="53">
        <v>36</v>
      </c>
      <c r="E85" s="470">
        <v>0.98</v>
      </c>
      <c r="F85" s="303">
        <v>1.18</v>
      </c>
      <c r="G85" s="63">
        <v>0.45569999999999999</v>
      </c>
      <c r="H85" s="288">
        <v>2.7799999999999998E-2</v>
      </c>
      <c r="I85" s="91">
        <v>0.22220000000000001</v>
      </c>
      <c r="J85" s="41">
        <v>0.86109999999999998</v>
      </c>
      <c r="K85" s="41">
        <v>0.88890000000000002</v>
      </c>
      <c r="L85" s="41">
        <v>0.86109999999999998</v>
      </c>
      <c r="M85" s="41">
        <v>0.63890000000000002</v>
      </c>
      <c r="N85" s="41">
        <v>0.36109999999999998</v>
      </c>
      <c r="O85" s="41">
        <v>0.94440000000000002</v>
      </c>
      <c r="P85" s="64">
        <v>0.86109999999999998</v>
      </c>
      <c r="Q85" s="288">
        <v>0.44440000000000002</v>
      </c>
    </row>
    <row r="86" spans="1:17" x14ac:dyDescent="0.45">
      <c r="A86" s="19" t="s">
        <v>1365</v>
      </c>
      <c r="B86" s="23" t="s">
        <v>836</v>
      </c>
      <c r="C86" s="17" t="s">
        <v>837</v>
      </c>
      <c r="D86" s="53">
        <v>0</v>
      </c>
      <c r="E86" s="470">
        <v>0</v>
      </c>
      <c r="F86" s="303">
        <v>0</v>
      </c>
      <c r="G86" s="63">
        <v>0</v>
      </c>
      <c r="H86" s="288">
        <v>0</v>
      </c>
      <c r="I86" s="91">
        <v>0</v>
      </c>
      <c r="J86" s="41">
        <v>0</v>
      </c>
      <c r="K86" s="41">
        <v>0</v>
      </c>
      <c r="L86" s="41">
        <v>0</v>
      </c>
      <c r="M86" s="41">
        <v>0</v>
      </c>
      <c r="N86" s="41">
        <v>0</v>
      </c>
      <c r="O86" s="41">
        <v>0</v>
      </c>
      <c r="P86" s="64">
        <v>0</v>
      </c>
      <c r="Q86" s="288">
        <v>0</v>
      </c>
    </row>
    <row r="87" spans="1:17" x14ac:dyDescent="0.45">
      <c r="A87" s="19" t="s">
        <v>1365</v>
      </c>
      <c r="B87" s="23" t="s">
        <v>185</v>
      </c>
      <c r="C87" s="17" t="s">
        <v>186</v>
      </c>
      <c r="D87" s="53">
        <v>718</v>
      </c>
      <c r="E87" s="470">
        <v>0.99</v>
      </c>
      <c r="F87" s="303">
        <v>1.19</v>
      </c>
      <c r="G87" s="63">
        <v>0.99719999999999998</v>
      </c>
      <c r="H87" s="288">
        <v>2.3E-2</v>
      </c>
      <c r="I87" s="91">
        <v>0.26640000000000003</v>
      </c>
      <c r="J87" s="41">
        <v>0.70389999999999997</v>
      </c>
      <c r="K87" s="41">
        <v>0.69899999999999995</v>
      </c>
      <c r="L87" s="41">
        <v>0.50160000000000005</v>
      </c>
      <c r="M87" s="41">
        <v>0.37009999999999998</v>
      </c>
      <c r="N87" s="41">
        <v>0.31409999999999999</v>
      </c>
      <c r="O87" s="41">
        <v>0.84699999999999998</v>
      </c>
      <c r="P87" s="64">
        <v>0.56410000000000005</v>
      </c>
      <c r="Q87" s="288">
        <v>0.71730000000000005</v>
      </c>
    </row>
    <row r="88" spans="1:17" x14ac:dyDescent="0.45">
      <c r="A88" s="19" t="s">
        <v>1365</v>
      </c>
      <c r="B88" s="23" t="s">
        <v>838</v>
      </c>
      <c r="C88" s="17" t="s">
        <v>839</v>
      </c>
      <c r="D88" s="53">
        <v>0</v>
      </c>
      <c r="E88" s="472">
        <v>1.01</v>
      </c>
      <c r="F88" s="309">
        <v>1.21</v>
      </c>
      <c r="G88" s="63">
        <v>0</v>
      </c>
      <c r="H88" s="310">
        <v>0</v>
      </c>
      <c r="I88" s="299">
        <v>0</v>
      </c>
      <c r="J88" s="67">
        <v>0</v>
      </c>
      <c r="K88" s="67">
        <v>0</v>
      </c>
      <c r="L88" s="67">
        <v>0</v>
      </c>
      <c r="M88" s="67">
        <v>0</v>
      </c>
      <c r="N88" s="67">
        <v>0</v>
      </c>
      <c r="O88" s="67">
        <v>0</v>
      </c>
      <c r="P88" s="68">
        <v>0</v>
      </c>
      <c r="Q88" s="288">
        <v>0</v>
      </c>
    </row>
    <row r="89" spans="1:17" x14ac:dyDescent="0.45">
      <c r="A89" s="19" t="s">
        <v>1363</v>
      </c>
      <c r="B89" s="25" t="s">
        <v>834</v>
      </c>
      <c r="C89" s="17"/>
      <c r="D89" s="87">
        <v>2843</v>
      </c>
      <c r="E89" s="469">
        <v>0.98</v>
      </c>
      <c r="F89" s="300">
        <v>1.18</v>
      </c>
      <c r="G89" s="92">
        <v>1.331</v>
      </c>
      <c r="H89" s="287">
        <v>0.12130000000000001</v>
      </c>
      <c r="I89" s="90">
        <v>0.71950000000000003</v>
      </c>
      <c r="J89" s="102">
        <v>0.85670000000000002</v>
      </c>
      <c r="K89" s="102">
        <v>0.84240000000000004</v>
      </c>
      <c r="L89" s="102">
        <v>0.82450000000000001</v>
      </c>
      <c r="M89" s="102">
        <v>0.77810000000000001</v>
      </c>
      <c r="N89" s="102">
        <v>0.76219999999999999</v>
      </c>
      <c r="O89" s="102">
        <v>0.90429999999999999</v>
      </c>
      <c r="P89" s="103">
        <v>0.83840000000000003</v>
      </c>
      <c r="Q89" s="287">
        <v>0.84770000000000001</v>
      </c>
    </row>
    <row r="90" spans="1:17" x14ac:dyDescent="0.45">
      <c r="A90" s="19" t="s">
        <v>1365</v>
      </c>
      <c r="B90" s="23" t="s">
        <v>188</v>
      </c>
      <c r="C90" s="17" t="s">
        <v>189</v>
      </c>
      <c r="D90" s="53">
        <v>197</v>
      </c>
      <c r="E90" s="470">
        <v>0.95</v>
      </c>
      <c r="F90" s="303">
        <v>1.1499999999999999</v>
      </c>
      <c r="G90" s="63">
        <v>0.64800000000000002</v>
      </c>
      <c r="H90" s="288">
        <v>0.623</v>
      </c>
      <c r="I90" s="91">
        <v>0.63929999999999998</v>
      </c>
      <c r="J90" s="41">
        <v>0.82509999999999994</v>
      </c>
      <c r="K90" s="41">
        <v>0.84699999999999998</v>
      </c>
      <c r="L90" s="41">
        <v>0.78139999999999998</v>
      </c>
      <c r="M90" s="41">
        <v>0.72130000000000005</v>
      </c>
      <c r="N90" s="41">
        <v>0.6885</v>
      </c>
      <c r="O90" s="41">
        <v>0.93989999999999996</v>
      </c>
      <c r="P90" s="64">
        <v>0.82509999999999994</v>
      </c>
      <c r="Q90" s="288">
        <v>0.60909999999999997</v>
      </c>
    </row>
    <row r="91" spans="1:17" x14ac:dyDescent="0.45">
      <c r="A91" s="19" t="s">
        <v>1365</v>
      </c>
      <c r="B91" s="23" t="s">
        <v>190</v>
      </c>
      <c r="C91" s="17" t="s">
        <v>191</v>
      </c>
      <c r="D91" s="53">
        <v>319</v>
      </c>
      <c r="E91" s="470">
        <v>0.97</v>
      </c>
      <c r="F91" s="303">
        <v>1.17</v>
      </c>
      <c r="G91" s="63">
        <v>1.3991</v>
      </c>
      <c r="H91" s="288">
        <v>2.7900000000000001E-2</v>
      </c>
      <c r="I91" s="91">
        <v>0.78049999999999997</v>
      </c>
      <c r="J91" s="41">
        <v>0.82930000000000004</v>
      </c>
      <c r="K91" s="41">
        <v>0.84670000000000001</v>
      </c>
      <c r="L91" s="41">
        <v>0.8397</v>
      </c>
      <c r="M91" s="41">
        <v>0.79790000000000005</v>
      </c>
      <c r="N91" s="41">
        <v>0.81179999999999997</v>
      </c>
      <c r="O91" s="41">
        <v>0.89200000000000002</v>
      </c>
      <c r="P91" s="64">
        <v>0.89200000000000002</v>
      </c>
      <c r="Q91" s="288">
        <v>0.74609999999999999</v>
      </c>
    </row>
    <row r="92" spans="1:17" x14ac:dyDescent="0.45">
      <c r="A92" s="19" t="s">
        <v>1365</v>
      </c>
      <c r="B92" s="23" t="s">
        <v>192</v>
      </c>
      <c r="C92" s="17" t="s">
        <v>193</v>
      </c>
      <c r="D92" s="53">
        <v>239</v>
      </c>
      <c r="E92" s="470">
        <v>0.98</v>
      </c>
      <c r="F92" s="303">
        <v>1.18</v>
      </c>
      <c r="G92" s="63">
        <v>1.2988999999999999</v>
      </c>
      <c r="H92" s="288">
        <v>8.5699999999999998E-2</v>
      </c>
      <c r="I92" s="91">
        <v>0.78569999999999995</v>
      </c>
      <c r="J92" s="41">
        <v>0.8952</v>
      </c>
      <c r="K92" s="41">
        <v>0.8952</v>
      </c>
      <c r="L92" s="41">
        <v>0.97140000000000004</v>
      </c>
      <c r="M92" s="41">
        <v>0.83809999999999996</v>
      </c>
      <c r="N92" s="41">
        <v>0.83330000000000004</v>
      </c>
      <c r="O92" s="41">
        <v>0.91900000000000004</v>
      </c>
      <c r="P92" s="64">
        <v>0.92859999999999998</v>
      </c>
      <c r="Q92" s="288">
        <v>0.8619</v>
      </c>
    </row>
    <row r="93" spans="1:17" x14ac:dyDescent="0.45">
      <c r="A93" s="19" t="s">
        <v>1365</v>
      </c>
      <c r="B93" s="23" t="s">
        <v>194</v>
      </c>
      <c r="C93" s="17" t="s">
        <v>195</v>
      </c>
      <c r="D93" s="53">
        <v>1122</v>
      </c>
      <c r="E93" s="470">
        <v>1.03</v>
      </c>
      <c r="F93" s="303">
        <v>1.23</v>
      </c>
      <c r="G93" s="63">
        <v>1.8669</v>
      </c>
      <c r="H93" s="288">
        <v>3.2800000000000003E-2</v>
      </c>
      <c r="I93" s="91">
        <v>0.80420000000000003</v>
      </c>
      <c r="J93" s="41">
        <v>0.87639999999999996</v>
      </c>
      <c r="K93" s="41">
        <v>0.86650000000000005</v>
      </c>
      <c r="L93" s="41">
        <v>0.84140000000000004</v>
      </c>
      <c r="M93" s="41">
        <v>0.83150000000000002</v>
      </c>
      <c r="N93" s="41">
        <v>0.82279999999999998</v>
      </c>
      <c r="O93" s="41">
        <v>0.90700000000000003</v>
      </c>
      <c r="P93" s="64">
        <v>0.84899999999999998</v>
      </c>
      <c r="Q93" s="288">
        <v>0.91890000000000005</v>
      </c>
    </row>
    <row r="94" spans="1:17" x14ac:dyDescent="0.45">
      <c r="A94" s="19" t="s">
        <v>1365</v>
      </c>
      <c r="B94" s="23" t="s">
        <v>196</v>
      </c>
      <c r="C94" s="17" t="s">
        <v>197</v>
      </c>
      <c r="D94" s="53">
        <v>465</v>
      </c>
      <c r="E94" s="470">
        <v>0.98</v>
      </c>
      <c r="F94" s="303">
        <v>1.18</v>
      </c>
      <c r="G94" s="63">
        <v>1.4177</v>
      </c>
      <c r="H94" s="288">
        <v>0.20569999999999999</v>
      </c>
      <c r="I94" s="91">
        <v>0.47610000000000002</v>
      </c>
      <c r="J94" s="41">
        <v>0.80859999999999999</v>
      </c>
      <c r="K94" s="41">
        <v>0.72250000000000003</v>
      </c>
      <c r="L94" s="41">
        <v>0.69620000000000004</v>
      </c>
      <c r="M94" s="41">
        <v>0.61</v>
      </c>
      <c r="N94" s="41">
        <v>0.56699999999999995</v>
      </c>
      <c r="O94" s="41">
        <v>0.87560000000000004</v>
      </c>
      <c r="P94" s="64">
        <v>0.71530000000000005</v>
      </c>
      <c r="Q94" s="288">
        <v>0.88819999999999999</v>
      </c>
    </row>
    <row r="95" spans="1:17" x14ac:dyDescent="0.45">
      <c r="A95" s="19" t="s">
        <v>1365</v>
      </c>
      <c r="B95" s="23" t="s">
        <v>198</v>
      </c>
      <c r="C95" s="17" t="s">
        <v>199</v>
      </c>
      <c r="D95" s="53">
        <v>199</v>
      </c>
      <c r="E95" s="470">
        <v>0.96</v>
      </c>
      <c r="F95" s="303">
        <v>1.1599999999999999</v>
      </c>
      <c r="G95" s="63">
        <v>0.75949999999999995</v>
      </c>
      <c r="H95" s="288">
        <v>0.16320000000000001</v>
      </c>
      <c r="I95" s="91">
        <v>0.8105</v>
      </c>
      <c r="J95" s="41">
        <v>0.87890000000000001</v>
      </c>
      <c r="K95" s="41">
        <v>0.87890000000000001</v>
      </c>
      <c r="L95" s="41">
        <v>0.86839999999999995</v>
      </c>
      <c r="M95" s="41">
        <v>0.86839999999999995</v>
      </c>
      <c r="N95" s="41">
        <v>0.8579</v>
      </c>
      <c r="O95" s="41">
        <v>0.92110000000000003</v>
      </c>
      <c r="P95" s="64">
        <v>0.88949999999999996</v>
      </c>
      <c r="Q95" s="288">
        <v>0.70350000000000001</v>
      </c>
    </row>
    <row r="96" spans="1:17" x14ac:dyDescent="0.45">
      <c r="A96" s="19" t="s">
        <v>1365</v>
      </c>
      <c r="B96" s="23" t="s">
        <v>200</v>
      </c>
      <c r="C96" s="17" t="s">
        <v>201</v>
      </c>
      <c r="D96" s="53">
        <v>302</v>
      </c>
      <c r="E96" s="472">
        <v>1.02</v>
      </c>
      <c r="F96" s="309">
        <v>1.22</v>
      </c>
      <c r="G96" s="63">
        <v>1.3188</v>
      </c>
      <c r="H96" s="310">
        <v>4.2500000000000003E-2</v>
      </c>
      <c r="I96" s="299">
        <v>0.66800000000000004</v>
      </c>
      <c r="J96" s="67">
        <v>0.85709999999999997</v>
      </c>
      <c r="K96" s="67">
        <v>0.85709999999999997</v>
      </c>
      <c r="L96" s="67">
        <v>0.82240000000000002</v>
      </c>
      <c r="M96" s="67">
        <v>0.75290000000000001</v>
      </c>
      <c r="N96" s="67">
        <v>0.71809999999999996</v>
      </c>
      <c r="O96" s="67">
        <v>0.89190000000000003</v>
      </c>
      <c r="P96" s="68">
        <v>0.82630000000000003</v>
      </c>
      <c r="Q96" s="288">
        <v>0.86750000000000005</v>
      </c>
    </row>
    <row r="97" spans="1:17" x14ac:dyDescent="0.45">
      <c r="A97" s="19" t="s">
        <v>1363</v>
      </c>
      <c r="B97" s="25" t="s">
        <v>835</v>
      </c>
      <c r="C97" s="17"/>
      <c r="D97" s="87">
        <v>2287</v>
      </c>
      <c r="E97" s="469">
        <v>0.99</v>
      </c>
      <c r="F97" s="300">
        <v>1.19</v>
      </c>
      <c r="G97" s="92">
        <v>1.2552000000000001</v>
      </c>
      <c r="H97" s="287">
        <v>3.6499999999999998E-2</v>
      </c>
      <c r="I97" s="90">
        <v>0.59550000000000003</v>
      </c>
      <c r="J97" s="102">
        <v>0.82199999999999995</v>
      </c>
      <c r="K97" s="102">
        <v>0.80549999999999999</v>
      </c>
      <c r="L97" s="102">
        <v>0.72150000000000003</v>
      </c>
      <c r="M97" s="102">
        <v>0.66049999999999998</v>
      </c>
      <c r="N97" s="102">
        <v>0.65200000000000002</v>
      </c>
      <c r="O97" s="102">
        <v>0.89649999999999996</v>
      </c>
      <c r="P97" s="103">
        <v>0.78449999999999998</v>
      </c>
      <c r="Q97" s="287">
        <v>0.83950000000000002</v>
      </c>
    </row>
    <row r="98" spans="1:17" x14ac:dyDescent="0.45">
      <c r="A98" s="19" t="s">
        <v>1365</v>
      </c>
      <c r="B98" s="23" t="s">
        <v>203</v>
      </c>
      <c r="C98" s="17" t="s">
        <v>204</v>
      </c>
      <c r="D98" s="53">
        <v>401</v>
      </c>
      <c r="E98" s="470">
        <v>1.03</v>
      </c>
      <c r="F98" s="303">
        <v>1.23</v>
      </c>
      <c r="G98" s="63">
        <v>1.5975999999999999</v>
      </c>
      <c r="H98" s="288">
        <v>6.2899999999999998E-2</v>
      </c>
      <c r="I98" s="91">
        <v>0.7006</v>
      </c>
      <c r="J98" s="41">
        <v>0.85629999999999995</v>
      </c>
      <c r="K98" s="41">
        <v>0.87129999999999996</v>
      </c>
      <c r="L98" s="41">
        <v>0.8024</v>
      </c>
      <c r="M98" s="41">
        <v>0.74550000000000005</v>
      </c>
      <c r="N98" s="41">
        <v>0.73950000000000005</v>
      </c>
      <c r="O98" s="41">
        <v>0.8982</v>
      </c>
      <c r="P98" s="64">
        <v>0.80840000000000001</v>
      </c>
      <c r="Q98" s="288">
        <v>0.90269999999999995</v>
      </c>
    </row>
    <row r="99" spans="1:17" x14ac:dyDescent="0.45">
      <c r="A99" s="19" t="s">
        <v>1365</v>
      </c>
      <c r="B99" s="23" t="s">
        <v>205</v>
      </c>
      <c r="C99" s="17" t="s">
        <v>206</v>
      </c>
      <c r="D99" s="53">
        <v>383</v>
      </c>
      <c r="E99" s="470">
        <v>0.96</v>
      </c>
      <c r="F99" s="303">
        <v>1.1599999999999999</v>
      </c>
      <c r="G99" s="63">
        <v>1.2766999999999999</v>
      </c>
      <c r="H99" s="288">
        <v>4.4200000000000003E-2</v>
      </c>
      <c r="I99" s="91">
        <v>0.54279999999999995</v>
      </c>
      <c r="J99" s="41">
        <v>0.82010000000000005</v>
      </c>
      <c r="K99" s="41">
        <v>0.77880000000000005</v>
      </c>
      <c r="L99" s="41">
        <v>0.66959999999999997</v>
      </c>
      <c r="M99" s="41">
        <v>0.62539999999999996</v>
      </c>
      <c r="N99" s="41">
        <v>0.60470000000000002</v>
      </c>
      <c r="O99" s="41">
        <v>0.90559999999999996</v>
      </c>
      <c r="P99" s="64">
        <v>0.75519999999999998</v>
      </c>
      <c r="Q99" s="288">
        <v>0.79630000000000001</v>
      </c>
    </row>
    <row r="100" spans="1:17" x14ac:dyDescent="0.45">
      <c r="A100" s="19" t="s">
        <v>1365</v>
      </c>
      <c r="B100" s="23" t="s">
        <v>207</v>
      </c>
      <c r="C100" s="17" t="s">
        <v>208</v>
      </c>
      <c r="D100" s="53">
        <v>256</v>
      </c>
      <c r="E100" s="470">
        <v>1</v>
      </c>
      <c r="F100" s="303">
        <v>1.2</v>
      </c>
      <c r="G100" s="63">
        <v>1.2736000000000001</v>
      </c>
      <c r="H100" s="288">
        <v>4.5999999999999999E-3</v>
      </c>
      <c r="I100" s="91">
        <v>0.72150000000000003</v>
      </c>
      <c r="J100" s="41">
        <v>0.81279999999999997</v>
      </c>
      <c r="K100" s="41">
        <v>0.83560000000000001</v>
      </c>
      <c r="L100" s="41">
        <v>0.81740000000000002</v>
      </c>
      <c r="M100" s="41">
        <v>0.77170000000000005</v>
      </c>
      <c r="N100" s="41">
        <v>0.73970000000000002</v>
      </c>
      <c r="O100" s="41">
        <v>0.86299999999999999</v>
      </c>
      <c r="P100" s="64">
        <v>0.81279999999999997</v>
      </c>
      <c r="Q100" s="288">
        <v>0.83199999999999996</v>
      </c>
    </row>
    <row r="101" spans="1:17" x14ac:dyDescent="0.45">
      <c r="A101" s="19" t="s">
        <v>1365</v>
      </c>
      <c r="B101" s="23" t="s">
        <v>209</v>
      </c>
      <c r="C101" s="17" t="s">
        <v>210</v>
      </c>
      <c r="D101" s="53">
        <v>393</v>
      </c>
      <c r="E101" s="470">
        <v>0.99</v>
      </c>
      <c r="F101" s="303">
        <v>1.19</v>
      </c>
      <c r="G101" s="63">
        <v>1.3012999999999999</v>
      </c>
      <c r="H101" s="288">
        <v>1.43E-2</v>
      </c>
      <c r="I101" s="91">
        <v>0.65139999999999998</v>
      </c>
      <c r="J101" s="41">
        <v>0.83709999999999996</v>
      </c>
      <c r="K101" s="41">
        <v>0.82289999999999996</v>
      </c>
      <c r="L101" s="41">
        <v>0.7571</v>
      </c>
      <c r="M101" s="41">
        <v>0.7</v>
      </c>
      <c r="N101" s="41">
        <v>0.68</v>
      </c>
      <c r="O101" s="41">
        <v>0.90569999999999995</v>
      </c>
      <c r="P101" s="64">
        <v>0.79430000000000001</v>
      </c>
      <c r="Q101" s="288">
        <v>0.7964</v>
      </c>
    </row>
    <row r="102" spans="1:17" x14ac:dyDescent="0.45">
      <c r="A102" s="19" t="s">
        <v>1365</v>
      </c>
      <c r="B102" s="23" t="s">
        <v>211</v>
      </c>
      <c r="C102" s="17" t="s">
        <v>212</v>
      </c>
      <c r="D102" s="53">
        <v>32</v>
      </c>
      <c r="E102" s="470">
        <v>0.94</v>
      </c>
      <c r="F102" s="303">
        <v>1.1399999999999999</v>
      </c>
      <c r="G102" s="63">
        <v>1.1852</v>
      </c>
      <c r="H102" s="288">
        <v>3.1300000000000001E-2</v>
      </c>
      <c r="I102" s="91">
        <v>0.5</v>
      </c>
      <c r="J102" s="41">
        <v>0.90629999999999999</v>
      </c>
      <c r="K102" s="41">
        <v>0.96879999999999999</v>
      </c>
      <c r="L102" s="41">
        <v>0.84379999999999999</v>
      </c>
      <c r="M102" s="41">
        <v>0.5625</v>
      </c>
      <c r="N102" s="41">
        <v>0.75</v>
      </c>
      <c r="O102" s="41">
        <v>0.96879999999999999</v>
      </c>
      <c r="P102" s="64">
        <v>0.875</v>
      </c>
      <c r="Q102" s="288">
        <v>0.6875</v>
      </c>
    </row>
    <row r="103" spans="1:17" x14ac:dyDescent="0.45">
      <c r="A103" s="19" t="s">
        <v>1365</v>
      </c>
      <c r="B103" s="23" t="s">
        <v>213</v>
      </c>
      <c r="C103" s="17" t="s">
        <v>214</v>
      </c>
      <c r="D103" s="53">
        <v>321</v>
      </c>
      <c r="E103" s="470">
        <v>1.03</v>
      </c>
      <c r="F103" s="303">
        <v>1.23</v>
      </c>
      <c r="G103" s="63">
        <v>1.3156000000000001</v>
      </c>
      <c r="H103" s="288">
        <v>3.1300000000000001E-2</v>
      </c>
      <c r="I103" s="91">
        <v>0.5</v>
      </c>
      <c r="J103" s="41">
        <v>0.82030000000000003</v>
      </c>
      <c r="K103" s="41">
        <v>0.77729999999999999</v>
      </c>
      <c r="L103" s="41">
        <v>0.61329999999999996</v>
      </c>
      <c r="M103" s="41">
        <v>0.54300000000000004</v>
      </c>
      <c r="N103" s="41">
        <v>0.59770000000000001</v>
      </c>
      <c r="O103" s="41">
        <v>0.91410000000000002</v>
      </c>
      <c r="P103" s="64">
        <v>0.86329999999999996</v>
      </c>
      <c r="Q103" s="288">
        <v>0.90029999999999999</v>
      </c>
    </row>
    <row r="104" spans="1:17" x14ac:dyDescent="0.45">
      <c r="A104" s="19" t="s">
        <v>1365</v>
      </c>
      <c r="B104" s="23" t="s">
        <v>215</v>
      </c>
      <c r="C104" s="17" t="s">
        <v>216</v>
      </c>
      <c r="D104" s="53">
        <v>189</v>
      </c>
      <c r="E104" s="470">
        <v>1.04</v>
      </c>
      <c r="F104" s="303">
        <v>1.24</v>
      </c>
      <c r="G104" s="63">
        <v>1.0739000000000001</v>
      </c>
      <c r="H104" s="288">
        <v>2.3099999999999999E-2</v>
      </c>
      <c r="I104" s="91">
        <v>0.69940000000000002</v>
      </c>
      <c r="J104" s="41">
        <v>0.8266</v>
      </c>
      <c r="K104" s="41">
        <v>0.8266</v>
      </c>
      <c r="L104" s="41">
        <v>0.79190000000000005</v>
      </c>
      <c r="M104" s="41">
        <v>0.78029999999999999</v>
      </c>
      <c r="N104" s="41">
        <v>0.72829999999999995</v>
      </c>
      <c r="O104" s="41">
        <v>0.91910000000000003</v>
      </c>
      <c r="P104" s="64">
        <v>0.8266</v>
      </c>
      <c r="Q104" s="288">
        <v>0.84130000000000005</v>
      </c>
    </row>
    <row r="105" spans="1:17" x14ac:dyDescent="0.45">
      <c r="A105" s="19" t="s">
        <v>1365</v>
      </c>
      <c r="B105" s="23" t="s">
        <v>217</v>
      </c>
      <c r="C105" s="17" t="s">
        <v>218</v>
      </c>
      <c r="D105" s="53">
        <v>82</v>
      </c>
      <c r="E105" s="470">
        <v>0.97</v>
      </c>
      <c r="F105" s="303">
        <v>1.17</v>
      </c>
      <c r="G105" s="63">
        <v>0.92130000000000001</v>
      </c>
      <c r="H105" s="288">
        <v>6.4899999999999999E-2</v>
      </c>
      <c r="I105" s="91">
        <v>0.35060000000000002</v>
      </c>
      <c r="J105" s="41">
        <v>0.6623</v>
      </c>
      <c r="K105" s="41">
        <v>0.61040000000000005</v>
      </c>
      <c r="L105" s="41">
        <v>0.53249999999999997</v>
      </c>
      <c r="M105" s="41">
        <v>0.49349999999999999</v>
      </c>
      <c r="N105" s="41">
        <v>0.45450000000000002</v>
      </c>
      <c r="O105" s="41">
        <v>0.71430000000000005</v>
      </c>
      <c r="P105" s="64">
        <v>0.59740000000000004</v>
      </c>
      <c r="Q105" s="288">
        <v>0.85370000000000001</v>
      </c>
    </row>
    <row r="106" spans="1:17" x14ac:dyDescent="0.45">
      <c r="A106" s="19" t="s">
        <v>1365</v>
      </c>
      <c r="B106" s="23" t="s">
        <v>219</v>
      </c>
      <c r="C106" s="17" t="s">
        <v>220</v>
      </c>
      <c r="D106" s="53">
        <v>230</v>
      </c>
      <c r="E106" s="470">
        <v>0.97</v>
      </c>
      <c r="F106" s="303">
        <v>1.17</v>
      </c>
      <c r="G106" s="63">
        <v>0.99139999999999995</v>
      </c>
      <c r="H106" s="288">
        <v>5.8299999999999998E-2</v>
      </c>
      <c r="I106" s="91">
        <v>0.43049999999999999</v>
      </c>
      <c r="J106" s="41">
        <v>0.79369999999999996</v>
      </c>
      <c r="K106" s="41">
        <v>0.74439999999999995</v>
      </c>
      <c r="L106" s="41">
        <v>0.64129999999999998</v>
      </c>
      <c r="M106" s="41">
        <v>0.52470000000000006</v>
      </c>
      <c r="N106" s="41">
        <v>0.51570000000000005</v>
      </c>
      <c r="O106" s="41">
        <v>0.9103</v>
      </c>
      <c r="P106" s="64">
        <v>0.67710000000000004</v>
      </c>
      <c r="Q106" s="288">
        <v>0.81299999999999994</v>
      </c>
    </row>
    <row r="107" spans="1:17" ht="6.75" customHeight="1" x14ac:dyDescent="0.45">
      <c r="A107" s="19"/>
      <c r="B107" s="44"/>
      <c r="C107" s="45"/>
      <c r="D107" s="52"/>
      <c r="E107" s="52"/>
      <c r="F107" s="52"/>
      <c r="G107" s="52"/>
      <c r="H107" s="54"/>
      <c r="I107" s="54"/>
      <c r="J107" s="54"/>
      <c r="K107" s="54"/>
      <c r="L107" s="54"/>
      <c r="M107" s="54"/>
      <c r="N107" s="54"/>
      <c r="O107" s="54"/>
      <c r="P107" s="54"/>
      <c r="Q107" s="55"/>
    </row>
    <row r="108" spans="1:17" x14ac:dyDescent="0.45">
      <c r="A108" s="19" t="s">
        <v>0</v>
      </c>
      <c r="B108" s="25" t="s">
        <v>813</v>
      </c>
      <c r="C108" s="17"/>
      <c r="D108" s="88">
        <v>41413</v>
      </c>
      <c r="E108" s="469">
        <v>0.94</v>
      </c>
      <c r="F108" s="300">
        <v>1.1399999999999999</v>
      </c>
      <c r="G108" s="92">
        <v>1.1897</v>
      </c>
      <c r="H108" s="287">
        <v>0.1129</v>
      </c>
      <c r="I108" s="90">
        <v>0.64170000000000005</v>
      </c>
      <c r="J108" s="102">
        <v>0.88439999999999996</v>
      </c>
      <c r="K108" s="102">
        <v>0.82879999999999998</v>
      </c>
      <c r="L108" s="102">
        <v>0.7893</v>
      </c>
      <c r="M108" s="102">
        <v>0.71230000000000004</v>
      </c>
      <c r="N108" s="102">
        <v>0.71940000000000004</v>
      </c>
      <c r="O108" s="102">
        <v>0.92449999999999999</v>
      </c>
      <c r="P108" s="103">
        <v>0.8095</v>
      </c>
      <c r="Q108" s="287">
        <v>0.68320000000000003</v>
      </c>
    </row>
    <row r="109" spans="1:17" x14ac:dyDescent="0.45">
      <c r="A109" s="19" t="s">
        <v>1363</v>
      </c>
      <c r="B109" s="25" t="s">
        <v>840</v>
      </c>
      <c r="C109" s="17"/>
      <c r="D109" s="87">
        <v>5158</v>
      </c>
      <c r="E109" s="469">
        <v>0.99</v>
      </c>
      <c r="F109" s="300">
        <v>1.19</v>
      </c>
      <c r="G109" s="92">
        <v>1.4128000000000001</v>
      </c>
      <c r="H109" s="287">
        <v>0.14610000000000001</v>
      </c>
      <c r="I109" s="90">
        <v>0.72019999999999995</v>
      </c>
      <c r="J109" s="102">
        <v>0.89480000000000004</v>
      </c>
      <c r="K109" s="102">
        <v>0.86980000000000002</v>
      </c>
      <c r="L109" s="102">
        <v>0.84650000000000003</v>
      </c>
      <c r="M109" s="102">
        <v>0.80300000000000005</v>
      </c>
      <c r="N109" s="102">
        <v>0.78890000000000005</v>
      </c>
      <c r="O109" s="102">
        <v>0.92259999999999998</v>
      </c>
      <c r="P109" s="103">
        <v>0.86650000000000005</v>
      </c>
      <c r="Q109" s="287">
        <v>0.75960000000000005</v>
      </c>
    </row>
    <row r="110" spans="1:17" x14ac:dyDescent="0.45">
      <c r="A110" s="19" t="s">
        <v>1365</v>
      </c>
      <c r="B110" s="23" t="s">
        <v>223</v>
      </c>
      <c r="C110" s="17" t="s">
        <v>224</v>
      </c>
      <c r="D110" s="53">
        <v>162</v>
      </c>
      <c r="E110" s="470">
        <v>0.99</v>
      </c>
      <c r="F110" s="303">
        <v>1.19</v>
      </c>
      <c r="G110" s="63">
        <v>1.62</v>
      </c>
      <c r="H110" s="288">
        <v>3.8699999999999998E-2</v>
      </c>
      <c r="I110" s="91">
        <v>0.56130000000000002</v>
      </c>
      <c r="J110" s="41">
        <v>0.87739999999999996</v>
      </c>
      <c r="K110" s="41">
        <v>0.78710000000000002</v>
      </c>
      <c r="L110" s="41">
        <v>0.7742</v>
      </c>
      <c r="M110" s="41">
        <v>0.65810000000000002</v>
      </c>
      <c r="N110" s="41">
        <v>0.84519999999999995</v>
      </c>
      <c r="O110" s="41">
        <v>0.89029999999999998</v>
      </c>
      <c r="P110" s="64">
        <v>0.85160000000000002</v>
      </c>
      <c r="Q110" s="288">
        <v>0.84570000000000001</v>
      </c>
    </row>
    <row r="111" spans="1:17" x14ac:dyDescent="0.45">
      <c r="A111" s="19" t="s">
        <v>1365</v>
      </c>
      <c r="B111" s="23" t="s">
        <v>225</v>
      </c>
      <c r="C111" s="17" t="s">
        <v>226</v>
      </c>
      <c r="D111" s="53">
        <v>236</v>
      </c>
      <c r="E111" s="470">
        <v>1.01</v>
      </c>
      <c r="F111" s="303">
        <v>1.21</v>
      </c>
      <c r="G111" s="63">
        <v>1.5425</v>
      </c>
      <c r="H111" s="288">
        <v>1.3899999999999999E-2</v>
      </c>
      <c r="I111" s="91">
        <v>0.55559999999999998</v>
      </c>
      <c r="J111" s="41">
        <v>0.88429999999999997</v>
      </c>
      <c r="K111" s="41">
        <v>0.84260000000000002</v>
      </c>
      <c r="L111" s="41">
        <v>0.81940000000000002</v>
      </c>
      <c r="M111" s="41">
        <v>0.78239999999999998</v>
      </c>
      <c r="N111" s="41">
        <v>0.58799999999999997</v>
      </c>
      <c r="O111" s="41">
        <v>0.93520000000000003</v>
      </c>
      <c r="P111" s="64">
        <v>0.82869999999999999</v>
      </c>
      <c r="Q111" s="288">
        <v>0.73729999999999996</v>
      </c>
    </row>
    <row r="112" spans="1:17" x14ac:dyDescent="0.45">
      <c r="A112" s="19" t="s">
        <v>1365</v>
      </c>
      <c r="B112" s="23" t="s">
        <v>227</v>
      </c>
      <c r="C112" s="17" t="s">
        <v>228</v>
      </c>
      <c r="D112" s="53">
        <v>309</v>
      </c>
      <c r="E112" s="470">
        <v>1</v>
      </c>
      <c r="F112" s="303">
        <v>1.2</v>
      </c>
      <c r="G112" s="63">
        <v>1.8392999999999999</v>
      </c>
      <c r="H112" s="288">
        <v>1.8200000000000001E-2</v>
      </c>
      <c r="I112" s="91">
        <v>0.83209999999999995</v>
      </c>
      <c r="J112" s="41">
        <v>0.87960000000000005</v>
      </c>
      <c r="K112" s="41">
        <v>0.89049999999999996</v>
      </c>
      <c r="L112" s="41">
        <v>0.88319999999999999</v>
      </c>
      <c r="M112" s="41">
        <v>0.86129999999999995</v>
      </c>
      <c r="N112" s="41">
        <v>0.84309999999999996</v>
      </c>
      <c r="O112" s="41">
        <v>0.91610000000000003</v>
      </c>
      <c r="P112" s="64">
        <v>0.88690000000000002</v>
      </c>
      <c r="Q112" s="288">
        <v>0.83819999999999995</v>
      </c>
    </row>
    <row r="113" spans="1:17" x14ac:dyDescent="0.45">
      <c r="A113" s="19" t="s">
        <v>1365</v>
      </c>
      <c r="B113" s="23" t="s">
        <v>229</v>
      </c>
      <c r="C113" s="17" t="s">
        <v>230</v>
      </c>
      <c r="D113" s="53">
        <v>337</v>
      </c>
      <c r="E113" s="470">
        <v>1</v>
      </c>
      <c r="F113" s="303">
        <v>1.2</v>
      </c>
      <c r="G113" s="63">
        <v>1.6124000000000001</v>
      </c>
      <c r="H113" s="288">
        <v>9.4799999999999995E-2</v>
      </c>
      <c r="I113" s="91">
        <v>0.82679999999999998</v>
      </c>
      <c r="J113" s="41">
        <v>0.90200000000000002</v>
      </c>
      <c r="K113" s="41">
        <v>0.91500000000000004</v>
      </c>
      <c r="L113" s="41">
        <v>0.92159999999999997</v>
      </c>
      <c r="M113" s="41">
        <v>0.86929999999999996</v>
      </c>
      <c r="N113" s="41">
        <v>0.96730000000000005</v>
      </c>
      <c r="O113" s="41">
        <v>0.92479999999999996</v>
      </c>
      <c r="P113" s="64">
        <v>0.92810000000000004</v>
      </c>
      <c r="Q113" s="288">
        <v>0.80420000000000003</v>
      </c>
    </row>
    <row r="114" spans="1:17" x14ac:dyDescent="0.45">
      <c r="A114" s="19" t="s">
        <v>1365</v>
      </c>
      <c r="B114" s="23" t="s">
        <v>231</v>
      </c>
      <c r="C114" s="17" t="s">
        <v>232</v>
      </c>
      <c r="D114" s="53">
        <v>670</v>
      </c>
      <c r="E114" s="470">
        <v>0.97</v>
      </c>
      <c r="F114" s="303">
        <v>1.17</v>
      </c>
      <c r="G114" s="63">
        <v>1.7223999999999999</v>
      </c>
      <c r="H114" s="288">
        <v>6.8599999999999994E-2</v>
      </c>
      <c r="I114" s="91">
        <v>0.81130000000000002</v>
      </c>
      <c r="J114" s="41">
        <v>0.90390000000000004</v>
      </c>
      <c r="K114" s="41">
        <v>0.89190000000000003</v>
      </c>
      <c r="L114" s="41">
        <v>0.89190000000000003</v>
      </c>
      <c r="M114" s="41">
        <v>0.86450000000000005</v>
      </c>
      <c r="N114" s="41">
        <v>0.85250000000000004</v>
      </c>
      <c r="O114" s="41">
        <v>0.95199999999999996</v>
      </c>
      <c r="P114" s="64">
        <v>0.90739999999999998</v>
      </c>
      <c r="Q114" s="288">
        <v>0.77759999999999996</v>
      </c>
    </row>
    <row r="115" spans="1:17" x14ac:dyDescent="0.45">
      <c r="A115" s="19" t="s">
        <v>1365</v>
      </c>
      <c r="B115" s="23" t="s">
        <v>233</v>
      </c>
      <c r="C115" s="17" t="s">
        <v>234</v>
      </c>
      <c r="D115" s="53">
        <v>711</v>
      </c>
      <c r="E115" s="470">
        <v>0.96</v>
      </c>
      <c r="F115" s="303">
        <v>1.1599999999999999</v>
      </c>
      <c r="G115" s="63">
        <v>1.3621000000000001</v>
      </c>
      <c r="H115" s="288">
        <v>0.3039</v>
      </c>
      <c r="I115" s="91">
        <v>0.75819999999999999</v>
      </c>
      <c r="J115" s="41">
        <v>0.90200000000000002</v>
      </c>
      <c r="K115" s="41">
        <v>0.89219999999999999</v>
      </c>
      <c r="L115" s="41">
        <v>0.85460000000000003</v>
      </c>
      <c r="M115" s="41">
        <v>0.83989999999999998</v>
      </c>
      <c r="N115" s="41">
        <v>0.81369999999999998</v>
      </c>
      <c r="O115" s="41">
        <v>0.91339999999999999</v>
      </c>
      <c r="P115" s="64">
        <v>0.89049999999999996</v>
      </c>
      <c r="Q115" s="288">
        <v>0.68069999999999997</v>
      </c>
    </row>
    <row r="116" spans="1:17" x14ac:dyDescent="0.45">
      <c r="A116" s="19" t="s">
        <v>1365</v>
      </c>
      <c r="B116" s="23" t="s">
        <v>235</v>
      </c>
      <c r="C116" s="17" t="s">
        <v>236</v>
      </c>
      <c r="D116" s="53">
        <v>528</v>
      </c>
      <c r="E116" s="470">
        <v>1.01</v>
      </c>
      <c r="F116" s="303">
        <v>1.21</v>
      </c>
      <c r="G116" s="63">
        <v>1.33</v>
      </c>
      <c r="H116" s="288">
        <v>6.3299999999999995E-2</v>
      </c>
      <c r="I116" s="91">
        <v>0.51970000000000005</v>
      </c>
      <c r="J116" s="41">
        <v>0.91269999999999996</v>
      </c>
      <c r="K116" s="41">
        <v>0.87549999999999994</v>
      </c>
      <c r="L116" s="41">
        <v>0.78600000000000003</v>
      </c>
      <c r="M116" s="41">
        <v>0.64629999999999999</v>
      </c>
      <c r="N116" s="41">
        <v>0.6048</v>
      </c>
      <c r="O116" s="41">
        <v>0.94979999999999998</v>
      </c>
      <c r="P116" s="64">
        <v>0.80130000000000001</v>
      </c>
      <c r="Q116" s="288">
        <v>0.82010000000000005</v>
      </c>
    </row>
    <row r="117" spans="1:17" x14ac:dyDescent="0.45">
      <c r="A117" s="19" t="s">
        <v>1365</v>
      </c>
      <c r="B117" s="23" t="s">
        <v>237</v>
      </c>
      <c r="C117" s="17" t="s">
        <v>238</v>
      </c>
      <c r="D117" s="53">
        <v>226</v>
      </c>
      <c r="E117" s="470">
        <v>0.95</v>
      </c>
      <c r="F117" s="303">
        <v>1.1499999999999999</v>
      </c>
      <c r="G117" s="63">
        <v>1.032</v>
      </c>
      <c r="H117" s="288">
        <v>0.1043</v>
      </c>
      <c r="I117" s="91">
        <v>0.57820000000000005</v>
      </c>
      <c r="J117" s="41">
        <v>0.88149999999999995</v>
      </c>
      <c r="K117" s="41">
        <v>0.74409999999999998</v>
      </c>
      <c r="L117" s="41">
        <v>0.72509999999999997</v>
      </c>
      <c r="M117" s="41">
        <v>0.70620000000000005</v>
      </c>
      <c r="N117" s="41">
        <v>0.67769999999999997</v>
      </c>
      <c r="O117" s="41">
        <v>0.87680000000000002</v>
      </c>
      <c r="P117" s="64">
        <v>0.76300000000000001</v>
      </c>
      <c r="Q117" s="288">
        <v>0.67259999999999998</v>
      </c>
    </row>
    <row r="118" spans="1:17" x14ac:dyDescent="0.45">
      <c r="A118" s="19" t="s">
        <v>1365</v>
      </c>
      <c r="B118" s="23" t="s">
        <v>239</v>
      </c>
      <c r="C118" s="17" t="s">
        <v>240</v>
      </c>
      <c r="D118" s="53">
        <v>128</v>
      </c>
      <c r="E118" s="470">
        <v>1.07</v>
      </c>
      <c r="F118" s="303">
        <v>1.27</v>
      </c>
      <c r="G118" s="63">
        <v>1.3616999999999999</v>
      </c>
      <c r="H118" s="288">
        <v>0.21149999999999999</v>
      </c>
      <c r="I118" s="91">
        <v>0.80769999999999997</v>
      </c>
      <c r="J118" s="41">
        <v>0.92310000000000003</v>
      </c>
      <c r="K118" s="41">
        <v>0.85580000000000001</v>
      </c>
      <c r="L118" s="41">
        <v>0.90380000000000005</v>
      </c>
      <c r="M118" s="41">
        <v>0.88460000000000005</v>
      </c>
      <c r="N118" s="41">
        <v>0.85580000000000001</v>
      </c>
      <c r="O118" s="41">
        <v>0.96150000000000002</v>
      </c>
      <c r="P118" s="64">
        <v>0.89419999999999999</v>
      </c>
      <c r="Q118" s="288">
        <v>0.8125</v>
      </c>
    </row>
    <row r="119" spans="1:17" x14ac:dyDescent="0.45">
      <c r="A119" s="19" t="s">
        <v>1365</v>
      </c>
      <c r="B119" s="23" t="s">
        <v>241</v>
      </c>
      <c r="C119" s="17" t="s">
        <v>242</v>
      </c>
      <c r="D119" s="53">
        <v>367</v>
      </c>
      <c r="E119" s="470">
        <v>1.0900000000000001</v>
      </c>
      <c r="F119" s="303">
        <v>1.29</v>
      </c>
      <c r="G119" s="63">
        <v>1.5550999999999999</v>
      </c>
      <c r="H119" s="288">
        <v>0.22639999999999999</v>
      </c>
      <c r="I119" s="91">
        <v>0.81759999999999999</v>
      </c>
      <c r="J119" s="41">
        <v>0.86480000000000001</v>
      </c>
      <c r="K119" s="41">
        <v>0.8679</v>
      </c>
      <c r="L119" s="41">
        <v>0.90249999999999997</v>
      </c>
      <c r="M119" s="41">
        <v>0.85529999999999995</v>
      </c>
      <c r="N119" s="41">
        <v>0.87419999999999998</v>
      </c>
      <c r="O119" s="41">
        <v>0.87419999999999998</v>
      </c>
      <c r="P119" s="64">
        <v>0.90880000000000005</v>
      </c>
      <c r="Q119" s="288">
        <v>0.82020000000000004</v>
      </c>
    </row>
    <row r="120" spans="1:17" x14ac:dyDescent="0.45">
      <c r="A120" s="19" t="s">
        <v>1365</v>
      </c>
      <c r="B120" s="23" t="s">
        <v>243</v>
      </c>
      <c r="C120" s="17" t="s">
        <v>244</v>
      </c>
      <c r="D120" s="53">
        <v>200</v>
      </c>
      <c r="E120" s="470">
        <v>0.96</v>
      </c>
      <c r="F120" s="303">
        <v>1.1599999999999999</v>
      </c>
      <c r="G120" s="63">
        <v>1.3513999999999999</v>
      </c>
      <c r="H120" s="288">
        <v>0.64</v>
      </c>
      <c r="I120" s="91">
        <v>0.81140000000000001</v>
      </c>
      <c r="J120" s="41">
        <v>0.87429999999999997</v>
      </c>
      <c r="K120" s="41">
        <v>0.88570000000000004</v>
      </c>
      <c r="L120" s="41">
        <v>0.88570000000000004</v>
      </c>
      <c r="M120" s="41">
        <v>0.88570000000000004</v>
      </c>
      <c r="N120" s="41">
        <v>0.82289999999999996</v>
      </c>
      <c r="O120" s="41">
        <v>0.93710000000000004</v>
      </c>
      <c r="P120" s="64">
        <v>0.89710000000000001</v>
      </c>
      <c r="Q120" s="288">
        <v>0.61</v>
      </c>
    </row>
    <row r="121" spans="1:17" x14ac:dyDescent="0.45">
      <c r="A121" s="19" t="s">
        <v>1365</v>
      </c>
      <c r="B121" s="23" t="s">
        <v>245</v>
      </c>
      <c r="C121" s="17" t="s">
        <v>246</v>
      </c>
      <c r="D121" s="53">
        <v>354</v>
      </c>
      <c r="E121" s="470">
        <v>0.96</v>
      </c>
      <c r="F121" s="303">
        <v>1.1599999999999999</v>
      </c>
      <c r="G121" s="63">
        <v>1.2643</v>
      </c>
      <c r="H121" s="288">
        <v>0.2036</v>
      </c>
      <c r="I121" s="91">
        <v>0.76600000000000001</v>
      </c>
      <c r="J121" s="41">
        <v>0.87539999999999996</v>
      </c>
      <c r="K121" s="41">
        <v>0.86929999999999996</v>
      </c>
      <c r="L121" s="41">
        <v>0.84499999999999997</v>
      </c>
      <c r="M121" s="41">
        <v>0.81759999999999999</v>
      </c>
      <c r="N121" s="41">
        <v>0.7994</v>
      </c>
      <c r="O121" s="41">
        <v>0.89970000000000006</v>
      </c>
      <c r="P121" s="64">
        <v>0.86019999999999996</v>
      </c>
      <c r="Q121" s="288">
        <v>0.66100000000000003</v>
      </c>
    </row>
    <row r="122" spans="1:17" x14ac:dyDescent="0.45">
      <c r="A122" s="19" t="s">
        <v>1365</v>
      </c>
      <c r="B122" s="23" t="s">
        <v>247</v>
      </c>
      <c r="C122" s="17" t="s">
        <v>248</v>
      </c>
      <c r="D122" s="53">
        <v>530</v>
      </c>
      <c r="E122" s="470">
        <v>0.95</v>
      </c>
      <c r="F122" s="303">
        <v>1.1499999999999999</v>
      </c>
      <c r="G122" s="63">
        <v>1.1963999999999999</v>
      </c>
      <c r="H122" s="288">
        <v>8.0399999999999999E-2</v>
      </c>
      <c r="I122" s="91">
        <v>0.57530000000000003</v>
      </c>
      <c r="J122" s="41">
        <v>0.9093</v>
      </c>
      <c r="K122" s="41">
        <v>0.84119999999999995</v>
      </c>
      <c r="L122" s="41">
        <v>0.76080000000000003</v>
      </c>
      <c r="M122" s="41">
        <v>0.68869999999999998</v>
      </c>
      <c r="N122" s="41">
        <v>0.6804</v>
      </c>
      <c r="O122" s="41">
        <v>0.92369999999999997</v>
      </c>
      <c r="P122" s="64">
        <v>0.80820000000000003</v>
      </c>
      <c r="Q122" s="288">
        <v>0.8</v>
      </c>
    </row>
    <row r="123" spans="1:17" x14ac:dyDescent="0.45">
      <c r="A123" s="19" t="s">
        <v>1365</v>
      </c>
      <c r="B123" s="23" t="s">
        <v>249</v>
      </c>
      <c r="C123" s="17" t="s">
        <v>250</v>
      </c>
      <c r="D123" s="53">
        <v>400</v>
      </c>
      <c r="E123" s="472">
        <v>0.97</v>
      </c>
      <c r="F123" s="309">
        <v>1.17</v>
      </c>
      <c r="G123" s="63">
        <v>1.3652</v>
      </c>
      <c r="H123" s="310">
        <v>0.10639999999999999</v>
      </c>
      <c r="I123" s="299">
        <v>0.82450000000000001</v>
      </c>
      <c r="J123" s="67">
        <v>0.89359999999999995</v>
      </c>
      <c r="K123" s="67">
        <v>0.88829999999999998</v>
      </c>
      <c r="L123" s="67">
        <v>0.88829999999999998</v>
      </c>
      <c r="M123" s="67">
        <v>0.89100000000000001</v>
      </c>
      <c r="N123" s="67">
        <v>0.86170000000000002</v>
      </c>
      <c r="O123" s="67">
        <v>0.92820000000000003</v>
      </c>
      <c r="P123" s="68">
        <v>0.88029999999999997</v>
      </c>
      <c r="Q123" s="288">
        <v>0.755</v>
      </c>
    </row>
    <row r="124" spans="1:17" x14ac:dyDescent="0.45">
      <c r="A124" s="19" t="s">
        <v>1363</v>
      </c>
      <c r="B124" s="25" t="s">
        <v>841</v>
      </c>
      <c r="C124" s="17"/>
      <c r="D124" s="87">
        <v>3918</v>
      </c>
      <c r="E124" s="469">
        <v>0.97</v>
      </c>
      <c r="F124" s="300">
        <v>1.17</v>
      </c>
      <c r="G124" s="92">
        <v>1.3179000000000001</v>
      </c>
      <c r="H124" s="287">
        <v>0.1167</v>
      </c>
      <c r="I124" s="90">
        <v>0.66559999999999997</v>
      </c>
      <c r="J124" s="102">
        <v>0.8982</v>
      </c>
      <c r="K124" s="102">
        <v>0.85199999999999998</v>
      </c>
      <c r="L124" s="102">
        <v>0.79749999999999999</v>
      </c>
      <c r="M124" s="102">
        <v>0.74850000000000005</v>
      </c>
      <c r="N124" s="102">
        <v>0.78290000000000004</v>
      </c>
      <c r="O124" s="102">
        <v>0.93920000000000003</v>
      </c>
      <c r="P124" s="103">
        <v>0.84599999999999997</v>
      </c>
      <c r="Q124" s="287">
        <v>0.7409</v>
      </c>
    </row>
    <row r="125" spans="1:17" x14ac:dyDescent="0.45">
      <c r="A125" s="19" t="s">
        <v>1365</v>
      </c>
      <c r="B125" s="23" t="s">
        <v>252</v>
      </c>
      <c r="C125" s="17" t="s">
        <v>253</v>
      </c>
      <c r="D125" s="53">
        <v>620</v>
      </c>
      <c r="E125" s="470">
        <v>0.98</v>
      </c>
      <c r="F125" s="303">
        <v>1.18</v>
      </c>
      <c r="G125" s="63">
        <v>1.2424999999999999</v>
      </c>
      <c r="H125" s="288">
        <v>0.3916</v>
      </c>
      <c r="I125" s="91">
        <v>0.7268</v>
      </c>
      <c r="J125" s="41">
        <v>0.85060000000000002</v>
      </c>
      <c r="K125" s="41">
        <v>0.87250000000000005</v>
      </c>
      <c r="L125" s="41">
        <v>0.79420000000000002</v>
      </c>
      <c r="M125" s="41">
        <v>0.745</v>
      </c>
      <c r="N125" s="41">
        <v>0.96719999999999995</v>
      </c>
      <c r="O125" s="41">
        <v>0.92530000000000001</v>
      </c>
      <c r="P125" s="64">
        <v>0.8488</v>
      </c>
      <c r="Q125" s="288">
        <v>0.7903</v>
      </c>
    </row>
    <row r="126" spans="1:17" x14ac:dyDescent="0.45">
      <c r="A126" s="19" t="s">
        <v>1365</v>
      </c>
      <c r="B126" s="23" t="s">
        <v>254</v>
      </c>
      <c r="C126" s="17" t="s">
        <v>255</v>
      </c>
      <c r="D126" s="53">
        <v>577</v>
      </c>
      <c r="E126" s="470">
        <v>0.96</v>
      </c>
      <c r="F126" s="303">
        <v>1.1599999999999999</v>
      </c>
      <c r="G126" s="63">
        <v>1.2020999999999999</v>
      </c>
      <c r="H126" s="288">
        <v>8.6800000000000002E-2</v>
      </c>
      <c r="I126" s="91">
        <v>0.60940000000000005</v>
      </c>
      <c r="J126" s="41">
        <v>0.90190000000000003</v>
      </c>
      <c r="K126" s="41">
        <v>0.83209999999999995</v>
      </c>
      <c r="L126" s="41">
        <v>0.80189999999999995</v>
      </c>
      <c r="M126" s="41">
        <v>0.64529999999999998</v>
      </c>
      <c r="N126" s="41">
        <v>0.66420000000000001</v>
      </c>
      <c r="O126" s="41">
        <v>0.93769999999999998</v>
      </c>
      <c r="P126" s="64">
        <v>0.84150000000000003</v>
      </c>
      <c r="Q126" s="288">
        <v>0.74180000000000001</v>
      </c>
    </row>
    <row r="127" spans="1:17" x14ac:dyDescent="0.45">
      <c r="A127" s="19" t="s">
        <v>1365</v>
      </c>
      <c r="B127" s="23" t="s">
        <v>256</v>
      </c>
      <c r="C127" s="17" t="s">
        <v>257</v>
      </c>
      <c r="D127" s="53">
        <v>647</v>
      </c>
      <c r="E127" s="470">
        <v>0.96</v>
      </c>
      <c r="F127" s="303">
        <v>1.1599999999999999</v>
      </c>
      <c r="G127" s="63">
        <v>1.4157999999999999</v>
      </c>
      <c r="H127" s="288">
        <v>3.04E-2</v>
      </c>
      <c r="I127" s="91">
        <v>0.69820000000000004</v>
      </c>
      <c r="J127" s="41">
        <v>0.88570000000000004</v>
      </c>
      <c r="K127" s="41">
        <v>0.87860000000000005</v>
      </c>
      <c r="L127" s="41">
        <v>0.8125</v>
      </c>
      <c r="M127" s="41">
        <v>0.73929999999999996</v>
      </c>
      <c r="N127" s="41">
        <v>0.7339</v>
      </c>
      <c r="O127" s="41">
        <v>0.94110000000000005</v>
      </c>
      <c r="P127" s="64">
        <v>0.8</v>
      </c>
      <c r="Q127" s="288">
        <v>0.61819999999999997</v>
      </c>
    </row>
    <row r="128" spans="1:17" x14ac:dyDescent="0.45">
      <c r="A128" s="19" t="s">
        <v>1365</v>
      </c>
      <c r="B128" s="23" t="s">
        <v>258</v>
      </c>
      <c r="C128" s="17" t="s">
        <v>259</v>
      </c>
      <c r="D128" s="53">
        <v>470</v>
      </c>
      <c r="E128" s="470">
        <v>1</v>
      </c>
      <c r="F128" s="303">
        <v>1.2</v>
      </c>
      <c r="G128" s="63">
        <v>1.4373</v>
      </c>
      <c r="H128" s="288">
        <v>0.16389999999999999</v>
      </c>
      <c r="I128" s="91">
        <v>0.56630000000000003</v>
      </c>
      <c r="J128" s="41">
        <v>0.88429999999999997</v>
      </c>
      <c r="K128" s="41">
        <v>0.8024</v>
      </c>
      <c r="L128" s="41">
        <v>0.70599999999999996</v>
      </c>
      <c r="M128" s="41">
        <v>0.75419999999999998</v>
      </c>
      <c r="N128" s="41">
        <v>0.77110000000000001</v>
      </c>
      <c r="O128" s="41">
        <v>0.91080000000000005</v>
      </c>
      <c r="P128" s="64">
        <v>0.86019999999999996</v>
      </c>
      <c r="Q128" s="288">
        <v>0.67659999999999998</v>
      </c>
    </row>
    <row r="129" spans="1:17" x14ac:dyDescent="0.45">
      <c r="A129" s="19" t="s">
        <v>1365</v>
      </c>
      <c r="B129" s="23" t="s">
        <v>260</v>
      </c>
      <c r="C129" s="17" t="s">
        <v>261</v>
      </c>
      <c r="D129" s="53">
        <v>409</v>
      </c>
      <c r="E129" s="470">
        <v>0.99</v>
      </c>
      <c r="F129" s="303">
        <v>1.19</v>
      </c>
      <c r="G129" s="63">
        <v>1.5434000000000001</v>
      </c>
      <c r="H129" s="288">
        <v>2.3300000000000001E-2</v>
      </c>
      <c r="I129" s="91">
        <v>0.51680000000000004</v>
      </c>
      <c r="J129" s="41">
        <v>0.86299999999999999</v>
      </c>
      <c r="K129" s="41">
        <v>0.77780000000000005</v>
      </c>
      <c r="L129" s="41">
        <v>0.68989999999999996</v>
      </c>
      <c r="M129" s="41">
        <v>0.64080000000000004</v>
      </c>
      <c r="N129" s="41">
        <v>0.59689999999999999</v>
      </c>
      <c r="O129" s="41">
        <v>0.90439999999999998</v>
      </c>
      <c r="P129" s="64">
        <v>0.74160000000000004</v>
      </c>
      <c r="Q129" s="288">
        <v>0.77749999999999997</v>
      </c>
    </row>
    <row r="130" spans="1:17" x14ac:dyDescent="0.45">
      <c r="A130" s="19" t="s">
        <v>1365</v>
      </c>
      <c r="B130" s="23" t="s">
        <v>262</v>
      </c>
      <c r="C130" s="17" t="s">
        <v>263</v>
      </c>
      <c r="D130" s="53">
        <v>504</v>
      </c>
      <c r="E130" s="470">
        <v>0.98</v>
      </c>
      <c r="F130" s="303">
        <v>1.18</v>
      </c>
      <c r="G130" s="63">
        <v>1.2444</v>
      </c>
      <c r="H130" s="288">
        <v>4.4900000000000002E-2</v>
      </c>
      <c r="I130" s="91">
        <v>0.74829999999999997</v>
      </c>
      <c r="J130" s="41">
        <v>0.9506</v>
      </c>
      <c r="K130" s="41">
        <v>0.90339999999999998</v>
      </c>
      <c r="L130" s="41">
        <v>0.88539999999999996</v>
      </c>
      <c r="M130" s="41">
        <v>0.85389999999999999</v>
      </c>
      <c r="N130" s="41">
        <v>0.8337</v>
      </c>
      <c r="O130" s="41">
        <v>0.95730000000000004</v>
      </c>
      <c r="P130" s="64">
        <v>0.90559999999999996</v>
      </c>
      <c r="Q130" s="288">
        <v>0.76590000000000003</v>
      </c>
    </row>
    <row r="131" spans="1:17" x14ac:dyDescent="0.45">
      <c r="A131" s="19" t="s">
        <v>1365</v>
      </c>
      <c r="B131" s="23" t="s">
        <v>264</v>
      </c>
      <c r="C131" s="17" t="s">
        <v>265</v>
      </c>
      <c r="D131" s="53">
        <v>691</v>
      </c>
      <c r="E131" s="472">
        <v>0.99</v>
      </c>
      <c r="F131" s="309">
        <v>1.19</v>
      </c>
      <c r="G131" s="63">
        <v>1.2796000000000001</v>
      </c>
      <c r="H131" s="310">
        <v>5.2499999999999998E-2</v>
      </c>
      <c r="I131" s="299">
        <v>0.72130000000000005</v>
      </c>
      <c r="J131" s="67">
        <v>0.93769999999999998</v>
      </c>
      <c r="K131" s="67">
        <v>0.85899999999999999</v>
      </c>
      <c r="L131" s="67">
        <v>0.84430000000000005</v>
      </c>
      <c r="M131" s="67">
        <v>0.82789999999999997</v>
      </c>
      <c r="N131" s="67">
        <v>0.84589999999999999</v>
      </c>
      <c r="O131" s="67">
        <v>0.97050000000000003</v>
      </c>
      <c r="P131" s="68">
        <v>0.89339999999999997</v>
      </c>
      <c r="Q131" s="288">
        <v>0.81479999999999997</v>
      </c>
    </row>
    <row r="132" spans="1:17" x14ac:dyDescent="0.45">
      <c r="A132" s="19" t="s">
        <v>1363</v>
      </c>
      <c r="B132" s="25" t="s">
        <v>266</v>
      </c>
      <c r="C132" s="17"/>
      <c r="D132" s="87">
        <v>7387</v>
      </c>
      <c r="E132" s="469">
        <v>1.01</v>
      </c>
      <c r="F132" s="300">
        <v>1.21</v>
      </c>
      <c r="G132" s="92">
        <v>1.2446999999999999</v>
      </c>
      <c r="H132" s="287">
        <v>6.0400000000000002E-2</v>
      </c>
      <c r="I132" s="90">
        <v>0.62660000000000005</v>
      </c>
      <c r="J132" s="102">
        <v>0.87770000000000004</v>
      </c>
      <c r="K132" s="102">
        <v>0.8206</v>
      </c>
      <c r="L132" s="102">
        <v>0.76670000000000005</v>
      </c>
      <c r="M132" s="102">
        <v>0.69199999999999995</v>
      </c>
      <c r="N132" s="102">
        <v>0.68979999999999997</v>
      </c>
      <c r="O132" s="102">
        <v>0.91320000000000001</v>
      </c>
      <c r="P132" s="103">
        <v>0.79369999999999996</v>
      </c>
      <c r="Q132" s="287">
        <v>0.67610000000000003</v>
      </c>
    </row>
    <row r="133" spans="1:17" x14ac:dyDescent="0.45">
      <c r="A133" s="19" t="s">
        <v>1365</v>
      </c>
      <c r="B133" s="23" t="s">
        <v>267</v>
      </c>
      <c r="C133" s="17" t="s">
        <v>268</v>
      </c>
      <c r="D133" s="53">
        <v>763</v>
      </c>
      <c r="E133" s="470">
        <v>1.04</v>
      </c>
      <c r="F133" s="303">
        <v>1.24</v>
      </c>
      <c r="G133" s="63">
        <v>1.4209000000000001</v>
      </c>
      <c r="H133" s="288">
        <v>1.9900000000000001E-2</v>
      </c>
      <c r="I133" s="91">
        <v>0.73829999999999996</v>
      </c>
      <c r="J133" s="41">
        <v>0.90610000000000002</v>
      </c>
      <c r="K133" s="41">
        <v>0.86909999999999998</v>
      </c>
      <c r="L133" s="41">
        <v>0.88190000000000002</v>
      </c>
      <c r="M133" s="41">
        <v>0.77810000000000001</v>
      </c>
      <c r="N133" s="41">
        <v>0.7681</v>
      </c>
      <c r="O133" s="41">
        <v>0.95589999999999997</v>
      </c>
      <c r="P133" s="64">
        <v>0.86339999999999995</v>
      </c>
      <c r="Q133" s="288">
        <v>0.6946</v>
      </c>
    </row>
    <row r="134" spans="1:17" x14ac:dyDescent="0.45">
      <c r="A134" s="19" t="s">
        <v>1365</v>
      </c>
      <c r="B134" s="23" t="s">
        <v>269</v>
      </c>
      <c r="C134" s="17" t="s">
        <v>270</v>
      </c>
      <c r="D134" s="53">
        <v>791</v>
      </c>
      <c r="E134" s="470">
        <v>1</v>
      </c>
      <c r="F134" s="303">
        <v>1.2</v>
      </c>
      <c r="G134" s="63">
        <v>1.2841</v>
      </c>
      <c r="H134" s="288">
        <v>3.1E-2</v>
      </c>
      <c r="I134" s="91">
        <v>0.6028</v>
      </c>
      <c r="J134" s="41">
        <v>0.84509999999999996</v>
      </c>
      <c r="K134" s="41">
        <v>0.85629999999999995</v>
      </c>
      <c r="L134" s="41">
        <v>0.74650000000000005</v>
      </c>
      <c r="M134" s="41">
        <v>0.66059999999999997</v>
      </c>
      <c r="N134" s="41">
        <v>0.65349999999999997</v>
      </c>
      <c r="O134" s="41">
        <v>0.8972</v>
      </c>
      <c r="P134" s="64">
        <v>0.7873</v>
      </c>
      <c r="Q134" s="288">
        <v>0.68269999999999997</v>
      </c>
    </row>
    <row r="135" spans="1:17" x14ac:dyDescent="0.45">
      <c r="A135" s="19" t="s">
        <v>1365</v>
      </c>
      <c r="B135" s="23" t="s">
        <v>271</v>
      </c>
      <c r="C135" s="17" t="s">
        <v>272</v>
      </c>
      <c r="D135" s="53">
        <v>1037</v>
      </c>
      <c r="E135" s="470">
        <v>1.03</v>
      </c>
      <c r="F135" s="303">
        <v>1.23</v>
      </c>
      <c r="G135" s="63">
        <v>1.1919999999999999</v>
      </c>
      <c r="H135" s="288">
        <v>1.3100000000000001E-2</v>
      </c>
      <c r="I135" s="91">
        <v>0.5756</v>
      </c>
      <c r="J135" s="41">
        <v>0.85309999999999997</v>
      </c>
      <c r="K135" s="41">
        <v>0.80410000000000004</v>
      </c>
      <c r="L135" s="41">
        <v>0.74209999999999998</v>
      </c>
      <c r="M135" s="41">
        <v>0.63759999999999994</v>
      </c>
      <c r="N135" s="41">
        <v>0.66269999999999996</v>
      </c>
      <c r="O135" s="41">
        <v>0.89449999999999996</v>
      </c>
      <c r="P135" s="64">
        <v>0.75629999999999997</v>
      </c>
      <c r="Q135" s="288">
        <v>0.65280000000000005</v>
      </c>
    </row>
    <row r="136" spans="1:17" x14ac:dyDescent="0.45">
      <c r="A136" s="19" t="s">
        <v>1365</v>
      </c>
      <c r="B136" s="23" t="s">
        <v>273</v>
      </c>
      <c r="C136" s="17" t="s">
        <v>274</v>
      </c>
      <c r="D136" s="53">
        <v>530</v>
      </c>
      <c r="E136" s="470">
        <v>0.97</v>
      </c>
      <c r="F136" s="303">
        <v>1.17</v>
      </c>
      <c r="G136" s="63">
        <v>1.2648999999999999</v>
      </c>
      <c r="H136" s="288">
        <v>1.9699999999999999E-2</v>
      </c>
      <c r="I136" s="91">
        <v>0.78739999999999999</v>
      </c>
      <c r="J136" s="41">
        <v>0.90349999999999997</v>
      </c>
      <c r="K136" s="41">
        <v>0.876</v>
      </c>
      <c r="L136" s="41">
        <v>0.88190000000000002</v>
      </c>
      <c r="M136" s="41">
        <v>0.83460000000000001</v>
      </c>
      <c r="N136" s="41">
        <v>0.82679999999999998</v>
      </c>
      <c r="O136" s="41">
        <v>0.93310000000000004</v>
      </c>
      <c r="P136" s="64">
        <v>0.89370000000000005</v>
      </c>
      <c r="Q136" s="288">
        <v>0.72640000000000005</v>
      </c>
    </row>
    <row r="137" spans="1:17" x14ac:dyDescent="0.45">
      <c r="A137" s="19" t="s">
        <v>1365</v>
      </c>
      <c r="B137" s="23" t="s">
        <v>275</v>
      </c>
      <c r="C137" s="17" t="s">
        <v>276</v>
      </c>
      <c r="D137" s="53">
        <v>504</v>
      </c>
      <c r="E137" s="470">
        <v>0.97</v>
      </c>
      <c r="F137" s="303">
        <v>1.17</v>
      </c>
      <c r="G137" s="63">
        <v>1.2791999999999999</v>
      </c>
      <c r="H137" s="288">
        <v>9.6299999999999997E-2</v>
      </c>
      <c r="I137" s="91">
        <v>0.69579999999999997</v>
      </c>
      <c r="J137" s="41">
        <v>0.87960000000000005</v>
      </c>
      <c r="K137" s="41">
        <v>0.86870000000000003</v>
      </c>
      <c r="L137" s="41">
        <v>0.81179999999999997</v>
      </c>
      <c r="M137" s="41">
        <v>0.76590000000000003</v>
      </c>
      <c r="N137" s="41">
        <v>0.77900000000000003</v>
      </c>
      <c r="O137" s="41">
        <v>0.92120000000000002</v>
      </c>
      <c r="P137" s="64">
        <v>0.82489999999999997</v>
      </c>
      <c r="Q137" s="288">
        <v>0.64880000000000004</v>
      </c>
    </row>
    <row r="138" spans="1:17" x14ac:dyDescent="0.45">
      <c r="A138" s="19" t="s">
        <v>1365</v>
      </c>
      <c r="B138" s="23" t="s">
        <v>277</v>
      </c>
      <c r="C138" s="17" t="s">
        <v>278</v>
      </c>
      <c r="D138" s="53">
        <v>880</v>
      </c>
      <c r="E138" s="470">
        <v>1.01</v>
      </c>
      <c r="F138" s="303">
        <v>1.21</v>
      </c>
      <c r="G138" s="63">
        <v>1.0414000000000001</v>
      </c>
      <c r="H138" s="288">
        <v>4.7300000000000002E-2</v>
      </c>
      <c r="I138" s="91">
        <v>0.57330000000000003</v>
      </c>
      <c r="J138" s="41">
        <v>0.91249999999999998</v>
      </c>
      <c r="K138" s="41">
        <v>0.84040000000000004</v>
      </c>
      <c r="L138" s="41">
        <v>0.75409999999999999</v>
      </c>
      <c r="M138" s="41">
        <v>0.62409999999999999</v>
      </c>
      <c r="N138" s="41">
        <v>0.59809999999999997</v>
      </c>
      <c r="O138" s="41">
        <v>0.95630000000000004</v>
      </c>
      <c r="P138" s="64">
        <v>0.75770000000000004</v>
      </c>
      <c r="Q138" s="288">
        <v>0.63639999999999997</v>
      </c>
    </row>
    <row r="139" spans="1:17" x14ac:dyDescent="0.45">
      <c r="A139" s="19" t="s">
        <v>1365</v>
      </c>
      <c r="B139" s="23" t="s">
        <v>279</v>
      </c>
      <c r="C139" s="17" t="s">
        <v>280</v>
      </c>
      <c r="D139" s="53">
        <v>501</v>
      </c>
      <c r="E139" s="470">
        <v>1.02</v>
      </c>
      <c r="F139" s="303">
        <v>1.22</v>
      </c>
      <c r="G139" s="63">
        <v>1.4233</v>
      </c>
      <c r="H139" s="288">
        <v>0.2026</v>
      </c>
      <c r="I139" s="91">
        <v>0.65359999999999996</v>
      </c>
      <c r="J139" s="41">
        <v>0.83660000000000001</v>
      </c>
      <c r="K139" s="41">
        <v>0.83440000000000003</v>
      </c>
      <c r="L139" s="41">
        <v>0.77339999999999998</v>
      </c>
      <c r="M139" s="41">
        <v>0.71899999999999997</v>
      </c>
      <c r="N139" s="41">
        <v>0.71679999999999999</v>
      </c>
      <c r="O139" s="41">
        <v>0.87580000000000002</v>
      </c>
      <c r="P139" s="64">
        <v>0.78210000000000002</v>
      </c>
      <c r="Q139" s="288">
        <v>0.67269999999999996</v>
      </c>
    </row>
    <row r="140" spans="1:17" x14ac:dyDescent="0.45">
      <c r="A140" s="19" t="s">
        <v>1365</v>
      </c>
      <c r="B140" s="23" t="s">
        <v>281</v>
      </c>
      <c r="C140" s="17" t="s">
        <v>282</v>
      </c>
      <c r="D140" s="53">
        <v>527</v>
      </c>
      <c r="E140" s="470">
        <v>1.05</v>
      </c>
      <c r="F140" s="303">
        <v>1.25</v>
      </c>
      <c r="G140" s="63">
        <v>1.2487999999999999</v>
      </c>
      <c r="H140" s="288">
        <v>1.9099999999999999E-2</v>
      </c>
      <c r="I140" s="91">
        <v>0.69920000000000004</v>
      </c>
      <c r="J140" s="41">
        <v>0.81569999999999998</v>
      </c>
      <c r="K140" s="41">
        <v>0.79869999999999997</v>
      </c>
      <c r="L140" s="41">
        <v>0.82630000000000003</v>
      </c>
      <c r="M140" s="41">
        <v>0.7903</v>
      </c>
      <c r="N140" s="41">
        <v>0.75849999999999995</v>
      </c>
      <c r="O140" s="41">
        <v>0.85809999999999997</v>
      </c>
      <c r="P140" s="64">
        <v>0.83689999999999998</v>
      </c>
      <c r="Q140" s="288">
        <v>0.71540000000000004</v>
      </c>
    </row>
    <row r="141" spans="1:17" x14ac:dyDescent="0.45">
      <c r="A141" s="19" t="s">
        <v>1365</v>
      </c>
      <c r="B141" s="23" t="s">
        <v>283</v>
      </c>
      <c r="C141" s="17" t="s">
        <v>284</v>
      </c>
      <c r="D141" s="53">
        <v>782</v>
      </c>
      <c r="E141" s="470">
        <v>1.01</v>
      </c>
      <c r="F141" s="303">
        <v>1.21</v>
      </c>
      <c r="G141" s="63">
        <v>1.2296</v>
      </c>
      <c r="H141" s="288">
        <v>5.4300000000000001E-2</v>
      </c>
      <c r="I141" s="91">
        <v>0.4708</v>
      </c>
      <c r="J141" s="41">
        <v>0.90949999999999998</v>
      </c>
      <c r="K141" s="41">
        <v>0.69220000000000004</v>
      </c>
      <c r="L141" s="41">
        <v>0.66020000000000001</v>
      </c>
      <c r="M141" s="41">
        <v>0.60309999999999997</v>
      </c>
      <c r="N141" s="41">
        <v>0.5877</v>
      </c>
      <c r="O141" s="41">
        <v>0.92059999999999997</v>
      </c>
      <c r="P141" s="64">
        <v>0.77439999999999998</v>
      </c>
      <c r="Q141" s="288">
        <v>0.81459999999999999</v>
      </c>
    </row>
    <row r="142" spans="1:17" x14ac:dyDescent="0.45">
      <c r="A142" s="19" t="s">
        <v>1365</v>
      </c>
      <c r="B142" s="23" t="s">
        <v>285</v>
      </c>
      <c r="C142" s="17" t="s">
        <v>286</v>
      </c>
      <c r="D142" s="53">
        <v>694</v>
      </c>
      <c r="E142" s="470">
        <v>0.99</v>
      </c>
      <c r="F142" s="303">
        <v>1.19</v>
      </c>
      <c r="G142" s="63">
        <v>1.2218</v>
      </c>
      <c r="H142" s="288">
        <v>1.8700000000000001E-2</v>
      </c>
      <c r="I142" s="91">
        <v>0.60060000000000002</v>
      </c>
      <c r="J142" s="41">
        <v>0.87050000000000005</v>
      </c>
      <c r="K142" s="41">
        <v>0.79100000000000004</v>
      </c>
      <c r="L142" s="41">
        <v>0.7036</v>
      </c>
      <c r="M142" s="41">
        <v>0.64429999999999998</v>
      </c>
      <c r="N142" s="41">
        <v>0.64590000000000003</v>
      </c>
      <c r="O142" s="41">
        <v>0.88770000000000004</v>
      </c>
      <c r="P142" s="64">
        <v>0.74880000000000002</v>
      </c>
      <c r="Q142" s="288">
        <v>0.5403</v>
      </c>
    </row>
    <row r="143" spans="1:17" x14ac:dyDescent="0.45">
      <c r="A143" s="19" t="s">
        <v>1365</v>
      </c>
      <c r="B143" s="23" t="s">
        <v>287</v>
      </c>
      <c r="C143" s="17" t="s">
        <v>288</v>
      </c>
      <c r="D143" s="53">
        <v>378</v>
      </c>
      <c r="E143" s="472">
        <v>0.97</v>
      </c>
      <c r="F143" s="309">
        <v>1.17</v>
      </c>
      <c r="G143" s="63">
        <v>1.3695999999999999</v>
      </c>
      <c r="H143" s="310">
        <v>0.32569999999999999</v>
      </c>
      <c r="I143" s="299">
        <v>0.60570000000000002</v>
      </c>
      <c r="J143" s="67">
        <v>0.90569999999999995</v>
      </c>
      <c r="K143" s="67">
        <v>0.81140000000000001</v>
      </c>
      <c r="L143" s="67">
        <v>0.68569999999999998</v>
      </c>
      <c r="M143" s="67">
        <v>0.66859999999999997</v>
      </c>
      <c r="N143" s="67">
        <v>0.72570000000000001</v>
      </c>
      <c r="O143" s="67">
        <v>0.90569999999999995</v>
      </c>
      <c r="P143" s="68">
        <v>0.72860000000000003</v>
      </c>
      <c r="Q143" s="288">
        <v>0.65869999999999995</v>
      </c>
    </row>
    <row r="144" spans="1:17" x14ac:dyDescent="0.45">
      <c r="A144" s="19" t="s">
        <v>1363</v>
      </c>
      <c r="B144" s="25" t="s">
        <v>842</v>
      </c>
      <c r="C144" s="17"/>
      <c r="D144" s="87">
        <v>6494</v>
      </c>
      <c r="E144" s="469">
        <v>0.95</v>
      </c>
      <c r="F144" s="300">
        <v>1.1499999999999999</v>
      </c>
      <c r="G144" s="92">
        <v>0.92730000000000001</v>
      </c>
      <c r="H144" s="287">
        <v>8.0299999999999996E-2</v>
      </c>
      <c r="I144" s="90">
        <v>0.65510000000000002</v>
      </c>
      <c r="J144" s="102">
        <v>0.89059999999999995</v>
      </c>
      <c r="K144" s="102">
        <v>0.81540000000000001</v>
      </c>
      <c r="L144" s="102">
        <v>0.79269999999999996</v>
      </c>
      <c r="M144" s="102">
        <v>0.72889999999999999</v>
      </c>
      <c r="N144" s="102">
        <v>0.72519999999999996</v>
      </c>
      <c r="O144" s="102">
        <v>0.93840000000000001</v>
      </c>
      <c r="P144" s="103">
        <v>0.80489999999999995</v>
      </c>
      <c r="Q144" s="287">
        <v>0.54730000000000001</v>
      </c>
    </row>
    <row r="145" spans="1:17" x14ac:dyDescent="0.45">
      <c r="A145" s="19" t="s">
        <v>1365</v>
      </c>
      <c r="B145" s="23" t="s">
        <v>290</v>
      </c>
      <c r="C145" s="17" t="s">
        <v>291</v>
      </c>
      <c r="D145" s="53">
        <v>458</v>
      </c>
      <c r="E145" s="470">
        <v>0.95</v>
      </c>
      <c r="F145" s="303">
        <v>1.1499999999999999</v>
      </c>
      <c r="G145" s="63">
        <v>0.81930000000000003</v>
      </c>
      <c r="H145" s="288">
        <v>6.1899999999999997E-2</v>
      </c>
      <c r="I145" s="91">
        <v>0.49080000000000001</v>
      </c>
      <c r="J145" s="41">
        <v>0.86240000000000006</v>
      </c>
      <c r="K145" s="41">
        <v>0.67200000000000004</v>
      </c>
      <c r="L145" s="41">
        <v>0.72709999999999997</v>
      </c>
      <c r="M145" s="41">
        <v>0.67889999999999995</v>
      </c>
      <c r="N145" s="41">
        <v>0.65369999999999995</v>
      </c>
      <c r="O145" s="41">
        <v>0.91739999999999999</v>
      </c>
      <c r="P145" s="64">
        <v>0.75460000000000005</v>
      </c>
      <c r="Q145" s="288">
        <v>0</v>
      </c>
    </row>
    <row r="146" spans="1:17" x14ac:dyDescent="0.45">
      <c r="A146" s="19" t="s">
        <v>1365</v>
      </c>
      <c r="B146" s="23" t="s">
        <v>292</v>
      </c>
      <c r="C146" s="17" t="s">
        <v>293</v>
      </c>
      <c r="D146" s="53">
        <v>811</v>
      </c>
      <c r="E146" s="470">
        <v>0.95</v>
      </c>
      <c r="F146" s="303">
        <v>1.1499999999999999</v>
      </c>
      <c r="G146" s="63">
        <v>1.1891</v>
      </c>
      <c r="H146" s="288">
        <v>9.2399999999999996E-2</v>
      </c>
      <c r="I146" s="91">
        <v>0.3866</v>
      </c>
      <c r="J146" s="41">
        <v>0.8347</v>
      </c>
      <c r="K146" s="41">
        <v>0.75629999999999997</v>
      </c>
      <c r="L146" s="41">
        <v>0.63449999999999995</v>
      </c>
      <c r="M146" s="41">
        <v>0.51259999999999994</v>
      </c>
      <c r="N146" s="41">
        <v>0.47060000000000002</v>
      </c>
      <c r="O146" s="41">
        <v>0.88519999999999999</v>
      </c>
      <c r="P146" s="64">
        <v>0.59799999999999998</v>
      </c>
      <c r="Q146" s="288">
        <v>0.45989999999999998</v>
      </c>
    </row>
    <row r="147" spans="1:17" x14ac:dyDescent="0.45">
      <c r="A147" s="19" t="s">
        <v>1365</v>
      </c>
      <c r="B147" s="23" t="s">
        <v>294</v>
      </c>
      <c r="C147" s="17" t="s">
        <v>295</v>
      </c>
      <c r="D147" s="53">
        <v>393</v>
      </c>
      <c r="E147" s="470">
        <v>0.96</v>
      </c>
      <c r="F147" s="303">
        <v>1.1599999999999999</v>
      </c>
      <c r="G147" s="63">
        <v>1.1766000000000001</v>
      </c>
      <c r="H147" s="288">
        <v>0.4355</v>
      </c>
      <c r="I147" s="91">
        <v>0.84809999999999997</v>
      </c>
      <c r="J147" s="41">
        <v>0.92549999999999999</v>
      </c>
      <c r="K147" s="41">
        <v>0.9083</v>
      </c>
      <c r="L147" s="41">
        <v>0.9284</v>
      </c>
      <c r="M147" s="41">
        <v>0.89970000000000006</v>
      </c>
      <c r="N147" s="41">
        <v>0.89970000000000006</v>
      </c>
      <c r="O147" s="41">
        <v>0.94269999999999998</v>
      </c>
      <c r="P147" s="64">
        <v>0.93120000000000003</v>
      </c>
      <c r="Q147" s="288">
        <v>0.63100000000000001</v>
      </c>
    </row>
    <row r="148" spans="1:17" x14ac:dyDescent="0.45">
      <c r="A148" s="19" t="s">
        <v>1365</v>
      </c>
      <c r="B148" s="23" t="s">
        <v>296</v>
      </c>
      <c r="C148" s="17" t="s">
        <v>297</v>
      </c>
      <c r="D148" s="53">
        <v>388</v>
      </c>
      <c r="E148" s="470">
        <v>0.95</v>
      </c>
      <c r="F148" s="303">
        <v>1.1499999999999999</v>
      </c>
      <c r="G148" s="63">
        <v>0.65210000000000001</v>
      </c>
      <c r="H148" s="288">
        <v>0.19400000000000001</v>
      </c>
      <c r="I148" s="91">
        <v>0.59560000000000002</v>
      </c>
      <c r="J148" s="41">
        <v>0.89070000000000005</v>
      </c>
      <c r="K148" s="41">
        <v>0.75409999999999999</v>
      </c>
      <c r="L148" s="41">
        <v>0.66669999999999996</v>
      </c>
      <c r="M148" s="41">
        <v>0.66390000000000005</v>
      </c>
      <c r="N148" s="41">
        <v>0.65300000000000002</v>
      </c>
      <c r="O148" s="41">
        <v>0.93440000000000001</v>
      </c>
      <c r="P148" s="64">
        <v>0.72950000000000004</v>
      </c>
      <c r="Q148" s="288">
        <v>0.58250000000000002</v>
      </c>
    </row>
    <row r="149" spans="1:17" x14ac:dyDescent="0.45">
      <c r="A149" s="19" t="s">
        <v>1365</v>
      </c>
      <c r="B149" s="23" t="s">
        <v>298</v>
      </c>
      <c r="C149" s="17" t="s">
        <v>299</v>
      </c>
      <c r="D149" s="53">
        <v>456</v>
      </c>
      <c r="E149" s="470">
        <v>0.99</v>
      </c>
      <c r="F149" s="303">
        <v>1.19</v>
      </c>
      <c r="G149" s="63">
        <v>1.0044</v>
      </c>
      <c r="H149" s="288">
        <v>2.5399999999999999E-2</v>
      </c>
      <c r="I149" s="91">
        <v>0.75290000000000001</v>
      </c>
      <c r="J149" s="41">
        <v>0.90990000000000004</v>
      </c>
      <c r="K149" s="41">
        <v>0.83830000000000005</v>
      </c>
      <c r="L149" s="41">
        <v>0.90990000000000004</v>
      </c>
      <c r="M149" s="41">
        <v>0.80830000000000002</v>
      </c>
      <c r="N149" s="41">
        <v>0.81289999999999996</v>
      </c>
      <c r="O149" s="41">
        <v>0.95609999999999995</v>
      </c>
      <c r="P149" s="64">
        <v>0.84989999999999999</v>
      </c>
      <c r="Q149" s="288">
        <v>0.63160000000000005</v>
      </c>
    </row>
    <row r="150" spans="1:17" x14ac:dyDescent="0.45">
      <c r="A150" s="19" t="s">
        <v>1365</v>
      </c>
      <c r="B150" s="23" t="s">
        <v>122</v>
      </c>
      <c r="C150" s="17" t="s">
        <v>300</v>
      </c>
      <c r="D150" s="53">
        <v>295</v>
      </c>
      <c r="E150" s="470">
        <v>0.97</v>
      </c>
      <c r="F150" s="303">
        <v>1.17</v>
      </c>
      <c r="G150" s="63">
        <v>0.9486</v>
      </c>
      <c r="H150" s="288">
        <v>0.17269999999999999</v>
      </c>
      <c r="I150" s="91">
        <v>0.6583</v>
      </c>
      <c r="J150" s="41">
        <v>0.83809999999999996</v>
      </c>
      <c r="K150" s="41">
        <v>0.78420000000000001</v>
      </c>
      <c r="L150" s="41">
        <v>0.74460000000000004</v>
      </c>
      <c r="M150" s="41">
        <v>0.68710000000000004</v>
      </c>
      <c r="N150" s="41">
        <v>0.68710000000000004</v>
      </c>
      <c r="O150" s="41">
        <v>0.9173</v>
      </c>
      <c r="P150" s="64">
        <v>0.79139999999999999</v>
      </c>
      <c r="Q150" s="288">
        <v>0.79320000000000002</v>
      </c>
    </row>
    <row r="151" spans="1:17" x14ac:dyDescent="0.45">
      <c r="A151" s="19" t="s">
        <v>1365</v>
      </c>
      <c r="B151" s="23" t="s">
        <v>301</v>
      </c>
      <c r="C151" s="17" t="s">
        <v>302</v>
      </c>
      <c r="D151" s="53">
        <v>1523</v>
      </c>
      <c r="E151" s="470">
        <v>0.95</v>
      </c>
      <c r="F151" s="303">
        <v>1.1499999999999999</v>
      </c>
      <c r="G151" s="63">
        <v>0.95189999999999997</v>
      </c>
      <c r="H151" s="288">
        <v>4.0099999999999997E-2</v>
      </c>
      <c r="I151" s="91">
        <v>0.72440000000000004</v>
      </c>
      <c r="J151" s="41">
        <v>0.89570000000000005</v>
      </c>
      <c r="K151" s="41">
        <v>0.83909999999999996</v>
      </c>
      <c r="L151" s="41">
        <v>0.81699999999999995</v>
      </c>
      <c r="M151" s="41">
        <v>0.79279999999999995</v>
      </c>
      <c r="N151" s="41">
        <v>0.8115</v>
      </c>
      <c r="O151" s="41">
        <v>0.93920000000000003</v>
      </c>
      <c r="P151" s="64">
        <v>0.83979999999999999</v>
      </c>
      <c r="Q151" s="288">
        <v>0.63619999999999999</v>
      </c>
    </row>
    <row r="152" spans="1:17" x14ac:dyDescent="0.45">
      <c r="A152" s="19" t="s">
        <v>1365</v>
      </c>
      <c r="B152" s="23" t="s">
        <v>303</v>
      </c>
      <c r="C152" s="17" t="s">
        <v>304</v>
      </c>
      <c r="D152" s="53">
        <v>1206</v>
      </c>
      <c r="E152" s="470">
        <v>0.95</v>
      </c>
      <c r="F152" s="303">
        <v>1.1499999999999999</v>
      </c>
      <c r="G152" s="63">
        <v>0.9718</v>
      </c>
      <c r="H152" s="288">
        <v>2.3300000000000001E-2</v>
      </c>
      <c r="I152" s="91">
        <v>0.69840000000000002</v>
      </c>
      <c r="J152" s="41">
        <v>0.89370000000000005</v>
      </c>
      <c r="K152" s="41">
        <v>0.80810000000000004</v>
      </c>
      <c r="L152" s="41">
        <v>0.80030000000000001</v>
      </c>
      <c r="M152" s="41">
        <v>0.74590000000000001</v>
      </c>
      <c r="N152" s="41">
        <v>0.75629999999999997</v>
      </c>
      <c r="O152" s="41">
        <v>0.95250000000000001</v>
      </c>
      <c r="P152" s="64">
        <v>0.84179999999999999</v>
      </c>
      <c r="Q152" s="288">
        <v>0.52739999999999998</v>
      </c>
    </row>
    <row r="153" spans="1:17" x14ac:dyDescent="0.45">
      <c r="A153" s="19" t="s">
        <v>1365</v>
      </c>
      <c r="B153" s="23" t="s">
        <v>305</v>
      </c>
      <c r="C153" s="17" t="s">
        <v>306</v>
      </c>
      <c r="D153" s="53">
        <v>211</v>
      </c>
      <c r="E153" s="470">
        <v>0.96</v>
      </c>
      <c r="F153" s="303">
        <v>1.1599999999999999</v>
      </c>
      <c r="G153" s="63">
        <v>0.74039999999999995</v>
      </c>
      <c r="H153" s="288">
        <v>2.9399999999999999E-2</v>
      </c>
      <c r="I153" s="91">
        <v>0.43630000000000002</v>
      </c>
      <c r="J153" s="41">
        <v>0.95589999999999997</v>
      </c>
      <c r="K153" s="41">
        <v>0.84799999999999998</v>
      </c>
      <c r="L153" s="41">
        <v>0.83330000000000004</v>
      </c>
      <c r="M153" s="41">
        <v>0.5343</v>
      </c>
      <c r="N153" s="41">
        <v>0.47549999999999998</v>
      </c>
      <c r="O153" s="41">
        <v>0.97060000000000002</v>
      </c>
      <c r="P153" s="64">
        <v>0.77939999999999998</v>
      </c>
      <c r="Q153" s="288">
        <v>0.6351</v>
      </c>
    </row>
    <row r="154" spans="1:17" x14ac:dyDescent="0.45">
      <c r="A154" s="19" t="s">
        <v>1365</v>
      </c>
      <c r="B154" s="23" t="s">
        <v>307</v>
      </c>
      <c r="C154" s="17" t="s">
        <v>308</v>
      </c>
      <c r="D154" s="53">
        <v>753</v>
      </c>
      <c r="E154" s="472">
        <v>0.96</v>
      </c>
      <c r="F154" s="309">
        <v>1.1599999999999999</v>
      </c>
      <c r="G154" s="63">
        <v>0.7994</v>
      </c>
      <c r="H154" s="310">
        <v>3.2199999999999999E-2</v>
      </c>
      <c r="I154" s="299">
        <v>0.74229999999999996</v>
      </c>
      <c r="J154" s="67">
        <v>0.91180000000000005</v>
      </c>
      <c r="K154" s="67">
        <v>0.88939999999999997</v>
      </c>
      <c r="L154" s="67">
        <v>0.85570000000000002</v>
      </c>
      <c r="M154" s="67">
        <v>0.78149999999999997</v>
      </c>
      <c r="N154" s="67">
        <v>0.77449999999999997</v>
      </c>
      <c r="O154" s="67">
        <v>0.95660000000000001</v>
      </c>
      <c r="P154" s="68">
        <v>0.86409999999999998</v>
      </c>
      <c r="Q154" s="288">
        <v>0.59230000000000005</v>
      </c>
    </row>
    <row r="155" spans="1:17" x14ac:dyDescent="0.45">
      <c r="A155" s="19" t="s">
        <v>1363</v>
      </c>
      <c r="B155" s="25" t="s">
        <v>843</v>
      </c>
      <c r="C155" s="17"/>
      <c r="D155" s="87">
        <v>4224</v>
      </c>
      <c r="E155" s="469">
        <v>0.94</v>
      </c>
      <c r="F155" s="300">
        <v>1.1399999999999999</v>
      </c>
      <c r="G155" s="92">
        <v>1.1477999999999999</v>
      </c>
      <c r="H155" s="287">
        <v>0.1779</v>
      </c>
      <c r="I155" s="90">
        <v>0.66779999999999995</v>
      </c>
      <c r="J155" s="102">
        <v>0.87929999999999997</v>
      </c>
      <c r="K155" s="102">
        <v>0.8347</v>
      </c>
      <c r="L155" s="102">
        <v>0.80559999999999998</v>
      </c>
      <c r="M155" s="102">
        <v>0.72299999999999998</v>
      </c>
      <c r="N155" s="102">
        <v>0.71750000000000003</v>
      </c>
      <c r="O155" s="102">
        <v>0.92900000000000005</v>
      </c>
      <c r="P155" s="103">
        <v>0.82089999999999996</v>
      </c>
      <c r="Q155" s="287">
        <v>0.70169999999999999</v>
      </c>
    </row>
    <row r="156" spans="1:17" x14ac:dyDescent="0.45">
      <c r="A156" s="19" t="s">
        <v>1365</v>
      </c>
      <c r="B156" s="23" t="s">
        <v>310</v>
      </c>
      <c r="C156" s="17" t="s">
        <v>311</v>
      </c>
      <c r="D156" s="53">
        <v>742</v>
      </c>
      <c r="E156" s="470">
        <v>0.94</v>
      </c>
      <c r="F156" s="303">
        <v>1.1399999999999999</v>
      </c>
      <c r="G156" s="63">
        <v>1.3869</v>
      </c>
      <c r="H156" s="288">
        <v>4.2500000000000003E-2</v>
      </c>
      <c r="I156" s="91">
        <v>0.61470000000000002</v>
      </c>
      <c r="J156" s="41">
        <v>0.80310000000000004</v>
      </c>
      <c r="K156" s="41">
        <v>0.79749999999999999</v>
      </c>
      <c r="L156" s="41">
        <v>0.74929999999999997</v>
      </c>
      <c r="M156" s="41">
        <v>0.68410000000000004</v>
      </c>
      <c r="N156" s="41">
        <v>0.6643</v>
      </c>
      <c r="O156" s="41">
        <v>0.87819999999999998</v>
      </c>
      <c r="P156" s="64">
        <v>0.755</v>
      </c>
      <c r="Q156" s="288">
        <v>0.85040000000000004</v>
      </c>
    </row>
    <row r="157" spans="1:17" x14ac:dyDescent="0.45">
      <c r="A157" s="19" t="s">
        <v>1365</v>
      </c>
      <c r="B157" s="23" t="s">
        <v>312</v>
      </c>
      <c r="C157" s="17" t="s">
        <v>313</v>
      </c>
      <c r="D157" s="53">
        <v>1071</v>
      </c>
      <c r="E157" s="470">
        <v>0.95</v>
      </c>
      <c r="F157" s="303">
        <v>1.1499999999999999</v>
      </c>
      <c r="G157" s="63">
        <v>1.1808000000000001</v>
      </c>
      <c r="H157" s="288">
        <v>7.5899999999999995E-2</v>
      </c>
      <c r="I157" s="91">
        <v>0.67579999999999996</v>
      </c>
      <c r="J157" s="41">
        <v>0.89580000000000004</v>
      </c>
      <c r="K157" s="41">
        <v>0.83930000000000005</v>
      </c>
      <c r="L157" s="41">
        <v>0.84319999999999995</v>
      </c>
      <c r="M157" s="41">
        <v>0.72150000000000003</v>
      </c>
      <c r="N157" s="41">
        <v>0.70689999999999997</v>
      </c>
      <c r="O157" s="41">
        <v>0.95330000000000004</v>
      </c>
      <c r="P157" s="64">
        <v>0.82569999999999999</v>
      </c>
      <c r="Q157" s="288">
        <v>0.71619999999999995</v>
      </c>
    </row>
    <row r="158" spans="1:17" x14ac:dyDescent="0.45">
      <c r="A158" s="19" t="s">
        <v>1365</v>
      </c>
      <c r="B158" s="23" t="s">
        <v>314</v>
      </c>
      <c r="C158" s="17" t="s">
        <v>315</v>
      </c>
      <c r="D158" s="53">
        <v>727</v>
      </c>
      <c r="E158" s="470">
        <v>0.97</v>
      </c>
      <c r="F158" s="303">
        <v>1.17</v>
      </c>
      <c r="G158" s="63">
        <v>0.72989999999999999</v>
      </c>
      <c r="H158" s="288">
        <v>0.42670000000000002</v>
      </c>
      <c r="I158" s="91">
        <v>0.72560000000000002</v>
      </c>
      <c r="J158" s="41">
        <v>0.88790000000000002</v>
      </c>
      <c r="K158" s="41">
        <v>0.8448</v>
      </c>
      <c r="L158" s="41">
        <v>0.84770000000000001</v>
      </c>
      <c r="M158" s="41">
        <v>0.8075</v>
      </c>
      <c r="N158" s="41">
        <v>0.80169999999999997</v>
      </c>
      <c r="O158" s="41">
        <v>0.94399999999999995</v>
      </c>
      <c r="P158" s="64">
        <v>0.86350000000000005</v>
      </c>
      <c r="Q158" s="288">
        <v>0.4773</v>
      </c>
    </row>
    <row r="159" spans="1:17" x14ac:dyDescent="0.45">
      <c r="A159" s="19" t="s">
        <v>1365</v>
      </c>
      <c r="B159" s="23" t="s">
        <v>316</v>
      </c>
      <c r="C159" s="17" t="s">
        <v>317</v>
      </c>
      <c r="D159" s="53">
        <v>287</v>
      </c>
      <c r="E159" s="470">
        <v>0.97</v>
      </c>
      <c r="F159" s="303">
        <v>1.17</v>
      </c>
      <c r="G159" s="63">
        <v>1.1573</v>
      </c>
      <c r="H159" s="288">
        <v>9.06E-2</v>
      </c>
      <c r="I159" s="91">
        <v>0.62319999999999998</v>
      </c>
      <c r="J159" s="41">
        <v>0.88770000000000004</v>
      </c>
      <c r="K159" s="41">
        <v>0.81879999999999997</v>
      </c>
      <c r="L159" s="41">
        <v>0.79710000000000003</v>
      </c>
      <c r="M159" s="41">
        <v>0.65939999999999999</v>
      </c>
      <c r="N159" s="41">
        <v>0.6522</v>
      </c>
      <c r="O159" s="41">
        <v>0.94930000000000003</v>
      </c>
      <c r="P159" s="64">
        <v>0.75719999999999998</v>
      </c>
      <c r="Q159" s="288">
        <v>0.65849999999999997</v>
      </c>
    </row>
    <row r="160" spans="1:17" x14ac:dyDescent="0.45">
      <c r="A160" s="19" t="s">
        <v>1365</v>
      </c>
      <c r="B160" s="23" t="s">
        <v>318</v>
      </c>
      <c r="C160" s="17" t="s">
        <v>319</v>
      </c>
      <c r="D160" s="53">
        <v>683</v>
      </c>
      <c r="E160" s="470">
        <v>0.95</v>
      </c>
      <c r="F160" s="303">
        <v>1.1499999999999999</v>
      </c>
      <c r="G160" s="63">
        <v>1.4532</v>
      </c>
      <c r="H160" s="288">
        <v>8.4099999999999994E-2</v>
      </c>
      <c r="I160" s="91">
        <v>0.7571</v>
      </c>
      <c r="J160" s="41">
        <v>0.9143</v>
      </c>
      <c r="K160" s="41">
        <v>0.87939999999999996</v>
      </c>
      <c r="L160" s="41">
        <v>0.86670000000000003</v>
      </c>
      <c r="M160" s="41">
        <v>0.79049999999999998</v>
      </c>
      <c r="N160" s="41">
        <v>0.81899999999999995</v>
      </c>
      <c r="O160" s="41">
        <v>0.93330000000000002</v>
      </c>
      <c r="P160" s="64">
        <v>0.87780000000000002</v>
      </c>
      <c r="Q160" s="288">
        <v>0.7379</v>
      </c>
    </row>
    <row r="161" spans="1:17" x14ac:dyDescent="0.45">
      <c r="A161" s="19" t="s">
        <v>1365</v>
      </c>
      <c r="B161" s="23" t="s">
        <v>320</v>
      </c>
      <c r="C161" s="17" t="s">
        <v>321</v>
      </c>
      <c r="D161" s="53">
        <v>714</v>
      </c>
      <c r="E161" s="472">
        <v>0.95</v>
      </c>
      <c r="F161" s="309">
        <v>1.1499999999999999</v>
      </c>
      <c r="G161" s="63">
        <v>1.3626</v>
      </c>
      <c r="H161" s="310">
        <v>0.34039999999999998</v>
      </c>
      <c r="I161" s="299">
        <v>0.57530000000000003</v>
      </c>
      <c r="J161" s="67">
        <v>0.87949999999999995</v>
      </c>
      <c r="K161" s="67">
        <v>0.80720000000000003</v>
      </c>
      <c r="L161" s="67">
        <v>0.70030000000000003</v>
      </c>
      <c r="M161" s="67">
        <v>0.62949999999999995</v>
      </c>
      <c r="N161" s="67">
        <v>0.622</v>
      </c>
      <c r="O161" s="67">
        <v>0.91269999999999996</v>
      </c>
      <c r="P161" s="68">
        <v>0.79820000000000002</v>
      </c>
      <c r="Q161" s="288">
        <v>0.73670000000000002</v>
      </c>
    </row>
    <row r="162" spans="1:17" x14ac:dyDescent="0.45">
      <c r="A162" s="19" t="s">
        <v>1363</v>
      </c>
      <c r="B162" s="25" t="s">
        <v>844</v>
      </c>
      <c r="C162" s="17"/>
      <c r="D162" s="87">
        <v>3190</v>
      </c>
      <c r="E162" s="469">
        <v>1.04</v>
      </c>
      <c r="F162" s="300">
        <v>1.24</v>
      </c>
      <c r="G162" s="92">
        <v>1.3709</v>
      </c>
      <c r="H162" s="287">
        <v>8.0600000000000005E-2</v>
      </c>
      <c r="I162" s="90">
        <v>0.55130000000000001</v>
      </c>
      <c r="J162" s="102">
        <v>0.84870000000000001</v>
      </c>
      <c r="K162" s="102">
        <v>0.81030000000000002</v>
      </c>
      <c r="L162" s="102">
        <v>0.73460000000000003</v>
      </c>
      <c r="M162" s="102">
        <v>0.61880000000000002</v>
      </c>
      <c r="N162" s="102">
        <v>0.68059999999999998</v>
      </c>
      <c r="O162" s="102">
        <v>0.8881</v>
      </c>
      <c r="P162" s="103">
        <v>0.76129999999999998</v>
      </c>
      <c r="Q162" s="287">
        <v>0.75139999999999996</v>
      </c>
    </row>
    <row r="163" spans="1:17" x14ac:dyDescent="0.45">
      <c r="A163" s="19" t="s">
        <v>1365</v>
      </c>
      <c r="B163" s="23" t="s">
        <v>323</v>
      </c>
      <c r="C163" s="17" t="s">
        <v>324</v>
      </c>
      <c r="D163" s="53">
        <v>678</v>
      </c>
      <c r="E163" s="470">
        <v>1.02</v>
      </c>
      <c r="F163" s="303">
        <v>1.22</v>
      </c>
      <c r="G163" s="63">
        <v>1.3978999999999999</v>
      </c>
      <c r="H163" s="288">
        <v>8.3699999999999997E-2</v>
      </c>
      <c r="I163" s="91">
        <v>0.53300000000000003</v>
      </c>
      <c r="J163" s="41">
        <v>0.83409999999999995</v>
      </c>
      <c r="K163" s="41">
        <v>0.78100000000000003</v>
      </c>
      <c r="L163" s="41">
        <v>0.67469999999999997</v>
      </c>
      <c r="M163" s="41">
        <v>0.57330000000000003</v>
      </c>
      <c r="N163" s="41">
        <v>0.59260000000000002</v>
      </c>
      <c r="O163" s="41">
        <v>0.87919999999999998</v>
      </c>
      <c r="P163" s="64">
        <v>0.77939999999999998</v>
      </c>
      <c r="Q163" s="288">
        <v>0.73750000000000004</v>
      </c>
    </row>
    <row r="164" spans="1:17" x14ac:dyDescent="0.45">
      <c r="A164" s="19" t="s">
        <v>1365</v>
      </c>
      <c r="B164" s="23" t="s">
        <v>325</v>
      </c>
      <c r="C164" s="17" t="s">
        <v>326</v>
      </c>
      <c r="D164" s="53">
        <v>553</v>
      </c>
      <c r="E164" s="470">
        <v>1.05</v>
      </c>
      <c r="F164" s="303">
        <v>1.25</v>
      </c>
      <c r="G164" s="63">
        <v>1.3422000000000001</v>
      </c>
      <c r="H164" s="288">
        <v>4.7500000000000001E-2</v>
      </c>
      <c r="I164" s="91">
        <v>0.2893</v>
      </c>
      <c r="J164" s="41">
        <v>0.82440000000000002</v>
      </c>
      <c r="K164" s="41">
        <v>0.77270000000000005</v>
      </c>
      <c r="L164" s="41">
        <v>0.57850000000000001</v>
      </c>
      <c r="M164" s="41">
        <v>0.35120000000000001</v>
      </c>
      <c r="N164" s="41">
        <v>0.35120000000000001</v>
      </c>
      <c r="O164" s="41">
        <v>0.83679999999999999</v>
      </c>
      <c r="P164" s="64">
        <v>0.55369999999999997</v>
      </c>
      <c r="Q164" s="288">
        <v>0.73240000000000005</v>
      </c>
    </row>
    <row r="165" spans="1:17" x14ac:dyDescent="0.45">
      <c r="A165" s="19" t="s">
        <v>1365</v>
      </c>
      <c r="B165" s="23" t="s">
        <v>327</v>
      </c>
      <c r="C165" s="17" t="s">
        <v>328</v>
      </c>
      <c r="D165" s="53">
        <v>556</v>
      </c>
      <c r="E165" s="470">
        <v>0.98</v>
      </c>
      <c r="F165" s="303">
        <v>1.18</v>
      </c>
      <c r="G165" s="63">
        <v>1.0411999999999999</v>
      </c>
      <c r="H165" s="288">
        <v>9.7000000000000003E-2</v>
      </c>
      <c r="I165" s="91">
        <v>0.74050000000000005</v>
      </c>
      <c r="J165" s="41">
        <v>0.89870000000000005</v>
      </c>
      <c r="K165" s="41">
        <v>0.86919999999999997</v>
      </c>
      <c r="L165" s="41">
        <v>0.8397</v>
      </c>
      <c r="M165" s="41">
        <v>0.78690000000000004</v>
      </c>
      <c r="N165" s="41">
        <v>0.78900000000000003</v>
      </c>
      <c r="O165" s="41">
        <v>0.9325</v>
      </c>
      <c r="P165" s="64">
        <v>0.8397</v>
      </c>
      <c r="Q165" s="288">
        <v>0.62050000000000005</v>
      </c>
    </row>
    <row r="166" spans="1:17" x14ac:dyDescent="0.45">
      <c r="A166" s="19" t="s">
        <v>1365</v>
      </c>
      <c r="B166" s="23" t="s">
        <v>329</v>
      </c>
      <c r="C166" s="17" t="s">
        <v>330</v>
      </c>
      <c r="D166" s="53">
        <v>604</v>
      </c>
      <c r="E166" s="470">
        <v>1.0900000000000001</v>
      </c>
      <c r="F166" s="303">
        <v>1.29</v>
      </c>
      <c r="G166" s="63">
        <v>1.8029999999999999</v>
      </c>
      <c r="H166" s="288">
        <v>7.5899999999999995E-2</v>
      </c>
      <c r="I166" s="91">
        <v>0.56030000000000002</v>
      </c>
      <c r="J166" s="41">
        <v>0.85799999999999998</v>
      </c>
      <c r="K166" s="41">
        <v>0.77429999999999999</v>
      </c>
      <c r="L166" s="41">
        <v>0.72370000000000001</v>
      </c>
      <c r="M166" s="41">
        <v>0.68479999999999996</v>
      </c>
      <c r="N166" s="41">
        <v>0.6946</v>
      </c>
      <c r="O166" s="41">
        <v>0.91249999999999998</v>
      </c>
      <c r="P166" s="64">
        <v>0.76070000000000004</v>
      </c>
      <c r="Q166" s="288">
        <v>0.75170000000000003</v>
      </c>
    </row>
    <row r="167" spans="1:17" x14ac:dyDescent="0.45">
      <c r="A167" s="19" t="s">
        <v>1365</v>
      </c>
      <c r="B167" s="23" t="s">
        <v>331</v>
      </c>
      <c r="C167" s="17" t="s">
        <v>332</v>
      </c>
      <c r="D167" s="53">
        <v>799</v>
      </c>
      <c r="E167" s="472">
        <v>1.04</v>
      </c>
      <c r="F167" s="309">
        <v>1.24</v>
      </c>
      <c r="G167" s="63">
        <v>1.4241999999999999</v>
      </c>
      <c r="H167" s="310">
        <v>9.2299999999999993E-2</v>
      </c>
      <c r="I167" s="299">
        <v>0.60880000000000001</v>
      </c>
      <c r="J167" s="67">
        <v>0.8347</v>
      </c>
      <c r="K167" s="67">
        <v>0.84440000000000004</v>
      </c>
      <c r="L167" s="67">
        <v>0.82640000000000002</v>
      </c>
      <c r="M167" s="67">
        <v>0.67630000000000001</v>
      </c>
      <c r="N167" s="67">
        <v>0.89119999999999999</v>
      </c>
      <c r="O167" s="67">
        <v>0.87880000000000003</v>
      </c>
      <c r="P167" s="68">
        <v>0.83199999999999996</v>
      </c>
      <c r="Q167" s="288">
        <v>0.86729999999999996</v>
      </c>
    </row>
    <row r="168" spans="1:17" x14ac:dyDescent="0.45">
      <c r="A168" s="19" t="s">
        <v>1363</v>
      </c>
      <c r="B168" s="25" t="s">
        <v>845</v>
      </c>
      <c r="C168" s="17"/>
      <c r="D168" s="87">
        <v>6534</v>
      </c>
      <c r="E168" s="469">
        <v>0.92</v>
      </c>
      <c r="F168" s="300">
        <v>1.1200000000000001</v>
      </c>
      <c r="G168" s="92">
        <v>0.99409999999999998</v>
      </c>
      <c r="H168" s="287">
        <v>0.14149999999999999</v>
      </c>
      <c r="I168" s="90">
        <v>0.64290000000000003</v>
      </c>
      <c r="J168" s="102">
        <v>0.88900000000000001</v>
      </c>
      <c r="K168" s="102">
        <v>0.81710000000000005</v>
      </c>
      <c r="L168" s="102">
        <v>0.78520000000000001</v>
      </c>
      <c r="M168" s="102">
        <v>0.68820000000000003</v>
      </c>
      <c r="N168" s="102">
        <v>0.70699999999999996</v>
      </c>
      <c r="O168" s="102">
        <v>0.92730000000000001</v>
      </c>
      <c r="P168" s="103">
        <v>0.78900000000000003</v>
      </c>
      <c r="Q168" s="287">
        <v>0.59460000000000002</v>
      </c>
    </row>
    <row r="169" spans="1:17" x14ac:dyDescent="0.45">
      <c r="A169" s="19" t="s">
        <v>1365</v>
      </c>
      <c r="B169" s="23" t="s">
        <v>334</v>
      </c>
      <c r="C169" s="17" t="s">
        <v>335</v>
      </c>
      <c r="D169" s="53">
        <v>850</v>
      </c>
      <c r="E169" s="470">
        <v>0.93</v>
      </c>
      <c r="F169" s="303">
        <v>1.1299999999999999</v>
      </c>
      <c r="G169" s="63">
        <v>0.85089999999999999</v>
      </c>
      <c r="H169" s="288">
        <v>1.49E-2</v>
      </c>
      <c r="I169" s="91">
        <v>0.67569999999999997</v>
      </c>
      <c r="J169" s="41">
        <v>0.875</v>
      </c>
      <c r="K169" s="41">
        <v>0.85150000000000003</v>
      </c>
      <c r="L169" s="41">
        <v>0.81810000000000005</v>
      </c>
      <c r="M169" s="41">
        <v>0.70169999999999999</v>
      </c>
      <c r="N169" s="41">
        <v>0.70299999999999996</v>
      </c>
      <c r="O169" s="41">
        <v>0.92700000000000005</v>
      </c>
      <c r="P169" s="64">
        <v>0.83540000000000003</v>
      </c>
      <c r="Q169" s="288">
        <v>0.5988</v>
      </c>
    </row>
    <row r="170" spans="1:17" x14ac:dyDescent="0.45">
      <c r="A170" s="19" t="s">
        <v>1365</v>
      </c>
      <c r="B170" s="23" t="s">
        <v>336</v>
      </c>
      <c r="C170" s="17" t="s">
        <v>337</v>
      </c>
      <c r="D170" s="53">
        <v>979</v>
      </c>
      <c r="E170" s="470">
        <v>0.93</v>
      </c>
      <c r="F170" s="303">
        <v>1.1299999999999999</v>
      </c>
      <c r="G170" s="63">
        <v>0.9929</v>
      </c>
      <c r="H170" s="288">
        <v>0.2828</v>
      </c>
      <c r="I170" s="91">
        <v>0.63049999999999995</v>
      </c>
      <c r="J170" s="41">
        <v>0.92159999999999997</v>
      </c>
      <c r="K170" s="41">
        <v>0.80289999999999995</v>
      </c>
      <c r="L170" s="41">
        <v>0.77190000000000003</v>
      </c>
      <c r="M170" s="41">
        <v>0.67290000000000005</v>
      </c>
      <c r="N170" s="41">
        <v>0.66769999999999996</v>
      </c>
      <c r="O170" s="41">
        <v>0.9577</v>
      </c>
      <c r="P170" s="64">
        <v>0.77190000000000003</v>
      </c>
      <c r="Q170" s="288">
        <v>0.65780000000000005</v>
      </c>
    </row>
    <row r="171" spans="1:17" x14ac:dyDescent="0.45">
      <c r="A171" s="19" t="s">
        <v>1365</v>
      </c>
      <c r="B171" s="23" t="s">
        <v>338</v>
      </c>
      <c r="C171" s="17" t="s">
        <v>339</v>
      </c>
      <c r="D171" s="53">
        <v>1486</v>
      </c>
      <c r="E171" s="470">
        <v>0.95</v>
      </c>
      <c r="F171" s="303">
        <v>1.1499999999999999</v>
      </c>
      <c r="G171" s="63">
        <v>1.0391999999999999</v>
      </c>
      <c r="H171" s="288">
        <v>1.72E-2</v>
      </c>
      <c r="I171" s="91">
        <v>0.60040000000000004</v>
      </c>
      <c r="J171" s="41">
        <v>0.87849999999999995</v>
      </c>
      <c r="K171" s="41">
        <v>0.78200000000000003</v>
      </c>
      <c r="L171" s="41">
        <v>0.76200000000000001</v>
      </c>
      <c r="M171" s="41">
        <v>0.64470000000000005</v>
      </c>
      <c r="N171" s="41">
        <v>0.71340000000000003</v>
      </c>
      <c r="O171" s="41">
        <v>0.91920000000000002</v>
      </c>
      <c r="P171" s="64">
        <v>0.75339999999999996</v>
      </c>
      <c r="Q171" s="288">
        <v>0.60899999999999999</v>
      </c>
    </row>
    <row r="172" spans="1:17" x14ac:dyDescent="0.45">
      <c r="A172" s="19" t="s">
        <v>1365</v>
      </c>
      <c r="B172" s="23" t="s">
        <v>340</v>
      </c>
      <c r="C172" s="17" t="s">
        <v>341</v>
      </c>
      <c r="D172" s="53">
        <v>661</v>
      </c>
      <c r="E172" s="470">
        <v>0.95</v>
      </c>
      <c r="F172" s="303">
        <v>1.1499999999999999</v>
      </c>
      <c r="G172" s="63">
        <v>1.0998000000000001</v>
      </c>
      <c r="H172" s="288">
        <v>3.2099999999999997E-2</v>
      </c>
      <c r="I172" s="91">
        <v>0.47760000000000002</v>
      </c>
      <c r="J172" s="41">
        <v>0.9103</v>
      </c>
      <c r="K172" s="41">
        <v>0.75960000000000005</v>
      </c>
      <c r="L172" s="41">
        <v>0.69069999999999998</v>
      </c>
      <c r="M172" s="41">
        <v>0.51600000000000001</v>
      </c>
      <c r="N172" s="41">
        <v>0.54490000000000005</v>
      </c>
      <c r="O172" s="41">
        <v>0.94869999999999999</v>
      </c>
      <c r="P172" s="64">
        <v>0.69550000000000001</v>
      </c>
      <c r="Q172" s="288">
        <v>0.55069999999999997</v>
      </c>
    </row>
    <row r="173" spans="1:17" x14ac:dyDescent="0.45">
      <c r="A173" s="19" t="s">
        <v>1365</v>
      </c>
      <c r="B173" s="23" t="s">
        <v>344</v>
      </c>
      <c r="C173" s="17" t="s">
        <v>345</v>
      </c>
      <c r="D173" s="53">
        <v>577</v>
      </c>
      <c r="E173" s="470">
        <v>0.94</v>
      </c>
      <c r="F173" s="303">
        <v>1.1399999999999999</v>
      </c>
      <c r="G173" s="63">
        <v>0.97140000000000004</v>
      </c>
      <c r="H173" s="288">
        <v>2.2200000000000001E-2</v>
      </c>
      <c r="I173" s="91">
        <v>0.8226</v>
      </c>
      <c r="J173" s="41">
        <v>0.91500000000000004</v>
      </c>
      <c r="K173" s="41">
        <v>0.91869999999999996</v>
      </c>
      <c r="L173" s="41">
        <v>0.91310000000000002</v>
      </c>
      <c r="M173" s="41">
        <v>0.878</v>
      </c>
      <c r="N173" s="41">
        <v>0.87060000000000004</v>
      </c>
      <c r="O173" s="41">
        <v>0.93159999999999998</v>
      </c>
      <c r="P173" s="64">
        <v>0.92049999999999998</v>
      </c>
      <c r="Q173" s="288">
        <v>0.53549999999999998</v>
      </c>
    </row>
    <row r="174" spans="1:17" x14ac:dyDescent="0.45">
      <c r="A174" s="19" t="s">
        <v>1365</v>
      </c>
      <c r="B174" s="23" t="s">
        <v>346</v>
      </c>
      <c r="C174" s="17" t="s">
        <v>347</v>
      </c>
      <c r="D174" s="53">
        <v>533</v>
      </c>
      <c r="E174" s="470">
        <v>0.94</v>
      </c>
      <c r="F174" s="303">
        <v>1.1399999999999999</v>
      </c>
      <c r="G174" s="63">
        <v>0.80640000000000001</v>
      </c>
      <c r="H174" s="288">
        <v>2.1700000000000001E-2</v>
      </c>
      <c r="I174" s="91">
        <v>0.57589999999999997</v>
      </c>
      <c r="J174" s="41">
        <v>0.86</v>
      </c>
      <c r="K174" s="41">
        <v>0.77710000000000001</v>
      </c>
      <c r="L174" s="41">
        <v>0.73960000000000004</v>
      </c>
      <c r="M174" s="41">
        <v>0.6331</v>
      </c>
      <c r="N174" s="41">
        <v>0.64690000000000003</v>
      </c>
      <c r="O174" s="41">
        <v>0.91520000000000001</v>
      </c>
      <c r="P174" s="64">
        <v>0.74750000000000005</v>
      </c>
      <c r="Q174" s="288">
        <v>0.56469999999999998</v>
      </c>
    </row>
    <row r="175" spans="1:17" x14ac:dyDescent="0.45">
      <c r="A175" s="19" t="s">
        <v>1365</v>
      </c>
      <c r="B175" s="23" t="s">
        <v>348</v>
      </c>
      <c r="C175" s="17" t="s">
        <v>349</v>
      </c>
      <c r="D175" s="53">
        <v>918</v>
      </c>
      <c r="E175" s="470">
        <v>0.95</v>
      </c>
      <c r="F175" s="303">
        <v>1.1499999999999999</v>
      </c>
      <c r="G175" s="63">
        <v>1.1153999999999999</v>
      </c>
      <c r="H175" s="288">
        <v>0.57840000000000003</v>
      </c>
      <c r="I175" s="91">
        <v>0.70799999999999996</v>
      </c>
      <c r="J175" s="41">
        <v>0.88280000000000003</v>
      </c>
      <c r="K175" s="41">
        <v>0.84550000000000003</v>
      </c>
      <c r="L175" s="41">
        <v>0.80269999999999997</v>
      </c>
      <c r="M175" s="41">
        <v>0.75990000000000002</v>
      </c>
      <c r="N175" s="41">
        <v>0.77</v>
      </c>
      <c r="O175" s="41">
        <v>0.89629999999999999</v>
      </c>
      <c r="P175" s="64">
        <v>0.8095</v>
      </c>
      <c r="Q175" s="288">
        <v>0.57730000000000004</v>
      </c>
    </row>
    <row r="176" spans="1:17" x14ac:dyDescent="0.45">
      <c r="A176" s="19" t="s">
        <v>1365</v>
      </c>
      <c r="B176" s="23" t="s">
        <v>350</v>
      </c>
      <c r="C176" s="17" t="s">
        <v>351</v>
      </c>
      <c r="D176" s="53">
        <v>530</v>
      </c>
      <c r="E176" s="472">
        <v>0.93</v>
      </c>
      <c r="F176" s="309">
        <v>1.1299999999999999</v>
      </c>
      <c r="G176" s="63">
        <v>1.1065</v>
      </c>
      <c r="H176" s="310">
        <v>2.9499999999999998E-2</v>
      </c>
      <c r="I176" s="299">
        <v>0.67910000000000004</v>
      </c>
      <c r="J176" s="67">
        <v>0.85429999999999995</v>
      </c>
      <c r="K176" s="67">
        <v>0.82089999999999996</v>
      </c>
      <c r="L176" s="67">
        <v>0.79920000000000002</v>
      </c>
      <c r="M176" s="67">
        <v>0.73619999999999997</v>
      </c>
      <c r="N176" s="67">
        <v>0.72640000000000005</v>
      </c>
      <c r="O176" s="67">
        <v>0.90939999999999999</v>
      </c>
      <c r="P176" s="68">
        <v>0.80710000000000004</v>
      </c>
      <c r="Q176" s="288">
        <v>0.60940000000000005</v>
      </c>
    </row>
    <row r="177" spans="1:17" x14ac:dyDescent="0.45">
      <c r="A177" s="19" t="s">
        <v>1363</v>
      </c>
      <c r="B177" s="25" t="s">
        <v>846</v>
      </c>
      <c r="C177" s="17"/>
      <c r="D177" s="87">
        <v>4508</v>
      </c>
      <c r="E177" s="469">
        <v>1.04</v>
      </c>
      <c r="F177" s="300">
        <v>1.24</v>
      </c>
      <c r="G177" s="92">
        <v>1.6897</v>
      </c>
      <c r="H177" s="287">
        <v>0.12379999999999999</v>
      </c>
      <c r="I177" s="90">
        <v>0.57030000000000003</v>
      </c>
      <c r="J177" s="102">
        <v>0.88549999999999995</v>
      </c>
      <c r="K177" s="102">
        <v>0.82120000000000004</v>
      </c>
      <c r="L177" s="102">
        <v>0.77790000000000004</v>
      </c>
      <c r="M177" s="102">
        <v>0.67789999999999995</v>
      </c>
      <c r="N177" s="102">
        <v>0.67359999999999998</v>
      </c>
      <c r="O177" s="102">
        <v>0.92830000000000001</v>
      </c>
      <c r="P177" s="103">
        <v>0.79990000000000006</v>
      </c>
      <c r="Q177" s="287">
        <v>0.81610000000000005</v>
      </c>
    </row>
    <row r="178" spans="1:17" x14ac:dyDescent="0.45">
      <c r="A178" s="19" t="s">
        <v>1365</v>
      </c>
      <c r="B178" s="23" t="s">
        <v>353</v>
      </c>
      <c r="C178" s="17" t="s">
        <v>354</v>
      </c>
      <c r="D178" s="53">
        <v>293</v>
      </c>
      <c r="E178" s="470">
        <v>1</v>
      </c>
      <c r="F178" s="303">
        <v>1.2</v>
      </c>
      <c r="G178" s="63">
        <v>1.4087000000000001</v>
      </c>
      <c r="H178" s="288">
        <v>2.1600000000000001E-2</v>
      </c>
      <c r="I178" s="91">
        <v>0.77700000000000002</v>
      </c>
      <c r="J178" s="41">
        <v>0.95320000000000005</v>
      </c>
      <c r="K178" s="41">
        <v>0.8669</v>
      </c>
      <c r="L178" s="41">
        <v>0.92090000000000005</v>
      </c>
      <c r="M178" s="41">
        <v>0.8417</v>
      </c>
      <c r="N178" s="41">
        <v>0.85970000000000002</v>
      </c>
      <c r="O178" s="41">
        <v>0.9748</v>
      </c>
      <c r="P178" s="64">
        <v>0.92810000000000004</v>
      </c>
      <c r="Q178" s="288">
        <v>0.78159999999999996</v>
      </c>
    </row>
    <row r="179" spans="1:17" x14ac:dyDescent="0.45">
      <c r="A179" s="19" t="s">
        <v>1365</v>
      </c>
      <c r="B179" s="23" t="s">
        <v>355</v>
      </c>
      <c r="C179" s="17" t="s">
        <v>356</v>
      </c>
      <c r="D179" s="53">
        <v>506</v>
      </c>
      <c r="E179" s="470">
        <v>1.01</v>
      </c>
      <c r="F179" s="303">
        <v>1.21</v>
      </c>
      <c r="G179" s="63">
        <v>1.5713999999999999</v>
      </c>
      <c r="H179" s="288">
        <v>5.57E-2</v>
      </c>
      <c r="I179" s="91">
        <v>0.67020000000000002</v>
      </c>
      <c r="J179" s="41">
        <v>0.87370000000000003</v>
      </c>
      <c r="K179" s="41">
        <v>0.7923</v>
      </c>
      <c r="L179" s="41">
        <v>0.80940000000000001</v>
      </c>
      <c r="M179" s="41">
        <v>0.80510000000000004</v>
      </c>
      <c r="N179" s="41">
        <v>0.79010000000000002</v>
      </c>
      <c r="O179" s="41">
        <v>0.91859999999999997</v>
      </c>
      <c r="P179" s="64">
        <v>0.87370000000000003</v>
      </c>
      <c r="Q179" s="288">
        <v>0.86760000000000004</v>
      </c>
    </row>
    <row r="180" spans="1:17" x14ac:dyDescent="0.45">
      <c r="A180" s="19" t="s">
        <v>1365</v>
      </c>
      <c r="B180" s="23" t="s">
        <v>357</v>
      </c>
      <c r="C180" s="17" t="s">
        <v>358</v>
      </c>
      <c r="D180" s="53">
        <v>1120</v>
      </c>
      <c r="E180" s="470">
        <v>1.02</v>
      </c>
      <c r="F180" s="303">
        <v>1.22</v>
      </c>
      <c r="G180" s="63">
        <v>1.7526999999999999</v>
      </c>
      <c r="H180" s="288">
        <v>0.17849999999999999</v>
      </c>
      <c r="I180" s="91">
        <v>0.4541</v>
      </c>
      <c r="J180" s="41">
        <v>0.88100000000000001</v>
      </c>
      <c r="K180" s="41">
        <v>0.7954</v>
      </c>
      <c r="L180" s="41">
        <v>0.69</v>
      </c>
      <c r="M180" s="41">
        <v>0.5887</v>
      </c>
      <c r="N180" s="41">
        <v>0.51149999999999995</v>
      </c>
      <c r="O180" s="41">
        <v>0.93420000000000003</v>
      </c>
      <c r="P180" s="64">
        <v>0.73070000000000002</v>
      </c>
      <c r="Q180" s="288">
        <v>0.75539999999999996</v>
      </c>
    </row>
    <row r="181" spans="1:17" x14ac:dyDescent="0.45">
      <c r="A181" s="19" t="s">
        <v>1365</v>
      </c>
      <c r="B181" s="23" t="s">
        <v>359</v>
      </c>
      <c r="C181" s="17" t="s">
        <v>360</v>
      </c>
      <c r="D181" s="53">
        <v>337</v>
      </c>
      <c r="E181" s="470">
        <v>1.01</v>
      </c>
      <c r="F181" s="303">
        <v>1.21</v>
      </c>
      <c r="G181" s="63">
        <v>1.9148000000000001</v>
      </c>
      <c r="H181" s="288">
        <v>0.14330000000000001</v>
      </c>
      <c r="I181" s="91">
        <v>0.82669999999999999</v>
      </c>
      <c r="J181" s="41">
        <v>0.91</v>
      </c>
      <c r="K181" s="41">
        <v>0.88329999999999997</v>
      </c>
      <c r="L181" s="41">
        <v>0.85</v>
      </c>
      <c r="M181" s="41">
        <v>0.84330000000000005</v>
      </c>
      <c r="N181" s="41">
        <v>0.84670000000000001</v>
      </c>
      <c r="O181" s="41">
        <v>0.95</v>
      </c>
      <c r="P181" s="64">
        <v>0.87329999999999997</v>
      </c>
      <c r="Q181" s="288">
        <v>0.60829999999999995</v>
      </c>
    </row>
    <row r="182" spans="1:17" x14ac:dyDescent="0.45">
      <c r="A182" s="19" t="s">
        <v>1365</v>
      </c>
      <c r="B182" s="23" t="s">
        <v>361</v>
      </c>
      <c r="C182" s="17" t="s">
        <v>362</v>
      </c>
      <c r="D182" s="53">
        <v>901</v>
      </c>
      <c r="E182" s="470">
        <v>1.0900000000000001</v>
      </c>
      <c r="F182" s="303">
        <v>1.29</v>
      </c>
      <c r="G182" s="63">
        <v>1.9802</v>
      </c>
      <c r="H182" s="288">
        <v>0.2387</v>
      </c>
      <c r="I182" s="91">
        <v>0.4788</v>
      </c>
      <c r="J182" s="41">
        <v>0.90449999999999997</v>
      </c>
      <c r="K182" s="41">
        <v>0.8528</v>
      </c>
      <c r="L182" s="41">
        <v>0.8236</v>
      </c>
      <c r="M182" s="41">
        <v>0.55569999999999997</v>
      </c>
      <c r="N182" s="41">
        <v>0.5292</v>
      </c>
      <c r="O182" s="41">
        <v>0.94430000000000003</v>
      </c>
      <c r="P182" s="64">
        <v>0.77849999999999997</v>
      </c>
      <c r="Q182" s="288">
        <v>0.92010000000000003</v>
      </c>
    </row>
    <row r="183" spans="1:17" x14ac:dyDescent="0.45">
      <c r="A183" s="19" t="s">
        <v>1365</v>
      </c>
      <c r="B183" s="23" t="s">
        <v>363</v>
      </c>
      <c r="C183" s="17" t="s">
        <v>364</v>
      </c>
      <c r="D183" s="53">
        <v>541</v>
      </c>
      <c r="E183" s="470">
        <v>0.95</v>
      </c>
      <c r="F183" s="303">
        <v>1.1499999999999999</v>
      </c>
      <c r="G183" s="63">
        <v>1.4503999999999999</v>
      </c>
      <c r="H183" s="288">
        <v>4.99E-2</v>
      </c>
      <c r="I183" s="91">
        <v>0.50519999999999998</v>
      </c>
      <c r="J183" s="41">
        <v>0.84409999999999996</v>
      </c>
      <c r="K183" s="41">
        <v>0.79830000000000001</v>
      </c>
      <c r="L183" s="41">
        <v>0.71730000000000005</v>
      </c>
      <c r="M183" s="41">
        <v>0.65900000000000003</v>
      </c>
      <c r="N183" s="41">
        <v>0.87319999999999998</v>
      </c>
      <c r="O183" s="41">
        <v>0.88980000000000004</v>
      </c>
      <c r="P183" s="64">
        <v>0.74009999999999998</v>
      </c>
      <c r="Q183" s="288">
        <v>0.76339999999999997</v>
      </c>
    </row>
    <row r="184" spans="1:17" x14ac:dyDescent="0.45">
      <c r="A184" s="19" t="s">
        <v>1365</v>
      </c>
      <c r="B184" s="23" t="s">
        <v>365</v>
      </c>
      <c r="C184" s="17" t="s">
        <v>366</v>
      </c>
      <c r="D184" s="53">
        <v>275</v>
      </c>
      <c r="E184" s="470">
        <v>1.03</v>
      </c>
      <c r="F184" s="303">
        <v>1.23</v>
      </c>
      <c r="G184" s="63">
        <v>1.4031</v>
      </c>
      <c r="H184" s="288">
        <v>6.0199999999999997E-2</v>
      </c>
      <c r="I184" s="91">
        <v>0.54620000000000002</v>
      </c>
      <c r="J184" s="41">
        <v>0.89959999999999996</v>
      </c>
      <c r="K184" s="41">
        <v>0.81530000000000002</v>
      </c>
      <c r="L184" s="41">
        <v>0.75900000000000001</v>
      </c>
      <c r="M184" s="41">
        <v>0.66269999999999996</v>
      </c>
      <c r="N184" s="41">
        <v>0.62649999999999995</v>
      </c>
      <c r="O184" s="41">
        <v>0.90359999999999996</v>
      </c>
      <c r="P184" s="64">
        <v>0.77110000000000001</v>
      </c>
      <c r="Q184" s="288">
        <v>0.88360000000000005</v>
      </c>
    </row>
    <row r="185" spans="1:17" x14ac:dyDescent="0.45">
      <c r="A185" s="19" t="s">
        <v>1365</v>
      </c>
      <c r="B185" s="23" t="s">
        <v>367</v>
      </c>
      <c r="C185" s="17" t="s">
        <v>368</v>
      </c>
      <c r="D185" s="53">
        <v>535</v>
      </c>
      <c r="E185" s="470">
        <v>1.05</v>
      </c>
      <c r="F185" s="303">
        <v>1.25</v>
      </c>
      <c r="G185" s="63">
        <v>1.7892999999999999</v>
      </c>
      <c r="H185" s="288">
        <v>5.1499999999999997E-2</v>
      </c>
      <c r="I185" s="91">
        <v>0.64380000000000004</v>
      </c>
      <c r="J185" s="41">
        <v>0.85409999999999997</v>
      </c>
      <c r="K185" s="41">
        <v>0.80689999999999995</v>
      </c>
      <c r="L185" s="41">
        <v>0.79179999999999995</v>
      </c>
      <c r="M185" s="41">
        <v>0.74890000000000001</v>
      </c>
      <c r="N185" s="41">
        <v>0.71460000000000001</v>
      </c>
      <c r="O185" s="41">
        <v>0.90769999999999995</v>
      </c>
      <c r="P185" s="64">
        <v>0.85189999999999999</v>
      </c>
      <c r="Q185" s="288">
        <v>0.88790000000000002</v>
      </c>
    </row>
    <row r="186" spans="1:17" ht="6.75" customHeight="1" x14ac:dyDescent="0.45">
      <c r="A186" s="19"/>
      <c r="B186" s="44"/>
      <c r="C186" s="45"/>
      <c r="D186" s="52"/>
      <c r="E186" s="52"/>
      <c r="F186" s="52"/>
      <c r="G186" s="52"/>
      <c r="H186" s="54"/>
      <c r="I186" s="54"/>
      <c r="J186" s="54"/>
      <c r="K186" s="54"/>
      <c r="L186" s="54"/>
      <c r="M186" s="54"/>
      <c r="N186" s="54"/>
      <c r="O186" s="54"/>
      <c r="P186" s="54"/>
      <c r="Q186" s="55"/>
    </row>
    <row r="187" spans="1:17" x14ac:dyDescent="0.45">
      <c r="A187" s="19" t="s">
        <v>0</v>
      </c>
      <c r="B187" s="25" t="s">
        <v>814</v>
      </c>
      <c r="C187" s="17"/>
      <c r="D187" s="88">
        <v>14733</v>
      </c>
      <c r="E187" s="469">
        <v>0.93</v>
      </c>
      <c r="F187" s="300">
        <v>1.1299999999999999</v>
      </c>
      <c r="G187" s="92">
        <v>1.3286</v>
      </c>
      <c r="H187" s="287">
        <v>6.9099999999999995E-2</v>
      </c>
      <c r="I187" s="90">
        <v>0.54159999999999997</v>
      </c>
      <c r="J187" s="102">
        <v>0.81830000000000003</v>
      </c>
      <c r="K187" s="102">
        <v>0.79210000000000003</v>
      </c>
      <c r="L187" s="102">
        <v>0.74299999999999999</v>
      </c>
      <c r="M187" s="102">
        <v>0.61970000000000003</v>
      </c>
      <c r="N187" s="102">
        <v>0.62329999999999997</v>
      </c>
      <c r="O187" s="102">
        <v>0.87639999999999996</v>
      </c>
      <c r="P187" s="103">
        <v>0.75619999999999998</v>
      </c>
      <c r="Q187" s="287">
        <v>0.76559999999999995</v>
      </c>
    </row>
    <row r="188" spans="1:17" x14ac:dyDescent="0.45">
      <c r="A188" s="19" t="s">
        <v>1363</v>
      </c>
      <c r="B188" s="25" t="s">
        <v>847</v>
      </c>
      <c r="C188" s="17"/>
      <c r="D188" s="87">
        <v>2055</v>
      </c>
      <c r="E188" s="469">
        <v>1</v>
      </c>
      <c r="F188" s="300">
        <v>1.2</v>
      </c>
      <c r="G188" s="92">
        <v>1.4124000000000001</v>
      </c>
      <c r="H188" s="287">
        <v>2.4199999999999999E-2</v>
      </c>
      <c r="I188" s="90">
        <v>0.32700000000000001</v>
      </c>
      <c r="J188" s="102">
        <v>0.75780000000000003</v>
      </c>
      <c r="K188" s="102">
        <v>0.6643</v>
      </c>
      <c r="L188" s="102">
        <v>0.68530000000000002</v>
      </c>
      <c r="M188" s="102">
        <v>0.41539999999999999</v>
      </c>
      <c r="N188" s="102">
        <v>0.38300000000000001</v>
      </c>
      <c r="O188" s="102">
        <v>0.79900000000000004</v>
      </c>
      <c r="P188" s="103">
        <v>0.62619999999999998</v>
      </c>
      <c r="Q188" s="287">
        <v>0.82969999999999999</v>
      </c>
    </row>
    <row r="189" spans="1:17" x14ac:dyDescent="0.45">
      <c r="A189" s="19" t="s">
        <v>1365</v>
      </c>
      <c r="B189" s="23" t="s">
        <v>848</v>
      </c>
      <c r="C189" s="17" t="s">
        <v>372</v>
      </c>
      <c r="D189" s="53">
        <v>800</v>
      </c>
      <c r="E189" s="470">
        <v>1.01</v>
      </c>
      <c r="F189" s="303">
        <v>1.21</v>
      </c>
      <c r="G189" s="63">
        <v>1.3310999999999999</v>
      </c>
      <c r="H189" s="288">
        <v>2.8199999999999999E-2</v>
      </c>
      <c r="I189" s="91">
        <v>0.52680000000000005</v>
      </c>
      <c r="J189" s="41">
        <v>0.84319999999999995</v>
      </c>
      <c r="K189" s="41">
        <v>0.79239999999999999</v>
      </c>
      <c r="L189" s="41">
        <v>0.87009999999999998</v>
      </c>
      <c r="M189" s="41">
        <v>0.60309999999999997</v>
      </c>
      <c r="N189" s="41">
        <v>0.53949999999999998</v>
      </c>
      <c r="O189" s="41">
        <v>0.87570000000000003</v>
      </c>
      <c r="P189" s="64">
        <v>0.7288</v>
      </c>
      <c r="Q189" s="288">
        <v>0.77880000000000005</v>
      </c>
    </row>
    <row r="190" spans="1:17" x14ac:dyDescent="0.45">
      <c r="A190" s="19" t="s">
        <v>1365</v>
      </c>
      <c r="B190" s="23" t="s">
        <v>849</v>
      </c>
      <c r="C190" s="17" t="s">
        <v>374</v>
      </c>
      <c r="D190" s="53">
        <v>1255</v>
      </c>
      <c r="E190" s="472">
        <v>0.98</v>
      </c>
      <c r="F190" s="309">
        <v>1.18</v>
      </c>
      <c r="G190" s="63">
        <v>1.4696</v>
      </c>
      <c r="H190" s="310">
        <v>2.18E-2</v>
      </c>
      <c r="I190" s="299">
        <v>0.21260000000000001</v>
      </c>
      <c r="J190" s="67">
        <v>0.70899999999999996</v>
      </c>
      <c r="K190" s="67">
        <v>0.59089999999999998</v>
      </c>
      <c r="L190" s="67">
        <v>0.5796</v>
      </c>
      <c r="M190" s="67">
        <v>0.308</v>
      </c>
      <c r="N190" s="67">
        <v>0.29349999999999998</v>
      </c>
      <c r="O190" s="67">
        <v>0.75509999999999999</v>
      </c>
      <c r="P190" s="68">
        <v>0.5675</v>
      </c>
      <c r="Q190" s="288">
        <v>0.86219999999999997</v>
      </c>
    </row>
    <row r="191" spans="1:17" x14ac:dyDescent="0.45">
      <c r="A191" s="19" t="s">
        <v>1363</v>
      </c>
      <c r="B191" s="25" t="s">
        <v>850</v>
      </c>
      <c r="C191" s="17"/>
      <c r="D191" s="87">
        <v>1973</v>
      </c>
      <c r="E191" s="469">
        <v>0.98</v>
      </c>
      <c r="F191" s="300">
        <v>1.18</v>
      </c>
      <c r="G191" s="92">
        <v>1.3542000000000001</v>
      </c>
      <c r="H191" s="287">
        <v>4.3799999999999999E-2</v>
      </c>
      <c r="I191" s="90">
        <v>0.54610000000000003</v>
      </c>
      <c r="J191" s="102">
        <v>0.82379999999999998</v>
      </c>
      <c r="K191" s="102">
        <v>0.81740000000000002</v>
      </c>
      <c r="L191" s="102">
        <v>0.72170000000000001</v>
      </c>
      <c r="M191" s="102">
        <v>0.61960000000000004</v>
      </c>
      <c r="N191" s="102">
        <v>0.626</v>
      </c>
      <c r="O191" s="102">
        <v>0.90080000000000005</v>
      </c>
      <c r="P191" s="103">
        <v>0.74560000000000004</v>
      </c>
      <c r="Q191" s="287">
        <v>0.77949999999999997</v>
      </c>
    </row>
    <row r="192" spans="1:17" x14ac:dyDescent="0.45">
      <c r="A192" s="19" t="s">
        <v>1365</v>
      </c>
      <c r="B192" s="23" t="s">
        <v>851</v>
      </c>
      <c r="C192" s="17" t="s">
        <v>377</v>
      </c>
      <c r="D192" s="53">
        <v>300</v>
      </c>
      <c r="E192" s="470">
        <v>0.97</v>
      </c>
      <c r="F192" s="303">
        <v>1.17</v>
      </c>
      <c r="G192" s="63">
        <v>1.0308999999999999</v>
      </c>
      <c r="H192" s="288">
        <v>7.0400000000000004E-2</v>
      </c>
      <c r="I192" s="91">
        <v>0.41110000000000002</v>
      </c>
      <c r="J192" s="41">
        <v>0.80369999999999997</v>
      </c>
      <c r="K192" s="41">
        <v>0.81110000000000004</v>
      </c>
      <c r="L192" s="41">
        <v>0.71109999999999995</v>
      </c>
      <c r="M192" s="41">
        <v>0.4778</v>
      </c>
      <c r="N192" s="41">
        <v>0.47410000000000002</v>
      </c>
      <c r="O192" s="41">
        <v>0.89259999999999995</v>
      </c>
      <c r="P192" s="64">
        <v>0.63700000000000001</v>
      </c>
      <c r="Q192" s="288">
        <v>0.76</v>
      </c>
    </row>
    <row r="193" spans="1:17" x14ac:dyDescent="0.45">
      <c r="A193" s="19" t="s">
        <v>1365</v>
      </c>
      <c r="B193" s="23" t="s">
        <v>852</v>
      </c>
      <c r="C193" s="17" t="s">
        <v>379</v>
      </c>
      <c r="D193" s="53">
        <v>281</v>
      </c>
      <c r="E193" s="470">
        <v>1</v>
      </c>
      <c r="F193" s="303">
        <v>1.2</v>
      </c>
      <c r="G193" s="63">
        <v>2.0215999999999998</v>
      </c>
      <c r="H193" s="288">
        <v>2.07E-2</v>
      </c>
      <c r="I193" s="91">
        <v>0.60329999999999995</v>
      </c>
      <c r="J193" s="41">
        <v>0.86780000000000002</v>
      </c>
      <c r="K193" s="41">
        <v>0.81820000000000004</v>
      </c>
      <c r="L193" s="41">
        <v>0.72309999999999997</v>
      </c>
      <c r="M193" s="41">
        <v>0.69830000000000003</v>
      </c>
      <c r="N193" s="41">
        <v>0.876</v>
      </c>
      <c r="O193" s="41">
        <v>0.92149999999999999</v>
      </c>
      <c r="P193" s="64">
        <v>0.7893</v>
      </c>
      <c r="Q193" s="288">
        <v>0.88260000000000005</v>
      </c>
    </row>
    <row r="194" spans="1:17" x14ac:dyDescent="0.45">
      <c r="A194" s="19" t="s">
        <v>1365</v>
      </c>
      <c r="B194" s="23" t="s">
        <v>853</v>
      </c>
      <c r="C194" s="17" t="s">
        <v>381</v>
      </c>
      <c r="D194" s="53">
        <v>612</v>
      </c>
      <c r="E194" s="470">
        <v>0.98</v>
      </c>
      <c r="F194" s="303">
        <v>1.18</v>
      </c>
      <c r="G194" s="63">
        <v>1.2723</v>
      </c>
      <c r="H194" s="288">
        <v>2.2599999999999999E-2</v>
      </c>
      <c r="I194" s="91">
        <v>0.76229999999999998</v>
      </c>
      <c r="J194" s="41">
        <v>0.87739999999999996</v>
      </c>
      <c r="K194" s="41">
        <v>0.88680000000000003</v>
      </c>
      <c r="L194" s="41">
        <v>0.88109999999999999</v>
      </c>
      <c r="M194" s="41">
        <v>0.83209999999999995</v>
      </c>
      <c r="N194" s="41">
        <v>0.8075</v>
      </c>
      <c r="O194" s="41">
        <v>0.94340000000000002</v>
      </c>
      <c r="P194" s="64">
        <v>0.86419999999999997</v>
      </c>
      <c r="Q194" s="288">
        <v>0.81210000000000004</v>
      </c>
    </row>
    <row r="195" spans="1:17" x14ac:dyDescent="0.45">
      <c r="A195" s="19" t="s">
        <v>1365</v>
      </c>
      <c r="B195" s="23" t="s">
        <v>854</v>
      </c>
      <c r="C195" s="17" t="s">
        <v>383</v>
      </c>
      <c r="D195" s="53">
        <v>537</v>
      </c>
      <c r="E195" s="470">
        <v>0.98</v>
      </c>
      <c r="F195" s="303">
        <v>1.18</v>
      </c>
      <c r="G195" s="63">
        <v>1.3839999999999999</v>
      </c>
      <c r="H195" s="288">
        <v>5.9700000000000003E-2</v>
      </c>
      <c r="I195" s="91">
        <v>0.37830000000000003</v>
      </c>
      <c r="J195" s="41">
        <v>0.79420000000000002</v>
      </c>
      <c r="K195" s="41">
        <v>0.78539999999999999</v>
      </c>
      <c r="L195" s="41">
        <v>0.57520000000000004</v>
      </c>
      <c r="M195" s="41">
        <v>0.45579999999999998</v>
      </c>
      <c r="N195" s="41">
        <v>0.42920000000000003</v>
      </c>
      <c r="O195" s="41">
        <v>0.88500000000000001</v>
      </c>
      <c r="P195" s="64">
        <v>0.69030000000000002</v>
      </c>
      <c r="Q195" s="288">
        <v>0.69269999999999998</v>
      </c>
    </row>
    <row r="196" spans="1:17" x14ac:dyDescent="0.45">
      <c r="A196" s="19" t="s">
        <v>1365</v>
      </c>
      <c r="B196" s="23" t="s">
        <v>855</v>
      </c>
      <c r="C196" s="17" t="s">
        <v>385</v>
      </c>
      <c r="D196" s="53">
        <v>243</v>
      </c>
      <c r="E196" s="472">
        <v>1</v>
      </c>
      <c r="F196" s="309">
        <v>1.2</v>
      </c>
      <c r="G196" s="63">
        <v>1.538</v>
      </c>
      <c r="H196" s="310">
        <v>5.45E-2</v>
      </c>
      <c r="I196" s="299">
        <v>0.47270000000000001</v>
      </c>
      <c r="J196" s="67">
        <v>0.73180000000000001</v>
      </c>
      <c r="K196" s="67">
        <v>0.72270000000000001</v>
      </c>
      <c r="L196" s="67">
        <v>0.65</v>
      </c>
      <c r="M196" s="67">
        <v>0.53180000000000005</v>
      </c>
      <c r="N196" s="67">
        <v>0.50449999999999995</v>
      </c>
      <c r="O196" s="67">
        <v>0.81820000000000004</v>
      </c>
      <c r="P196" s="68">
        <v>0.65910000000000002</v>
      </c>
      <c r="Q196" s="288">
        <v>0.79420000000000002</v>
      </c>
    </row>
    <row r="197" spans="1:17" x14ac:dyDescent="0.45">
      <c r="A197" s="19" t="s">
        <v>1363</v>
      </c>
      <c r="B197" s="25" t="s">
        <v>856</v>
      </c>
      <c r="C197" s="17"/>
      <c r="D197" s="87">
        <v>4425</v>
      </c>
      <c r="E197" s="469">
        <v>0.97</v>
      </c>
      <c r="F197" s="300">
        <v>1.17</v>
      </c>
      <c r="G197" s="92">
        <v>1.4532</v>
      </c>
      <c r="H197" s="287">
        <v>3.1899999999999998E-2</v>
      </c>
      <c r="I197" s="90">
        <v>0.59989999999999999</v>
      </c>
      <c r="J197" s="102">
        <v>0.82579999999999998</v>
      </c>
      <c r="K197" s="102">
        <v>0.83240000000000003</v>
      </c>
      <c r="L197" s="102">
        <v>0.78700000000000003</v>
      </c>
      <c r="M197" s="102">
        <v>0.68469999999999998</v>
      </c>
      <c r="N197" s="102">
        <v>0.74039999999999995</v>
      </c>
      <c r="O197" s="102">
        <v>0.88219999999999998</v>
      </c>
      <c r="P197" s="103">
        <v>0.80549999999999999</v>
      </c>
      <c r="Q197" s="287">
        <v>0.76449999999999996</v>
      </c>
    </row>
    <row r="198" spans="1:17" x14ac:dyDescent="0.45">
      <c r="A198" s="19" t="s">
        <v>1365</v>
      </c>
      <c r="B198" s="23" t="s">
        <v>857</v>
      </c>
      <c r="C198" s="17" t="s">
        <v>388</v>
      </c>
      <c r="D198" s="53">
        <v>920</v>
      </c>
      <c r="E198" s="470">
        <v>0.99</v>
      </c>
      <c r="F198" s="303">
        <v>1.19</v>
      </c>
      <c r="G198" s="63">
        <v>1.5488</v>
      </c>
      <c r="H198" s="288">
        <v>3.5000000000000003E-2</v>
      </c>
      <c r="I198" s="91">
        <v>0.4481</v>
      </c>
      <c r="J198" s="41">
        <v>0.78720000000000001</v>
      </c>
      <c r="K198" s="41">
        <v>0.79469999999999996</v>
      </c>
      <c r="L198" s="41">
        <v>0.69340000000000002</v>
      </c>
      <c r="M198" s="41">
        <v>0.57320000000000004</v>
      </c>
      <c r="N198" s="41">
        <v>0.622</v>
      </c>
      <c r="O198" s="41">
        <v>0.84609999999999996</v>
      </c>
      <c r="P198" s="64">
        <v>0.70209999999999995</v>
      </c>
      <c r="Q198" s="288">
        <v>0.76519999999999999</v>
      </c>
    </row>
    <row r="199" spans="1:17" x14ac:dyDescent="0.45">
      <c r="A199" s="19" t="s">
        <v>1365</v>
      </c>
      <c r="B199" s="23" t="s">
        <v>858</v>
      </c>
      <c r="C199" s="17" t="s">
        <v>390</v>
      </c>
      <c r="D199" s="53">
        <v>1161</v>
      </c>
      <c r="E199" s="470">
        <v>0.98</v>
      </c>
      <c r="F199" s="303">
        <v>1.18</v>
      </c>
      <c r="G199" s="63">
        <v>1.3594999999999999</v>
      </c>
      <c r="H199" s="288">
        <v>1.6799999999999999E-2</v>
      </c>
      <c r="I199" s="91">
        <v>0.66510000000000002</v>
      </c>
      <c r="J199" s="41">
        <v>0.79700000000000004</v>
      </c>
      <c r="K199" s="41">
        <v>0.8054</v>
      </c>
      <c r="L199" s="41">
        <v>0.77549999999999997</v>
      </c>
      <c r="M199" s="41">
        <v>0.70350000000000001</v>
      </c>
      <c r="N199" s="41">
        <v>0.81850000000000001</v>
      </c>
      <c r="O199" s="41">
        <v>0.88490000000000002</v>
      </c>
      <c r="P199" s="64">
        <v>0.81289999999999996</v>
      </c>
      <c r="Q199" s="288">
        <v>0.75019999999999998</v>
      </c>
    </row>
    <row r="200" spans="1:17" x14ac:dyDescent="0.45">
      <c r="A200" s="19" t="s">
        <v>1365</v>
      </c>
      <c r="B200" s="23" t="s">
        <v>859</v>
      </c>
      <c r="C200" s="17" t="s">
        <v>392</v>
      </c>
      <c r="D200" s="53">
        <v>697</v>
      </c>
      <c r="E200" s="470">
        <v>0.99</v>
      </c>
      <c r="F200" s="303">
        <v>1.19</v>
      </c>
      <c r="G200" s="63">
        <v>1.6133999999999999</v>
      </c>
      <c r="H200" s="288">
        <v>4.7899999999999998E-2</v>
      </c>
      <c r="I200" s="91">
        <v>0.6502</v>
      </c>
      <c r="J200" s="41">
        <v>0.86629999999999996</v>
      </c>
      <c r="K200" s="41">
        <v>0.85970000000000002</v>
      </c>
      <c r="L200" s="41">
        <v>0.83830000000000005</v>
      </c>
      <c r="M200" s="41">
        <v>0.7591</v>
      </c>
      <c r="N200" s="41">
        <v>0.78710000000000002</v>
      </c>
      <c r="O200" s="41">
        <v>0.91749999999999998</v>
      </c>
      <c r="P200" s="64">
        <v>0.82179999999999997</v>
      </c>
      <c r="Q200" s="288">
        <v>0.82640000000000002</v>
      </c>
    </row>
    <row r="201" spans="1:17" x14ac:dyDescent="0.45">
      <c r="A201" s="19" t="s">
        <v>1365</v>
      </c>
      <c r="B201" s="23" t="s">
        <v>860</v>
      </c>
      <c r="C201" s="17" t="s">
        <v>394</v>
      </c>
      <c r="D201" s="53">
        <v>778</v>
      </c>
      <c r="E201" s="470">
        <v>0.97</v>
      </c>
      <c r="F201" s="303">
        <v>1.17</v>
      </c>
      <c r="G201" s="63">
        <v>1.4903999999999999</v>
      </c>
      <c r="H201" s="288">
        <v>4.1200000000000001E-2</v>
      </c>
      <c r="I201" s="91">
        <v>0.59350000000000003</v>
      </c>
      <c r="J201" s="41">
        <v>0.87780000000000002</v>
      </c>
      <c r="K201" s="41">
        <v>0.87629999999999997</v>
      </c>
      <c r="L201" s="41">
        <v>0.8498</v>
      </c>
      <c r="M201" s="41">
        <v>0.70399999999999996</v>
      </c>
      <c r="N201" s="41">
        <v>0.71279999999999999</v>
      </c>
      <c r="O201" s="41">
        <v>0.89249999999999996</v>
      </c>
      <c r="P201" s="64">
        <v>0.87480000000000002</v>
      </c>
      <c r="Q201" s="288">
        <v>0.74939999999999996</v>
      </c>
    </row>
    <row r="202" spans="1:17" x14ac:dyDescent="0.45">
      <c r="A202" s="19" t="s">
        <v>1365</v>
      </c>
      <c r="B202" s="23" t="s">
        <v>861</v>
      </c>
      <c r="C202" s="17" t="s">
        <v>396</v>
      </c>
      <c r="D202" s="53">
        <v>869</v>
      </c>
      <c r="E202" s="472">
        <v>0.94</v>
      </c>
      <c r="F202" s="309">
        <v>1.1399999999999999</v>
      </c>
      <c r="G202" s="63">
        <v>1.3514999999999999</v>
      </c>
      <c r="H202" s="310">
        <v>2.8799999999999999E-2</v>
      </c>
      <c r="I202" s="299">
        <v>0.62949999999999995</v>
      </c>
      <c r="J202" s="67">
        <v>0.82599999999999996</v>
      </c>
      <c r="K202" s="67">
        <v>0.84730000000000005</v>
      </c>
      <c r="L202" s="67">
        <v>0.80349999999999999</v>
      </c>
      <c r="M202" s="67">
        <v>0.69589999999999996</v>
      </c>
      <c r="N202" s="67">
        <v>0.73970000000000002</v>
      </c>
      <c r="O202" s="67">
        <v>0.87609999999999999</v>
      </c>
      <c r="P202" s="68">
        <v>0.82599999999999996</v>
      </c>
      <c r="Q202" s="288">
        <v>0.74680000000000002</v>
      </c>
    </row>
    <row r="203" spans="1:17" x14ac:dyDescent="0.45">
      <c r="A203" s="19" t="s">
        <v>1363</v>
      </c>
      <c r="B203" s="25" t="s">
        <v>862</v>
      </c>
      <c r="C203" s="17"/>
      <c r="D203" s="87">
        <v>3239</v>
      </c>
      <c r="E203" s="469">
        <v>0.92</v>
      </c>
      <c r="F203" s="300">
        <v>1.1200000000000001</v>
      </c>
      <c r="G203" s="92">
        <v>1.0176000000000001</v>
      </c>
      <c r="H203" s="287">
        <v>8.4000000000000005E-2</v>
      </c>
      <c r="I203" s="90">
        <v>0.51400000000000001</v>
      </c>
      <c r="J203" s="102">
        <v>0.80559999999999998</v>
      </c>
      <c r="K203" s="102">
        <v>0.76990000000000003</v>
      </c>
      <c r="L203" s="102">
        <v>0.70279999999999998</v>
      </c>
      <c r="M203" s="102">
        <v>0.57650000000000001</v>
      </c>
      <c r="N203" s="102">
        <v>0.5716</v>
      </c>
      <c r="O203" s="102">
        <v>0.88560000000000005</v>
      </c>
      <c r="P203" s="103">
        <v>0.74209999999999998</v>
      </c>
      <c r="Q203" s="287">
        <v>0.69589999999999996</v>
      </c>
    </row>
    <row r="204" spans="1:17" x14ac:dyDescent="0.45">
      <c r="A204" s="19" t="s">
        <v>1365</v>
      </c>
      <c r="B204" s="23" t="s">
        <v>863</v>
      </c>
      <c r="C204" s="17" t="s">
        <v>399</v>
      </c>
      <c r="D204" s="53">
        <v>445</v>
      </c>
      <c r="E204" s="470">
        <v>0.94</v>
      </c>
      <c r="F204" s="303">
        <v>1.1399999999999999</v>
      </c>
      <c r="G204" s="63">
        <v>1.3776999999999999</v>
      </c>
      <c r="H204" s="288">
        <v>2.5600000000000001E-2</v>
      </c>
      <c r="I204" s="91">
        <v>0.50349999999999995</v>
      </c>
      <c r="J204" s="41">
        <v>0.81589999999999996</v>
      </c>
      <c r="K204" s="41">
        <v>0.71099999999999997</v>
      </c>
      <c r="L204" s="41">
        <v>0.65969999999999995</v>
      </c>
      <c r="M204" s="41">
        <v>0.57579999999999998</v>
      </c>
      <c r="N204" s="41">
        <v>0.57110000000000005</v>
      </c>
      <c r="O204" s="41">
        <v>0.87880000000000003</v>
      </c>
      <c r="P204" s="64">
        <v>0.67600000000000005</v>
      </c>
      <c r="Q204" s="288">
        <v>0.66969999999999996</v>
      </c>
    </row>
    <row r="205" spans="1:17" x14ac:dyDescent="0.45">
      <c r="A205" s="19" t="s">
        <v>1365</v>
      </c>
      <c r="B205" s="23" t="s">
        <v>864</v>
      </c>
      <c r="C205" s="17" t="s">
        <v>401</v>
      </c>
      <c r="D205" s="53">
        <v>147</v>
      </c>
      <c r="E205" s="470">
        <v>0.93</v>
      </c>
      <c r="F205" s="303">
        <v>1.1299999999999999</v>
      </c>
      <c r="G205" s="63">
        <v>0.91869999999999996</v>
      </c>
      <c r="H205" s="288">
        <v>0.1221</v>
      </c>
      <c r="I205" s="91">
        <v>0.48849999999999999</v>
      </c>
      <c r="J205" s="41">
        <v>0.7863</v>
      </c>
      <c r="K205" s="41">
        <v>0.67179999999999995</v>
      </c>
      <c r="L205" s="41">
        <v>0.67179999999999995</v>
      </c>
      <c r="M205" s="41">
        <v>0.53439999999999999</v>
      </c>
      <c r="N205" s="41">
        <v>0.56489999999999996</v>
      </c>
      <c r="O205" s="41">
        <v>0.85499999999999998</v>
      </c>
      <c r="P205" s="64">
        <v>0.69469999999999998</v>
      </c>
      <c r="Q205" s="288">
        <v>0.51019999999999999</v>
      </c>
    </row>
    <row r="206" spans="1:17" x14ac:dyDescent="0.45">
      <c r="A206" s="19" t="s">
        <v>1365</v>
      </c>
      <c r="B206" s="23" t="s">
        <v>865</v>
      </c>
      <c r="C206" s="17" t="s">
        <v>403</v>
      </c>
      <c r="D206" s="53">
        <v>548</v>
      </c>
      <c r="E206" s="470">
        <v>0.94</v>
      </c>
      <c r="F206" s="303">
        <v>1.1399999999999999</v>
      </c>
      <c r="G206" s="63">
        <v>0.69540000000000002</v>
      </c>
      <c r="H206" s="288">
        <v>1.1900000000000001E-2</v>
      </c>
      <c r="I206" s="91">
        <v>0.73560000000000003</v>
      </c>
      <c r="J206" s="41">
        <v>0.93240000000000001</v>
      </c>
      <c r="K206" s="41">
        <v>0.87480000000000002</v>
      </c>
      <c r="L206" s="41">
        <v>0.84289999999999998</v>
      </c>
      <c r="M206" s="41">
        <v>0.77729999999999999</v>
      </c>
      <c r="N206" s="41">
        <v>0.77929999999999999</v>
      </c>
      <c r="O206" s="41">
        <v>0.96220000000000006</v>
      </c>
      <c r="P206" s="64">
        <v>0.83699999999999997</v>
      </c>
      <c r="Q206" s="288">
        <v>0.64780000000000004</v>
      </c>
    </row>
    <row r="207" spans="1:17" x14ac:dyDescent="0.45">
      <c r="A207" s="19" t="s">
        <v>1365</v>
      </c>
      <c r="B207" s="23" t="s">
        <v>866</v>
      </c>
      <c r="C207" s="17" t="s">
        <v>405</v>
      </c>
      <c r="D207" s="53">
        <v>288</v>
      </c>
      <c r="E207" s="470">
        <v>0.97</v>
      </c>
      <c r="F207" s="303">
        <v>1.17</v>
      </c>
      <c r="G207" s="63">
        <v>0.85709999999999997</v>
      </c>
      <c r="H207" s="288">
        <v>7.3499999999999996E-2</v>
      </c>
      <c r="I207" s="91">
        <v>0.22789999999999999</v>
      </c>
      <c r="J207" s="41">
        <v>0.88600000000000001</v>
      </c>
      <c r="K207" s="41">
        <v>0.83089999999999997</v>
      </c>
      <c r="L207" s="41">
        <v>0.67649999999999999</v>
      </c>
      <c r="M207" s="41">
        <v>0.29039999999999999</v>
      </c>
      <c r="N207" s="41">
        <v>0.31619999999999998</v>
      </c>
      <c r="O207" s="41">
        <v>0.92649999999999999</v>
      </c>
      <c r="P207" s="64">
        <v>0.77210000000000001</v>
      </c>
      <c r="Q207" s="288">
        <v>0.87849999999999995</v>
      </c>
    </row>
    <row r="208" spans="1:17" x14ac:dyDescent="0.45">
      <c r="A208" s="19" t="s">
        <v>1365</v>
      </c>
      <c r="B208" s="23" t="s">
        <v>867</v>
      </c>
      <c r="C208" s="17" t="s">
        <v>407</v>
      </c>
      <c r="D208" s="53">
        <v>643</v>
      </c>
      <c r="E208" s="470">
        <v>0.93</v>
      </c>
      <c r="F208" s="303">
        <v>1.1299999999999999</v>
      </c>
      <c r="G208" s="63">
        <v>1.5309999999999999</v>
      </c>
      <c r="H208" s="288">
        <v>0.2107</v>
      </c>
      <c r="I208" s="91">
        <v>0.34520000000000001</v>
      </c>
      <c r="J208" s="41">
        <v>0.65959999999999996</v>
      </c>
      <c r="K208" s="41">
        <v>0.70179999999999998</v>
      </c>
      <c r="L208" s="41">
        <v>0.57540000000000002</v>
      </c>
      <c r="M208" s="41">
        <v>0.39710000000000001</v>
      </c>
      <c r="N208" s="41">
        <v>0.38250000000000001</v>
      </c>
      <c r="O208" s="41">
        <v>0.77310000000000001</v>
      </c>
      <c r="P208" s="64">
        <v>0.65639999999999998</v>
      </c>
      <c r="Q208" s="288">
        <v>0.60650000000000004</v>
      </c>
    </row>
    <row r="209" spans="1:17" x14ac:dyDescent="0.45">
      <c r="A209" s="19" t="s">
        <v>1365</v>
      </c>
      <c r="B209" s="23" t="s">
        <v>868</v>
      </c>
      <c r="C209" s="17" t="s">
        <v>409</v>
      </c>
      <c r="D209" s="53">
        <v>72</v>
      </c>
      <c r="E209" s="470">
        <v>0.95</v>
      </c>
      <c r="F209" s="303">
        <v>1.1499999999999999</v>
      </c>
      <c r="G209" s="63">
        <v>0.28349999999999997</v>
      </c>
      <c r="H209" s="288">
        <v>0</v>
      </c>
      <c r="I209" s="91">
        <v>0.46029999999999999</v>
      </c>
      <c r="J209" s="41">
        <v>0.90480000000000005</v>
      </c>
      <c r="K209" s="41">
        <v>0.92059999999999997</v>
      </c>
      <c r="L209" s="41">
        <v>0.82540000000000002</v>
      </c>
      <c r="M209" s="41">
        <v>0.66669999999999996</v>
      </c>
      <c r="N209" s="41">
        <v>0.53969999999999996</v>
      </c>
      <c r="O209" s="41">
        <v>0.96830000000000005</v>
      </c>
      <c r="P209" s="64">
        <v>0.90480000000000005</v>
      </c>
      <c r="Q209" s="288">
        <v>0.70830000000000004</v>
      </c>
    </row>
    <row r="210" spans="1:17" x14ac:dyDescent="0.45">
      <c r="A210" s="19" t="s">
        <v>1365</v>
      </c>
      <c r="B210" s="23" t="s">
        <v>869</v>
      </c>
      <c r="C210" s="17" t="s">
        <v>411</v>
      </c>
      <c r="D210" s="53">
        <v>340</v>
      </c>
      <c r="E210" s="470">
        <v>0.95</v>
      </c>
      <c r="F210" s="303">
        <v>1.1499999999999999</v>
      </c>
      <c r="G210" s="63">
        <v>1.2230000000000001</v>
      </c>
      <c r="H210" s="288">
        <v>0.19020000000000001</v>
      </c>
      <c r="I210" s="91">
        <v>0.57979999999999998</v>
      </c>
      <c r="J210" s="41">
        <v>0.79139999999999999</v>
      </c>
      <c r="K210" s="41">
        <v>0.75770000000000004</v>
      </c>
      <c r="L210" s="41">
        <v>0.73309999999999997</v>
      </c>
      <c r="M210" s="41">
        <v>0.65029999999999999</v>
      </c>
      <c r="N210" s="41">
        <v>0.62580000000000002</v>
      </c>
      <c r="O210" s="41">
        <v>0.86809999999999998</v>
      </c>
      <c r="P210" s="64">
        <v>0.75149999999999995</v>
      </c>
      <c r="Q210" s="288">
        <v>0.73819999999999997</v>
      </c>
    </row>
    <row r="211" spans="1:17" x14ac:dyDescent="0.45">
      <c r="A211" s="19" t="s">
        <v>1365</v>
      </c>
      <c r="B211" s="23" t="s">
        <v>870</v>
      </c>
      <c r="C211" s="17" t="s">
        <v>413</v>
      </c>
      <c r="D211" s="53">
        <v>470</v>
      </c>
      <c r="E211" s="470">
        <v>0.95</v>
      </c>
      <c r="F211" s="303">
        <v>1.1499999999999999</v>
      </c>
      <c r="G211" s="63">
        <v>1.5016</v>
      </c>
      <c r="H211" s="288">
        <v>2.1399999999999999E-2</v>
      </c>
      <c r="I211" s="91">
        <v>0.5786</v>
      </c>
      <c r="J211" s="41">
        <v>0.8</v>
      </c>
      <c r="K211" s="41">
        <v>0.79759999999999998</v>
      </c>
      <c r="L211" s="41">
        <v>0.73570000000000002</v>
      </c>
      <c r="M211" s="41">
        <v>0.64759999999999995</v>
      </c>
      <c r="N211" s="41">
        <v>0.6714</v>
      </c>
      <c r="O211" s="41">
        <v>0.9214</v>
      </c>
      <c r="P211" s="64">
        <v>0.77380000000000004</v>
      </c>
      <c r="Q211" s="288">
        <v>0.81489999999999996</v>
      </c>
    </row>
    <row r="212" spans="1:17" x14ac:dyDescent="0.45">
      <c r="A212" s="19" t="s">
        <v>1365</v>
      </c>
      <c r="B212" s="23" t="s">
        <v>871</v>
      </c>
      <c r="C212" s="17" t="s">
        <v>415</v>
      </c>
      <c r="D212" s="53">
        <v>286</v>
      </c>
      <c r="E212" s="472">
        <v>0.93</v>
      </c>
      <c r="F212" s="309">
        <v>1.1299999999999999</v>
      </c>
      <c r="G212" s="63">
        <v>0.91959999999999997</v>
      </c>
      <c r="H212" s="310">
        <v>0</v>
      </c>
      <c r="I212" s="299">
        <v>0.63060000000000005</v>
      </c>
      <c r="J212" s="67">
        <v>0.81340000000000001</v>
      </c>
      <c r="K212" s="67">
        <v>0.74250000000000005</v>
      </c>
      <c r="L212" s="67">
        <v>0.72009999999999996</v>
      </c>
      <c r="M212" s="67">
        <v>0.69779999999999998</v>
      </c>
      <c r="N212" s="67">
        <v>0.66039999999999999</v>
      </c>
      <c r="O212" s="67">
        <v>0.92159999999999997</v>
      </c>
      <c r="P212" s="68">
        <v>0.75370000000000004</v>
      </c>
      <c r="Q212" s="288">
        <v>0.69230000000000003</v>
      </c>
    </row>
    <row r="213" spans="1:17" x14ac:dyDescent="0.45">
      <c r="A213" s="19" t="s">
        <v>1363</v>
      </c>
      <c r="B213" s="25" t="s">
        <v>872</v>
      </c>
      <c r="C213" s="17"/>
      <c r="D213" s="87">
        <v>3041</v>
      </c>
      <c r="E213" s="469">
        <v>1.04</v>
      </c>
      <c r="F213" s="300">
        <v>1.24</v>
      </c>
      <c r="G213" s="92">
        <v>1.5603</v>
      </c>
      <c r="H213" s="287">
        <v>0.15720000000000001</v>
      </c>
      <c r="I213" s="90">
        <v>0.6411</v>
      </c>
      <c r="J213" s="102">
        <v>0.86250000000000004</v>
      </c>
      <c r="K213" s="102">
        <v>0.83489999999999998</v>
      </c>
      <c r="L213" s="102">
        <v>0.77939999999999998</v>
      </c>
      <c r="M213" s="102">
        <v>0.72189999999999999</v>
      </c>
      <c r="N213" s="102">
        <v>0.68230000000000002</v>
      </c>
      <c r="O213" s="102">
        <v>0.89839999999999998</v>
      </c>
      <c r="P213" s="103">
        <v>0.80089999999999995</v>
      </c>
      <c r="Q213" s="287">
        <v>0.78890000000000005</v>
      </c>
    </row>
    <row r="214" spans="1:17" x14ac:dyDescent="0.45">
      <c r="A214" s="19" t="s">
        <v>1365</v>
      </c>
      <c r="B214" s="23" t="s">
        <v>873</v>
      </c>
      <c r="C214" s="17" t="s">
        <v>418</v>
      </c>
      <c r="D214" s="53">
        <v>370</v>
      </c>
      <c r="E214" s="470">
        <v>1.06</v>
      </c>
      <c r="F214" s="303">
        <v>1.26</v>
      </c>
      <c r="G214" s="63">
        <v>1.6228</v>
      </c>
      <c r="H214" s="288">
        <v>0.1258</v>
      </c>
      <c r="I214" s="91">
        <v>0.45710000000000001</v>
      </c>
      <c r="J214" s="41">
        <v>0.8589</v>
      </c>
      <c r="K214" s="41">
        <v>0.84050000000000002</v>
      </c>
      <c r="L214" s="41">
        <v>0.7117</v>
      </c>
      <c r="M214" s="41">
        <v>0.60119999999999996</v>
      </c>
      <c r="N214" s="41">
        <v>0.53369999999999995</v>
      </c>
      <c r="O214" s="41">
        <v>0.86809999999999998</v>
      </c>
      <c r="P214" s="64">
        <v>0.79449999999999998</v>
      </c>
      <c r="Q214" s="288">
        <v>0.873</v>
      </c>
    </row>
    <row r="215" spans="1:17" x14ac:dyDescent="0.45">
      <c r="A215" s="19" t="s">
        <v>1365</v>
      </c>
      <c r="B215" s="23" t="s">
        <v>874</v>
      </c>
      <c r="C215" s="17" t="s">
        <v>420</v>
      </c>
      <c r="D215" s="53">
        <v>520</v>
      </c>
      <c r="E215" s="470">
        <v>1.01</v>
      </c>
      <c r="F215" s="303">
        <v>1.21</v>
      </c>
      <c r="G215" s="63">
        <v>1.6667000000000001</v>
      </c>
      <c r="H215" s="288">
        <v>2.7400000000000001E-2</v>
      </c>
      <c r="I215" s="91">
        <v>0.48420000000000002</v>
      </c>
      <c r="J215" s="41">
        <v>0.82530000000000003</v>
      </c>
      <c r="K215" s="41">
        <v>0.75370000000000004</v>
      </c>
      <c r="L215" s="41">
        <v>0.67159999999999997</v>
      </c>
      <c r="M215" s="41">
        <v>0.60419999999999996</v>
      </c>
      <c r="N215" s="41">
        <v>0.51580000000000004</v>
      </c>
      <c r="O215" s="41">
        <v>0.88</v>
      </c>
      <c r="P215" s="64">
        <v>0.6905</v>
      </c>
      <c r="Q215" s="288">
        <v>0.78849999999999998</v>
      </c>
    </row>
    <row r="216" spans="1:17" x14ac:dyDescent="0.45">
      <c r="A216" s="19" t="s">
        <v>1365</v>
      </c>
      <c r="B216" s="23" t="s">
        <v>875</v>
      </c>
      <c r="C216" s="17" t="s">
        <v>422</v>
      </c>
      <c r="D216" s="53">
        <v>167</v>
      </c>
      <c r="E216" s="470">
        <v>1.01</v>
      </c>
      <c r="F216" s="303">
        <v>1.21</v>
      </c>
      <c r="G216" s="63">
        <v>1.2463</v>
      </c>
      <c r="H216" s="288">
        <v>6.7000000000000002E-3</v>
      </c>
      <c r="I216" s="91">
        <v>0.35570000000000002</v>
      </c>
      <c r="J216" s="41">
        <v>0.79190000000000005</v>
      </c>
      <c r="K216" s="41">
        <v>0.69799999999999995</v>
      </c>
      <c r="L216" s="41">
        <v>0.57720000000000005</v>
      </c>
      <c r="M216" s="41">
        <v>0.42949999999999999</v>
      </c>
      <c r="N216" s="41">
        <v>0.45639999999999997</v>
      </c>
      <c r="O216" s="41">
        <v>0.84560000000000002</v>
      </c>
      <c r="P216" s="64">
        <v>0.54359999999999997</v>
      </c>
      <c r="Q216" s="288">
        <v>0.76049999999999995</v>
      </c>
    </row>
    <row r="217" spans="1:17" x14ac:dyDescent="0.45">
      <c r="A217" s="19" t="s">
        <v>1365</v>
      </c>
      <c r="B217" s="23" t="s">
        <v>876</v>
      </c>
      <c r="C217" s="17" t="s">
        <v>424</v>
      </c>
      <c r="D217" s="53">
        <v>406</v>
      </c>
      <c r="E217" s="470">
        <v>1.02</v>
      </c>
      <c r="F217" s="303">
        <v>1.22</v>
      </c>
      <c r="G217" s="63">
        <v>1.7350000000000001</v>
      </c>
      <c r="H217" s="288">
        <v>0.67330000000000001</v>
      </c>
      <c r="I217" s="91">
        <v>0.875</v>
      </c>
      <c r="J217" s="41">
        <v>0.95740000000000003</v>
      </c>
      <c r="K217" s="41">
        <v>0.92610000000000003</v>
      </c>
      <c r="L217" s="41">
        <v>0.92610000000000003</v>
      </c>
      <c r="M217" s="41">
        <v>0.90910000000000002</v>
      </c>
      <c r="N217" s="41">
        <v>0.88639999999999997</v>
      </c>
      <c r="O217" s="41">
        <v>0.96309999999999996</v>
      </c>
      <c r="P217" s="64">
        <v>0.94030000000000002</v>
      </c>
      <c r="Q217" s="288">
        <v>0.7833</v>
      </c>
    </row>
    <row r="218" spans="1:17" x14ac:dyDescent="0.45">
      <c r="A218" s="19" t="s">
        <v>1365</v>
      </c>
      <c r="B218" s="23" t="s">
        <v>877</v>
      </c>
      <c r="C218" s="17" t="s">
        <v>426</v>
      </c>
      <c r="D218" s="53">
        <v>516</v>
      </c>
      <c r="E218" s="470">
        <v>1.06</v>
      </c>
      <c r="F218" s="303">
        <v>1.26</v>
      </c>
      <c r="G218" s="63">
        <v>1.5974999999999999</v>
      </c>
      <c r="H218" s="288">
        <v>9.2499999999999999E-2</v>
      </c>
      <c r="I218" s="91">
        <v>0.74209999999999998</v>
      </c>
      <c r="J218" s="41">
        <v>0.8881</v>
      </c>
      <c r="K218" s="41">
        <v>0.89049999999999996</v>
      </c>
      <c r="L218" s="41">
        <v>0.84179999999999999</v>
      </c>
      <c r="M218" s="41">
        <v>0.81510000000000005</v>
      </c>
      <c r="N218" s="41">
        <v>0.78100000000000003</v>
      </c>
      <c r="O218" s="41">
        <v>0.90749999999999997</v>
      </c>
      <c r="P218" s="64">
        <v>0.87350000000000005</v>
      </c>
      <c r="Q218" s="288">
        <v>0.89149999999999996</v>
      </c>
    </row>
    <row r="219" spans="1:17" x14ac:dyDescent="0.45">
      <c r="A219" s="19" t="s">
        <v>1365</v>
      </c>
      <c r="B219" s="23" t="s">
        <v>878</v>
      </c>
      <c r="C219" s="17" t="s">
        <v>428</v>
      </c>
      <c r="D219" s="53">
        <v>306</v>
      </c>
      <c r="E219" s="470">
        <v>1.06</v>
      </c>
      <c r="F219" s="303">
        <v>1.26</v>
      </c>
      <c r="G219" s="63">
        <v>1.4782999999999999</v>
      </c>
      <c r="H219" s="288">
        <v>1.9800000000000002E-2</v>
      </c>
      <c r="I219" s="91">
        <v>0.46250000000000002</v>
      </c>
      <c r="J219" s="41">
        <v>0.85770000000000002</v>
      </c>
      <c r="K219" s="41">
        <v>0.79449999999999998</v>
      </c>
      <c r="L219" s="41">
        <v>0.73909999999999998</v>
      </c>
      <c r="M219" s="41">
        <v>0.57709999999999995</v>
      </c>
      <c r="N219" s="41">
        <v>0.498</v>
      </c>
      <c r="O219" s="41">
        <v>0.90510000000000002</v>
      </c>
      <c r="P219" s="64">
        <v>0.72330000000000005</v>
      </c>
      <c r="Q219" s="288">
        <v>0.66010000000000002</v>
      </c>
    </row>
    <row r="220" spans="1:17" x14ac:dyDescent="0.45">
      <c r="A220" s="19" t="s">
        <v>1365</v>
      </c>
      <c r="B220" s="23" t="s">
        <v>879</v>
      </c>
      <c r="C220" s="17" t="s">
        <v>430</v>
      </c>
      <c r="D220" s="53">
        <v>756</v>
      </c>
      <c r="E220" s="470">
        <v>1.01</v>
      </c>
      <c r="F220" s="303">
        <v>1.21</v>
      </c>
      <c r="G220" s="63">
        <v>1.4795</v>
      </c>
      <c r="H220" s="288">
        <v>0.1188</v>
      </c>
      <c r="I220" s="91">
        <v>0.78449999999999998</v>
      </c>
      <c r="J220" s="41">
        <v>0.84160000000000001</v>
      </c>
      <c r="K220" s="41">
        <v>0.85189999999999999</v>
      </c>
      <c r="L220" s="41">
        <v>0.83140000000000003</v>
      </c>
      <c r="M220" s="41">
        <v>0.82550000000000001</v>
      </c>
      <c r="N220" s="41">
        <v>0.82110000000000005</v>
      </c>
      <c r="O220" s="41">
        <v>0.89439999999999997</v>
      </c>
      <c r="P220" s="64">
        <v>0.84899999999999998</v>
      </c>
      <c r="Q220" s="288">
        <v>0.73939999999999995</v>
      </c>
    </row>
    <row r="221" spans="1:17" ht="6.75" customHeight="1" x14ac:dyDescent="0.45">
      <c r="A221" s="19"/>
      <c r="B221" s="44"/>
      <c r="C221" s="45"/>
      <c r="D221" s="52"/>
      <c r="E221" s="52"/>
      <c r="F221" s="52"/>
      <c r="G221" s="52"/>
      <c r="H221" s="54"/>
      <c r="I221" s="54"/>
      <c r="J221" s="54"/>
      <c r="K221" s="54"/>
      <c r="L221" s="54"/>
      <c r="M221" s="54"/>
      <c r="N221" s="54"/>
      <c r="O221" s="54"/>
      <c r="P221" s="54"/>
      <c r="Q221" s="55"/>
    </row>
    <row r="222" spans="1:17" x14ac:dyDescent="0.45">
      <c r="A222" s="19" t="s">
        <v>0</v>
      </c>
      <c r="B222" s="25" t="s">
        <v>815</v>
      </c>
      <c r="C222" s="17"/>
      <c r="D222" s="88">
        <v>29563</v>
      </c>
      <c r="E222" s="469">
        <v>1.1499999999999999</v>
      </c>
      <c r="F222" s="300">
        <v>1.35</v>
      </c>
      <c r="G222" s="92">
        <v>1.1997</v>
      </c>
      <c r="H222" s="287">
        <v>5.74E-2</v>
      </c>
      <c r="I222" s="90">
        <v>0.48330000000000001</v>
      </c>
      <c r="J222" s="102">
        <v>0.87439999999999996</v>
      </c>
      <c r="K222" s="102">
        <v>0.80569999999999997</v>
      </c>
      <c r="L222" s="102">
        <v>0.73</v>
      </c>
      <c r="M222" s="102">
        <v>0.60599999999999998</v>
      </c>
      <c r="N222" s="102">
        <v>0.60970000000000002</v>
      </c>
      <c r="O222" s="102">
        <v>0.91249999999999998</v>
      </c>
      <c r="P222" s="103">
        <v>0.7389</v>
      </c>
      <c r="Q222" s="287">
        <v>1.5E-3</v>
      </c>
    </row>
    <row r="223" spans="1:17" x14ac:dyDescent="0.45">
      <c r="A223" s="19" t="s">
        <v>1363</v>
      </c>
      <c r="B223" s="25" t="s">
        <v>880</v>
      </c>
      <c r="C223" s="17"/>
      <c r="D223" s="87">
        <v>4468</v>
      </c>
      <c r="E223" s="469">
        <v>1.07</v>
      </c>
      <c r="F223" s="300">
        <v>1.27</v>
      </c>
      <c r="G223" s="92">
        <v>1.0555000000000001</v>
      </c>
      <c r="H223" s="287">
        <v>5.3600000000000002E-2</v>
      </c>
      <c r="I223" s="90">
        <v>0.61029999999999995</v>
      </c>
      <c r="J223" s="102">
        <v>0.90610000000000002</v>
      </c>
      <c r="K223" s="102">
        <v>0.84009999999999996</v>
      </c>
      <c r="L223" s="102">
        <v>0.79010000000000002</v>
      </c>
      <c r="M223" s="102">
        <v>0.69299999999999995</v>
      </c>
      <c r="N223" s="102">
        <v>0.68959999999999999</v>
      </c>
      <c r="O223" s="102">
        <v>0.94369999999999998</v>
      </c>
      <c r="P223" s="103">
        <v>0.79569999999999996</v>
      </c>
      <c r="Q223" s="287">
        <v>2.5000000000000001E-3</v>
      </c>
    </row>
    <row r="224" spans="1:17" x14ac:dyDescent="0.45">
      <c r="A224" s="19" t="s">
        <v>1365</v>
      </c>
      <c r="B224" s="23" t="s">
        <v>746</v>
      </c>
      <c r="C224" s="17" t="s">
        <v>757</v>
      </c>
      <c r="D224" s="53">
        <v>281</v>
      </c>
      <c r="E224" s="470">
        <v>1.05</v>
      </c>
      <c r="F224" s="303">
        <v>1.25</v>
      </c>
      <c r="G224" s="63">
        <v>0.88919999999999999</v>
      </c>
      <c r="H224" s="288">
        <v>7.4000000000000003E-3</v>
      </c>
      <c r="I224" s="91">
        <v>0.69889999999999997</v>
      </c>
      <c r="J224" s="41">
        <v>0.88849999999999996</v>
      </c>
      <c r="K224" s="41">
        <v>0.83640000000000003</v>
      </c>
      <c r="L224" s="41">
        <v>0.80300000000000005</v>
      </c>
      <c r="M224" s="41">
        <v>0.75839999999999996</v>
      </c>
      <c r="N224" s="41">
        <v>0.71379999999999999</v>
      </c>
      <c r="O224" s="41">
        <v>0.93679999999999997</v>
      </c>
      <c r="P224" s="64">
        <v>0.80669999999999997</v>
      </c>
      <c r="Q224" s="288">
        <v>0</v>
      </c>
    </row>
    <row r="225" spans="1:17" x14ac:dyDescent="0.45">
      <c r="A225" s="19" t="s">
        <v>1365</v>
      </c>
      <c r="B225" s="23" t="s">
        <v>747</v>
      </c>
      <c r="C225" s="17" t="s">
        <v>758</v>
      </c>
      <c r="D225" s="53">
        <v>465</v>
      </c>
      <c r="E225" s="470">
        <v>1.05</v>
      </c>
      <c r="F225" s="303">
        <v>1.25</v>
      </c>
      <c r="G225" s="63">
        <v>0.9607</v>
      </c>
      <c r="H225" s="288">
        <v>1.7899999999999999E-2</v>
      </c>
      <c r="I225" s="91">
        <v>0.62780000000000002</v>
      </c>
      <c r="J225" s="41">
        <v>0.90580000000000005</v>
      </c>
      <c r="K225" s="41">
        <v>0.84299999999999997</v>
      </c>
      <c r="L225" s="41">
        <v>0.77129999999999999</v>
      </c>
      <c r="M225" s="41">
        <v>0.69059999999999999</v>
      </c>
      <c r="N225" s="41">
        <v>0.71079999999999999</v>
      </c>
      <c r="O225" s="41">
        <v>0.95520000000000005</v>
      </c>
      <c r="P225" s="64">
        <v>0.74219999999999997</v>
      </c>
      <c r="Q225" s="288">
        <v>2.2000000000000001E-3</v>
      </c>
    </row>
    <row r="226" spans="1:17" x14ac:dyDescent="0.45">
      <c r="A226" s="19" t="s">
        <v>1365</v>
      </c>
      <c r="B226" s="23" t="s">
        <v>748</v>
      </c>
      <c r="C226" s="17" t="s">
        <v>759</v>
      </c>
      <c r="D226" s="53">
        <v>435</v>
      </c>
      <c r="E226" s="470">
        <v>1.04</v>
      </c>
      <c r="F226" s="303">
        <v>1.24</v>
      </c>
      <c r="G226" s="63">
        <v>1.1569</v>
      </c>
      <c r="H226" s="288">
        <v>5.91E-2</v>
      </c>
      <c r="I226" s="91">
        <v>0.5222</v>
      </c>
      <c r="J226" s="41">
        <v>0.88419999999999999</v>
      </c>
      <c r="K226" s="41">
        <v>0.8448</v>
      </c>
      <c r="L226" s="41">
        <v>0.79800000000000004</v>
      </c>
      <c r="M226" s="41">
        <v>0.68230000000000002</v>
      </c>
      <c r="N226" s="41">
        <v>0.68230000000000002</v>
      </c>
      <c r="O226" s="41">
        <v>0.92610000000000003</v>
      </c>
      <c r="P226" s="64">
        <v>0.73150000000000004</v>
      </c>
      <c r="Q226" s="288">
        <v>2.3E-3</v>
      </c>
    </row>
    <row r="227" spans="1:17" x14ac:dyDescent="0.45">
      <c r="A227" s="19" t="s">
        <v>1365</v>
      </c>
      <c r="B227" s="23" t="s">
        <v>749</v>
      </c>
      <c r="C227" s="17" t="s">
        <v>760</v>
      </c>
      <c r="D227" s="53">
        <v>487</v>
      </c>
      <c r="E227" s="470">
        <v>1.05</v>
      </c>
      <c r="F227" s="303">
        <v>1.25</v>
      </c>
      <c r="G227" s="63">
        <v>1.0944</v>
      </c>
      <c r="H227" s="288">
        <v>0.14410000000000001</v>
      </c>
      <c r="I227" s="91">
        <v>0.91669999999999996</v>
      </c>
      <c r="J227" s="41">
        <v>0.96850000000000003</v>
      </c>
      <c r="K227" s="41">
        <v>0.95950000000000002</v>
      </c>
      <c r="L227" s="41">
        <v>0.95050000000000001</v>
      </c>
      <c r="M227" s="41">
        <v>0.93240000000000001</v>
      </c>
      <c r="N227" s="41">
        <v>0.97970000000000002</v>
      </c>
      <c r="O227" s="41">
        <v>0.97970000000000002</v>
      </c>
      <c r="P227" s="64">
        <v>0.95050000000000001</v>
      </c>
      <c r="Q227" s="288">
        <v>8.2000000000000007E-3</v>
      </c>
    </row>
    <row r="228" spans="1:17" x14ac:dyDescent="0.45">
      <c r="A228" s="19" t="s">
        <v>1365</v>
      </c>
      <c r="B228" s="23" t="s">
        <v>750</v>
      </c>
      <c r="C228" s="17" t="s">
        <v>761</v>
      </c>
      <c r="D228" s="53">
        <v>858</v>
      </c>
      <c r="E228" s="470">
        <v>1.08</v>
      </c>
      <c r="F228" s="303">
        <v>1.28</v>
      </c>
      <c r="G228" s="63">
        <v>1.3427</v>
      </c>
      <c r="H228" s="288">
        <v>1.72E-2</v>
      </c>
      <c r="I228" s="91">
        <v>0.7268</v>
      </c>
      <c r="J228" s="41">
        <v>0.9032</v>
      </c>
      <c r="K228" s="41">
        <v>0.88590000000000002</v>
      </c>
      <c r="L228" s="41">
        <v>0.84350000000000003</v>
      </c>
      <c r="M228" s="41">
        <v>0.77449999999999997</v>
      </c>
      <c r="N228" s="41">
        <v>0.75860000000000005</v>
      </c>
      <c r="O228" s="41">
        <v>0.94430000000000003</v>
      </c>
      <c r="P228" s="64">
        <v>0.83020000000000005</v>
      </c>
      <c r="Q228" s="288">
        <v>1.1999999999999999E-3</v>
      </c>
    </row>
    <row r="229" spans="1:17" x14ac:dyDescent="0.45">
      <c r="A229" s="19" t="s">
        <v>1365</v>
      </c>
      <c r="B229" s="23" t="s">
        <v>751</v>
      </c>
      <c r="C229" s="17" t="s">
        <v>762</v>
      </c>
      <c r="D229" s="53">
        <v>580</v>
      </c>
      <c r="E229" s="470">
        <v>1.08</v>
      </c>
      <c r="F229" s="303">
        <v>1.28</v>
      </c>
      <c r="G229" s="63">
        <v>1.2690999999999999</v>
      </c>
      <c r="H229" s="288">
        <v>8.5900000000000004E-2</v>
      </c>
      <c r="I229" s="91">
        <v>0.55530000000000002</v>
      </c>
      <c r="J229" s="41">
        <v>0.90839999999999999</v>
      </c>
      <c r="K229" s="41">
        <v>0.77100000000000002</v>
      </c>
      <c r="L229" s="41">
        <v>0.74809999999999999</v>
      </c>
      <c r="M229" s="41">
        <v>0.62790000000000001</v>
      </c>
      <c r="N229" s="41">
        <v>0.6069</v>
      </c>
      <c r="O229" s="41">
        <v>0.9294</v>
      </c>
      <c r="P229" s="64">
        <v>0.87019999999999997</v>
      </c>
      <c r="Q229" s="288">
        <v>3.3999999999999998E-3</v>
      </c>
    </row>
    <row r="230" spans="1:17" x14ac:dyDescent="0.45">
      <c r="A230" s="19" t="s">
        <v>1365</v>
      </c>
      <c r="B230" s="23" t="s">
        <v>752</v>
      </c>
      <c r="C230" s="17" t="s">
        <v>763</v>
      </c>
      <c r="D230" s="53">
        <v>327</v>
      </c>
      <c r="E230" s="470">
        <v>1.02</v>
      </c>
      <c r="F230" s="303">
        <v>1.22</v>
      </c>
      <c r="G230" s="63">
        <v>0.99390000000000001</v>
      </c>
      <c r="H230" s="288">
        <v>2.52E-2</v>
      </c>
      <c r="I230" s="91">
        <v>0.62150000000000005</v>
      </c>
      <c r="J230" s="41">
        <v>0.88329999999999997</v>
      </c>
      <c r="K230" s="41">
        <v>0.82330000000000003</v>
      </c>
      <c r="L230" s="41">
        <v>0.81389999999999996</v>
      </c>
      <c r="M230" s="41">
        <v>0.82020000000000004</v>
      </c>
      <c r="N230" s="41">
        <v>0.91800000000000004</v>
      </c>
      <c r="O230" s="41">
        <v>0.92430000000000001</v>
      </c>
      <c r="P230" s="64">
        <v>0.877</v>
      </c>
      <c r="Q230" s="288">
        <v>3.0999999999999999E-3</v>
      </c>
    </row>
    <row r="231" spans="1:17" x14ac:dyDescent="0.45">
      <c r="A231" s="19" t="s">
        <v>1365</v>
      </c>
      <c r="B231" s="23" t="s">
        <v>754</v>
      </c>
      <c r="C231" s="17" t="s">
        <v>765</v>
      </c>
      <c r="D231" s="53">
        <v>306</v>
      </c>
      <c r="E231" s="470">
        <v>1.08</v>
      </c>
      <c r="F231" s="303">
        <v>1.28</v>
      </c>
      <c r="G231" s="63">
        <v>0.76690000000000003</v>
      </c>
      <c r="H231" s="288">
        <v>1.7899999999999999E-2</v>
      </c>
      <c r="I231" s="91">
        <v>5.7099999999999998E-2</v>
      </c>
      <c r="J231" s="41">
        <v>0.86070000000000002</v>
      </c>
      <c r="K231" s="41">
        <v>0.55000000000000004</v>
      </c>
      <c r="L231" s="41">
        <v>0.38569999999999999</v>
      </c>
      <c r="M231" s="41">
        <v>0.17499999999999999</v>
      </c>
      <c r="N231" s="41">
        <v>7.4999999999999997E-2</v>
      </c>
      <c r="O231" s="41">
        <v>0.9143</v>
      </c>
      <c r="P231" s="64">
        <v>0.33210000000000001</v>
      </c>
      <c r="Q231" s="288">
        <v>3.3E-3</v>
      </c>
    </row>
    <row r="232" spans="1:17" x14ac:dyDescent="0.45">
      <c r="A232" s="19" t="s">
        <v>1365</v>
      </c>
      <c r="B232" s="23" t="s">
        <v>755</v>
      </c>
      <c r="C232" s="17" t="s">
        <v>766</v>
      </c>
      <c r="D232" s="53">
        <v>489</v>
      </c>
      <c r="E232" s="470">
        <v>1.04</v>
      </c>
      <c r="F232" s="303">
        <v>1.24</v>
      </c>
      <c r="G232" s="63">
        <v>0.93140000000000001</v>
      </c>
      <c r="H232" s="288">
        <v>0.1116</v>
      </c>
      <c r="I232" s="91">
        <v>0.60829999999999995</v>
      </c>
      <c r="J232" s="41">
        <v>0.90149999999999997</v>
      </c>
      <c r="K232" s="41">
        <v>0.89059999999999995</v>
      </c>
      <c r="L232" s="41">
        <v>0.8206</v>
      </c>
      <c r="M232" s="41">
        <v>0.66959999999999997</v>
      </c>
      <c r="N232" s="41">
        <v>0.66080000000000005</v>
      </c>
      <c r="O232" s="41">
        <v>0.94750000000000001</v>
      </c>
      <c r="P232" s="64">
        <v>0.84030000000000005</v>
      </c>
      <c r="Q232" s="288">
        <v>0</v>
      </c>
    </row>
    <row r="233" spans="1:17" x14ac:dyDescent="0.45">
      <c r="A233" s="19" t="s">
        <v>1365</v>
      </c>
      <c r="B233" s="23" t="s">
        <v>756</v>
      </c>
      <c r="C233" s="17" t="s">
        <v>767</v>
      </c>
      <c r="D233" s="53">
        <v>240</v>
      </c>
      <c r="E233" s="472">
        <v>1.02</v>
      </c>
      <c r="F233" s="309">
        <v>1.22</v>
      </c>
      <c r="G233" s="63">
        <v>0.91249999999999998</v>
      </c>
      <c r="H233" s="310">
        <v>4.3E-3</v>
      </c>
      <c r="I233" s="299">
        <v>0.42609999999999998</v>
      </c>
      <c r="J233" s="67">
        <v>0.93479999999999996</v>
      </c>
      <c r="K233" s="67">
        <v>0.86960000000000004</v>
      </c>
      <c r="L233" s="67">
        <v>0.79569999999999996</v>
      </c>
      <c r="M233" s="67">
        <v>0.54349999999999998</v>
      </c>
      <c r="N233" s="67">
        <v>0.50870000000000004</v>
      </c>
      <c r="O233" s="67">
        <v>0.96519999999999995</v>
      </c>
      <c r="P233" s="68">
        <v>0.76519999999999999</v>
      </c>
      <c r="Q233" s="288">
        <v>0</v>
      </c>
    </row>
    <row r="234" spans="1:17" x14ac:dyDescent="0.45">
      <c r="A234" s="19" t="s">
        <v>1363</v>
      </c>
      <c r="B234" s="25" t="s">
        <v>881</v>
      </c>
      <c r="C234" s="17"/>
      <c r="D234" s="87">
        <v>3466</v>
      </c>
      <c r="E234" s="469">
        <v>1.05</v>
      </c>
      <c r="F234" s="300">
        <v>1.25</v>
      </c>
      <c r="G234" s="92">
        <v>1.0923</v>
      </c>
      <c r="H234" s="287">
        <v>7.8799999999999995E-2</v>
      </c>
      <c r="I234" s="90">
        <v>0.58509999999999995</v>
      </c>
      <c r="J234" s="102">
        <v>0.90759999999999996</v>
      </c>
      <c r="K234" s="102">
        <v>0.84389999999999998</v>
      </c>
      <c r="L234" s="102">
        <v>0.78800000000000003</v>
      </c>
      <c r="M234" s="102">
        <v>0.69210000000000005</v>
      </c>
      <c r="N234" s="102">
        <v>0.63649999999999995</v>
      </c>
      <c r="O234" s="102">
        <v>0.92369999999999997</v>
      </c>
      <c r="P234" s="103">
        <v>0.79290000000000005</v>
      </c>
      <c r="Q234" s="287">
        <v>1.6999999999999999E-3</v>
      </c>
    </row>
    <row r="235" spans="1:17" x14ac:dyDescent="0.45">
      <c r="A235" s="19" t="s">
        <v>1365</v>
      </c>
      <c r="B235" s="23" t="s">
        <v>768</v>
      </c>
      <c r="C235" s="17" t="s">
        <v>771</v>
      </c>
      <c r="D235" s="53">
        <v>811</v>
      </c>
      <c r="E235" s="470">
        <v>1.03</v>
      </c>
      <c r="F235" s="303">
        <v>1.23</v>
      </c>
      <c r="G235" s="63">
        <v>1.0384</v>
      </c>
      <c r="H235" s="288">
        <v>6.6400000000000001E-2</v>
      </c>
      <c r="I235" s="91">
        <v>0.4617</v>
      </c>
      <c r="J235" s="41">
        <v>0.92920000000000003</v>
      </c>
      <c r="K235" s="41">
        <v>0.78320000000000001</v>
      </c>
      <c r="L235" s="41">
        <v>0.7581</v>
      </c>
      <c r="M235" s="41">
        <v>0.64449999999999996</v>
      </c>
      <c r="N235" s="41">
        <v>0.5796</v>
      </c>
      <c r="O235" s="41">
        <v>0.94399999999999995</v>
      </c>
      <c r="P235" s="64">
        <v>0.78759999999999997</v>
      </c>
      <c r="Q235" s="288">
        <v>2.5000000000000001E-3</v>
      </c>
    </row>
    <row r="236" spans="1:17" x14ac:dyDescent="0.45">
      <c r="A236" s="19" t="s">
        <v>1365</v>
      </c>
      <c r="B236" s="23" t="s">
        <v>769</v>
      </c>
      <c r="C236" s="17" t="s">
        <v>772</v>
      </c>
      <c r="D236" s="53">
        <v>1963</v>
      </c>
      <c r="E236" s="470">
        <v>1.05</v>
      </c>
      <c r="F236" s="303">
        <v>1.25</v>
      </c>
      <c r="G236" s="63">
        <v>1.1636</v>
      </c>
      <c r="H236" s="288">
        <v>9.8000000000000004E-2</v>
      </c>
      <c r="I236" s="91">
        <v>0.65329999999999999</v>
      </c>
      <c r="J236" s="41">
        <v>0.91390000000000005</v>
      </c>
      <c r="K236" s="41">
        <v>0.86970000000000003</v>
      </c>
      <c r="L236" s="41">
        <v>0.81469999999999998</v>
      </c>
      <c r="M236" s="41">
        <v>0.745</v>
      </c>
      <c r="N236" s="41">
        <v>0.68269999999999997</v>
      </c>
      <c r="O236" s="41">
        <v>0.92859999999999998</v>
      </c>
      <c r="P236" s="64">
        <v>0.80740000000000001</v>
      </c>
      <c r="Q236" s="288">
        <v>2E-3</v>
      </c>
    </row>
    <row r="237" spans="1:17" x14ac:dyDescent="0.45">
      <c r="A237" s="19" t="s">
        <v>1365</v>
      </c>
      <c r="B237" s="23" t="s">
        <v>770</v>
      </c>
      <c r="C237" s="17" t="s">
        <v>773</v>
      </c>
      <c r="D237" s="53">
        <v>692</v>
      </c>
      <c r="E237" s="472">
        <v>1.03</v>
      </c>
      <c r="F237" s="309">
        <v>1.23</v>
      </c>
      <c r="G237" s="63">
        <v>0.98299999999999998</v>
      </c>
      <c r="H237" s="310">
        <v>3.95E-2</v>
      </c>
      <c r="I237" s="299">
        <v>0.52429999999999999</v>
      </c>
      <c r="J237" s="67">
        <v>0.86470000000000002</v>
      </c>
      <c r="K237" s="67">
        <v>0.83130000000000004</v>
      </c>
      <c r="L237" s="67">
        <v>0.74470000000000003</v>
      </c>
      <c r="M237" s="67">
        <v>0.5927</v>
      </c>
      <c r="N237" s="67">
        <v>0.56530000000000002</v>
      </c>
      <c r="O237" s="67">
        <v>0.88300000000000001</v>
      </c>
      <c r="P237" s="68">
        <v>0.75380000000000003</v>
      </c>
      <c r="Q237" s="288">
        <v>0</v>
      </c>
    </row>
    <row r="238" spans="1:17" x14ac:dyDescent="0.45">
      <c r="A238" s="19" t="s">
        <v>1363</v>
      </c>
      <c r="B238" s="25" t="s">
        <v>882</v>
      </c>
      <c r="C238" s="17"/>
      <c r="D238" s="87">
        <v>5637</v>
      </c>
      <c r="E238" s="469">
        <v>1.05</v>
      </c>
      <c r="F238" s="300">
        <v>1.25</v>
      </c>
      <c r="G238" s="92">
        <v>1.1705000000000001</v>
      </c>
      <c r="H238" s="287">
        <v>5.6500000000000002E-2</v>
      </c>
      <c r="I238" s="90">
        <v>0.40899999999999997</v>
      </c>
      <c r="J238" s="102">
        <v>0.88090000000000002</v>
      </c>
      <c r="K238" s="102">
        <v>0.75860000000000005</v>
      </c>
      <c r="L238" s="102">
        <v>0.6976</v>
      </c>
      <c r="M238" s="102">
        <v>0.59140000000000004</v>
      </c>
      <c r="N238" s="102">
        <v>0.74690000000000001</v>
      </c>
      <c r="O238" s="102">
        <v>0.91969999999999996</v>
      </c>
      <c r="P238" s="103">
        <v>0.74570000000000003</v>
      </c>
      <c r="Q238" s="287">
        <v>1.6000000000000001E-3</v>
      </c>
    </row>
    <row r="239" spans="1:17" x14ac:dyDescent="0.45">
      <c r="A239" s="19" t="s">
        <v>1365</v>
      </c>
      <c r="B239" s="23" t="s">
        <v>774</v>
      </c>
      <c r="C239" s="17" t="s">
        <v>779</v>
      </c>
      <c r="D239" s="53">
        <v>427</v>
      </c>
      <c r="E239" s="470">
        <v>1.01</v>
      </c>
      <c r="F239" s="303">
        <v>1.21</v>
      </c>
      <c r="G239" s="63">
        <v>0.79810000000000003</v>
      </c>
      <c r="H239" s="288">
        <v>7.2300000000000003E-2</v>
      </c>
      <c r="I239" s="91">
        <v>0.51119999999999999</v>
      </c>
      <c r="J239" s="41">
        <v>0.82789999999999997</v>
      </c>
      <c r="K239" s="41">
        <v>0.78049999999999997</v>
      </c>
      <c r="L239" s="41">
        <v>0.70069999999999999</v>
      </c>
      <c r="M239" s="41">
        <v>0.66830000000000001</v>
      </c>
      <c r="N239" s="41">
        <v>0.60099999999999998</v>
      </c>
      <c r="O239" s="41">
        <v>0.87280000000000002</v>
      </c>
      <c r="P239" s="64">
        <v>0.7107</v>
      </c>
      <c r="Q239" s="288">
        <v>2.3E-3</v>
      </c>
    </row>
    <row r="240" spans="1:17" x14ac:dyDescent="0.45">
      <c r="A240" s="19" t="s">
        <v>1365</v>
      </c>
      <c r="B240" s="23" t="s">
        <v>775</v>
      </c>
      <c r="C240" s="17" t="s">
        <v>780</v>
      </c>
      <c r="D240" s="53">
        <v>2027</v>
      </c>
      <c r="E240" s="470">
        <v>1.03</v>
      </c>
      <c r="F240" s="303">
        <v>1.23</v>
      </c>
      <c r="G240" s="63">
        <v>1.2653000000000001</v>
      </c>
      <c r="H240" s="288">
        <v>4.5400000000000003E-2</v>
      </c>
      <c r="I240" s="91">
        <v>0.47299999999999998</v>
      </c>
      <c r="J240" s="41">
        <v>0.91190000000000004</v>
      </c>
      <c r="K240" s="41">
        <v>0.77410000000000001</v>
      </c>
      <c r="L240" s="41">
        <v>0.75139999999999996</v>
      </c>
      <c r="M240" s="41">
        <v>0.57509999999999994</v>
      </c>
      <c r="N240" s="41">
        <v>0.86</v>
      </c>
      <c r="O240" s="41">
        <v>0.94540000000000002</v>
      </c>
      <c r="P240" s="64">
        <v>0.71079999999999999</v>
      </c>
      <c r="Q240" s="288">
        <v>5.0000000000000001E-4</v>
      </c>
    </row>
    <row r="241" spans="1:17" x14ac:dyDescent="0.45">
      <c r="A241" s="19" t="s">
        <v>1365</v>
      </c>
      <c r="B241" s="23" t="s">
        <v>776</v>
      </c>
      <c r="C241" s="17" t="s">
        <v>781</v>
      </c>
      <c r="D241" s="53">
        <v>947</v>
      </c>
      <c r="E241" s="470">
        <v>1.04</v>
      </c>
      <c r="F241" s="303">
        <v>1.24</v>
      </c>
      <c r="G241" s="63">
        <v>1.2251000000000001</v>
      </c>
      <c r="H241" s="288">
        <v>5.7299999999999997E-2</v>
      </c>
      <c r="I241" s="91">
        <v>0.3831</v>
      </c>
      <c r="J241" s="41">
        <v>0.87949999999999995</v>
      </c>
      <c r="K241" s="41">
        <v>0.70050000000000001</v>
      </c>
      <c r="L241" s="41">
        <v>0.56210000000000004</v>
      </c>
      <c r="M241" s="41">
        <v>0.72909999999999997</v>
      </c>
      <c r="N241" s="41">
        <v>0.95820000000000005</v>
      </c>
      <c r="O241" s="41">
        <v>0.92479999999999996</v>
      </c>
      <c r="P241" s="64">
        <v>0.81499999999999995</v>
      </c>
      <c r="Q241" s="288">
        <v>2.0999999999999999E-3</v>
      </c>
    </row>
    <row r="242" spans="1:17" x14ac:dyDescent="0.45">
      <c r="A242" s="19" t="s">
        <v>1365</v>
      </c>
      <c r="B242" s="23" t="s">
        <v>753</v>
      </c>
      <c r="C242" s="17" t="s">
        <v>764</v>
      </c>
      <c r="D242" s="53">
        <v>434</v>
      </c>
      <c r="E242" s="470">
        <v>1.02</v>
      </c>
      <c r="F242" s="303">
        <v>1.22</v>
      </c>
      <c r="G242" s="63">
        <v>0.94350000000000001</v>
      </c>
      <c r="H242" s="288">
        <v>2.2100000000000002E-2</v>
      </c>
      <c r="I242" s="91">
        <v>0.46679999999999999</v>
      </c>
      <c r="J242" s="41">
        <v>0.83050000000000002</v>
      </c>
      <c r="K242" s="41">
        <v>0.69040000000000001</v>
      </c>
      <c r="L242" s="41">
        <v>0.80589999999999995</v>
      </c>
      <c r="M242" s="41">
        <v>0.7248</v>
      </c>
      <c r="N242" s="41">
        <v>0.89680000000000004</v>
      </c>
      <c r="O242" s="41">
        <v>0.88449999999999995</v>
      </c>
      <c r="P242" s="64">
        <v>0.75429999999999997</v>
      </c>
      <c r="Q242" s="288">
        <v>2.3E-3</v>
      </c>
    </row>
    <row r="243" spans="1:17" x14ac:dyDescent="0.45">
      <c r="A243" s="19" t="s">
        <v>1365</v>
      </c>
      <c r="B243" s="23" t="s">
        <v>777</v>
      </c>
      <c r="C243" s="17" t="s">
        <v>782</v>
      </c>
      <c r="D243" s="53">
        <v>1315</v>
      </c>
      <c r="E243" s="470">
        <v>1.07</v>
      </c>
      <c r="F243" s="303">
        <v>1.27</v>
      </c>
      <c r="G243" s="63">
        <v>1.2476</v>
      </c>
      <c r="H243" s="288">
        <v>5.8299999999999998E-2</v>
      </c>
      <c r="I243" s="91">
        <v>0.1517</v>
      </c>
      <c r="J243" s="41">
        <v>0.88780000000000003</v>
      </c>
      <c r="K243" s="41">
        <v>0.73340000000000005</v>
      </c>
      <c r="L243" s="41">
        <v>0.58350000000000002</v>
      </c>
      <c r="M243" s="41">
        <v>0.37159999999999999</v>
      </c>
      <c r="N243" s="41">
        <v>0.28899999999999998</v>
      </c>
      <c r="O243" s="41">
        <v>0.91559999999999997</v>
      </c>
      <c r="P243" s="64">
        <v>0.7127</v>
      </c>
      <c r="Q243" s="288">
        <v>3.0000000000000001E-3</v>
      </c>
    </row>
    <row r="244" spans="1:17" x14ac:dyDescent="0.45">
      <c r="A244" s="19" t="s">
        <v>1365</v>
      </c>
      <c r="B244" s="23" t="s">
        <v>778</v>
      </c>
      <c r="C244" s="17" t="s">
        <v>783</v>
      </c>
      <c r="D244" s="53">
        <v>487</v>
      </c>
      <c r="E244" s="472">
        <v>1.05</v>
      </c>
      <c r="F244" s="309">
        <v>1.25</v>
      </c>
      <c r="G244" s="63">
        <v>1.2423</v>
      </c>
      <c r="H244" s="310">
        <v>0.1085</v>
      </c>
      <c r="I244" s="299">
        <v>0.65939999999999999</v>
      </c>
      <c r="J244" s="67">
        <v>0.82</v>
      </c>
      <c r="K244" s="67">
        <v>0.86980000000000002</v>
      </c>
      <c r="L244" s="67">
        <v>0.88719999999999999</v>
      </c>
      <c r="M244" s="67">
        <v>0.72450000000000003</v>
      </c>
      <c r="N244" s="67">
        <v>0.9718</v>
      </c>
      <c r="O244" s="67">
        <v>0.86119999999999997</v>
      </c>
      <c r="P244" s="68">
        <v>0.83509999999999995</v>
      </c>
      <c r="Q244" s="288">
        <v>0</v>
      </c>
    </row>
    <row r="245" spans="1:17" x14ac:dyDescent="0.45">
      <c r="A245" s="19" t="s">
        <v>1363</v>
      </c>
      <c r="B245" s="25" t="s">
        <v>883</v>
      </c>
      <c r="C245" s="17"/>
      <c r="D245" s="87">
        <v>9219</v>
      </c>
      <c r="E245" s="469">
        <v>1.08</v>
      </c>
      <c r="F245" s="300">
        <v>1.28</v>
      </c>
      <c r="G245" s="92">
        <v>1.3453999999999999</v>
      </c>
      <c r="H245" s="287">
        <v>5.2299999999999999E-2</v>
      </c>
      <c r="I245" s="90">
        <v>0.49719999999999998</v>
      </c>
      <c r="J245" s="102">
        <v>0.85009999999999997</v>
      </c>
      <c r="K245" s="102">
        <v>0.80700000000000005</v>
      </c>
      <c r="L245" s="102">
        <v>0.73570000000000002</v>
      </c>
      <c r="M245" s="102">
        <v>0.61140000000000005</v>
      </c>
      <c r="N245" s="102">
        <v>0.59</v>
      </c>
      <c r="O245" s="102">
        <v>0.8921</v>
      </c>
      <c r="P245" s="103">
        <v>0.71989999999999998</v>
      </c>
      <c r="Q245" s="287">
        <v>1.4E-3</v>
      </c>
    </row>
    <row r="246" spans="1:17" x14ac:dyDescent="0.45">
      <c r="A246" s="19" t="s">
        <v>1365</v>
      </c>
      <c r="B246" s="23" t="s">
        <v>784</v>
      </c>
      <c r="C246" s="17" t="s">
        <v>791</v>
      </c>
      <c r="D246" s="53">
        <v>1416</v>
      </c>
      <c r="E246" s="470">
        <v>1.01</v>
      </c>
      <c r="F246" s="303">
        <v>1.21</v>
      </c>
      <c r="G246" s="63">
        <v>1.2498</v>
      </c>
      <c r="H246" s="288">
        <v>1.46E-2</v>
      </c>
      <c r="I246" s="91">
        <v>0.49270000000000003</v>
      </c>
      <c r="J246" s="41">
        <v>0.83689999999999998</v>
      </c>
      <c r="K246" s="41">
        <v>0.78900000000000003</v>
      </c>
      <c r="L246" s="41">
        <v>0.70699999999999996</v>
      </c>
      <c r="M246" s="41">
        <v>0.61280000000000001</v>
      </c>
      <c r="N246" s="41">
        <v>0.57310000000000005</v>
      </c>
      <c r="O246" s="41">
        <v>0.8831</v>
      </c>
      <c r="P246" s="64">
        <v>0.69479999999999997</v>
      </c>
      <c r="Q246" s="288">
        <v>1.4E-3</v>
      </c>
    </row>
    <row r="247" spans="1:17" x14ac:dyDescent="0.45">
      <c r="A247" s="19" t="s">
        <v>1365</v>
      </c>
      <c r="B247" s="23" t="s">
        <v>785</v>
      </c>
      <c r="C247" s="17" t="s">
        <v>792</v>
      </c>
      <c r="D247" s="53">
        <v>772</v>
      </c>
      <c r="E247" s="470">
        <v>1.05</v>
      </c>
      <c r="F247" s="303">
        <v>1.25</v>
      </c>
      <c r="G247" s="63">
        <v>1.4430000000000001</v>
      </c>
      <c r="H247" s="288">
        <v>8.0600000000000005E-2</v>
      </c>
      <c r="I247" s="91">
        <v>0.69589999999999996</v>
      </c>
      <c r="J247" s="41">
        <v>0.87409999999999999</v>
      </c>
      <c r="K247" s="41">
        <v>0.84440000000000004</v>
      </c>
      <c r="L247" s="41">
        <v>0.84719999999999995</v>
      </c>
      <c r="M247" s="41">
        <v>0.76100000000000001</v>
      </c>
      <c r="N247" s="41">
        <v>0.75249999999999995</v>
      </c>
      <c r="O247" s="41">
        <v>0.89670000000000005</v>
      </c>
      <c r="P247" s="64">
        <v>0.80910000000000004</v>
      </c>
      <c r="Q247" s="288">
        <v>2.5999999999999999E-3</v>
      </c>
    </row>
    <row r="248" spans="1:17" x14ac:dyDescent="0.45">
      <c r="A248" s="19" t="s">
        <v>1365</v>
      </c>
      <c r="B248" s="23" t="s">
        <v>786</v>
      </c>
      <c r="C248" s="17" t="s">
        <v>793</v>
      </c>
      <c r="D248" s="53">
        <v>786</v>
      </c>
      <c r="E248" s="470">
        <v>1.05</v>
      </c>
      <c r="F248" s="303">
        <v>1.25</v>
      </c>
      <c r="G248" s="63">
        <v>1.4692000000000001</v>
      </c>
      <c r="H248" s="288">
        <v>2.8500000000000001E-2</v>
      </c>
      <c r="I248" s="91">
        <v>0.57199999999999995</v>
      </c>
      <c r="J248" s="41">
        <v>0.81169999999999998</v>
      </c>
      <c r="K248" s="41">
        <v>0.80459999999999998</v>
      </c>
      <c r="L248" s="41">
        <v>0.77749999999999997</v>
      </c>
      <c r="M248" s="41">
        <v>0.62480000000000002</v>
      </c>
      <c r="N248" s="41">
        <v>0.70469999999999999</v>
      </c>
      <c r="O248" s="41">
        <v>0.85589999999999999</v>
      </c>
      <c r="P248" s="64">
        <v>0.7974</v>
      </c>
      <c r="Q248" s="288">
        <v>1.2999999999999999E-3</v>
      </c>
    </row>
    <row r="249" spans="1:17" x14ac:dyDescent="0.45">
      <c r="A249" s="19" t="s">
        <v>1365</v>
      </c>
      <c r="B249" s="23" t="s">
        <v>787</v>
      </c>
      <c r="C249" s="17" t="s">
        <v>794</v>
      </c>
      <c r="D249" s="53">
        <v>910</v>
      </c>
      <c r="E249" s="470">
        <v>1.01</v>
      </c>
      <c r="F249" s="303">
        <v>1.21</v>
      </c>
      <c r="G249" s="63">
        <v>1.3227</v>
      </c>
      <c r="H249" s="288">
        <v>0.1371</v>
      </c>
      <c r="I249" s="91">
        <v>0.60340000000000005</v>
      </c>
      <c r="J249" s="41">
        <v>0.83840000000000003</v>
      </c>
      <c r="K249" s="41">
        <v>0.76500000000000001</v>
      </c>
      <c r="L249" s="41">
        <v>0.76380000000000003</v>
      </c>
      <c r="M249" s="41">
        <v>0.74419999999999997</v>
      </c>
      <c r="N249" s="41">
        <v>0.6744</v>
      </c>
      <c r="O249" s="41">
        <v>0.88</v>
      </c>
      <c r="P249" s="64">
        <v>0.79310000000000003</v>
      </c>
      <c r="Q249" s="288">
        <v>3.3E-3</v>
      </c>
    </row>
    <row r="250" spans="1:17" x14ac:dyDescent="0.45">
      <c r="A250" s="19" t="s">
        <v>1365</v>
      </c>
      <c r="B250" s="23" t="s">
        <v>788</v>
      </c>
      <c r="C250" s="17" t="s">
        <v>795</v>
      </c>
      <c r="D250" s="53">
        <v>1342</v>
      </c>
      <c r="E250" s="470">
        <v>1.04</v>
      </c>
      <c r="F250" s="303">
        <v>1.24</v>
      </c>
      <c r="G250" s="63">
        <v>1.2134</v>
      </c>
      <c r="H250" s="288">
        <v>1.3299999999999999E-2</v>
      </c>
      <c r="I250" s="91">
        <v>0.15509999999999999</v>
      </c>
      <c r="J250" s="41">
        <v>0.84650000000000003</v>
      </c>
      <c r="K250" s="41">
        <v>0.70809999999999995</v>
      </c>
      <c r="L250" s="41">
        <v>0.51629999999999998</v>
      </c>
      <c r="M250" s="41">
        <v>0.22439999999999999</v>
      </c>
      <c r="N250" s="41">
        <v>0.19350000000000001</v>
      </c>
      <c r="O250" s="41">
        <v>0.89990000000000003</v>
      </c>
      <c r="P250" s="64">
        <v>0.44450000000000001</v>
      </c>
      <c r="Q250" s="288">
        <v>6.9999999999999999E-4</v>
      </c>
    </row>
    <row r="251" spans="1:17" x14ac:dyDescent="0.45">
      <c r="A251" s="19" t="s">
        <v>1365</v>
      </c>
      <c r="B251" s="23" t="s">
        <v>789</v>
      </c>
      <c r="C251" s="17" t="s">
        <v>796</v>
      </c>
      <c r="D251" s="53">
        <v>2034</v>
      </c>
      <c r="E251" s="470">
        <v>1.1399999999999999</v>
      </c>
      <c r="F251" s="303">
        <v>1.34</v>
      </c>
      <c r="G251" s="63">
        <v>1.4047000000000001</v>
      </c>
      <c r="H251" s="288">
        <v>0.111</v>
      </c>
      <c r="I251" s="91">
        <v>0.46010000000000001</v>
      </c>
      <c r="J251" s="41">
        <v>0.84279999999999999</v>
      </c>
      <c r="K251" s="41">
        <v>0.81779999999999997</v>
      </c>
      <c r="L251" s="41">
        <v>0.67079999999999995</v>
      </c>
      <c r="M251" s="41">
        <v>0.54269999999999996</v>
      </c>
      <c r="N251" s="41">
        <v>0.48580000000000001</v>
      </c>
      <c r="O251" s="41">
        <v>0.87809999999999999</v>
      </c>
      <c r="P251" s="64">
        <v>0.66910000000000003</v>
      </c>
      <c r="Q251" s="288">
        <v>1E-3</v>
      </c>
    </row>
    <row r="252" spans="1:17" x14ac:dyDescent="0.45">
      <c r="A252" s="19" t="s">
        <v>1365</v>
      </c>
      <c r="B252" s="23" t="s">
        <v>790</v>
      </c>
      <c r="C252" s="17" t="s">
        <v>797</v>
      </c>
      <c r="D252" s="53">
        <v>1959</v>
      </c>
      <c r="E252" s="472">
        <v>1.1100000000000001</v>
      </c>
      <c r="F252" s="309">
        <v>1.31</v>
      </c>
      <c r="G252" s="63">
        <v>1.3923000000000001</v>
      </c>
      <c r="H252" s="310">
        <v>3.5000000000000001E-3</v>
      </c>
      <c r="I252" s="299">
        <v>0.60960000000000003</v>
      </c>
      <c r="J252" s="67">
        <v>0.87729999999999997</v>
      </c>
      <c r="K252" s="67">
        <v>0.87729999999999997</v>
      </c>
      <c r="L252" s="67">
        <v>0.89480000000000004</v>
      </c>
      <c r="M252" s="67">
        <v>0.81530000000000002</v>
      </c>
      <c r="N252" s="67">
        <v>0.82640000000000002</v>
      </c>
      <c r="O252" s="67">
        <v>0.91990000000000005</v>
      </c>
      <c r="P252" s="68">
        <v>0.87429999999999997</v>
      </c>
      <c r="Q252" s="288">
        <v>1E-3</v>
      </c>
    </row>
    <row r="253" spans="1:17" x14ac:dyDescent="0.45">
      <c r="A253" s="19" t="s">
        <v>1363</v>
      </c>
      <c r="B253" s="25" t="s">
        <v>884</v>
      </c>
      <c r="C253" s="17"/>
      <c r="D253" s="87">
        <v>6773</v>
      </c>
      <c r="E253" s="469">
        <v>1.0900000000000001</v>
      </c>
      <c r="F253" s="300">
        <v>1.29</v>
      </c>
      <c r="G253" s="92">
        <v>1.2163999999999999</v>
      </c>
      <c r="H253" s="287">
        <v>5.6800000000000003E-2</v>
      </c>
      <c r="I253" s="90">
        <v>0.38940000000000002</v>
      </c>
      <c r="J253" s="102">
        <v>0.86329999999999996</v>
      </c>
      <c r="K253" s="102">
        <v>0.80049999999999999</v>
      </c>
      <c r="L253" s="102">
        <v>0.6794</v>
      </c>
      <c r="M253" s="102">
        <v>0.50880000000000003</v>
      </c>
      <c r="N253" s="102">
        <v>0.45529999999999998</v>
      </c>
      <c r="O253" s="102">
        <v>0.90669999999999995</v>
      </c>
      <c r="P253" s="103">
        <v>0.69279999999999997</v>
      </c>
      <c r="Q253" s="287">
        <v>6.9999999999999999E-4</v>
      </c>
    </row>
    <row r="254" spans="1:17" x14ac:dyDescent="0.45">
      <c r="A254" s="19" t="s">
        <v>1365</v>
      </c>
      <c r="B254" s="23" t="s">
        <v>798</v>
      </c>
      <c r="C254" s="17" t="s">
        <v>804</v>
      </c>
      <c r="D254" s="53">
        <v>1376</v>
      </c>
      <c r="E254" s="470">
        <v>1.1100000000000001</v>
      </c>
      <c r="F254" s="303">
        <v>1.31</v>
      </c>
      <c r="G254" s="63">
        <v>1.407</v>
      </c>
      <c r="H254" s="288">
        <v>7.8899999999999998E-2</v>
      </c>
      <c r="I254" s="91">
        <v>0.46179999999999999</v>
      </c>
      <c r="J254" s="41">
        <v>0.91510000000000002</v>
      </c>
      <c r="K254" s="41">
        <v>0.83189999999999997</v>
      </c>
      <c r="L254" s="41">
        <v>0.66210000000000002</v>
      </c>
      <c r="M254" s="41">
        <v>0.55769999999999997</v>
      </c>
      <c r="N254" s="41">
        <v>0.51359999999999995</v>
      </c>
      <c r="O254" s="41">
        <v>0.95499999999999996</v>
      </c>
      <c r="P254" s="64">
        <v>0.77500000000000002</v>
      </c>
      <c r="Q254" s="288">
        <v>0</v>
      </c>
    </row>
    <row r="255" spans="1:17" x14ac:dyDescent="0.45">
      <c r="A255" s="19" t="s">
        <v>1365</v>
      </c>
      <c r="B255" s="23" t="s">
        <v>799</v>
      </c>
      <c r="C255" s="17" t="s">
        <v>805</v>
      </c>
      <c r="D255" s="53">
        <v>2547</v>
      </c>
      <c r="E255" s="470">
        <v>1.04</v>
      </c>
      <c r="F255" s="303">
        <v>1.24</v>
      </c>
      <c r="G255" s="63">
        <v>1.2303999999999999</v>
      </c>
      <c r="H255" s="288">
        <v>5.3199999999999997E-2</v>
      </c>
      <c r="I255" s="91">
        <v>0.36520000000000002</v>
      </c>
      <c r="J255" s="41">
        <v>0.84940000000000004</v>
      </c>
      <c r="K255" s="41">
        <v>0.7792</v>
      </c>
      <c r="L255" s="41">
        <v>0.73380000000000001</v>
      </c>
      <c r="M255" s="41">
        <v>0.48909999999999998</v>
      </c>
      <c r="N255" s="41">
        <v>0.43459999999999999</v>
      </c>
      <c r="O255" s="41">
        <v>0.877</v>
      </c>
      <c r="P255" s="64">
        <v>0.70779999999999998</v>
      </c>
      <c r="Q255" s="288">
        <v>0</v>
      </c>
    </row>
    <row r="256" spans="1:17" x14ac:dyDescent="0.45">
      <c r="A256" s="19" t="s">
        <v>1365</v>
      </c>
      <c r="B256" s="23" t="s">
        <v>800</v>
      </c>
      <c r="C256" s="17" t="s">
        <v>806</v>
      </c>
      <c r="D256" s="53">
        <v>268</v>
      </c>
      <c r="E256" s="470">
        <v>1.1200000000000001</v>
      </c>
      <c r="F256" s="303">
        <v>1.32</v>
      </c>
      <c r="G256" s="63">
        <v>0.79759999999999998</v>
      </c>
      <c r="H256" s="288">
        <v>2.93E-2</v>
      </c>
      <c r="I256" s="91">
        <v>0.36820000000000003</v>
      </c>
      <c r="J256" s="41">
        <v>0.96650000000000003</v>
      </c>
      <c r="K256" s="41">
        <v>0.86609999999999998</v>
      </c>
      <c r="L256" s="41">
        <v>0.78239999999999998</v>
      </c>
      <c r="M256" s="41">
        <v>0.51459999999999995</v>
      </c>
      <c r="N256" s="41">
        <v>0.42259999999999998</v>
      </c>
      <c r="O256" s="41">
        <v>0.99580000000000002</v>
      </c>
      <c r="P256" s="64">
        <v>0.70709999999999995</v>
      </c>
      <c r="Q256" s="288">
        <v>0</v>
      </c>
    </row>
    <row r="257" spans="1:17" x14ac:dyDescent="0.45">
      <c r="A257" s="19" t="s">
        <v>1365</v>
      </c>
      <c r="B257" s="23" t="s">
        <v>801</v>
      </c>
      <c r="C257" s="17" t="s">
        <v>807</v>
      </c>
      <c r="D257" s="53">
        <v>717</v>
      </c>
      <c r="E257" s="470">
        <v>1.06</v>
      </c>
      <c r="F257" s="303">
        <v>1.26</v>
      </c>
      <c r="G257" s="63">
        <v>1.4814000000000001</v>
      </c>
      <c r="H257" s="288">
        <v>5.7299999999999997E-2</v>
      </c>
      <c r="I257" s="91">
        <v>0.48920000000000002</v>
      </c>
      <c r="J257" s="41">
        <v>0.83899999999999997</v>
      </c>
      <c r="K257" s="41">
        <v>0.79720000000000002</v>
      </c>
      <c r="L257" s="41">
        <v>0.74770000000000003</v>
      </c>
      <c r="M257" s="41">
        <v>0.69810000000000005</v>
      </c>
      <c r="N257" s="41">
        <v>0.57740000000000002</v>
      </c>
      <c r="O257" s="41">
        <v>0.90559999999999996</v>
      </c>
      <c r="P257" s="64">
        <v>0.80030000000000001</v>
      </c>
      <c r="Q257" s="288">
        <v>4.1999999999999997E-3</v>
      </c>
    </row>
    <row r="258" spans="1:17" x14ac:dyDescent="0.45">
      <c r="A258" s="19" t="s">
        <v>1365</v>
      </c>
      <c r="B258" s="23" t="s">
        <v>802</v>
      </c>
      <c r="C258" s="17" t="s">
        <v>808</v>
      </c>
      <c r="D258" s="53">
        <v>986</v>
      </c>
      <c r="E258" s="470">
        <v>1.07</v>
      </c>
      <c r="F258" s="303">
        <v>1.27</v>
      </c>
      <c r="G258" s="63">
        <v>1.0823</v>
      </c>
      <c r="H258" s="288">
        <v>4.5100000000000001E-2</v>
      </c>
      <c r="I258" s="91">
        <v>0.45319999999999999</v>
      </c>
      <c r="J258" s="41">
        <v>0.85340000000000005</v>
      </c>
      <c r="K258" s="41">
        <v>0.81510000000000005</v>
      </c>
      <c r="L258" s="41">
        <v>0.628</v>
      </c>
      <c r="M258" s="41">
        <v>0.54</v>
      </c>
      <c r="N258" s="41">
        <v>0.52759999999999996</v>
      </c>
      <c r="O258" s="41">
        <v>0.93799999999999994</v>
      </c>
      <c r="P258" s="64">
        <v>0.65049999999999997</v>
      </c>
      <c r="Q258" s="288">
        <v>2E-3</v>
      </c>
    </row>
    <row r="259" spans="1:17" x14ac:dyDescent="0.45">
      <c r="A259" s="19" t="s">
        <v>1365</v>
      </c>
      <c r="B259" s="23" t="s">
        <v>803</v>
      </c>
      <c r="C259" s="17" t="s">
        <v>809</v>
      </c>
      <c r="D259" s="53">
        <v>879</v>
      </c>
      <c r="E259" s="470">
        <v>1.03</v>
      </c>
      <c r="F259" s="303">
        <v>1.23</v>
      </c>
      <c r="G259" s="63">
        <v>1.1141000000000001</v>
      </c>
      <c r="H259" s="288">
        <v>5.45E-2</v>
      </c>
      <c r="I259" s="91">
        <v>0.1971</v>
      </c>
      <c r="J259" s="41">
        <v>0.8236</v>
      </c>
      <c r="K259" s="41">
        <v>0.77170000000000005</v>
      </c>
      <c r="L259" s="41">
        <v>0.50060000000000004</v>
      </c>
      <c r="M259" s="41">
        <v>0.2944</v>
      </c>
      <c r="N259" s="41">
        <v>0.2477</v>
      </c>
      <c r="O259" s="41">
        <v>0.85340000000000005</v>
      </c>
      <c r="P259" s="64">
        <v>0.46689999999999998</v>
      </c>
      <c r="Q259" s="288">
        <v>0</v>
      </c>
    </row>
    <row r="260" spans="1:17" ht="6.75" customHeight="1" x14ac:dyDescent="0.45">
      <c r="A260" s="19"/>
      <c r="B260" s="44"/>
      <c r="C260" s="45"/>
      <c r="D260" s="52"/>
      <c r="E260" s="333"/>
      <c r="F260" s="333"/>
      <c r="G260" s="333"/>
      <c r="H260" s="334"/>
      <c r="I260" s="334"/>
      <c r="J260" s="334"/>
      <c r="K260" s="334"/>
      <c r="L260" s="334"/>
      <c r="M260" s="334"/>
      <c r="N260" s="334"/>
      <c r="O260" s="334"/>
      <c r="P260" s="334"/>
      <c r="Q260" s="335"/>
    </row>
    <row r="261" spans="1:17" x14ac:dyDescent="0.45">
      <c r="A261" s="19" t="s">
        <v>0</v>
      </c>
      <c r="B261" s="25" t="s">
        <v>816</v>
      </c>
      <c r="C261" s="17"/>
      <c r="D261" s="88">
        <v>33620</v>
      </c>
      <c r="E261" s="473">
        <v>1.1100000000000001</v>
      </c>
      <c r="F261" s="328">
        <v>1.31</v>
      </c>
      <c r="G261" s="92">
        <v>1.47</v>
      </c>
      <c r="H261" s="329">
        <v>4.7399999999999998E-2</v>
      </c>
      <c r="I261" s="330">
        <v>0.6532</v>
      </c>
      <c r="J261" s="331">
        <v>0.88039999999999996</v>
      </c>
      <c r="K261" s="331">
        <v>0.83450000000000002</v>
      </c>
      <c r="L261" s="331">
        <v>0.81179999999999997</v>
      </c>
      <c r="M261" s="331">
        <v>0.75290000000000001</v>
      </c>
      <c r="N261" s="331">
        <v>0.74790000000000001</v>
      </c>
      <c r="O261" s="331">
        <v>0.92700000000000005</v>
      </c>
      <c r="P261" s="332">
        <v>0.82779999999999998</v>
      </c>
      <c r="Q261" s="305">
        <v>1.1999999999999999E-3</v>
      </c>
    </row>
    <row r="262" spans="1:17" x14ac:dyDescent="0.45">
      <c r="A262" s="19" t="s">
        <v>1363</v>
      </c>
      <c r="B262" s="25" t="s">
        <v>885</v>
      </c>
      <c r="C262" s="17"/>
      <c r="D262" s="87">
        <v>6464</v>
      </c>
      <c r="E262" s="469">
        <v>1.1499999999999999</v>
      </c>
      <c r="F262" s="300">
        <v>1.35</v>
      </c>
      <c r="G262" s="92">
        <v>1.7747999999999999</v>
      </c>
      <c r="H262" s="287">
        <v>5.4100000000000002E-2</v>
      </c>
      <c r="I262" s="90">
        <v>0.67259999999999998</v>
      </c>
      <c r="J262" s="102">
        <v>0.88839999999999997</v>
      </c>
      <c r="K262" s="102">
        <v>0.84219999999999995</v>
      </c>
      <c r="L262" s="102">
        <v>0.82250000000000001</v>
      </c>
      <c r="M262" s="102">
        <v>0.79490000000000005</v>
      </c>
      <c r="N262" s="102">
        <v>0.77649999999999997</v>
      </c>
      <c r="O262" s="102">
        <v>0.93679999999999997</v>
      </c>
      <c r="P262" s="103">
        <v>0.83950000000000002</v>
      </c>
      <c r="Q262" s="287">
        <v>1.6999999999999999E-3</v>
      </c>
    </row>
    <row r="263" spans="1:17" x14ac:dyDescent="0.45">
      <c r="A263" s="19" t="s">
        <v>1365</v>
      </c>
      <c r="B263" s="23" t="s">
        <v>433</v>
      </c>
      <c r="C263" s="17" t="s">
        <v>434</v>
      </c>
      <c r="D263" s="53">
        <v>850</v>
      </c>
      <c r="E263" s="470">
        <v>1.1100000000000001</v>
      </c>
      <c r="F263" s="303">
        <v>1.31</v>
      </c>
      <c r="G263" s="63">
        <v>2.8332999999999999</v>
      </c>
      <c r="H263" s="288">
        <v>0.16020000000000001</v>
      </c>
      <c r="I263" s="91">
        <v>0.64080000000000004</v>
      </c>
      <c r="J263" s="41">
        <v>0.84750000000000003</v>
      </c>
      <c r="K263" s="41">
        <v>0.81399999999999995</v>
      </c>
      <c r="L263" s="41">
        <v>0.79720000000000002</v>
      </c>
      <c r="M263" s="41">
        <v>0.78939999999999999</v>
      </c>
      <c r="N263" s="41">
        <v>0.77780000000000005</v>
      </c>
      <c r="O263" s="41">
        <v>0.93149999999999999</v>
      </c>
      <c r="P263" s="64">
        <v>0.83330000000000004</v>
      </c>
      <c r="Q263" s="288">
        <v>0</v>
      </c>
    </row>
    <row r="264" spans="1:17" x14ac:dyDescent="0.45">
      <c r="A264" s="19" t="s">
        <v>1365</v>
      </c>
      <c r="B264" s="23" t="s">
        <v>435</v>
      </c>
      <c r="C264" s="17" t="s">
        <v>436</v>
      </c>
      <c r="D264" s="53">
        <v>689</v>
      </c>
      <c r="E264" s="470">
        <v>1.1299999999999999</v>
      </c>
      <c r="F264" s="303">
        <v>1.33</v>
      </c>
      <c r="G264" s="63">
        <v>2.12</v>
      </c>
      <c r="H264" s="288">
        <v>2.4400000000000002E-2</v>
      </c>
      <c r="I264" s="91">
        <v>0.6492</v>
      </c>
      <c r="J264" s="41">
        <v>0.81679999999999997</v>
      </c>
      <c r="K264" s="41">
        <v>0.79579999999999995</v>
      </c>
      <c r="L264" s="41">
        <v>0.72599999999999998</v>
      </c>
      <c r="M264" s="41">
        <v>0.69810000000000005</v>
      </c>
      <c r="N264" s="41">
        <v>0.68589999999999995</v>
      </c>
      <c r="O264" s="41">
        <v>0.90049999999999997</v>
      </c>
      <c r="P264" s="64">
        <v>0.72950000000000004</v>
      </c>
      <c r="Q264" s="288">
        <v>0</v>
      </c>
    </row>
    <row r="265" spans="1:17" x14ac:dyDescent="0.45">
      <c r="A265" s="19" t="s">
        <v>1365</v>
      </c>
      <c r="B265" s="23" t="s">
        <v>437</v>
      </c>
      <c r="C265" s="17" t="s">
        <v>438</v>
      </c>
      <c r="D265" s="53">
        <v>309</v>
      </c>
      <c r="E265" s="470">
        <v>1.08</v>
      </c>
      <c r="F265" s="303">
        <v>1.28</v>
      </c>
      <c r="G265" s="63">
        <v>1.7965</v>
      </c>
      <c r="H265" s="288">
        <v>3.5799999999999998E-2</v>
      </c>
      <c r="I265" s="91">
        <v>0.81720000000000004</v>
      </c>
      <c r="J265" s="41">
        <v>0.89959999999999996</v>
      </c>
      <c r="K265" s="41">
        <v>0.93189999999999995</v>
      </c>
      <c r="L265" s="41">
        <v>0.92830000000000001</v>
      </c>
      <c r="M265" s="41">
        <v>0.9032</v>
      </c>
      <c r="N265" s="41">
        <v>0.88890000000000002</v>
      </c>
      <c r="O265" s="41">
        <v>0.95699999999999996</v>
      </c>
      <c r="P265" s="64">
        <v>0.92469999999999997</v>
      </c>
      <c r="Q265" s="288">
        <v>3.2000000000000002E-3</v>
      </c>
    </row>
    <row r="266" spans="1:17" x14ac:dyDescent="0.45">
      <c r="A266" s="19" t="s">
        <v>1365</v>
      </c>
      <c r="B266" s="23" t="s">
        <v>439</v>
      </c>
      <c r="C266" s="17" t="s">
        <v>440</v>
      </c>
      <c r="D266" s="53">
        <v>437</v>
      </c>
      <c r="E266" s="470">
        <v>1.1200000000000001</v>
      </c>
      <c r="F266" s="303">
        <v>1.32</v>
      </c>
      <c r="G266" s="63">
        <v>1.1716</v>
      </c>
      <c r="H266" s="288">
        <v>7.9500000000000001E-2</v>
      </c>
      <c r="I266" s="91">
        <v>0.69040000000000001</v>
      </c>
      <c r="J266" s="41">
        <v>0.90410000000000001</v>
      </c>
      <c r="K266" s="41">
        <v>0.84109999999999996</v>
      </c>
      <c r="L266" s="41">
        <v>0.84379999999999999</v>
      </c>
      <c r="M266" s="41">
        <v>0.8</v>
      </c>
      <c r="N266" s="41">
        <v>0.8</v>
      </c>
      <c r="O266" s="41">
        <v>0.9123</v>
      </c>
      <c r="P266" s="64">
        <v>0.85750000000000004</v>
      </c>
      <c r="Q266" s="288">
        <v>0</v>
      </c>
    </row>
    <row r="267" spans="1:17" x14ac:dyDescent="0.45">
      <c r="A267" s="19" t="s">
        <v>1365</v>
      </c>
      <c r="B267" s="23" t="s">
        <v>441</v>
      </c>
      <c r="C267" s="17" t="s">
        <v>442</v>
      </c>
      <c r="D267" s="53">
        <v>369</v>
      </c>
      <c r="E267" s="470">
        <v>1.1100000000000001</v>
      </c>
      <c r="F267" s="303">
        <v>1.31</v>
      </c>
      <c r="G267" s="63">
        <v>1.2341</v>
      </c>
      <c r="H267" s="288">
        <v>1.54E-2</v>
      </c>
      <c r="I267" s="91">
        <v>0.56920000000000004</v>
      </c>
      <c r="J267" s="41">
        <v>0.85850000000000004</v>
      </c>
      <c r="K267" s="41">
        <v>0.79379999999999995</v>
      </c>
      <c r="L267" s="41">
        <v>0.76919999999999999</v>
      </c>
      <c r="M267" s="41">
        <v>0.76919999999999999</v>
      </c>
      <c r="N267" s="41">
        <v>0.82769999999999999</v>
      </c>
      <c r="O267" s="41">
        <v>0.89229999999999998</v>
      </c>
      <c r="P267" s="64">
        <v>0.83079999999999998</v>
      </c>
      <c r="Q267" s="288">
        <v>5.4000000000000003E-3</v>
      </c>
    </row>
    <row r="268" spans="1:17" x14ac:dyDescent="0.45">
      <c r="A268" s="19" t="s">
        <v>1365</v>
      </c>
      <c r="B268" s="23" t="s">
        <v>443</v>
      </c>
      <c r="C268" s="17" t="s">
        <v>444</v>
      </c>
      <c r="D268" s="53">
        <v>373</v>
      </c>
      <c r="E268" s="470">
        <v>1.1100000000000001</v>
      </c>
      <c r="F268" s="303">
        <v>1.31</v>
      </c>
      <c r="G268" s="63">
        <v>1.2997000000000001</v>
      </c>
      <c r="H268" s="288">
        <v>2.1999999999999999E-2</v>
      </c>
      <c r="I268" s="91">
        <v>0.59750000000000003</v>
      </c>
      <c r="J268" s="41">
        <v>0.88680000000000003</v>
      </c>
      <c r="K268" s="41">
        <v>0.82699999999999996</v>
      </c>
      <c r="L268" s="41">
        <v>0.70440000000000003</v>
      </c>
      <c r="M268" s="41">
        <v>0.65720000000000001</v>
      </c>
      <c r="N268" s="41">
        <v>0.64149999999999996</v>
      </c>
      <c r="O268" s="41">
        <v>0.95599999999999996</v>
      </c>
      <c r="P268" s="64">
        <v>0.73270000000000002</v>
      </c>
      <c r="Q268" s="288">
        <v>0</v>
      </c>
    </row>
    <row r="269" spans="1:17" x14ac:dyDescent="0.45">
      <c r="A269" s="19" t="s">
        <v>1365</v>
      </c>
      <c r="B269" s="23" t="s">
        <v>445</v>
      </c>
      <c r="C269" s="17" t="s">
        <v>446</v>
      </c>
      <c r="D269" s="53">
        <v>745</v>
      </c>
      <c r="E269" s="470">
        <v>1.1200000000000001</v>
      </c>
      <c r="F269" s="303">
        <v>1.32</v>
      </c>
      <c r="G269" s="63">
        <v>1.7571000000000001</v>
      </c>
      <c r="H269" s="288">
        <v>1.7899999999999999E-2</v>
      </c>
      <c r="I269" s="91">
        <v>0.70620000000000005</v>
      </c>
      <c r="J269" s="41">
        <v>0.89770000000000005</v>
      </c>
      <c r="K269" s="41">
        <v>0.84899999999999998</v>
      </c>
      <c r="L269" s="41">
        <v>0.875</v>
      </c>
      <c r="M269" s="41">
        <v>0.84419999999999995</v>
      </c>
      <c r="N269" s="41">
        <v>0.84089999999999998</v>
      </c>
      <c r="O269" s="41">
        <v>0.92530000000000001</v>
      </c>
      <c r="P269" s="64">
        <v>0.88149999999999995</v>
      </c>
      <c r="Q269" s="288">
        <v>2.7000000000000001E-3</v>
      </c>
    </row>
    <row r="270" spans="1:17" x14ac:dyDescent="0.45">
      <c r="A270" s="19" t="s">
        <v>1365</v>
      </c>
      <c r="B270" s="23" t="s">
        <v>447</v>
      </c>
      <c r="C270" s="17" t="s">
        <v>448</v>
      </c>
      <c r="D270" s="53">
        <v>688</v>
      </c>
      <c r="E270" s="470">
        <v>1.1299999999999999</v>
      </c>
      <c r="F270" s="303">
        <v>1.33</v>
      </c>
      <c r="G270" s="63">
        <v>1.6074999999999999</v>
      </c>
      <c r="H270" s="288">
        <v>2.12E-2</v>
      </c>
      <c r="I270" s="91">
        <v>0.32329999999999998</v>
      </c>
      <c r="J270" s="41">
        <v>0.89049999999999996</v>
      </c>
      <c r="K270" s="41">
        <v>0.76329999999999998</v>
      </c>
      <c r="L270" s="41">
        <v>0.65900000000000003</v>
      </c>
      <c r="M270" s="41">
        <v>0.57769999999999999</v>
      </c>
      <c r="N270" s="41">
        <v>0.42049999999999998</v>
      </c>
      <c r="O270" s="41">
        <v>0.93110000000000004</v>
      </c>
      <c r="P270" s="64">
        <v>0.66959999999999997</v>
      </c>
      <c r="Q270" s="288">
        <v>2.8999999999999998E-3</v>
      </c>
    </row>
    <row r="271" spans="1:17" x14ac:dyDescent="0.45">
      <c r="A271" s="19" t="s">
        <v>1365</v>
      </c>
      <c r="B271" s="23" t="s">
        <v>449</v>
      </c>
      <c r="C271" s="17" t="s">
        <v>450</v>
      </c>
      <c r="D271" s="53">
        <v>197</v>
      </c>
      <c r="E271" s="470">
        <v>1.1499999999999999</v>
      </c>
      <c r="F271" s="303">
        <v>1.35</v>
      </c>
      <c r="G271" s="63">
        <v>1.1867000000000001</v>
      </c>
      <c r="H271" s="288">
        <v>5.9799999999999999E-2</v>
      </c>
      <c r="I271" s="91">
        <v>0.55430000000000001</v>
      </c>
      <c r="J271" s="41">
        <v>0.875</v>
      </c>
      <c r="K271" s="41">
        <v>0.78259999999999996</v>
      </c>
      <c r="L271" s="41">
        <v>0.77170000000000005</v>
      </c>
      <c r="M271" s="41">
        <v>0.65759999999999996</v>
      </c>
      <c r="N271" s="41">
        <v>0.7228</v>
      </c>
      <c r="O271" s="41">
        <v>0.92930000000000001</v>
      </c>
      <c r="P271" s="64">
        <v>0.82609999999999995</v>
      </c>
      <c r="Q271" s="288">
        <v>0</v>
      </c>
    </row>
    <row r="272" spans="1:17" x14ac:dyDescent="0.45">
      <c r="A272" s="19" t="s">
        <v>1365</v>
      </c>
      <c r="B272" s="23" t="s">
        <v>451</v>
      </c>
      <c r="C272" s="17" t="s">
        <v>452</v>
      </c>
      <c r="D272" s="53">
        <v>236</v>
      </c>
      <c r="E272" s="470">
        <v>1.08</v>
      </c>
      <c r="F272" s="303">
        <v>1.28</v>
      </c>
      <c r="G272" s="63">
        <v>1.0926</v>
      </c>
      <c r="H272" s="288">
        <v>0</v>
      </c>
      <c r="I272" s="91">
        <v>0.70440000000000003</v>
      </c>
      <c r="J272" s="41">
        <v>0.90639999999999998</v>
      </c>
      <c r="K272" s="41">
        <v>0.87190000000000001</v>
      </c>
      <c r="L272" s="41">
        <v>0.90149999999999997</v>
      </c>
      <c r="M272" s="41">
        <v>0.85219999999999996</v>
      </c>
      <c r="N272" s="41">
        <v>0.75370000000000004</v>
      </c>
      <c r="O272" s="41">
        <v>0.96060000000000001</v>
      </c>
      <c r="P272" s="64">
        <v>0.89159999999999995</v>
      </c>
      <c r="Q272" s="288">
        <v>0</v>
      </c>
    </row>
    <row r="273" spans="1:17" x14ac:dyDescent="0.45">
      <c r="A273" s="19" t="s">
        <v>1365</v>
      </c>
      <c r="B273" s="23" t="s">
        <v>453</v>
      </c>
      <c r="C273" s="17" t="s">
        <v>454</v>
      </c>
      <c r="D273" s="53">
        <v>1571</v>
      </c>
      <c r="E273" s="472">
        <v>1.1200000000000001</v>
      </c>
      <c r="F273" s="309">
        <v>1.32</v>
      </c>
      <c r="G273" s="63">
        <v>2.4095</v>
      </c>
      <c r="H273" s="310">
        <v>5.7099999999999998E-2</v>
      </c>
      <c r="I273" s="299">
        <v>0.85640000000000005</v>
      </c>
      <c r="J273" s="67">
        <v>0.9375</v>
      </c>
      <c r="K273" s="67">
        <v>0.90890000000000004</v>
      </c>
      <c r="L273" s="67">
        <v>0.93279999999999996</v>
      </c>
      <c r="M273" s="67">
        <v>0.93589999999999995</v>
      </c>
      <c r="N273" s="67">
        <v>0.93899999999999995</v>
      </c>
      <c r="O273" s="67">
        <v>0.96830000000000005</v>
      </c>
      <c r="P273" s="68">
        <v>0.94289999999999996</v>
      </c>
      <c r="Q273" s="288">
        <v>2.5000000000000001E-3</v>
      </c>
    </row>
    <row r="274" spans="1:17" x14ac:dyDescent="0.45">
      <c r="A274" s="19" t="s">
        <v>1363</v>
      </c>
      <c r="B274" s="25" t="s">
        <v>886</v>
      </c>
      <c r="C274" s="17"/>
      <c r="D274" s="87">
        <v>6046</v>
      </c>
      <c r="E274" s="469">
        <v>0.98</v>
      </c>
      <c r="F274" s="300">
        <v>1.18</v>
      </c>
      <c r="G274" s="92">
        <v>1.8277000000000001</v>
      </c>
      <c r="H274" s="287">
        <v>2.0799999999999999E-2</v>
      </c>
      <c r="I274" s="90">
        <v>0.6734</v>
      </c>
      <c r="J274" s="102">
        <v>0.86539999999999995</v>
      </c>
      <c r="K274" s="102">
        <v>0.81920000000000004</v>
      </c>
      <c r="L274" s="102">
        <v>0.79039999999999999</v>
      </c>
      <c r="M274" s="102">
        <v>0.754</v>
      </c>
      <c r="N274" s="102">
        <v>0.72260000000000002</v>
      </c>
      <c r="O274" s="102">
        <v>0.90290000000000004</v>
      </c>
      <c r="P274" s="103">
        <v>0.82920000000000005</v>
      </c>
      <c r="Q274" s="287">
        <v>2.9999999999999997E-4</v>
      </c>
    </row>
    <row r="275" spans="1:17" x14ac:dyDescent="0.45">
      <c r="A275" s="19" t="s">
        <v>1365</v>
      </c>
      <c r="B275" s="23" t="s">
        <v>456</v>
      </c>
      <c r="C275" s="17" t="s">
        <v>457</v>
      </c>
      <c r="D275" s="53">
        <v>1028</v>
      </c>
      <c r="E275" s="470">
        <v>0.96</v>
      </c>
      <c r="F275" s="303">
        <v>1.1599999999999999</v>
      </c>
      <c r="G275" s="63">
        <v>1.8035000000000001</v>
      </c>
      <c r="H275" s="288">
        <v>0.01</v>
      </c>
      <c r="I275" s="91">
        <v>0.50170000000000003</v>
      </c>
      <c r="J275" s="41">
        <v>0.87990000000000002</v>
      </c>
      <c r="K275" s="41">
        <v>0.83309999999999995</v>
      </c>
      <c r="L275" s="41">
        <v>0.78869999999999996</v>
      </c>
      <c r="M275" s="41">
        <v>0.65959999999999996</v>
      </c>
      <c r="N275" s="41">
        <v>0.53949999999999998</v>
      </c>
      <c r="O275" s="41">
        <v>0.93440000000000001</v>
      </c>
      <c r="P275" s="64">
        <v>0.84870000000000001</v>
      </c>
      <c r="Q275" s="288">
        <v>1E-3</v>
      </c>
    </row>
    <row r="276" spans="1:17" x14ac:dyDescent="0.45">
      <c r="A276" s="19" t="s">
        <v>1365</v>
      </c>
      <c r="B276" s="23" t="s">
        <v>458</v>
      </c>
      <c r="C276" s="17" t="s">
        <v>459</v>
      </c>
      <c r="D276" s="53">
        <v>824</v>
      </c>
      <c r="E276" s="470">
        <v>1.07</v>
      </c>
      <c r="F276" s="303">
        <v>1.27</v>
      </c>
      <c r="G276" s="63">
        <v>1.772</v>
      </c>
      <c r="H276" s="288">
        <v>4.6199999999999998E-2</v>
      </c>
      <c r="I276" s="91">
        <v>0.61419999999999997</v>
      </c>
      <c r="J276" s="41">
        <v>0.94079999999999997</v>
      </c>
      <c r="K276" s="41">
        <v>0.85119999999999996</v>
      </c>
      <c r="L276" s="41">
        <v>0.79620000000000002</v>
      </c>
      <c r="M276" s="41">
        <v>0.71679999999999999</v>
      </c>
      <c r="N276" s="41">
        <v>0.70520000000000005</v>
      </c>
      <c r="O276" s="41">
        <v>0.94079999999999997</v>
      </c>
      <c r="P276" s="64">
        <v>0.82509999999999994</v>
      </c>
      <c r="Q276" s="288">
        <v>0</v>
      </c>
    </row>
    <row r="277" spans="1:17" x14ac:dyDescent="0.45">
      <c r="A277" s="19" t="s">
        <v>1365</v>
      </c>
      <c r="B277" s="23" t="s">
        <v>460</v>
      </c>
      <c r="C277" s="17" t="s">
        <v>461</v>
      </c>
      <c r="D277" s="53">
        <v>1409</v>
      </c>
      <c r="E277" s="470">
        <v>0.97</v>
      </c>
      <c r="F277" s="303">
        <v>1.17</v>
      </c>
      <c r="G277" s="63">
        <v>1.9144000000000001</v>
      </c>
      <c r="H277" s="288">
        <v>1.4E-2</v>
      </c>
      <c r="I277" s="91">
        <v>0.76729999999999998</v>
      </c>
      <c r="J277" s="41">
        <v>0.87390000000000001</v>
      </c>
      <c r="K277" s="41">
        <v>0.85909999999999997</v>
      </c>
      <c r="L277" s="41">
        <v>0.84279999999999999</v>
      </c>
      <c r="M277" s="41">
        <v>0.83040000000000003</v>
      </c>
      <c r="N277" s="41">
        <v>0.79690000000000005</v>
      </c>
      <c r="O277" s="41">
        <v>0.90190000000000003</v>
      </c>
      <c r="P277" s="64">
        <v>0.88949999999999996</v>
      </c>
      <c r="Q277" s="288">
        <v>0</v>
      </c>
    </row>
    <row r="278" spans="1:17" x14ac:dyDescent="0.45">
      <c r="A278" s="19" t="s">
        <v>1365</v>
      </c>
      <c r="B278" s="23" t="s">
        <v>462</v>
      </c>
      <c r="C278" s="17" t="s">
        <v>463</v>
      </c>
      <c r="D278" s="53">
        <v>2112</v>
      </c>
      <c r="E278" s="470">
        <v>0.96</v>
      </c>
      <c r="F278" s="303">
        <v>1.1599999999999999</v>
      </c>
      <c r="G278" s="63">
        <v>2.1442000000000001</v>
      </c>
      <c r="H278" s="288">
        <v>1.83E-2</v>
      </c>
      <c r="I278" s="91">
        <v>0.67179999999999995</v>
      </c>
      <c r="J278" s="41">
        <v>0.81840000000000002</v>
      </c>
      <c r="K278" s="41">
        <v>0.75370000000000004</v>
      </c>
      <c r="L278" s="41">
        <v>0.72799999999999998</v>
      </c>
      <c r="M278" s="41">
        <v>0.73</v>
      </c>
      <c r="N278" s="41">
        <v>0.72409999999999997</v>
      </c>
      <c r="O278" s="41">
        <v>0.86870000000000003</v>
      </c>
      <c r="P278" s="64">
        <v>0.76600000000000001</v>
      </c>
      <c r="Q278" s="288">
        <v>5.0000000000000001E-4</v>
      </c>
    </row>
    <row r="279" spans="1:17" x14ac:dyDescent="0.45">
      <c r="A279" s="19" t="s">
        <v>1365</v>
      </c>
      <c r="B279" s="23" t="s">
        <v>464</v>
      </c>
      <c r="C279" s="17" t="s">
        <v>465</v>
      </c>
      <c r="D279" s="53">
        <v>673</v>
      </c>
      <c r="E279" s="472">
        <v>0.96</v>
      </c>
      <c r="F279" s="309">
        <v>1.1599999999999999</v>
      </c>
      <c r="G279" s="63">
        <v>1.2192000000000001</v>
      </c>
      <c r="H279" s="310">
        <v>3.0300000000000001E-2</v>
      </c>
      <c r="I279" s="299">
        <v>0.78659999999999997</v>
      </c>
      <c r="J279" s="67">
        <v>0.88849999999999996</v>
      </c>
      <c r="K279" s="67">
        <v>0.88380000000000003</v>
      </c>
      <c r="L279" s="67">
        <v>0.871</v>
      </c>
      <c r="M279" s="67">
        <v>0.84079999999999999</v>
      </c>
      <c r="N279" s="67">
        <v>0.83599999999999997</v>
      </c>
      <c r="O279" s="67">
        <v>0.91559999999999997</v>
      </c>
      <c r="P279" s="68">
        <v>0.87419999999999998</v>
      </c>
      <c r="Q279" s="288">
        <v>0</v>
      </c>
    </row>
    <row r="280" spans="1:17" x14ac:dyDescent="0.45">
      <c r="A280" s="19" t="s">
        <v>1363</v>
      </c>
      <c r="B280" s="25" t="s">
        <v>888</v>
      </c>
      <c r="C280" s="17"/>
      <c r="D280" s="87">
        <v>7602</v>
      </c>
      <c r="E280" s="469">
        <v>0.96</v>
      </c>
      <c r="F280" s="300">
        <v>1.1599999999999999</v>
      </c>
      <c r="G280" s="92">
        <v>1.1463000000000001</v>
      </c>
      <c r="H280" s="287">
        <v>4.9799999999999997E-2</v>
      </c>
      <c r="I280" s="90">
        <v>0.63800000000000001</v>
      </c>
      <c r="J280" s="102">
        <v>0.87060000000000004</v>
      </c>
      <c r="K280" s="102">
        <v>0.81710000000000005</v>
      </c>
      <c r="L280" s="102">
        <v>0.77449999999999997</v>
      </c>
      <c r="M280" s="102">
        <v>0.70650000000000002</v>
      </c>
      <c r="N280" s="102">
        <v>0.70130000000000003</v>
      </c>
      <c r="O280" s="102">
        <v>0.92630000000000001</v>
      </c>
      <c r="P280" s="103">
        <v>0.7732</v>
      </c>
      <c r="Q280" s="287">
        <v>8.0000000000000004E-4</v>
      </c>
    </row>
    <row r="281" spans="1:17" x14ac:dyDescent="0.45">
      <c r="A281" s="19" t="s">
        <v>1365</v>
      </c>
      <c r="B281" s="23" t="s">
        <v>467</v>
      </c>
      <c r="C281" s="17" t="s">
        <v>468</v>
      </c>
      <c r="D281" s="53">
        <v>981</v>
      </c>
      <c r="E281" s="470">
        <v>0.99</v>
      </c>
      <c r="F281" s="303">
        <v>1.19</v>
      </c>
      <c r="G281" s="63">
        <v>1.2065999999999999</v>
      </c>
      <c r="H281" s="288">
        <v>5.74E-2</v>
      </c>
      <c r="I281" s="91">
        <v>0.5101</v>
      </c>
      <c r="J281" s="41">
        <v>0.85140000000000005</v>
      </c>
      <c r="K281" s="41">
        <v>0.72970000000000002</v>
      </c>
      <c r="L281" s="41">
        <v>0.70830000000000004</v>
      </c>
      <c r="M281" s="41">
        <v>0.63629999999999998</v>
      </c>
      <c r="N281" s="41">
        <v>0.60919999999999996</v>
      </c>
      <c r="O281" s="41">
        <v>0.89190000000000003</v>
      </c>
      <c r="P281" s="64">
        <v>0.73309999999999997</v>
      </c>
      <c r="Q281" s="288">
        <v>0</v>
      </c>
    </row>
    <row r="282" spans="1:17" x14ac:dyDescent="0.45">
      <c r="A282" s="19" t="s">
        <v>1365</v>
      </c>
      <c r="B282" s="23" t="s">
        <v>469</v>
      </c>
      <c r="C282" s="17" t="s">
        <v>470</v>
      </c>
      <c r="D282" s="53">
        <v>681</v>
      </c>
      <c r="E282" s="470">
        <v>0.99</v>
      </c>
      <c r="F282" s="303">
        <v>1.19</v>
      </c>
      <c r="G282" s="63">
        <v>1.1581999999999999</v>
      </c>
      <c r="H282" s="288">
        <v>3.9100000000000003E-2</v>
      </c>
      <c r="I282" s="91">
        <v>0.86070000000000002</v>
      </c>
      <c r="J282" s="41">
        <v>0.91710000000000003</v>
      </c>
      <c r="K282" s="41">
        <v>0.92959999999999998</v>
      </c>
      <c r="L282" s="41">
        <v>0.91710000000000003</v>
      </c>
      <c r="M282" s="41">
        <v>0.89359999999999995</v>
      </c>
      <c r="N282" s="41">
        <v>0.89200000000000002</v>
      </c>
      <c r="O282" s="41">
        <v>0.94989999999999997</v>
      </c>
      <c r="P282" s="64">
        <v>0.93740000000000001</v>
      </c>
      <c r="Q282" s="288">
        <v>2.8999999999999998E-3</v>
      </c>
    </row>
    <row r="283" spans="1:17" x14ac:dyDescent="0.45">
      <c r="A283" s="19" t="s">
        <v>1365</v>
      </c>
      <c r="B283" s="23" t="s">
        <v>471</v>
      </c>
      <c r="C283" s="17" t="s">
        <v>472</v>
      </c>
      <c r="D283" s="53">
        <v>1445</v>
      </c>
      <c r="E283" s="470">
        <v>0.97</v>
      </c>
      <c r="F283" s="303">
        <v>1.17</v>
      </c>
      <c r="G283" s="63">
        <v>1.1047</v>
      </c>
      <c r="H283" s="288">
        <v>5.57E-2</v>
      </c>
      <c r="I283" s="91">
        <v>0.56040000000000001</v>
      </c>
      <c r="J283" s="41">
        <v>0.84309999999999996</v>
      </c>
      <c r="K283" s="41">
        <v>0.7954</v>
      </c>
      <c r="L283" s="41">
        <v>0.73170000000000002</v>
      </c>
      <c r="M283" s="41">
        <v>0.63119999999999998</v>
      </c>
      <c r="N283" s="41">
        <v>0.64280000000000004</v>
      </c>
      <c r="O283" s="41">
        <v>0.90459999999999996</v>
      </c>
      <c r="P283" s="64">
        <v>0.72309999999999997</v>
      </c>
      <c r="Q283" s="288">
        <v>1.4E-3</v>
      </c>
    </row>
    <row r="284" spans="1:17" x14ac:dyDescent="0.45">
      <c r="A284" s="19" t="s">
        <v>1365</v>
      </c>
      <c r="B284" s="23" t="s">
        <v>887</v>
      </c>
      <c r="C284" s="17" t="s">
        <v>473</v>
      </c>
      <c r="D284" s="53">
        <v>1643</v>
      </c>
      <c r="E284" s="470">
        <v>0.96</v>
      </c>
      <c r="F284" s="303">
        <v>1.1599999999999999</v>
      </c>
      <c r="G284" s="63">
        <v>1.099</v>
      </c>
      <c r="H284" s="288">
        <v>2.87E-2</v>
      </c>
      <c r="I284" s="91">
        <v>0.62419999999999998</v>
      </c>
      <c r="J284" s="41">
        <v>0.87580000000000002</v>
      </c>
      <c r="K284" s="41">
        <v>0.80089999999999995</v>
      </c>
      <c r="L284" s="41">
        <v>0.74839999999999995</v>
      </c>
      <c r="M284" s="41">
        <v>0.68540000000000001</v>
      </c>
      <c r="N284" s="41">
        <v>0.66669999999999996</v>
      </c>
      <c r="O284" s="41">
        <v>0.93259999999999998</v>
      </c>
      <c r="P284" s="64">
        <v>0.72970000000000002</v>
      </c>
      <c r="Q284" s="288">
        <v>5.9999999999999995E-4</v>
      </c>
    </row>
    <row r="285" spans="1:17" x14ac:dyDescent="0.45">
      <c r="A285" s="19" t="s">
        <v>1365</v>
      </c>
      <c r="B285" s="23" t="s">
        <v>474</v>
      </c>
      <c r="C285" s="17" t="s">
        <v>475</v>
      </c>
      <c r="D285" s="53">
        <v>294</v>
      </c>
      <c r="E285" s="470">
        <v>0.96</v>
      </c>
      <c r="F285" s="303">
        <v>1.1599999999999999</v>
      </c>
      <c r="G285" s="63">
        <v>0.9304</v>
      </c>
      <c r="H285" s="288">
        <v>8.1900000000000001E-2</v>
      </c>
      <c r="I285" s="91">
        <v>0.72240000000000004</v>
      </c>
      <c r="J285" s="41">
        <v>0.90749999999999997</v>
      </c>
      <c r="K285" s="41">
        <v>0.85409999999999997</v>
      </c>
      <c r="L285" s="41">
        <v>0.85770000000000002</v>
      </c>
      <c r="M285" s="41">
        <v>0.80430000000000001</v>
      </c>
      <c r="N285" s="41">
        <v>0.77580000000000005</v>
      </c>
      <c r="O285" s="41">
        <v>0.94310000000000005</v>
      </c>
      <c r="P285" s="64">
        <v>0.84699999999999998</v>
      </c>
      <c r="Q285" s="288">
        <v>0</v>
      </c>
    </row>
    <row r="286" spans="1:17" x14ac:dyDescent="0.45">
      <c r="A286" s="19" t="s">
        <v>1365</v>
      </c>
      <c r="B286" s="23" t="s">
        <v>476</v>
      </c>
      <c r="C286" s="17" t="s">
        <v>477</v>
      </c>
      <c r="D286" s="53">
        <v>711</v>
      </c>
      <c r="E286" s="470">
        <v>0.97</v>
      </c>
      <c r="F286" s="303">
        <v>1.17</v>
      </c>
      <c r="G286" s="63">
        <v>1.2030000000000001</v>
      </c>
      <c r="H286" s="288">
        <v>5.7700000000000001E-2</v>
      </c>
      <c r="I286" s="91">
        <v>0.69840000000000002</v>
      </c>
      <c r="J286" s="41">
        <v>0.90329999999999999</v>
      </c>
      <c r="K286" s="41">
        <v>0.83979999999999999</v>
      </c>
      <c r="L286" s="41">
        <v>0.81820000000000004</v>
      </c>
      <c r="M286" s="41">
        <v>0.79649999999999999</v>
      </c>
      <c r="N286" s="41">
        <v>0.78210000000000002</v>
      </c>
      <c r="O286" s="41">
        <v>0.9466</v>
      </c>
      <c r="P286" s="64">
        <v>0.83840000000000003</v>
      </c>
      <c r="Q286" s="288">
        <v>0</v>
      </c>
    </row>
    <row r="287" spans="1:17" x14ac:dyDescent="0.45">
      <c r="A287" s="19" t="s">
        <v>1365</v>
      </c>
      <c r="B287" s="23" t="s">
        <v>478</v>
      </c>
      <c r="C287" s="17" t="s">
        <v>479</v>
      </c>
      <c r="D287" s="53">
        <v>862</v>
      </c>
      <c r="E287" s="470">
        <v>0.97</v>
      </c>
      <c r="F287" s="303">
        <v>1.17</v>
      </c>
      <c r="G287" s="63">
        <v>1.2175</v>
      </c>
      <c r="H287" s="288">
        <v>6.1400000000000003E-2</v>
      </c>
      <c r="I287" s="91">
        <v>0.71989999999999998</v>
      </c>
      <c r="J287" s="41">
        <v>0.88749999999999996</v>
      </c>
      <c r="K287" s="41">
        <v>0.85419999999999996</v>
      </c>
      <c r="L287" s="41">
        <v>0.78900000000000003</v>
      </c>
      <c r="M287" s="41">
        <v>0.74939999999999996</v>
      </c>
      <c r="N287" s="41">
        <v>0.74299999999999999</v>
      </c>
      <c r="O287" s="41">
        <v>0.93089999999999995</v>
      </c>
      <c r="P287" s="64">
        <v>0.81069999999999998</v>
      </c>
      <c r="Q287" s="288">
        <v>1.1999999999999999E-3</v>
      </c>
    </row>
    <row r="288" spans="1:17" x14ac:dyDescent="0.45">
      <c r="A288" s="19" t="s">
        <v>1365</v>
      </c>
      <c r="B288" s="23" t="s">
        <v>480</v>
      </c>
      <c r="C288" s="17" t="s">
        <v>481</v>
      </c>
      <c r="D288" s="53">
        <v>985</v>
      </c>
      <c r="E288" s="472">
        <v>0.96</v>
      </c>
      <c r="F288" s="309">
        <v>1.1599999999999999</v>
      </c>
      <c r="G288" s="63">
        <v>1.2131000000000001</v>
      </c>
      <c r="H288" s="310">
        <v>5.0700000000000002E-2</v>
      </c>
      <c r="I288" s="299">
        <v>0.58450000000000002</v>
      </c>
      <c r="J288" s="67">
        <v>0.82879999999999998</v>
      </c>
      <c r="K288" s="67">
        <v>0.80740000000000001</v>
      </c>
      <c r="L288" s="67">
        <v>0.7601</v>
      </c>
      <c r="M288" s="67">
        <v>0.63739999999999997</v>
      </c>
      <c r="N288" s="67">
        <v>0.66669999999999996</v>
      </c>
      <c r="O288" s="67">
        <v>0.92</v>
      </c>
      <c r="P288" s="68">
        <v>0.72519999999999996</v>
      </c>
      <c r="Q288" s="288">
        <v>0</v>
      </c>
    </row>
    <row r="289" spans="1:17" x14ac:dyDescent="0.45">
      <c r="A289" s="19" t="s">
        <v>1363</v>
      </c>
      <c r="B289" s="25" t="s">
        <v>889</v>
      </c>
      <c r="C289" s="17"/>
      <c r="D289" s="87">
        <v>4644</v>
      </c>
      <c r="E289" s="469">
        <v>0.98</v>
      </c>
      <c r="F289" s="300">
        <v>1.18</v>
      </c>
      <c r="G289" s="92">
        <v>1.3933</v>
      </c>
      <c r="H289" s="287">
        <v>6.5600000000000006E-2</v>
      </c>
      <c r="I289" s="90">
        <v>0.60719999999999996</v>
      </c>
      <c r="J289" s="102">
        <v>0.88560000000000005</v>
      </c>
      <c r="K289" s="102">
        <v>0.8377</v>
      </c>
      <c r="L289" s="102">
        <v>0.80289999999999995</v>
      </c>
      <c r="M289" s="102">
        <v>0.7278</v>
      </c>
      <c r="N289" s="102">
        <v>0.74280000000000002</v>
      </c>
      <c r="O289" s="102">
        <v>0.93640000000000001</v>
      </c>
      <c r="P289" s="103">
        <v>0.8367</v>
      </c>
      <c r="Q289" s="287">
        <v>1.1000000000000001E-3</v>
      </c>
    </row>
    <row r="290" spans="1:17" x14ac:dyDescent="0.45">
      <c r="A290" s="19" t="s">
        <v>1365</v>
      </c>
      <c r="B290" s="23" t="s">
        <v>483</v>
      </c>
      <c r="C290" s="17" t="s">
        <v>484</v>
      </c>
      <c r="D290" s="53">
        <v>609</v>
      </c>
      <c r="E290" s="470">
        <v>1.04</v>
      </c>
      <c r="F290" s="303">
        <v>1.24</v>
      </c>
      <c r="G290" s="63">
        <v>1.3593999999999999</v>
      </c>
      <c r="H290" s="288">
        <v>7.22E-2</v>
      </c>
      <c r="I290" s="91">
        <v>0.67700000000000005</v>
      </c>
      <c r="J290" s="41">
        <v>0.90029999999999999</v>
      </c>
      <c r="K290" s="41">
        <v>0.80759999999999998</v>
      </c>
      <c r="L290" s="41">
        <v>0.78180000000000005</v>
      </c>
      <c r="M290" s="41">
        <v>0.75600000000000001</v>
      </c>
      <c r="N290" s="41">
        <v>0.71989999999999998</v>
      </c>
      <c r="O290" s="41">
        <v>0.94330000000000003</v>
      </c>
      <c r="P290" s="64">
        <v>0.8024</v>
      </c>
      <c r="Q290" s="288">
        <v>0</v>
      </c>
    </row>
    <row r="291" spans="1:17" x14ac:dyDescent="0.45">
      <c r="A291" s="19" t="s">
        <v>1365</v>
      </c>
      <c r="B291" s="23" t="s">
        <v>485</v>
      </c>
      <c r="C291" s="17" t="s">
        <v>486</v>
      </c>
      <c r="D291" s="53">
        <v>606</v>
      </c>
      <c r="E291" s="470">
        <v>0.96</v>
      </c>
      <c r="F291" s="303">
        <v>1.1599999999999999</v>
      </c>
      <c r="G291" s="63">
        <v>1.3835999999999999</v>
      </c>
      <c r="H291" s="288">
        <v>4.3700000000000003E-2</v>
      </c>
      <c r="I291" s="91">
        <v>0.3322</v>
      </c>
      <c r="J291" s="41">
        <v>0.8619</v>
      </c>
      <c r="K291" s="41">
        <v>0.76919999999999999</v>
      </c>
      <c r="L291" s="41">
        <v>0.76219999999999999</v>
      </c>
      <c r="M291" s="41">
        <v>0.57689999999999997</v>
      </c>
      <c r="N291" s="41">
        <v>0.40029999999999999</v>
      </c>
      <c r="O291" s="41">
        <v>0.93010000000000004</v>
      </c>
      <c r="P291" s="64">
        <v>0.68359999999999999</v>
      </c>
      <c r="Q291" s="288">
        <v>1.6999999999999999E-3</v>
      </c>
    </row>
    <row r="292" spans="1:17" x14ac:dyDescent="0.45">
      <c r="A292" s="19" t="s">
        <v>1365</v>
      </c>
      <c r="B292" s="23" t="s">
        <v>487</v>
      </c>
      <c r="C292" s="17" t="s">
        <v>488</v>
      </c>
      <c r="D292" s="53">
        <v>789</v>
      </c>
      <c r="E292" s="470">
        <v>0.98</v>
      </c>
      <c r="F292" s="303">
        <v>1.18</v>
      </c>
      <c r="G292" s="63">
        <v>1.3106</v>
      </c>
      <c r="H292" s="288">
        <v>6.3500000000000001E-2</v>
      </c>
      <c r="I292" s="91">
        <v>0.83109999999999995</v>
      </c>
      <c r="J292" s="41">
        <v>0.88780000000000003</v>
      </c>
      <c r="K292" s="41">
        <v>0.89590000000000003</v>
      </c>
      <c r="L292" s="41">
        <v>0.88780000000000003</v>
      </c>
      <c r="M292" s="41">
        <v>0.85409999999999997</v>
      </c>
      <c r="N292" s="41">
        <v>0.84589999999999999</v>
      </c>
      <c r="O292" s="41">
        <v>0.9365</v>
      </c>
      <c r="P292" s="64">
        <v>0.89049999999999996</v>
      </c>
      <c r="Q292" s="288">
        <v>0</v>
      </c>
    </row>
    <row r="293" spans="1:17" x14ac:dyDescent="0.45">
      <c r="A293" s="19" t="s">
        <v>1365</v>
      </c>
      <c r="B293" s="23" t="s">
        <v>489</v>
      </c>
      <c r="C293" s="17" t="s">
        <v>490</v>
      </c>
      <c r="D293" s="53">
        <v>721</v>
      </c>
      <c r="E293" s="470">
        <v>0.97</v>
      </c>
      <c r="F293" s="303">
        <v>1.17</v>
      </c>
      <c r="G293" s="63">
        <v>1.22</v>
      </c>
      <c r="H293" s="288">
        <v>4.2299999999999997E-2</v>
      </c>
      <c r="I293" s="91">
        <v>0.53779999999999994</v>
      </c>
      <c r="J293" s="41">
        <v>0.88370000000000004</v>
      </c>
      <c r="K293" s="41">
        <v>0.81420000000000003</v>
      </c>
      <c r="L293" s="41">
        <v>0.74770000000000003</v>
      </c>
      <c r="M293" s="41">
        <v>0.66310000000000002</v>
      </c>
      <c r="N293" s="41">
        <v>0.80210000000000004</v>
      </c>
      <c r="O293" s="41">
        <v>0.92600000000000005</v>
      </c>
      <c r="P293" s="64">
        <v>0.85950000000000004</v>
      </c>
      <c r="Q293" s="288">
        <v>0</v>
      </c>
    </row>
    <row r="294" spans="1:17" x14ac:dyDescent="0.45">
      <c r="A294" s="19" t="s">
        <v>1365</v>
      </c>
      <c r="B294" s="23" t="s">
        <v>491</v>
      </c>
      <c r="C294" s="17" t="s">
        <v>492</v>
      </c>
      <c r="D294" s="53">
        <v>658</v>
      </c>
      <c r="E294" s="470">
        <v>0.98</v>
      </c>
      <c r="F294" s="303">
        <v>1.18</v>
      </c>
      <c r="G294" s="63">
        <v>1.3401000000000001</v>
      </c>
      <c r="H294" s="288">
        <v>0.13089999999999999</v>
      </c>
      <c r="I294" s="91">
        <v>0.70660000000000001</v>
      </c>
      <c r="J294" s="41">
        <v>0.88170000000000004</v>
      </c>
      <c r="K294" s="41">
        <v>0.88170000000000004</v>
      </c>
      <c r="L294" s="41">
        <v>0.8659</v>
      </c>
      <c r="M294" s="41">
        <v>0.81069999999999998</v>
      </c>
      <c r="N294" s="41">
        <v>0.73029999999999995</v>
      </c>
      <c r="O294" s="41">
        <v>0.94479999999999997</v>
      </c>
      <c r="P294" s="64">
        <v>0.82969999999999999</v>
      </c>
      <c r="Q294" s="288">
        <v>3.0000000000000001E-3</v>
      </c>
    </row>
    <row r="295" spans="1:17" x14ac:dyDescent="0.45">
      <c r="A295" s="19" t="s">
        <v>1365</v>
      </c>
      <c r="B295" s="23" t="s">
        <v>493</v>
      </c>
      <c r="C295" s="17" t="s">
        <v>494</v>
      </c>
      <c r="D295" s="53">
        <v>808</v>
      </c>
      <c r="E295" s="470">
        <v>1</v>
      </c>
      <c r="F295" s="303">
        <v>1.2</v>
      </c>
      <c r="G295" s="63">
        <v>1.5508999999999999</v>
      </c>
      <c r="H295" s="288">
        <v>1.0699999999999999E-2</v>
      </c>
      <c r="I295" s="91">
        <v>0.5615</v>
      </c>
      <c r="J295" s="41">
        <v>0.90110000000000001</v>
      </c>
      <c r="K295" s="41">
        <v>0.81950000000000001</v>
      </c>
      <c r="L295" s="41">
        <v>0.78610000000000002</v>
      </c>
      <c r="M295" s="41">
        <v>0.75129999999999997</v>
      </c>
      <c r="N295" s="41">
        <v>0.96519999999999995</v>
      </c>
      <c r="O295" s="41">
        <v>0.92649999999999999</v>
      </c>
      <c r="P295" s="64">
        <v>0.93320000000000003</v>
      </c>
      <c r="Q295" s="288">
        <v>2.5000000000000001E-3</v>
      </c>
    </row>
    <row r="296" spans="1:17" x14ac:dyDescent="0.45">
      <c r="A296" s="19" t="s">
        <v>1365</v>
      </c>
      <c r="B296" s="23" t="s">
        <v>495</v>
      </c>
      <c r="C296" s="17" t="s">
        <v>496</v>
      </c>
      <c r="D296" s="53">
        <v>453</v>
      </c>
      <c r="E296" s="472">
        <v>0.97</v>
      </c>
      <c r="F296" s="309">
        <v>1.17</v>
      </c>
      <c r="G296" s="63">
        <v>1.8718999999999999</v>
      </c>
      <c r="H296" s="310">
        <v>0.1221</v>
      </c>
      <c r="I296" s="299">
        <v>0.50229999999999997</v>
      </c>
      <c r="J296" s="67">
        <v>0.85209999999999997</v>
      </c>
      <c r="K296" s="67">
        <v>0.84040000000000004</v>
      </c>
      <c r="L296" s="67">
        <v>0.73470000000000002</v>
      </c>
      <c r="M296" s="67">
        <v>0.57279999999999998</v>
      </c>
      <c r="N296" s="67">
        <v>0.55400000000000005</v>
      </c>
      <c r="O296" s="67">
        <v>0.92959999999999998</v>
      </c>
      <c r="P296" s="68">
        <v>0.76529999999999998</v>
      </c>
      <c r="Q296" s="288">
        <v>0</v>
      </c>
    </row>
    <row r="297" spans="1:17" x14ac:dyDescent="0.45">
      <c r="A297" s="19" t="s">
        <v>1363</v>
      </c>
      <c r="B297" s="25" t="s">
        <v>890</v>
      </c>
      <c r="C297" s="17"/>
      <c r="D297" s="87">
        <v>5304</v>
      </c>
      <c r="E297" s="469">
        <v>1.1100000000000001</v>
      </c>
      <c r="F297" s="300">
        <v>1.31</v>
      </c>
      <c r="G297" s="92">
        <v>1.4709000000000001</v>
      </c>
      <c r="H297" s="287">
        <v>4.6699999999999998E-2</v>
      </c>
      <c r="I297" s="90">
        <v>0.64700000000000002</v>
      </c>
      <c r="J297" s="102">
        <v>0.90339999999999998</v>
      </c>
      <c r="K297" s="102">
        <v>0.85</v>
      </c>
      <c r="L297" s="102">
        <v>0.85760000000000003</v>
      </c>
      <c r="M297" s="102">
        <v>0.74160000000000004</v>
      </c>
      <c r="N297" s="102">
        <v>0.78380000000000005</v>
      </c>
      <c r="O297" s="102">
        <v>0.93269999999999997</v>
      </c>
      <c r="P297" s="103">
        <v>0.85160000000000002</v>
      </c>
      <c r="Q297" s="287">
        <v>1.9E-3</v>
      </c>
    </row>
    <row r="298" spans="1:17" x14ac:dyDescent="0.45">
      <c r="A298" s="19" t="s">
        <v>1365</v>
      </c>
      <c r="B298" s="23" t="s">
        <v>498</v>
      </c>
      <c r="C298" s="17" t="s">
        <v>499</v>
      </c>
      <c r="D298" s="53">
        <v>564</v>
      </c>
      <c r="E298" s="470">
        <v>1.08</v>
      </c>
      <c r="F298" s="303">
        <v>1.28</v>
      </c>
      <c r="G298" s="63">
        <v>1.3655999999999999</v>
      </c>
      <c r="H298" s="288">
        <v>6.3500000000000001E-2</v>
      </c>
      <c r="I298" s="91">
        <v>0.79369999999999996</v>
      </c>
      <c r="J298" s="41">
        <v>0.91669999999999996</v>
      </c>
      <c r="K298" s="41">
        <v>0.88290000000000002</v>
      </c>
      <c r="L298" s="41">
        <v>0.90869999999999995</v>
      </c>
      <c r="M298" s="41">
        <v>0.88690000000000002</v>
      </c>
      <c r="N298" s="41">
        <v>0.89290000000000003</v>
      </c>
      <c r="O298" s="41">
        <v>0.9325</v>
      </c>
      <c r="P298" s="64">
        <v>0.92659999999999998</v>
      </c>
      <c r="Q298" s="288">
        <v>0</v>
      </c>
    </row>
    <row r="299" spans="1:17" x14ac:dyDescent="0.45">
      <c r="A299" s="19" t="s">
        <v>1365</v>
      </c>
      <c r="B299" s="23" t="s">
        <v>500</v>
      </c>
      <c r="C299" s="17" t="s">
        <v>501</v>
      </c>
      <c r="D299" s="53">
        <v>284</v>
      </c>
      <c r="E299" s="470">
        <v>1.06</v>
      </c>
      <c r="F299" s="303">
        <v>1.26</v>
      </c>
      <c r="G299" s="63">
        <v>1.3460000000000001</v>
      </c>
      <c r="H299" s="288">
        <v>2.3300000000000001E-2</v>
      </c>
      <c r="I299" s="91">
        <v>0.73150000000000004</v>
      </c>
      <c r="J299" s="41">
        <v>0.90269999999999995</v>
      </c>
      <c r="K299" s="41">
        <v>0.84819999999999995</v>
      </c>
      <c r="L299" s="41">
        <v>0.88719999999999999</v>
      </c>
      <c r="M299" s="41">
        <v>0.83660000000000001</v>
      </c>
      <c r="N299" s="41">
        <v>0.85209999999999997</v>
      </c>
      <c r="O299" s="41">
        <v>0.93769999999999998</v>
      </c>
      <c r="P299" s="64">
        <v>0.86380000000000001</v>
      </c>
      <c r="Q299" s="288">
        <v>0</v>
      </c>
    </row>
    <row r="300" spans="1:17" x14ac:dyDescent="0.45">
      <c r="A300" s="19" t="s">
        <v>1365</v>
      </c>
      <c r="B300" s="23" t="s">
        <v>502</v>
      </c>
      <c r="C300" s="17" t="s">
        <v>503</v>
      </c>
      <c r="D300" s="53">
        <v>663</v>
      </c>
      <c r="E300" s="470">
        <v>1.08</v>
      </c>
      <c r="F300" s="303">
        <v>1.28</v>
      </c>
      <c r="G300" s="63">
        <v>1.5975999999999999</v>
      </c>
      <c r="H300" s="288">
        <v>3.3300000000000003E-2</v>
      </c>
      <c r="I300" s="91">
        <v>0.5867</v>
      </c>
      <c r="J300" s="41">
        <v>0.8599</v>
      </c>
      <c r="K300" s="41">
        <v>0.80210000000000004</v>
      </c>
      <c r="L300" s="41">
        <v>0.82310000000000005</v>
      </c>
      <c r="M300" s="41">
        <v>0.71450000000000002</v>
      </c>
      <c r="N300" s="41">
        <v>0.71450000000000002</v>
      </c>
      <c r="O300" s="41">
        <v>0.90539999999999998</v>
      </c>
      <c r="P300" s="64">
        <v>0.81259999999999999</v>
      </c>
      <c r="Q300" s="288">
        <v>0</v>
      </c>
    </row>
    <row r="301" spans="1:17" x14ac:dyDescent="0.45">
      <c r="A301" s="19" t="s">
        <v>1365</v>
      </c>
      <c r="B301" s="23" t="s">
        <v>504</v>
      </c>
      <c r="C301" s="17" t="s">
        <v>505</v>
      </c>
      <c r="D301" s="53">
        <v>1026</v>
      </c>
      <c r="E301" s="470">
        <v>1.1200000000000001</v>
      </c>
      <c r="F301" s="303">
        <v>1.32</v>
      </c>
      <c r="G301" s="63">
        <v>1.7331000000000001</v>
      </c>
      <c r="H301" s="288">
        <v>4.0399999999999998E-2</v>
      </c>
      <c r="I301" s="91">
        <v>0.73370000000000002</v>
      </c>
      <c r="J301" s="41">
        <v>0.91439999999999999</v>
      </c>
      <c r="K301" s="41">
        <v>0.8478</v>
      </c>
      <c r="L301" s="41">
        <v>0.83350000000000002</v>
      </c>
      <c r="M301" s="41">
        <v>0.81089999999999995</v>
      </c>
      <c r="N301" s="41">
        <v>0.96430000000000005</v>
      </c>
      <c r="O301" s="41">
        <v>0.95120000000000005</v>
      </c>
      <c r="P301" s="64">
        <v>0.8609</v>
      </c>
      <c r="Q301" s="288">
        <v>0</v>
      </c>
    </row>
    <row r="302" spans="1:17" x14ac:dyDescent="0.45">
      <c r="A302" s="19" t="s">
        <v>1365</v>
      </c>
      <c r="B302" s="23" t="s">
        <v>506</v>
      </c>
      <c r="C302" s="17" t="s">
        <v>507</v>
      </c>
      <c r="D302" s="53">
        <v>850</v>
      </c>
      <c r="E302" s="470">
        <v>1.02</v>
      </c>
      <c r="F302" s="303">
        <v>1.22</v>
      </c>
      <c r="G302" s="63">
        <v>1.3934</v>
      </c>
      <c r="H302" s="288">
        <v>4.53E-2</v>
      </c>
      <c r="I302" s="91">
        <v>0.6714</v>
      </c>
      <c r="J302" s="41">
        <v>0.89380000000000004</v>
      </c>
      <c r="K302" s="41">
        <v>0.8569</v>
      </c>
      <c r="L302" s="41">
        <v>0.85840000000000005</v>
      </c>
      <c r="M302" s="41">
        <v>0.72950000000000004</v>
      </c>
      <c r="N302" s="41">
        <v>0.72519999999999996</v>
      </c>
      <c r="O302" s="41">
        <v>0.94189999999999996</v>
      </c>
      <c r="P302" s="64">
        <v>0.80169999999999997</v>
      </c>
      <c r="Q302" s="288">
        <v>1.1999999999999999E-3</v>
      </c>
    </row>
    <row r="303" spans="1:17" x14ac:dyDescent="0.45">
      <c r="A303" s="19" t="s">
        <v>1365</v>
      </c>
      <c r="B303" s="23" t="s">
        <v>508</v>
      </c>
      <c r="C303" s="17" t="s">
        <v>509</v>
      </c>
      <c r="D303" s="53">
        <v>1198</v>
      </c>
      <c r="E303" s="470">
        <v>1.1100000000000001</v>
      </c>
      <c r="F303" s="303">
        <v>1.31</v>
      </c>
      <c r="G303" s="63">
        <v>1.4012</v>
      </c>
      <c r="H303" s="288">
        <v>7.1300000000000002E-2</v>
      </c>
      <c r="I303" s="91">
        <v>0.624</v>
      </c>
      <c r="J303" s="41">
        <v>0.92379999999999995</v>
      </c>
      <c r="K303" s="41">
        <v>0.87109999999999999</v>
      </c>
      <c r="L303" s="41">
        <v>0.88180000000000003</v>
      </c>
      <c r="M303" s="41">
        <v>0.71189999999999998</v>
      </c>
      <c r="N303" s="41">
        <v>0.67579999999999996</v>
      </c>
      <c r="O303" s="41">
        <v>0.95209999999999995</v>
      </c>
      <c r="P303" s="64">
        <v>0.875</v>
      </c>
      <c r="Q303" s="288">
        <v>8.0000000000000004E-4</v>
      </c>
    </row>
    <row r="304" spans="1:17" x14ac:dyDescent="0.45">
      <c r="A304" s="19" t="s">
        <v>1365</v>
      </c>
      <c r="B304" s="23" t="s">
        <v>510</v>
      </c>
      <c r="C304" s="17" t="s">
        <v>511</v>
      </c>
      <c r="D304" s="53">
        <v>719</v>
      </c>
      <c r="E304" s="472">
        <v>1.1200000000000001</v>
      </c>
      <c r="F304" s="309">
        <v>1.32</v>
      </c>
      <c r="G304" s="63">
        <v>1.4097999999999999</v>
      </c>
      <c r="H304" s="310">
        <v>2.2499999999999999E-2</v>
      </c>
      <c r="I304" s="299">
        <v>0.41770000000000002</v>
      </c>
      <c r="J304" s="67">
        <v>0.8891</v>
      </c>
      <c r="K304" s="67">
        <v>0.81630000000000003</v>
      </c>
      <c r="L304" s="67">
        <v>0.81630000000000003</v>
      </c>
      <c r="M304" s="67">
        <v>0.55630000000000002</v>
      </c>
      <c r="N304" s="67">
        <v>0.71750000000000003</v>
      </c>
      <c r="O304" s="67">
        <v>0.87519999999999998</v>
      </c>
      <c r="P304" s="68">
        <v>0.81459999999999999</v>
      </c>
      <c r="Q304" s="288">
        <v>1.11E-2</v>
      </c>
    </row>
    <row r="305" spans="1:17" x14ac:dyDescent="0.45">
      <c r="A305" s="19" t="s">
        <v>1363</v>
      </c>
      <c r="B305" s="25" t="s">
        <v>891</v>
      </c>
      <c r="C305" s="17"/>
      <c r="D305" s="87">
        <v>3560</v>
      </c>
      <c r="E305" s="469">
        <v>1.07</v>
      </c>
      <c r="F305" s="300">
        <v>1.27</v>
      </c>
      <c r="G305" s="92">
        <v>1.5148999999999999</v>
      </c>
      <c r="H305" s="287">
        <v>5.28E-2</v>
      </c>
      <c r="I305" s="90">
        <v>0.69110000000000005</v>
      </c>
      <c r="J305" s="102">
        <v>0.87460000000000004</v>
      </c>
      <c r="K305" s="102">
        <v>0.86119999999999997</v>
      </c>
      <c r="L305" s="102">
        <v>0.86280000000000001</v>
      </c>
      <c r="M305" s="102">
        <v>0.8337</v>
      </c>
      <c r="N305" s="102">
        <v>0.80400000000000005</v>
      </c>
      <c r="O305" s="102">
        <v>0.93220000000000003</v>
      </c>
      <c r="P305" s="103">
        <v>0.88329999999999997</v>
      </c>
      <c r="Q305" s="287">
        <v>1.4E-3</v>
      </c>
    </row>
    <row r="306" spans="1:17" x14ac:dyDescent="0.45">
      <c r="A306" s="19" t="s">
        <v>1365</v>
      </c>
      <c r="B306" s="23" t="s">
        <v>513</v>
      </c>
      <c r="C306" s="17" t="s">
        <v>514</v>
      </c>
      <c r="D306" s="53">
        <v>711</v>
      </c>
      <c r="E306" s="470">
        <v>1.05</v>
      </c>
      <c r="F306" s="303">
        <v>1.25</v>
      </c>
      <c r="G306" s="63">
        <v>1.466</v>
      </c>
      <c r="H306" s="288">
        <v>8.0699999999999994E-2</v>
      </c>
      <c r="I306" s="91">
        <v>0.66459999999999997</v>
      </c>
      <c r="J306" s="41">
        <v>0.86709999999999998</v>
      </c>
      <c r="K306" s="41">
        <v>0.86709999999999998</v>
      </c>
      <c r="L306" s="41">
        <v>0.86550000000000005</v>
      </c>
      <c r="M306" s="41">
        <v>0.81799999999999995</v>
      </c>
      <c r="N306" s="41">
        <v>0.83860000000000001</v>
      </c>
      <c r="O306" s="41">
        <v>0.93989999999999996</v>
      </c>
      <c r="P306" s="64">
        <v>0.8861</v>
      </c>
      <c r="Q306" s="288">
        <v>1.4E-3</v>
      </c>
    </row>
    <row r="307" spans="1:17" x14ac:dyDescent="0.45">
      <c r="A307" s="19" t="s">
        <v>1365</v>
      </c>
      <c r="B307" s="23" t="s">
        <v>515</v>
      </c>
      <c r="C307" s="17" t="s">
        <v>516</v>
      </c>
      <c r="D307" s="53">
        <v>422</v>
      </c>
      <c r="E307" s="470">
        <v>1.05</v>
      </c>
      <c r="F307" s="303">
        <v>1.25</v>
      </c>
      <c r="G307" s="63">
        <v>2.0788000000000002</v>
      </c>
      <c r="H307" s="288">
        <v>5.3199999999999997E-2</v>
      </c>
      <c r="I307" s="91">
        <v>0.63800000000000001</v>
      </c>
      <c r="J307" s="41">
        <v>0.84560000000000002</v>
      </c>
      <c r="K307" s="41">
        <v>0.81520000000000004</v>
      </c>
      <c r="L307" s="41">
        <v>0.83799999999999997</v>
      </c>
      <c r="M307" s="41">
        <v>0.80249999999999999</v>
      </c>
      <c r="N307" s="41">
        <v>0.76200000000000001</v>
      </c>
      <c r="O307" s="41">
        <v>0.93920000000000003</v>
      </c>
      <c r="P307" s="64">
        <v>0.87090000000000001</v>
      </c>
      <c r="Q307" s="288">
        <v>2.3999999999999998E-3</v>
      </c>
    </row>
    <row r="308" spans="1:17" x14ac:dyDescent="0.45">
      <c r="A308" s="19" t="s">
        <v>1365</v>
      </c>
      <c r="B308" s="23" t="s">
        <v>517</v>
      </c>
      <c r="C308" s="17" t="s">
        <v>518</v>
      </c>
      <c r="D308" s="53">
        <v>1506</v>
      </c>
      <c r="E308" s="470">
        <v>1.04</v>
      </c>
      <c r="F308" s="303">
        <v>1.24</v>
      </c>
      <c r="G308" s="63">
        <v>1.3816999999999999</v>
      </c>
      <c r="H308" s="288">
        <v>2.8899999999999999E-2</v>
      </c>
      <c r="I308" s="91">
        <v>0.67959999999999998</v>
      </c>
      <c r="J308" s="41">
        <v>0.86760000000000004</v>
      </c>
      <c r="K308" s="41">
        <v>0.86380000000000001</v>
      </c>
      <c r="L308" s="41">
        <v>0.8569</v>
      </c>
      <c r="M308" s="41">
        <v>0.83109999999999995</v>
      </c>
      <c r="N308" s="41">
        <v>0.77400000000000002</v>
      </c>
      <c r="O308" s="41">
        <v>0.91100000000000003</v>
      </c>
      <c r="P308" s="64">
        <v>0.86909999999999998</v>
      </c>
      <c r="Q308" s="288">
        <v>0</v>
      </c>
    </row>
    <row r="309" spans="1:17" x14ac:dyDescent="0.45">
      <c r="A309" s="19" t="s">
        <v>1365</v>
      </c>
      <c r="B309" s="23" t="s">
        <v>519</v>
      </c>
      <c r="C309" s="17" t="s">
        <v>520</v>
      </c>
      <c r="D309" s="53">
        <v>921</v>
      </c>
      <c r="E309" s="470">
        <v>1.0900000000000001</v>
      </c>
      <c r="F309" s="303">
        <v>1.29</v>
      </c>
      <c r="G309" s="63">
        <v>1.6101000000000001</v>
      </c>
      <c r="H309" s="288">
        <v>6.9699999999999998E-2</v>
      </c>
      <c r="I309" s="91">
        <v>0.75539999999999996</v>
      </c>
      <c r="J309" s="41">
        <v>0.90490000000000004</v>
      </c>
      <c r="K309" s="41">
        <v>0.872</v>
      </c>
      <c r="L309" s="41">
        <v>0.8821</v>
      </c>
      <c r="M309" s="41">
        <v>0.86309999999999998</v>
      </c>
      <c r="N309" s="41">
        <v>0.84409999999999996</v>
      </c>
      <c r="O309" s="41">
        <v>0.9556</v>
      </c>
      <c r="P309" s="64">
        <v>0.90749999999999997</v>
      </c>
      <c r="Q309" s="288">
        <v>3.3E-3</v>
      </c>
    </row>
    <row r="310" spans="1:17" ht="6.75" customHeight="1" x14ac:dyDescent="0.45">
      <c r="A310" s="19"/>
      <c r="B310" s="44"/>
      <c r="C310" s="45"/>
      <c r="D310" s="52"/>
      <c r="E310" s="52"/>
      <c r="F310" s="52"/>
      <c r="G310" s="52"/>
      <c r="H310" s="54"/>
      <c r="I310" s="54"/>
      <c r="J310" s="54"/>
      <c r="K310" s="54"/>
      <c r="L310" s="54"/>
      <c r="M310" s="54"/>
      <c r="N310" s="54"/>
      <c r="O310" s="54"/>
      <c r="P310" s="54"/>
      <c r="Q310" s="55"/>
    </row>
    <row r="311" spans="1:17" x14ac:dyDescent="0.45">
      <c r="A311" s="19" t="s">
        <v>0</v>
      </c>
      <c r="B311" s="25" t="s">
        <v>817</v>
      </c>
      <c r="C311" s="17"/>
      <c r="D311" s="88">
        <v>32445</v>
      </c>
      <c r="E311" s="469">
        <v>0.97</v>
      </c>
      <c r="F311" s="300">
        <v>1.17</v>
      </c>
      <c r="G311" s="92">
        <v>1.2254</v>
      </c>
      <c r="H311" s="287">
        <v>0.15820000000000001</v>
      </c>
      <c r="I311" s="90">
        <v>0.62460000000000004</v>
      </c>
      <c r="J311" s="102">
        <v>0.85450000000000004</v>
      </c>
      <c r="K311" s="102">
        <v>0.82369999999999999</v>
      </c>
      <c r="L311" s="102">
        <v>0.7833</v>
      </c>
      <c r="M311" s="102">
        <v>0.70030000000000003</v>
      </c>
      <c r="N311" s="102">
        <v>0.69310000000000005</v>
      </c>
      <c r="O311" s="102">
        <v>0.91249999999999998</v>
      </c>
      <c r="P311" s="103">
        <v>0.80430000000000001</v>
      </c>
      <c r="Q311" s="287">
        <v>0.70630000000000004</v>
      </c>
    </row>
    <row r="312" spans="1:17" x14ac:dyDescent="0.45">
      <c r="A312" s="19" t="s">
        <v>1363</v>
      </c>
      <c r="B312" s="25" t="s">
        <v>892</v>
      </c>
      <c r="C312" s="17"/>
      <c r="D312" s="87">
        <v>5385</v>
      </c>
      <c r="E312" s="469">
        <v>1</v>
      </c>
      <c r="F312" s="300">
        <v>1.2</v>
      </c>
      <c r="G312" s="92">
        <v>1.4314</v>
      </c>
      <c r="H312" s="287">
        <v>5.3100000000000001E-2</v>
      </c>
      <c r="I312" s="90">
        <v>0.55110000000000003</v>
      </c>
      <c r="J312" s="102">
        <v>0.88660000000000005</v>
      </c>
      <c r="K312" s="102">
        <v>0.84179999999999999</v>
      </c>
      <c r="L312" s="102">
        <v>0.77839999999999998</v>
      </c>
      <c r="M312" s="102">
        <v>0.70809999999999995</v>
      </c>
      <c r="N312" s="102">
        <v>0.6411</v>
      </c>
      <c r="O312" s="102">
        <v>0.93010000000000004</v>
      </c>
      <c r="P312" s="103">
        <v>0.80510000000000004</v>
      </c>
      <c r="Q312" s="287">
        <v>0.64510000000000001</v>
      </c>
    </row>
    <row r="313" spans="1:17" x14ac:dyDescent="0.45">
      <c r="A313" s="19" t="s">
        <v>1365</v>
      </c>
      <c r="B313" s="23" t="s">
        <v>893</v>
      </c>
      <c r="C313" s="17" t="s">
        <v>524</v>
      </c>
      <c r="D313" s="53">
        <v>559</v>
      </c>
      <c r="E313" s="470">
        <v>0.97</v>
      </c>
      <c r="F313" s="303">
        <v>1.17</v>
      </c>
      <c r="G313" s="63">
        <v>1.3534999999999999</v>
      </c>
      <c r="H313" s="288">
        <v>4.0800000000000003E-2</v>
      </c>
      <c r="I313" s="91">
        <v>0.77549999999999997</v>
      </c>
      <c r="J313" s="41">
        <v>0.91020000000000001</v>
      </c>
      <c r="K313" s="41">
        <v>0.85509999999999997</v>
      </c>
      <c r="L313" s="41">
        <v>0.84289999999999998</v>
      </c>
      <c r="M313" s="41">
        <v>0.8347</v>
      </c>
      <c r="N313" s="41">
        <v>0.82040000000000002</v>
      </c>
      <c r="O313" s="41">
        <v>0.93469999999999998</v>
      </c>
      <c r="P313" s="64">
        <v>0.88160000000000005</v>
      </c>
      <c r="Q313" s="288">
        <v>0.67979999999999996</v>
      </c>
    </row>
    <row r="314" spans="1:17" x14ac:dyDescent="0.45">
      <c r="A314" s="19" t="s">
        <v>1365</v>
      </c>
      <c r="B314" s="23" t="s">
        <v>894</v>
      </c>
      <c r="C314" s="17" t="s">
        <v>526</v>
      </c>
      <c r="D314" s="53">
        <v>882</v>
      </c>
      <c r="E314" s="470">
        <v>0.97</v>
      </c>
      <c r="F314" s="303">
        <v>1.17</v>
      </c>
      <c r="G314" s="63">
        <v>1.5392999999999999</v>
      </c>
      <c r="H314" s="288">
        <v>4.1799999999999997E-2</v>
      </c>
      <c r="I314" s="91">
        <v>0.53190000000000004</v>
      </c>
      <c r="J314" s="41">
        <v>0.91890000000000005</v>
      </c>
      <c r="K314" s="41">
        <v>0.83909999999999996</v>
      </c>
      <c r="L314" s="41">
        <v>0.74819999999999998</v>
      </c>
      <c r="M314" s="41">
        <v>0.72360000000000002</v>
      </c>
      <c r="N314" s="41">
        <v>0.8256</v>
      </c>
      <c r="O314" s="41">
        <v>0.94589999999999996</v>
      </c>
      <c r="P314" s="64">
        <v>0.82189999999999996</v>
      </c>
      <c r="Q314" s="288">
        <v>0.82310000000000005</v>
      </c>
    </row>
    <row r="315" spans="1:17" x14ac:dyDescent="0.45">
      <c r="A315" s="19" t="s">
        <v>1365</v>
      </c>
      <c r="B315" s="23" t="s">
        <v>895</v>
      </c>
      <c r="C315" s="17" t="s">
        <v>528</v>
      </c>
      <c r="D315" s="53">
        <v>413</v>
      </c>
      <c r="E315" s="470">
        <v>0.98</v>
      </c>
      <c r="F315" s="303">
        <v>1.18</v>
      </c>
      <c r="G315" s="63">
        <v>1.4802999999999999</v>
      </c>
      <c r="H315" s="288">
        <v>5.4300000000000001E-2</v>
      </c>
      <c r="I315" s="91">
        <v>0.77780000000000005</v>
      </c>
      <c r="J315" s="41">
        <v>0.90180000000000005</v>
      </c>
      <c r="K315" s="41">
        <v>0.8992</v>
      </c>
      <c r="L315" s="41">
        <v>0.88629999999999998</v>
      </c>
      <c r="M315" s="41">
        <v>0.80879999999999996</v>
      </c>
      <c r="N315" s="41">
        <v>0.8165</v>
      </c>
      <c r="O315" s="41">
        <v>0.9587</v>
      </c>
      <c r="P315" s="64">
        <v>0.91990000000000005</v>
      </c>
      <c r="Q315" s="288">
        <v>0.80869999999999997</v>
      </c>
    </row>
    <row r="316" spans="1:17" x14ac:dyDescent="0.45">
      <c r="A316" s="19" t="s">
        <v>1365</v>
      </c>
      <c r="B316" s="23" t="s">
        <v>896</v>
      </c>
      <c r="C316" s="17" t="s">
        <v>530</v>
      </c>
      <c r="D316" s="53">
        <v>793</v>
      </c>
      <c r="E316" s="470">
        <v>0.98</v>
      </c>
      <c r="F316" s="303">
        <v>1.18</v>
      </c>
      <c r="G316" s="63">
        <v>1.5458000000000001</v>
      </c>
      <c r="H316" s="288">
        <v>0.05</v>
      </c>
      <c r="I316" s="91">
        <v>0.40289999999999998</v>
      </c>
      <c r="J316" s="41">
        <v>0.90290000000000004</v>
      </c>
      <c r="K316" s="41">
        <v>0.81710000000000005</v>
      </c>
      <c r="L316" s="41">
        <v>0.68</v>
      </c>
      <c r="M316" s="41">
        <v>0.55289999999999995</v>
      </c>
      <c r="N316" s="41">
        <v>0.50429999999999997</v>
      </c>
      <c r="O316" s="41">
        <v>0.94289999999999996</v>
      </c>
      <c r="P316" s="64">
        <v>0.71289999999999998</v>
      </c>
      <c r="Q316" s="288">
        <v>0.73640000000000005</v>
      </c>
    </row>
    <row r="317" spans="1:17" x14ac:dyDescent="0.45">
      <c r="A317" s="19" t="s">
        <v>1365</v>
      </c>
      <c r="B317" s="23" t="s">
        <v>897</v>
      </c>
      <c r="C317" s="17" t="s">
        <v>898</v>
      </c>
      <c r="D317" s="53">
        <v>895</v>
      </c>
      <c r="E317" s="470">
        <v>1.01</v>
      </c>
      <c r="F317" s="303">
        <v>1.21</v>
      </c>
      <c r="G317" s="63">
        <v>1.3220000000000001</v>
      </c>
      <c r="H317" s="288">
        <v>4.87E-2</v>
      </c>
      <c r="I317" s="91">
        <v>0.17660000000000001</v>
      </c>
      <c r="J317" s="41">
        <v>0.84530000000000005</v>
      </c>
      <c r="K317" s="41">
        <v>0.81850000000000001</v>
      </c>
      <c r="L317" s="41">
        <v>0.77470000000000006</v>
      </c>
      <c r="M317" s="41">
        <v>0.61019999999999996</v>
      </c>
      <c r="N317" s="41">
        <v>0.17780000000000001</v>
      </c>
      <c r="O317" s="41">
        <v>0.90010000000000001</v>
      </c>
      <c r="P317" s="64">
        <v>0.7369</v>
      </c>
      <c r="Q317" s="288">
        <v>2.2000000000000001E-3</v>
      </c>
    </row>
    <row r="318" spans="1:17" x14ac:dyDescent="0.45">
      <c r="A318" s="19" t="s">
        <v>1365</v>
      </c>
      <c r="B318" s="23" t="s">
        <v>899</v>
      </c>
      <c r="C318" s="17" t="s">
        <v>532</v>
      </c>
      <c r="D318" s="53">
        <v>854</v>
      </c>
      <c r="E318" s="470">
        <v>1.04</v>
      </c>
      <c r="F318" s="303">
        <v>1.24</v>
      </c>
      <c r="G318" s="63">
        <v>1.1762999999999999</v>
      </c>
      <c r="H318" s="288">
        <v>5.0500000000000003E-2</v>
      </c>
      <c r="I318" s="91">
        <v>0.54790000000000005</v>
      </c>
      <c r="J318" s="41">
        <v>0.85509999999999997</v>
      </c>
      <c r="K318" s="41">
        <v>0.78190000000000004</v>
      </c>
      <c r="L318" s="41">
        <v>0.68879999999999997</v>
      </c>
      <c r="M318" s="41">
        <v>0.62629999999999997</v>
      </c>
      <c r="N318" s="41">
        <v>0.61299999999999999</v>
      </c>
      <c r="O318" s="41">
        <v>0.90429999999999999</v>
      </c>
      <c r="P318" s="64">
        <v>0.72609999999999997</v>
      </c>
      <c r="Q318" s="288">
        <v>0.71660000000000001</v>
      </c>
    </row>
    <row r="319" spans="1:17" x14ac:dyDescent="0.45">
      <c r="A319" s="19" t="s">
        <v>1365</v>
      </c>
      <c r="B319" s="23" t="s">
        <v>900</v>
      </c>
      <c r="C319" s="17" t="s">
        <v>534</v>
      </c>
      <c r="D319" s="53">
        <v>989</v>
      </c>
      <c r="E319" s="472">
        <v>1.03</v>
      </c>
      <c r="F319" s="309">
        <v>1.23</v>
      </c>
      <c r="G319" s="63">
        <v>1.7021999999999999</v>
      </c>
      <c r="H319" s="310">
        <v>7.8299999999999995E-2</v>
      </c>
      <c r="I319" s="299">
        <v>0.81130000000000002</v>
      </c>
      <c r="J319" s="67">
        <v>0.88260000000000005</v>
      </c>
      <c r="K319" s="67">
        <v>0.89759999999999995</v>
      </c>
      <c r="L319" s="67">
        <v>0.87919999999999998</v>
      </c>
      <c r="M319" s="67">
        <v>0.85729999999999995</v>
      </c>
      <c r="N319" s="67">
        <v>0.85389999999999999</v>
      </c>
      <c r="O319" s="67">
        <v>0.93210000000000004</v>
      </c>
      <c r="P319" s="68">
        <v>0.89639999999999997</v>
      </c>
      <c r="Q319" s="288">
        <v>0.84530000000000005</v>
      </c>
    </row>
    <row r="320" spans="1:17" x14ac:dyDescent="0.45">
      <c r="A320" s="19" t="s">
        <v>1363</v>
      </c>
      <c r="B320" s="25" t="s">
        <v>901</v>
      </c>
      <c r="C320" s="17"/>
      <c r="D320" s="87">
        <v>3095</v>
      </c>
      <c r="E320" s="469">
        <v>1.05</v>
      </c>
      <c r="F320" s="300">
        <v>1.25</v>
      </c>
      <c r="G320" s="92">
        <v>1.7222999999999999</v>
      </c>
      <c r="H320" s="287">
        <v>6.0199999999999997E-2</v>
      </c>
      <c r="I320" s="90">
        <v>0.58720000000000006</v>
      </c>
      <c r="J320" s="102">
        <v>0.83199999999999996</v>
      </c>
      <c r="K320" s="102">
        <v>0.81989999999999996</v>
      </c>
      <c r="L320" s="102">
        <v>0.75229999999999997</v>
      </c>
      <c r="M320" s="102">
        <v>0.66620000000000001</v>
      </c>
      <c r="N320" s="102">
        <v>0.64059999999999995</v>
      </c>
      <c r="O320" s="102">
        <v>0.90339999999999998</v>
      </c>
      <c r="P320" s="103">
        <v>0.78080000000000005</v>
      </c>
      <c r="Q320" s="287">
        <v>0.86329999999999996</v>
      </c>
    </row>
    <row r="321" spans="1:17" x14ac:dyDescent="0.45">
      <c r="A321" s="19" t="s">
        <v>1365</v>
      </c>
      <c r="B321" s="23" t="s">
        <v>902</v>
      </c>
      <c r="C321" s="17" t="s">
        <v>537</v>
      </c>
      <c r="D321" s="53">
        <v>401</v>
      </c>
      <c r="E321" s="470">
        <v>1.05</v>
      </c>
      <c r="F321" s="303">
        <v>1.25</v>
      </c>
      <c r="G321" s="63">
        <v>1.5423</v>
      </c>
      <c r="H321" s="288">
        <v>0.1124</v>
      </c>
      <c r="I321" s="91">
        <v>0.55620000000000003</v>
      </c>
      <c r="J321" s="41">
        <v>0.84440000000000004</v>
      </c>
      <c r="K321" s="41">
        <v>0.80689999999999995</v>
      </c>
      <c r="L321" s="41">
        <v>0.72050000000000003</v>
      </c>
      <c r="M321" s="41">
        <v>0.68010000000000004</v>
      </c>
      <c r="N321" s="41">
        <v>0.67149999999999999</v>
      </c>
      <c r="O321" s="41">
        <v>0.90780000000000005</v>
      </c>
      <c r="P321" s="64">
        <v>0.755</v>
      </c>
      <c r="Q321" s="288">
        <v>0.83540000000000003</v>
      </c>
    </row>
    <row r="322" spans="1:17" x14ac:dyDescent="0.45">
      <c r="A322" s="19" t="s">
        <v>1365</v>
      </c>
      <c r="B322" s="23" t="s">
        <v>903</v>
      </c>
      <c r="C322" s="17" t="s">
        <v>539</v>
      </c>
      <c r="D322" s="53">
        <v>259</v>
      </c>
      <c r="E322" s="470">
        <v>1.05</v>
      </c>
      <c r="F322" s="303">
        <v>1.25</v>
      </c>
      <c r="G322" s="63">
        <v>1.9328000000000001</v>
      </c>
      <c r="H322" s="288">
        <v>0.1111</v>
      </c>
      <c r="I322" s="91">
        <v>0.67130000000000001</v>
      </c>
      <c r="J322" s="41">
        <v>0.88890000000000002</v>
      </c>
      <c r="K322" s="41">
        <v>0.88429999999999997</v>
      </c>
      <c r="L322" s="41">
        <v>0.84260000000000002</v>
      </c>
      <c r="M322" s="41">
        <v>0.71299999999999997</v>
      </c>
      <c r="N322" s="41">
        <v>0.72689999999999999</v>
      </c>
      <c r="O322" s="41">
        <v>0.91669999999999996</v>
      </c>
      <c r="P322" s="64">
        <v>0.89349999999999996</v>
      </c>
      <c r="Q322" s="288">
        <v>0.81469999999999998</v>
      </c>
    </row>
    <row r="323" spans="1:17" x14ac:dyDescent="0.45">
      <c r="A323" s="19" t="s">
        <v>1365</v>
      </c>
      <c r="B323" s="150" t="s">
        <v>1354</v>
      </c>
      <c r="C323" s="17" t="s">
        <v>541</v>
      </c>
      <c r="D323" s="53">
        <v>1338</v>
      </c>
      <c r="E323" s="470">
        <v>1.05</v>
      </c>
      <c r="F323" s="303">
        <v>1.25</v>
      </c>
      <c r="G323" s="63">
        <v>1.8609</v>
      </c>
      <c r="H323" s="288">
        <v>3.5700000000000003E-2</v>
      </c>
      <c r="I323" s="91">
        <v>0.46379999999999999</v>
      </c>
      <c r="J323" s="41">
        <v>0.78380000000000005</v>
      </c>
      <c r="K323" s="41">
        <v>0.77790000000000004</v>
      </c>
      <c r="L323" s="41">
        <v>0.67659999999999998</v>
      </c>
      <c r="M323" s="41">
        <v>0.55830000000000002</v>
      </c>
      <c r="N323" s="41">
        <v>0.51060000000000005</v>
      </c>
      <c r="O323" s="41">
        <v>0.89449999999999996</v>
      </c>
      <c r="P323" s="64">
        <v>0.70889999999999997</v>
      </c>
      <c r="Q323" s="288">
        <v>0.88270000000000004</v>
      </c>
    </row>
    <row r="324" spans="1:17" x14ac:dyDescent="0.45">
      <c r="A324" s="19" t="s">
        <v>1365</v>
      </c>
      <c r="B324" s="23" t="s">
        <v>904</v>
      </c>
      <c r="C324" s="17" t="s">
        <v>543</v>
      </c>
      <c r="D324" s="53">
        <v>199</v>
      </c>
      <c r="E324" s="470">
        <v>1.03</v>
      </c>
      <c r="F324" s="303">
        <v>1.23</v>
      </c>
      <c r="G324" s="63">
        <v>1.5793999999999999</v>
      </c>
      <c r="H324" s="288">
        <v>5.9799999999999999E-2</v>
      </c>
      <c r="I324" s="91">
        <v>0.73370000000000002</v>
      </c>
      <c r="J324" s="41">
        <v>0.80979999999999996</v>
      </c>
      <c r="K324" s="41">
        <v>0.8478</v>
      </c>
      <c r="L324" s="41">
        <v>0.82609999999999995</v>
      </c>
      <c r="M324" s="41">
        <v>0.80430000000000001</v>
      </c>
      <c r="N324" s="41">
        <v>0.79349999999999998</v>
      </c>
      <c r="O324" s="41">
        <v>0.89670000000000005</v>
      </c>
      <c r="P324" s="64">
        <v>0.86409999999999998</v>
      </c>
      <c r="Q324" s="288">
        <v>0.77390000000000003</v>
      </c>
    </row>
    <row r="325" spans="1:17" x14ac:dyDescent="0.45">
      <c r="A325" s="19" t="s">
        <v>1365</v>
      </c>
      <c r="B325" s="23" t="s">
        <v>905</v>
      </c>
      <c r="C325" s="17" t="s">
        <v>545</v>
      </c>
      <c r="D325" s="53">
        <v>234</v>
      </c>
      <c r="E325" s="470">
        <v>1.03</v>
      </c>
      <c r="F325" s="303">
        <v>1.23</v>
      </c>
      <c r="G325" s="63">
        <v>1.2648999999999999</v>
      </c>
      <c r="H325" s="288">
        <v>0.14000000000000001</v>
      </c>
      <c r="I325" s="91">
        <v>0.73</v>
      </c>
      <c r="J325" s="41">
        <v>0.92500000000000004</v>
      </c>
      <c r="K325" s="41">
        <v>0.9</v>
      </c>
      <c r="L325" s="41">
        <v>0.9</v>
      </c>
      <c r="M325" s="41">
        <v>0.80500000000000005</v>
      </c>
      <c r="N325" s="41">
        <v>0.76</v>
      </c>
      <c r="O325" s="41">
        <v>0.94499999999999995</v>
      </c>
      <c r="P325" s="64">
        <v>0.9</v>
      </c>
      <c r="Q325" s="288">
        <v>0.82050000000000001</v>
      </c>
    </row>
    <row r="326" spans="1:17" x14ac:dyDescent="0.45">
      <c r="A326" s="19" t="s">
        <v>1365</v>
      </c>
      <c r="B326" s="23" t="s">
        <v>906</v>
      </c>
      <c r="C326" s="17" t="s">
        <v>547</v>
      </c>
      <c r="D326" s="53">
        <v>664</v>
      </c>
      <c r="E326" s="472">
        <v>1.04</v>
      </c>
      <c r="F326" s="309">
        <v>1.24</v>
      </c>
      <c r="G326" s="63">
        <v>1.7802</v>
      </c>
      <c r="H326" s="310">
        <v>2.9700000000000001E-2</v>
      </c>
      <c r="I326" s="299">
        <v>0.73980000000000001</v>
      </c>
      <c r="J326" s="67">
        <v>0.87919999999999998</v>
      </c>
      <c r="K326" s="67">
        <v>0.85499999999999998</v>
      </c>
      <c r="L326" s="67">
        <v>0.8216</v>
      </c>
      <c r="M326" s="67">
        <v>0.77510000000000001</v>
      </c>
      <c r="N326" s="67">
        <v>0.7732</v>
      </c>
      <c r="O326" s="67">
        <v>0.90149999999999997</v>
      </c>
      <c r="P326" s="68">
        <v>0.83640000000000003</v>
      </c>
      <c r="Q326" s="288">
        <v>0.90210000000000001</v>
      </c>
    </row>
    <row r="327" spans="1:17" x14ac:dyDescent="0.45">
      <c r="A327" s="19" t="s">
        <v>1363</v>
      </c>
      <c r="B327" s="25" t="s">
        <v>907</v>
      </c>
      <c r="C327" s="17"/>
      <c r="D327" s="87">
        <v>7252</v>
      </c>
      <c r="E327" s="469">
        <v>0.97</v>
      </c>
      <c r="F327" s="300">
        <v>1.17</v>
      </c>
      <c r="G327" s="92">
        <v>1.1627000000000001</v>
      </c>
      <c r="H327" s="287">
        <v>0.20530000000000001</v>
      </c>
      <c r="I327" s="90">
        <v>0.59930000000000005</v>
      </c>
      <c r="J327" s="102">
        <v>0.85570000000000002</v>
      </c>
      <c r="K327" s="102">
        <v>0.79410000000000003</v>
      </c>
      <c r="L327" s="102">
        <v>0.74719999999999998</v>
      </c>
      <c r="M327" s="102">
        <v>0.67710000000000004</v>
      </c>
      <c r="N327" s="102">
        <v>0.70620000000000005</v>
      </c>
      <c r="O327" s="102">
        <v>0.90959999999999996</v>
      </c>
      <c r="P327" s="103">
        <v>0.78400000000000003</v>
      </c>
      <c r="Q327" s="287">
        <v>0.66559999999999997</v>
      </c>
    </row>
    <row r="328" spans="1:17" x14ac:dyDescent="0.45">
      <c r="A328" s="19" t="s">
        <v>1365</v>
      </c>
      <c r="B328" s="23" t="s">
        <v>908</v>
      </c>
      <c r="C328" s="17" t="s">
        <v>550</v>
      </c>
      <c r="D328" s="53">
        <v>518</v>
      </c>
      <c r="E328" s="470">
        <v>0.98</v>
      </c>
      <c r="F328" s="303">
        <v>1.18</v>
      </c>
      <c r="G328" s="63">
        <v>1.1359999999999999</v>
      </c>
      <c r="H328" s="288">
        <v>3.2500000000000001E-2</v>
      </c>
      <c r="I328" s="91">
        <v>0.56489999999999996</v>
      </c>
      <c r="J328" s="41">
        <v>0.81820000000000004</v>
      </c>
      <c r="K328" s="41">
        <v>0.75760000000000005</v>
      </c>
      <c r="L328" s="41">
        <v>0.71</v>
      </c>
      <c r="M328" s="41">
        <v>0.68179999999999996</v>
      </c>
      <c r="N328" s="41">
        <v>0.92420000000000002</v>
      </c>
      <c r="O328" s="41">
        <v>0.9264</v>
      </c>
      <c r="P328" s="64">
        <v>0.80089999999999995</v>
      </c>
      <c r="Q328" s="288">
        <v>0.78959999999999997</v>
      </c>
    </row>
    <row r="329" spans="1:17" x14ac:dyDescent="0.45">
      <c r="A329" s="19" t="s">
        <v>1365</v>
      </c>
      <c r="B329" s="23" t="s">
        <v>909</v>
      </c>
      <c r="C329" s="17" t="s">
        <v>552</v>
      </c>
      <c r="D329" s="53">
        <v>198</v>
      </c>
      <c r="E329" s="470">
        <v>0.97</v>
      </c>
      <c r="F329" s="303">
        <v>1.17</v>
      </c>
      <c r="G329" s="63">
        <v>1.1856</v>
      </c>
      <c r="H329" s="288">
        <v>6.7100000000000007E-2</v>
      </c>
      <c r="I329" s="91">
        <v>0.71950000000000003</v>
      </c>
      <c r="J329" s="41">
        <v>0.92679999999999996</v>
      </c>
      <c r="K329" s="41">
        <v>0.90849999999999997</v>
      </c>
      <c r="L329" s="41">
        <v>0.85980000000000001</v>
      </c>
      <c r="M329" s="41">
        <v>0.79879999999999995</v>
      </c>
      <c r="N329" s="41">
        <v>0.79269999999999996</v>
      </c>
      <c r="O329" s="41">
        <v>0.94510000000000005</v>
      </c>
      <c r="P329" s="64">
        <v>0.90849999999999997</v>
      </c>
      <c r="Q329" s="288">
        <v>0.65659999999999996</v>
      </c>
    </row>
    <row r="330" spans="1:17" x14ac:dyDescent="0.45">
      <c r="A330" s="19" t="s">
        <v>1365</v>
      </c>
      <c r="B330" s="23" t="s">
        <v>910</v>
      </c>
      <c r="C330" s="17" t="s">
        <v>554</v>
      </c>
      <c r="D330" s="53">
        <v>601</v>
      </c>
      <c r="E330" s="470">
        <v>0.98</v>
      </c>
      <c r="F330" s="303">
        <v>1.18</v>
      </c>
      <c r="G330" s="63">
        <v>1.0434000000000001</v>
      </c>
      <c r="H330" s="288">
        <v>0.31169999999999998</v>
      </c>
      <c r="I330" s="91">
        <v>0.51349999999999996</v>
      </c>
      <c r="J330" s="41">
        <v>0.84860000000000002</v>
      </c>
      <c r="K330" s="41">
        <v>0.76400000000000001</v>
      </c>
      <c r="L330" s="41">
        <v>0.70809999999999995</v>
      </c>
      <c r="M330" s="41">
        <v>0.59460000000000002</v>
      </c>
      <c r="N330" s="41">
        <v>0.60360000000000003</v>
      </c>
      <c r="O330" s="41">
        <v>0.89729999999999999</v>
      </c>
      <c r="P330" s="64">
        <v>0.72789999999999999</v>
      </c>
      <c r="Q330" s="288">
        <v>0.64229999999999998</v>
      </c>
    </row>
    <row r="331" spans="1:17" x14ac:dyDescent="0.45">
      <c r="A331" s="19" t="s">
        <v>1365</v>
      </c>
      <c r="B331" s="23" t="s">
        <v>911</v>
      </c>
      <c r="C331" s="17" t="s">
        <v>556</v>
      </c>
      <c r="D331" s="53">
        <v>632</v>
      </c>
      <c r="E331" s="470">
        <v>0.96</v>
      </c>
      <c r="F331" s="303">
        <v>1.1599999999999999</v>
      </c>
      <c r="G331" s="63">
        <v>1.0803</v>
      </c>
      <c r="H331" s="288">
        <v>0.1147</v>
      </c>
      <c r="I331" s="91">
        <v>0.55379999999999996</v>
      </c>
      <c r="J331" s="41">
        <v>0.83509999999999995</v>
      </c>
      <c r="K331" s="41">
        <v>0.85129999999999995</v>
      </c>
      <c r="L331" s="41">
        <v>0.75990000000000002</v>
      </c>
      <c r="M331" s="41">
        <v>0.63439999999999996</v>
      </c>
      <c r="N331" s="41">
        <v>0.61829999999999996</v>
      </c>
      <c r="O331" s="41">
        <v>0.91220000000000001</v>
      </c>
      <c r="P331" s="64">
        <v>0.81359999999999999</v>
      </c>
      <c r="Q331" s="288">
        <v>0.57589999999999997</v>
      </c>
    </row>
    <row r="332" spans="1:17" x14ac:dyDescent="0.45">
      <c r="A332" s="19" t="s">
        <v>1365</v>
      </c>
      <c r="B332" s="23" t="s">
        <v>912</v>
      </c>
      <c r="C332" s="17" t="s">
        <v>558</v>
      </c>
      <c r="D332" s="53">
        <v>511</v>
      </c>
      <c r="E332" s="470">
        <v>0.98</v>
      </c>
      <c r="F332" s="303">
        <v>1.18</v>
      </c>
      <c r="G332" s="63">
        <v>1.1719999999999999</v>
      </c>
      <c r="H332" s="288">
        <v>8.6999999999999994E-2</v>
      </c>
      <c r="I332" s="91">
        <v>0.60660000000000003</v>
      </c>
      <c r="J332" s="41">
        <v>0.74739999999999995</v>
      </c>
      <c r="K332" s="41">
        <v>0.79920000000000002</v>
      </c>
      <c r="L332" s="41">
        <v>0.76600000000000001</v>
      </c>
      <c r="M332" s="41">
        <v>0.67910000000000004</v>
      </c>
      <c r="N332" s="41">
        <v>0.70599999999999996</v>
      </c>
      <c r="O332" s="41">
        <v>0.82820000000000005</v>
      </c>
      <c r="P332" s="64">
        <v>0.8075</v>
      </c>
      <c r="Q332" s="288">
        <v>0.57340000000000002</v>
      </c>
    </row>
    <row r="333" spans="1:17" x14ac:dyDescent="0.45">
      <c r="A333" s="19" t="s">
        <v>1365</v>
      </c>
      <c r="B333" s="23" t="s">
        <v>913</v>
      </c>
      <c r="C333" s="17" t="s">
        <v>560</v>
      </c>
      <c r="D333" s="53">
        <v>632</v>
      </c>
      <c r="E333" s="470">
        <v>0.97</v>
      </c>
      <c r="F333" s="303">
        <v>1.17</v>
      </c>
      <c r="G333" s="63">
        <v>1.3193999999999999</v>
      </c>
      <c r="H333" s="288">
        <v>0.57289999999999996</v>
      </c>
      <c r="I333" s="91">
        <v>0.60170000000000001</v>
      </c>
      <c r="J333" s="41">
        <v>0.8831</v>
      </c>
      <c r="K333" s="41">
        <v>0.78469999999999995</v>
      </c>
      <c r="L333" s="41">
        <v>0.69830000000000003</v>
      </c>
      <c r="M333" s="41">
        <v>0.6542</v>
      </c>
      <c r="N333" s="41">
        <v>0.66779999999999995</v>
      </c>
      <c r="O333" s="41">
        <v>0.94069999999999998</v>
      </c>
      <c r="P333" s="64">
        <v>0.73899999999999999</v>
      </c>
      <c r="Q333" s="288">
        <v>0.61870000000000003</v>
      </c>
    </row>
    <row r="334" spans="1:17" x14ac:dyDescent="0.45">
      <c r="A334" s="19" t="s">
        <v>1365</v>
      </c>
      <c r="B334" s="23" t="s">
        <v>914</v>
      </c>
      <c r="C334" s="17" t="s">
        <v>562</v>
      </c>
      <c r="D334" s="53">
        <v>879</v>
      </c>
      <c r="E334" s="470">
        <v>0.98</v>
      </c>
      <c r="F334" s="303">
        <v>1.18</v>
      </c>
      <c r="G334" s="63">
        <v>1.2259</v>
      </c>
      <c r="H334" s="288">
        <v>0.1348</v>
      </c>
      <c r="I334" s="91">
        <v>0.67169999999999996</v>
      </c>
      <c r="J334" s="41">
        <v>0.85019999999999996</v>
      </c>
      <c r="K334" s="41">
        <v>0.78339999999999999</v>
      </c>
      <c r="L334" s="41">
        <v>0.74880000000000002</v>
      </c>
      <c r="M334" s="41">
        <v>0.71199999999999997</v>
      </c>
      <c r="N334" s="41">
        <v>0.7016</v>
      </c>
      <c r="O334" s="41">
        <v>0.89170000000000005</v>
      </c>
      <c r="P334" s="64">
        <v>0.78800000000000003</v>
      </c>
      <c r="Q334" s="288">
        <v>0.62</v>
      </c>
    </row>
    <row r="335" spans="1:17" x14ac:dyDescent="0.45">
      <c r="A335" s="19" t="s">
        <v>1365</v>
      </c>
      <c r="B335" s="23" t="s">
        <v>915</v>
      </c>
      <c r="C335" s="17" t="s">
        <v>564</v>
      </c>
      <c r="D335" s="53">
        <v>729</v>
      </c>
      <c r="E335" s="470">
        <v>0.97</v>
      </c>
      <c r="F335" s="303">
        <v>1.17</v>
      </c>
      <c r="G335" s="63">
        <v>1.3781000000000001</v>
      </c>
      <c r="H335" s="288">
        <v>0.1263</v>
      </c>
      <c r="I335" s="91">
        <v>0.71319999999999995</v>
      </c>
      <c r="J335" s="41">
        <v>0.90039999999999998</v>
      </c>
      <c r="K335" s="41">
        <v>0.88859999999999995</v>
      </c>
      <c r="L335" s="41">
        <v>0.87370000000000003</v>
      </c>
      <c r="M335" s="41">
        <v>0.79490000000000005</v>
      </c>
      <c r="N335" s="41">
        <v>0.9153</v>
      </c>
      <c r="O335" s="41">
        <v>0.94059999999999999</v>
      </c>
      <c r="P335" s="64">
        <v>0.86780000000000002</v>
      </c>
      <c r="Q335" s="288">
        <v>0.79420000000000002</v>
      </c>
    </row>
    <row r="336" spans="1:17" x14ac:dyDescent="0.45">
      <c r="A336" s="19" t="s">
        <v>1365</v>
      </c>
      <c r="B336" s="23" t="s">
        <v>916</v>
      </c>
      <c r="C336" s="17" t="s">
        <v>566</v>
      </c>
      <c r="D336" s="53">
        <v>659</v>
      </c>
      <c r="E336" s="470">
        <v>0.96</v>
      </c>
      <c r="F336" s="303">
        <v>1.1599999999999999</v>
      </c>
      <c r="G336" s="63">
        <v>1.2225999999999999</v>
      </c>
      <c r="H336" s="288">
        <v>0.28110000000000002</v>
      </c>
      <c r="I336" s="91">
        <v>0.84330000000000005</v>
      </c>
      <c r="J336" s="41">
        <v>0.88049999999999995</v>
      </c>
      <c r="K336" s="41">
        <v>0.8821</v>
      </c>
      <c r="L336" s="41">
        <v>0.89500000000000002</v>
      </c>
      <c r="M336" s="41">
        <v>0.87560000000000004</v>
      </c>
      <c r="N336" s="41">
        <v>0.88049999999999995</v>
      </c>
      <c r="O336" s="41">
        <v>0.94020000000000004</v>
      </c>
      <c r="P336" s="64">
        <v>0.90310000000000001</v>
      </c>
      <c r="Q336" s="288">
        <v>0.67530000000000001</v>
      </c>
    </row>
    <row r="337" spans="1:17" x14ac:dyDescent="0.45">
      <c r="A337" s="19" t="s">
        <v>1365</v>
      </c>
      <c r="B337" s="23" t="s">
        <v>917</v>
      </c>
      <c r="C337" s="17" t="s">
        <v>568</v>
      </c>
      <c r="D337" s="53">
        <v>348</v>
      </c>
      <c r="E337" s="470">
        <v>0.97</v>
      </c>
      <c r="F337" s="303">
        <v>1.17</v>
      </c>
      <c r="G337" s="63">
        <v>1.0773999999999999</v>
      </c>
      <c r="H337" s="288">
        <v>0.115</v>
      </c>
      <c r="I337" s="91">
        <v>0.38019999999999998</v>
      </c>
      <c r="J337" s="41">
        <v>0.91369999999999996</v>
      </c>
      <c r="K337" s="41">
        <v>0.7732</v>
      </c>
      <c r="L337" s="41">
        <v>0.65180000000000005</v>
      </c>
      <c r="M337" s="41">
        <v>0.5272</v>
      </c>
      <c r="N337" s="41">
        <v>0.42170000000000002</v>
      </c>
      <c r="O337" s="41">
        <v>0.92969999999999997</v>
      </c>
      <c r="P337" s="64">
        <v>0.67410000000000003</v>
      </c>
      <c r="Q337" s="288">
        <v>0.69540000000000002</v>
      </c>
    </row>
    <row r="338" spans="1:17" x14ac:dyDescent="0.45">
      <c r="A338" s="19" t="s">
        <v>1365</v>
      </c>
      <c r="B338" s="23" t="s">
        <v>918</v>
      </c>
      <c r="C338" s="17" t="s">
        <v>570</v>
      </c>
      <c r="D338" s="53">
        <v>535</v>
      </c>
      <c r="E338" s="470">
        <v>0.98</v>
      </c>
      <c r="F338" s="303">
        <v>1.18</v>
      </c>
      <c r="G338" s="63">
        <v>0.9083</v>
      </c>
      <c r="H338" s="288">
        <v>0.29799999999999999</v>
      </c>
      <c r="I338" s="91">
        <v>0.73</v>
      </c>
      <c r="J338" s="41">
        <v>0.81200000000000006</v>
      </c>
      <c r="K338" s="41">
        <v>0.81200000000000006</v>
      </c>
      <c r="L338" s="41">
        <v>0.79400000000000004</v>
      </c>
      <c r="M338" s="41">
        <v>0.78200000000000003</v>
      </c>
      <c r="N338" s="41">
        <v>0.78200000000000003</v>
      </c>
      <c r="O338" s="41">
        <v>0.874</v>
      </c>
      <c r="P338" s="64">
        <v>0.79800000000000004</v>
      </c>
      <c r="Q338" s="288">
        <v>0.58130000000000004</v>
      </c>
    </row>
    <row r="339" spans="1:17" x14ac:dyDescent="0.45">
      <c r="A339" s="19" t="s">
        <v>1365</v>
      </c>
      <c r="B339" s="23" t="s">
        <v>919</v>
      </c>
      <c r="C339" s="17" t="s">
        <v>572</v>
      </c>
      <c r="D339" s="53">
        <v>641</v>
      </c>
      <c r="E339" s="470">
        <v>0.98</v>
      </c>
      <c r="F339" s="303">
        <v>1.18</v>
      </c>
      <c r="G339" s="63">
        <v>1.1109</v>
      </c>
      <c r="H339" s="288">
        <v>0.1731</v>
      </c>
      <c r="I339" s="91">
        <v>0.26719999999999999</v>
      </c>
      <c r="J339" s="41">
        <v>0.84370000000000001</v>
      </c>
      <c r="K339" s="41">
        <v>0.57650000000000001</v>
      </c>
      <c r="L339" s="41">
        <v>0.53949999999999998</v>
      </c>
      <c r="M339" s="41">
        <v>0.41849999999999998</v>
      </c>
      <c r="N339" s="41">
        <v>0.4672</v>
      </c>
      <c r="O339" s="41">
        <v>0.8639</v>
      </c>
      <c r="P339" s="64">
        <v>0.63360000000000005</v>
      </c>
      <c r="Q339" s="288">
        <v>0.70509999999999995</v>
      </c>
    </row>
    <row r="340" spans="1:17" x14ac:dyDescent="0.45">
      <c r="A340" s="19" t="s">
        <v>1365</v>
      </c>
      <c r="B340" s="23" t="s">
        <v>920</v>
      </c>
      <c r="C340" s="17" t="s">
        <v>574</v>
      </c>
      <c r="D340" s="53">
        <v>369</v>
      </c>
      <c r="E340" s="472">
        <v>1.01</v>
      </c>
      <c r="F340" s="309">
        <v>1.21</v>
      </c>
      <c r="G340" s="63">
        <v>1.3976999999999999</v>
      </c>
      <c r="H340" s="310">
        <v>0.20499999999999999</v>
      </c>
      <c r="I340" s="299">
        <v>0.49690000000000001</v>
      </c>
      <c r="J340" s="67">
        <v>0.91930000000000001</v>
      </c>
      <c r="K340" s="67">
        <v>0.78259999999999996</v>
      </c>
      <c r="L340" s="67">
        <v>0.68010000000000004</v>
      </c>
      <c r="M340" s="67">
        <v>0.57450000000000001</v>
      </c>
      <c r="N340" s="67">
        <v>0.56520000000000004</v>
      </c>
      <c r="O340" s="67">
        <v>0.95650000000000002</v>
      </c>
      <c r="P340" s="68">
        <v>0.70499999999999996</v>
      </c>
      <c r="Q340" s="288">
        <v>0.75880000000000003</v>
      </c>
    </row>
    <row r="341" spans="1:17" x14ac:dyDescent="0.45">
      <c r="A341" s="19" t="s">
        <v>1363</v>
      </c>
      <c r="B341" s="25" t="s">
        <v>921</v>
      </c>
      <c r="C341" s="17"/>
      <c r="D341" s="87">
        <v>6981</v>
      </c>
      <c r="E341" s="469">
        <v>0.97</v>
      </c>
      <c r="F341" s="300">
        <v>1.17</v>
      </c>
      <c r="G341" s="92">
        <v>1.1242000000000001</v>
      </c>
      <c r="H341" s="287">
        <v>0.13200000000000001</v>
      </c>
      <c r="I341" s="90">
        <v>0.58430000000000004</v>
      </c>
      <c r="J341" s="102">
        <v>0.83709999999999996</v>
      </c>
      <c r="K341" s="102">
        <v>0.81779999999999997</v>
      </c>
      <c r="L341" s="102">
        <v>0.76939999999999997</v>
      </c>
      <c r="M341" s="102">
        <v>0.63849999999999996</v>
      </c>
      <c r="N341" s="102">
        <v>0.64219999999999999</v>
      </c>
      <c r="O341" s="102">
        <v>0.90480000000000005</v>
      </c>
      <c r="P341" s="103">
        <v>0.78680000000000005</v>
      </c>
      <c r="Q341" s="287">
        <v>0.66210000000000002</v>
      </c>
    </row>
    <row r="342" spans="1:17" x14ac:dyDescent="0.45">
      <c r="A342" s="19" t="s">
        <v>1365</v>
      </c>
      <c r="B342" s="23" t="s">
        <v>922</v>
      </c>
      <c r="C342" s="17" t="s">
        <v>577</v>
      </c>
      <c r="D342" s="53">
        <v>985</v>
      </c>
      <c r="E342" s="470">
        <v>0.97</v>
      </c>
      <c r="F342" s="303">
        <v>1.17</v>
      </c>
      <c r="G342" s="63">
        <v>1.3221000000000001</v>
      </c>
      <c r="H342" s="288">
        <v>0.4995</v>
      </c>
      <c r="I342" s="91">
        <v>0.62719999999999998</v>
      </c>
      <c r="J342" s="41">
        <v>0.91100000000000003</v>
      </c>
      <c r="K342" s="41">
        <v>0.92249999999999999</v>
      </c>
      <c r="L342" s="41">
        <v>0.90680000000000005</v>
      </c>
      <c r="M342" s="41">
        <v>0.66069999999999995</v>
      </c>
      <c r="N342" s="41">
        <v>0.69740000000000002</v>
      </c>
      <c r="O342" s="41">
        <v>0.9476</v>
      </c>
      <c r="P342" s="64">
        <v>0.90580000000000005</v>
      </c>
      <c r="Q342" s="288">
        <v>0.56140000000000001</v>
      </c>
    </row>
    <row r="343" spans="1:17" x14ac:dyDescent="0.45">
      <c r="A343" s="19" t="s">
        <v>1365</v>
      </c>
      <c r="B343" s="23" t="s">
        <v>923</v>
      </c>
      <c r="C343" s="17" t="s">
        <v>579</v>
      </c>
      <c r="D343" s="53">
        <v>781</v>
      </c>
      <c r="E343" s="470">
        <v>0.98</v>
      </c>
      <c r="F343" s="303">
        <v>1.18</v>
      </c>
      <c r="G343" s="63">
        <v>1.0051000000000001</v>
      </c>
      <c r="H343" s="288">
        <v>0.21959999999999999</v>
      </c>
      <c r="I343" s="91">
        <v>0.71609999999999996</v>
      </c>
      <c r="J343" s="41">
        <v>0.82520000000000004</v>
      </c>
      <c r="K343" s="41">
        <v>0.81679999999999997</v>
      </c>
      <c r="L343" s="41">
        <v>0.81399999999999995</v>
      </c>
      <c r="M343" s="41">
        <v>0.74829999999999997</v>
      </c>
      <c r="N343" s="41">
        <v>0.751</v>
      </c>
      <c r="O343" s="41">
        <v>0.91749999999999998</v>
      </c>
      <c r="P343" s="64">
        <v>0.82240000000000002</v>
      </c>
      <c r="Q343" s="288">
        <v>0.74260000000000004</v>
      </c>
    </row>
    <row r="344" spans="1:17" x14ac:dyDescent="0.45">
      <c r="A344" s="19" t="s">
        <v>1365</v>
      </c>
      <c r="B344" s="23" t="s">
        <v>924</v>
      </c>
      <c r="C344" s="17" t="s">
        <v>581</v>
      </c>
      <c r="D344" s="53">
        <v>851</v>
      </c>
      <c r="E344" s="470">
        <v>0.98</v>
      </c>
      <c r="F344" s="303">
        <v>1.18</v>
      </c>
      <c r="G344" s="63">
        <v>1.0253000000000001</v>
      </c>
      <c r="H344" s="288">
        <v>1.9699999999999999E-2</v>
      </c>
      <c r="I344" s="91">
        <v>0.59609999999999996</v>
      </c>
      <c r="J344" s="41">
        <v>0.76970000000000005</v>
      </c>
      <c r="K344" s="41">
        <v>0.79610000000000003</v>
      </c>
      <c r="L344" s="41">
        <v>0.70389999999999997</v>
      </c>
      <c r="M344" s="41">
        <v>0.66969999999999996</v>
      </c>
      <c r="N344" s="41">
        <v>0.68030000000000002</v>
      </c>
      <c r="O344" s="41">
        <v>0.84870000000000001</v>
      </c>
      <c r="P344" s="64">
        <v>0.74080000000000001</v>
      </c>
      <c r="Q344" s="288">
        <v>0.60750000000000004</v>
      </c>
    </row>
    <row r="345" spans="1:17" x14ac:dyDescent="0.45">
      <c r="A345" s="19" t="s">
        <v>1365</v>
      </c>
      <c r="B345" s="23" t="s">
        <v>925</v>
      </c>
      <c r="C345" s="17" t="s">
        <v>583</v>
      </c>
      <c r="D345" s="53">
        <v>849</v>
      </c>
      <c r="E345" s="470">
        <v>0.99</v>
      </c>
      <c r="F345" s="303">
        <v>1.19</v>
      </c>
      <c r="G345" s="63">
        <v>1.1097999999999999</v>
      </c>
      <c r="H345" s="288">
        <v>3.6200000000000003E-2</v>
      </c>
      <c r="I345" s="91">
        <v>0.54490000000000005</v>
      </c>
      <c r="J345" s="41">
        <v>0.80920000000000003</v>
      </c>
      <c r="K345" s="41">
        <v>0.80300000000000005</v>
      </c>
      <c r="L345" s="41">
        <v>0.71699999999999997</v>
      </c>
      <c r="M345" s="41">
        <v>0.60599999999999998</v>
      </c>
      <c r="N345" s="41">
        <v>0.64710000000000001</v>
      </c>
      <c r="O345" s="41">
        <v>0.88149999999999995</v>
      </c>
      <c r="P345" s="64">
        <v>0.72070000000000001</v>
      </c>
      <c r="Q345" s="288">
        <v>0.87509999999999999</v>
      </c>
    </row>
    <row r="346" spans="1:17" x14ac:dyDescent="0.45">
      <c r="A346" s="19" t="s">
        <v>1365</v>
      </c>
      <c r="B346" s="23" t="s">
        <v>926</v>
      </c>
      <c r="C346" s="17" t="s">
        <v>585</v>
      </c>
      <c r="D346" s="53">
        <v>1108</v>
      </c>
      <c r="E346" s="470">
        <v>0.96</v>
      </c>
      <c r="F346" s="303">
        <v>1.1599999999999999</v>
      </c>
      <c r="G346" s="63">
        <v>1.0716000000000001</v>
      </c>
      <c r="H346" s="288">
        <v>0.1394</v>
      </c>
      <c r="I346" s="91">
        <v>0.4017</v>
      </c>
      <c r="J346" s="41">
        <v>0.81610000000000005</v>
      </c>
      <c r="K346" s="41">
        <v>0.74060000000000004</v>
      </c>
      <c r="L346" s="41">
        <v>0.6573</v>
      </c>
      <c r="M346" s="41">
        <v>0.46660000000000001</v>
      </c>
      <c r="N346" s="41">
        <v>0.42299999999999999</v>
      </c>
      <c r="O346" s="41">
        <v>0.88770000000000004</v>
      </c>
      <c r="P346" s="64">
        <v>0.72019999999999995</v>
      </c>
      <c r="Q346" s="288">
        <v>0.59570000000000001</v>
      </c>
    </row>
    <row r="347" spans="1:17" x14ac:dyDescent="0.45">
      <c r="A347" s="19" t="s">
        <v>1365</v>
      </c>
      <c r="B347" s="23" t="s">
        <v>927</v>
      </c>
      <c r="C347" s="17" t="s">
        <v>587</v>
      </c>
      <c r="D347" s="53">
        <v>1012</v>
      </c>
      <c r="E347" s="470">
        <v>0.97</v>
      </c>
      <c r="F347" s="303">
        <v>1.17</v>
      </c>
      <c r="G347" s="63">
        <v>1.1727000000000001</v>
      </c>
      <c r="H347" s="288">
        <v>1.0500000000000001E-2</v>
      </c>
      <c r="I347" s="91">
        <v>0.58509999999999995</v>
      </c>
      <c r="J347" s="41">
        <v>0.82250000000000001</v>
      </c>
      <c r="K347" s="41">
        <v>0.79310000000000003</v>
      </c>
      <c r="L347" s="41">
        <v>0.77939999999999998</v>
      </c>
      <c r="M347" s="41">
        <v>0.66180000000000005</v>
      </c>
      <c r="N347" s="41">
        <v>0.64080000000000004</v>
      </c>
      <c r="O347" s="41">
        <v>0.89500000000000002</v>
      </c>
      <c r="P347" s="64">
        <v>0.79830000000000001</v>
      </c>
      <c r="Q347" s="288">
        <v>0.66600000000000004</v>
      </c>
    </row>
    <row r="348" spans="1:17" x14ac:dyDescent="0.45">
      <c r="A348" s="19" t="s">
        <v>1365</v>
      </c>
      <c r="B348" s="23" t="s">
        <v>342</v>
      </c>
      <c r="C348" s="17" t="s">
        <v>343</v>
      </c>
      <c r="D348" s="53">
        <v>722</v>
      </c>
      <c r="E348" s="470">
        <v>0.98</v>
      </c>
      <c r="F348" s="303">
        <v>1.18</v>
      </c>
      <c r="G348" s="63">
        <v>1.2447999999999999</v>
      </c>
      <c r="H348" s="288">
        <v>1.47E-2</v>
      </c>
      <c r="I348" s="91">
        <v>0.71679999999999999</v>
      </c>
      <c r="J348" s="41">
        <v>0.90410000000000001</v>
      </c>
      <c r="K348" s="41">
        <v>0.85550000000000004</v>
      </c>
      <c r="L348" s="41">
        <v>0.82599999999999996</v>
      </c>
      <c r="M348" s="41">
        <v>0.75660000000000005</v>
      </c>
      <c r="N348" s="41">
        <v>0.75370000000000004</v>
      </c>
      <c r="O348" s="41">
        <v>0.9395</v>
      </c>
      <c r="P348" s="64">
        <v>0.80969999999999998</v>
      </c>
      <c r="Q348" s="288">
        <v>0.67730000000000001</v>
      </c>
    </row>
    <row r="349" spans="1:17" x14ac:dyDescent="0.45">
      <c r="A349" s="19" t="s">
        <v>1365</v>
      </c>
      <c r="B349" s="23" t="s">
        <v>928</v>
      </c>
      <c r="C349" s="17" t="s">
        <v>589</v>
      </c>
      <c r="D349" s="53">
        <v>673</v>
      </c>
      <c r="E349" s="472">
        <v>0.98</v>
      </c>
      <c r="F349" s="309">
        <v>1.18</v>
      </c>
      <c r="G349" s="63">
        <v>1.0925</v>
      </c>
      <c r="H349" s="310">
        <v>2.5899999999999999E-2</v>
      </c>
      <c r="I349" s="299">
        <v>0.5494</v>
      </c>
      <c r="J349" s="67">
        <v>0.83140000000000003</v>
      </c>
      <c r="K349" s="67">
        <v>0.81359999999999999</v>
      </c>
      <c r="L349" s="67">
        <v>0.75360000000000005</v>
      </c>
      <c r="M349" s="67">
        <v>0.59</v>
      </c>
      <c r="N349" s="67">
        <v>0.61099999999999999</v>
      </c>
      <c r="O349" s="67">
        <v>0.9173</v>
      </c>
      <c r="P349" s="68">
        <v>0.76180000000000003</v>
      </c>
      <c r="Q349" s="288">
        <v>0.60329999999999995</v>
      </c>
    </row>
    <row r="350" spans="1:17" x14ac:dyDescent="0.45">
      <c r="A350" s="19" t="s">
        <v>1363</v>
      </c>
      <c r="B350" s="25" t="s">
        <v>929</v>
      </c>
      <c r="C350" s="17"/>
      <c r="D350" s="87">
        <v>9732</v>
      </c>
      <c r="E350" s="469">
        <v>1</v>
      </c>
      <c r="F350" s="300">
        <v>1.2</v>
      </c>
      <c r="G350" s="92">
        <v>1.1489</v>
      </c>
      <c r="H350" s="287">
        <v>0.22720000000000001</v>
      </c>
      <c r="I350" s="90">
        <v>0.7228</v>
      </c>
      <c r="J350" s="102">
        <v>0.85580000000000001</v>
      </c>
      <c r="K350" s="102">
        <v>0.84130000000000005</v>
      </c>
      <c r="L350" s="102">
        <v>0.83169999999999999</v>
      </c>
      <c r="M350" s="102">
        <v>0.76780000000000004</v>
      </c>
      <c r="N350" s="102">
        <v>0.76319999999999999</v>
      </c>
      <c r="O350" s="102">
        <v>0.91339999999999999</v>
      </c>
      <c r="P350" s="103">
        <v>0.83850000000000002</v>
      </c>
      <c r="Q350" s="287">
        <v>0.75239999999999996</v>
      </c>
    </row>
    <row r="351" spans="1:17" x14ac:dyDescent="0.45">
      <c r="A351" s="19" t="s">
        <v>1365</v>
      </c>
      <c r="B351" s="23" t="s">
        <v>930</v>
      </c>
      <c r="C351" s="17" t="s">
        <v>592</v>
      </c>
      <c r="D351" s="53">
        <v>1481</v>
      </c>
      <c r="E351" s="470">
        <v>0.98</v>
      </c>
      <c r="F351" s="303">
        <v>1.18</v>
      </c>
      <c r="G351" s="63">
        <v>1.0342</v>
      </c>
      <c r="H351" s="288">
        <v>6.4699999999999994E-2</v>
      </c>
      <c r="I351" s="91">
        <v>0.88480000000000003</v>
      </c>
      <c r="J351" s="41">
        <v>0.92669999999999997</v>
      </c>
      <c r="K351" s="41">
        <v>0.92749999999999999</v>
      </c>
      <c r="L351" s="41">
        <v>0.93169999999999997</v>
      </c>
      <c r="M351" s="41">
        <v>0.90259999999999996</v>
      </c>
      <c r="N351" s="41">
        <v>0.90039999999999998</v>
      </c>
      <c r="O351" s="41">
        <v>0.95730000000000004</v>
      </c>
      <c r="P351" s="64">
        <v>0.92959999999999998</v>
      </c>
      <c r="Q351" s="288">
        <v>0.80889999999999995</v>
      </c>
    </row>
    <row r="352" spans="1:17" x14ac:dyDescent="0.45">
      <c r="A352" s="19" t="s">
        <v>1365</v>
      </c>
      <c r="B352" s="23" t="s">
        <v>931</v>
      </c>
      <c r="C352" s="17" t="s">
        <v>594</v>
      </c>
      <c r="D352" s="53">
        <v>986</v>
      </c>
      <c r="E352" s="470">
        <v>0.98</v>
      </c>
      <c r="F352" s="303">
        <v>1.18</v>
      </c>
      <c r="G352" s="63">
        <v>1.3042</v>
      </c>
      <c r="H352" s="288">
        <v>0.64929999999999999</v>
      </c>
      <c r="I352" s="91">
        <v>0.68100000000000005</v>
      </c>
      <c r="J352" s="41">
        <v>0.85580000000000001</v>
      </c>
      <c r="K352" s="41">
        <v>0.85019999999999996</v>
      </c>
      <c r="L352" s="41">
        <v>0.84789999999999999</v>
      </c>
      <c r="M352" s="41">
        <v>0.71279999999999999</v>
      </c>
      <c r="N352" s="41">
        <v>0.69810000000000005</v>
      </c>
      <c r="O352" s="41">
        <v>0.91149999999999998</v>
      </c>
      <c r="P352" s="64">
        <v>0.79679999999999995</v>
      </c>
      <c r="Q352" s="288">
        <v>0.71809999999999996</v>
      </c>
    </row>
    <row r="353" spans="1:17" x14ac:dyDescent="0.45">
      <c r="A353" s="19" t="s">
        <v>1365</v>
      </c>
      <c r="B353" s="23" t="s">
        <v>932</v>
      </c>
      <c r="C353" s="17" t="s">
        <v>596</v>
      </c>
      <c r="D353" s="53">
        <v>955</v>
      </c>
      <c r="E353" s="470">
        <v>0.98</v>
      </c>
      <c r="F353" s="303">
        <v>1.18</v>
      </c>
      <c r="G353" s="63">
        <v>1.0518000000000001</v>
      </c>
      <c r="H353" s="288">
        <v>0.52790000000000004</v>
      </c>
      <c r="I353" s="91">
        <v>0.73829999999999996</v>
      </c>
      <c r="J353" s="41">
        <v>0.83050000000000002</v>
      </c>
      <c r="K353" s="41">
        <v>0.84870000000000001</v>
      </c>
      <c r="L353" s="41">
        <v>0.8407</v>
      </c>
      <c r="M353" s="41">
        <v>0.78500000000000003</v>
      </c>
      <c r="N353" s="41">
        <v>0.78839999999999999</v>
      </c>
      <c r="O353" s="41">
        <v>0.89649999999999996</v>
      </c>
      <c r="P353" s="64">
        <v>0.83850000000000002</v>
      </c>
      <c r="Q353" s="288">
        <v>0.81359999999999999</v>
      </c>
    </row>
    <row r="354" spans="1:17" x14ac:dyDescent="0.45">
      <c r="A354" s="19" t="s">
        <v>1365</v>
      </c>
      <c r="B354" s="23" t="s">
        <v>933</v>
      </c>
      <c r="C354" s="17" t="s">
        <v>598</v>
      </c>
      <c r="D354" s="53">
        <v>1059</v>
      </c>
      <c r="E354" s="470">
        <v>0.98</v>
      </c>
      <c r="F354" s="303">
        <v>1.18</v>
      </c>
      <c r="G354" s="63">
        <v>1.1523000000000001</v>
      </c>
      <c r="H354" s="288">
        <v>0.37690000000000001</v>
      </c>
      <c r="I354" s="91">
        <v>0.70420000000000005</v>
      </c>
      <c r="J354" s="41">
        <v>0.76090000000000002</v>
      </c>
      <c r="K354" s="41">
        <v>0.76490000000000002</v>
      </c>
      <c r="L354" s="41">
        <v>0.74770000000000003</v>
      </c>
      <c r="M354" s="41">
        <v>0.71940000000000004</v>
      </c>
      <c r="N354" s="41">
        <v>0.71940000000000004</v>
      </c>
      <c r="O354" s="41">
        <v>0.88649999999999995</v>
      </c>
      <c r="P354" s="64">
        <v>0.76600000000000001</v>
      </c>
      <c r="Q354" s="288">
        <v>0.75919999999999999</v>
      </c>
    </row>
    <row r="355" spans="1:17" x14ac:dyDescent="0.45">
      <c r="A355" s="19" t="s">
        <v>1365</v>
      </c>
      <c r="B355" s="23" t="s">
        <v>934</v>
      </c>
      <c r="C355" s="17" t="s">
        <v>600</v>
      </c>
      <c r="D355" s="53">
        <v>1569</v>
      </c>
      <c r="E355" s="470">
        <v>0.98</v>
      </c>
      <c r="F355" s="303">
        <v>1.18</v>
      </c>
      <c r="G355" s="63">
        <v>1.0215000000000001</v>
      </c>
      <c r="H355" s="288">
        <v>6.4899999999999999E-2</v>
      </c>
      <c r="I355" s="91">
        <v>0.63139999999999996</v>
      </c>
      <c r="J355" s="41">
        <v>0.79300000000000004</v>
      </c>
      <c r="K355" s="41">
        <v>0.74629999999999996</v>
      </c>
      <c r="L355" s="41">
        <v>0.73199999999999998</v>
      </c>
      <c r="M355" s="41">
        <v>0.66</v>
      </c>
      <c r="N355" s="41">
        <v>0.66520000000000001</v>
      </c>
      <c r="O355" s="41">
        <v>0.85270000000000001</v>
      </c>
      <c r="P355" s="64">
        <v>0.74170000000000003</v>
      </c>
      <c r="Q355" s="288">
        <v>0.71319999999999995</v>
      </c>
    </row>
    <row r="356" spans="1:17" x14ac:dyDescent="0.45">
      <c r="A356" s="19" t="s">
        <v>1365</v>
      </c>
      <c r="B356" s="23" t="s">
        <v>935</v>
      </c>
      <c r="C356" s="17" t="s">
        <v>602</v>
      </c>
      <c r="D356" s="53">
        <v>600</v>
      </c>
      <c r="E356" s="470">
        <v>1</v>
      </c>
      <c r="F356" s="303">
        <v>1.2</v>
      </c>
      <c r="G356" s="63">
        <v>1.2023999999999999</v>
      </c>
      <c r="H356" s="288">
        <v>0.1981</v>
      </c>
      <c r="I356" s="91">
        <v>0.78500000000000003</v>
      </c>
      <c r="J356" s="41">
        <v>0.92149999999999999</v>
      </c>
      <c r="K356" s="41">
        <v>0.90090000000000003</v>
      </c>
      <c r="L356" s="41">
        <v>0.92900000000000005</v>
      </c>
      <c r="M356" s="41">
        <v>0.83740000000000003</v>
      </c>
      <c r="N356" s="41">
        <v>0.93459999999999999</v>
      </c>
      <c r="O356" s="41">
        <v>0.92149999999999999</v>
      </c>
      <c r="P356" s="64">
        <v>0.93079999999999996</v>
      </c>
      <c r="Q356" s="288">
        <v>0.83830000000000005</v>
      </c>
    </row>
    <row r="357" spans="1:17" x14ac:dyDescent="0.45">
      <c r="A357" s="19" t="s">
        <v>1365</v>
      </c>
      <c r="B357" s="23" t="s">
        <v>936</v>
      </c>
      <c r="C357" s="17" t="s">
        <v>604</v>
      </c>
      <c r="D357" s="53">
        <v>1130</v>
      </c>
      <c r="E357" s="470">
        <v>0.98</v>
      </c>
      <c r="F357" s="303">
        <v>1.18</v>
      </c>
      <c r="G357" s="63">
        <v>1.0570999999999999</v>
      </c>
      <c r="H357" s="288">
        <v>0.2099</v>
      </c>
      <c r="I357" s="91">
        <v>0.66479999999999995</v>
      </c>
      <c r="J357" s="41">
        <v>0.83099999999999996</v>
      </c>
      <c r="K357" s="41">
        <v>0.79579999999999995</v>
      </c>
      <c r="L357" s="41">
        <v>0.79390000000000005</v>
      </c>
      <c r="M357" s="41">
        <v>0.76160000000000005</v>
      </c>
      <c r="N357" s="41">
        <v>0.70750000000000002</v>
      </c>
      <c r="O357" s="41">
        <v>0.89359999999999995</v>
      </c>
      <c r="P357" s="64">
        <v>0.81389999999999996</v>
      </c>
      <c r="Q357" s="288">
        <v>0.58140000000000003</v>
      </c>
    </row>
    <row r="358" spans="1:17" x14ac:dyDescent="0.45">
      <c r="A358" s="19" t="s">
        <v>1365</v>
      </c>
      <c r="B358" s="23" t="s">
        <v>937</v>
      </c>
      <c r="C358" s="17" t="s">
        <v>606</v>
      </c>
      <c r="D358" s="53">
        <v>684</v>
      </c>
      <c r="E358" s="470">
        <v>1.04</v>
      </c>
      <c r="F358" s="303">
        <v>1.24</v>
      </c>
      <c r="G358" s="63">
        <v>1.5616000000000001</v>
      </c>
      <c r="H358" s="288">
        <v>0.1124</v>
      </c>
      <c r="I358" s="91">
        <v>0.66290000000000004</v>
      </c>
      <c r="J358" s="41">
        <v>0.90229999999999999</v>
      </c>
      <c r="K358" s="41">
        <v>0.88929999999999998</v>
      </c>
      <c r="L358" s="41">
        <v>0.84360000000000002</v>
      </c>
      <c r="M358" s="41">
        <v>0.74099999999999999</v>
      </c>
      <c r="N358" s="41">
        <v>0.71989999999999998</v>
      </c>
      <c r="O358" s="41">
        <v>0.96419999999999995</v>
      </c>
      <c r="P358" s="64">
        <v>0.87129999999999996</v>
      </c>
      <c r="Q358" s="288">
        <v>0.79820000000000002</v>
      </c>
    </row>
    <row r="359" spans="1:17" x14ac:dyDescent="0.45">
      <c r="A359" s="19" t="s">
        <v>1365</v>
      </c>
      <c r="B359" s="23" t="s">
        <v>938</v>
      </c>
      <c r="C359" s="17" t="s">
        <v>608</v>
      </c>
      <c r="D359" s="53">
        <v>694</v>
      </c>
      <c r="E359" s="470">
        <v>1.04</v>
      </c>
      <c r="F359" s="303">
        <v>1.24</v>
      </c>
      <c r="G359" s="63">
        <v>1.3796999999999999</v>
      </c>
      <c r="H359" s="288">
        <v>4.9099999999999998E-2</v>
      </c>
      <c r="I359" s="91">
        <v>0.77180000000000004</v>
      </c>
      <c r="J359" s="41">
        <v>0.91759999999999997</v>
      </c>
      <c r="K359" s="41">
        <v>0.89059999999999995</v>
      </c>
      <c r="L359" s="41">
        <v>0.87639999999999996</v>
      </c>
      <c r="M359" s="41">
        <v>0.83040000000000003</v>
      </c>
      <c r="N359" s="41">
        <v>0.81299999999999994</v>
      </c>
      <c r="O359" s="41">
        <v>0.95720000000000005</v>
      </c>
      <c r="P359" s="64">
        <v>0.91279999999999994</v>
      </c>
      <c r="Q359" s="288">
        <v>0.75360000000000005</v>
      </c>
    </row>
    <row r="360" spans="1:17" x14ac:dyDescent="0.45">
      <c r="A360" s="19" t="s">
        <v>1365</v>
      </c>
      <c r="B360" s="23" t="s">
        <v>939</v>
      </c>
      <c r="C360" s="17" t="s">
        <v>610</v>
      </c>
      <c r="D360" s="53">
        <v>574</v>
      </c>
      <c r="E360" s="470">
        <v>1.03</v>
      </c>
      <c r="F360" s="303">
        <v>1.23</v>
      </c>
      <c r="G360" s="63">
        <v>1.3966000000000001</v>
      </c>
      <c r="H360" s="288">
        <v>4.7899999999999998E-2</v>
      </c>
      <c r="I360" s="91">
        <v>0.67049999999999998</v>
      </c>
      <c r="J360" s="41">
        <v>0.90229999999999999</v>
      </c>
      <c r="K360" s="41">
        <v>0.88890000000000002</v>
      </c>
      <c r="L360" s="41">
        <v>0.87160000000000004</v>
      </c>
      <c r="M360" s="41">
        <v>0.74519999999999997</v>
      </c>
      <c r="N360" s="41">
        <v>0.72989999999999999</v>
      </c>
      <c r="O360" s="41">
        <v>0.94830000000000003</v>
      </c>
      <c r="P360" s="64">
        <v>0.88700000000000001</v>
      </c>
      <c r="Q360" s="288">
        <v>0.84840000000000004</v>
      </c>
    </row>
    <row r="361" spans="1:17" ht="6.75" customHeight="1" x14ac:dyDescent="0.45">
      <c r="A361" s="19"/>
      <c r="B361" s="44"/>
      <c r="C361" s="45"/>
      <c r="D361" s="52"/>
      <c r="E361" s="52"/>
      <c r="F361" s="52"/>
      <c r="G361" s="52"/>
      <c r="H361" s="54"/>
      <c r="I361" s="54"/>
      <c r="J361" s="54"/>
      <c r="K361" s="54"/>
      <c r="L361" s="54"/>
      <c r="M361" s="54"/>
      <c r="N361" s="54"/>
      <c r="O361" s="54"/>
      <c r="P361" s="54"/>
      <c r="Q361" s="55"/>
    </row>
    <row r="362" spans="1:17" x14ac:dyDescent="0.45">
      <c r="A362" s="19" t="s">
        <v>0</v>
      </c>
      <c r="B362" s="25" t="s">
        <v>818</v>
      </c>
      <c r="C362" s="17"/>
      <c r="D362" s="88">
        <v>17335</v>
      </c>
      <c r="E362" s="469">
        <v>0.91</v>
      </c>
      <c r="F362" s="300">
        <v>1.1100000000000001</v>
      </c>
      <c r="G362" s="92">
        <v>1.4119999999999999</v>
      </c>
      <c r="H362" s="287">
        <v>0.1178</v>
      </c>
      <c r="I362" s="90">
        <v>0.65</v>
      </c>
      <c r="J362" s="102">
        <v>0.85370000000000001</v>
      </c>
      <c r="K362" s="102">
        <v>0.84419999999999995</v>
      </c>
      <c r="L362" s="102">
        <v>0.78839999999999999</v>
      </c>
      <c r="M362" s="102">
        <v>0.71640000000000004</v>
      </c>
      <c r="N362" s="102">
        <v>0.7359</v>
      </c>
      <c r="O362" s="102">
        <v>0.90280000000000005</v>
      </c>
      <c r="P362" s="103">
        <v>0.80779999999999996</v>
      </c>
      <c r="Q362" s="287">
        <v>0.76490000000000002</v>
      </c>
    </row>
    <row r="363" spans="1:17" x14ac:dyDescent="0.45">
      <c r="A363" s="19" t="s">
        <v>1363</v>
      </c>
      <c r="B363" s="25" t="s">
        <v>940</v>
      </c>
      <c r="C363" s="17"/>
      <c r="D363" s="87">
        <v>5380</v>
      </c>
      <c r="E363" s="469">
        <v>1.03</v>
      </c>
      <c r="F363" s="300">
        <v>1.23</v>
      </c>
      <c r="G363" s="92">
        <v>1.5309999999999999</v>
      </c>
      <c r="H363" s="287">
        <v>6.59E-2</v>
      </c>
      <c r="I363" s="90">
        <v>0.62909999999999999</v>
      </c>
      <c r="J363" s="102">
        <v>0.8377</v>
      </c>
      <c r="K363" s="102">
        <v>0.82940000000000003</v>
      </c>
      <c r="L363" s="102">
        <v>0.77039999999999997</v>
      </c>
      <c r="M363" s="102">
        <v>0.69510000000000005</v>
      </c>
      <c r="N363" s="102">
        <v>0.73709999999999998</v>
      </c>
      <c r="O363" s="102">
        <v>0.8841</v>
      </c>
      <c r="P363" s="103">
        <v>0.79079999999999995</v>
      </c>
      <c r="Q363" s="287">
        <v>0.80479999999999996</v>
      </c>
    </row>
    <row r="364" spans="1:17" x14ac:dyDescent="0.45">
      <c r="A364" s="19" t="s">
        <v>1365</v>
      </c>
      <c r="B364" s="23" t="s">
        <v>962</v>
      </c>
      <c r="C364" s="17" t="s">
        <v>655</v>
      </c>
      <c r="D364" s="53">
        <v>530</v>
      </c>
      <c r="E364" s="470">
        <v>0.97</v>
      </c>
      <c r="F364" s="303">
        <v>1.17</v>
      </c>
      <c r="G364" s="63">
        <v>1.2412000000000001</v>
      </c>
      <c r="H364" s="288">
        <v>2.5499999999999998E-2</v>
      </c>
      <c r="I364" s="91">
        <v>0.59570000000000001</v>
      </c>
      <c r="J364" s="41">
        <v>0.75319999999999998</v>
      </c>
      <c r="K364" s="41">
        <v>0.75529999999999997</v>
      </c>
      <c r="L364" s="41">
        <v>0.7319</v>
      </c>
      <c r="M364" s="41">
        <v>0.6149</v>
      </c>
      <c r="N364" s="41">
        <v>0.99360000000000004</v>
      </c>
      <c r="O364" s="41">
        <v>0.80640000000000001</v>
      </c>
      <c r="P364" s="64">
        <v>0.6915</v>
      </c>
      <c r="Q364" s="288">
        <v>0.61129999999999995</v>
      </c>
    </row>
    <row r="365" spans="1:17" x14ac:dyDescent="0.45">
      <c r="A365" s="19" t="s">
        <v>1365</v>
      </c>
      <c r="B365" s="23" t="s">
        <v>941</v>
      </c>
      <c r="C365" s="17" t="s">
        <v>614</v>
      </c>
      <c r="D365" s="53">
        <v>291</v>
      </c>
      <c r="E365" s="470">
        <v>0.98</v>
      </c>
      <c r="F365" s="303">
        <v>1.18</v>
      </c>
      <c r="G365" s="63">
        <v>1.3597999999999999</v>
      </c>
      <c r="H365" s="288">
        <v>5.4699999999999999E-2</v>
      </c>
      <c r="I365" s="91">
        <v>0.63870000000000005</v>
      </c>
      <c r="J365" s="41">
        <v>0.87960000000000005</v>
      </c>
      <c r="K365" s="41">
        <v>0.85399999999999998</v>
      </c>
      <c r="L365" s="41">
        <v>0.83940000000000003</v>
      </c>
      <c r="M365" s="41">
        <v>0.70440000000000003</v>
      </c>
      <c r="N365" s="41">
        <v>0.7117</v>
      </c>
      <c r="O365" s="41">
        <v>0.93430000000000002</v>
      </c>
      <c r="P365" s="64">
        <v>0.85399999999999998</v>
      </c>
      <c r="Q365" s="288">
        <v>0.75600000000000001</v>
      </c>
    </row>
    <row r="366" spans="1:17" x14ac:dyDescent="0.45">
      <c r="A366" s="19" t="s">
        <v>1365</v>
      </c>
      <c r="B366" s="23" t="s">
        <v>942</v>
      </c>
      <c r="C366" s="17" t="s">
        <v>616</v>
      </c>
      <c r="D366" s="53">
        <v>328</v>
      </c>
      <c r="E366" s="470">
        <v>1.05</v>
      </c>
      <c r="F366" s="303">
        <v>1.25</v>
      </c>
      <c r="G366" s="63">
        <v>1.8851</v>
      </c>
      <c r="H366" s="288">
        <v>0.16489999999999999</v>
      </c>
      <c r="I366" s="91">
        <v>0.7742</v>
      </c>
      <c r="J366" s="41">
        <v>0.88890000000000002</v>
      </c>
      <c r="K366" s="41">
        <v>0.89249999999999996</v>
      </c>
      <c r="L366" s="41">
        <v>0.88529999999999998</v>
      </c>
      <c r="M366" s="41">
        <v>0.8387</v>
      </c>
      <c r="N366" s="41">
        <v>0.79930000000000001</v>
      </c>
      <c r="O366" s="41">
        <v>0.91759999999999997</v>
      </c>
      <c r="P366" s="64">
        <v>0.89610000000000001</v>
      </c>
      <c r="Q366" s="288">
        <v>0.89329999999999998</v>
      </c>
    </row>
    <row r="367" spans="1:17" x14ac:dyDescent="0.45">
      <c r="A367" s="19" t="s">
        <v>1365</v>
      </c>
      <c r="B367" s="23" t="s">
        <v>963</v>
      </c>
      <c r="C367" s="17" t="s">
        <v>657</v>
      </c>
      <c r="D367" s="53">
        <v>409</v>
      </c>
      <c r="E367" s="470">
        <v>0.99</v>
      </c>
      <c r="F367" s="303">
        <v>1.19</v>
      </c>
      <c r="G367" s="63">
        <v>1.2282</v>
      </c>
      <c r="H367" s="288">
        <v>6.7900000000000002E-2</v>
      </c>
      <c r="I367" s="91">
        <v>0.77990000000000004</v>
      </c>
      <c r="J367" s="41">
        <v>0.9103</v>
      </c>
      <c r="K367" s="41">
        <v>0.9103</v>
      </c>
      <c r="L367" s="41">
        <v>0.89129999999999998</v>
      </c>
      <c r="M367" s="41">
        <v>0.8397</v>
      </c>
      <c r="N367" s="41">
        <v>0.8478</v>
      </c>
      <c r="O367" s="41">
        <v>0.93210000000000004</v>
      </c>
      <c r="P367" s="64">
        <v>0.9103</v>
      </c>
      <c r="Q367" s="288">
        <v>0.88019999999999998</v>
      </c>
    </row>
    <row r="368" spans="1:17" x14ac:dyDescent="0.45">
      <c r="A368" s="19" t="s">
        <v>1365</v>
      </c>
      <c r="B368" s="23" t="s">
        <v>943</v>
      </c>
      <c r="C368" s="17" t="s">
        <v>618</v>
      </c>
      <c r="D368" s="53">
        <v>774</v>
      </c>
      <c r="E368" s="470">
        <v>1.05</v>
      </c>
      <c r="F368" s="303">
        <v>1.25</v>
      </c>
      <c r="G368" s="63">
        <v>1.8298000000000001</v>
      </c>
      <c r="H368" s="288">
        <v>6.8199999999999997E-2</v>
      </c>
      <c r="I368" s="91">
        <v>0.62170000000000003</v>
      </c>
      <c r="J368" s="41">
        <v>0.81240000000000001</v>
      </c>
      <c r="K368" s="41">
        <v>0.82020000000000004</v>
      </c>
      <c r="L368" s="41">
        <v>0.76429999999999998</v>
      </c>
      <c r="M368" s="41">
        <v>0.67910000000000004</v>
      </c>
      <c r="N368" s="41">
        <v>0.69769999999999999</v>
      </c>
      <c r="O368" s="41">
        <v>0.86980000000000002</v>
      </c>
      <c r="P368" s="64">
        <v>0.81859999999999999</v>
      </c>
      <c r="Q368" s="288">
        <v>0.83069999999999999</v>
      </c>
    </row>
    <row r="369" spans="1:17" x14ac:dyDescent="0.45">
      <c r="A369" s="19" t="s">
        <v>1365</v>
      </c>
      <c r="B369" s="23" t="s">
        <v>1223</v>
      </c>
      <c r="C369" s="17" t="s">
        <v>619</v>
      </c>
      <c r="D369" s="53">
        <v>623</v>
      </c>
      <c r="E369" s="470">
        <v>1.01</v>
      </c>
      <c r="F369" s="303">
        <v>1.21</v>
      </c>
      <c r="G369" s="63">
        <v>1.5012000000000001</v>
      </c>
      <c r="H369" s="288">
        <v>5.33E-2</v>
      </c>
      <c r="I369" s="91">
        <v>0.73899999999999999</v>
      </c>
      <c r="J369" s="41">
        <v>0.90859999999999996</v>
      </c>
      <c r="K369" s="41">
        <v>0.88949999999999996</v>
      </c>
      <c r="L369" s="41">
        <v>0.87809999999999999</v>
      </c>
      <c r="M369" s="41">
        <v>0.84760000000000002</v>
      </c>
      <c r="N369" s="41">
        <v>0.78100000000000003</v>
      </c>
      <c r="O369" s="41">
        <v>0.93330000000000002</v>
      </c>
      <c r="P369" s="64">
        <v>0.89710000000000001</v>
      </c>
      <c r="Q369" s="288">
        <v>0.82340000000000002</v>
      </c>
    </row>
    <row r="370" spans="1:17" x14ac:dyDescent="0.45">
      <c r="A370" s="19" t="s">
        <v>1365</v>
      </c>
      <c r="B370" s="23" t="s">
        <v>944</v>
      </c>
      <c r="C370" s="17" t="s">
        <v>621</v>
      </c>
      <c r="D370" s="53">
        <v>76</v>
      </c>
      <c r="E370" s="470">
        <v>1.04</v>
      </c>
      <c r="F370" s="303">
        <v>1.24</v>
      </c>
      <c r="G370" s="63">
        <v>0.87360000000000004</v>
      </c>
      <c r="H370" s="288">
        <v>0.1</v>
      </c>
      <c r="I370" s="91">
        <v>0.6</v>
      </c>
      <c r="J370" s="41">
        <v>1</v>
      </c>
      <c r="K370" s="41">
        <v>1</v>
      </c>
      <c r="L370" s="41">
        <v>1</v>
      </c>
      <c r="M370" s="41">
        <v>0.7</v>
      </c>
      <c r="N370" s="41">
        <v>0.7</v>
      </c>
      <c r="O370" s="41">
        <v>0.93330000000000002</v>
      </c>
      <c r="P370" s="64">
        <v>1</v>
      </c>
      <c r="Q370" s="288">
        <v>0.65790000000000004</v>
      </c>
    </row>
    <row r="371" spans="1:17" x14ac:dyDescent="0.45">
      <c r="A371" s="19" t="s">
        <v>1365</v>
      </c>
      <c r="B371" s="23" t="s">
        <v>945</v>
      </c>
      <c r="C371" s="17" t="s">
        <v>623</v>
      </c>
      <c r="D371" s="53">
        <v>429</v>
      </c>
      <c r="E371" s="470">
        <v>1.05</v>
      </c>
      <c r="F371" s="303">
        <v>1.25</v>
      </c>
      <c r="G371" s="63">
        <v>2.0141</v>
      </c>
      <c r="H371" s="288">
        <v>2.4E-2</v>
      </c>
      <c r="I371" s="91">
        <v>0.52270000000000005</v>
      </c>
      <c r="J371" s="41">
        <v>0.80530000000000002</v>
      </c>
      <c r="K371" s="41">
        <v>0.76</v>
      </c>
      <c r="L371" s="41">
        <v>0.64270000000000005</v>
      </c>
      <c r="M371" s="41">
        <v>0.58399999999999996</v>
      </c>
      <c r="N371" s="41">
        <v>0.76800000000000002</v>
      </c>
      <c r="O371" s="41">
        <v>0.86399999999999999</v>
      </c>
      <c r="P371" s="64">
        <v>0.66669999999999996</v>
      </c>
      <c r="Q371" s="288">
        <v>0.79720000000000002</v>
      </c>
    </row>
    <row r="372" spans="1:17" x14ac:dyDescent="0.45">
      <c r="A372" s="19" t="s">
        <v>1365</v>
      </c>
      <c r="B372" s="23" t="s">
        <v>946</v>
      </c>
      <c r="C372" s="17" t="s">
        <v>625</v>
      </c>
      <c r="D372" s="53">
        <v>698</v>
      </c>
      <c r="E372" s="470">
        <v>1.05</v>
      </c>
      <c r="F372" s="303">
        <v>1.25</v>
      </c>
      <c r="G372" s="63">
        <v>1.7806</v>
      </c>
      <c r="H372" s="288">
        <v>8.8999999999999996E-2</v>
      </c>
      <c r="I372" s="91">
        <v>0.57879999999999998</v>
      </c>
      <c r="J372" s="41">
        <v>0.76200000000000001</v>
      </c>
      <c r="K372" s="41">
        <v>0.78600000000000003</v>
      </c>
      <c r="L372" s="41">
        <v>0.72260000000000002</v>
      </c>
      <c r="M372" s="41">
        <v>0.65920000000000001</v>
      </c>
      <c r="N372" s="41">
        <v>0.64549999999999996</v>
      </c>
      <c r="O372" s="41">
        <v>0.82189999999999996</v>
      </c>
      <c r="P372" s="64">
        <v>0.74139999999999995</v>
      </c>
      <c r="Q372" s="288">
        <v>0.87970000000000004</v>
      </c>
    </row>
    <row r="373" spans="1:17" x14ac:dyDescent="0.45">
      <c r="A373" s="19" t="s">
        <v>1365</v>
      </c>
      <c r="B373" s="23" t="s">
        <v>947</v>
      </c>
      <c r="C373" s="17" t="s">
        <v>627</v>
      </c>
      <c r="D373" s="53">
        <v>496</v>
      </c>
      <c r="E373" s="470">
        <v>1.04</v>
      </c>
      <c r="F373" s="303">
        <v>1.24</v>
      </c>
      <c r="G373" s="63">
        <v>1.637</v>
      </c>
      <c r="H373" s="288">
        <v>8.9099999999999999E-2</v>
      </c>
      <c r="I373" s="91">
        <v>0.45300000000000001</v>
      </c>
      <c r="J373" s="41">
        <v>0.82179999999999997</v>
      </c>
      <c r="K373" s="41">
        <v>0.80449999999999999</v>
      </c>
      <c r="L373" s="41">
        <v>0.61880000000000002</v>
      </c>
      <c r="M373" s="41">
        <v>0.5272</v>
      </c>
      <c r="N373" s="41">
        <v>0.48759999999999998</v>
      </c>
      <c r="O373" s="41">
        <v>0.88370000000000004</v>
      </c>
      <c r="P373" s="64">
        <v>0.65100000000000002</v>
      </c>
      <c r="Q373" s="288">
        <v>0.8105</v>
      </c>
    </row>
    <row r="374" spans="1:17" x14ac:dyDescent="0.45">
      <c r="A374" s="19" t="s">
        <v>1365</v>
      </c>
      <c r="B374" s="23" t="s">
        <v>948</v>
      </c>
      <c r="C374" s="17" t="s">
        <v>629</v>
      </c>
      <c r="D374" s="53">
        <v>307</v>
      </c>
      <c r="E374" s="470">
        <v>1.04</v>
      </c>
      <c r="F374" s="303">
        <v>1.24</v>
      </c>
      <c r="G374" s="63">
        <v>1.3644000000000001</v>
      </c>
      <c r="H374" s="288">
        <v>7.2300000000000003E-2</v>
      </c>
      <c r="I374" s="91">
        <v>0.63449999999999995</v>
      </c>
      <c r="J374" s="41">
        <v>0.90759999999999996</v>
      </c>
      <c r="K374" s="41">
        <v>0.88349999999999995</v>
      </c>
      <c r="L374" s="41">
        <v>0.77510000000000001</v>
      </c>
      <c r="M374" s="41">
        <v>0.69479999999999997</v>
      </c>
      <c r="N374" s="41">
        <v>0.69079999999999997</v>
      </c>
      <c r="O374" s="41">
        <v>0.92769999999999997</v>
      </c>
      <c r="P374" s="64">
        <v>0.79520000000000002</v>
      </c>
      <c r="Q374" s="288">
        <v>0.81430000000000002</v>
      </c>
    </row>
    <row r="375" spans="1:17" x14ac:dyDescent="0.45">
      <c r="A375" s="19" t="s">
        <v>1365</v>
      </c>
      <c r="B375" s="23" t="s">
        <v>949</v>
      </c>
      <c r="C375" s="17" t="s">
        <v>631</v>
      </c>
      <c r="D375" s="53">
        <v>419</v>
      </c>
      <c r="E375" s="472">
        <v>1</v>
      </c>
      <c r="F375" s="309">
        <v>1.2</v>
      </c>
      <c r="G375" s="63">
        <v>1.3604000000000001</v>
      </c>
      <c r="H375" s="310">
        <v>3.5499999999999997E-2</v>
      </c>
      <c r="I375" s="299">
        <v>0.63390000000000002</v>
      </c>
      <c r="J375" s="67">
        <v>0.85250000000000004</v>
      </c>
      <c r="K375" s="67">
        <v>0.81689999999999996</v>
      </c>
      <c r="L375" s="67">
        <v>0.76500000000000001</v>
      </c>
      <c r="M375" s="67">
        <v>0.69399999999999995</v>
      </c>
      <c r="N375" s="67">
        <v>0.69130000000000003</v>
      </c>
      <c r="O375" s="67">
        <v>0.91259999999999997</v>
      </c>
      <c r="P375" s="68">
        <v>0.80330000000000001</v>
      </c>
      <c r="Q375" s="288">
        <v>0.76129999999999998</v>
      </c>
    </row>
    <row r="376" spans="1:17" x14ac:dyDescent="0.45">
      <c r="A376" s="19" t="s">
        <v>1363</v>
      </c>
      <c r="B376" s="25" t="s">
        <v>950</v>
      </c>
      <c r="C376" s="17"/>
      <c r="D376" s="87">
        <v>3214</v>
      </c>
      <c r="E376" s="469">
        <v>0.89</v>
      </c>
      <c r="F376" s="300">
        <v>1.0900000000000001</v>
      </c>
      <c r="G376" s="92">
        <v>1.2599</v>
      </c>
      <c r="H376" s="287">
        <v>8.3799999999999999E-2</v>
      </c>
      <c r="I376" s="90">
        <v>0.60109999999999997</v>
      </c>
      <c r="J376" s="102">
        <v>0.8599</v>
      </c>
      <c r="K376" s="102">
        <v>0.8377</v>
      </c>
      <c r="L376" s="102">
        <v>0.76670000000000005</v>
      </c>
      <c r="M376" s="102">
        <v>0.66849999999999998</v>
      </c>
      <c r="N376" s="102">
        <v>0.73719999999999997</v>
      </c>
      <c r="O376" s="102">
        <v>0.91790000000000005</v>
      </c>
      <c r="P376" s="103">
        <v>0.80859999999999999</v>
      </c>
      <c r="Q376" s="287">
        <v>0.7016</v>
      </c>
    </row>
    <row r="377" spans="1:17" x14ac:dyDescent="0.45">
      <c r="A377" s="19" t="s">
        <v>1365</v>
      </c>
      <c r="B377" s="23" t="s">
        <v>951</v>
      </c>
      <c r="C377" s="17" t="s">
        <v>634</v>
      </c>
      <c r="D377" s="53">
        <v>784</v>
      </c>
      <c r="E377" s="470">
        <v>0.93</v>
      </c>
      <c r="F377" s="303">
        <v>1.1299999999999999</v>
      </c>
      <c r="G377" s="63">
        <v>1.3611</v>
      </c>
      <c r="H377" s="288">
        <v>0.1046</v>
      </c>
      <c r="I377" s="91">
        <v>0.34920000000000001</v>
      </c>
      <c r="J377" s="41">
        <v>0.79079999999999995</v>
      </c>
      <c r="K377" s="41">
        <v>0.74729999999999996</v>
      </c>
      <c r="L377" s="41">
        <v>0.61680000000000001</v>
      </c>
      <c r="M377" s="41">
        <v>0.44569999999999999</v>
      </c>
      <c r="N377" s="41">
        <v>0.46060000000000001</v>
      </c>
      <c r="O377" s="41">
        <v>0.875</v>
      </c>
      <c r="P377" s="64">
        <v>0.67530000000000001</v>
      </c>
      <c r="Q377" s="288">
        <v>0.78949999999999998</v>
      </c>
    </row>
    <row r="378" spans="1:17" x14ac:dyDescent="0.45">
      <c r="A378" s="19" t="s">
        <v>1365</v>
      </c>
      <c r="B378" s="23" t="s">
        <v>952</v>
      </c>
      <c r="C378" s="17" t="s">
        <v>636</v>
      </c>
      <c r="D378" s="53">
        <v>512</v>
      </c>
      <c r="E378" s="470">
        <v>0.91</v>
      </c>
      <c r="F378" s="303">
        <v>1.1100000000000001</v>
      </c>
      <c r="G378" s="63">
        <v>1.3061</v>
      </c>
      <c r="H378" s="288">
        <v>0.1694</v>
      </c>
      <c r="I378" s="91">
        <v>0.6996</v>
      </c>
      <c r="J378" s="41">
        <v>0.879</v>
      </c>
      <c r="K378" s="41">
        <v>0.8468</v>
      </c>
      <c r="L378" s="41">
        <v>0.80649999999999999</v>
      </c>
      <c r="M378" s="41">
        <v>0.75600000000000001</v>
      </c>
      <c r="N378" s="41">
        <v>0.9476</v>
      </c>
      <c r="O378" s="41">
        <v>0.9254</v>
      </c>
      <c r="P378" s="64">
        <v>0.8266</v>
      </c>
      <c r="Q378" s="288">
        <v>0.6875</v>
      </c>
    </row>
    <row r="379" spans="1:17" x14ac:dyDescent="0.45">
      <c r="A379" s="19" t="s">
        <v>1365</v>
      </c>
      <c r="B379" s="23" t="s">
        <v>953</v>
      </c>
      <c r="C379" s="17" t="s">
        <v>638</v>
      </c>
      <c r="D379" s="53">
        <v>271</v>
      </c>
      <c r="E379" s="470">
        <v>0.93</v>
      </c>
      <c r="F379" s="303">
        <v>1.1299999999999999</v>
      </c>
      <c r="G379" s="63">
        <v>0.79710000000000003</v>
      </c>
      <c r="H379" s="288">
        <v>4.65E-2</v>
      </c>
      <c r="I379" s="91">
        <v>0.76739999999999997</v>
      </c>
      <c r="J379" s="41">
        <v>0.89529999999999998</v>
      </c>
      <c r="K379" s="41">
        <v>0.87980000000000003</v>
      </c>
      <c r="L379" s="41">
        <v>0.82169999999999999</v>
      </c>
      <c r="M379" s="41">
        <v>0.86050000000000004</v>
      </c>
      <c r="N379" s="41">
        <v>0.84499999999999997</v>
      </c>
      <c r="O379" s="41">
        <v>0.98060000000000003</v>
      </c>
      <c r="P379" s="64">
        <v>0.88370000000000004</v>
      </c>
      <c r="Q379" s="288">
        <v>0.70479999999999998</v>
      </c>
    </row>
    <row r="380" spans="1:17" x14ac:dyDescent="0.45">
      <c r="A380" s="19" t="s">
        <v>1365</v>
      </c>
      <c r="B380" s="23" t="s">
        <v>954</v>
      </c>
      <c r="C380" s="17" t="s">
        <v>640</v>
      </c>
      <c r="D380" s="53">
        <v>406</v>
      </c>
      <c r="E380" s="470">
        <v>0.92</v>
      </c>
      <c r="F380" s="303">
        <v>1.1200000000000001</v>
      </c>
      <c r="G380" s="63">
        <v>1.6777</v>
      </c>
      <c r="H380" s="288">
        <v>4.9399999999999999E-2</v>
      </c>
      <c r="I380" s="91">
        <v>0.75580000000000003</v>
      </c>
      <c r="J380" s="41">
        <v>0.91169999999999995</v>
      </c>
      <c r="K380" s="41">
        <v>0.91949999999999998</v>
      </c>
      <c r="L380" s="41">
        <v>0.91169999999999995</v>
      </c>
      <c r="M380" s="41">
        <v>0.78439999999999999</v>
      </c>
      <c r="N380" s="41">
        <v>0.81040000000000001</v>
      </c>
      <c r="O380" s="41">
        <v>0.94550000000000001</v>
      </c>
      <c r="P380" s="64">
        <v>0.92469999999999997</v>
      </c>
      <c r="Q380" s="288">
        <v>0.72409999999999997</v>
      </c>
    </row>
    <row r="381" spans="1:17" x14ac:dyDescent="0.45">
      <c r="A381" s="19" t="s">
        <v>1365</v>
      </c>
      <c r="B381" s="23" t="s">
        <v>955</v>
      </c>
      <c r="C381" s="17" t="s">
        <v>642</v>
      </c>
      <c r="D381" s="53">
        <v>543</v>
      </c>
      <c r="E381" s="470">
        <v>0.93</v>
      </c>
      <c r="F381" s="303">
        <v>1.1299999999999999</v>
      </c>
      <c r="G381" s="63">
        <v>1.3816999999999999</v>
      </c>
      <c r="H381" s="288">
        <v>6.6000000000000003E-2</v>
      </c>
      <c r="I381" s="91">
        <v>0.82550000000000001</v>
      </c>
      <c r="J381" s="41">
        <v>0.91700000000000004</v>
      </c>
      <c r="K381" s="41">
        <v>0.93400000000000005</v>
      </c>
      <c r="L381" s="41">
        <v>0.91700000000000004</v>
      </c>
      <c r="M381" s="41">
        <v>0.84889999999999999</v>
      </c>
      <c r="N381" s="41">
        <v>0.85109999999999997</v>
      </c>
      <c r="O381" s="41">
        <v>0.94679999999999997</v>
      </c>
      <c r="P381" s="64">
        <v>0.92130000000000001</v>
      </c>
      <c r="Q381" s="288">
        <v>0.67220000000000002</v>
      </c>
    </row>
    <row r="382" spans="1:17" x14ac:dyDescent="0.45">
      <c r="A382" s="19" t="s">
        <v>1365</v>
      </c>
      <c r="B382" s="23" t="s">
        <v>956</v>
      </c>
      <c r="C382" s="17" t="s">
        <v>644</v>
      </c>
      <c r="D382" s="53">
        <v>419</v>
      </c>
      <c r="E382" s="470">
        <v>0.91</v>
      </c>
      <c r="F382" s="303">
        <v>1.1100000000000001</v>
      </c>
      <c r="G382" s="63">
        <v>1.1638999999999999</v>
      </c>
      <c r="H382" s="288">
        <v>5.2400000000000002E-2</v>
      </c>
      <c r="I382" s="91">
        <v>0.46600000000000003</v>
      </c>
      <c r="J382" s="41">
        <v>0.86650000000000005</v>
      </c>
      <c r="K382" s="41">
        <v>0.78800000000000003</v>
      </c>
      <c r="L382" s="41">
        <v>0.67800000000000005</v>
      </c>
      <c r="M382" s="41">
        <v>0.59689999999999999</v>
      </c>
      <c r="N382" s="41">
        <v>0.54969999999999997</v>
      </c>
      <c r="O382" s="41">
        <v>0.93720000000000003</v>
      </c>
      <c r="P382" s="64">
        <v>0.76180000000000003</v>
      </c>
      <c r="Q382" s="288">
        <v>0.6492</v>
      </c>
    </row>
    <row r="383" spans="1:17" x14ac:dyDescent="0.45">
      <c r="A383" s="19" t="s">
        <v>1365</v>
      </c>
      <c r="B383" s="23" t="s">
        <v>957</v>
      </c>
      <c r="C383" s="17" t="s">
        <v>646</v>
      </c>
      <c r="D383" s="53">
        <v>279</v>
      </c>
      <c r="E383" s="472">
        <v>0.92</v>
      </c>
      <c r="F383" s="309">
        <v>1.1200000000000001</v>
      </c>
      <c r="G383" s="63">
        <v>1.125</v>
      </c>
      <c r="H383" s="310">
        <v>2.7099999999999999E-2</v>
      </c>
      <c r="I383" s="299">
        <v>0.51939999999999997</v>
      </c>
      <c r="J383" s="67">
        <v>0.79459999999999997</v>
      </c>
      <c r="K383" s="67">
        <v>0.80620000000000003</v>
      </c>
      <c r="L383" s="67">
        <v>0.69769999999999999</v>
      </c>
      <c r="M383" s="67">
        <v>0.54649999999999999</v>
      </c>
      <c r="N383" s="67">
        <v>0.97289999999999999</v>
      </c>
      <c r="O383" s="67">
        <v>0.84109999999999996</v>
      </c>
      <c r="P383" s="68">
        <v>0.76739999999999997</v>
      </c>
      <c r="Q383" s="288">
        <v>0.5806</v>
      </c>
    </row>
    <row r="384" spans="1:17" x14ac:dyDescent="0.45">
      <c r="A384" s="19" t="s">
        <v>1363</v>
      </c>
      <c r="B384" s="25" t="s">
        <v>958</v>
      </c>
      <c r="C384" s="17"/>
      <c r="D384" s="87">
        <v>1284</v>
      </c>
      <c r="E384" s="469">
        <v>1.02</v>
      </c>
      <c r="F384" s="300">
        <v>1.22</v>
      </c>
      <c r="G384" s="92">
        <v>1.3403</v>
      </c>
      <c r="H384" s="287">
        <v>0.2107</v>
      </c>
      <c r="I384" s="90">
        <v>0.58540000000000003</v>
      </c>
      <c r="J384" s="102">
        <v>0.8367</v>
      </c>
      <c r="K384" s="102">
        <v>0.82569999999999999</v>
      </c>
      <c r="L384" s="102">
        <v>0.77749999999999997</v>
      </c>
      <c r="M384" s="102">
        <v>0.65990000000000004</v>
      </c>
      <c r="N384" s="102">
        <v>0.65739999999999998</v>
      </c>
      <c r="O384" s="102">
        <v>0.88660000000000005</v>
      </c>
      <c r="P384" s="103">
        <v>0.77070000000000005</v>
      </c>
      <c r="Q384" s="287">
        <v>0.82630000000000003</v>
      </c>
    </row>
    <row r="385" spans="1:17" x14ac:dyDescent="0.45">
      <c r="A385" s="19" t="s">
        <v>1365</v>
      </c>
      <c r="B385" s="23" t="s">
        <v>959</v>
      </c>
      <c r="C385" s="17" t="s">
        <v>649</v>
      </c>
      <c r="D385" s="53">
        <v>202</v>
      </c>
      <c r="E385" s="470">
        <v>1</v>
      </c>
      <c r="F385" s="303">
        <v>1.2</v>
      </c>
      <c r="G385" s="63">
        <v>1.1813</v>
      </c>
      <c r="H385" s="288">
        <v>1.61E-2</v>
      </c>
      <c r="I385" s="91">
        <v>0.629</v>
      </c>
      <c r="J385" s="41">
        <v>0.84409999999999996</v>
      </c>
      <c r="K385" s="41">
        <v>0.80649999999999999</v>
      </c>
      <c r="L385" s="41">
        <v>0.7903</v>
      </c>
      <c r="M385" s="41">
        <v>0.7097</v>
      </c>
      <c r="N385" s="41">
        <v>0.7258</v>
      </c>
      <c r="O385" s="41">
        <v>0.86019999999999996</v>
      </c>
      <c r="P385" s="64">
        <v>0.80649999999999999</v>
      </c>
      <c r="Q385" s="288">
        <v>0.72770000000000001</v>
      </c>
    </row>
    <row r="386" spans="1:17" x14ac:dyDescent="0.45">
      <c r="A386" s="19" t="s">
        <v>1365</v>
      </c>
      <c r="B386" s="23" t="s">
        <v>960</v>
      </c>
      <c r="C386" s="17" t="s">
        <v>651</v>
      </c>
      <c r="D386" s="53">
        <v>115</v>
      </c>
      <c r="E386" s="470">
        <v>1.05</v>
      </c>
      <c r="F386" s="303">
        <v>1.25</v>
      </c>
      <c r="G386" s="63">
        <v>1.2778</v>
      </c>
      <c r="H386" s="288">
        <v>0.1386</v>
      </c>
      <c r="I386" s="91">
        <v>0.78220000000000001</v>
      </c>
      <c r="J386" s="41">
        <v>0.94059999999999999</v>
      </c>
      <c r="K386" s="41">
        <v>0.93069999999999997</v>
      </c>
      <c r="L386" s="41">
        <v>0.88119999999999998</v>
      </c>
      <c r="M386" s="41">
        <v>0.81189999999999996</v>
      </c>
      <c r="N386" s="41">
        <v>0.82179999999999997</v>
      </c>
      <c r="O386" s="41">
        <v>0.95050000000000001</v>
      </c>
      <c r="P386" s="64">
        <v>0.90100000000000002</v>
      </c>
      <c r="Q386" s="288">
        <v>0.90429999999999999</v>
      </c>
    </row>
    <row r="387" spans="1:17" x14ac:dyDescent="0.45">
      <c r="A387" s="19" t="s">
        <v>1365</v>
      </c>
      <c r="B387" s="23" t="s">
        <v>961</v>
      </c>
      <c r="C387" s="17" t="s">
        <v>653</v>
      </c>
      <c r="D387" s="53">
        <v>283</v>
      </c>
      <c r="E387" s="470">
        <v>0.98</v>
      </c>
      <c r="F387" s="303">
        <v>1.18</v>
      </c>
      <c r="G387" s="63">
        <v>1.474</v>
      </c>
      <c r="H387" s="288">
        <v>0.15609999999999999</v>
      </c>
      <c r="I387" s="91">
        <v>0.46839999999999998</v>
      </c>
      <c r="J387" s="41">
        <v>0.8216</v>
      </c>
      <c r="K387" s="41">
        <v>0.79179999999999995</v>
      </c>
      <c r="L387" s="41">
        <v>0.70630000000000004</v>
      </c>
      <c r="M387" s="41">
        <v>0.55759999999999998</v>
      </c>
      <c r="N387" s="41">
        <v>0.56510000000000005</v>
      </c>
      <c r="O387" s="41">
        <v>0.89590000000000003</v>
      </c>
      <c r="P387" s="64">
        <v>0.72860000000000003</v>
      </c>
      <c r="Q387" s="288">
        <v>0.84099999999999997</v>
      </c>
    </row>
    <row r="388" spans="1:17" x14ac:dyDescent="0.45">
      <c r="A388" s="19" t="s">
        <v>1365</v>
      </c>
      <c r="B388" s="23" t="s">
        <v>964</v>
      </c>
      <c r="C388" s="17" t="s">
        <v>659</v>
      </c>
      <c r="D388" s="53">
        <v>578</v>
      </c>
      <c r="E388" s="470">
        <v>0.99</v>
      </c>
      <c r="F388" s="303">
        <v>1.19</v>
      </c>
      <c r="G388" s="63">
        <v>1.3380000000000001</v>
      </c>
      <c r="H388" s="288">
        <v>0.34139999999999998</v>
      </c>
      <c r="I388" s="91">
        <v>0.59740000000000004</v>
      </c>
      <c r="J388" s="41">
        <v>0.81259999999999999</v>
      </c>
      <c r="K388" s="41">
        <v>0.82930000000000004</v>
      </c>
      <c r="L388" s="41">
        <v>0.78659999999999997</v>
      </c>
      <c r="M388" s="41">
        <v>0.66790000000000005</v>
      </c>
      <c r="N388" s="41">
        <v>0.64559999999999995</v>
      </c>
      <c r="O388" s="41">
        <v>0.872</v>
      </c>
      <c r="P388" s="64">
        <v>0.74399999999999999</v>
      </c>
      <c r="Q388" s="288">
        <v>0.83560000000000001</v>
      </c>
    </row>
    <row r="389" spans="1:17" x14ac:dyDescent="0.45">
      <c r="A389" s="19" t="s">
        <v>1365</v>
      </c>
      <c r="B389" s="23" t="s">
        <v>965</v>
      </c>
      <c r="C389" s="17" t="s">
        <v>661</v>
      </c>
      <c r="D389" s="53">
        <v>106</v>
      </c>
      <c r="E389" s="470">
        <v>1.06</v>
      </c>
      <c r="F389" s="303">
        <v>1.26</v>
      </c>
      <c r="G389" s="63">
        <v>1.4520999999999999</v>
      </c>
      <c r="H389" s="288">
        <v>6.8199999999999997E-2</v>
      </c>
      <c r="I389" s="91">
        <v>0.54549999999999998</v>
      </c>
      <c r="J389" s="41">
        <v>0.88639999999999997</v>
      </c>
      <c r="K389" s="41">
        <v>0.81820000000000004</v>
      </c>
      <c r="L389" s="41">
        <v>0.78410000000000002</v>
      </c>
      <c r="M389" s="41">
        <v>0.63639999999999997</v>
      </c>
      <c r="N389" s="41">
        <v>0.67049999999999998</v>
      </c>
      <c r="O389" s="41">
        <v>0.92049999999999998</v>
      </c>
      <c r="P389" s="64">
        <v>0.82950000000000002</v>
      </c>
      <c r="Q389" s="288">
        <v>0.83960000000000001</v>
      </c>
    </row>
    <row r="390" spans="1:17" x14ac:dyDescent="0.45">
      <c r="A390" s="19" t="s">
        <v>1363</v>
      </c>
      <c r="B390" s="25" t="s">
        <v>966</v>
      </c>
      <c r="C390" s="17"/>
      <c r="D390" s="87">
        <v>2534</v>
      </c>
      <c r="E390" s="469">
        <v>0.9</v>
      </c>
      <c r="F390" s="300">
        <v>1.1000000000000001</v>
      </c>
      <c r="G390" s="92">
        <v>1.3565</v>
      </c>
      <c r="H390" s="287">
        <v>0.2235</v>
      </c>
      <c r="I390" s="90">
        <v>0.71350000000000002</v>
      </c>
      <c r="J390" s="102">
        <v>0.86909999999999998</v>
      </c>
      <c r="K390" s="102">
        <v>0.85089999999999999</v>
      </c>
      <c r="L390" s="102">
        <v>0.81389999999999996</v>
      </c>
      <c r="M390" s="102">
        <v>0.7843</v>
      </c>
      <c r="N390" s="102">
        <v>0.75960000000000005</v>
      </c>
      <c r="O390" s="102">
        <v>0.89829999999999999</v>
      </c>
      <c r="P390" s="103">
        <v>0.83650000000000002</v>
      </c>
      <c r="Q390" s="287">
        <v>0.68510000000000004</v>
      </c>
    </row>
    <row r="391" spans="1:17" x14ac:dyDescent="0.45">
      <c r="A391" s="19" t="s">
        <v>1365</v>
      </c>
      <c r="B391" s="23" t="s">
        <v>967</v>
      </c>
      <c r="C391" s="17" t="s">
        <v>664</v>
      </c>
      <c r="D391" s="53">
        <v>809</v>
      </c>
      <c r="E391" s="470">
        <v>0.93</v>
      </c>
      <c r="F391" s="303">
        <v>1.1299999999999999</v>
      </c>
      <c r="G391" s="63">
        <v>1.3197000000000001</v>
      </c>
      <c r="H391" s="288">
        <v>0.24060000000000001</v>
      </c>
      <c r="I391" s="91">
        <v>0.51739999999999997</v>
      </c>
      <c r="J391" s="41">
        <v>0.75660000000000005</v>
      </c>
      <c r="K391" s="41">
        <v>0.74550000000000005</v>
      </c>
      <c r="L391" s="41">
        <v>0.67179999999999995</v>
      </c>
      <c r="M391" s="41">
        <v>0.60640000000000005</v>
      </c>
      <c r="N391" s="41">
        <v>0.5786</v>
      </c>
      <c r="O391" s="41">
        <v>0.80110000000000003</v>
      </c>
      <c r="P391" s="64">
        <v>0.70930000000000004</v>
      </c>
      <c r="Q391" s="288">
        <v>0.64400000000000002</v>
      </c>
    </row>
    <row r="392" spans="1:17" x14ac:dyDescent="0.45">
      <c r="A392" s="19" t="s">
        <v>1365</v>
      </c>
      <c r="B392" s="23" t="s">
        <v>968</v>
      </c>
      <c r="C392" s="17" t="s">
        <v>666</v>
      </c>
      <c r="D392" s="53">
        <v>421</v>
      </c>
      <c r="E392" s="470">
        <v>0.92</v>
      </c>
      <c r="F392" s="303">
        <v>1.1200000000000001</v>
      </c>
      <c r="G392" s="63">
        <v>1.4517</v>
      </c>
      <c r="H392" s="288">
        <v>0.5141</v>
      </c>
      <c r="I392" s="91">
        <v>0.84319999999999995</v>
      </c>
      <c r="J392" s="41">
        <v>0.93320000000000003</v>
      </c>
      <c r="K392" s="41">
        <v>0.90229999999999999</v>
      </c>
      <c r="L392" s="41">
        <v>0.88170000000000004</v>
      </c>
      <c r="M392" s="41">
        <v>0.85860000000000003</v>
      </c>
      <c r="N392" s="41">
        <v>0.86890000000000001</v>
      </c>
      <c r="O392" s="41">
        <v>0.91520000000000001</v>
      </c>
      <c r="P392" s="64">
        <v>0.88690000000000002</v>
      </c>
      <c r="Q392" s="288">
        <v>0.6603</v>
      </c>
    </row>
    <row r="393" spans="1:17" x14ac:dyDescent="0.45">
      <c r="A393" s="19" t="s">
        <v>1365</v>
      </c>
      <c r="B393" s="23" t="s">
        <v>970</v>
      </c>
      <c r="C393" s="17" t="s">
        <v>670</v>
      </c>
      <c r="D393" s="53">
        <v>252</v>
      </c>
      <c r="E393" s="470">
        <v>0.94</v>
      </c>
      <c r="F393" s="303">
        <v>1.1399999999999999</v>
      </c>
      <c r="G393" s="63">
        <v>1.4</v>
      </c>
      <c r="H393" s="288">
        <v>3.5200000000000002E-2</v>
      </c>
      <c r="I393" s="91">
        <v>0.93389999999999995</v>
      </c>
      <c r="J393" s="41">
        <v>0.96919999999999995</v>
      </c>
      <c r="K393" s="41">
        <v>0.96479999999999999</v>
      </c>
      <c r="L393" s="41">
        <v>0.96919999999999995</v>
      </c>
      <c r="M393" s="41">
        <v>0.96040000000000003</v>
      </c>
      <c r="N393" s="41">
        <v>0.94269999999999998</v>
      </c>
      <c r="O393" s="41">
        <v>0.98240000000000005</v>
      </c>
      <c r="P393" s="64">
        <v>0.98240000000000005</v>
      </c>
      <c r="Q393" s="288">
        <v>0.77380000000000004</v>
      </c>
    </row>
    <row r="394" spans="1:17" x14ac:dyDescent="0.45">
      <c r="A394" s="19" t="s">
        <v>1365</v>
      </c>
      <c r="B394" s="23" t="s">
        <v>971</v>
      </c>
      <c r="C394" s="17" t="s">
        <v>672</v>
      </c>
      <c r="D394" s="53">
        <v>183</v>
      </c>
      <c r="E394" s="470">
        <v>0.93</v>
      </c>
      <c r="F394" s="303">
        <v>1.1299999999999999</v>
      </c>
      <c r="G394" s="63">
        <v>1.4523999999999999</v>
      </c>
      <c r="H394" s="288">
        <v>0.1195</v>
      </c>
      <c r="I394" s="91">
        <v>0.88680000000000003</v>
      </c>
      <c r="J394" s="41">
        <v>0.94969999999999999</v>
      </c>
      <c r="K394" s="41">
        <v>0.94340000000000002</v>
      </c>
      <c r="L394" s="41">
        <v>0.93710000000000004</v>
      </c>
      <c r="M394" s="41">
        <v>0.92449999999999999</v>
      </c>
      <c r="N394" s="41">
        <v>0.94340000000000002</v>
      </c>
      <c r="O394" s="41">
        <v>0.96860000000000002</v>
      </c>
      <c r="P394" s="64">
        <v>0.94969999999999999</v>
      </c>
      <c r="Q394" s="288">
        <v>0.75409999999999999</v>
      </c>
    </row>
    <row r="395" spans="1:17" x14ac:dyDescent="0.45">
      <c r="A395" s="19" t="s">
        <v>1365</v>
      </c>
      <c r="B395" s="23" t="s">
        <v>972</v>
      </c>
      <c r="C395" s="17" t="s">
        <v>674</v>
      </c>
      <c r="D395" s="53">
        <v>542</v>
      </c>
      <c r="E395" s="470">
        <v>0.92</v>
      </c>
      <c r="F395" s="303">
        <v>1.1200000000000001</v>
      </c>
      <c r="G395" s="63">
        <v>1.1732</v>
      </c>
      <c r="H395" s="288">
        <v>0.19370000000000001</v>
      </c>
      <c r="I395" s="91">
        <v>0.65810000000000002</v>
      </c>
      <c r="J395" s="41">
        <v>0.88539999999999996</v>
      </c>
      <c r="K395" s="41">
        <v>0.8458</v>
      </c>
      <c r="L395" s="41">
        <v>0.80630000000000002</v>
      </c>
      <c r="M395" s="41">
        <v>0.8024</v>
      </c>
      <c r="N395" s="41">
        <v>0.73119999999999996</v>
      </c>
      <c r="O395" s="41">
        <v>0.93679999999999997</v>
      </c>
      <c r="P395" s="64">
        <v>0.82809999999999995</v>
      </c>
      <c r="Q395" s="288">
        <v>0.66969999999999996</v>
      </c>
    </row>
    <row r="396" spans="1:17" x14ac:dyDescent="0.45">
      <c r="A396" s="19" t="s">
        <v>1365</v>
      </c>
      <c r="B396" s="23" t="s">
        <v>1224</v>
      </c>
      <c r="C396" s="17" t="s">
        <v>675</v>
      </c>
      <c r="D396" s="53">
        <v>327</v>
      </c>
      <c r="E396" s="470">
        <v>0.91</v>
      </c>
      <c r="F396" s="303">
        <v>1.1100000000000001</v>
      </c>
      <c r="G396" s="63">
        <v>1.6598999999999999</v>
      </c>
      <c r="H396" s="288">
        <v>5.3199999999999997E-2</v>
      </c>
      <c r="I396" s="91">
        <v>0.84719999999999995</v>
      </c>
      <c r="J396" s="41">
        <v>0.9103</v>
      </c>
      <c r="K396" s="41">
        <v>0.90700000000000003</v>
      </c>
      <c r="L396" s="41">
        <v>0.89700000000000002</v>
      </c>
      <c r="M396" s="41">
        <v>0.87380000000000002</v>
      </c>
      <c r="N396" s="41">
        <v>0.86050000000000004</v>
      </c>
      <c r="O396" s="41">
        <v>0.94350000000000001</v>
      </c>
      <c r="P396" s="64">
        <v>0.92030000000000001</v>
      </c>
      <c r="Q396" s="288">
        <v>0.73699999999999999</v>
      </c>
    </row>
    <row r="397" spans="1:17" x14ac:dyDescent="0.45">
      <c r="A397" s="19" t="s">
        <v>1363</v>
      </c>
      <c r="B397" s="25" t="s">
        <v>974</v>
      </c>
      <c r="C397" s="17"/>
      <c r="D397" s="87">
        <v>4923</v>
      </c>
      <c r="E397" s="469">
        <v>0.96</v>
      </c>
      <c r="F397" s="300">
        <v>1.1599999999999999</v>
      </c>
      <c r="G397" s="92">
        <v>1.4539</v>
      </c>
      <c r="H397" s="287">
        <v>0.1144</v>
      </c>
      <c r="I397" s="90">
        <v>0.68989999999999996</v>
      </c>
      <c r="J397" s="102">
        <v>0.86280000000000001</v>
      </c>
      <c r="K397" s="102">
        <v>0.86580000000000001</v>
      </c>
      <c r="L397" s="102">
        <v>0.81179999999999997</v>
      </c>
      <c r="M397" s="102">
        <v>0.75129999999999997</v>
      </c>
      <c r="N397" s="102">
        <v>0.74250000000000005</v>
      </c>
      <c r="O397" s="102">
        <v>0.91910000000000003</v>
      </c>
      <c r="P397" s="103">
        <v>0.82</v>
      </c>
      <c r="Q397" s="287">
        <v>0.78749999999999998</v>
      </c>
    </row>
    <row r="398" spans="1:17" x14ac:dyDescent="0.45">
      <c r="A398" s="19" t="s">
        <v>1365</v>
      </c>
      <c r="B398" s="23" t="s">
        <v>975</v>
      </c>
      <c r="C398" s="17" t="s">
        <v>680</v>
      </c>
      <c r="D398" s="53">
        <v>1551</v>
      </c>
      <c r="E398" s="470">
        <v>0.94</v>
      </c>
      <c r="F398" s="303">
        <v>1.1399999999999999</v>
      </c>
      <c r="G398" s="63">
        <v>1.3824000000000001</v>
      </c>
      <c r="H398" s="288">
        <v>5.0500000000000003E-2</v>
      </c>
      <c r="I398" s="91">
        <v>0.82569999999999999</v>
      </c>
      <c r="J398" s="41">
        <v>0.89139999999999997</v>
      </c>
      <c r="K398" s="41">
        <v>0.90659999999999996</v>
      </c>
      <c r="L398" s="41">
        <v>0.87760000000000005</v>
      </c>
      <c r="M398" s="41">
        <v>0.85750000000000004</v>
      </c>
      <c r="N398" s="41">
        <v>0.86309999999999998</v>
      </c>
      <c r="O398" s="41">
        <v>0.93020000000000003</v>
      </c>
      <c r="P398" s="64">
        <v>0.88800000000000001</v>
      </c>
      <c r="Q398" s="288">
        <v>0.76719999999999999</v>
      </c>
    </row>
    <row r="399" spans="1:17" x14ac:dyDescent="0.45">
      <c r="A399" s="19" t="s">
        <v>1365</v>
      </c>
      <c r="B399" s="23" t="s">
        <v>976</v>
      </c>
      <c r="C399" s="17" t="s">
        <v>682</v>
      </c>
      <c r="D399" s="53">
        <v>639</v>
      </c>
      <c r="E399" s="470">
        <v>1.04</v>
      </c>
      <c r="F399" s="303">
        <v>1.24</v>
      </c>
      <c r="G399" s="63">
        <v>1.9844999999999999</v>
      </c>
      <c r="H399" s="288">
        <v>0.2681</v>
      </c>
      <c r="I399" s="91">
        <v>0.5403</v>
      </c>
      <c r="J399" s="41">
        <v>0.8528</v>
      </c>
      <c r="K399" s="41">
        <v>0.8044</v>
      </c>
      <c r="L399" s="41">
        <v>0.7137</v>
      </c>
      <c r="M399" s="41">
        <v>0.6552</v>
      </c>
      <c r="N399" s="41">
        <v>0.5867</v>
      </c>
      <c r="O399" s="41">
        <v>0.9093</v>
      </c>
      <c r="P399" s="64">
        <v>0.7198</v>
      </c>
      <c r="Q399" s="288">
        <v>0.86699999999999999</v>
      </c>
    </row>
    <row r="400" spans="1:17" x14ac:dyDescent="0.45">
      <c r="A400" s="19" t="s">
        <v>1365</v>
      </c>
      <c r="B400" s="23" t="s">
        <v>977</v>
      </c>
      <c r="C400" s="17" t="s">
        <v>684</v>
      </c>
      <c r="D400" s="53">
        <v>228</v>
      </c>
      <c r="E400" s="470">
        <v>0.98</v>
      </c>
      <c r="F400" s="303">
        <v>1.18</v>
      </c>
      <c r="G400" s="63">
        <v>1.2526999999999999</v>
      </c>
      <c r="H400" s="288">
        <v>0.13919999999999999</v>
      </c>
      <c r="I400" s="91">
        <v>0.70099999999999996</v>
      </c>
      <c r="J400" s="41">
        <v>0.89180000000000004</v>
      </c>
      <c r="K400" s="41">
        <v>0.82989999999999997</v>
      </c>
      <c r="L400" s="41">
        <v>0.82989999999999997</v>
      </c>
      <c r="M400" s="41">
        <v>0.74739999999999995</v>
      </c>
      <c r="N400" s="41">
        <v>0.75770000000000004</v>
      </c>
      <c r="O400" s="41">
        <v>0.97940000000000005</v>
      </c>
      <c r="P400" s="64">
        <v>0.85050000000000003</v>
      </c>
      <c r="Q400" s="288">
        <v>0.84650000000000003</v>
      </c>
    </row>
    <row r="401" spans="1:17" x14ac:dyDescent="0.45">
      <c r="A401" s="19" t="s">
        <v>1365</v>
      </c>
      <c r="B401" s="23" t="s">
        <v>969</v>
      </c>
      <c r="C401" s="17" t="s">
        <v>668</v>
      </c>
      <c r="D401" s="53">
        <v>377</v>
      </c>
      <c r="E401" s="470">
        <v>0.93</v>
      </c>
      <c r="F401" s="303">
        <v>1.1299999999999999</v>
      </c>
      <c r="G401" s="63">
        <v>1.2867</v>
      </c>
      <c r="H401" s="288">
        <v>0.15659999999999999</v>
      </c>
      <c r="I401" s="91">
        <v>0.85240000000000005</v>
      </c>
      <c r="J401" s="41">
        <v>0.89159999999999995</v>
      </c>
      <c r="K401" s="41">
        <v>0.90659999999999996</v>
      </c>
      <c r="L401" s="41">
        <v>0.89159999999999995</v>
      </c>
      <c r="M401" s="41">
        <v>0.88549999999999995</v>
      </c>
      <c r="N401" s="41">
        <v>0.87649999999999995</v>
      </c>
      <c r="O401" s="41">
        <v>0.95779999999999998</v>
      </c>
      <c r="P401" s="64">
        <v>0.92169999999999996</v>
      </c>
      <c r="Q401" s="288">
        <v>0.68969999999999998</v>
      </c>
    </row>
    <row r="402" spans="1:17" x14ac:dyDescent="0.45">
      <c r="A402" s="19" t="s">
        <v>1365</v>
      </c>
      <c r="B402" s="23" t="s">
        <v>978</v>
      </c>
      <c r="C402" s="17" t="s">
        <v>686</v>
      </c>
      <c r="D402" s="53">
        <v>177</v>
      </c>
      <c r="E402" s="470">
        <v>0.95</v>
      </c>
      <c r="F402" s="303">
        <v>1.1499999999999999</v>
      </c>
      <c r="G402" s="63">
        <v>1.3409</v>
      </c>
      <c r="H402" s="288">
        <v>0.15790000000000001</v>
      </c>
      <c r="I402" s="91">
        <v>0.46710000000000002</v>
      </c>
      <c r="J402" s="41">
        <v>0.81579999999999997</v>
      </c>
      <c r="K402" s="41">
        <v>0.79610000000000003</v>
      </c>
      <c r="L402" s="41">
        <v>0.68420000000000003</v>
      </c>
      <c r="M402" s="41">
        <v>0.53949999999999998</v>
      </c>
      <c r="N402" s="41">
        <v>0.57240000000000002</v>
      </c>
      <c r="O402" s="41">
        <v>0.86839999999999995</v>
      </c>
      <c r="P402" s="64">
        <v>0.75</v>
      </c>
      <c r="Q402" s="288">
        <v>0.83050000000000002</v>
      </c>
    </row>
    <row r="403" spans="1:17" x14ac:dyDescent="0.45">
      <c r="A403" s="19" t="s">
        <v>1365</v>
      </c>
      <c r="B403" s="23" t="s">
        <v>979</v>
      </c>
      <c r="C403" s="17" t="s">
        <v>688</v>
      </c>
      <c r="D403" s="53">
        <v>277</v>
      </c>
      <c r="E403" s="470">
        <v>0.96</v>
      </c>
      <c r="F403" s="303">
        <v>1.1599999999999999</v>
      </c>
      <c r="G403" s="63">
        <v>1.3919999999999999</v>
      </c>
      <c r="H403" s="288">
        <v>0.1145</v>
      </c>
      <c r="I403" s="91">
        <v>0.62109999999999999</v>
      </c>
      <c r="J403" s="41">
        <v>0.86339999999999995</v>
      </c>
      <c r="K403" s="41">
        <v>0.81940000000000002</v>
      </c>
      <c r="L403" s="41">
        <v>0.78410000000000002</v>
      </c>
      <c r="M403" s="41">
        <v>0.6784</v>
      </c>
      <c r="N403" s="41">
        <v>0.77090000000000003</v>
      </c>
      <c r="O403" s="41">
        <v>0.91190000000000004</v>
      </c>
      <c r="P403" s="64">
        <v>0.78410000000000002</v>
      </c>
      <c r="Q403" s="288">
        <v>0.7581</v>
      </c>
    </row>
    <row r="404" spans="1:17" x14ac:dyDescent="0.45">
      <c r="A404" s="19" t="s">
        <v>1365</v>
      </c>
      <c r="B404" s="23" t="s">
        <v>973</v>
      </c>
      <c r="C404" s="17" t="s">
        <v>677</v>
      </c>
      <c r="D404" s="53">
        <v>629</v>
      </c>
      <c r="E404" s="470">
        <v>0.9</v>
      </c>
      <c r="F404" s="303">
        <v>1.1000000000000001</v>
      </c>
      <c r="G404" s="63">
        <v>1.248</v>
      </c>
      <c r="H404" s="288">
        <v>0.1527</v>
      </c>
      <c r="I404" s="91">
        <v>0.86280000000000001</v>
      </c>
      <c r="J404" s="41">
        <v>0.91600000000000004</v>
      </c>
      <c r="K404" s="41">
        <v>0.92800000000000005</v>
      </c>
      <c r="L404" s="41">
        <v>0.92449999999999999</v>
      </c>
      <c r="M404" s="41">
        <v>0.90390000000000004</v>
      </c>
      <c r="N404" s="41">
        <v>0.87990000000000002</v>
      </c>
      <c r="O404" s="41">
        <v>0.95199999999999996</v>
      </c>
      <c r="P404" s="64">
        <v>0.9194</v>
      </c>
      <c r="Q404" s="288">
        <v>0.68359999999999999</v>
      </c>
    </row>
    <row r="405" spans="1:17" x14ac:dyDescent="0.45">
      <c r="A405" s="19" t="s">
        <v>1365</v>
      </c>
      <c r="B405" s="23" t="s">
        <v>980</v>
      </c>
      <c r="C405" s="17" t="s">
        <v>690</v>
      </c>
      <c r="D405" s="53">
        <v>638</v>
      </c>
      <c r="E405" s="470">
        <v>1.01</v>
      </c>
      <c r="F405" s="303">
        <v>1.21</v>
      </c>
      <c r="G405" s="63">
        <v>2.1055999999999999</v>
      </c>
      <c r="H405" s="288">
        <v>6.0100000000000001E-2</v>
      </c>
      <c r="I405" s="91">
        <v>0.34610000000000002</v>
      </c>
      <c r="J405" s="41">
        <v>0.70309999999999995</v>
      </c>
      <c r="K405" s="41">
        <v>0.76870000000000005</v>
      </c>
      <c r="L405" s="41">
        <v>0.60840000000000005</v>
      </c>
      <c r="M405" s="41">
        <v>0.44259999999999999</v>
      </c>
      <c r="N405" s="41">
        <v>0.43169999999999997</v>
      </c>
      <c r="O405" s="41">
        <v>0.8306</v>
      </c>
      <c r="P405" s="64">
        <v>0.59019999999999995</v>
      </c>
      <c r="Q405" s="288">
        <v>0.8871</v>
      </c>
    </row>
    <row r="406" spans="1:17" x14ac:dyDescent="0.45">
      <c r="A406" s="19" t="s">
        <v>1365</v>
      </c>
      <c r="B406" s="23" t="s">
        <v>981</v>
      </c>
      <c r="C406" s="17" t="s">
        <v>692</v>
      </c>
      <c r="D406" s="53">
        <v>407</v>
      </c>
      <c r="E406" s="470">
        <v>0.99</v>
      </c>
      <c r="F406" s="303">
        <v>1.19</v>
      </c>
      <c r="G406" s="63">
        <v>1.2371000000000001</v>
      </c>
      <c r="H406" s="288">
        <v>0.10639999999999999</v>
      </c>
      <c r="I406" s="91">
        <v>0.54710000000000003</v>
      </c>
      <c r="J406" s="41">
        <v>0.88149999999999995</v>
      </c>
      <c r="K406" s="41">
        <v>0.85709999999999997</v>
      </c>
      <c r="L406" s="41">
        <v>0.78720000000000001</v>
      </c>
      <c r="M406" s="41">
        <v>0.66869999999999996</v>
      </c>
      <c r="N406" s="41">
        <v>0.61699999999999999</v>
      </c>
      <c r="O406" s="41">
        <v>0.91190000000000004</v>
      </c>
      <c r="P406" s="64">
        <v>0.79330000000000001</v>
      </c>
      <c r="Q406" s="288">
        <v>0.8034</v>
      </c>
    </row>
    <row r="407" spans="1:17" ht="6.75" customHeight="1" thickBot="1" x14ac:dyDescent="0.5">
      <c r="A407" s="19"/>
      <c r="B407" s="44"/>
      <c r="C407" s="45"/>
      <c r="D407" s="52"/>
      <c r="E407" s="52"/>
      <c r="F407" s="52"/>
      <c r="G407" s="52"/>
      <c r="H407" s="54"/>
      <c r="I407" s="54"/>
      <c r="J407" s="54"/>
      <c r="K407" s="54"/>
      <c r="L407" s="54"/>
      <c r="M407" s="54"/>
      <c r="N407" s="54"/>
      <c r="O407" s="54"/>
      <c r="P407" s="54"/>
      <c r="Q407" s="55"/>
    </row>
    <row r="408" spans="1:17" ht="14.65" thickBot="1" x14ac:dyDescent="0.5">
      <c r="A408" s="20" t="s">
        <v>982</v>
      </c>
      <c r="B408" s="47" t="s">
        <v>983</v>
      </c>
      <c r="C408" s="48"/>
      <c r="D408" s="476">
        <v>218068</v>
      </c>
      <c r="E408" s="296">
        <v>1.1499999999999999</v>
      </c>
      <c r="F408" s="296">
        <v>1.35</v>
      </c>
      <c r="G408" s="93">
        <v>1.2330000000000001</v>
      </c>
      <c r="H408" s="297">
        <v>8.8200000000000001E-2</v>
      </c>
      <c r="I408" s="298">
        <v>0.58819999999999995</v>
      </c>
      <c r="J408" s="100">
        <v>0.8639</v>
      </c>
      <c r="K408" s="100">
        <v>0.8175</v>
      </c>
      <c r="L408" s="100">
        <v>0.77210000000000001</v>
      </c>
      <c r="M408" s="100">
        <v>0.68100000000000005</v>
      </c>
      <c r="N408" s="100">
        <v>0.68079999999999996</v>
      </c>
      <c r="O408" s="100">
        <v>0.91020000000000001</v>
      </c>
      <c r="P408" s="101">
        <v>0.78790000000000004</v>
      </c>
      <c r="Q408" s="297">
        <v>0.39350000000000002</v>
      </c>
    </row>
    <row r="410" spans="1:17" x14ac:dyDescent="0.45">
      <c r="J410" s="207"/>
      <c r="K410" s="207"/>
      <c r="L410" s="207"/>
      <c r="M410" s="207"/>
      <c r="N410" s="207"/>
      <c r="O410" s="207"/>
      <c r="P410" s="207"/>
    </row>
    <row r="411" spans="1:17" x14ac:dyDescent="0.45">
      <c r="J411" s="207"/>
      <c r="K411" s="207"/>
      <c r="L411" s="207"/>
      <c r="M411" s="207"/>
      <c r="N411" s="207"/>
      <c r="O411" s="207"/>
      <c r="P411" s="207"/>
    </row>
  </sheetData>
  <mergeCells count="7">
    <mergeCell ref="S5:Z5"/>
    <mergeCell ref="B6:C6"/>
    <mergeCell ref="B7:C7"/>
    <mergeCell ref="G3:Q3"/>
    <mergeCell ref="I4:P4"/>
    <mergeCell ref="E5:F5"/>
    <mergeCell ref="E3:F3"/>
  </mergeCells>
  <conditionalFormatting sqref="H321:P326">
    <cfRule type="cellIs" dxfId="19139" priority="6668" operator="equal">
      <formula>0</formula>
    </cfRule>
    <cfRule type="cellIs" dxfId="19138" priority="6669" operator="lessThan">
      <formula>H$6</formula>
    </cfRule>
    <cfRule type="cellIs" dxfId="19137" priority="6670" operator="lessThan">
      <formula>H$7</formula>
    </cfRule>
    <cfRule type="cellIs" dxfId="19136" priority="6671" operator="greaterThanOrEqual">
      <formula>H$7</formula>
    </cfRule>
  </conditionalFormatting>
  <conditionalFormatting sqref="H9">
    <cfRule type="cellIs" dxfId="19135" priority="6664" operator="equal">
      <formula>0</formula>
    </cfRule>
    <cfRule type="cellIs" dxfId="19134" priority="6665" operator="lessThan">
      <formula>H$6</formula>
    </cfRule>
    <cfRule type="cellIs" dxfId="19133" priority="6666" operator="lessThan">
      <formula>H$7</formula>
    </cfRule>
    <cfRule type="cellIs" dxfId="19132" priority="6667" operator="greaterThanOrEqual">
      <formula>H$7</formula>
    </cfRule>
  </conditionalFormatting>
  <conditionalFormatting sqref="I9">
    <cfRule type="cellIs" dxfId="19131" priority="6660" operator="equal">
      <formula>0</formula>
    </cfRule>
    <cfRule type="cellIs" dxfId="19130" priority="6661" operator="lessThan">
      <formula>I$6</formula>
    </cfRule>
    <cfRule type="cellIs" dxfId="19129" priority="6662" operator="lessThan">
      <formula>I$7</formula>
    </cfRule>
    <cfRule type="cellIs" dxfId="19128" priority="6663" operator="greaterThanOrEqual">
      <formula>I$7</formula>
    </cfRule>
  </conditionalFormatting>
  <conditionalFormatting sqref="J9">
    <cfRule type="cellIs" dxfId="19127" priority="6656" operator="equal">
      <formula>0</formula>
    </cfRule>
    <cfRule type="cellIs" dxfId="19126" priority="6657" operator="lessThan">
      <formula>J$6</formula>
    </cfRule>
    <cfRule type="cellIs" dxfId="19125" priority="6658" operator="lessThan">
      <formula>J$7</formula>
    </cfRule>
    <cfRule type="cellIs" dxfId="19124" priority="6659" operator="greaterThanOrEqual">
      <formula>J$7</formula>
    </cfRule>
  </conditionalFormatting>
  <conditionalFormatting sqref="K9">
    <cfRule type="cellIs" dxfId="19123" priority="6652" operator="equal">
      <formula>0</formula>
    </cfRule>
    <cfRule type="cellIs" dxfId="19122" priority="6653" operator="lessThan">
      <formula>K$6</formula>
    </cfRule>
    <cfRule type="cellIs" dxfId="19121" priority="6654" operator="lessThan">
      <formula>K$7</formula>
    </cfRule>
    <cfRule type="cellIs" dxfId="19120" priority="6655" operator="greaterThanOrEqual">
      <formula>K$7</formula>
    </cfRule>
  </conditionalFormatting>
  <conditionalFormatting sqref="L9">
    <cfRule type="cellIs" dxfId="19119" priority="6648" operator="equal">
      <formula>0</formula>
    </cfRule>
    <cfRule type="cellIs" dxfId="19118" priority="6649" operator="lessThan">
      <formula>L$6</formula>
    </cfRule>
    <cfRule type="cellIs" dxfId="19117" priority="6650" operator="lessThan">
      <formula>L$7</formula>
    </cfRule>
    <cfRule type="cellIs" dxfId="19116" priority="6651" operator="greaterThanOrEqual">
      <formula>L$7</formula>
    </cfRule>
  </conditionalFormatting>
  <conditionalFormatting sqref="M9">
    <cfRule type="cellIs" dxfId="19115" priority="6644" operator="equal">
      <formula>0</formula>
    </cfRule>
    <cfRule type="cellIs" dxfId="19114" priority="6645" operator="lessThan">
      <formula>M$6</formula>
    </cfRule>
    <cfRule type="cellIs" dxfId="19113" priority="6646" operator="lessThan">
      <formula>M$7</formula>
    </cfRule>
    <cfRule type="cellIs" dxfId="19112" priority="6647" operator="greaterThanOrEqual">
      <formula>M$7</formula>
    </cfRule>
  </conditionalFormatting>
  <conditionalFormatting sqref="N9">
    <cfRule type="cellIs" dxfId="19111" priority="6640" operator="equal">
      <formula>0</formula>
    </cfRule>
    <cfRule type="cellIs" dxfId="19110" priority="6641" operator="lessThan">
      <formula>N$6</formula>
    </cfRule>
    <cfRule type="cellIs" dxfId="19109" priority="6642" operator="lessThan">
      <formula>N$7</formula>
    </cfRule>
    <cfRule type="cellIs" dxfId="19108" priority="6643" operator="greaterThanOrEqual">
      <formula>N$7</formula>
    </cfRule>
  </conditionalFormatting>
  <conditionalFormatting sqref="O9">
    <cfRule type="cellIs" dxfId="19107" priority="6636" operator="equal">
      <formula>0</formula>
    </cfRule>
    <cfRule type="cellIs" dxfId="19106" priority="6637" operator="lessThan">
      <formula>O$6</formula>
    </cfRule>
    <cfRule type="cellIs" dxfId="19105" priority="6638" operator="lessThan">
      <formula>O$7</formula>
    </cfRule>
    <cfRule type="cellIs" dxfId="19104" priority="6639" operator="greaterThanOrEqual">
      <formula>O$7</formula>
    </cfRule>
  </conditionalFormatting>
  <conditionalFormatting sqref="P9">
    <cfRule type="cellIs" dxfId="19103" priority="6632" operator="equal">
      <formula>0</formula>
    </cfRule>
    <cfRule type="cellIs" dxfId="19102" priority="6633" operator="lessThan">
      <formula>P$6</formula>
    </cfRule>
    <cfRule type="cellIs" dxfId="19101" priority="6634" operator="lessThan">
      <formula>P$7</formula>
    </cfRule>
    <cfRule type="cellIs" dxfId="19100" priority="6635" operator="greaterThanOrEqual">
      <formula>P$7</formula>
    </cfRule>
  </conditionalFormatting>
  <conditionalFormatting sqref="Q9 Q321:Q326">
    <cfRule type="cellIs" dxfId="19099" priority="6628" operator="equal">
      <formula>0</formula>
    </cfRule>
    <cfRule type="cellIs" dxfId="19098" priority="6629" operator="lessThan">
      <formula>Q$7</formula>
    </cfRule>
    <cfRule type="cellIs" dxfId="19097" priority="6631" operator="greaterThanOrEqual">
      <formula>Q$7</formula>
    </cfRule>
  </conditionalFormatting>
  <conditionalFormatting sqref="N274">
    <cfRule type="cellIs" dxfId="19096" priority="5056" operator="equal">
      <formula>0</formula>
    </cfRule>
    <cfRule type="cellIs" dxfId="19095" priority="5057" operator="lessThan">
      <formula>N$6</formula>
    </cfRule>
    <cfRule type="cellIs" dxfId="19094" priority="5058" operator="lessThan">
      <formula>N$7</formula>
    </cfRule>
    <cfRule type="cellIs" dxfId="19093" priority="5059" operator="greaterThanOrEqual">
      <formula>N$7</formula>
    </cfRule>
  </conditionalFormatting>
  <conditionalFormatting sqref="H10">
    <cfRule type="cellIs" dxfId="19092" priority="6620" operator="equal">
      <formula>0</formula>
    </cfRule>
    <cfRule type="cellIs" dxfId="19091" priority="6621" operator="lessThan">
      <formula>H$6</formula>
    </cfRule>
    <cfRule type="cellIs" dxfId="19090" priority="6622" operator="lessThan">
      <formula>H$7</formula>
    </cfRule>
    <cfRule type="cellIs" dxfId="19089" priority="6623" operator="greaterThanOrEqual">
      <formula>H$7</formula>
    </cfRule>
  </conditionalFormatting>
  <conditionalFormatting sqref="I10">
    <cfRule type="cellIs" dxfId="19088" priority="6616" operator="equal">
      <formula>0</formula>
    </cfRule>
    <cfRule type="cellIs" dxfId="19087" priority="6617" operator="lessThan">
      <formula>I$6</formula>
    </cfRule>
    <cfRule type="cellIs" dxfId="19086" priority="6618" operator="lessThan">
      <formula>I$7</formula>
    </cfRule>
    <cfRule type="cellIs" dxfId="19085" priority="6619" operator="greaterThanOrEqual">
      <formula>I$7</formula>
    </cfRule>
  </conditionalFormatting>
  <conditionalFormatting sqref="J10">
    <cfRule type="cellIs" dxfId="19084" priority="6612" operator="equal">
      <formula>0</formula>
    </cfRule>
    <cfRule type="cellIs" dxfId="19083" priority="6613" operator="lessThan">
      <formula>J$6</formula>
    </cfRule>
    <cfRule type="cellIs" dxfId="19082" priority="6614" operator="lessThan">
      <formula>J$7</formula>
    </cfRule>
    <cfRule type="cellIs" dxfId="19081" priority="6615" operator="greaterThanOrEqual">
      <formula>J$7</formula>
    </cfRule>
  </conditionalFormatting>
  <conditionalFormatting sqref="K10">
    <cfRule type="cellIs" dxfId="19080" priority="6608" operator="equal">
      <formula>0</formula>
    </cfRule>
    <cfRule type="cellIs" dxfId="19079" priority="6609" operator="lessThan">
      <formula>K$6</formula>
    </cfRule>
    <cfRule type="cellIs" dxfId="19078" priority="6610" operator="lessThan">
      <formula>K$7</formula>
    </cfRule>
    <cfRule type="cellIs" dxfId="19077" priority="6611" operator="greaterThanOrEqual">
      <formula>K$7</formula>
    </cfRule>
  </conditionalFormatting>
  <conditionalFormatting sqref="L10">
    <cfRule type="cellIs" dxfId="19076" priority="6604" operator="equal">
      <formula>0</formula>
    </cfRule>
    <cfRule type="cellIs" dxfId="19075" priority="6605" operator="lessThan">
      <formula>L$6</formula>
    </cfRule>
    <cfRule type="cellIs" dxfId="19074" priority="6606" operator="lessThan">
      <formula>L$7</formula>
    </cfRule>
    <cfRule type="cellIs" dxfId="19073" priority="6607" operator="greaterThanOrEqual">
      <formula>L$7</formula>
    </cfRule>
  </conditionalFormatting>
  <conditionalFormatting sqref="M10">
    <cfRule type="cellIs" dxfId="19072" priority="6600" operator="equal">
      <formula>0</formula>
    </cfRule>
    <cfRule type="cellIs" dxfId="19071" priority="6601" operator="lessThan">
      <formula>M$6</formula>
    </cfRule>
    <cfRule type="cellIs" dxfId="19070" priority="6602" operator="lessThan">
      <formula>M$7</formula>
    </cfRule>
    <cfRule type="cellIs" dxfId="19069" priority="6603" operator="greaterThanOrEqual">
      <formula>M$7</formula>
    </cfRule>
  </conditionalFormatting>
  <conditionalFormatting sqref="N10">
    <cfRule type="cellIs" dxfId="19068" priority="6596" operator="equal">
      <formula>0</formula>
    </cfRule>
    <cfRule type="cellIs" dxfId="19067" priority="6597" operator="lessThan">
      <formula>N$6</formula>
    </cfRule>
    <cfRule type="cellIs" dxfId="19066" priority="6598" operator="lessThan">
      <formula>N$7</formula>
    </cfRule>
    <cfRule type="cellIs" dxfId="19065" priority="6599" operator="greaterThanOrEqual">
      <formula>N$7</formula>
    </cfRule>
  </conditionalFormatting>
  <conditionalFormatting sqref="O10">
    <cfRule type="cellIs" dxfId="19064" priority="6592" operator="equal">
      <formula>0</formula>
    </cfRule>
    <cfRule type="cellIs" dxfId="19063" priority="6593" operator="lessThan">
      <formula>O$6</formula>
    </cfRule>
    <cfRule type="cellIs" dxfId="19062" priority="6594" operator="lessThan">
      <formula>O$7</formula>
    </cfRule>
    <cfRule type="cellIs" dxfId="19061" priority="6595" operator="greaterThanOrEqual">
      <formula>O$7</formula>
    </cfRule>
  </conditionalFormatting>
  <conditionalFormatting sqref="P10">
    <cfRule type="cellIs" dxfId="19060" priority="6588" operator="equal">
      <formula>0</formula>
    </cfRule>
    <cfRule type="cellIs" dxfId="19059" priority="6589" operator="lessThan">
      <formula>P$6</formula>
    </cfRule>
    <cfRule type="cellIs" dxfId="19058" priority="6590" operator="lessThan">
      <formula>P$7</formula>
    </cfRule>
    <cfRule type="cellIs" dxfId="19057" priority="6591" operator="greaterThanOrEqual">
      <formula>P$7</formula>
    </cfRule>
  </conditionalFormatting>
  <conditionalFormatting sqref="N280">
    <cfRule type="cellIs" dxfId="19056" priority="5012" operator="equal">
      <formula>0</formula>
    </cfRule>
    <cfRule type="cellIs" dxfId="19055" priority="5013" operator="lessThan">
      <formula>N$6</formula>
    </cfRule>
    <cfRule type="cellIs" dxfId="19054" priority="5014" operator="lessThan">
      <formula>N$7</formula>
    </cfRule>
    <cfRule type="cellIs" dxfId="19053" priority="5015" operator="greaterThanOrEqual">
      <formula>N$7</formula>
    </cfRule>
  </conditionalFormatting>
  <conditionalFormatting sqref="H21">
    <cfRule type="cellIs" dxfId="19052" priority="6576" operator="equal">
      <formula>0</formula>
    </cfRule>
    <cfRule type="cellIs" dxfId="19051" priority="6577" operator="lessThan">
      <formula>H$6</formula>
    </cfRule>
    <cfRule type="cellIs" dxfId="19050" priority="6578" operator="lessThan">
      <formula>H$7</formula>
    </cfRule>
    <cfRule type="cellIs" dxfId="19049" priority="6579" operator="greaterThanOrEqual">
      <formula>H$7</formula>
    </cfRule>
  </conditionalFormatting>
  <conditionalFormatting sqref="I21">
    <cfRule type="cellIs" dxfId="19048" priority="6572" operator="equal">
      <formula>0</formula>
    </cfRule>
    <cfRule type="cellIs" dxfId="19047" priority="6573" operator="lessThan">
      <formula>I$6</formula>
    </cfRule>
    <cfRule type="cellIs" dxfId="19046" priority="6574" operator="lessThan">
      <formula>I$7</formula>
    </cfRule>
    <cfRule type="cellIs" dxfId="19045" priority="6575" operator="greaterThanOrEqual">
      <formula>I$7</formula>
    </cfRule>
  </conditionalFormatting>
  <conditionalFormatting sqref="J21">
    <cfRule type="cellIs" dxfId="19044" priority="6568" operator="equal">
      <formula>0</formula>
    </cfRule>
    <cfRule type="cellIs" dxfId="19043" priority="6569" operator="lessThan">
      <formula>J$6</formula>
    </cfRule>
    <cfRule type="cellIs" dxfId="19042" priority="6570" operator="lessThan">
      <formula>J$7</formula>
    </cfRule>
    <cfRule type="cellIs" dxfId="19041" priority="6571" operator="greaterThanOrEqual">
      <formula>J$7</formula>
    </cfRule>
  </conditionalFormatting>
  <conditionalFormatting sqref="K21">
    <cfRule type="cellIs" dxfId="19040" priority="6564" operator="equal">
      <formula>0</formula>
    </cfRule>
    <cfRule type="cellIs" dxfId="19039" priority="6565" operator="lessThan">
      <formula>K$6</formula>
    </cfRule>
    <cfRule type="cellIs" dxfId="19038" priority="6566" operator="lessThan">
      <formula>K$7</formula>
    </cfRule>
    <cfRule type="cellIs" dxfId="19037" priority="6567" operator="greaterThanOrEqual">
      <formula>K$7</formula>
    </cfRule>
  </conditionalFormatting>
  <conditionalFormatting sqref="L21">
    <cfRule type="cellIs" dxfId="19036" priority="6560" operator="equal">
      <formula>0</formula>
    </cfRule>
    <cfRule type="cellIs" dxfId="19035" priority="6561" operator="lessThan">
      <formula>L$6</formula>
    </cfRule>
    <cfRule type="cellIs" dxfId="19034" priority="6562" operator="lessThan">
      <formula>L$7</formula>
    </cfRule>
    <cfRule type="cellIs" dxfId="19033" priority="6563" operator="greaterThanOrEqual">
      <formula>L$7</formula>
    </cfRule>
  </conditionalFormatting>
  <conditionalFormatting sqref="M21">
    <cfRule type="cellIs" dxfId="19032" priority="6556" operator="equal">
      <formula>0</formula>
    </cfRule>
    <cfRule type="cellIs" dxfId="19031" priority="6557" operator="lessThan">
      <formula>M$6</formula>
    </cfRule>
    <cfRule type="cellIs" dxfId="19030" priority="6558" operator="lessThan">
      <formula>M$7</formula>
    </cfRule>
    <cfRule type="cellIs" dxfId="19029" priority="6559" operator="greaterThanOrEqual">
      <formula>M$7</formula>
    </cfRule>
  </conditionalFormatting>
  <conditionalFormatting sqref="N21">
    <cfRule type="cellIs" dxfId="19028" priority="6552" operator="equal">
      <formula>0</formula>
    </cfRule>
    <cfRule type="cellIs" dxfId="19027" priority="6553" operator="lessThan">
      <formula>N$6</formula>
    </cfRule>
    <cfRule type="cellIs" dxfId="19026" priority="6554" operator="lessThan">
      <formula>N$7</formula>
    </cfRule>
    <cfRule type="cellIs" dxfId="19025" priority="6555" operator="greaterThanOrEqual">
      <formula>N$7</formula>
    </cfRule>
  </conditionalFormatting>
  <conditionalFormatting sqref="O21">
    <cfRule type="cellIs" dxfId="19024" priority="6548" operator="equal">
      <formula>0</formula>
    </cfRule>
    <cfRule type="cellIs" dxfId="19023" priority="6549" operator="lessThan">
      <formula>O$6</formula>
    </cfRule>
    <cfRule type="cellIs" dxfId="19022" priority="6550" operator="lessThan">
      <formula>O$7</formula>
    </cfRule>
    <cfRule type="cellIs" dxfId="19021" priority="6551" operator="greaterThanOrEqual">
      <formula>O$7</formula>
    </cfRule>
  </conditionalFormatting>
  <conditionalFormatting sqref="P21">
    <cfRule type="cellIs" dxfId="19020" priority="6544" operator="equal">
      <formula>0</formula>
    </cfRule>
    <cfRule type="cellIs" dxfId="19019" priority="6545" operator="lessThan">
      <formula>P$6</formula>
    </cfRule>
    <cfRule type="cellIs" dxfId="19018" priority="6546" operator="lessThan">
      <formula>P$7</formula>
    </cfRule>
    <cfRule type="cellIs" dxfId="19017" priority="6547" operator="greaterThanOrEqual">
      <formula>P$7</formula>
    </cfRule>
  </conditionalFormatting>
  <conditionalFormatting sqref="N289">
    <cfRule type="cellIs" dxfId="19016" priority="4968" operator="equal">
      <formula>0</formula>
    </cfRule>
    <cfRule type="cellIs" dxfId="19015" priority="4969" operator="lessThan">
      <formula>N$6</formula>
    </cfRule>
    <cfRule type="cellIs" dxfId="19014" priority="4970" operator="lessThan">
      <formula>N$7</formula>
    </cfRule>
    <cfRule type="cellIs" dxfId="19013" priority="4971" operator="greaterThanOrEqual">
      <formula>N$7</formula>
    </cfRule>
  </conditionalFormatting>
  <conditionalFormatting sqref="H32">
    <cfRule type="cellIs" dxfId="19012" priority="6532" operator="equal">
      <formula>0</formula>
    </cfRule>
    <cfRule type="cellIs" dxfId="19011" priority="6533" operator="lessThan">
      <formula>H$6</formula>
    </cfRule>
    <cfRule type="cellIs" dxfId="19010" priority="6534" operator="lessThan">
      <formula>H$7</formula>
    </cfRule>
    <cfRule type="cellIs" dxfId="19009" priority="6535" operator="greaterThanOrEqual">
      <formula>H$7</formula>
    </cfRule>
  </conditionalFormatting>
  <conditionalFormatting sqref="I32">
    <cfRule type="cellIs" dxfId="19008" priority="6528" operator="equal">
      <formula>0</formula>
    </cfRule>
    <cfRule type="cellIs" dxfId="19007" priority="6529" operator="lessThan">
      <formula>I$6</formula>
    </cfRule>
    <cfRule type="cellIs" dxfId="19006" priority="6530" operator="lessThan">
      <formula>I$7</formula>
    </cfRule>
    <cfRule type="cellIs" dxfId="19005" priority="6531" operator="greaterThanOrEqual">
      <formula>I$7</formula>
    </cfRule>
  </conditionalFormatting>
  <conditionalFormatting sqref="J32">
    <cfRule type="cellIs" dxfId="19004" priority="6524" operator="equal">
      <formula>0</formula>
    </cfRule>
    <cfRule type="cellIs" dxfId="19003" priority="6525" operator="lessThan">
      <formula>J$6</formula>
    </cfRule>
    <cfRule type="cellIs" dxfId="19002" priority="6526" operator="lessThan">
      <formula>J$7</formula>
    </cfRule>
    <cfRule type="cellIs" dxfId="19001" priority="6527" operator="greaterThanOrEqual">
      <formula>J$7</formula>
    </cfRule>
  </conditionalFormatting>
  <conditionalFormatting sqref="K32">
    <cfRule type="cellIs" dxfId="19000" priority="6520" operator="equal">
      <formula>0</formula>
    </cfRule>
    <cfRule type="cellIs" dxfId="18999" priority="6521" operator="lessThan">
      <formula>K$6</formula>
    </cfRule>
    <cfRule type="cellIs" dxfId="18998" priority="6522" operator="lessThan">
      <formula>K$7</formula>
    </cfRule>
    <cfRule type="cellIs" dxfId="18997" priority="6523" operator="greaterThanOrEqual">
      <formula>K$7</formula>
    </cfRule>
  </conditionalFormatting>
  <conditionalFormatting sqref="L32">
    <cfRule type="cellIs" dxfId="18996" priority="6516" operator="equal">
      <formula>0</formula>
    </cfRule>
    <cfRule type="cellIs" dxfId="18995" priority="6517" operator="lessThan">
      <formula>L$6</formula>
    </cfRule>
    <cfRule type="cellIs" dxfId="18994" priority="6518" operator="lessThan">
      <formula>L$7</formula>
    </cfRule>
    <cfRule type="cellIs" dxfId="18993" priority="6519" operator="greaterThanOrEqual">
      <formula>L$7</formula>
    </cfRule>
  </conditionalFormatting>
  <conditionalFormatting sqref="M32">
    <cfRule type="cellIs" dxfId="18992" priority="6512" operator="equal">
      <formula>0</formula>
    </cfRule>
    <cfRule type="cellIs" dxfId="18991" priority="6513" operator="lessThan">
      <formula>M$6</formula>
    </cfRule>
    <cfRule type="cellIs" dxfId="18990" priority="6514" operator="lessThan">
      <formula>M$7</formula>
    </cfRule>
    <cfRule type="cellIs" dxfId="18989" priority="6515" operator="greaterThanOrEqual">
      <formula>M$7</formula>
    </cfRule>
  </conditionalFormatting>
  <conditionalFormatting sqref="N32">
    <cfRule type="cellIs" dxfId="18988" priority="6508" operator="equal">
      <formula>0</formula>
    </cfRule>
    <cfRule type="cellIs" dxfId="18987" priority="6509" operator="lessThan">
      <formula>N$6</formula>
    </cfRule>
    <cfRule type="cellIs" dxfId="18986" priority="6510" operator="lessThan">
      <formula>N$7</formula>
    </cfRule>
    <cfRule type="cellIs" dxfId="18985" priority="6511" operator="greaterThanOrEqual">
      <formula>N$7</formula>
    </cfRule>
  </conditionalFormatting>
  <conditionalFormatting sqref="O32">
    <cfRule type="cellIs" dxfId="18984" priority="6504" operator="equal">
      <formula>0</formula>
    </cfRule>
    <cfRule type="cellIs" dxfId="18983" priority="6505" operator="lessThan">
      <formula>O$6</formula>
    </cfRule>
    <cfRule type="cellIs" dxfId="18982" priority="6506" operator="lessThan">
      <formula>O$7</formula>
    </cfRule>
    <cfRule type="cellIs" dxfId="18981" priority="6507" operator="greaterThanOrEqual">
      <formula>O$7</formula>
    </cfRule>
  </conditionalFormatting>
  <conditionalFormatting sqref="P32">
    <cfRule type="cellIs" dxfId="18980" priority="6500" operator="equal">
      <formula>0</formula>
    </cfRule>
    <cfRule type="cellIs" dxfId="18979" priority="6501" operator="lessThan">
      <formula>P$6</formula>
    </cfRule>
    <cfRule type="cellIs" dxfId="18978" priority="6502" operator="lessThan">
      <formula>P$7</formula>
    </cfRule>
    <cfRule type="cellIs" dxfId="18977" priority="6503" operator="greaterThanOrEqual">
      <formula>P$7</formula>
    </cfRule>
  </conditionalFormatting>
  <conditionalFormatting sqref="N297">
    <cfRule type="cellIs" dxfId="18976" priority="4924" operator="equal">
      <formula>0</formula>
    </cfRule>
    <cfRule type="cellIs" dxfId="18975" priority="4925" operator="lessThan">
      <formula>N$6</formula>
    </cfRule>
    <cfRule type="cellIs" dxfId="18974" priority="4926" operator="lessThan">
      <formula>N$7</formula>
    </cfRule>
    <cfRule type="cellIs" dxfId="18973" priority="4927" operator="greaterThanOrEqual">
      <formula>N$7</formula>
    </cfRule>
  </conditionalFormatting>
  <conditionalFormatting sqref="H38">
    <cfRule type="cellIs" dxfId="18972" priority="6488" operator="equal">
      <formula>0</formula>
    </cfRule>
    <cfRule type="cellIs" dxfId="18971" priority="6489" operator="lessThan">
      <formula>H$6</formula>
    </cfRule>
    <cfRule type="cellIs" dxfId="18970" priority="6490" operator="lessThan">
      <formula>H$7</formula>
    </cfRule>
    <cfRule type="cellIs" dxfId="18969" priority="6491" operator="greaterThanOrEqual">
      <formula>H$7</formula>
    </cfRule>
  </conditionalFormatting>
  <conditionalFormatting sqref="I38">
    <cfRule type="cellIs" dxfId="18968" priority="6484" operator="equal">
      <formula>0</formula>
    </cfRule>
    <cfRule type="cellIs" dxfId="18967" priority="6485" operator="lessThan">
      <formula>I$6</formula>
    </cfRule>
    <cfRule type="cellIs" dxfId="18966" priority="6486" operator="lessThan">
      <formula>I$7</formula>
    </cfRule>
    <cfRule type="cellIs" dxfId="18965" priority="6487" operator="greaterThanOrEqual">
      <formula>I$7</formula>
    </cfRule>
  </conditionalFormatting>
  <conditionalFormatting sqref="J38">
    <cfRule type="cellIs" dxfId="18964" priority="6480" operator="equal">
      <formula>0</formula>
    </cfRule>
    <cfRule type="cellIs" dxfId="18963" priority="6481" operator="lessThan">
      <formula>J$6</formula>
    </cfRule>
    <cfRule type="cellIs" dxfId="18962" priority="6482" operator="lessThan">
      <formula>J$7</formula>
    </cfRule>
    <cfRule type="cellIs" dxfId="18961" priority="6483" operator="greaterThanOrEqual">
      <formula>J$7</formula>
    </cfRule>
  </conditionalFormatting>
  <conditionalFormatting sqref="K38">
    <cfRule type="cellIs" dxfId="18960" priority="6476" operator="equal">
      <formula>0</formula>
    </cfRule>
    <cfRule type="cellIs" dxfId="18959" priority="6477" operator="lessThan">
      <formula>K$6</formula>
    </cfRule>
    <cfRule type="cellIs" dxfId="18958" priority="6478" operator="lessThan">
      <formula>K$7</formula>
    </cfRule>
    <cfRule type="cellIs" dxfId="18957" priority="6479" operator="greaterThanOrEqual">
      <formula>K$7</formula>
    </cfRule>
  </conditionalFormatting>
  <conditionalFormatting sqref="L38">
    <cfRule type="cellIs" dxfId="18956" priority="6472" operator="equal">
      <formula>0</formula>
    </cfRule>
    <cfRule type="cellIs" dxfId="18955" priority="6473" operator="lessThan">
      <formula>L$6</formula>
    </cfRule>
    <cfRule type="cellIs" dxfId="18954" priority="6474" operator="lessThan">
      <formula>L$7</formula>
    </cfRule>
    <cfRule type="cellIs" dxfId="18953" priority="6475" operator="greaterThanOrEqual">
      <formula>L$7</formula>
    </cfRule>
  </conditionalFormatting>
  <conditionalFormatting sqref="M38">
    <cfRule type="cellIs" dxfId="18952" priority="6468" operator="equal">
      <formula>0</formula>
    </cfRule>
    <cfRule type="cellIs" dxfId="18951" priority="6469" operator="lessThan">
      <formula>M$6</formula>
    </cfRule>
    <cfRule type="cellIs" dxfId="18950" priority="6470" operator="lessThan">
      <formula>M$7</formula>
    </cfRule>
    <cfRule type="cellIs" dxfId="18949" priority="6471" operator="greaterThanOrEqual">
      <formula>M$7</formula>
    </cfRule>
  </conditionalFormatting>
  <conditionalFormatting sqref="N38">
    <cfRule type="cellIs" dxfId="18948" priority="6464" operator="equal">
      <formula>0</formula>
    </cfRule>
    <cfRule type="cellIs" dxfId="18947" priority="6465" operator="lessThan">
      <formula>N$6</formula>
    </cfRule>
    <cfRule type="cellIs" dxfId="18946" priority="6466" operator="lessThan">
      <formula>N$7</formula>
    </cfRule>
    <cfRule type="cellIs" dxfId="18945" priority="6467" operator="greaterThanOrEqual">
      <formula>N$7</formula>
    </cfRule>
  </conditionalFormatting>
  <conditionalFormatting sqref="O38">
    <cfRule type="cellIs" dxfId="18944" priority="6460" operator="equal">
      <formula>0</formula>
    </cfRule>
    <cfRule type="cellIs" dxfId="18943" priority="6461" operator="lessThan">
      <formula>O$6</formula>
    </cfRule>
    <cfRule type="cellIs" dxfId="18942" priority="6462" operator="lessThan">
      <formula>O$7</formula>
    </cfRule>
    <cfRule type="cellIs" dxfId="18941" priority="6463" operator="greaterThanOrEqual">
      <formula>O$7</formula>
    </cfRule>
  </conditionalFormatting>
  <conditionalFormatting sqref="P38">
    <cfRule type="cellIs" dxfId="18940" priority="6456" operator="equal">
      <formula>0</formula>
    </cfRule>
    <cfRule type="cellIs" dxfId="18939" priority="6457" operator="lessThan">
      <formula>P$6</formula>
    </cfRule>
    <cfRule type="cellIs" dxfId="18938" priority="6458" operator="lessThan">
      <formula>P$7</formula>
    </cfRule>
    <cfRule type="cellIs" dxfId="18937" priority="6459" operator="greaterThanOrEqual">
      <formula>P$7</formula>
    </cfRule>
  </conditionalFormatting>
  <conditionalFormatting sqref="N305">
    <cfRule type="cellIs" dxfId="18936" priority="4880" operator="equal">
      <formula>0</formula>
    </cfRule>
    <cfRule type="cellIs" dxfId="18935" priority="4881" operator="lessThan">
      <formula>N$6</formula>
    </cfRule>
    <cfRule type="cellIs" dxfId="18934" priority="4882" operator="lessThan">
      <formula>N$7</formula>
    </cfRule>
    <cfRule type="cellIs" dxfId="18933" priority="4883" operator="greaterThanOrEqual">
      <formula>N$7</formula>
    </cfRule>
  </conditionalFormatting>
  <conditionalFormatting sqref="H46">
    <cfRule type="cellIs" dxfId="18932" priority="6444" operator="equal">
      <formula>0</formula>
    </cfRule>
    <cfRule type="cellIs" dxfId="18931" priority="6445" operator="lessThan">
      <formula>H$6</formula>
    </cfRule>
    <cfRule type="cellIs" dxfId="18930" priority="6446" operator="lessThan">
      <formula>H$7</formula>
    </cfRule>
    <cfRule type="cellIs" dxfId="18929" priority="6447" operator="greaterThanOrEqual">
      <formula>H$7</formula>
    </cfRule>
  </conditionalFormatting>
  <conditionalFormatting sqref="I46">
    <cfRule type="cellIs" dxfId="18928" priority="6440" operator="equal">
      <formula>0</formula>
    </cfRule>
    <cfRule type="cellIs" dxfId="18927" priority="6441" operator="lessThan">
      <formula>I$6</formula>
    </cfRule>
    <cfRule type="cellIs" dxfId="18926" priority="6442" operator="lessThan">
      <formula>I$7</formula>
    </cfRule>
    <cfRule type="cellIs" dxfId="18925" priority="6443" operator="greaterThanOrEqual">
      <formula>I$7</formula>
    </cfRule>
  </conditionalFormatting>
  <conditionalFormatting sqref="J46">
    <cfRule type="cellIs" dxfId="18924" priority="6436" operator="equal">
      <formula>0</formula>
    </cfRule>
    <cfRule type="cellIs" dxfId="18923" priority="6437" operator="lessThan">
      <formula>J$6</formula>
    </cfRule>
    <cfRule type="cellIs" dxfId="18922" priority="6438" operator="lessThan">
      <formula>J$7</formula>
    </cfRule>
    <cfRule type="cellIs" dxfId="18921" priority="6439" operator="greaterThanOrEqual">
      <formula>J$7</formula>
    </cfRule>
  </conditionalFormatting>
  <conditionalFormatting sqref="K46">
    <cfRule type="cellIs" dxfId="18920" priority="6432" operator="equal">
      <formula>0</formula>
    </cfRule>
    <cfRule type="cellIs" dxfId="18919" priority="6433" operator="lessThan">
      <formula>K$6</formula>
    </cfRule>
    <cfRule type="cellIs" dxfId="18918" priority="6434" operator="lessThan">
      <formula>K$7</formula>
    </cfRule>
    <cfRule type="cellIs" dxfId="18917" priority="6435" operator="greaterThanOrEqual">
      <formula>K$7</formula>
    </cfRule>
  </conditionalFormatting>
  <conditionalFormatting sqref="L46">
    <cfRule type="cellIs" dxfId="18916" priority="6428" operator="equal">
      <formula>0</formula>
    </cfRule>
    <cfRule type="cellIs" dxfId="18915" priority="6429" operator="lessThan">
      <formula>L$6</formula>
    </cfRule>
    <cfRule type="cellIs" dxfId="18914" priority="6430" operator="lessThan">
      <formula>L$7</formula>
    </cfRule>
    <cfRule type="cellIs" dxfId="18913" priority="6431" operator="greaterThanOrEqual">
      <formula>L$7</formula>
    </cfRule>
  </conditionalFormatting>
  <conditionalFormatting sqref="M46">
    <cfRule type="cellIs" dxfId="18912" priority="6424" operator="equal">
      <formula>0</formula>
    </cfRule>
    <cfRule type="cellIs" dxfId="18911" priority="6425" operator="lessThan">
      <formula>M$6</formula>
    </cfRule>
    <cfRule type="cellIs" dxfId="18910" priority="6426" operator="lessThan">
      <formula>M$7</formula>
    </cfRule>
    <cfRule type="cellIs" dxfId="18909" priority="6427" operator="greaterThanOrEqual">
      <formula>M$7</formula>
    </cfRule>
  </conditionalFormatting>
  <conditionalFormatting sqref="N46">
    <cfRule type="cellIs" dxfId="18908" priority="6420" operator="equal">
      <formula>0</formula>
    </cfRule>
    <cfRule type="cellIs" dxfId="18907" priority="6421" operator="lessThan">
      <formula>N$6</formula>
    </cfRule>
    <cfRule type="cellIs" dxfId="18906" priority="6422" operator="lessThan">
      <formula>N$7</formula>
    </cfRule>
    <cfRule type="cellIs" dxfId="18905" priority="6423" operator="greaterThanOrEqual">
      <formula>N$7</formula>
    </cfRule>
  </conditionalFormatting>
  <conditionalFormatting sqref="O46">
    <cfRule type="cellIs" dxfId="18904" priority="6416" operator="equal">
      <formula>0</formula>
    </cfRule>
    <cfRule type="cellIs" dxfId="18903" priority="6417" operator="lessThan">
      <formula>O$6</formula>
    </cfRule>
    <cfRule type="cellIs" dxfId="18902" priority="6418" operator="lessThan">
      <formula>O$7</formula>
    </cfRule>
    <cfRule type="cellIs" dxfId="18901" priority="6419" operator="greaterThanOrEqual">
      <formula>O$7</formula>
    </cfRule>
  </conditionalFormatting>
  <conditionalFormatting sqref="P46">
    <cfRule type="cellIs" dxfId="18900" priority="6412" operator="equal">
      <formula>0</formula>
    </cfRule>
    <cfRule type="cellIs" dxfId="18899" priority="6413" operator="lessThan">
      <formula>P$6</formula>
    </cfRule>
    <cfRule type="cellIs" dxfId="18898" priority="6414" operator="lessThan">
      <formula>P$7</formula>
    </cfRule>
    <cfRule type="cellIs" dxfId="18897" priority="6415" operator="greaterThanOrEqual">
      <formula>P$7</formula>
    </cfRule>
  </conditionalFormatting>
  <conditionalFormatting sqref="N311">
    <cfRule type="cellIs" dxfId="18896" priority="4836" operator="equal">
      <formula>0</formula>
    </cfRule>
    <cfRule type="cellIs" dxfId="18895" priority="4837" operator="lessThan">
      <formula>N$6</formula>
    </cfRule>
    <cfRule type="cellIs" dxfId="18894" priority="4838" operator="lessThan">
      <formula>N$7</formula>
    </cfRule>
    <cfRule type="cellIs" dxfId="18893" priority="4839" operator="greaterThanOrEqual">
      <formula>N$7</formula>
    </cfRule>
  </conditionalFormatting>
  <conditionalFormatting sqref="H54">
    <cfRule type="cellIs" dxfId="18892" priority="6400" operator="equal">
      <formula>0</formula>
    </cfRule>
    <cfRule type="cellIs" dxfId="18891" priority="6401" operator="lessThan">
      <formula>H$6</formula>
    </cfRule>
    <cfRule type="cellIs" dxfId="18890" priority="6402" operator="lessThan">
      <formula>H$7</formula>
    </cfRule>
    <cfRule type="cellIs" dxfId="18889" priority="6403" operator="greaterThanOrEqual">
      <formula>H$7</formula>
    </cfRule>
  </conditionalFormatting>
  <conditionalFormatting sqref="I54">
    <cfRule type="cellIs" dxfId="18888" priority="6396" operator="equal">
      <formula>0</formula>
    </cfRule>
    <cfRule type="cellIs" dxfId="18887" priority="6397" operator="lessThan">
      <formula>I$6</formula>
    </cfRule>
    <cfRule type="cellIs" dxfId="18886" priority="6398" operator="lessThan">
      <formula>I$7</formula>
    </cfRule>
    <cfRule type="cellIs" dxfId="18885" priority="6399" operator="greaterThanOrEqual">
      <formula>I$7</formula>
    </cfRule>
  </conditionalFormatting>
  <conditionalFormatting sqref="J54">
    <cfRule type="cellIs" dxfId="18884" priority="6392" operator="equal">
      <formula>0</formula>
    </cfRule>
    <cfRule type="cellIs" dxfId="18883" priority="6393" operator="lessThan">
      <formula>J$6</formula>
    </cfRule>
    <cfRule type="cellIs" dxfId="18882" priority="6394" operator="lessThan">
      <formula>J$7</formula>
    </cfRule>
    <cfRule type="cellIs" dxfId="18881" priority="6395" operator="greaterThanOrEqual">
      <formula>J$7</formula>
    </cfRule>
  </conditionalFormatting>
  <conditionalFormatting sqref="K54">
    <cfRule type="cellIs" dxfId="18880" priority="6388" operator="equal">
      <formula>0</formula>
    </cfRule>
    <cfRule type="cellIs" dxfId="18879" priority="6389" operator="lessThan">
      <formula>K$6</formula>
    </cfRule>
    <cfRule type="cellIs" dxfId="18878" priority="6390" operator="lessThan">
      <formula>K$7</formula>
    </cfRule>
    <cfRule type="cellIs" dxfId="18877" priority="6391" operator="greaterThanOrEqual">
      <formula>K$7</formula>
    </cfRule>
  </conditionalFormatting>
  <conditionalFormatting sqref="L54">
    <cfRule type="cellIs" dxfId="18876" priority="6384" operator="equal">
      <formula>0</formula>
    </cfRule>
    <cfRule type="cellIs" dxfId="18875" priority="6385" operator="lessThan">
      <formula>L$6</formula>
    </cfRule>
    <cfRule type="cellIs" dxfId="18874" priority="6386" operator="lessThan">
      <formula>L$7</formula>
    </cfRule>
    <cfRule type="cellIs" dxfId="18873" priority="6387" operator="greaterThanOrEqual">
      <formula>L$7</formula>
    </cfRule>
  </conditionalFormatting>
  <conditionalFormatting sqref="M54">
    <cfRule type="cellIs" dxfId="18872" priority="6380" operator="equal">
      <formula>0</formula>
    </cfRule>
    <cfRule type="cellIs" dxfId="18871" priority="6381" operator="lessThan">
      <formula>M$6</formula>
    </cfRule>
    <cfRule type="cellIs" dxfId="18870" priority="6382" operator="lessThan">
      <formula>M$7</formula>
    </cfRule>
    <cfRule type="cellIs" dxfId="18869" priority="6383" operator="greaterThanOrEqual">
      <formula>M$7</formula>
    </cfRule>
  </conditionalFormatting>
  <conditionalFormatting sqref="N54">
    <cfRule type="cellIs" dxfId="18868" priority="6376" operator="equal">
      <formula>0</formula>
    </cfRule>
    <cfRule type="cellIs" dxfId="18867" priority="6377" operator="lessThan">
      <formula>N$6</formula>
    </cfRule>
    <cfRule type="cellIs" dxfId="18866" priority="6378" operator="lessThan">
      <formula>N$7</formula>
    </cfRule>
    <cfRule type="cellIs" dxfId="18865" priority="6379" operator="greaterThanOrEqual">
      <formula>N$7</formula>
    </cfRule>
  </conditionalFormatting>
  <conditionalFormatting sqref="O54">
    <cfRule type="cellIs" dxfId="18864" priority="6372" operator="equal">
      <formula>0</formula>
    </cfRule>
    <cfRule type="cellIs" dxfId="18863" priority="6373" operator="lessThan">
      <formula>O$6</formula>
    </cfRule>
    <cfRule type="cellIs" dxfId="18862" priority="6374" operator="lessThan">
      <formula>O$7</formula>
    </cfRule>
    <cfRule type="cellIs" dxfId="18861" priority="6375" operator="greaterThanOrEqual">
      <formula>O$7</formula>
    </cfRule>
  </conditionalFormatting>
  <conditionalFormatting sqref="P54">
    <cfRule type="cellIs" dxfId="18860" priority="6368" operator="equal">
      <formula>0</formula>
    </cfRule>
    <cfRule type="cellIs" dxfId="18859" priority="6369" operator="lessThan">
      <formula>P$6</formula>
    </cfRule>
    <cfRule type="cellIs" dxfId="18858" priority="6370" operator="lessThan">
      <formula>P$7</formula>
    </cfRule>
    <cfRule type="cellIs" dxfId="18857" priority="6371" operator="greaterThanOrEqual">
      <formula>P$7</formula>
    </cfRule>
  </conditionalFormatting>
  <conditionalFormatting sqref="N312">
    <cfRule type="cellIs" dxfId="18856" priority="4792" operator="equal">
      <formula>0</formula>
    </cfRule>
    <cfRule type="cellIs" dxfId="18855" priority="4793" operator="lessThan">
      <formula>N$6</formula>
    </cfRule>
    <cfRule type="cellIs" dxfId="18854" priority="4794" operator="lessThan">
      <formula>N$7</formula>
    </cfRule>
    <cfRule type="cellIs" dxfId="18853" priority="4795" operator="greaterThanOrEqual">
      <formula>N$7</formula>
    </cfRule>
  </conditionalFormatting>
  <conditionalFormatting sqref="H63">
    <cfRule type="cellIs" dxfId="18852" priority="6356" operator="equal">
      <formula>0</formula>
    </cfRule>
    <cfRule type="cellIs" dxfId="18851" priority="6357" operator="lessThan">
      <formula>H$6</formula>
    </cfRule>
    <cfRule type="cellIs" dxfId="18850" priority="6358" operator="lessThan">
      <formula>H$7</formula>
    </cfRule>
    <cfRule type="cellIs" dxfId="18849" priority="6359" operator="greaterThanOrEqual">
      <formula>H$7</formula>
    </cfRule>
  </conditionalFormatting>
  <conditionalFormatting sqref="I63">
    <cfRule type="cellIs" dxfId="18848" priority="6352" operator="equal">
      <formula>0</formula>
    </cfRule>
    <cfRule type="cellIs" dxfId="18847" priority="6353" operator="lessThan">
      <formula>I$6</formula>
    </cfRule>
    <cfRule type="cellIs" dxfId="18846" priority="6354" operator="lessThan">
      <formula>I$7</formula>
    </cfRule>
    <cfRule type="cellIs" dxfId="18845" priority="6355" operator="greaterThanOrEqual">
      <formula>I$7</formula>
    </cfRule>
  </conditionalFormatting>
  <conditionalFormatting sqref="J63">
    <cfRule type="cellIs" dxfId="18844" priority="6348" operator="equal">
      <formula>0</formula>
    </cfRule>
    <cfRule type="cellIs" dxfId="18843" priority="6349" operator="lessThan">
      <formula>J$6</formula>
    </cfRule>
    <cfRule type="cellIs" dxfId="18842" priority="6350" operator="lessThan">
      <formula>J$7</formula>
    </cfRule>
    <cfRule type="cellIs" dxfId="18841" priority="6351" operator="greaterThanOrEqual">
      <formula>J$7</formula>
    </cfRule>
  </conditionalFormatting>
  <conditionalFormatting sqref="K63">
    <cfRule type="cellIs" dxfId="18840" priority="6344" operator="equal">
      <formula>0</formula>
    </cfRule>
    <cfRule type="cellIs" dxfId="18839" priority="6345" operator="lessThan">
      <formula>K$6</formula>
    </cfRule>
    <cfRule type="cellIs" dxfId="18838" priority="6346" operator="lessThan">
      <formula>K$7</formula>
    </cfRule>
    <cfRule type="cellIs" dxfId="18837" priority="6347" operator="greaterThanOrEqual">
      <formula>K$7</formula>
    </cfRule>
  </conditionalFormatting>
  <conditionalFormatting sqref="L63">
    <cfRule type="cellIs" dxfId="18836" priority="6340" operator="equal">
      <formula>0</formula>
    </cfRule>
    <cfRule type="cellIs" dxfId="18835" priority="6341" operator="lessThan">
      <formula>L$6</formula>
    </cfRule>
    <cfRule type="cellIs" dxfId="18834" priority="6342" operator="lessThan">
      <formula>L$7</formula>
    </cfRule>
    <cfRule type="cellIs" dxfId="18833" priority="6343" operator="greaterThanOrEqual">
      <formula>L$7</formula>
    </cfRule>
  </conditionalFormatting>
  <conditionalFormatting sqref="M63">
    <cfRule type="cellIs" dxfId="18832" priority="6336" operator="equal">
      <formula>0</formula>
    </cfRule>
    <cfRule type="cellIs" dxfId="18831" priority="6337" operator="lessThan">
      <formula>M$6</formula>
    </cfRule>
    <cfRule type="cellIs" dxfId="18830" priority="6338" operator="lessThan">
      <formula>M$7</formula>
    </cfRule>
    <cfRule type="cellIs" dxfId="18829" priority="6339" operator="greaterThanOrEqual">
      <formula>M$7</formula>
    </cfRule>
  </conditionalFormatting>
  <conditionalFormatting sqref="N63">
    <cfRule type="cellIs" dxfId="18828" priority="6332" operator="equal">
      <formula>0</formula>
    </cfRule>
    <cfRule type="cellIs" dxfId="18827" priority="6333" operator="lessThan">
      <formula>N$6</formula>
    </cfRule>
    <cfRule type="cellIs" dxfId="18826" priority="6334" operator="lessThan">
      <formula>N$7</formula>
    </cfRule>
    <cfRule type="cellIs" dxfId="18825" priority="6335" operator="greaterThanOrEqual">
      <formula>N$7</formula>
    </cfRule>
  </conditionalFormatting>
  <conditionalFormatting sqref="O63">
    <cfRule type="cellIs" dxfId="18824" priority="6328" operator="equal">
      <formula>0</formula>
    </cfRule>
    <cfRule type="cellIs" dxfId="18823" priority="6329" operator="lessThan">
      <formula>O$6</formula>
    </cfRule>
    <cfRule type="cellIs" dxfId="18822" priority="6330" operator="lessThan">
      <formula>O$7</formula>
    </cfRule>
    <cfRule type="cellIs" dxfId="18821" priority="6331" operator="greaterThanOrEqual">
      <formula>O$7</formula>
    </cfRule>
  </conditionalFormatting>
  <conditionalFormatting sqref="P63">
    <cfRule type="cellIs" dxfId="18820" priority="6324" operator="equal">
      <formula>0</formula>
    </cfRule>
    <cfRule type="cellIs" dxfId="18819" priority="6325" operator="lessThan">
      <formula>P$6</formula>
    </cfRule>
    <cfRule type="cellIs" dxfId="18818" priority="6326" operator="lessThan">
      <formula>P$7</formula>
    </cfRule>
    <cfRule type="cellIs" dxfId="18817" priority="6327" operator="greaterThanOrEqual">
      <formula>P$7</formula>
    </cfRule>
  </conditionalFormatting>
  <conditionalFormatting sqref="N320">
    <cfRule type="cellIs" dxfId="18816" priority="4748" operator="equal">
      <formula>0</formula>
    </cfRule>
    <cfRule type="cellIs" dxfId="18815" priority="4749" operator="lessThan">
      <formula>N$6</formula>
    </cfRule>
    <cfRule type="cellIs" dxfId="18814" priority="4750" operator="lessThan">
      <formula>N$7</formula>
    </cfRule>
    <cfRule type="cellIs" dxfId="18813" priority="4751" operator="greaterThanOrEqual">
      <formula>N$7</formula>
    </cfRule>
  </conditionalFormatting>
  <conditionalFormatting sqref="H69">
    <cfRule type="cellIs" dxfId="18812" priority="6312" operator="equal">
      <formula>0</formula>
    </cfRule>
    <cfRule type="cellIs" dxfId="18811" priority="6313" operator="lessThan">
      <formula>H$6</formula>
    </cfRule>
    <cfRule type="cellIs" dxfId="18810" priority="6314" operator="lessThan">
      <formula>H$7</formula>
    </cfRule>
    <cfRule type="cellIs" dxfId="18809" priority="6315" operator="greaterThanOrEqual">
      <formula>H$7</formula>
    </cfRule>
  </conditionalFormatting>
  <conditionalFormatting sqref="I69">
    <cfRule type="cellIs" dxfId="18808" priority="6308" operator="equal">
      <formula>0</formula>
    </cfRule>
    <cfRule type="cellIs" dxfId="18807" priority="6309" operator="lessThan">
      <formula>I$6</formula>
    </cfRule>
    <cfRule type="cellIs" dxfId="18806" priority="6310" operator="lessThan">
      <formula>I$7</formula>
    </cfRule>
    <cfRule type="cellIs" dxfId="18805" priority="6311" operator="greaterThanOrEqual">
      <formula>I$7</formula>
    </cfRule>
  </conditionalFormatting>
  <conditionalFormatting sqref="J69">
    <cfRule type="cellIs" dxfId="18804" priority="6304" operator="equal">
      <formula>0</formula>
    </cfRule>
    <cfRule type="cellIs" dxfId="18803" priority="6305" operator="lessThan">
      <formula>J$6</formula>
    </cfRule>
    <cfRule type="cellIs" dxfId="18802" priority="6306" operator="lessThan">
      <formula>J$7</formula>
    </cfRule>
    <cfRule type="cellIs" dxfId="18801" priority="6307" operator="greaterThanOrEqual">
      <formula>J$7</formula>
    </cfRule>
  </conditionalFormatting>
  <conditionalFormatting sqref="K69">
    <cfRule type="cellIs" dxfId="18800" priority="6300" operator="equal">
      <formula>0</formula>
    </cfRule>
    <cfRule type="cellIs" dxfId="18799" priority="6301" operator="lessThan">
      <formula>K$6</formula>
    </cfRule>
    <cfRule type="cellIs" dxfId="18798" priority="6302" operator="lessThan">
      <formula>K$7</formula>
    </cfRule>
    <cfRule type="cellIs" dxfId="18797" priority="6303" operator="greaterThanOrEqual">
      <formula>K$7</formula>
    </cfRule>
  </conditionalFormatting>
  <conditionalFormatting sqref="L69">
    <cfRule type="cellIs" dxfId="18796" priority="6296" operator="equal">
      <formula>0</formula>
    </cfRule>
    <cfRule type="cellIs" dxfId="18795" priority="6297" operator="lessThan">
      <formula>L$6</formula>
    </cfRule>
    <cfRule type="cellIs" dxfId="18794" priority="6298" operator="lessThan">
      <formula>L$7</formula>
    </cfRule>
    <cfRule type="cellIs" dxfId="18793" priority="6299" operator="greaterThanOrEqual">
      <formula>L$7</formula>
    </cfRule>
  </conditionalFormatting>
  <conditionalFormatting sqref="M69">
    <cfRule type="cellIs" dxfId="18792" priority="6292" operator="equal">
      <formula>0</formula>
    </cfRule>
    <cfRule type="cellIs" dxfId="18791" priority="6293" operator="lessThan">
      <formula>M$6</formula>
    </cfRule>
    <cfRule type="cellIs" dxfId="18790" priority="6294" operator="lessThan">
      <formula>M$7</formula>
    </cfRule>
    <cfRule type="cellIs" dxfId="18789" priority="6295" operator="greaterThanOrEqual">
      <formula>M$7</formula>
    </cfRule>
  </conditionalFormatting>
  <conditionalFormatting sqref="N69">
    <cfRule type="cellIs" dxfId="18788" priority="6288" operator="equal">
      <formula>0</formula>
    </cfRule>
    <cfRule type="cellIs" dxfId="18787" priority="6289" operator="lessThan">
      <formula>N$6</formula>
    </cfRule>
    <cfRule type="cellIs" dxfId="18786" priority="6290" operator="lessThan">
      <formula>N$7</formula>
    </cfRule>
    <cfRule type="cellIs" dxfId="18785" priority="6291" operator="greaterThanOrEqual">
      <formula>N$7</formula>
    </cfRule>
  </conditionalFormatting>
  <conditionalFormatting sqref="O69">
    <cfRule type="cellIs" dxfId="18784" priority="6284" operator="equal">
      <formula>0</formula>
    </cfRule>
    <cfRule type="cellIs" dxfId="18783" priority="6285" operator="lessThan">
      <formula>O$6</formula>
    </cfRule>
    <cfRule type="cellIs" dxfId="18782" priority="6286" operator="lessThan">
      <formula>O$7</formula>
    </cfRule>
    <cfRule type="cellIs" dxfId="18781" priority="6287" operator="greaterThanOrEqual">
      <formula>O$7</formula>
    </cfRule>
  </conditionalFormatting>
  <conditionalFormatting sqref="P69">
    <cfRule type="cellIs" dxfId="18780" priority="6280" operator="equal">
      <formula>0</formula>
    </cfRule>
    <cfRule type="cellIs" dxfId="18779" priority="6281" operator="lessThan">
      <formula>P$6</formula>
    </cfRule>
    <cfRule type="cellIs" dxfId="18778" priority="6282" operator="lessThan">
      <formula>P$7</formula>
    </cfRule>
    <cfRule type="cellIs" dxfId="18777" priority="6283" operator="greaterThanOrEqual">
      <formula>P$7</formula>
    </cfRule>
  </conditionalFormatting>
  <conditionalFormatting sqref="N327">
    <cfRule type="cellIs" dxfId="18776" priority="4704" operator="equal">
      <formula>0</formula>
    </cfRule>
    <cfRule type="cellIs" dxfId="18775" priority="4705" operator="lessThan">
      <formula>N$6</formula>
    </cfRule>
    <cfRule type="cellIs" dxfId="18774" priority="4706" operator="lessThan">
      <formula>N$7</formula>
    </cfRule>
    <cfRule type="cellIs" dxfId="18773" priority="4707" operator="greaterThanOrEqual">
      <formula>N$7</formula>
    </cfRule>
  </conditionalFormatting>
  <conditionalFormatting sqref="H70">
    <cfRule type="cellIs" dxfId="18772" priority="6268" operator="equal">
      <formula>0</formula>
    </cfRule>
    <cfRule type="cellIs" dxfId="18771" priority="6269" operator="lessThan">
      <formula>H$6</formula>
    </cfRule>
    <cfRule type="cellIs" dxfId="18770" priority="6270" operator="lessThan">
      <formula>H$7</formula>
    </cfRule>
    <cfRule type="cellIs" dxfId="18769" priority="6271" operator="greaterThanOrEqual">
      <formula>H$7</formula>
    </cfRule>
  </conditionalFormatting>
  <conditionalFormatting sqref="I70">
    <cfRule type="cellIs" dxfId="18768" priority="6264" operator="equal">
      <formula>0</formula>
    </cfRule>
    <cfRule type="cellIs" dxfId="18767" priority="6265" operator="lessThan">
      <formula>I$6</formula>
    </cfRule>
    <cfRule type="cellIs" dxfId="18766" priority="6266" operator="lessThan">
      <formula>I$7</formula>
    </cfRule>
    <cfRule type="cellIs" dxfId="18765" priority="6267" operator="greaterThanOrEqual">
      <formula>I$7</formula>
    </cfRule>
  </conditionalFormatting>
  <conditionalFormatting sqref="J70">
    <cfRule type="cellIs" dxfId="18764" priority="6260" operator="equal">
      <formula>0</formula>
    </cfRule>
    <cfRule type="cellIs" dxfId="18763" priority="6261" operator="lessThan">
      <formula>J$6</formula>
    </cfRule>
    <cfRule type="cellIs" dxfId="18762" priority="6262" operator="lessThan">
      <formula>J$7</formula>
    </cfRule>
    <cfRule type="cellIs" dxfId="18761" priority="6263" operator="greaterThanOrEqual">
      <formula>J$7</formula>
    </cfRule>
  </conditionalFormatting>
  <conditionalFormatting sqref="K70">
    <cfRule type="cellIs" dxfId="18760" priority="6256" operator="equal">
      <formula>0</formula>
    </cfRule>
    <cfRule type="cellIs" dxfId="18759" priority="6257" operator="lessThan">
      <formula>K$6</formula>
    </cfRule>
    <cfRule type="cellIs" dxfId="18758" priority="6258" operator="lessThan">
      <formula>K$7</formula>
    </cfRule>
    <cfRule type="cellIs" dxfId="18757" priority="6259" operator="greaterThanOrEqual">
      <formula>K$7</formula>
    </cfRule>
  </conditionalFormatting>
  <conditionalFormatting sqref="L70">
    <cfRule type="cellIs" dxfId="18756" priority="6252" operator="equal">
      <formula>0</formula>
    </cfRule>
    <cfRule type="cellIs" dxfId="18755" priority="6253" operator="lessThan">
      <formula>L$6</formula>
    </cfRule>
    <cfRule type="cellIs" dxfId="18754" priority="6254" operator="lessThan">
      <formula>L$7</formula>
    </cfRule>
    <cfRule type="cellIs" dxfId="18753" priority="6255" operator="greaterThanOrEqual">
      <formula>L$7</formula>
    </cfRule>
  </conditionalFormatting>
  <conditionalFormatting sqref="M70">
    <cfRule type="cellIs" dxfId="18752" priority="6248" operator="equal">
      <formula>0</formula>
    </cfRule>
    <cfRule type="cellIs" dxfId="18751" priority="6249" operator="lessThan">
      <formula>M$6</formula>
    </cfRule>
    <cfRule type="cellIs" dxfId="18750" priority="6250" operator="lessThan">
      <formula>M$7</formula>
    </cfRule>
    <cfRule type="cellIs" dxfId="18749" priority="6251" operator="greaterThanOrEqual">
      <formula>M$7</formula>
    </cfRule>
  </conditionalFormatting>
  <conditionalFormatting sqref="N70">
    <cfRule type="cellIs" dxfId="18748" priority="6244" operator="equal">
      <formula>0</formula>
    </cfRule>
    <cfRule type="cellIs" dxfId="18747" priority="6245" operator="lessThan">
      <formula>N$6</formula>
    </cfRule>
    <cfRule type="cellIs" dxfId="18746" priority="6246" operator="lessThan">
      <formula>N$7</formula>
    </cfRule>
    <cfRule type="cellIs" dxfId="18745" priority="6247" operator="greaterThanOrEqual">
      <formula>N$7</formula>
    </cfRule>
  </conditionalFormatting>
  <conditionalFormatting sqref="O70">
    <cfRule type="cellIs" dxfId="18744" priority="6240" operator="equal">
      <formula>0</formula>
    </cfRule>
    <cfRule type="cellIs" dxfId="18743" priority="6241" operator="lessThan">
      <formula>O$6</formula>
    </cfRule>
    <cfRule type="cellIs" dxfId="18742" priority="6242" operator="lessThan">
      <formula>O$7</formula>
    </cfRule>
    <cfRule type="cellIs" dxfId="18741" priority="6243" operator="greaterThanOrEqual">
      <formula>O$7</formula>
    </cfRule>
  </conditionalFormatting>
  <conditionalFormatting sqref="P70">
    <cfRule type="cellIs" dxfId="18740" priority="6236" operator="equal">
      <formula>0</formula>
    </cfRule>
    <cfRule type="cellIs" dxfId="18739" priority="6237" operator="lessThan">
      <formula>P$6</formula>
    </cfRule>
    <cfRule type="cellIs" dxfId="18738" priority="6238" operator="lessThan">
      <formula>P$7</formula>
    </cfRule>
    <cfRule type="cellIs" dxfId="18737" priority="6239" operator="greaterThanOrEqual">
      <formula>P$7</formula>
    </cfRule>
  </conditionalFormatting>
  <conditionalFormatting sqref="N341">
    <cfRule type="cellIs" dxfId="18736" priority="4660" operator="equal">
      <formula>0</formula>
    </cfRule>
    <cfRule type="cellIs" dxfId="18735" priority="4661" operator="lessThan">
      <formula>N$6</formula>
    </cfRule>
    <cfRule type="cellIs" dxfId="18734" priority="4662" operator="lessThan">
      <formula>N$7</formula>
    </cfRule>
    <cfRule type="cellIs" dxfId="18733" priority="4663" operator="greaterThanOrEqual">
      <formula>N$7</formula>
    </cfRule>
  </conditionalFormatting>
  <conditionalFormatting sqref="H79">
    <cfRule type="cellIs" dxfId="18732" priority="6224" operator="equal">
      <formula>0</formula>
    </cfRule>
    <cfRule type="cellIs" dxfId="18731" priority="6225" operator="lessThan">
      <formula>H$6</formula>
    </cfRule>
    <cfRule type="cellIs" dxfId="18730" priority="6226" operator="lessThan">
      <formula>H$7</formula>
    </cfRule>
    <cfRule type="cellIs" dxfId="18729" priority="6227" operator="greaterThanOrEqual">
      <formula>H$7</formula>
    </cfRule>
  </conditionalFormatting>
  <conditionalFormatting sqref="I79">
    <cfRule type="cellIs" dxfId="18728" priority="6220" operator="equal">
      <formula>0</formula>
    </cfRule>
    <cfRule type="cellIs" dxfId="18727" priority="6221" operator="lessThan">
      <formula>I$6</formula>
    </cfRule>
    <cfRule type="cellIs" dxfId="18726" priority="6222" operator="lessThan">
      <formula>I$7</formula>
    </cfRule>
    <cfRule type="cellIs" dxfId="18725" priority="6223" operator="greaterThanOrEqual">
      <formula>I$7</formula>
    </cfRule>
  </conditionalFormatting>
  <conditionalFormatting sqref="J79">
    <cfRule type="cellIs" dxfId="18724" priority="6216" operator="equal">
      <formula>0</formula>
    </cfRule>
    <cfRule type="cellIs" dxfId="18723" priority="6217" operator="lessThan">
      <formula>J$6</formula>
    </cfRule>
    <cfRule type="cellIs" dxfId="18722" priority="6218" operator="lessThan">
      <formula>J$7</formula>
    </cfRule>
    <cfRule type="cellIs" dxfId="18721" priority="6219" operator="greaterThanOrEqual">
      <formula>J$7</formula>
    </cfRule>
  </conditionalFormatting>
  <conditionalFormatting sqref="K79">
    <cfRule type="cellIs" dxfId="18720" priority="6212" operator="equal">
      <formula>0</formula>
    </cfRule>
    <cfRule type="cellIs" dxfId="18719" priority="6213" operator="lessThan">
      <formula>K$6</formula>
    </cfRule>
    <cfRule type="cellIs" dxfId="18718" priority="6214" operator="lessThan">
      <formula>K$7</formula>
    </cfRule>
    <cfRule type="cellIs" dxfId="18717" priority="6215" operator="greaterThanOrEqual">
      <formula>K$7</formula>
    </cfRule>
  </conditionalFormatting>
  <conditionalFormatting sqref="L79">
    <cfRule type="cellIs" dxfId="18716" priority="6208" operator="equal">
      <formula>0</formula>
    </cfRule>
    <cfRule type="cellIs" dxfId="18715" priority="6209" operator="lessThan">
      <formula>L$6</formula>
    </cfRule>
    <cfRule type="cellIs" dxfId="18714" priority="6210" operator="lessThan">
      <formula>L$7</formula>
    </cfRule>
    <cfRule type="cellIs" dxfId="18713" priority="6211" operator="greaterThanOrEqual">
      <formula>L$7</formula>
    </cfRule>
  </conditionalFormatting>
  <conditionalFormatting sqref="M79">
    <cfRule type="cellIs" dxfId="18712" priority="6204" operator="equal">
      <formula>0</formula>
    </cfRule>
    <cfRule type="cellIs" dxfId="18711" priority="6205" operator="lessThan">
      <formula>M$6</formula>
    </cfRule>
    <cfRule type="cellIs" dxfId="18710" priority="6206" operator="lessThan">
      <formula>M$7</formula>
    </cfRule>
    <cfRule type="cellIs" dxfId="18709" priority="6207" operator="greaterThanOrEqual">
      <formula>M$7</formula>
    </cfRule>
  </conditionalFormatting>
  <conditionalFormatting sqref="N79">
    <cfRule type="cellIs" dxfId="18708" priority="6200" operator="equal">
      <formula>0</formula>
    </cfRule>
    <cfRule type="cellIs" dxfId="18707" priority="6201" operator="lessThan">
      <formula>N$6</formula>
    </cfRule>
    <cfRule type="cellIs" dxfId="18706" priority="6202" operator="lessThan">
      <formula>N$7</formula>
    </cfRule>
    <cfRule type="cellIs" dxfId="18705" priority="6203" operator="greaterThanOrEqual">
      <formula>N$7</formula>
    </cfRule>
  </conditionalFormatting>
  <conditionalFormatting sqref="O79">
    <cfRule type="cellIs" dxfId="18704" priority="6196" operator="equal">
      <formula>0</formula>
    </cfRule>
    <cfRule type="cellIs" dxfId="18703" priority="6197" operator="lessThan">
      <formula>O$6</formula>
    </cfRule>
    <cfRule type="cellIs" dxfId="18702" priority="6198" operator="lessThan">
      <formula>O$7</formula>
    </cfRule>
    <cfRule type="cellIs" dxfId="18701" priority="6199" operator="greaterThanOrEqual">
      <formula>O$7</formula>
    </cfRule>
  </conditionalFormatting>
  <conditionalFormatting sqref="P79">
    <cfRule type="cellIs" dxfId="18700" priority="6192" operator="equal">
      <formula>0</formula>
    </cfRule>
    <cfRule type="cellIs" dxfId="18699" priority="6193" operator="lessThan">
      <formula>P$6</formula>
    </cfRule>
    <cfRule type="cellIs" dxfId="18698" priority="6194" operator="lessThan">
      <formula>P$7</formula>
    </cfRule>
    <cfRule type="cellIs" dxfId="18697" priority="6195" operator="greaterThanOrEqual">
      <formula>P$7</formula>
    </cfRule>
  </conditionalFormatting>
  <conditionalFormatting sqref="N350">
    <cfRule type="cellIs" dxfId="18696" priority="4616" operator="equal">
      <formula>0</formula>
    </cfRule>
    <cfRule type="cellIs" dxfId="18695" priority="4617" operator="lessThan">
      <formula>N$6</formula>
    </cfRule>
    <cfRule type="cellIs" dxfId="18694" priority="4618" operator="lessThan">
      <formula>N$7</formula>
    </cfRule>
    <cfRule type="cellIs" dxfId="18693" priority="4619" operator="greaterThanOrEqual">
      <formula>N$7</formula>
    </cfRule>
  </conditionalFormatting>
  <conditionalFormatting sqref="H89">
    <cfRule type="cellIs" dxfId="18692" priority="6180" operator="equal">
      <formula>0</formula>
    </cfRule>
    <cfRule type="cellIs" dxfId="18691" priority="6181" operator="lessThan">
      <formula>H$6</formula>
    </cfRule>
    <cfRule type="cellIs" dxfId="18690" priority="6182" operator="lessThan">
      <formula>H$7</formula>
    </cfRule>
    <cfRule type="cellIs" dxfId="18689" priority="6183" operator="greaterThanOrEqual">
      <formula>H$7</formula>
    </cfRule>
  </conditionalFormatting>
  <conditionalFormatting sqref="I89">
    <cfRule type="cellIs" dxfId="18688" priority="6176" operator="equal">
      <formula>0</formula>
    </cfRule>
    <cfRule type="cellIs" dxfId="18687" priority="6177" operator="lessThan">
      <formula>I$6</formula>
    </cfRule>
    <cfRule type="cellIs" dxfId="18686" priority="6178" operator="lessThan">
      <formula>I$7</formula>
    </cfRule>
    <cfRule type="cellIs" dxfId="18685" priority="6179" operator="greaterThanOrEqual">
      <formula>I$7</formula>
    </cfRule>
  </conditionalFormatting>
  <conditionalFormatting sqref="J89">
    <cfRule type="cellIs" dxfId="18684" priority="6172" operator="equal">
      <formula>0</formula>
    </cfRule>
    <cfRule type="cellIs" dxfId="18683" priority="6173" operator="lessThan">
      <formula>J$6</formula>
    </cfRule>
    <cfRule type="cellIs" dxfId="18682" priority="6174" operator="lessThan">
      <formula>J$7</formula>
    </cfRule>
    <cfRule type="cellIs" dxfId="18681" priority="6175" operator="greaterThanOrEqual">
      <formula>J$7</formula>
    </cfRule>
  </conditionalFormatting>
  <conditionalFormatting sqref="K89">
    <cfRule type="cellIs" dxfId="18680" priority="6168" operator="equal">
      <formula>0</formula>
    </cfRule>
    <cfRule type="cellIs" dxfId="18679" priority="6169" operator="lessThan">
      <formula>K$6</formula>
    </cfRule>
    <cfRule type="cellIs" dxfId="18678" priority="6170" operator="lessThan">
      <formula>K$7</formula>
    </cfRule>
    <cfRule type="cellIs" dxfId="18677" priority="6171" operator="greaterThanOrEqual">
      <formula>K$7</formula>
    </cfRule>
  </conditionalFormatting>
  <conditionalFormatting sqref="L89">
    <cfRule type="cellIs" dxfId="18676" priority="6164" operator="equal">
      <formula>0</formula>
    </cfRule>
    <cfRule type="cellIs" dxfId="18675" priority="6165" operator="lessThan">
      <formula>L$6</formula>
    </cfRule>
    <cfRule type="cellIs" dxfId="18674" priority="6166" operator="lessThan">
      <formula>L$7</formula>
    </cfRule>
    <cfRule type="cellIs" dxfId="18673" priority="6167" operator="greaterThanOrEqual">
      <formula>L$7</formula>
    </cfRule>
  </conditionalFormatting>
  <conditionalFormatting sqref="M89">
    <cfRule type="cellIs" dxfId="18672" priority="6160" operator="equal">
      <formula>0</formula>
    </cfRule>
    <cfRule type="cellIs" dxfId="18671" priority="6161" operator="lessThan">
      <formula>M$6</formula>
    </cfRule>
    <cfRule type="cellIs" dxfId="18670" priority="6162" operator="lessThan">
      <formula>M$7</formula>
    </cfRule>
    <cfRule type="cellIs" dxfId="18669" priority="6163" operator="greaterThanOrEqual">
      <formula>M$7</formula>
    </cfRule>
  </conditionalFormatting>
  <conditionalFormatting sqref="N89">
    <cfRule type="cellIs" dxfId="18668" priority="6156" operator="equal">
      <formula>0</formula>
    </cfRule>
    <cfRule type="cellIs" dxfId="18667" priority="6157" operator="lessThan">
      <formula>N$6</formula>
    </cfRule>
    <cfRule type="cellIs" dxfId="18666" priority="6158" operator="lessThan">
      <formula>N$7</formula>
    </cfRule>
    <cfRule type="cellIs" dxfId="18665" priority="6159" operator="greaterThanOrEqual">
      <formula>N$7</formula>
    </cfRule>
  </conditionalFormatting>
  <conditionalFormatting sqref="O89">
    <cfRule type="cellIs" dxfId="18664" priority="6152" operator="equal">
      <formula>0</formula>
    </cfRule>
    <cfRule type="cellIs" dxfId="18663" priority="6153" operator="lessThan">
      <formula>O$6</formula>
    </cfRule>
    <cfRule type="cellIs" dxfId="18662" priority="6154" operator="lessThan">
      <formula>O$7</formula>
    </cfRule>
    <cfRule type="cellIs" dxfId="18661" priority="6155" operator="greaterThanOrEqual">
      <formula>O$7</formula>
    </cfRule>
  </conditionalFormatting>
  <conditionalFormatting sqref="P89">
    <cfRule type="cellIs" dxfId="18660" priority="6148" operator="equal">
      <formula>0</formula>
    </cfRule>
    <cfRule type="cellIs" dxfId="18659" priority="6149" operator="lessThan">
      <formula>P$6</formula>
    </cfRule>
    <cfRule type="cellIs" dxfId="18658" priority="6150" operator="lessThan">
      <formula>P$7</formula>
    </cfRule>
    <cfRule type="cellIs" dxfId="18657" priority="6151" operator="greaterThanOrEqual">
      <formula>P$7</formula>
    </cfRule>
  </conditionalFormatting>
  <conditionalFormatting sqref="N362">
    <cfRule type="cellIs" dxfId="18656" priority="4572" operator="equal">
      <formula>0</formula>
    </cfRule>
    <cfRule type="cellIs" dxfId="18655" priority="4573" operator="lessThan">
      <formula>N$6</formula>
    </cfRule>
    <cfRule type="cellIs" dxfId="18654" priority="4574" operator="lessThan">
      <formula>N$7</formula>
    </cfRule>
    <cfRule type="cellIs" dxfId="18653" priority="4575" operator="greaterThanOrEqual">
      <formula>N$7</formula>
    </cfRule>
  </conditionalFormatting>
  <conditionalFormatting sqref="H97">
    <cfRule type="cellIs" dxfId="18652" priority="6136" operator="equal">
      <formula>0</formula>
    </cfRule>
    <cfRule type="cellIs" dxfId="18651" priority="6137" operator="lessThan">
      <formula>H$6</formula>
    </cfRule>
    <cfRule type="cellIs" dxfId="18650" priority="6138" operator="lessThan">
      <formula>H$7</formula>
    </cfRule>
    <cfRule type="cellIs" dxfId="18649" priority="6139" operator="greaterThanOrEqual">
      <formula>H$7</formula>
    </cfRule>
  </conditionalFormatting>
  <conditionalFormatting sqref="I97">
    <cfRule type="cellIs" dxfId="18648" priority="6132" operator="equal">
      <formula>0</formula>
    </cfRule>
    <cfRule type="cellIs" dxfId="18647" priority="6133" operator="lessThan">
      <formula>I$6</formula>
    </cfRule>
    <cfRule type="cellIs" dxfId="18646" priority="6134" operator="lessThan">
      <formula>I$7</formula>
    </cfRule>
    <cfRule type="cellIs" dxfId="18645" priority="6135" operator="greaterThanOrEqual">
      <formula>I$7</formula>
    </cfRule>
  </conditionalFormatting>
  <conditionalFormatting sqref="J97">
    <cfRule type="cellIs" dxfId="18644" priority="6128" operator="equal">
      <formula>0</formula>
    </cfRule>
    <cfRule type="cellIs" dxfId="18643" priority="6129" operator="lessThan">
      <formula>J$6</formula>
    </cfRule>
    <cfRule type="cellIs" dxfId="18642" priority="6130" operator="lessThan">
      <formula>J$7</formula>
    </cfRule>
    <cfRule type="cellIs" dxfId="18641" priority="6131" operator="greaterThanOrEqual">
      <formula>J$7</formula>
    </cfRule>
  </conditionalFormatting>
  <conditionalFormatting sqref="K97">
    <cfRule type="cellIs" dxfId="18640" priority="6124" operator="equal">
      <formula>0</formula>
    </cfRule>
    <cfRule type="cellIs" dxfId="18639" priority="6125" operator="lessThan">
      <formula>K$6</formula>
    </cfRule>
    <cfRule type="cellIs" dxfId="18638" priority="6126" operator="lessThan">
      <formula>K$7</formula>
    </cfRule>
    <cfRule type="cellIs" dxfId="18637" priority="6127" operator="greaterThanOrEqual">
      <formula>K$7</formula>
    </cfRule>
  </conditionalFormatting>
  <conditionalFormatting sqref="L97">
    <cfRule type="cellIs" dxfId="18636" priority="6120" operator="equal">
      <formula>0</formula>
    </cfRule>
    <cfRule type="cellIs" dxfId="18635" priority="6121" operator="lessThan">
      <formula>L$6</formula>
    </cfRule>
    <cfRule type="cellIs" dxfId="18634" priority="6122" operator="lessThan">
      <formula>L$7</formula>
    </cfRule>
    <cfRule type="cellIs" dxfId="18633" priority="6123" operator="greaterThanOrEqual">
      <formula>L$7</formula>
    </cfRule>
  </conditionalFormatting>
  <conditionalFormatting sqref="M97">
    <cfRule type="cellIs" dxfId="18632" priority="6116" operator="equal">
      <formula>0</formula>
    </cfRule>
    <cfRule type="cellIs" dxfId="18631" priority="6117" operator="lessThan">
      <formula>M$6</formula>
    </cfRule>
    <cfRule type="cellIs" dxfId="18630" priority="6118" operator="lessThan">
      <formula>M$7</formula>
    </cfRule>
    <cfRule type="cellIs" dxfId="18629" priority="6119" operator="greaterThanOrEqual">
      <formula>M$7</formula>
    </cfRule>
  </conditionalFormatting>
  <conditionalFormatting sqref="N97">
    <cfRule type="cellIs" dxfId="18628" priority="6112" operator="equal">
      <formula>0</formula>
    </cfRule>
    <cfRule type="cellIs" dxfId="18627" priority="6113" operator="lessThan">
      <formula>N$6</formula>
    </cfRule>
    <cfRule type="cellIs" dxfId="18626" priority="6114" operator="lessThan">
      <formula>N$7</formula>
    </cfRule>
    <cfRule type="cellIs" dxfId="18625" priority="6115" operator="greaterThanOrEqual">
      <formula>N$7</formula>
    </cfRule>
  </conditionalFormatting>
  <conditionalFormatting sqref="O97">
    <cfRule type="cellIs" dxfId="18624" priority="6108" operator="equal">
      <formula>0</formula>
    </cfRule>
    <cfRule type="cellIs" dxfId="18623" priority="6109" operator="lessThan">
      <formula>O$6</formula>
    </cfRule>
    <cfRule type="cellIs" dxfId="18622" priority="6110" operator="lessThan">
      <formula>O$7</formula>
    </cfRule>
    <cfRule type="cellIs" dxfId="18621" priority="6111" operator="greaterThanOrEqual">
      <formula>O$7</formula>
    </cfRule>
  </conditionalFormatting>
  <conditionalFormatting sqref="P97">
    <cfRule type="cellIs" dxfId="18620" priority="6104" operator="equal">
      <formula>0</formula>
    </cfRule>
    <cfRule type="cellIs" dxfId="18619" priority="6105" operator="lessThan">
      <formula>P$6</formula>
    </cfRule>
    <cfRule type="cellIs" dxfId="18618" priority="6106" operator="lessThan">
      <formula>P$7</formula>
    </cfRule>
    <cfRule type="cellIs" dxfId="18617" priority="6107" operator="greaterThanOrEqual">
      <formula>P$7</formula>
    </cfRule>
  </conditionalFormatting>
  <conditionalFormatting sqref="N363">
    <cfRule type="cellIs" dxfId="18616" priority="4528" operator="equal">
      <formula>0</formula>
    </cfRule>
    <cfRule type="cellIs" dxfId="18615" priority="4529" operator="lessThan">
      <formula>N$6</formula>
    </cfRule>
    <cfRule type="cellIs" dxfId="18614" priority="4530" operator="lessThan">
      <formula>N$7</formula>
    </cfRule>
    <cfRule type="cellIs" dxfId="18613" priority="4531" operator="greaterThanOrEqual">
      <formula>N$7</formula>
    </cfRule>
  </conditionalFormatting>
  <conditionalFormatting sqref="H108">
    <cfRule type="cellIs" dxfId="18612" priority="6092" operator="equal">
      <formula>0</formula>
    </cfRule>
    <cfRule type="cellIs" dxfId="18611" priority="6093" operator="lessThan">
      <formula>H$6</formula>
    </cfRule>
    <cfRule type="cellIs" dxfId="18610" priority="6094" operator="lessThan">
      <formula>H$7</formula>
    </cfRule>
    <cfRule type="cellIs" dxfId="18609" priority="6095" operator="greaterThanOrEqual">
      <formula>H$7</formula>
    </cfRule>
  </conditionalFormatting>
  <conditionalFormatting sqref="I108">
    <cfRule type="cellIs" dxfId="18608" priority="6088" operator="equal">
      <formula>0</formula>
    </cfRule>
    <cfRule type="cellIs" dxfId="18607" priority="6089" operator="lessThan">
      <formula>I$6</formula>
    </cfRule>
    <cfRule type="cellIs" dxfId="18606" priority="6090" operator="lessThan">
      <formula>I$7</formula>
    </cfRule>
    <cfRule type="cellIs" dxfId="18605" priority="6091" operator="greaterThanOrEqual">
      <formula>I$7</formula>
    </cfRule>
  </conditionalFormatting>
  <conditionalFormatting sqref="J108">
    <cfRule type="cellIs" dxfId="18604" priority="6084" operator="equal">
      <formula>0</formula>
    </cfRule>
    <cfRule type="cellIs" dxfId="18603" priority="6085" operator="lessThan">
      <formula>J$6</formula>
    </cfRule>
    <cfRule type="cellIs" dxfId="18602" priority="6086" operator="lessThan">
      <formula>J$7</formula>
    </cfRule>
    <cfRule type="cellIs" dxfId="18601" priority="6087" operator="greaterThanOrEqual">
      <formula>J$7</formula>
    </cfRule>
  </conditionalFormatting>
  <conditionalFormatting sqref="K108">
    <cfRule type="cellIs" dxfId="18600" priority="6080" operator="equal">
      <formula>0</formula>
    </cfRule>
    <cfRule type="cellIs" dxfId="18599" priority="6081" operator="lessThan">
      <formula>K$6</formula>
    </cfRule>
    <cfRule type="cellIs" dxfId="18598" priority="6082" operator="lessThan">
      <formula>K$7</formula>
    </cfRule>
    <cfRule type="cellIs" dxfId="18597" priority="6083" operator="greaterThanOrEqual">
      <formula>K$7</formula>
    </cfRule>
  </conditionalFormatting>
  <conditionalFormatting sqref="L108">
    <cfRule type="cellIs" dxfId="18596" priority="6076" operator="equal">
      <formula>0</formula>
    </cfRule>
    <cfRule type="cellIs" dxfId="18595" priority="6077" operator="lessThan">
      <formula>L$6</formula>
    </cfRule>
    <cfRule type="cellIs" dxfId="18594" priority="6078" operator="lessThan">
      <formula>L$7</formula>
    </cfRule>
    <cfRule type="cellIs" dxfId="18593" priority="6079" operator="greaterThanOrEqual">
      <formula>L$7</formula>
    </cfRule>
  </conditionalFormatting>
  <conditionalFormatting sqref="M108">
    <cfRule type="cellIs" dxfId="18592" priority="6072" operator="equal">
      <formula>0</formula>
    </cfRule>
    <cfRule type="cellIs" dxfId="18591" priority="6073" operator="lessThan">
      <formula>M$6</formula>
    </cfRule>
    <cfRule type="cellIs" dxfId="18590" priority="6074" operator="lessThan">
      <formula>M$7</formula>
    </cfRule>
    <cfRule type="cellIs" dxfId="18589" priority="6075" operator="greaterThanOrEqual">
      <formula>M$7</formula>
    </cfRule>
  </conditionalFormatting>
  <conditionalFormatting sqref="N108">
    <cfRule type="cellIs" dxfId="18588" priority="6068" operator="equal">
      <formula>0</formula>
    </cfRule>
    <cfRule type="cellIs" dxfId="18587" priority="6069" operator="lessThan">
      <formula>N$6</formula>
    </cfRule>
    <cfRule type="cellIs" dxfId="18586" priority="6070" operator="lessThan">
      <formula>N$7</formula>
    </cfRule>
    <cfRule type="cellIs" dxfId="18585" priority="6071" operator="greaterThanOrEqual">
      <formula>N$7</formula>
    </cfRule>
  </conditionalFormatting>
  <conditionalFormatting sqref="O108">
    <cfRule type="cellIs" dxfId="18584" priority="6064" operator="equal">
      <formula>0</formula>
    </cfRule>
    <cfRule type="cellIs" dxfId="18583" priority="6065" operator="lessThan">
      <formula>O$6</formula>
    </cfRule>
    <cfRule type="cellIs" dxfId="18582" priority="6066" operator="lessThan">
      <formula>O$7</formula>
    </cfRule>
    <cfRule type="cellIs" dxfId="18581" priority="6067" operator="greaterThanOrEqual">
      <formula>O$7</formula>
    </cfRule>
  </conditionalFormatting>
  <conditionalFormatting sqref="P108">
    <cfRule type="cellIs" dxfId="18580" priority="6060" operator="equal">
      <formula>0</formula>
    </cfRule>
    <cfRule type="cellIs" dxfId="18579" priority="6061" operator="lessThan">
      <formula>P$6</formula>
    </cfRule>
    <cfRule type="cellIs" dxfId="18578" priority="6062" operator="lessThan">
      <formula>P$7</formula>
    </cfRule>
    <cfRule type="cellIs" dxfId="18577" priority="6063" operator="greaterThanOrEqual">
      <formula>P$7</formula>
    </cfRule>
  </conditionalFormatting>
  <conditionalFormatting sqref="N376">
    <cfRule type="cellIs" dxfId="18576" priority="4484" operator="equal">
      <formula>0</formula>
    </cfRule>
    <cfRule type="cellIs" dxfId="18575" priority="4485" operator="lessThan">
      <formula>N$6</formula>
    </cfRule>
    <cfRule type="cellIs" dxfId="18574" priority="4486" operator="lessThan">
      <formula>N$7</formula>
    </cfRule>
    <cfRule type="cellIs" dxfId="18573" priority="4487" operator="greaterThanOrEqual">
      <formula>N$7</formula>
    </cfRule>
  </conditionalFormatting>
  <conditionalFormatting sqref="H109">
    <cfRule type="cellIs" dxfId="18572" priority="6048" operator="equal">
      <formula>0</formula>
    </cfRule>
    <cfRule type="cellIs" dxfId="18571" priority="6049" operator="lessThan">
      <formula>H$6</formula>
    </cfRule>
    <cfRule type="cellIs" dxfId="18570" priority="6050" operator="lessThan">
      <formula>H$7</formula>
    </cfRule>
    <cfRule type="cellIs" dxfId="18569" priority="6051" operator="greaterThanOrEqual">
      <formula>H$7</formula>
    </cfRule>
  </conditionalFormatting>
  <conditionalFormatting sqref="I109">
    <cfRule type="cellIs" dxfId="18568" priority="6044" operator="equal">
      <formula>0</formula>
    </cfRule>
    <cfRule type="cellIs" dxfId="18567" priority="6045" operator="lessThan">
      <formula>I$6</formula>
    </cfRule>
    <cfRule type="cellIs" dxfId="18566" priority="6046" operator="lessThan">
      <formula>I$7</formula>
    </cfRule>
    <cfRule type="cellIs" dxfId="18565" priority="6047" operator="greaterThanOrEqual">
      <formula>I$7</formula>
    </cfRule>
  </conditionalFormatting>
  <conditionalFormatting sqref="J109">
    <cfRule type="cellIs" dxfId="18564" priority="6040" operator="equal">
      <formula>0</formula>
    </cfRule>
    <cfRule type="cellIs" dxfId="18563" priority="6041" operator="lessThan">
      <formula>J$6</formula>
    </cfRule>
    <cfRule type="cellIs" dxfId="18562" priority="6042" operator="lessThan">
      <formula>J$7</formula>
    </cfRule>
    <cfRule type="cellIs" dxfId="18561" priority="6043" operator="greaterThanOrEqual">
      <formula>J$7</formula>
    </cfRule>
  </conditionalFormatting>
  <conditionalFormatting sqref="K109">
    <cfRule type="cellIs" dxfId="18560" priority="6036" operator="equal">
      <formula>0</formula>
    </cfRule>
    <cfRule type="cellIs" dxfId="18559" priority="6037" operator="lessThan">
      <formula>K$6</formula>
    </cfRule>
    <cfRule type="cellIs" dxfId="18558" priority="6038" operator="lessThan">
      <formula>K$7</formula>
    </cfRule>
    <cfRule type="cellIs" dxfId="18557" priority="6039" operator="greaterThanOrEqual">
      <formula>K$7</formula>
    </cfRule>
  </conditionalFormatting>
  <conditionalFormatting sqref="L109">
    <cfRule type="cellIs" dxfId="18556" priority="6032" operator="equal">
      <formula>0</formula>
    </cfRule>
    <cfRule type="cellIs" dxfId="18555" priority="6033" operator="lessThan">
      <formula>L$6</formula>
    </cfRule>
    <cfRule type="cellIs" dxfId="18554" priority="6034" operator="lessThan">
      <formula>L$7</formula>
    </cfRule>
    <cfRule type="cellIs" dxfId="18553" priority="6035" operator="greaterThanOrEqual">
      <formula>L$7</formula>
    </cfRule>
  </conditionalFormatting>
  <conditionalFormatting sqref="M109">
    <cfRule type="cellIs" dxfId="18552" priority="6028" operator="equal">
      <formula>0</formula>
    </cfRule>
    <cfRule type="cellIs" dxfId="18551" priority="6029" operator="lessThan">
      <formula>M$6</formula>
    </cfRule>
    <cfRule type="cellIs" dxfId="18550" priority="6030" operator="lessThan">
      <formula>M$7</formula>
    </cfRule>
    <cfRule type="cellIs" dxfId="18549" priority="6031" operator="greaterThanOrEqual">
      <formula>M$7</formula>
    </cfRule>
  </conditionalFormatting>
  <conditionalFormatting sqref="N109">
    <cfRule type="cellIs" dxfId="18548" priority="6024" operator="equal">
      <formula>0</formula>
    </cfRule>
    <cfRule type="cellIs" dxfId="18547" priority="6025" operator="lessThan">
      <formula>N$6</formula>
    </cfRule>
    <cfRule type="cellIs" dxfId="18546" priority="6026" operator="lessThan">
      <formula>N$7</formula>
    </cfRule>
    <cfRule type="cellIs" dxfId="18545" priority="6027" operator="greaterThanOrEqual">
      <formula>N$7</formula>
    </cfRule>
  </conditionalFormatting>
  <conditionalFormatting sqref="O109">
    <cfRule type="cellIs" dxfId="18544" priority="6020" operator="equal">
      <formula>0</formula>
    </cfRule>
    <cfRule type="cellIs" dxfId="18543" priority="6021" operator="lessThan">
      <formula>O$6</formula>
    </cfRule>
    <cfRule type="cellIs" dxfId="18542" priority="6022" operator="lessThan">
      <formula>O$7</formula>
    </cfRule>
    <cfRule type="cellIs" dxfId="18541" priority="6023" operator="greaterThanOrEqual">
      <formula>O$7</formula>
    </cfRule>
  </conditionalFormatting>
  <conditionalFormatting sqref="P109">
    <cfRule type="cellIs" dxfId="18540" priority="6016" operator="equal">
      <formula>0</formula>
    </cfRule>
    <cfRule type="cellIs" dxfId="18539" priority="6017" operator="lessThan">
      <formula>P$6</formula>
    </cfRule>
    <cfRule type="cellIs" dxfId="18538" priority="6018" operator="lessThan">
      <formula>P$7</formula>
    </cfRule>
    <cfRule type="cellIs" dxfId="18537" priority="6019" operator="greaterThanOrEqual">
      <formula>P$7</formula>
    </cfRule>
  </conditionalFormatting>
  <conditionalFormatting sqref="N384">
    <cfRule type="cellIs" dxfId="18536" priority="4440" operator="equal">
      <formula>0</formula>
    </cfRule>
    <cfRule type="cellIs" dxfId="18535" priority="4441" operator="lessThan">
      <formula>N$6</formula>
    </cfRule>
    <cfRule type="cellIs" dxfId="18534" priority="4442" operator="lessThan">
      <formula>N$7</formula>
    </cfRule>
    <cfRule type="cellIs" dxfId="18533" priority="4443" operator="greaterThanOrEqual">
      <formula>N$7</formula>
    </cfRule>
  </conditionalFormatting>
  <conditionalFormatting sqref="H124">
    <cfRule type="cellIs" dxfId="18532" priority="6004" operator="equal">
      <formula>0</formula>
    </cfRule>
    <cfRule type="cellIs" dxfId="18531" priority="6005" operator="lessThan">
      <formula>H$6</formula>
    </cfRule>
    <cfRule type="cellIs" dxfId="18530" priority="6006" operator="lessThan">
      <formula>H$7</formula>
    </cfRule>
    <cfRule type="cellIs" dxfId="18529" priority="6007" operator="greaterThanOrEqual">
      <formula>H$7</formula>
    </cfRule>
  </conditionalFormatting>
  <conditionalFormatting sqref="I124">
    <cfRule type="cellIs" dxfId="18528" priority="6000" operator="equal">
      <formula>0</formula>
    </cfRule>
    <cfRule type="cellIs" dxfId="18527" priority="6001" operator="lessThan">
      <formula>I$6</formula>
    </cfRule>
    <cfRule type="cellIs" dxfId="18526" priority="6002" operator="lessThan">
      <formula>I$7</formula>
    </cfRule>
    <cfRule type="cellIs" dxfId="18525" priority="6003" operator="greaterThanOrEqual">
      <formula>I$7</formula>
    </cfRule>
  </conditionalFormatting>
  <conditionalFormatting sqref="J124">
    <cfRule type="cellIs" dxfId="18524" priority="5996" operator="equal">
      <formula>0</formula>
    </cfRule>
    <cfRule type="cellIs" dxfId="18523" priority="5997" operator="lessThan">
      <formula>J$6</formula>
    </cfRule>
    <cfRule type="cellIs" dxfId="18522" priority="5998" operator="lessThan">
      <formula>J$7</formula>
    </cfRule>
    <cfRule type="cellIs" dxfId="18521" priority="5999" operator="greaterThanOrEqual">
      <formula>J$7</formula>
    </cfRule>
  </conditionalFormatting>
  <conditionalFormatting sqref="K124">
    <cfRule type="cellIs" dxfId="18520" priority="5992" operator="equal">
      <formula>0</formula>
    </cfRule>
    <cfRule type="cellIs" dxfId="18519" priority="5993" operator="lessThan">
      <formula>K$6</formula>
    </cfRule>
    <cfRule type="cellIs" dxfId="18518" priority="5994" operator="lessThan">
      <formula>K$7</formula>
    </cfRule>
    <cfRule type="cellIs" dxfId="18517" priority="5995" operator="greaterThanOrEqual">
      <formula>K$7</formula>
    </cfRule>
  </conditionalFormatting>
  <conditionalFormatting sqref="L124">
    <cfRule type="cellIs" dxfId="18516" priority="5988" operator="equal">
      <formula>0</formula>
    </cfRule>
    <cfRule type="cellIs" dxfId="18515" priority="5989" operator="lessThan">
      <formula>L$6</formula>
    </cfRule>
    <cfRule type="cellIs" dxfId="18514" priority="5990" operator="lessThan">
      <formula>L$7</formula>
    </cfRule>
    <cfRule type="cellIs" dxfId="18513" priority="5991" operator="greaterThanOrEqual">
      <formula>L$7</formula>
    </cfRule>
  </conditionalFormatting>
  <conditionalFormatting sqref="M124">
    <cfRule type="cellIs" dxfId="18512" priority="5984" operator="equal">
      <formula>0</formula>
    </cfRule>
    <cfRule type="cellIs" dxfId="18511" priority="5985" operator="lessThan">
      <formula>M$6</formula>
    </cfRule>
    <cfRule type="cellIs" dxfId="18510" priority="5986" operator="lessThan">
      <formula>M$7</formula>
    </cfRule>
    <cfRule type="cellIs" dxfId="18509" priority="5987" operator="greaterThanOrEqual">
      <formula>M$7</formula>
    </cfRule>
  </conditionalFormatting>
  <conditionalFormatting sqref="N124">
    <cfRule type="cellIs" dxfId="18508" priority="5980" operator="equal">
      <formula>0</formula>
    </cfRule>
    <cfRule type="cellIs" dxfId="18507" priority="5981" operator="lessThan">
      <formula>N$6</formula>
    </cfRule>
    <cfRule type="cellIs" dxfId="18506" priority="5982" operator="lessThan">
      <formula>N$7</formula>
    </cfRule>
    <cfRule type="cellIs" dxfId="18505" priority="5983" operator="greaterThanOrEqual">
      <formula>N$7</formula>
    </cfRule>
  </conditionalFormatting>
  <conditionalFormatting sqref="O124">
    <cfRule type="cellIs" dxfId="18504" priority="5976" operator="equal">
      <formula>0</formula>
    </cfRule>
    <cfRule type="cellIs" dxfId="18503" priority="5977" operator="lessThan">
      <formula>O$6</formula>
    </cfRule>
    <cfRule type="cellIs" dxfId="18502" priority="5978" operator="lessThan">
      <formula>O$7</formula>
    </cfRule>
    <cfRule type="cellIs" dxfId="18501" priority="5979" operator="greaterThanOrEqual">
      <formula>O$7</formula>
    </cfRule>
  </conditionalFormatting>
  <conditionalFormatting sqref="P124">
    <cfRule type="cellIs" dxfId="18500" priority="5972" operator="equal">
      <formula>0</formula>
    </cfRule>
    <cfRule type="cellIs" dxfId="18499" priority="5973" operator="lessThan">
      <formula>P$6</formula>
    </cfRule>
    <cfRule type="cellIs" dxfId="18498" priority="5974" operator="lessThan">
      <formula>P$7</formula>
    </cfRule>
    <cfRule type="cellIs" dxfId="18497" priority="5975" operator="greaterThanOrEqual">
      <formula>P$7</formula>
    </cfRule>
  </conditionalFormatting>
  <conditionalFormatting sqref="N390">
    <cfRule type="cellIs" dxfId="18496" priority="4396" operator="equal">
      <formula>0</formula>
    </cfRule>
    <cfRule type="cellIs" dxfId="18495" priority="4397" operator="lessThan">
      <formula>N$6</formula>
    </cfRule>
    <cfRule type="cellIs" dxfId="18494" priority="4398" operator="lessThan">
      <formula>N$7</formula>
    </cfRule>
    <cfRule type="cellIs" dxfId="18493" priority="4399" operator="greaterThanOrEqual">
      <formula>N$7</formula>
    </cfRule>
  </conditionalFormatting>
  <conditionalFormatting sqref="H132">
    <cfRule type="cellIs" dxfId="18492" priority="5960" operator="equal">
      <formula>0</formula>
    </cfRule>
    <cfRule type="cellIs" dxfId="18491" priority="5961" operator="lessThan">
      <formula>H$6</formula>
    </cfRule>
    <cfRule type="cellIs" dxfId="18490" priority="5962" operator="lessThan">
      <formula>H$7</formula>
    </cfRule>
    <cfRule type="cellIs" dxfId="18489" priority="5963" operator="greaterThanOrEqual">
      <formula>H$7</formula>
    </cfRule>
  </conditionalFormatting>
  <conditionalFormatting sqref="I132">
    <cfRule type="cellIs" dxfId="18488" priority="5956" operator="equal">
      <formula>0</formula>
    </cfRule>
    <cfRule type="cellIs" dxfId="18487" priority="5957" operator="lessThan">
      <formula>I$6</formula>
    </cfRule>
    <cfRule type="cellIs" dxfId="18486" priority="5958" operator="lessThan">
      <formula>I$7</formula>
    </cfRule>
    <cfRule type="cellIs" dxfId="18485" priority="5959" operator="greaterThanOrEqual">
      <formula>I$7</formula>
    </cfRule>
  </conditionalFormatting>
  <conditionalFormatting sqref="J132">
    <cfRule type="cellIs" dxfId="18484" priority="5952" operator="equal">
      <formula>0</formula>
    </cfRule>
    <cfRule type="cellIs" dxfId="18483" priority="5953" operator="lessThan">
      <formula>J$6</formula>
    </cfRule>
    <cfRule type="cellIs" dxfId="18482" priority="5954" operator="lessThan">
      <formula>J$7</formula>
    </cfRule>
    <cfRule type="cellIs" dxfId="18481" priority="5955" operator="greaterThanOrEqual">
      <formula>J$7</formula>
    </cfRule>
  </conditionalFormatting>
  <conditionalFormatting sqref="K132">
    <cfRule type="cellIs" dxfId="18480" priority="5948" operator="equal">
      <formula>0</formula>
    </cfRule>
    <cfRule type="cellIs" dxfId="18479" priority="5949" operator="lessThan">
      <formula>K$6</formula>
    </cfRule>
    <cfRule type="cellIs" dxfId="18478" priority="5950" operator="lessThan">
      <formula>K$7</formula>
    </cfRule>
    <cfRule type="cellIs" dxfId="18477" priority="5951" operator="greaterThanOrEqual">
      <formula>K$7</formula>
    </cfRule>
  </conditionalFormatting>
  <conditionalFormatting sqref="L132">
    <cfRule type="cellIs" dxfId="18476" priority="5944" operator="equal">
      <formula>0</formula>
    </cfRule>
    <cfRule type="cellIs" dxfId="18475" priority="5945" operator="lessThan">
      <formula>L$6</formula>
    </cfRule>
    <cfRule type="cellIs" dxfId="18474" priority="5946" operator="lessThan">
      <formula>L$7</formula>
    </cfRule>
    <cfRule type="cellIs" dxfId="18473" priority="5947" operator="greaterThanOrEqual">
      <formula>L$7</formula>
    </cfRule>
  </conditionalFormatting>
  <conditionalFormatting sqref="M132">
    <cfRule type="cellIs" dxfId="18472" priority="5940" operator="equal">
      <formula>0</formula>
    </cfRule>
    <cfRule type="cellIs" dxfId="18471" priority="5941" operator="lessThan">
      <formula>M$6</formula>
    </cfRule>
    <cfRule type="cellIs" dxfId="18470" priority="5942" operator="lessThan">
      <formula>M$7</formula>
    </cfRule>
    <cfRule type="cellIs" dxfId="18469" priority="5943" operator="greaterThanOrEqual">
      <formula>M$7</formula>
    </cfRule>
  </conditionalFormatting>
  <conditionalFormatting sqref="N132">
    <cfRule type="cellIs" dxfId="18468" priority="5936" operator="equal">
      <formula>0</formula>
    </cfRule>
    <cfRule type="cellIs" dxfId="18467" priority="5937" operator="lessThan">
      <formula>N$6</formula>
    </cfRule>
    <cfRule type="cellIs" dxfId="18466" priority="5938" operator="lessThan">
      <formula>N$7</formula>
    </cfRule>
    <cfRule type="cellIs" dxfId="18465" priority="5939" operator="greaterThanOrEqual">
      <formula>N$7</formula>
    </cfRule>
  </conditionalFormatting>
  <conditionalFormatting sqref="O132">
    <cfRule type="cellIs" dxfId="18464" priority="5932" operator="equal">
      <formula>0</formula>
    </cfRule>
    <cfRule type="cellIs" dxfId="18463" priority="5933" operator="lessThan">
      <formula>O$6</formula>
    </cfRule>
    <cfRule type="cellIs" dxfId="18462" priority="5934" operator="lessThan">
      <formula>O$7</formula>
    </cfRule>
    <cfRule type="cellIs" dxfId="18461" priority="5935" operator="greaterThanOrEqual">
      <formula>O$7</formula>
    </cfRule>
  </conditionalFormatting>
  <conditionalFormatting sqref="P132">
    <cfRule type="cellIs" dxfId="18460" priority="5928" operator="equal">
      <formula>0</formula>
    </cfRule>
    <cfRule type="cellIs" dxfId="18459" priority="5929" operator="lessThan">
      <formula>P$6</formula>
    </cfRule>
    <cfRule type="cellIs" dxfId="18458" priority="5930" operator="lessThan">
      <formula>P$7</formula>
    </cfRule>
    <cfRule type="cellIs" dxfId="18457" priority="5931" operator="greaterThanOrEqual">
      <formula>P$7</formula>
    </cfRule>
  </conditionalFormatting>
  <conditionalFormatting sqref="N397">
    <cfRule type="cellIs" dxfId="18456" priority="4352" operator="equal">
      <formula>0</formula>
    </cfRule>
    <cfRule type="cellIs" dxfId="18455" priority="4353" operator="lessThan">
      <formula>N$6</formula>
    </cfRule>
    <cfRule type="cellIs" dxfId="18454" priority="4354" operator="lessThan">
      <formula>N$7</formula>
    </cfRule>
    <cfRule type="cellIs" dxfId="18453" priority="4355" operator="greaterThanOrEqual">
      <formula>N$7</formula>
    </cfRule>
  </conditionalFormatting>
  <conditionalFormatting sqref="H144">
    <cfRule type="cellIs" dxfId="18452" priority="5916" operator="equal">
      <formula>0</formula>
    </cfRule>
    <cfRule type="cellIs" dxfId="18451" priority="5917" operator="lessThan">
      <formula>H$6</formula>
    </cfRule>
    <cfRule type="cellIs" dxfId="18450" priority="5918" operator="lessThan">
      <formula>H$7</formula>
    </cfRule>
    <cfRule type="cellIs" dxfId="18449" priority="5919" operator="greaterThanOrEqual">
      <formula>H$7</formula>
    </cfRule>
  </conditionalFormatting>
  <conditionalFormatting sqref="I144">
    <cfRule type="cellIs" dxfId="18448" priority="5912" operator="equal">
      <formula>0</formula>
    </cfRule>
    <cfRule type="cellIs" dxfId="18447" priority="5913" operator="lessThan">
      <formula>I$6</formula>
    </cfRule>
    <cfRule type="cellIs" dxfId="18446" priority="5914" operator="lessThan">
      <formula>I$7</formula>
    </cfRule>
    <cfRule type="cellIs" dxfId="18445" priority="5915" operator="greaterThanOrEqual">
      <formula>I$7</formula>
    </cfRule>
  </conditionalFormatting>
  <conditionalFormatting sqref="J144">
    <cfRule type="cellIs" dxfId="18444" priority="5908" operator="equal">
      <formula>0</formula>
    </cfRule>
    <cfRule type="cellIs" dxfId="18443" priority="5909" operator="lessThan">
      <formula>J$6</formula>
    </cfRule>
    <cfRule type="cellIs" dxfId="18442" priority="5910" operator="lessThan">
      <formula>J$7</formula>
    </cfRule>
    <cfRule type="cellIs" dxfId="18441" priority="5911" operator="greaterThanOrEqual">
      <formula>J$7</formula>
    </cfRule>
  </conditionalFormatting>
  <conditionalFormatting sqref="K144">
    <cfRule type="cellIs" dxfId="18440" priority="5904" operator="equal">
      <formula>0</formula>
    </cfRule>
    <cfRule type="cellIs" dxfId="18439" priority="5905" operator="lessThan">
      <formula>K$6</formula>
    </cfRule>
    <cfRule type="cellIs" dxfId="18438" priority="5906" operator="lessThan">
      <formula>K$7</formula>
    </cfRule>
    <cfRule type="cellIs" dxfId="18437" priority="5907" operator="greaterThanOrEqual">
      <formula>K$7</formula>
    </cfRule>
  </conditionalFormatting>
  <conditionalFormatting sqref="L144">
    <cfRule type="cellIs" dxfId="18436" priority="5900" operator="equal">
      <formula>0</formula>
    </cfRule>
    <cfRule type="cellIs" dxfId="18435" priority="5901" operator="lessThan">
      <formula>L$6</formula>
    </cfRule>
    <cfRule type="cellIs" dxfId="18434" priority="5902" operator="lessThan">
      <formula>L$7</formula>
    </cfRule>
    <cfRule type="cellIs" dxfId="18433" priority="5903" operator="greaterThanOrEqual">
      <formula>L$7</formula>
    </cfRule>
  </conditionalFormatting>
  <conditionalFormatting sqref="M144">
    <cfRule type="cellIs" dxfId="18432" priority="5896" operator="equal">
      <formula>0</formula>
    </cfRule>
    <cfRule type="cellIs" dxfId="18431" priority="5897" operator="lessThan">
      <formula>M$6</formula>
    </cfRule>
    <cfRule type="cellIs" dxfId="18430" priority="5898" operator="lessThan">
      <formula>M$7</formula>
    </cfRule>
    <cfRule type="cellIs" dxfId="18429" priority="5899" operator="greaterThanOrEqual">
      <formula>M$7</formula>
    </cfRule>
  </conditionalFormatting>
  <conditionalFormatting sqref="N144">
    <cfRule type="cellIs" dxfId="18428" priority="5892" operator="equal">
      <formula>0</formula>
    </cfRule>
    <cfRule type="cellIs" dxfId="18427" priority="5893" operator="lessThan">
      <formula>N$6</formula>
    </cfRule>
    <cfRule type="cellIs" dxfId="18426" priority="5894" operator="lessThan">
      <formula>N$7</formula>
    </cfRule>
    <cfRule type="cellIs" dxfId="18425" priority="5895" operator="greaterThanOrEqual">
      <formula>N$7</formula>
    </cfRule>
  </conditionalFormatting>
  <conditionalFormatting sqref="O144">
    <cfRule type="cellIs" dxfId="18424" priority="5888" operator="equal">
      <formula>0</formula>
    </cfRule>
    <cfRule type="cellIs" dxfId="18423" priority="5889" operator="lessThan">
      <formula>O$6</formula>
    </cfRule>
    <cfRule type="cellIs" dxfId="18422" priority="5890" operator="lessThan">
      <formula>O$7</formula>
    </cfRule>
    <cfRule type="cellIs" dxfId="18421" priority="5891" operator="greaterThanOrEqual">
      <formula>O$7</formula>
    </cfRule>
  </conditionalFormatting>
  <conditionalFormatting sqref="P144">
    <cfRule type="cellIs" dxfId="18420" priority="5884" operator="equal">
      <formula>0</formula>
    </cfRule>
    <cfRule type="cellIs" dxfId="18419" priority="5885" operator="lessThan">
      <formula>P$6</formula>
    </cfRule>
    <cfRule type="cellIs" dxfId="18418" priority="5886" operator="lessThan">
      <formula>P$7</formula>
    </cfRule>
    <cfRule type="cellIs" dxfId="18417" priority="5887" operator="greaterThanOrEqual">
      <formula>P$7</formula>
    </cfRule>
  </conditionalFormatting>
  <conditionalFormatting sqref="N408">
    <cfRule type="cellIs" dxfId="18416" priority="4308" operator="equal">
      <formula>0</formula>
    </cfRule>
    <cfRule type="cellIs" dxfId="18415" priority="4309" operator="lessThan">
      <formula>N$6</formula>
    </cfRule>
    <cfRule type="cellIs" dxfId="18414" priority="4310" operator="lessThan">
      <formula>N$7</formula>
    </cfRule>
    <cfRule type="cellIs" dxfId="18413" priority="4311" operator="greaterThanOrEqual">
      <formula>N$7</formula>
    </cfRule>
  </conditionalFormatting>
  <conditionalFormatting sqref="H155">
    <cfRule type="cellIs" dxfId="18412" priority="5872" operator="equal">
      <formula>0</formula>
    </cfRule>
    <cfRule type="cellIs" dxfId="18411" priority="5873" operator="lessThan">
      <formula>H$6</formula>
    </cfRule>
    <cfRule type="cellIs" dxfId="18410" priority="5874" operator="lessThan">
      <formula>H$7</formula>
    </cfRule>
    <cfRule type="cellIs" dxfId="18409" priority="5875" operator="greaterThanOrEqual">
      <formula>H$7</formula>
    </cfRule>
  </conditionalFormatting>
  <conditionalFormatting sqref="I155">
    <cfRule type="cellIs" dxfId="18408" priority="5868" operator="equal">
      <formula>0</formula>
    </cfRule>
    <cfRule type="cellIs" dxfId="18407" priority="5869" operator="lessThan">
      <formula>I$6</formula>
    </cfRule>
    <cfRule type="cellIs" dxfId="18406" priority="5870" operator="lessThan">
      <formula>I$7</formula>
    </cfRule>
    <cfRule type="cellIs" dxfId="18405" priority="5871" operator="greaterThanOrEqual">
      <formula>I$7</formula>
    </cfRule>
  </conditionalFormatting>
  <conditionalFormatting sqref="J155">
    <cfRule type="cellIs" dxfId="18404" priority="5864" operator="equal">
      <formula>0</formula>
    </cfRule>
    <cfRule type="cellIs" dxfId="18403" priority="5865" operator="lessThan">
      <formula>J$6</formula>
    </cfRule>
    <cfRule type="cellIs" dxfId="18402" priority="5866" operator="lessThan">
      <formula>J$7</formula>
    </cfRule>
    <cfRule type="cellIs" dxfId="18401" priority="5867" operator="greaterThanOrEqual">
      <formula>J$7</formula>
    </cfRule>
  </conditionalFormatting>
  <conditionalFormatting sqref="K155">
    <cfRule type="cellIs" dxfId="18400" priority="5860" operator="equal">
      <formula>0</formula>
    </cfRule>
    <cfRule type="cellIs" dxfId="18399" priority="5861" operator="lessThan">
      <formula>K$6</formula>
    </cfRule>
    <cfRule type="cellIs" dxfId="18398" priority="5862" operator="lessThan">
      <formula>K$7</formula>
    </cfRule>
    <cfRule type="cellIs" dxfId="18397" priority="5863" operator="greaterThanOrEqual">
      <formula>K$7</formula>
    </cfRule>
  </conditionalFormatting>
  <conditionalFormatting sqref="L155">
    <cfRule type="cellIs" dxfId="18396" priority="5856" operator="equal">
      <formula>0</formula>
    </cfRule>
    <cfRule type="cellIs" dxfId="18395" priority="5857" operator="lessThan">
      <formula>L$6</formula>
    </cfRule>
    <cfRule type="cellIs" dxfId="18394" priority="5858" operator="lessThan">
      <formula>L$7</formula>
    </cfRule>
    <cfRule type="cellIs" dxfId="18393" priority="5859" operator="greaterThanOrEqual">
      <formula>L$7</formula>
    </cfRule>
  </conditionalFormatting>
  <conditionalFormatting sqref="M155">
    <cfRule type="cellIs" dxfId="18392" priority="5852" operator="equal">
      <formula>0</formula>
    </cfRule>
    <cfRule type="cellIs" dxfId="18391" priority="5853" operator="lessThan">
      <formula>M$6</formula>
    </cfRule>
    <cfRule type="cellIs" dxfId="18390" priority="5854" operator="lessThan">
      <formula>M$7</formula>
    </cfRule>
    <cfRule type="cellIs" dxfId="18389" priority="5855" operator="greaterThanOrEqual">
      <formula>M$7</formula>
    </cfRule>
  </conditionalFormatting>
  <conditionalFormatting sqref="N155">
    <cfRule type="cellIs" dxfId="18388" priority="5848" operator="equal">
      <formula>0</formula>
    </cfRule>
    <cfRule type="cellIs" dxfId="18387" priority="5849" operator="lessThan">
      <formula>N$6</formula>
    </cfRule>
    <cfRule type="cellIs" dxfId="18386" priority="5850" operator="lessThan">
      <formula>N$7</formula>
    </cfRule>
    <cfRule type="cellIs" dxfId="18385" priority="5851" operator="greaterThanOrEqual">
      <formula>N$7</formula>
    </cfRule>
  </conditionalFormatting>
  <conditionalFormatting sqref="O155">
    <cfRule type="cellIs" dxfId="18384" priority="5844" operator="equal">
      <formula>0</formula>
    </cfRule>
    <cfRule type="cellIs" dxfId="18383" priority="5845" operator="lessThan">
      <formula>O$6</formula>
    </cfRule>
    <cfRule type="cellIs" dxfId="18382" priority="5846" operator="lessThan">
      <formula>O$7</formula>
    </cfRule>
    <cfRule type="cellIs" dxfId="18381" priority="5847" operator="greaterThanOrEqual">
      <formula>O$7</formula>
    </cfRule>
  </conditionalFormatting>
  <conditionalFormatting sqref="P155">
    <cfRule type="cellIs" dxfId="18380" priority="5840" operator="equal">
      <formula>0</formula>
    </cfRule>
    <cfRule type="cellIs" dxfId="18379" priority="5841" operator="lessThan">
      <formula>P$6</formula>
    </cfRule>
    <cfRule type="cellIs" dxfId="18378" priority="5842" operator="lessThan">
      <formula>P$7</formula>
    </cfRule>
    <cfRule type="cellIs" dxfId="18377" priority="5843" operator="greaterThanOrEqual">
      <formula>P$7</formula>
    </cfRule>
  </conditionalFormatting>
  <conditionalFormatting sqref="N11">
    <cfRule type="cellIs" dxfId="18376" priority="4264" operator="equal">
      <formula>0</formula>
    </cfRule>
    <cfRule type="cellIs" dxfId="18375" priority="4265" operator="lessThan">
      <formula>N$6</formula>
    </cfRule>
    <cfRule type="cellIs" dxfId="18374" priority="4266" operator="lessThan">
      <formula>N$7</formula>
    </cfRule>
    <cfRule type="cellIs" dxfId="18373" priority="4267" operator="greaterThanOrEqual">
      <formula>N$7</formula>
    </cfRule>
  </conditionalFormatting>
  <conditionalFormatting sqref="H162">
    <cfRule type="cellIs" dxfId="18372" priority="5828" operator="equal">
      <formula>0</formula>
    </cfRule>
    <cfRule type="cellIs" dxfId="18371" priority="5829" operator="lessThan">
      <formula>H$6</formula>
    </cfRule>
    <cfRule type="cellIs" dxfId="18370" priority="5830" operator="lessThan">
      <formula>H$7</formula>
    </cfRule>
    <cfRule type="cellIs" dxfId="18369" priority="5831" operator="greaterThanOrEqual">
      <formula>H$7</formula>
    </cfRule>
  </conditionalFormatting>
  <conditionalFormatting sqref="I162">
    <cfRule type="cellIs" dxfId="18368" priority="5824" operator="equal">
      <formula>0</formula>
    </cfRule>
    <cfRule type="cellIs" dxfId="18367" priority="5825" operator="lessThan">
      <formula>I$6</formula>
    </cfRule>
    <cfRule type="cellIs" dxfId="18366" priority="5826" operator="lessThan">
      <formula>I$7</formula>
    </cfRule>
    <cfRule type="cellIs" dxfId="18365" priority="5827" operator="greaterThanOrEqual">
      <formula>I$7</formula>
    </cfRule>
  </conditionalFormatting>
  <conditionalFormatting sqref="J162">
    <cfRule type="cellIs" dxfId="18364" priority="5820" operator="equal">
      <formula>0</formula>
    </cfRule>
    <cfRule type="cellIs" dxfId="18363" priority="5821" operator="lessThan">
      <formula>J$6</formula>
    </cfRule>
    <cfRule type="cellIs" dxfId="18362" priority="5822" operator="lessThan">
      <formula>J$7</formula>
    </cfRule>
    <cfRule type="cellIs" dxfId="18361" priority="5823" operator="greaterThanOrEqual">
      <formula>J$7</formula>
    </cfRule>
  </conditionalFormatting>
  <conditionalFormatting sqref="K162">
    <cfRule type="cellIs" dxfId="18360" priority="5816" operator="equal">
      <formula>0</formula>
    </cfRule>
    <cfRule type="cellIs" dxfId="18359" priority="5817" operator="lessThan">
      <formula>K$6</formula>
    </cfRule>
    <cfRule type="cellIs" dxfId="18358" priority="5818" operator="lessThan">
      <formula>K$7</formula>
    </cfRule>
    <cfRule type="cellIs" dxfId="18357" priority="5819" operator="greaterThanOrEqual">
      <formula>K$7</formula>
    </cfRule>
  </conditionalFormatting>
  <conditionalFormatting sqref="L162">
    <cfRule type="cellIs" dxfId="18356" priority="5812" operator="equal">
      <formula>0</formula>
    </cfRule>
    <cfRule type="cellIs" dxfId="18355" priority="5813" operator="lessThan">
      <formula>L$6</formula>
    </cfRule>
    <cfRule type="cellIs" dxfId="18354" priority="5814" operator="lessThan">
      <formula>L$7</formula>
    </cfRule>
    <cfRule type="cellIs" dxfId="18353" priority="5815" operator="greaterThanOrEqual">
      <formula>L$7</formula>
    </cfRule>
  </conditionalFormatting>
  <conditionalFormatting sqref="M162">
    <cfRule type="cellIs" dxfId="18352" priority="5808" operator="equal">
      <formula>0</formula>
    </cfRule>
    <cfRule type="cellIs" dxfId="18351" priority="5809" operator="lessThan">
      <formula>M$6</formula>
    </cfRule>
    <cfRule type="cellIs" dxfId="18350" priority="5810" operator="lessThan">
      <formula>M$7</formula>
    </cfRule>
    <cfRule type="cellIs" dxfId="18349" priority="5811" operator="greaterThanOrEqual">
      <formula>M$7</formula>
    </cfRule>
  </conditionalFormatting>
  <conditionalFormatting sqref="N162">
    <cfRule type="cellIs" dxfId="18348" priority="5804" operator="equal">
      <formula>0</formula>
    </cfRule>
    <cfRule type="cellIs" dxfId="18347" priority="5805" operator="lessThan">
      <formula>N$6</formula>
    </cfRule>
    <cfRule type="cellIs" dxfId="18346" priority="5806" operator="lessThan">
      <formula>N$7</formula>
    </cfRule>
    <cfRule type="cellIs" dxfId="18345" priority="5807" operator="greaterThanOrEqual">
      <formula>N$7</formula>
    </cfRule>
  </conditionalFormatting>
  <conditionalFormatting sqref="O162">
    <cfRule type="cellIs" dxfId="18344" priority="5800" operator="equal">
      <formula>0</formula>
    </cfRule>
    <cfRule type="cellIs" dxfId="18343" priority="5801" operator="lessThan">
      <formula>O$6</formula>
    </cfRule>
    <cfRule type="cellIs" dxfId="18342" priority="5802" operator="lessThan">
      <formula>O$7</formula>
    </cfRule>
    <cfRule type="cellIs" dxfId="18341" priority="5803" operator="greaterThanOrEqual">
      <formula>O$7</formula>
    </cfRule>
  </conditionalFormatting>
  <conditionalFormatting sqref="P162">
    <cfRule type="cellIs" dxfId="18340" priority="5796" operator="equal">
      <formula>0</formula>
    </cfRule>
    <cfRule type="cellIs" dxfId="18339" priority="5797" operator="lessThan">
      <formula>P$6</formula>
    </cfRule>
    <cfRule type="cellIs" dxfId="18338" priority="5798" operator="lessThan">
      <formula>P$7</formula>
    </cfRule>
    <cfRule type="cellIs" dxfId="18337" priority="5799" operator="greaterThanOrEqual">
      <formula>P$7</formula>
    </cfRule>
  </conditionalFormatting>
  <conditionalFormatting sqref="N12:N20">
    <cfRule type="cellIs" dxfId="18336" priority="4220" operator="equal">
      <formula>0</formula>
    </cfRule>
    <cfRule type="cellIs" dxfId="18335" priority="4221" operator="lessThan">
      <formula>N$6</formula>
    </cfRule>
    <cfRule type="cellIs" dxfId="18334" priority="4222" operator="lessThan">
      <formula>N$7</formula>
    </cfRule>
    <cfRule type="cellIs" dxfId="18333" priority="4223" operator="greaterThanOrEqual">
      <formula>N$7</formula>
    </cfRule>
  </conditionalFormatting>
  <conditionalFormatting sqref="H168">
    <cfRule type="cellIs" dxfId="18332" priority="5784" operator="equal">
      <formula>0</formula>
    </cfRule>
    <cfRule type="cellIs" dxfId="18331" priority="5785" operator="lessThan">
      <formula>H$6</formula>
    </cfRule>
    <cfRule type="cellIs" dxfId="18330" priority="5786" operator="lessThan">
      <formula>H$7</formula>
    </cfRule>
    <cfRule type="cellIs" dxfId="18329" priority="5787" operator="greaterThanOrEqual">
      <formula>H$7</formula>
    </cfRule>
  </conditionalFormatting>
  <conditionalFormatting sqref="I168">
    <cfRule type="cellIs" dxfId="18328" priority="5780" operator="equal">
      <formula>0</formula>
    </cfRule>
    <cfRule type="cellIs" dxfId="18327" priority="5781" operator="lessThan">
      <formula>I$6</formula>
    </cfRule>
    <cfRule type="cellIs" dxfId="18326" priority="5782" operator="lessThan">
      <formula>I$7</formula>
    </cfRule>
    <cfRule type="cellIs" dxfId="18325" priority="5783" operator="greaterThanOrEqual">
      <formula>I$7</formula>
    </cfRule>
  </conditionalFormatting>
  <conditionalFormatting sqref="J168">
    <cfRule type="cellIs" dxfId="18324" priority="5776" operator="equal">
      <formula>0</formula>
    </cfRule>
    <cfRule type="cellIs" dxfId="18323" priority="5777" operator="lessThan">
      <formula>J$6</formula>
    </cfRule>
    <cfRule type="cellIs" dxfId="18322" priority="5778" operator="lessThan">
      <formula>J$7</formula>
    </cfRule>
    <cfRule type="cellIs" dxfId="18321" priority="5779" operator="greaterThanOrEqual">
      <formula>J$7</formula>
    </cfRule>
  </conditionalFormatting>
  <conditionalFormatting sqref="K168">
    <cfRule type="cellIs" dxfId="18320" priority="5772" operator="equal">
      <formula>0</formula>
    </cfRule>
    <cfRule type="cellIs" dxfId="18319" priority="5773" operator="lessThan">
      <formula>K$6</formula>
    </cfRule>
    <cfRule type="cellIs" dxfId="18318" priority="5774" operator="lessThan">
      <formula>K$7</formula>
    </cfRule>
    <cfRule type="cellIs" dxfId="18317" priority="5775" operator="greaterThanOrEqual">
      <formula>K$7</formula>
    </cfRule>
  </conditionalFormatting>
  <conditionalFormatting sqref="L168">
    <cfRule type="cellIs" dxfId="18316" priority="5768" operator="equal">
      <formula>0</formula>
    </cfRule>
    <cfRule type="cellIs" dxfId="18315" priority="5769" operator="lessThan">
      <formula>L$6</formula>
    </cfRule>
    <cfRule type="cellIs" dxfId="18314" priority="5770" operator="lessThan">
      <formula>L$7</formula>
    </cfRule>
    <cfRule type="cellIs" dxfId="18313" priority="5771" operator="greaterThanOrEqual">
      <formula>L$7</formula>
    </cfRule>
  </conditionalFormatting>
  <conditionalFormatting sqref="M168">
    <cfRule type="cellIs" dxfId="18312" priority="5764" operator="equal">
      <formula>0</formula>
    </cfRule>
    <cfRule type="cellIs" dxfId="18311" priority="5765" operator="lessThan">
      <formula>M$6</formula>
    </cfRule>
    <cfRule type="cellIs" dxfId="18310" priority="5766" operator="lessThan">
      <formula>M$7</formula>
    </cfRule>
    <cfRule type="cellIs" dxfId="18309" priority="5767" operator="greaterThanOrEqual">
      <formula>M$7</formula>
    </cfRule>
  </conditionalFormatting>
  <conditionalFormatting sqref="N168">
    <cfRule type="cellIs" dxfId="18308" priority="5760" operator="equal">
      <formula>0</formula>
    </cfRule>
    <cfRule type="cellIs" dxfId="18307" priority="5761" operator="lessThan">
      <formula>N$6</formula>
    </cfRule>
    <cfRule type="cellIs" dxfId="18306" priority="5762" operator="lessThan">
      <formula>N$7</formula>
    </cfRule>
    <cfRule type="cellIs" dxfId="18305" priority="5763" operator="greaterThanOrEqual">
      <formula>N$7</formula>
    </cfRule>
  </conditionalFormatting>
  <conditionalFormatting sqref="O168">
    <cfRule type="cellIs" dxfId="18304" priority="5756" operator="equal">
      <formula>0</formula>
    </cfRule>
    <cfRule type="cellIs" dxfId="18303" priority="5757" operator="lessThan">
      <formula>O$6</formula>
    </cfRule>
    <cfRule type="cellIs" dxfId="18302" priority="5758" operator="lessThan">
      <formula>O$7</formula>
    </cfRule>
    <cfRule type="cellIs" dxfId="18301" priority="5759" operator="greaterThanOrEqual">
      <formula>O$7</formula>
    </cfRule>
  </conditionalFormatting>
  <conditionalFormatting sqref="P168">
    <cfRule type="cellIs" dxfId="18300" priority="5752" operator="equal">
      <formula>0</formula>
    </cfRule>
    <cfRule type="cellIs" dxfId="18299" priority="5753" operator="lessThan">
      <formula>P$6</formula>
    </cfRule>
    <cfRule type="cellIs" dxfId="18298" priority="5754" operator="lessThan">
      <formula>P$7</formula>
    </cfRule>
    <cfRule type="cellIs" dxfId="18297" priority="5755" operator="greaterThanOrEqual">
      <formula>P$7</formula>
    </cfRule>
  </conditionalFormatting>
  <conditionalFormatting sqref="N22:N31">
    <cfRule type="cellIs" dxfId="18296" priority="4176" operator="equal">
      <formula>0</formula>
    </cfRule>
    <cfRule type="cellIs" dxfId="18295" priority="4177" operator="lessThan">
      <formula>N$6</formula>
    </cfRule>
    <cfRule type="cellIs" dxfId="18294" priority="4178" operator="lessThan">
      <formula>N$7</formula>
    </cfRule>
    <cfRule type="cellIs" dxfId="18293" priority="4179" operator="greaterThanOrEqual">
      <formula>N$7</formula>
    </cfRule>
  </conditionalFormatting>
  <conditionalFormatting sqref="H177">
    <cfRule type="cellIs" dxfId="18292" priority="5740" operator="equal">
      <formula>0</formula>
    </cfRule>
    <cfRule type="cellIs" dxfId="18291" priority="5741" operator="lessThan">
      <formula>H$6</formula>
    </cfRule>
    <cfRule type="cellIs" dxfId="18290" priority="5742" operator="lessThan">
      <formula>H$7</formula>
    </cfRule>
    <cfRule type="cellIs" dxfId="18289" priority="5743" operator="greaterThanOrEqual">
      <formula>H$7</formula>
    </cfRule>
  </conditionalFormatting>
  <conditionalFormatting sqref="I177">
    <cfRule type="cellIs" dxfId="18288" priority="5736" operator="equal">
      <formula>0</formula>
    </cfRule>
    <cfRule type="cellIs" dxfId="18287" priority="5737" operator="lessThan">
      <formula>I$6</formula>
    </cfRule>
    <cfRule type="cellIs" dxfId="18286" priority="5738" operator="lessThan">
      <formula>I$7</formula>
    </cfRule>
    <cfRule type="cellIs" dxfId="18285" priority="5739" operator="greaterThanOrEqual">
      <formula>I$7</formula>
    </cfRule>
  </conditionalFormatting>
  <conditionalFormatting sqref="J177">
    <cfRule type="cellIs" dxfId="18284" priority="5732" operator="equal">
      <formula>0</formula>
    </cfRule>
    <cfRule type="cellIs" dxfId="18283" priority="5733" operator="lessThan">
      <formula>J$6</formula>
    </cfRule>
    <cfRule type="cellIs" dxfId="18282" priority="5734" operator="lessThan">
      <formula>J$7</formula>
    </cfRule>
    <cfRule type="cellIs" dxfId="18281" priority="5735" operator="greaterThanOrEqual">
      <formula>J$7</formula>
    </cfRule>
  </conditionalFormatting>
  <conditionalFormatting sqref="K177">
    <cfRule type="cellIs" dxfId="18280" priority="5728" operator="equal">
      <formula>0</formula>
    </cfRule>
    <cfRule type="cellIs" dxfId="18279" priority="5729" operator="lessThan">
      <formula>K$6</formula>
    </cfRule>
    <cfRule type="cellIs" dxfId="18278" priority="5730" operator="lessThan">
      <formula>K$7</formula>
    </cfRule>
    <cfRule type="cellIs" dxfId="18277" priority="5731" operator="greaterThanOrEqual">
      <formula>K$7</formula>
    </cfRule>
  </conditionalFormatting>
  <conditionalFormatting sqref="L177">
    <cfRule type="cellIs" dxfId="18276" priority="5724" operator="equal">
      <formula>0</formula>
    </cfRule>
    <cfRule type="cellIs" dxfId="18275" priority="5725" operator="lessThan">
      <formula>L$6</formula>
    </cfRule>
    <cfRule type="cellIs" dxfId="18274" priority="5726" operator="lessThan">
      <formula>L$7</formula>
    </cfRule>
    <cfRule type="cellIs" dxfId="18273" priority="5727" operator="greaterThanOrEqual">
      <formula>L$7</formula>
    </cfRule>
  </conditionalFormatting>
  <conditionalFormatting sqref="M177">
    <cfRule type="cellIs" dxfId="18272" priority="5720" operator="equal">
      <formula>0</formula>
    </cfRule>
    <cfRule type="cellIs" dxfId="18271" priority="5721" operator="lessThan">
      <formula>M$6</formula>
    </cfRule>
    <cfRule type="cellIs" dxfId="18270" priority="5722" operator="lessThan">
      <formula>M$7</formula>
    </cfRule>
    <cfRule type="cellIs" dxfId="18269" priority="5723" operator="greaterThanOrEqual">
      <formula>M$7</formula>
    </cfRule>
  </conditionalFormatting>
  <conditionalFormatting sqref="N177">
    <cfRule type="cellIs" dxfId="18268" priority="5716" operator="equal">
      <formula>0</formula>
    </cfRule>
    <cfRule type="cellIs" dxfId="18267" priority="5717" operator="lessThan">
      <formula>N$6</formula>
    </cfRule>
    <cfRule type="cellIs" dxfId="18266" priority="5718" operator="lessThan">
      <formula>N$7</formula>
    </cfRule>
    <cfRule type="cellIs" dxfId="18265" priority="5719" operator="greaterThanOrEqual">
      <formula>N$7</formula>
    </cfRule>
  </conditionalFormatting>
  <conditionalFormatting sqref="O177">
    <cfRule type="cellIs" dxfId="18264" priority="5712" operator="equal">
      <formula>0</formula>
    </cfRule>
    <cfRule type="cellIs" dxfId="18263" priority="5713" operator="lessThan">
      <formula>O$6</formula>
    </cfRule>
    <cfRule type="cellIs" dxfId="18262" priority="5714" operator="lessThan">
      <formula>O$7</formula>
    </cfRule>
    <cfRule type="cellIs" dxfId="18261" priority="5715" operator="greaterThanOrEqual">
      <formula>O$7</formula>
    </cfRule>
  </conditionalFormatting>
  <conditionalFormatting sqref="P177">
    <cfRule type="cellIs" dxfId="18260" priority="5708" operator="equal">
      <formula>0</formula>
    </cfRule>
    <cfRule type="cellIs" dxfId="18259" priority="5709" operator="lessThan">
      <formula>P$6</formula>
    </cfRule>
    <cfRule type="cellIs" dxfId="18258" priority="5710" operator="lessThan">
      <formula>P$7</formula>
    </cfRule>
    <cfRule type="cellIs" dxfId="18257" priority="5711" operator="greaterThanOrEqual">
      <formula>P$7</formula>
    </cfRule>
  </conditionalFormatting>
  <conditionalFormatting sqref="N33:N37">
    <cfRule type="cellIs" dxfId="18256" priority="4132" operator="equal">
      <formula>0</formula>
    </cfRule>
    <cfRule type="cellIs" dxfId="18255" priority="4133" operator="lessThan">
      <formula>N$6</formula>
    </cfRule>
    <cfRule type="cellIs" dxfId="18254" priority="4134" operator="lessThan">
      <formula>N$7</formula>
    </cfRule>
    <cfRule type="cellIs" dxfId="18253" priority="4135" operator="greaterThanOrEqual">
      <formula>N$7</formula>
    </cfRule>
  </conditionalFormatting>
  <conditionalFormatting sqref="H187">
    <cfRule type="cellIs" dxfId="18252" priority="5696" operator="equal">
      <formula>0</formula>
    </cfRule>
    <cfRule type="cellIs" dxfId="18251" priority="5697" operator="lessThan">
      <formula>H$6</formula>
    </cfRule>
    <cfRule type="cellIs" dxfId="18250" priority="5698" operator="lessThan">
      <formula>H$7</formula>
    </cfRule>
    <cfRule type="cellIs" dxfId="18249" priority="5699" operator="greaterThanOrEqual">
      <formula>H$7</formula>
    </cfRule>
  </conditionalFormatting>
  <conditionalFormatting sqref="I187">
    <cfRule type="cellIs" dxfId="18248" priority="5692" operator="equal">
      <formula>0</formula>
    </cfRule>
    <cfRule type="cellIs" dxfId="18247" priority="5693" operator="lessThan">
      <formula>I$6</formula>
    </cfRule>
    <cfRule type="cellIs" dxfId="18246" priority="5694" operator="lessThan">
      <formula>I$7</formula>
    </cfRule>
    <cfRule type="cellIs" dxfId="18245" priority="5695" operator="greaterThanOrEqual">
      <formula>I$7</formula>
    </cfRule>
  </conditionalFormatting>
  <conditionalFormatting sqref="J187">
    <cfRule type="cellIs" dxfId="18244" priority="5688" operator="equal">
      <formula>0</formula>
    </cfRule>
    <cfRule type="cellIs" dxfId="18243" priority="5689" operator="lessThan">
      <formula>J$6</formula>
    </cfRule>
    <cfRule type="cellIs" dxfId="18242" priority="5690" operator="lessThan">
      <formula>J$7</formula>
    </cfRule>
    <cfRule type="cellIs" dxfId="18241" priority="5691" operator="greaterThanOrEqual">
      <formula>J$7</formula>
    </cfRule>
  </conditionalFormatting>
  <conditionalFormatting sqref="K187">
    <cfRule type="cellIs" dxfId="18240" priority="5684" operator="equal">
      <formula>0</formula>
    </cfRule>
    <cfRule type="cellIs" dxfId="18239" priority="5685" operator="lessThan">
      <formula>K$6</formula>
    </cfRule>
    <cfRule type="cellIs" dxfId="18238" priority="5686" operator="lessThan">
      <formula>K$7</formula>
    </cfRule>
    <cfRule type="cellIs" dxfId="18237" priority="5687" operator="greaterThanOrEqual">
      <formula>K$7</formula>
    </cfRule>
  </conditionalFormatting>
  <conditionalFormatting sqref="L187">
    <cfRule type="cellIs" dxfId="18236" priority="5680" operator="equal">
      <formula>0</formula>
    </cfRule>
    <cfRule type="cellIs" dxfId="18235" priority="5681" operator="lessThan">
      <formula>L$6</formula>
    </cfRule>
    <cfRule type="cellIs" dxfId="18234" priority="5682" operator="lessThan">
      <formula>L$7</formula>
    </cfRule>
    <cfRule type="cellIs" dxfId="18233" priority="5683" operator="greaterThanOrEqual">
      <formula>L$7</formula>
    </cfRule>
  </conditionalFormatting>
  <conditionalFormatting sqref="M187">
    <cfRule type="cellIs" dxfId="18232" priority="5676" operator="equal">
      <formula>0</formula>
    </cfRule>
    <cfRule type="cellIs" dxfId="18231" priority="5677" operator="lessThan">
      <formula>M$6</formula>
    </cfRule>
    <cfRule type="cellIs" dxfId="18230" priority="5678" operator="lessThan">
      <formula>M$7</formula>
    </cfRule>
    <cfRule type="cellIs" dxfId="18229" priority="5679" operator="greaterThanOrEqual">
      <formula>M$7</formula>
    </cfRule>
  </conditionalFormatting>
  <conditionalFormatting sqref="N187">
    <cfRule type="cellIs" dxfId="18228" priority="5672" operator="equal">
      <formula>0</formula>
    </cfRule>
    <cfRule type="cellIs" dxfId="18227" priority="5673" operator="lessThan">
      <formula>N$6</formula>
    </cfRule>
    <cfRule type="cellIs" dxfId="18226" priority="5674" operator="lessThan">
      <formula>N$7</formula>
    </cfRule>
    <cfRule type="cellIs" dxfId="18225" priority="5675" operator="greaterThanOrEqual">
      <formula>N$7</formula>
    </cfRule>
  </conditionalFormatting>
  <conditionalFormatting sqref="O187">
    <cfRule type="cellIs" dxfId="18224" priority="5668" operator="equal">
      <formula>0</formula>
    </cfRule>
    <cfRule type="cellIs" dxfId="18223" priority="5669" operator="lessThan">
      <formula>O$6</formula>
    </cfRule>
    <cfRule type="cellIs" dxfId="18222" priority="5670" operator="lessThan">
      <formula>O$7</formula>
    </cfRule>
    <cfRule type="cellIs" dxfId="18221" priority="5671" operator="greaterThanOrEqual">
      <formula>O$7</formula>
    </cfRule>
  </conditionalFormatting>
  <conditionalFormatting sqref="P187">
    <cfRule type="cellIs" dxfId="18220" priority="5664" operator="equal">
      <formula>0</formula>
    </cfRule>
    <cfRule type="cellIs" dxfId="18219" priority="5665" operator="lessThan">
      <formula>P$6</formula>
    </cfRule>
    <cfRule type="cellIs" dxfId="18218" priority="5666" operator="lessThan">
      <formula>P$7</formula>
    </cfRule>
    <cfRule type="cellIs" dxfId="18217" priority="5667" operator="greaterThanOrEqual">
      <formula>P$7</formula>
    </cfRule>
  </conditionalFormatting>
  <conditionalFormatting sqref="N39:N45">
    <cfRule type="cellIs" dxfId="18216" priority="4088" operator="equal">
      <formula>0</formula>
    </cfRule>
    <cfRule type="cellIs" dxfId="18215" priority="4089" operator="lessThan">
      <formula>N$6</formula>
    </cfRule>
    <cfRule type="cellIs" dxfId="18214" priority="4090" operator="lessThan">
      <formula>N$7</formula>
    </cfRule>
    <cfRule type="cellIs" dxfId="18213" priority="4091" operator="greaterThanOrEqual">
      <formula>N$7</formula>
    </cfRule>
  </conditionalFormatting>
  <conditionalFormatting sqref="H188">
    <cfRule type="cellIs" dxfId="18212" priority="5652" operator="equal">
      <formula>0</formula>
    </cfRule>
    <cfRule type="cellIs" dxfId="18211" priority="5653" operator="lessThan">
      <formula>H$6</formula>
    </cfRule>
    <cfRule type="cellIs" dxfId="18210" priority="5654" operator="lessThan">
      <formula>H$7</formula>
    </cfRule>
    <cfRule type="cellIs" dxfId="18209" priority="5655" operator="greaterThanOrEqual">
      <formula>H$7</formula>
    </cfRule>
  </conditionalFormatting>
  <conditionalFormatting sqref="I188">
    <cfRule type="cellIs" dxfId="18208" priority="5648" operator="equal">
      <formula>0</formula>
    </cfRule>
    <cfRule type="cellIs" dxfId="18207" priority="5649" operator="lessThan">
      <formula>I$6</formula>
    </cfRule>
    <cfRule type="cellIs" dxfId="18206" priority="5650" operator="lessThan">
      <formula>I$7</formula>
    </cfRule>
    <cfRule type="cellIs" dxfId="18205" priority="5651" operator="greaterThanOrEqual">
      <formula>I$7</formula>
    </cfRule>
  </conditionalFormatting>
  <conditionalFormatting sqref="J188">
    <cfRule type="cellIs" dxfId="18204" priority="5644" operator="equal">
      <formula>0</formula>
    </cfRule>
    <cfRule type="cellIs" dxfId="18203" priority="5645" operator="lessThan">
      <formula>J$6</formula>
    </cfRule>
    <cfRule type="cellIs" dxfId="18202" priority="5646" operator="lessThan">
      <formula>J$7</formula>
    </cfRule>
    <cfRule type="cellIs" dxfId="18201" priority="5647" operator="greaterThanOrEqual">
      <formula>J$7</formula>
    </cfRule>
  </conditionalFormatting>
  <conditionalFormatting sqref="K188">
    <cfRule type="cellIs" dxfId="18200" priority="5640" operator="equal">
      <formula>0</formula>
    </cfRule>
    <cfRule type="cellIs" dxfId="18199" priority="5641" operator="lessThan">
      <formula>K$6</formula>
    </cfRule>
    <cfRule type="cellIs" dxfId="18198" priority="5642" operator="lessThan">
      <formula>K$7</formula>
    </cfRule>
    <cfRule type="cellIs" dxfId="18197" priority="5643" operator="greaterThanOrEqual">
      <formula>K$7</formula>
    </cfRule>
  </conditionalFormatting>
  <conditionalFormatting sqref="L188">
    <cfRule type="cellIs" dxfId="18196" priority="5636" operator="equal">
      <formula>0</formula>
    </cfRule>
    <cfRule type="cellIs" dxfId="18195" priority="5637" operator="lessThan">
      <formula>L$6</formula>
    </cfRule>
    <cfRule type="cellIs" dxfId="18194" priority="5638" operator="lessThan">
      <formula>L$7</formula>
    </cfRule>
    <cfRule type="cellIs" dxfId="18193" priority="5639" operator="greaterThanOrEqual">
      <formula>L$7</formula>
    </cfRule>
  </conditionalFormatting>
  <conditionalFormatting sqref="M188">
    <cfRule type="cellIs" dxfId="18192" priority="5632" operator="equal">
      <formula>0</formula>
    </cfRule>
    <cfRule type="cellIs" dxfId="18191" priority="5633" operator="lessThan">
      <formula>M$6</formula>
    </cfRule>
    <cfRule type="cellIs" dxfId="18190" priority="5634" operator="lessThan">
      <formula>M$7</formula>
    </cfRule>
    <cfRule type="cellIs" dxfId="18189" priority="5635" operator="greaterThanOrEqual">
      <formula>M$7</formula>
    </cfRule>
  </conditionalFormatting>
  <conditionalFormatting sqref="N188">
    <cfRule type="cellIs" dxfId="18188" priority="5628" operator="equal">
      <formula>0</formula>
    </cfRule>
    <cfRule type="cellIs" dxfId="18187" priority="5629" operator="lessThan">
      <formula>N$6</formula>
    </cfRule>
    <cfRule type="cellIs" dxfId="18186" priority="5630" operator="lessThan">
      <formula>N$7</formula>
    </cfRule>
    <cfRule type="cellIs" dxfId="18185" priority="5631" operator="greaterThanOrEqual">
      <formula>N$7</formula>
    </cfRule>
  </conditionalFormatting>
  <conditionalFormatting sqref="O188">
    <cfRule type="cellIs" dxfId="18184" priority="5624" operator="equal">
      <formula>0</formula>
    </cfRule>
    <cfRule type="cellIs" dxfId="18183" priority="5625" operator="lessThan">
      <formula>O$6</formula>
    </cfRule>
    <cfRule type="cellIs" dxfId="18182" priority="5626" operator="lessThan">
      <formula>O$7</formula>
    </cfRule>
    <cfRule type="cellIs" dxfId="18181" priority="5627" operator="greaterThanOrEqual">
      <formula>O$7</formula>
    </cfRule>
  </conditionalFormatting>
  <conditionalFormatting sqref="P188">
    <cfRule type="cellIs" dxfId="18180" priority="5620" operator="equal">
      <formula>0</formula>
    </cfRule>
    <cfRule type="cellIs" dxfId="18179" priority="5621" operator="lessThan">
      <formula>P$6</formula>
    </cfRule>
    <cfRule type="cellIs" dxfId="18178" priority="5622" operator="lessThan">
      <formula>P$7</formula>
    </cfRule>
    <cfRule type="cellIs" dxfId="18177" priority="5623" operator="greaterThanOrEqual">
      <formula>P$7</formula>
    </cfRule>
  </conditionalFormatting>
  <conditionalFormatting sqref="N47:N53">
    <cfRule type="cellIs" dxfId="18176" priority="4044" operator="equal">
      <formula>0</formula>
    </cfRule>
    <cfRule type="cellIs" dxfId="18175" priority="4045" operator="lessThan">
      <formula>N$6</formula>
    </cfRule>
    <cfRule type="cellIs" dxfId="18174" priority="4046" operator="lessThan">
      <formula>N$7</formula>
    </cfRule>
    <cfRule type="cellIs" dxfId="18173" priority="4047" operator="greaterThanOrEqual">
      <formula>N$7</formula>
    </cfRule>
  </conditionalFormatting>
  <conditionalFormatting sqref="H191">
    <cfRule type="cellIs" dxfId="18172" priority="5608" operator="equal">
      <formula>0</formula>
    </cfRule>
    <cfRule type="cellIs" dxfId="18171" priority="5609" operator="lessThan">
      <formula>H$6</formula>
    </cfRule>
    <cfRule type="cellIs" dxfId="18170" priority="5610" operator="lessThan">
      <formula>H$7</formula>
    </cfRule>
    <cfRule type="cellIs" dxfId="18169" priority="5611" operator="greaterThanOrEqual">
      <formula>H$7</formula>
    </cfRule>
  </conditionalFormatting>
  <conditionalFormatting sqref="I191">
    <cfRule type="cellIs" dxfId="18168" priority="5604" operator="equal">
      <formula>0</formula>
    </cfRule>
    <cfRule type="cellIs" dxfId="18167" priority="5605" operator="lessThan">
      <formula>I$6</formula>
    </cfRule>
    <cfRule type="cellIs" dxfId="18166" priority="5606" operator="lessThan">
      <formula>I$7</formula>
    </cfRule>
    <cfRule type="cellIs" dxfId="18165" priority="5607" operator="greaterThanOrEqual">
      <formula>I$7</formula>
    </cfRule>
  </conditionalFormatting>
  <conditionalFormatting sqref="J191">
    <cfRule type="cellIs" dxfId="18164" priority="5600" operator="equal">
      <formula>0</formula>
    </cfRule>
    <cfRule type="cellIs" dxfId="18163" priority="5601" operator="lessThan">
      <formula>J$6</formula>
    </cfRule>
    <cfRule type="cellIs" dxfId="18162" priority="5602" operator="lessThan">
      <formula>J$7</formula>
    </cfRule>
    <cfRule type="cellIs" dxfId="18161" priority="5603" operator="greaterThanOrEqual">
      <formula>J$7</formula>
    </cfRule>
  </conditionalFormatting>
  <conditionalFormatting sqref="K191">
    <cfRule type="cellIs" dxfId="18160" priority="5596" operator="equal">
      <formula>0</formula>
    </cfRule>
    <cfRule type="cellIs" dxfId="18159" priority="5597" operator="lessThan">
      <formula>K$6</formula>
    </cfRule>
    <cfRule type="cellIs" dxfId="18158" priority="5598" operator="lessThan">
      <formula>K$7</formula>
    </cfRule>
    <cfRule type="cellIs" dxfId="18157" priority="5599" operator="greaterThanOrEqual">
      <formula>K$7</formula>
    </cfRule>
  </conditionalFormatting>
  <conditionalFormatting sqref="L191">
    <cfRule type="cellIs" dxfId="18156" priority="5592" operator="equal">
      <formula>0</formula>
    </cfRule>
    <cfRule type="cellIs" dxfId="18155" priority="5593" operator="lessThan">
      <formula>L$6</formula>
    </cfRule>
    <cfRule type="cellIs" dxfId="18154" priority="5594" operator="lessThan">
      <formula>L$7</formula>
    </cfRule>
    <cfRule type="cellIs" dxfId="18153" priority="5595" operator="greaterThanOrEqual">
      <formula>L$7</formula>
    </cfRule>
  </conditionalFormatting>
  <conditionalFormatting sqref="M191">
    <cfRule type="cellIs" dxfId="18152" priority="5588" operator="equal">
      <formula>0</formula>
    </cfRule>
    <cfRule type="cellIs" dxfId="18151" priority="5589" operator="lessThan">
      <formula>M$6</formula>
    </cfRule>
    <cfRule type="cellIs" dxfId="18150" priority="5590" operator="lessThan">
      <formula>M$7</formula>
    </cfRule>
    <cfRule type="cellIs" dxfId="18149" priority="5591" operator="greaterThanOrEqual">
      <formula>M$7</formula>
    </cfRule>
  </conditionalFormatting>
  <conditionalFormatting sqref="N191">
    <cfRule type="cellIs" dxfId="18148" priority="5584" operator="equal">
      <formula>0</formula>
    </cfRule>
    <cfRule type="cellIs" dxfId="18147" priority="5585" operator="lessThan">
      <formula>N$6</formula>
    </cfRule>
    <cfRule type="cellIs" dxfId="18146" priority="5586" operator="lessThan">
      <formula>N$7</formula>
    </cfRule>
    <cfRule type="cellIs" dxfId="18145" priority="5587" operator="greaterThanOrEqual">
      <formula>N$7</formula>
    </cfRule>
  </conditionalFormatting>
  <conditionalFormatting sqref="O191">
    <cfRule type="cellIs" dxfId="18144" priority="5580" operator="equal">
      <formula>0</formula>
    </cfRule>
    <cfRule type="cellIs" dxfId="18143" priority="5581" operator="lessThan">
      <formula>O$6</formula>
    </cfRule>
    <cfRule type="cellIs" dxfId="18142" priority="5582" operator="lessThan">
      <formula>O$7</formula>
    </cfRule>
    <cfRule type="cellIs" dxfId="18141" priority="5583" operator="greaterThanOrEqual">
      <formula>O$7</formula>
    </cfRule>
  </conditionalFormatting>
  <conditionalFormatting sqref="P191">
    <cfRule type="cellIs" dxfId="18140" priority="5576" operator="equal">
      <formula>0</formula>
    </cfRule>
    <cfRule type="cellIs" dxfId="18139" priority="5577" operator="lessThan">
      <formula>P$6</formula>
    </cfRule>
    <cfRule type="cellIs" dxfId="18138" priority="5578" operator="lessThan">
      <formula>P$7</formula>
    </cfRule>
    <cfRule type="cellIs" dxfId="18137" priority="5579" operator="greaterThanOrEqual">
      <formula>P$7</formula>
    </cfRule>
  </conditionalFormatting>
  <conditionalFormatting sqref="N55:N62">
    <cfRule type="cellIs" dxfId="18136" priority="4000" operator="equal">
      <formula>0</formula>
    </cfRule>
    <cfRule type="cellIs" dxfId="18135" priority="4001" operator="lessThan">
      <formula>N$6</formula>
    </cfRule>
    <cfRule type="cellIs" dxfId="18134" priority="4002" operator="lessThan">
      <formula>N$7</formula>
    </cfRule>
    <cfRule type="cellIs" dxfId="18133" priority="4003" operator="greaterThanOrEqual">
      <formula>N$7</formula>
    </cfRule>
  </conditionalFormatting>
  <conditionalFormatting sqref="H197">
    <cfRule type="cellIs" dxfId="18132" priority="5564" operator="equal">
      <formula>0</formula>
    </cfRule>
    <cfRule type="cellIs" dxfId="18131" priority="5565" operator="lessThan">
      <formula>H$6</formula>
    </cfRule>
    <cfRule type="cellIs" dxfId="18130" priority="5566" operator="lessThan">
      <formula>H$7</formula>
    </cfRule>
    <cfRule type="cellIs" dxfId="18129" priority="5567" operator="greaterThanOrEqual">
      <formula>H$7</formula>
    </cfRule>
  </conditionalFormatting>
  <conditionalFormatting sqref="I197">
    <cfRule type="cellIs" dxfId="18128" priority="5560" operator="equal">
      <formula>0</formula>
    </cfRule>
    <cfRule type="cellIs" dxfId="18127" priority="5561" operator="lessThan">
      <formula>I$6</formula>
    </cfRule>
    <cfRule type="cellIs" dxfId="18126" priority="5562" operator="lessThan">
      <formula>I$7</formula>
    </cfRule>
    <cfRule type="cellIs" dxfId="18125" priority="5563" operator="greaterThanOrEqual">
      <formula>I$7</formula>
    </cfRule>
  </conditionalFormatting>
  <conditionalFormatting sqref="J197">
    <cfRule type="cellIs" dxfId="18124" priority="5556" operator="equal">
      <formula>0</formula>
    </cfRule>
    <cfRule type="cellIs" dxfId="18123" priority="5557" operator="lessThan">
      <formula>J$6</formula>
    </cfRule>
    <cfRule type="cellIs" dxfId="18122" priority="5558" operator="lessThan">
      <formula>J$7</formula>
    </cfRule>
    <cfRule type="cellIs" dxfId="18121" priority="5559" operator="greaterThanOrEqual">
      <formula>J$7</formula>
    </cfRule>
  </conditionalFormatting>
  <conditionalFormatting sqref="K197">
    <cfRule type="cellIs" dxfId="18120" priority="5552" operator="equal">
      <formula>0</formula>
    </cfRule>
    <cfRule type="cellIs" dxfId="18119" priority="5553" operator="lessThan">
      <formula>K$6</formula>
    </cfRule>
    <cfRule type="cellIs" dxfId="18118" priority="5554" operator="lessThan">
      <formula>K$7</formula>
    </cfRule>
    <cfRule type="cellIs" dxfId="18117" priority="5555" operator="greaterThanOrEqual">
      <formula>K$7</formula>
    </cfRule>
  </conditionalFormatting>
  <conditionalFormatting sqref="L197">
    <cfRule type="cellIs" dxfId="18116" priority="5548" operator="equal">
      <formula>0</formula>
    </cfRule>
    <cfRule type="cellIs" dxfId="18115" priority="5549" operator="lessThan">
      <formula>L$6</formula>
    </cfRule>
    <cfRule type="cellIs" dxfId="18114" priority="5550" operator="lessThan">
      <formula>L$7</formula>
    </cfRule>
    <cfRule type="cellIs" dxfId="18113" priority="5551" operator="greaterThanOrEqual">
      <formula>L$7</formula>
    </cfRule>
  </conditionalFormatting>
  <conditionalFormatting sqref="M197">
    <cfRule type="cellIs" dxfId="18112" priority="5544" operator="equal">
      <formula>0</formula>
    </cfRule>
    <cfRule type="cellIs" dxfId="18111" priority="5545" operator="lessThan">
      <formula>M$6</formula>
    </cfRule>
    <cfRule type="cellIs" dxfId="18110" priority="5546" operator="lessThan">
      <formula>M$7</formula>
    </cfRule>
    <cfRule type="cellIs" dxfId="18109" priority="5547" operator="greaterThanOrEqual">
      <formula>M$7</formula>
    </cfRule>
  </conditionalFormatting>
  <conditionalFormatting sqref="N197">
    <cfRule type="cellIs" dxfId="18108" priority="5540" operator="equal">
      <formula>0</formula>
    </cfRule>
    <cfRule type="cellIs" dxfId="18107" priority="5541" operator="lessThan">
      <formula>N$6</formula>
    </cfRule>
    <cfRule type="cellIs" dxfId="18106" priority="5542" operator="lessThan">
      <formula>N$7</formula>
    </cfRule>
    <cfRule type="cellIs" dxfId="18105" priority="5543" operator="greaterThanOrEqual">
      <formula>N$7</formula>
    </cfRule>
  </conditionalFormatting>
  <conditionalFormatting sqref="O197">
    <cfRule type="cellIs" dxfId="18104" priority="5536" operator="equal">
      <formula>0</formula>
    </cfRule>
    <cfRule type="cellIs" dxfId="18103" priority="5537" operator="lessThan">
      <formula>O$6</formula>
    </cfRule>
    <cfRule type="cellIs" dxfId="18102" priority="5538" operator="lessThan">
      <formula>O$7</formula>
    </cfRule>
    <cfRule type="cellIs" dxfId="18101" priority="5539" operator="greaterThanOrEqual">
      <formula>O$7</formula>
    </cfRule>
  </conditionalFormatting>
  <conditionalFormatting sqref="P197">
    <cfRule type="cellIs" dxfId="18100" priority="5532" operator="equal">
      <formula>0</formula>
    </cfRule>
    <cfRule type="cellIs" dxfId="18099" priority="5533" operator="lessThan">
      <formula>P$6</formula>
    </cfRule>
    <cfRule type="cellIs" dxfId="18098" priority="5534" operator="lessThan">
      <formula>P$7</formula>
    </cfRule>
    <cfRule type="cellIs" dxfId="18097" priority="5535" operator="greaterThanOrEqual">
      <formula>P$7</formula>
    </cfRule>
  </conditionalFormatting>
  <conditionalFormatting sqref="N64:N67">
    <cfRule type="cellIs" dxfId="18096" priority="3956" operator="equal">
      <formula>0</formula>
    </cfRule>
    <cfRule type="cellIs" dxfId="18095" priority="3957" operator="lessThan">
      <formula>N$6</formula>
    </cfRule>
    <cfRule type="cellIs" dxfId="18094" priority="3958" operator="lessThan">
      <formula>N$7</formula>
    </cfRule>
    <cfRule type="cellIs" dxfId="18093" priority="3959" operator="greaterThanOrEqual">
      <formula>N$7</formula>
    </cfRule>
  </conditionalFormatting>
  <conditionalFormatting sqref="H203">
    <cfRule type="cellIs" dxfId="18092" priority="5520" operator="equal">
      <formula>0</formula>
    </cfRule>
    <cfRule type="cellIs" dxfId="18091" priority="5521" operator="lessThan">
      <formula>H$6</formula>
    </cfRule>
    <cfRule type="cellIs" dxfId="18090" priority="5522" operator="lessThan">
      <formula>H$7</formula>
    </cfRule>
    <cfRule type="cellIs" dxfId="18089" priority="5523" operator="greaterThanOrEqual">
      <formula>H$7</formula>
    </cfRule>
  </conditionalFormatting>
  <conditionalFormatting sqref="I203">
    <cfRule type="cellIs" dxfId="18088" priority="5516" operator="equal">
      <formula>0</formula>
    </cfRule>
    <cfRule type="cellIs" dxfId="18087" priority="5517" operator="lessThan">
      <formula>I$6</formula>
    </cfRule>
    <cfRule type="cellIs" dxfId="18086" priority="5518" operator="lessThan">
      <formula>I$7</formula>
    </cfRule>
    <cfRule type="cellIs" dxfId="18085" priority="5519" operator="greaterThanOrEqual">
      <formula>I$7</formula>
    </cfRule>
  </conditionalFormatting>
  <conditionalFormatting sqref="J203">
    <cfRule type="cellIs" dxfId="18084" priority="5512" operator="equal">
      <formula>0</formula>
    </cfRule>
    <cfRule type="cellIs" dxfId="18083" priority="5513" operator="lessThan">
      <formula>J$6</formula>
    </cfRule>
    <cfRule type="cellIs" dxfId="18082" priority="5514" operator="lessThan">
      <formula>J$7</formula>
    </cfRule>
    <cfRule type="cellIs" dxfId="18081" priority="5515" operator="greaterThanOrEqual">
      <formula>J$7</formula>
    </cfRule>
  </conditionalFormatting>
  <conditionalFormatting sqref="K203">
    <cfRule type="cellIs" dxfId="18080" priority="5508" operator="equal">
      <formula>0</formula>
    </cfRule>
    <cfRule type="cellIs" dxfId="18079" priority="5509" operator="lessThan">
      <formula>K$6</formula>
    </cfRule>
    <cfRule type="cellIs" dxfId="18078" priority="5510" operator="lessThan">
      <formula>K$7</formula>
    </cfRule>
    <cfRule type="cellIs" dxfId="18077" priority="5511" operator="greaterThanOrEqual">
      <formula>K$7</formula>
    </cfRule>
  </conditionalFormatting>
  <conditionalFormatting sqref="L203">
    <cfRule type="cellIs" dxfId="18076" priority="5504" operator="equal">
      <formula>0</formula>
    </cfRule>
    <cfRule type="cellIs" dxfId="18075" priority="5505" operator="lessThan">
      <formula>L$6</formula>
    </cfRule>
    <cfRule type="cellIs" dxfId="18074" priority="5506" operator="lessThan">
      <formula>L$7</formula>
    </cfRule>
    <cfRule type="cellIs" dxfId="18073" priority="5507" operator="greaterThanOrEqual">
      <formula>L$7</formula>
    </cfRule>
  </conditionalFormatting>
  <conditionalFormatting sqref="M203">
    <cfRule type="cellIs" dxfId="18072" priority="5500" operator="equal">
      <formula>0</formula>
    </cfRule>
    <cfRule type="cellIs" dxfId="18071" priority="5501" operator="lessThan">
      <formula>M$6</formula>
    </cfRule>
    <cfRule type="cellIs" dxfId="18070" priority="5502" operator="lessThan">
      <formula>M$7</formula>
    </cfRule>
    <cfRule type="cellIs" dxfId="18069" priority="5503" operator="greaterThanOrEqual">
      <formula>M$7</formula>
    </cfRule>
  </conditionalFormatting>
  <conditionalFormatting sqref="N203">
    <cfRule type="cellIs" dxfId="18068" priority="5496" operator="equal">
      <formula>0</formula>
    </cfRule>
    <cfRule type="cellIs" dxfId="18067" priority="5497" operator="lessThan">
      <formula>N$6</formula>
    </cfRule>
    <cfRule type="cellIs" dxfId="18066" priority="5498" operator="lessThan">
      <formula>N$7</formula>
    </cfRule>
    <cfRule type="cellIs" dxfId="18065" priority="5499" operator="greaterThanOrEqual">
      <formula>N$7</formula>
    </cfRule>
  </conditionalFormatting>
  <conditionalFormatting sqref="O203">
    <cfRule type="cellIs" dxfId="18064" priority="5492" operator="equal">
      <formula>0</formula>
    </cfRule>
    <cfRule type="cellIs" dxfId="18063" priority="5493" operator="lessThan">
      <formula>O$6</formula>
    </cfRule>
    <cfRule type="cellIs" dxfId="18062" priority="5494" operator="lessThan">
      <formula>O$7</formula>
    </cfRule>
    <cfRule type="cellIs" dxfId="18061" priority="5495" operator="greaterThanOrEqual">
      <formula>O$7</formula>
    </cfRule>
  </conditionalFormatting>
  <conditionalFormatting sqref="P203">
    <cfRule type="cellIs" dxfId="18060" priority="5488" operator="equal">
      <formula>0</formula>
    </cfRule>
    <cfRule type="cellIs" dxfId="18059" priority="5489" operator="lessThan">
      <formula>P$6</formula>
    </cfRule>
    <cfRule type="cellIs" dxfId="18058" priority="5490" operator="lessThan">
      <formula>P$7</formula>
    </cfRule>
    <cfRule type="cellIs" dxfId="18057" priority="5491" operator="greaterThanOrEqual">
      <formula>P$7</formula>
    </cfRule>
  </conditionalFormatting>
  <conditionalFormatting sqref="N71:N78">
    <cfRule type="cellIs" dxfId="18056" priority="3912" operator="equal">
      <formula>0</formula>
    </cfRule>
    <cfRule type="cellIs" dxfId="18055" priority="3913" operator="lessThan">
      <formula>N$6</formula>
    </cfRule>
    <cfRule type="cellIs" dxfId="18054" priority="3914" operator="lessThan">
      <formula>N$7</formula>
    </cfRule>
    <cfRule type="cellIs" dxfId="18053" priority="3915" operator="greaterThanOrEqual">
      <formula>N$7</formula>
    </cfRule>
  </conditionalFormatting>
  <conditionalFormatting sqref="H213">
    <cfRule type="cellIs" dxfId="18052" priority="5476" operator="equal">
      <formula>0</formula>
    </cfRule>
    <cfRule type="cellIs" dxfId="18051" priority="5477" operator="lessThan">
      <formula>H$6</formula>
    </cfRule>
    <cfRule type="cellIs" dxfId="18050" priority="5478" operator="lessThan">
      <formula>H$7</formula>
    </cfRule>
    <cfRule type="cellIs" dxfId="18049" priority="5479" operator="greaterThanOrEqual">
      <formula>H$7</formula>
    </cfRule>
  </conditionalFormatting>
  <conditionalFormatting sqref="I213">
    <cfRule type="cellIs" dxfId="18048" priority="5472" operator="equal">
      <formula>0</formula>
    </cfRule>
    <cfRule type="cellIs" dxfId="18047" priority="5473" operator="lessThan">
      <formula>I$6</formula>
    </cfRule>
    <cfRule type="cellIs" dxfId="18046" priority="5474" operator="lessThan">
      <formula>I$7</formula>
    </cfRule>
    <cfRule type="cellIs" dxfId="18045" priority="5475" operator="greaterThanOrEqual">
      <formula>I$7</formula>
    </cfRule>
  </conditionalFormatting>
  <conditionalFormatting sqref="J213">
    <cfRule type="cellIs" dxfId="18044" priority="5468" operator="equal">
      <formula>0</formula>
    </cfRule>
    <cfRule type="cellIs" dxfId="18043" priority="5469" operator="lessThan">
      <formula>J$6</formula>
    </cfRule>
    <cfRule type="cellIs" dxfId="18042" priority="5470" operator="lessThan">
      <formula>J$7</formula>
    </cfRule>
    <cfRule type="cellIs" dxfId="18041" priority="5471" operator="greaterThanOrEqual">
      <formula>J$7</formula>
    </cfRule>
  </conditionalFormatting>
  <conditionalFormatting sqref="K213">
    <cfRule type="cellIs" dxfId="18040" priority="5464" operator="equal">
      <formula>0</formula>
    </cfRule>
    <cfRule type="cellIs" dxfId="18039" priority="5465" operator="lessThan">
      <formula>K$6</formula>
    </cfRule>
    <cfRule type="cellIs" dxfId="18038" priority="5466" operator="lessThan">
      <formula>K$7</formula>
    </cfRule>
    <cfRule type="cellIs" dxfId="18037" priority="5467" operator="greaterThanOrEqual">
      <formula>K$7</formula>
    </cfRule>
  </conditionalFormatting>
  <conditionalFormatting sqref="L213">
    <cfRule type="cellIs" dxfId="18036" priority="5460" operator="equal">
      <formula>0</formula>
    </cfRule>
    <cfRule type="cellIs" dxfId="18035" priority="5461" operator="lessThan">
      <formula>L$6</formula>
    </cfRule>
    <cfRule type="cellIs" dxfId="18034" priority="5462" operator="lessThan">
      <formula>L$7</formula>
    </cfRule>
    <cfRule type="cellIs" dxfId="18033" priority="5463" operator="greaterThanOrEqual">
      <formula>L$7</formula>
    </cfRule>
  </conditionalFormatting>
  <conditionalFormatting sqref="M213">
    <cfRule type="cellIs" dxfId="18032" priority="5456" operator="equal">
      <formula>0</formula>
    </cfRule>
    <cfRule type="cellIs" dxfId="18031" priority="5457" operator="lessThan">
      <formula>M$6</formula>
    </cfRule>
    <cfRule type="cellIs" dxfId="18030" priority="5458" operator="lessThan">
      <formula>M$7</formula>
    </cfRule>
    <cfRule type="cellIs" dxfId="18029" priority="5459" operator="greaterThanOrEqual">
      <formula>M$7</formula>
    </cfRule>
  </conditionalFormatting>
  <conditionalFormatting sqref="N213">
    <cfRule type="cellIs" dxfId="18028" priority="5452" operator="equal">
      <formula>0</formula>
    </cfRule>
    <cfRule type="cellIs" dxfId="18027" priority="5453" operator="lessThan">
      <formula>N$6</formula>
    </cfRule>
    <cfRule type="cellIs" dxfId="18026" priority="5454" operator="lessThan">
      <formula>N$7</formula>
    </cfRule>
    <cfRule type="cellIs" dxfId="18025" priority="5455" operator="greaterThanOrEqual">
      <formula>N$7</formula>
    </cfRule>
  </conditionalFormatting>
  <conditionalFormatting sqref="O213">
    <cfRule type="cellIs" dxfId="18024" priority="5448" operator="equal">
      <formula>0</formula>
    </cfRule>
    <cfRule type="cellIs" dxfId="18023" priority="5449" operator="lessThan">
      <formula>O$6</formula>
    </cfRule>
    <cfRule type="cellIs" dxfId="18022" priority="5450" operator="lessThan">
      <formula>O$7</formula>
    </cfRule>
    <cfRule type="cellIs" dxfId="18021" priority="5451" operator="greaterThanOrEqual">
      <formula>O$7</formula>
    </cfRule>
  </conditionalFormatting>
  <conditionalFormatting sqref="P213">
    <cfRule type="cellIs" dxfId="18020" priority="5444" operator="equal">
      <formula>0</formula>
    </cfRule>
    <cfRule type="cellIs" dxfId="18019" priority="5445" operator="lessThan">
      <formula>P$6</formula>
    </cfRule>
    <cfRule type="cellIs" dxfId="18018" priority="5446" operator="lessThan">
      <formula>P$7</formula>
    </cfRule>
    <cfRule type="cellIs" dxfId="18017" priority="5447" operator="greaterThanOrEqual">
      <formula>P$7</formula>
    </cfRule>
  </conditionalFormatting>
  <conditionalFormatting sqref="N80:N88">
    <cfRule type="cellIs" dxfId="18016" priority="3868" operator="equal">
      <formula>0</formula>
    </cfRule>
    <cfRule type="cellIs" dxfId="18015" priority="3869" operator="lessThan">
      <formula>N$6</formula>
    </cfRule>
    <cfRule type="cellIs" dxfId="18014" priority="3870" operator="lessThan">
      <formula>N$7</formula>
    </cfRule>
    <cfRule type="cellIs" dxfId="18013" priority="3871" operator="greaterThanOrEqual">
      <formula>N$7</formula>
    </cfRule>
  </conditionalFormatting>
  <conditionalFormatting sqref="H222">
    <cfRule type="cellIs" dxfId="18012" priority="5432" operator="equal">
      <formula>0</formula>
    </cfRule>
    <cfRule type="cellIs" dxfId="18011" priority="5433" operator="lessThan">
      <formula>H$6</formula>
    </cfRule>
    <cfRule type="cellIs" dxfId="18010" priority="5434" operator="lessThan">
      <formula>H$7</formula>
    </cfRule>
    <cfRule type="cellIs" dxfId="18009" priority="5435" operator="greaterThanOrEqual">
      <formula>H$7</formula>
    </cfRule>
  </conditionalFormatting>
  <conditionalFormatting sqref="I222">
    <cfRule type="cellIs" dxfId="18008" priority="5428" operator="equal">
      <formula>0</formula>
    </cfRule>
    <cfRule type="cellIs" dxfId="18007" priority="5429" operator="lessThan">
      <formula>I$6</formula>
    </cfRule>
    <cfRule type="cellIs" dxfId="18006" priority="5430" operator="lessThan">
      <formula>I$7</formula>
    </cfRule>
    <cfRule type="cellIs" dxfId="18005" priority="5431" operator="greaterThanOrEqual">
      <formula>I$7</formula>
    </cfRule>
  </conditionalFormatting>
  <conditionalFormatting sqref="J222">
    <cfRule type="cellIs" dxfId="18004" priority="5424" operator="equal">
      <formula>0</formula>
    </cfRule>
    <cfRule type="cellIs" dxfId="18003" priority="5425" operator="lessThan">
      <formula>J$6</formula>
    </cfRule>
    <cfRule type="cellIs" dxfId="18002" priority="5426" operator="lessThan">
      <formula>J$7</formula>
    </cfRule>
    <cfRule type="cellIs" dxfId="18001" priority="5427" operator="greaterThanOrEqual">
      <formula>J$7</formula>
    </cfRule>
  </conditionalFormatting>
  <conditionalFormatting sqref="K222">
    <cfRule type="cellIs" dxfId="18000" priority="5420" operator="equal">
      <formula>0</formula>
    </cfRule>
    <cfRule type="cellIs" dxfId="17999" priority="5421" operator="lessThan">
      <formula>K$6</formula>
    </cfRule>
    <cfRule type="cellIs" dxfId="17998" priority="5422" operator="lessThan">
      <formula>K$7</formula>
    </cfRule>
    <cfRule type="cellIs" dxfId="17997" priority="5423" operator="greaterThanOrEqual">
      <formula>K$7</formula>
    </cfRule>
  </conditionalFormatting>
  <conditionalFormatting sqref="L222">
    <cfRule type="cellIs" dxfId="17996" priority="5416" operator="equal">
      <formula>0</formula>
    </cfRule>
    <cfRule type="cellIs" dxfId="17995" priority="5417" operator="lessThan">
      <formula>L$6</formula>
    </cfRule>
    <cfRule type="cellIs" dxfId="17994" priority="5418" operator="lessThan">
      <formula>L$7</formula>
    </cfRule>
    <cfRule type="cellIs" dxfId="17993" priority="5419" operator="greaterThanOrEqual">
      <formula>L$7</formula>
    </cfRule>
  </conditionalFormatting>
  <conditionalFormatting sqref="M222">
    <cfRule type="cellIs" dxfId="17992" priority="5412" operator="equal">
      <formula>0</formula>
    </cfRule>
    <cfRule type="cellIs" dxfId="17991" priority="5413" operator="lessThan">
      <formula>M$6</formula>
    </cfRule>
    <cfRule type="cellIs" dxfId="17990" priority="5414" operator="lessThan">
      <formula>M$7</formula>
    </cfRule>
    <cfRule type="cellIs" dxfId="17989" priority="5415" operator="greaterThanOrEqual">
      <formula>M$7</formula>
    </cfRule>
  </conditionalFormatting>
  <conditionalFormatting sqref="N222">
    <cfRule type="cellIs" dxfId="17988" priority="5408" operator="equal">
      <formula>0</formula>
    </cfRule>
    <cfRule type="cellIs" dxfId="17987" priority="5409" operator="lessThan">
      <formula>N$6</formula>
    </cfRule>
    <cfRule type="cellIs" dxfId="17986" priority="5410" operator="lessThan">
      <formula>N$7</formula>
    </cfRule>
    <cfRule type="cellIs" dxfId="17985" priority="5411" operator="greaterThanOrEqual">
      <formula>N$7</formula>
    </cfRule>
  </conditionalFormatting>
  <conditionalFormatting sqref="O222">
    <cfRule type="cellIs" dxfId="17984" priority="5404" operator="equal">
      <formula>0</formula>
    </cfRule>
    <cfRule type="cellIs" dxfId="17983" priority="5405" operator="lessThan">
      <formula>O$6</formula>
    </cfRule>
    <cfRule type="cellIs" dxfId="17982" priority="5406" operator="lessThan">
      <formula>O$7</formula>
    </cfRule>
    <cfRule type="cellIs" dxfId="17981" priority="5407" operator="greaterThanOrEqual">
      <formula>O$7</formula>
    </cfRule>
  </conditionalFormatting>
  <conditionalFormatting sqref="P222">
    <cfRule type="cellIs" dxfId="17980" priority="5400" operator="equal">
      <formula>0</formula>
    </cfRule>
    <cfRule type="cellIs" dxfId="17979" priority="5401" operator="lessThan">
      <formula>P$6</formula>
    </cfRule>
    <cfRule type="cellIs" dxfId="17978" priority="5402" operator="lessThan">
      <formula>P$7</formula>
    </cfRule>
    <cfRule type="cellIs" dxfId="17977" priority="5403" operator="greaterThanOrEqual">
      <formula>P$7</formula>
    </cfRule>
  </conditionalFormatting>
  <conditionalFormatting sqref="N90:N96">
    <cfRule type="cellIs" dxfId="17976" priority="3824" operator="equal">
      <formula>0</formula>
    </cfRule>
    <cfRule type="cellIs" dxfId="17975" priority="3825" operator="lessThan">
      <formula>N$6</formula>
    </cfRule>
    <cfRule type="cellIs" dxfId="17974" priority="3826" operator="lessThan">
      <formula>N$7</formula>
    </cfRule>
    <cfRule type="cellIs" dxfId="17973" priority="3827" operator="greaterThanOrEqual">
      <formula>N$7</formula>
    </cfRule>
  </conditionalFormatting>
  <conditionalFormatting sqref="H223">
    <cfRule type="cellIs" dxfId="17972" priority="5388" operator="equal">
      <formula>0</formula>
    </cfRule>
    <cfRule type="cellIs" dxfId="17971" priority="5389" operator="lessThan">
      <formula>H$6</formula>
    </cfRule>
    <cfRule type="cellIs" dxfId="17970" priority="5390" operator="lessThan">
      <formula>H$7</formula>
    </cfRule>
    <cfRule type="cellIs" dxfId="17969" priority="5391" operator="greaterThanOrEqual">
      <formula>H$7</formula>
    </cfRule>
  </conditionalFormatting>
  <conditionalFormatting sqref="I223">
    <cfRule type="cellIs" dxfId="17968" priority="5384" operator="equal">
      <formula>0</formula>
    </cfRule>
    <cfRule type="cellIs" dxfId="17967" priority="5385" operator="lessThan">
      <formula>I$6</formula>
    </cfRule>
    <cfRule type="cellIs" dxfId="17966" priority="5386" operator="lessThan">
      <formula>I$7</formula>
    </cfRule>
    <cfRule type="cellIs" dxfId="17965" priority="5387" operator="greaterThanOrEqual">
      <formula>I$7</formula>
    </cfRule>
  </conditionalFormatting>
  <conditionalFormatting sqref="J223">
    <cfRule type="cellIs" dxfId="17964" priority="5380" operator="equal">
      <formula>0</formula>
    </cfRule>
    <cfRule type="cellIs" dxfId="17963" priority="5381" operator="lessThan">
      <formula>J$6</formula>
    </cfRule>
    <cfRule type="cellIs" dxfId="17962" priority="5382" operator="lessThan">
      <formula>J$7</formula>
    </cfRule>
    <cfRule type="cellIs" dxfId="17961" priority="5383" operator="greaterThanOrEqual">
      <formula>J$7</formula>
    </cfRule>
  </conditionalFormatting>
  <conditionalFormatting sqref="K223">
    <cfRule type="cellIs" dxfId="17960" priority="5376" operator="equal">
      <formula>0</formula>
    </cfRule>
    <cfRule type="cellIs" dxfId="17959" priority="5377" operator="lessThan">
      <formula>K$6</formula>
    </cfRule>
    <cfRule type="cellIs" dxfId="17958" priority="5378" operator="lessThan">
      <formula>K$7</formula>
    </cfRule>
    <cfRule type="cellIs" dxfId="17957" priority="5379" operator="greaterThanOrEqual">
      <formula>K$7</formula>
    </cfRule>
  </conditionalFormatting>
  <conditionalFormatting sqref="L223">
    <cfRule type="cellIs" dxfId="17956" priority="5372" operator="equal">
      <formula>0</formula>
    </cfRule>
    <cfRule type="cellIs" dxfId="17955" priority="5373" operator="lessThan">
      <formula>L$6</formula>
    </cfRule>
    <cfRule type="cellIs" dxfId="17954" priority="5374" operator="lessThan">
      <formula>L$7</formula>
    </cfRule>
    <cfRule type="cellIs" dxfId="17953" priority="5375" operator="greaterThanOrEqual">
      <formula>L$7</formula>
    </cfRule>
  </conditionalFormatting>
  <conditionalFormatting sqref="M223">
    <cfRule type="cellIs" dxfId="17952" priority="5368" operator="equal">
      <formula>0</formula>
    </cfRule>
    <cfRule type="cellIs" dxfId="17951" priority="5369" operator="lessThan">
      <formula>M$6</formula>
    </cfRule>
    <cfRule type="cellIs" dxfId="17950" priority="5370" operator="lessThan">
      <formula>M$7</formula>
    </cfRule>
    <cfRule type="cellIs" dxfId="17949" priority="5371" operator="greaterThanOrEqual">
      <formula>M$7</formula>
    </cfRule>
  </conditionalFormatting>
  <conditionalFormatting sqref="N223">
    <cfRule type="cellIs" dxfId="17948" priority="5364" operator="equal">
      <formula>0</formula>
    </cfRule>
    <cfRule type="cellIs" dxfId="17947" priority="5365" operator="lessThan">
      <formula>N$6</formula>
    </cfRule>
    <cfRule type="cellIs" dxfId="17946" priority="5366" operator="lessThan">
      <formula>N$7</formula>
    </cfRule>
    <cfRule type="cellIs" dxfId="17945" priority="5367" operator="greaterThanOrEqual">
      <formula>N$7</formula>
    </cfRule>
  </conditionalFormatting>
  <conditionalFormatting sqref="O223">
    <cfRule type="cellIs" dxfId="17944" priority="5360" operator="equal">
      <formula>0</formula>
    </cfRule>
    <cfRule type="cellIs" dxfId="17943" priority="5361" operator="lessThan">
      <formula>O$6</formula>
    </cfRule>
    <cfRule type="cellIs" dxfId="17942" priority="5362" operator="lessThan">
      <formula>O$7</formula>
    </cfRule>
    <cfRule type="cellIs" dxfId="17941" priority="5363" operator="greaterThanOrEqual">
      <formula>O$7</formula>
    </cfRule>
  </conditionalFormatting>
  <conditionalFormatting sqref="P223">
    <cfRule type="cellIs" dxfId="17940" priority="5356" operator="equal">
      <formula>0</formula>
    </cfRule>
    <cfRule type="cellIs" dxfId="17939" priority="5357" operator="lessThan">
      <formula>P$6</formula>
    </cfRule>
    <cfRule type="cellIs" dxfId="17938" priority="5358" operator="lessThan">
      <formula>P$7</formula>
    </cfRule>
    <cfRule type="cellIs" dxfId="17937" priority="5359" operator="greaterThanOrEqual">
      <formula>P$7</formula>
    </cfRule>
  </conditionalFormatting>
  <conditionalFormatting sqref="N98:N106">
    <cfRule type="cellIs" dxfId="17936" priority="3780" operator="equal">
      <formula>0</formula>
    </cfRule>
    <cfRule type="cellIs" dxfId="17935" priority="3781" operator="lessThan">
      <formula>N$6</formula>
    </cfRule>
    <cfRule type="cellIs" dxfId="17934" priority="3782" operator="lessThan">
      <formula>N$7</formula>
    </cfRule>
    <cfRule type="cellIs" dxfId="17933" priority="3783" operator="greaterThanOrEqual">
      <formula>N$7</formula>
    </cfRule>
  </conditionalFormatting>
  <conditionalFormatting sqref="H234">
    <cfRule type="cellIs" dxfId="17932" priority="5344" operator="equal">
      <formula>0</formula>
    </cfRule>
    <cfRule type="cellIs" dxfId="17931" priority="5345" operator="lessThan">
      <formula>H$6</formula>
    </cfRule>
    <cfRule type="cellIs" dxfId="17930" priority="5346" operator="lessThan">
      <formula>H$7</formula>
    </cfRule>
    <cfRule type="cellIs" dxfId="17929" priority="5347" operator="greaterThanOrEqual">
      <formula>H$7</formula>
    </cfRule>
  </conditionalFormatting>
  <conditionalFormatting sqref="I234">
    <cfRule type="cellIs" dxfId="17928" priority="5340" operator="equal">
      <formula>0</formula>
    </cfRule>
    <cfRule type="cellIs" dxfId="17927" priority="5341" operator="lessThan">
      <formula>I$6</formula>
    </cfRule>
    <cfRule type="cellIs" dxfId="17926" priority="5342" operator="lessThan">
      <formula>I$7</formula>
    </cfRule>
    <cfRule type="cellIs" dxfId="17925" priority="5343" operator="greaterThanOrEqual">
      <formula>I$7</formula>
    </cfRule>
  </conditionalFormatting>
  <conditionalFormatting sqref="J234">
    <cfRule type="cellIs" dxfId="17924" priority="5336" operator="equal">
      <formula>0</formula>
    </cfRule>
    <cfRule type="cellIs" dxfId="17923" priority="5337" operator="lessThan">
      <formula>J$6</formula>
    </cfRule>
    <cfRule type="cellIs" dxfId="17922" priority="5338" operator="lessThan">
      <formula>J$7</formula>
    </cfRule>
    <cfRule type="cellIs" dxfId="17921" priority="5339" operator="greaterThanOrEqual">
      <formula>J$7</formula>
    </cfRule>
  </conditionalFormatting>
  <conditionalFormatting sqref="K234">
    <cfRule type="cellIs" dxfId="17920" priority="5332" operator="equal">
      <formula>0</formula>
    </cfRule>
    <cfRule type="cellIs" dxfId="17919" priority="5333" operator="lessThan">
      <formula>K$6</formula>
    </cfRule>
    <cfRule type="cellIs" dxfId="17918" priority="5334" operator="lessThan">
      <formula>K$7</formula>
    </cfRule>
    <cfRule type="cellIs" dxfId="17917" priority="5335" operator="greaterThanOrEqual">
      <formula>K$7</formula>
    </cfRule>
  </conditionalFormatting>
  <conditionalFormatting sqref="L234">
    <cfRule type="cellIs" dxfId="17916" priority="5328" operator="equal">
      <formula>0</formula>
    </cfRule>
    <cfRule type="cellIs" dxfId="17915" priority="5329" operator="lessThan">
      <formula>L$6</formula>
    </cfRule>
    <cfRule type="cellIs" dxfId="17914" priority="5330" operator="lessThan">
      <formula>L$7</formula>
    </cfRule>
    <cfRule type="cellIs" dxfId="17913" priority="5331" operator="greaterThanOrEqual">
      <formula>L$7</formula>
    </cfRule>
  </conditionalFormatting>
  <conditionalFormatting sqref="M234">
    <cfRule type="cellIs" dxfId="17912" priority="5324" operator="equal">
      <formula>0</formula>
    </cfRule>
    <cfRule type="cellIs" dxfId="17911" priority="5325" operator="lessThan">
      <formula>M$6</formula>
    </cfRule>
    <cfRule type="cellIs" dxfId="17910" priority="5326" operator="lessThan">
      <formula>M$7</formula>
    </cfRule>
    <cfRule type="cellIs" dxfId="17909" priority="5327" operator="greaterThanOrEqual">
      <formula>M$7</formula>
    </cfRule>
  </conditionalFormatting>
  <conditionalFormatting sqref="N234">
    <cfRule type="cellIs" dxfId="17908" priority="5320" operator="equal">
      <formula>0</formula>
    </cfRule>
    <cfRule type="cellIs" dxfId="17907" priority="5321" operator="lessThan">
      <formula>N$6</formula>
    </cfRule>
    <cfRule type="cellIs" dxfId="17906" priority="5322" operator="lessThan">
      <formula>N$7</formula>
    </cfRule>
    <cfRule type="cellIs" dxfId="17905" priority="5323" operator="greaterThanOrEqual">
      <formula>N$7</formula>
    </cfRule>
  </conditionalFormatting>
  <conditionalFormatting sqref="O234">
    <cfRule type="cellIs" dxfId="17904" priority="5316" operator="equal">
      <formula>0</formula>
    </cfRule>
    <cfRule type="cellIs" dxfId="17903" priority="5317" operator="lessThan">
      <formula>O$6</formula>
    </cfRule>
    <cfRule type="cellIs" dxfId="17902" priority="5318" operator="lessThan">
      <formula>O$7</formula>
    </cfRule>
    <cfRule type="cellIs" dxfId="17901" priority="5319" operator="greaterThanOrEqual">
      <formula>O$7</formula>
    </cfRule>
  </conditionalFormatting>
  <conditionalFormatting sqref="P234">
    <cfRule type="cellIs" dxfId="17900" priority="5312" operator="equal">
      <formula>0</formula>
    </cfRule>
    <cfRule type="cellIs" dxfId="17899" priority="5313" operator="lessThan">
      <formula>P$6</formula>
    </cfRule>
    <cfRule type="cellIs" dxfId="17898" priority="5314" operator="lessThan">
      <formula>P$7</formula>
    </cfRule>
    <cfRule type="cellIs" dxfId="17897" priority="5315" operator="greaterThanOrEqual">
      <formula>P$7</formula>
    </cfRule>
  </conditionalFormatting>
  <conditionalFormatting sqref="N110:N123">
    <cfRule type="cellIs" dxfId="17896" priority="3736" operator="equal">
      <formula>0</formula>
    </cfRule>
    <cfRule type="cellIs" dxfId="17895" priority="3737" operator="lessThan">
      <formula>N$6</formula>
    </cfRule>
    <cfRule type="cellIs" dxfId="17894" priority="3738" operator="lessThan">
      <formula>N$7</formula>
    </cfRule>
    <cfRule type="cellIs" dxfId="17893" priority="3739" operator="greaterThanOrEqual">
      <formula>N$7</formula>
    </cfRule>
  </conditionalFormatting>
  <conditionalFormatting sqref="H238">
    <cfRule type="cellIs" dxfId="17892" priority="5300" operator="equal">
      <formula>0</formula>
    </cfRule>
    <cfRule type="cellIs" dxfId="17891" priority="5301" operator="lessThan">
      <formula>H$6</formula>
    </cfRule>
    <cfRule type="cellIs" dxfId="17890" priority="5302" operator="lessThan">
      <formula>H$7</formula>
    </cfRule>
    <cfRule type="cellIs" dxfId="17889" priority="5303" operator="greaterThanOrEqual">
      <formula>H$7</formula>
    </cfRule>
  </conditionalFormatting>
  <conditionalFormatting sqref="I238">
    <cfRule type="cellIs" dxfId="17888" priority="5296" operator="equal">
      <formula>0</formula>
    </cfRule>
    <cfRule type="cellIs" dxfId="17887" priority="5297" operator="lessThan">
      <formula>I$6</formula>
    </cfRule>
    <cfRule type="cellIs" dxfId="17886" priority="5298" operator="lessThan">
      <formula>I$7</formula>
    </cfRule>
    <cfRule type="cellIs" dxfId="17885" priority="5299" operator="greaterThanOrEqual">
      <formula>I$7</formula>
    </cfRule>
  </conditionalFormatting>
  <conditionalFormatting sqref="J238">
    <cfRule type="cellIs" dxfId="17884" priority="5292" operator="equal">
      <formula>0</formula>
    </cfRule>
    <cfRule type="cellIs" dxfId="17883" priority="5293" operator="lessThan">
      <formula>J$6</formula>
    </cfRule>
    <cfRule type="cellIs" dxfId="17882" priority="5294" operator="lessThan">
      <formula>J$7</formula>
    </cfRule>
    <cfRule type="cellIs" dxfId="17881" priority="5295" operator="greaterThanOrEqual">
      <formula>J$7</formula>
    </cfRule>
  </conditionalFormatting>
  <conditionalFormatting sqref="K238">
    <cfRule type="cellIs" dxfId="17880" priority="5288" operator="equal">
      <formula>0</formula>
    </cfRule>
    <cfRule type="cellIs" dxfId="17879" priority="5289" operator="lessThan">
      <formula>K$6</formula>
    </cfRule>
    <cfRule type="cellIs" dxfId="17878" priority="5290" operator="lessThan">
      <formula>K$7</formula>
    </cfRule>
    <cfRule type="cellIs" dxfId="17877" priority="5291" operator="greaterThanOrEqual">
      <formula>K$7</formula>
    </cfRule>
  </conditionalFormatting>
  <conditionalFormatting sqref="L238">
    <cfRule type="cellIs" dxfId="17876" priority="5284" operator="equal">
      <formula>0</formula>
    </cfRule>
    <cfRule type="cellIs" dxfId="17875" priority="5285" operator="lessThan">
      <formula>L$6</formula>
    </cfRule>
    <cfRule type="cellIs" dxfId="17874" priority="5286" operator="lessThan">
      <formula>L$7</formula>
    </cfRule>
    <cfRule type="cellIs" dxfId="17873" priority="5287" operator="greaterThanOrEqual">
      <formula>L$7</formula>
    </cfRule>
  </conditionalFormatting>
  <conditionalFormatting sqref="M238">
    <cfRule type="cellIs" dxfId="17872" priority="5280" operator="equal">
      <formula>0</formula>
    </cfRule>
    <cfRule type="cellIs" dxfId="17871" priority="5281" operator="lessThan">
      <formula>M$6</formula>
    </cfRule>
    <cfRule type="cellIs" dxfId="17870" priority="5282" operator="lessThan">
      <formula>M$7</formula>
    </cfRule>
    <cfRule type="cellIs" dxfId="17869" priority="5283" operator="greaterThanOrEqual">
      <formula>M$7</formula>
    </cfRule>
  </conditionalFormatting>
  <conditionalFormatting sqref="N238">
    <cfRule type="cellIs" dxfId="17868" priority="5276" operator="equal">
      <formula>0</formula>
    </cfRule>
    <cfRule type="cellIs" dxfId="17867" priority="5277" operator="lessThan">
      <formula>N$6</formula>
    </cfRule>
    <cfRule type="cellIs" dxfId="17866" priority="5278" operator="lessThan">
      <formula>N$7</formula>
    </cfRule>
    <cfRule type="cellIs" dxfId="17865" priority="5279" operator="greaterThanOrEqual">
      <formula>N$7</formula>
    </cfRule>
  </conditionalFormatting>
  <conditionalFormatting sqref="O238">
    <cfRule type="cellIs" dxfId="17864" priority="5272" operator="equal">
      <formula>0</formula>
    </cfRule>
    <cfRule type="cellIs" dxfId="17863" priority="5273" operator="lessThan">
      <formula>O$6</formula>
    </cfRule>
    <cfRule type="cellIs" dxfId="17862" priority="5274" operator="lessThan">
      <formula>O$7</formula>
    </cfRule>
    <cfRule type="cellIs" dxfId="17861" priority="5275" operator="greaterThanOrEqual">
      <formula>O$7</formula>
    </cfRule>
  </conditionalFormatting>
  <conditionalFormatting sqref="P238">
    <cfRule type="cellIs" dxfId="17860" priority="5268" operator="equal">
      <formula>0</formula>
    </cfRule>
    <cfRule type="cellIs" dxfId="17859" priority="5269" operator="lessThan">
      <formula>P$6</formula>
    </cfRule>
    <cfRule type="cellIs" dxfId="17858" priority="5270" operator="lessThan">
      <formula>P$7</formula>
    </cfRule>
    <cfRule type="cellIs" dxfId="17857" priority="5271" operator="greaterThanOrEqual">
      <formula>P$7</formula>
    </cfRule>
  </conditionalFormatting>
  <conditionalFormatting sqref="N125:N131">
    <cfRule type="cellIs" dxfId="17856" priority="3692" operator="equal">
      <formula>0</formula>
    </cfRule>
    <cfRule type="cellIs" dxfId="17855" priority="3693" operator="lessThan">
      <formula>N$6</formula>
    </cfRule>
    <cfRule type="cellIs" dxfId="17854" priority="3694" operator="lessThan">
      <formula>N$7</formula>
    </cfRule>
    <cfRule type="cellIs" dxfId="17853" priority="3695" operator="greaterThanOrEqual">
      <formula>N$7</formula>
    </cfRule>
  </conditionalFormatting>
  <conditionalFormatting sqref="H245">
    <cfRule type="cellIs" dxfId="17852" priority="5256" operator="equal">
      <formula>0</formula>
    </cfRule>
    <cfRule type="cellIs" dxfId="17851" priority="5257" operator="lessThan">
      <formula>H$6</formula>
    </cfRule>
    <cfRule type="cellIs" dxfId="17850" priority="5258" operator="lessThan">
      <formula>H$7</formula>
    </cfRule>
    <cfRule type="cellIs" dxfId="17849" priority="5259" operator="greaterThanOrEqual">
      <formula>H$7</formula>
    </cfRule>
  </conditionalFormatting>
  <conditionalFormatting sqref="I245">
    <cfRule type="cellIs" dxfId="17848" priority="5252" operator="equal">
      <formula>0</formula>
    </cfRule>
    <cfRule type="cellIs" dxfId="17847" priority="5253" operator="lessThan">
      <formula>I$6</formula>
    </cfRule>
    <cfRule type="cellIs" dxfId="17846" priority="5254" operator="lessThan">
      <formula>I$7</formula>
    </cfRule>
    <cfRule type="cellIs" dxfId="17845" priority="5255" operator="greaterThanOrEqual">
      <formula>I$7</formula>
    </cfRule>
  </conditionalFormatting>
  <conditionalFormatting sqref="J245">
    <cfRule type="cellIs" dxfId="17844" priority="5248" operator="equal">
      <formula>0</formula>
    </cfRule>
    <cfRule type="cellIs" dxfId="17843" priority="5249" operator="lessThan">
      <formula>J$6</formula>
    </cfRule>
    <cfRule type="cellIs" dxfId="17842" priority="5250" operator="lessThan">
      <formula>J$7</formula>
    </cfRule>
    <cfRule type="cellIs" dxfId="17841" priority="5251" operator="greaterThanOrEqual">
      <formula>J$7</formula>
    </cfRule>
  </conditionalFormatting>
  <conditionalFormatting sqref="K245">
    <cfRule type="cellIs" dxfId="17840" priority="5244" operator="equal">
      <formula>0</formula>
    </cfRule>
    <cfRule type="cellIs" dxfId="17839" priority="5245" operator="lessThan">
      <formula>K$6</formula>
    </cfRule>
    <cfRule type="cellIs" dxfId="17838" priority="5246" operator="lessThan">
      <formula>K$7</formula>
    </cfRule>
    <cfRule type="cellIs" dxfId="17837" priority="5247" operator="greaterThanOrEqual">
      <formula>K$7</formula>
    </cfRule>
  </conditionalFormatting>
  <conditionalFormatting sqref="L245">
    <cfRule type="cellIs" dxfId="17836" priority="5240" operator="equal">
      <formula>0</formula>
    </cfRule>
    <cfRule type="cellIs" dxfId="17835" priority="5241" operator="lessThan">
      <formula>L$6</formula>
    </cfRule>
    <cfRule type="cellIs" dxfId="17834" priority="5242" operator="lessThan">
      <formula>L$7</formula>
    </cfRule>
    <cfRule type="cellIs" dxfId="17833" priority="5243" operator="greaterThanOrEqual">
      <formula>L$7</formula>
    </cfRule>
  </conditionalFormatting>
  <conditionalFormatting sqref="M245">
    <cfRule type="cellIs" dxfId="17832" priority="5236" operator="equal">
      <formula>0</formula>
    </cfRule>
    <cfRule type="cellIs" dxfId="17831" priority="5237" operator="lessThan">
      <formula>M$6</formula>
    </cfRule>
    <cfRule type="cellIs" dxfId="17830" priority="5238" operator="lessThan">
      <formula>M$7</formula>
    </cfRule>
    <cfRule type="cellIs" dxfId="17829" priority="5239" operator="greaterThanOrEqual">
      <formula>M$7</formula>
    </cfRule>
  </conditionalFormatting>
  <conditionalFormatting sqref="N245">
    <cfRule type="cellIs" dxfId="17828" priority="5232" operator="equal">
      <formula>0</formula>
    </cfRule>
    <cfRule type="cellIs" dxfId="17827" priority="5233" operator="lessThan">
      <formula>N$6</formula>
    </cfRule>
    <cfRule type="cellIs" dxfId="17826" priority="5234" operator="lessThan">
      <formula>N$7</formula>
    </cfRule>
    <cfRule type="cellIs" dxfId="17825" priority="5235" operator="greaterThanOrEqual">
      <formula>N$7</formula>
    </cfRule>
  </conditionalFormatting>
  <conditionalFormatting sqref="O245">
    <cfRule type="cellIs" dxfId="17824" priority="5228" operator="equal">
      <formula>0</formula>
    </cfRule>
    <cfRule type="cellIs" dxfId="17823" priority="5229" operator="lessThan">
      <formula>O$6</formula>
    </cfRule>
    <cfRule type="cellIs" dxfId="17822" priority="5230" operator="lessThan">
      <formula>O$7</formula>
    </cfRule>
    <cfRule type="cellIs" dxfId="17821" priority="5231" operator="greaterThanOrEqual">
      <formula>O$7</formula>
    </cfRule>
  </conditionalFormatting>
  <conditionalFormatting sqref="P245">
    <cfRule type="cellIs" dxfId="17820" priority="5224" operator="equal">
      <formula>0</formula>
    </cfRule>
    <cfRule type="cellIs" dxfId="17819" priority="5225" operator="lessThan">
      <formula>P$6</formula>
    </cfRule>
    <cfRule type="cellIs" dxfId="17818" priority="5226" operator="lessThan">
      <formula>P$7</formula>
    </cfRule>
    <cfRule type="cellIs" dxfId="17817" priority="5227" operator="greaterThanOrEqual">
      <formula>P$7</formula>
    </cfRule>
  </conditionalFormatting>
  <conditionalFormatting sqref="N133:N143">
    <cfRule type="cellIs" dxfId="17816" priority="3648" operator="equal">
      <formula>0</formula>
    </cfRule>
    <cfRule type="cellIs" dxfId="17815" priority="3649" operator="lessThan">
      <formula>N$6</formula>
    </cfRule>
    <cfRule type="cellIs" dxfId="17814" priority="3650" operator="lessThan">
      <formula>N$7</formula>
    </cfRule>
    <cfRule type="cellIs" dxfId="17813" priority="3651" operator="greaterThanOrEqual">
      <formula>N$7</formula>
    </cfRule>
  </conditionalFormatting>
  <conditionalFormatting sqref="H253">
    <cfRule type="cellIs" dxfId="17812" priority="5212" operator="equal">
      <formula>0</formula>
    </cfRule>
    <cfRule type="cellIs" dxfId="17811" priority="5213" operator="lessThan">
      <formula>H$6</formula>
    </cfRule>
    <cfRule type="cellIs" dxfId="17810" priority="5214" operator="lessThan">
      <formula>H$7</formula>
    </cfRule>
    <cfRule type="cellIs" dxfId="17809" priority="5215" operator="greaterThanOrEqual">
      <formula>H$7</formula>
    </cfRule>
  </conditionalFormatting>
  <conditionalFormatting sqref="I253">
    <cfRule type="cellIs" dxfId="17808" priority="5208" operator="equal">
      <formula>0</formula>
    </cfRule>
    <cfRule type="cellIs" dxfId="17807" priority="5209" operator="lessThan">
      <formula>I$6</formula>
    </cfRule>
    <cfRule type="cellIs" dxfId="17806" priority="5210" operator="lessThan">
      <formula>I$7</formula>
    </cfRule>
    <cfRule type="cellIs" dxfId="17805" priority="5211" operator="greaterThanOrEqual">
      <formula>I$7</formula>
    </cfRule>
  </conditionalFormatting>
  <conditionalFormatting sqref="J253">
    <cfRule type="cellIs" dxfId="17804" priority="5204" operator="equal">
      <formula>0</formula>
    </cfRule>
    <cfRule type="cellIs" dxfId="17803" priority="5205" operator="lessThan">
      <formula>J$6</formula>
    </cfRule>
    <cfRule type="cellIs" dxfId="17802" priority="5206" operator="lessThan">
      <formula>J$7</formula>
    </cfRule>
    <cfRule type="cellIs" dxfId="17801" priority="5207" operator="greaterThanOrEqual">
      <formula>J$7</formula>
    </cfRule>
  </conditionalFormatting>
  <conditionalFormatting sqref="K253">
    <cfRule type="cellIs" dxfId="17800" priority="5200" operator="equal">
      <formula>0</formula>
    </cfRule>
    <cfRule type="cellIs" dxfId="17799" priority="5201" operator="lessThan">
      <formula>K$6</formula>
    </cfRule>
    <cfRule type="cellIs" dxfId="17798" priority="5202" operator="lessThan">
      <formula>K$7</formula>
    </cfRule>
    <cfRule type="cellIs" dxfId="17797" priority="5203" operator="greaterThanOrEqual">
      <formula>K$7</formula>
    </cfRule>
  </conditionalFormatting>
  <conditionalFormatting sqref="L253">
    <cfRule type="cellIs" dxfId="17796" priority="5196" operator="equal">
      <formula>0</formula>
    </cfRule>
    <cfRule type="cellIs" dxfId="17795" priority="5197" operator="lessThan">
      <formula>L$6</formula>
    </cfRule>
    <cfRule type="cellIs" dxfId="17794" priority="5198" operator="lessThan">
      <formula>L$7</formula>
    </cfRule>
    <cfRule type="cellIs" dxfId="17793" priority="5199" operator="greaterThanOrEqual">
      <formula>L$7</formula>
    </cfRule>
  </conditionalFormatting>
  <conditionalFormatting sqref="M253">
    <cfRule type="cellIs" dxfId="17792" priority="5192" operator="equal">
      <formula>0</formula>
    </cfRule>
    <cfRule type="cellIs" dxfId="17791" priority="5193" operator="lessThan">
      <formula>M$6</formula>
    </cfRule>
    <cfRule type="cellIs" dxfId="17790" priority="5194" operator="lessThan">
      <formula>M$7</formula>
    </cfRule>
    <cfRule type="cellIs" dxfId="17789" priority="5195" operator="greaterThanOrEqual">
      <formula>M$7</formula>
    </cfRule>
  </conditionalFormatting>
  <conditionalFormatting sqref="N253">
    <cfRule type="cellIs" dxfId="17788" priority="5188" operator="equal">
      <formula>0</formula>
    </cfRule>
    <cfRule type="cellIs" dxfId="17787" priority="5189" operator="lessThan">
      <formula>N$6</formula>
    </cfRule>
    <cfRule type="cellIs" dxfId="17786" priority="5190" operator="lessThan">
      <formula>N$7</formula>
    </cfRule>
    <cfRule type="cellIs" dxfId="17785" priority="5191" operator="greaterThanOrEqual">
      <formula>N$7</formula>
    </cfRule>
  </conditionalFormatting>
  <conditionalFormatting sqref="O253">
    <cfRule type="cellIs" dxfId="17784" priority="5184" operator="equal">
      <formula>0</formula>
    </cfRule>
    <cfRule type="cellIs" dxfId="17783" priority="5185" operator="lessThan">
      <formula>O$6</formula>
    </cfRule>
    <cfRule type="cellIs" dxfId="17782" priority="5186" operator="lessThan">
      <formula>O$7</formula>
    </cfRule>
    <cfRule type="cellIs" dxfId="17781" priority="5187" operator="greaterThanOrEqual">
      <formula>O$7</formula>
    </cfRule>
  </conditionalFormatting>
  <conditionalFormatting sqref="P253">
    <cfRule type="cellIs" dxfId="17780" priority="5180" operator="equal">
      <formula>0</formula>
    </cfRule>
    <cfRule type="cellIs" dxfId="17779" priority="5181" operator="lessThan">
      <formula>P$6</formula>
    </cfRule>
    <cfRule type="cellIs" dxfId="17778" priority="5182" operator="lessThan">
      <formula>P$7</formula>
    </cfRule>
    <cfRule type="cellIs" dxfId="17777" priority="5183" operator="greaterThanOrEqual">
      <formula>P$7</formula>
    </cfRule>
  </conditionalFormatting>
  <conditionalFormatting sqref="N145:N154">
    <cfRule type="cellIs" dxfId="17776" priority="3604" operator="equal">
      <formula>0</formula>
    </cfRule>
    <cfRule type="cellIs" dxfId="17775" priority="3605" operator="lessThan">
      <formula>N$6</formula>
    </cfRule>
    <cfRule type="cellIs" dxfId="17774" priority="3606" operator="lessThan">
      <formula>N$7</formula>
    </cfRule>
    <cfRule type="cellIs" dxfId="17773" priority="3607" operator="greaterThanOrEqual">
      <formula>N$7</formula>
    </cfRule>
  </conditionalFormatting>
  <conditionalFormatting sqref="H261">
    <cfRule type="cellIs" dxfId="17772" priority="5168" operator="equal">
      <formula>0</formula>
    </cfRule>
    <cfRule type="cellIs" dxfId="17771" priority="5169" operator="lessThan">
      <formula>H$6</formula>
    </cfRule>
    <cfRule type="cellIs" dxfId="17770" priority="5170" operator="lessThan">
      <formula>H$7</formula>
    </cfRule>
    <cfRule type="cellIs" dxfId="17769" priority="5171" operator="greaterThanOrEqual">
      <formula>H$7</formula>
    </cfRule>
  </conditionalFormatting>
  <conditionalFormatting sqref="I261">
    <cfRule type="cellIs" dxfId="17768" priority="5164" operator="equal">
      <formula>0</formula>
    </cfRule>
    <cfRule type="cellIs" dxfId="17767" priority="5165" operator="lessThan">
      <formula>I$6</formula>
    </cfRule>
    <cfRule type="cellIs" dxfId="17766" priority="5166" operator="lessThan">
      <formula>I$7</formula>
    </cfRule>
    <cfRule type="cellIs" dxfId="17765" priority="5167" operator="greaterThanOrEqual">
      <formula>I$7</formula>
    </cfRule>
  </conditionalFormatting>
  <conditionalFormatting sqref="J261">
    <cfRule type="cellIs" dxfId="17764" priority="5160" operator="equal">
      <formula>0</formula>
    </cfRule>
    <cfRule type="cellIs" dxfId="17763" priority="5161" operator="lessThan">
      <formula>J$6</formula>
    </cfRule>
    <cfRule type="cellIs" dxfId="17762" priority="5162" operator="lessThan">
      <formula>J$7</formula>
    </cfRule>
    <cfRule type="cellIs" dxfId="17761" priority="5163" operator="greaterThanOrEqual">
      <formula>J$7</formula>
    </cfRule>
  </conditionalFormatting>
  <conditionalFormatting sqref="K261">
    <cfRule type="cellIs" dxfId="17760" priority="5156" operator="equal">
      <formula>0</formula>
    </cfRule>
    <cfRule type="cellIs" dxfId="17759" priority="5157" operator="lessThan">
      <formula>K$6</formula>
    </cfRule>
    <cfRule type="cellIs" dxfId="17758" priority="5158" operator="lessThan">
      <formula>K$7</formula>
    </cfRule>
    <cfRule type="cellIs" dxfId="17757" priority="5159" operator="greaterThanOrEqual">
      <formula>K$7</formula>
    </cfRule>
  </conditionalFormatting>
  <conditionalFormatting sqref="L261">
    <cfRule type="cellIs" dxfId="17756" priority="5152" operator="equal">
      <formula>0</formula>
    </cfRule>
    <cfRule type="cellIs" dxfId="17755" priority="5153" operator="lessThan">
      <formula>L$6</formula>
    </cfRule>
    <cfRule type="cellIs" dxfId="17754" priority="5154" operator="lessThan">
      <formula>L$7</formula>
    </cfRule>
    <cfRule type="cellIs" dxfId="17753" priority="5155" operator="greaterThanOrEqual">
      <formula>L$7</formula>
    </cfRule>
  </conditionalFormatting>
  <conditionalFormatting sqref="M261">
    <cfRule type="cellIs" dxfId="17752" priority="5148" operator="equal">
      <formula>0</formula>
    </cfRule>
    <cfRule type="cellIs" dxfId="17751" priority="5149" operator="lessThan">
      <formula>M$6</formula>
    </cfRule>
    <cfRule type="cellIs" dxfId="17750" priority="5150" operator="lessThan">
      <formula>M$7</formula>
    </cfRule>
    <cfRule type="cellIs" dxfId="17749" priority="5151" operator="greaterThanOrEqual">
      <formula>M$7</formula>
    </cfRule>
  </conditionalFormatting>
  <conditionalFormatting sqref="N261">
    <cfRule type="cellIs" dxfId="17748" priority="5144" operator="equal">
      <formula>0</formula>
    </cfRule>
    <cfRule type="cellIs" dxfId="17747" priority="5145" operator="lessThan">
      <formula>N$6</formula>
    </cfRule>
    <cfRule type="cellIs" dxfId="17746" priority="5146" operator="lessThan">
      <formula>N$7</formula>
    </cfRule>
    <cfRule type="cellIs" dxfId="17745" priority="5147" operator="greaterThanOrEqual">
      <formula>N$7</formula>
    </cfRule>
  </conditionalFormatting>
  <conditionalFormatting sqref="O261">
    <cfRule type="cellIs" dxfId="17744" priority="5140" operator="equal">
      <formula>0</formula>
    </cfRule>
    <cfRule type="cellIs" dxfId="17743" priority="5141" operator="lessThan">
      <formula>O$6</formula>
    </cfRule>
    <cfRule type="cellIs" dxfId="17742" priority="5142" operator="lessThan">
      <formula>O$7</formula>
    </cfRule>
    <cfRule type="cellIs" dxfId="17741" priority="5143" operator="greaterThanOrEqual">
      <formula>O$7</formula>
    </cfRule>
  </conditionalFormatting>
  <conditionalFormatting sqref="P261">
    <cfRule type="cellIs" dxfId="17740" priority="5136" operator="equal">
      <formula>0</formula>
    </cfRule>
    <cfRule type="cellIs" dxfId="17739" priority="5137" operator="lessThan">
      <formula>P$6</formula>
    </cfRule>
    <cfRule type="cellIs" dxfId="17738" priority="5138" operator="lessThan">
      <formula>P$7</formula>
    </cfRule>
    <cfRule type="cellIs" dxfId="17737" priority="5139" operator="greaterThanOrEqual">
      <formula>P$7</formula>
    </cfRule>
  </conditionalFormatting>
  <conditionalFormatting sqref="N156:N161">
    <cfRule type="cellIs" dxfId="17736" priority="3560" operator="equal">
      <formula>0</formula>
    </cfRule>
    <cfRule type="cellIs" dxfId="17735" priority="3561" operator="lessThan">
      <formula>N$6</formula>
    </cfRule>
    <cfRule type="cellIs" dxfId="17734" priority="3562" operator="lessThan">
      <formula>N$7</formula>
    </cfRule>
    <cfRule type="cellIs" dxfId="17733" priority="3563" operator="greaterThanOrEqual">
      <formula>N$7</formula>
    </cfRule>
  </conditionalFormatting>
  <conditionalFormatting sqref="H262">
    <cfRule type="cellIs" dxfId="17732" priority="5124" operator="equal">
      <formula>0</formula>
    </cfRule>
    <cfRule type="cellIs" dxfId="17731" priority="5125" operator="lessThan">
      <formula>H$6</formula>
    </cfRule>
    <cfRule type="cellIs" dxfId="17730" priority="5126" operator="lessThan">
      <formula>H$7</formula>
    </cfRule>
    <cfRule type="cellIs" dxfId="17729" priority="5127" operator="greaterThanOrEqual">
      <formula>H$7</formula>
    </cfRule>
  </conditionalFormatting>
  <conditionalFormatting sqref="I262">
    <cfRule type="cellIs" dxfId="17728" priority="5120" operator="equal">
      <formula>0</formula>
    </cfRule>
    <cfRule type="cellIs" dxfId="17727" priority="5121" operator="lessThan">
      <formula>I$6</formula>
    </cfRule>
    <cfRule type="cellIs" dxfId="17726" priority="5122" operator="lessThan">
      <formula>I$7</formula>
    </cfRule>
    <cfRule type="cellIs" dxfId="17725" priority="5123" operator="greaterThanOrEqual">
      <formula>I$7</formula>
    </cfRule>
  </conditionalFormatting>
  <conditionalFormatting sqref="J262">
    <cfRule type="cellIs" dxfId="17724" priority="5116" operator="equal">
      <formula>0</formula>
    </cfRule>
    <cfRule type="cellIs" dxfId="17723" priority="5117" operator="lessThan">
      <formula>J$6</formula>
    </cfRule>
    <cfRule type="cellIs" dxfId="17722" priority="5118" operator="lessThan">
      <formula>J$7</formula>
    </cfRule>
    <cfRule type="cellIs" dxfId="17721" priority="5119" operator="greaterThanOrEqual">
      <formula>J$7</formula>
    </cfRule>
  </conditionalFormatting>
  <conditionalFormatting sqref="K262">
    <cfRule type="cellIs" dxfId="17720" priority="5112" operator="equal">
      <formula>0</formula>
    </cfRule>
    <cfRule type="cellIs" dxfId="17719" priority="5113" operator="lessThan">
      <formula>K$6</formula>
    </cfRule>
    <cfRule type="cellIs" dxfId="17718" priority="5114" operator="lessThan">
      <formula>K$7</formula>
    </cfRule>
    <cfRule type="cellIs" dxfId="17717" priority="5115" operator="greaterThanOrEqual">
      <formula>K$7</formula>
    </cfRule>
  </conditionalFormatting>
  <conditionalFormatting sqref="L262">
    <cfRule type="cellIs" dxfId="17716" priority="5108" operator="equal">
      <formula>0</formula>
    </cfRule>
    <cfRule type="cellIs" dxfId="17715" priority="5109" operator="lessThan">
      <formula>L$6</formula>
    </cfRule>
    <cfRule type="cellIs" dxfId="17714" priority="5110" operator="lessThan">
      <formula>L$7</formula>
    </cfRule>
    <cfRule type="cellIs" dxfId="17713" priority="5111" operator="greaterThanOrEqual">
      <formula>L$7</formula>
    </cfRule>
  </conditionalFormatting>
  <conditionalFormatting sqref="M262">
    <cfRule type="cellIs" dxfId="17712" priority="5104" operator="equal">
      <formula>0</formula>
    </cfRule>
    <cfRule type="cellIs" dxfId="17711" priority="5105" operator="lessThan">
      <formula>M$6</formula>
    </cfRule>
    <cfRule type="cellIs" dxfId="17710" priority="5106" operator="lessThan">
      <formula>M$7</formula>
    </cfRule>
    <cfRule type="cellIs" dxfId="17709" priority="5107" operator="greaterThanOrEqual">
      <formula>M$7</formula>
    </cfRule>
  </conditionalFormatting>
  <conditionalFormatting sqref="N262">
    <cfRule type="cellIs" dxfId="17708" priority="5100" operator="equal">
      <formula>0</formula>
    </cfRule>
    <cfRule type="cellIs" dxfId="17707" priority="5101" operator="lessThan">
      <formula>N$6</formula>
    </cfRule>
    <cfRule type="cellIs" dxfId="17706" priority="5102" operator="lessThan">
      <formula>N$7</formula>
    </cfRule>
    <cfRule type="cellIs" dxfId="17705" priority="5103" operator="greaterThanOrEqual">
      <formula>N$7</formula>
    </cfRule>
  </conditionalFormatting>
  <conditionalFormatting sqref="O262">
    <cfRule type="cellIs" dxfId="17704" priority="5096" operator="equal">
      <formula>0</formula>
    </cfRule>
    <cfRule type="cellIs" dxfId="17703" priority="5097" operator="lessThan">
      <formula>O$6</formula>
    </cfRule>
    <cfRule type="cellIs" dxfId="17702" priority="5098" operator="lessThan">
      <formula>O$7</formula>
    </cfRule>
    <cfRule type="cellIs" dxfId="17701" priority="5099" operator="greaterThanOrEqual">
      <formula>O$7</formula>
    </cfRule>
  </conditionalFormatting>
  <conditionalFormatting sqref="P262">
    <cfRule type="cellIs" dxfId="17700" priority="5092" operator="equal">
      <formula>0</formula>
    </cfRule>
    <cfRule type="cellIs" dxfId="17699" priority="5093" operator="lessThan">
      <formula>P$6</formula>
    </cfRule>
    <cfRule type="cellIs" dxfId="17698" priority="5094" operator="lessThan">
      <formula>P$7</formula>
    </cfRule>
    <cfRule type="cellIs" dxfId="17697" priority="5095" operator="greaterThanOrEqual">
      <formula>P$7</formula>
    </cfRule>
  </conditionalFormatting>
  <conditionalFormatting sqref="N163:N167">
    <cfRule type="cellIs" dxfId="17696" priority="3516" operator="equal">
      <formula>0</formula>
    </cfRule>
    <cfRule type="cellIs" dxfId="17695" priority="3517" operator="lessThan">
      <formula>N$6</formula>
    </cfRule>
    <cfRule type="cellIs" dxfId="17694" priority="3518" operator="lessThan">
      <formula>N$7</formula>
    </cfRule>
    <cfRule type="cellIs" dxfId="17693" priority="3519" operator="greaterThanOrEqual">
      <formula>N$7</formula>
    </cfRule>
  </conditionalFormatting>
  <conditionalFormatting sqref="H274">
    <cfRule type="cellIs" dxfId="17692" priority="5080" operator="equal">
      <formula>0</formula>
    </cfRule>
    <cfRule type="cellIs" dxfId="17691" priority="5081" operator="lessThan">
      <formula>H$6</formula>
    </cfRule>
    <cfRule type="cellIs" dxfId="17690" priority="5082" operator="lessThan">
      <formula>H$7</formula>
    </cfRule>
    <cfRule type="cellIs" dxfId="17689" priority="5083" operator="greaterThanOrEqual">
      <formula>H$7</formula>
    </cfRule>
  </conditionalFormatting>
  <conditionalFormatting sqref="I274">
    <cfRule type="cellIs" dxfId="17688" priority="5076" operator="equal">
      <formula>0</formula>
    </cfRule>
    <cfRule type="cellIs" dxfId="17687" priority="5077" operator="lessThan">
      <formula>I$6</formula>
    </cfRule>
    <cfRule type="cellIs" dxfId="17686" priority="5078" operator="lessThan">
      <formula>I$7</formula>
    </cfRule>
    <cfRule type="cellIs" dxfId="17685" priority="5079" operator="greaterThanOrEqual">
      <formula>I$7</formula>
    </cfRule>
  </conditionalFormatting>
  <conditionalFormatting sqref="J274">
    <cfRule type="cellIs" dxfId="17684" priority="5072" operator="equal">
      <formula>0</formula>
    </cfRule>
    <cfRule type="cellIs" dxfId="17683" priority="5073" operator="lessThan">
      <formula>J$6</formula>
    </cfRule>
    <cfRule type="cellIs" dxfId="17682" priority="5074" operator="lessThan">
      <formula>J$7</formula>
    </cfRule>
    <cfRule type="cellIs" dxfId="17681" priority="5075" operator="greaterThanOrEqual">
      <formula>J$7</formula>
    </cfRule>
  </conditionalFormatting>
  <conditionalFormatting sqref="K274">
    <cfRule type="cellIs" dxfId="17680" priority="5068" operator="equal">
      <formula>0</formula>
    </cfRule>
    <cfRule type="cellIs" dxfId="17679" priority="5069" operator="lessThan">
      <formula>K$6</formula>
    </cfRule>
    <cfRule type="cellIs" dxfId="17678" priority="5070" operator="lessThan">
      <formula>K$7</formula>
    </cfRule>
    <cfRule type="cellIs" dxfId="17677" priority="5071" operator="greaterThanOrEqual">
      <formula>K$7</formula>
    </cfRule>
  </conditionalFormatting>
  <conditionalFormatting sqref="L274">
    <cfRule type="cellIs" dxfId="17676" priority="5064" operator="equal">
      <formula>0</formula>
    </cfRule>
    <cfRule type="cellIs" dxfId="17675" priority="5065" operator="lessThan">
      <formula>L$6</formula>
    </cfRule>
    <cfRule type="cellIs" dxfId="17674" priority="5066" operator="lessThan">
      <formula>L$7</formula>
    </cfRule>
    <cfRule type="cellIs" dxfId="17673" priority="5067" operator="greaterThanOrEqual">
      <formula>L$7</formula>
    </cfRule>
  </conditionalFormatting>
  <conditionalFormatting sqref="M274">
    <cfRule type="cellIs" dxfId="17672" priority="5060" operator="equal">
      <formula>0</formula>
    </cfRule>
    <cfRule type="cellIs" dxfId="17671" priority="5061" operator="lessThan">
      <formula>M$6</formula>
    </cfRule>
    <cfRule type="cellIs" dxfId="17670" priority="5062" operator="lessThan">
      <formula>M$7</formula>
    </cfRule>
    <cfRule type="cellIs" dxfId="17669" priority="5063" operator="greaterThanOrEqual">
      <formula>M$7</formula>
    </cfRule>
  </conditionalFormatting>
  <conditionalFormatting sqref="O274">
    <cfRule type="cellIs" dxfId="17668" priority="5052" operator="equal">
      <formula>0</formula>
    </cfRule>
    <cfRule type="cellIs" dxfId="17667" priority="5053" operator="lessThan">
      <formula>O$6</formula>
    </cfRule>
    <cfRule type="cellIs" dxfId="17666" priority="5054" operator="lessThan">
      <formula>O$7</formula>
    </cfRule>
    <cfRule type="cellIs" dxfId="17665" priority="5055" operator="greaterThanOrEqual">
      <formula>O$7</formula>
    </cfRule>
  </conditionalFormatting>
  <conditionalFormatting sqref="P274">
    <cfRule type="cellIs" dxfId="17664" priority="5048" operator="equal">
      <formula>0</formula>
    </cfRule>
    <cfRule type="cellIs" dxfId="17663" priority="5049" operator="lessThan">
      <formula>P$6</formula>
    </cfRule>
    <cfRule type="cellIs" dxfId="17662" priority="5050" operator="lessThan">
      <formula>P$7</formula>
    </cfRule>
    <cfRule type="cellIs" dxfId="17661" priority="5051" operator="greaterThanOrEqual">
      <formula>P$7</formula>
    </cfRule>
  </conditionalFormatting>
  <conditionalFormatting sqref="N169:N176">
    <cfRule type="cellIs" dxfId="17660" priority="3472" operator="equal">
      <formula>0</formula>
    </cfRule>
    <cfRule type="cellIs" dxfId="17659" priority="3473" operator="lessThan">
      <formula>N$6</formula>
    </cfRule>
    <cfRule type="cellIs" dxfId="17658" priority="3474" operator="lessThan">
      <formula>N$7</formula>
    </cfRule>
    <cfRule type="cellIs" dxfId="17657" priority="3475" operator="greaterThanOrEqual">
      <formula>N$7</formula>
    </cfRule>
  </conditionalFormatting>
  <conditionalFormatting sqref="H280">
    <cfRule type="cellIs" dxfId="17656" priority="5036" operator="equal">
      <formula>0</formula>
    </cfRule>
    <cfRule type="cellIs" dxfId="17655" priority="5037" operator="lessThan">
      <formula>H$6</formula>
    </cfRule>
    <cfRule type="cellIs" dxfId="17654" priority="5038" operator="lessThan">
      <formula>H$7</formula>
    </cfRule>
    <cfRule type="cellIs" dxfId="17653" priority="5039" operator="greaterThanOrEqual">
      <formula>H$7</formula>
    </cfRule>
  </conditionalFormatting>
  <conditionalFormatting sqref="I280">
    <cfRule type="cellIs" dxfId="17652" priority="5032" operator="equal">
      <formula>0</formula>
    </cfRule>
    <cfRule type="cellIs" dxfId="17651" priority="5033" operator="lessThan">
      <formula>I$6</formula>
    </cfRule>
    <cfRule type="cellIs" dxfId="17650" priority="5034" operator="lessThan">
      <formula>I$7</formula>
    </cfRule>
    <cfRule type="cellIs" dxfId="17649" priority="5035" operator="greaterThanOrEqual">
      <formula>I$7</formula>
    </cfRule>
  </conditionalFormatting>
  <conditionalFormatting sqref="J280">
    <cfRule type="cellIs" dxfId="17648" priority="5028" operator="equal">
      <formula>0</formula>
    </cfRule>
    <cfRule type="cellIs" dxfId="17647" priority="5029" operator="lessThan">
      <formula>J$6</formula>
    </cfRule>
    <cfRule type="cellIs" dxfId="17646" priority="5030" operator="lessThan">
      <formula>J$7</formula>
    </cfRule>
    <cfRule type="cellIs" dxfId="17645" priority="5031" operator="greaterThanOrEqual">
      <formula>J$7</formula>
    </cfRule>
  </conditionalFormatting>
  <conditionalFormatting sqref="K280">
    <cfRule type="cellIs" dxfId="17644" priority="5024" operator="equal">
      <formula>0</formula>
    </cfRule>
    <cfRule type="cellIs" dxfId="17643" priority="5025" operator="lessThan">
      <formula>K$6</formula>
    </cfRule>
    <cfRule type="cellIs" dxfId="17642" priority="5026" operator="lessThan">
      <formula>K$7</formula>
    </cfRule>
    <cfRule type="cellIs" dxfId="17641" priority="5027" operator="greaterThanOrEqual">
      <formula>K$7</formula>
    </cfRule>
  </conditionalFormatting>
  <conditionalFormatting sqref="L280">
    <cfRule type="cellIs" dxfId="17640" priority="5020" operator="equal">
      <formula>0</formula>
    </cfRule>
    <cfRule type="cellIs" dxfId="17639" priority="5021" operator="lessThan">
      <formula>L$6</formula>
    </cfRule>
    <cfRule type="cellIs" dxfId="17638" priority="5022" operator="lessThan">
      <formula>L$7</formula>
    </cfRule>
    <cfRule type="cellIs" dxfId="17637" priority="5023" operator="greaterThanOrEqual">
      <formula>L$7</formula>
    </cfRule>
  </conditionalFormatting>
  <conditionalFormatting sqref="M280">
    <cfRule type="cellIs" dxfId="17636" priority="5016" operator="equal">
      <formula>0</formula>
    </cfRule>
    <cfRule type="cellIs" dxfId="17635" priority="5017" operator="lessThan">
      <formula>M$6</formula>
    </cfRule>
    <cfRule type="cellIs" dxfId="17634" priority="5018" operator="lessThan">
      <formula>M$7</formula>
    </cfRule>
    <cfRule type="cellIs" dxfId="17633" priority="5019" operator="greaterThanOrEqual">
      <formula>M$7</formula>
    </cfRule>
  </conditionalFormatting>
  <conditionalFormatting sqref="O280">
    <cfRule type="cellIs" dxfId="17632" priority="5008" operator="equal">
      <formula>0</formula>
    </cfRule>
    <cfRule type="cellIs" dxfId="17631" priority="5009" operator="lessThan">
      <formula>O$6</formula>
    </cfRule>
    <cfRule type="cellIs" dxfId="17630" priority="5010" operator="lessThan">
      <formula>O$7</formula>
    </cfRule>
    <cfRule type="cellIs" dxfId="17629" priority="5011" operator="greaterThanOrEqual">
      <formula>O$7</formula>
    </cfRule>
  </conditionalFormatting>
  <conditionalFormatting sqref="P280">
    <cfRule type="cellIs" dxfId="17628" priority="5004" operator="equal">
      <formula>0</formula>
    </cfRule>
    <cfRule type="cellIs" dxfId="17627" priority="5005" operator="lessThan">
      <formula>P$6</formula>
    </cfRule>
    <cfRule type="cellIs" dxfId="17626" priority="5006" operator="lessThan">
      <formula>P$7</formula>
    </cfRule>
    <cfRule type="cellIs" dxfId="17625" priority="5007" operator="greaterThanOrEqual">
      <formula>P$7</formula>
    </cfRule>
  </conditionalFormatting>
  <conditionalFormatting sqref="N178:N185">
    <cfRule type="cellIs" dxfId="17624" priority="3428" operator="equal">
      <formula>0</formula>
    </cfRule>
    <cfRule type="cellIs" dxfId="17623" priority="3429" operator="lessThan">
      <formula>N$6</formula>
    </cfRule>
    <cfRule type="cellIs" dxfId="17622" priority="3430" operator="lessThan">
      <formula>N$7</formula>
    </cfRule>
    <cfRule type="cellIs" dxfId="17621" priority="3431" operator="greaterThanOrEqual">
      <formula>N$7</formula>
    </cfRule>
  </conditionalFormatting>
  <conditionalFormatting sqref="H289">
    <cfRule type="cellIs" dxfId="17620" priority="4992" operator="equal">
      <formula>0</formula>
    </cfRule>
    <cfRule type="cellIs" dxfId="17619" priority="4993" operator="lessThan">
      <formula>H$6</formula>
    </cfRule>
    <cfRule type="cellIs" dxfId="17618" priority="4994" operator="lessThan">
      <formula>H$7</formula>
    </cfRule>
    <cfRule type="cellIs" dxfId="17617" priority="4995" operator="greaterThanOrEqual">
      <formula>H$7</formula>
    </cfRule>
  </conditionalFormatting>
  <conditionalFormatting sqref="I289">
    <cfRule type="cellIs" dxfId="17616" priority="4988" operator="equal">
      <formula>0</formula>
    </cfRule>
    <cfRule type="cellIs" dxfId="17615" priority="4989" operator="lessThan">
      <formula>I$6</formula>
    </cfRule>
    <cfRule type="cellIs" dxfId="17614" priority="4990" operator="lessThan">
      <formula>I$7</formula>
    </cfRule>
    <cfRule type="cellIs" dxfId="17613" priority="4991" operator="greaterThanOrEqual">
      <formula>I$7</formula>
    </cfRule>
  </conditionalFormatting>
  <conditionalFormatting sqref="J289">
    <cfRule type="cellIs" dxfId="17612" priority="4984" operator="equal">
      <formula>0</formula>
    </cfRule>
    <cfRule type="cellIs" dxfId="17611" priority="4985" operator="lessThan">
      <formula>J$6</formula>
    </cfRule>
    <cfRule type="cellIs" dxfId="17610" priority="4986" operator="lessThan">
      <formula>J$7</formula>
    </cfRule>
    <cfRule type="cellIs" dxfId="17609" priority="4987" operator="greaterThanOrEqual">
      <formula>J$7</formula>
    </cfRule>
  </conditionalFormatting>
  <conditionalFormatting sqref="K289">
    <cfRule type="cellIs" dxfId="17608" priority="4980" operator="equal">
      <formula>0</formula>
    </cfRule>
    <cfRule type="cellIs" dxfId="17607" priority="4981" operator="lessThan">
      <formula>K$6</formula>
    </cfRule>
    <cfRule type="cellIs" dxfId="17606" priority="4982" operator="lessThan">
      <formula>K$7</formula>
    </cfRule>
    <cfRule type="cellIs" dxfId="17605" priority="4983" operator="greaterThanOrEqual">
      <formula>K$7</formula>
    </cfRule>
  </conditionalFormatting>
  <conditionalFormatting sqref="L289">
    <cfRule type="cellIs" dxfId="17604" priority="4976" operator="equal">
      <formula>0</formula>
    </cfRule>
    <cfRule type="cellIs" dxfId="17603" priority="4977" operator="lessThan">
      <formula>L$6</formula>
    </cfRule>
    <cfRule type="cellIs" dxfId="17602" priority="4978" operator="lessThan">
      <formula>L$7</formula>
    </cfRule>
    <cfRule type="cellIs" dxfId="17601" priority="4979" operator="greaterThanOrEqual">
      <formula>L$7</formula>
    </cfRule>
  </conditionalFormatting>
  <conditionalFormatting sqref="M289">
    <cfRule type="cellIs" dxfId="17600" priority="4972" operator="equal">
      <formula>0</formula>
    </cfRule>
    <cfRule type="cellIs" dxfId="17599" priority="4973" operator="lessThan">
      <formula>M$6</formula>
    </cfRule>
    <cfRule type="cellIs" dxfId="17598" priority="4974" operator="lessThan">
      <formula>M$7</formula>
    </cfRule>
    <cfRule type="cellIs" dxfId="17597" priority="4975" operator="greaterThanOrEqual">
      <formula>M$7</formula>
    </cfRule>
  </conditionalFormatting>
  <conditionalFormatting sqref="O289">
    <cfRule type="cellIs" dxfId="17596" priority="4964" operator="equal">
      <formula>0</formula>
    </cfRule>
    <cfRule type="cellIs" dxfId="17595" priority="4965" operator="lessThan">
      <formula>O$6</formula>
    </cfRule>
    <cfRule type="cellIs" dxfId="17594" priority="4966" operator="lessThan">
      <formula>O$7</formula>
    </cfRule>
    <cfRule type="cellIs" dxfId="17593" priority="4967" operator="greaterThanOrEqual">
      <formula>O$7</formula>
    </cfRule>
  </conditionalFormatting>
  <conditionalFormatting sqref="P289">
    <cfRule type="cellIs" dxfId="17592" priority="4960" operator="equal">
      <formula>0</formula>
    </cfRule>
    <cfRule type="cellIs" dxfId="17591" priority="4961" operator="lessThan">
      <formula>P$6</formula>
    </cfRule>
    <cfRule type="cellIs" dxfId="17590" priority="4962" operator="lessThan">
      <formula>P$7</formula>
    </cfRule>
    <cfRule type="cellIs" dxfId="17589" priority="4963" operator="greaterThanOrEqual">
      <formula>P$7</formula>
    </cfRule>
  </conditionalFormatting>
  <conditionalFormatting sqref="N189:N190">
    <cfRule type="cellIs" dxfId="17588" priority="3384" operator="equal">
      <formula>0</formula>
    </cfRule>
    <cfRule type="cellIs" dxfId="17587" priority="3385" operator="lessThan">
      <formula>N$6</formula>
    </cfRule>
    <cfRule type="cellIs" dxfId="17586" priority="3386" operator="lessThan">
      <formula>N$7</formula>
    </cfRule>
    <cfRule type="cellIs" dxfId="17585" priority="3387" operator="greaterThanOrEqual">
      <formula>N$7</formula>
    </cfRule>
  </conditionalFormatting>
  <conditionalFormatting sqref="H297">
    <cfRule type="cellIs" dxfId="17584" priority="4948" operator="equal">
      <formula>0</formula>
    </cfRule>
    <cfRule type="cellIs" dxfId="17583" priority="4949" operator="lessThan">
      <formula>H$6</formula>
    </cfRule>
    <cfRule type="cellIs" dxfId="17582" priority="4950" operator="lessThan">
      <formula>H$7</formula>
    </cfRule>
    <cfRule type="cellIs" dxfId="17581" priority="4951" operator="greaterThanOrEqual">
      <formula>H$7</formula>
    </cfRule>
  </conditionalFormatting>
  <conditionalFormatting sqref="I297">
    <cfRule type="cellIs" dxfId="17580" priority="4944" operator="equal">
      <formula>0</formula>
    </cfRule>
    <cfRule type="cellIs" dxfId="17579" priority="4945" operator="lessThan">
      <formula>I$6</formula>
    </cfRule>
    <cfRule type="cellIs" dxfId="17578" priority="4946" operator="lessThan">
      <formula>I$7</formula>
    </cfRule>
    <cfRule type="cellIs" dxfId="17577" priority="4947" operator="greaterThanOrEqual">
      <formula>I$7</formula>
    </cfRule>
  </conditionalFormatting>
  <conditionalFormatting sqref="J297">
    <cfRule type="cellIs" dxfId="17576" priority="4940" operator="equal">
      <formula>0</formula>
    </cfRule>
    <cfRule type="cellIs" dxfId="17575" priority="4941" operator="lessThan">
      <formula>J$6</formula>
    </cfRule>
    <cfRule type="cellIs" dxfId="17574" priority="4942" operator="lessThan">
      <formula>J$7</formula>
    </cfRule>
    <cfRule type="cellIs" dxfId="17573" priority="4943" operator="greaterThanOrEqual">
      <formula>J$7</formula>
    </cfRule>
  </conditionalFormatting>
  <conditionalFormatting sqref="K297">
    <cfRule type="cellIs" dxfId="17572" priority="4936" operator="equal">
      <formula>0</formula>
    </cfRule>
    <cfRule type="cellIs" dxfId="17571" priority="4937" operator="lessThan">
      <formula>K$6</formula>
    </cfRule>
    <cfRule type="cellIs" dxfId="17570" priority="4938" operator="lessThan">
      <formula>K$7</formula>
    </cfRule>
    <cfRule type="cellIs" dxfId="17569" priority="4939" operator="greaterThanOrEqual">
      <formula>K$7</formula>
    </cfRule>
  </conditionalFormatting>
  <conditionalFormatting sqref="L297">
    <cfRule type="cellIs" dxfId="17568" priority="4932" operator="equal">
      <formula>0</formula>
    </cfRule>
    <cfRule type="cellIs" dxfId="17567" priority="4933" operator="lessThan">
      <formula>L$6</formula>
    </cfRule>
    <cfRule type="cellIs" dxfId="17566" priority="4934" operator="lessThan">
      <formula>L$7</formula>
    </cfRule>
    <cfRule type="cellIs" dxfId="17565" priority="4935" operator="greaterThanOrEqual">
      <formula>L$7</formula>
    </cfRule>
  </conditionalFormatting>
  <conditionalFormatting sqref="M297">
    <cfRule type="cellIs" dxfId="17564" priority="4928" operator="equal">
      <formula>0</formula>
    </cfRule>
    <cfRule type="cellIs" dxfId="17563" priority="4929" operator="lessThan">
      <formula>M$6</formula>
    </cfRule>
    <cfRule type="cellIs" dxfId="17562" priority="4930" operator="lessThan">
      <formula>M$7</formula>
    </cfRule>
    <cfRule type="cellIs" dxfId="17561" priority="4931" operator="greaterThanOrEqual">
      <formula>M$7</formula>
    </cfRule>
  </conditionalFormatting>
  <conditionalFormatting sqref="O297">
    <cfRule type="cellIs" dxfId="17560" priority="4920" operator="equal">
      <formula>0</formula>
    </cfRule>
    <cfRule type="cellIs" dxfId="17559" priority="4921" operator="lessThan">
      <formula>O$6</formula>
    </cfRule>
    <cfRule type="cellIs" dxfId="17558" priority="4922" operator="lessThan">
      <formula>O$7</formula>
    </cfRule>
    <cfRule type="cellIs" dxfId="17557" priority="4923" operator="greaterThanOrEqual">
      <formula>O$7</formula>
    </cfRule>
  </conditionalFormatting>
  <conditionalFormatting sqref="P297">
    <cfRule type="cellIs" dxfId="17556" priority="4916" operator="equal">
      <formula>0</formula>
    </cfRule>
    <cfRule type="cellIs" dxfId="17555" priority="4917" operator="lessThan">
      <formula>P$6</formula>
    </cfRule>
    <cfRule type="cellIs" dxfId="17554" priority="4918" operator="lessThan">
      <formula>P$7</formula>
    </cfRule>
    <cfRule type="cellIs" dxfId="17553" priority="4919" operator="greaterThanOrEqual">
      <formula>P$7</formula>
    </cfRule>
  </conditionalFormatting>
  <conditionalFormatting sqref="N192:N196">
    <cfRule type="cellIs" dxfId="17552" priority="3340" operator="equal">
      <formula>0</formula>
    </cfRule>
    <cfRule type="cellIs" dxfId="17551" priority="3341" operator="lessThan">
      <formula>N$6</formula>
    </cfRule>
    <cfRule type="cellIs" dxfId="17550" priority="3342" operator="lessThan">
      <formula>N$7</formula>
    </cfRule>
    <cfRule type="cellIs" dxfId="17549" priority="3343" operator="greaterThanOrEqual">
      <formula>N$7</formula>
    </cfRule>
  </conditionalFormatting>
  <conditionalFormatting sqref="H305">
    <cfRule type="cellIs" dxfId="17548" priority="4904" operator="equal">
      <formula>0</formula>
    </cfRule>
    <cfRule type="cellIs" dxfId="17547" priority="4905" operator="lessThan">
      <formula>H$6</formula>
    </cfRule>
    <cfRule type="cellIs" dxfId="17546" priority="4906" operator="lessThan">
      <formula>H$7</formula>
    </cfRule>
    <cfRule type="cellIs" dxfId="17545" priority="4907" operator="greaterThanOrEqual">
      <formula>H$7</formula>
    </cfRule>
  </conditionalFormatting>
  <conditionalFormatting sqref="I305">
    <cfRule type="cellIs" dxfId="17544" priority="4900" operator="equal">
      <formula>0</formula>
    </cfRule>
    <cfRule type="cellIs" dxfId="17543" priority="4901" operator="lessThan">
      <formula>I$6</formula>
    </cfRule>
    <cfRule type="cellIs" dxfId="17542" priority="4902" operator="lessThan">
      <formula>I$7</formula>
    </cfRule>
    <cfRule type="cellIs" dxfId="17541" priority="4903" operator="greaterThanOrEqual">
      <formula>I$7</formula>
    </cfRule>
  </conditionalFormatting>
  <conditionalFormatting sqref="J305">
    <cfRule type="cellIs" dxfId="17540" priority="4896" operator="equal">
      <formula>0</formula>
    </cfRule>
    <cfRule type="cellIs" dxfId="17539" priority="4897" operator="lessThan">
      <formula>J$6</formula>
    </cfRule>
    <cfRule type="cellIs" dxfId="17538" priority="4898" operator="lessThan">
      <formula>J$7</formula>
    </cfRule>
    <cfRule type="cellIs" dxfId="17537" priority="4899" operator="greaterThanOrEqual">
      <formula>J$7</formula>
    </cfRule>
  </conditionalFormatting>
  <conditionalFormatting sqref="K305">
    <cfRule type="cellIs" dxfId="17536" priority="4892" operator="equal">
      <formula>0</formula>
    </cfRule>
    <cfRule type="cellIs" dxfId="17535" priority="4893" operator="lessThan">
      <formula>K$6</formula>
    </cfRule>
    <cfRule type="cellIs" dxfId="17534" priority="4894" operator="lessThan">
      <formula>K$7</formula>
    </cfRule>
    <cfRule type="cellIs" dxfId="17533" priority="4895" operator="greaterThanOrEqual">
      <formula>K$7</formula>
    </cfRule>
  </conditionalFormatting>
  <conditionalFormatting sqref="L305">
    <cfRule type="cellIs" dxfId="17532" priority="4888" operator="equal">
      <formula>0</formula>
    </cfRule>
    <cfRule type="cellIs" dxfId="17531" priority="4889" operator="lessThan">
      <formula>L$6</formula>
    </cfRule>
    <cfRule type="cellIs" dxfId="17530" priority="4890" operator="lessThan">
      <formula>L$7</formula>
    </cfRule>
    <cfRule type="cellIs" dxfId="17529" priority="4891" operator="greaterThanOrEqual">
      <formula>L$7</formula>
    </cfRule>
  </conditionalFormatting>
  <conditionalFormatting sqref="M305">
    <cfRule type="cellIs" dxfId="17528" priority="4884" operator="equal">
      <formula>0</formula>
    </cfRule>
    <cfRule type="cellIs" dxfId="17527" priority="4885" operator="lessThan">
      <formula>M$6</formula>
    </cfRule>
    <cfRule type="cellIs" dxfId="17526" priority="4886" operator="lessThan">
      <formula>M$7</formula>
    </cfRule>
    <cfRule type="cellIs" dxfId="17525" priority="4887" operator="greaterThanOrEqual">
      <formula>M$7</formula>
    </cfRule>
  </conditionalFormatting>
  <conditionalFormatting sqref="O305">
    <cfRule type="cellIs" dxfId="17524" priority="4876" operator="equal">
      <formula>0</formula>
    </cfRule>
    <cfRule type="cellIs" dxfId="17523" priority="4877" operator="lessThan">
      <formula>O$6</formula>
    </cfRule>
    <cfRule type="cellIs" dxfId="17522" priority="4878" operator="lessThan">
      <formula>O$7</formula>
    </cfRule>
    <cfRule type="cellIs" dxfId="17521" priority="4879" operator="greaterThanOrEqual">
      <formula>O$7</formula>
    </cfRule>
  </conditionalFormatting>
  <conditionalFormatting sqref="P305">
    <cfRule type="cellIs" dxfId="17520" priority="4872" operator="equal">
      <formula>0</formula>
    </cfRule>
    <cfRule type="cellIs" dxfId="17519" priority="4873" operator="lessThan">
      <formula>P$6</formula>
    </cfRule>
    <cfRule type="cellIs" dxfId="17518" priority="4874" operator="lessThan">
      <formula>P$7</formula>
    </cfRule>
    <cfRule type="cellIs" dxfId="17517" priority="4875" operator="greaterThanOrEqual">
      <formula>P$7</formula>
    </cfRule>
  </conditionalFormatting>
  <conditionalFormatting sqref="N198:N202">
    <cfRule type="cellIs" dxfId="17516" priority="3296" operator="equal">
      <formula>0</formula>
    </cfRule>
    <cfRule type="cellIs" dxfId="17515" priority="3297" operator="lessThan">
      <formula>N$6</formula>
    </cfRule>
    <cfRule type="cellIs" dxfId="17514" priority="3298" operator="lessThan">
      <formula>N$7</formula>
    </cfRule>
    <cfRule type="cellIs" dxfId="17513" priority="3299" operator="greaterThanOrEqual">
      <formula>N$7</formula>
    </cfRule>
  </conditionalFormatting>
  <conditionalFormatting sqref="H311">
    <cfRule type="cellIs" dxfId="17512" priority="4860" operator="equal">
      <formula>0</formula>
    </cfRule>
    <cfRule type="cellIs" dxfId="17511" priority="4861" operator="lessThan">
      <formula>H$6</formula>
    </cfRule>
    <cfRule type="cellIs" dxfId="17510" priority="4862" operator="lessThan">
      <formula>H$7</formula>
    </cfRule>
    <cfRule type="cellIs" dxfId="17509" priority="4863" operator="greaterThanOrEqual">
      <formula>H$7</formula>
    </cfRule>
  </conditionalFormatting>
  <conditionalFormatting sqref="I311">
    <cfRule type="cellIs" dxfId="17508" priority="4856" operator="equal">
      <formula>0</formula>
    </cfRule>
    <cfRule type="cellIs" dxfId="17507" priority="4857" operator="lessThan">
      <formula>I$6</formula>
    </cfRule>
    <cfRule type="cellIs" dxfId="17506" priority="4858" operator="lessThan">
      <formula>I$7</formula>
    </cfRule>
    <cfRule type="cellIs" dxfId="17505" priority="4859" operator="greaterThanOrEqual">
      <formula>I$7</formula>
    </cfRule>
  </conditionalFormatting>
  <conditionalFormatting sqref="J311">
    <cfRule type="cellIs" dxfId="17504" priority="4852" operator="equal">
      <formula>0</formula>
    </cfRule>
    <cfRule type="cellIs" dxfId="17503" priority="4853" operator="lessThan">
      <formula>J$6</formula>
    </cfRule>
    <cfRule type="cellIs" dxfId="17502" priority="4854" operator="lessThan">
      <formula>J$7</formula>
    </cfRule>
    <cfRule type="cellIs" dxfId="17501" priority="4855" operator="greaterThanOrEqual">
      <formula>J$7</formula>
    </cfRule>
  </conditionalFormatting>
  <conditionalFormatting sqref="K311">
    <cfRule type="cellIs" dxfId="17500" priority="4848" operator="equal">
      <formula>0</formula>
    </cfRule>
    <cfRule type="cellIs" dxfId="17499" priority="4849" operator="lessThan">
      <formula>K$6</formula>
    </cfRule>
    <cfRule type="cellIs" dxfId="17498" priority="4850" operator="lessThan">
      <formula>K$7</formula>
    </cfRule>
    <cfRule type="cellIs" dxfId="17497" priority="4851" operator="greaterThanOrEqual">
      <formula>K$7</formula>
    </cfRule>
  </conditionalFormatting>
  <conditionalFormatting sqref="L311">
    <cfRule type="cellIs" dxfId="17496" priority="4844" operator="equal">
      <formula>0</formula>
    </cfRule>
    <cfRule type="cellIs" dxfId="17495" priority="4845" operator="lessThan">
      <formula>L$6</formula>
    </cfRule>
    <cfRule type="cellIs" dxfId="17494" priority="4846" operator="lessThan">
      <formula>L$7</formula>
    </cfRule>
    <cfRule type="cellIs" dxfId="17493" priority="4847" operator="greaterThanOrEqual">
      <formula>L$7</formula>
    </cfRule>
  </conditionalFormatting>
  <conditionalFormatting sqref="M311">
    <cfRule type="cellIs" dxfId="17492" priority="4840" operator="equal">
      <formula>0</formula>
    </cfRule>
    <cfRule type="cellIs" dxfId="17491" priority="4841" operator="lessThan">
      <formula>M$6</formula>
    </cfRule>
    <cfRule type="cellIs" dxfId="17490" priority="4842" operator="lessThan">
      <formula>M$7</formula>
    </cfRule>
    <cfRule type="cellIs" dxfId="17489" priority="4843" operator="greaterThanOrEqual">
      <formula>M$7</formula>
    </cfRule>
  </conditionalFormatting>
  <conditionalFormatting sqref="O311">
    <cfRule type="cellIs" dxfId="17488" priority="4832" operator="equal">
      <formula>0</formula>
    </cfRule>
    <cfRule type="cellIs" dxfId="17487" priority="4833" operator="lessThan">
      <formula>O$6</formula>
    </cfRule>
    <cfRule type="cellIs" dxfId="17486" priority="4834" operator="lessThan">
      <formula>O$7</formula>
    </cfRule>
    <cfRule type="cellIs" dxfId="17485" priority="4835" operator="greaterThanOrEqual">
      <formula>O$7</formula>
    </cfRule>
  </conditionalFormatting>
  <conditionalFormatting sqref="P311">
    <cfRule type="cellIs" dxfId="17484" priority="4828" operator="equal">
      <formula>0</formula>
    </cfRule>
    <cfRule type="cellIs" dxfId="17483" priority="4829" operator="lessThan">
      <formula>P$6</formula>
    </cfRule>
    <cfRule type="cellIs" dxfId="17482" priority="4830" operator="lessThan">
      <formula>P$7</formula>
    </cfRule>
    <cfRule type="cellIs" dxfId="17481" priority="4831" operator="greaterThanOrEqual">
      <formula>P$7</formula>
    </cfRule>
  </conditionalFormatting>
  <conditionalFormatting sqref="N204:N212">
    <cfRule type="cellIs" dxfId="17480" priority="3252" operator="equal">
      <formula>0</formula>
    </cfRule>
    <cfRule type="cellIs" dxfId="17479" priority="3253" operator="lessThan">
      <formula>N$6</formula>
    </cfRule>
    <cfRule type="cellIs" dxfId="17478" priority="3254" operator="lessThan">
      <formula>N$7</formula>
    </cfRule>
    <cfRule type="cellIs" dxfId="17477" priority="3255" operator="greaterThanOrEqual">
      <formula>N$7</formula>
    </cfRule>
  </conditionalFormatting>
  <conditionalFormatting sqref="H312">
    <cfRule type="cellIs" dxfId="17476" priority="4816" operator="equal">
      <formula>0</formula>
    </cfRule>
    <cfRule type="cellIs" dxfId="17475" priority="4817" operator="lessThan">
      <formula>H$6</formula>
    </cfRule>
    <cfRule type="cellIs" dxfId="17474" priority="4818" operator="lessThan">
      <formula>H$7</formula>
    </cfRule>
    <cfRule type="cellIs" dxfId="17473" priority="4819" operator="greaterThanOrEqual">
      <formula>H$7</formula>
    </cfRule>
  </conditionalFormatting>
  <conditionalFormatting sqref="I312">
    <cfRule type="cellIs" dxfId="17472" priority="4812" operator="equal">
      <formula>0</formula>
    </cfRule>
    <cfRule type="cellIs" dxfId="17471" priority="4813" operator="lessThan">
      <formula>I$6</formula>
    </cfRule>
    <cfRule type="cellIs" dxfId="17470" priority="4814" operator="lessThan">
      <formula>I$7</formula>
    </cfRule>
    <cfRule type="cellIs" dxfId="17469" priority="4815" operator="greaterThanOrEqual">
      <formula>I$7</formula>
    </cfRule>
  </conditionalFormatting>
  <conditionalFormatting sqref="J312">
    <cfRule type="cellIs" dxfId="17468" priority="4808" operator="equal">
      <formula>0</formula>
    </cfRule>
    <cfRule type="cellIs" dxfId="17467" priority="4809" operator="lessThan">
      <formula>J$6</formula>
    </cfRule>
    <cfRule type="cellIs" dxfId="17466" priority="4810" operator="lessThan">
      <formula>J$7</formula>
    </cfRule>
    <cfRule type="cellIs" dxfId="17465" priority="4811" operator="greaterThanOrEqual">
      <formula>J$7</formula>
    </cfRule>
  </conditionalFormatting>
  <conditionalFormatting sqref="K312">
    <cfRule type="cellIs" dxfId="17464" priority="4804" operator="equal">
      <formula>0</formula>
    </cfRule>
    <cfRule type="cellIs" dxfId="17463" priority="4805" operator="lessThan">
      <formula>K$6</formula>
    </cfRule>
    <cfRule type="cellIs" dxfId="17462" priority="4806" operator="lessThan">
      <formula>K$7</formula>
    </cfRule>
    <cfRule type="cellIs" dxfId="17461" priority="4807" operator="greaterThanOrEqual">
      <formula>K$7</formula>
    </cfRule>
  </conditionalFormatting>
  <conditionalFormatting sqref="L312">
    <cfRule type="cellIs" dxfId="17460" priority="4800" operator="equal">
      <formula>0</formula>
    </cfRule>
    <cfRule type="cellIs" dxfId="17459" priority="4801" operator="lessThan">
      <formula>L$6</formula>
    </cfRule>
    <cfRule type="cellIs" dxfId="17458" priority="4802" operator="lessThan">
      <formula>L$7</formula>
    </cfRule>
    <cfRule type="cellIs" dxfId="17457" priority="4803" operator="greaterThanOrEqual">
      <formula>L$7</formula>
    </cfRule>
  </conditionalFormatting>
  <conditionalFormatting sqref="M312">
    <cfRule type="cellIs" dxfId="17456" priority="4796" operator="equal">
      <formula>0</formula>
    </cfRule>
    <cfRule type="cellIs" dxfId="17455" priority="4797" operator="lessThan">
      <formula>M$6</formula>
    </cfRule>
    <cfRule type="cellIs" dxfId="17454" priority="4798" operator="lessThan">
      <formula>M$7</formula>
    </cfRule>
    <cfRule type="cellIs" dxfId="17453" priority="4799" operator="greaterThanOrEqual">
      <formula>M$7</formula>
    </cfRule>
  </conditionalFormatting>
  <conditionalFormatting sqref="O312">
    <cfRule type="cellIs" dxfId="17452" priority="4788" operator="equal">
      <formula>0</formula>
    </cfRule>
    <cfRule type="cellIs" dxfId="17451" priority="4789" operator="lessThan">
      <formula>O$6</formula>
    </cfRule>
    <cfRule type="cellIs" dxfId="17450" priority="4790" operator="lessThan">
      <formula>O$7</formula>
    </cfRule>
    <cfRule type="cellIs" dxfId="17449" priority="4791" operator="greaterThanOrEqual">
      <formula>O$7</formula>
    </cfRule>
  </conditionalFormatting>
  <conditionalFormatting sqref="P312">
    <cfRule type="cellIs" dxfId="17448" priority="4784" operator="equal">
      <formula>0</formula>
    </cfRule>
    <cfRule type="cellIs" dxfId="17447" priority="4785" operator="lessThan">
      <formula>P$6</formula>
    </cfRule>
    <cfRule type="cellIs" dxfId="17446" priority="4786" operator="lessThan">
      <formula>P$7</formula>
    </cfRule>
    <cfRule type="cellIs" dxfId="17445" priority="4787" operator="greaterThanOrEqual">
      <formula>P$7</formula>
    </cfRule>
  </conditionalFormatting>
  <conditionalFormatting sqref="N214:N220">
    <cfRule type="cellIs" dxfId="17444" priority="3208" operator="equal">
      <formula>0</formula>
    </cfRule>
    <cfRule type="cellIs" dxfId="17443" priority="3209" operator="lessThan">
      <formula>N$6</formula>
    </cfRule>
    <cfRule type="cellIs" dxfId="17442" priority="3210" operator="lessThan">
      <formula>N$7</formula>
    </cfRule>
    <cfRule type="cellIs" dxfId="17441" priority="3211" operator="greaterThanOrEqual">
      <formula>N$7</formula>
    </cfRule>
  </conditionalFormatting>
  <conditionalFormatting sqref="H320">
    <cfRule type="cellIs" dxfId="17440" priority="4772" operator="equal">
      <formula>0</formula>
    </cfRule>
    <cfRule type="cellIs" dxfId="17439" priority="4773" operator="lessThan">
      <formula>H$6</formula>
    </cfRule>
    <cfRule type="cellIs" dxfId="17438" priority="4774" operator="lessThan">
      <formula>H$7</formula>
    </cfRule>
    <cfRule type="cellIs" dxfId="17437" priority="4775" operator="greaterThanOrEqual">
      <formula>H$7</formula>
    </cfRule>
  </conditionalFormatting>
  <conditionalFormatting sqref="I320">
    <cfRule type="cellIs" dxfId="17436" priority="4768" operator="equal">
      <formula>0</formula>
    </cfRule>
    <cfRule type="cellIs" dxfId="17435" priority="4769" operator="lessThan">
      <formula>I$6</formula>
    </cfRule>
    <cfRule type="cellIs" dxfId="17434" priority="4770" operator="lessThan">
      <formula>I$7</formula>
    </cfRule>
    <cfRule type="cellIs" dxfId="17433" priority="4771" operator="greaterThanOrEqual">
      <formula>I$7</formula>
    </cfRule>
  </conditionalFormatting>
  <conditionalFormatting sqref="J320">
    <cfRule type="cellIs" dxfId="17432" priority="4764" operator="equal">
      <formula>0</formula>
    </cfRule>
    <cfRule type="cellIs" dxfId="17431" priority="4765" operator="lessThan">
      <formula>J$6</formula>
    </cfRule>
    <cfRule type="cellIs" dxfId="17430" priority="4766" operator="lessThan">
      <formula>J$7</formula>
    </cfRule>
    <cfRule type="cellIs" dxfId="17429" priority="4767" operator="greaterThanOrEqual">
      <formula>J$7</formula>
    </cfRule>
  </conditionalFormatting>
  <conditionalFormatting sqref="K320">
    <cfRule type="cellIs" dxfId="17428" priority="4760" operator="equal">
      <formula>0</formula>
    </cfRule>
    <cfRule type="cellIs" dxfId="17427" priority="4761" operator="lessThan">
      <formula>K$6</formula>
    </cfRule>
    <cfRule type="cellIs" dxfId="17426" priority="4762" operator="lessThan">
      <formula>K$7</formula>
    </cfRule>
    <cfRule type="cellIs" dxfId="17425" priority="4763" operator="greaterThanOrEqual">
      <formula>K$7</formula>
    </cfRule>
  </conditionalFormatting>
  <conditionalFormatting sqref="L320">
    <cfRule type="cellIs" dxfId="17424" priority="4756" operator="equal">
      <formula>0</formula>
    </cfRule>
    <cfRule type="cellIs" dxfId="17423" priority="4757" operator="lessThan">
      <formula>L$6</formula>
    </cfRule>
    <cfRule type="cellIs" dxfId="17422" priority="4758" operator="lessThan">
      <formula>L$7</formula>
    </cfRule>
    <cfRule type="cellIs" dxfId="17421" priority="4759" operator="greaterThanOrEqual">
      <formula>L$7</formula>
    </cfRule>
  </conditionalFormatting>
  <conditionalFormatting sqref="M320">
    <cfRule type="cellIs" dxfId="17420" priority="4752" operator="equal">
      <formula>0</formula>
    </cfRule>
    <cfRule type="cellIs" dxfId="17419" priority="4753" operator="lessThan">
      <formula>M$6</formula>
    </cfRule>
    <cfRule type="cellIs" dxfId="17418" priority="4754" operator="lessThan">
      <formula>M$7</formula>
    </cfRule>
    <cfRule type="cellIs" dxfId="17417" priority="4755" operator="greaterThanOrEqual">
      <formula>M$7</formula>
    </cfRule>
  </conditionalFormatting>
  <conditionalFormatting sqref="O320">
    <cfRule type="cellIs" dxfId="17416" priority="4744" operator="equal">
      <formula>0</formula>
    </cfRule>
    <cfRule type="cellIs" dxfId="17415" priority="4745" operator="lessThan">
      <formula>O$6</formula>
    </cfRule>
    <cfRule type="cellIs" dxfId="17414" priority="4746" operator="lessThan">
      <formula>O$7</formula>
    </cfRule>
    <cfRule type="cellIs" dxfId="17413" priority="4747" operator="greaterThanOrEqual">
      <formula>O$7</formula>
    </cfRule>
  </conditionalFormatting>
  <conditionalFormatting sqref="P320">
    <cfRule type="cellIs" dxfId="17412" priority="4740" operator="equal">
      <formula>0</formula>
    </cfRule>
    <cfRule type="cellIs" dxfId="17411" priority="4741" operator="lessThan">
      <formula>P$6</formula>
    </cfRule>
    <cfRule type="cellIs" dxfId="17410" priority="4742" operator="lessThan">
      <formula>P$7</formula>
    </cfRule>
    <cfRule type="cellIs" dxfId="17409" priority="4743" operator="greaterThanOrEqual">
      <formula>P$7</formula>
    </cfRule>
  </conditionalFormatting>
  <conditionalFormatting sqref="N224:N233">
    <cfRule type="cellIs" dxfId="17408" priority="3164" operator="equal">
      <formula>0</formula>
    </cfRule>
    <cfRule type="cellIs" dxfId="17407" priority="3165" operator="lessThan">
      <formula>N$6</formula>
    </cfRule>
    <cfRule type="cellIs" dxfId="17406" priority="3166" operator="lessThan">
      <formula>N$7</formula>
    </cfRule>
    <cfRule type="cellIs" dxfId="17405" priority="3167" operator="greaterThanOrEqual">
      <formula>N$7</formula>
    </cfRule>
  </conditionalFormatting>
  <conditionalFormatting sqref="H327">
    <cfRule type="cellIs" dxfId="17404" priority="4728" operator="equal">
      <formula>0</formula>
    </cfRule>
    <cfRule type="cellIs" dxfId="17403" priority="4729" operator="lessThan">
      <formula>H$6</formula>
    </cfRule>
    <cfRule type="cellIs" dxfId="17402" priority="4730" operator="lessThan">
      <formula>H$7</formula>
    </cfRule>
    <cfRule type="cellIs" dxfId="17401" priority="4731" operator="greaterThanOrEqual">
      <formula>H$7</formula>
    </cfRule>
  </conditionalFormatting>
  <conditionalFormatting sqref="I327">
    <cfRule type="cellIs" dxfId="17400" priority="4724" operator="equal">
      <formula>0</formula>
    </cfRule>
    <cfRule type="cellIs" dxfId="17399" priority="4725" operator="lessThan">
      <formula>I$6</formula>
    </cfRule>
    <cfRule type="cellIs" dxfId="17398" priority="4726" operator="lessThan">
      <formula>I$7</formula>
    </cfRule>
    <cfRule type="cellIs" dxfId="17397" priority="4727" operator="greaterThanOrEqual">
      <formula>I$7</formula>
    </cfRule>
  </conditionalFormatting>
  <conditionalFormatting sqref="J327">
    <cfRule type="cellIs" dxfId="17396" priority="4720" operator="equal">
      <formula>0</formula>
    </cfRule>
    <cfRule type="cellIs" dxfId="17395" priority="4721" operator="lessThan">
      <formula>J$6</formula>
    </cfRule>
    <cfRule type="cellIs" dxfId="17394" priority="4722" operator="lessThan">
      <formula>J$7</formula>
    </cfRule>
    <cfRule type="cellIs" dxfId="17393" priority="4723" operator="greaterThanOrEqual">
      <formula>J$7</formula>
    </cfRule>
  </conditionalFormatting>
  <conditionalFormatting sqref="K327">
    <cfRule type="cellIs" dxfId="17392" priority="4716" operator="equal">
      <formula>0</formula>
    </cfRule>
    <cfRule type="cellIs" dxfId="17391" priority="4717" operator="lessThan">
      <formula>K$6</formula>
    </cfRule>
    <cfRule type="cellIs" dxfId="17390" priority="4718" operator="lessThan">
      <formula>K$7</formula>
    </cfRule>
    <cfRule type="cellIs" dxfId="17389" priority="4719" operator="greaterThanOrEqual">
      <formula>K$7</formula>
    </cfRule>
  </conditionalFormatting>
  <conditionalFormatting sqref="L327">
    <cfRule type="cellIs" dxfId="17388" priority="4712" operator="equal">
      <formula>0</formula>
    </cfRule>
    <cfRule type="cellIs" dxfId="17387" priority="4713" operator="lessThan">
      <formula>L$6</formula>
    </cfRule>
    <cfRule type="cellIs" dxfId="17386" priority="4714" operator="lessThan">
      <formula>L$7</formula>
    </cfRule>
    <cfRule type="cellIs" dxfId="17385" priority="4715" operator="greaterThanOrEqual">
      <formula>L$7</formula>
    </cfRule>
  </conditionalFormatting>
  <conditionalFormatting sqref="M327">
    <cfRule type="cellIs" dxfId="17384" priority="4708" operator="equal">
      <formula>0</formula>
    </cfRule>
    <cfRule type="cellIs" dxfId="17383" priority="4709" operator="lessThan">
      <formula>M$6</formula>
    </cfRule>
    <cfRule type="cellIs" dxfId="17382" priority="4710" operator="lessThan">
      <formula>M$7</formula>
    </cfRule>
    <cfRule type="cellIs" dxfId="17381" priority="4711" operator="greaterThanOrEqual">
      <formula>M$7</formula>
    </cfRule>
  </conditionalFormatting>
  <conditionalFormatting sqref="O327">
    <cfRule type="cellIs" dxfId="17380" priority="4700" operator="equal">
      <formula>0</formula>
    </cfRule>
    <cfRule type="cellIs" dxfId="17379" priority="4701" operator="lessThan">
      <formula>O$6</formula>
    </cfRule>
    <cfRule type="cellIs" dxfId="17378" priority="4702" operator="lessThan">
      <formula>O$7</formula>
    </cfRule>
    <cfRule type="cellIs" dxfId="17377" priority="4703" operator="greaterThanOrEqual">
      <formula>O$7</formula>
    </cfRule>
  </conditionalFormatting>
  <conditionalFormatting sqref="P327">
    <cfRule type="cellIs" dxfId="17376" priority="4696" operator="equal">
      <formula>0</formula>
    </cfRule>
    <cfRule type="cellIs" dxfId="17375" priority="4697" operator="lessThan">
      <formula>P$6</formula>
    </cfRule>
    <cfRule type="cellIs" dxfId="17374" priority="4698" operator="lessThan">
      <formula>P$7</formula>
    </cfRule>
    <cfRule type="cellIs" dxfId="17373" priority="4699" operator="greaterThanOrEqual">
      <formula>P$7</formula>
    </cfRule>
  </conditionalFormatting>
  <conditionalFormatting sqref="N235:N237">
    <cfRule type="cellIs" dxfId="17372" priority="3120" operator="equal">
      <formula>0</formula>
    </cfRule>
    <cfRule type="cellIs" dxfId="17371" priority="3121" operator="lessThan">
      <formula>N$6</formula>
    </cfRule>
    <cfRule type="cellIs" dxfId="17370" priority="3122" operator="lessThan">
      <formula>N$7</formula>
    </cfRule>
    <cfRule type="cellIs" dxfId="17369" priority="3123" operator="greaterThanOrEqual">
      <formula>N$7</formula>
    </cfRule>
  </conditionalFormatting>
  <conditionalFormatting sqref="H341">
    <cfRule type="cellIs" dxfId="17368" priority="4684" operator="equal">
      <formula>0</formula>
    </cfRule>
    <cfRule type="cellIs" dxfId="17367" priority="4685" operator="lessThan">
      <formula>H$6</formula>
    </cfRule>
    <cfRule type="cellIs" dxfId="17366" priority="4686" operator="lessThan">
      <formula>H$7</formula>
    </cfRule>
    <cfRule type="cellIs" dxfId="17365" priority="4687" operator="greaterThanOrEqual">
      <formula>H$7</formula>
    </cfRule>
  </conditionalFormatting>
  <conditionalFormatting sqref="I341">
    <cfRule type="cellIs" dxfId="17364" priority="4680" operator="equal">
      <formula>0</formula>
    </cfRule>
    <cfRule type="cellIs" dxfId="17363" priority="4681" operator="lessThan">
      <formula>I$6</formula>
    </cfRule>
    <cfRule type="cellIs" dxfId="17362" priority="4682" operator="lessThan">
      <formula>I$7</formula>
    </cfRule>
    <cfRule type="cellIs" dxfId="17361" priority="4683" operator="greaterThanOrEqual">
      <formula>I$7</formula>
    </cfRule>
  </conditionalFormatting>
  <conditionalFormatting sqref="J341">
    <cfRule type="cellIs" dxfId="17360" priority="4676" operator="equal">
      <formula>0</formula>
    </cfRule>
    <cfRule type="cellIs" dxfId="17359" priority="4677" operator="lessThan">
      <formula>J$6</formula>
    </cfRule>
    <cfRule type="cellIs" dxfId="17358" priority="4678" operator="lessThan">
      <formula>J$7</formula>
    </cfRule>
    <cfRule type="cellIs" dxfId="17357" priority="4679" operator="greaterThanOrEqual">
      <formula>J$7</formula>
    </cfRule>
  </conditionalFormatting>
  <conditionalFormatting sqref="K341">
    <cfRule type="cellIs" dxfId="17356" priority="4672" operator="equal">
      <formula>0</formula>
    </cfRule>
    <cfRule type="cellIs" dxfId="17355" priority="4673" operator="lessThan">
      <formula>K$6</formula>
    </cfRule>
    <cfRule type="cellIs" dxfId="17354" priority="4674" operator="lessThan">
      <formula>K$7</formula>
    </cfRule>
    <cfRule type="cellIs" dxfId="17353" priority="4675" operator="greaterThanOrEqual">
      <formula>K$7</formula>
    </cfRule>
  </conditionalFormatting>
  <conditionalFormatting sqref="L341">
    <cfRule type="cellIs" dxfId="17352" priority="4668" operator="equal">
      <formula>0</formula>
    </cfRule>
    <cfRule type="cellIs" dxfId="17351" priority="4669" operator="lessThan">
      <formula>L$6</formula>
    </cfRule>
    <cfRule type="cellIs" dxfId="17350" priority="4670" operator="lessThan">
      <formula>L$7</formula>
    </cfRule>
    <cfRule type="cellIs" dxfId="17349" priority="4671" operator="greaterThanOrEqual">
      <formula>L$7</formula>
    </cfRule>
  </conditionalFormatting>
  <conditionalFormatting sqref="M341">
    <cfRule type="cellIs" dxfId="17348" priority="4664" operator="equal">
      <formula>0</formula>
    </cfRule>
    <cfRule type="cellIs" dxfId="17347" priority="4665" operator="lessThan">
      <formula>M$6</formula>
    </cfRule>
    <cfRule type="cellIs" dxfId="17346" priority="4666" operator="lessThan">
      <formula>M$7</formula>
    </cfRule>
    <cfRule type="cellIs" dxfId="17345" priority="4667" operator="greaterThanOrEqual">
      <formula>M$7</formula>
    </cfRule>
  </conditionalFormatting>
  <conditionalFormatting sqref="O341">
    <cfRule type="cellIs" dxfId="17344" priority="4656" operator="equal">
      <formula>0</formula>
    </cfRule>
    <cfRule type="cellIs" dxfId="17343" priority="4657" operator="lessThan">
      <formula>O$6</formula>
    </cfRule>
    <cfRule type="cellIs" dxfId="17342" priority="4658" operator="lessThan">
      <formula>O$7</formula>
    </cfRule>
    <cfRule type="cellIs" dxfId="17341" priority="4659" operator="greaterThanOrEqual">
      <formula>O$7</formula>
    </cfRule>
  </conditionalFormatting>
  <conditionalFormatting sqref="P341">
    <cfRule type="cellIs" dxfId="17340" priority="4652" operator="equal">
      <formula>0</formula>
    </cfRule>
    <cfRule type="cellIs" dxfId="17339" priority="4653" operator="lessThan">
      <formula>P$6</formula>
    </cfRule>
    <cfRule type="cellIs" dxfId="17338" priority="4654" operator="lessThan">
      <formula>P$7</formula>
    </cfRule>
    <cfRule type="cellIs" dxfId="17337" priority="4655" operator="greaterThanOrEqual">
      <formula>P$7</formula>
    </cfRule>
  </conditionalFormatting>
  <conditionalFormatting sqref="N239:N244">
    <cfRule type="cellIs" dxfId="17336" priority="3076" operator="equal">
      <formula>0</formula>
    </cfRule>
    <cfRule type="cellIs" dxfId="17335" priority="3077" operator="lessThan">
      <formula>N$6</formula>
    </cfRule>
    <cfRule type="cellIs" dxfId="17334" priority="3078" operator="lessThan">
      <formula>N$7</formula>
    </cfRule>
    <cfRule type="cellIs" dxfId="17333" priority="3079" operator="greaterThanOrEqual">
      <formula>N$7</formula>
    </cfRule>
  </conditionalFormatting>
  <conditionalFormatting sqref="H350">
    <cfRule type="cellIs" dxfId="17332" priority="4640" operator="equal">
      <formula>0</formula>
    </cfRule>
    <cfRule type="cellIs" dxfId="17331" priority="4641" operator="lessThan">
      <formula>H$6</formula>
    </cfRule>
    <cfRule type="cellIs" dxfId="17330" priority="4642" operator="lessThan">
      <formula>H$7</formula>
    </cfRule>
    <cfRule type="cellIs" dxfId="17329" priority="4643" operator="greaterThanOrEqual">
      <formula>H$7</formula>
    </cfRule>
  </conditionalFormatting>
  <conditionalFormatting sqref="I350">
    <cfRule type="cellIs" dxfId="17328" priority="4636" operator="equal">
      <formula>0</formula>
    </cfRule>
    <cfRule type="cellIs" dxfId="17327" priority="4637" operator="lessThan">
      <formula>I$6</formula>
    </cfRule>
    <cfRule type="cellIs" dxfId="17326" priority="4638" operator="lessThan">
      <formula>I$7</formula>
    </cfRule>
    <cfRule type="cellIs" dxfId="17325" priority="4639" operator="greaterThanOrEqual">
      <formula>I$7</formula>
    </cfRule>
  </conditionalFormatting>
  <conditionalFormatting sqref="J350">
    <cfRule type="cellIs" dxfId="17324" priority="4632" operator="equal">
      <formula>0</formula>
    </cfRule>
    <cfRule type="cellIs" dxfId="17323" priority="4633" operator="lessThan">
      <formula>J$6</formula>
    </cfRule>
    <cfRule type="cellIs" dxfId="17322" priority="4634" operator="lessThan">
      <formula>J$7</formula>
    </cfRule>
    <cfRule type="cellIs" dxfId="17321" priority="4635" operator="greaterThanOrEqual">
      <formula>J$7</formula>
    </cfRule>
  </conditionalFormatting>
  <conditionalFormatting sqref="K350">
    <cfRule type="cellIs" dxfId="17320" priority="4628" operator="equal">
      <formula>0</formula>
    </cfRule>
    <cfRule type="cellIs" dxfId="17319" priority="4629" operator="lessThan">
      <formula>K$6</formula>
    </cfRule>
    <cfRule type="cellIs" dxfId="17318" priority="4630" operator="lessThan">
      <formula>K$7</formula>
    </cfRule>
    <cfRule type="cellIs" dxfId="17317" priority="4631" operator="greaterThanOrEqual">
      <formula>K$7</formula>
    </cfRule>
  </conditionalFormatting>
  <conditionalFormatting sqref="L350">
    <cfRule type="cellIs" dxfId="17316" priority="4624" operator="equal">
      <formula>0</formula>
    </cfRule>
    <cfRule type="cellIs" dxfId="17315" priority="4625" operator="lessThan">
      <formula>L$6</formula>
    </cfRule>
    <cfRule type="cellIs" dxfId="17314" priority="4626" operator="lessThan">
      <formula>L$7</formula>
    </cfRule>
    <cfRule type="cellIs" dxfId="17313" priority="4627" operator="greaterThanOrEqual">
      <formula>L$7</formula>
    </cfRule>
  </conditionalFormatting>
  <conditionalFormatting sqref="M350">
    <cfRule type="cellIs" dxfId="17312" priority="4620" operator="equal">
      <formula>0</formula>
    </cfRule>
    <cfRule type="cellIs" dxfId="17311" priority="4621" operator="lessThan">
      <formula>M$6</formula>
    </cfRule>
    <cfRule type="cellIs" dxfId="17310" priority="4622" operator="lessThan">
      <formula>M$7</formula>
    </cfRule>
    <cfRule type="cellIs" dxfId="17309" priority="4623" operator="greaterThanOrEqual">
      <formula>M$7</formula>
    </cfRule>
  </conditionalFormatting>
  <conditionalFormatting sqref="O350">
    <cfRule type="cellIs" dxfId="17308" priority="4612" operator="equal">
      <formula>0</formula>
    </cfRule>
    <cfRule type="cellIs" dxfId="17307" priority="4613" operator="lessThan">
      <formula>O$6</formula>
    </cfRule>
    <cfRule type="cellIs" dxfId="17306" priority="4614" operator="lessThan">
      <formula>O$7</formula>
    </cfRule>
    <cfRule type="cellIs" dxfId="17305" priority="4615" operator="greaterThanOrEqual">
      <formula>O$7</formula>
    </cfRule>
  </conditionalFormatting>
  <conditionalFormatting sqref="P350">
    <cfRule type="cellIs" dxfId="17304" priority="4608" operator="equal">
      <formula>0</formula>
    </cfRule>
    <cfRule type="cellIs" dxfId="17303" priority="4609" operator="lessThan">
      <formula>P$6</formula>
    </cfRule>
    <cfRule type="cellIs" dxfId="17302" priority="4610" operator="lessThan">
      <formula>P$7</formula>
    </cfRule>
    <cfRule type="cellIs" dxfId="17301" priority="4611" operator="greaterThanOrEqual">
      <formula>P$7</formula>
    </cfRule>
  </conditionalFormatting>
  <conditionalFormatting sqref="N246:N252">
    <cfRule type="cellIs" dxfId="17300" priority="3032" operator="equal">
      <formula>0</formula>
    </cfRule>
    <cfRule type="cellIs" dxfId="17299" priority="3033" operator="lessThan">
      <formula>N$6</formula>
    </cfRule>
    <cfRule type="cellIs" dxfId="17298" priority="3034" operator="lessThan">
      <formula>N$7</formula>
    </cfRule>
    <cfRule type="cellIs" dxfId="17297" priority="3035" operator="greaterThanOrEqual">
      <formula>N$7</formula>
    </cfRule>
  </conditionalFormatting>
  <conditionalFormatting sqref="H362">
    <cfRule type="cellIs" dxfId="17296" priority="4596" operator="equal">
      <formula>0</formula>
    </cfRule>
    <cfRule type="cellIs" dxfId="17295" priority="4597" operator="lessThan">
      <formula>H$6</formula>
    </cfRule>
    <cfRule type="cellIs" dxfId="17294" priority="4598" operator="lessThan">
      <formula>H$7</formula>
    </cfRule>
    <cfRule type="cellIs" dxfId="17293" priority="4599" operator="greaterThanOrEqual">
      <formula>H$7</formula>
    </cfRule>
  </conditionalFormatting>
  <conditionalFormatting sqref="I362">
    <cfRule type="cellIs" dxfId="17292" priority="4592" operator="equal">
      <formula>0</formula>
    </cfRule>
    <cfRule type="cellIs" dxfId="17291" priority="4593" operator="lessThan">
      <formula>I$6</formula>
    </cfRule>
    <cfRule type="cellIs" dxfId="17290" priority="4594" operator="lessThan">
      <formula>I$7</formula>
    </cfRule>
    <cfRule type="cellIs" dxfId="17289" priority="4595" operator="greaterThanOrEqual">
      <formula>I$7</formula>
    </cfRule>
  </conditionalFormatting>
  <conditionalFormatting sqref="J362">
    <cfRule type="cellIs" dxfId="17288" priority="4588" operator="equal">
      <formula>0</formula>
    </cfRule>
    <cfRule type="cellIs" dxfId="17287" priority="4589" operator="lessThan">
      <formula>J$6</formula>
    </cfRule>
    <cfRule type="cellIs" dxfId="17286" priority="4590" operator="lessThan">
      <formula>J$7</formula>
    </cfRule>
    <cfRule type="cellIs" dxfId="17285" priority="4591" operator="greaterThanOrEqual">
      <formula>J$7</formula>
    </cfRule>
  </conditionalFormatting>
  <conditionalFormatting sqref="K362">
    <cfRule type="cellIs" dxfId="17284" priority="4584" operator="equal">
      <formula>0</formula>
    </cfRule>
    <cfRule type="cellIs" dxfId="17283" priority="4585" operator="lessThan">
      <formula>K$6</formula>
    </cfRule>
    <cfRule type="cellIs" dxfId="17282" priority="4586" operator="lessThan">
      <formula>K$7</formula>
    </cfRule>
    <cfRule type="cellIs" dxfId="17281" priority="4587" operator="greaterThanOrEqual">
      <formula>K$7</formula>
    </cfRule>
  </conditionalFormatting>
  <conditionalFormatting sqref="L362">
    <cfRule type="cellIs" dxfId="17280" priority="4580" operator="equal">
      <formula>0</formula>
    </cfRule>
    <cfRule type="cellIs" dxfId="17279" priority="4581" operator="lessThan">
      <formula>L$6</formula>
    </cfRule>
    <cfRule type="cellIs" dxfId="17278" priority="4582" operator="lessThan">
      <formula>L$7</formula>
    </cfRule>
    <cfRule type="cellIs" dxfId="17277" priority="4583" operator="greaterThanOrEqual">
      <formula>L$7</formula>
    </cfRule>
  </conditionalFormatting>
  <conditionalFormatting sqref="M362">
    <cfRule type="cellIs" dxfId="17276" priority="4576" operator="equal">
      <formula>0</formula>
    </cfRule>
    <cfRule type="cellIs" dxfId="17275" priority="4577" operator="lessThan">
      <formula>M$6</formula>
    </cfRule>
    <cfRule type="cellIs" dxfId="17274" priority="4578" operator="lessThan">
      <formula>M$7</formula>
    </cfRule>
    <cfRule type="cellIs" dxfId="17273" priority="4579" operator="greaterThanOrEqual">
      <formula>M$7</formula>
    </cfRule>
  </conditionalFormatting>
  <conditionalFormatting sqref="O362">
    <cfRule type="cellIs" dxfId="17272" priority="4568" operator="equal">
      <formula>0</formula>
    </cfRule>
    <cfRule type="cellIs" dxfId="17271" priority="4569" operator="lessThan">
      <formula>O$6</formula>
    </cfRule>
    <cfRule type="cellIs" dxfId="17270" priority="4570" operator="lessThan">
      <formula>O$7</formula>
    </cfRule>
    <cfRule type="cellIs" dxfId="17269" priority="4571" operator="greaterThanOrEqual">
      <formula>O$7</formula>
    </cfRule>
  </conditionalFormatting>
  <conditionalFormatting sqref="P362">
    <cfRule type="cellIs" dxfId="17268" priority="4564" operator="equal">
      <formula>0</formula>
    </cfRule>
    <cfRule type="cellIs" dxfId="17267" priority="4565" operator="lessThan">
      <formula>P$6</formula>
    </cfRule>
    <cfRule type="cellIs" dxfId="17266" priority="4566" operator="lessThan">
      <formula>P$7</formula>
    </cfRule>
    <cfRule type="cellIs" dxfId="17265" priority="4567" operator="greaterThanOrEqual">
      <formula>P$7</formula>
    </cfRule>
  </conditionalFormatting>
  <conditionalFormatting sqref="N254:N259">
    <cfRule type="cellIs" dxfId="17264" priority="2988" operator="equal">
      <formula>0</formula>
    </cfRule>
    <cfRule type="cellIs" dxfId="17263" priority="2989" operator="lessThan">
      <formula>N$6</formula>
    </cfRule>
    <cfRule type="cellIs" dxfId="17262" priority="2990" operator="lessThan">
      <formula>N$7</formula>
    </cfRule>
    <cfRule type="cellIs" dxfId="17261" priority="2991" operator="greaterThanOrEqual">
      <formula>N$7</formula>
    </cfRule>
  </conditionalFormatting>
  <conditionalFormatting sqref="H363">
    <cfRule type="cellIs" dxfId="17260" priority="4552" operator="equal">
      <formula>0</formula>
    </cfRule>
    <cfRule type="cellIs" dxfId="17259" priority="4553" operator="lessThan">
      <formula>H$6</formula>
    </cfRule>
    <cfRule type="cellIs" dxfId="17258" priority="4554" operator="lessThan">
      <formula>H$7</formula>
    </cfRule>
    <cfRule type="cellIs" dxfId="17257" priority="4555" operator="greaterThanOrEqual">
      <formula>H$7</formula>
    </cfRule>
  </conditionalFormatting>
  <conditionalFormatting sqref="I363">
    <cfRule type="cellIs" dxfId="17256" priority="4548" operator="equal">
      <formula>0</formula>
    </cfRule>
    <cfRule type="cellIs" dxfId="17255" priority="4549" operator="lessThan">
      <formula>I$6</formula>
    </cfRule>
    <cfRule type="cellIs" dxfId="17254" priority="4550" operator="lessThan">
      <formula>I$7</formula>
    </cfRule>
    <cfRule type="cellIs" dxfId="17253" priority="4551" operator="greaterThanOrEqual">
      <formula>I$7</formula>
    </cfRule>
  </conditionalFormatting>
  <conditionalFormatting sqref="J363">
    <cfRule type="cellIs" dxfId="17252" priority="4544" operator="equal">
      <formula>0</formula>
    </cfRule>
    <cfRule type="cellIs" dxfId="17251" priority="4545" operator="lessThan">
      <formula>J$6</formula>
    </cfRule>
    <cfRule type="cellIs" dxfId="17250" priority="4546" operator="lessThan">
      <formula>J$7</formula>
    </cfRule>
    <cfRule type="cellIs" dxfId="17249" priority="4547" operator="greaterThanOrEqual">
      <formula>J$7</formula>
    </cfRule>
  </conditionalFormatting>
  <conditionalFormatting sqref="K363">
    <cfRule type="cellIs" dxfId="17248" priority="4540" operator="equal">
      <formula>0</formula>
    </cfRule>
    <cfRule type="cellIs" dxfId="17247" priority="4541" operator="lessThan">
      <formula>K$6</formula>
    </cfRule>
    <cfRule type="cellIs" dxfId="17246" priority="4542" operator="lessThan">
      <formula>K$7</formula>
    </cfRule>
    <cfRule type="cellIs" dxfId="17245" priority="4543" operator="greaterThanOrEqual">
      <formula>K$7</formula>
    </cfRule>
  </conditionalFormatting>
  <conditionalFormatting sqref="L363">
    <cfRule type="cellIs" dxfId="17244" priority="4536" operator="equal">
      <formula>0</formula>
    </cfRule>
    <cfRule type="cellIs" dxfId="17243" priority="4537" operator="lessThan">
      <formula>L$6</formula>
    </cfRule>
    <cfRule type="cellIs" dxfId="17242" priority="4538" operator="lessThan">
      <formula>L$7</formula>
    </cfRule>
    <cfRule type="cellIs" dxfId="17241" priority="4539" operator="greaterThanOrEqual">
      <formula>L$7</formula>
    </cfRule>
  </conditionalFormatting>
  <conditionalFormatting sqref="M363">
    <cfRule type="cellIs" dxfId="17240" priority="4532" operator="equal">
      <formula>0</formula>
    </cfRule>
    <cfRule type="cellIs" dxfId="17239" priority="4533" operator="lessThan">
      <formula>M$6</formula>
    </cfRule>
    <cfRule type="cellIs" dxfId="17238" priority="4534" operator="lessThan">
      <formula>M$7</formula>
    </cfRule>
    <cfRule type="cellIs" dxfId="17237" priority="4535" operator="greaterThanOrEqual">
      <formula>M$7</formula>
    </cfRule>
  </conditionalFormatting>
  <conditionalFormatting sqref="O363">
    <cfRule type="cellIs" dxfId="17236" priority="4524" operator="equal">
      <formula>0</formula>
    </cfRule>
    <cfRule type="cellIs" dxfId="17235" priority="4525" operator="lessThan">
      <formula>O$6</formula>
    </cfRule>
    <cfRule type="cellIs" dxfId="17234" priority="4526" operator="lessThan">
      <formula>O$7</formula>
    </cfRule>
    <cfRule type="cellIs" dxfId="17233" priority="4527" operator="greaterThanOrEqual">
      <formula>O$7</formula>
    </cfRule>
  </conditionalFormatting>
  <conditionalFormatting sqref="P363">
    <cfRule type="cellIs" dxfId="17232" priority="4520" operator="equal">
      <formula>0</formula>
    </cfRule>
    <cfRule type="cellIs" dxfId="17231" priority="4521" operator="lessThan">
      <formula>P$6</formula>
    </cfRule>
    <cfRule type="cellIs" dxfId="17230" priority="4522" operator="lessThan">
      <formula>P$7</formula>
    </cfRule>
    <cfRule type="cellIs" dxfId="17229" priority="4523" operator="greaterThanOrEqual">
      <formula>P$7</formula>
    </cfRule>
  </conditionalFormatting>
  <conditionalFormatting sqref="N263:N273">
    <cfRule type="cellIs" dxfId="17228" priority="2944" operator="equal">
      <formula>0</formula>
    </cfRule>
    <cfRule type="cellIs" dxfId="17227" priority="2945" operator="lessThan">
      <formula>N$6</formula>
    </cfRule>
    <cfRule type="cellIs" dxfId="17226" priority="2946" operator="lessThan">
      <formula>N$7</formula>
    </cfRule>
    <cfRule type="cellIs" dxfId="17225" priority="2947" operator="greaterThanOrEqual">
      <formula>N$7</formula>
    </cfRule>
  </conditionalFormatting>
  <conditionalFormatting sqref="H376">
    <cfRule type="cellIs" dxfId="17224" priority="4508" operator="equal">
      <formula>0</formula>
    </cfRule>
    <cfRule type="cellIs" dxfId="17223" priority="4509" operator="lessThan">
      <formula>H$6</formula>
    </cfRule>
    <cfRule type="cellIs" dxfId="17222" priority="4510" operator="lessThan">
      <formula>H$7</formula>
    </cfRule>
    <cfRule type="cellIs" dxfId="17221" priority="4511" operator="greaterThanOrEqual">
      <formula>H$7</formula>
    </cfRule>
  </conditionalFormatting>
  <conditionalFormatting sqref="I376">
    <cfRule type="cellIs" dxfId="17220" priority="4504" operator="equal">
      <formula>0</formula>
    </cfRule>
    <cfRule type="cellIs" dxfId="17219" priority="4505" operator="lessThan">
      <formula>I$6</formula>
    </cfRule>
    <cfRule type="cellIs" dxfId="17218" priority="4506" operator="lessThan">
      <formula>I$7</formula>
    </cfRule>
    <cfRule type="cellIs" dxfId="17217" priority="4507" operator="greaterThanOrEqual">
      <formula>I$7</formula>
    </cfRule>
  </conditionalFormatting>
  <conditionalFormatting sqref="J376">
    <cfRule type="cellIs" dxfId="17216" priority="4500" operator="equal">
      <formula>0</formula>
    </cfRule>
    <cfRule type="cellIs" dxfId="17215" priority="4501" operator="lessThan">
      <formula>J$6</formula>
    </cfRule>
    <cfRule type="cellIs" dxfId="17214" priority="4502" operator="lessThan">
      <formula>J$7</formula>
    </cfRule>
    <cfRule type="cellIs" dxfId="17213" priority="4503" operator="greaterThanOrEqual">
      <formula>J$7</formula>
    </cfRule>
  </conditionalFormatting>
  <conditionalFormatting sqref="K376">
    <cfRule type="cellIs" dxfId="17212" priority="4496" operator="equal">
      <formula>0</formula>
    </cfRule>
    <cfRule type="cellIs" dxfId="17211" priority="4497" operator="lessThan">
      <formula>K$6</formula>
    </cfRule>
    <cfRule type="cellIs" dxfId="17210" priority="4498" operator="lessThan">
      <formula>K$7</formula>
    </cfRule>
    <cfRule type="cellIs" dxfId="17209" priority="4499" operator="greaterThanOrEqual">
      <formula>K$7</formula>
    </cfRule>
  </conditionalFormatting>
  <conditionalFormatting sqref="L376">
    <cfRule type="cellIs" dxfId="17208" priority="4492" operator="equal">
      <formula>0</formula>
    </cfRule>
    <cfRule type="cellIs" dxfId="17207" priority="4493" operator="lessThan">
      <formula>L$6</formula>
    </cfRule>
    <cfRule type="cellIs" dxfId="17206" priority="4494" operator="lessThan">
      <formula>L$7</formula>
    </cfRule>
    <cfRule type="cellIs" dxfId="17205" priority="4495" operator="greaterThanOrEqual">
      <formula>L$7</formula>
    </cfRule>
  </conditionalFormatting>
  <conditionalFormatting sqref="M376">
    <cfRule type="cellIs" dxfId="17204" priority="4488" operator="equal">
      <formula>0</formula>
    </cfRule>
    <cfRule type="cellIs" dxfId="17203" priority="4489" operator="lessThan">
      <formula>M$6</formula>
    </cfRule>
    <cfRule type="cellIs" dxfId="17202" priority="4490" operator="lessThan">
      <formula>M$7</formula>
    </cfRule>
    <cfRule type="cellIs" dxfId="17201" priority="4491" operator="greaterThanOrEqual">
      <formula>M$7</formula>
    </cfRule>
  </conditionalFormatting>
  <conditionalFormatting sqref="O376">
    <cfRule type="cellIs" dxfId="17200" priority="4480" operator="equal">
      <formula>0</formula>
    </cfRule>
    <cfRule type="cellIs" dxfId="17199" priority="4481" operator="lessThan">
      <formula>O$6</formula>
    </cfRule>
    <cfRule type="cellIs" dxfId="17198" priority="4482" operator="lessThan">
      <formula>O$7</formula>
    </cfRule>
    <cfRule type="cellIs" dxfId="17197" priority="4483" operator="greaterThanOrEqual">
      <formula>O$7</formula>
    </cfRule>
  </conditionalFormatting>
  <conditionalFormatting sqref="P376">
    <cfRule type="cellIs" dxfId="17196" priority="4476" operator="equal">
      <formula>0</formula>
    </cfRule>
    <cfRule type="cellIs" dxfId="17195" priority="4477" operator="lessThan">
      <formula>P$6</formula>
    </cfRule>
    <cfRule type="cellIs" dxfId="17194" priority="4478" operator="lessThan">
      <formula>P$7</formula>
    </cfRule>
    <cfRule type="cellIs" dxfId="17193" priority="4479" operator="greaterThanOrEqual">
      <formula>P$7</formula>
    </cfRule>
  </conditionalFormatting>
  <conditionalFormatting sqref="N275:N279">
    <cfRule type="cellIs" dxfId="17192" priority="2900" operator="equal">
      <formula>0</formula>
    </cfRule>
    <cfRule type="cellIs" dxfId="17191" priority="2901" operator="lessThan">
      <formula>N$6</formula>
    </cfRule>
    <cfRule type="cellIs" dxfId="17190" priority="2902" operator="lessThan">
      <formula>N$7</formula>
    </cfRule>
    <cfRule type="cellIs" dxfId="17189" priority="2903" operator="greaterThanOrEqual">
      <formula>N$7</formula>
    </cfRule>
  </conditionalFormatting>
  <conditionalFormatting sqref="H384">
    <cfRule type="cellIs" dxfId="17188" priority="4464" operator="equal">
      <formula>0</formula>
    </cfRule>
    <cfRule type="cellIs" dxfId="17187" priority="4465" operator="lessThan">
      <formula>H$6</formula>
    </cfRule>
    <cfRule type="cellIs" dxfId="17186" priority="4466" operator="lessThan">
      <formula>H$7</formula>
    </cfRule>
    <cfRule type="cellIs" dxfId="17185" priority="4467" operator="greaterThanOrEqual">
      <formula>H$7</formula>
    </cfRule>
  </conditionalFormatting>
  <conditionalFormatting sqref="I384">
    <cfRule type="cellIs" dxfId="17184" priority="4460" operator="equal">
      <formula>0</formula>
    </cfRule>
    <cfRule type="cellIs" dxfId="17183" priority="4461" operator="lessThan">
      <formula>I$6</formula>
    </cfRule>
    <cfRule type="cellIs" dxfId="17182" priority="4462" operator="lessThan">
      <formula>I$7</formula>
    </cfRule>
    <cfRule type="cellIs" dxfId="17181" priority="4463" operator="greaterThanOrEqual">
      <formula>I$7</formula>
    </cfRule>
  </conditionalFormatting>
  <conditionalFormatting sqref="J384">
    <cfRule type="cellIs" dxfId="17180" priority="4456" operator="equal">
      <formula>0</formula>
    </cfRule>
    <cfRule type="cellIs" dxfId="17179" priority="4457" operator="lessThan">
      <formula>J$6</formula>
    </cfRule>
    <cfRule type="cellIs" dxfId="17178" priority="4458" operator="lessThan">
      <formula>J$7</formula>
    </cfRule>
    <cfRule type="cellIs" dxfId="17177" priority="4459" operator="greaterThanOrEqual">
      <formula>J$7</formula>
    </cfRule>
  </conditionalFormatting>
  <conditionalFormatting sqref="K384">
    <cfRule type="cellIs" dxfId="17176" priority="4452" operator="equal">
      <formula>0</formula>
    </cfRule>
    <cfRule type="cellIs" dxfId="17175" priority="4453" operator="lessThan">
      <formula>K$6</formula>
    </cfRule>
    <cfRule type="cellIs" dxfId="17174" priority="4454" operator="lessThan">
      <formula>K$7</formula>
    </cfRule>
    <cfRule type="cellIs" dxfId="17173" priority="4455" operator="greaterThanOrEqual">
      <formula>K$7</formula>
    </cfRule>
  </conditionalFormatting>
  <conditionalFormatting sqref="L384">
    <cfRule type="cellIs" dxfId="17172" priority="4448" operator="equal">
      <formula>0</formula>
    </cfRule>
    <cfRule type="cellIs" dxfId="17171" priority="4449" operator="lessThan">
      <formula>L$6</formula>
    </cfRule>
    <cfRule type="cellIs" dxfId="17170" priority="4450" operator="lessThan">
      <formula>L$7</formula>
    </cfRule>
    <cfRule type="cellIs" dxfId="17169" priority="4451" operator="greaterThanOrEqual">
      <formula>L$7</formula>
    </cfRule>
  </conditionalFormatting>
  <conditionalFormatting sqref="M384">
    <cfRule type="cellIs" dxfId="17168" priority="4444" operator="equal">
      <formula>0</formula>
    </cfRule>
    <cfRule type="cellIs" dxfId="17167" priority="4445" operator="lessThan">
      <formula>M$6</formula>
    </cfRule>
    <cfRule type="cellIs" dxfId="17166" priority="4446" operator="lessThan">
      <formula>M$7</formula>
    </cfRule>
    <cfRule type="cellIs" dxfId="17165" priority="4447" operator="greaterThanOrEqual">
      <formula>M$7</formula>
    </cfRule>
  </conditionalFormatting>
  <conditionalFormatting sqref="O384">
    <cfRule type="cellIs" dxfId="17164" priority="4436" operator="equal">
      <formula>0</formula>
    </cfRule>
    <cfRule type="cellIs" dxfId="17163" priority="4437" operator="lessThan">
      <formula>O$6</formula>
    </cfRule>
    <cfRule type="cellIs" dxfId="17162" priority="4438" operator="lessThan">
      <formula>O$7</formula>
    </cfRule>
    <cfRule type="cellIs" dxfId="17161" priority="4439" operator="greaterThanOrEqual">
      <formula>O$7</formula>
    </cfRule>
  </conditionalFormatting>
  <conditionalFormatting sqref="P384">
    <cfRule type="cellIs" dxfId="17160" priority="4432" operator="equal">
      <formula>0</formula>
    </cfRule>
    <cfRule type="cellIs" dxfId="17159" priority="4433" operator="lessThan">
      <formula>P$6</formula>
    </cfRule>
    <cfRule type="cellIs" dxfId="17158" priority="4434" operator="lessThan">
      <formula>P$7</formula>
    </cfRule>
    <cfRule type="cellIs" dxfId="17157" priority="4435" operator="greaterThanOrEqual">
      <formula>P$7</formula>
    </cfRule>
  </conditionalFormatting>
  <conditionalFormatting sqref="N281:N288">
    <cfRule type="cellIs" dxfId="17156" priority="2856" operator="equal">
      <formula>0</formula>
    </cfRule>
    <cfRule type="cellIs" dxfId="17155" priority="2857" operator="lessThan">
      <formula>N$6</formula>
    </cfRule>
    <cfRule type="cellIs" dxfId="17154" priority="2858" operator="lessThan">
      <formula>N$7</formula>
    </cfRule>
    <cfRule type="cellIs" dxfId="17153" priority="2859" operator="greaterThanOrEqual">
      <formula>N$7</formula>
    </cfRule>
  </conditionalFormatting>
  <conditionalFormatting sqref="H390">
    <cfRule type="cellIs" dxfId="17152" priority="4420" operator="equal">
      <formula>0</formula>
    </cfRule>
    <cfRule type="cellIs" dxfId="17151" priority="4421" operator="lessThan">
      <formula>H$6</formula>
    </cfRule>
    <cfRule type="cellIs" dxfId="17150" priority="4422" operator="lessThan">
      <formula>H$7</formula>
    </cfRule>
    <cfRule type="cellIs" dxfId="17149" priority="4423" operator="greaterThanOrEqual">
      <formula>H$7</formula>
    </cfRule>
  </conditionalFormatting>
  <conditionalFormatting sqref="I390">
    <cfRule type="cellIs" dxfId="17148" priority="4416" operator="equal">
      <formula>0</formula>
    </cfRule>
    <cfRule type="cellIs" dxfId="17147" priority="4417" operator="lessThan">
      <formula>I$6</formula>
    </cfRule>
    <cfRule type="cellIs" dxfId="17146" priority="4418" operator="lessThan">
      <formula>I$7</formula>
    </cfRule>
    <cfRule type="cellIs" dxfId="17145" priority="4419" operator="greaterThanOrEqual">
      <formula>I$7</formula>
    </cfRule>
  </conditionalFormatting>
  <conditionalFormatting sqref="J390">
    <cfRule type="cellIs" dxfId="17144" priority="4412" operator="equal">
      <formula>0</formula>
    </cfRule>
    <cfRule type="cellIs" dxfId="17143" priority="4413" operator="lessThan">
      <formula>J$6</formula>
    </cfRule>
    <cfRule type="cellIs" dxfId="17142" priority="4414" operator="lessThan">
      <formula>J$7</formula>
    </cfRule>
    <cfRule type="cellIs" dxfId="17141" priority="4415" operator="greaterThanOrEqual">
      <formula>J$7</formula>
    </cfRule>
  </conditionalFormatting>
  <conditionalFormatting sqref="K390">
    <cfRule type="cellIs" dxfId="17140" priority="4408" operator="equal">
      <formula>0</formula>
    </cfRule>
    <cfRule type="cellIs" dxfId="17139" priority="4409" operator="lessThan">
      <formula>K$6</formula>
    </cfRule>
    <cfRule type="cellIs" dxfId="17138" priority="4410" operator="lessThan">
      <formula>K$7</formula>
    </cfRule>
    <cfRule type="cellIs" dxfId="17137" priority="4411" operator="greaterThanOrEqual">
      <formula>K$7</formula>
    </cfRule>
  </conditionalFormatting>
  <conditionalFormatting sqref="L390">
    <cfRule type="cellIs" dxfId="17136" priority="4404" operator="equal">
      <formula>0</formula>
    </cfRule>
    <cfRule type="cellIs" dxfId="17135" priority="4405" operator="lessThan">
      <formula>L$6</formula>
    </cfRule>
    <cfRule type="cellIs" dxfId="17134" priority="4406" operator="lessThan">
      <formula>L$7</formula>
    </cfRule>
    <cfRule type="cellIs" dxfId="17133" priority="4407" operator="greaterThanOrEqual">
      <formula>L$7</formula>
    </cfRule>
  </conditionalFormatting>
  <conditionalFormatting sqref="M390">
    <cfRule type="cellIs" dxfId="17132" priority="4400" operator="equal">
      <formula>0</formula>
    </cfRule>
    <cfRule type="cellIs" dxfId="17131" priority="4401" operator="lessThan">
      <formula>M$6</formula>
    </cfRule>
    <cfRule type="cellIs" dxfId="17130" priority="4402" operator="lessThan">
      <formula>M$7</formula>
    </cfRule>
    <cfRule type="cellIs" dxfId="17129" priority="4403" operator="greaterThanOrEqual">
      <formula>M$7</formula>
    </cfRule>
  </conditionalFormatting>
  <conditionalFormatting sqref="O390">
    <cfRule type="cellIs" dxfId="17128" priority="4392" operator="equal">
      <formula>0</formula>
    </cfRule>
    <cfRule type="cellIs" dxfId="17127" priority="4393" operator="lessThan">
      <formula>O$6</formula>
    </cfRule>
    <cfRule type="cellIs" dxfId="17126" priority="4394" operator="lessThan">
      <formula>O$7</formula>
    </cfRule>
    <cfRule type="cellIs" dxfId="17125" priority="4395" operator="greaterThanOrEqual">
      <formula>O$7</formula>
    </cfRule>
  </conditionalFormatting>
  <conditionalFormatting sqref="P390">
    <cfRule type="cellIs" dxfId="17124" priority="4388" operator="equal">
      <formula>0</formula>
    </cfRule>
    <cfRule type="cellIs" dxfId="17123" priority="4389" operator="lessThan">
      <formula>P$6</formula>
    </cfRule>
    <cfRule type="cellIs" dxfId="17122" priority="4390" operator="lessThan">
      <formula>P$7</formula>
    </cfRule>
    <cfRule type="cellIs" dxfId="17121" priority="4391" operator="greaterThanOrEqual">
      <formula>P$7</formula>
    </cfRule>
  </conditionalFormatting>
  <conditionalFormatting sqref="N290:N296">
    <cfRule type="cellIs" dxfId="17120" priority="2812" operator="equal">
      <formula>0</formula>
    </cfRule>
    <cfRule type="cellIs" dxfId="17119" priority="2813" operator="lessThan">
      <formula>N$6</formula>
    </cfRule>
    <cfRule type="cellIs" dxfId="17118" priority="2814" operator="lessThan">
      <formula>N$7</formula>
    </cfRule>
    <cfRule type="cellIs" dxfId="17117" priority="2815" operator="greaterThanOrEqual">
      <formula>N$7</formula>
    </cfRule>
  </conditionalFormatting>
  <conditionalFormatting sqref="H397">
    <cfRule type="cellIs" dxfId="17116" priority="4376" operator="equal">
      <formula>0</formula>
    </cfRule>
    <cfRule type="cellIs" dxfId="17115" priority="4377" operator="lessThan">
      <formula>H$6</formula>
    </cfRule>
    <cfRule type="cellIs" dxfId="17114" priority="4378" operator="lessThan">
      <formula>H$7</formula>
    </cfRule>
    <cfRule type="cellIs" dxfId="17113" priority="4379" operator="greaterThanOrEqual">
      <formula>H$7</formula>
    </cfRule>
  </conditionalFormatting>
  <conditionalFormatting sqref="I397">
    <cfRule type="cellIs" dxfId="17112" priority="4372" operator="equal">
      <formula>0</formula>
    </cfRule>
    <cfRule type="cellIs" dxfId="17111" priority="4373" operator="lessThan">
      <formula>I$6</formula>
    </cfRule>
    <cfRule type="cellIs" dxfId="17110" priority="4374" operator="lessThan">
      <formula>I$7</formula>
    </cfRule>
    <cfRule type="cellIs" dxfId="17109" priority="4375" operator="greaterThanOrEqual">
      <formula>I$7</formula>
    </cfRule>
  </conditionalFormatting>
  <conditionalFormatting sqref="J397">
    <cfRule type="cellIs" dxfId="17108" priority="4368" operator="equal">
      <formula>0</formula>
    </cfRule>
    <cfRule type="cellIs" dxfId="17107" priority="4369" operator="lessThan">
      <formula>J$6</formula>
    </cfRule>
    <cfRule type="cellIs" dxfId="17106" priority="4370" operator="lessThan">
      <formula>J$7</formula>
    </cfRule>
    <cfRule type="cellIs" dxfId="17105" priority="4371" operator="greaterThanOrEqual">
      <formula>J$7</formula>
    </cfRule>
  </conditionalFormatting>
  <conditionalFormatting sqref="K397">
    <cfRule type="cellIs" dxfId="17104" priority="4364" operator="equal">
      <formula>0</formula>
    </cfRule>
    <cfRule type="cellIs" dxfId="17103" priority="4365" operator="lessThan">
      <formula>K$6</formula>
    </cfRule>
    <cfRule type="cellIs" dxfId="17102" priority="4366" operator="lessThan">
      <formula>K$7</formula>
    </cfRule>
    <cfRule type="cellIs" dxfId="17101" priority="4367" operator="greaterThanOrEqual">
      <formula>K$7</formula>
    </cfRule>
  </conditionalFormatting>
  <conditionalFormatting sqref="L397">
    <cfRule type="cellIs" dxfId="17100" priority="4360" operator="equal">
      <formula>0</formula>
    </cfRule>
    <cfRule type="cellIs" dxfId="17099" priority="4361" operator="lessThan">
      <formula>L$6</formula>
    </cfRule>
    <cfRule type="cellIs" dxfId="17098" priority="4362" operator="lessThan">
      <formula>L$7</formula>
    </cfRule>
    <cfRule type="cellIs" dxfId="17097" priority="4363" operator="greaterThanOrEqual">
      <formula>L$7</formula>
    </cfRule>
  </conditionalFormatting>
  <conditionalFormatting sqref="M397">
    <cfRule type="cellIs" dxfId="17096" priority="4356" operator="equal">
      <formula>0</formula>
    </cfRule>
    <cfRule type="cellIs" dxfId="17095" priority="4357" operator="lessThan">
      <formula>M$6</formula>
    </cfRule>
    <cfRule type="cellIs" dxfId="17094" priority="4358" operator="lessThan">
      <formula>M$7</formula>
    </cfRule>
    <cfRule type="cellIs" dxfId="17093" priority="4359" operator="greaterThanOrEqual">
      <formula>M$7</formula>
    </cfRule>
  </conditionalFormatting>
  <conditionalFormatting sqref="O397">
    <cfRule type="cellIs" dxfId="17092" priority="4348" operator="equal">
      <formula>0</formula>
    </cfRule>
    <cfRule type="cellIs" dxfId="17091" priority="4349" operator="lessThan">
      <formula>O$6</formula>
    </cfRule>
    <cfRule type="cellIs" dxfId="17090" priority="4350" operator="lessThan">
      <formula>O$7</formula>
    </cfRule>
    <cfRule type="cellIs" dxfId="17089" priority="4351" operator="greaterThanOrEqual">
      <formula>O$7</formula>
    </cfRule>
  </conditionalFormatting>
  <conditionalFormatting sqref="P397">
    <cfRule type="cellIs" dxfId="17088" priority="4344" operator="equal">
      <formula>0</formula>
    </cfRule>
    <cfRule type="cellIs" dxfId="17087" priority="4345" operator="lessThan">
      <formula>P$6</formula>
    </cfRule>
    <cfRule type="cellIs" dxfId="17086" priority="4346" operator="lessThan">
      <formula>P$7</formula>
    </cfRule>
    <cfRule type="cellIs" dxfId="17085" priority="4347" operator="greaterThanOrEqual">
      <formula>P$7</formula>
    </cfRule>
  </conditionalFormatting>
  <conditionalFormatting sqref="N298:N304">
    <cfRule type="cellIs" dxfId="17084" priority="2768" operator="equal">
      <formula>0</formula>
    </cfRule>
    <cfRule type="cellIs" dxfId="17083" priority="2769" operator="lessThan">
      <formula>N$6</formula>
    </cfRule>
    <cfRule type="cellIs" dxfId="17082" priority="2770" operator="lessThan">
      <formula>N$7</formula>
    </cfRule>
    <cfRule type="cellIs" dxfId="17081" priority="2771" operator="greaterThanOrEqual">
      <formula>N$7</formula>
    </cfRule>
  </conditionalFormatting>
  <conditionalFormatting sqref="H408">
    <cfRule type="cellIs" dxfId="17080" priority="4332" operator="equal">
      <formula>0</formula>
    </cfRule>
    <cfRule type="cellIs" dxfId="17079" priority="4333" operator="lessThan">
      <formula>H$6</formula>
    </cfRule>
    <cfRule type="cellIs" dxfId="17078" priority="4334" operator="lessThan">
      <formula>H$7</formula>
    </cfRule>
    <cfRule type="cellIs" dxfId="17077" priority="4335" operator="greaterThanOrEqual">
      <formula>H$7</formula>
    </cfRule>
  </conditionalFormatting>
  <conditionalFormatting sqref="I408">
    <cfRule type="cellIs" dxfId="17076" priority="4328" operator="equal">
      <formula>0</formula>
    </cfRule>
    <cfRule type="cellIs" dxfId="17075" priority="4329" operator="lessThan">
      <formula>I$6</formula>
    </cfRule>
    <cfRule type="cellIs" dxfId="17074" priority="4330" operator="lessThan">
      <formula>I$7</formula>
    </cfRule>
    <cfRule type="cellIs" dxfId="17073" priority="4331" operator="greaterThanOrEqual">
      <formula>I$7</formula>
    </cfRule>
  </conditionalFormatting>
  <conditionalFormatting sqref="J408">
    <cfRule type="cellIs" dxfId="17072" priority="4324" operator="equal">
      <formula>0</formula>
    </cfRule>
    <cfRule type="cellIs" dxfId="17071" priority="4325" operator="lessThan">
      <formula>J$6</formula>
    </cfRule>
    <cfRule type="cellIs" dxfId="17070" priority="4326" operator="lessThan">
      <formula>J$7</formula>
    </cfRule>
    <cfRule type="cellIs" dxfId="17069" priority="4327" operator="greaterThanOrEqual">
      <formula>J$7</formula>
    </cfRule>
  </conditionalFormatting>
  <conditionalFormatting sqref="K408">
    <cfRule type="cellIs" dxfId="17068" priority="4320" operator="equal">
      <formula>0</formula>
    </cfRule>
    <cfRule type="cellIs" dxfId="17067" priority="4321" operator="lessThan">
      <formula>K$6</formula>
    </cfRule>
    <cfRule type="cellIs" dxfId="17066" priority="4322" operator="lessThan">
      <formula>K$7</formula>
    </cfRule>
    <cfRule type="cellIs" dxfId="17065" priority="4323" operator="greaterThanOrEqual">
      <formula>K$7</formula>
    </cfRule>
  </conditionalFormatting>
  <conditionalFormatting sqref="L408">
    <cfRule type="cellIs" dxfId="17064" priority="4316" operator="equal">
      <formula>0</formula>
    </cfRule>
    <cfRule type="cellIs" dxfId="17063" priority="4317" operator="lessThan">
      <formula>L$6</formula>
    </cfRule>
    <cfRule type="cellIs" dxfId="17062" priority="4318" operator="lessThan">
      <formula>L$7</formula>
    </cfRule>
    <cfRule type="cellIs" dxfId="17061" priority="4319" operator="greaterThanOrEqual">
      <formula>L$7</formula>
    </cfRule>
  </conditionalFormatting>
  <conditionalFormatting sqref="M408">
    <cfRule type="cellIs" dxfId="17060" priority="4312" operator="equal">
      <formula>0</formula>
    </cfRule>
    <cfRule type="cellIs" dxfId="17059" priority="4313" operator="lessThan">
      <formula>M$6</formula>
    </cfRule>
    <cfRule type="cellIs" dxfId="17058" priority="4314" operator="lessThan">
      <formula>M$7</formula>
    </cfRule>
    <cfRule type="cellIs" dxfId="17057" priority="4315" operator="greaterThanOrEqual">
      <formula>M$7</formula>
    </cfRule>
  </conditionalFormatting>
  <conditionalFormatting sqref="O408">
    <cfRule type="cellIs" dxfId="17056" priority="4304" operator="equal">
      <formula>0</formula>
    </cfRule>
    <cfRule type="cellIs" dxfId="17055" priority="4305" operator="lessThan">
      <formula>O$6</formula>
    </cfRule>
    <cfRule type="cellIs" dxfId="17054" priority="4306" operator="lessThan">
      <formula>O$7</formula>
    </cfRule>
    <cfRule type="cellIs" dxfId="17053" priority="4307" operator="greaterThanOrEqual">
      <formula>O$7</formula>
    </cfRule>
  </conditionalFormatting>
  <conditionalFormatting sqref="P408">
    <cfRule type="cellIs" dxfId="17052" priority="4300" operator="equal">
      <formula>0</formula>
    </cfRule>
    <cfRule type="cellIs" dxfId="17051" priority="4301" operator="lessThan">
      <formula>P$6</formula>
    </cfRule>
    <cfRule type="cellIs" dxfId="17050" priority="4302" operator="lessThan">
      <formula>P$7</formula>
    </cfRule>
    <cfRule type="cellIs" dxfId="17049" priority="4303" operator="greaterThanOrEqual">
      <formula>P$7</formula>
    </cfRule>
  </conditionalFormatting>
  <conditionalFormatting sqref="N306:N309">
    <cfRule type="cellIs" dxfId="17048" priority="2724" operator="equal">
      <formula>0</formula>
    </cfRule>
    <cfRule type="cellIs" dxfId="17047" priority="2725" operator="lessThan">
      <formula>N$6</formula>
    </cfRule>
    <cfRule type="cellIs" dxfId="17046" priority="2726" operator="lessThan">
      <formula>N$7</formula>
    </cfRule>
    <cfRule type="cellIs" dxfId="17045" priority="2727" operator="greaterThanOrEqual">
      <formula>N$7</formula>
    </cfRule>
  </conditionalFormatting>
  <conditionalFormatting sqref="H11">
    <cfRule type="cellIs" dxfId="17044" priority="4288" operator="equal">
      <formula>0</formula>
    </cfRule>
    <cfRule type="cellIs" dxfId="17043" priority="4289" operator="lessThan">
      <formula>H$6</formula>
    </cfRule>
    <cfRule type="cellIs" dxfId="17042" priority="4290" operator="lessThan">
      <formula>H$7</formula>
    </cfRule>
    <cfRule type="cellIs" dxfId="17041" priority="4291" operator="greaterThanOrEqual">
      <formula>H$7</formula>
    </cfRule>
  </conditionalFormatting>
  <conditionalFormatting sqref="I11">
    <cfRule type="cellIs" dxfId="17040" priority="4284" operator="equal">
      <formula>0</formula>
    </cfRule>
    <cfRule type="cellIs" dxfId="17039" priority="4285" operator="lessThan">
      <formula>I$6</formula>
    </cfRule>
    <cfRule type="cellIs" dxfId="17038" priority="4286" operator="lessThan">
      <formula>I$7</formula>
    </cfRule>
    <cfRule type="cellIs" dxfId="17037" priority="4287" operator="greaterThanOrEqual">
      <formula>I$7</formula>
    </cfRule>
  </conditionalFormatting>
  <conditionalFormatting sqref="J11">
    <cfRule type="cellIs" dxfId="17036" priority="4280" operator="equal">
      <formula>0</formula>
    </cfRule>
    <cfRule type="cellIs" dxfId="17035" priority="4281" operator="lessThan">
      <formula>J$6</formula>
    </cfRule>
    <cfRule type="cellIs" dxfId="17034" priority="4282" operator="lessThan">
      <formula>J$7</formula>
    </cfRule>
    <cfRule type="cellIs" dxfId="17033" priority="4283" operator="greaterThanOrEqual">
      <formula>J$7</formula>
    </cfRule>
  </conditionalFormatting>
  <conditionalFormatting sqref="K11">
    <cfRule type="cellIs" dxfId="17032" priority="4276" operator="equal">
      <formula>0</formula>
    </cfRule>
    <cfRule type="cellIs" dxfId="17031" priority="4277" operator="lessThan">
      <formula>K$6</formula>
    </cfRule>
    <cfRule type="cellIs" dxfId="17030" priority="4278" operator="lessThan">
      <formula>K$7</formula>
    </cfRule>
    <cfRule type="cellIs" dxfId="17029" priority="4279" operator="greaterThanOrEqual">
      <formula>K$7</formula>
    </cfRule>
  </conditionalFormatting>
  <conditionalFormatting sqref="L11">
    <cfRule type="cellIs" dxfId="17028" priority="4272" operator="equal">
      <formula>0</formula>
    </cfRule>
    <cfRule type="cellIs" dxfId="17027" priority="4273" operator="lessThan">
      <formula>L$6</formula>
    </cfRule>
    <cfRule type="cellIs" dxfId="17026" priority="4274" operator="lessThan">
      <formula>L$7</formula>
    </cfRule>
    <cfRule type="cellIs" dxfId="17025" priority="4275" operator="greaterThanOrEqual">
      <formula>L$7</formula>
    </cfRule>
  </conditionalFormatting>
  <conditionalFormatting sqref="M11">
    <cfRule type="cellIs" dxfId="17024" priority="4268" operator="equal">
      <formula>0</formula>
    </cfRule>
    <cfRule type="cellIs" dxfId="17023" priority="4269" operator="lessThan">
      <formula>M$6</formula>
    </cfRule>
    <cfRule type="cellIs" dxfId="17022" priority="4270" operator="lessThan">
      <formula>M$7</formula>
    </cfRule>
    <cfRule type="cellIs" dxfId="17021" priority="4271" operator="greaterThanOrEqual">
      <formula>M$7</formula>
    </cfRule>
  </conditionalFormatting>
  <conditionalFormatting sqref="O11">
    <cfRule type="cellIs" dxfId="17020" priority="4260" operator="equal">
      <formula>0</formula>
    </cfRule>
    <cfRule type="cellIs" dxfId="17019" priority="4261" operator="lessThan">
      <formula>O$6</formula>
    </cfRule>
    <cfRule type="cellIs" dxfId="17018" priority="4262" operator="lessThan">
      <formula>O$7</formula>
    </cfRule>
    <cfRule type="cellIs" dxfId="17017" priority="4263" operator="greaterThanOrEqual">
      <formula>O$7</formula>
    </cfRule>
  </conditionalFormatting>
  <conditionalFormatting sqref="P11">
    <cfRule type="cellIs" dxfId="17016" priority="4256" operator="equal">
      <formula>0</formula>
    </cfRule>
    <cfRule type="cellIs" dxfId="17015" priority="4257" operator="lessThan">
      <formula>P$6</formula>
    </cfRule>
    <cfRule type="cellIs" dxfId="17014" priority="4258" operator="lessThan">
      <formula>P$7</formula>
    </cfRule>
    <cfRule type="cellIs" dxfId="17013" priority="4259" operator="greaterThanOrEqual">
      <formula>P$7</formula>
    </cfRule>
  </conditionalFormatting>
  <conditionalFormatting sqref="N313:N319">
    <cfRule type="cellIs" dxfId="17012" priority="2680" operator="equal">
      <formula>0</formula>
    </cfRule>
    <cfRule type="cellIs" dxfId="17011" priority="2681" operator="lessThan">
      <formula>N$6</formula>
    </cfRule>
    <cfRule type="cellIs" dxfId="17010" priority="2682" operator="lessThan">
      <formula>N$7</formula>
    </cfRule>
    <cfRule type="cellIs" dxfId="17009" priority="2683" operator="greaterThanOrEqual">
      <formula>N$7</formula>
    </cfRule>
  </conditionalFormatting>
  <conditionalFormatting sqref="H12:H20">
    <cfRule type="cellIs" dxfId="17008" priority="4244" operator="equal">
      <formula>0</formula>
    </cfRule>
    <cfRule type="cellIs" dxfId="17007" priority="4245" operator="lessThan">
      <formula>H$6</formula>
    </cfRule>
    <cfRule type="cellIs" dxfId="17006" priority="4246" operator="lessThan">
      <formula>H$7</formula>
    </cfRule>
    <cfRule type="cellIs" dxfId="17005" priority="4247" operator="greaterThanOrEqual">
      <formula>H$7</formula>
    </cfRule>
  </conditionalFormatting>
  <conditionalFormatting sqref="I12:I20">
    <cfRule type="cellIs" dxfId="17004" priority="4240" operator="equal">
      <formula>0</formula>
    </cfRule>
    <cfRule type="cellIs" dxfId="17003" priority="4241" operator="lessThan">
      <formula>I$6</formula>
    </cfRule>
    <cfRule type="cellIs" dxfId="17002" priority="4242" operator="lessThan">
      <formula>I$7</formula>
    </cfRule>
    <cfRule type="cellIs" dxfId="17001" priority="4243" operator="greaterThanOrEqual">
      <formula>I$7</formula>
    </cfRule>
  </conditionalFormatting>
  <conditionalFormatting sqref="J12:J20">
    <cfRule type="cellIs" dxfId="17000" priority="4236" operator="equal">
      <formula>0</formula>
    </cfRule>
    <cfRule type="cellIs" dxfId="16999" priority="4237" operator="lessThan">
      <formula>J$6</formula>
    </cfRule>
    <cfRule type="cellIs" dxfId="16998" priority="4238" operator="lessThan">
      <formula>J$7</formula>
    </cfRule>
    <cfRule type="cellIs" dxfId="16997" priority="4239" operator="greaterThanOrEqual">
      <formula>J$7</formula>
    </cfRule>
  </conditionalFormatting>
  <conditionalFormatting sqref="K12:K20">
    <cfRule type="cellIs" dxfId="16996" priority="4232" operator="equal">
      <formula>0</formula>
    </cfRule>
    <cfRule type="cellIs" dxfId="16995" priority="4233" operator="lessThan">
      <formula>K$6</formula>
    </cfRule>
    <cfRule type="cellIs" dxfId="16994" priority="4234" operator="lessThan">
      <formula>K$7</formula>
    </cfRule>
    <cfRule type="cellIs" dxfId="16993" priority="4235" operator="greaterThanOrEqual">
      <formula>K$7</formula>
    </cfRule>
  </conditionalFormatting>
  <conditionalFormatting sqref="L12:L20">
    <cfRule type="cellIs" dxfId="16992" priority="4228" operator="equal">
      <formula>0</formula>
    </cfRule>
    <cfRule type="cellIs" dxfId="16991" priority="4229" operator="lessThan">
      <formula>L$6</formula>
    </cfRule>
    <cfRule type="cellIs" dxfId="16990" priority="4230" operator="lessThan">
      <formula>L$7</formula>
    </cfRule>
    <cfRule type="cellIs" dxfId="16989" priority="4231" operator="greaterThanOrEqual">
      <formula>L$7</formula>
    </cfRule>
  </conditionalFormatting>
  <conditionalFormatting sqref="M12:M20">
    <cfRule type="cellIs" dxfId="16988" priority="4224" operator="equal">
      <formula>0</formula>
    </cfRule>
    <cfRule type="cellIs" dxfId="16987" priority="4225" operator="lessThan">
      <formula>M$6</formula>
    </cfRule>
    <cfRule type="cellIs" dxfId="16986" priority="4226" operator="lessThan">
      <formula>M$7</formula>
    </cfRule>
    <cfRule type="cellIs" dxfId="16985" priority="4227" operator="greaterThanOrEqual">
      <formula>M$7</formula>
    </cfRule>
  </conditionalFormatting>
  <conditionalFormatting sqref="O12:O20">
    <cfRule type="cellIs" dxfId="16984" priority="4216" operator="equal">
      <formula>0</formula>
    </cfRule>
    <cfRule type="cellIs" dxfId="16983" priority="4217" operator="lessThan">
      <formula>O$6</formula>
    </cfRule>
    <cfRule type="cellIs" dxfId="16982" priority="4218" operator="lessThan">
      <formula>O$7</formula>
    </cfRule>
    <cfRule type="cellIs" dxfId="16981" priority="4219" operator="greaterThanOrEqual">
      <formula>O$7</formula>
    </cfRule>
  </conditionalFormatting>
  <conditionalFormatting sqref="P12:P20">
    <cfRule type="cellIs" dxfId="16980" priority="4212" operator="equal">
      <formula>0</formula>
    </cfRule>
    <cfRule type="cellIs" dxfId="16979" priority="4213" operator="lessThan">
      <formula>P$6</formula>
    </cfRule>
    <cfRule type="cellIs" dxfId="16978" priority="4214" operator="lessThan">
      <formula>P$7</formula>
    </cfRule>
    <cfRule type="cellIs" dxfId="16977" priority="4215" operator="greaterThanOrEqual">
      <formula>P$7</formula>
    </cfRule>
  </conditionalFormatting>
  <conditionalFormatting sqref="H22:H31">
    <cfRule type="cellIs" dxfId="16976" priority="4200" operator="equal">
      <formula>0</formula>
    </cfRule>
    <cfRule type="cellIs" dxfId="16975" priority="4201" operator="lessThan">
      <formula>H$6</formula>
    </cfRule>
    <cfRule type="cellIs" dxfId="16974" priority="4202" operator="lessThan">
      <formula>H$7</formula>
    </cfRule>
    <cfRule type="cellIs" dxfId="16973" priority="4203" operator="greaterThanOrEqual">
      <formula>H$7</formula>
    </cfRule>
  </conditionalFormatting>
  <conditionalFormatting sqref="I22:I31">
    <cfRule type="cellIs" dxfId="16972" priority="4196" operator="equal">
      <formula>0</formula>
    </cfRule>
    <cfRule type="cellIs" dxfId="16971" priority="4197" operator="lessThan">
      <formula>I$6</formula>
    </cfRule>
    <cfRule type="cellIs" dxfId="16970" priority="4198" operator="lessThan">
      <formula>I$7</formula>
    </cfRule>
    <cfRule type="cellIs" dxfId="16969" priority="4199" operator="greaterThanOrEqual">
      <formula>I$7</formula>
    </cfRule>
  </conditionalFormatting>
  <conditionalFormatting sqref="J22:J31">
    <cfRule type="cellIs" dxfId="16968" priority="4192" operator="equal">
      <formula>0</formula>
    </cfRule>
    <cfRule type="cellIs" dxfId="16967" priority="4193" operator="lessThan">
      <formula>J$6</formula>
    </cfRule>
    <cfRule type="cellIs" dxfId="16966" priority="4194" operator="lessThan">
      <formula>J$7</formula>
    </cfRule>
    <cfRule type="cellIs" dxfId="16965" priority="4195" operator="greaterThanOrEqual">
      <formula>J$7</formula>
    </cfRule>
  </conditionalFormatting>
  <conditionalFormatting sqref="K22:K31">
    <cfRule type="cellIs" dxfId="16964" priority="4188" operator="equal">
      <formula>0</formula>
    </cfRule>
    <cfRule type="cellIs" dxfId="16963" priority="4189" operator="lessThan">
      <formula>K$6</formula>
    </cfRule>
    <cfRule type="cellIs" dxfId="16962" priority="4190" operator="lessThan">
      <formula>K$7</formula>
    </cfRule>
    <cfRule type="cellIs" dxfId="16961" priority="4191" operator="greaterThanOrEqual">
      <formula>K$7</formula>
    </cfRule>
  </conditionalFormatting>
  <conditionalFormatting sqref="L22:L31">
    <cfRule type="cellIs" dxfId="16960" priority="4184" operator="equal">
      <formula>0</formula>
    </cfRule>
    <cfRule type="cellIs" dxfId="16959" priority="4185" operator="lessThan">
      <formula>L$6</formula>
    </cfRule>
    <cfRule type="cellIs" dxfId="16958" priority="4186" operator="lessThan">
      <formula>L$7</formula>
    </cfRule>
    <cfRule type="cellIs" dxfId="16957" priority="4187" operator="greaterThanOrEqual">
      <formula>L$7</formula>
    </cfRule>
  </conditionalFormatting>
  <conditionalFormatting sqref="M22:M31">
    <cfRule type="cellIs" dxfId="16956" priority="4180" operator="equal">
      <formula>0</formula>
    </cfRule>
    <cfRule type="cellIs" dxfId="16955" priority="4181" operator="lessThan">
      <formula>M$6</formula>
    </cfRule>
    <cfRule type="cellIs" dxfId="16954" priority="4182" operator="lessThan">
      <formula>M$7</formula>
    </cfRule>
    <cfRule type="cellIs" dxfId="16953" priority="4183" operator="greaterThanOrEqual">
      <formula>M$7</formula>
    </cfRule>
  </conditionalFormatting>
  <conditionalFormatting sqref="O22:O31">
    <cfRule type="cellIs" dxfId="16952" priority="4172" operator="equal">
      <formula>0</formula>
    </cfRule>
    <cfRule type="cellIs" dxfId="16951" priority="4173" operator="lessThan">
      <formula>O$6</formula>
    </cfRule>
    <cfRule type="cellIs" dxfId="16950" priority="4174" operator="lessThan">
      <formula>O$7</formula>
    </cfRule>
    <cfRule type="cellIs" dxfId="16949" priority="4175" operator="greaterThanOrEqual">
      <formula>O$7</formula>
    </cfRule>
  </conditionalFormatting>
  <conditionalFormatting sqref="P22:P31">
    <cfRule type="cellIs" dxfId="16948" priority="4168" operator="equal">
      <formula>0</formula>
    </cfRule>
    <cfRule type="cellIs" dxfId="16947" priority="4169" operator="lessThan">
      <formula>P$6</formula>
    </cfRule>
    <cfRule type="cellIs" dxfId="16946" priority="4170" operator="lessThan">
      <formula>P$7</formula>
    </cfRule>
    <cfRule type="cellIs" dxfId="16945" priority="4171" operator="greaterThanOrEqual">
      <formula>P$7</formula>
    </cfRule>
  </conditionalFormatting>
  <conditionalFormatting sqref="N328:N340">
    <cfRule type="cellIs" dxfId="16944" priority="2592" operator="equal">
      <formula>0</formula>
    </cfRule>
    <cfRule type="cellIs" dxfId="16943" priority="2593" operator="lessThan">
      <formula>N$6</formula>
    </cfRule>
    <cfRule type="cellIs" dxfId="16942" priority="2594" operator="lessThan">
      <formula>N$7</formula>
    </cfRule>
    <cfRule type="cellIs" dxfId="16941" priority="2595" operator="greaterThanOrEqual">
      <formula>N$7</formula>
    </cfRule>
  </conditionalFormatting>
  <conditionalFormatting sqref="H33:H37">
    <cfRule type="cellIs" dxfId="16940" priority="4156" operator="equal">
      <formula>0</formula>
    </cfRule>
    <cfRule type="cellIs" dxfId="16939" priority="4157" operator="lessThan">
      <formula>H$6</formula>
    </cfRule>
    <cfRule type="cellIs" dxfId="16938" priority="4158" operator="lessThan">
      <formula>H$7</formula>
    </cfRule>
    <cfRule type="cellIs" dxfId="16937" priority="4159" operator="greaterThanOrEqual">
      <formula>H$7</formula>
    </cfRule>
  </conditionalFormatting>
  <conditionalFormatting sqref="I33:I37">
    <cfRule type="cellIs" dxfId="16936" priority="4152" operator="equal">
      <formula>0</formula>
    </cfRule>
    <cfRule type="cellIs" dxfId="16935" priority="4153" operator="lessThan">
      <formula>I$6</formula>
    </cfRule>
    <cfRule type="cellIs" dxfId="16934" priority="4154" operator="lessThan">
      <formula>I$7</formula>
    </cfRule>
    <cfRule type="cellIs" dxfId="16933" priority="4155" operator="greaterThanOrEqual">
      <formula>I$7</formula>
    </cfRule>
  </conditionalFormatting>
  <conditionalFormatting sqref="J33:J37">
    <cfRule type="cellIs" dxfId="16932" priority="4148" operator="equal">
      <formula>0</formula>
    </cfRule>
    <cfRule type="cellIs" dxfId="16931" priority="4149" operator="lessThan">
      <formula>J$6</formula>
    </cfRule>
    <cfRule type="cellIs" dxfId="16930" priority="4150" operator="lessThan">
      <formula>J$7</formula>
    </cfRule>
    <cfRule type="cellIs" dxfId="16929" priority="4151" operator="greaterThanOrEqual">
      <formula>J$7</formula>
    </cfRule>
  </conditionalFormatting>
  <conditionalFormatting sqref="K33:K37">
    <cfRule type="cellIs" dxfId="16928" priority="4144" operator="equal">
      <formula>0</formula>
    </cfRule>
    <cfRule type="cellIs" dxfId="16927" priority="4145" operator="lessThan">
      <formula>K$6</formula>
    </cfRule>
    <cfRule type="cellIs" dxfId="16926" priority="4146" operator="lessThan">
      <formula>K$7</formula>
    </cfRule>
    <cfRule type="cellIs" dxfId="16925" priority="4147" operator="greaterThanOrEqual">
      <formula>K$7</formula>
    </cfRule>
  </conditionalFormatting>
  <conditionalFormatting sqref="L33:L37">
    <cfRule type="cellIs" dxfId="16924" priority="4140" operator="equal">
      <formula>0</formula>
    </cfRule>
    <cfRule type="cellIs" dxfId="16923" priority="4141" operator="lessThan">
      <formula>L$6</formula>
    </cfRule>
    <cfRule type="cellIs" dxfId="16922" priority="4142" operator="lessThan">
      <formula>L$7</formula>
    </cfRule>
    <cfRule type="cellIs" dxfId="16921" priority="4143" operator="greaterThanOrEqual">
      <formula>L$7</formula>
    </cfRule>
  </conditionalFormatting>
  <conditionalFormatting sqref="M33:M37">
    <cfRule type="cellIs" dxfId="16920" priority="4136" operator="equal">
      <formula>0</formula>
    </cfRule>
    <cfRule type="cellIs" dxfId="16919" priority="4137" operator="lessThan">
      <formula>M$6</formula>
    </cfRule>
    <cfRule type="cellIs" dxfId="16918" priority="4138" operator="lessThan">
      <formula>M$7</formula>
    </cfRule>
    <cfRule type="cellIs" dxfId="16917" priority="4139" operator="greaterThanOrEqual">
      <formula>M$7</formula>
    </cfRule>
  </conditionalFormatting>
  <conditionalFormatting sqref="O33:O37">
    <cfRule type="cellIs" dxfId="16916" priority="4128" operator="equal">
      <formula>0</formula>
    </cfRule>
    <cfRule type="cellIs" dxfId="16915" priority="4129" operator="lessThan">
      <formula>O$6</formula>
    </cfRule>
    <cfRule type="cellIs" dxfId="16914" priority="4130" operator="lessThan">
      <formula>O$7</formula>
    </cfRule>
    <cfRule type="cellIs" dxfId="16913" priority="4131" operator="greaterThanOrEqual">
      <formula>O$7</formula>
    </cfRule>
  </conditionalFormatting>
  <conditionalFormatting sqref="P33:P37">
    <cfRule type="cellIs" dxfId="16912" priority="4124" operator="equal">
      <formula>0</formula>
    </cfRule>
    <cfRule type="cellIs" dxfId="16911" priority="4125" operator="lessThan">
      <formula>P$6</formula>
    </cfRule>
    <cfRule type="cellIs" dxfId="16910" priority="4126" operator="lessThan">
      <formula>P$7</formula>
    </cfRule>
    <cfRule type="cellIs" dxfId="16909" priority="4127" operator="greaterThanOrEqual">
      <formula>P$7</formula>
    </cfRule>
  </conditionalFormatting>
  <conditionalFormatting sqref="N342:N349">
    <cfRule type="cellIs" dxfId="16908" priority="2548" operator="equal">
      <formula>0</formula>
    </cfRule>
    <cfRule type="cellIs" dxfId="16907" priority="2549" operator="lessThan">
      <formula>N$6</formula>
    </cfRule>
    <cfRule type="cellIs" dxfId="16906" priority="2550" operator="lessThan">
      <formula>N$7</formula>
    </cfRule>
    <cfRule type="cellIs" dxfId="16905" priority="2551" operator="greaterThanOrEqual">
      <formula>N$7</formula>
    </cfRule>
  </conditionalFormatting>
  <conditionalFormatting sqref="H39:H45">
    <cfRule type="cellIs" dxfId="16904" priority="4112" operator="equal">
      <formula>0</formula>
    </cfRule>
    <cfRule type="cellIs" dxfId="16903" priority="4113" operator="lessThan">
      <formula>H$6</formula>
    </cfRule>
    <cfRule type="cellIs" dxfId="16902" priority="4114" operator="lessThan">
      <formula>H$7</formula>
    </cfRule>
    <cfRule type="cellIs" dxfId="16901" priority="4115" operator="greaterThanOrEqual">
      <formula>H$7</formula>
    </cfRule>
  </conditionalFormatting>
  <conditionalFormatting sqref="I39:I45">
    <cfRule type="cellIs" dxfId="16900" priority="4108" operator="equal">
      <formula>0</formula>
    </cfRule>
    <cfRule type="cellIs" dxfId="16899" priority="4109" operator="lessThan">
      <formula>I$6</formula>
    </cfRule>
    <cfRule type="cellIs" dxfId="16898" priority="4110" operator="lessThan">
      <formula>I$7</formula>
    </cfRule>
    <cfRule type="cellIs" dxfId="16897" priority="4111" operator="greaterThanOrEqual">
      <formula>I$7</formula>
    </cfRule>
  </conditionalFormatting>
  <conditionalFormatting sqref="J39:J45">
    <cfRule type="cellIs" dxfId="16896" priority="4104" operator="equal">
      <formula>0</formula>
    </cfRule>
    <cfRule type="cellIs" dxfId="16895" priority="4105" operator="lessThan">
      <formula>J$6</formula>
    </cfRule>
    <cfRule type="cellIs" dxfId="16894" priority="4106" operator="lessThan">
      <formula>J$7</formula>
    </cfRule>
    <cfRule type="cellIs" dxfId="16893" priority="4107" operator="greaterThanOrEqual">
      <formula>J$7</formula>
    </cfRule>
  </conditionalFormatting>
  <conditionalFormatting sqref="K39:K45">
    <cfRule type="cellIs" dxfId="16892" priority="4100" operator="equal">
      <formula>0</formula>
    </cfRule>
    <cfRule type="cellIs" dxfId="16891" priority="4101" operator="lessThan">
      <formula>K$6</formula>
    </cfRule>
    <cfRule type="cellIs" dxfId="16890" priority="4102" operator="lessThan">
      <formula>K$7</formula>
    </cfRule>
    <cfRule type="cellIs" dxfId="16889" priority="4103" operator="greaterThanOrEqual">
      <formula>K$7</formula>
    </cfRule>
  </conditionalFormatting>
  <conditionalFormatting sqref="L39:L45">
    <cfRule type="cellIs" dxfId="16888" priority="4096" operator="equal">
      <formula>0</formula>
    </cfRule>
    <cfRule type="cellIs" dxfId="16887" priority="4097" operator="lessThan">
      <formula>L$6</formula>
    </cfRule>
    <cfRule type="cellIs" dxfId="16886" priority="4098" operator="lessThan">
      <formula>L$7</formula>
    </cfRule>
    <cfRule type="cellIs" dxfId="16885" priority="4099" operator="greaterThanOrEqual">
      <formula>L$7</formula>
    </cfRule>
  </conditionalFormatting>
  <conditionalFormatting sqref="M39:M45">
    <cfRule type="cellIs" dxfId="16884" priority="4092" operator="equal">
      <formula>0</formula>
    </cfRule>
    <cfRule type="cellIs" dxfId="16883" priority="4093" operator="lessThan">
      <formula>M$6</formula>
    </cfRule>
    <cfRule type="cellIs" dxfId="16882" priority="4094" operator="lessThan">
      <formula>M$7</formula>
    </cfRule>
    <cfRule type="cellIs" dxfId="16881" priority="4095" operator="greaterThanOrEqual">
      <formula>M$7</formula>
    </cfRule>
  </conditionalFormatting>
  <conditionalFormatting sqref="O39:O45">
    <cfRule type="cellIs" dxfId="16880" priority="4084" operator="equal">
      <formula>0</formula>
    </cfRule>
    <cfRule type="cellIs" dxfId="16879" priority="4085" operator="lessThan">
      <formula>O$6</formula>
    </cfRule>
    <cfRule type="cellIs" dxfId="16878" priority="4086" operator="lessThan">
      <formula>O$7</formula>
    </cfRule>
    <cfRule type="cellIs" dxfId="16877" priority="4087" operator="greaterThanOrEqual">
      <formula>O$7</formula>
    </cfRule>
  </conditionalFormatting>
  <conditionalFormatting sqref="P39:P45">
    <cfRule type="cellIs" dxfId="16876" priority="4080" operator="equal">
      <formula>0</formula>
    </cfRule>
    <cfRule type="cellIs" dxfId="16875" priority="4081" operator="lessThan">
      <formula>P$6</formula>
    </cfRule>
    <cfRule type="cellIs" dxfId="16874" priority="4082" operator="lessThan">
      <formula>P$7</formula>
    </cfRule>
    <cfRule type="cellIs" dxfId="16873" priority="4083" operator="greaterThanOrEqual">
      <formula>P$7</formula>
    </cfRule>
  </conditionalFormatting>
  <conditionalFormatting sqref="N351:N360">
    <cfRule type="cellIs" dxfId="16872" priority="2504" operator="equal">
      <formula>0</formula>
    </cfRule>
    <cfRule type="cellIs" dxfId="16871" priority="2505" operator="lessThan">
      <formula>N$6</formula>
    </cfRule>
    <cfRule type="cellIs" dxfId="16870" priority="2506" operator="lessThan">
      <formula>N$7</formula>
    </cfRule>
    <cfRule type="cellIs" dxfId="16869" priority="2507" operator="greaterThanOrEqual">
      <formula>N$7</formula>
    </cfRule>
  </conditionalFormatting>
  <conditionalFormatting sqref="H47:H53">
    <cfRule type="cellIs" dxfId="16868" priority="4068" operator="equal">
      <formula>0</formula>
    </cfRule>
    <cfRule type="cellIs" dxfId="16867" priority="4069" operator="lessThan">
      <formula>H$6</formula>
    </cfRule>
    <cfRule type="cellIs" dxfId="16866" priority="4070" operator="lessThan">
      <formula>H$7</formula>
    </cfRule>
    <cfRule type="cellIs" dxfId="16865" priority="4071" operator="greaterThanOrEqual">
      <formula>H$7</formula>
    </cfRule>
  </conditionalFormatting>
  <conditionalFormatting sqref="I47:I53">
    <cfRule type="cellIs" dxfId="16864" priority="4064" operator="equal">
      <formula>0</formula>
    </cfRule>
    <cfRule type="cellIs" dxfId="16863" priority="4065" operator="lessThan">
      <formula>I$6</formula>
    </cfRule>
    <cfRule type="cellIs" dxfId="16862" priority="4066" operator="lessThan">
      <formula>I$7</formula>
    </cfRule>
    <cfRule type="cellIs" dxfId="16861" priority="4067" operator="greaterThanOrEqual">
      <formula>I$7</formula>
    </cfRule>
  </conditionalFormatting>
  <conditionalFormatting sqref="J47:J53">
    <cfRule type="cellIs" dxfId="16860" priority="4060" operator="equal">
      <formula>0</formula>
    </cfRule>
    <cfRule type="cellIs" dxfId="16859" priority="4061" operator="lessThan">
      <formula>J$6</formula>
    </cfRule>
    <cfRule type="cellIs" dxfId="16858" priority="4062" operator="lessThan">
      <formula>J$7</formula>
    </cfRule>
    <cfRule type="cellIs" dxfId="16857" priority="4063" operator="greaterThanOrEqual">
      <formula>J$7</formula>
    </cfRule>
  </conditionalFormatting>
  <conditionalFormatting sqref="K47:K53">
    <cfRule type="cellIs" dxfId="16856" priority="4056" operator="equal">
      <formula>0</formula>
    </cfRule>
    <cfRule type="cellIs" dxfId="16855" priority="4057" operator="lessThan">
      <formula>K$6</formula>
    </cfRule>
    <cfRule type="cellIs" dxfId="16854" priority="4058" operator="lessThan">
      <formula>K$7</formula>
    </cfRule>
    <cfRule type="cellIs" dxfId="16853" priority="4059" operator="greaterThanOrEqual">
      <formula>K$7</formula>
    </cfRule>
  </conditionalFormatting>
  <conditionalFormatting sqref="L47:L53">
    <cfRule type="cellIs" dxfId="16852" priority="4052" operator="equal">
      <formula>0</formula>
    </cfRule>
    <cfRule type="cellIs" dxfId="16851" priority="4053" operator="lessThan">
      <formula>L$6</formula>
    </cfRule>
    <cfRule type="cellIs" dxfId="16850" priority="4054" operator="lessThan">
      <formula>L$7</formula>
    </cfRule>
    <cfRule type="cellIs" dxfId="16849" priority="4055" operator="greaterThanOrEqual">
      <formula>L$7</formula>
    </cfRule>
  </conditionalFormatting>
  <conditionalFormatting sqref="M47:M53">
    <cfRule type="cellIs" dxfId="16848" priority="4048" operator="equal">
      <formula>0</formula>
    </cfRule>
    <cfRule type="cellIs" dxfId="16847" priority="4049" operator="lessThan">
      <formula>M$6</formula>
    </cfRule>
    <cfRule type="cellIs" dxfId="16846" priority="4050" operator="lessThan">
      <formula>M$7</formula>
    </cfRule>
    <cfRule type="cellIs" dxfId="16845" priority="4051" operator="greaterThanOrEqual">
      <formula>M$7</formula>
    </cfRule>
  </conditionalFormatting>
  <conditionalFormatting sqref="O47:O53">
    <cfRule type="cellIs" dxfId="16844" priority="4040" operator="equal">
      <formula>0</formula>
    </cfRule>
    <cfRule type="cellIs" dxfId="16843" priority="4041" operator="lessThan">
      <formula>O$6</formula>
    </cfRule>
    <cfRule type="cellIs" dxfId="16842" priority="4042" operator="lessThan">
      <formula>O$7</formula>
    </cfRule>
    <cfRule type="cellIs" dxfId="16841" priority="4043" operator="greaterThanOrEqual">
      <formula>O$7</formula>
    </cfRule>
  </conditionalFormatting>
  <conditionalFormatting sqref="P47:P53">
    <cfRule type="cellIs" dxfId="16840" priority="4036" operator="equal">
      <formula>0</formula>
    </cfRule>
    <cfRule type="cellIs" dxfId="16839" priority="4037" operator="lessThan">
      <formula>P$6</formula>
    </cfRule>
    <cfRule type="cellIs" dxfId="16838" priority="4038" operator="lessThan">
      <formula>P$7</formula>
    </cfRule>
    <cfRule type="cellIs" dxfId="16837" priority="4039" operator="greaterThanOrEqual">
      <formula>P$7</formula>
    </cfRule>
  </conditionalFormatting>
  <conditionalFormatting sqref="N364:N375">
    <cfRule type="cellIs" dxfId="16836" priority="2460" operator="equal">
      <formula>0</formula>
    </cfRule>
    <cfRule type="cellIs" dxfId="16835" priority="2461" operator="lessThan">
      <formula>N$6</formula>
    </cfRule>
    <cfRule type="cellIs" dxfId="16834" priority="2462" operator="lessThan">
      <formula>N$7</formula>
    </cfRule>
    <cfRule type="cellIs" dxfId="16833" priority="2463" operator="greaterThanOrEqual">
      <formula>N$7</formula>
    </cfRule>
  </conditionalFormatting>
  <conditionalFormatting sqref="H55:H62">
    <cfRule type="cellIs" dxfId="16832" priority="4024" operator="equal">
      <formula>0</formula>
    </cfRule>
    <cfRule type="cellIs" dxfId="16831" priority="4025" operator="lessThan">
      <formula>H$6</formula>
    </cfRule>
    <cfRule type="cellIs" dxfId="16830" priority="4026" operator="lessThan">
      <formula>H$7</formula>
    </cfRule>
    <cfRule type="cellIs" dxfId="16829" priority="4027" operator="greaterThanOrEqual">
      <formula>H$7</formula>
    </cfRule>
  </conditionalFormatting>
  <conditionalFormatting sqref="I55:I62">
    <cfRule type="cellIs" dxfId="16828" priority="4020" operator="equal">
      <formula>0</formula>
    </cfRule>
    <cfRule type="cellIs" dxfId="16827" priority="4021" operator="lessThan">
      <formula>I$6</formula>
    </cfRule>
    <cfRule type="cellIs" dxfId="16826" priority="4022" operator="lessThan">
      <formula>I$7</formula>
    </cfRule>
    <cfRule type="cellIs" dxfId="16825" priority="4023" operator="greaterThanOrEqual">
      <formula>I$7</formula>
    </cfRule>
  </conditionalFormatting>
  <conditionalFormatting sqref="J55:J62">
    <cfRule type="cellIs" dxfId="16824" priority="4016" operator="equal">
      <formula>0</formula>
    </cfRule>
    <cfRule type="cellIs" dxfId="16823" priority="4017" operator="lessThan">
      <formula>J$6</formula>
    </cfRule>
    <cfRule type="cellIs" dxfId="16822" priority="4018" operator="lessThan">
      <formula>J$7</formula>
    </cfRule>
    <cfRule type="cellIs" dxfId="16821" priority="4019" operator="greaterThanOrEqual">
      <formula>J$7</formula>
    </cfRule>
  </conditionalFormatting>
  <conditionalFormatting sqref="K55:K62">
    <cfRule type="cellIs" dxfId="16820" priority="4012" operator="equal">
      <formula>0</formula>
    </cfRule>
    <cfRule type="cellIs" dxfId="16819" priority="4013" operator="lessThan">
      <formula>K$6</formula>
    </cfRule>
    <cfRule type="cellIs" dxfId="16818" priority="4014" operator="lessThan">
      <formula>K$7</formula>
    </cfRule>
    <cfRule type="cellIs" dxfId="16817" priority="4015" operator="greaterThanOrEqual">
      <formula>K$7</formula>
    </cfRule>
  </conditionalFormatting>
  <conditionalFormatting sqref="L55:L62">
    <cfRule type="cellIs" dxfId="16816" priority="4008" operator="equal">
      <formula>0</formula>
    </cfRule>
    <cfRule type="cellIs" dxfId="16815" priority="4009" operator="lessThan">
      <formula>L$6</formula>
    </cfRule>
    <cfRule type="cellIs" dxfId="16814" priority="4010" operator="lessThan">
      <formula>L$7</formula>
    </cfRule>
    <cfRule type="cellIs" dxfId="16813" priority="4011" operator="greaterThanOrEqual">
      <formula>L$7</formula>
    </cfRule>
  </conditionalFormatting>
  <conditionalFormatting sqref="M55:M62">
    <cfRule type="cellIs" dxfId="16812" priority="4004" operator="equal">
      <formula>0</formula>
    </cfRule>
    <cfRule type="cellIs" dxfId="16811" priority="4005" operator="lessThan">
      <formula>M$6</formula>
    </cfRule>
    <cfRule type="cellIs" dxfId="16810" priority="4006" operator="lessThan">
      <formula>M$7</formula>
    </cfRule>
    <cfRule type="cellIs" dxfId="16809" priority="4007" operator="greaterThanOrEqual">
      <formula>M$7</formula>
    </cfRule>
  </conditionalFormatting>
  <conditionalFormatting sqref="O55:O62">
    <cfRule type="cellIs" dxfId="16808" priority="3996" operator="equal">
      <formula>0</formula>
    </cfRule>
    <cfRule type="cellIs" dxfId="16807" priority="3997" operator="lessThan">
      <formula>O$6</formula>
    </cfRule>
    <cfRule type="cellIs" dxfId="16806" priority="3998" operator="lessThan">
      <formula>O$7</formula>
    </cfRule>
    <cfRule type="cellIs" dxfId="16805" priority="3999" operator="greaterThanOrEqual">
      <formula>O$7</formula>
    </cfRule>
  </conditionalFormatting>
  <conditionalFormatting sqref="P55:P62">
    <cfRule type="cellIs" dxfId="16804" priority="3992" operator="equal">
      <formula>0</formula>
    </cfRule>
    <cfRule type="cellIs" dxfId="16803" priority="3993" operator="lessThan">
      <formula>P$6</formula>
    </cfRule>
    <cfRule type="cellIs" dxfId="16802" priority="3994" operator="lessThan">
      <formula>P$7</formula>
    </cfRule>
    <cfRule type="cellIs" dxfId="16801" priority="3995" operator="greaterThanOrEqual">
      <formula>P$7</formula>
    </cfRule>
  </conditionalFormatting>
  <conditionalFormatting sqref="N377:N383">
    <cfRule type="cellIs" dxfId="16800" priority="2416" operator="equal">
      <formula>0</formula>
    </cfRule>
    <cfRule type="cellIs" dxfId="16799" priority="2417" operator="lessThan">
      <formula>N$6</formula>
    </cfRule>
    <cfRule type="cellIs" dxfId="16798" priority="2418" operator="lessThan">
      <formula>N$7</formula>
    </cfRule>
    <cfRule type="cellIs" dxfId="16797" priority="2419" operator="greaterThanOrEqual">
      <formula>N$7</formula>
    </cfRule>
  </conditionalFormatting>
  <conditionalFormatting sqref="H64:H67">
    <cfRule type="cellIs" dxfId="16796" priority="3980" operator="equal">
      <formula>0</formula>
    </cfRule>
    <cfRule type="cellIs" dxfId="16795" priority="3981" operator="lessThan">
      <formula>H$6</formula>
    </cfRule>
    <cfRule type="cellIs" dxfId="16794" priority="3982" operator="lessThan">
      <formula>H$7</formula>
    </cfRule>
    <cfRule type="cellIs" dxfId="16793" priority="3983" operator="greaterThanOrEqual">
      <formula>H$7</formula>
    </cfRule>
  </conditionalFormatting>
  <conditionalFormatting sqref="I64:I67">
    <cfRule type="cellIs" dxfId="16792" priority="3976" operator="equal">
      <formula>0</formula>
    </cfRule>
    <cfRule type="cellIs" dxfId="16791" priority="3977" operator="lessThan">
      <formula>I$6</formula>
    </cfRule>
    <cfRule type="cellIs" dxfId="16790" priority="3978" operator="lessThan">
      <formula>I$7</formula>
    </cfRule>
    <cfRule type="cellIs" dxfId="16789" priority="3979" operator="greaterThanOrEqual">
      <formula>I$7</formula>
    </cfRule>
  </conditionalFormatting>
  <conditionalFormatting sqref="J64:J67">
    <cfRule type="cellIs" dxfId="16788" priority="3972" operator="equal">
      <formula>0</formula>
    </cfRule>
    <cfRule type="cellIs" dxfId="16787" priority="3973" operator="lessThan">
      <formula>J$6</formula>
    </cfRule>
    <cfRule type="cellIs" dxfId="16786" priority="3974" operator="lessThan">
      <formula>J$7</formula>
    </cfRule>
    <cfRule type="cellIs" dxfId="16785" priority="3975" operator="greaterThanOrEqual">
      <formula>J$7</formula>
    </cfRule>
  </conditionalFormatting>
  <conditionalFormatting sqref="K64:K67">
    <cfRule type="cellIs" dxfId="16784" priority="3968" operator="equal">
      <formula>0</formula>
    </cfRule>
    <cfRule type="cellIs" dxfId="16783" priority="3969" operator="lessThan">
      <formula>K$6</formula>
    </cfRule>
    <cfRule type="cellIs" dxfId="16782" priority="3970" operator="lessThan">
      <formula>K$7</formula>
    </cfRule>
    <cfRule type="cellIs" dxfId="16781" priority="3971" operator="greaterThanOrEqual">
      <formula>K$7</formula>
    </cfRule>
  </conditionalFormatting>
  <conditionalFormatting sqref="L64:L67">
    <cfRule type="cellIs" dxfId="16780" priority="3964" operator="equal">
      <formula>0</formula>
    </cfRule>
    <cfRule type="cellIs" dxfId="16779" priority="3965" operator="lessThan">
      <formula>L$6</formula>
    </cfRule>
    <cfRule type="cellIs" dxfId="16778" priority="3966" operator="lessThan">
      <formula>L$7</formula>
    </cfRule>
    <cfRule type="cellIs" dxfId="16777" priority="3967" operator="greaterThanOrEqual">
      <formula>L$7</formula>
    </cfRule>
  </conditionalFormatting>
  <conditionalFormatting sqref="M64:M67">
    <cfRule type="cellIs" dxfId="16776" priority="3960" operator="equal">
      <formula>0</formula>
    </cfRule>
    <cfRule type="cellIs" dxfId="16775" priority="3961" operator="lessThan">
      <formula>M$6</formula>
    </cfRule>
    <cfRule type="cellIs" dxfId="16774" priority="3962" operator="lessThan">
      <formula>M$7</formula>
    </cfRule>
    <cfRule type="cellIs" dxfId="16773" priority="3963" operator="greaterThanOrEqual">
      <formula>M$7</formula>
    </cfRule>
  </conditionalFormatting>
  <conditionalFormatting sqref="O64:O67">
    <cfRule type="cellIs" dxfId="16772" priority="3952" operator="equal">
      <formula>0</formula>
    </cfRule>
    <cfRule type="cellIs" dxfId="16771" priority="3953" operator="lessThan">
      <formula>O$6</formula>
    </cfRule>
    <cfRule type="cellIs" dxfId="16770" priority="3954" operator="lessThan">
      <formula>O$7</formula>
    </cfRule>
    <cfRule type="cellIs" dxfId="16769" priority="3955" operator="greaterThanOrEqual">
      <formula>O$7</formula>
    </cfRule>
  </conditionalFormatting>
  <conditionalFormatting sqref="P64:P67">
    <cfRule type="cellIs" dxfId="16768" priority="3948" operator="equal">
      <formula>0</formula>
    </cfRule>
    <cfRule type="cellIs" dxfId="16767" priority="3949" operator="lessThan">
      <formula>P$6</formula>
    </cfRule>
    <cfRule type="cellIs" dxfId="16766" priority="3950" operator="lessThan">
      <formula>P$7</formula>
    </cfRule>
    <cfRule type="cellIs" dxfId="16765" priority="3951" operator="greaterThanOrEqual">
      <formula>P$7</formula>
    </cfRule>
  </conditionalFormatting>
  <conditionalFormatting sqref="N385:N389">
    <cfRule type="cellIs" dxfId="16764" priority="2372" operator="equal">
      <formula>0</formula>
    </cfRule>
    <cfRule type="cellIs" dxfId="16763" priority="2373" operator="lessThan">
      <formula>N$6</formula>
    </cfRule>
    <cfRule type="cellIs" dxfId="16762" priority="2374" operator="lessThan">
      <formula>N$7</formula>
    </cfRule>
    <cfRule type="cellIs" dxfId="16761" priority="2375" operator="greaterThanOrEqual">
      <formula>N$7</formula>
    </cfRule>
  </conditionalFormatting>
  <conditionalFormatting sqref="H71:H78">
    <cfRule type="cellIs" dxfId="16760" priority="3936" operator="equal">
      <formula>0</formula>
    </cfRule>
    <cfRule type="cellIs" dxfId="16759" priority="3937" operator="lessThan">
      <formula>H$6</formula>
    </cfRule>
    <cfRule type="cellIs" dxfId="16758" priority="3938" operator="lessThan">
      <formula>H$7</formula>
    </cfRule>
    <cfRule type="cellIs" dxfId="16757" priority="3939" operator="greaterThanOrEqual">
      <formula>H$7</formula>
    </cfRule>
  </conditionalFormatting>
  <conditionalFormatting sqref="I71:I78">
    <cfRule type="cellIs" dxfId="16756" priority="3932" operator="equal">
      <formula>0</formula>
    </cfRule>
    <cfRule type="cellIs" dxfId="16755" priority="3933" operator="lessThan">
      <formula>I$6</formula>
    </cfRule>
    <cfRule type="cellIs" dxfId="16754" priority="3934" operator="lessThan">
      <formula>I$7</formula>
    </cfRule>
    <cfRule type="cellIs" dxfId="16753" priority="3935" operator="greaterThanOrEqual">
      <formula>I$7</formula>
    </cfRule>
  </conditionalFormatting>
  <conditionalFormatting sqref="J71:J78">
    <cfRule type="cellIs" dxfId="16752" priority="3928" operator="equal">
      <formula>0</formula>
    </cfRule>
    <cfRule type="cellIs" dxfId="16751" priority="3929" operator="lessThan">
      <formula>J$6</formula>
    </cfRule>
    <cfRule type="cellIs" dxfId="16750" priority="3930" operator="lessThan">
      <formula>J$7</formula>
    </cfRule>
    <cfRule type="cellIs" dxfId="16749" priority="3931" operator="greaterThanOrEqual">
      <formula>J$7</formula>
    </cfRule>
  </conditionalFormatting>
  <conditionalFormatting sqref="K71:K78">
    <cfRule type="cellIs" dxfId="16748" priority="3924" operator="equal">
      <formula>0</formula>
    </cfRule>
    <cfRule type="cellIs" dxfId="16747" priority="3925" operator="lessThan">
      <formula>K$6</formula>
    </cfRule>
    <cfRule type="cellIs" dxfId="16746" priority="3926" operator="lessThan">
      <formula>K$7</formula>
    </cfRule>
    <cfRule type="cellIs" dxfId="16745" priority="3927" operator="greaterThanOrEqual">
      <formula>K$7</formula>
    </cfRule>
  </conditionalFormatting>
  <conditionalFormatting sqref="L71:L78">
    <cfRule type="cellIs" dxfId="16744" priority="3920" operator="equal">
      <formula>0</formula>
    </cfRule>
    <cfRule type="cellIs" dxfId="16743" priority="3921" operator="lessThan">
      <formula>L$6</formula>
    </cfRule>
    <cfRule type="cellIs" dxfId="16742" priority="3922" operator="lessThan">
      <formula>L$7</formula>
    </cfRule>
    <cfRule type="cellIs" dxfId="16741" priority="3923" operator="greaterThanOrEqual">
      <formula>L$7</formula>
    </cfRule>
  </conditionalFormatting>
  <conditionalFormatting sqref="M71:M78">
    <cfRule type="cellIs" dxfId="16740" priority="3916" operator="equal">
      <formula>0</formula>
    </cfRule>
    <cfRule type="cellIs" dxfId="16739" priority="3917" operator="lessThan">
      <formula>M$6</formula>
    </cfRule>
    <cfRule type="cellIs" dxfId="16738" priority="3918" operator="lessThan">
      <formula>M$7</formula>
    </cfRule>
    <cfRule type="cellIs" dxfId="16737" priority="3919" operator="greaterThanOrEqual">
      <formula>M$7</formula>
    </cfRule>
  </conditionalFormatting>
  <conditionalFormatting sqref="O71:O78">
    <cfRule type="cellIs" dxfId="16736" priority="3908" operator="equal">
      <formula>0</formula>
    </cfRule>
    <cfRule type="cellIs" dxfId="16735" priority="3909" operator="lessThan">
      <formula>O$6</formula>
    </cfRule>
    <cfRule type="cellIs" dxfId="16734" priority="3910" operator="lessThan">
      <formula>O$7</formula>
    </cfRule>
    <cfRule type="cellIs" dxfId="16733" priority="3911" operator="greaterThanOrEqual">
      <formula>O$7</formula>
    </cfRule>
  </conditionalFormatting>
  <conditionalFormatting sqref="P71:P78">
    <cfRule type="cellIs" dxfId="16732" priority="3904" operator="equal">
      <formula>0</formula>
    </cfRule>
    <cfRule type="cellIs" dxfId="16731" priority="3905" operator="lessThan">
      <formula>P$6</formula>
    </cfRule>
    <cfRule type="cellIs" dxfId="16730" priority="3906" operator="lessThan">
      <formula>P$7</formula>
    </cfRule>
    <cfRule type="cellIs" dxfId="16729" priority="3907" operator="greaterThanOrEqual">
      <formula>P$7</formula>
    </cfRule>
  </conditionalFormatting>
  <conditionalFormatting sqref="N391:N396">
    <cfRule type="cellIs" dxfId="16728" priority="2328" operator="equal">
      <formula>0</formula>
    </cfRule>
    <cfRule type="cellIs" dxfId="16727" priority="2329" operator="lessThan">
      <formula>N$6</formula>
    </cfRule>
    <cfRule type="cellIs" dxfId="16726" priority="2330" operator="lessThan">
      <formula>N$7</formula>
    </cfRule>
    <cfRule type="cellIs" dxfId="16725" priority="2331" operator="greaterThanOrEqual">
      <formula>N$7</formula>
    </cfRule>
  </conditionalFormatting>
  <conditionalFormatting sqref="H80:H88">
    <cfRule type="cellIs" dxfId="16724" priority="3892" operator="equal">
      <formula>0</formula>
    </cfRule>
    <cfRule type="cellIs" dxfId="16723" priority="3893" operator="lessThan">
      <formula>H$6</formula>
    </cfRule>
    <cfRule type="cellIs" dxfId="16722" priority="3894" operator="lessThan">
      <formula>H$7</formula>
    </cfRule>
    <cfRule type="cellIs" dxfId="16721" priority="3895" operator="greaterThanOrEqual">
      <formula>H$7</formula>
    </cfRule>
  </conditionalFormatting>
  <conditionalFormatting sqref="I80:I88">
    <cfRule type="cellIs" dxfId="16720" priority="3888" operator="equal">
      <formula>0</formula>
    </cfRule>
    <cfRule type="cellIs" dxfId="16719" priority="3889" operator="lessThan">
      <formula>I$6</formula>
    </cfRule>
    <cfRule type="cellIs" dxfId="16718" priority="3890" operator="lessThan">
      <formula>I$7</formula>
    </cfRule>
    <cfRule type="cellIs" dxfId="16717" priority="3891" operator="greaterThanOrEqual">
      <formula>I$7</formula>
    </cfRule>
  </conditionalFormatting>
  <conditionalFormatting sqref="J80:J88">
    <cfRule type="cellIs" dxfId="16716" priority="3884" operator="equal">
      <formula>0</formula>
    </cfRule>
    <cfRule type="cellIs" dxfId="16715" priority="3885" operator="lessThan">
      <formula>J$6</formula>
    </cfRule>
    <cfRule type="cellIs" dxfId="16714" priority="3886" operator="lessThan">
      <formula>J$7</formula>
    </cfRule>
    <cfRule type="cellIs" dxfId="16713" priority="3887" operator="greaterThanOrEqual">
      <formula>J$7</formula>
    </cfRule>
  </conditionalFormatting>
  <conditionalFormatting sqref="K80:K88">
    <cfRule type="cellIs" dxfId="16712" priority="3880" operator="equal">
      <formula>0</formula>
    </cfRule>
    <cfRule type="cellIs" dxfId="16711" priority="3881" operator="lessThan">
      <formula>K$6</formula>
    </cfRule>
    <cfRule type="cellIs" dxfId="16710" priority="3882" operator="lessThan">
      <formula>K$7</formula>
    </cfRule>
    <cfRule type="cellIs" dxfId="16709" priority="3883" operator="greaterThanOrEqual">
      <formula>K$7</formula>
    </cfRule>
  </conditionalFormatting>
  <conditionalFormatting sqref="L80:L88">
    <cfRule type="cellIs" dxfId="16708" priority="3876" operator="equal">
      <formula>0</formula>
    </cfRule>
    <cfRule type="cellIs" dxfId="16707" priority="3877" operator="lessThan">
      <formula>L$6</formula>
    </cfRule>
    <cfRule type="cellIs" dxfId="16706" priority="3878" operator="lessThan">
      <formula>L$7</formula>
    </cfRule>
    <cfRule type="cellIs" dxfId="16705" priority="3879" operator="greaterThanOrEqual">
      <formula>L$7</formula>
    </cfRule>
  </conditionalFormatting>
  <conditionalFormatting sqref="M80:M88">
    <cfRule type="cellIs" dxfId="16704" priority="3872" operator="equal">
      <formula>0</formula>
    </cfRule>
    <cfRule type="cellIs" dxfId="16703" priority="3873" operator="lessThan">
      <formula>M$6</formula>
    </cfRule>
    <cfRule type="cellIs" dxfId="16702" priority="3874" operator="lessThan">
      <formula>M$7</formula>
    </cfRule>
    <cfRule type="cellIs" dxfId="16701" priority="3875" operator="greaterThanOrEqual">
      <formula>M$7</formula>
    </cfRule>
  </conditionalFormatting>
  <conditionalFormatting sqref="O80:O88">
    <cfRule type="cellIs" dxfId="16700" priority="3864" operator="equal">
      <formula>0</formula>
    </cfRule>
    <cfRule type="cellIs" dxfId="16699" priority="3865" operator="lessThan">
      <formula>O$6</formula>
    </cfRule>
    <cfRule type="cellIs" dxfId="16698" priority="3866" operator="lessThan">
      <formula>O$7</formula>
    </cfRule>
    <cfRule type="cellIs" dxfId="16697" priority="3867" operator="greaterThanOrEqual">
      <formula>O$7</formula>
    </cfRule>
  </conditionalFormatting>
  <conditionalFormatting sqref="P80:P88">
    <cfRule type="cellIs" dxfId="16696" priority="3860" operator="equal">
      <formula>0</formula>
    </cfRule>
    <cfRule type="cellIs" dxfId="16695" priority="3861" operator="lessThan">
      <formula>P$6</formula>
    </cfRule>
    <cfRule type="cellIs" dxfId="16694" priority="3862" operator="lessThan">
      <formula>P$7</formula>
    </cfRule>
    <cfRule type="cellIs" dxfId="16693" priority="3863" operator="greaterThanOrEqual">
      <formula>P$7</formula>
    </cfRule>
  </conditionalFormatting>
  <conditionalFormatting sqref="N398:N406">
    <cfRule type="cellIs" dxfId="16692" priority="2284" operator="equal">
      <formula>0</formula>
    </cfRule>
    <cfRule type="cellIs" dxfId="16691" priority="2285" operator="lessThan">
      <formula>N$6</formula>
    </cfRule>
    <cfRule type="cellIs" dxfId="16690" priority="2286" operator="lessThan">
      <formula>N$7</formula>
    </cfRule>
    <cfRule type="cellIs" dxfId="16689" priority="2287" operator="greaterThanOrEqual">
      <formula>N$7</formula>
    </cfRule>
  </conditionalFormatting>
  <conditionalFormatting sqref="H90:H96">
    <cfRule type="cellIs" dxfId="16688" priority="3848" operator="equal">
      <formula>0</formula>
    </cfRule>
    <cfRule type="cellIs" dxfId="16687" priority="3849" operator="lessThan">
      <formula>H$6</formula>
    </cfRule>
    <cfRule type="cellIs" dxfId="16686" priority="3850" operator="lessThan">
      <formula>H$7</formula>
    </cfRule>
    <cfRule type="cellIs" dxfId="16685" priority="3851" operator="greaterThanOrEqual">
      <formula>H$7</formula>
    </cfRule>
  </conditionalFormatting>
  <conditionalFormatting sqref="I90:I96">
    <cfRule type="cellIs" dxfId="16684" priority="3844" operator="equal">
      <formula>0</formula>
    </cfRule>
    <cfRule type="cellIs" dxfId="16683" priority="3845" operator="lessThan">
      <formula>I$6</formula>
    </cfRule>
    <cfRule type="cellIs" dxfId="16682" priority="3846" operator="lessThan">
      <formula>I$7</formula>
    </cfRule>
    <cfRule type="cellIs" dxfId="16681" priority="3847" operator="greaterThanOrEqual">
      <formula>I$7</formula>
    </cfRule>
  </conditionalFormatting>
  <conditionalFormatting sqref="J90:J96">
    <cfRule type="cellIs" dxfId="16680" priority="3840" operator="equal">
      <formula>0</formula>
    </cfRule>
    <cfRule type="cellIs" dxfId="16679" priority="3841" operator="lessThan">
      <formula>J$6</formula>
    </cfRule>
    <cfRule type="cellIs" dxfId="16678" priority="3842" operator="lessThan">
      <formula>J$7</formula>
    </cfRule>
    <cfRule type="cellIs" dxfId="16677" priority="3843" operator="greaterThanOrEqual">
      <formula>J$7</formula>
    </cfRule>
  </conditionalFormatting>
  <conditionalFormatting sqref="K90:K96">
    <cfRule type="cellIs" dxfId="16676" priority="3836" operator="equal">
      <formula>0</formula>
    </cfRule>
    <cfRule type="cellIs" dxfId="16675" priority="3837" operator="lessThan">
      <formula>K$6</formula>
    </cfRule>
    <cfRule type="cellIs" dxfId="16674" priority="3838" operator="lessThan">
      <formula>K$7</formula>
    </cfRule>
    <cfRule type="cellIs" dxfId="16673" priority="3839" operator="greaterThanOrEqual">
      <formula>K$7</formula>
    </cfRule>
  </conditionalFormatting>
  <conditionalFormatting sqref="L90:L96">
    <cfRule type="cellIs" dxfId="16672" priority="3832" operator="equal">
      <formula>0</formula>
    </cfRule>
    <cfRule type="cellIs" dxfId="16671" priority="3833" operator="lessThan">
      <formula>L$6</formula>
    </cfRule>
    <cfRule type="cellIs" dxfId="16670" priority="3834" operator="lessThan">
      <formula>L$7</formula>
    </cfRule>
    <cfRule type="cellIs" dxfId="16669" priority="3835" operator="greaterThanOrEqual">
      <formula>L$7</formula>
    </cfRule>
  </conditionalFormatting>
  <conditionalFormatting sqref="M90:M96">
    <cfRule type="cellIs" dxfId="16668" priority="3828" operator="equal">
      <formula>0</formula>
    </cfRule>
    <cfRule type="cellIs" dxfId="16667" priority="3829" operator="lessThan">
      <formula>M$6</formula>
    </cfRule>
    <cfRule type="cellIs" dxfId="16666" priority="3830" operator="lessThan">
      <formula>M$7</formula>
    </cfRule>
    <cfRule type="cellIs" dxfId="16665" priority="3831" operator="greaterThanOrEqual">
      <formula>M$7</formula>
    </cfRule>
  </conditionalFormatting>
  <conditionalFormatting sqref="O90:O96">
    <cfRule type="cellIs" dxfId="16664" priority="3820" operator="equal">
      <formula>0</formula>
    </cfRule>
    <cfRule type="cellIs" dxfId="16663" priority="3821" operator="lessThan">
      <formula>O$6</formula>
    </cfRule>
    <cfRule type="cellIs" dxfId="16662" priority="3822" operator="lessThan">
      <formula>O$7</formula>
    </cfRule>
    <cfRule type="cellIs" dxfId="16661" priority="3823" operator="greaterThanOrEqual">
      <formula>O$7</formula>
    </cfRule>
  </conditionalFormatting>
  <conditionalFormatting sqref="P90:P96">
    <cfRule type="cellIs" dxfId="16660" priority="3816" operator="equal">
      <formula>0</formula>
    </cfRule>
    <cfRule type="cellIs" dxfId="16659" priority="3817" operator="lessThan">
      <formula>P$6</formula>
    </cfRule>
    <cfRule type="cellIs" dxfId="16658" priority="3818" operator="lessThan">
      <formula>P$7</formula>
    </cfRule>
    <cfRule type="cellIs" dxfId="16657" priority="3819" operator="greaterThanOrEqual">
      <formula>P$7</formula>
    </cfRule>
  </conditionalFormatting>
  <conditionalFormatting sqref="H98:H106">
    <cfRule type="cellIs" dxfId="16656" priority="3804" operator="equal">
      <formula>0</formula>
    </cfRule>
    <cfRule type="cellIs" dxfId="16655" priority="3805" operator="lessThan">
      <formula>H$6</formula>
    </cfRule>
    <cfRule type="cellIs" dxfId="16654" priority="3806" operator="lessThan">
      <formula>H$7</formula>
    </cfRule>
    <cfRule type="cellIs" dxfId="16653" priority="3807" operator="greaterThanOrEqual">
      <formula>H$7</formula>
    </cfRule>
  </conditionalFormatting>
  <conditionalFormatting sqref="I98:I106">
    <cfRule type="cellIs" dxfId="16652" priority="3800" operator="equal">
      <formula>0</formula>
    </cfRule>
    <cfRule type="cellIs" dxfId="16651" priority="3801" operator="lessThan">
      <formula>I$6</formula>
    </cfRule>
    <cfRule type="cellIs" dxfId="16650" priority="3802" operator="lessThan">
      <formula>I$7</formula>
    </cfRule>
    <cfRule type="cellIs" dxfId="16649" priority="3803" operator="greaterThanOrEqual">
      <formula>I$7</formula>
    </cfRule>
  </conditionalFormatting>
  <conditionalFormatting sqref="J98:J106">
    <cfRule type="cellIs" dxfId="16648" priority="3796" operator="equal">
      <formula>0</formula>
    </cfRule>
    <cfRule type="cellIs" dxfId="16647" priority="3797" operator="lessThan">
      <formula>J$6</formula>
    </cfRule>
    <cfRule type="cellIs" dxfId="16646" priority="3798" operator="lessThan">
      <formula>J$7</formula>
    </cfRule>
    <cfRule type="cellIs" dxfId="16645" priority="3799" operator="greaterThanOrEqual">
      <formula>J$7</formula>
    </cfRule>
  </conditionalFormatting>
  <conditionalFormatting sqref="K98:K106">
    <cfRule type="cellIs" dxfId="16644" priority="3792" operator="equal">
      <formula>0</formula>
    </cfRule>
    <cfRule type="cellIs" dxfId="16643" priority="3793" operator="lessThan">
      <formula>K$6</formula>
    </cfRule>
    <cfRule type="cellIs" dxfId="16642" priority="3794" operator="lessThan">
      <formula>K$7</formula>
    </cfRule>
    <cfRule type="cellIs" dxfId="16641" priority="3795" operator="greaterThanOrEqual">
      <formula>K$7</formula>
    </cfRule>
  </conditionalFormatting>
  <conditionalFormatting sqref="L98:L106">
    <cfRule type="cellIs" dxfId="16640" priority="3788" operator="equal">
      <formula>0</formula>
    </cfRule>
    <cfRule type="cellIs" dxfId="16639" priority="3789" operator="lessThan">
      <formula>L$6</formula>
    </cfRule>
    <cfRule type="cellIs" dxfId="16638" priority="3790" operator="lessThan">
      <formula>L$7</formula>
    </cfRule>
    <cfRule type="cellIs" dxfId="16637" priority="3791" operator="greaterThanOrEqual">
      <formula>L$7</formula>
    </cfRule>
  </conditionalFormatting>
  <conditionalFormatting sqref="M98:M106">
    <cfRule type="cellIs" dxfId="16636" priority="3784" operator="equal">
      <formula>0</formula>
    </cfRule>
    <cfRule type="cellIs" dxfId="16635" priority="3785" operator="lessThan">
      <formula>M$6</formula>
    </cfRule>
    <cfRule type="cellIs" dxfId="16634" priority="3786" operator="lessThan">
      <formula>M$7</formula>
    </cfRule>
    <cfRule type="cellIs" dxfId="16633" priority="3787" operator="greaterThanOrEqual">
      <formula>M$7</formula>
    </cfRule>
  </conditionalFormatting>
  <conditionalFormatting sqref="O98:O106">
    <cfRule type="cellIs" dxfId="16632" priority="3776" operator="equal">
      <formula>0</formula>
    </cfRule>
    <cfRule type="cellIs" dxfId="16631" priority="3777" operator="lessThan">
      <formula>O$6</formula>
    </cfRule>
    <cfRule type="cellIs" dxfId="16630" priority="3778" operator="lessThan">
      <formula>O$7</formula>
    </cfRule>
    <cfRule type="cellIs" dxfId="16629" priority="3779" operator="greaterThanOrEqual">
      <formula>O$7</formula>
    </cfRule>
  </conditionalFormatting>
  <conditionalFormatting sqref="P98:P106">
    <cfRule type="cellIs" dxfId="16628" priority="3772" operator="equal">
      <formula>0</formula>
    </cfRule>
    <cfRule type="cellIs" dxfId="16627" priority="3773" operator="lessThan">
      <formula>P$6</formula>
    </cfRule>
    <cfRule type="cellIs" dxfId="16626" priority="3774" operator="lessThan">
      <formula>P$7</formula>
    </cfRule>
    <cfRule type="cellIs" dxfId="16625" priority="3775" operator="greaterThanOrEqual">
      <formula>P$7</formula>
    </cfRule>
  </conditionalFormatting>
  <conditionalFormatting sqref="H110:H123">
    <cfRule type="cellIs" dxfId="16624" priority="3760" operator="equal">
      <formula>0</formula>
    </cfRule>
    <cfRule type="cellIs" dxfId="16623" priority="3761" operator="lessThan">
      <formula>H$6</formula>
    </cfRule>
    <cfRule type="cellIs" dxfId="16622" priority="3762" operator="lessThan">
      <formula>H$7</formula>
    </cfRule>
    <cfRule type="cellIs" dxfId="16621" priority="3763" operator="greaterThanOrEqual">
      <formula>H$7</formula>
    </cfRule>
  </conditionalFormatting>
  <conditionalFormatting sqref="I110:I123">
    <cfRule type="cellIs" dxfId="16620" priority="3756" operator="equal">
      <formula>0</formula>
    </cfRule>
    <cfRule type="cellIs" dxfId="16619" priority="3757" operator="lessThan">
      <formula>I$6</formula>
    </cfRule>
    <cfRule type="cellIs" dxfId="16618" priority="3758" operator="lessThan">
      <formula>I$7</formula>
    </cfRule>
    <cfRule type="cellIs" dxfId="16617" priority="3759" operator="greaterThanOrEqual">
      <formula>I$7</formula>
    </cfRule>
  </conditionalFormatting>
  <conditionalFormatting sqref="J110:J123">
    <cfRule type="cellIs" dxfId="16616" priority="3752" operator="equal">
      <formula>0</formula>
    </cfRule>
    <cfRule type="cellIs" dxfId="16615" priority="3753" operator="lessThan">
      <formula>J$6</formula>
    </cfRule>
    <cfRule type="cellIs" dxfId="16614" priority="3754" operator="lessThan">
      <formula>J$7</formula>
    </cfRule>
    <cfRule type="cellIs" dxfId="16613" priority="3755" operator="greaterThanOrEqual">
      <formula>J$7</formula>
    </cfRule>
  </conditionalFormatting>
  <conditionalFormatting sqref="K110:K123">
    <cfRule type="cellIs" dxfId="16612" priority="3748" operator="equal">
      <formula>0</formula>
    </cfRule>
    <cfRule type="cellIs" dxfId="16611" priority="3749" operator="lessThan">
      <formula>K$6</formula>
    </cfRule>
    <cfRule type="cellIs" dxfId="16610" priority="3750" operator="lessThan">
      <formula>K$7</formula>
    </cfRule>
    <cfRule type="cellIs" dxfId="16609" priority="3751" operator="greaterThanOrEqual">
      <formula>K$7</formula>
    </cfRule>
  </conditionalFormatting>
  <conditionalFormatting sqref="L110:L123">
    <cfRule type="cellIs" dxfId="16608" priority="3744" operator="equal">
      <formula>0</formula>
    </cfRule>
    <cfRule type="cellIs" dxfId="16607" priority="3745" operator="lessThan">
      <formula>L$6</formula>
    </cfRule>
    <cfRule type="cellIs" dxfId="16606" priority="3746" operator="lessThan">
      <formula>L$7</formula>
    </cfRule>
    <cfRule type="cellIs" dxfId="16605" priority="3747" operator="greaterThanOrEqual">
      <formula>L$7</formula>
    </cfRule>
  </conditionalFormatting>
  <conditionalFormatting sqref="M110:M123">
    <cfRule type="cellIs" dxfId="16604" priority="3740" operator="equal">
      <formula>0</formula>
    </cfRule>
    <cfRule type="cellIs" dxfId="16603" priority="3741" operator="lessThan">
      <formula>M$6</formula>
    </cfRule>
    <cfRule type="cellIs" dxfId="16602" priority="3742" operator="lessThan">
      <formula>M$7</formula>
    </cfRule>
    <cfRule type="cellIs" dxfId="16601" priority="3743" operator="greaterThanOrEqual">
      <formula>M$7</formula>
    </cfRule>
  </conditionalFormatting>
  <conditionalFormatting sqref="O110:O123">
    <cfRule type="cellIs" dxfId="16600" priority="3732" operator="equal">
      <formula>0</formula>
    </cfRule>
    <cfRule type="cellIs" dxfId="16599" priority="3733" operator="lessThan">
      <formula>O$6</formula>
    </cfRule>
    <cfRule type="cellIs" dxfId="16598" priority="3734" operator="lessThan">
      <formula>O$7</formula>
    </cfRule>
    <cfRule type="cellIs" dxfId="16597" priority="3735" operator="greaterThanOrEqual">
      <formula>O$7</formula>
    </cfRule>
  </conditionalFormatting>
  <conditionalFormatting sqref="P110:P123">
    <cfRule type="cellIs" dxfId="16596" priority="3728" operator="equal">
      <formula>0</formula>
    </cfRule>
    <cfRule type="cellIs" dxfId="16595" priority="3729" operator="lessThan">
      <formula>P$6</formula>
    </cfRule>
    <cfRule type="cellIs" dxfId="16594" priority="3730" operator="lessThan">
      <formula>P$7</formula>
    </cfRule>
    <cfRule type="cellIs" dxfId="16593" priority="3731" operator="greaterThanOrEqual">
      <formula>P$7</formula>
    </cfRule>
  </conditionalFormatting>
  <conditionalFormatting sqref="H125:H131">
    <cfRule type="cellIs" dxfId="16592" priority="3716" operator="equal">
      <formula>0</formula>
    </cfRule>
    <cfRule type="cellIs" dxfId="16591" priority="3717" operator="lessThan">
      <formula>H$6</formula>
    </cfRule>
    <cfRule type="cellIs" dxfId="16590" priority="3718" operator="lessThan">
      <formula>H$7</formula>
    </cfRule>
    <cfRule type="cellIs" dxfId="16589" priority="3719" operator="greaterThanOrEqual">
      <formula>H$7</formula>
    </cfRule>
  </conditionalFormatting>
  <conditionalFormatting sqref="I125:I131">
    <cfRule type="cellIs" dxfId="16588" priority="3712" operator="equal">
      <formula>0</formula>
    </cfRule>
    <cfRule type="cellIs" dxfId="16587" priority="3713" operator="lessThan">
      <formula>I$6</formula>
    </cfRule>
    <cfRule type="cellIs" dxfId="16586" priority="3714" operator="lessThan">
      <formula>I$7</formula>
    </cfRule>
    <cfRule type="cellIs" dxfId="16585" priority="3715" operator="greaterThanOrEqual">
      <formula>I$7</formula>
    </cfRule>
  </conditionalFormatting>
  <conditionalFormatting sqref="J125:J131">
    <cfRule type="cellIs" dxfId="16584" priority="3708" operator="equal">
      <formula>0</formula>
    </cfRule>
    <cfRule type="cellIs" dxfId="16583" priority="3709" operator="lessThan">
      <formula>J$6</formula>
    </cfRule>
    <cfRule type="cellIs" dxfId="16582" priority="3710" operator="lessThan">
      <formula>J$7</formula>
    </cfRule>
    <cfRule type="cellIs" dxfId="16581" priority="3711" operator="greaterThanOrEqual">
      <formula>J$7</formula>
    </cfRule>
  </conditionalFormatting>
  <conditionalFormatting sqref="K125:K131">
    <cfRule type="cellIs" dxfId="16580" priority="3704" operator="equal">
      <formula>0</formula>
    </cfRule>
    <cfRule type="cellIs" dxfId="16579" priority="3705" operator="lessThan">
      <formula>K$6</formula>
    </cfRule>
    <cfRule type="cellIs" dxfId="16578" priority="3706" operator="lessThan">
      <formula>K$7</formula>
    </cfRule>
    <cfRule type="cellIs" dxfId="16577" priority="3707" operator="greaterThanOrEqual">
      <formula>K$7</formula>
    </cfRule>
  </conditionalFormatting>
  <conditionalFormatting sqref="L125:L131">
    <cfRule type="cellIs" dxfId="16576" priority="3700" operator="equal">
      <formula>0</formula>
    </cfRule>
    <cfRule type="cellIs" dxfId="16575" priority="3701" operator="lessThan">
      <formula>L$6</formula>
    </cfRule>
    <cfRule type="cellIs" dxfId="16574" priority="3702" operator="lessThan">
      <formula>L$7</formula>
    </cfRule>
    <cfRule type="cellIs" dxfId="16573" priority="3703" operator="greaterThanOrEqual">
      <formula>L$7</formula>
    </cfRule>
  </conditionalFormatting>
  <conditionalFormatting sqref="M125:M131">
    <cfRule type="cellIs" dxfId="16572" priority="3696" operator="equal">
      <formula>0</formula>
    </cfRule>
    <cfRule type="cellIs" dxfId="16571" priority="3697" operator="lessThan">
      <formula>M$6</formula>
    </cfRule>
    <cfRule type="cellIs" dxfId="16570" priority="3698" operator="lessThan">
      <formula>M$7</formula>
    </cfRule>
    <cfRule type="cellIs" dxfId="16569" priority="3699" operator="greaterThanOrEqual">
      <formula>M$7</formula>
    </cfRule>
  </conditionalFormatting>
  <conditionalFormatting sqref="O125:O131">
    <cfRule type="cellIs" dxfId="16568" priority="3688" operator="equal">
      <formula>0</formula>
    </cfRule>
    <cfRule type="cellIs" dxfId="16567" priority="3689" operator="lessThan">
      <formula>O$6</formula>
    </cfRule>
    <cfRule type="cellIs" dxfId="16566" priority="3690" operator="lessThan">
      <formula>O$7</formula>
    </cfRule>
    <cfRule type="cellIs" dxfId="16565" priority="3691" operator="greaterThanOrEqual">
      <formula>O$7</formula>
    </cfRule>
  </conditionalFormatting>
  <conditionalFormatting sqref="P125:P131">
    <cfRule type="cellIs" dxfId="16564" priority="3684" operator="equal">
      <formula>0</formula>
    </cfRule>
    <cfRule type="cellIs" dxfId="16563" priority="3685" operator="lessThan">
      <formula>P$6</formula>
    </cfRule>
    <cfRule type="cellIs" dxfId="16562" priority="3686" operator="lessThan">
      <formula>P$7</formula>
    </cfRule>
    <cfRule type="cellIs" dxfId="16561" priority="3687" operator="greaterThanOrEqual">
      <formula>P$7</formula>
    </cfRule>
  </conditionalFormatting>
  <conditionalFormatting sqref="H133:H143">
    <cfRule type="cellIs" dxfId="16560" priority="3672" operator="equal">
      <formula>0</formula>
    </cfRule>
    <cfRule type="cellIs" dxfId="16559" priority="3673" operator="lessThan">
      <formula>H$6</formula>
    </cfRule>
    <cfRule type="cellIs" dxfId="16558" priority="3674" operator="lessThan">
      <formula>H$7</formula>
    </cfRule>
    <cfRule type="cellIs" dxfId="16557" priority="3675" operator="greaterThanOrEqual">
      <formula>H$7</formula>
    </cfRule>
  </conditionalFormatting>
  <conditionalFormatting sqref="I133:I143">
    <cfRule type="cellIs" dxfId="16556" priority="3668" operator="equal">
      <formula>0</formula>
    </cfRule>
    <cfRule type="cellIs" dxfId="16555" priority="3669" operator="lessThan">
      <formula>I$6</formula>
    </cfRule>
    <cfRule type="cellIs" dxfId="16554" priority="3670" operator="lessThan">
      <formula>I$7</formula>
    </cfRule>
    <cfRule type="cellIs" dxfId="16553" priority="3671" operator="greaterThanOrEqual">
      <formula>I$7</formula>
    </cfRule>
  </conditionalFormatting>
  <conditionalFormatting sqref="J133:J143">
    <cfRule type="cellIs" dxfId="16552" priority="3664" operator="equal">
      <formula>0</formula>
    </cfRule>
    <cfRule type="cellIs" dxfId="16551" priority="3665" operator="lessThan">
      <formula>J$6</formula>
    </cfRule>
    <cfRule type="cellIs" dxfId="16550" priority="3666" operator="lessThan">
      <formula>J$7</formula>
    </cfRule>
    <cfRule type="cellIs" dxfId="16549" priority="3667" operator="greaterThanOrEqual">
      <formula>J$7</formula>
    </cfRule>
  </conditionalFormatting>
  <conditionalFormatting sqref="K133:K143">
    <cfRule type="cellIs" dxfId="16548" priority="3660" operator="equal">
      <formula>0</formula>
    </cfRule>
    <cfRule type="cellIs" dxfId="16547" priority="3661" operator="lessThan">
      <formula>K$6</formula>
    </cfRule>
    <cfRule type="cellIs" dxfId="16546" priority="3662" operator="lessThan">
      <formula>K$7</formula>
    </cfRule>
    <cfRule type="cellIs" dxfId="16545" priority="3663" operator="greaterThanOrEqual">
      <formula>K$7</formula>
    </cfRule>
  </conditionalFormatting>
  <conditionalFormatting sqref="L133:L143">
    <cfRule type="cellIs" dxfId="16544" priority="3656" operator="equal">
      <formula>0</formula>
    </cfRule>
    <cfRule type="cellIs" dxfId="16543" priority="3657" operator="lessThan">
      <formula>L$6</formula>
    </cfRule>
    <cfRule type="cellIs" dxfId="16542" priority="3658" operator="lessThan">
      <formula>L$7</formula>
    </cfRule>
    <cfRule type="cellIs" dxfId="16541" priority="3659" operator="greaterThanOrEqual">
      <formula>L$7</formula>
    </cfRule>
  </conditionalFormatting>
  <conditionalFormatting sqref="M133:M143">
    <cfRule type="cellIs" dxfId="16540" priority="3652" operator="equal">
      <formula>0</formula>
    </cfRule>
    <cfRule type="cellIs" dxfId="16539" priority="3653" operator="lessThan">
      <formula>M$6</formula>
    </cfRule>
    <cfRule type="cellIs" dxfId="16538" priority="3654" operator="lessThan">
      <formula>M$7</formula>
    </cfRule>
    <cfRule type="cellIs" dxfId="16537" priority="3655" operator="greaterThanOrEqual">
      <formula>M$7</formula>
    </cfRule>
  </conditionalFormatting>
  <conditionalFormatting sqref="O133:O143">
    <cfRule type="cellIs" dxfId="16536" priority="3644" operator="equal">
      <formula>0</formula>
    </cfRule>
    <cfRule type="cellIs" dxfId="16535" priority="3645" operator="lessThan">
      <formula>O$6</formula>
    </cfRule>
    <cfRule type="cellIs" dxfId="16534" priority="3646" operator="lessThan">
      <formula>O$7</formula>
    </cfRule>
    <cfRule type="cellIs" dxfId="16533" priority="3647" operator="greaterThanOrEqual">
      <formula>O$7</formula>
    </cfRule>
  </conditionalFormatting>
  <conditionalFormatting sqref="P133:P143">
    <cfRule type="cellIs" dxfId="16532" priority="3640" operator="equal">
      <formula>0</formula>
    </cfRule>
    <cfRule type="cellIs" dxfId="16531" priority="3641" operator="lessThan">
      <formula>P$6</formula>
    </cfRule>
    <cfRule type="cellIs" dxfId="16530" priority="3642" operator="lessThan">
      <formula>P$7</formula>
    </cfRule>
    <cfRule type="cellIs" dxfId="16529" priority="3643" operator="greaterThanOrEqual">
      <formula>P$7</formula>
    </cfRule>
  </conditionalFormatting>
  <conditionalFormatting sqref="H145:H154">
    <cfRule type="cellIs" dxfId="16528" priority="3628" operator="equal">
      <formula>0</formula>
    </cfRule>
    <cfRule type="cellIs" dxfId="16527" priority="3629" operator="lessThan">
      <formula>H$6</formula>
    </cfRule>
    <cfRule type="cellIs" dxfId="16526" priority="3630" operator="lessThan">
      <formula>H$7</formula>
    </cfRule>
    <cfRule type="cellIs" dxfId="16525" priority="3631" operator="greaterThanOrEqual">
      <formula>H$7</formula>
    </cfRule>
  </conditionalFormatting>
  <conditionalFormatting sqref="I145:I154">
    <cfRule type="cellIs" dxfId="16524" priority="3624" operator="equal">
      <formula>0</formula>
    </cfRule>
    <cfRule type="cellIs" dxfId="16523" priority="3625" operator="lessThan">
      <formula>I$6</formula>
    </cfRule>
    <cfRule type="cellIs" dxfId="16522" priority="3626" operator="lessThan">
      <formula>I$7</formula>
    </cfRule>
    <cfRule type="cellIs" dxfId="16521" priority="3627" operator="greaterThanOrEqual">
      <formula>I$7</formula>
    </cfRule>
  </conditionalFormatting>
  <conditionalFormatting sqref="J145:J154">
    <cfRule type="cellIs" dxfId="16520" priority="3620" operator="equal">
      <formula>0</formula>
    </cfRule>
    <cfRule type="cellIs" dxfId="16519" priority="3621" operator="lessThan">
      <formula>J$6</formula>
    </cfRule>
    <cfRule type="cellIs" dxfId="16518" priority="3622" operator="lessThan">
      <formula>J$7</formula>
    </cfRule>
    <cfRule type="cellIs" dxfId="16517" priority="3623" operator="greaterThanOrEqual">
      <formula>J$7</formula>
    </cfRule>
  </conditionalFormatting>
  <conditionalFormatting sqref="K145:K154">
    <cfRule type="cellIs" dxfId="16516" priority="3616" operator="equal">
      <formula>0</formula>
    </cfRule>
    <cfRule type="cellIs" dxfId="16515" priority="3617" operator="lessThan">
      <formula>K$6</formula>
    </cfRule>
    <cfRule type="cellIs" dxfId="16514" priority="3618" operator="lessThan">
      <formula>K$7</formula>
    </cfRule>
    <cfRule type="cellIs" dxfId="16513" priority="3619" operator="greaterThanOrEqual">
      <formula>K$7</formula>
    </cfRule>
  </conditionalFormatting>
  <conditionalFormatting sqref="L145:L154">
    <cfRule type="cellIs" dxfId="16512" priority="3612" operator="equal">
      <formula>0</formula>
    </cfRule>
    <cfRule type="cellIs" dxfId="16511" priority="3613" operator="lessThan">
      <formula>L$6</formula>
    </cfRule>
    <cfRule type="cellIs" dxfId="16510" priority="3614" operator="lessThan">
      <formula>L$7</formula>
    </cfRule>
    <cfRule type="cellIs" dxfId="16509" priority="3615" operator="greaterThanOrEqual">
      <formula>L$7</formula>
    </cfRule>
  </conditionalFormatting>
  <conditionalFormatting sqref="M145:M154">
    <cfRule type="cellIs" dxfId="16508" priority="3608" operator="equal">
      <formula>0</formula>
    </cfRule>
    <cfRule type="cellIs" dxfId="16507" priority="3609" operator="lessThan">
      <formula>M$6</formula>
    </cfRule>
    <cfRule type="cellIs" dxfId="16506" priority="3610" operator="lessThan">
      <formula>M$7</formula>
    </cfRule>
    <cfRule type="cellIs" dxfId="16505" priority="3611" operator="greaterThanOrEqual">
      <formula>M$7</formula>
    </cfRule>
  </conditionalFormatting>
  <conditionalFormatting sqref="O145:O154">
    <cfRule type="cellIs" dxfId="16504" priority="3600" operator="equal">
      <formula>0</formula>
    </cfRule>
    <cfRule type="cellIs" dxfId="16503" priority="3601" operator="lessThan">
      <formula>O$6</formula>
    </cfRule>
    <cfRule type="cellIs" dxfId="16502" priority="3602" operator="lessThan">
      <formula>O$7</formula>
    </cfRule>
    <cfRule type="cellIs" dxfId="16501" priority="3603" operator="greaterThanOrEqual">
      <formula>O$7</formula>
    </cfRule>
  </conditionalFormatting>
  <conditionalFormatting sqref="P145:P154">
    <cfRule type="cellIs" dxfId="16500" priority="3596" operator="equal">
      <formula>0</formula>
    </cfRule>
    <cfRule type="cellIs" dxfId="16499" priority="3597" operator="lessThan">
      <formula>P$6</formula>
    </cfRule>
    <cfRule type="cellIs" dxfId="16498" priority="3598" operator="lessThan">
      <formula>P$7</formula>
    </cfRule>
    <cfRule type="cellIs" dxfId="16497" priority="3599" operator="greaterThanOrEqual">
      <formula>P$7</formula>
    </cfRule>
  </conditionalFormatting>
  <conditionalFormatting sqref="H156:H161">
    <cfRule type="cellIs" dxfId="16496" priority="3584" operator="equal">
      <formula>0</formula>
    </cfRule>
    <cfRule type="cellIs" dxfId="16495" priority="3585" operator="lessThan">
      <formula>H$6</formula>
    </cfRule>
    <cfRule type="cellIs" dxfId="16494" priority="3586" operator="lessThan">
      <formula>H$7</formula>
    </cfRule>
    <cfRule type="cellIs" dxfId="16493" priority="3587" operator="greaterThanOrEqual">
      <formula>H$7</formula>
    </cfRule>
  </conditionalFormatting>
  <conditionalFormatting sqref="I156:I161">
    <cfRule type="cellIs" dxfId="16492" priority="3580" operator="equal">
      <formula>0</formula>
    </cfRule>
    <cfRule type="cellIs" dxfId="16491" priority="3581" operator="lessThan">
      <formula>I$6</formula>
    </cfRule>
    <cfRule type="cellIs" dxfId="16490" priority="3582" operator="lessThan">
      <formula>I$7</formula>
    </cfRule>
    <cfRule type="cellIs" dxfId="16489" priority="3583" operator="greaterThanOrEqual">
      <formula>I$7</formula>
    </cfRule>
  </conditionalFormatting>
  <conditionalFormatting sqref="J156:J161">
    <cfRule type="cellIs" dxfId="16488" priority="3576" operator="equal">
      <formula>0</formula>
    </cfRule>
    <cfRule type="cellIs" dxfId="16487" priority="3577" operator="lessThan">
      <formula>J$6</formula>
    </cfRule>
    <cfRule type="cellIs" dxfId="16486" priority="3578" operator="lessThan">
      <formula>J$7</formula>
    </cfRule>
    <cfRule type="cellIs" dxfId="16485" priority="3579" operator="greaterThanOrEqual">
      <formula>J$7</formula>
    </cfRule>
  </conditionalFormatting>
  <conditionalFormatting sqref="K156:K161">
    <cfRule type="cellIs" dxfId="16484" priority="3572" operator="equal">
      <formula>0</formula>
    </cfRule>
    <cfRule type="cellIs" dxfId="16483" priority="3573" operator="lessThan">
      <formula>K$6</formula>
    </cfRule>
    <cfRule type="cellIs" dxfId="16482" priority="3574" operator="lessThan">
      <formula>K$7</formula>
    </cfRule>
    <cfRule type="cellIs" dxfId="16481" priority="3575" operator="greaterThanOrEqual">
      <formula>K$7</formula>
    </cfRule>
  </conditionalFormatting>
  <conditionalFormatting sqref="L156:L161">
    <cfRule type="cellIs" dxfId="16480" priority="3568" operator="equal">
      <formula>0</formula>
    </cfRule>
    <cfRule type="cellIs" dxfId="16479" priority="3569" operator="lessThan">
      <formula>L$6</formula>
    </cfRule>
    <cfRule type="cellIs" dxfId="16478" priority="3570" operator="lessThan">
      <formula>L$7</formula>
    </cfRule>
    <cfRule type="cellIs" dxfId="16477" priority="3571" operator="greaterThanOrEqual">
      <formula>L$7</formula>
    </cfRule>
  </conditionalFormatting>
  <conditionalFormatting sqref="M156:M161">
    <cfRule type="cellIs" dxfId="16476" priority="3564" operator="equal">
      <formula>0</formula>
    </cfRule>
    <cfRule type="cellIs" dxfId="16475" priority="3565" operator="lessThan">
      <formula>M$6</formula>
    </cfRule>
    <cfRule type="cellIs" dxfId="16474" priority="3566" operator="lessThan">
      <formula>M$7</formula>
    </cfRule>
    <cfRule type="cellIs" dxfId="16473" priority="3567" operator="greaterThanOrEqual">
      <formula>M$7</formula>
    </cfRule>
  </conditionalFormatting>
  <conditionalFormatting sqref="O156:O161">
    <cfRule type="cellIs" dxfId="16472" priority="3556" operator="equal">
      <formula>0</formula>
    </cfRule>
    <cfRule type="cellIs" dxfId="16471" priority="3557" operator="lessThan">
      <formula>O$6</formula>
    </cfRule>
    <cfRule type="cellIs" dxfId="16470" priority="3558" operator="lessThan">
      <formula>O$7</formula>
    </cfRule>
    <cfRule type="cellIs" dxfId="16469" priority="3559" operator="greaterThanOrEqual">
      <formula>O$7</formula>
    </cfRule>
  </conditionalFormatting>
  <conditionalFormatting sqref="P156:P161">
    <cfRule type="cellIs" dxfId="16468" priority="3552" operator="equal">
      <formula>0</formula>
    </cfRule>
    <cfRule type="cellIs" dxfId="16467" priority="3553" operator="lessThan">
      <formula>P$6</formula>
    </cfRule>
    <cfRule type="cellIs" dxfId="16466" priority="3554" operator="lessThan">
      <formula>P$7</formula>
    </cfRule>
    <cfRule type="cellIs" dxfId="16465" priority="3555" operator="greaterThanOrEqual">
      <formula>P$7</formula>
    </cfRule>
  </conditionalFormatting>
  <conditionalFormatting sqref="H163:H167">
    <cfRule type="cellIs" dxfId="16464" priority="3540" operator="equal">
      <formula>0</formula>
    </cfRule>
    <cfRule type="cellIs" dxfId="16463" priority="3541" operator="lessThan">
      <formula>H$6</formula>
    </cfRule>
    <cfRule type="cellIs" dxfId="16462" priority="3542" operator="lessThan">
      <formula>H$7</formula>
    </cfRule>
    <cfRule type="cellIs" dxfId="16461" priority="3543" operator="greaterThanOrEqual">
      <formula>H$7</formula>
    </cfRule>
  </conditionalFormatting>
  <conditionalFormatting sqref="I163:I167">
    <cfRule type="cellIs" dxfId="16460" priority="3536" operator="equal">
      <formula>0</formula>
    </cfRule>
    <cfRule type="cellIs" dxfId="16459" priority="3537" operator="lessThan">
      <formula>I$6</formula>
    </cfRule>
    <cfRule type="cellIs" dxfId="16458" priority="3538" operator="lessThan">
      <formula>I$7</formula>
    </cfRule>
    <cfRule type="cellIs" dxfId="16457" priority="3539" operator="greaterThanOrEqual">
      <formula>I$7</formula>
    </cfRule>
  </conditionalFormatting>
  <conditionalFormatting sqref="J163:J167">
    <cfRule type="cellIs" dxfId="16456" priority="3532" operator="equal">
      <formula>0</formula>
    </cfRule>
    <cfRule type="cellIs" dxfId="16455" priority="3533" operator="lessThan">
      <formula>J$6</formula>
    </cfRule>
    <cfRule type="cellIs" dxfId="16454" priority="3534" operator="lessThan">
      <formula>J$7</formula>
    </cfRule>
    <cfRule type="cellIs" dxfId="16453" priority="3535" operator="greaterThanOrEqual">
      <formula>J$7</formula>
    </cfRule>
  </conditionalFormatting>
  <conditionalFormatting sqref="K163:K167">
    <cfRule type="cellIs" dxfId="16452" priority="3528" operator="equal">
      <formula>0</formula>
    </cfRule>
    <cfRule type="cellIs" dxfId="16451" priority="3529" operator="lessThan">
      <formula>K$6</formula>
    </cfRule>
    <cfRule type="cellIs" dxfId="16450" priority="3530" operator="lessThan">
      <formula>K$7</formula>
    </cfRule>
    <cfRule type="cellIs" dxfId="16449" priority="3531" operator="greaterThanOrEqual">
      <formula>K$7</formula>
    </cfRule>
  </conditionalFormatting>
  <conditionalFormatting sqref="L163:L167">
    <cfRule type="cellIs" dxfId="16448" priority="3524" operator="equal">
      <formula>0</formula>
    </cfRule>
    <cfRule type="cellIs" dxfId="16447" priority="3525" operator="lessThan">
      <formula>L$6</formula>
    </cfRule>
    <cfRule type="cellIs" dxfId="16446" priority="3526" operator="lessThan">
      <formula>L$7</formula>
    </cfRule>
    <cfRule type="cellIs" dxfId="16445" priority="3527" operator="greaterThanOrEqual">
      <formula>L$7</formula>
    </cfRule>
  </conditionalFormatting>
  <conditionalFormatting sqref="M163:M167">
    <cfRule type="cellIs" dxfId="16444" priority="3520" operator="equal">
      <formula>0</formula>
    </cfRule>
    <cfRule type="cellIs" dxfId="16443" priority="3521" operator="lessThan">
      <formula>M$6</formula>
    </cfRule>
    <cfRule type="cellIs" dxfId="16442" priority="3522" operator="lessThan">
      <formula>M$7</formula>
    </cfRule>
    <cfRule type="cellIs" dxfId="16441" priority="3523" operator="greaterThanOrEqual">
      <formula>M$7</formula>
    </cfRule>
  </conditionalFormatting>
  <conditionalFormatting sqref="O163:O167">
    <cfRule type="cellIs" dxfId="16440" priority="3512" operator="equal">
      <formula>0</formula>
    </cfRule>
    <cfRule type="cellIs" dxfId="16439" priority="3513" operator="lessThan">
      <formula>O$6</formula>
    </cfRule>
    <cfRule type="cellIs" dxfId="16438" priority="3514" operator="lessThan">
      <formula>O$7</formula>
    </cfRule>
    <cfRule type="cellIs" dxfId="16437" priority="3515" operator="greaterThanOrEqual">
      <formula>O$7</formula>
    </cfRule>
  </conditionalFormatting>
  <conditionalFormatting sqref="P163:P167">
    <cfRule type="cellIs" dxfId="16436" priority="3508" operator="equal">
      <formula>0</formula>
    </cfRule>
    <cfRule type="cellIs" dxfId="16435" priority="3509" operator="lessThan">
      <formula>P$6</formula>
    </cfRule>
    <cfRule type="cellIs" dxfId="16434" priority="3510" operator="lessThan">
      <formula>P$7</formula>
    </cfRule>
    <cfRule type="cellIs" dxfId="16433" priority="3511" operator="greaterThanOrEqual">
      <formula>P$7</formula>
    </cfRule>
  </conditionalFormatting>
  <conditionalFormatting sqref="H169:H176">
    <cfRule type="cellIs" dxfId="16432" priority="3496" operator="equal">
      <formula>0</formula>
    </cfRule>
    <cfRule type="cellIs" dxfId="16431" priority="3497" operator="lessThan">
      <formula>H$6</formula>
    </cfRule>
    <cfRule type="cellIs" dxfId="16430" priority="3498" operator="lessThan">
      <formula>H$7</formula>
    </cfRule>
    <cfRule type="cellIs" dxfId="16429" priority="3499" operator="greaterThanOrEqual">
      <formula>H$7</formula>
    </cfRule>
  </conditionalFormatting>
  <conditionalFormatting sqref="I169:I176">
    <cfRule type="cellIs" dxfId="16428" priority="3492" operator="equal">
      <formula>0</formula>
    </cfRule>
    <cfRule type="cellIs" dxfId="16427" priority="3493" operator="lessThan">
      <formula>I$6</formula>
    </cfRule>
    <cfRule type="cellIs" dxfId="16426" priority="3494" operator="lessThan">
      <formula>I$7</formula>
    </cfRule>
    <cfRule type="cellIs" dxfId="16425" priority="3495" operator="greaterThanOrEqual">
      <formula>I$7</formula>
    </cfRule>
  </conditionalFormatting>
  <conditionalFormatting sqref="J169:J176">
    <cfRule type="cellIs" dxfId="16424" priority="3488" operator="equal">
      <formula>0</formula>
    </cfRule>
    <cfRule type="cellIs" dxfId="16423" priority="3489" operator="lessThan">
      <formula>J$6</formula>
    </cfRule>
    <cfRule type="cellIs" dxfId="16422" priority="3490" operator="lessThan">
      <formula>J$7</formula>
    </cfRule>
    <cfRule type="cellIs" dxfId="16421" priority="3491" operator="greaterThanOrEqual">
      <formula>J$7</formula>
    </cfRule>
  </conditionalFormatting>
  <conditionalFormatting sqref="K169:K176">
    <cfRule type="cellIs" dxfId="16420" priority="3484" operator="equal">
      <formula>0</formula>
    </cfRule>
    <cfRule type="cellIs" dxfId="16419" priority="3485" operator="lessThan">
      <formula>K$6</formula>
    </cfRule>
    <cfRule type="cellIs" dxfId="16418" priority="3486" operator="lessThan">
      <formula>K$7</formula>
    </cfRule>
    <cfRule type="cellIs" dxfId="16417" priority="3487" operator="greaterThanOrEqual">
      <formula>K$7</formula>
    </cfRule>
  </conditionalFormatting>
  <conditionalFormatting sqref="L169:L176">
    <cfRule type="cellIs" dxfId="16416" priority="3480" operator="equal">
      <formula>0</formula>
    </cfRule>
    <cfRule type="cellIs" dxfId="16415" priority="3481" operator="lessThan">
      <formula>L$6</formula>
    </cfRule>
    <cfRule type="cellIs" dxfId="16414" priority="3482" operator="lessThan">
      <formula>L$7</formula>
    </cfRule>
    <cfRule type="cellIs" dxfId="16413" priority="3483" operator="greaterThanOrEqual">
      <formula>L$7</formula>
    </cfRule>
  </conditionalFormatting>
  <conditionalFormatting sqref="M169:M176">
    <cfRule type="cellIs" dxfId="16412" priority="3476" operator="equal">
      <formula>0</formula>
    </cfRule>
    <cfRule type="cellIs" dxfId="16411" priority="3477" operator="lessThan">
      <formula>M$6</formula>
    </cfRule>
    <cfRule type="cellIs" dxfId="16410" priority="3478" operator="lessThan">
      <formula>M$7</formula>
    </cfRule>
    <cfRule type="cellIs" dxfId="16409" priority="3479" operator="greaterThanOrEqual">
      <formula>M$7</formula>
    </cfRule>
  </conditionalFormatting>
  <conditionalFormatting sqref="O169:O176">
    <cfRule type="cellIs" dxfId="16408" priority="3468" operator="equal">
      <formula>0</formula>
    </cfRule>
    <cfRule type="cellIs" dxfId="16407" priority="3469" operator="lessThan">
      <formula>O$6</formula>
    </cfRule>
    <cfRule type="cellIs" dxfId="16406" priority="3470" operator="lessThan">
      <formula>O$7</formula>
    </cfRule>
    <cfRule type="cellIs" dxfId="16405" priority="3471" operator="greaterThanOrEqual">
      <formula>O$7</formula>
    </cfRule>
  </conditionalFormatting>
  <conditionalFormatting sqref="P169:P176">
    <cfRule type="cellIs" dxfId="16404" priority="3464" operator="equal">
      <formula>0</formula>
    </cfRule>
    <cfRule type="cellIs" dxfId="16403" priority="3465" operator="lessThan">
      <formula>P$6</formula>
    </cfRule>
    <cfRule type="cellIs" dxfId="16402" priority="3466" operator="lessThan">
      <formula>P$7</formula>
    </cfRule>
    <cfRule type="cellIs" dxfId="16401" priority="3467" operator="greaterThanOrEqual">
      <formula>P$7</formula>
    </cfRule>
  </conditionalFormatting>
  <conditionalFormatting sqref="H178:H185">
    <cfRule type="cellIs" dxfId="16400" priority="3452" operator="equal">
      <formula>0</formula>
    </cfRule>
    <cfRule type="cellIs" dxfId="16399" priority="3453" operator="lessThan">
      <formula>H$6</formula>
    </cfRule>
    <cfRule type="cellIs" dxfId="16398" priority="3454" operator="lessThan">
      <formula>H$7</formula>
    </cfRule>
    <cfRule type="cellIs" dxfId="16397" priority="3455" operator="greaterThanOrEqual">
      <formula>H$7</formula>
    </cfRule>
  </conditionalFormatting>
  <conditionalFormatting sqref="I178:I185">
    <cfRule type="cellIs" dxfId="16396" priority="3448" operator="equal">
      <formula>0</formula>
    </cfRule>
    <cfRule type="cellIs" dxfId="16395" priority="3449" operator="lessThan">
      <formula>I$6</formula>
    </cfRule>
    <cfRule type="cellIs" dxfId="16394" priority="3450" operator="lessThan">
      <formula>I$7</formula>
    </cfRule>
    <cfRule type="cellIs" dxfId="16393" priority="3451" operator="greaterThanOrEqual">
      <formula>I$7</formula>
    </cfRule>
  </conditionalFormatting>
  <conditionalFormatting sqref="J178:J185">
    <cfRule type="cellIs" dxfId="16392" priority="3444" operator="equal">
      <formula>0</formula>
    </cfRule>
    <cfRule type="cellIs" dxfId="16391" priority="3445" operator="lessThan">
      <formula>J$6</formula>
    </cfRule>
    <cfRule type="cellIs" dxfId="16390" priority="3446" operator="lessThan">
      <formula>J$7</formula>
    </cfRule>
    <cfRule type="cellIs" dxfId="16389" priority="3447" operator="greaterThanOrEqual">
      <formula>J$7</formula>
    </cfRule>
  </conditionalFormatting>
  <conditionalFormatting sqref="K178:K185">
    <cfRule type="cellIs" dxfId="16388" priority="3440" operator="equal">
      <formula>0</formula>
    </cfRule>
    <cfRule type="cellIs" dxfId="16387" priority="3441" operator="lessThan">
      <formula>K$6</formula>
    </cfRule>
    <cfRule type="cellIs" dxfId="16386" priority="3442" operator="lessThan">
      <formula>K$7</formula>
    </cfRule>
    <cfRule type="cellIs" dxfId="16385" priority="3443" operator="greaterThanOrEqual">
      <formula>K$7</formula>
    </cfRule>
  </conditionalFormatting>
  <conditionalFormatting sqref="L178:L185">
    <cfRule type="cellIs" dxfId="16384" priority="3436" operator="equal">
      <formula>0</formula>
    </cfRule>
    <cfRule type="cellIs" dxfId="16383" priority="3437" operator="lessThan">
      <formula>L$6</formula>
    </cfRule>
    <cfRule type="cellIs" dxfId="16382" priority="3438" operator="lessThan">
      <formula>L$7</formula>
    </cfRule>
    <cfRule type="cellIs" dxfId="16381" priority="3439" operator="greaterThanOrEqual">
      <formula>L$7</formula>
    </cfRule>
  </conditionalFormatting>
  <conditionalFormatting sqref="M178:M185">
    <cfRule type="cellIs" dxfId="16380" priority="3432" operator="equal">
      <formula>0</formula>
    </cfRule>
    <cfRule type="cellIs" dxfId="16379" priority="3433" operator="lessThan">
      <formula>M$6</formula>
    </cfRule>
    <cfRule type="cellIs" dxfId="16378" priority="3434" operator="lessThan">
      <formula>M$7</formula>
    </cfRule>
    <cfRule type="cellIs" dxfId="16377" priority="3435" operator="greaterThanOrEqual">
      <formula>M$7</formula>
    </cfRule>
  </conditionalFormatting>
  <conditionalFormatting sqref="O178:O185">
    <cfRule type="cellIs" dxfId="16376" priority="3424" operator="equal">
      <formula>0</formula>
    </cfRule>
    <cfRule type="cellIs" dxfId="16375" priority="3425" operator="lessThan">
      <formula>O$6</formula>
    </cfRule>
    <cfRule type="cellIs" dxfId="16374" priority="3426" operator="lessThan">
      <formula>O$7</formula>
    </cfRule>
    <cfRule type="cellIs" dxfId="16373" priority="3427" operator="greaterThanOrEqual">
      <formula>O$7</formula>
    </cfRule>
  </conditionalFormatting>
  <conditionalFormatting sqref="P178:P185">
    <cfRule type="cellIs" dxfId="16372" priority="3420" operator="equal">
      <formula>0</formula>
    </cfRule>
    <cfRule type="cellIs" dxfId="16371" priority="3421" operator="lessThan">
      <formula>P$6</formula>
    </cfRule>
    <cfRule type="cellIs" dxfId="16370" priority="3422" operator="lessThan">
      <formula>P$7</formula>
    </cfRule>
    <cfRule type="cellIs" dxfId="16369" priority="3423" operator="greaterThanOrEqual">
      <formula>P$7</formula>
    </cfRule>
  </conditionalFormatting>
  <conditionalFormatting sqref="H189:H190">
    <cfRule type="cellIs" dxfId="16368" priority="3408" operator="equal">
      <formula>0</formula>
    </cfRule>
    <cfRule type="cellIs" dxfId="16367" priority="3409" operator="lessThan">
      <formula>H$6</formula>
    </cfRule>
    <cfRule type="cellIs" dxfId="16366" priority="3410" operator="lessThan">
      <formula>H$7</formula>
    </cfRule>
    <cfRule type="cellIs" dxfId="16365" priority="3411" operator="greaterThanOrEqual">
      <formula>H$7</formula>
    </cfRule>
  </conditionalFormatting>
  <conditionalFormatting sqref="I189:I190">
    <cfRule type="cellIs" dxfId="16364" priority="3404" operator="equal">
      <formula>0</formula>
    </cfRule>
    <cfRule type="cellIs" dxfId="16363" priority="3405" operator="lessThan">
      <formula>I$6</formula>
    </cfRule>
    <cfRule type="cellIs" dxfId="16362" priority="3406" operator="lessThan">
      <formula>I$7</formula>
    </cfRule>
    <cfRule type="cellIs" dxfId="16361" priority="3407" operator="greaterThanOrEqual">
      <formula>I$7</formula>
    </cfRule>
  </conditionalFormatting>
  <conditionalFormatting sqref="J189:J190">
    <cfRule type="cellIs" dxfId="16360" priority="3400" operator="equal">
      <formula>0</formula>
    </cfRule>
    <cfRule type="cellIs" dxfId="16359" priority="3401" operator="lessThan">
      <formula>J$6</formula>
    </cfRule>
    <cfRule type="cellIs" dxfId="16358" priority="3402" operator="lessThan">
      <formula>J$7</formula>
    </cfRule>
    <cfRule type="cellIs" dxfId="16357" priority="3403" operator="greaterThanOrEqual">
      <formula>J$7</formula>
    </cfRule>
  </conditionalFormatting>
  <conditionalFormatting sqref="K189:K190">
    <cfRule type="cellIs" dxfId="16356" priority="3396" operator="equal">
      <formula>0</formula>
    </cfRule>
    <cfRule type="cellIs" dxfId="16355" priority="3397" operator="lessThan">
      <formula>K$6</formula>
    </cfRule>
    <cfRule type="cellIs" dxfId="16354" priority="3398" operator="lessThan">
      <formula>K$7</formula>
    </cfRule>
    <cfRule type="cellIs" dxfId="16353" priority="3399" operator="greaterThanOrEqual">
      <formula>K$7</formula>
    </cfRule>
  </conditionalFormatting>
  <conditionalFormatting sqref="L189:L190">
    <cfRule type="cellIs" dxfId="16352" priority="3392" operator="equal">
      <formula>0</formula>
    </cfRule>
    <cfRule type="cellIs" dxfId="16351" priority="3393" operator="lessThan">
      <formula>L$6</formula>
    </cfRule>
    <cfRule type="cellIs" dxfId="16350" priority="3394" operator="lessThan">
      <formula>L$7</formula>
    </cfRule>
    <cfRule type="cellIs" dxfId="16349" priority="3395" operator="greaterThanOrEqual">
      <formula>L$7</formula>
    </cfRule>
  </conditionalFormatting>
  <conditionalFormatting sqref="M189:M190">
    <cfRule type="cellIs" dxfId="16348" priority="3388" operator="equal">
      <formula>0</formula>
    </cfRule>
    <cfRule type="cellIs" dxfId="16347" priority="3389" operator="lessThan">
      <formula>M$6</formula>
    </cfRule>
    <cfRule type="cellIs" dxfId="16346" priority="3390" operator="lessThan">
      <formula>M$7</formula>
    </cfRule>
    <cfRule type="cellIs" dxfId="16345" priority="3391" operator="greaterThanOrEqual">
      <formula>M$7</formula>
    </cfRule>
  </conditionalFormatting>
  <conditionalFormatting sqref="O189:O190">
    <cfRule type="cellIs" dxfId="16344" priority="3380" operator="equal">
      <formula>0</formula>
    </cfRule>
    <cfRule type="cellIs" dxfId="16343" priority="3381" operator="lessThan">
      <formula>O$6</formula>
    </cfRule>
    <cfRule type="cellIs" dxfId="16342" priority="3382" operator="lessThan">
      <formula>O$7</formula>
    </cfRule>
    <cfRule type="cellIs" dxfId="16341" priority="3383" operator="greaterThanOrEqual">
      <formula>O$7</formula>
    </cfRule>
  </conditionalFormatting>
  <conditionalFormatting sqref="P189:P190">
    <cfRule type="cellIs" dxfId="16340" priority="3376" operator="equal">
      <formula>0</formula>
    </cfRule>
    <cfRule type="cellIs" dxfId="16339" priority="3377" operator="lessThan">
      <formula>P$6</formula>
    </cfRule>
    <cfRule type="cellIs" dxfId="16338" priority="3378" operator="lessThan">
      <formula>P$7</formula>
    </cfRule>
    <cfRule type="cellIs" dxfId="16337" priority="3379" operator="greaterThanOrEqual">
      <formula>P$7</formula>
    </cfRule>
  </conditionalFormatting>
  <conditionalFormatting sqref="H192:H196">
    <cfRule type="cellIs" dxfId="16336" priority="3364" operator="equal">
      <formula>0</formula>
    </cfRule>
    <cfRule type="cellIs" dxfId="16335" priority="3365" operator="lessThan">
      <formula>H$6</formula>
    </cfRule>
    <cfRule type="cellIs" dxfId="16334" priority="3366" operator="lessThan">
      <formula>H$7</formula>
    </cfRule>
    <cfRule type="cellIs" dxfId="16333" priority="3367" operator="greaterThanOrEqual">
      <formula>H$7</formula>
    </cfRule>
  </conditionalFormatting>
  <conditionalFormatting sqref="I192:I196">
    <cfRule type="cellIs" dxfId="16332" priority="3360" operator="equal">
      <formula>0</formula>
    </cfRule>
    <cfRule type="cellIs" dxfId="16331" priority="3361" operator="lessThan">
      <formula>I$6</formula>
    </cfRule>
    <cfRule type="cellIs" dxfId="16330" priority="3362" operator="lessThan">
      <formula>I$7</formula>
    </cfRule>
    <cfRule type="cellIs" dxfId="16329" priority="3363" operator="greaterThanOrEqual">
      <formula>I$7</formula>
    </cfRule>
  </conditionalFormatting>
  <conditionalFormatting sqref="J192:J196">
    <cfRule type="cellIs" dxfId="16328" priority="3356" operator="equal">
      <formula>0</formula>
    </cfRule>
    <cfRule type="cellIs" dxfId="16327" priority="3357" operator="lessThan">
      <formula>J$6</formula>
    </cfRule>
    <cfRule type="cellIs" dxfId="16326" priority="3358" operator="lessThan">
      <formula>J$7</formula>
    </cfRule>
    <cfRule type="cellIs" dxfId="16325" priority="3359" operator="greaterThanOrEqual">
      <formula>J$7</formula>
    </cfRule>
  </conditionalFormatting>
  <conditionalFormatting sqref="K192:K196">
    <cfRule type="cellIs" dxfId="16324" priority="3352" operator="equal">
      <formula>0</formula>
    </cfRule>
    <cfRule type="cellIs" dxfId="16323" priority="3353" operator="lessThan">
      <formula>K$6</formula>
    </cfRule>
    <cfRule type="cellIs" dxfId="16322" priority="3354" operator="lessThan">
      <formula>K$7</formula>
    </cfRule>
    <cfRule type="cellIs" dxfId="16321" priority="3355" operator="greaterThanOrEqual">
      <formula>K$7</formula>
    </cfRule>
  </conditionalFormatting>
  <conditionalFormatting sqref="L192:L196">
    <cfRule type="cellIs" dxfId="16320" priority="3348" operator="equal">
      <formula>0</formula>
    </cfRule>
    <cfRule type="cellIs" dxfId="16319" priority="3349" operator="lessThan">
      <formula>L$6</formula>
    </cfRule>
    <cfRule type="cellIs" dxfId="16318" priority="3350" operator="lessThan">
      <formula>L$7</formula>
    </cfRule>
    <cfRule type="cellIs" dxfId="16317" priority="3351" operator="greaterThanOrEqual">
      <formula>L$7</formula>
    </cfRule>
  </conditionalFormatting>
  <conditionalFormatting sqref="M192:M196">
    <cfRule type="cellIs" dxfId="16316" priority="3344" operator="equal">
      <formula>0</formula>
    </cfRule>
    <cfRule type="cellIs" dxfId="16315" priority="3345" operator="lessThan">
      <formula>M$6</formula>
    </cfRule>
    <cfRule type="cellIs" dxfId="16314" priority="3346" operator="lessThan">
      <formula>M$7</formula>
    </cfRule>
    <cfRule type="cellIs" dxfId="16313" priority="3347" operator="greaterThanOrEqual">
      <formula>M$7</formula>
    </cfRule>
  </conditionalFormatting>
  <conditionalFormatting sqref="O192:O196">
    <cfRule type="cellIs" dxfId="16312" priority="3336" operator="equal">
      <formula>0</formula>
    </cfRule>
    <cfRule type="cellIs" dxfId="16311" priority="3337" operator="lessThan">
      <formula>O$6</formula>
    </cfRule>
    <cfRule type="cellIs" dxfId="16310" priority="3338" operator="lessThan">
      <formula>O$7</formula>
    </cfRule>
    <cfRule type="cellIs" dxfId="16309" priority="3339" operator="greaterThanOrEqual">
      <formula>O$7</formula>
    </cfRule>
  </conditionalFormatting>
  <conditionalFormatting sqref="P192:P196">
    <cfRule type="cellIs" dxfId="16308" priority="3332" operator="equal">
      <formula>0</formula>
    </cfRule>
    <cfRule type="cellIs" dxfId="16307" priority="3333" operator="lessThan">
      <formula>P$6</formula>
    </cfRule>
    <cfRule type="cellIs" dxfId="16306" priority="3334" operator="lessThan">
      <formula>P$7</formula>
    </cfRule>
    <cfRule type="cellIs" dxfId="16305" priority="3335" operator="greaterThanOrEqual">
      <formula>P$7</formula>
    </cfRule>
  </conditionalFormatting>
  <conditionalFormatting sqref="H198:H202">
    <cfRule type="cellIs" dxfId="16304" priority="3320" operator="equal">
      <formula>0</formula>
    </cfRule>
    <cfRule type="cellIs" dxfId="16303" priority="3321" operator="lessThan">
      <formula>H$6</formula>
    </cfRule>
    <cfRule type="cellIs" dxfId="16302" priority="3322" operator="lessThan">
      <formula>H$7</formula>
    </cfRule>
    <cfRule type="cellIs" dxfId="16301" priority="3323" operator="greaterThanOrEqual">
      <formula>H$7</formula>
    </cfRule>
  </conditionalFormatting>
  <conditionalFormatting sqref="I198:I202">
    <cfRule type="cellIs" dxfId="16300" priority="3316" operator="equal">
      <formula>0</formula>
    </cfRule>
    <cfRule type="cellIs" dxfId="16299" priority="3317" operator="lessThan">
      <formula>I$6</formula>
    </cfRule>
    <cfRule type="cellIs" dxfId="16298" priority="3318" operator="lessThan">
      <formula>I$7</formula>
    </cfRule>
    <cfRule type="cellIs" dxfId="16297" priority="3319" operator="greaterThanOrEqual">
      <formula>I$7</formula>
    </cfRule>
  </conditionalFormatting>
  <conditionalFormatting sqref="J198:J202">
    <cfRule type="cellIs" dxfId="16296" priority="3312" operator="equal">
      <formula>0</formula>
    </cfRule>
    <cfRule type="cellIs" dxfId="16295" priority="3313" operator="lessThan">
      <formula>J$6</formula>
    </cfRule>
    <cfRule type="cellIs" dxfId="16294" priority="3314" operator="lessThan">
      <formula>J$7</formula>
    </cfRule>
    <cfRule type="cellIs" dxfId="16293" priority="3315" operator="greaterThanOrEqual">
      <formula>J$7</formula>
    </cfRule>
  </conditionalFormatting>
  <conditionalFormatting sqref="K198:K202">
    <cfRule type="cellIs" dxfId="16292" priority="3308" operator="equal">
      <formula>0</formula>
    </cfRule>
    <cfRule type="cellIs" dxfId="16291" priority="3309" operator="lessThan">
      <formula>K$6</formula>
    </cfRule>
    <cfRule type="cellIs" dxfId="16290" priority="3310" operator="lessThan">
      <formula>K$7</formula>
    </cfRule>
    <cfRule type="cellIs" dxfId="16289" priority="3311" operator="greaterThanOrEqual">
      <formula>K$7</formula>
    </cfRule>
  </conditionalFormatting>
  <conditionalFormatting sqref="L198:L202">
    <cfRule type="cellIs" dxfId="16288" priority="3304" operator="equal">
      <formula>0</formula>
    </cfRule>
    <cfRule type="cellIs" dxfId="16287" priority="3305" operator="lessThan">
      <formula>L$6</formula>
    </cfRule>
    <cfRule type="cellIs" dxfId="16286" priority="3306" operator="lessThan">
      <formula>L$7</formula>
    </cfRule>
    <cfRule type="cellIs" dxfId="16285" priority="3307" operator="greaterThanOrEqual">
      <formula>L$7</formula>
    </cfRule>
  </conditionalFormatting>
  <conditionalFormatting sqref="M198:M202">
    <cfRule type="cellIs" dxfId="16284" priority="3300" operator="equal">
      <formula>0</formula>
    </cfRule>
    <cfRule type="cellIs" dxfId="16283" priority="3301" operator="lessThan">
      <formula>M$6</formula>
    </cfRule>
    <cfRule type="cellIs" dxfId="16282" priority="3302" operator="lessThan">
      <formula>M$7</formula>
    </cfRule>
    <cfRule type="cellIs" dxfId="16281" priority="3303" operator="greaterThanOrEqual">
      <formula>M$7</formula>
    </cfRule>
  </conditionalFormatting>
  <conditionalFormatting sqref="O198:O202">
    <cfRule type="cellIs" dxfId="16280" priority="3292" operator="equal">
      <formula>0</formula>
    </cfRule>
    <cfRule type="cellIs" dxfId="16279" priority="3293" operator="lessThan">
      <formula>O$6</formula>
    </cfRule>
    <cfRule type="cellIs" dxfId="16278" priority="3294" operator="lessThan">
      <formula>O$7</formula>
    </cfRule>
    <cfRule type="cellIs" dxfId="16277" priority="3295" operator="greaterThanOrEqual">
      <formula>O$7</formula>
    </cfRule>
  </conditionalFormatting>
  <conditionalFormatting sqref="P198:P202">
    <cfRule type="cellIs" dxfId="16276" priority="3288" operator="equal">
      <formula>0</formula>
    </cfRule>
    <cfRule type="cellIs" dxfId="16275" priority="3289" operator="lessThan">
      <formula>P$6</formula>
    </cfRule>
    <cfRule type="cellIs" dxfId="16274" priority="3290" operator="lessThan">
      <formula>P$7</formula>
    </cfRule>
    <cfRule type="cellIs" dxfId="16273" priority="3291" operator="greaterThanOrEqual">
      <formula>P$7</formula>
    </cfRule>
  </conditionalFormatting>
  <conditionalFormatting sqref="H204:H212">
    <cfRule type="cellIs" dxfId="16272" priority="3276" operator="equal">
      <formula>0</formula>
    </cfRule>
    <cfRule type="cellIs" dxfId="16271" priority="3277" operator="lessThan">
      <formula>H$6</formula>
    </cfRule>
    <cfRule type="cellIs" dxfId="16270" priority="3278" operator="lessThan">
      <formula>H$7</formula>
    </cfRule>
    <cfRule type="cellIs" dxfId="16269" priority="3279" operator="greaterThanOrEqual">
      <formula>H$7</formula>
    </cfRule>
  </conditionalFormatting>
  <conditionalFormatting sqref="I204:I212">
    <cfRule type="cellIs" dxfId="16268" priority="3272" operator="equal">
      <formula>0</formula>
    </cfRule>
    <cfRule type="cellIs" dxfId="16267" priority="3273" operator="lessThan">
      <formula>I$6</formula>
    </cfRule>
    <cfRule type="cellIs" dxfId="16266" priority="3274" operator="lessThan">
      <formula>I$7</formula>
    </cfRule>
    <cfRule type="cellIs" dxfId="16265" priority="3275" operator="greaterThanOrEqual">
      <formula>I$7</formula>
    </cfRule>
  </conditionalFormatting>
  <conditionalFormatting sqref="J204:J212">
    <cfRule type="cellIs" dxfId="16264" priority="3268" operator="equal">
      <formula>0</formula>
    </cfRule>
    <cfRule type="cellIs" dxfId="16263" priority="3269" operator="lessThan">
      <formula>J$6</formula>
    </cfRule>
    <cfRule type="cellIs" dxfId="16262" priority="3270" operator="lessThan">
      <formula>J$7</formula>
    </cfRule>
    <cfRule type="cellIs" dxfId="16261" priority="3271" operator="greaterThanOrEqual">
      <formula>J$7</formula>
    </cfRule>
  </conditionalFormatting>
  <conditionalFormatting sqref="K204:K212">
    <cfRule type="cellIs" dxfId="16260" priority="3264" operator="equal">
      <formula>0</formula>
    </cfRule>
    <cfRule type="cellIs" dxfId="16259" priority="3265" operator="lessThan">
      <formula>K$6</formula>
    </cfRule>
    <cfRule type="cellIs" dxfId="16258" priority="3266" operator="lessThan">
      <formula>K$7</formula>
    </cfRule>
    <cfRule type="cellIs" dxfId="16257" priority="3267" operator="greaterThanOrEqual">
      <formula>K$7</formula>
    </cfRule>
  </conditionalFormatting>
  <conditionalFormatting sqref="L204:L212">
    <cfRule type="cellIs" dxfId="16256" priority="3260" operator="equal">
      <formula>0</formula>
    </cfRule>
    <cfRule type="cellIs" dxfId="16255" priority="3261" operator="lessThan">
      <formula>L$6</formula>
    </cfRule>
    <cfRule type="cellIs" dxfId="16254" priority="3262" operator="lessThan">
      <formula>L$7</formula>
    </cfRule>
    <cfRule type="cellIs" dxfId="16253" priority="3263" operator="greaterThanOrEqual">
      <formula>L$7</formula>
    </cfRule>
  </conditionalFormatting>
  <conditionalFormatting sqref="M204:M212">
    <cfRule type="cellIs" dxfId="16252" priority="3256" operator="equal">
      <formula>0</formula>
    </cfRule>
    <cfRule type="cellIs" dxfId="16251" priority="3257" operator="lessThan">
      <formula>M$6</formula>
    </cfRule>
    <cfRule type="cellIs" dxfId="16250" priority="3258" operator="lessThan">
      <formula>M$7</formula>
    </cfRule>
    <cfRule type="cellIs" dxfId="16249" priority="3259" operator="greaterThanOrEqual">
      <formula>M$7</formula>
    </cfRule>
  </conditionalFormatting>
  <conditionalFormatting sqref="O204:O212">
    <cfRule type="cellIs" dxfId="16248" priority="3248" operator="equal">
      <formula>0</formula>
    </cfRule>
    <cfRule type="cellIs" dxfId="16247" priority="3249" operator="lessThan">
      <formula>O$6</formula>
    </cfRule>
    <cfRule type="cellIs" dxfId="16246" priority="3250" operator="lessThan">
      <formula>O$7</formula>
    </cfRule>
    <cfRule type="cellIs" dxfId="16245" priority="3251" operator="greaterThanOrEqual">
      <formula>O$7</formula>
    </cfRule>
  </conditionalFormatting>
  <conditionalFormatting sqref="P204:P212">
    <cfRule type="cellIs" dxfId="16244" priority="3244" operator="equal">
      <formula>0</formula>
    </cfRule>
    <cfRule type="cellIs" dxfId="16243" priority="3245" operator="lessThan">
      <formula>P$6</formula>
    </cfRule>
    <cfRule type="cellIs" dxfId="16242" priority="3246" operator="lessThan">
      <formula>P$7</formula>
    </cfRule>
    <cfRule type="cellIs" dxfId="16241" priority="3247" operator="greaterThanOrEqual">
      <formula>P$7</formula>
    </cfRule>
  </conditionalFormatting>
  <conditionalFormatting sqref="H214:H220">
    <cfRule type="cellIs" dxfId="16240" priority="3232" operator="equal">
      <formula>0</formula>
    </cfRule>
    <cfRule type="cellIs" dxfId="16239" priority="3233" operator="lessThan">
      <formula>H$6</formula>
    </cfRule>
    <cfRule type="cellIs" dxfId="16238" priority="3234" operator="lessThan">
      <formula>H$7</formula>
    </cfRule>
    <cfRule type="cellIs" dxfId="16237" priority="3235" operator="greaterThanOrEqual">
      <formula>H$7</formula>
    </cfRule>
  </conditionalFormatting>
  <conditionalFormatting sqref="I214:I220">
    <cfRule type="cellIs" dxfId="16236" priority="3228" operator="equal">
      <formula>0</formula>
    </cfRule>
    <cfRule type="cellIs" dxfId="16235" priority="3229" operator="lessThan">
      <formula>I$6</formula>
    </cfRule>
    <cfRule type="cellIs" dxfId="16234" priority="3230" operator="lessThan">
      <formula>I$7</formula>
    </cfRule>
    <cfRule type="cellIs" dxfId="16233" priority="3231" operator="greaterThanOrEqual">
      <formula>I$7</formula>
    </cfRule>
  </conditionalFormatting>
  <conditionalFormatting sqref="J214:J220">
    <cfRule type="cellIs" dxfId="16232" priority="3224" operator="equal">
      <formula>0</formula>
    </cfRule>
    <cfRule type="cellIs" dxfId="16231" priority="3225" operator="lessThan">
      <formula>J$6</formula>
    </cfRule>
    <cfRule type="cellIs" dxfId="16230" priority="3226" operator="lessThan">
      <formula>J$7</formula>
    </cfRule>
    <cfRule type="cellIs" dxfId="16229" priority="3227" operator="greaterThanOrEqual">
      <formula>J$7</formula>
    </cfRule>
  </conditionalFormatting>
  <conditionalFormatting sqref="K214:K220">
    <cfRule type="cellIs" dxfId="16228" priority="3220" operator="equal">
      <formula>0</formula>
    </cfRule>
    <cfRule type="cellIs" dxfId="16227" priority="3221" operator="lessThan">
      <formula>K$6</formula>
    </cfRule>
    <cfRule type="cellIs" dxfId="16226" priority="3222" operator="lessThan">
      <formula>K$7</formula>
    </cfRule>
    <cfRule type="cellIs" dxfId="16225" priority="3223" operator="greaterThanOrEqual">
      <formula>K$7</formula>
    </cfRule>
  </conditionalFormatting>
  <conditionalFormatting sqref="L214:L220">
    <cfRule type="cellIs" dxfId="16224" priority="3216" operator="equal">
      <formula>0</formula>
    </cfRule>
    <cfRule type="cellIs" dxfId="16223" priority="3217" operator="lessThan">
      <formula>L$6</formula>
    </cfRule>
    <cfRule type="cellIs" dxfId="16222" priority="3218" operator="lessThan">
      <formula>L$7</formula>
    </cfRule>
    <cfRule type="cellIs" dxfId="16221" priority="3219" operator="greaterThanOrEqual">
      <formula>L$7</formula>
    </cfRule>
  </conditionalFormatting>
  <conditionalFormatting sqref="M214:M220">
    <cfRule type="cellIs" dxfId="16220" priority="3212" operator="equal">
      <formula>0</formula>
    </cfRule>
    <cfRule type="cellIs" dxfId="16219" priority="3213" operator="lessThan">
      <formula>M$6</formula>
    </cfRule>
    <cfRule type="cellIs" dxfId="16218" priority="3214" operator="lessThan">
      <formula>M$7</formula>
    </cfRule>
    <cfRule type="cellIs" dxfId="16217" priority="3215" operator="greaterThanOrEqual">
      <formula>M$7</formula>
    </cfRule>
  </conditionalFormatting>
  <conditionalFormatting sqref="O214:O220">
    <cfRule type="cellIs" dxfId="16216" priority="3204" operator="equal">
      <formula>0</formula>
    </cfRule>
    <cfRule type="cellIs" dxfId="16215" priority="3205" operator="lessThan">
      <formula>O$6</formula>
    </cfRule>
    <cfRule type="cellIs" dxfId="16214" priority="3206" operator="lessThan">
      <formula>O$7</formula>
    </cfRule>
    <cfRule type="cellIs" dxfId="16213" priority="3207" operator="greaterThanOrEqual">
      <formula>O$7</formula>
    </cfRule>
  </conditionalFormatting>
  <conditionalFormatting sqref="P214:P220">
    <cfRule type="cellIs" dxfId="16212" priority="3200" operator="equal">
      <formula>0</formula>
    </cfRule>
    <cfRule type="cellIs" dxfId="16211" priority="3201" operator="lessThan">
      <formula>P$6</formula>
    </cfRule>
    <cfRule type="cellIs" dxfId="16210" priority="3202" operator="lessThan">
      <formula>P$7</formula>
    </cfRule>
    <cfRule type="cellIs" dxfId="16209" priority="3203" operator="greaterThanOrEqual">
      <formula>P$7</formula>
    </cfRule>
  </conditionalFormatting>
  <conditionalFormatting sqref="H224:H233">
    <cfRule type="cellIs" dxfId="16208" priority="3188" operator="equal">
      <formula>0</formula>
    </cfRule>
    <cfRule type="cellIs" dxfId="16207" priority="3189" operator="lessThan">
      <formula>H$6</formula>
    </cfRule>
    <cfRule type="cellIs" dxfId="16206" priority="3190" operator="lessThan">
      <formula>H$7</formula>
    </cfRule>
    <cfRule type="cellIs" dxfId="16205" priority="3191" operator="greaterThanOrEqual">
      <formula>H$7</formula>
    </cfRule>
  </conditionalFormatting>
  <conditionalFormatting sqref="I224:I233">
    <cfRule type="cellIs" dxfId="16204" priority="3184" operator="equal">
      <formula>0</formula>
    </cfRule>
    <cfRule type="cellIs" dxfId="16203" priority="3185" operator="lessThan">
      <formula>I$6</formula>
    </cfRule>
    <cfRule type="cellIs" dxfId="16202" priority="3186" operator="lessThan">
      <formula>I$7</formula>
    </cfRule>
    <cfRule type="cellIs" dxfId="16201" priority="3187" operator="greaterThanOrEqual">
      <formula>I$7</formula>
    </cfRule>
  </conditionalFormatting>
  <conditionalFormatting sqref="J224:J233">
    <cfRule type="cellIs" dxfId="16200" priority="3180" operator="equal">
      <formula>0</formula>
    </cfRule>
    <cfRule type="cellIs" dxfId="16199" priority="3181" operator="lessThan">
      <formula>J$6</formula>
    </cfRule>
    <cfRule type="cellIs" dxfId="16198" priority="3182" operator="lessThan">
      <formula>J$7</formula>
    </cfRule>
    <cfRule type="cellIs" dxfId="16197" priority="3183" operator="greaterThanOrEqual">
      <formula>J$7</formula>
    </cfRule>
  </conditionalFormatting>
  <conditionalFormatting sqref="K224:K233">
    <cfRule type="cellIs" dxfId="16196" priority="3176" operator="equal">
      <formula>0</formula>
    </cfRule>
    <cfRule type="cellIs" dxfId="16195" priority="3177" operator="lessThan">
      <formula>K$6</formula>
    </cfRule>
    <cfRule type="cellIs" dxfId="16194" priority="3178" operator="lessThan">
      <formula>K$7</formula>
    </cfRule>
    <cfRule type="cellIs" dxfId="16193" priority="3179" operator="greaterThanOrEqual">
      <formula>K$7</formula>
    </cfRule>
  </conditionalFormatting>
  <conditionalFormatting sqref="L224:L233">
    <cfRule type="cellIs" dxfId="16192" priority="3172" operator="equal">
      <formula>0</formula>
    </cfRule>
    <cfRule type="cellIs" dxfId="16191" priority="3173" operator="lessThan">
      <formula>L$6</formula>
    </cfRule>
    <cfRule type="cellIs" dxfId="16190" priority="3174" operator="lessThan">
      <formula>L$7</formula>
    </cfRule>
    <cfRule type="cellIs" dxfId="16189" priority="3175" operator="greaterThanOrEqual">
      <formula>L$7</formula>
    </cfRule>
  </conditionalFormatting>
  <conditionalFormatting sqref="M224:M233">
    <cfRule type="cellIs" dxfId="16188" priority="3168" operator="equal">
      <formula>0</formula>
    </cfRule>
    <cfRule type="cellIs" dxfId="16187" priority="3169" operator="lessThan">
      <formula>M$6</formula>
    </cfRule>
    <cfRule type="cellIs" dxfId="16186" priority="3170" operator="lessThan">
      <formula>M$7</formula>
    </cfRule>
    <cfRule type="cellIs" dxfId="16185" priority="3171" operator="greaterThanOrEqual">
      <formula>M$7</formula>
    </cfRule>
  </conditionalFormatting>
  <conditionalFormatting sqref="O224:O233">
    <cfRule type="cellIs" dxfId="16184" priority="3160" operator="equal">
      <formula>0</formula>
    </cfRule>
    <cfRule type="cellIs" dxfId="16183" priority="3161" operator="lessThan">
      <formula>O$6</formula>
    </cfRule>
    <cfRule type="cellIs" dxfId="16182" priority="3162" operator="lessThan">
      <formula>O$7</formula>
    </cfRule>
    <cfRule type="cellIs" dxfId="16181" priority="3163" operator="greaterThanOrEqual">
      <formula>O$7</formula>
    </cfRule>
  </conditionalFormatting>
  <conditionalFormatting sqref="P224:P233">
    <cfRule type="cellIs" dxfId="16180" priority="3156" operator="equal">
      <formula>0</formula>
    </cfRule>
    <cfRule type="cellIs" dxfId="16179" priority="3157" operator="lessThan">
      <formula>P$6</formula>
    </cfRule>
    <cfRule type="cellIs" dxfId="16178" priority="3158" operator="lessThan">
      <formula>P$7</formula>
    </cfRule>
    <cfRule type="cellIs" dxfId="16177" priority="3159" operator="greaterThanOrEqual">
      <formula>P$7</formula>
    </cfRule>
  </conditionalFormatting>
  <conditionalFormatting sqref="H235:H237">
    <cfRule type="cellIs" dxfId="16176" priority="3144" operator="equal">
      <formula>0</formula>
    </cfRule>
    <cfRule type="cellIs" dxfId="16175" priority="3145" operator="lessThan">
      <formula>H$6</formula>
    </cfRule>
    <cfRule type="cellIs" dxfId="16174" priority="3146" operator="lessThan">
      <formula>H$7</formula>
    </cfRule>
    <cfRule type="cellIs" dxfId="16173" priority="3147" operator="greaterThanOrEqual">
      <formula>H$7</formula>
    </cfRule>
  </conditionalFormatting>
  <conditionalFormatting sqref="I235:I237">
    <cfRule type="cellIs" dxfId="16172" priority="3140" operator="equal">
      <formula>0</formula>
    </cfRule>
    <cfRule type="cellIs" dxfId="16171" priority="3141" operator="lessThan">
      <formula>I$6</formula>
    </cfRule>
    <cfRule type="cellIs" dxfId="16170" priority="3142" operator="lessThan">
      <formula>I$7</formula>
    </cfRule>
    <cfRule type="cellIs" dxfId="16169" priority="3143" operator="greaterThanOrEqual">
      <formula>I$7</formula>
    </cfRule>
  </conditionalFormatting>
  <conditionalFormatting sqref="J235:J237">
    <cfRule type="cellIs" dxfId="16168" priority="3136" operator="equal">
      <formula>0</formula>
    </cfRule>
    <cfRule type="cellIs" dxfId="16167" priority="3137" operator="lessThan">
      <formula>J$6</formula>
    </cfRule>
    <cfRule type="cellIs" dxfId="16166" priority="3138" operator="lessThan">
      <formula>J$7</formula>
    </cfRule>
    <cfRule type="cellIs" dxfId="16165" priority="3139" operator="greaterThanOrEqual">
      <formula>J$7</formula>
    </cfRule>
  </conditionalFormatting>
  <conditionalFormatting sqref="K235:K237">
    <cfRule type="cellIs" dxfId="16164" priority="3132" operator="equal">
      <formula>0</formula>
    </cfRule>
    <cfRule type="cellIs" dxfId="16163" priority="3133" operator="lessThan">
      <formula>K$6</formula>
    </cfRule>
    <cfRule type="cellIs" dxfId="16162" priority="3134" operator="lessThan">
      <formula>K$7</formula>
    </cfRule>
    <cfRule type="cellIs" dxfId="16161" priority="3135" operator="greaterThanOrEqual">
      <formula>K$7</formula>
    </cfRule>
  </conditionalFormatting>
  <conditionalFormatting sqref="L235:L237">
    <cfRule type="cellIs" dxfId="16160" priority="3128" operator="equal">
      <formula>0</formula>
    </cfRule>
    <cfRule type="cellIs" dxfId="16159" priority="3129" operator="lessThan">
      <formula>L$6</formula>
    </cfRule>
    <cfRule type="cellIs" dxfId="16158" priority="3130" operator="lessThan">
      <formula>L$7</formula>
    </cfRule>
    <cfRule type="cellIs" dxfId="16157" priority="3131" operator="greaterThanOrEqual">
      <formula>L$7</formula>
    </cfRule>
  </conditionalFormatting>
  <conditionalFormatting sqref="M235:M237">
    <cfRule type="cellIs" dxfId="16156" priority="3124" operator="equal">
      <formula>0</formula>
    </cfRule>
    <cfRule type="cellIs" dxfId="16155" priority="3125" operator="lessThan">
      <formula>M$6</formula>
    </cfRule>
    <cfRule type="cellIs" dxfId="16154" priority="3126" operator="lessThan">
      <formula>M$7</formula>
    </cfRule>
    <cfRule type="cellIs" dxfId="16153" priority="3127" operator="greaterThanOrEqual">
      <formula>M$7</formula>
    </cfRule>
  </conditionalFormatting>
  <conditionalFormatting sqref="O235:O237">
    <cfRule type="cellIs" dxfId="16152" priority="3116" operator="equal">
      <formula>0</formula>
    </cfRule>
    <cfRule type="cellIs" dxfId="16151" priority="3117" operator="lessThan">
      <formula>O$6</formula>
    </cfRule>
    <cfRule type="cellIs" dxfId="16150" priority="3118" operator="lessThan">
      <formula>O$7</formula>
    </cfRule>
    <cfRule type="cellIs" dxfId="16149" priority="3119" operator="greaterThanOrEqual">
      <formula>O$7</formula>
    </cfRule>
  </conditionalFormatting>
  <conditionalFormatting sqref="P235:P237">
    <cfRule type="cellIs" dxfId="16148" priority="3112" operator="equal">
      <formula>0</formula>
    </cfRule>
    <cfRule type="cellIs" dxfId="16147" priority="3113" operator="lessThan">
      <formula>P$6</formula>
    </cfRule>
    <cfRule type="cellIs" dxfId="16146" priority="3114" operator="lessThan">
      <formula>P$7</formula>
    </cfRule>
    <cfRule type="cellIs" dxfId="16145" priority="3115" operator="greaterThanOrEqual">
      <formula>P$7</formula>
    </cfRule>
  </conditionalFormatting>
  <conditionalFormatting sqref="H239:H244">
    <cfRule type="cellIs" dxfId="16144" priority="3100" operator="equal">
      <formula>0</formula>
    </cfRule>
    <cfRule type="cellIs" dxfId="16143" priority="3101" operator="lessThan">
      <formula>H$6</formula>
    </cfRule>
    <cfRule type="cellIs" dxfId="16142" priority="3102" operator="lessThan">
      <formula>H$7</formula>
    </cfRule>
    <cfRule type="cellIs" dxfId="16141" priority="3103" operator="greaterThanOrEqual">
      <formula>H$7</formula>
    </cfRule>
  </conditionalFormatting>
  <conditionalFormatting sqref="I239:I244">
    <cfRule type="cellIs" dxfId="16140" priority="3096" operator="equal">
      <formula>0</formula>
    </cfRule>
    <cfRule type="cellIs" dxfId="16139" priority="3097" operator="lessThan">
      <formula>I$6</formula>
    </cfRule>
    <cfRule type="cellIs" dxfId="16138" priority="3098" operator="lessThan">
      <formula>I$7</formula>
    </cfRule>
    <cfRule type="cellIs" dxfId="16137" priority="3099" operator="greaterThanOrEqual">
      <formula>I$7</formula>
    </cfRule>
  </conditionalFormatting>
  <conditionalFormatting sqref="J239:J244">
    <cfRule type="cellIs" dxfId="16136" priority="3092" operator="equal">
      <formula>0</formula>
    </cfRule>
    <cfRule type="cellIs" dxfId="16135" priority="3093" operator="lessThan">
      <formula>J$6</formula>
    </cfRule>
    <cfRule type="cellIs" dxfId="16134" priority="3094" operator="lessThan">
      <formula>J$7</formula>
    </cfRule>
    <cfRule type="cellIs" dxfId="16133" priority="3095" operator="greaterThanOrEqual">
      <formula>J$7</formula>
    </cfRule>
  </conditionalFormatting>
  <conditionalFormatting sqref="K239:K244">
    <cfRule type="cellIs" dxfId="16132" priority="3088" operator="equal">
      <formula>0</formula>
    </cfRule>
    <cfRule type="cellIs" dxfId="16131" priority="3089" operator="lessThan">
      <formula>K$6</formula>
    </cfRule>
    <cfRule type="cellIs" dxfId="16130" priority="3090" operator="lessThan">
      <formula>K$7</formula>
    </cfRule>
    <cfRule type="cellIs" dxfId="16129" priority="3091" operator="greaterThanOrEqual">
      <formula>K$7</formula>
    </cfRule>
  </conditionalFormatting>
  <conditionalFormatting sqref="L239:L244">
    <cfRule type="cellIs" dxfId="16128" priority="3084" operator="equal">
      <formula>0</formula>
    </cfRule>
    <cfRule type="cellIs" dxfId="16127" priority="3085" operator="lessThan">
      <formula>L$6</formula>
    </cfRule>
    <cfRule type="cellIs" dxfId="16126" priority="3086" operator="lessThan">
      <formula>L$7</formula>
    </cfRule>
    <cfRule type="cellIs" dxfId="16125" priority="3087" operator="greaterThanOrEqual">
      <formula>L$7</formula>
    </cfRule>
  </conditionalFormatting>
  <conditionalFormatting sqref="M239:M244">
    <cfRule type="cellIs" dxfId="16124" priority="3080" operator="equal">
      <formula>0</formula>
    </cfRule>
    <cfRule type="cellIs" dxfId="16123" priority="3081" operator="lessThan">
      <formula>M$6</formula>
    </cfRule>
    <cfRule type="cellIs" dxfId="16122" priority="3082" operator="lessThan">
      <formula>M$7</formula>
    </cfRule>
    <cfRule type="cellIs" dxfId="16121" priority="3083" operator="greaterThanOrEqual">
      <formula>M$7</formula>
    </cfRule>
  </conditionalFormatting>
  <conditionalFormatting sqref="O239:O244">
    <cfRule type="cellIs" dxfId="16120" priority="3072" operator="equal">
      <formula>0</formula>
    </cfRule>
    <cfRule type="cellIs" dxfId="16119" priority="3073" operator="lessThan">
      <formula>O$6</formula>
    </cfRule>
    <cfRule type="cellIs" dxfId="16118" priority="3074" operator="lessThan">
      <formula>O$7</formula>
    </cfRule>
    <cfRule type="cellIs" dxfId="16117" priority="3075" operator="greaterThanOrEqual">
      <formula>O$7</formula>
    </cfRule>
  </conditionalFormatting>
  <conditionalFormatting sqref="P239:P244">
    <cfRule type="cellIs" dxfId="16116" priority="3068" operator="equal">
      <formula>0</formula>
    </cfRule>
    <cfRule type="cellIs" dxfId="16115" priority="3069" operator="lessThan">
      <formula>P$6</formula>
    </cfRule>
    <cfRule type="cellIs" dxfId="16114" priority="3070" operator="lessThan">
      <formula>P$7</formula>
    </cfRule>
    <cfRule type="cellIs" dxfId="16113" priority="3071" operator="greaterThanOrEqual">
      <formula>P$7</formula>
    </cfRule>
  </conditionalFormatting>
  <conditionalFormatting sqref="H246:H252">
    <cfRule type="cellIs" dxfId="16112" priority="3056" operator="equal">
      <formula>0</formula>
    </cfRule>
    <cfRule type="cellIs" dxfId="16111" priority="3057" operator="lessThan">
      <formula>H$6</formula>
    </cfRule>
    <cfRule type="cellIs" dxfId="16110" priority="3058" operator="lessThan">
      <formula>H$7</formula>
    </cfRule>
    <cfRule type="cellIs" dxfId="16109" priority="3059" operator="greaterThanOrEqual">
      <formula>H$7</formula>
    </cfRule>
  </conditionalFormatting>
  <conditionalFormatting sqref="I246:I252">
    <cfRule type="cellIs" dxfId="16108" priority="3052" operator="equal">
      <formula>0</formula>
    </cfRule>
    <cfRule type="cellIs" dxfId="16107" priority="3053" operator="lessThan">
      <formula>I$6</formula>
    </cfRule>
    <cfRule type="cellIs" dxfId="16106" priority="3054" operator="lessThan">
      <formula>I$7</formula>
    </cfRule>
    <cfRule type="cellIs" dxfId="16105" priority="3055" operator="greaterThanOrEqual">
      <formula>I$7</formula>
    </cfRule>
  </conditionalFormatting>
  <conditionalFormatting sqref="J246:J252">
    <cfRule type="cellIs" dxfId="16104" priority="3048" operator="equal">
      <formula>0</formula>
    </cfRule>
    <cfRule type="cellIs" dxfId="16103" priority="3049" operator="lessThan">
      <formula>J$6</formula>
    </cfRule>
    <cfRule type="cellIs" dxfId="16102" priority="3050" operator="lessThan">
      <formula>J$7</formula>
    </cfRule>
    <cfRule type="cellIs" dxfId="16101" priority="3051" operator="greaterThanOrEqual">
      <formula>J$7</formula>
    </cfRule>
  </conditionalFormatting>
  <conditionalFormatting sqref="K246:K252">
    <cfRule type="cellIs" dxfId="16100" priority="3044" operator="equal">
      <formula>0</formula>
    </cfRule>
    <cfRule type="cellIs" dxfId="16099" priority="3045" operator="lessThan">
      <formula>K$6</formula>
    </cfRule>
    <cfRule type="cellIs" dxfId="16098" priority="3046" operator="lessThan">
      <formula>K$7</formula>
    </cfRule>
    <cfRule type="cellIs" dxfId="16097" priority="3047" operator="greaterThanOrEqual">
      <formula>K$7</formula>
    </cfRule>
  </conditionalFormatting>
  <conditionalFormatting sqref="L246:L252">
    <cfRule type="cellIs" dxfId="16096" priority="3040" operator="equal">
      <formula>0</formula>
    </cfRule>
    <cfRule type="cellIs" dxfId="16095" priority="3041" operator="lessThan">
      <formula>L$6</formula>
    </cfRule>
    <cfRule type="cellIs" dxfId="16094" priority="3042" operator="lessThan">
      <formula>L$7</formula>
    </cfRule>
    <cfRule type="cellIs" dxfId="16093" priority="3043" operator="greaterThanOrEqual">
      <formula>L$7</formula>
    </cfRule>
  </conditionalFormatting>
  <conditionalFormatting sqref="M246:M252">
    <cfRule type="cellIs" dxfId="16092" priority="3036" operator="equal">
      <formula>0</formula>
    </cfRule>
    <cfRule type="cellIs" dxfId="16091" priority="3037" operator="lessThan">
      <formula>M$6</formula>
    </cfRule>
    <cfRule type="cellIs" dxfId="16090" priority="3038" operator="lessThan">
      <formula>M$7</formula>
    </cfRule>
    <cfRule type="cellIs" dxfId="16089" priority="3039" operator="greaterThanOrEqual">
      <formula>M$7</formula>
    </cfRule>
  </conditionalFormatting>
  <conditionalFormatting sqref="O246:O252">
    <cfRule type="cellIs" dxfId="16088" priority="3028" operator="equal">
      <formula>0</formula>
    </cfRule>
    <cfRule type="cellIs" dxfId="16087" priority="3029" operator="lessThan">
      <formula>O$6</formula>
    </cfRule>
    <cfRule type="cellIs" dxfId="16086" priority="3030" operator="lessThan">
      <formula>O$7</formula>
    </cfRule>
    <cfRule type="cellIs" dxfId="16085" priority="3031" operator="greaterThanOrEqual">
      <formula>O$7</formula>
    </cfRule>
  </conditionalFormatting>
  <conditionalFormatting sqref="P246:P252">
    <cfRule type="cellIs" dxfId="16084" priority="3024" operator="equal">
      <formula>0</formula>
    </cfRule>
    <cfRule type="cellIs" dxfId="16083" priority="3025" operator="lessThan">
      <formula>P$6</formula>
    </cfRule>
    <cfRule type="cellIs" dxfId="16082" priority="3026" operator="lessThan">
      <formula>P$7</formula>
    </cfRule>
    <cfRule type="cellIs" dxfId="16081" priority="3027" operator="greaterThanOrEqual">
      <formula>P$7</formula>
    </cfRule>
  </conditionalFormatting>
  <conditionalFormatting sqref="H254:H259">
    <cfRule type="cellIs" dxfId="16080" priority="3012" operator="equal">
      <formula>0</formula>
    </cfRule>
    <cfRule type="cellIs" dxfId="16079" priority="3013" operator="lessThan">
      <formula>H$6</formula>
    </cfRule>
    <cfRule type="cellIs" dxfId="16078" priority="3014" operator="lessThan">
      <formula>H$7</formula>
    </cfRule>
    <cfRule type="cellIs" dxfId="16077" priority="3015" operator="greaterThanOrEqual">
      <formula>H$7</formula>
    </cfRule>
  </conditionalFormatting>
  <conditionalFormatting sqref="I254:I259">
    <cfRule type="cellIs" dxfId="16076" priority="3008" operator="equal">
      <formula>0</formula>
    </cfRule>
    <cfRule type="cellIs" dxfId="16075" priority="3009" operator="lessThan">
      <formula>I$6</formula>
    </cfRule>
    <cfRule type="cellIs" dxfId="16074" priority="3010" operator="lessThan">
      <formula>I$7</formula>
    </cfRule>
    <cfRule type="cellIs" dxfId="16073" priority="3011" operator="greaterThanOrEqual">
      <formula>I$7</formula>
    </cfRule>
  </conditionalFormatting>
  <conditionalFormatting sqref="J254:J259">
    <cfRule type="cellIs" dxfId="16072" priority="3004" operator="equal">
      <formula>0</formula>
    </cfRule>
    <cfRule type="cellIs" dxfId="16071" priority="3005" operator="lessThan">
      <formula>J$6</formula>
    </cfRule>
    <cfRule type="cellIs" dxfId="16070" priority="3006" operator="lessThan">
      <formula>J$7</formula>
    </cfRule>
    <cfRule type="cellIs" dxfId="16069" priority="3007" operator="greaterThanOrEqual">
      <formula>J$7</formula>
    </cfRule>
  </conditionalFormatting>
  <conditionalFormatting sqref="K254:K259">
    <cfRule type="cellIs" dxfId="16068" priority="3000" operator="equal">
      <formula>0</formula>
    </cfRule>
    <cfRule type="cellIs" dxfId="16067" priority="3001" operator="lessThan">
      <formula>K$6</formula>
    </cfRule>
    <cfRule type="cellIs" dxfId="16066" priority="3002" operator="lessThan">
      <formula>K$7</formula>
    </cfRule>
    <cfRule type="cellIs" dxfId="16065" priority="3003" operator="greaterThanOrEqual">
      <formula>K$7</formula>
    </cfRule>
  </conditionalFormatting>
  <conditionalFormatting sqref="L254:L259">
    <cfRule type="cellIs" dxfId="16064" priority="2996" operator="equal">
      <formula>0</formula>
    </cfRule>
    <cfRule type="cellIs" dxfId="16063" priority="2997" operator="lessThan">
      <formula>L$6</formula>
    </cfRule>
    <cfRule type="cellIs" dxfId="16062" priority="2998" operator="lessThan">
      <formula>L$7</formula>
    </cfRule>
    <cfRule type="cellIs" dxfId="16061" priority="2999" operator="greaterThanOrEqual">
      <formula>L$7</formula>
    </cfRule>
  </conditionalFormatting>
  <conditionalFormatting sqref="M254:M259">
    <cfRule type="cellIs" dxfId="16060" priority="2992" operator="equal">
      <formula>0</formula>
    </cfRule>
    <cfRule type="cellIs" dxfId="16059" priority="2993" operator="lessThan">
      <formula>M$6</formula>
    </cfRule>
    <cfRule type="cellIs" dxfId="16058" priority="2994" operator="lessThan">
      <formula>M$7</formula>
    </cfRule>
    <cfRule type="cellIs" dxfId="16057" priority="2995" operator="greaterThanOrEqual">
      <formula>M$7</formula>
    </cfRule>
  </conditionalFormatting>
  <conditionalFormatting sqref="O254:O259">
    <cfRule type="cellIs" dxfId="16056" priority="2984" operator="equal">
      <formula>0</formula>
    </cfRule>
    <cfRule type="cellIs" dxfId="16055" priority="2985" operator="lessThan">
      <formula>O$6</formula>
    </cfRule>
    <cfRule type="cellIs" dxfId="16054" priority="2986" operator="lessThan">
      <formula>O$7</formula>
    </cfRule>
    <cfRule type="cellIs" dxfId="16053" priority="2987" operator="greaterThanOrEqual">
      <formula>O$7</formula>
    </cfRule>
  </conditionalFormatting>
  <conditionalFormatting sqref="P254:P259">
    <cfRule type="cellIs" dxfId="16052" priority="2980" operator="equal">
      <formula>0</formula>
    </cfRule>
    <cfRule type="cellIs" dxfId="16051" priority="2981" operator="lessThan">
      <formula>P$6</formula>
    </cfRule>
    <cfRule type="cellIs" dxfId="16050" priority="2982" operator="lessThan">
      <formula>P$7</formula>
    </cfRule>
    <cfRule type="cellIs" dxfId="16049" priority="2983" operator="greaterThanOrEqual">
      <formula>P$7</formula>
    </cfRule>
  </conditionalFormatting>
  <conditionalFormatting sqref="H263:H273">
    <cfRule type="cellIs" dxfId="16048" priority="2968" operator="equal">
      <formula>0</formula>
    </cfRule>
    <cfRule type="cellIs" dxfId="16047" priority="2969" operator="lessThan">
      <formula>H$6</formula>
    </cfRule>
    <cfRule type="cellIs" dxfId="16046" priority="2970" operator="lessThan">
      <formula>H$7</formula>
    </cfRule>
    <cfRule type="cellIs" dxfId="16045" priority="2971" operator="greaterThanOrEqual">
      <formula>H$7</formula>
    </cfRule>
  </conditionalFormatting>
  <conditionalFormatting sqref="I263:I273">
    <cfRule type="cellIs" dxfId="16044" priority="2964" operator="equal">
      <formula>0</formula>
    </cfRule>
    <cfRule type="cellIs" dxfId="16043" priority="2965" operator="lessThan">
      <formula>I$6</formula>
    </cfRule>
    <cfRule type="cellIs" dxfId="16042" priority="2966" operator="lessThan">
      <formula>I$7</formula>
    </cfRule>
    <cfRule type="cellIs" dxfId="16041" priority="2967" operator="greaterThanOrEqual">
      <formula>I$7</formula>
    </cfRule>
  </conditionalFormatting>
  <conditionalFormatting sqref="J263:J273">
    <cfRule type="cellIs" dxfId="16040" priority="2960" operator="equal">
      <formula>0</formula>
    </cfRule>
    <cfRule type="cellIs" dxfId="16039" priority="2961" operator="lessThan">
      <formula>J$6</formula>
    </cfRule>
    <cfRule type="cellIs" dxfId="16038" priority="2962" operator="lessThan">
      <formula>J$7</formula>
    </cfRule>
    <cfRule type="cellIs" dxfId="16037" priority="2963" operator="greaterThanOrEqual">
      <formula>J$7</formula>
    </cfRule>
  </conditionalFormatting>
  <conditionalFormatting sqref="K263:K273">
    <cfRule type="cellIs" dxfId="16036" priority="2956" operator="equal">
      <formula>0</formula>
    </cfRule>
    <cfRule type="cellIs" dxfId="16035" priority="2957" operator="lessThan">
      <formula>K$6</formula>
    </cfRule>
    <cfRule type="cellIs" dxfId="16034" priority="2958" operator="lessThan">
      <formula>K$7</formula>
    </cfRule>
    <cfRule type="cellIs" dxfId="16033" priority="2959" operator="greaterThanOrEqual">
      <formula>K$7</formula>
    </cfRule>
  </conditionalFormatting>
  <conditionalFormatting sqref="L263:L273">
    <cfRule type="cellIs" dxfId="16032" priority="2952" operator="equal">
      <formula>0</formula>
    </cfRule>
    <cfRule type="cellIs" dxfId="16031" priority="2953" operator="lessThan">
      <formula>L$6</formula>
    </cfRule>
    <cfRule type="cellIs" dxfId="16030" priority="2954" operator="lessThan">
      <formula>L$7</formula>
    </cfRule>
    <cfRule type="cellIs" dxfId="16029" priority="2955" operator="greaterThanOrEqual">
      <formula>L$7</formula>
    </cfRule>
  </conditionalFormatting>
  <conditionalFormatting sqref="M263:M273">
    <cfRule type="cellIs" dxfId="16028" priority="2948" operator="equal">
      <formula>0</formula>
    </cfRule>
    <cfRule type="cellIs" dxfId="16027" priority="2949" operator="lessThan">
      <formula>M$6</formula>
    </cfRule>
    <cfRule type="cellIs" dxfId="16026" priority="2950" operator="lessThan">
      <formula>M$7</formula>
    </cfRule>
    <cfRule type="cellIs" dxfId="16025" priority="2951" operator="greaterThanOrEqual">
      <formula>M$7</formula>
    </cfRule>
  </conditionalFormatting>
  <conditionalFormatting sqref="O263:O273">
    <cfRule type="cellIs" dxfId="16024" priority="2940" operator="equal">
      <formula>0</formula>
    </cfRule>
    <cfRule type="cellIs" dxfId="16023" priority="2941" operator="lessThan">
      <formula>O$6</formula>
    </cfRule>
    <cfRule type="cellIs" dxfId="16022" priority="2942" operator="lessThan">
      <formula>O$7</formula>
    </cfRule>
    <cfRule type="cellIs" dxfId="16021" priority="2943" operator="greaterThanOrEqual">
      <formula>O$7</formula>
    </cfRule>
  </conditionalFormatting>
  <conditionalFormatting sqref="P263:P273">
    <cfRule type="cellIs" dxfId="16020" priority="2936" operator="equal">
      <formula>0</formula>
    </cfRule>
    <cfRule type="cellIs" dxfId="16019" priority="2937" operator="lessThan">
      <formula>P$6</formula>
    </cfRule>
    <cfRule type="cellIs" dxfId="16018" priority="2938" operator="lessThan">
      <formula>P$7</formula>
    </cfRule>
    <cfRule type="cellIs" dxfId="16017" priority="2939" operator="greaterThanOrEqual">
      <formula>P$7</formula>
    </cfRule>
  </conditionalFormatting>
  <conditionalFormatting sqref="Q270">
    <cfRule type="cellIs" dxfId="16016" priority="2932" operator="equal">
      <formula>0</formula>
    </cfRule>
    <cfRule type="cellIs" dxfId="16015" priority="2933" operator="lessThan">
      <formula>Q$6</formula>
    </cfRule>
    <cfRule type="cellIs" dxfId="16014" priority="2934" operator="lessThan">
      <formula>Q$7</formula>
    </cfRule>
    <cfRule type="cellIs" dxfId="16013" priority="2935" operator="greaterThanOrEqual">
      <formula>Q$7</formula>
    </cfRule>
  </conditionalFormatting>
  <conditionalFormatting sqref="H275:H279">
    <cfRule type="cellIs" dxfId="16012" priority="2924" operator="equal">
      <formula>0</formula>
    </cfRule>
    <cfRule type="cellIs" dxfId="16011" priority="2925" operator="lessThan">
      <formula>H$6</formula>
    </cfRule>
    <cfRule type="cellIs" dxfId="16010" priority="2926" operator="lessThan">
      <formula>H$7</formula>
    </cfRule>
    <cfRule type="cellIs" dxfId="16009" priority="2927" operator="greaterThanOrEqual">
      <formula>H$7</formula>
    </cfRule>
  </conditionalFormatting>
  <conditionalFormatting sqref="I275:I279">
    <cfRule type="cellIs" dxfId="16008" priority="2920" operator="equal">
      <formula>0</formula>
    </cfRule>
    <cfRule type="cellIs" dxfId="16007" priority="2921" operator="lessThan">
      <formula>I$6</formula>
    </cfRule>
    <cfRule type="cellIs" dxfId="16006" priority="2922" operator="lessThan">
      <formula>I$7</formula>
    </cfRule>
    <cfRule type="cellIs" dxfId="16005" priority="2923" operator="greaterThanOrEqual">
      <formula>I$7</formula>
    </cfRule>
  </conditionalFormatting>
  <conditionalFormatting sqref="J275:J279">
    <cfRule type="cellIs" dxfId="16004" priority="2916" operator="equal">
      <formula>0</formula>
    </cfRule>
    <cfRule type="cellIs" dxfId="16003" priority="2917" operator="lessThan">
      <formula>J$6</formula>
    </cfRule>
    <cfRule type="cellIs" dxfId="16002" priority="2918" operator="lessThan">
      <formula>J$7</formula>
    </cfRule>
    <cfRule type="cellIs" dxfId="16001" priority="2919" operator="greaterThanOrEqual">
      <formula>J$7</formula>
    </cfRule>
  </conditionalFormatting>
  <conditionalFormatting sqref="K275:K279">
    <cfRule type="cellIs" dxfId="16000" priority="2912" operator="equal">
      <formula>0</formula>
    </cfRule>
    <cfRule type="cellIs" dxfId="15999" priority="2913" operator="lessThan">
      <formula>K$6</formula>
    </cfRule>
    <cfRule type="cellIs" dxfId="15998" priority="2914" operator="lessThan">
      <formula>K$7</formula>
    </cfRule>
    <cfRule type="cellIs" dxfId="15997" priority="2915" operator="greaterThanOrEqual">
      <formula>K$7</formula>
    </cfRule>
  </conditionalFormatting>
  <conditionalFormatting sqref="L275:L279">
    <cfRule type="cellIs" dxfId="15996" priority="2908" operator="equal">
      <formula>0</formula>
    </cfRule>
    <cfRule type="cellIs" dxfId="15995" priority="2909" operator="lessThan">
      <formula>L$6</formula>
    </cfRule>
    <cfRule type="cellIs" dxfId="15994" priority="2910" operator="lessThan">
      <formula>L$7</formula>
    </cfRule>
    <cfRule type="cellIs" dxfId="15993" priority="2911" operator="greaterThanOrEqual">
      <formula>L$7</formula>
    </cfRule>
  </conditionalFormatting>
  <conditionalFormatting sqref="M275:M279">
    <cfRule type="cellIs" dxfId="15992" priority="2904" operator="equal">
      <formula>0</formula>
    </cfRule>
    <cfRule type="cellIs" dxfId="15991" priority="2905" operator="lessThan">
      <formula>M$6</formula>
    </cfRule>
    <cfRule type="cellIs" dxfId="15990" priority="2906" operator="lessThan">
      <formula>M$7</formula>
    </cfRule>
    <cfRule type="cellIs" dxfId="15989" priority="2907" operator="greaterThanOrEqual">
      <formula>M$7</formula>
    </cfRule>
  </conditionalFormatting>
  <conditionalFormatting sqref="O275:O279">
    <cfRule type="cellIs" dxfId="15988" priority="2896" operator="equal">
      <formula>0</formula>
    </cfRule>
    <cfRule type="cellIs" dxfId="15987" priority="2897" operator="lessThan">
      <formula>O$6</formula>
    </cfRule>
    <cfRule type="cellIs" dxfId="15986" priority="2898" operator="lessThan">
      <formula>O$7</formula>
    </cfRule>
    <cfRule type="cellIs" dxfId="15985" priority="2899" operator="greaterThanOrEqual">
      <formula>O$7</formula>
    </cfRule>
  </conditionalFormatting>
  <conditionalFormatting sqref="P275:P279">
    <cfRule type="cellIs" dxfId="15984" priority="2892" operator="equal">
      <formula>0</formula>
    </cfRule>
    <cfRule type="cellIs" dxfId="15983" priority="2893" operator="lessThan">
      <formula>P$6</formula>
    </cfRule>
    <cfRule type="cellIs" dxfId="15982" priority="2894" operator="lessThan">
      <formula>P$7</formula>
    </cfRule>
    <cfRule type="cellIs" dxfId="15981" priority="2895" operator="greaterThanOrEqual">
      <formula>P$7</formula>
    </cfRule>
  </conditionalFormatting>
  <conditionalFormatting sqref="H281:H288">
    <cfRule type="cellIs" dxfId="15980" priority="2880" operator="equal">
      <formula>0</formula>
    </cfRule>
    <cfRule type="cellIs" dxfId="15979" priority="2881" operator="lessThan">
      <formula>H$6</formula>
    </cfRule>
    <cfRule type="cellIs" dxfId="15978" priority="2882" operator="lessThan">
      <formula>H$7</formula>
    </cfRule>
    <cfRule type="cellIs" dxfId="15977" priority="2883" operator="greaterThanOrEqual">
      <formula>H$7</formula>
    </cfRule>
  </conditionalFormatting>
  <conditionalFormatting sqref="I281:I288">
    <cfRule type="cellIs" dxfId="15976" priority="2876" operator="equal">
      <formula>0</formula>
    </cfRule>
    <cfRule type="cellIs" dxfId="15975" priority="2877" operator="lessThan">
      <formula>I$6</formula>
    </cfRule>
    <cfRule type="cellIs" dxfId="15974" priority="2878" operator="lessThan">
      <formula>I$7</formula>
    </cfRule>
    <cfRule type="cellIs" dxfId="15973" priority="2879" operator="greaterThanOrEqual">
      <formula>I$7</formula>
    </cfRule>
  </conditionalFormatting>
  <conditionalFormatting sqref="J281:J288">
    <cfRule type="cellIs" dxfId="15972" priority="2872" operator="equal">
      <formula>0</formula>
    </cfRule>
    <cfRule type="cellIs" dxfId="15971" priority="2873" operator="lessThan">
      <formula>J$6</formula>
    </cfRule>
    <cfRule type="cellIs" dxfId="15970" priority="2874" operator="lessThan">
      <formula>J$7</formula>
    </cfRule>
    <cfRule type="cellIs" dxfId="15969" priority="2875" operator="greaterThanOrEqual">
      <formula>J$7</formula>
    </cfRule>
  </conditionalFormatting>
  <conditionalFormatting sqref="K281:K288">
    <cfRule type="cellIs" dxfId="15968" priority="2868" operator="equal">
      <formula>0</formula>
    </cfRule>
    <cfRule type="cellIs" dxfId="15967" priority="2869" operator="lessThan">
      <formula>K$6</formula>
    </cfRule>
    <cfRule type="cellIs" dxfId="15966" priority="2870" operator="lessThan">
      <formula>K$7</formula>
    </cfRule>
    <cfRule type="cellIs" dxfId="15965" priority="2871" operator="greaterThanOrEqual">
      <formula>K$7</formula>
    </cfRule>
  </conditionalFormatting>
  <conditionalFormatting sqref="L281:L288">
    <cfRule type="cellIs" dxfId="15964" priority="2864" operator="equal">
      <formula>0</formula>
    </cfRule>
    <cfRule type="cellIs" dxfId="15963" priority="2865" operator="lessThan">
      <formula>L$6</formula>
    </cfRule>
    <cfRule type="cellIs" dxfId="15962" priority="2866" operator="lessThan">
      <formula>L$7</formula>
    </cfRule>
    <cfRule type="cellIs" dxfId="15961" priority="2867" operator="greaterThanOrEqual">
      <formula>L$7</formula>
    </cfRule>
  </conditionalFormatting>
  <conditionalFormatting sqref="M281:M288">
    <cfRule type="cellIs" dxfId="15960" priority="2860" operator="equal">
      <formula>0</formula>
    </cfRule>
    <cfRule type="cellIs" dxfId="15959" priority="2861" operator="lessThan">
      <formula>M$6</formula>
    </cfRule>
    <cfRule type="cellIs" dxfId="15958" priority="2862" operator="lessThan">
      <formula>M$7</formula>
    </cfRule>
    <cfRule type="cellIs" dxfId="15957" priority="2863" operator="greaterThanOrEqual">
      <formula>M$7</formula>
    </cfRule>
  </conditionalFormatting>
  <conditionalFormatting sqref="O281:O288">
    <cfRule type="cellIs" dxfId="15956" priority="2852" operator="equal">
      <formula>0</formula>
    </cfRule>
    <cfRule type="cellIs" dxfId="15955" priority="2853" operator="lessThan">
      <formula>O$6</formula>
    </cfRule>
    <cfRule type="cellIs" dxfId="15954" priority="2854" operator="lessThan">
      <formula>O$7</formula>
    </cfRule>
    <cfRule type="cellIs" dxfId="15953" priority="2855" operator="greaterThanOrEqual">
      <formula>O$7</formula>
    </cfRule>
  </conditionalFormatting>
  <conditionalFormatting sqref="P281:P288">
    <cfRule type="cellIs" dxfId="15952" priority="2848" operator="equal">
      <formula>0</formula>
    </cfRule>
    <cfRule type="cellIs" dxfId="15951" priority="2849" operator="lessThan">
      <formula>P$6</formula>
    </cfRule>
    <cfRule type="cellIs" dxfId="15950" priority="2850" operator="lessThan">
      <formula>P$7</formula>
    </cfRule>
    <cfRule type="cellIs" dxfId="15949" priority="2851" operator="greaterThanOrEqual">
      <formula>P$7</formula>
    </cfRule>
  </conditionalFormatting>
  <conditionalFormatting sqref="H290:H296">
    <cfRule type="cellIs" dxfId="15948" priority="2836" operator="equal">
      <formula>0</formula>
    </cfRule>
    <cfRule type="cellIs" dxfId="15947" priority="2837" operator="lessThan">
      <formula>H$6</formula>
    </cfRule>
    <cfRule type="cellIs" dxfId="15946" priority="2838" operator="lessThan">
      <formula>H$7</formula>
    </cfRule>
    <cfRule type="cellIs" dxfId="15945" priority="2839" operator="greaterThanOrEqual">
      <formula>H$7</formula>
    </cfRule>
  </conditionalFormatting>
  <conditionalFormatting sqref="I290:I296">
    <cfRule type="cellIs" dxfId="15944" priority="2832" operator="equal">
      <formula>0</formula>
    </cfRule>
    <cfRule type="cellIs" dxfId="15943" priority="2833" operator="lessThan">
      <formula>I$6</formula>
    </cfRule>
    <cfRule type="cellIs" dxfId="15942" priority="2834" operator="lessThan">
      <formula>I$7</formula>
    </cfRule>
    <cfRule type="cellIs" dxfId="15941" priority="2835" operator="greaterThanOrEqual">
      <formula>I$7</formula>
    </cfRule>
  </conditionalFormatting>
  <conditionalFormatting sqref="J290:J296">
    <cfRule type="cellIs" dxfId="15940" priority="2828" operator="equal">
      <formula>0</formula>
    </cfRule>
    <cfRule type="cellIs" dxfId="15939" priority="2829" operator="lessThan">
      <formula>J$6</formula>
    </cfRule>
    <cfRule type="cellIs" dxfId="15938" priority="2830" operator="lessThan">
      <formula>J$7</formula>
    </cfRule>
    <cfRule type="cellIs" dxfId="15937" priority="2831" operator="greaterThanOrEqual">
      <formula>J$7</formula>
    </cfRule>
  </conditionalFormatting>
  <conditionalFormatting sqref="K290:K296">
    <cfRule type="cellIs" dxfId="15936" priority="2824" operator="equal">
      <formula>0</formula>
    </cfRule>
    <cfRule type="cellIs" dxfId="15935" priority="2825" operator="lessThan">
      <formula>K$6</formula>
    </cfRule>
    <cfRule type="cellIs" dxfId="15934" priority="2826" operator="lessThan">
      <formula>K$7</formula>
    </cfRule>
    <cfRule type="cellIs" dxfId="15933" priority="2827" operator="greaterThanOrEqual">
      <formula>K$7</formula>
    </cfRule>
  </conditionalFormatting>
  <conditionalFormatting sqref="L290:L296">
    <cfRule type="cellIs" dxfId="15932" priority="2820" operator="equal">
      <formula>0</formula>
    </cfRule>
    <cfRule type="cellIs" dxfId="15931" priority="2821" operator="lessThan">
      <formula>L$6</formula>
    </cfRule>
    <cfRule type="cellIs" dxfId="15930" priority="2822" operator="lessThan">
      <formula>L$7</formula>
    </cfRule>
    <cfRule type="cellIs" dxfId="15929" priority="2823" operator="greaterThanOrEqual">
      <formula>L$7</formula>
    </cfRule>
  </conditionalFormatting>
  <conditionalFormatting sqref="M290:M296">
    <cfRule type="cellIs" dxfId="15928" priority="2816" operator="equal">
      <formula>0</formula>
    </cfRule>
    <cfRule type="cellIs" dxfId="15927" priority="2817" operator="lessThan">
      <formula>M$6</formula>
    </cfRule>
    <cfRule type="cellIs" dxfId="15926" priority="2818" operator="lessThan">
      <formula>M$7</formula>
    </cfRule>
    <cfRule type="cellIs" dxfId="15925" priority="2819" operator="greaterThanOrEqual">
      <formula>M$7</formula>
    </cfRule>
  </conditionalFormatting>
  <conditionalFormatting sqref="O290:O296">
    <cfRule type="cellIs" dxfId="15924" priority="2808" operator="equal">
      <formula>0</formula>
    </cfRule>
    <cfRule type="cellIs" dxfId="15923" priority="2809" operator="lessThan">
      <formula>O$6</formula>
    </cfRule>
    <cfRule type="cellIs" dxfId="15922" priority="2810" operator="lessThan">
      <formula>O$7</formula>
    </cfRule>
    <cfRule type="cellIs" dxfId="15921" priority="2811" operator="greaterThanOrEqual">
      <formula>O$7</formula>
    </cfRule>
  </conditionalFormatting>
  <conditionalFormatting sqref="P290:P296">
    <cfRule type="cellIs" dxfId="15920" priority="2804" operator="equal">
      <formula>0</formula>
    </cfRule>
    <cfRule type="cellIs" dxfId="15919" priority="2805" operator="lessThan">
      <formula>P$6</formula>
    </cfRule>
    <cfRule type="cellIs" dxfId="15918" priority="2806" operator="lessThan">
      <formula>P$7</formula>
    </cfRule>
    <cfRule type="cellIs" dxfId="15917" priority="2807" operator="greaterThanOrEqual">
      <formula>P$7</formula>
    </cfRule>
  </conditionalFormatting>
  <conditionalFormatting sqref="H298:H304">
    <cfRule type="cellIs" dxfId="15916" priority="2792" operator="equal">
      <formula>0</formula>
    </cfRule>
    <cfRule type="cellIs" dxfId="15915" priority="2793" operator="lessThan">
      <formula>H$6</formula>
    </cfRule>
    <cfRule type="cellIs" dxfId="15914" priority="2794" operator="lessThan">
      <formula>H$7</formula>
    </cfRule>
    <cfRule type="cellIs" dxfId="15913" priority="2795" operator="greaterThanOrEqual">
      <formula>H$7</formula>
    </cfRule>
  </conditionalFormatting>
  <conditionalFormatting sqref="I298:I304">
    <cfRule type="cellIs" dxfId="15912" priority="2788" operator="equal">
      <formula>0</formula>
    </cfRule>
    <cfRule type="cellIs" dxfId="15911" priority="2789" operator="lessThan">
      <formula>I$6</formula>
    </cfRule>
    <cfRule type="cellIs" dxfId="15910" priority="2790" operator="lessThan">
      <formula>I$7</formula>
    </cfRule>
    <cfRule type="cellIs" dxfId="15909" priority="2791" operator="greaterThanOrEqual">
      <formula>I$7</formula>
    </cfRule>
  </conditionalFormatting>
  <conditionalFormatting sqref="J298:J304">
    <cfRule type="cellIs" dxfId="15908" priority="2784" operator="equal">
      <formula>0</formula>
    </cfRule>
    <cfRule type="cellIs" dxfId="15907" priority="2785" operator="lessThan">
      <formula>J$6</formula>
    </cfRule>
    <cfRule type="cellIs" dxfId="15906" priority="2786" operator="lessThan">
      <formula>J$7</formula>
    </cfRule>
    <cfRule type="cellIs" dxfId="15905" priority="2787" operator="greaterThanOrEqual">
      <formula>J$7</formula>
    </cfRule>
  </conditionalFormatting>
  <conditionalFormatting sqref="K298:K304">
    <cfRule type="cellIs" dxfId="15904" priority="2780" operator="equal">
      <formula>0</formula>
    </cfRule>
    <cfRule type="cellIs" dxfId="15903" priority="2781" operator="lessThan">
      <formula>K$6</formula>
    </cfRule>
    <cfRule type="cellIs" dxfId="15902" priority="2782" operator="lessThan">
      <formula>K$7</formula>
    </cfRule>
    <cfRule type="cellIs" dxfId="15901" priority="2783" operator="greaterThanOrEqual">
      <formula>K$7</formula>
    </cfRule>
  </conditionalFormatting>
  <conditionalFormatting sqref="L298:L304">
    <cfRule type="cellIs" dxfId="15900" priority="2776" operator="equal">
      <formula>0</formula>
    </cfRule>
    <cfRule type="cellIs" dxfId="15899" priority="2777" operator="lessThan">
      <formula>L$6</formula>
    </cfRule>
    <cfRule type="cellIs" dxfId="15898" priority="2778" operator="lessThan">
      <formula>L$7</formula>
    </cfRule>
    <cfRule type="cellIs" dxfId="15897" priority="2779" operator="greaterThanOrEqual">
      <formula>L$7</formula>
    </cfRule>
  </conditionalFormatting>
  <conditionalFormatting sqref="M298:M304">
    <cfRule type="cellIs" dxfId="15896" priority="2772" operator="equal">
      <formula>0</formula>
    </cfRule>
    <cfRule type="cellIs" dxfId="15895" priority="2773" operator="lessThan">
      <formula>M$6</formula>
    </cfRule>
    <cfRule type="cellIs" dxfId="15894" priority="2774" operator="lessThan">
      <formula>M$7</formula>
    </cfRule>
    <cfRule type="cellIs" dxfId="15893" priority="2775" operator="greaterThanOrEqual">
      <formula>M$7</formula>
    </cfRule>
  </conditionalFormatting>
  <conditionalFormatting sqref="O298:O304">
    <cfRule type="cellIs" dxfId="15892" priority="2764" operator="equal">
      <formula>0</formula>
    </cfRule>
    <cfRule type="cellIs" dxfId="15891" priority="2765" operator="lessThan">
      <formula>O$6</formula>
    </cfRule>
    <cfRule type="cellIs" dxfId="15890" priority="2766" operator="lessThan">
      <formula>O$7</formula>
    </cfRule>
    <cfRule type="cellIs" dxfId="15889" priority="2767" operator="greaterThanOrEqual">
      <formula>O$7</formula>
    </cfRule>
  </conditionalFormatting>
  <conditionalFormatting sqref="P298:P304">
    <cfRule type="cellIs" dxfId="15888" priority="2760" operator="equal">
      <formula>0</formula>
    </cfRule>
    <cfRule type="cellIs" dxfId="15887" priority="2761" operator="lessThan">
      <formula>P$6</formula>
    </cfRule>
    <cfRule type="cellIs" dxfId="15886" priority="2762" operator="lessThan">
      <formula>P$7</formula>
    </cfRule>
    <cfRule type="cellIs" dxfId="15885" priority="2763" operator="greaterThanOrEqual">
      <formula>P$7</formula>
    </cfRule>
  </conditionalFormatting>
  <conditionalFormatting sqref="H306:H309">
    <cfRule type="cellIs" dxfId="15884" priority="2748" operator="equal">
      <formula>0</formula>
    </cfRule>
    <cfRule type="cellIs" dxfId="15883" priority="2749" operator="lessThan">
      <formula>H$6</formula>
    </cfRule>
    <cfRule type="cellIs" dxfId="15882" priority="2750" operator="lessThan">
      <formula>H$7</formula>
    </cfRule>
    <cfRule type="cellIs" dxfId="15881" priority="2751" operator="greaterThanOrEqual">
      <formula>H$7</formula>
    </cfRule>
  </conditionalFormatting>
  <conditionalFormatting sqref="I306:I309">
    <cfRule type="cellIs" dxfId="15880" priority="2744" operator="equal">
      <formula>0</formula>
    </cfRule>
    <cfRule type="cellIs" dxfId="15879" priority="2745" operator="lessThan">
      <formula>I$6</formula>
    </cfRule>
    <cfRule type="cellIs" dxfId="15878" priority="2746" operator="lessThan">
      <formula>I$7</formula>
    </cfRule>
    <cfRule type="cellIs" dxfId="15877" priority="2747" operator="greaterThanOrEqual">
      <formula>I$7</formula>
    </cfRule>
  </conditionalFormatting>
  <conditionalFormatting sqref="J306:J309">
    <cfRule type="cellIs" dxfId="15876" priority="2740" operator="equal">
      <formula>0</formula>
    </cfRule>
    <cfRule type="cellIs" dxfId="15875" priority="2741" operator="lessThan">
      <formula>J$6</formula>
    </cfRule>
    <cfRule type="cellIs" dxfId="15874" priority="2742" operator="lessThan">
      <formula>J$7</formula>
    </cfRule>
    <cfRule type="cellIs" dxfId="15873" priority="2743" operator="greaterThanOrEqual">
      <formula>J$7</formula>
    </cfRule>
  </conditionalFormatting>
  <conditionalFormatting sqref="K306:K309">
    <cfRule type="cellIs" dxfId="15872" priority="2736" operator="equal">
      <formula>0</formula>
    </cfRule>
    <cfRule type="cellIs" dxfId="15871" priority="2737" operator="lessThan">
      <formula>K$6</formula>
    </cfRule>
    <cfRule type="cellIs" dxfId="15870" priority="2738" operator="lessThan">
      <formula>K$7</formula>
    </cfRule>
    <cfRule type="cellIs" dxfId="15869" priority="2739" operator="greaterThanOrEqual">
      <formula>K$7</formula>
    </cfRule>
  </conditionalFormatting>
  <conditionalFormatting sqref="L306:L309">
    <cfRule type="cellIs" dxfId="15868" priority="2732" operator="equal">
      <formula>0</formula>
    </cfRule>
    <cfRule type="cellIs" dxfId="15867" priority="2733" operator="lessThan">
      <formula>L$6</formula>
    </cfRule>
    <cfRule type="cellIs" dxfId="15866" priority="2734" operator="lessThan">
      <formula>L$7</formula>
    </cfRule>
    <cfRule type="cellIs" dxfId="15865" priority="2735" operator="greaterThanOrEqual">
      <formula>L$7</formula>
    </cfRule>
  </conditionalFormatting>
  <conditionalFormatting sqref="M306:M309">
    <cfRule type="cellIs" dxfId="15864" priority="2728" operator="equal">
      <formula>0</formula>
    </cfRule>
    <cfRule type="cellIs" dxfId="15863" priority="2729" operator="lessThan">
      <formula>M$6</formula>
    </cfRule>
    <cfRule type="cellIs" dxfId="15862" priority="2730" operator="lessThan">
      <formula>M$7</formula>
    </cfRule>
    <cfRule type="cellIs" dxfId="15861" priority="2731" operator="greaterThanOrEqual">
      <formula>M$7</formula>
    </cfRule>
  </conditionalFormatting>
  <conditionalFormatting sqref="O306:O309">
    <cfRule type="cellIs" dxfId="15860" priority="2720" operator="equal">
      <formula>0</formula>
    </cfRule>
    <cfRule type="cellIs" dxfId="15859" priority="2721" operator="lessThan">
      <formula>O$6</formula>
    </cfRule>
    <cfRule type="cellIs" dxfId="15858" priority="2722" operator="lessThan">
      <formula>O$7</formula>
    </cfRule>
    <cfRule type="cellIs" dxfId="15857" priority="2723" operator="greaterThanOrEqual">
      <formula>O$7</formula>
    </cfRule>
  </conditionalFormatting>
  <conditionalFormatting sqref="P306:P309">
    <cfRule type="cellIs" dxfId="15856" priority="2716" operator="equal">
      <formula>0</formula>
    </cfRule>
    <cfRule type="cellIs" dxfId="15855" priority="2717" operator="lessThan">
      <formula>P$6</formula>
    </cfRule>
    <cfRule type="cellIs" dxfId="15854" priority="2718" operator="lessThan">
      <formula>P$7</formula>
    </cfRule>
    <cfRule type="cellIs" dxfId="15853" priority="2719" operator="greaterThanOrEqual">
      <formula>P$7</formula>
    </cfRule>
  </conditionalFormatting>
  <conditionalFormatting sqref="H313:H319">
    <cfRule type="cellIs" dxfId="15852" priority="2704" operator="equal">
      <formula>0</formula>
    </cfRule>
    <cfRule type="cellIs" dxfId="15851" priority="2705" operator="lessThan">
      <formula>H$6</formula>
    </cfRule>
    <cfRule type="cellIs" dxfId="15850" priority="2706" operator="lessThan">
      <formula>H$7</formula>
    </cfRule>
    <cfRule type="cellIs" dxfId="15849" priority="2707" operator="greaterThanOrEqual">
      <formula>H$7</formula>
    </cfRule>
  </conditionalFormatting>
  <conditionalFormatting sqref="I313:I319">
    <cfRule type="cellIs" dxfId="15848" priority="2700" operator="equal">
      <formula>0</formula>
    </cfRule>
    <cfRule type="cellIs" dxfId="15847" priority="2701" operator="lessThan">
      <formula>I$6</formula>
    </cfRule>
    <cfRule type="cellIs" dxfId="15846" priority="2702" operator="lessThan">
      <formula>I$7</formula>
    </cfRule>
    <cfRule type="cellIs" dxfId="15845" priority="2703" operator="greaterThanOrEqual">
      <formula>I$7</formula>
    </cfRule>
  </conditionalFormatting>
  <conditionalFormatting sqref="J313:J319">
    <cfRule type="cellIs" dxfId="15844" priority="2696" operator="equal">
      <formula>0</formula>
    </cfRule>
    <cfRule type="cellIs" dxfId="15843" priority="2697" operator="lessThan">
      <formula>J$6</formula>
    </cfRule>
    <cfRule type="cellIs" dxfId="15842" priority="2698" operator="lessThan">
      <formula>J$7</formula>
    </cfRule>
    <cfRule type="cellIs" dxfId="15841" priority="2699" operator="greaterThanOrEqual">
      <formula>J$7</formula>
    </cfRule>
  </conditionalFormatting>
  <conditionalFormatting sqref="K313:K319">
    <cfRule type="cellIs" dxfId="15840" priority="2692" operator="equal">
      <formula>0</formula>
    </cfRule>
    <cfRule type="cellIs" dxfId="15839" priority="2693" operator="lessThan">
      <formula>K$6</formula>
    </cfRule>
    <cfRule type="cellIs" dxfId="15838" priority="2694" operator="lessThan">
      <formula>K$7</formula>
    </cfRule>
    <cfRule type="cellIs" dxfId="15837" priority="2695" operator="greaterThanOrEqual">
      <formula>K$7</formula>
    </cfRule>
  </conditionalFormatting>
  <conditionalFormatting sqref="L313:L319">
    <cfRule type="cellIs" dxfId="15836" priority="2688" operator="equal">
      <formula>0</formula>
    </cfRule>
    <cfRule type="cellIs" dxfId="15835" priority="2689" operator="lessThan">
      <formula>L$6</formula>
    </cfRule>
    <cfRule type="cellIs" dxfId="15834" priority="2690" operator="lessThan">
      <formula>L$7</formula>
    </cfRule>
    <cfRule type="cellIs" dxfId="15833" priority="2691" operator="greaterThanOrEqual">
      <formula>L$7</formula>
    </cfRule>
  </conditionalFormatting>
  <conditionalFormatting sqref="M313:M319">
    <cfRule type="cellIs" dxfId="15832" priority="2684" operator="equal">
      <formula>0</formula>
    </cfRule>
    <cfRule type="cellIs" dxfId="15831" priority="2685" operator="lessThan">
      <formula>M$6</formula>
    </cfRule>
    <cfRule type="cellIs" dxfId="15830" priority="2686" operator="lessThan">
      <formula>M$7</formula>
    </cfRule>
    <cfRule type="cellIs" dxfId="15829" priority="2687" operator="greaterThanOrEqual">
      <formula>M$7</formula>
    </cfRule>
  </conditionalFormatting>
  <conditionalFormatting sqref="O313:O319">
    <cfRule type="cellIs" dxfId="15828" priority="2676" operator="equal">
      <formula>0</formula>
    </cfRule>
    <cfRule type="cellIs" dxfId="15827" priority="2677" operator="lessThan">
      <formula>O$6</formula>
    </cfRule>
    <cfRule type="cellIs" dxfId="15826" priority="2678" operator="lessThan">
      <formula>O$7</formula>
    </cfRule>
    <cfRule type="cellIs" dxfId="15825" priority="2679" operator="greaterThanOrEqual">
      <formula>O$7</formula>
    </cfRule>
  </conditionalFormatting>
  <conditionalFormatting sqref="P313:P319">
    <cfRule type="cellIs" dxfId="15824" priority="2672" operator="equal">
      <formula>0</formula>
    </cfRule>
    <cfRule type="cellIs" dxfId="15823" priority="2673" operator="lessThan">
      <formula>P$6</formula>
    </cfRule>
    <cfRule type="cellIs" dxfId="15822" priority="2674" operator="lessThan">
      <formula>P$7</formula>
    </cfRule>
    <cfRule type="cellIs" dxfId="15821" priority="2675" operator="greaterThanOrEqual">
      <formula>P$7</formula>
    </cfRule>
  </conditionalFormatting>
  <conditionalFormatting sqref="H328:H340">
    <cfRule type="cellIs" dxfId="15820" priority="2616" operator="equal">
      <formula>0</formula>
    </cfRule>
    <cfRule type="cellIs" dxfId="15819" priority="2617" operator="lessThan">
      <formula>H$6</formula>
    </cfRule>
    <cfRule type="cellIs" dxfId="15818" priority="2618" operator="lessThan">
      <formula>H$7</formula>
    </cfRule>
    <cfRule type="cellIs" dxfId="15817" priority="2619" operator="greaterThanOrEqual">
      <formula>H$7</formula>
    </cfRule>
  </conditionalFormatting>
  <conditionalFormatting sqref="I328:I340">
    <cfRule type="cellIs" dxfId="15816" priority="2612" operator="equal">
      <formula>0</formula>
    </cfRule>
    <cfRule type="cellIs" dxfId="15815" priority="2613" operator="lessThan">
      <formula>I$6</formula>
    </cfRule>
    <cfRule type="cellIs" dxfId="15814" priority="2614" operator="lessThan">
      <formula>I$7</formula>
    </cfRule>
    <cfRule type="cellIs" dxfId="15813" priority="2615" operator="greaterThanOrEqual">
      <formula>I$7</formula>
    </cfRule>
  </conditionalFormatting>
  <conditionalFormatting sqref="J328:J340">
    <cfRule type="cellIs" dxfId="15812" priority="2608" operator="equal">
      <formula>0</formula>
    </cfRule>
    <cfRule type="cellIs" dxfId="15811" priority="2609" operator="lessThan">
      <formula>J$6</formula>
    </cfRule>
    <cfRule type="cellIs" dxfId="15810" priority="2610" operator="lessThan">
      <formula>J$7</formula>
    </cfRule>
    <cfRule type="cellIs" dxfId="15809" priority="2611" operator="greaterThanOrEqual">
      <formula>J$7</formula>
    </cfRule>
  </conditionalFormatting>
  <conditionalFormatting sqref="K328:K340">
    <cfRule type="cellIs" dxfId="15808" priority="2604" operator="equal">
      <formula>0</formula>
    </cfRule>
    <cfRule type="cellIs" dxfId="15807" priority="2605" operator="lessThan">
      <formula>K$6</formula>
    </cfRule>
    <cfRule type="cellIs" dxfId="15806" priority="2606" operator="lessThan">
      <formula>K$7</formula>
    </cfRule>
    <cfRule type="cellIs" dxfId="15805" priority="2607" operator="greaterThanOrEqual">
      <formula>K$7</formula>
    </cfRule>
  </conditionalFormatting>
  <conditionalFormatting sqref="L328:L340">
    <cfRule type="cellIs" dxfId="15804" priority="2600" operator="equal">
      <formula>0</formula>
    </cfRule>
    <cfRule type="cellIs" dxfId="15803" priority="2601" operator="lessThan">
      <formula>L$6</formula>
    </cfRule>
    <cfRule type="cellIs" dxfId="15802" priority="2602" operator="lessThan">
      <formula>L$7</formula>
    </cfRule>
    <cfRule type="cellIs" dxfId="15801" priority="2603" operator="greaterThanOrEqual">
      <formula>L$7</formula>
    </cfRule>
  </conditionalFormatting>
  <conditionalFormatting sqref="M328:M340">
    <cfRule type="cellIs" dxfId="15800" priority="2596" operator="equal">
      <formula>0</formula>
    </cfRule>
    <cfRule type="cellIs" dxfId="15799" priority="2597" operator="lessThan">
      <formula>M$6</formula>
    </cfRule>
    <cfRule type="cellIs" dxfId="15798" priority="2598" operator="lessThan">
      <formula>M$7</formula>
    </cfRule>
    <cfRule type="cellIs" dxfId="15797" priority="2599" operator="greaterThanOrEqual">
      <formula>M$7</formula>
    </cfRule>
  </conditionalFormatting>
  <conditionalFormatting sqref="O328:O340">
    <cfRule type="cellIs" dxfId="15796" priority="2588" operator="equal">
      <formula>0</formula>
    </cfRule>
    <cfRule type="cellIs" dxfId="15795" priority="2589" operator="lessThan">
      <formula>O$6</formula>
    </cfRule>
    <cfRule type="cellIs" dxfId="15794" priority="2590" operator="lessThan">
      <formula>O$7</formula>
    </cfRule>
    <cfRule type="cellIs" dxfId="15793" priority="2591" operator="greaterThanOrEqual">
      <formula>O$7</formula>
    </cfRule>
  </conditionalFormatting>
  <conditionalFormatting sqref="P328:P340">
    <cfRule type="cellIs" dxfId="15792" priority="2584" operator="equal">
      <formula>0</formula>
    </cfRule>
    <cfRule type="cellIs" dxfId="15791" priority="2585" operator="lessThan">
      <formula>P$6</formula>
    </cfRule>
    <cfRule type="cellIs" dxfId="15790" priority="2586" operator="lessThan">
      <formula>P$7</formula>
    </cfRule>
    <cfRule type="cellIs" dxfId="15789" priority="2587" operator="greaterThanOrEqual">
      <formula>P$7</formula>
    </cfRule>
  </conditionalFormatting>
  <conditionalFormatting sqref="H342:H349">
    <cfRule type="cellIs" dxfId="15788" priority="2572" operator="equal">
      <formula>0</formula>
    </cfRule>
    <cfRule type="cellIs" dxfId="15787" priority="2573" operator="lessThan">
      <formula>H$6</formula>
    </cfRule>
    <cfRule type="cellIs" dxfId="15786" priority="2574" operator="lessThan">
      <formula>H$7</formula>
    </cfRule>
    <cfRule type="cellIs" dxfId="15785" priority="2575" operator="greaterThanOrEqual">
      <formula>H$7</formula>
    </cfRule>
  </conditionalFormatting>
  <conditionalFormatting sqref="I342:I349">
    <cfRule type="cellIs" dxfId="15784" priority="2568" operator="equal">
      <formula>0</formula>
    </cfRule>
    <cfRule type="cellIs" dxfId="15783" priority="2569" operator="lessThan">
      <formula>I$6</formula>
    </cfRule>
    <cfRule type="cellIs" dxfId="15782" priority="2570" operator="lessThan">
      <formula>I$7</formula>
    </cfRule>
    <cfRule type="cellIs" dxfId="15781" priority="2571" operator="greaterThanOrEqual">
      <formula>I$7</formula>
    </cfRule>
  </conditionalFormatting>
  <conditionalFormatting sqref="J342:J349">
    <cfRule type="cellIs" dxfId="15780" priority="2564" operator="equal">
      <formula>0</formula>
    </cfRule>
    <cfRule type="cellIs" dxfId="15779" priority="2565" operator="lessThan">
      <formula>J$6</formula>
    </cfRule>
    <cfRule type="cellIs" dxfId="15778" priority="2566" operator="lessThan">
      <formula>J$7</formula>
    </cfRule>
    <cfRule type="cellIs" dxfId="15777" priority="2567" operator="greaterThanOrEqual">
      <formula>J$7</formula>
    </cfRule>
  </conditionalFormatting>
  <conditionalFormatting sqref="K342:K349">
    <cfRule type="cellIs" dxfId="15776" priority="2560" operator="equal">
      <formula>0</formula>
    </cfRule>
    <cfRule type="cellIs" dxfId="15775" priority="2561" operator="lessThan">
      <formula>K$6</formula>
    </cfRule>
    <cfRule type="cellIs" dxfId="15774" priority="2562" operator="lessThan">
      <formula>K$7</formula>
    </cfRule>
    <cfRule type="cellIs" dxfId="15773" priority="2563" operator="greaterThanOrEqual">
      <formula>K$7</formula>
    </cfRule>
  </conditionalFormatting>
  <conditionalFormatting sqref="L342:L349">
    <cfRule type="cellIs" dxfId="15772" priority="2556" operator="equal">
      <formula>0</formula>
    </cfRule>
    <cfRule type="cellIs" dxfId="15771" priority="2557" operator="lessThan">
      <formula>L$6</formula>
    </cfRule>
    <cfRule type="cellIs" dxfId="15770" priority="2558" operator="lessThan">
      <formula>L$7</formula>
    </cfRule>
    <cfRule type="cellIs" dxfId="15769" priority="2559" operator="greaterThanOrEqual">
      <formula>L$7</formula>
    </cfRule>
  </conditionalFormatting>
  <conditionalFormatting sqref="M342:M349">
    <cfRule type="cellIs" dxfId="15768" priority="2552" operator="equal">
      <formula>0</formula>
    </cfRule>
    <cfRule type="cellIs" dxfId="15767" priority="2553" operator="lessThan">
      <formula>M$6</formula>
    </cfRule>
    <cfRule type="cellIs" dxfId="15766" priority="2554" operator="lessThan">
      <formula>M$7</formula>
    </cfRule>
    <cfRule type="cellIs" dxfId="15765" priority="2555" operator="greaterThanOrEqual">
      <formula>M$7</formula>
    </cfRule>
  </conditionalFormatting>
  <conditionalFormatting sqref="O342:O349">
    <cfRule type="cellIs" dxfId="15764" priority="2544" operator="equal">
      <formula>0</formula>
    </cfRule>
    <cfRule type="cellIs" dxfId="15763" priority="2545" operator="lessThan">
      <formula>O$6</formula>
    </cfRule>
    <cfRule type="cellIs" dxfId="15762" priority="2546" operator="lessThan">
      <formula>O$7</formula>
    </cfRule>
    <cfRule type="cellIs" dxfId="15761" priority="2547" operator="greaterThanOrEqual">
      <formula>O$7</formula>
    </cfRule>
  </conditionalFormatting>
  <conditionalFormatting sqref="P342:P349">
    <cfRule type="cellIs" dxfId="15760" priority="2540" operator="equal">
      <formula>0</formula>
    </cfRule>
    <cfRule type="cellIs" dxfId="15759" priority="2541" operator="lessThan">
      <formula>P$6</formula>
    </cfRule>
    <cfRule type="cellIs" dxfId="15758" priority="2542" operator="lessThan">
      <formula>P$7</formula>
    </cfRule>
    <cfRule type="cellIs" dxfId="15757" priority="2543" operator="greaterThanOrEqual">
      <formula>P$7</formula>
    </cfRule>
  </conditionalFormatting>
  <conditionalFormatting sqref="H351:H360">
    <cfRule type="cellIs" dxfId="15756" priority="2528" operator="equal">
      <formula>0</formula>
    </cfRule>
    <cfRule type="cellIs" dxfId="15755" priority="2529" operator="lessThan">
      <formula>H$6</formula>
    </cfRule>
    <cfRule type="cellIs" dxfId="15754" priority="2530" operator="lessThan">
      <formula>H$7</formula>
    </cfRule>
    <cfRule type="cellIs" dxfId="15753" priority="2531" operator="greaterThanOrEqual">
      <formula>H$7</formula>
    </cfRule>
  </conditionalFormatting>
  <conditionalFormatting sqref="I351:I360">
    <cfRule type="cellIs" dxfId="15752" priority="2524" operator="equal">
      <formula>0</formula>
    </cfRule>
    <cfRule type="cellIs" dxfId="15751" priority="2525" operator="lessThan">
      <formula>I$6</formula>
    </cfRule>
    <cfRule type="cellIs" dxfId="15750" priority="2526" operator="lessThan">
      <formula>I$7</formula>
    </cfRule>
    <cfRule type="cellIs" dxfId="15749" priority="2527" operator="greaterThanOrEqual">
      <formula>I$7</formula>
    </cfRule>
  </conditionalFormatting>
  <conditionalFormatting sqref="J351:J360">
    <cfRule type="cellIs" dxfId="15748" priority="2520" operator="equal">
      <formula>0</formula>
    </cfRule>
    <cfRule type="cellIs" dxfId="15747" priority="2521" operator="lessThan">
      <formula>J$6</formula>
    </cfRule>
    <cfRule type="cellIs" dxfId="15746" priority="2522" operator="lessThan">
      <formula>J$7</formula>
    </cfRule>
    <cfRule type="cellIs" dxfId="15745" priority="2523" operator="greaterThanOrEqual">
      <formula>J$7</formula>
    </cfRule>
  </conditionalFormatting>
  <conditionalFormatting sqref="K351:K360">
    <cfRule type="cellIs" dxfId="15744" priority="2516" operator="equal">
      <formula>0</formula>
    </cfRule>
    <cfRule type="cellIs" dxfId="15743" priority="2517" operator="lessThan">
      <formula>K$6</formula>
    </cfRule>
    <cfRule type="cellIs" dxfId="15742" priority="2518" operator="lessThan">
      <formula>K$7</formula>
    </cfRule>
    <cfRule type="cellIs" dxfId="15741" priority="2519" operator="greaterThanOrEqual">
      <formula>K$7</formula>
    </cfRule>
  </conditionalFormatting>
  <conditionalFormatting sqref="L351:L360">
    <cfRule type="cellIs" dxfId="15740" priority="2512" operator="equal">
      <formula>0</formula>
    </cfRule>
    <cfRule type="cellIs" dxfId="15739" priority="2513" operator="lessThan">
      <formula>L$6</formula>
    </cfRule>
    <cfRule type="cellIs" dxfId="15738" priority="2514" operator="lessThan">
      <formula>L$7</formula>
    </cfRule>
    <cfRule type="cellIs" dxfId="15737" priority="2515" operator="greaterThanOrEqual">
      <formula>L$7</formula>
    </cfRule>
  </conditionalFormatting>
  <conditionalFormatting sqref="M351:M360">
    <cfRule type="cellIs" dxfId="15736" priority="2508" operator="equal">
      <formula>0</formula>
    </cfRule>
    <cfRule type="cellIs" dxfId="15735" priority="2509" operator="lessThan">
      <formula>M$6</formula>
    </cfRule>
    <cfRule type="cellIs" dxfId="15734" priority="2510" operator="lessThan">
      <formula>M$7</formula>
    </cfRule>
    <cfRule type="cellIs" dxfId="15733" priority="2511" operator="greaterThanOrEqual">
      <formula>M$7</formula>
    </cfRule>
  </conditionalFormatting>
  <conditionalFormatting sqref="O351:O360">
    <cfRule type="cellIs" dxfId="15732" priority="2500" operator="equal">
      <formula>0</formula>
    </cfRule>
    <cfRule type="cellIs" dxfId="15731" priority="2501" operator="lessThan">
      <formula>O$6</formula>
    </cfRule>
    <cfRule type="cellIs" dxfId="15730" priority="2502" operator="lessThan">
      <formula>O$7</formula>
    </cfRule>
    <cfRule type="cellIs" dxfId="15729" priority="2503" operator="greaterThanOrEqual">
      <formula>O$7</formula>
    </cfRule>
  </conditionalFormatting>
  <conditionalFormatting sqref="P351:P360">
    <cfRule type="cellIs" dxfId="15728" priority="2496" operator="equal">
      <formula>0</formula>
    </cfRule>
    <cfRule type="cellIs" dxfId="15727" priority="2497" operator="lessThan">
      <formula>P$6</formula>
    </cfRule>
    <cfRule type="cellIs" dxfId="15726" priority="2498" operator="lessThan">
      <formula>P$7</formula>
    </cfRule>
    <cfRule type="cellIs" dxfId="15725" priority="2499" operator="greaterThanOrEqual">
      <formula>P$7</formula>
    </cfRule>
  </conditionalFormatting>
  <conditionalFormatting sqref="H364:H375">
    <cfRule type="cellIs" dxfId="15724" priority="2484" operator="equal">
      <formula>0</formula>
    </cfRule>
    <cfRule type="cellIs" dxfId="15723" priority="2485" operator="lessThan">
      <formula>H$6</formula>
    </cfRule>
    <cfRule type="cellIs" dxfId="15722" priority="2486" operator="lessThan">
      <formula>H$7</formula>
    </cfRule>
    <cfRule type="cellIs" dxfId="15721" priority="2487" operator="greaterThanOrEqual">
      <formula>H$7</formula>
    </cfRule>
  </conditionalFormatting>
  <conditionalFormatting sqref="I364:I375">
    <cfRule type="cellIs" dxfId="15720" priority="2480" operator="equal">
      <formula>0</formula>
    </cfRule>
    <cfRule type="cellIs" dxfId="15719" priority="2481" operator="lessThan">
      <formula>I$6</formula>
    </cfRule>
    <cfRule type="cellIs" dxfId="15718" priority="2482" operator="lessThan">
      <formula>I$7</formula>
    </cfRule>
    <cfRule type="cellIs" dxfId="15717" priority="2483" operator="greaterThanOrEqual">
      <formula>I$7</formula>
    </cfRule>
  </conditionalFormatting>
  <conditionalFormatting sqref="J364:J375">
    <cfRule type="cellIs" dxfId="15716" priority="2476" operator="equal">
      <formula>0</formula>
    </cfRule>
    <cfRule type="cellIs" dxfId="15715" priority="2477" operator="lessThan">
      <formula>J$6</formula>
    </cfRule>
    <cfRule type="cellIs" dxfId="15714" priority="2478" operator="lessThan">
      <formula>J$7</formula>
    </cfRule>
    <cfRule type="cellIs" dxfId="15713" priority="2479" operator="greaterThanOrEqual">
      <formula>J$7</formula>
    </cfRule>
  </conditionalFormatting>
  <conditionalFormatting sqref="K364:K375">
    <cfRule type="cellIs" dxfId="15712" priority="2472" operator="equal">
      <formula>0</formula>
    </cfRule>
    <cfRule type="cellIs" dxfId="15711" priority="2473" operator="lessThan">
      <formula>K$6</formula>
    </cfRule>
    <cfRule type="cellIs" dxfId="15710" priority="2474" operator="lessThan">
      <formula>K$7</formula>
    </cfRule>
    <cfRule type="cellIs" dxfId="15709" priority="2475" operator="greaterThanOrEqual">
      <formula>K$7</formula>
    </cfRule>
  </conditionalFormatting>
  <conditionalFormatting sqref="L364:L375">
    <cfRule type="cellIs" dxfId="15708" priority="2468" operator="equal">
      <formula>0</formula>
    </cfRule>
    <cfRule type="cellIs" dxfId="15707" priority="2469" operator="lessThan">
      <formula>L$6</formula>
    </cfRule>
    <cfRule type="cellIs" dxfId="15706" priority="2470" operator="lessThan">
      <formula>L$7</formula>
    </cfRule>
    <cfRule type="cellIs" dxfId="15705" priority="2471" operator="greaterThanOrEqual">
      <formula>L$7</formula>
    </cfRule>
  </conditionalFormatting>
  <conditionalFormatting sqref="M364:M375">
    <cfRule type="cellIs" dxfId="15704" priority="2464" operator="equal">
      <formula>0</formula>
    </cfRule>
    <cfRule type="cellIs" dxfId="15703" priority="2465" operator="lessThan">
      <formula>M$6</formula>
    </cfRule>
    <cfRule type="cellIs" dxfId="15702" priority="2466" operator="lessThan">
      <formula>M$7</formula>
    </cfRule>
    <cfRule type="cellIs" dxfId="15701" priority="2467" operator="greaterThanOrEqual">
      <formula>M$7</formula>
    </cfRule>
  </conditionalFormatting>
  <conditionalFormatting sqref="O364:O375">
    <cfRule type="cellIs" dxfId="15700" priority="2456" operator="equal">
      <formula>0</formula>
    </cfRule>
    <cfRule type="cellIs" dxfId="15699" priority="2457" operator="lessThan">
      <formula>O$6</formula>
    </cfRule>
    <cfRule type="cellIs" dxfId="15698" priority="2458" operator="lessThan">
      <formula>O$7</formula>
    </cfRule>
    <cfRule type="cellIs" dxfId="15697" priority="2459" operator="greaterThanOrEqual">
      <formula>O$7</formula>
    </cfRule>
  </conditionalFormatting>
  <conditionalFormatting sqref="P364:P375">
    <cfRule type="cellIs" dxfId="15696" priority="2452" operator="equal">
      <formula>0</formula>
    </cfRule>
    <cfRule type="cellIs" dxfId="15695" priority="2453" operator="lessThan">
      <formula>P$6</formula>
    </cfRule>
    <cfRule type="cellIs" dxfId="15694" priority="2454" operator="lessThan">
      <formula>P$7</formula>
    </cfRule>
    <cfRule type="cellIs" dxfId="15693" priority="2455" operator="greaterThanOrEqual">
      <formula>P$7</formula>
    </cfRule>
  </conditionalFormatting>
  <conditionalFormatting sqref="H377:H383">
    <cfRule type="cellIs" dxfId="15692" priority="2440" operator="equal">
      <formula>0</formula>
    </cfRule>
    <cfRule type="cellIs" dxfId="15691" priority="2441" operator="lessThan">
      <formula>H$6</formula>
    </cfRule>
    <cfRule type="cellIs" dxfId="15690" priority="2442" operator="lessThan">
      <formula>H$7</formula>
    </cfRule>
    <cfRule type="cellIs" dxfId="15689" priority="2443" operator="greaterThanOrEqual">
      <formula>H$7</formula>
    </cfRule>
  </conditionalFormatting>
  <conditionalFormatting sqref="I377:I383">
    <cfRule type="cellIs" dxfId="15688" priority="2436" operator="equal">
      <formula>0</formula>
    </cfRule>
    <cfRule type="cellIs" dxfId="15687" priority="2437" operator="lessThan">
      <formula>I$6</formula>
    </cfRule>
    <cfRule type="cellIs" dxfId="15686" priority="2438" operator="lessThan">
      <formula>I$7</formula>
    </cfRule>
    <cfRule type="cellIs" dxfId="15685" priority="2439" operator="greaterThanOrEqual">
      <formula>I$7</formula>
    </cfRule>
  </conditionalFormatting>
  <conditionalFormatting sqref="J377:J383">
    <cfRule type="cellIs" dxfId="15684" priority="2432" operator="equal">
      <formula>0</formula>
    </cfRule>
    <cfRule type="cellIs" dxfId="15683" priority="2433" operator="lessThan">
      <formula>J$6</formula>
    </cfRule>
    <cfRule type="cellIs" dxfId="15682" priority="2434" operator="lessThan">
      <formula>J$7</formula>
    </cfRule>
    <cfRule type="cellIs" dxfId="15681" priority="2435" operator="greaterThanOrEqual">
      <formula>J$7</formula>
    </cfRule>
  </conditionalFormatting>
  <conditionalFormatting sqref="K377:K383">
    <cfRule type="cellIs" dxfId="15680" priority="2428" operator="equal">
      <formula>0</formula>
    </cfRule>
    <cfRule type="cellIs" dxfId="15679" priority="2429" operator="lessThan">
      <formula>K$6</formula>
    </cfRule>
    <cfRule type="cellIs" dxfId="15678" priority="2430" operator="lessThan">
      <formula>K$7</formula>
    </cfRule>
    <cfRule type="cellIs" dxfId="15677" priority="2431" operator="greaterThanOrEqual">
      <formula>K$7</formula>
    </cfRule>
  </conditionalFormatting>
  <conditionalFormatting sqref="L377:L383">
    <cfRule type="cellIs" dxfId="15676" priority="2424" operator="equal">
      <formula>0</formula>
    </cfRule>
    <cfRule type="cellIs" dxfId="15675" priority="2425" operator="lessThan">
      <formula>L$6</formula>
    </cfRule>
    <cfRule type="cellIs" dxfId="15674" priority="2426" operator="lessThan">
      <formula>L$7</formula>
    </cfRule>
    <cfRule type="cellIs" dxfId="15673" priority="2427" operator="greaterThanOrEqual">
      <formula>L$7</formula>
    </cfRule>
  </conditionalFormatting>
  <conditionalFormatting sqref="M377:M383">
    <cfRule type="cellIs" dxfId="15672" priority="2420" operator="equal">
      <formula>0</formula>
    </cfRule>
    <cfRule type="cellIs" dxfId="15671" priority="2421" operator="lessThan">
      <formula>M$6</formula>
    </cfRule>
    <cfRule type="cellIs" dxfId="15670" priority="2422" operator="lessThan">
      <formula>M$7</formula>
    </cfRule>
    <cfRule type="cellIs" dxfId="15669" priority="2423" operator="greaterThanOrEqual">
      <formula>M$7</formula>
    </cfRule>
  </conditionalFormatting>
  <conditionalFormatting sqref="O377:O383">
    <cfRule type="cellIs" dxfId="15668" priority="2412" operator="equal">
      <formula>0</formula>
    </cfRule>
    <cfRule type="cellIs" dxfId="15667" priority="2413" operator="lessThan">
      <formula>O$6</formula>
    </cfRule>
    <cfRule type="cellIs" dxfId="15666" priority="2414" operator="lessThan">
      <formula>O$7</formula>
    </cfRule>
    <cfRule type="cellIs" dxfId="15665" priority="2415" operator="greaterThanOrEqual">
      <formula>O$7</formula>
    </cfRule>
  </conditionalFormatting>
  <conditionalFormatting sqref="P377:P383">
    <cfRule type="cellIs" dxfId="15664" priority="2408" operator="equal">
      <formula>0</formula>
    </cfRule>
    <cfRule type="cellIs" dxfId="15663" priority="2409" operator="lessThan">
      <formula>P$6</formula>
    </cfRule>
    <cfRule type="cellIs" dxfId="15662" priority="2410" operator="lessThan">
      <formula>P$7</formula>
    </cfRule>
    <cfRule type="cellIs" dxfId="15661" priority="2411" operator="greaterThanOrEqual">
      <formula>P$7</formula>
    </cfRule>
  </conditionalFormatting>
  <conditionalFormatting sqref="H385:H389">
    <cfRule type="cellIs" dxfId="15660" priority="2396" operator="equal">
      <formula>0</formula>
    </cfRule>
    <cfRule type="cellIs" dxfId="15659" priority="2397" operator="lessThan">
      <formula>H$6</formula>
    </cfRule>
    <cfRule type="cellIs" dxfId="15658" priority="2398" operator="lessThan">
      <formula>H$7</formula>
    </cfRule>
    <cfRule type="cellIs" dxfId="15657" priority="2399" operator="greaterThanOrEqual">
      <formula>H$7</formula>
    </cfRule>
  </conditionalFormatting>
  <conditionalFormatting sqref="I385:I389">
    <cfRule type="cellIs" dxfId="15656" priority="2392" operator="equal">
      <formula>0</formula>
    </cfRule>
    <cfRule type="cellIs" dxfId="15655" priority="2393" operator="lessThan">
      <formula>I$6</formula>
    </cfRule>
    <cfRule type="cellIs" dxfId="15654" priority="2394" operator="lessThan">
      <formula>I$7</formula>
    </cfRule>
    <cfRule type="cellIs" dxfId="15653" priority="2395" operator="greaterThanOrEqual">
      <formula>I$7</formula>
    </cfRule>
  </conditionalFormatting>
  <conditionalFormatting sqref="J385:J389">
    <cfRule type="cellIs" dxfId="15652" priority="2388" operator="equal">
      <formula>0</formula>
    </cfRule>
    <cfRule type="cellIs" dxfId="15651" priority="2389" operator="lessThan">
      <formula>J$6</formula>
    </cfRule>
    <cfRule type="cellIs" dxfId="15650" priority="2390" operator="lessThan">
      <formula>J$7</formula>
    </cfRule>
    <cfRule type="cellIs" dxfId="15649" priority="2391" operator="greaterThanOrEqual">
      <formula>J$7</formula>
    </cfRule>
  </conditionalFormatting>
  <conditionalFormatting sqref="K385:K389">
    <cfRule type="cellIs" dxfId="15648" priority="2384" operator="equal">
      <formula>0</formula>
    </cfRule>
    <cfRule type="cellIs" dxfId="15647" priority="2385" operator="lessThan">
      <formula>K$6</formula>
    </cfRule>
    <cfRule type="cellIs" dxfId="15646" priority="2386" operator="lessThan">
      <formula>K$7</formula>
    </cfRule>
    <cfRule type="cellIs" dxfId="15645" priority="2387" operator="greaterThanOrEqual">
      <formula>K$7</formula>
    </cfRule>
  </conditionalFormatting>
  <conditionalFormatting sqref="L385:L389">
    <cfRule type="cellIs" dxfId="15644" priority="2380" operator="equal">
      <formula>0</formula>
    </cfRule>
    <cfRule type="cellIs" dxfId="15643" priority="2381" operator="lessThan">
      <formula>L$6</formula>
    </cfRule>
    <cfRule type="cellIs" dxfId="15642" priority="2382" operator="lessThan">
      <formula>L$7</formula>
    </cfRule>
    <cfRule type="cellIs" dxfId="15641" priority="2383" operator="greaterThanOrEqual">
      <formula>L$7</formula>
    </cfRule>
  </conditionalFormatting>
  <conditionalFormatting sqref="M385:M389">
    <cfRule type="cellIs" dxfId="15640" priority="2376" operator="equal">
      <formula>0</formula>
    </cfRule>
    <cfRule type="cellIs" dxfId="15639" priority="2377" operator="lessThan">
      <formula>M$6</formula>
    </cfRule>
    <cfRule type="cellIs" dxfId="15638" priority="2378" operator="lessThan">
      <formula>M$7</formula>
    </cfRule>
    <cfRule type="cellIs" dxfId="15637" priority="2379" operator="greaterThanOrEqual">
      <formula>M$7</formula>
    </cfRule>
  </conditionalFormatting>
  <conditionalFormatting sqref="O385:O389">
    <cfRule type="cellIs" dxfId="15636" priority="2368" operator="equal">
      <formula>0</formula>
    </cfRule>
    <cfRule type="cellIs" dxfId="15635" priority="2369" operator="lessThan">
      <formula>O$6</formula>
    </cfRule>
    <cfRule type="cellIs" dxfId="15634" priority="2370" operator="lessThan">
      <formula>O$7</formula>
    </cfRule>
    <cfRule type="cellIs" dxfId="15633" priority="2371" operator="greaterThanOrEqual">
      <formula>O$7</formula>
    </cfRule>
  </conditionalFormatting>
  <conditionalFormatting sqref="P385:P389">
    <cfRule type="cellIs" dxfId="15632" priority="2364" operator="equal">
      <formula>0</formula>
    </cfRule>
    <cfRule type="cellIs" dxfId="15631" priority="2365" operator="lessThan">
      <formula>P$6</formula>
    </cfRule>
    <cfRule type="cellIs" dxfId="15630" priority="2366" operator="lessThan">
      <formula>P$7</formula>
    </cfRule>
    <cfRule type="cellIs" dxfId="15629" priority="2367" operator="greaterThanOrEqual">
      <formula>P$7</formula>
    </cfRule>
  </conditionalFormatting>
  <conditionalFormatting sqref="H391:H396">
    <cfRule type="cellIs" dxfId="15628" priority="2352" operator="equal">
      <formula>0</formula>
    </cfRule>
    <cfRule type="cellIs" dxfId="15627" priority="2353" operator="lessThan">
      <formula>H$6</formula>
    </cfRule>
    <cfRule type="cellIs" dxfId="15626" priority="2354" operator="lessThan">
      <formula>H$7</formula>
    </cfRule>
    <cfRule type="cellIs" dxfId="15625" priority="2355" operator="greaterThanOrEqual">
      <formula>H$7</formula>
    </cfRule>
  </conditionalFormatting>
  <conditionalFormatting sqref="I391:I396">
    <cfRule type="cellIs" dxfId="15624" priority="2348" operator="equal">
      <formula>0</formula>
    </cfRule>
    <cfRule type="cellIs" dxfId="15623" priority="2349" operator="lessThan">
      <formula>I$6</formula>
    </cfRule>
    <cfRule type="cellIs" dxfId="15622" priority="2350" operator="lessThan">
      <formula>I$7</formula>
    </cfRule>
    <cfRule type="cellIs" dxfId="15621" priority="2351" operator="greaterThanOrEqual">
      <formula>I$7</formula>
    </cfRule>
  </conditionalFormatting>
  <conditionalFormatting sqref="J391:J396">
    <cfRule type="cellIs" dxfId="15620" priority="2344" operator="equal">
      <formula>0</formula>
    </cfRule>
    <cfRule type="cellIs" dxfId="15619" priority="2345" operator="lessThan">
      <formula>J$6</formula>
    </cfRule>
    <cfRule type="cellIs" dxfId="15618" priority="2346" operator="lessThan">
      <formula>J$7</formula>
    </cfRule>
    <cfRule type="cellIs" dxfId="15617" priority="2347" operator="greaterThanOrEqual">
      <formula>J$7</formula>
    </cfRule>
  </conditionalFormatting>
  <conditionalFormatting sqref="K391:K396">
    <cfRule type="cellIs" dxfId="15616" priority="2340" operator="equal">
      <formula>0</formula>
    </cfRule>
    <cfRule type="cellIs" dxfId="15615" priority="2341" operator="lessThan">
      <formula>K$6</formula>
    </cfRule>
    <cfRule type="cellIs" dxfId="15614" priority="2342" operator="lessThan">
      <formula>K$7</formula>
    </cfRule>
    <cfRule type="cellIs" dxfId="15613" priority="2343" operator="greaterThanOrEqual">
      <formula>K$7</formula>
    </cfRule>
  </conditionalFormatting>
  <conditionalFormatting sqref="L391:L396">
    <cfRule type="cellIs" dxfId="15612" priority="2336" operator="equal">
      <formula>0</formula>
    </cfRule>
    <cfRule type="cellIs" dxfId="15611" priority="2337" operator="lessThan">
      <formula>L$6</formula>
    </cfRule>
    <cfRule type="cellIs" dxfId="15610" priority="2338" operator="lessThan">
      <formula>L$7</formula>
    </cfRule>
    <cfRule type="cellIs" dxfId="15609" priority="2339" operator="greaterThanOrEqual">
      <formula>L$7</formula>
    </cfRule>
  </conditionalFormatting>
  <conditionalFormatting sqref="M391:M396">
    <cfRule type="cellIs" dxfId="15608" priority="2332" operator="equal">
      <formula>0</formula>
    </cfRule>
    <cfRule type="cellIs" dxfId="15607" priority="2333" operator="lessThan">
      <formula>M$6</formula>
    </cfRule>
    <cfRule type="cellIs" dxfId="15606" priority="2334" operator="lessThan">
      <formula>M$7</formula>
    </cfRule>
    <cfRule type="cellIs" dxfId="15605" priority="2335" operator="greaterThanOrEqual">
      <formula>M$7</formula>
    </cfRule>
  </conditionalFormatting>
  <conditionalFormatting sqref="O391:O396">
    <cfRule type="cellIs" dxfId="15604" priority="2324" operator="equal">
      <formula>0</formula>
    </cfRule>
    <cfRule type="cellIs" dxfId="15603" priority="2325" operator="lessThan">
      <formula>O$6</formula>
    </cfRule>
    <cfRule type="cellIs" dxfId="15602" priority="2326" operator="lessThan">
      <formula>O$7</formula>
    </cfRule>
    <cfRule type="cellIs" dxfId="15601" priority="2327" operator="greaterThanOrEqual">
      <formula>O$7</formula>
    </cfRule>
  </conditionalFormatting>
  <conditionalFormatting sqref="P391:P396">
    <cfRule type="cellIs" dxfId="15600" priority="2320" operator="equal">
      <formula>0</formula>
    </cfRule>
    <cfRule type="cellIs" dxfId="15599" priority="2321" operator="lessThan">
      <formula>P$6</formula>
    </cfRule>
    <cfRule type="cellIs" dxfId="15598" priority="2322" operator="lessThan">
      <formula>P$7</formula>
    </cfRule>
    <cfRule type="cellIs" dxfId="15597" priority="2323" operator="greaterThanOrEqual">
      <formula>P$7</formula>
    </cfRule>
  </conditionalFormatting>
  <conditionalFormatting sqref="H398:H406">
    <cfRule type="cellIs" dxfId="15596" priority="2308" operator="equal">
      <formula>0</formula>
    </cfRule>
    <cfRule type="cellIs" dxfId="15595" priority="2309" operator="lessThan">
      <formula>H$6</formula>
    </cfRule>
    <cfRule type="cellIs" dxfId="15594" priority="2310" operator="lessThan">
      <formula>H$7</formula>
    </cfRule>
    <cfRule type="cellIs" dxfId="15593" priority="2311" operator="greaterThanOrEqual">
      <formula>H$7</formula>
    </cfRule>
  </conditionalFormatting>
  <conditionalFormatting sqref="I398:I406">
    <cfRule type="cellIs" dxfId="15592" priority="2304" operator="equal">
      <formula>0</formula>
    </cfRule>
    <cfRule type="cellIs" dxfId="15591" priority="2305" operator="lessThan">
      <formula>I$6</formula>
    </cfRule>
    <cfRule type="cellIs" dxfId="15590" priority="2306" operator="lessThan">
      <formula>I$7</formula>
    </cfRule>
    <cfRule type="cellIs" dxfId="15589" priority="2307" operator="greaterThanOrEqual">
      <formula>I$7</formula>
    </cfRule>
  </conditionalFormatting>
  <conditionalFormatting sqref="J398:J406">
    <cfRule type="cellIs" dxfId="15588" priority="2300" operator="equal">
      <formula>0</formula>
    </cfRule>
    <cfRule type="cellIs" dxfId="15587" priority="2301" operator="lessThan">
      <formula>J$6</formula>
    </cfRule>
    <cfRule type="cellIs" dxfId="15586" priority="2302" operator="lessThan">
      <formula>J$7</formula>
    </cfRule>
    <cfRule type="cellIs" dxfId="15585" priority="2303" operator="greaterThanOrEqual">
      <formula>J$7</formula>
    </cfRule>
  </conditionalFormatting>
  <conditionalFormatting sqref="K398:K406">
    <cfRule type="cellIs" dxfId="15584" priority="2296" operator="equal">
      <formula>0</formula>
    </cfRule>
    <cfRule type="cellIs" dxfId="15583" priority="2297" operator="lessThan">
      <formula>K$6</formula>
    </cfRule>
    <cfRule type="cellIs" dxfId="15582" priority="2298" operator="lessThan">
      <formula>K$7</formula>
    </cfRule>
    <cfRule type="cellIs" dxfId="15581" priority="2299" operator="greaterThanOrEqual">
      <formula>K$7</formula>
    </cfRule>
  </conditionalFormatting>
  <conditionalFormatting sqref="L398:L406">
    <cfRule type="cellIs" dxfId="15580" priority="2292" operator="equal">
      <formula>0</formula>
    </cfRule>
    <cfRule type="cellIs" dxfId="15579" priority="2293" operator="lessThan">
      <formula>L$6</formula>
    </cfRule>
    <cfRule type="cellIs" dxfId="15578" priority="2294" operator="lessThan">
      <formula>L$7</formula>
    </cfRule>
    <cfRule type="cellIs" dxfId="15577" priority="2295" operator="greaterThanOrEqual">
      <formula>L$7</formula>
    </cfRule>
  </conditionalFormatting>
  <conditionalFormatting sqref="M398:M406">
    <cfRule type="cellIs" dxfId="15576" priority="2288" operator="equal">
      <formula>0</formula>
    </cfRule>
    <cfRule type="cellIs" dxfId="15575" priority="2289" operator="lessThan">
      <formula>M$6</formula>
    </cfRule>
    <cfRule type="cellIs" dxfId="15574" priority="2290" operator="lessThan">
      <formula>M$7</formula>
    </cfRule>
    <cfRule type="cellIs" dxfId="15573" priority="2291" operator="greaterThanOrEqual">
      <formula>M$7</formula>
    </cfRule>
  </conditionalFormatting>
  <conditionalFormatting sqref="O398:O406">
    <cfRule type="cellIs" dxfId="15572" priority="2280" operator="equal">
      <formula>0</formula>
    </cfRule>
    <cfRule type="cellIs" dxfId="15571" priority="2281" operator="lessThan">
      <formula>O$6</formula>
    </cfRule>
    <cfRule type="cellIs" dxfId="15570" priority="2282" operator="lessThan">
      <formula>O$7</formula>
    </cfRule>
    <cfRule type="cellIs" dxfId="15569" priority="2283" operator="greaterThanOrEqual">
      <formula>O$7</formula>
    </cfRule>
  </conditionalFormatting>
  <conditionalFormatting sqref="P398:P406">
    <cfRule type="cellIs" dxfId="15568" priority="2276" operator="equal">
      <formula>0</formula>
    </cfRule>
    <cfRule type="cellIs" dxfId="15567" priority="2277" operator="lessThan">
      <formula>P$6</formula>
    </cfRule>
    <cfRule type="cellIs" dxfId="15566" priority="2278" operator="lessThan">
      <formula>P$7</formula>
    </cfRule>
    <cfRule type="cellIs" dxfId="15565" priority="2279" operator="greaterThanOrEqual">
      <formula>P$7</formula>
    </cfRule>
  </conditionalFormatting>
  <conditionalFormatting sqref="Q10">
    <cfRule type="cellIs" dxfId="15564" priority="2269" operator="equal">
      <formula>0</formula>
    </cfRule>
    <cfRule type="cellIs" dxfId="15563" priority="2270" operator="lessThan">
      <formula>Q$7</formula>
    </cfRule>
    <cfRule type="cellIs" dxfId="15562" priority="2271" operator="greaterThanOrEqual">
      <formula>Q$7</formula>
    </cfRule>
  </conditionalFormatting>
  <conditionalFormatting sqref="Q21">
    <cfRule type="cellIs" dxfId="15561" priority="2266" operator="equal">
      <formula>0</formula>
    </cfRule>
    <cfRule type="cellIs" dxfId="15560" priority="2267" operator="lessThan">
      <formula>Q$7</formula>
    </cfRule>
    <cfRule type="cellIs" dxfId="15559" priority="2268" operator="greaterThanOrEqual">
      <formula>Q$7</formula>
    </cfRule>
  </conditionalFormatting>
  <conditionalFormatting sqref="Q32">
    <cfRule type="cellIs" dxfId="15558" priority="2263" operator="equal">
      <formula>0</formula>
    </cfRule>
    <cfRule type="cellIs" dxfId="15557" priority="2264" operator="lessThan">
      <formula>Q$7</formula>
    </cfRule>
    <cfRule type="cellIs" dxfId="15556" priority="2265" operator="greaterThanOrEqual">
      <formula>Q$7</formula>
    </cfRule>
  </conditionalFormatting>
  <conditionalFormatting sqref="Q38">
    <cfRule type="cellIs" dxfId="15555" priority="2260" operator="equal">
      <formula>0</formula>
    </cfRule>
    <cfRule type="cellIs" dxfId="15554" priority="2261" operator="lessThan">
      <formula>Q$7</formula>
    </cfRule>
    <cfRule type="cellIs" dxfId="15553" priority="2262" operator="greaterThanOrEqual">
      <formula>Q$7</formula>
    </cfRule>
  </conditionalFormatting>
  <conditionalFormatting sqref="Q46">
    <cfRule type="cellIs" dxfId="15552" priority="2257" operator="equal">
      <formula>0</formula>
    </cfRule>
    <cfRule type="cellIs" dxfId="15551" priority="2258" operator="lessThan">
      <formula>Q$7</formula>
    </cfRule>
    <cfRule type="cellIs" dxfId="15550" priority="2259" operator="greaterThanOrEqual">
      <formula>Q$7</formula>
    </cfRule>
  </conditionalFormatting>
  <conditionalFormatting sqref="Q54">
    <cfRule type="cellIs" dxfId="15549" priority="2254" operator="equal">
      <formula>0</formula>
    </cfRule>
    <cfRule type="cellIs" dxfId="15548" priority="2255" operator="lessThan">
      <formula>Q$7</formula>
    </cfRule>
    <cfRule type="cellIs" dxfId="15547" priority="2256" operator="greaterThanOrEqual">
      <formula>Q$7</formula>
    </cfRule>
  </conditionalFormatting>
  <conditionalFormatting sqref="Q63">
    <cfRule type="cellIs" dxfId="15546" priority="2251" operator="equal">
      <formula>0</formula>
    </cfRule>
    <cfRule type="cellIs" dxfId="15545" priority="2252" operator="lessThan">
      <formula>Q$7</formula>
    </cfRule>
    <cfRule type="cellIs" dxfId="15544" priority="2253" operator="greaterThanOrEqual">
      <formula>Q$7</formula>
    </cfRule>
  </conditionalFormatting>
  <conditionalFormatting sqref="Q69">
    <cfRule type="cellIs" dxfId="15543" priority="2248" operator="equal">
      <formula>0</formula>
    </cfRule>
    <cfRule type="cellIs" dxfId="15542" priority="2249" operator="lessThan">
      <formula>Q$7</formula>
    </cfRule>
    <cfRule type="cellIs" dxfId="15541" priority="2250" operator="greaterThanOrEqual">
      <formula>Q$7</formula>
    </cfRule>
  </conditionalFormatting>
  <conditionalFormatting sqref="Q70">
    <cfRule type="cellIs" dxfId="15540" priority="2245" operator="equal">
      <formula>0</formula>
    </cfRule>
    <cfRule type="cellIs" dxfId="15539" priority="2246" operator="lessThan">
      <formula>Q$7</formula>
    </cfRule>
    <cfRule type="cellIs" dxfId="15538" priority="2247" operator="greaterThanOrEqual">
      <formula>Q$7</formula>
    </cfRule>
  </conditionalFormatting>
  <conditionalFormatting sqref="Q79">
    <cfRule type="cellIs" dxfId="15537" priority="2242" operator="equal">
      <formula>0</formula>
    </cfRule>
    <cfRule type="cellIs" dxfId="15536" priority="2243" operator="lessThan">
      <formula>Q$7</formula>
    </cfRule>
    <cfRule type="cellIs" dxfId="15535" priority="2244" operator="greaterThanOrEqual">
      <formula>Q$7</formula>
    </cfRule>
  </conditionalFormatting>
  <conditionalFormatting sqref="Q89">
    <cfRule type="cellIs" dxfId="15534" priority="2239" operator="equal">
      <formula>0</formula>
    </cfRule>
    <cfRule type="cellIs" dxfId="15533" priority="2240" operator="lessThan">
      <formula>Q$7</formula>
    </cfRule>
    <cfRule type="cellIs" dxfId="15532" priority="2241" operator="greaterThanOrEqual">
      <formula>Q$7</formula>
    </cfRule>
  </conditionalFormatting>
  <conditionalFormatting sqref="Q97">
    <cfRule type="cellIs" dxfId="15531" priority="2236" operator="equal">
      <formula>0</formula>
    </cfRule>
    <cfRule type="cellIs" dxfId="15530" priority="2237" operator="lessThan">
      <formula>Q$7</formula>
    </cfRule>
    <cfRule type="cellIs" dxfId="15529" priority="2238" operator="greaterThanOrEqual">
      <formula>Q$7</formula>
    </cfRule>
  </conditionalFormatting>
  <conditionalFormatting sqref="Q108">
    <cfRule type="cellIs" dxfId="15528" priority="2233" operator="equal">
      <formula>0</formula>
    </cfRule>
    <cfRule type="cellIs" dxfId="15527" priority="2234" operator="lessThan">
      <formula>Q$7</formula>
    </cfRule>
    <cfRule type="cellIs" dxfId="15526" priority="2235" operator="greaterThanOrEqual">
      <formula>Q$7</formula>
    </cfRule>
  </conditionalFormatting>
  <conditionalFormatting sqref="Q109">
    <cfRule type="cellIs" dxfId="15525" priority="2230" operator="equal">
      <formula>0</formula>
    </cfRule>
    <cfRule type="cellIs" dxfId="15524" priority="2231" operator="lessThan">
      <formula>Q$7</formula>
    </cfRule>
    <cfRule type="cellIs" dxfId="15523" priority="2232" operator="greaterThanOrEqual">
      <formula>Q$7</formula>
    </cfRule>
  </conditionalFormatting>
  <conditionalFormatting sqref="Q124">
    <cfRule type="cellIs" dxfId="15522" priority="2227" operator="equal">
      <formula>0</formula>
    </cfRule>
    <cfRule type="cellIs" dxfId="15521" priority="2228" operator="lessThan">
      <formula>Q$7</formula>
    </cfRule>
    <cfRule type="cellIs" dxfId="15520" priority="2229" operator="greaterThanOrEqual">
      <formula>Q$7</formula>
    </cfRule>
  </conditionalFormatting>
  <conditionalFormatting sqref="Q132">
    <cfRule type="cellIs" dxfId="15519" priority="2224" operator="equal">
      <formula>0</formula>
    </cfRule>
    <cfRule type="cellIs" dxfId="15518" priority="2225" operator="lessThan">
      <formula>Q$7</formula>
    </cfRule>
    <cfRule type="cellIs" dxfId="15517" priority="2226" operator="greaterThanOrEqual">
      <formula>Q$7</formula>
    </cfRule>
  </conditionalFormatting>
  <conditionalFormatting sqref="Q144">
    <cfRule type="cellIs" dxfId="15516" priority="2221" operator="equal">
      <formula>0</formula>
    </cfRule>
    <cfRule type="cellIs" dxfId="15515" priority="2222" operator="lessThan">
      <formula>Q$7</formula>
    </cfRule>
    <cfRule type="cellIs" dxfId="15514" priority="2223" operator="greaterThanOrEqual">
      <formula>Q$7</formula>
    </cfRule>
  </conditionalFormatting>
  <conditionalFormatting sqref="Q155">
    <cfRule type="cellIs" dxfId="15513" priority="2218" operator="equal">
      <formula>0</formula>
    </cfRule>
    <cfRule type="cellIs" dxfId="15512" priority="2219" operator="lessThan">
      <formula>Q$7</formula>
    </cfRule>
    <cfRule type="cellIs" dxfId="15511" priority="2220" operator="greaterThanOrEqual">
      <formula>Q$7</formula>
    </cfRule>
  </conditionalFormatting>
  <conditionalFormatting sqref="Q162">
    <cfRule type="cellIs" dxfId="15510" priority="2215" operator="equal">
      <formula>0</formula>
    </cfRule>
    <cfRule type="cellIs" dxfId="15509" priority="2216" operator="lessThan">
      <formula>Q$7</formula>
    </cfRule>
    <cfRule type="cellIs" dxfId="15508" priority="2217" operator="greaterThanOrEqual">
      <formula>Q$7</formula>
    </cfRule>
  </conditionalFormatting>
  <conditionalFormatting sqref="Q168">
    <cfRule type="cellIs" dxfId="15507" priority="2212" operator="equal">
      <formula>0</formula>
    </cfRule>
    <cfRule type="cellIs" dxfId="15506" priority="2213" operator="lessThan">
      <formula>Q$7</formula>
    </cfRule>
    <cfRule type="cellIs" dxfId="15505" priority="2214" operator="greaterThanOrEqual">
      <formula>Q$7</formula>
    </cfRule>
  </conditionalFormatting>
  <conditionalFormatting sqref="Q177">
    <cfRule type="cellIs" dxfId="15504" priority="2209" operator="equal">
      <formula>0</formula>
    </cfRule>
    <cfRule type="cellIs" dxfId="15503" priority="2210" operator="lessThan">
      <formula>Q$7</formula>
    </cfRule>
    <cfRule type="cellIs" dxfId="15502" priority="2211" operator="greaterThanOrEqual">
      <formula>Q$7</formula>
    </cfRule>
  </conditionalFormatting>
  <conditionalFormatting sqref="Q187">
    <cfRule type="cellIs" dxfId="15501" priority="2206" operator="equal">
      <formula>0</formula>
    </cfRule>
    <cfRule type="cellIs" dxfId="15500" priority="2207" operator="lessThan">
      <formula>Q$7</formula>
    </cfRule>
    <cfRule type="cellIs" dxfId="15499" priority="2208" operator="greaterThanOrEqual">
      <formula>Q$7</formula>
    </cfRule>
  </conditionalFormatting>
  <conditionalFormatting sqref="Q188">
    <cfRule type="cellIs" dxfId="15498" priority="2203" operator="equal">
      <formula>0</formula>
    </cfRule>
    <cfRule type="cellIs" dxfId="15497" priority="2204" operator="lessThan">
      <formula>Q$7</formula>
    </cfRule>
    <cfRule type="cellIs" dxfId="15496" priority="2205" operator="greaterThanOrEqual">
      <formula>Q$7</formula>
    </cfRule>
  </conditionalFormatting>
  <conditionalFormatting sqref="Q191">
    <cfRule type="cellIs" dxfId="15495" priority="2200" operator="equal">
      <formula>0</formula>
    </cfRule>
    <cfRule type="cellIs" dxfId="15494" priority="2201" operator="lessThan">
      <formula>Q$7</formula>
    </cfRule>
    <cfRule type="cellIs" dxfId="15493" priority="2202" operator="greaterThanOrEqual">
      <formula>Q$7</formula>
    </cfRule>
  </conditionalFormatting>
  <conditionalFormatting sqref="Q197">
    <cfRule type="cellIs" dxfId="15492" priority="2197" operator="equal">
      <formula>0</formula>
    </cfRule>
    <cfRule type="cellIs" dxfId="15491" priority="2198" operator="lessThan">
      <formula>Q$7</formula>
    </cfRule>
    <cfRule type="cellIs" dxfId="15490" priority="2199" operator="greaterThanOrEqual">
      <formula>Q$7</formula>
    </cfRule>
  </conditionalFormatting>
  <conditionalFormatting sqref="Q203">
    <cfRule type="cellIs" dxfId="15489" priority="2194" operator="equal">
      <formula>0</formula>
    </cfRule>
    <cfRule type="cellIs" dxfId="15488" priority="2195" operator="lessThan">
      <formula>Q$7</formula>
    </cfRule>
    <cfRule type="cellIs" dxfId="15487" priority="2196" operator="greaterThanOrEqual">
      <formula>Q$7</formula>
    </cfRule>
  </conditionalFormatting>
  <conditionalFormatting sqref="Q213">
    <cfRule type="cellIs" dxfId="15486" priority="2191" operator="equal">
      <formula>0</formula>
    </cfRule>
    <cfRule type="cellIs" dxfId="15485" priority="2192" operator="lessThan">
      <formula>Q$7</formula>
    </cfRule>
    <cfRule type="cellIs" dxfId="15484" priority="2193" operator="greaterThanOrEqual">
      <formula>Q$7</formula>
    </cfRule>
  </conditionalFormatting>
  <conditionalFormatting sqref="Q222">
    <cfRule type="cellIs" dxfId="15483" priority="2188" operator="equal">
      <formula>0</formula>
    </cfRule>
    <cfRule type="cellIs" dxfId="15482" priority="2189" operator="lessThan">
      <formula>Q$7</formula>
    </cfRule>
    <cfRule type="cellIs" dxfId="15481" priority="2190" operator="greaterThanOrEqual">
      <formula>Q$7</formula>
    </cfRule>
  </conditionalFormatting>
  <conditionalFormatting sqref="Q223">
    <cfRule type="cellIs" dxfId="15480" priority="2185" operator="equal">
      <formula>0</formula>
    </cfRule>
    <cfRule type="cellIs" dxfId="15479" priority="2186" operator="lessThan">
      <formula>Q$7</formula>
    </cfRule>
    <cfRule type="cellIs" dxfId="15478" priority="2187" operator="greaterThanOrEqual">
      <formula>Q$7</formula>
    </cfRule>
  </conditionalFormatting>
  <conditionalFormatting sqref="Q234">
    <cfRule type="cellIs" dxfId="15477" priority="2182" operator="equal">
      <formula>0</formula>
    </cfRule>
    <cfRule type="cellIs" dxfId="15476" priority="2183" operator="lessThan">
      <formula>Q$7</formula>
    </cfRule>
    <cfRule type="cellIs" dxfId="15475" priority="2184" operator="greaterThanOrEqual">
      <formula>Q$7</formula>
    </cfRule>
  </conditionalFormatting>
  <conditionalFormatting sqref="Q238">
    <cfRule type="cellIs" dxfId="15474" priority="2179" operator="equal">
      <formula>0</formula>
    </cfRule>
    <cfRule type="cellIs" dxfId="15473" priority="2180" operator="lessThan">
      <formula>Q$7</formula>
    </cfRule>
    <cfRule type="cellIs" dxfId="15472" priority="2181" operator="greaterThanOrEqual">
      <formula>Q$7</formula>
    </cfRule>
  </conditionalFormatting>
  <conditionalFormatting sqref="Q245">
    <cfRule type="cellIs" dxfId="15471" priority="2176" operator="equal">
      <formula>0</formula>
    </cfRule>
    <cfRule type="cellIs" dxfId="15470" priority="2177" operator="lessThan">
      <formula>Q$7</formula>
    </cfRule>
    <cfRule type="cellIs" dxfId="15469" priority="2178" operator="greaterThanOrEqual">
      <formula>Q$7</formula>
    </cfRule>
  </conditionalFormatting>
  <conditionalFormatting sqref="Q253">
    <cfRule type="cellIs" dxfId="15468" priority="2173" operator="equal">
      <formula>0</formula>
    </cfRule>
    <cfRule type="cellIs" dxfId="15467" priority="2174" operator="lessThan">
      <formula>Q$7</formula>
    </cfRule>
    <cfRule type="cellIs" dxfId="15466" priority="2175" operator="greaterThanOrEqual">
      <formula>Q$7</formula>
    </cfRule>
  </conditionalFormatting>
  <conditionalFormatting sqref="Q261">
    <cfRule type="cellIs" dxfId="15465" priority="2170" operator="equal">
      <formula>0</formula>
    </cfRule>
    <cfRule type="cellIs" dxfId="15464" priority="2171" operator="lessThan">
      <formula>Q$7</formula>
    </cfRule>
    <cfRule type="cellIs" dxfId="15463" priority="2172" operator="greaterThanOrEqual">
      <formula>Q$7</formula>
    </cfRule>
  </conditionalFormatting>
  <conditionalFormatting sqref="Q262">
    <cfRule type="cellIs" dxfId="15462" priority="2167" operator="equal">
      <formula>0</formula>
    </cfRule>
    <cfRule type="cellIs" dxfId="15461" priority="2168" operator="lessThan">
      <formula>Q$7</formula>
    </cfRule>
    <cfRule type="cellIs" dxfId="15460" priority="2169" operator="greaterThanOrEqual">
      <formula>Q$7</formula>
    </cfRule>
  </conditionalFormatting>
  <conditionalFormatting sqref="Q274">
    <cfRule type="cellIs" dxfId="15459" priority="2164" operator="equal">
      <formula>0</formula>
    </cfRule>
    <cfRule type="cellIs" dxfId="15458" priority="2165" operator="lessThan">
      <formula>Q$7</formula>
    </cfRule>
    <cfRule type="cellIs" dxfId="15457" priority="2166" operator="greaterThanOrEqual">
      <formula>Q$7</formula>
    </cfRule>
  </conditionalFormatting>
  <conditionalFormatting sqref="Q289">
    <cfRule type="cellIs" dxfId="15456" priority="2161" operator="equal">
      <formula>0</formula>
    </cfRule>
    <cfRule type="cellIs" dxfId="15455" priority="2162" operator="lessThan">
      <formula>Q$7</formula>
    </cfRule>
    <cfRule type="cellIs" dxfId="15454" priority="2163" operator="greaterThanOrEqual">
      <formula>Q$7</formula>
    </cfRule>
  </conditionalFormatting>
  <conditionalFormatting sqref="Q280">
    <cfRule type="cellIs" dxfId="15453" priority="2158" operator="equal">
      <formula>0</formula>
    </cfRule>
    <cfRule type="cellIs" dxfId="15452" priority="2159" operator="lessThan">
      <formula>Q$7</formula>
    </cfRule>
    <cfRule type="cellIs" dxfId="15451" priority="2160" operator="greaterThanOrEqual">
      <formula>Q$7</formula>
    </cfRule>
  </conditionalFormatting>
  <conditionalFormatting sqref="Q297">
    <cfRule type="cellIs" dxfId="15450" priority="2155" operator="equal">
      <formula>0</formula>
    </cfRule>
    <cfRule type="cellIs" dxfId="15449" priority="2156" operator="lessThan">
      <formula>Q$7</formula>
    </cfRule>
    <cfRule type="cellIs" dxfId="15448" priority="2157" operator="greaterThanOrEqual">
      <formula>Q$7</formula>
    </cfRule>
  </conditionalFormatting>
  <conditionalFormatting sqref="Q305">
    <cfRule type="cellIs" dxfId="15447" priority="2152" operator="equal">
      <formula>0</formula>
    </cfRule>
    <cfRule type="cellIs" dxfId="15446" priority="2153" operator="lessThan">
      <formula>Q$7</formula>
    </cfRule>
    <cfRule type="cellIs" dxfId="15445" priority="2154" operator="greaterThanOrEqual">
      <formula>Q$7</formula>
    </cfRule>
  </conditionalFormatting>
  <conditionalFormatting sqref="Q311">
    <cfRule type="cellIs" dxfId="15444" priority="2149" operator="equal">
      <formula>0</formula>
    </cfRule>
    <cfRule type="cellIs" dxfId="15443" priority="2150" operator="lessThan">
      <formula>Q$7</formula>
    </cfRule>
    <cfRule type="cellIs" dxfId="15442" priority="2151" operator="greaterThanOrEqual">
      <formula>Q$7</formula>
    </cfRule>
  </conditionalFormatting>
  <conditionalFormatting sqref="Q312">
    <cfRule type="cellIs" dxfId="15441" priority="2146" operator="equal">
      <formula>0</formula>
    </cfRule>
    <cfRule type="cellIs" dxfId="15440" priority="2147" operator="lessThan">
      <formula>Q$7</formula>
    </cfRule>
    <cfRule type="cellIs" dxfId="15439" priority="2148" operator="greaterThanOrEqual">
      <formula>Q$7</formula>
    </cfRule>
  </conditionalFormatting>
  <conditionalFormatting sqref="Q320">
    <cfRule type="cellIs" dxfId="15438" priority="2143" operator="equal">
      <formula>0</formula>
    </cfRule>
    <cfRule type="cellIs" dxfId="15437" priority="2144" operator="lessThan">
      <formula>Q$7</formula>
    </cfRule>
    <cfRule type="cellIs" dxfId="15436" priority="2145" operator="greaterThanOrEqual">
      <formula>Q$7</formula>
    </cfRule>
  </conditionalFormatting>
  <conditionalFormatting sqref="Q327">
    <cfRule type="cellIs" dxfId="15435" priority="2140" operator="equal">
      <formula>0</formula>
    </cfRule>
    <cfRule type="cellIs" dxfId="15434" priority="2141" operator="lessThan">
      <formula>Q$7</formula>
    </cfRule>
    <cfRule type="cellIs" dxfId="15433" priority="2142" operator="greaterThanOrEqual">
      <formula>Q$7</formula>
    </cfRule>
  </conditionalFormatting>
  <conditionalFormatting sqref="Q341">
    <cfRule type="cellIs" dxfId="15432" priority="2137" operator="equal">
      <formula>0</formula>
    </cfRule>
    <cfRule type="cellIs" dxfId="15431" priority="2138" operator="lessThan">
      <formula>Q$7</formula>
    </cfRule>
    <cfRule type="cellIs" dxfId="15430" priority="2139" operator="greaterThanOrEqual">
      <formula>Q$7</formula>
    </cfRule>
  </conditionalFormatting>
  <conditionalFormatting sqref="Q350">
    <cfRule type="cellIs" dxfId="15429" priority="2134" operator="equal">
      <formula>0</formula>
    </cfRule>
    <cfRule type="cellIs" dxfId="15428" priority="2135" operator="lessThan">
      <formula>Q$7</formula>
    </cfRule>
    <cfRule type="cellIs" dxfId="15427" priority="2136" operator="greaterThanOrEqual">
      <formula>Q$7</formula>
    </cfRule>
  </conditionalFormatting>
  <conditionalFormatting sqref="Q362">
    <cfRule type="cellIs" dxfId="15426" priority="2131" operator="equal">
      <formula>0</formula>
    </cfRule>
    <cfRule type="cellIs" dxfId="15425" priority="2132" operator="lessThan">
      <formula>Q$7</formula>
    </cfRule>
    <cfRule type="cellIs" dxfId="15424" priority="2133" operator="greaterThanOrEqual">
      <formula>Q$7</formula>
    </cfRule>
  </conditionalFormatting>
  <conditionalFormatting sqref="Q363">
    <cfRule type="cellIs" dxfId="15423" priority="2128" operator="equal">
      <formula>0</formula>
    </cfRule>
    <cfRule type="cellIs" dxfId="15422" priority="2129" operator="lessThan">
      <formula>Q$7</formula>
    </cfRule>
    <cfRule type="cellIs" dxfId="15421" priority="2130" operator="greaterThanOrEqual">
      <formula>Q$7</formula>
    </cfRule>
  </conditionalFormatting>
  <conditionalFormatting sqref="Q376">
    <cfRule type="cellIs" dxfId="15420" priority="2125" operator="equal">
      <formula>0</formula>
    </cfRule>
    <cfRule type="cellIs" dxfId="15419" priority="2126" operator="lessThan">
      <formula>Q$7</formula>
    </cfRule>
    <cfRule type="cellIs" dxfId="15418" priority="2127" operator="greaterThanOrEqual">
      <formula>Q$7</formula>
    </cfRule>
  </conditionalFormatting>
  <conditionalFormatting sqref="Q384">
    <cfRule type="cellIs" dxfId="15417" priority="2122" operator="equal">
      <formula>0</formula>
    </cfRule>
    <cfRule type="cellIs" dxfId="15416" priority="2123" operator="lessThan">
      <formula>Q$7</formula>
    </cfRule>
    <cfRule type="cellIs" dxfId="15415" priority="2124" operator="greaterThanOrEqual">
      <formula>Q$7</formula>
    </cfRule>
  </conditionalFormatting>
  <conditionalFormatting sqref="Q390">
    <cfRule type="cellIs" dxfId="15414" priority="2119" operator="equal">
      <formula>0</formula>
    </cfRule>
    <cfRule type="cellIs" dxfId="15413" priority="2120" operator="lessThan">
      <formula>Q$7</formula>
    </cfRule>
    <cfRule type="cellIs" dxfId="15412" priority="2121" operator="greaterThanOrEqual">
      <formula>Q$7</formula>
    </cfRule>
  </conditionalFormatting>
  <conditionalFormatting sqref="Q397">
    <cfRule type="cellIs" dxfId="15411" priority="2116" operator="equal">
      <formula>0</formula>
    </cfRule>
    <cfRule type="cellIs" dxfId="15410" priority="2117" operator="lessThan">
      <formula>Q$7</formula>
    </cfRule>
    <cfRule type="cellIs" dxfId="15409" priority="2118" operator="greaterThanOrEqual">
      <formula>Q$7</formula>
    </cfRule>
  </conditionalFormatting>
  <conditionalFormatting sqref="Q11">
    <cfRule type="cellIs" dxfId="15408" priority="2110" operator="equal">
      <formula>0</formula>
    </cfRule>
    <cfRule type="cellIs" dxfId="15407" priority="2111" operator="lessThan">
      <formula>Q$7</formula>
    </cfRule>
    <cfRule type="cellIs" dxfId="15406" priority="2112" operator="greaterThanOrEqual">
      <formula>Q$7</formula>
    </cfRule>
  </conditionalFormatting>
  <conditionalFormatting sqref="Q12:Q20">
    <cfRule type="cellIs" dxfId="15405" priority="2107" operator="equal">
      <formula>0</formula>
    </cfRule>
    <cfRule type="cellIs" dxfId="15404" priority="2108" operator="lessThan">
      <formula>Q$7</formula>
    </cfRule>
    <cfRule type="cellIs" dxfId="15403" priority="2109" operator="greaterThanOrEqual">
      <formula>Q$7</formula>
    </cfRule>
  </conditionalFormatting>
  <conditionalFormatting sqref="Q22:Q31">
    <cfRule type="cellIs" dxfId="15402" priority="2104" operator="equal">
      <formula>0</formula>
    </cfRule>
    <cfRule type="cellIs" dxfId="15401" priority="2105" operator="lessThan">
      <formula>Q$7</formula>
    </cfRule>
    <cfRule type="cellIs" dxfId="15400" priority="2106" operator="greaterThanOrEqual">
      <formula>Q$7</formula>
    </cfRule>
  </conditionalFormatting>
  <conditionalFormatting sqref="Q33:Q37">
    <cfRule type="cellIs" dxfId="15399" priority="2101" operator="equal">
      <formula>0</formula>
    </cfRule>
    <cfRule type="cellIs" dxfId="15398" priority="2102" operator="lessThan">
      <formula>Q$7</formula>
    </cfRule>
    <cfRule type="cellIs" dxfId="15397" priority="2103" operator="greaterThanOrEqual">
      <formula>Q$7</formula>
    </cfRule>
  </conditionalFormatting>
  <conditionalFormatting sqref="Q39:Q45">
    <cfRule type="cellIs" dxfId="15396" priority="2098" operator="equal">
      <formula>0</formula>
    </cfRule>
    <cfRule type="cellIs" dxfId="15395" priority="2099" operator="lessThan">
      <formula>Q$7</formula>
    </cfRule>
    <cfRule type="cellIs" dxfId="15394" priority="2100" operator="greaterThanOrEqual">
      <formula>Q$7</formula>
    </cfRule>
  </conditionalFormatting>
  <conditionalFormatting sqref="Q47:Q53">
    <cfRule type="cellIs" dxfId="15393" priority="2095" operator="equal">
      <formula>0</formula>
    </cfRule>
    <cfRule type="cellIs" dxfId="15392" priority="2096" operator="lessThan">
      <formula>Q$7</formula>
    </cfRule>
    <cfRule type="cellIs" dxfId="15391" priority="2097" operator="greaterThanOrEqual">
      <formula>Q$7</formula>
    </cfRule>
  </conditionalFormatting>
  <conditionalFormatting sqref="Q55:Q62">
    <cfRule type="cellIs" dxfId="15390" priority="2092" operator="equal">
      <formula>0</formula>
    </cfRule>
    <cfRule type="cellIs" dxfId="15389" priority="2093" operator="lessThan">
      <formula>Q$7</formula>
    </cfRule>
    <cfRule type="cellIs" dxfId="15388" priority="2094" operator="greaterThanOrEqual">
      <formula>Q$7</formula>
    </cfRule>
  </conditionalFormatting>
  <conditionalFormatting sqref="Q64:Q67">
    <cfRule type="cellIs" dxfId="15387" priority="2089" operator="equal">
      <formula>0</formula>
    </cfRule>
    <cfRule type="cellIs" dxfId="15386" priority="2090" operator="lessThan">
      <formula>Q$7</formula>
    </cfRule>
    <cfRule type="cellIs" dxfId="15385" priority="2091" operator="greaterThanOrEqual">
      <formula>Q$7</formula>
    </cfRule>
  </conditionalFormatting>
  <conditionalFormatting sqref="Q71:Q78">
    <cfRule type="cellIs" dxfId="15384" priority="2086" operator="equal">
      <formula>0</formula>
    </cfRule>
    <cfRule type="cellIs" dxfId="15383" priority="2087" operator="lessThan">
      <formula>Q$7</formula>
    </cfRule>
    <cfRule type="cellIs" dxfId="15382" priority="2088" operator="greaterThanOrEqual">
      <formula>Q$7</formula>
    </cfRule>
  </conditionalFormatting>
  <conditionalFormatting sqref="Q80:Q88">
    <cfRule type="cellIs" dxfId="15381" priority="2083" operator="equal">
      <formula>0</formula>
    </cfRule>
    <cfRule type="cellIs" dxfId="15380" priority="2084" operator="lessThan">
      <formula>Q$7</formula>
    </cfRule>
    <cfRule type="cellIs" dxfId="15379" priority="2085" operator="greaterThanOrEqual">
      <formula>Q$7</formula>
    </cfRule>
  </conditionalFormatting>
  <conditionalFormatting sqref="Q90:Q96">
    <cfRule type="cellIs" dxfId="15378" priority="2080" operator="equal">
      <formula>0</formula>
    </cfRule>
    <cfRule type="cellIs" dxfId="15377" priority="2081" operator="lessThan">
      <formula>Q$7</formula>
    </cfRule>
    <cfRule type="cellIs" dxfId="15376" priority="2082" operator="greaterThanOrEqual">
      <formula>Q$7</formula>
    </cfRule>
  </conditionalFormatting>
  <conditionalFormatting sqref="Q98:Q106">
    <cfRule type="cellIs" dxfId="15375" priority="2077" operator="equal">
      <formula>0</formula>
    </cfRule>
    <cfRule type="cellIs" dxfId="15374" priority="2078" operator="lessThan">
      <formula>Q$7</formula>
    </cfRule>
    <cfRule type="cellIs" dxfId="15373" priority="2079" operator="greaterThanOrEqual">
      <formula>Q$7</formula>
    </cfRule>
  </conditionalFormatting>
  <conditionalFormatting sqref="Q110:Q123">
    <cfRule type="cellIs" dxfId="15372" priority="2074" operator="equal">
      <formula>0</formula>
    </cfRule>
    <cfRule type="cellIs" dxfId="15371" priority="2075" operator="lessThan">
      <formula>Q$7</formula>
    </cfRule>
    <cfRule type="cellIs" dxfId="15370" priority="2076" operator="greaterThanOrEqual">
      <formula>Q$7</formula>
    </cfRule>
  </conditionalFormatting>
  <conditionalFormatting sqref="Q125:Q131">
    <cfRule type="cellIs" dxfId="15369" priority="2071" operator="equal">
      <formula>0</formula>
    </cfRule>
    <cfRule type="cellIs" dxfId="15368" priority="2072" operator="lessThan">
      <formula>Q$7</formula>
    </cfRule>
    <cfRule type="cellIs" dxfId="15367" priority="2073" operator="greaterThanOrEqual">
      <formula>Q$7</formula>
    </cfRule>
  </conditionalFormatting>
  <conditionalFormatting sqref="Q133:Q143">
    <cfRule type="cellIs" dxfId="15366" priority="2068" operator="equal">
      <formula>0</formula>
    </cfRule>
    <cfRule type="cellIs" dxfId="15365" priority="2069" operator="lessThan">
      <formula>Q$7</formula>
    </cfRule>
    <cfRule type="cellIs" dxfId="15364" priority="2070" operator="greaterThanOrEqual">
      <formula>Q$7</formula>
    </cfRule>
  </conditionalFormatting>
  <conditionalFormatting sqref="Q145:Q154">
    <cfRule type="cellIs" dxfId="15363" priority="2065" operator="equal">
      <formula>0</formula>
    </cfRule>
    <cfRule type="cellIs" dxfId="15362" priority="2066" operator="lessThan">
      <formula>Q$7</formula>
    </cfRule>
    <cfRule type="cellIs" dxfId="15361" priority="2067" operator="greaterThanOrEqual">
      <formula>Q$7</formula>
    </cfRule>
  </conditionalFormatting>
  <conditionalFormatting sqref="Q156:Q161">
    <cfRule type="cellIs" dxfId="15360" priority="2062" operator="equal">
      <formula>0</formula>
    </cfRule>
    <cfRule type="cellIs" dxfId="15359" priority="2063" operator="lessThan">
      <formula>Q$7</formula>
    </cfRule>
    <cfRule type="cellIs" dxfId="15358" priority="2064" operator="greaterThanOrEqual">
      <formula>Q$7</formula>
    </cfRule>
  </conditionalFormatting>
  <conditionalFormatting sqref="Q163:Q167">
    <cfRule type="cellIs" dxfId="15357" priority="2059" operator="equal">
      <formula>0</formula>
    </cfRule>
    <cfRule type="cellIs" dxfId="15356" priority="2060" operator="lessThan">
      <formula>Q$7</formula>
    </cfRule>
    <cfRule type="cellIs" dxfId="15355" priority="2061" operator="greaterThanOrEqual">
      <formula>Q$7</formula>
    </cfRule>
  </conditionalFormatting>
  <conditionalFormatting sqref="Q169:Q176">
    <cfRule type="cellIs" dxfId="15354" priority="2056" operator="equal">
      <formula>0</formula>
    </cfRule>
    <cfRule type="cellIs" dxfId="15353" priority="2057" operator="lessThan">
      <formula>Q$7</formula>
    </cfRule>
    <cfRule type="cellIs" dxfId="15352" priority="2058" operator="greaterThanOrEqual">
      <formula>Q$7</formula>
    </cfRule>
  </conditionalFormatting>
  <conditionalFormatting sqref="Q178:Q185">
    <cfRule type="cellIs" dxfId="15351" priority="2053" operator="equal">
      <formula>0</formula>
    </cfRule>
    <cfRule type="cellIs" dxfId="15350" priority="2054" operator="lessThan">
      <formula>Q$7</formula>
    </cfRule>
    <cfRule type="cellIs" dxfId="15349" priority="2055" operator="greaterThanOrEqual">
      <formula>Q$7</formula>
    </cfRule>
  </conditionalFormatting>
  <conditionalFormatting sqref="Q189:Q190">
    <cfRule type="cellIs" dxfId="15348" priority="2050" operator="equal">
      <formula>0</formula>
    </cfRule>
    <cfRule type="cellIs" dxfId="15347" priority="2051" operator="lessThan">
      <formula>Q$7</formula>
    </cfRule>
    <cfRule type="cellIs" dxfId="15346" priority="2052" operator="greaterThanOrEqual">
      <formula>Q$7</formula>
    </cfRule>
  </conditionalFormatting>
  <conditionalFormatting sqref="Q192:Q196">
    <cfRule type="cellIs" dxfId="15345" priority="2047" operator="equal">
      <formula>0</formula>
    </cfRule>
    <cfRule type="cellIs" dxfId="15344" priority="2048" operator="lessThan">
      <formula>Q$7</formula>
    </cfRule>
    <cfRule type="cellIs" dxfId="15343" priority="2049" operator="greaterThanOrEqual">
      <formula>Q$7</formula>
    </cfRule>
  </conditionalFormatting>
  <conditionalFormatting sqref="Q198:Q202">
    <cfRule type="cellIs" dxfId="15342" priority="2044" operator="equal">
      <formula>0</formula>
    </cfRule>
    <cfRule type="cellIs" dxfId="15341" priority="2045" operator="lessThan">
      <formula>Q$7</formula>
    </cfRule>
    <cfRule type="cellIs" dxfId="15340" priority="2046" operator="greaterThanOrEqual">
      <formula>Q$7</formula>
    </cfRule>
  </conditionalFormatting>
  <conditionalFormatting sqref="Q204:Q212">
    <cfRule type="cellIs" dxfId="15339" priority="2041" operator="equal">
      <formula>0</formula>
    </cfRule>
    <cfRule type="cellIs" dxfId="15338" priority="2042" operator="lessThan">
      <formula>Q$7</formula>
    </cfRule>
    <cfRule type="cellIs" dxfId="15337" priority="2043" operator="greaterThanOrEqual">
      <formula>Q$7</formula>
    </cfRule>
  </conditionalFormatting>
  <conditionalFormatting sqref="Q214:Q220">
    <cfRule type="cellIs" dxfId="15336" priority="2038" operator="equal">
      <formula>0</formula>
    </cfRule>
    <cfRule type="cellIs" dxfId="15335" priority="2039" operator="lessThan">
      <formula>Q$7</formula>
    </cfRule>
    <cfRule type="cellIs" dxfId="15334" priority="2040" operator="greaterThanOrEqual">
      <formula>Q$7</formula>
    </cfRule>
  </conditionalFormatting>
  <conditionalFormatting sqref="Q224:Q233">
    <cfRule type="cellIs" dxfId="15333" priority="2035" operator="equal">
      <formula>0</formula>
    </cfRule>
    <cfRule type="cellIs" dxfId="15332" priority="2036" operator="lessThan">
      <formula>Q$7</formula>
    </cfRule>
    <cfRule type="cellIs" dxfId="15331" priority="2037" operator="greaterThanOrEqual">
      <formula>Q$7</formula>
    </cfRule>
  </conditionalFormatting>
  <conditionalFormatting sqref="Q235:Q237">
    <cfRule type="cellIs" dxfId="15330" priority="2032" operator="equal">
      <formula>0</formula>
    </cfRule>
    <cfRule type="cellIs" dxfId="15329" priority="2033" operator="lessThan">
      <formula>Q$7</formula>
    </cfRule>
    <cfRule type="cellIs" dxfId="15328" priority="2034" operator="greaterThanOrEqual">
      <formula>Q$7</formula>
    </cfRule>
  </conditionalFormatting>
  <conditionalFormatting sqref="Q239:Q244">
    <cfRule type="cellIs" dxfId="15327" priority="2029" operator="equal">
      <formula>0</formula>
    </cfRule>
    <cfRule type="cellIs" dxfId="15326" priority="2030" operator="lessThan">
      <formula>Q$7</formula>
    </cfRule>
    <cfRule type="cellIs" dxfId="15325" priority="2031" operator="greaterThanOrEqual">
      <formula>Q$7</formula>
    </cfRule>
  </conditionalFormatting>
  <conditionalFormatting sqref="Q246:Q252">
    <cfRule type="cellIs" dxfId="15324" priority="2026" operator="equal">
      <formula>0</formula>
    </cfRule>
    <cfRule type="cellIs" dxfId="15323" priority="2027" operator="lessThan">
      <formula>Q$7</formula>
    </cfRule>
    <cfRule type="cellIs" dxfId="15322" priority="2028" operator="greaterThanOrEqual">
      <formula>Q$7</formula>
    </cfRule>
  </conditionalFormatting>
  <conditionalFormatting sqref="Q254:Q259">
    <cfRule type="cellIs" dxfId="15321" priority="2023" operator="equal">
      <formula>0</formula>
    </cfRule>
    <cfRule type="cellIs" dxfId="15320" priority="2024" operator="lessThan">
      <formula>Q$7</formula>
    </cfRule>
    <cfRule type="cellIs" dxfId="15319" priority="2025" operator="greaterThanOrEqual">
      <formula>Q$7</formula>
    </cfRule>
  </conditionalFormatting>
  <conditionalFormatting sqref="Q263:Q269">
    <cfRule type="cellIs" dxfId="15318" priority="2020" operator="equal">
      <formula>0</formula>
    </cfRule>
    <cfRule type="cellIs" dxfId="15317" priority="2021" operator="lessThan">
      <formula>Q$7</formula>
    </cfRule>
    <cfRule type="cellIs" dxfId="15316" priority="2022" operator="greaterThanOrEqual">
      <formula>Q$7</formula>
    </cfRule>
  </conditionalFormatting>
  <conditionalFormatting sqref="Q271:Q273">
    <cfRule type="cellIs" dxfId="15315" priority="2017" operator="equal">
      <formula>0</formula>
    </cfRule>
    <cfRule type="cellIs" dxfId="15314" priority="2018" operator="lessThan">
      <formula>Q$7</formula>
    </cfRule>
    <cfRule type="cellIs" dxfId="15313" priority="2019" operator="greaterThanOrEqual">
      <formula>Q$7</formula>
    </cfRule>
  </conditionalFormatting>
  <conditionalFormatting sqref="Q275:Q279">
    <cfRule type="cellIs" dxfId="15312" priority="2014" operator="equal">
      <formula>0</formula>
    </cfRule>
    <cfRule type="cellIs" dxfId="15311" priority="2015" operator="lessThan">
      <formula>Q$7</formula>
    </cfRule>
    <cfRule type="cellIs" dxfId="15310" priority="2016" operator="greaterThanOrEqual">
      <formula>Q$7</formula>
    </cfRule>
  </conditionalFormatting>
  <conditionalFormatting sqref="Q281:Q288">
    <cfRule type="cellIs" dxfId="15309" priority="2011" operator="equal">
      <formula>0</formula>
    </cfRule>
    <cfRule type="cellIs" dxfId="15308" priority="2012" operator="lessThan">
      <formula>Q$7</formula>
    </cfRule>
    <cfRule type="cellIs" dxfId="15307" priority="2013" operator="greaterThanOrEqual">
      <formula>Q$7</formula>
    </cfRule>
  </conditionalFormatting>
  <conditionalFormatting sqref="Q290:Q296">
    <cfRule type="cellIs" dxfId="15306" priority="2008" operator="equal">
      <formula>0</formula>
    </cfRule>
    <cfRule type="cellIs" dxfId="15305" priority="2009" operator="lessThan">
      <formula>Q$7</formula>
    </cfRule>
    <cfRule type="cellIs" dxfId="15304" priority="2010" operator="greaterThanOrEqual">
      <formula>Q$7</formula>
    </cfRule>
  </conditionalFormatting>
  <conditionalFormatting sqref="Q298:Q304">
    <cfRule type="cellIs" dxfId="15303" priority="2005" operator="equal">
      <formula>0</formula>
    </cfRule>
    <cfRule type="cellIs" dxfId="15302" priority="2006" operator="lessThan">
      <formula>Q$7</formula>
    </cfRule>
    <cfRule type="cellIs" dxfId="15301" priority="2007" operator="greaterThanOrEqual">
      <formula>Q$7</formula>
    </cfRule>
  </conditionalFormatting>
  <conditionalFormatting sqref="Q306:Q309">
    <cfRule type="cellIs" dxfId="15300" priority="2002" operator="equal">
      <formula>0</formula>
    </cfRule>
    <cfRule type="cellIs" dxfId="15299" priority="2003" operator="lessThan">
      <formula>Q$7</formula>
    </cfRule>
    <cfRule type="cellIs" dxfId="15298" priority="2004" operator="greaterThanOrEqual">
      <formula>Q$7</formula>
    </cfRule>
  </conditionalFormatting>
  <conditionalFormatting sqref="Q313:Q319">
    <cfRule type="cellIs" dxfId="15297" priority="1999" operator="equal">
      <formula>0</formula>
    </cfRule>
    <cfRule type="cellIs" dxfId="15296" priority="2000" operator="lessThan">
      <formula>Q$7</formula>
    </cfRule>
    <cfRule type="cellIs" dxfId="15295" priority="2001" operator="greaterThanOrEqual">
      <formula>Q$7</formula>
    </cfRule>
  </conditionalFormatting>
  <conditionalFormatting sqref="Q328:Q340">
    <cfRule type="cellIs" dxfId="15294" priority="1993" operator="equal">
      <formula>0</formula>
    </cfRule>
    <cfRule type="cellIs" dxfId="15293" priority="1994" operator="lessThan">
      <formula>Q$7</formula>
    </cfRule>
    <cfRule type="cellIs" dxfId="15292" priority="1995" operator="greaterThanOrEqual">
      <formula>Q$7</formula>
    </cfRule>
  </conditionalFormatting>
  <conditionalFormatting sqref="Q342:Q349">
    <cfRule type="cellIs" dxfId="15291" priority="1990" operator="equal">
      <formula>0</formula>
    </cfRule>
    <cfRule type="cellIs" dxfId="15290" priority="1991" operator="lessThan">
      <formula>Q$7</formula>
    </cfRule>
    <cfRule type="cellIs" dxfId="15289" priority="1992" operator="greaterThanOrEqual">
      <formula>Q$7</formula>
    </cfRule>
  </conditionalFormatting>
  <conditionalFormatting sqref="Q351:Q360">
    <cfRule type="cellIs" dxfId="15288" priority="1987" operator="equal">
      <formula>0</formula>
    </cfRule>
    <cfRule type="cellIs" dxfId="15287" priority="1988" operator="lessThan">
      <formula>Q$7</formula>
    </cfRule>
    <cfRule type="cellIs" dxfId="15286" priority="1989" operator="greaterThanOrEqual">
      <formula>Q$7</formula>
    </cfRule>
  </conditionalFormatting>
  <conditionalFormatting sqref="Q364:Q375">
    <cfRule type="cellIs" dxfId="15285" priority="1984" operator="equal">
      <formula>0</formula>
    </cfRule>
    <cfRule type="cellIs" dxfId="15284" priority="1985" operator="lessThan">
      <formula>Q$7</formula>
    </cfRule>
    <cfRule type="cellIs" dxfId="15283" priority="1986" operator="greaterThanOrEqual">
      <formula>Q$7</formula>
    </cfRule>
  </conditionalFormatting>
  <conditionalFormatting sqref="Q377:Q383">
    <cfRule type="cellIs" dxfId="15282" priority="1981" operator="equal">
      <formula>0</formula>
    </cfRule>
    <cfRule type="cellIs" dxfId="15281" priority="1982" operator="lessThan">
      <formula>Q$7</formula>
    </cfRule>
    <cfRule type="cellIs" dxfId="15280" priority="1983" operator="greaterThanOrEqual">
      <formula>Q$7</formula>
    </cfRule>
  </conditionalFormatting>
  <conditionalFormatting sqref="Q385:Q389">
    <cfRule type="cellIs" dxfId="15279" priority="1978" operator="equal">
      <formula>0</formula>
    </cfRule>
    <cfRule type="cellIs" dxfId="15278" priority="1979" operator="lessThan">
      <formula>Q$7</formula>
    </cfRule>
    <cfRule type="cellIs" dxfId="15277" priority="1980" operator="greaterThanOrEqual">
      <formula>Q$7</formula>
    </cfRule>
  </conditionalFormatting>
  <conditionalFormatting sqref="Q391:Q396">
    <cfRule type="cellIs" dxfId="15276" priority="1975" operator="equal">
      <formula>0</formula>
    </cfRule>
    <cfRule type="cellIs" dxfId="15275" priority="1976" operator="lessThan">
      <formula>Q$7</formula>
    </cfRule>
    <cfRule type="cellIs" dxfId="15274" priority="1977" operator="greaterThanOrEqual">
      <formula>Q$7</formula>
    </cfRule>
  </conditionalFormatting>
  <conditionalFormatting sqref="Q398:Q406">
    <cfRule type="cellIs" dxfId="15273" priority="1972" operator="equal">
      <formula>0</formula>
    </cfRule>
    <cfRule type="cellIs" dxfId="15272" priority="1973" operator="lessThan">
      <formula>Q$7</formula>
    </cfRule>
    <cfRule type="cellIs" dxfId="15271" priority="1974" operator="greaterThanOrEqual">
      <formula>Q$7</formula>
    </cfRule>
  </conditionalFormatting>
  <conditionalFormatting sqref="Q408">
    <cfRule type="cellIs" dxfId="15270" priority="1969" operator="equal">
      <formula>0</formula>
    </cfRule>
    <cfRule type="cellIs" dxfId="15269" priority="1970" operator="lessThan">
      <formula>Q$7</formula>
    </cfRule>
    <cfRule type="cellIs" dxfId="15268" priority="1971" operator="greaterThanOrEqual">
      <formula>Q$7</formula>
    </cfRule>
  </conditionalFormatting>
  <conditionalFormatting sqref="G10">
    <cfRule type="cellIs" dxfId="15267" priority="1565" operator="equal">
      <formula>0</formula>
    </cfRule>
    <cfRule type="cellIs" dxfId="15266" priority="1566" operator="lessThan">
      <formula>E10</formula>
    </cfRule>
    <cfRule type="cellIs" dxfId="15265" priority="1567" operator="lessThan">
      <formula>F10</formula>
    </cfRule>
    <cfRule type="cellIs" dxfId="15264" priority="1568" operator="greaterThanOrEqual">
      <formula>F10</formula>
    </cfRule>
  </conditionalFormatting>
  <conditionalFormatting sqref="G21">
    <cfRule type="cellIs" dxfId="15263" priority="1521" operator="equal">
      <formula>0</formula>
    </cfRule>
    <cfRule type="cellIs" dxfId="15262" priority="1522" operator="lessThan">
      <formula>E21</formula>
    </cfRule>
    <cfRule type="cellIs" dxfId="15261" priority="1523" operator="lessThan">
      <formula>F21</formula>
    </cfRule>
    <cfRule type="cellIs" dxfId="15260" priority="1524" operator="greaterThanOrEqual">
      <formula>F21</formula>
    </cfRule>
  </conditionalFormatting>
  <conditionalFormatting sqref="G32">
    <cfRule type="cellIs" dxfId="15259" priority="1477" operator="equal">
      <formula>0</formula>
    </cfRule>
    <cfRule type="cellIs" dxfId="15258" priority="1478" operator="lessThan">
      <formula>E32</formula>
    </cfRule>
    <cfRule type="cellIs" dxfId="15257" priority="1479" operator="lessThan">
      <formula>F32</formula>
    </cfRule>
    <cfRule type="cellIs" dxfId="15256" priority="1480" operator="greaterThanOrEqual">
      <formula>F32</formula>
    </cfRule>
  </conditionalFormatting>
  <conditionalFormatting sqref="G38">
    <cfRule type="cellIs" dxfId="15255" priority="1453" operator="equal">
      <formula>0</formula>
    </cfRule>
    <cfRule type="cellIs" dxfId="15254" priority="1454" operator="lessThan">
      <formula>E38</formula>
    </cfRule>
    <cfRule type="cellIs" dxfId="15253" priority="1455" operator="lessThan">
      <formula>F38</formula>
    </cfRule>
    <cfRule type="cellIs" dxfId="15252" priority="1456" operator="greaterThanOrEqual">
      <formula>F38</formula>
    </cfRule>
  </conditionalFormatting>
  <conditionalFormatting sqref="G46">
    <cfRule type="cellIs" dxfId="15251" priority="1421" operator="equal">
      <formula>0</formula>
    </cfRule>
    <cfRule type="cellIs" dxfId="15250" priority="1422" operator="lessThan">
      <formula>E46</formula>
    </cfRule>
    <cfRule type="cellIs" dxfId="15249" priority="1423" operator="lessThan">
      <formula>F46</formula>
    </cfRule>
    <cfRule type="cellIs" dxfId="15248" priority="1424" operator="greaterThanOrEqual">
      <formula>F46</formula>
    </cfRule>
  </conditionalFormatting>
  <conditionalFormatting sqref="G54">
    <cfRule type="cellIs" dxfId="15247" priority="1389" operator="equal">
      <formula>0</formula>
    </cfRule>
    <cfRule type="cellIs" dxfId="15246" priority="1390" operator="lessThan">
      <formula>E54</formula>
    </cfRule>
    <cfRule type="cellIs" dxfId="15245" priority="1391" operator="lessThan">
      <formula>F54</formula>
    </cfRule>
    <cfRule type="cellIs" dxfId="15244" priority="1392" operator="greaterThanOrEqual">
      <formula>F54</formula>
    </cfRule>
  </conditionalFormatting>
  <conditionalFormatting sqref="G63">
    <cfRule type="cellIs" dxfId="15243" priority="1353" operator="equal">
      <formula>0</formula>
    </cfRule>
    <cfRule type="cellIs" dxfId="15242" priority="1354" operator="lessThan">
      <formula>E63</formula>
    </cfRule>
    <cfRule type="cellIs" dxfId="15241" priority="1355" operator="lessThan">
      <formula>F63</formula>
    </cfRule>
    <cfRule type="cellIs" dxfId="15240" priority="1356" operator="greaterThanOrEqual">
      <formula>F63</formula>
    </cfRule>
  </conditionalFormatting>
  <conditionalFormatting sqref="G70">
    <cfRule type="cellIs" dxfId="15239" priority="1329" operator="equal">
      <formula>0</formula>
    </cfRule>
    <cfRule type="cellIs" dxfId="15238" priority="1330" operator="lessThan">
      <formula>E70</formula>
    </cfRule>
    <cfRule type="cellIs" dxfId="15237" priority="1331" operator="lessThan">
      <formula>F70</formula>
    </cfRule>
    <cfRule type="cellIs" dxfId="15236" priority="1332" operator="greaterThanOrEqual">
      <formula>F70</formula>
    </cfRule>
  </conditionalFormatting>
  <conditionalFormatting sqref="G79">
    <cfRule type="cellIs" dxfId="15235" priority="1293" operator="equal">
      <formula>0</formula>
    </cfRule>
    <cfRule type="cellIs" dxfId="15234" priority="1294" operator="lessThan">
      <formula>E79</formula>
    </cfRule>
    <cfRule type="cellIs" dxfId="15233" priority="1295" operator="lessThan">
      <formula>F79</formula>
    </cfRule>
    <cfRule type="cellIs" dxfId="15232" priority="1296" operator="greaterThanOrEqual">
      <formula>F79</formula>
    </cfRule>
  </conditionalFormatting>
  <conditionalFormatting sqref="G89">
    <cfRule type="cellIs" dxfId="15231" priority="1253" operator="equal">
      <formula>0</formula>
    </cfRule>
    <cfRule type="cellIs" dxfId="15230" priority="1254" operator="lessThan">
      <formula>E89</formula>
    </cfRule>
    <cfRule type="cellIs" dxfId="15229" priority="1255" operator="lessThan">
      <formula>F89</formula>
    </cfRule>
    <cfRule type="cellIs" dxfId="15228" priority="1256" operator="greaterThanOrEqual">
      <formula>F89</formula>
    </cfRule>
  </conditionalFormatting>
  <conditionalFormatting sqref="G97">
    <cfRule type="cellIs" dxfId="15227" priority="1221" operator="equal">
      <formula>0</formula>
    </cfRule>
    <cfRule type="cellIs" dxfId="15226" priority="1222" operator="lessThan">
      <formula>E97</formula>
    </cfRule>
    <cfRule type="cellIs" dxfId="15225" priority="1223" operator="lessThan">
      <formula>F97</formula>
    </cfRule>
    <cfRule type="cellIs" dxfId="15224" priority="1224" operator="greaterThanOrEqual">
      <formula>F97</formula>
    </cfRule>
  </conditionalFormatting>
  <conditionalFormatting sqref="G109">
    <cfRule type="cellIs" dxfId="15223" priority="1177" operator="equal">
      <formula>0</formula>
    </cfRule>
    <cfRule type="cellIs" dxfId="15222" priority="1178" operator="lessThan">
      <formula>E109</formula>
    </cfRule>
    <cfRule type="cellIs" dxfId="15221" priority="1179" operator="lessThan">
      <formula>F109</formula>
    </cfRule>
    <cfRule type="cellIs" dxfId="15220" priority="1180" operator="greaterThanOrEqual">
      <formula>F109</formula>
    </cfRule>
  </conditionalFormatting>
  <conditionalFormatting sqref="G124">
    <cfRule type="cellIs" dxfId="15219" priority="1117" operator="equal">
      <formula>0</formula>
    </cfRule>
    <cfRule type="cellIs" dxfId="15218" priority="1118" operator="lessThan">
      <formula>E124</formula>
    </cfRule>
    <cfRule type="cellIs" dxfId="15217" priority="1119" operator="lessThan">
      <formula>F124</formula>
    </cfRule>
    <cfRule type="cellIs" dxfId="15216" priority="1120" operator="greaterThanOrEqual">
      <formula>F124</formula>
    </cfRule>
  </conditionalFormatting>
  <conditionalFormatting sqref="G132">
    <cfRule type="cellIs" dxfId="15215" priority="1085" operator="equal">
      <formula>0</formula>
    </cfRule>
    <cfRule type="cellIs" dxfId="15214" priority="1086" operator="lessThan">
      <formula>E132</formula>
    </cfRule>
    <cfRule type="cellIs" dxfId="15213" priority="1087" operator="lessThan">
      <formula>F132</formula>
    </cfRule>
    <cfRule type="cellIs" dxfId="15212" priority="1088" operator="greaterThanOrEqual">
      <formula>F132</formula>
    </cfRule>
  </conditionalFormatting>
  <conditionalFormatting sqref="G144">
    <cfRule type="cellIs" dxfId="15211" priority="1037" operator="equal">
      <formula>0</formula>
    </cfRule>
    <cfRule type="cellIs" dxfId="15210" priority="1038" operator="lessThan">
      <formula>E144</formula>
    </cfRule>
    <cfRule type="cellIs" dxfId="15209" priority="1039" operator="lessThan">
      <formula>F144</formula>
    </cfRule>
    <cfRule type="cellIs" dxfId="15208" priority="1040" operator="greaterThanOrEqual">
      <formula>F144</formula>
    </cfRule>
  </conditionalFormatting>
  <conditionalFormatting sqref="G155">
    <cfRule type="cellIs" dxfId="15207" priority="993" operator="equal">
      <formula>0</formula>
    </cfRule>
    <cfRule type="cellIs" dxfId="15206" priority="994" operator="lessThan">
      <formula>E155</formula>
    </cfRule>
    <cfRule type="cellIs" dxfId="15205" priority="995" operator="lessThan">
      <formula>F155</formula>
    </cfRule>
    <cfRule type="cellIs" dxfId="15204" priority="996" operator="greaterThanOrEqual">
      <formula>F155</formula>
    </cfRule>
  </conditionalFormatting>
  <conditionalFormatting sqref="G162">
    <cfRule type="cellIs" dxfId="15203" priority="965" operator="equal">
      <formula>0</formula>
    </cfRule>
    <cfRule type="cellIs" dxfId="15202" priority="966" operator="lessThan">
      <formula>E162</formula>
    </cfRule>
    <cfRule type="cellIs" dxfId="15201" priority="967" operator="lessThan">
      <formula>F162</formula>
    </cfRule>
    <cfRule type="cellIs" dxfId="15200" priority="968" operator="greaterThanOrEqual">
      <formula>F162</formula>
    </cfRule>
  </conditionalFormatting>
  <conditionalFormatting sqref="G168">
    <cfRule type="cellIs" dxfId="15199" priority="941" operator="equal">
      <formula>0</formula>
    </cfRule>
    <cfRule type="cellIs" dxfId="15198" priority="942" operator="lessThan">
      <formula>E168</formula>
    </cfRule>
    <cfRule type="cellIs" dxfId="15197" priority="943" operator="lessThan">
      <formula>F168</formula>
    </cfRule>
    <cfRule type="cellIs" dxfId="15196" priority="944" operator="greaterThanOrEqual">
      <formula>F168</formula>
    </cfRule>
  </conditionalFormatting>
  <conditionalFormatting sqref="G177">
    <cfRule type="cellIs" dxfId="15195" priority="905" operator="equal">
      <formula>0</formula>
    </cfRule>
    <cfRule type="cellIs" dxfId="15194" priority="906" operator="lessThan">
      <formula>E177</formula>
    </cfRule>
    <cfRule type="cellIs" dxfId="15193" priority="907" operator="lessThan">
      <formula>F177</formula>
    </cfRule>
    <cfRule type="cellIs" dxfId="15192" priority="908" operator="greaterThanOrEqual">
      <formula>F177</formula>
    </cfRule>
  </conditionalFormatting>
  <conditionalFormatting sqref="G188">
    <cfRule type="cellIs" dxfId="15191" priority="865" operator="equal">
      <formula>0</formula>
    </cfRule>
    <cfRule type="cellIs" dxfId="15190" priority="866" operator="lessThan">
      <formula>E188</formula>
    </cfRule>
    <cfRule type="cellIs" dxfId="15189" priority="867" operator="lessThan">
      <formula>F188</formula>
    </cfRule>
    <cfRule type="cellIs" dxfId="15188" priority="868" operator="greaterThanOrEqual">
      <formula>F188</formula>
    </cfRule>
  </conditionalFormatting>
  <conditionalFormatting sqref="G191">
    <cfRule type="cellIs" dxfId="15187" priority="853" operator="equal">
      <formula>0</formula>
    </cfRule>
    <cfRule type="cellIs" dxfId="15186" priority="854" operator="lessThan">
      <formula>E191</formula>
    </cfRule>
    <cfRule type="cellIs" dxfId="15185" priority="855" operator="lessThan">
      <formula>F191</formula>
    </cfRule>
    <cfRule type="cellIs" dxfId="15184" priority="856" operator="greaterThanOrEqual">
      <formula>F191</formula>
    </cfRule>
  </conditionalFormatting>
  <conditionalFormatting sqref="G197">
    <cfRule type="cellIs" dxfId="15183" priority="829" operator="equal">
      <formula>0</formula>
    </cfRule>
    <cfRule type="cellIs" dxfId="15182" priority="830" operator="lessThan">
      <formula>E197</formula>
    </cfRule>
    <cfRule type="cellIs" dxfId="15181" priority="831" operator="lessThan">
      <formula>F197</formula>
    </cfRule>
    <cfRule type="cellIs" dxfId="15180" priority="832" operator="greaterThanOrEqual">
      <formula>F197</formula>
    </cfRule>
  </conditionalFormatting>
  <conditionalFormatting sqref="G203">
    <cfRule type="cellIs" dxfId="15179" priority="805" operator="equal">
      <formula>0</formula>
    </cfRule>
    <cfRule type="cellIs" dxfId="15178" priority="806" operator="lessThan">
      <formula>E203</formula>
    </cfRule>
    <cfRule type="cellIs" dxfId="15177" priority="807" operator="lessThan">
      <formula>F203</formula>
    </cfRule>
    <cfRule type="cellIs" dxfId="15176" priority="808" operator="greaterThanOrEqual">
      <formula>F203</formula>
    </cfRule>
  </conditionalFormatting>
  <conditionalFormatting sqref="G213">
    <cfRule type="cellIs" dxfId="15175" priority="765" operator="equal">
      <formula>0</formula>
    </cfRule>
    <cfRule type="cellIs" dxfId="15174" priority="766" operator="lessThan">
      <formula>E213</formula>
    </cfRule>
    <cfRule type="cellIs" dxfId="15173" priority="767" operator="lessThan">
      <formula>F213</formula>
    </cfRule>
    <cfRule type="cellIs" dxfId="15172" priority="768" operator="greaterThanOrEqual">
      <formula>F213</formula>
    </cfRule>
  </conditionalFormatting>
  <conditionalFormatting sqref="G223">
    <cfRule type="cellIs" dxfId="15171" priority="729" operator="equal">
      <formula>0</formula>
    </cfRule>
    <cfRule type="cellIs" dxfId="15170" priority="730" operator="lessThan">
      <formula>E223</formula>
    </cfRule>
    <cfRule type="cellIs" dxfId="15169" priority="731" operator="lessThan">
      <formula>F223</formula>
    </cfRule>
    <cfRule type="cellIs" dxfId="15168" priority="732" operator="greaterThanOrEqual">
      <formula>F223</formula>
    </cfRule>
  </conditionalFormatting>
  <conditionalFormatting sqref="G234">
    <cfRule type="cellIs" dxfId="15167" priority="685" operator="equal">
      <formula>0</formula>
    </cfRule>
    <cfRule type="cellIs" dxfId="15166" priority="686" operator="lessThan">
      <formula>E234</formula>
    </cfRule>
    <cfRule type="cellIs" dxfId="15165" priority="687" operator="lessThan">
      <formula>F234</formula>
    </cfRule>
    <cfRule type="cellIs" dxfId="15164" priority="688" operator="greaterThanOrEqual">
      <formula>F234</formula>
    </cfRule>
  </conditionalFormatting>
  <conditionalFormatting sqref="G238">
    <cfRule type="cellIs" dxfId="15163" priority="669" operator="equal">
      <formula>0</formula>
    </cfRule>
    <cfRule type="cellIs" dxfId="15162" priority="670" operator="lessThan">
      <formula>E238</formula>
    </cfRule>
    <cfRule type="cellIs" dxfId="15161" priority="671" operator="lessThan">
      <formula>F238</formula>
    </cfRule>
    <cfRule type="cellIs" dxfId="15160" priority="672" operator="greaterThanOrEqual">
      <formula>F238</formula>
    </cfRule>
  </conditionalFormatting>
  <conditionalFormatting sqref="G245">
    <cfRule type="cellIs" dxfId="15159" priority="641" operator="equal">
      <formula>0</formula>
    </cfRule>
    <cfRule type="cellIs" dxfId="15158" priority="642" operator="lessThan">
      <formula>E245</formula>
    </cfRule>
    <cfRule type="cellIs" dxfId="15157" priority="643" operator="lessThan">
      <formula>F245</formula>
    </cfRule>
    <cfRule type="cellIs" dxfId="15156" priority="644" operator="greaterThanOrEqual">
      <formula>F245</formula>
    </cfRule>
  </conditionalFormatting>
  <conditionalFormatting sqref="G253">
    <cfRule type="cellIs" dxfId="15155" priority="609" operator="equal">
      <formula>0</formula>
    </cfRule>
    <cfRule type="cellIs" dxfId="15154" priority="610" operator="lessThan">
      <formula>E253</formula>
    </cfRule>
    <cfRule type="cellIs" dxfId="15153" priority="611" operator="lessThan">
      <formula>F253</formula>
    </cfRule>
    <cfRule type="cellIs" dxfId="15152" priority="612" operator="greaterThanOrEqual">
      <formula>F253</formula>
    </cfRule>
  </conditionalFormatting>
  <conditionalFormatting sqref="G262">
    <cfRule type="cellIs" dxfId="15151" priority="577" operator="equal">
      <formula>0</formula>
    </cfRule>
    <cfRule type="cellIs" dxfId="15150" priority="578" operator="lessThan">
      <formula>E262</formula>
    </cfRule>
    <cfRule type="cellIs" dxfId="15149" priority="579" operator="lessThan">
      <formula>F262</formula>
    </cfRule>
    <cfRule type="cellIs" dxfId="15148" priority="580" operator="greaterThanOrEqual">
      <formula>F262</formula>
    </cfRule>
  </conditionalFormatting>
  <conditionalFormatting sqref="G274">
    <cfRule type="cellIs" dxfId="15147" priority="529" operator="equal">
      <formula>0</formula>
    </cfRule>
    <cfRule type="cellIs" dxfId="15146" priority="530" operator="lessThan">
      <formula>E274</formula>
    </cfRule>
    <cfRule type="cellIs" dxfId="15145" priority="531" operator="lessThan">
      <formula>F274</formula>
    </cfRule>
    <cfRule type="cellIs" dxfId="15144" priority="532" operator="greaterThanOrEqual">
      <formula>F274</formula>
    </cfRule>
  </conditionalFormatting>
  <conditionalFormatting sqref="G280">
    <cfRule type="cellIs" dxfId="15143" priority="505" operator="equal">
      <formula>0</formula>
    </cfRule>
    <cfRule type="cellIs" dxfId="15142" priority="506" operator="lessThan">
      <formula>E280</formula>
    </cfRule>
    <cfRule type="cellIs" dxfId="15141" priority="507" operator="lessThan">
      <formula>F280</formula>
    </cfRule>
    <cfRule type="cellIs" dxfId="15140" priority="508" operator="greaterThanOrEqual">
      <formula>F280</formula>
    </cfRule>
  </conditionalFormatting>
  <conditionalFormatting sqref="G289">
    <cfRule type="cellIs" dxfId="15139" priority="469" operator="equal">
      <formula>0</formula>
    </cfRule>
    <cfRule type="cellIs" dxfId="15138" priority="470" operator="lessThan">
      <formula>E289</formula>
    </cfRule>
    <cfRule type="cellIs" dxfId="15137" priority="471" operator="lessThan">
      <formula>F289</formula>
    </cfRule>
    <cfRule type="cellIs" dxfId="15136" priority="472" operator="greaterThanOrEqual">
      <formula>F289</formula>
    </cfRule>
  </conditionalFormatting>
  <conditionalFormatting sqref="G297">
    <cfRule type="cellIs" dxfId="15135" priority="437" operator="equal">
      <formula>0</formula>
    </cfRule>
    <cfRule type="cellIs" dxfId="15134" priority="438" operator="lessThan">
      <formula>E297</formula>
    </cfRule>
    <cfRule type="cellIs" dxfId="15133" priority="439" operator="lessThan">
      <formula>F297</formula>
    </cfRule>
    <cfRule type="cellIs" dxfId="15132" priority="440" operator="greaterThanOrEqual">
      <formula>F297</formula>
    </cfRule>
  </conditionalFormatting>
  <conditionalFormatting sqref="G305">
    <cfRule type="cellIs" dxfId="15131" priority="405" operator="equal">
      <formula>0</formula>
    </cfRule>
    <cfRule type="cellIs" dxfId="15130" priority="406" operator="lessThan">
      <formula>E305</formula>
    </cfRule>
    <cfRule type="cellIs" dxfId="15129" priority="407" operator="lessThan">
      <formula>F305</formula>
    </cfRule>
    <cfRule type="cellIs" dxfId="15128" priority="408" operator="greaterThanOrEqual">
      <formula>F305</formula>
    </cfRule>
  </conditionalFormatting>
  <conditionalFormatting sqref="G312">
    <cfRule type="cellIs" dxfId="15127" priority="381" operator="equal">
      <formula>0</formula>
    </cfRule>
    <cfRule type="cellIs" dxfId="15126" priority="382" operator="lessThan">
      <formula>E312</formula>
    </cfRule>
    <cfRule type="cellIs" dxfId="15125" priority="383" operator="lessThan">
      <formula>F312</formula>
    </cfRule>
    <cfRule type="cellIs" dxfId="15124" priority="384" operator="greaterThanOrEqual">
      <formula>F312</formula>
    </cfRule>
  </conditionalFormatting>
  <conditionalFormatting sqref="G320">
    <cfRule type="cellIs" dxfId="15123" priority="349" operator="equal">
      <formula>0</formula>
    </cfRule>
    <cfRule type="cellIs" dxfId="15122" priority="350" operator="lessThan">
      <formula>E320</formula>
    </cfRule>
    <cfRule type="cellIs" dxfId="15121" priority="351" operator="lessThan">
      <formula>F320</formula>
    </cfRule>
    <cfRule type="cellIs" dxfId="15120" priority="352" operator="greaterThanOrEqual">
      <formula>F320</formula>
    </cfRule>
  </conditionalFormatting>
  <conditionalFormatting sqref="G327">
    <cfRule type="cellIs" dxfId="15119" priority="321" operator="equal">
      <formula>0</formula>
    </cfRule>
    <cfRule type="cellIs" dxfId="15118" priority="322" operator="lessThan">
      <formula>E327</formula>
    </cfRule>
    <cfRule type="cellIs" dxfId="15117" priority="323" operator="lessThan">
      <formula>F327</formula>
    </cfRule>
    <cfRule type="cellIs" dxfId="15116" priority="324" operator="greaterThanOrEqual">
      <formula>F327</formula>
    </cfRule>
  </conditionalFormatting>
  <conditionalFormatting sqref="G341">
    <cfRule type="cellIs" dxfId="15115" priority="265" operator="equal">
      <formula>0</formula>
    </cfRule>
    <cfRule type="cellIs" dxfId="15114" priority="266" operator="lessThan">
      <formula>E341</formula>
    </cfRule>
    <cfRule type="cellIs" dxfId="15113" priority="267" operator="lessThan">
      <formula>F341</formula>
    </cfRule>
    <cfRule type="cellIs" dxfId="15112" priority="268" operator="greaterThanOrEqual">
      <formula>F341</formula>
    </cfRule>
  </conditionalFormatting>
  <conditionalFormatting sqref="G350">
    <cfRule type="cellIs" dxfId="15111" priority="229" operator="equal">
      <formula>0</formula>
    </cfRule>
    <cfRule type="cellIs" dxfId="15110" priority="230" operator="lessThan">
      <formula>E350</formula>
    </cfRule>
    <cfRule type="cellIs" dxfId="15109" priority="231" operator="lessThan">
      <formula>F350</formula>
    </cfRule>
    <cfRule type="cellIs" dxfId="15108" priority="232" operator="greaterThanOrEqual">
      <formula>F350</formula>
    </cfRule>
  </conditionalFormatting>
  <conditionalFormatting sqref="G363">
    <cfRule type="cellIs" dxfId="15107" priority="181" operator="equal">
      <formula>0</formula>
    </cfRule>
    <cfRule type="cellIs" dxfId="15106" priority="182" operator="lessThan">
      <formula>E363</formula>
    </cfRule>
    <cfRule type="cellIs" dxfId="15105" priority="183" operator="lessThan">
      <formula>F363</formula>
    </cfRule>
    <cfRule type="cellIs" dxfId="15104" priority="184" operator="greaterThanOrEqual">
      <formula>F363</formula>
    </cfRule>
  </conditionalFormatting>
  <conditionalFormatting sqref="G376">
    <cfRule type="cellIs" dxfId="15103" priority="129" operator="equal">
      <formula>0</formula>
    </cfRule>
    <cfRule type="cellIs" dxfId="15102" priority="130" operator="lessThan">
      <formula>E376</formula>
    </cfRule>
    <cfRule type="cellIs" dxfId="15101" priority="131" operator="lessThan">
      <formula>F376</formula>
    </cfRule>
    <cfRule type="cellIs" dxfId="15100" priority="132" operator="greaterThanOrEqual">
      <formula>F376</formula>
    </cfRule>
  </conditionalFormatting>
  <conditionalFormatting sqref="G384">
    <cfRule type="cellIs" dxfId="15099" priority="97" operator="equal">
      <formula>0</formula>
    </cfRule>
    <cfRule type="cellIs" dxfId="15098" priority="98" operator="lessThan">
      <formula>E384</formula>
    </cfRule>
    <cfRule type="cellIs" dxfId="15097" priority="99" operator="lessThan">
      <formula>F384</formula>
    </cfRule>
    <cfRule type="cellIs" dxfId="15096" priority="100" operator="greaterThanOrEqual">
      <formula>F384</formula>
    </cfRule>
  </conditionalFormatting>
  <conditionalFormatting sqref="G390">
    <cfRule type="cellIs" dxfId="15095" priority="73" operator="equal">
      <formula>0</formula>
    </cfRule>
    <cfRule type="cellIs" dxfId="15094" priority="74" operator="lessThan">
      <formula>E390</formula>
    </cfRule>
    <cfRule type="cellIs" dxfId="15093" priority="75" operator="lessThan">
      <formula>F390</formula>
    </cfRule>
    <cfRule type="cellIs" dxfId="15092" priority="76" operator="greaterThanOrEqual">
      <formula>F390</formula>
    </cfRule>
  </conditionalFormatting>
  <conditionalFormatting sqref="G397">
    <cfRule type="cellIs" dxfId="15091" priority="45" operator="equal">
      <formula>0</formula>
    </cfRule>
    <cfRule type="cellIs" dxfId="15090" priority="46" operator="lessThan">
      <formula>E397</formula>
    </cfRule>
    <cfRule type="cellIs" dxfId="15089" priority="47" operator="lessThan">
      <formula>F397</formula>
    </cfRule>
    <cfRule type="cellIs" dxfId="15088" priority="48" operator="greaterThanOrEqual">
      <formula>F397</formula>
    </cfRule>
  </conditionalFormatting>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sheetPr>
  <dimension ref="A1:Z408"/>
  <sheetViews>
    <sheetView showGridLines="0" zoomScale="80" zoomScaleNormal="80" workbookViewId="0">
      <pane xSplit="3" ySplit="8" topLeftCell="D9" activePane="bottomRight" state="frozen"/>
      <selection activeCell="AQ3" sqref="AQ3:BA3"/>
      <selection pane="topRight" activeCell="AQ3" sqref="AQ3:BA3"/>
      <selection pane="bottomLeft" activeCell="AQ3" sqref="AQ3:BA3"/>
      <selection pane="bottomRight" activeCell="B1" sqref="B1"/>
    </sheetView>
  </sheetViews>
  <sheetFormatPr defaultRowHeight="14.25" x14ac:dyDescent="0.45"/>
  <cols>
    <col min="1" max="1" width="49.265625" hidden="1" customWidth="1"/>
    <col min="2" max="2" width="60.265625" customWidth="1"/>
    <col min="3" max="3" width="9.265625" customWidth="1"/>
    <col min="4" max="4" width="9.59765625" style="186" bestFit="1" customWidth="1"/>
    <col min="5" max="5" width="8.59765625" style="113" bestFit="1" customWidth="1"/>
    <col min="6" max="7" width="6.73046875" style="113" customWidth="1"/>
    <col min="8" max="8" width="9.59765625" style="113" bestFit="1" customWidth="1"/>
    <col min="9" max="9" width="7.1328125" style="113" customWidth="1"/>
    <col min="10" max="10" width="7.1328125" style="113" bestFit="1" customWidth="1"/>
    <col min="11" max="11" width="8.86328125" style="293" bestFit="1" customWidth="1"/>
    <col min="13" max="13" width="8.1328125" style="113" bestFit="1" customWidth="1"/>
    <col min="14" max="14" width="9.1328125" style="402"/>
    <col min="18" max="18" width="9.59765625" style="113" bestFit="1" customWidth="1"/>
    <col min="19" max="19" width="6.73046875" style="113" customWidth="1"/>
    <col min="20" max="20" width="9.59765625" style="293" bestFit="1" customWidth="1"/>
    <col min="21" max="21" width="9.59765625" style="113" customWidth="1"/>
    <col min="22" max="22" width="6.73046875" style="113" customWidth="1"/>
    <col min="23" max="23" width="9.59765625" style="293" customWidth="1"/>
    <col min="24" max="25" width="9.1328125" customWidth="1"/>
    <col min="26" max="26" width="9.1328125" style="474" customWidth="1"/>
  </cols>
  <sheetData>
    <row r="1" spans="1:26" ht="33.4" x14ac:dyDescent="1">
      <c r="A1" s="39"/>
      <c r="B1" s="109" t="s">
        <v>1273</v>
      </c>
      <c r="C1" s="113"/>
      <c r="D1" s="208"/>
      <c r="I1" s="208"/>
      <c r="K1" s="292"/>
      <c r="R1" s="208"/>
      <c r="T1" s="292"/>
      <c r="U1" s="208"/>
      <c r="W1" s="292"/>
      <c r="Z1"/>
    </row>
    <row r="2" spans="1:26" x14ac:dyDescent="0.45">
      <c r="Z2"/>
    </row>
    <row r="3" spans="1:26" x14ac:dyDescent="0.45">
      <c r="Z3"/>
    </row>
    <row r="4" spans="1:26" ht="14.65" thickBot="1" x14ac:dyDescent="0.5">
      <c r="D4"/>
      <c r="E4"/>
      <c r="F4"/>
      <c r="G4"/>
      <c r="H4"/>
      <c r="I4"/>
      <c r="J4"/>
      <c r="M4"/>
      <c r="R4"/>
      <c r="S4"/>
      <c r="U4"/>
      <c r="V4"/>
      <c r="Z4"/>
    </row>
    <row r="5" spans="1:26" ht="43.5" customHeight="1" thickBot="1" x14ac:dyDescent="0.5">
      <c r="D5"/>
      <c r="E5"/>
      <c r="F5"/>
      <c r="G5"/>
      <c r="H5"/>
      <c r="I5" s="577" t="s">
        <v>1263</v>
      </c>
      <c r="J5" s="578"/>
      <c r="K5" s="579"/>
      <c r="L5" s="577" t="s">
        <v>1266</v>
      </c>
      <c r="M5" s="578"/>
      <c r="N5" s="579"/>
      <c r="O5" s="574" t="s">
        <v>1269</v>
      </c>
      <c r="P5" s="575"/>
      <c r="Q5" s="576"/>
      <c r="R5" s="574" t="s">
        <v>1270</v>
      </c>
      <c r="S5" s="575"/>
      <c r="T5" s="576"/>
      <c r="U5" s="574" t="s">
        <v>1271</v>
      </c>
      <c r="V5" s="575"/>
      <c r="W5" s="576"/>
      <c r="X5" s="574" t="s">
        <v>1272</v>
      </c>
      <c r="Y5" s="575"/>
      <c r="Z5" s="576"/>
    </row>
    <row r="6" spans="1:26" ht="150" customHeight="1" thickBot="1" x14ac:dyDescent="0.5">
      <c r="A6" s="3"/>
      <c r="B6" s="42" t="s">
        <v>810</v>
      </c>
      <c r="C6" s="43" t="s">
        <v>695</v>
      </c>
      <c r="D6" s="36" t="s">
        <v>1366</v>
      </c>
      <c r="E6" s="417" t="s">
        <v>1259</v>
      </c>
      <c r="F6" s="419" t="s">
        <v>1260</v>
      </c>
      <c r="G6" s="419" t="s">
        <v>1261</v>
      </c>
      <c r="H6" s="429" t="s">
        <v>1262</v>
      </c>
      <c r="I6" s="417" t="s">
        <v>1264</v>
      </c>
      <c r="J6" s="426" t="s">
        <v>1259</v>
      </c>
      <c r="K6" s="427" t="s">
        <v>1265</v>
      </c>
      <c r="L6" s="417" t="s">
        <v>1267</v>
      </c>
      <c r="M6" s="426" t="s">
        <v>1259</v>
      </c>
      <c r="N6" s="428" t="s">
        <v>1268</v>
      </c>
      <c r="O6" s="417" t="s">
        <v>1264</v>
      </c>
      <c r="P6" s="426" t="s">
        <v>1283</v>
      </c>
      <c r="Q6" s="427" t="s">
        <v>1265</v>
      </c>
      <c r="R6" s="417" t="s">
        <v>1267</v>
      </c>
      <c r="S6" s="426" t="s">
        <v>1283</v>
      </c>
      <c r="T6" s="427" t="s">
        <v>1268</v>
      </c>
      <c r="U6" s="342" t="s">
        <v>1264</v>
      </c>
      <c r="V6" s="340" t="s">
        <v>1259</v>
      </c>
      <c r="W6" s="341" t="s">
        <v>1265</v>
      </c>
      <c r="X6" s="340" t="s">
        <v>1267</v>
      </c>
      <c r="Y6" s="340" t="s">
        <v>1259</v>
      </c>
      <c r="Z6" s="341" t="s">
        <v>1268</v>
      </c>
    </row>
    <row r="7" spans="1:26" ht="14.65" thickBot="1" x14ac:dyDescent="0.5">
      <c r="A7" s="3"/>
      <c r="B7" s="553"/>
      <c r="C7" s="570"/>
      <c r="D7" s="326"/>
      <c r="E7" s="327"/>
      <c r="F7" s="327"/>
      <c r="G7" s="327"/>
      <c r="H7" s="327"/>
      <c r="I7" s="571"/>
      <c r="J7" s="572"/>
      <c r="K7" s="295"/>
      <c r="L7" s="573"/>
      <c r="M7" s="572"/>
      <c r="N7" s="403"/>
      <c r="O7" s="571"/>
      <c r="P7" s="572"/>
      <c r="Q7" s="295"/>
      <c r="R7" s="571"/>
      <c r="S7" s="572"/>
      <c r="T7" s="295"/>
      <c r="U7" s="571"/>
      <c r="V7" s="572"/>
      <c r="W7" s="295"/>
      <c r="X7" s="571"/>
      <c r="Y7" s="572"/>
      <c r="Z7" s="295"/>
    </row>
    <row r="8" spans="1:26" ht="6.75" customHeight="1" x14ac:dyDescent="0.45">
      <c r="A8" s="19"/>
      <c r="B8" s="50"/>
      <c r="C8" s="49"/>
      <c r="D8" s="187"/>
      <c r="E8" s="132"/>
      <c r="F8" s="132"/>
      <c r="G8" s="132"/>
      <c r="H8" s="132"/>
      <c r="I8" s="132"/>
      <c r="J8" s="132"/>
      <c r="K8" s="294"/>
      <c r="L8" s="294"/>
      <c r="M8" s="294"/>
      <c r="N8" s="404"/>
      <c r="O8" s="132"/>
      <c r="P8" s="132"/>
      <c r="Q8" s="294"/>
      <c r="R8" s="132"/>
      <c r="S8" s="132"/>
      <c r="T8" s="294"/>
      <c r="U8" s="132"/>
      <c r="V8" s="132"/>
      <c r="W8" s="294"/>
      <c r="X8" s="132"/>
      <c r="Y8" s="132"/>
      <c r="Z8" s="294"/>
    </row>
    <row r="9" spans="1:26" x14ac:dyDescent="0.45">
      <c r="A9" s="19" t="s">
        <v>0</v>
      </c>
      <c r="B9" s="25" t="s">
        <v>811</v>
      </c>
      <c r="C9" s="46"/>
      <c r="D9" s="84">
        <v>1750.1000000000001</v>
      </c>
      <c r="E9" s="84">
        <v>93</v>
      </c>
      <c r="F9" s="375">
        <v>33</v>
      </c>
      <c r="G9" s="375">
        <v>34</v>
      </c>
      <c r="H9" s="372">
        <v>101</v>
      </c>
      <c r="I9" s="369">
        <v>3</v>
      </c>
      <c r="J9" s="375">
        <v>93</v>
      </c>
      <c r="K9" s="396">
        <v>3.2300000000000002E-2</v>
      </c>
      <c r="L9" s="369">
        <v>13</v>
      </c>
      <c r="M9" s="375">
        <v>93</v>
      </c>
      <c r="N9" s="396">
        <v>0.13980000000000001</v>
      </c>
      <c r="O9" s="369">
        <v>3</v>
      </c>
      <c r="P9" s="375">
        <v>130</v>
      </c>
      <c r="Q9" s="396">
        <v>2.3099999999999999E-2</v>
      </c>
      <c r="R9" s="369">
        <v>16</v>
      </c>
      <c r="S9" s="375">
        <v>130</v>
      </c>
      <c r="T9" s="396">
        <v>0.1231</v>
      </c>
      <c r="U9" s="369">
        <v>2</v>
      </c>
      <c r="V9" s="375">
        <v>44</v>
      </c>
      <c r="W9" s="386">
        <v>4.5499999999999999E-2</v>
      </c>
      <c r="X9" s="369">
        <v>6</v>
      </c>
      <c r="Y9" s="375">
        <v>44</v>
      </c>
      <c r="Z9" s="396">
        <v>0.13639999999999999</v>
      </c>
    </row>
    <row r="10" spans="1:26" x14ac:dyDescent="0.45">
      <c r="A10" s="19" t="s">
        <v>1363</v>
      </c>
      <c r="B10" s="25" t="s">
        <v>823</v>
      </c>
      <c r="C10" s="46"/>
      <c r="D10" s="85">
        <v>359.5</v>
      </c>
      <c r="E10" s="85">
        <v>17</v>
      </c>
      <c r="F10" s="376">
        <v>6</v>
      </c>
      <c r="G10" s="376">
        <v>2</v>
      </c>
      <c r="H10" s="373">
        <v>24</v>
      </c>
      <c r="I10" s="370">
        <v>1</v>
      </c>
      <c r="J10" s="376">
        <v>17</v>
      </c>
      <c r="K10" s="353">
        <v>5.8799999999999998E-2</v>
      </c>
      <c r="L10" s="370">
        <v>7</v>
      </c>
      <c r="M10" s="376">
        <v>17</v>
      </c>
      <c r="N10" s="353">
        <v>0.4118</v>
      </c>
      <c r="O10" s="370">
        <v>0</v>
      </c>
      <c r="P10" s="376">
        <v>26</v>
      </c>
      <c r="Q10" s="353">
        <v>0</v>
      </c>
      <c r="R10" s="370">
        <v>4</v>
      </c>
      <c r="S10" s="376">
        <v>26</v>
      </c>
      <c r="T10" s="353">
        <v>0.15379999999999999</v>
      </c>
      <c r="U10" s="370">
        <v>0</v>
      </c>
      <c r="V10" s="376">
        <v>2</v>
      </c>
      <c r="W10" s="387">
        <v>0</v>
      </c>
      <c r="X10" s="370">
        <v>0</v>
      </c>
      <c r="Y10" s="376">
        <v>2</v>
      </c>
      <c r="Z10" s="353">
        <v>0</v>
      </c>
    </row>
    <row r="11" spans="1:26" x14ac:dyDescent="0.45">
      <c r="A11" s="19" t="s">
        <v>1365</v>
      </c>
      <c r="B11" s="23" t="s">
        <v>53</v>
      </c>
      <c r="C11" s="17" t="s">
        <v>54</v>
      </c>
      <c r="D11" s="27">
        <v>58.95</v>
      </c>
      <c r="E11" s="27">
        <v>0</v>
      </c>
      <c r="F11" s="377">
        <v>0</v>
      </c>
      <c r="G11" s="377">
        <v>0</v>
      </c>
      <c r="H11" s="374">
        <v>0</v>
      </c>
      <c r="I11" s="371">
        <v>0</v>
      </c>
      <c r="J11" s="377">
        <v>0</v>
      </c>
      <c r="K11" s="345" t="s">
        <v>1367</v>
      </c>
      <c r="L11" s="371">
        <v>0</v>
      </c>
      <c r="M11" s="377">
        <v>0</v>
      </c>
      <c r="N11" s="345" t="s">
        <v>1367</v>
      </c>
      <c r="O11" s="371">
        <v>0</v>
      </c>
      <c r="P11" s="377">
        <v>0</v>
      </c>
      <c r="Q11" s="345" t="s">
        <v>1367</v>
      </c>
      <c r="R11" s="371">
        <v>0</v>
      </c>
      <c r="S11" s="377">
        <v>0</v>
      </c>
      <c r="T11" s="345" t="s">
        <v>1367</v>
      </c>
      <c r="U11" s="371">
        <v>0</v>
      </c>
      <c r="V11" s="377">
        <v>0</v>
      </c>
      <c r="W11" s="388" t="s">
        <v>1367</v>
      </c>
      <c r="X11" s="371">
        <v>0</v>
      </c>
      <c r="Y11" s="377">
        <v>0</v>
      </c>
      <c r="Z11" s="345" t="s">
        <v>1367</v>
      </c>
    </row>
    <row r="12" spans="1:26" x14ac:dyDescent="0.45">
      <c r="A12" s="19" t="s">
        <v>1365</v>
      </c>
      <c r="B12" s="23" t="s">
        <v>55</v>
      </c>
      <c r="C12" s="17" t="s">
        <v>56</v>
      </c>
      <c r="D12" s="27">
        <v>36.300000000000004</v>
      </c>
      <c r="E12" s="27">
        <v>0</v>
      </c>
      <c r="F12" s="377">
        <v>0</v>
      </c>
      <c r="G12" s="377">
        <v>0</v>
      </c>
      <c r="H12" s="374">
        <v>0</v>
      </c>
      <c r="I12" s="371">
        <v>0</v>
      </c>
      <c r="J12" s="377">
        <v>0</v>
      </c>
      <c r="K12" s="345" t="s">
        <v>1367</v>
      </c>
      <c r="L12" s="371">
        <v>0</v>
      </c>
      <c r="M12" s="377">
        <v>0</v>
      </c>
      <c r="N12" s="345" t="s">
        <v>1367</v>
      </c>
      <c r="O12" s="371">
        <v>0</v>
      </c>
      <c r="P12" s="377">
        <v>0</v>
      </c>
      <c r="Q12" s="345" t="s">
        <v>1367</v>
      </c>
      <c r="R12" s="371">
        <v>0</v>
      </c>
      <c r="S12" s="377">
        <v>0</v>
      </c>
      <c r="T12" s="345" t="s">
        <v>1367</v>
      </c>
      <c r="U12" s="371">
        <v>0</v>
      </c>
      <c r="V12" s="377">
        <v>0</v>
      </c>
      <c r="W12" s="388" t="s">
        <v>1367</v>
      </c>
      <c r="X12" s="371">
        <v>0</v>
      </c>
      <c r="Y12" s="377">
        <v>0</v>
      </c>
      <c r="Z12" s="345" t="s">
        <v>1367</v>
      </c>
    </row>
    <row r="13" spans="1:26" x14ac:dyDescent="0.45">
      <c r="A13" s="19" t="s">
        <v>1365</v>
      </c>
      <c r="B13" s="23" t="s">
        <v>57</v>
      </c>
      <c r="C13" s="17" t="s">
        <v>58</v>
      </c>
      <c r="D13" s="27">
        <v>22.650000000000002</v>
      </c>
      <c r="E13" s="27">
        <v>0</v>
      </c>
      <c r="F13" s="377">
        <v>0</v>
      </c>
      <c r="G13" s="377">
        <v>1</v>
      </c>
      <c r="H13" s="374">
        <v>0</v>
      </c>
      <c r="I13" s="371">
        <v>0</v>
      </c>
      <c r="J13" s="377">
        <v>0</v>
      </c>
      <c r="K13" s="345" t="s">
        <v>1367</v>
      </c>
      <c r="L13" s="371">
        <v>0</v>
      </c>
      <c r="M13" s="377">
        <v>0</v>
      </c>
      <c r="N13" s="345" t="s">
        <v>1367</v>
      </c>
      <c r="O13" s="371">
        <v>0</v>
      </c>
      <c r="P13" s="377">
        <v>0</v>
      </c>
      <c r="Q13" s="345" t="s">
        <v>1367</v>
      </c>
      <c r="R13" s="371">
        <v>0</v>
      </c>
      <c r="S13" s="377">
        <v>0</v>
      </c>
      <c r="T13" s="345" t="s">
        <v>1367</v>
      </c>
      <c r="U13" s="371">
        <v>0</v>
      </c>
      <c r="V13" s="377">
        <v>1</v>
      </c>
      <c r="W13" s="388">
        <v>0</v>
      </c>
      <c r="X13" s="371">
        <v>0</v>
      </c>
      <c r="Y13" s="377">
        <v>1</v>
      </c>
      <c r="Z13" s="345">
        <v>0</v>
      </c>
    </row>
    <row r="14" spans="1:26" x14ac:dyDescent="0.45">
      <c r="A14" s="19" t="s">
        <v>1365</v>
      </c>
      <c r="B14" s="23" t="s">
        <v>1039</v>
      </c>
      <c r="C14" s="17" t="s">
        <v>70</v>
      </c>
      <c r="D14" s="27">
        <v>22.05</v>
      </c>
      <c r="E14" s="27">
        <v>17</v>
      </c>
      <c r="F14" s="377">
        <v>5</v>
      </c>
      <c r="G14" s="377">
        <v>1</v>
      </c>
      <c r="H14" s="374">
        <v>24</v>
      </c>
      <c r="I14" s="371">
        <v>1</v>
      </c>
      <c r="J14" s="377">
        <v>17</v>
      </c>
      <c r="K14" s="345">
        <v>5.8799999999999998E-2</v>
      </c>
      <c r="L14" s="371">
        <v>7</v>
      </c>
      <c r="M14" s="377">
        <v>17</v>
      </c>
      <c r="N14" s="345">
        <v>0.4118</v>
      </c>
      <c r="O14" s="371">
        <v>0</v>
      </c>
      <c r="P14" s="377">
        <v>25</v>
      </c>
      <c r="Q14" s="345">
        <v>0</v>
      </c>
      <c r="R14" s="371">
        <v>4</v>
      </c>
      <c r="S14" s="377">
        <v>25</v>
      </c>
      <c r="T14" s="345">
        <v>0.16</v>
      </c>
      <c r="U14" s="371">
        <v>0</v>
      </c>
      <c r="V14" s="377">
        <v>1</v>
      </c>
      <c r="W14" s="388">
        <v>0</v>
      </c>
      <c r="X14" s="371">
        <v>0</v>
      </c>
      <c r="Y14" s="377">
        <v>1</v>
      </c>
      <c r="Z14" s="345">
        <v>0</v>
      </c>
    </row>
    <row r="15" spans="1:26" x14ac:dyDescent="0.45">
      <c r="A15" s="19" t="s">
        <v>1365</v>
      </c>
      <c r="B15" s="23" t="s">
        <v>59</v>
      </c>
      <c r="C15" s="17" t="s">
        <v>60</v>
      </c>
      <c r="D15" s="27">
        <v>23.450000000000003</v>
      </c>
      <c r="E15" s="27">
        <v>0</v>
      </c>
      <c r="F15" s="377">
        <v>0</v>
      </c>
      <c r="G15" s="377">
        <v>0</v>
      </c>
      <c r="H15" s="374">
        <v>0</v>
      </c>
      <c r="I15" s="371">
        <v>0</v>
      </c>
      <c r="J15" s="377">
        <v>0</v>
      </c>
      <c r="K15" s="345" t="s">
        <v>1367</v>
      </c>
      <c r="L15" s="371">
        <v>0</v>
      </c>
      <c r="M15" s="377">
        <v>0</v>
      </c>
      <c r="N15" s="345" t="s">
        <v>1367</v>
      </c>
      <c r="O15" s="371">
        <v>0</v>
      </c>
      <c r="P15" s="377">
        <v>0</v>
      </c>
      <c r="Q15" s="345" t="s">
        <v>1367</v>
      </c>
      <c r="R15" s="371">
        <v>0</v>
      </c>
      <c r="S15" s="377">
        <v>0</v>
      </c>
      <c r="T15" s="345" t="s">
        <v>1367</v>
      </c>
      <c r="U15" s="371">
        <v>0</v>
      </c>
      <c r="V15" s="377">
        <v>0</v>
      </c>
      <c r="W15" s="388" t="s">
        <v>1367</v>
      </c>
      <c r="X15" s="371">
        <v>0</v>
      </c>
      <c r="Y15" s="377">
        <v>0</v>
      </c>
      <c r="Z15" s="345" t="s">
        <v>1367</v>
      </c>
    </row>
    <row r="16" spans="1:26" x14ac:dyDescent="0.45">
      <c r="A16" s="19" t="s">
        <v>1365</v>
      </c>
      <c r="B16" s="23" t="s">
        <v>819</v>
      </c>
      <c r="C16" s="17" t="s">
        <v>820</v>
      </c>
      <c r="D16" s="27">
        <v>25.3</v>
      </c>
      <c r="E16" s="27">
        <v>0</v>
      </c>
      <c r="F16" s="377">
        <v>0</v>
      </c>
      <c r="G16" s="377">
        <v>0</v>
      </c>
      <c r="H16" s="374">
        <v>0</v>
      </c>
      <c r="I16" s="371">
        <v>0</v>
      </c>
      <c r="J16" s="377">
        <v>0</v>
      </c>
      <c r="K16" s="345" t="s">
        <v>1367</v>
      </c>
      <c r="L16" s="371">
        <v>0</v>
      </c>
      <c r="M16" s="377">
        <v>0</v>
      </c>
      <c r="N16" s="345" t="s">
        <v>1367</v>
      </c>
      <c r="O16" s="371">
        <v>0</v>
      </c>
      <c r="P16" s="377">
        <v>0</v>
      </c>
      <c r="Q16" s="345" t="s">
        <v>1367</v>
      </c>
      <c r="R16" s="371">
        <v>0</v>
      </c>
      <c r="S16" s="377">
        <v>0</v>
      </c>
      <c r="T16" s="345" t="s">
        <v>1367</v>
      </c>
      <c r="U16" s="371">
        <v>0</v>
      </c>
      <c r="V16" s="377">
        <v>0</v>
      </c>
      <c r="W16" s="388" t="s">
        <v>1367</v>
      </c>
      <c r="X16" s="371">
        <v>0</v>
      </c>
      <c r="Y16" s="377">
        <v>0</v>
      </c>
      <c r="Z16" s="345" t="s">
        <v>1367</v>
      </c>
    </row>
    <row r="17" spans="1:26" x14ac:dyDescent="0.45">
      <c r="A17" s="19" t="s">
        <v>1365</v>
      </c>
      <c r="B17" s="23" t="s">
        <v>63</v>
      </c>
      <c r="C17" s="17" t="s">
        <v>64</v>
      </c>
      <c r="D17" s="27">
        <v>24</v>
      </c>
      <c r="E17" s="27">
        <v>0</v>
      </c>
      <c r="F17" s="377">
        <v>0</v>
      </c>
      <c r="G17" s="377">
        <v>0</v>
      </c>
      <c r="H17" s="374">
        <v>0</v>
      </c>
      <c r="I17" s="371">
        <v>0</v>
      </c>
      <c r="J17" s="377">
        <v>0</v>
      </c>
      <c r="K17" s="345" t="s">
        <v>1367</v>
      </c>
      <c r="L17" s="371">
        <v>0</v>
      </c>
      <c r="M17" s="377">
        <v>0</v>
      </c>
      <c r="N17" s="345" t="s">
        <v>1367</v>
      </c>
      <c r="O17" s="371">
        <v>0</v>
      </c>
      <c r="P17" s="377">
        <v>0</v>
      </c>
      <c r="Q17" s="345" t="s">
        <v>1367</v>
      </c>
      <c r="R17" s="371">
        <v>0</v>
      </c>
      <c r="S17" s="377">
        <v>0</v>
      </c>
      <c r="T17" s="345" t="s">
        <v>1367</v>
      </c>
      <c r="U17" s="371">
        <v>0</v>
      </c>
      <c r="V17" s="377">
        <v>0</v>
      </c>
      <c r="W17" s="388" t="s">
        <v>1367</v>
      </c>
      <c r="X17" s="371">
        <v>0</v>
      </c>
      <c r="Y17" s="377">
        <v>0</v>
      </c>
      <c r="Z17" s="345" t="s">
        <v>1367</v>
      </c>
    </row>
    <row r="18" spans="1:26" x14ac:dyDescent="0.45">
      <c r="A18" s="19" t="s">
        <v>1365</v>
      </c>
      <c r="B18" s="23" t="s">
        <v>65</v>
      </c>
      <c r="C18" s="17" t="s">
        <v>66</v>
      </c>
      <c r="D18" s="27">
        <v>36.950000000000003</v>
      </c>
      <c r="E18" s="27">
        <v>0</v>
      </c>
      <c r="F18" s="377">
        <v>1</v>
      </c>
      <c r="G18" s="377">
        <v>0</v>
      </c>
      <c r="H18" s="374">
        <v>0</v>
      </c>
      <c r="I18" s="371">
        <v>0</v>
      </c>
      <c r="J18" s="377">
        <v>0</v>
      </c>
      <c r="K18" s="345" t="s">
        <v>1367</v>
      </c>
      <c r="L18" s="371">
        <v>0</v>
      </c>
      <c r="M18" s="377">
        <v>0</v>
      </c>
      <c r="N18" s="345" t="s">
        <v>1367</v>
      </c>
      <c r="O18" s="371">
        <v>0</v>
      </c>
      <c r="P18" s="377">
        <v>1</v>
      </c>
      <c r="Q18" s="345">
        <v>0</v>
      </c>
      <c r="R18" s="371">
        <v>0</v>
      </c>
      <c r="S18" s="377">
        <v>1</v>
      </c>
      <c r="T18" s="345">
        <v>0</v>
      </c>
      <c r="U18" s="371">
        <v>0</v>
      </c>
      <c r="V18" s="377">
        <v>0</v>
      </c>
      <c r="W18" s="388" t="s">
        <v>1367</v>
      </c>
      <c r="X18" s="371">
        <v>0</v>
      </c>
      <c r="Y18" s="377">
        <v>0</v>
      </c>
      <c r="Z18" s="345" t="s">
        <v>1367</v>
      </c>
    </row>
    <row r="19" spans="1:26" x14ac:dyDescent="0.45">
      <c r="A19" s="19" t="s">
        <v>1365</v>
      </c>
      <c r="B19" s="23" t="s">
        <v>821</v>
      </c>
      <c r="C19" s="17" t="s">
        <v>822</v>
      </c>
      <c r="D19" s="27">
        <v>47.1</v>
      </c>
      <c r="E19" s="27">
        <v>0</v>
      </c>
      <c r="F19" s="377">
        <v>0</v>
      </c>
      <c r="G19" s="377">
        <v>0</v>
      </c>
      <c r="H19" s="374">
        <v>0</v>
      </c>
      <c r="I19" s="371">
        <v>0</v>
      </c>
      <c r="J19" s="377">
        <v>0</v>
      </c>
      <c r="K19" s="345" t="s">
        <v>1367</v>
      </c>
      <c r="L19" s="371">
        <v>0</v>
      </c>
      <c r="M19" s="377">
        <v>0</v>
      </c>
      <c r="N19" s="345" t="s">
        <v>1367</v>
      </c>
      <c r="O19" s="371">
        <v>0</v>
      </c>
      <c r="P19" s="377">
        <v>0</v>
      </c>
      <c r="Q19" s="345" t="s">
        <v>1367</v>
      </c>
      <c r="R19" s="371">
        <v>0</v>
      </c>
      <c r="S19" s="377">
        <v>0</v>
      </c>
      <c r="T19" s="345" t="s">
        <v>1367</v>
      </c>
      <c r="U19" s="371">
        <v>0</v>
      </c>
      <c r="V19" s="377">
        <v>0</v>
      </c>
      <c r="W19" s="388" t="s">
        <v>1367</v>
      </c>
      <c r="X19" s="371">
        <v>0</v>
      </c>
      <c r="Y19" s="377">
        <v>0</v>
      </c>
      <c r="Z19" s="345" t="s">
        <v>1367</v>
      </c>
    </row>
    <row r="20" spans="1:26" x14ac:dyDescent="0.45">
      <c r="A20" s="19" t="s">
        <v>1365</v>
      </c>
      <c r="B20" s="23" t="s">
        <v>67</v>
      </c>
      <c r="C20" s="17" t="s">
        <v>68</v>
      </c>
      <c r="D20" s="27">
        <v>62.75</v>
      </c>
      <c r="E20" s="27">
        <v>0</v>
      </c>
      <c r="F20" s="377">
        <v>0</v>
      </c>
      <c r="G20" s="377">
        <v>0</v>
      </c>
      <c r="H20" s="374">
        <v>0</v>
      </c>
      <c r="I20" s="371">
        <v>0</v>
      </c>
      <c r="J20" s="377">
        <v>0</v>
      </c>
      <c r="K20" s="345" t="s">
        <v>1367</v>
      </c>
      <c r="L20" s="371">
        <v>0</v>
      </c>
      <c r="M20" s="377">
        <v>0</v>
      </c>
      <c r="N20" s="345" t="s">
        <v>1367</v>
      </c>
      <c r="O20" s="371">
        <v>0</v>
      </c>
      <c r="P20" s="377">
        <v>0</v>
      </c>
      <c r="Q20" s="345" t="s">
        <v>1367</v>
      </c>
      <c r="R20" s="371">
        <v>0</v>
      </c>
      <c r="S20" s="377">
        <v>0</v>
      </c>
      <c r="T20" s="345" t="s">
        <v>1367</v>
      </c>
      <c r="U20" s="371">
        <v>0</v>
      </c>
      <c r="V20" s="377">
        <v>0</v>
      </c>
      <c r="W20" s="388" t="s">
        <v>1367</v>
      </c>
      <c r="X20" s="371">
        <v>0</v>
      </c>
      <c r="Y20" s="377">
        <v>0</v>
      </c>
      <c r="Z20" s="345" t="s">
        <v>1367</v>
      </c>
    </row>
    <row r="21" spans="1:26" x14ac:dyDescent="0.45">
      <c r="A21" s="19" t="s">
        <v>1363</v>
      </c>
      <c r="B21" s="25" t="s">
        <v>826</v>
      </c>
      <c r="C21" s="17"/>
      <c r="D21" s="85">
        <v>313.25</v>
      </c>
      <c r="E21" s="85">
        <v>73</v>
      </c>
      <c r="F21" s="376">
        <v>9</v>
      </c>
      <c r="G21" s="376">
        <v>15</v>
      </c>
      <c r="H21" s="373">
        <v>21</v>
      </c>
      <c r="I21" s="370">
        <v>1</v>
      </c>
      <c r="J21" s="376">
        <v>73</v>
      </c>
      <c r="K21" s="353">
        <v>1.37E-2</v>
      </c>
      <c r="L21" s="370">
        <v>3</v>
      </c>
      <c r="M21" s="376">
        <v>73</v>
      </c>
      <c r="N21" s="353">
        <v>4.1099999999999998E-2</v>
      </c>
      <c r="O21" s="370">
        <v>1</v>
      </c>
      <c r="P21" s="376">
        <v>36</v>
      </c>
      <c r="Q21" s="353">
        <v>2.7799999999999998E-2</v>
      </c>
      <c r="R21" s="370">
        <v>5</v>
      </c>
      <c r="S21" s="376">
        <v>36</v>
      </c>
      <c r="T21" s="353">
        <v>0.1389</v>
      </c>
      <c r="U21" s="370">
        <v>0</v>
      </c>
      <c r="V21" s="376">
        <v>25</v>
      </c>
      <c r="W21" s="387">
        <v>0</v>
      </c>
      <c r="X21" s="370">
        <v>3</v>
      </c>
      <c r="Y21" s="376">
        <v>25</v>
      </c>
      <c r="Z21" s="353">
        <v>0.12</v>
      </c>
    </row>
    <row r="22" spans="1:26" x14ac:dyDescent="0.45">
      <c r="A22" s="19" t="s">
        <v>1365</v>
      </c>
      <c r="B22" s="23" t="s">
        <v>824</v>
      </c>
      <c r="C22" s="17" t="s">
        <v>825</v>
      </c>
      <c r="D22" s="27">
        <v>44.7</v>
      </c>
      <c r="E22" s="27">
        <v>0</v>
      </c>
      <c r="F22" s="377">
        <v>1</v>
      </c>
      <c r="G22" s="377">
        <v>4</v>
      </c>
      <c r="H22" s="374">
        <v>2</v>
      </c>
      <c r="I22" s="371">
        <v>0</v>
      </c>
      <c r="J22" s="377">
        <v>0</v>
      </c>
      <c r="K22" s="345" t="s">
        <v>1367</v>
      </c>
      <c r="L22" s="371">
        <v>0</v>
      </c>
      <c r="M22" s="377">
        <v>0</v>
      </c>
      <c r="N22" s="345" t="s">
        <v>1367</v>
      </c>
      <c r="O22" s="371">
        <v>1</v>
      </c>
      <c r="P22" s="377">
        <v>2</v>
      </c>
      <c r="Q22" s="345">
        <v>0.5</v>
      </c>
      <c r="R22" s="371">
        <v>0</v>
      </c>
      <c r="S22" s="377">
        <v>2</v>
      </c>
      <c r="T22" s="345">
        <v>0</v>
      </c>
      <c r="U22" s="371">
        <v>0</v>
      </c>
      <c r="V22" s="377">
        <v>4</v>
      </c>
      <c r="W22" s="388">
        <v>0</v>
      </c>
      <c r="X22" s="371">
        <v>0</v>
      </c>
      <c r="Y22" s="377">
        <v>4</v>
      </c>
      <c r="Z22" s="345">
        <v>0</v>
      </c>
    </row>
    <row r="23" spans="1:26" x14ac:dyDescent="0.45">
      <c r="A23" s="19" t="s">
        <v>1365</v>
      </c>
      <c r="B23" s="23" t="s">
        <v>71</v>
      </c>
      <c r="C23" s="17" t="s">
        <v>72</v>
      </c>
      <c r="D23" s="27">
        <v>37.700000000000003</v>
      </c>
      <c r="E23" s="27">
        <v>0</v>
      </c>
      <c r="F23" s="377">
        <v>0</v>
      </c>
      <c r="G23" s="377">
        <v>1</v>
      </c>
      <c r="H23" s="374">
        <v>3</v>
      </c>
      <c r="I23" s="371">
        <v>0</v>
      </c>
      <c r="J23" s="377">
        <v>0</v>
      </c>
      <c r="K23" s="345" t="s">
        <v>1367</v>
      </c>
      <c r="L23" s="371">
        <v>0</v>
      </c>
      <c r="M23" s="377">
        <v>0</v>
      </c>
      <c r="N23" s="345" t="s">
        <v>1367</v>
      </c>
      <c r="O23" s="371">
        <v>0</v>
      </c>
      <c r="P23" s="377">
        <v>3</v>
      </c>
      <c r="Q23" s="345">
        <v>0</v>
      </c>
      <c r="R23" s="371">
        <v>1</v>
      </c>
      <c r="S23" s="377">
        <v>3</v>
      </c>
      <c r="T23" s="345">
        <v>0.33329999999999999</v>
      </c>
      <c r="U23" s="371">
        <v>0</v>
      </c>
      <c r="V23" s="377">
        <v>1</v>
      </c>
      <c r="W23" s="388">
        <v>0</v>
      </c>
      <c r="X23" s="371">
        <v>1</v>
      </c>
      <c r="Y23" s="377">
        <v>1</v>
      </c>
      <c r="Z23" s="345">
        <v>1</v>
      </c>
    </row>
    <row r="24" spans="1:26" x14ac:dyDescent="0.45">
      <c r="A24" s="19" t="s">
        <v>1365</v>
      </c>
      <c r="B24" s="23" t="s">
        <v>73</v>
      </c>
      <c r="C24" s="17" t="s">
        <v>74</v>
      </c>
      <c r="D24" s="27">
        <v>50.300000000000004</v>
      </c>
      <c r="E24" s="27">
        <v>70</v>
      </c>
      <c r="F24" s="377">
        <v>3</v>
      </c>
      <c r="G24" s="377">
        <v>0</v>
      </c>
      <c r="H24" s="374">
        <v>4</v>
      </c>
      <c r="I24" s="371">
        <v>1</v>
      </c>
      <c r="J24" s="377">
        <v>70</v>
      </c>
      <c r="K24" s="345">
        <v>1.43E-2</v>
      </c>
      <c r="L24" s="371">
        <v>3</v>
      </c>
      <c r="M24" s="377">
        <v>70</v>
      </c>
      <c r="N24" s="345">
        <v>4.2900000000000001E-2</v>
      </c>
      <c r="O24" s="371">
        <v>0</v>
      </c>
      <c r="P24" s="377">
        <v>5</v>
      </c>
      <c r="Q24" s="345">
        <v>0</v>
      </c>
      <c r="R24" s="371">
        <v>0</v>
      </c>
      <c r="S24" s="377">
        <v>5</v>
      </c>
      <c r="T24" s="345">
        <v>0</v>
      </c>
      <c r="U24" s="371">
        <v>0</v>
      </c>
      <c r="V24" s="377">
        <v>0</v>
      </c>
      <c r="W24" s="388" t="s">
        <v>1367</v>
      </c>
      <c r="X24" s="371">
        <v>0</v>
      </c>
      <c r="Y24" s="377">
        <v>0</v>
      </c>
      <c r="Z24" s="345" t="s">
        <v>1367</v>
      </c>
    </row>
    <row r="25" spans="1:26" x14ac:dyDescent="0.45">
      <c r="A25" s="19" t="s">
        <v>1365</v>
      </c>
      <c r="B25" s="23" t="s">
        <v>92</v>
      </c>
      <c r="C25" s="17" t="s">
        <v>93</v>
      </c>
      <c r="D25" s="27">
        <v>31.450000000000003</v>
      </c>
      <c r="E25" s="27">
        <v>1</v>
      </c>
      <c r="F25" s="377">
        <v>0</v>
      </c>
      <c r="G25" s="377">
        <v>0</v>
      </c>
      <c r="H25" s="374">
        <v>0</v>
      </c>
      <c r="I25" s="371">
        <v>0</v>
      </c>
      <c r="J25" s="377">
        <v>1</v>
      </c>
      <c r="K25" s="345">
        <v>0</v>
      </c>
      <c r="L25" s="371">
        <v>0</v>
      </c>
      <c r="M25" s="377">
        <v>1</v>
      </c>
      <c r="N25" s="345">
        <v>0</v>
      </c>
      <c r="O25" s="371">
        <v>0</v>
      </c>
      <c r="P25" s="377">
        <v>0</v>
      </c>
      <c r="Q25" s="345" t="s">
        <v>1367</v>
      </c>
      <c r="R25" s="371">
        <v>0</v>
      </c>
      <c r="S25" s="377">
        <v>0</v>
      </c>
      <c r="T25" s="345" t="s">
        <v>1367</v>
      </c>
      <c r="U25" s="371">
        <v>0</v>
      </c>
      <c r="V25" s="377">
        <v>0</v>
      </c>
      <c r="W25" s="388" t="s">
        <v>1367</v>
      </c>
      <c r="X25" s="371">
        <v>0</v>
      </c>
      <c r="Y25" s="377">
        <v>0</v>
      </c>
      <c r="Z25" s="345" t="s">
        <v>1367</v>
      </c>
    </row>
    <row r="26" spans="1:26" x14ac:dyDescent="0.45">
      <c r="A26" s="19" t="s">
        <v>1365</v>
      </c>
      <c r="B26" s="23" t="s">
        <v>75</v>
      </c>
      <c r="C26" s="17" t="s">
        <v>76</v>
      </c>
      <c r="D26" s="27">
        <v>17.100000000000001</v>
      </c>
      <c r="E26" s="27">
        <v>0</v>
      </c>
      <c r="F26" s="377">
        <v>0</v>
      </c>
      <c r="G26" s="377">
        <v>0</v>
      </c>
      <c r="H26" s="374">
        <v>0</v>
      </c>
      <c r="I26" s="371">
        <v>0</v>
      </c>
      <c r="J26" s="377">
        <v>0</v>
      </c>
      <c r="K26" s="345" t="s">
        <v>1367</v>
      </c>
      <c r="L26" s="371">
        <v>0</v>
      </c>
      <c r="M26" s="377">
        <v>0</v>
      </c>
      <c r="N26" s="345" t="s">
        <v>1367</v>
      </c>
      <c r="O26" s="371">
        <v>0</v>
      </c>
      <c r="P26" s="377">
        <v>0</v>
      </c>
      <c r="Q26" s="345" t="s">
        <v>1367</v>
      </c>
      <c r="R26" s="371">
        <v>0</v>
      </c>
      <c r="S26" s="377">
        <v>0</v>
      </c>
      <c r="T26" s="345" t="s">
        <v>1367</v>
      </c>
      <c r="U26" s="371">
        <v>0</v>
      </c>
      <c r="V26" s="377">
        <v>0</v>
      </c>
      <c r="W26" s="388" t="s">
        <v>1367</v>
      </c>
      <c r="X26" s="371">
        <v>0</v>
      </c>
      <c r="Y26" s="377">
        <v>0</v>
      </c>
      <c r="Z26" s="345" t="s">
        <v>1367</v>
      </c>
    </row>
    <row r="27" spans="1:26" x14ac:dyDescent="0.45">
      <c r="A27" s="19" t="s">
        <v>1365</v>
      </c>
      <c r="B27" s="23" t="s">
        <v>77</v>
      </c>
      <c r="C27" s="17" t="s">
        <v>78</v>
      </c>
      <c r="D27" s="27">
        <v>25.85</v>
      </c>
      <c r="E27" s="27">
        <v>0</v>
      </c>
      <c r="F27" s="377">
        <v>0</v>
      </c>
      <c r="G27" s="377">
        <v>0</v>
      </c>
      <c r="H27" s="374">
        <v>2</v>
      </c>
      <c r="I27" s="371">
        <v>0</v>
      </c>
      <c r="J27" s="377">
        <v>0</v>
      </c>
      <c r="K27" s="345" t="s">
        <v>1367</v>
      </c>
      <c r="L27" s="371">
        <v>0</v>
      </c>
      <c r="M27" s="377">
        <v>0</v>
      </c>
      <c r="N27" s="345" t="s">
        <v>1367</v>
      </c>
      <c r="O27" s="371">
        <v>0</v>
      </c>
      <c r="P27" s="377">
        <v>2</v>
      </c>
      <c r="Q27" s="345">
        <v>0</v>
      </c>
      <c r="R27" s="371">
        <v>0</v>
      </c>
      <c r="S27" s="377">
        <v>2</v>
      </c>
      <c r="T27" s="345">
        <v>0</v>
      </c>
      <c r="U27" s="371">
        <v>0</v>
      </c>
      <c r="V27" s="377">
        <v>0</v>
      </c>
      <c r="W27" s="388" t="s">
        <v>1367</v>
      </c>
      <c r="X27" s="371">
        <v>0</v>
      </c>
      <c r="Y27" s="377">
        <v>0</v>
      </c>
      <c r="Z27" s="345" t="s">
        <v>1367</v>
      </c>
    </row>
    <row r="28" spans="1:26" x14ac:dyDescent="0.45">
      <c r="A28" s="19" t="s">
        <v>1365</v>
      </c>
      <c r="B28" s="23" t="s">
        <v>79</v>
      </c>
      <c r="C28" s="17" t="s">
        <v>80</v>
      </c>
      <c r="D28" s="27">
        <v>34.700000000000003</v>
      </c>
      <c r="E28" s="27">
        <v>2</v>
      </c>
      <c r="F28" s="377">
        <v>0</v>
      </c>
      <c r="G28" s="377">
        <v>0</v>
      </c>
      <c r="H28" s="374">
        <v>0</v>
      </c>
      <c r="I28" s="371">
        <v>0</v>
      </c>
      <c r="J28" s="377">
        <v>2</v>
      </c>
      <c r="K28" s="345">
        <v>0</v>
      </c>
      <c r="L28" s="371">
        <v>0</v>
      </c>
      <c r="M28" s="377">
        <v>2</v>
      </c>
      <c r="N28" s="345">
        <v>0</v>
      </c>
      <c r="O28" s="371">
        <v>0</v>
      </c>
      <c r="P28" s="377">
        <v>0</v>
      </c>
      <c r="Q28" s="345" t="s">
        <v>1367</v>
      </c>
      <c r="R28" s="371">
        <v>0</v>
      </c>
      <c r="S28" s="377">
        <v>0</v>
      </c>
      <c r="T28" s="345" t="s">
        <v>1367</v>
      </c>
      <c r="U28" s="371">
        <v>0</v>
      </c>
      <c r="V28" s="377">
        <v>0</v>
      </c>
      <c r="W28" s="388" t="s">
        <v>1367</v>
      </c>
      <c r="X28" s="371">
        <v>0</v>
      </c>
      <c r="Y28" s="377">
        <v>0</v>
      </c>
      <c r="Z28" s="345" t="s">
        <v>1367</v>
      </c>
    </row>
    <row r="29" spans="1:26" x14ac:dyDescent="0.45">
      <c r="A29" s="19" t="s">
        <v>1365</v>
      </c>
      <c r="B29" s="23" t="s">
        <v>81</v>
      </c>
      <c r="C29" s="17" t="s">
        <v>82</v>
      </c>
      <c r="D29" s="27">
        <v>24.85</v>
      </c>
      <c r="E29" s="27">
        <v>0</v>
      </c>
      <c r="F29" s="377">
        <v>0</v>
      </c>
      <c r="G29" s="377">
        <v>0</v>
      </c>
      <c r="H29" s="374">
        <v>0</v>
      </c>
      <c r="I29" s="371">
        <v>0</v>
      </c>
      <c r="J29" s="377">
        <v>0</v>
      </c>
      <c r="K29" s="345" t="s">
        <v>1367</v>
      </c>
      <c r="L29" s="371">
        <v>0</v>
      </c>
      <c r="M29" s="377">
        <v>0</v>
      </c>
      <c r="N29" s="345" t="s">
        <v>1367</v>
      </c>
      <c r="O29" s="371">
        <v>0</v>
      </c>
      <c r="P29" s="377">
        <v>0</v>
      </c>
      <c r="Q29" s="345" t="s">
        <v>1367</v>
      </c>
      <c r="R29" s="371">
        <v>0</v>
      </c>
      <c r="S29" s="377">
        <v>0</v>
      </c>
      <c r="T29" s="345" t="s">
        <v>1367</v>
      </c>
      <c r="U29" s="371">
        <v>0</v>
      </c>
      <c r="V29" s="377">
        <v>0</v>
      </c>
      <c r="W29" s="388" t="s">
        <v>1367</v>
      </c>
      <c r="X29" s="371">
        <v>0</v>
      </c>
      <c r="Y29" s="377">
        <v>0</v>
      </c>
      <c r="Z29" s="345" t="s">
        <v>1367</v>
      </c>
    </row>
    <row r="30" spans="1:26" x14ac:dyDescent="0.45">
      <c r="A30" s="19" t="s">
        <v>1365</v>
      </c>
      <c r="B30" s="23" t="s">
        <v>83</v>
      </c>
      <c r="C30" s="17" t="s">
        <v>84</v>
      </c>
      <c r="D30" s="27">
        <v>30.85</v>
      </c>
      <c r="E30" s="27">
        <v>0</v>
      </c>
      <c r="F30" s="377">
        <v>5</v>
      </c>
      <c r="G30" s="377">
        <v>10</v>
      </c>
      <c r="H30" s="374">
        <v>10</v>
      </c>
      <c r="I30" s="371">
        <v>0</v>
      </c>
      <c r="J30" s="377">
        <v>0</v>
      </c>
      <c r="K30" s="345" t="s">
        <v>1367</v>
      </c>
      <c r="L30" s="371">
        <v>0</v>
      </c>
      <c r="M30" s="377">
        <v>0</v>
      </c>
      <c r="N30" s="345" t="s">
        <v>1367</v>
      </c>
      <c r="O30" s="371">
        <v>0</v>
      </c>
      <c r="P30" s="377">
        <v>12</v>
      </c>
      <c r="Q30" s="345">
        <v>0</v>
      </c>
      <c r="R30" s="371">
        <v>2</v>
      </c>
      <c r="S30" s="377">
        <v>12</v>
      </c>
      <c r="T30" s="345">
        <v>0.16669999999999999</v>
      </c>
      <c r="U30" s="371">
        <v>0</v>
      </c>
      <c r="V30" s="377">
        <v>10</v>
      </c>
      <c r="W30" s="388">
        <v>0</v>
      </c>
      <c r="X30" s="371">
        <v>1</v>
      </c>
      <c r="Y30" s="377">
        <v>10</v>
      </c>
      <c r="Z30" s="345">
        <v>0.1</v>
      </c>
    </row>
    <row r="31" spans="1:26" x14ac:dyDescent="0.45">
      <c r="A31" s="19" t="s">
        <v>1365</v>
      </c>
      <c r="B31" s="23" t="s">
        <v>85</v>
      </c>
      <c r="C31" s="17" t="s">
        <v>86</v>
      </c>
      <c r="D31" s="27">
        <v>15.75</v>
      </c>
      <c r="E31" s="27">
        <v>0</v>
      </c>
      <c r="F31" s="377">
        <v>0</v>
      </c>
      <c r="G31" s="377">
        <v>0</v>
      </c>
      <c r="H31" s="374">
        <v>0</v>
      </c>
      <c r="I31" s="371">
        <v>0</v>
      </c>
      <c r="J31" s="377">
        <v>0</v>
      </c>
      <c r="K31" s="345" t="s">
        <v>1367</v>
      </c>
      <c r="L31" s="371">
        <v>0</v>
      </c>
      <c r="M31" s="377">
        <v>0</v>
      </c>
      <c r="N31" s="345" t="s">
        <v>1367</v>
      </c>
      <c r="O31" s="371">
        <v>0</v>
      </c>
      <c r="P31" s="377">
        <v>0</v>
      </c>
      <c r="Q31" s="345" t="s">
        <v>1367</v>
      </c>
      <c r="R31" s="371">
        <v>0</v>
      </c>
      <c r="S31" s="377">
        <v>0</v>
      </c>
      <c r="T31" s="345" t="s">
        <v>1367</v>
      </c>
      <c r="U31" s="371">
        <v>0</v>
      </c>
      <c r="V31" s="377">
        <v>0</v>
      </c>
      <c r="W31" s="388" t="s">
        <v>1367</v>
      </c>
      <c r="X31" s="371">
        <v>0</v>
      </c>
      <c r="Y31" s="377">
        <v>0</v>
      </c>
      <c r="Z31" s="345" t="s">
        <v>1367</v>
      </c>
    </row>
    <row r="32" spans="1:26" x14ac:dyDescent="0.45">
      <c r="A32" s="19" t="s">
        <v>1363</v>
      </c>
      <c r="B32" s="25" t="s">
        <v>827</v>
      </c>
      <c r="C32" s="17"/>
      <c r="D32" s="85">
        <v>151.30000000000001</v>
      </c>
      <c r="E32" s="85">
        <v>0</v>
      </c>
      <c r="F32" s="376">
        <v>2</v>
      </c>
      <c r="G32" s="376">
        <v>5</v>
      </c>
      <c r="H32" s="373">
        <v>5</v>
      </c>
      <c r="I32" s="370">
        <v>0</v>
      </c>
      <c r="J32" s="376">
        <v>0</v>
      </c>
      <c r="K32" s="353" t="s">
        <v>1367</v>
      </c>
      <c r="L32" s="370">
        <v>0</v>
      </c>
      <c r="M32" s="376">
        <v>0</v>
      </c>
      <c r="N32" s="353" t="s">
        <v>1367</v>
      </c>
      <c r="O32" s="370">
        <v>0</v>
      </c>
      <c r="P32" s="376">
        <v>7</v>
      </c>
      <c r="Q32" s="353">
        <v>0</v>
      </c>
      <c r="R32" s="370">
        <v>0</v>
      </c>
      <c r="S32" s="376">
        <v>7</v>
      </c>
      <c r="T32" s="353">
        <v>0</v>
      </c>
      <c r="U32" s="370">
        <v>0</v>
      </c>
      <c r="V32" s="376">
        <v>5</v>
      </c>
      <c r="W32" s="387">
        <v>0</v>
      </c>
      <c r="X32" s="370">
        <v>1</v>
      </c>
      <c r="Y32" s="376">
        <v>5</v>
      </c>
      <c r="Z32" s="353">
        <v>0.2</v>
      </c>
    </row>
    <row r="33" spans="1:26" x14ac:dyDescent="0.45">
      <c r="A33" s="19" t="s">
        <v>1365</v>
      </c>
      <c r="B33" s="23" t="s">
        <v>88</v>
      </c>
      <c r="C33" s="17" t="s">
        <v>89</v>
      </c>
      <c r="D33" s="27">
        <v>23.3</v>
      </c>
      <c r="E33" s="27">
        <v>0</v>
      </c>
      <c r="F33" s="377">
        <v>1</v>
      </c>
      <c r="G33" s="377">
        <v>5</v>
      </c>
      <c r="H33" s="374">
        <v>5</v>
      </c>
      <c r="I33" s="371">
        <v>0</v>
      </c>
      <c r="J33" s="377">
        <v>0</v>
      </c>
      <c r="K33" s="345" t="s">
        <v>1367</v>
      </c>
      <c r="L33" s="371">
        <v>0</v>
      </c>
      <c r="M33" s="377">
        <v>0</v>
      </c>
      <c r="N33" s="345" t="s">
        <v>1367</v>
      </c>
      <c r="O33" s="371">
        <v>0</v>
      </c>
      <c r="P33" s="377">
        <v>6</v>
      </c>
      <c r="Q33" s="345">
        <v>0</v>
      </c>
      <c r="R33" s="371">
        <v>0</v>
      </c>
      <c r="S33" s="377">
        <v>6</v>
      </c>
      <c r="T33" s="345">
        <v>0</v>
      </c>
      <c r="U33" s="371">
        <v>0</v>
      </c>
      <c r="V33" s="377">
        <v>5</v>
      </c>
      <c r="W33" s="388">
        <v>0</v>
      </c>
      <c r="X33" s="371">
        <v>1</v>
      </c>
      <c r="Y33" s="377">
        <v>5</v>
      </c>
      <c r="Z33" s="345">
        <v>0.2</v>
      </c>
    </row>
    <row r="34" spans="1:26" x14ac:dyDescent="0.45">
      <c r="A34" s="19" t="s">
        <v>1365</v>
      </c>
      <c r="B34" s="23" t="s">
        <v>90</v>
      </c>
      <c r="C34" s="17" t="s">
        <v>91</v>
      </c>
      <c r="D34" s="27">
        <v>30.700000000000003</v>
      </c>
      <c r="E34" s="27">
        <v>0</v>
      </c>
      <c r="F34" s="377">
        <v>1</v>
      </c>
      <c r="G34" s="377">
        <v>0</v>
      </c>
      <c r="H34" s="374">
        <v>0</v>
      </c>
      <c r="I34" s="371">
        <v>0</v>
      </c>
      <c r="J34" s="377">
        <v>0</v>
      </c>
      <c r="K34" s="345" t="s">
        <v>1367</v>
      </c>
      <c r="L34" s="371">
        <v>0</v>
      </c>
      <c r="M34" s="377">
        <v>0</v>
      </c>
      <c r="N34" s="345" t="s">
        <v>1367</v>
      </c>
      <c r="O34" s="371">
        <v>0</v>
      </c>
      <c r="P34" s="377">
        <v>1</v>
      </c>
      <c r="Q34" s="345">
        <v>0</v>
      </c>
      <c r="R34" s="371">
        <v>0</v>
      </c>
      <c r="S34" s="377">
        <v>1</v>
      </c>
      <c r="T34" s="345">
        <v>0</v>
      </c>
      <c r="U34" s="371">
        <v>0</v>
      </c>
      <c r="V34" s="377">
        <v>0</v>
      </c>
      <c r="W34" s="388" t="s">
        <v>1367</v>
      </c>
      <c r="X34" s="371">
        <v>0</v>
      </c>
      <c r="Y34" s="377">
        <v>0</v>
      </c>
      <c r="Z34" s="345" t="s">
        <v>1367</v>
      </c>
    </row>
    <row r="35" spans="1:26" x14ac:dyDescent="0.45">
      <c r="A35" s="19" t="s">
        <v>1365</v>
      </c>
      <c r="B35" s="23" t="s">
        <v>94</v>
      </c>
      <c r="C35" s="17" t="s">
        <v>95</v>
      </c>
      <c r="D35" s="27">
        <v>39.200000000000003</v>
      </c>
      <c r="E35" s="27">
        <v>0</v>
      </c>
      <c r="F35" s="377">
        <v>0</v>
      </c>
      <c r="G35" s="377">
        <v>0</v>
      </c>
      <c r="H35" s="374">
        <v>0</v>
      </c>
      <c r="I35" s="371">
        <v>0</v>
      </c>
      <c r="J35" s="377">
        <v>0</v>
      </c>
      <c r="K35" s="345" t="s">
        <v>1367</v>
      </c>
      <c r="L35" s="371">
        <v>0</v>
      </c>
      <c r="M35" s="377">
        <v>0</v>
      </c>
      <c r="N35" s="345" t="s">
        <v>1367</v>
      </c>
      <c r="O35" s="371">
        <v>0</v>
      </c>
      <c r="P35" s="377">
        <v>0</v>
      </c>
      <c r="Q35" s="345" t="s">
        <v>1367</v>
      </c>
      <c r="R35" s="371">
        <v>0</v>
      </c>
      <c r="S35" s="377">
        <v>0</v>
      </c>
      <c r="T35" s="345" t="s">
        <v>1367</v>
      </c>
      <c r="U35" s="371">
        <v>0</v>
      </c>
      <c r="V35" s="377">
        <v>0</v>
      </c>
      <c r="W35" s="388" t="s">
        <v>1367</v>
      </c>
      <c r="X35" s="371">
        <v>0</v>
      </c>
      <c r="Y35" s="377">
        <v>0</v>
      </c>
      <c r="Z35" s="345" t="s">
        <v>1367</v>
      </c>
    </row>
    <row r="36" spans="1:26" x14ac:dyDescent="0.45">
      <c r="A36" s="19" t="s">
        <v>1365</v>
      </c>
      <c r="B36" s="23" t="s">
        <v>96</v>
      </c>
      <c r="C36" s="17" t="s">
        <v>97</v>
      </c>
      <c r="D36" s="27">
        <v>38.450000000000003</v>
      </c>
      <c r="E36" s="27">
        <v>0</v>
      </c>
      <c r="F36" s="377">
        <v>0</v>
      </c>
      <c r="G36" s="377">
        <v>0</v>
      </c>
      <c r="H36" s="374">
        <v>0</v>
      </c>
      <c r="I36" s="371">
        <v>0</v>
      </c>
      <c r="J36" s="377">
        <v>0</v>
      </c>
      <c r="K36" s="345" t="s">
        <v>1367</v>
      </c>
      <c r="L36" s="371">
        <v>0</v>
      </c>
      <c r="M36" s="377">
        <v>0</v>
      </c>
      <c r="N36" s="345" t="s">
        <v>1367</v>
      </c>
      <c r="O36" s="371">
        <v>0</v>
      </c>
      <c r="P36" s="377">
        <v>0</v>
      </c>
      <c r="Q36" s="345" t="s">
        <v>1367</v>
      </c>
      <c r="R36" s="371">
        <v>0</v>
      </c>
      <c r="S36" s="377">
        <v>0</v>
      </c>
      <c r="T36" s="345" t="s">
        <v>1367</v>
      </c>
      <c r="U36" s="371">
        <v>0</v>
      </c>
      <c r="V36" s="377">
        <v>0</v>
      </c>
      <c r="W36" s="388" t="s">
        <v>1367</v>
      </c>
      <c r="X36" s="371">
        <v>0</v>
      </c>
      <c r="Y36" s="377">
        <v>0</v>
      </c>
      <c r="Z36" s="345" t="s">
        <v>1367</v>
      </c>
    </row>
    <row r="37" spans="1:26" x14ac:dyDescent="0.45">
      <c r="A37" s="19" t="s">
        <v>1365</v>
      </c>
      <c r="B37" s="23" t="s">
        <v>98</v>
      </c>
      <c r="C37" s="17" t="s">
        <v>99</v>
      </c>
      <c r="D37" s="27">
        <v>19.650000000000002</v>
      </c>
      <c r="E37" s="27">
        <v>0</v>
      </c>
      <c r="F37" s="377">
        <v>0</v>
      </c>
      <c r="G37" s="377">
        <v>0</v>
      </c>
      <c r="H37" s="374">
        <v>0</v>
      </c>
      <c r="I37" s="371">
        <v>0</v>
      </c>
      <c r="J37" s="377">
        <v>0</v>
      </c>
      <c r="K37" s="345" t="s">
        <v>1367</v>
      </c>
      <c r="L37" s="371">
        <v>0</v>
      </c>
      <c r="M37" s="377">
        <v>0</v>
      </c>
      <c r="N37" s="345" t="s">
        <v>1367</v>
      </c>
      <c r="O37" s="371">
        <v>0</v>
      </c>
      <c r="P37" s="377">
        <v>0</v>
      </c>
      <c r="Q37" s="345" t="s">
        <v>1367</v>
      </c>
      <c r="R37" s="371">
        <v>0</v>
      </c>
      <c r="S37" s="377">
        <v>0</v>
      </c>
      <c r="T37" s="345" t="s">
        <v>1367</v>
      </c>
      <c r="U37" s="371">
        <v>0</v>
      </c>
      <c r="V37" s="377">
        <v>0</v>
      </c>
      <c r="W37" s="388" t="s">
        <v>1367</v>
      </c>
      <c r="X37" s="371">
        <v>0</v>
      </c>
      <c r="Y37" s="377">
        <v>0</v>
      </c>
      <c r="Z37" s="345" t="s">
        <v>1367</v>
      </c>
    </row>
    <row r="38" spans="1:26" x14ac:dyDescent="0.45">
      <c r="A38" s="19" t="s">
        <v>1363</v>
      </c>
      <c r="B38" s="25" t="s">
        <v>828</v>
      </c>
      <c r="C38" s="17"/>
      <c r="D38" s="85">
        <v>225</v>
      </c>
      <c r="E38" s="85">
        <v>0</v>
      </c>
      <c r="F38" s="376">
        <v>0</v>
      </c>
      <c r="G38" s="376">
        <v>0</v>
      </c>
      <c r="H38" s="373">
        <v>1</v>
      </c>
      <c r="I38" s="370">
        <v>0</v>
      </c>
      <c r="J38" s="376">
        <v>0</v>
      </c>
      <c r="K38" s="353" t="s">
        <v>1367</v>
      </c>
      <c r="L38" s="370">
        <v>0</v>
      </c>
      <c r="M38" s="376">
        <v>0</v>
      </c>
      <c r="N38" s="353" t="s">
        <v>1367</v>
      </c>
      <c r="O38" s="370">
        <v>0</v>
      </c>
      <c r="P38" s="376">
        <v>1</v>
      </c>
      <c r="Q38" s="353">
        <v>0</v>
      </c>
      <c r="R38" s="370">
        <v>0</v>
      </c>
      <c r="S38" s="376">
        <v>1</v>
      </c>
      <c r="T38" s="353">
        <v>0</v>
      </c>
      <c r="U38" s="370">
        <v>0</v>
      </c>
      <c r="V38" s="376">
        <v>0</v>
      </c>
      <c r="W38" s="387" t="s">
        <v>1367</v>
      </c>
      <c r="X38" s="370">
        <v>0</v>
      </c>
      <c r="Y38" s="376">
        <v>0</v>
      </c>
      <c r="Z38" s="353" t="s">
        <v>1367</v>
      </c>
    </row>
    <row r="39" spans="1:26" x14ac:dyDescent="0.45">
      <c r="A39" s="19" t="s">
        <v>1365</v>
      </c>
      <c r="B39" s="23" t="s">
        <v>101</v>
      </c>
      <c r="C39" s="17" t="s">
        <v>102</v>
      </c>
      <c r="D39" s="27">
        <v>21.650000000000002</v>
      </c>
      <c r="E39" s="27">
        <v>0</v>
      </c>
      <c r="F39" s="377">
        <v>0</v>
      </c>
      <c r="G39" s="377">
        <v>0</v>
      </c>
      <c r="H39" s="374">
        <v>0</v>
      </c>
      <c r="I39" s="371">
        <v>0</v>
      </c>
      <c r="J39" s="377">
        <v>0</v>
      </c>
      <c r="K39" s="345" t="s">
        <v>1367</v>
      </c>
      <c r="L39" s="371">
        <v>0</v>
      </c>
      <c r="M39" s="377">
        <v>0</v>
      </c>
      <c r="N39" s="345" t="s">
        <v>1367</v>
      </c>
      <c r="O39" s="371">
        <v>0</v>
      </c>
      <c r="P39" s="377">
        <v>0</v>
      </c>
      <c r="Q39" s="345" t="s">
        <v>1367</v>
      </c>
      <c r="R39" s="371">
        <v>0</v>
      </c>
      <c r="S39" s="377">
        <v>0</v>
      </c>
      <c r="T39" s="345" t="s">
        <v>1367</v>
      </c>
      <c r="U39" s="371">
        <v>0</v>
      </c>
      <c r="V39" s="377">
        <v>0</v>
      </c>
      <c r="W39" s="388" t="s">
        <v>1367</v>
      </c>
      <c r="X39" s="371">
        <v>0</v>
      </c>
      <c r="Y39" s="377">
        <v>0</v>
      </c>
      <c r="Z39" s="345" t="s">
        <v>1367</v>
      </c>
    </row>
    <row r="40" spans="1:26" x14ac:dyDescent="0.45">
      <c r="A40" s="19" t="s">
        <v>1365</v>
      </c>
      <c r="B40" s="23" t="s">
        <v>103</v>
      </c>
      <c r="C40" s="17" t="s">
        <v>104</v>
      </c>
      <c r="D40" s="27">
        <v>32.5</v>
      </c>
      <c r="E40" s="27">
        <v>0</v>
      </c>
      <c r="F40" s="377">
        <v>0</v>
      </c>
      <c r="G40" s="377">
        <v>0</v>
      </c>
      <c r="H40" s="374">
        <v>0</v>
      </c>
      <c r="I40" s="371">
        <v>0</v>
      </c>
      <c r="J40" s="377">
        <v>0</v>
      </c>
      <c r="K40" s="345" t="s">
        <v>1367</v>
      </c>
      <c r="L40" s="371">
        <v>0</v>
      </c>
      <c r="M40" s="377">
        <v>0</v>
      </c>
      <c r="N40" s="345" t="s">
        <v>1367</v>
      </c>
      <c r="O40" s="371">
        <v>0</v>
      </c>
      <c r="P40" s="377">
        <v>0</v>
      </c>
      <c r="Q40" s="345" t="s">
        <v>1367</v>
      </c>
      <c r="R40" s="371">
        <v>0</v>
      </c>
      <c r="S40" s="377">
        <v>0</v>
      </c>
      <c r="T40" s="345" t="s">
        <v>1367</v>
      </c>
      <c r="U40" s="371">
        <v>0</v>
      </c>
      <c r="V40" s="377">
        <v>0</v>
      </c>
      <c r="W40" s="388" t="s">
        <v>1367</v>
      </c>
      <c r="X40" s="371">
        <v>0</v>
      </c>
      <c r="Y40" s="377">
        <v>0</v>
      </c>
      <c r="Z40" s="345" t="s">
        <v>1367</v>
      </c>
    </row>
    <row r="41" spans="1:26" x14ac:dyDescent="0.45">
      <c r="A41" s="19" t="s">
        <v>1365</v>
      </c>
      <c r="B41" s="23" t="s">
        <v>105</v>
      </c>
      <c r="C41" s="17" t="s">
        <v>106</v>
      </c>
      <c r="D41" s="27">
        <v>21.25</v>
      </c>
      <c r="E41" s="27">
        <v>0</v>
      </c>
      <c r="F41" s="377">
        <v>0</v>
      </c>
      <c r="G41" s="377">
        <v>0</v>
      </c>
      <c r="H41" s="374">
        <v>0</v>
      </c>
      <c r="I41" s="371">
        <v>0</v>
      </c>
      <c r="J41" s="377">
        <v>0</v>
      </c>
      <c r="K41" s="345" t="s">
        <v>1367</v>
      </c>
      <c r="L41" s="371">
        <v>0</v>
      </c>
      <c r="M41" s="377">
        <v>0</v>
      </c>
      <c r="N41" s="345" t="s">
        <v>1367</v>
      </c>
      <c r="O41" s="371">
        <v>0</v>
      </c>
      <c r="P41" s="377">
        <v>0</v>
      </c>
      <c r="Q41" s="345" t="s">
        <v>1367</v>
      </c>
      <c r="R41" s="371">
        <v>0</v>
      </c>
      <c r="S41" s="377">
        <v>0</v>
      </c>
      <c r="T41" s="345" t="s">
        <v>1367</v>
      </c>
      <c r="U41" s="371">
        <v>0</v>
      </c>
      <c r="V41" s="377">
        <v>0</v>
      </c>
      <c r="W41" s="388" t="s">
        <v>1367</v>
      </c>
      <c r="X41" s="371">
        <v>0</v>
      </c>
      <c r="Y41" s="377">
        <v>0</v>
      </c>
      <c r="Z41" s="345" t="s">
        <v>1367</v>
      </c>
    </row>
    <row r="42" spans="1:26" x14ac:dyDescent="0.45">
      <c r="A42" s="19" t="s">
        <v>1365</v>
      </c>
      <c r="B42" s="23" t="s">
        <v>107</v>
      </c>
      <c r="C42" s="17" t="s">
        <v>108</v>
      </c>
      <c r="D42" s="27">
        <v>34.25</v>
      </c>
      <c r="E42" s="27">
        <v>0</v>
      </c>
      <c r="F42" s="377">
        <v>0</v>
      </c>
      <c r="G42" s="377">
        <v>0</v>
      </c>
      <c r="H42" s="374">
        <v>1</v>
      </c>
      <c r="I42" s="371">
        <v>0</v>
      </c>
      <c r="J42" s="377">
        <v>0</v>
      </c>
      <c r="K42" s="345" t="s">
        <v>1367</v>
      </c>
      <c r="L42" s="371">
        <v>0</v>
      </c>
      <c r="M42" s="377">
        <v>0</v>
      </c>
      <c r="N42" s="345" t="s">
        <v>1367</v>
      </c>
      <c r="O42" s="371">
        <v>0</v>
      </c>
      <c r="P42" s="377">
        <v>1</v>
      </c>
      <c r="Q42" s="345">
        <v>0</v>
      </c>
      <c r="R42" s="371">
        <v>0</v>
      </c>
      <c r="S42" s="377">
        <v>1</v>
      </c>
      <c r="T42" s="345">
        <v>0</v>
      </c>
      <c r="U42" s="371">
        <v>0</v>
      </c>
      <c r="V42" s="377">
        <v>0</v>
      </c>
      <c r="W42" s="388" t="s">
        <v>1367</v>
      </c>
      <c r="X42" s="371">
        <v>0</v>
      </c>
      <c r="Y42" s="377">
        <v>0</v>
      </c>
      <c r="Z42" s="345" t="s">
        <v>1367</v>
      </c>
    </row>
    <row r="43" spans="1:26" x14ac:dyDescent="0.45">
      <c r="A43" s="19" t="s">
        <v>1365</v>
      </c>
      <c r="B43" s="23" t="s">
        <v>109</v>
      </c>
      <c r="C43" s="17" t="s">
        <v>110</v>
      </c>
      <c r="D43" s="27">
        <v>43.800000000000004</v>
      </c>
      <c r="E43" s="27">
        <v>0</v>
      </c>
      <c r="F43" s="377">
        <v>0</v>
      </c>
      <c r="G43" s="377">
        <v>0</v>
      </c>
      <c r="H43" s="374">
        <v>0</v>
      </c>
      <c r="I43" s="371">
        <v>0</v>
      </c>
      <c r="J43" s="377">
        <v>0</v>
      </c>
      <c r="K43" s="345" t="s">
        <v>1367</v>
      </c>
      <c r="L43" s="371">
        <v>0</v>
      </c>
      <c r="M43" s="377">
        <v>0</v>
      </c>
      <c r="N43" s="345" t="s">
        <v>1367</v>
      </c>
      <c r="O43" s="371">
        <v>0</v>
      </c>
      <c r="P43" s="377">
        <v>0</v>
      </c>
      <c r="Q43" s="345" t="s">
        <v>1367</v>
      </c>
      <c r="R43" s="371">
        <v>0</v>
      </c>
      <c r="S43" s="377">
        <v>0</v>
      </c>
      <c r="T43" s="345" t="s">
        <v>1367</v>
      </c>
      <c r="U43" s="371">
        <v>0</v>
      </c>
      <c r="V43" s="377">
        <v>0</v>
      </c>
      <c r="W43" s="388" t="s">
        <v>1367</v>
      </c>
      <c r="X43" s="371">
        <v>0</v>
      </c>
      <c r="Y43" s="377">
        <v>0</v>
      </c>
      <c r="Z43" s="345" t="s">
        <v>1367</v>
      </c>
    </row>
    <row r="44" spans="1:26" x14ac:dyDescent="0.45">
      <c r="A44" s="19" t="s">
        <v>1365</v>
      </c>
      <c r="B44" s="23" t="s">
        <v>111</v>
      </c>
      <c r="C44" s="17" t="s">
        <v>112</v>
      </c>
      <c r="D44" s="27">
        <v>43.550000000000004</v>
      </c>
      <c r="E44" s="27">
        <v>0</v>
      </c>
      <c r="F44" s="377">
        <v>0</v>
      </c>
      <c r="G44" s="377">
        <v>0</v>
      </c>
      <c r="H44" s="374">
        <v>0</v>
      </c>
      <c r="I44" s="371">
        <v>0</v>
      </c>
      <c r="J44" s="377">
        <v>0</v>
      </c>
      <c r="K44" s="345" t="s">
        <v>1367</v>
      </c>
      <c r="L44" s="371">
        <v>0</v>
      </c>
      <c r="M44" s="377">
        <v>0</v>
      </c>
      <c r="N44" s="345" t="s">
        <v>1367</v>
      </c>
      <c r="O44" s="371">
        <v>0</v>
      </c>
      <c r="P44" s="377">
        <v>0</v>
      </c>
      <c r="Q44" s="345" t="s">
        <v>1367</v>
      </c>
      <c r="R44" s="371">
        <v>0</v>
      </c>
      <c r="S44" s="377">
        <v>0</v>
      </c>
      <c r="T44" s="345" t="s">
        <v>1367</v>
      </c>
      <c r="U44" s="371">
        <v>0</v>
      </c>
      <c r="V44" s="377">
        <v>0</v>
      </c>
      <c r="W44" s="388" t="s">
        <v>1367</v>
      </c>
      <c r="X44" s="371">
        <v>0</v>
      </c>
      <c r="Y44" s="377">
        <v>0</v>
      </c>
      <c r="Z44" s="345" t="s">
        <v>1367</v>
      </c>
    </row>
    <row r="45" spans="1:26" x14ac:dyDescent="0.45">
      <c r="A45" s="19" t="s">
        <v>1365</v>
      </c>
      <c r="B45" s="23" t="s">
        <v>113</v>
      </c>
      <c r="C45" s="17" t="s">
        <v>114</v>
      </c>
      <c r="D45" s="27">
        <v>28</v>
      </c>
      <c r="E45" s="27">
        <v>0</v>
      </c>
      <c r="F45" s="377">
        <v>0</v>
      </c>
      <c r="G45" s="377">
        <v>0</v>
      </c>
      <c r="H45" s="374">
        <v>0</v>
      </c>
      <c r="I45" s="371">
        <v>0</v>
      </c>
      <c r="J45" s="377">
        <v>0</v>
      </c>
      <c r="K45" s="345" t="s">
        <v>1367</v>
      </c>
      <c r="L45" s="371">
        <v>0</v>
      </c>
      <c r="M45" s="377">
        <v>0</v>
      </c>
      <c r="N45" s="345" t="s">
        <v>1367</v>
      </c>
      <c r="O45" s="371">
        <v>0</v>
      </c>
      <c r="P45" s="377">
        <v>0</v>
      </c>
      <c r="Q45" s="345" t="s">
        <v>1367</v>
      </c>
      <c r="R45" s="371">
        <v>0</v>
      </c>
      <c r="S45" s="377">
        <v>0</v>
      </c>
      <c r="T45" s="345" t="s">
        <v>1367</v>
      </c>
      <c r="U45" s="371">
        <v>0</v>
      </c>
      <c r="V45" s="377">
        <v>0</v>
      </c>
      <c r="W45" s="388" t="s">
        <v>1367</v>
      </c>
      <c r="X45" s="371">
        <v>0</v>
      </c>
      <c r="Y45" s="377">
        <v>0</v>
      </c>
      <c r="Z45" s="345" t="s">
        <v>1367</v>
      </c>
    </row>
    <row r="46" spans="1:26" x14ac:dyDescent="0.45">
      <c r="A46" s="19" t="s">
        <v>1363</v>
      </c>
      <c r="B46" s="25" t="s">
        <v>829</v>
      </c>
      <c r="C46" s="17"/>
      <c r="D46" s="85">
        <v>213.70000000000002</v>
      </c>
      <c r="E46" s="85">
        <v>3</v>
      </c>
      <c r="F46" s="376">
        <v>8</v>
      </c>
      <c r="G46" s="376">
        <v>11</v>
      </c>
      <c r="H46" s="373">
        <v>44</v>
      </c>
      <c r="I46" s="370">
        <v>1</v>
      </c>
      <c r="J46" s="376">
        <v>3</v>
      </c>
      <c r="K46" s="353">
        <v>0.33329999999999999</v>
      </c>
      <c r="L46" s="370">
        <v>3</v>
      </c>
      <c r="M46" s="376">
        <v>3</v>
      </c>
      <c r="N46" s="353">
        <v>1</v>
      </c>
      <c r="O46" s="370">
        <v>2</v>
      </c>
      <c r="P46" s="376">
        <v>47</v>
      </c>
      <c r="Q46" s="353">
        <v>4.2599999999999999E-2</v>
      </c>
      <c r="R46" s="370">
        <v>5</v>
      </c>
      <c r="S46" s="376">
        <v>47</v>
      </c>
      <c r="T46" s="353">
        <v>0.10639999999999999</v>
      </c>
      <c r="U46" s="370">
        <v>2</v>
      </c>
      <c r="V46" s="376">
        <v>11</v>
      </c>
      <c r="W46" s="387">
        <v>0.18179999999999999</v>
      </c>
      <c r="X46" s="370">
        <v>1</v>
      </c>
      <c r="Y46" s="376">
        <v>11</v>
      </c>
      <c r="Z46" s="353">
        <v>9.0899999999999995E-2</v>
      </c>
    </row>
    <row r="47" spans="1:26" x14ac:dyDescent="0.45">
      <c r="A47" s="19" t="s">
        <v>1365</v>
      </c>
      <c r="B47" s="23" t="s">
        <v>116</v>
      </c>
      <c r="C47" s="17" t="s">
        <v>117</v>
      </c>
      <c r="D47" s="27">
        <v>25.75</v>
      </c>
      <c r="E47" s="27">
        <v>0</v>
      </c>
      <c r="F47" s="377">
        <v>2</v>
      </c>
      <c r="G47" s="377">
        <v>1</v>
      </c>
      <c r="H47" s="374">
        <v>1</v>
      </c>
      <c r="I47" s="371">
        <v>0</v>
      </c>
      <c r="J47" s="377">
        <v>0</v>
      </c>
      <c r="K47" s="345" t="s">
        <v>1367</v>
      </c>
      <c r="L47" s="371">
        <v>0</v>
      </c>
      <c r="M47" s="377">
        <v>0</v>
      </c>
      <c r="N47" s="345" t="s">
        <v>1367</v>
      </c>
      <c r="O47" s="371">
        <v>0</v>
      </c>
      <c r="P47" s="377">
        <v>3</v>
      </c>
      <c r="Q47" s="345">
        <v>0</v>
      </c>
      <c r="R47" s="371">
        <v>0</v>
      </c>
      <c r="S47" s="377">
        <v>3</v>
      </c>
      <c r="T47" s="345">
        <v>0</v>
      </c>
      <c r="U47" s="371">
        <v>0</v>
      </c>
      <c r="V47" s="377">
        <v>1</v>
      </c>
      <c r="W47" s="388">
        <v>0</v>
      </c>
      <c r="X47" s="371">
        <v>0</v>
      </c>
      <c r="Y47" s="377">
        <v>1</v>
      </c>
      <c r="Z47" s="345">
        <v>0</v>
      </c>
    </row>
    <row r="48" spans="1:26" x14ac:dyDescent="0.45">
      <c r="A48" s="19" t="s">
        <v>1365</v>
      </c>
      <c r="B48" s="23" t="s">
        <v>118</v>
      </c>
      <c r="C48" s="17" t="s">
        <v>119</v>
      </c>
      <c r="D48" s="27">
        <v>40.1</v>
      </c>
      <c r="E48" s="27">
        <v>3</v>
      </c>
      <c r="F48" s="377">
        <v>1</v>
      </c>
      <c r="G48" s="377">
        <v>0</v>
      </c>
      <c r="H48" s="374">
        <v>14</v>
      </c>
      <c r="I48" s="371">
        <v>1</v>
      </c>
      <c r="J48" s="377">
        <v>3</v>
      </c>
      <c r="K48" s="345">
        <v>0.33329999999999999</v>
      </c>
      <c r="L48" s="371">
        <v>3</v>
      </c>
      <c r="M48" s="377">
        <v>3</v>
      </c>
      <c r="N48" s="345">
        <v>1</v>
      </c>
      <c r="O48" s="371">
        <v>0</v>
      </c>
      <c r="P48" s="377">
        <v>14</v>
      </c>
      <c r="Q48" s="345">
        <v>0</v>
      </c>
      <c r="R48" s="371">
        <v>3</v>
      </c>
      <c r="S48" s="377">
        <v>14</v>
      </c>
      <c r="T48" s="345">
        <v>0.21429999999999999</v>
      </c>
      <c r="U48" s="371">
        <v>0</v>
      </c>
      <c r="V48" s="377">
        <v>0</v>
      </c>
      <c r="W48" s="388" t="s">
        <v>1367</v>
      </c>
      <c r="X48" s="371">
        <v>0</v>
      </c>
      <c r="Y48" s="377">
        <v>0</v>
      </c>
      <c r="Z48" s="345" t="s">
        <v>1367</v>
      </c>
    </row>
    <row r="49" spans="1:26" x14ac:dyDescent="0.45">
      <c r="A49" s="19" t="s">
        <v>1365</v>
      </c>
      <c r="B49" s="23" t="s">
        <v>120</v>
      </c>
      <c r="C49" s="17" t="s">
        <v>121</v>
      </c>
      <c r="D49" s="27">
        <v>8.3000000000000007</v>
      </c>
      <c r="E49" s="27">
        <v>0</v>
      </c>
      <c r="F49" s="377">
        <v>0</v>
      </c>
      <c r="G49" s="377">
        <v>0</v>
      </c>
      <c r="H49" s="374">
        <v>0</v>
      </c>
      <c r="I49" s="371">
        <v>0</v>
      </c>
      <c r="J49" s="377">
        <v>0</v>
      </c>
      <c r="K49" s="345" t="s">
        <v>1367</v>
      </c>
      <c r="L49" s="371">
        <v>0</v>
      </c>
      <c r="M49" s="377">
        <v>0</v>
      </c>
      <c r="N49" s="345" t="s">
        <v>1367</v>
      </c>
      <c r="O49" s="371">
        <v>0</v>
      </c>
      <c r="P49" s="377">
        <v>0</v>
      </c>
      <c r="Q49" s="345" t="s">
        <v>1367</v>
      </c>
      <c r="R49" s="371">
        <v>0</v>
      </c>
      <c r="S49" s="377">
        <v>0</v>
      </c>
      <c r="T49" s="345" t="s">
        <v>1367</v>
      </c>
      <c r="U49" s="371">
        <v>0</v>
      </c>
      <c r="V49" s="377">
        <v>0</v>
      </c>
      <c r="W49" s="388" t="s">
        <v>1367</v>
      </c>
      <c r="X49" s="371">
        <v>0</v>
      </c>
      <c r="Y49" s="377">
        <v>0</v>
      </c>
      <c r="Z49" s="345" t="s">
        <v>1367</v>
      </c>
    </row>
    <row r="50" spans="1:26" x14ac:dyDescent="0.45">
      <c r="A50" s="19" t="s">
        <v>1365</v>
      </c>
      <c r="B50" s="23" t="s">
        <v>122</v>
      </c>
      <c r="C50" s="17" t="s">
        <v>123</v>
      </c>
      <c r="D50" s="27">
        <v>12.100000000000001</v>
      </c>
      <c r="E50" s="27">
        <v>0</v>
      </c>
      <c r="F50" s="377">
        <v>0</v>
      </c>
      <c r="G50" s="377">
        <v>0</v>
      </c>
      <c r="H50" s="374">
        <v>0</v>
      </c>
      <c r="I50" s="371">
        <v>0</v>
      </c>
      <c r="J50" s="377">
        <v>0</v>
      </c>
      <c r="K50" s="345" t="s">
        <v>1367</v>
      </c>
      <c r="L50" s="371">
        <v>0</v>
      </c>
      <c r="M50" s="377">
        <v>0</v>
      </c>
      <c r="N50" s="345" t="s">
        <v>1367</v>
      </c>
      <c r="O50" s="371">
        <v>0</v>
      </c>
      <c r="P50" s="377">
        <v>0</v>
      </c>
      <c r="Q50" s="345" t="s">
        <v>1367</v>
      </c>
      <c r="R50" s="371">
        <v>0</v>
      </c>
      <c r="S50" s="377">
        <v>0</v>
      </c>
      <c r="T50" s="345" t="s">
        <v>1367</v>
      </c>
      <c r="U50" s="371">
        <v>0</v>
      </c>
      <c r="V50" s="377">
        <v>0</v>
      </c>
      <c r="W50" s="388" t="s">
        <v>1367</v>
      </c>
      <c r="X50" s="371">
        <v>0</v>
      </c>
      <c r="Y50" s="377">
        <v>0</v>
      </c>
      <c r="Z50" s="345" t="s">
        <v>1367</v>
      </c>
    </row>
    <row r="51" spans="1:26" x14ac:dyDescent="0.45">
      <c r="A51" s="19" t="s">
        <v>1365</v>
      </c>
      <c r="B51" s="23" t="s">
        <v>124</v>
      </c>
      <c r="C51" s="17" t="s">
        <v>125</v>
      </c>
      <c r="D51" s="27">
        <v>45</v>
      </c>
      <c r="E51" s="27">
        <v>0</v>
      </c>
      <c r="F51" s="377">
        <v>0</v>
      </c>
      <c r="G51" s="377">
        <v>0</v>
      </c>
      <c r="H51" s="374">
        <v>0</v>
      </c>
      <c r="I51" s="371">
        <v>0</v>
      </c>
      <c r="J51" s="377">
        <v>0</v>
      </c>
      <c r="K51" s="345" t="s">
        <v>1367</v>
      </c>
      <c r="L51" s="371">
        <v>0</v>
      </c>
      <c r="M51" s="377">
        <v>0</v>
      </c>
      <c r="N51" s="345" t="s">
        <v>1367</v>
      </c>
      <c r="O51" s="371">
        <v>0</v>
      </c>
      <c r="P51" s="377">
        <v>0</v>
      </c>
      <c r="Q51" s="345" t="s">
        <v>1367</v>
      </c>
      <c r="R51" s="371">
        <v>0</v>
      </c>
      <c r="S51" s="377">
        <v>0</v>
      </c>
      <c r="T51" s="345" t="s">
        <v>1367</v>
      </c>
      <c r="U51" s="371">
        <v>0</v>
      </c>
      <c r="V51" s="377">
        <v>0</v>
      </c>
      <c r="W51" s="388" t="s">
        <v>1367</v>
      </c>
      <c r="X51" s="371">
        <v>0</v>
      </c>
      <c r="Y51" s="377">
        <v>0</v>
      </c>
      <c r="Z51" s="345" t="s">
        <v>1367</v>
      </c>
    </row>
    <row r="52" spans="1:26" x14ac:dyDescent="0.45">
      <c r="A52" s="19" t="s">
        <v>1365</v>
      </c>
      <c r="B52" s="23" t="s">
        <v>126</v>
      </c>
      <c r="C52" s="17" t="s">
        <v>127</v>
      </c>
      <c r="D52" s="27">
        <v>53.2</v>
      </c>
      <c r="E52" s="27">
        <v>0</v>
      </c>
      <c r="F52" s="377">
        <v>5</v>
      </c>
      <c r="G52" s="377">
        <v>7</v>
      </c>
      <c r="H52" s="374">
        <v>23</v>
      </c>
      <c r="I52" s="371">
        <v>0</v>
      </c>
      <c r="J52" s="377">
        <v>0</v>
      </c>
      <c r="K52" s="345" t="s">
        <v>1367</v>
      </c>
      <c r="L52" s="371">
        <v>0</v>
      </c>
      <c r="M52" s="377">
        <v>0</v>
      </c>
      <c r="N52" s="345" t="s">
        <v>1367</v>
      </c>
      <c r="O52" s="371">
        <v>2</v>
      </c>
      <c r="P52" s="377">
        <v>24</v>
      </c>
      <c r="Q52" s="345">
        <v>8.3299999999999999E-2</v>
      </c>
      <c r="R52" s="371">
        <v>2</v>
      </c>
      <c r="S52" s="377">
        <v>24</v>
      </c>
      <c r="T52" s="345">
        <v>8.3299999999999999E-2</v>
      </c>
      <c r="U52" s="371">
        <v>2</v>
      </c>
      <c r="V52" s="377">
        <v>7</v>
      </c>
      <c r="W52" s="388">
        <v>0.28570000000000001</v>
      </c>
      <c r="X52" s="371">
        <v>1</v>
      </c>
      <c r="Y52" s="377">
        <v>7</v>
      </c>
      <c r="Z52" s="345">
        <v>0.1429</v>
      </c>
    </row>
    <row r="53" spans="1:26" x14ac:dyDescent="0.45">
      <c r="A53" s="19" t="s">
        <v>1365</v>
      </c>
      <c r="B53" s="23" t="s">
        <v>152</v>
      </c>
      <c r="C53" s="17" t="s">
        <v>153</v>
      </c>
      <c r="D53" s="27">
        <v>29.25</v>
      </c>
      <c r="E53" s="27">
        <v>0</v>
      </c>
      <c r="F53" s="377">
        <v>0</v>
      </c>
      <c r="G53" s="377">
        <v>3</v>
      </c>
      <c r="H53" s="374">
        <v>6</v>
      </c>
      <c r="I53" s="371">
        <v>0</v>
      </c>
      <c r="J53" s="377">
        <v>0</v>
      </c>
      <c r="K53" s="345" t="s">
        <v>1367</v>
      </c>
      <c r="L53" s="371">
        <v>0</v>
      </c>
      <c r="M53" s="377">
        <v>0</v>
      </c>
      <c r="N53" s="345" t="s">
        <v>1367</v>
      </c>
      <c r="O53" s="371">
        <v>0</v>
      </c>
      <c r="P53" s="377">
        <v>6</v>
      </c>
      <c r="Q53" s="345">
        <v>0</v>
      </c>
      <c r="R53" s="371">
        <v>0</v>
      </c>
      <c r="S53" s="377">
        <v>6</v>
      </c>
      <c r="T53" s="345">
        <v>0</v>
      </c>
      <c r="U53" s="371">
        <v>0</v>
      </c>
      <c r="V53" s="377">
        <v>3</v>
      </c>
      <c r="W53" s="388">
        <v>0</v>
      </c>
      <c r="X53" s="371">
        <v>0</v>
      </c>
      <c r="Y53" s="377">
        <v>3</v>
      </c>
      <c r="Z53" s="345">
        <v>0</v>
      </c>
    </row>
    <row r="54" spans="1:26" x14ac:dyDescent="0.45">
      <c r="A54" s="19" t="s">
        <v>1363</v>
      </c>
      <c r="B54" s="25" t="s">
        <v>830</v>
      </c>
      <c r="C54" s="17"/>
      <c r="D54" s="85">
        <v>395</v>
      </c>
      <c r="E54" s="85">
        <v>0</v>
      </c>
      <c r="F54" s="376">
        <v>6</v>
      </c>
      <c r="G54" s="376">
        <v>1</v>
      </c>
      <c r="H54" s="373">
        <v>3</v>
      </c>
      <c r="I54" s="370">
        <v>0</v>
      </c>
      <c r="J54" s="376">
        <v>0</v>
      </c>
      <c r="K54" s="353" t="s">
        <v>1367</v>
      </c>
      <c r="L54" s="370">
        <v>0</v>
      </c>
      <c r="M54" s="376">
        <v>0</v>
      </c>
      <c r="N54" s="353" t="s">
        <v>1367</v>
      </c>
      <c r="O54" s="370">
        <v>0</v>
      </c>
      <c r="P54" s="376">
        <v>8</v>
      </c>
      <c r="Q54" s="353">
        <v>0</v>
      </c>
      <c r="R54" s="370">
        <v>1</v>
      </c>
      <c r="S54" s="376">
        <v>8</v>
      </c>
      <c r="T54" s="353">
        <v>0.125</v>
      </c>
      <c r="U54" s="370">
        <v>0</v>
      </c>
      <c r="V54" s="376">
        <v>1</v>
      </c>
      <c r="W54" s="387">
        <v>0</v>
      </c>
      <c r="X54" s="370">
        <v>1</v>
      </c>
      <c r="Y54" s="376">
        <v>1</v>
      </c>
      <c r="Z54" s="353">
        <v>1</v>
      </c>
    </row>
    <row r="55" spans="1:26" x14ac:dyDescent="0.45">
      <c r="A55" s="19" t="s">
        <v>1365</v>
      </c>
      <c r="B55" s="23" t="s">
        <v>129</v>
      </c>
      <c r="C55" s="17" t="s">
        <v>130</v>
      </c>
      <c r="D55" s="27">
        <v>34.9</v>
      </c>
      <c r="E55" s="27">
        <v>0</v>
      </c>
      <c r="F55" s="377">
        <v>0</v>
      </c>
      <c r="G55" s="377">
        <v>0</v>
      </c>
      <c r="H55" s="374">
        <v>0</v>
      </c>
      <c r="I55" s="371">
        <v>0</v>
      </c>
      <c r="J55" s="377">
        <v>0</v>
      </c>
      <c r="K55" s="345" t="s">
        <v>1367</v>
      </c>
      <c r="L55" s="371">
        <v>0</v>
      </c>
      <c r="M55" s="377">
        <v>0</v>
      </c>
      <c r="N55" s="345" t="s">
        <v>1367</v>
      </c>
      <c r="O55" s="371">
        <v>0</v>
      </c>
      <c r="P55" s="377">
        <v>0</v>
      </c>
      <c r="Q55" s="345" t="s">
        <v>1367</v>
      </c>
      <c r="R55" s="371">
        <v>0</v>
      </c>
      <c r="S55" s="377">
        <v>0</v>
      </c>
      <c r="T55" s="345" t="s">
        <v>1367</v>
      </c>
      <c r="U55" s="371">
        <v>0</v>
      </c>
      <c r="V55" s="377">
        <v>0</v>
      </c>
      <c r="W55" s="388" t="s">
        <v>1367</v>
      </c>
      <c r="X55" s="371">
        <v>0</v>
      </c>
      <c r="Y55" s="377">
        <v>0</v>
      </c>
      <c r="Z55" s="345" t="s">
        <v>1367</v>
      </c>
    </row>
    <row r="56" spans="1:26" x14ac:dyDescent="0.45">
      <c r="A56" s="19" t="s">
        <v>1365</v>
      </c>
      <c r="B56" s="23" t="s">
        <v>131</v>
      </c>
      <c r="C56" s="17" t="s">
        <v>132</v>
      </c>
      <c r="D56" s="27">
        <v>72.45</v>
      </c>
      <c r="E56" s="27">
        <v>0</v>
      </c>
      <c r="F56" s="377">
        <v>0</v>
      </c>
      <c r="G56" s="377">
        <v>0</v>
      </c>
      <c r="H56" s="374">
        <v>0</v>
      </c>
      <c r="I56" s="371">
        <v>0</v>
      </c>
      <c r="J56" s="377">
        <v>0</v>
      </c>
      <c r="K56" s="345" t="s">
        <v>1367</v>
      </c>
      <c r="L56" s="371">
        <v>0</v>
      </c>
      <c r="M56" s="377">
        <v>0</v>
      </c>
      <c r="N56" s="345" t="s">
        <v>1367</v>
      </c>
      <c r="O56" s="371">
        <v>0</v>
      </c>
      <c r="P56" s="377">
        <v>0</v>
      </c>
      <c r="Q56" s="345" t="s">
        <v>1367</v>
      </c>
      <c r="R56" s="371">
        <v>0</v>
      </c>
      <c r="S56" s="377">
        <v>0</v>
      </c>
      <c r="T56" s="345" t="s">
        <v>1367</v>
      </c>
      <c r="U56" s="371">
        <v>0</v>
      </c>
      <c r="V56" s="377">
        <v>0</v>
      </c>
      <c r="W56" s="388" t="s">
        <v>1367</v>
      </c>
      <c r="X56" s="371">
        <v>0</v>
      </c>
      <c r="Y56" s="377">
        <v>0</v>
      </c>
      <c r="Z56" s="345" t="s">
        <v>1367</v>
      </c>
    </row>
    <row r="57" spans="1:26" x14ac:dyDescent="0.45">
      <c r="A57" s="19" t="s">
        <v>1365</v>
      </c>
      <c r="B57" s="23" t="s">
        <v>133</v>
      </c>
      <c r="C57" s="17" t="s">
        <v>134</v>
      </c>
      <c r="D57" s="27">
        <v>29.700000000000003</v>
      </c>
      <c r="E57" s="27">
        <v>0</v>
      </c>
      <c r="F57" s="377">
        <v>2</v>
      </c>
      <c r="G57" s="377">
        <v>1</v>
      </c>
      <c r="H57" s="374">
        <v>2</v>
      </c>
      <c r="I57" s="371">
        <v>0</v>
      </c>
      <c r="J57" s="377">
        <v>0</v>
      </c>
      <c r="K57" s="345" t="s">
        <v>1367</v>
      </c>
      <c r="L57" s="371">
        <v>0</v>
      </c>
      <c r="M57" s="377">
        <v>0</v>
      </c>
      <c r="N57" s="345" t="s">
        <v>1367</v>
      </c>
      <c r="O57" s="371">
        <v>0</v>
      </c>
      <c r="P57" s="377">
        <v>4</v>
      </c>
      <c r="Q57" s="345">
        <v>0</v>
      </c>
      <c r="R57" s="371">
        <v>1</v>
      </c>
      <c r="S57" s="377">
        <v>4</v>
      </c>
      <c r="T57" s="345">
        <v>0.25</v>
      </c>
      <c r="U57" s="371">
        <v>0</v>
      </c>
      <c r="V57" s="377">
        <v>1</v>
      </c>
      <c r="W57" s="388">
        <v>0</v>
      </c>
      <c r="X57" s="371">
        <v>1</v>
      </c>
      <c r="Y57" s="377">
        <v>1</v>
      </c>
      <c r="Z57" s="345">
        <v>1</v>
      </c>
    </row>
    <row r="58" spans="1:26" x14ac:dyDescent="0.45">
      <c r="A58" s="19" t="s">
        <v>1365</v>
      </c>
      <c r="B58" s="23" t="s">
        <v>135</v>
      </c>
      <c r="C58" s="17" t="s">
        <v>136</v>
      </c>
      <c r="D58" s="27">
        <v>53.800000000000004</v>
      </c>
      <c r="E58" s="27">
        <v>0</v>
      </c>
      <c r="F58" s="377">
        <v>1</v>
      </c>
      <c r="G58" s="377">
        <v>0</v>
      </c>
      <c r="H58" s="374">
        <v>0</v>
      </c>
      <c r="I58" s="371">
        <v>0</v>
      </c>
      <c r="J58" s="377">
        <v>0</v>
      </c>
      <c r="K58" s="345" t="s">
        <v>1367</v>
      </c>
      <c r="L58" s="371">
        <v>0</v>
      </c>
      <c r="M58" s="377">
        <v>0</v>
      </c>
      <c r="N58" s="345" t="s">
        <v>1367</v>
      </c>
      <c r="O58" s="371">
        <v>0</v>
      </c>
      <c r="P58" s="377">
        <v>1</v>
      </c>
      <c r="Q58" s="345">
        <v>0</v>
      </c>
      <c r="R58" s="371">
        <v>0</v>
      </c>
      <c r="S58" s="377">
        <v>1</v>
      </c>
      <c r="T58" s="345">
        <v>0</v>
      </c>
      <c r="U58" s="371">
        <v>0</v>
      </c>
      <c r="V58" s="377">
        <v>0</v>
      </c>
      <c r="W58" s="388" t="s">
        <v>1367</v>
      </c>
      <c r="X58" s="371">
        <v>0</v>
      </c>
      <c r="Y58" s="377">
        <v>0</v>
      </c>
      <c r="Z58" s="345" t="s">
        <v>1367</v>
      </c>
    </row>
    <row r="59" spans="1:26" x14ac:dyDescent="0.45">
      <c r="A59" s="19" t="s">
        <v>1365</v>
      </c>
      <c r="B59" s="23" t="s">
        <v>137</v>
      </c>
      <c r="C59" s="17" t="s">
        <v>138</v>
      </c>
      <c r="D59" s="27">
        <v>35.800000000000004</v>
      </c>
      <c r="E59" s="27">
        <v>0</v>
      </c>
      <c r="F59" s="377">
        <v>2</v>
      </c>
      <c r="G59" s="377">
        <v>0</v>
      </c>
      <c r="H59" s="374">
        <v>1</v>
      </c>
      <c r="I59" s="371">
        <v>0</v>
      </c>
      <c r="J59" s="377">
        <v>0</v>
      </c>
      <c r="K59" s="345" t="s">
        <v>1367</v>
      </c>
      <c r="L59" s="371">
        <v>0</v>
      </c>
      <c r="M59" s="377">
        <v>0</v>
      </c>
      <c r="N59" s="345" t="s">
        <v>1367</v>
      </c>
      <c r="O59" s="371">
        <v>0</v>
      </c>
      <c r="P59" s="377">
        <v>2</v>
      </c>
      <c r="Q59" s="345">
        <v>0</v>
      </c>
      <c r="R59" s="371">
        <v>0</v>
      </c>
      <c r="S59" s="377">
        <v>2</v>
      </c>
      <c r="T59" s="345">
        <v>0</v>
      </c>
      <c r="U59" s="371">
        <v>0</v>
      </c>
      <c r="V59" s="377">
        <v>0</v>
      </c>
      <c r="W59" s="388" t="s">
        <v>1367</v>
      </c>
      <c r="X59" s="371">
        <v>0</v>
      </c>
      <c r="Y59" s="377">
        <v>0</v>
      </c>
      <c r="Z59" s="345" t="s">
        <v>1367</v>
      </c>
    </row>
    <row r="60" spans="1:26" x14ac:dyDescent="0.45">
      <c r="A60" s="19" t="s">
        <v>1365</v>
      </c>
      <c r="B60" s="23" t="s">
        <v>61</v>
      </c>
      <c r="C60" s="17" t="s">
        <v>62</v>
      </c>
      <c r="D60" s="27">
        <v>47.400000000000006</v>
      </c>
      <c r="E60" s="27">
        <v>0</v>
      </c>
      <c r="F60" s="377">
        <v>0</v>
      </c>
      <c r="G60" s="377">
        <v>0</v>
      </c>
      <c r="H60" s="374">
        <v>0</v>
      </c>
      <c r="I60" s="371">
        <v>0</v>
      </c>
      <c r="J60" s="377">
        <v>0</v>
      </c>
      <c r="K60" s="345" t="s">
        <v>1367</v>
      </c>
      <c r="L60" s="371">
        <v>0</v>
      </c>
      <c r="M60" s="377">
        <v>0</v>
      </c>
      <c r="N60" s="345" t="s">
        <v>1367</v>
      </c>
      <c r="O60" s="371">
        <v>0</v>
      </c>
      <c r="P60" s="377">
        <v>0</v>
      </c>
      <c r="Q60" s="345" t="s">
        <v>1367</v>
      </c>
      <c r="R60" s="371">
        <v>0</v>
      </c>
      <c r="S60" s="377">
        <v>0</v>
      </c>
      <c r="T60" s="345" t="s">
        <v>1367</v>
      </c>
      <c r="U60" s="371">
        <v>0</v>
      </c>
      <c r="V60" s="377">
        <v>0</v>
      </c>
      <c r="W60" s="388" t="s">
        <v>1367</v>
      </c>
      <c r="X60" s="371">
        <v>0</v>
      </c>
      <c r="Y60" s="377">
        <v>0</v>
      </c>
      <c r="Z60" s="345" t="s">
        <v>1367</v>
      </c>
    </row>
    <row r="61" spans="1:26" x14ac:dyDescent="0.45">
      <c r="A61" s="19" t="s">
        <v>1365</v>
      </c>
      <c r="B61" s="23" t="s">
        <v>150</v>
      </c>
      <c r="C61" s="17" t="s">
        <v>151</v>
      </c>
      <c r="D61" s="27">
        <v>78.600000000000009</v>
      </c>
      <c r="E61" s="27">
        <v>0</v>
      </c>
      <c r="F61" s="377">
        <v>0</v>
      </c>
      <c r="G61" s="377">
        <v>0</v>
      </c>
      <c r="H61" s="374">
        <v>0</v>
      </c>
      <c r="I61" s="371">
        <v>0</v>
      </c>
      <c r="J61" s="377">
        <v>0</v>
      </c>
      <c r="K61" s="345" t="s">
        <v>1367</v>
      </c>
      <c r="L61" s="371">
        <v>0</v>
      </c>
      <c r="M61" s="377">
        <v>0</v>
      </c>
      <c r="N61" s="345" t="s">
        <v>1367</v>
      </c>
      <c r="O61" s="371">
        <v>0</v>
      </c>
      <c r="P61" s="377">
        <v>0</v>
      </c>
      <c r="Q61" s="345" t="s">
        <v>1367</v>
      </c>
      <c r="R61" s="371">
        <v>0</v>
      </c>
      <c r="S61" s="377">
        <v>0</v>
      </c>
      <c r="T61" s="345" t="s">
        <v>1367</v>
      </c>
      <c r="U61" s="371">
        <v>0</v>
      </c>
      <c r="V61" s="377">
        <v>0</v>
      </c>
      <c r="W61" s="388" t="s">
        <v>1367</v>
      </c>
      <c r="X61" s="371">
        <v>0</v>
      </c>
      <c r="Y61" s="377">
        <v>0</v>
      </c>
      <c r="Z61" s="345" t="s">
        <v>1367</v>
      </c>
    </row>
    <row r="62" spans="1:26" x14ac:dyDescent="0.45">
      <c r="A62" s="19" t="s">
        <v>1365</v>
      </c>
      <c r="B62" s="23" t="s">
        <v>139</v>
      </c>
      <c r="C62" s="17" t="s">
        <v>140</v>
      </c>
      <c r="D62" s="27">
        <v>42.35</v>
      </c>
      <c r="E62" s="27">
        <v>0</v>
      </c>
      <c r="F62" s="377">
        <v>1</v>
      </c>
      <c r="G62" s="377">
        <v>0</v>
      </c>
      <c r="H62" s="374">
        <v>0</v>
      </c>
      <c r="I62" s="371">
        <v>0</v>
      </c>
      <c r="J62" s="377">
        <v>0</v>
      </c>
      <c r="K62" s="345" t="s">
        <v>1367</v>
      </c>
      <c r="L62" s="371">
        <v>0</v>
      </c>
      <c r="M62" s="377">
        <v>0</v>
      </c>
      <c r="N62" s="345" t="s">
        <v>1367</v>
      </c>
      <c r="O62" s="371">
        <v>0</v>
      </c>
      <c r="P62" s="377">
        <v>1</v>
      </c>
      <c r="Q62" s="345">
        <v>0</v>
      </c>
      <c r="R62" s="371">
        <v>0</v>
      </c>
      <c r="S62" s="377">
        <v>1</v>
      </c>
      <c r="T62" s="345">
        <v>0</v>
      </c>
      <c r="U62" s="371">
        <v>0</v>
      </c>
      <c r="V62" s="377">
        <v>0</v>
      </c>
      <c r="W62" s="388" t="s">
        <v>1367</v>
      </c>
      <c r="X62" s="371">
        <v>0</v>
      </c>
      <c r="Y62" s="377">
        <v>0</v>
      </c>
      <c r="Z62" s="345" t="s">
        <v>1367</v>
      </c>
    </row>
    <row r="63" spans="1:26" x14ac:dyDescent="0.45">
      <c r="A63" s="19" t="s">
        <v>1363</v>
      </c>
      <c r="B63" s="25" t="s">
        <v>831</v>
      </c>
      <c r="C63" s="17"/>
      <c r="D63" s="85">
        <v>92.350000000000009</v>
      </c>
      <c r="E63" s="85">
        <v>0</v>
      </c>
      <c r="F63" s="376">
        <v>2</v>
      </c>
      <c r="G63" s="376">
        <v>0</v>
      </c>
      <c r="H63" s="373">
        <v>3</v>
      </c>
      <c r="I63" s="370">
        <v>0</v>
      </c>
      <c r="J63" s="376">
        <v>0</v>
      </c>
      <c r="K63" s="353" t="s">
        <v>1367</v>
      </c>
      <c r="L63" s="370">
        <v>0</v>
      </c>
      <c r="M63" s="376">
        <v>0</v>
      </c>
      <c r="N63" s="353" t="s">
        <v>1367</v>
      </c>
      <c r="O63" s="370">
        <v>0</v>
      </c>
      <c r="P63" s="376">
        <v>5</v>
      </c>
      <c r="Q63" s="353">
        <v>0</v>
      </c>
      <c r="R63" s="370">
        <v>1</v>
      </c>
      <c r="S63" s="376">
        <v>5</v>
      </c>
      <c r="T63" s="353">
        <v>0.2</v>
      </c>
      <c r="U63" s="370">
        <v>0</v>
      </c>
      <c r="V63" s="376">
        <v>0</v>
      </c>
      <c r="W63" s="387" t="s">
        <v>1367</v>
      </c>
      <c r="X63" s="370">
        <v>0</v>
      </c>
      <c r="Y63" s="376">
        <v>0</v>
      </c>
      <c r="Z63" s="353" t="s">
        <v>1367</v>
      </c>
    </row>
    <row r="64" spans="1:26" x14ac:dyDescent="0.45">
      <c r="A64" s="19" t="s">
        <v>1365</v>
      </c>
      <c r="B64" s="23" t="s">
        <v>142</v>
      </c>
      <c r="C64" s="17" t="s">
        <v>143</v>
      </c>
      <c r="D64" s="27">
        <v>17.400000000000002</v>
      </c>
      <c r="E64" s="27">
        <v>0</v>
      </c>
      <c r="F64" s="377">
        <v>0</v>
      </c>
      <c r="G64" s="377">
        <v>0</v>
      </c>
      <c r="H64" s="374">
        <v>0</v>
      </c>
      <c r="I64" s="371">
        <v>0</v>
      </c>
      <c r="J64" s="377">
        <v>0</v>
      </c>
      <c r="K64" s="345" t="s">
        <v>1367</v>
      </c>
      <c r="L64" s="371">
        <v>0</v>
      </c>
      <c r="M64" s="377">
        <v>0</v>
      </c>
      <c r="N64" s="345" t="s">
        <v>1367</v>
      </c>
      <c r="O64" s="371">
        <v>0</v>
      </c>
      <c r="P64" s="377">
        <v>0</v>
      </c>
      <c r="Q64" s="345" t="s">
        <v>1367</v>
      </c>
      <c r="R64" s="371">
        <v>0</v>
      </c>
      <c r="S64" s="377">
        <v>0</v>
      </c>
      <c r="T64" s="345" t="s">
        <v>1367</v>
      </c>
      <c r="U64" s="371">
        <v>0</v>
      </c>
      <c r="V64" s="377">
        <v>0</v>
      </c>
      <c r="W64" s="388" t="s">
        <v>1367</v>
      </c>
      <c r="X64" s="371">
        <v>0</v>
      </c>
      <c r="Y64" s="377">
        <v>0</v>
      </c>
      <c r="Z64" s="345" t="s">
        <v>1367</v>
      </c>
    </row>
    <row r="65" spans="1:26" x14ac:dyDescent="0.45">
      <c r="A65" s="19" t="s">
        <v>1365</v>
      </c>
      <c r="B65" s="23" t="s">
        <v>144</v>
      </c>
      <c r="C65" s="17" t="s">
        <v>145</v>
      </c>
      <c r="D65" s="27">
        <v>25.950000000000003</v>
      </c>
      <c r="E65" s="27">
        <v>0</v>
      </c>
      <c r="F65" s="377">
        <v>0</v>
      </c>
      <c r="G65" s="377">
        <v>0</v>
      </c>
      <c r="H65" s="374">
        <v>0</v>
      </c>
      <c r="I65" s="371">
        <v>0</v>
      </c>
      <c r="J65" s="377">
        <v>0</v>
      </c>
      <c r="K65" s="345" t="s">
        <v>1367</v>
      </c>
      <c r="L65" s="371">
        <v>0</v>
      </c>
      <c r="M65" s="377">
        <v>0</v>
      </c>
      <c r="N65" s="345" t="s">
        <v>1367</v>
      </c>
      <c r="O65" s="371">
        <v>0</v>
      </c>
      <c r="P65" s="377">
        <v>0</v>
      </c>
      <c r="Q65" s="345" t="s">
        <v>1367</v>
      </c>
      <c r="R65" s="371">
        <v>0</v>
      </c>
      <c r="S65" s="377">
        <v>0</v>
      </c>
      <c r="T65" s="345" t="s">
        <v>1367</v>
      </c>
      <c r="U65" s="371">
        <v>0</v>
      </c>
      <c r="V65" s="377">
        <v>0</v>
      </c>
      <c r="W65" s="388" t="s">
        <v>1367</v>
      </c>
      <c r="X65" s="371">
        <v>0</v>
      </c>
      <c r="Y65" s="377">
        <v>0</v>
      </c>
      <c r="Z65" s="345" t="s">
        <v>1367</v>
      </c>
    </row>
    <row r="66" spans="1:26" x14ac:dyDescent="0.45">
      <c r="A66" s="19" t="s">
        <v>1365</v>
      </c>
      <c r="B66" s="23" t="s">
        <v>146</v>
      </c>
      <c r="C66" s="17" t="s">
        <v>147</v>
      </c>
      <c r="D66" s="27">
        <v>25.650000000000002</v>
      </c>
      <c r="E66" s="27">
        <v>0</v>
      </c>
      <c r="F66" s="377">
        <v>2</v>
      </c>
      <c r="G66" s="377">
        <v>0</v>
      </c>
      <c r="H66" s="374">
        <v>0</v>
      </c>
      <c r="I66" s="371">
        <v>0</v>
      </c>
      <c r="J66" s="377">
        <v>0</v>
      </c>
      <c r="K66" s="345" t="s">
        <v>1367</v>
      </c>
      <c r="L66" s="371">
        <v>0</v>
      </c>
      <c r="M66" s="377">
        <v>0</v>
      </c>
      <c r="N66" s="345" t="s">
        <v>1367</v>
      </c>
      <c r="O66" s="371">
        <v>0</v>
      </c>
      <c r="P66" s="377">
        <v>2</v>
      </c>
      <c r="Q66" s="345">
        <v>0</v>
      </c>
      <c r="R66" s="371">
        <v>0</v>
      </c>
      <c r="S66" s="377">
        <v>2</v>
      </c>
      <c r="T66" s="345">
        <v>0</v>
      </c>
      <c r="U66" s="371">
        <v>0</v>
      </c>
      <c r="V66" s="377">
        <v>0</v>
      </c>
      <c r="W66" s="388" t="s">
        <v>1367</v>
      </c>
      <c r="X66" s="371">
        <v>0</v>
      </c>
      <c r="Y66" s="377">
        <v>0</v>
      </c>
      <c r="Z66" s="345" t="s">
        <v>1367</v>
      </c>
    </row>
    <row r="67" spans="1:26" x14ac:dyDescent="0.45">
      <c r="A67" s="19" t="s">
        <v>1365</v>
      </c>
      <c r="B67" s="23" t="s">
        <v>148</v>
      </c>
      <c r="C67" s="17" t="s">
        <v>149</v>
      </c>
      <c r="D67" s="27">
        <v>23.35</v>
      </c>
      <c r="E67" s="27">
        <v>0</v>
      </c>
      <c r="F67" s="377">
        <v>0</v>
      </c>
      <c r="G67" s="377">
        <v>0</v>
      </c>
      <c r="H67" s="374">
        <v>3</v>
      </c>
      <c r="I67" s="371">
        <v>0</v>
      </c>
      <c r="J67" s="377">
        <v>0</v>
      </c>
      <c r="K67" s="345" t="s">
        <v>1367</v>
      </c>
      <c r="L67" s="371">
        <v>0</v>
      </c>
      <c r="M67" s="377">
        <v>0</v>
      </c>
      <c r="N67" s="345" t="s">
        <v>1367</v>
      </c>
      <c r="O67" s="371">
        <v>0</v>
      </c>
      <c r="P67" s="377">
        <v>3</v>
      </c>
      <c r="Q67" s="345">
        <v>0</v>
      </c>
      <c r="R67" s="371">
        <v>1</v>
      </c>
      <c r="S67" s="377">
        <v>3</v>
      </c>
      <c r="T67" s="345">
        <v>0.33329999999999999</v>
      </c>
      <c r="U67" s="371">
        <v>0</v>
      </c>
      <c r="V67" s="377">
        <v>0</v>
      </c>
      <c r="W67" s="388" t="s">
        <v>1367</v>
      </c>
      <c r="X67" s="371">
        <v>0</v>
      </c>
      <c r="Y67" s="377">
        <v>0</v>
      </c>
      <c r="Z67" s="345" t="s">
        <v>1367</v>
      </c>
    </row>
    <row r="68" spans="1:26" ht="6.75" customHeight="1" x14ac:dyDescent="0.45">
      <c r="A68" s="19"/>
      <c r="B68" s="50"/>
      <c r="C68" s="49"/>
      <c r="D68" s="324"/>
      <c r="E68" s="324"/>
      <c r="F68" s="324"/>
      <c r="G68" s="324"/>
      <c r="H68" s="324"/>
      <c r="I68" s="324"/>
      <c r="J68" s="324"/>
      <c r="K68" s="397"/>
      <c r="L68" s="324"/>
      <c r="M68" s="324"/>
      <c r="N68" s="397"/>
      <c r="O68" s="324"/>
      <c r="P68" s="324"/>
      <c r="Q68" s="397"/>
      <c r="R68" s="324"/>
      <c r="S68" s="324"/>
      <c r="T68" s="397"/>
      <c r="U68" s="324"/>
      <c r="V68" s="324"/>
      <c r="W68" s="389"/>
      <c r="X68" s="324"/>
      <c r="Y68" s="324"/>
      <c r="Z68" s="397"/>
    </row>
    <row r="69" spans="1:26" x14ac:dyDescent="0.45">
      <c r="A69" s="19" t="s">
        <v>0</v>
      </c>
      <c r="B69" s="25" t="s">
        <v>812</v>
      </c>
      <c r="C69" s="17"/>
      <c r="D69" s="84">
        <v>484.40000000000003</v>
      </c>
      <c r="E69" s="369">
        <v>2</v>
      </c>
      <c r="F69" s="378">
        <v>23</v>
      </c>
      <c r="G69" s="378">
        <v>21</v>
      </c>
      <c r="H69" s="372">
        <v>1</v>
      </c>
      <c r="I69" s="84">
        <v>0</v>
      </c>
      <c r="J69" s="378">
        <v>2</v>
      </c>
      <c r="K69" s="398">
        <v>0</v>
      </c>
      <c r="L69" s="84">
        <v>0</v>
      </c>
      <c r="M69" s="378">
        <v>2</v>
      </c>
      <c r="N69" s="398">
        <v>0</v>
      </c>
      <c r="O69" s="84">
        <v>0</v>
      </c>
      <c r="P69" s="378">
        <v>24</v>
      </c>
      <c r="Q69" s="398">
        <v>0</v>
      </c>
      <c r="R69" s="84">
        <v>1</v>
      </c>
      <c r="S69" s="378">
        <v>24</v>
      </c>
      <c r="T69" s="405">
        <v>4.1700000000000001E-2</v>
      </c>
      <c r="U69" s="84">
        <v>1</v>
      </c>
      <c r="V69" s="378">
        <v>21</v>
      </c>
      <c r="W69" s="390">
        <v>4.7600000000000003E-2</v>
      </c>
      <c r="X69" s="84">
        <v>1</v>
      </c>
      <c r="Y69" s="378">
        <v>21</v>
      </c>
      <c r="Z69" s="396">
        <v>4.7600000000000003E-2</v>
      </c>
    </row>
    <row r="70" spans="1:26" x14ac:dyDescent="0.45">
      <c r="A70" s="19" t="s">
        <v>1363</v>
      </c>
      <c r="B70" s="25" t="s">
        <v>832</v>
      </c>
      <c r="C70" s="17"/>
      <c r="D70" s="85">
        <v>151.6</v>
      </c>
      <c r="E70" s="370">
        <v>0</v>
      </c>
      <c r="F70" s="379">
        <v>8</v>
      </c>
      <c r="G70" s="379">
        <v>5</v>
      </c>
      <c r="H70" s="373">
        <v>0</v>
      </c>
      <c r="I70" s="85">
        <v>0</v>
      </c>
      <c r="J70" s="379">
        <v>0</v>
      </c>
      <c r="K70" s="399" t="s">
        <v>1367</v>
      </c>
      <c r="L70" s="85">
        <v>0</v>
      </c>
      <c r="M70" s="379">
        <v>0</v>
      </c>
      <c r="N70" s="399" t="s">
        <v>1367</v>
      </c>
      <c r="O70" s="85">
        <v>0</v>
      </c>
      <c r="P70" s="379">
        <v>8</v>
      </c>
      <c r="Q70" s="399">
        <v>0</v>
      </c>
      <c r="R70" s="85">
        <v>0</v>
      </c>
      <c r="S70" s="379">
        <v>8</v>
      </c>
      <c r="T70" s="406">
        <v>0</v>
      </c>
      <c r="U70" s="85">
        <v>0</v>
      </c>
      <c r="V70" s="379">
        <v>5</v>
      </c>
      <c r="W70" s="391">
        <v>0</v>
      </c>
      <c r="X70" s="85">
        <v>0</v>
      </c>
      <c r="Y70" s="379">
        <v>5</v>
      </c>
      <c r="Z70" s="353">
        <v>0</v>
      </c>
    </row>
    <row r="71" spans="1:26" x14ac:dyDescent="0.45">
      <c r="A71" s="19" t="s">
        <v>1365</v>
      </c>
      <c r="B71" s="23" t="s">
        <v>156</v>
      </c>
      <c r="C71" s="17" t="s">
        <v>157</v>
      </c>
      <c r="D71" s="27">
        <v>20.100000000000001</v>
      </c>
      <c r="E71" s="371">
        <v>0</v>
      </c>
      <c r="F71" s="380">
        <v>3</v>
      </c>
      <c r="G71" s="380">
        <v>0</v>
      </c>
      <c r="H71" s="374">
        <v>0</v>
      </c>
      <c r="I71" s="27">
        <v>0</v>
      </c>
      <c r="J71" s="380">
        <v>0</v>
      </c>
      <c r="K71" s="400" t="s">
        <v>1367</v>
      </c>
      <c r="L71" s="27">
        <v>0</v>
      </c>
      <c r="M71" s="380">
        <v>0</v>
      </c>
      <c r="N71" s="400" t="s">
        <v>1367</v>
      </c>
      <c r="O71" s="27">
        <v>0</v>
      </c>
      <c r="P71" s="380">
        <v>3</v>
      </c>
      <c r="Q71" s="400">
        <v>0</v>
      </c>
      <c r="R71" s="27">
        <v>0</v>
      </c>
      <c r="S71" s="380">
        <v>3</v>
      </c>
      <c r="T71" s="407">
        <v>0</v>
      </c>
      <c r="U71" s="27">
        <v>0</v>
      </c>
      <c r="V71" s="380">
        <v>0</v>
      </c>
      <c r="W71" s="392" t="s">
        <v>1367</v>
      </c>
      <c r="X71" s="27">
        <v>0</v>
      </c>
      <c r="Y71" s="380">
        <v>0</v>
      </c>
      <c r="Z71" s="345" t="s">
        <v>1367</v>
      </c>
    </row>
    <row r="72" spans="1:26" x14ac:dyDescent="0.45">
      <c r="A72" s="19" t="s">
        <v>1365</v>
      </c>
      <c r="B72" s="23" t="s">
        <v>158</v>
      </c>
      <c r="C72" s="17" t="s">
        <v>159</v>
      </c>
      <c r="D72" s="27">
        <v>15.15</v>
      </c>
      <c r="E72" s="371">
        <v>0</v>
      </c>
      <c r="F72" s="380">
        <v>0</v>
      </c>
      <c r="G72" s="380">
        <v>0</v>
      </c>
      <c r="H72" s="374">
        <v>0</v>
      </c>
      <c r="I72" s="27">
        <v>0</v>
      </c>
      <c r="J72" s="380">
        <v>0</v>
      </c>
      <c r="K72" s="400" t="s">
        <v>1367</v>
      </c>
      <c r="L72" s="27">
        <v>0</v>
      </c>
      <c r="M72" s="380">
        <v>0</v>
      </c>
      <c r="N72" s="400" t="s">
        <v>1367</v>
      </c>
      <c r="O72" s="27">
        <v>0</v>
      </c>
      <c r="P72" s="380">
        <v>0</v>
      </c>
      <c r="Q72" s="400" t="s">
        <v>1367</v>
      </c>
      <c r="R72" s="27">
        <v>0</v>
      </c>
      <c r="S72" s="380">
        <v>0</v>
      </c>
      <c r="T72" s="407" t="s">
        <v>1367</v>
      </c>
      <c r="U72" s="27">
        <v>0</v>
      </c>
      <c r="V72" s="380">
        <v>0</v>
      </c>
      <c r="W72" s="392" t="s">
        <v>1367</v>
      </c>
      <c r="X72" s="27">
        <v>0</v>
      </c>
      <c r="Y72" s="380">
        <v>0</v>
      </c>
      <c r="Z72" s="345" t="s">
        <v>1367</v>
      </c>
    </row>
    <row r="73" spans="1:26" x14ac:dyDescent="0.45">
      <c r="A73" s="19" t="s">
        <v>1365</v>
      </c>
      <c r="B73" s="23" t="s">
        <v>160</v>
      </c>
      <c r="C73" s="17" t="s">
        <v>161</v>
      </c>
      <c r="D73" s="27">
        <v>4.75</v>
      </c>
      <c r="E73" s="371">
        <v>0</v>
      </c>
      <c r="F73" s="380">
        <v>0</v>
      </c>
      <c r="G73" s="380">
        <v>0</v>
      </c>
      <c r="H73" s="374">
        <v>0</v>
      </c>
      <c r="I73" s="27">
        <v>0</v>
      </c>
      <c r="J73" s="380">
        <v>0</v>
      </c>
      <c r="K73" s="400" t="s">
        <v>1367</v>
      </c>
      <c r="L73" s="27">
        <v>0</v>
      </c>
      <c r="M73" s="380">
        <v>0</v>
      </c>
      <c r="N73" s="400" t="s">
        <v>1367</v>
      </c>
      <c r="O73" s="27">
        <v>0</v>
      </c>
      <c r="P73" s="380">
        <v>0</v>
      </c>
      <c r="Q73" s="400" t="s">
        <v>1367</v>
      </c>
      <c r="R73" s="27">
        <v>0</v>
      </c>
      <c r="S73" s="380">
        <v>0</v>
      </c>
      <c r="T73" s="407" t="s">
        <v>1367</v>
      </c>
      <c r="U73" s="27">
        <v>0</v>
      </c>
      <c r="V73" s="380">
        <v>0</v>
      </c>
      <c r="W73" s="392" t="s">
        <v>1367</v>
      </c>
      <c r="X73" s="27">
        <v>0</v>
      </c>
      <c r="Y73" s="380">
        <v>0</v>
      </c>
      <c r="Z73" s="345" t="s">
        <v>1367</v>
      </c>
    </row>
    <row r="74" spans="1:26" x14ac:dyDescent="0.45">
      <c r="A74" s="19" t="s">
        <v>1365</v>
      </c>
      <c r="B74" s="23" t="s">
        <v>162</v>
      </c>
      <c r="C74" s="17" t="s">
        <v>163</v>
      </c>
      <c r="D74" s="27">
        <v>30</v>
      </c>
      <c r="E74" s="371">
        <v>0</v>
      </c>
      <c r="F74" s="380">
        <v>2</v>
      </c>
      <c r="G74" s="380">
        <v>0</v>
      </c>
      <c r="H74" s="374">
        <v>0</v>
      </c>
      <c r="I74" s="27">
        <v>0</v>
      </c>
      <c r="J74" s="380">
        <v>0</v>
      </c>
      <c r="K74" s="400" t="s">
        <v>1367</v>
      </c>
      <c r="L74" s="27">
        <v>0</v>
      </c>
      <c r="M74" s="380">
        <v>0</v>
      </c>
      <c r="N74" s="400" t="s">
        <v>1367</v>
      </c>
      <c r="O74" s="27">
        <v>0</v>
      </c>
      <c r="P74" s="380">
        <v>2</v>
      </c>
      <c r="Q74" s="400">
        <v>0</v>
      </c>
      <c r="R74" s="27">
        <v>0</v>
      </c>
      <c r="S74" s="380">
        <v>2</v>
      </c>
      <c r="T74" s="407">
        <v>0</v>
      </c>
      <c r="U74" s="27">
        <v>0</v>
      </c>
      <c r="V74" s="380">
        <v>0</v>
      </c>
      <c r="W74" s="392" t="s">
        <v>1367</v>
      </c>
      <c r="X74" s="27">
        <v>0</v>
      </c>
      <c r="Y74" s="380">
        <v>0</v>
      </c>
      <c r="Z74" s="345" t="s">
        <v>1367</v>
      </c>
    </row>
    <row r="75" spans="1:26" x14ac:dyDescent="0.45">
      <c r="A75" s="19" t="s">
        <v>1365</v>
      </c>
      <c r="B75" s="23" t="s">
        <v>164</v>
      </c>
      <c r="C75" s="17" t="s">
        <v>165</v>
      </c>
      <c r="D75" s="27">
        <v>25.35</v>
      </c>
      <c r="E75" s="371">
        <v>0</v>
      </c>
      <c r="F75" s="380">
        <v>1</v>
      </c>
      <c r="G75" s="380">
        <v>1</v>
      </c>
      <c r="H75" s="374">
        <v>0</v>
      </c>
      <c r="I75" s="27">
        <v>0</v>
      </c>
      <c r="J75" s="380">
        <v>0</v>
      </c>
      <c r="K75" s="400" t="s">
        <v>1367</v>
      </c>
      <c r="L75" s="27">
        <v>0</v>
      </c>
      <c r="M75" s="380">
        <v>0</v>
      </c>
      <c r="N75" s="400" t="s">
        <v>1367</v>
      </c>
      <c r="O75" s="27">
        <v>0</v>
      </c>
      <c r="P75" s="380">
        <v>1</v>
      </c>
      <c r="Q75" s="400">
        <v>0</v>
      </c>
      <c r="R75" s="27">
        <v>0</v>
      </c>
      <c r="S75" s="380">
        <v>1</v>
      </c>
      <c r="T75" s="407">
        <v>0</v>
      </c>
      <c r="U75" s="27">
        <v>0</v>
      </c>
      <c r="V75" s="380">
        <v>1</v>
      </c>
      <c r="W75" s="392">
        <v>0</v>
      </c>
      <c r="X75" s="27">
        <v>0</v>
      </c>
      <c r="Y75" s="380">
        <v>1</v>
      </c>
      <c r="Z75" s="345">
        <v>0</v>
      </c>
    </row>
    <row r="76" spans="1:26" x14ac:dyDescent="0.45">
      <c r="A76" s="19" t="s">
        <v>1365</v>
      </c>
      <c r="B76" s="23" t="s">
        <v>166</v>
      </c>
      <c r="C76" s="17" t="s">
        <v>167</v>
      </c>
      <c r="D76" s="27">
        <v>35.25</v>
      </c>
      <c r="E76" s="371">
        <v>0</v>
      </c>
      <c r="F76" s="380">
        <v>2</v>
      </c>
      <c r="G76" s="380">
        <v>2</v>
      </c>
      <c r="H76" s="374">
        <v>0</v>
      </c>
      <c r="I76" s="27">
        <v>0</v>
      </c>
      <c r="J76" s="380">
        <v>0</v>
      </c>
      <c r="K76" s="400" t="s">
        <v>1367</v>
      </c>
      <c r="L76" s="27">
        <v>0</v>
      </c>
      <c r="M76" s="380">
        <v>0</v>
      </c>
      <c r="N76" s="400" t="s">
        <v>1367</v>
      </c>
      <c r="O76" s="27">
        <v>0</v>
      </c>
      <c r="P76" s="380">
        <v>2</v>
      </c>
      <c r="Q76" s="400">
        <v>0</v>
      </c>
      <c r="R76" s="27">
        <v>0</v>
      </c>
      <c r="S76" s="380">
        <v>2</v>
      </c>
      <c r="T76" s="407">
        <v>0</v>
      </c>
      <c r="U76" s="27">
        <v>0</v>
      </c>
      <c r="V76" s="380">
        <v>2</v>
      </c>
      <c r="W76" s="392">
        <v>0</v>
      </c>
      <c r="X76" s="27">
        <v>0</v>
      </c>
      <c r="Y76" s="380">
        <v>2</v>
      </c>
      <c r="Z76" s="345">
        <v>0</v>
      </c>
    </row>
    <row r="77" spans="1:26" x14ac:dyDescent="0.45">
      <c r="A77" s="19" t="s">
        <v>1365</v>
      </c>
      <c r="B77" s="23" t="s">
        <v>168</v>
      </c>
      <c r="C77" s="17" t="s">
        <v>169</v>
      </c>
      <c r="D77" s="27">
        <v>10.55</v>
      </c>
      <c r="E77" s="371">
        <v>0</v>
      </c>
      <c r="F77" s="380">
        <v>0</v>
      </c>
      <c r="G77" s="380">
        <v>1</v>
      </c>
      <c r="H77" s="374">
        <v>0</v>
      </c>
      <c r="I77" s="27">
        <v>0</v>
      </c>
      <c r="J77" s="380">
        <v>0</v>
      </c>
      <c r="K77" s="400" t="s">
        <v>1367</v>
      </c>
      <c r="L77" s="27">
        <v>0</v>
      </c>
      <c r="M77" s="380">
        <v>0</v>
      </c>
      <c r="N77" s="400" t="s">
        <v>1367</v>
      </c>
      <c r="O77" s="27">
        <v>0</v>
      </c>
      <c r="P77" s="380">
        <v>0</v>
      </c>
      <c r="Q77" s="400" t="s">
        <v>1367</v>
      </c>
      <c r="R77" s="27">
        <v>0</v>
      </c>
      <c r="S77" s="380">
        <v>0</v>
      </c>
      <c r="T77" s="407" t="s">
        <v>1367</v>
      </c>
      <c r="U77" s="27">
        <v>0</v>
      </c>
      <c r="V77" s="380">
        <v>1</v>
      </c>
      <c r="W77" s="392">
        <v>0</v>
      </c>
      <c r="X77" s="27">
        <v>0</v>
      </c>
      <c r="Y77" s="380">
        <v>1</v>
      </c>
      <c r="Z77" s="345">
        <v>0</v>
      </c>
    </row>
    <row r="78" spans="1:26" x14ac:dyDescent="0.45">
      <c r="A78" s="19" t="s">
        <v>1365</v>
      </c>
      <c r="B78" s="23" t="s">
        <v>170</v>
      </c>
      <c r="C78" s="17" t="s">
        <v>171</v>
      </c>
      <c r="D78" s="27">
        <v>10.450000000000001</v>
      </c>
      <c r="E78" s="371">
        <v>0</v>
      </c>
      <c r="F78" s="380">
        <v>0</v>
      </c>
      <c r="G78" s="380">
        <v>1</v>
      </c>
      <c r="H78" s="374">
        <v>0</v>
      </c>
      <c r="I78" s="27">
        <v>0</v>
      </c>
      <c r="J78" s="380">
        <v>0</v>
      </c>
      <c r="K78" s="400" t="s">
        <v>1367</v>
      </c>
      <c r="L78" s="27">
        <v>0</v>
      </c>
      <c r="M78" s="380">
        <v>0</v>
      </c>
      <c r="N78" s="400" t="s">
        <v>1367</v>
      </c>
      <c r="O78" s="27">
        <v>0</v>
      </c>
      <c r="P78" s="380">
        <v>0</v>
      </c>
      <c r="Q78" s="400" t="s">
        <v>1367</v>
      </c>
      <c r="R78" s="27">
        <v>0</v>
      </c>
      <c r="S78" s="380">
        <v>0</v>
      </c>
      <c r="T78" s="407" t="s">
        <v>1367</v>
      </c>
      <c r="U78" s="27">
        <v>0</v>
      </c>
      <c r="V78" s="380">
        <v>1</v>
      </c>
      <c r="W78" s="392">
        <v>0</v>
      </c>
      <c r="X78" s="27">
        <v>0</v>
      </c>
      <c r="Y78" s="380">
        <v>1</v>
      </c>
      <c r="Z78" s="345">
        <v>0</v>
      </c>
    </row>
    <row r="79" spans="1:26" x14ac:dyDescent="0.45">
      <c r="A79" s="19" t="s">
        <v>1363</v>
      </c>
      <c r="B79" s="25" t="s">
        <v>833</v>
      </c>
      <c r="C79" s="17"/>
      <c r="D79" s="85">
        <v>134.9</v>
      </c>
      <c r="E79" s="370">
        <v>2</v>
      </c>
      <c r="F79" s="379">
        <v>7</v>
      </c>
      <c r="G79" s="379">
        <v>7</v>
      </c>
      <c r="H79" s="373">
        <v>1</v>
      </c>
      <c r="I79" s="85">
        <v>0</v>
      </c>
      <c r="J79" s="379">
        <v>2</v>
      </c>
      <c r="K79" s="399">
        <v>0</v>
      </c>
      <c r="L79" s="85">
        <v>0</v>
      </c>
      <c r="M79" s="379">
        <v>2</v>
      </c>
      <c r="N79" s="399">
        <v>0</v>
      </c>
      <c r="O79" s="85">
        <v>0</v>
      </c>
      <c r="P79" s="379">
        <v>8</v>
      </c>
      <c r="Q79" s="399">
        <v>0</v>
      </c>
      <c r="R79" s="85">
        <v>1</v>
      </c>
      <c r="S79" s="379">
        <v>8</v>
      </c>
      <c r="T79" s="406">
        <v>0.125</v>
      </c>
      <c r="U79" s="85">
        <v>0</v>
      </c>
      <c r="V79" s="379">
        <v>7</v>
      </c>
      <c r="W79" s="391">
        <v>0</v>
      </c>
      <c r="X79" s="85">
        <v>1</v>
      </c>
      <c r="Y79" s="379">
        <v>7</v>
      </c>
      <c r="Z79" s="353">
        <v>0.1429</v>
      </c>
    </row>
    <row r="80" spans="1:26" x14ac:dyDescent="0.45">
      <c r="A80" s="19" t="s">
        <v>1365</v>
      </c>
      <c r="B80" s="23" t="s">
        <v>173</v>
      </c>
      <c r="C80" s="17" t="s">
        <v>174</v>
      </c>
      <c r="D80" s="27">
        <v>14.4</v>
      </c>
      <c r="E80" s="371">
        <v>0</v>
      </c>
      <c r="F80" s="380">
        <v>1</v>
      </c>
      <c r="G80" s="380">
        <v>1</v>
      </c>
      <c r="H80" s="374">
        <v>1</v>
      </c>
      <c r="I80" s="27">
        <v>0</v>
      </c>
      <c r="J80" s="380">
        <v>0</v>
      </c>
      <c r="K80" s="400" t="s">
        <v>1367</v>
      </c>
      <c r="L80" s="27">
        <v>0</v>
      </c>
      <c r="M80" s="380">
        <v>0</v>
      </c>
      <c r="N80" s="400" t="s">
        <v>1367</v>
      </c>
      <c r="O80" s="27">
        <v>0</v>
      </c>
      <c r="P80" s="380">
        <v>2</v>
      </c>
      <c r="Q80" s="400">
        <v>0</v>
      </c>
      <c r="R80" s="27">
        <v>0</v>
      </c>
      <c r="S80" s="380">
        <v>2</v>
      </c>
      <c r="T80" s="407">
        <v>0</v>
      </c>
      <c r="U80" s="27">
        <v>0</v>
      </c>
      <c r="V80" s="380">
        <v>1</v>
      </c>
      <c r="W80" s="392">
        <v>0</v>
      </c>
      <c r="X80" s="27">
        <v>0</v>
      </c>
      <c r="Y80" s="380">
        <v>1</v>
      </c>
      <c r="Z80" s="345">
        <v>0</v>
      </c>
    </row>
    <row r="81" spans="1:26" x14ac:dyDescent="0.45">
      <c r="A81" s="19" t="s">
        <v>1365</v>
      </c>
      <c r="B81" s="23" t="s">
        <v>1150</v>
      </c>
      <c r="C81" s="17" t="s">
        <v>176</v>
      </c>
      <c r="D81" s="27">
        <v>19.900000000000002</v>
      </c>
      <c r="E81" s="371">
        <v>0</v>
      </c>
      <c r="F81" s="380">
        <v>0</v>
      </c>
      <c r="G81" s="380">
        <v>1</v>
      </c>
      <c r="H81" s="374">
        <v>0</v>
      </c>
      <c r="I81" s="27">
        <v>0</v>
      </c>
      <c r="J81" s="380">
        <v>0</v>
      </c>
      <c r="K81" s="400" t="s">
        <v>1367</v>
      </c>
      <c r="L81" s="27">
        <v>0</v>
      </c>
      <c r="M81" s="380">
        <v>0</v>
      </c>
      <c r="N81" s="400" t="s">
        <v>1367</v>
      </c>
      <c r="O81" s="27">
        <v>0</v>
      </c>
      <c r="P81" s="380">
        <v>0</v>
      </c>
      <c r="Q81" s="400" t="s">
        <v>1367</v>
      </c>
      <c r="R81" s="27">
        <v>0</v>
      </c>
      <c r="S81" s="380">
        <v>0</v>
      </c>
      <c r="T81" s="407" t="s">
        <v>1367</v>
      </c>
      <c r="U81" s="27">
        <v>0</v>
      </c>
      <c r="V81" s="380">
        <v>1</v>
      </c>
      <c r="W81" s="392">
        <v>0</v>
      </c>
      <c r="X81" s="27">
        <v>0</v>
      </c>
      <c r="Y81" s="380">
        <v>1</v>
      </c>
      <c r="Z81" s="345">
        <v>0</v>
      </c>
    </row>
    <row r="82" spans="1:26" x14ac:dyDescent="0.45">
      <c r="A82" s="19" t="s">
        <v>1365</v>
      </c>
      <c r="B82" s="23" t="s">
        <v>177</v>
      </c>
      <c r="C82" s="17" t="s">
        <v>178</v>
      </c>
      <c r="D82" s="27">
        <v>3.6</v>
      </c>
      <c r="E82" s="371">
        <v>2</v>
      </c>
      <c r="F82" s="380">
        <v>0</v>
      </c>
      <c r="G82" s="380">
        <v>0</v>
      </c>
      <c r="H82" s="374">
        <v>0</v>
      </c>
      <c r="I82" s="27">
        <v>0</v>
      </c>
      <c r="J82" s="380">
        <v>2</v>
      </c>
      <c r="K82" s="400">
        <v>0</v>
      </c>
      <c r="L82" s="27">
        <v>0</v>
      </c>
      <c r="M82" s="380">
        <v>2</v>
      </c>
      <c r="N82" s="400">
        <v>0</v>
      </c>
      <c r="O82" s="27">
        <v>0</v>
      </c>
      <c r="P82" s="380">
        <v>0</v>
      </c>
      <c r="Q82" s="400" t="s">
        <v>1367</v>
      </c>
      <c r="R82" s="27">
        <v>0</v>
      </c>
      <c r="S82" s="380">
        <v>0</v>
      </c>
      <c r="T82" s="407" t="s">
        <v>1367</v>
      </c>
      <c r="U82" s="27">
        <v>0</v>
      </c>
      <c r="V82" s="380">
        <v>0</v>
      </c>
      <c r="W82" s="392" t="s">
        <v>1367</v>
      </c>
      <c r="X82" s="27">
        <v>0</v>
      </c>
      <c r="Y82" s="380">
        <v>0</v>
      </c>
      <c r="Z82" s="345" t="s">
        <v>1367</v>
      </c>
    </row>
    <row r="83" spans="1:26" x14ac:dyDescent="0.45">
      <c r="A83" s="19" t="s">
        <v>1365</v>
      </c>
      <c r="B83" s="23" t="s">
        <v>179</v>
      </c>
      <c r="C83" s="17" t="s">
        <v>180</v>
      </c>
      <c r="D83" s="27">
        <v>21.05</v>
      </c>
      <c r="E83" s="371">
        <v>0</v>
      </c>
      <c r="F83" s="380">
        <v>1</v>
      </c>
      <c r="G83" s="380">
        <v>0</v>
      </c>
      <c r="H83" s="374">
        <v>0</v>
      </c>
      <c r="I83" s="27">
        <v>0</v>
      </c>
      <c r="J83" s="380">
        <v>0</v>
      </c>
      <c r="K83" s="400" t="s">
        <v>1367</v>
      </c>
      <c r="L83" s="27">
        <v>0</v>
      </c>
      <c r="M83" s="380">
        <v>0</v>
      </c>
      <c r="N83" s="400" t="s">
        <v>1367</v>
      </c>
      <c r="O83" s="27">
        <v>0</v>
      </c>
      <c r="P83" s="380">
        <v>1</v>
      </c>
      <c r="Q83" s="400">
        <v>0</v>
      </c>
      <c r="R83" s="27">
        <v>1</v>
      </c>
      <c r="S83" s="380">
        <v>1</v>
      </c>
      <c r="T83" s="407">
        <v>1</v>
      </c>
      <c r="U83" s="27">
        <v>0</v>
      </c>
      <c r="V83" s="380">
        <v>0</v>
      </c>
      <c r="W83" s="392" t="s">
        <v>1367</v>
      </c>
      <c r="X83" s="27">
        <v>0</v>
      </c>
      <c r="Y83" s="380">
        <v>0</v>
      </c>
      <c r="Z83" s="345" t="s">
        <v>1367</v>
      </c>
    </row>
    <row r="84" spans="1:26" x14ac:dyDescent="0.45">
      <c r="A84" s="19" t="s">
        <v>1365</v>
      </c>
      <c r="B84" s="23" t="s">
        <v>181</v>
      </c>
      <c r="C84" s="17" t="s">
        <v>182</v>
      </c>
      <c r="D84" s="27">
        <v>35.950000000000003</v>
      </c>
      <c r="E84" s="371">
        <v>0</v>
      </c>
      <c r="F84" s="380">
        <v>2</v>
      </c>
      <c r="G84" s="380">
        <v>4</v>
      </c>
      <c r="H84" s="374">
        <v>0</v>
      </c>
      <c r="I84" s="27">
        <v>0</v>
      </c>
      <c r="J84" s="380">
        <v>0</v>
      </c>
      <c r="K84" s="400" t="s">
        <v>1367</v>
      </c>
      <c r="L84" s="27">
        <v>0</v>
      </c>
      <c r="M84" s="380">
        <v>0</v>
      </c>
      <c r="N84" s="400" t="s">
        <v>1367</v>
      </c>
      <c r="O84" s="27">
        <v>0</v>
      </c>
      <c r="P84" s="380">
        <v>2</v>
      </c>
      <c r="Q84" s="400">
        <v>0</v>
      </c>
      <c r="R84" s="27">
        <v>0</v>
      </c>
      <c r="S84" s="380">
        <v>2</v>
      </c>
      <c r="T84" s="407">
        <v>0</v>
      </c>
      <c r="U84" s="27">
        <v>0</v>
      </c>
      <c r="V84" s="380">
        <v>4</v>
      </c>
      <c r="W84" s="392">
        <v>0</v>
      </c>
      <c r="X84" s="27">
        <v>1</v>
      </c>
      <c r="Y84" s="380">
        <v>4</v>
      </c>
      <c r="Z84" s="345">
        <v>0.25</v>
      </c>
    </row>
    <row r="85" spans="1:26" x14ac:dyDescent="0.45">
      <c r="A85" s="19" t="s">
        <v>1365</v>
      </c>
      <c r="B85" s="23" t="s">
        <v>183</v>
      </c>
      <c r="C85" s="17" t="s">
        <v>184</v>
      </c>
      <c r="D85" s="27">
        <v>3.95</v>
      </c>
      <c r="E85" s="371">
        <v>0</v>
      </c>
      <c r="F85" s="380">
        <v>0</v>
      </c>
      <c r="G85" s="380">
        <v>0</v>
      </c>
      <c r="H85" s="374">
        <v>0</v>
      </c>
      <c r="I85" s="27">
        <v>0</v>
      </c>
      <c r="J85" s="380">
        <v>0</v>
      </c>
      <c r="K85" s="400" t="s">
        <v>1367</v>
      </c>
      <c r="L85" s="27">
        <v>0</v>
      </c>
      <c r="M85" s="380">
        <v>0</v>
      </c>
      <c r="N85" s="400" t="s">
        <v>1367</v>
      </c>
      <c r="O85" s="27">
        <v>0</v>
      </c>
      <c r="P85" s="380">
        <v>0</v>
      </c>
      <c r="Q85" s="400" t="s">
        <v>1367</v>
      </c>
      <c r="R85" s="27">
        <v>0</v>
      </c>
      <c r="S85" s="380">
        <v>0</v>
      </c>
      <c r="T85" s="407" t="s">
        <v>1367</v>
      </c>
      <c r="U85" s="27">
        <v>0</v>
      </c>
      <c r="V85" s="380">
        <v>0</v>
      </c>
      <c r="W85" s="392" t="s">
        <v>1367</v>
      </c>
      <c r="X85" s="27">
        <v>0</v>
      </c>
      <c r="Y85" s="380">
        <v>0</v>
      </c>
      <c r="Z85" s="345" t="s">
        <v>1367</v>
      </c>
    </row>
    <row r="86" spans="1:26" x14ac:dyDescent="0.45">
      <c r="A86" s="19" t="s">
        <v>1365</v>
      </c>
      <c r="B86" s="23" t="s">
        <v>836</v>
      </c>
      <c r="C86" s="17" t="s">
        <v>837</v>
      </c>
      <c r="D86" s="27">
        <v>0</v>
      </c>
      <c r="E86" s="371">
        <v>0</v>
      </c>
      <c r="F86" s="380">
        <v>0</v>
      </c>
      <c r="G86" s="380">
        <v>0</v>
      </c>
      <c r="H86" s="374">
        <v>0</v>
      </c>
      <c r="I86" s="27">
        <v>0</v>
      </c>
      <c r="J86" s="380">
        <v>0</v>
      </c>
      <c r="K86" s="400" t="s">
        <v>1367</v>
      </c>
      <c r="L86" s="27">
        <v>0</v>
      </c>
      <c r="M86" s="380">
        <v>0</v>
      </c>
      <c r="N86" s="400" t="s">
        <v>1367</v>
      </c>
      <c r="O86" s="27">
        <v>0</v>
      </c>
      <c r="P86" s="380">
        <v>0</v>
      </c>
      <c r="Q86" s="400" t="s">
        <v>1367</v>
      </c>
      <c r="R86" s="27">
        <v>0</v>
      </c>
      <c r="S86" s="380">
        <v>0</v>
      </c>
      <c r="T86" s="407" t="s">
        <v>1367</v>
      </c>
      <c r="U86" s="27">
        <v>0</v>
      </c>
      <c r="V86" s="380">
        <v>0</v>
      </c>
      <c r="W86" s="392" t="s">
        <v>1367</v>
      </c>
      <c r="X86" s="27">
        <v>0</v>
      </c>
      <c r="Y86" s="380">
        <v>0</v>
      </c>
      <c r="Z86" s="345" t="s">
        <v>1367</v>
      </c>
    </row>
    <row r="87" spans="1:26" x14ac:dyDescent="0.45">
      <c r="A87" s="19" t="s">
        <v>1365</v>
      </c>
      <c r="B87" s="23" t="s">
        <v>185</v>
      </c>
      <c r="C87" s="17" t="s">
        <v>186</v>
      </c>
      <c r="D87" s="27">
        <v>36</v>
      </c>
      <c r="E87" s="371">
        <v>0</v>
      </c>
      <c r="F87" s="380">
        <v>3</v>
      </c>
      <c r="G87" s="380">
        <v>1</v>
      </c>
      <c r="H87" s="374">
        <v>0</v>
      </c>
      <c r="I87" s="27">
        <v>0</v>
      </c>
      <c r="J87" s="380">
        <v>0</v>
      </c>
      <c r="K87" s="400" t="s">
        <v>1367</v>
      </c>
      <c r="L87" s="27">
        <v>0</v>
      </c>
      <c r="M87" s="380">
        <v>0</v>
      </c>
      <c r="N87" s="400" t="s">
        <v>1367</v>
      </c>
      <c r="O87" s="27">
        <v>0</v>
      </c>
      <c r="P87" s="380">
        <v>3</v>
      </c>
      <c r="Q87" s="400">
        <v>0</v>
      </c>
      <c r="R87" s="27">
        <v>0</v>
      </c>
      <c r="S87" s="380">
        <v>3</v>
      </c>
      <c r="T87" s="407">
        <v>0</v>
      </c>
      <c r="U87" s="27">
        <v>0</v>
      </c>
      <c r="V87" s="380">
        <v>1</v>
      </c>
      <c r="W87" s="392">
        <v>0</v>
      </c>
      <c r="X87" s="27">
        <v>0</v>
      </c>
      <c r="Y87" s="380">
        <v>1</v>
      </c>
      <c r="Z87" s="345">
        <v>0</v>
      </c>
    </row>
    <row r="88" spans="1:26" x14ac:dyDescent="0.45">
      <c r="A88" s="19" t="s">
        <v>1365</v>
      </c>
      <c r="B88" s="23" t="s">
        <v>838</v>
      </c>
      <c r="C88" s="17" t="s">
        <v>839</v>
      </c>
      <c r="D88" s="27">
        <v>0.05</v>
      </c>
      <c r="E88" s="371">
        <v>0</v>
      </c>
      <c r="F88" s="380">
        <v>0</v>
      </c>
      <c r="G88" s="380">
        <v>0</v>
      </c>
      <c r="H88" s="374">
        <v>0</v>
      </c>
      <c r="I88" s="27">
        <v>0</v>
      </c>
      <c r="J88" s="380">
        <v>0</v>
      </c>
      <c r="K88" s="400" t="s">
        <v>1367</v>
      </c>
      <c r="L88" s="27">
        <v>0</v>
      </c>
      <c r="M88" s="380">
        <v>0</v>
      </c>
      <c r="N88" s="400" t="s">
        <v>1367</v>
      </c>
      <c r="O88" s="27">
        <v>0</v>
      </c>
      <c r="P88" s="380">
        <v>0</v>
      </c>
      <c r="Q88" s="400" t="s">
        <v>1367</v>
      </c>
      <c r="R88" s="27">
        <v>0</v>
      </c>
      <c r="S88" s="380">
        <v>0</v>
      </c>
      <c r="T88" s="407" t="s">
        <v>1367</v>
      </c>
      <c r="U88" s="27">
        <v>0</v>
      </c>
      <c r="V88" s="380">
        <v>0</v>
      </c>
      <c r="W88" s="392" t="s">
        <v>1367</v>
      </c>
      <c r="X88" s="27">
        <v>0</v>
      </c>
      <c r="Y88" s="380">
        <v>0</v>
      </c>
      <c r="Z88" s="345" t="s">
        <v>1367</v>
      </c>
    </row>
    <row r="89" spans="1:26" x14ac:dyDescent="0.45">
      <c r="A89" s="19" t="s">
        <v>1363</v>
      </c>
      <c r="B89" s="25" t="s">
        <v>834</v>
      </c>
      <c r="C89" s="17"/>
      <c r="D89" s="85">
        <v>106.80000000000001</v>
      </c>
      <c r="E89" s="370">
        <v>0</v>
      </c>
      <c r="F89" s="379">
        <v>5</v>
      </c>
      <c r="G89" s="379">
        <v>8</v>
      </c>
      <c r="H89" s="373">
        <v>0</v>
      </c>
      <c r="I89" s="85">
        <v>0</v>
      </c>
      <c r="J89" s="379">
        <v>0</v>
      </c>
      <c r="K89" s="399" t="s">
        <v>1367</v>
      </c>
      <c r="L89" s="85">
        <v>0</v>
      </c>
      <c r="M89" s="379">
        <v>0</v>
      </c>
      <c r="N89" s="399" t="s">
        <v>1367</v>
      </c>
      <c r="O89" s="85">
        <v>0</v>
      </c>
      <c r="P89" s="379">
        <v>5</v>
      </c>
      <c r="Q89" s="399">
        <v>0</v>
      </c>
      <c r="R89" s="85">
        <v>0</v>
      </c>
      <c r="S89" s="379">
        <v>5</v>
      </c>
      <c r="T89" s="406">
        <v>0</v>
      </c>
      <c r="U89" s="85">
        <v>1</v>
      </c>
      <c r="V89" s="379">
        <v>8</v>
      </c>
      <c r="W89" s="391">
        <v>0.125</v>
      </c>
      <c r="X89" s="85">
        <v>0</v>
      </c>
      <c r="Y89" s="379">
        <v>8</v>
      </c>
      <c r="Z89" s="353">
        <v>0</v>
      </c>
    </row>
    <row r="90" spans="1:26" x14ac:dyDescent="0.45">
      <c r="A90" s="19" t="s">
        <v>1365</v>
      </c>
      <c r="B90" s="23" t="s">
        <v>188</v>
      </c>
      <c r="C90" s="17" t="s">
        <v>189</v>
      </c>
      <c r="D90" s="27">
        <v>15.200000000000001</v>
      </c>
      <c r="E90" s="371">
        <v>0</v>
      </c>
      <c r="F90" s="380">
        <v>0</v>
      </c>
      <c r="G90" s="380">
        <v>1</v>
      </c>
      <c r="H90" s="374">
        <v>0</v>
      </c>
      <c r="I90" s="27">
        <v>0</v>
      </c>
      <c r="J90" s="380">
        <v>0</v>
      </c>
      <c r="K90" s="400" t="s">
        <v>1367</v>
      </c>
      <c r="L90" s="27">
        <v>0</v>
      </c>
      <c r="M90" s="380">
        <v>0</v>
      </c>
      <c r="N90" s="400" t="s">
        <v>1367</v>
      </c>
      <c r="O90" s="27">
        <v>0</v>
      </c>
      <c r="P90" s="380">
        <v>0</v>
      </c>
      <c r="Q90" s="400" t="s">
        <v>1367</v>
      </c>
      <c r="R90" s="27">
        <v>0</v>
      </c>
      <c r="S90" s="380">
        <v>0</v>
      </c>
      <c r="T90" s="407" t="s">
        <v>1367</v>
      </c>
      <c r="U90" s="27">
        <v>0</v>
      </c>
      <c r="V90" s="380">
        <v>1</v>
      </c>
      <c r="W90" s="392">
        <v>0</v>
      </c>
      <c r="X90" s="27">
        <v>0</v>
      </c>
      <c r="Y90" s="380">
        <v>1</v>
      </c>
      <c r="Z90" s="345">
        <v>0</v>
      </c>
    </row>
    <row r="91" spans="1:26" x14ac:dyDescent="0.45">
      <c r="A91" s="19" t="s">
        <v>1365</v>
      </c>
      <c r="B91" s="23" t="s">
        <v>190</v>
      </c>
      <c r="C91" s="17" t="s">
        <v>191</v>
      </c>
      <c r="D91" s="27">
        <v>11.4</v>
      </c>
      <c r="E91" s="371">
        <v>0</v>
      </c>
      <c r="F91" s="380">
        <v>0</v>
      </c>
      <c r="G91" s="380">
        <v>1</v>
      </c>
      <c r="H91" s="374">
        <v>0</v>
      </c>
      <c r="I91" s="27">
        <v>0</v>
      </c>
      <c r="J91" s="380">
        <v>0</v>
      </c>
      <c r="K91" s="400" t="s">
        <v>1367</v>
      </c>
      <c r="L91" s="27">
        <v>0</v>
      </c>
      <c r="M91" s="380">
        <v>0</v>
      </c>
      <c r="N91" s="400" t="s">
        <v>1367</v>
      </c>
      <c r="O91" s="27">
        <v>0</v>
      </c>
      <c r="P91" s="380">
        <v>0</v>
      </c>
      <c r="Q91" s="400" t="s">
        <v>1367</v>
      </c>
      <c r="R91" s="27">
        <v>0</v>
      </c>
      <c r="S91" s="380">
        <v>0</v>
      </c>
      <c r="T91" s="407" t="s">
        <v>1367</v>
      </c>
      <c r="U91" s="27">
        <v>0</v>
      </c>
      <c r="V91" s="380">
        <v>1</v>
      </c>
      <c r="W91" s="392">
        <v>0</v>
      </c>
      <c r="X91" s="27">
        <v>0</v>
      </c>
      <c r="Y91" s="380">
        <v>1</v>
      </c>
      <c r="Z91" s="345">
        <v>0</v>
      </c>
    </row>
    <row r="92" spans="1:26" x14ac:dyDescent="0.45">
      <c r="A92" s="19" t="s">
        <v>1365</v>
      </c>
      <c r="B92" s="23" t="s">
        <v>192</v>
      </c>
      <c r="C92" s="17" t="s">
        <v>193</v>
      </c>
      <c r="D92" s="27">
        <v>9.2000000000000011</v>
      </c>
      <c r="E92" s="371">
        <v>0</v>
      </c>
      <c r="F92" s="380">
        <v>0</v>
      </c>
      <c r="G92" s="380">
        <v>0</v>
      </c>
      <c r="H92" s="374">
        <v>0</v>
      </c>
      <c r="I92" s="27">
        <v>0</v>
      </c>
      <c r="J92" s="380">
        <v>0</v>
      </c>
      <c r="K92" s="400" t="s">
        <v>1367</v>
      </c>
      <c r="L92" s="27">
        <v>0</v>
      </c>
      <c r="M92" s="380">
        <v>0</v>
      </c>
      <c r="N92" s="400" t="s">
        <v>1367</v>
      </c>
      <c r="O92" s="27">
        <v>0</v>
      </c>
      <c r="P92" s="380">
        <v>0</v>
      </c>
      <c r="Q92" s="400" t="s">
        <v>1367</v>
      </c>
      <c r="R92" s="27">
        <v>0</v>
      </c>
      <c r="S92" s="380">
        <v>0</v>
      </c>
      <c r="T92" s="407" t="s">
        <v>1367</v>
      </c>
      <c r="U92" s="27">
        <v>0</v>
      </c>
      <c r="V92" s="380">
        <v>0</v>
      </c>
      <c r="W92" s="392" t="s">
        <v>1367</v>
      </c>
      <c r="X92" s="27">
        <v>0</v>
      </c>
      <c r="Y92" s="380">
        <v>0</v>
      </c>
      <c r="Z92" s="345" t="s">
        <v>1367</v>
      </c>
    </row>
    <row r="93" spans="1:26" x14ac:dyDescent="0.45">
      <c r="A93" s="19" t="s">
        <v>1365</v>
      </c>
      <c r="B93" s="23" t="s">
        <v>194</v>
      </c>
      <c r="C93" s="17" t="s">
        <v>195</v>
      </c>
      <c r="D93" s="27">
        <v>30.05</v>
      </c>
      <c r="E93" s="371">
        <v>0</v>
      </c>
      <c r="F93" s="380">
        <v>0</v>
      </c>
      <c r="G93" s="380">
        <v>2</v>
      </c>
      <c r="H93" s="374">
        <v>0</v>
      </c>
      <c r="I93" s="27">
        <v>0</v>
      </c>
      <c r="J93" s="380">
        <v>0</v>
      </c>
      <c r="K93" s="400" t="s">
        <v>1367</v>
      </c>
      <c r="L93" s="27">
        <v>0</v>
      </c>
      <c r="M93" s="380">
        <v>0</v>
      </c>
      <c r="N93" s="400" t="s">
        <v>1367</v>
      </c>
      <c r="O93" s="27">
        <v>0</v>
      </c>
      <c r="P93" s="380">
        <v>0</v>
      </c>
      <c r="Q93" s="400" t="s">
        <v>1367</v>
      </c>
      <c r="R93" s="27">
        <v>0</v>
      </c>
      <c r="S93" s="380">
        <v>0</v>
      </c>
      <c r="T93" s="407" t="s">
        <v>1367</v>
      </c>
      <c r="U93" s="27">
        <v>0</v>
      </c>
      <c r="V93" s="380">
        <v>2</v>
      </c>
      <c r="W93" s="392">
        <v>0</v>
      </c>
      <c r="X93" s="27">
        <v>0</v>
      </c>
      <c r="Y93" s="380">
        <v>2</v>
      </c>
      <c r="Z93" s="345">
        <v>0</v>
      </c>
    </row>
    <row r="94" spans="1:26" x14ac:dyDescent="0.45">
      <c r="A94" s="19" t="s">
        <v>1365</v>
      </c>
      <c r="B94" s="23" t="s">
        <v>196</v>
      </c>
      <c r="C94" s="17" t="s">
        <v>197</v>
      </c>
      <c r="D94" s="27">
        <v>16.400000000000002</v>
      </c>
      <c r="E94" s="371">
        <v>0</v>
      </c>
      <c r="F94" s="380">
        <v>3</v>
      </c>
      <c r="G94" s="380">
        <v>2</v>
      </c>
      <c r="H94" s="374">
        <v>0</v>
      </c>
      <c r="I94" s="27">
        <v>0</v>
      </c>
      <c r="J94" s="380">
        <v>0</v>
      </c>
      <c r="K94" s="400" t="s">
        <v>1367</v>
      </c>
      <c r="L94" s="27">
        <v>0</v>
      </c>
      <c r="M94" s="380">
        <v>0</v>
      </c>
      <c r="N94" s="400" t="s">
        <v>1367</v>
      </c>
      <c r="O94" s="27">
        <v>0</v>
      </c>
      <c r="P94" s="380">
        <v>3</v>
      </c>
      <c r="Q94" s="400">
        <v>0</v>
      </c>
      <c r="R94" s="27">
        <v>0</v>
      </c>
      <c r="S94" s="380">
        <v>3</v>
      </c>
      <c r="T94" s="407">
        <v>0</v>
      </c>
      <c r="U94" s="27">
        <v>1</v>
      </c>
      <c r="V94" s="380">
        <v>2</v>
      </c>
      <c r="W94" s="392">
        <v>0.5</v>
      </c>
      <c r="X94" s="27">
        <v>0</v>
      </c>
      <c r="Y94" s="380">
        <v>2</v>
      </c>
      <c r="Z94" s="345">
        <v>0</v>
      </c>
    </row>
    <row r="95" spans="1:26" x14ac:dyDescent="0.45">
      <c r="A95" s="19" t="s">
        <v>1365</v>
      </c>
      <c r="B95" s="23" t="s">
        <v>198</v>
      </c>
      <c r="C95" s="17" t="s">
        <v>199</v>
      </c>
      <c r="D95" s="27">
        <v>13.100000000000001</v>
      </c>
      <c r="E95" s="371">
        <v>0</v>
      </c>
      <c r="F95" s="380">
        <v>0</v>
      </c>
      <c r="G95" s="380">
        <v>0</v>
      </c>
      <c r="H95" s="374">
        <v>0</v>
      </c>
      <c r="I95" s="27">
        <v>0</v>
      </c>
      <c r="J95" s="380">
        <v>0</v>
      </c>
      <c r="K95" s="400" t="s">
        <v>1367</v>
      </c>
      <c r="L95" s="27">
        <v>0</v>
      </c>
      <c r="M95" s="380">
        <v>0</v>
      </c>
      <c r="N95" s="400" t="s">
        <v>1367</v>
      </c>
      <c r="O95" s="27">
        <v>0</v>
      </c>
      <c r="P95" s="380">
        <v>0</v>
      </c>
      <c r="Q95" s="400" t="s">
        <v>1367</v>
      </c>
      <c r="R95" s="27">
        <v>0</v>
      </c>
      <c r="S95" s="380">
        <v>0</v>
      </c>
      <c r="T95" s="407" t="s">
        <v>1367</v>
      </c>
      <c r="U95" s="27">
        <v>0</v>
      </c>
      <c r="V95" s="380">
        <v>0</v>
      </c>
      <c r="W95" s="392" t="s">
        <v>1367</v>
      </c>
      <c r="X95" s="27">
        <v>0</v>
      </c>
      <c r="Y95" s="380">
        <v>0</v>
      </c>
      <c r="Z95" s="345" t="s">
        <v>1367</v>
      </c>
    </row>
    <row r="96" spans="1:26" x14ac:dyDescent="0.45">
      <c r="A96" s="19" t="s">
        <v>1365</v>
      </c>
      <c r="B96" s="23" t="s">
        <v>200</v>
      </c>
      <c r="C96" s="17" t="s">
        <v>201</v>
      </c>
      <c r="D96" s="27">
        <v>11.450000000000001</v>
      </c>
      <c r="E96" s="371">
        <v>0</v>
      </c>
      <c r="F96" s="380">
        <v>2</v>
      </c>
      <c r="G96" s="380">
        <v>2</v>
      </c>
      <c r="H96" s="374">
        <v>0</v>
      </c>
      <c r="I96" s="27">
        <v>0</v>
      </c>
      <c r="J96" s="380">
        <v>0</v>
      </c>
      <c r="K96" s="400" t="s">
        <v>1367</v>
      </c>
      <c r="L96" s="27">
        <v>0</v>
      </c>
      <c r="M96" s="380">
        <v>0</v>
      </c>
      <c r="N96" s="400" t="s">
        <v>1367</v>
      </c>
      <c r="O96" s="27">
        <v>0</v>
      </c>
      <c r="P96" s="380">
        <v>2</v>
      </c>
      <c r="Q96" s="400">
        <v>0</v>
      </c>
      <c r="R96" s="27">
        <v>0</v>
      </c>
      <c r="S96" s="380">
        <v>2</v>
      </c>
      <c r="T96" s="407">
        <v>0</v>
      </c>
      <c r="U96" s="27">
        <v>0</v>
      </c>
      <c r="V96" s="380">
        <v>2</v>
      </c>
      <c r="W96" s="392">
        <v>0</v>
      </c>
      <c r="X96" s="27">
        <v>0</v>
      </c>
      <c r="Y96" s="380">
        <v>2</v>
      </c>
      <c r="Z96" s="345">
        <v>0</v>
      </c>
    </row>
    <row r="97" spans="1:26" x14ac:dyDescent="0.45">
      <c r="A97" s="19" t="s">
        <v>1363</v>
      </c>
      <c r="B97" s="25" t="s">
        <v>835</v>
      </c>
      <c r="C97" s="17"/>
      <c r="D97" s="85">
        <v>91.100000000000009</v>
      </c>
      <c r="E97" s="370">
        <v>0</v>
      </c>
      <c r="F97" s="379">
        <v>3</v>
      </c>
      <c r="G97" s="379">
        <v>1</v>
      </c>
      <c r="H97" s="373">
        <v>0</v>
      </c>
      <c r="I97" s="85">
        <v>0</v>
      </c>
      <c r="J97" s="379">
        <v>0</v>
      </c>
      <c r="K97" s="399" t="s">
        <v>1367</v>
      </c>
      <c r="L97" s="85">
        <v>0</v>
      </c>
      <c r="M97" s="379">
        <v>0</v>
      </c>
      <c r="N97" s="399" t="s">
        <v>1367</v>
      </c>
      <c r="O97" s="85">
        <v>0</v>
      </c>
      <c r="P97" s="379">
        <v>3</v>
      </c>
      <c r="Q97" s="399">
        <v>0</v>
      </c>
      <c r="R97" s="85">
        <v>0</v>
      </c>
      <c r="S97" s="379">
        <v>3</v>
      </c>
      <c r="T97" s="406">
        <v>0</v>
      </c>
      <c r="U97" s="85">
        <v>0</v>
      </c>
      <c r="V97" s="379">
        <v>1</v>
      </c>
      <c r="W97" s="391">
        <v>0</v>
      </c>
      <c r="X97" s="85">
        <v>0</v>
      </c>
      <c r="Y97" s="379">
        <v>1</v>
      </c>
      <c r="Z97" s="353">
        <v>0</v>
      </c>
    </row>
    <row r="98" spans="1:26" x14ac:dyDescent="0.45">
      <c r="A98" s="19" t="s">
        <v>1365</v>
      </c>
      <c r="B98" s="23" t="s">
        <v>203</v>
      </c>
      <c r="C98" s="17" t="s">
        <v>204</v>
      </c>
      <c r="D98" s="27">
        <v>12.55</v>
      </c>
      <c r="E98" s="371">
        <v>0</v>
      </c>
      <c r="F98" s="380">
        <v>1</v>
      </c>
      <c r="G98" s="380">
        <v>0</v>
      </c>
      <c r="H98" s="374">
        <v>0</v>
      </c>
      <c r="I98" s="27">
        <v>0</v>
      </c>
      <c r="J98" s="380">
        <v>0</v>
      </c>
      <c r="K98" s="400" t="s">
        <v>1367</v>
      </c>
      <c r="L98" s="27">
        <v>0</v>
      </c>
      <c r="M98" s="380">
        <v>0</v>
      </c>
      <c r="N98" s="400" t="s">
        <v>1367</v>
      </c>
      <c r="O98" s="27">
        <v>0</v>
      </c>
      <c r="P98" s="380">
        <v>1</v>
      </c>
      <c r="Q98" s="400">
        <v>0</v>
      </c>
      <c r="R98" s="27">
        <v>0</v>
      </c>
      <c r="S98" s="380">
        <v>1</v>
      </c>
      <c r="T98" s="407">
        <v>0</v>
      </c>
      <c r="U98" s="27">
        <v>0</v>
      </c>
      <c r="V98" s="380">
        <v>0</v>
      </c>
      <c r="W98" s="392" t="s">
        <v>1367</v>
      </c>
      <c r="X98" s="27">
        <v>0</v>
      </c>
      <c r="Y98" s="380">
        <v>0</v>
      </c>
      <c r="Z98" s="345" t="s">
        <v>1367</v>
      </c>
    </row>
    <row r="99" spans="1:26" x14ac:dyDescent="0.45">
      <c r="A99" s="19" t="s">
        <v>1365</v>
      </c>
      <c r="B99" s="23" t="s">
        <v>205</v>
      </c>
      <c r="C99" s="17" t="s">
        <v>206</v>
      </c>
      <c r="D99" s="27">
        <v>15</v>
      </c>
      <c r="E99" s="371">
        <v>0</v>
      </c>
      <c r="F99" s="380">
        <v>1</v>
      </c>
      <c r="G99" s="380">
        <v>0</v>
      </c>
      <c r="H99" s="374">
        <v>0</v>
      </c>
      <c r="I99" s="27">
        <v>0</v>
      </c>
      <c r="J99" s="380">
        <v>0</v>
      </c>
      <c r="K99" s="400" t="s">
        <v>1367</v>
      </c>
      <c r="L99" s="27">
        <v>0</v>
      </c>
      <c r="M99" s="380">
        <v>0</v>
      </c>
      <c r="N99" s="400" t="s">
        <v>1367</v>
      </c>
      <c r="O99" s="27">
        <v>0</v>
      </c>
      <c r="P99" s="380">
        <v>1</v>
      </c>
      <c r="Q99" s="400">
        <v>0</v>
      </c>
      <c r="R99" s="27">
        <v>0</v>
      </c>
      <c r="S99" s="380">
        <v>1</v>
      </c>
      <c r="T99" s="407">
        <v>0</v>
      </c>
      <c r="U99" s="27">
        <v>0</v>
      </c>
      <c r="V99" s="380">
        <v>0</v>
      </c>
      <c r="W99" s="392" t="s">
        <v>1367</v>
      </c>
      <c r="X99" s="27">
        <v>0</v>
      </c>
      <c r="Y99" s="380">
        <v>0</v>
      </c>
      <c r="Z99" s="345" t="s">
        <v>1367</v>
      </c>
    </row>
    <row r="100" spans="1:26" x14ac:dyDescent="0.45">
      <c r="A100" s="19" t="s">
        <v>1365</v>
      </c>
      <c r="B100" s="23" t="s">
        <v>207</v>
      </c>
      <c r="C100" s="17" t="s">
        <v>208</v>
      </c>
      <c r="D100" s="27">
        <v>10.050000000000001</v>
      </c>
      <c r="E100" s="371">
        <v>0</v>
      </c>
      <c r="F100" s="380">
        <v>0</v>
      </c>
      <c r="G100" s="380">
        <v>1</v>
      </c>
      <c r="H100" s="374">
        <v>0</v>
      </c>
      <c r="I100" s="27">
        <v>0</v>
      </c>
      <c r="J100" s="380">
        <v>0</v>
      </c>
      <c r="K100" s="400" t="s">
        <v>1367</v>
      </c>
      <c r="L100" s="27">
        <v>0</v>
      </c>
      <c r="M100" s="380">
        <v>0</v>
      </c>
      <c r="N100" s="400" t="s">
        <v>1367</v>
      </c>
      <c r="O100" s="27">
        <v>0</v>
      </c>
      <c r="P100" s="380">
        <v>0</v>
      </c>
      <c r="Q100" s="400" t="s">
        <v>1367</v>
      </c>
      <c r="R100" s="27">
        <v>0</v>
      </c>
      <c r="S100" s="380">
        <v>0</v>
      </c>
      <c r="T100" s="407" t="s">
        <v>1367</v>
      </c>
      <c r="U100" s="27">
        <v>0</v>
      </c>
      <c r="V100" s="380">
        <v>1</v>
      </c>
      <c r="W100" s="392">
        <v>0</v>
      </c>
      <c r="X100" s="27">
        <v>0</v>
      </c>
      <c r="Y100" s="380">
        <v>1</v>
      </c>
      <c r="Z100" s="345">
        <v>0</v>
      </c>
    </row>
    <row r="101" spans="1:26" x14ac:dyDescent="0.45">
      <c r="A101" s="19" t="s">
        <v>1365</v>
      </c>
      <c r="B101" s="23" t="s">
        <v>209</v>
      </c>
      <c r="C101" s="17" t="s">
        <v>210</v>
      </c>
      <c r="D101" s="27">
        <v>15.100000000000001</v>
      </c>
      <c r="E101" s="371">
        <v>0</v>
      </c>
      <c r="F101" s="380">
        <v>1</v>
      </c>
      <c r="G101" s="380">
        <v>0</v>
      </c>
      <c r="H101" s="374">
        <v>0</v>
      </c>
      <c r="I101" s="27">
        <v>0</v>
      </c>
      <c r="J101" s="380">
        <v>0</v>
      </c>
      <c r="K101" s="400" t="s">
        <v>1367</v>
      </c>
      <c r="L101" s="27">
        <v>0</v>
      </c>
      <c r="M101" s="380">
        <v>0</v>
      </c>
      <c r="N101" s="400" t="s">
        <v>1367</v>
      </c>
      <c r="O101" s="27">
        <v>0</v>
      </c>
      <c r="P101" s="380">
        <v>1</v>
      </c>
      <c r="Q101" s="400">
        <v>0</v>
      </c>
      <c r="R101" s="27">
        <v>0</v>
      </c>
      <c r="S101" s="380">
        <v>1</v>
      </c>
      <c r="T101" s="407">
        <v>0</v>
      </c>
      <c r="U101" s="27">
        <v>0</v>
      </c>
      <c r="V101" s="380">
        <v>0</v>
      </c>
      <c r="W101" s="392" t="s">
        <v>1367</v>
      </c>
      <c r="X101" s="27">
        <v>0</v>
      </c>
      <c r="Y101" s="380">
        <v>0</v>
      </c>
      <c r="Z101" s="345" t="s">
        <v>1367</v>
      </c>
    </row>
    <row r="102" spans="1:26" x14ac:dyDescent="0.45">
      <c r="A102" s="19" t="s">
        <v>1365</v>
      </c>
      <c r="B102" s="23" t="s">
        <v>211</v>
      </c>
      <c r="C102" s="17" t="s">
        <v>212</v>
      </c>
      <c r="D102" s="27">
        <v>1.35</v>
      </c>
      <c r="E102" s="371">
        <v>0</v>
      </c>
      <c r="F102" s="380">
        <v>0</v>
      </c>
      <c r="G102" s="380">
        <v>0</v>
      </c>
      <c r="H102" s="374">
        <v>0</v>
      </c>
      <c r="I102" s="27">
        <v>0</v>
      </c>
      <c r="J102" s="380">
        <v>0</v>
      </c>
      <c r="K102" s="400" t="s">
        <v>1367</v>
      </c>
      <c r="L102" s="27">
        <v>0</v>
      </c>
      <c r="M102" s="380">
        <v>0</v>
      </c>
      <c r="N102" s="400" t="s">
        <v>1367</v>
      </c>
      <c r="O102" s="27">
        <v>0</v>
      </c>
      <c r="P102" s="380">
        <v>0</v>
      </c>
      <c r="Q102" s="400" t="s">
        <v>1367</v>
      </c>
      <c r="R102" s="27">
        <v>0</v>
      </c>
      <c r="S102" s="380">
        <v>0</v>
      </c>
      <c r="T102" s="407" t="s">
        <v>1367</v>
      </c>
      <c r="U102" s="27">
        <v>0</v>
      </c>
      <c r="V102" s="380">
        <v>0</v>
      </c>
      <c r="W102" s="392" t="s">
        <v>1367</v>
      </c>
      <c r="X102" s="27">
        <v>0</v>
      </c>
      <c r="Y102" s="380">
        <v>0</v>
      </c>
      <c r="Z102" s="345" t="s">
        <v>1367</v>
      </c>
    </row>
    <row r="103" spans="1:26" x14ac:dyDescent="0.45">
      <c r="A103" s="19" t="s">
        <v>1365</v>
      </c>
      <c r="B103" s="23" t="s">
        <v>213</v>
      </c>
      <c r="C103" s="17" t="s">
        <v>214</v>
      </c>
      <c r="D103" s="27">
        <v>12.200000000000001</v>
      </c>
      <c r="E103" s="371">
        <v>0</v>
      </c>
      <c r="F103" s="380">
        <v>0</v>
      </c>
      <c r="G103" s="380">
        <v>0</v>
      </c>
      <c r="H103" s="374">
        <v>0</v>
      </c>
      <c r="I103" s="27">
        <v>0</v>
      </c>
      <c r="J103" s="380">
        <v>0</v>
      </c>
      <c r="K103" s="400" t="s">
        <v>1367</v>
      </c>
      <c r="L103" s="27">
        <v>0</v>
      </c>
      <c r="M103" s="380">
        <v>0</v>
      </c>
      <c r="N103" s="400" t="s">
        <v>1367</v>
      </c>
      <c r="O103" s="27">
        <v>0</v>
      </c>
      <c r="P103" s="380">
        <v>0</v>
      </c>
      <c r="Q103" s="400" t="s">
        <v>1367</v>
      </c>
      <c r="R103" s="27">
        <v>0</v>
      </c>
      <c r="S103" s="380">
        <v>0</v>
      </c>
      <c r="T103" s="407" t="s">
        <v>1367</v>
      </c>
      <c r="U103" s="27">
        <v>0</v>
      </c>
      <c r="V103" s="380">
        <v>0</v>
      </c>
      <c r="W103" s="392" t="s">
        <v>1367</v>
      </c>
      <c r="X103" s="27">
        <v>0</v>
      </c>
      <c r="Y103" s="380">
        <v>0</v>
      </c>
      <c r="Z103" s="345" t="s">
        <v>1367</v>
      </c>
    </row>
    <row r="104" spans="1:26" x14ac:dyDescent="0.45">
      <c r="A104" s="19" t="s">
        <v>1365</v>
      </c>
      <c r="B104" s="23" t="s">
        <v>215</v>
      </c>
      <c r="C104" s="17" t="s">
        <v>216</v>
      </c>
      <c r="D104" s="27">
        <v>8.8000000000000007</v>
      </c>
      <c r="E104" s="371">
        <v>0</v>
      </c>
      <c r="F104" s="380">
        <v>0</v>
      </c>
      <c r="G104" s="380">
        <v>0</v>
      </c>
      <c r="H104" s="374">
        <v>0</v>
      </c>
      <c r="I104" s="27">
        <v>0</v>
      </c>
      <c r="J104" s="380">
        <v>0</v>
      </c>
      <c r="K104" s="400" t="s">
        <v>1367</v>
      </c>
      <c r="L104" s="27">
        <v>0</v>
      </c>
      <c r="M104" s="380">
        <v>0</v>
      </c>
      <c r="N104" s="400" t="s">
        <v>1367</v>
      </c>
      <c r="O104" s="27">
        <v>0</v>
      </c>
      <c r="P104" s="380">
        <v>0</v>
      </c>
      <c r="Q104" s="400" t="s">
        <v>1367</v>
      </c>
      <c r="R104" s="27">
        <v>0</v>
      </c>
      <c r="S104" s="380">
        <v>0</v>
      </c>
      <c r="T104" s="407" t="s">
        <v>1367</v>
      </c>
      <c r="U104" s="27">
        <v>0</v>
      </c>
      <c r="V104" s="380">
        <v>0</v>
      </c>
      <c r="W104" s="392" t="s">
        <v>1367</v>
      </c>
      <c r="X104" s="27">
        <v>0</v>
      </c>
      <c r="Y104" s="380">
        <v>0</v>
      </c>
      <c r="Z104" s="345" t="s">
        <v>1367</v>
      </c>
    </row>
    <row r="105" spans="1:26" x14ac:dyDescent="0.45">
      <c r="A105" s="19" t="s">
        <v>1365</v>
      </c>
      <c r="B105" s="23" t="s">
        <v>217</v>
      </c>
      <c r="C105" s="17" t="s">
        <v>218</v>
      </c>
      <c r="D105" s="27">
        <v>4.45</v>
      </c>
      <c r="E105" s="371">
        <v>0</v>
      </c>
      <c r="F105" s="380">
        <v>0</v>
      </c>
      <c r="G105" s="380">
        <v>0</v>
      </c>
      <c r="H105" s="374">
        <v>0</v>
      </c>
      <c r="I105" s="27">
        <v>0</v>
      </c>
      <c r="J105" s="380">
        <v>0</v>
      </c>
      <c r="K105" s="400" t="s">
        <v>1367</v>
      </c>
      <c r="L105" s="27">
        <v>0</v>
      </c>
      <c r="M105" s="380">
        <v>0</v>
      </c>
      <c r="N105" s="400" t="s">
        <v>1367</v>
      </c>
      <c r="O105" s="27">
        <v>0</v>
      </c>
      <c r="P105" s="380">
        <v>0</v>
      </c>
      <c r="Q105" s="400" t="s">
        <v>1367</v>
      </c>
      <c r="R105" s="27">
        <v>0</v>
      </c>
      <c r="S105" s="380">
        <v>0</v>
      </c>
      <c r="T105" s="407" t="s">
        <v>1367</v>
      </c>
      <c r="U105" s="27">
        <v>0</v>
      </c>
      <c r="V105" s="380">
        <v>0</v>
      </c>
      <c r="W105" s="392" t="s">
        <v>1367</v>
      </c>
      <c r="X105" s="27">
        <v>0</v>
      </c>
      <c r="Y105" s="380">
        <v>0</v>
      </c>
      <c r="Z105" s="345" t="s">
        <v>1367</v>
      </c>
    </row>
    <row r="106" spans="1:26" x14ac:dyDescent="0.45">
      <c r="A106" s="19" t="s">
        <v>1365</v>
      </c>
      <c r="B106" s="23" t="s">
        <v>219</v>
      </c>
      <c r="C106" s="17" t="s">
        <v>220</v>
      </c>
      <c r="D106" s="27">
        <v>11.600000000000001</v>
      </c>
      <c r="E106" s="371">
        <v>0</v>
      </c>
      <c r="F106" s="380">
        <v>0</v>
      </c>
      <c r="G106" s="380">
        <v>0</v>
      </c>
      <c r="H106" s="374">
        <v>0</v>
      </c>
      <c r="I106" s="27">
        <v>0</v>
      </c>
      <c r="J106" s="380">
        <v>0</v>
      </c>
      <c r="K106" s="400" t="s">
        <v>1367</v>
      </c>
      <c r="L106" s="27">
        <v>0</v>
      </c>
      <c r="M106" s="380">
        <v>0</v>
      </c>
      <c r="N106" s="400" t="s">
        <v>1367</v>
      </c>
      <c r="O106" s="27">
        <v>0</v>
      </c>
      <c r="P106" s="380">
        <v>0</v>
      </c>
      <c r="Q106" s="400" t="s">
        <v>1367</v>
      </c>
      <c r="R106" s="27">
        <v>0</v>
      </c>
      <c r="S106" s="380">
        <v>0</v>
      </c>
      <c r="T106" s="407" t="s">
        <v>1367</v>
      </c>
      <c r="U106" s="27">
        <v>0</v>
      </c>
      <c r="V106" s="380">
        <v>0</v>
      </c>
      <c r="W106" s="392" t="s">
        <v>1367</v>
      </c>
      <c r="X106" s="27">
        <v>0</v>
      </c>
      <c r="Y106" s="380">
        <v>0</v>
      </c>
      <c r="Z106" s="345" t="s">
        <v>1367</v>
      </c>
    </row>
    <row r="107" spans="1:26" ht="6.75" customHeight="1" x14ac:dyDescent="0.45">
      <c r="A107" s="19"/>
      <c r="B107" s="50"/>
      <c r="C107" s="49"/>
      <c r="D107" s="324"/>
      <c r="E107" s="324"/>
      <c r="F107" s="324"/>
      <c r="G107" s="324"/>
      <c r="H107" s="324"/>
      <c r="I107" s="324"/>
      <c r="J107" s="324"/>
      <c r="K107" s="397"/>
      <c r="L107" s="324"/>
      <c r="M107" s="324"/>
      <c r="N107" s="397"/>
      <c r="O107" s="324"/>
      <c r="P107" s="324"/>
      <c r="Q107" s="397"/>
      <c r="R107" s="324"/>
      <c r="S107" s="324"/>
      <c r="T107" s="397"/>
      <c r="U107" s="324"/>
      <c r="V107" s="324"/>
      <c r="W107" s="389"/>
      <c r="X107" s="324"/>
      <c r="Y107" s="324"/>
      <c r="Z107" s="397"/>
    </row>
    <row r="108" spans="1:26" x14ac:dyDescent="0.45">
      <c r="A108" s="19" t="s">
        <v>0</v>
      </c>
      <c r="B108" s="25" t="s">
        <v>813</v>
      </c>
      <c r="C108" s="17"/>
      <c r="D108" s="84">
        <v>1740.5</v>
      </c>
      <c r="E108" s="369">
        <v>0</v>
      </c>
      <c r="F108" s="378">
        <v>39</v>
      </c>
      <c r="G108" s="378">
        <v>31</v>
      </c>
      <c r="H108" s="372">
        <v>28</v>
      </c>
      <c r="I108" s="84">
        <v>0</v>
      </c>
      <c r="J108" s="378">
        <v>0</v>
      </c>
      <c r="K108" s="398" t="s">
        <v>1367</v>
      </c>
      <c r="L108" s="84">
        <v>0</v>
      </c>
      <c r="M108" s="378">
        <v>0</v>
      </c>
      <c r="N108" s="398" t="s">
        <v>1367</v>
      </c>
      <c r="O108" s="84">
        <v>0</v>
      </c>
      <c r="P108" s="378">
        <v>61</v>
      </c>
      <c r="Q108" s="398">
        <v>0</v>
      </c>
      <c r="R108" s="84">
        <v>2</v>
      </c>
      <c r="S108" s="378">
        <v>61</v>
      </c>
      <c r="T108" s="405">
        <v>3.2800000000000003E-2</v>
      </c>
      <c r="U108" s="84">
        <v>2</v>
      </c>
      <c r="V108" s="378">
        <v>31</v>
      </c>
      <c r="W108" s="390">
        <v>6.4500000000000002E-2</v>
      </c>
      <c r="X108" s="84">
        <v>0</v>
      </c>
      <c r="Y108" s="378">
        <v>31</v>
      </c>
      <c r="Z108" s="396">
        <v>0</v>
      </c>
    </row>
    <row r="109" spans="1:26" x14ac:dyDescent="0.45">
      <c r="A109" s="19" t="s">
        <v>1363</v>
      </c>
      <c r="B109" s="25" t="s">
        <v>840</v>
      </c>
      <c r="C109" s="17"/>
      <c r="D109" s="85">
        <v>182.55</v>
      </c>
      <c r="E109" s="370">
        <v>0</v>
      </c>
      <c r="F109" s="379">
        <v>0</v>
      </c>
      <c r="G109" s="379">
        <v>1</v>
      </c>
      <c r="H109" s="373">
        <v>2</v>
      </c>
      <c r="I109" s="85">
        <v>0</v>
      </c>
      <c r="J109" s="379">
        <v>0</v>
      </c>
      <c r="K109" s="399" t="s">
        <v>1367</v>
      </c>
      <c r="L109" s="85">
        <v>0</v>
      </c>
      <c r="M109" s="379">
        <v>0</v>
      </c>
      <c r="N109" s="399" t="s">
        <v>1367</v>
      </c>
      <c r="O109" s="85">
        <v>0</v>
      </c>
      <c r="P109" s="379">
        <v>2</v>
      </c>
      <c r="Q109" s="399">
        <v>0</v>
      </c>
      <c r="R109" s="85">
        <v>0</v>
      </c>
      <c r="S109" s="379">
        <v>2</v>
      </c>
      <c r="T109" s="406">
        <v>0</v>
      </c>
      <c r="U109" s="85">
        <v>0</v>
      </c>
      <c r="V109" s="379">
        <v>1</v>
      </c>
      <c r="W109" s="391">
        <v>0</v>
      </c>
      <c r="X109" s="85">
        <v>0</v>
      </c>
      <c r="Y109" s="379">
        <v>1</v>
      </c>
      <c r="Z109" s="353">
        <v>0</v>
      </c>
    </row>
    <row r="110" spans="1:26" x14ac:dyDescent="0.45">
      <c r="A110" s="19" t="s">
        <v>1365</v>
      </c>
      <c r="B110" s="23" t="s">
        <v>223</v>
      </c>
      <c r="C110" s="17" t="s">
        <v>224</v>
      </c>
      <c r="D110" s="27">
        <v>5</v>
      </c>
      <c r="E110" s="371">
        <v>0</v>
      </c>
      <c r="F110" s="380">
        <v>0</v>
      </c>
      <c r="G110" s="380">
        <v>0</v>
      </c>
      <c r="H110" s="374">
        <v>0</v>
      </c>
      <c r="I110" s="27">
        <v>0</v>
      </c>
      <c r="J110" s="380">
        <v>0</v>
      </c>
      <c r="K110" s="400" t="s">
        <v>1367</v>
      </c>
      <c r="L110" s="27">
        <v>0</v>
      </c>
      <c r="M110" s="380">
        <v>0</v>
      </c>
      <c r="N110" s="400" t="s">
        <v>1367</v>
      </c>
      <c r="O110" s="27">
        <v>0</v>
      </c>
      <c r="P110" s="380">
        <v>0</v>
      </c>
      <c r="Q110" s="400" t="s">
        <v>1367</v>
      </c>
      <c r="R110" s="27">
        <v>0</v>
      </c>
      <c r="S110" s="380">
        <v>0</v>
      </c>
      <c r="T110" s="407" t="s">
        <v>1367</v>
      </c>
      <c r="U110" s="27">
        <v>0</v>
      </c>
      <c r="V110" s="380">
        <v>0</v>
      </c>
      <c r="W110" s="392" t="s">
        <v>1367</v>
      </c>
      <c r="X110" s="27">
        <v>0</v>
      </c>
      <c r="Y110" s="380">
        <v>0</v>
      </c>
      <c r="Z110" s="345" t="s">
        <v>1367</v>
      </c>
    </row>
    <row r="111" spans="1:26" x14ac:dyDescent="0.45">
      <c r="A111" s="19" t="s">
        <v>1365</v>
      </c>
      <c r="B111" s="23" t="s">
        <v>225</v>
      </c>
      <c r="C111" s="17" t="s">
        <v>226</v>
      </c>
      <c r="D111" s="27">
        <v>7.65</v>
      </c>
      <c r="E111" s="371">
        <v>0</v>
      </c>
      <c r="F111" s="380">
        <v>0</v>
      </c>
      <c r="G111" s="380">
        <v>0</v>
      </c>
      <c r="H111" s="374">
        <v>0</v>
      </c>
      <c r="I111" s="27">
        <v>0</v>
      </c>
      <c r="J111" s="380">
        <v>0</v>
      </c>
      <c r="K111" s="400" t="s">
        <v>1367</v>
      </c>
      <c r="L111" s="27">
        <v>0</v>
      </c>
      <c r="M111" s="380">
        <v>0</v>
      </c>
      <c r="N111" s="400" t="s">
        <v>1367</v>
      </c>
      <c r="O111" s="27">
        <v>0</v>
      </c>
      <c r="P111" s="380">
        <v>0</v>
      </c>
      <c r="Q111" s="400" t="s">
        <v>1367</v>
      </c>
      <c r="R111" s="27">
        <v>0</v>
      </c>
      <c r="S111" s="380">
        <v>0</v>
      </c>
      <c r="T111" s="407" t="s">
        <v>1367</v>
      </c>
      <c r="U111" s="27">
        <v>0</v>
      </c>
      <c r="V111" s="380">
        <v>0</v>
      </c>
      <c r="W111" s="392" t="s">
        <v>1367</v>
      </c>
      <c r="X111" s="27">
        <v>0</v>
      </c>
      <c r="Y111" s="380">
        <v>0</v>
      </c>
      <c r="Z111" s="345" t="s">
        <v>1367</v>
      </c>
    </row>
    <row r="112" spans="1:26" x14ac:dyDescent="0.45">
      <c r="A112" s="19" t="s">
        <v>1365</v>
      </c>
      <c r="B112" s="23" t="s">
        <v>227</v>
      </c>
      <c r="C112" s="17" t="s">
        <v>228</v>
      </c>
      <c r="D112" s="27">
        <v>8.4</v>
      </c>
      <c r="E112" s="371">
        <v>0</v>
      </c>
      <c r="F112" s="380">
        <v>0</v>
      </c>
      <c r="G112" s="380">
        <v>0</v>
      </c>
      <c r="H112" s="374">
        <v>0</v>
      </c>
      <c r="I112" s="27">
        <v>0</v>
      </c>
      <c r="J112" s="380">
        <v>0</v>
      </c>
      <c r="K112" s="400" t="s">
        <v>1367</v>
      </c>
      <c r="L112" s="27">
        <v>0</v>
      </c>
      <c r="M112" s="380">
        <v>0</v>
      </c>
      <c r="N112" s="400" t="s">
        <v>1367</v>
      </c>
      <c r="O112" s="27">
        <v>0</v>
      </c>
      <c r="P112" s="380">
        <v>0</v>
      </c>
      <c r="Q112" s="400" t="s">
        <v>1367</v>
      </c>
      <c r="R112" s="27">
        <v>0</v>
      </c>
      <c r="S112" s="380">
        <v>0</v>
      </c>
      <c r="T112" s="407" t="s">
        <v>1367</v>
      </c>
      <c r="U112" s="27">
        <v>0</v>
      </c>
      <c r="V112" s="380">
        <v>0</v>
      </c>
      <c r="W112" s="392" t="s">
        <v>1367</v>
      </c>
      <c r="X112" s="27">
        <v>0</v>
      </c>
      <c r="Y112" s="380">
        <v>0</v>
      </c>
      <c r="Z112" s="345" t="s">
        <v>1367</v>
      </c>
    </row>
    <row r="113" spans="1:26" x14ac:dyDescent="0.45">
      <c r="A113" s="19" t="s">
        <v>1365</v>
      </c>
      <c r="B113" s="23" t="s">
        <v>229</v>
      </c>
      <c r="C113" s="17" t="s">
        <v>230</v>
      </c>
      <c r="D113" s="27">
        <v>10.450000000000001</v>
      </c>
      <c r="E113" s="371">
        <v>0</v>
      </c>
      <c r="F113" s="380">
        <v>0</v>
      </c>
      <c r="G113" s="380">
        <v>0</v>
      </c>
      <c r="H113" s="374">
        <v>0</v>
      </c>
      <c r="I113" s="27">
        <v>0</v>
      </c>
      <c r="J113" s="380">
        <v>0</v>
      </c>
      <c r="K113" s="400" t="s">
        <v>1367</v>
      </c>
      <c r="L113" s="27">
        <v>0</v>
      </c>
      <c r="M113" s="380">
        <v>0</v>
      </c>
      <c r="N113" s="400" t="s">
        <v>1367</v>
      </c>
      <c r="O113" s="27">
        <v>0</v>
      </c>
      <c r="P113" s="380">
        <v>0</v>
      </c>
      <c r="Q113" s="400" t="s">
        <v>1367</v>
      </c>
      <c r="R113" s="27">
        <v>0</v>
      </c>
      <c r="S113" s="380">
        <v>0</v>
      </c>
      <c r="T113" s="407" t="s">
        <v>1367</v>
      </c>
      <c r="U113" s="27">
        <v>0</v>
      </c>
      <c r="V113" s="380">
        <v>0</v>
      </c>
      <c r="W113" s="392" t="s">
        <v>1367</v>
      </c>
      <c r="X113" s="27">
        <v>0</v>
      </c>
      <c r="Y113" s="380">
        <v>0</v>
      </c>
      <c r="Z113" s="345" t="s">
        <v>1367</v>
      </c>
    </row>
    <row r="114" spans="1:26" x14ac:dyDescent="0.45">
      <c r="A114" s="19" t="s">
        <v>1365</v>
      </c>
      <c r="B114" s="23" t="s">
        <v>231</v>
      </c>
      <c r="C114" s="17" t="s">
        <v>232</v>
      </c>
      <c r="D114" s="27">
        <v>19.450000000000003</v>
      </c>
      <c r="E114" s="371">
        <v>0</v>
      </c>
      <c r="F114" s="380">
        <v>0</v>
      </c>
      <c r="G114" s="380">
        <v>0</v>
      </c>
      <c r="H114" s="374">
        <v>0</v>
      </c>
      <c r="I114" s="27">
        <v>0</v>
      </c>
      <c r="J114" s="380">
        <v>0</v>
      </c>
      <c r="K114" s="400" t="s">
        <v>1367</v>
      </c>
      <c r="L114" s="27">
        <v>0</v>
      </c>
      <c r="M114" s="380">
        <v>0</v>
      </c>
      <c r="N114" s="400" t="s">
        <v>1367</v>
      </c>
      <c r="O114" s="27">
        <v>0</v>
      </c>
      <c r="P114" s="380">
        <v>0</v>
      </c>
      <c r="Q114" s="400" t="s">
        <v>1367</v>
      </c>
      <c r="R114" s="27">
        <v>0</v>
      </c>
      <c r="S114" s="380">
        <v>0</v>
      </c>
      <c r="T114" s="407" t="s">
        <v>1367</v>
      </c>
      <c r="U114" s="27">
        <v>0</v>
      </c>
      <c r="V114" s="380">
        <v>0</v>
      </c>
      <c r="W114" s="392" t="s">
        <v>1367</v>
      </c>
      <c r="X114" s="27">
        <v>0</v>
      </c>
      <c r="Y114" s="380">
        <v>0</v>
      </c>
      <c r="Z114" s="345" t="s">
        <v>1367</v>
      </c>
    </row>
    <row r="115" spans="1:26" x14ac:dyDescent="0.45">
      <c r="A115" s="19" t="s">
        <v>1365</v>
      </c>
      <c r="B115" s="23" t="s">
        <v>233</v>
      </c>
      <c r="C115" s="17" t="s">
        <v>234</v>
      </c>
      <c r="D115" s="27">
        <v>26.1</v>
      </c>
      <c r="E115" s="371">
        <v>0</v>
      </c>
      <c r="F115" s="380">
        <v>0</v>
      </c>
      <c r="G115" s="380">
        <v>1</v>
      </c>
      <c r="H115" s="374">
        <v>2</v>
      </c>
      <c r="I115" s="27">
        <v>0</v>
      </c>
      <c r="J115" s="380">
        <v>0</v>
      </c>
      <c r="K115" s="400" t="s">
        <v>1367</v>
      </c>
      <c r="L115" s="27">
        <v>0</v>
      </c>
      <c r="M115" s="380">
        <v>0</v>
      </c>
      <c r="N115" s="400" t="s">
        <v>1367</v>
      </c>
      <c r="O115" s="27">
        <v>0</v>
      </c>
      <c r="P115" s="380">
        <v>2</v>
      </c>
      <c r="Q115" s="400">
        <v>0</v>
      </c>
      <c r="R115" s="27">
        <v>0</v>
      </c>
      <c r="S115" s="380">
        <v>2</v>
      </c>
      <c r="T115" s="407">
        <v>0</v>
      </c>
      <c r="U115" s="27">
        <v>0</v>
      </c>
      <c r="V115" s="380">
        <v>1</v>
      </c>
      <c r="W115" s="392">
        <v>0</v>
      </c>
      <c r="X115" s="27">
        <v>0</v>
      </c>
      <c r="Y115" s="380">
        <v>1</v>
      </c>
      <c r="Z115" s="345">
        <v>0</v>
      </c>
    </row>
    <row r="116" spans="1:26" x14ac:dyDescent="0.45">
      <c r="A116" s="19" t="s">
        <v>1365</v>
      </c>
      <c r="B116" s="23" t="s">
        <v>235</v>
      </c>
      <c r="C116" s="17" t="s">
        <v>236</v>
      </c>
      <c r="D116" s="27">
        <v>19.850000000000001</v>
      </c>
      <c r="E116" s="371">
        <v>0</v>
      </c>
      <c r="F116" s="380">
        <v>0</v>
      </c>
      <c r="G116" s="380">
        <v>0</v>
      </c>
      <c r="H116" s="374">
        <v>0</v>
      </c>
      <c r="I116" s="27">
        <v>0</v>
      </c>
      <c r="J116" s="380">
        <v>0</v>
      </c>
      <c r="K116" s="400" t="s">
        <v>1367</v>
      </c>
      <c r="L116" s="27">
        <v>0</v>
      </c>
      <c r="M116" s="380">
        <v>0</v>
      </c>
      <c r="N116" s="400" t="s">
        <v>1367</v>
      </c>
      <c r="O116" s="27">
        <v>0</v>
      </c>
      <c r="P116" s="380">
        <v>0</v>
      </c>
      <c r="Q116" s="400" t="s">
        <v>1367</v>
      </c>
      <c r="R116" s="27">
        <v>0</v>
      </c>
      <c r="S116" s="380">
        <v>0</v>
      </c>
      <c r="T116" s="407" t="s">
        <v>1367</v>
      </c>
      <c r="U116" s="27">
        <v>0</v>
      </c>
      <c r="V116" s="380">
        <v>0</v>
      </c>
      <c r="W116" s="392" t="s">
        <v>1367</v>
      </c>
      <c r="X116" s="27">
        <v>0</v>
      </c>
      <c r="Y116" s="380">
        <v>0</v>
      </c>
      <c r="Z116" s="345" t="s">
        <v>1367</v>
      </c>
    </row>
    <row r="117" spans="1:26" x14ac:dyDescent="0.45">
      <c r="A117" s="19" t="s">
        <v>1365</v>
      </c>
      <c r="B117" s="23" t="s">
        <v>237</v>
      </c>
      <c r="C117" s="17" t="s">
        <v>238</v>
      </c>
      <c r="D117" s="27">
        <v>10.950000000000001</v>
      </c>
      <c r="E117" s="371">
        <v>0</v>
      </c>
      <c r="F117" s="380">
        <v>0</v>
      </c>
      <c r="G117" s="380">
        <v>0</v>
      </c>
      <c r="H117" s="374">
        <v>0</v>
      </c>
      <c r="I117" s="27">
        <v>0</v>
      </c>
      <c r="J117" s="380">
        <v>0</v>
      </c>
      <c r="K117" s="400" t="s">
        <v>1367</v>
      </c>
      <c r="L117" s="27">
        <v>0</v>
      </c>
      <c r="M117" s="380">
        <v>0</v>
      </c>
      <c r="N117" s="400" t="s">
        <v>1367</v>
      </c>
      <c r="O117" s="27">
        <v>0</v>
      </c>
      <c r="P117" s="380">
        <v>0</v>
      </c>
      <c r="Q117" s="400" t="s">
        <v>1367</v>
      </c>
      <c r="R117" s="27">
        <v>0</v>
      </c>
      <c r="S117" s="380">
        <v>0</v>
      </c>
      <c r="T117" s="407" t="s">
        <v>1367</v>
      </c>
      <c r="U117" s="27">
        <v>0</v>
      </c>
      <c r="V117" s="380">
        <v>0</v>
      </c>
      <c r="W117" s="392" t="s">
        <v>1367</v>
      </c>
      <c r="X117" s="27">
        <v>0</v>
      </c>
      <c r="Y117" s="380">
        <v>0</v>
      </c>
      <c r="Z117" s="345" t="s">
        <v>1367</v>
      </c>
    </row>
    <row r="118" spans="1:26" x14ac:dyDescent="0.45">
      <c r="A118" s="19" t="s">
        <v>1365</v>
      </c>
      <c r="B118" s="23" t="s">
        <v>239</v>
      </c>
      <c r="C118" s="17" t="s">
        <v>240</v>
      </c>
      <c r="D118" s="27">
        <v>4.7</v>
      </c>
      <c r="E118" s="371">
        <v>0</v>
      </c>
      <c r="F118" s="380">
        <v>0</v>
      </c>
      <c r="G118" s="380">
        <v>0</v>
      </c>
      <c r="H118" s="374">
        <v>0</v>
      </c>
      <c r="I118" s="27">
        <v>0</v>
      </c>
      <c r="J118" s="380">
        <v>0</v>
      </c>
      <c r="K118" s="400" t="s">
        <v>1367</v>
      </c>
      <c r="L118" s="27">
        <v>0</v>
      </c>
      <c r="M118" s="380">
        <v>0</v>
      </c>
      <c r="N118" s="400" t="s">
        <v>1367</v>
      </c>
      <c r="O118" s="27">
        <v>0</v>
      </c>
      <c r="P118" s="380">
        <v>0</v>
      </c>
      <c r="Q118" s="400" t="s">
        <v>1367</v>
      </c>
      <c r="R118" s="27">
        <v>0</v>
      </c>
      <c r="S118" s="380">
        <v>0</v>
      </c>
      <c r="T118" s="407" t="s">
        <v>1367</v>
      </c>
      <c r="U118" s="27">
        <v>0</v>
      </c>
      <c r="V118" s="380">
        <v>0</v>
      </c>
      <c r="W118" s="392" t="s">
        <v>1367</v>
      </c>
      <c r="X118" s="27">
        <v>0</v>
      </c>
      <c r="Y118" s="380">
        <v>0</v>
      </c>
      <c r="Z118" s="345" t="s">
        <v>1367</v>
      </c>
    </row>
    <row r="119" spans="1:26" x14ac:dyDescent="0.45">
      <c r="A119" s="19" t="s">
        <v>1365</v>
      </c>
      <c r="B119" s="23" t="s">
        <v>241</v>
      </c>
      <c r="C119" s="17" t="s">
        <v>242</v>
      </c>
      <c r="D119" s="27">
        <v>11.8</v>
      </c>
      <c r="E119" s="371">
        <v>0</v>
      </c>
      <c r="F119" s="380">
        <v>0</v>
      </c>
      <c r="G119" s="380">
        <v>0</v>
      </c>
      <c r="H119" s="374">
        <v>0</v>
      </c>
      <c r="I119" s="27">
        <v>0</v>
      </c>
      <c r="J119" s="380">
        <v>0</v>
      </c>
      <c r="K119" s="400" t="s">
        <v>1367</v>
      </c>
      <c r="L119" s="27">
        <v>0</v>
      </c>
      <c r="M119" s="380">
        <v>0</v>
      </c>
      <c r="N119" s="400" t="s">
        <v>1367</v>
      </c>
      <c r="O119" s="27">
        <v>0</v>
      </c>
      <c r="P119" s="380">
        <v>0</v>
      </c>
      <c r="Q119" s="400" t="s">
        <v>1367</v>
      </c>
      <c r="R119" s="27">
        <v>0</v>
      </c>
      <c r="S119" s="380">
        <v>0</v>
      </c>
      <c r="T119" s="407" t="s">
        <v>1367</v>
      </c>
      <c r="U119" s="27">
        <v>0</v>
      </c>
      <c r="V119" s="380">
        <v>0</v>
      </c>
      <c r="W119" s="392" t="s">
        <v>1367</v>
      </c>
      <c r="X119" s="27">
        <v>0</v>
      </c>
      <c r="Y119" s="380">
        <v>0</v>
      </c>
      <c r="Z119" s="345" t="s">
        <v>1367</v>
      </c>
    </row>
    <row r="120" spans="1:26" x14ac:dyDescent="0.45">
      <c r="A120" s="19" t="s">
        <v>1365</v>
      </c>
      <c r="B120" s="23" t="s">
        <v>243</v>
      </c>
      <c r="C120" s="17" t="s">
        <v>244</v>
      </c>
      <c r="D120" s="27">
        <v>7.4</v>
      </c>
      <c r="E120" s="371">
        <v>0</v>
      </c>
      <c r="F120" s="380">
        <v>0</v>
      </c>
      <c r="G120" s="380">
        <v>0</v>
      </c>
      <c r="H120" s="374">
        <v>0</v>
      </c>
      <c r="I120" s="27">
        <v>0</v>
      </c>
      <c r="J120" s="380">
        <v>0</v>
      </c>
      <c r="K120" s="400" t="s">
        <v>1367</v>
      </c>
      <c r="L120" s="27">
        <v>0</v>
      </c>
      <c r="M120" s="380">
        <v>0</v>
      </c>
      <c r="N120" s="400" t="s">
        <v>1367</v>
      </c>
      <c r="O120" s="27">
        <v>0</v>
      </c>
      <c r="P120" s="380">
        <v>0</v>
      </c>
      <c r="Q120" s="400" t="s">
        <v>1367</v>
      </c>
      <c r="R120" s="27">
        <v>0</v>
      </c>
      <c r="S120" s="380">
        <v>0</v>
      </c>
      <c r="T120" s="407" t="s">
        <v>1367</v>
      </c>
      <c r="U120" s="27">
        <v>0</v>
      </c>
      <c r="V120" s="380">
        <v>0</v>
      </c>
      <c r="W120" s="392" t="s">
        <v>1367</v>
      </c>
      <c r="X120" s="27">
        <v>0</v>
      </c>
      <c r="Y120" s="380">
        <v>0</v>
      </c>
      <c r="Z120" s="345" t="s">
        <v>1367</v>
      </c>
    </row>
    <row r="121" spans="1:26" x14ac:dyDescent="0.45">
      <c r="A121" s="19" t="s">
        <v>1365</v>
      </c>
      <c r="B121" s="23" t="s">
        <v>245</v>
      </c>
      <c r="C121" s="17" t="s">
        <v>246</v>
      </c>
      <c r="D121" s="27">
        <v>14</v>
      </c>
      <c r="E121" s="371">
        <v>0</v>
      </c>
      <c r="F121" s="380">
        <v>0</v>
      </c>
      <c r="G121" s="380">
        <v>0</v>
      </c>
      <c r="H121" s="374">
        <v>0</v>
      </c>
      <c r="I121" s="27">
        <v>0</v>
      </c>
      <c r="J121" s="380">
        <v>0</v>
      </c>
      <c r="K121" s="400" t="s">
        <v>1367</v>
      </c>
      <c r="L121" s="27">
        <v>0</v>
      </c>
      <c r="M121" s="380">
        <v>0</v>
      </c>
      <c r="N121" s="400" t="s">
        <v>1367</v>
      </c>
      <c r="O121" s="27">
        <v>0</v>
      </c>
      <c r="P121" s="380">
        <v>0</v>
      </c>
      <c r="Q121" s="400" t="s">
        <v>1367</v>
      </c>
      <c r="R121" s="27">
        <v>0</v>
      </c>
      <c r="S121" s="380">
        <v>0</v>
      </c>
      <c r="T121" s="407" t="s">
        <v>1367</v>
      </c>
      <c r="U121" s="27">
        <v>0</v>
      </c>
      <c r="V121" s="380">
        <v>0</v>
      </c>
      <c r="W121" s="392" t="s">
        <v>1367</v>
      </c>
      <c r="X121" s="27">
        <v>0</v>
      </c>
      <c r="Y121" s="380">
        <v>0</v>
      </c>
      <c r="Z121" s="345" t="s">
        <v>1367</v>
      </c>
    </row>
    <row r="122" spans="1:26" x14ac:dyDescent="0.45">
      <c r="A122" s="19" t="s">
        <v>1365</v>
      </c>
      <c r="B122" s="23" t="s">
        <v>247</v>
      </c>
      <c r="C122" s="17" t="s">
        <v>248</v>
      </c>
      <c r="D122" s="27">
        <v>22.150000000000002</v>
      </c>
      <c r="E122" s="371">
        <v>0</v>
      </c>
      <c r="F122" s="380">
        <v>0</v>
      </c>
      <c r="G122" s="380">
        <v>0</v>
      </c>
      <c r="H122" s="374">
        <v>0</v>
      </c>
      <c r="I122" s="27">
        <v>0</v>
      </c>
      <c r="J122" s="380">
        <v>0</v>
      </c>
      <c r="K122" s="400" t="s">
        <v>1367</v>
      </c>
      <c r="L122" s="27">
        <v>0</v>
      </c>
      <c r="M122" s="380">
        <v>0</v>
      </c>
      <c r="N122" s="400" t="s">
        <v>1367</v>
      </c>
      <c r="O122" s="27">
        <v>0</v>
      </c>
      <c r="P122" s="380">
        <v>0</v>
      </c>
      <c r="Q122" s="400" t="s">
        <v>1367</v>
      </c>
      <c r="R122" s="27">
        <v>0</v>
      </c>
      <c r="S122" s="380">
        <v>0</v>
      </c>
      <c r="T122" s="407" t="s">
        <v>1367</v>
      </c>
      <c r="U122" s="27">
        <v>0</v>
      </c>
      <c r="V122" s="380">
        <v>0</v>
      </c>
      <c r="W122" s="392" t="s">
        <v>1367</v>
      </c>
      <c r="X122" s="27">
        <v>0</v>
      </c>
      <c r="Y122" s="380">
        <v>0</v>
      </c>
      <c r="Z122" s="345" t="s">
        <v>1367</v>
      </c>
    </row>
    <row r="123" spans="1:26" x14ac:dyDescent="0.45">
      <c r="A123" s="19" t="s">
        <v>1365</v>
      </c>
      <c r="B123" s="23" t="s">
        <v>249</v>
      </c>
      <c r="C123" s="17" t="s">
        <v>250</v>
      </c>
      <c r="D123" s="27">
        <v>14.65</v>
      </c>
      <c r="E123" s="371">
        <v>0</v>
      </c>
      <c r="F123" s="380">
        <v>0</v>
      </c>
      <c r="G123" s="380">
        <v>0</v>
      </c>
      <c r="H123" s="374">
        <v>0</v>
      </c>
      <c r="I123" s="27">
        <v>0</v>
      </c>
      <c r="J123" s="380">
        <v>0</v>
      </c>
      <c r="K123" s="400" t="s">
        <v>1367</v>
      </c>
      <c r="L123" s="27">
        <v>0</v>
      </c>
      <c r="M123" s="380">
        <v>0</v>
      </c>
      <c r="N123" s="400" t="s">
        <v>1367</v>
      </c>
      <c r="O123" s="27">
        <v>0</v>
      </c>
      <c r="P123" s="380">
        <v>0</v>
      </c>
      <c r="Q123" s="400" t="s">
        <v>1367</v>
      </c>
      <c r="R123" s="27">
        <v>0</v>
      </c>
      <c r="S123" s="380">
        <v>0</v>
      </c>
      <c r="T123" s="407" t="s">
        <v>1367</v>
      </c>
      <c r="U123" s="27">
        <v>0</v>
      </c>
      <c r="V123" s="380">
        <v>0</v>
      </c>
      <c r="W123" s="392" t="s">
        <v>1367</v>
      </c>
      <c r="X123" s="27">
        <v>0</v>
      </c>
      <c r="Y123" s="380">
        <v>0</v>
      </c>
      <c r="Z123" s="345" t="s">
        <v>1367</v>
      </c>
    </row>
    <row r="124" spans="1:26" x14ac:dyDescent="0.45">
      <c r="A124" s="19" t="s">
        <v>1363</v>
      </c>
      <c r="B124" s="25" t="s">
        <v>841</v>
      </c>
      <c r="C124" s="17"/>
      <c r="D124" s="85">
        <v>148.65</v>
      </c>
      <c r="E124" s="370">
        <v>0</v>
      </c>
      <c r="F124" s="379">
        <v>4</v>
      </c>
      <c r="G124" s="379">
        <v>6</v>
      </c>
      <c r="H124" s="373">
        <v>0</v>
      </c>
      <c r="I124" s="85">
        <v>0</v>
      </c>
      <c r="J124" s="379">
        <v>0</v>
      </c>
      <c r="K124" s="399" t="s">
        <v>1367</v>
      </c>
      <c r="L124" s="85">
        <v>0</v>
      </c>
      <c r="M124" s="379">
        <v>0</v>
      </c>
      <c r="N124" s="399" t="s">
        <v>1367</v>
      </c>
      <c r="O124" s="85">
        <v>0</v>
      </c>
      <c r="P124" s="379">
        <v>4</v>
      </c>
      <c r="Q124" s="399">
        <v>0</v>
      </c>
      <c r="R124" s="85">
        <v>0</v>
      </c>
      <c r="S124" s="379">
        <v>4</v>
      </c>
      <c r="T124" s="406">
        <v>0</v>
      </c>
      <c r="U124" s="85">
        <v>0</v>
      </c>
      <c r="V124" s="379">
        <v>6</v>
      </c>
      <c r="W124" s="391">
        <v>0</v>
      </c>
      <c r="X124" s="85">
        <v>0</v>
      </c>
      <c r="Y124" s="379">
        <v>6</v>
      </c>
      <c r="Z124" s="353">
        <v>0</v>
      </c>
    </row>
    <row r="125" spans="1:26" x14ac:dyDescent="0.45">
      <c r="A125" s="19" t="s">
        <v>1365</v>
      </c>
      <c r="B125" s="23" t="s">
        <v>252</v>
      </c>
      <c r="C125" s="17" t="s">
        <v>253</v>
      </c>
      <c r="D125" s="27">
        <v>24.950000000000003</v>
      </c>
      <c r="E125" s="371">
        <v>0</v>
      </c>
      <c r="F125" s="380">
        <v>0</v>
      </c>
      <c r="G125" s="380">
        <v>0</v>
      </c>
      <c r="H125" s="374">
        <v>0</v>
      </c>
      <c r="I125" s="27">
        <v>0</v>
      </c>
      <c r="J125" s="380">
        <v>0</v>
      </c>
      <c r="K125" s="400" t="s">
        <v>1367</v>
      </c>
      <c r="L125" s="27">
        <v>0</v>
      </c>
      <c r="M125" s="380">
        <v>0</v>
      </c>
      <c r="N125" s="400" t="s">
        <v>1367</v>
      </c>
      <c r="O125" s="27">
        <v>0</v>
      </c>
      <c r="P125" s="380">
        <v>0</v>
      </c>
      <c r="Q125" s="400" t="s">
        <v>1367</v>
      </c>
      <c r="R125" s="27">
        <v>0</v>
      </c>
      <c r="S125" s="380">
        <v>0</v>
      </c>
      <c r="T125" s="407" t="s">
        <v>1367</v>
      </c>
      <c r="U125" s="27">
        <v>0</v>
      </c>
      <c r="V125" s="380">
        <v>0</v>
      </c>
      <c r="W125" s="392" t="s">
        <v>1367</v>
      </c>
      <c r="X125" s="27">
        <v>0</v>
      </c>
      <c r="Y125" s="380">
        <v>0</v>
      </c>
      <c r="Z125" s="345" t="s">
        <v>1367</v>
      </c>
    </row>
    <row r="126" spans="1:26" x14ac:dyDescent="0.45">
      <c r="A126" s="19" t="s">
        <v>1365</v>
      </c>
      <c r="B126" s="23" t="s">
        <v>254</v>
      </c>
      <c r="C126" s="17" t="s">
        <v>255</v>
      </c>
      <c r="D126" s="27">
        <v>24</v>
      </c>
      <c r="E126" s="371">
        <v>0</v>
      </c>
      <c r="F126" s="380">
        <v>0</v>
      </c>
      <c r="G126" s="380">
        <v>6</v>
      </c>
      <c r="H126" s="374">
        <v>0</v>
      </c>
      <c r="I126" s="27">
        <v>0</v>
      </c>
      <c r="J126" s="380">
        <v>0</v>
      </c>
      <c r="K126" s="400" t="s">
        <v>1367</v>
      </c>
      <c r="L126" s="27">
        <v>0</v>
      </c>
      <c r="M126" s="380">
        <v>0</v>
      </c>
      <c r="N126" s="400" t="s">
        <v>1367</v>
      </c>
      <c r="O126" s="27">
        <v>0</v>
      </c>
      <c r="P126" s="380">
        <v>0</v>
      </c>
      <c r="Q126" s="400" t="s">
        <v>1367</v>
      </c>
      <c r="R126" s="27">
        <v>0</v>
      </c>
      <c r="S126" s="380">
        <v>0</v>
      </c>
      <c r="T126" s="407" t="s">
        <v>1367</v>
      </c>
      <c r="U126" s="27">
        <v>0</v>
      </c>
      <c r="V126" s="380">
        <v>6</v>
      </c>
      <c r="W126" s="392">
        <v>0</v>
      </c>
      <c r="X126" s="27">
        <v>0</v>
      </c>
      <c r="Y126" s="380">
        <v>6</v>
      </c>
      <c r="Z126" s="345">
        <v>0</v>
      </c>
    </row>
    <row r="127" spans="1:26" x14ac:dyDescent="0.45">
      <c r="A127" s="19" t="s">
        <v>1365</v>
      </c>
      <c r="B127" s="23" t="s">
        <v>256</v>
      </c>
      <c r="C127" s="17" t="s">
        <v>257</v>
      </c>
      <c r="D127" s="27">
        <v>22.85</v>
      </c>
      <c r="E127" s="371">
        <v>0</v>
      </c>
      <c r="F127" s="380">
        <v>0</v>
      </c>
      <c r="G127" s="380">
        <v>0</v>
      </c>
      <c r="H127" s="374">
        <v>0</v>
      </c>
      <c r="I127" s="27">
        <v>0</v>
      </c>
      <c r="J127" s="380">
        <v>0</v>
      </c>
      <c r="K127" s="400" t="s">
        <v>1367</v>
      </c>
      <c r="L127" s="27">
        <v>0</v>
      </c>
      <c r="M127" s="380">
        <v>0</v>
      </c>
      <c r="N127" s="400" t="s">
        <v>1367</v>
      </c>
      <c r="O127" s="27">
        <v>0</v>
      </c>
      <c r="P127" s="380">
        <v>0</v>
      </c>
      <c r="Q127" s="400" t="s">
        <v>1367</v>
      </c>
      <c r="R127" s="27">
        <v>0</v>
      </c>
      <c r="S127" s="380">
        <v>0</v>
      </c>
      <c r="T127" s="407" t="s">
        <v>1367</v>
      </c>
      <c r="U127" s="27">
        <v>0</v>
      </c>
      <c r="V127" s="380">
        <v>0</v>
      </c>
      <c r="W127" s="392" t="s">
        <v>1367</v>
      </c>
      <c r="X127" s="27">
        <v>0</v>
      </c>
      <c r="Y127" s="380">
        <v>0</v>
      </c>
      <c r="Z127" s="345" t="s">
        <v>1367</v>
      </c>
    </row>
    <row r="128" spans="1:26" x14ac:dyDescent="0.45">
      <c r="A128" s="19" t="s">
        <v>1365</v>
      </c>
      <c r="B128" s="23" t="s">
        <v>258</v>
      </c>
      <c r="C128" s="17" t="s">
        <v>259</v>
      </c>
      <c r="D128" s="27">
        <v>16.350000000000001</v>
      </c>
      <c r="E128" s="371">
        <v>0</v>
      </c>
      <c r="F128" s="380">
        <v>0</v>
      </c>
      <c r="G128" s="380">
        <v>0</v>
      </c>
      <c r="H128" s="374">
        <v>0</v>
      </c>
      <c r="I128" s="27">
        <v>0</v>
      </c>
      <c r="J128" s="380">
        <v>0</v>
      </c>
      <c r="K128" s="400" t="s">
        <v>1367</v>
      </c>
      <c r="L128" s="27">
        <v>0</v>
      </c>
      <c r="M128" s="380">
        <v>0</v>
      </c>
      <c r="N128" s="400" t="s">
        <v>1367</v>
      </c>
      <c r="O128" s="27">
        <v>0</v>
      </c>
      <c r="P128" s="380">
        <v>0</v>
      </c>
      <c r="Q128" s="400" t="s">
        <v>1367</v>
      </c>
      <c r="R128" s="27">
        <v>0</v>
      </c>
      <c r="S128" s="380">
        <v>0</v>
      </c>
      <c r="T128" s="407" t="s">
        <v>1367</v>
      </c>
      <c r="U128" s="27">
        <v>0</v>
      </c>
      <c r="V128" s="380">
        <v>0</v>
      </c>
      <c r="W128" s="392" t="s">
        <v>1367</v>
      </c>
      <c r="X128" s="27">
        <v>0</v>
      </c>
      <c r="Y128" s="380">
        <v>0</v>
      </c>
      <c r="Z128" s="345" t="s">
        <v>1367</v>
      </c>
    </row>
    <row r="129" spans="1:26" x14ac:dyDescent="0.45">
      <c r="A129" s="19" t="s">
        <v>1365</v>
      </c>
      <c r="B129" s="23" t="s">
        <v>260</v>
      </c>
      <c r="C129" s="17" t="s">
        <v>261</v>
      </c>
      <c r="D129" s="27">
        <v>13.25</v>
      </c>
      <c r="E129" s="371">
        <v>0</v>
      </c>
      <c r="F129" s="380">
        <v>0</v>
      </c>
      <c r="G129" s="380">
        <v>0</v>
      </c>
      <c r="H129" s="374">
        <v>0</v>
      </c>
      <c r="I129" s="27">
        <v>0</v>
      </c>
      <c r="J129" s="380">
        <v>0</v>
      </c>
      <c r="K129" s="400" t="s">
        <v>1367</v>
      </c>
      <c r="L129" s="27">
        <v>0</v>
      </c>
      <c r="M129" s="380">
        <v>0</v>
      </c>
      <c r="N129" s="400" t="s">
        <v>1367</v>
      </c>
      <c r="O129" s="27">
        <v>0</v>
      </c>
      <c r="P129" s="380">
        <v>0</v>
      </c>
      <c r="Q129" s="400" t="s">
        <v>1367</v>
      </c>
      <c r="R129" s="27">
        <v>0</v>
      </c>
      <c r="S129" s="380">
        <v>0</v>
      </c>
      <c r="T129" s="407" t="s">
        <v>1367</v>
      </c>
      <c r="U129" s="27">
        <v>0</v>
      </c>
      <c r="V129" s="380">
        <v>0</v>
      </c>
      <c r="W129" s="392" t="s">
        <v>1367</v>
      </c>
      <c r="X129" s="27">
        <v>0</v>
      </c>
      <c r="Y129" s="380">
        <v>0</v>
      </c>
      <c r="Z129" s="345" t="s">
        <v>1367</v>
      </c>
    </row>
    <row r="130" spans="1:26" x14ac:dyDescent="0.45">
      <c r="A130" s="19" t="s">
        <v>1365</v>
      </c>
      <c r="B130" s="23" t="s">
        <v>262</v>
      </c>
      <c r="C130" s="17" t="s">
        <v>263</v>
      </c>
      <c r="D130" s="27">
        <v>20.25</v>
      </c>
      <c r="E130" s="371">
        <v>0</v>
      </c>
      <c r="F130" s="380">
        <v>2</v>
      </c>
      <c r="G130" s="380">
        <v>0</v>
      </c>
      <c r="H130" s="374">
        <v>0</v>
      </c>
      <c r="I130" s="27">
        <v>0</v>
      </c>
      <c r="J130" s="380">
        <v>0</v>
      </c>
      <c r="K130" s="400" t="s">
        <v>1367</v>
      </c>
      <c r="L130" s="27">
        <v>0</v>
      </c>
      <c r="M130" s="380">
        <v>0</v>
      </c>
      <c r="N130" s="400" t="s">
        <v>1367</v>
      </c>
      <c r="O130" s="27">
        <v>0</v>
      </c>
      <c r="P130" s="380">
        <v>2</v>
      </c>
      <c r="Q130" s="400">
        <v>0</v>
      </c>
      <c r="R130" s="27">
        <v>0</v>
      </c>
      <c r="S130" s="380">
        <v>2</v>
      </c>
      <c r="T130" s="407">
        <v>0</v>
      </c>
      <c r="U130" s="27">
        <v>0</v>
      </c>
      <c r="V130" s="380">
        <v>0</v>
      </c>
      <c r="W130" s="392" t="s">
        <v>1367</v>
      </c>
      <c r="X130" s="27">
        <v>0</v>
      </c>
      <c r="Y130" s="380">
        <v>0</v>
      </c>
      <c r="Z130" s="345" t="s">
        <v>1367</v>
      </c>
    </row>
    <row r="131" spans="1:26" x14ac:dyDescent="0.45">
      <c r="A131" s="19" t="s">
        <v>1365</v>
      </c>
      <c r="B131" s="23" t="s">
        <v>264</v>
      </c>
      <c r="C131" s="17" t="s">
        <v>265</v>
      </c>
      <c r="D131" s="27">
        <v>27</v>
      </c>
      <c r="E131" s="371">
        <v>0</v>
      </c>
      <c r="F131" s="380">
        <v>2</v>
      </c>
      <c r="G131" s="380">
        <v>0</v>
      </c>
      <c r="H131" s="374">
        <v>0</v>
      </c>
      <c r="I131" s="27">
        <v>0</v>
      </c>
      <c r="J131" s="380">
        <v>0</v>
      </c>
      <c r="K131" s="400" t="s">
        <v>1367</v>
      </c>
      <c r="L131" s="27">
        <v>0</v>
      </c>
      <c r="M131" s="380">
        <v>0</v>
      </c>
      <c r="N131" s="400" t="s">
        <v>1367</v>
      </c>
      <c r="O131" s="27">
        <v>0</v>
      </c>
      <c r="P131" s="380">
        <v>2</v>
      </c>
      <c r="Q131" s="400">
        <v>0</v>
      </c>
      <c r="R131" s="27">
        <v>0</v>
      </c>
      <c r="S131" s="380">
        <v>2</v>
      </c>
      <c r="T131" s="407">
        <v>0</v>
      </c>
      <c r="U131" s="27">
        <v>0</v>
      </c>
      <c r="V131" s="380">
        <v>0</v>
      </c>
      <c r="W131" s="392" t="s">
        <v>1367</v>
      </c>
      <c r="X131" s="27">
        <v>0</v>
      </c>
      <c r="Y131" s="380">
        <v>0</v>
      </c>
      <c r="Z131" s="345" t="s">
        <v>1367</v>
      </c>
    </row>
    <row r="132" spans="1:26" x14ac:dyDescent="0.45">
      <c r="A132" s="19" t="s">
        <v>1363</v>
      </c>
      <c r="B132" s="25" t="s">
        <v>266</v>
      </c>
      <c r="C132" s="17"/>
      <c r="D132" s="85">
        <v>296.75</v>
      </c>
      <c r="E132" s="370">
        <v>0</v>
      </c>
      <c r="F132" s="379">
        <v>2</v>
      </c>
      <c r="G132" s="379">
        <v>1</v>
      </c>
      <c r="H132" s="373">
        <v>10</v>
      </c>
      <c r="I132" s="85">
        <v>0</v>
      </c>
      <c r="J132" s="379">
        <v>0</v>
      </c>
      <c r="K132" s="399" t="s">
        <v>1367</v>
      </c>
      <c r="L132" s="85">
        <v>0</v>
      </c>
      <c r="M132" s="379">
        <v>0</v>
      </c>
      <c r="N132" s="399" t="s">
        <v>1367</v>
      </c>
      <c r="O132" s="85">
        <v>0</v>
      </c>
      <c r="P132" s="379">
        <v>11</v>
      </c>
      <c r="Q132" s="399">
        <v>0</v>
      </c>
      <c r="R132" s="85">
        <v>1</v>
      </c>
      <c r="S132" s="379">
        <v>11</v>
      </c>
      <c r="T132" s="406">
        <v>9.0899999999999995E-2</v>
      </c>
      <c r="U132" s="85">
        <v>0</v>
      </c>
      <c r="V132" s="379">
        <v>1</v>
      </c>
      <c r="W132" s="391">
        <v>0</v>
      </c>
      <c r="X132" s="85">
        <v>0</v>
      </c>
      <c r="Y132" s="379">
        <v>1</v>
      </c>
      <c r="Z132" s="353">
        <v>0</v>
      </c>
    </row>
    <row r="133" spans="1:26" x14ac:dyDescent="0.45">
      <c r="A133" s="19" t="s">
        <v>1365</v>
      </c>
      <c r="B133" s="23" t="s">
        <v>267</v>
      </c>
      <c r="C133" s="17" t="s">
        <v>268</v>
      </c>
      <c r="D133" s="27">
        <v>26.85</v>
      </c>
      <c r="E133" s="371">
        <v>0</v>
      </c>
      <c r="F133" s="380">
        <v>0</v>
      </c>
      <c r="G133" s="380">
        <v>0</v>
      </c>
      <c r="H133" s="374">
        <v>0</v>
      </c>
      <c r="I133" s="27">
        <v>0</v>
      </c>
      <c r="J133" s="380">
        <v>0</v>
      </c>
      <c r="K133" s="400" t="s">
        <v>1367</v>
      </c>
      <c r="L133" s="27">
        <v>0</v>
      </c>
      <c r="M133" s="380">
        <v>0</v>
      </c>
      <c r="N133" s="400" t="s">
        <v>1367</v>
      </c>
      <c r="O133" s="27">
        <v>0</v>
      </c>
      <c r="P133" s="380">
        <v>0</v>
      </c>
      <c r="Q133" s="400" t="s">
        <v>1367</v>
      </c>
      <c r="R133" s="27">
        <v>0</v>
      </c>
      <c r="S133" s="380">
        <v>0</v>
      </c>
      <c r="T133" s="407" t="s">
        <v>1367</v>
      </c>
      <c r="U133" s="27">
        <v>0</v>
      </c>
      <c r="V133" s="380">
        <v>0</v>
      </c>
      <c r="W133" s="392" t="s">
        <v>1367</v>
      </c>
      <c r="X133" s="27">
        <v>0</v>
      </c>
      <c r="Y133" s="380">
        <v>0</v>
      </c>
      <c r="Z133" s="345" t="s">
        <v>1367</v>
      </c>
    </row>
    <row r="134" spans="1:26" x14ac:dyDescent="0.45">
      <c r="A134" s="19" t="s">
        <v>1365</v>
      </c>
      <c r="B134" s="23" t="s">
        <v>269</v>
      </c>
      <c r="C134" s="17" t="s">
        <v>270</v>
      </c>
      <c r="D134" s="27">
        <v>30.8</v>
      </c>
      <c r="E134" s="371">
        <v>0</v>
      </c>
      <c r="F134" s="380">
        <v>0</v>
      </c>
      <c r="G134" s="380">
        <v>0</v>
      </c>
      <c r="H134" s="374">
        <v>0</v>
      </c>
      <c r="I134" s="27">
        <v>0</v>
      </c>
      <c r="J134" s="380">
        <v>0</v>
      </c>
      <c r="K134" s="400" t="s">
        <v>1367</v>
      </c>
      <c r="L134" s="27">
        <v>0</v>
      </c>
      <c r="M134" s="380">
        <v>0</v>
      </c>
      <c r="N134" s="400" t="s">
        <v>1367</v>
      </c>
      <c r="O134" s="27">
        <v>0</v>
      </c>
      <c r="P134" s="380">
        <v>0</v>
      </c>
      <c r="Q134" s="400" t="s">
        <v>1367</v>
      </c>
      <c r="R134" s="27">
        <v>0</v>
      </c>
      <c r="S134" s="380">
        <v>0</v>
      </c>
      <c r="T134" s="407" t="s">
        <v>1367</v>
      </c>
      <c r="U134" s="27">
        <v>0</v>
      </c>
      <c r="V134" s="380">
        <v>0</v>
      </c>
      <c r="W134" s="392" t="s">
        <v>1367</v>
      </c>
      <c r="X134" s="27">
        <v>0</v>
      </c>
      <c r="Y134" s="380">
        <v>0</v>
      </c>
      <c r="Z134" s="345" t="s">
        <v>1367</v>
      </c>
    </row>
    <row r="135" spans="1:26" x14ac:dyDescent="0.45">
      <c r="A135" s="19" t="s">
        <v>1365</v>
      </c>
      <c r="B135" s="23" t="s">
        <v>271</v>
      </c>
      <c r="C135" s="17" t="s">
        <v>272</v>
      </c>
      <c r="D135" s="27">
        <v>43.5</v>
      </c>
      <c r="E135" s="371">
        <v>0</v>
      </c>
      <c r="F135" s="380">
        <v>2</v>
      </c>
      <c r="G135" s="380">
        <v>0</v>
      </c>
      <c r="H135" s="374">
        <v>10</v>
      </c>
      <c r="I135" s="27">
        <v>0</v>
      </c>
      <c r="J135" s="380">
        <v>0</v>
      </c>
      <c r="K135" s="400" t="s">
        <v>1367</v>
      </c>
      <c r="L135" s="27">
        <v>0</v>
      </c>
      <c r="M135" s="380">
        <v>0</v>
      </c>
      <c r="N135" s="400" t="s">
        <v>1367</v>
      </c>
      <c r="O135" s="27">
        <v>0</v>
      </c>
      <c r="P135" s="380">
        <v>11</v>
      </c>
      <c r="Q135" s="400">
        <v>0</v>
      </c>
      <c r="R135" s="27">
        <v>1</v>
      </c>
      <c r="S135" s="380">
        <v>11</v>
      </c>
      <c r="T135" s="407">
        <v>9.0899999999999995E-2</v>
      </c>
      <c r="U135" s="27">
        <v>0</v>
      </c>
      <c r="V135" s="380">
        <v>0</v>
      </c>
      <c r="W135" s="392" t="s">
        <v>1367</v>
      </c>
      <c r="X135" s="27">
        <v>0</v>
      </c>
      <c r="Y135" s="380">
        <v>0</v>
      </c>
      <c r="Z135" s="345" t="s">
        <v>1367</v>
      </c>
    </row>
    <row r="136" spans="1:26" x14ac:dyDescent="0.45">
      <c r="A136" s="19" t="s">
        <v>1365</v>
      </c>
      <c r="B136" s="23" t="s">
        <v>273</v>
      </c>
      <c r="C136" s="17" t="s">
        <v>274</v>
      </c>
      <c r="D136" s="27">
        <v>20.950000000000003</v>
      </c>
      <c r="E136" s="371">
        <v>0</v>
      </c>
      <c r="F136" s="380">
        <v>0</v>
      </c>
      <c r="G136" s="380">
        <v>0</v>
      </c>
      <c r="H136" s="374">
        <v>0</v>
      </c>
      <c r="I136" s="27">
        <v>0</v>
      </c>
      <c r="J136" s="380">
        <v>0</v>
      </c>
      <c r="K136" s="400" t="s">
        <v>1367</v>
      </c>
      <c r="L136" s="27">
        <v>0</v>
      </c>
      <c r="M136" s="380">
        <v>0</v>
      </c>
      <c r="N136" s="400" t="s">
        <v>1367</v>
      </c>
      <c r="O136" s="27">
        <v>0</v>
      </c>
      <c r="P136" s="380">
        <v>0</v>
      </c>
      <c r="Q136" s="400" t="s">
        <v>1367</v>
      </c>
      <c r="R136" s="27">
        <v>0</v>
      </c>
      <c r="S136" s="380">
        <v>0</v>
      </c>
      <c r="T136" s="407" t="s">
        <v>1367</v>
      </c>
      <c r="U136" s="27">
        <v>0</v>
      </c>
      <c r="V136" s="380">
        <v>0</v>
      </c>
      <c r="W136" s="392" t="s">
        <v>1367</v>
      </c>
      <c r="X136" s="27">
        <v>0</v>
      </c>
      <c r="Y136" s="380">
        <v>0</v>
      </c>
      <c r="Z136" s="345" t="s">
        <v>1367</v>
      </c>
    </row>
    <row r="137" spans="1:26" x14ac:dyDescent="0.45">
      <c r="A137" s="19" t="s">
        <v>1365</v>
      </c>
      <c r="B137" s="23" t="s">
        <v>275</v>
      </c>
      <c r="C137" s="17" t="s">
        <v>276</v>
      </c>
      <c r="D137" s="27">
        <v>19.700000000000003</v>
      </c>
      <c r="E137" s="371">
        <v>0</v>
      </c>
      <c r="F137" s="380">
        <v>0</v>
      </c>
      <c r="G137" s="380">
        <v>1</v>
      </c>
      <c r="H137" s="374">
        <v>0</v>
      </c>
      <c r="I137" s="27">
        <v>0</v>
      </c>
      <c r="J137" s="380">
        <v>0</v>
      </c>
      <c r="K137" s="400" t="s">
        <v>1367</v>
      </c>
      <c r="L137" s="27">
        <v>0</v>
      </c>
      <c r="M137" s="380">
        <v>0</v>
      </c>
      <c r="N137" s="400" t="s">
        <v>1367</v>
      </c>
      <c r="O137" s="27">
        <v>0</v>
      </c>
      <c r="P137" s="380">
        <v>0</v>
      </c>
      <c r="Q137" s="400" t="s">
        <v>1367</v>
      </c>
      <c r="R137" s="27">
        <v>0</v>
      </c>
      <c r="S137" s="380">
        <v>0</v>
      </c>
      <c r="T137" s="407" t="s">
        <v>1367</v>
      </c>
      <c r="U137" s="27">
        <v>0</v>
      </c>
      <c r="V137" s="380">
        <v>1</v>
      </c>
      <c r="W137" s="392">
        <v>0</v>
      </c>
      <c r="X137" s="27">
        <v>0</v>
      </c>
      <c r="Y137" s="380">
        <v>1</v>
      </c>
      <c r="Z137" s="345">
        <v>0</v>
      </c>
    </row>
    <row r="138" spans="1:26" x14ac:dyDescent="0.45">
      <c r="A138" s="19" t="s">
        <v>1365</v>
      </c>
      <c r="B138" s="23" t="s">
        <v>277</v>
      </c>
      <c r="C138" s="17" t="s">
        <v>278</v>
      </c>
      <c r="D138" s="27">
        <v>42.25</v>
      </c>
      <c r="E138" s="371">
        <v>0</v>
      </c>
      <c r="F138" s="380">
        <v>0</v>
      </c>
      <c r="G138" s="380">
        <v>0</v>
      </c>
      <c r="H138" s="374">
        <v>0</v>
      </c>
      <c r="I138" s="27">
        <v>0</v>
      </c>
      <c r="J138" s="380">
        <v>0</v>
      </c>
      <c r="K138" s="400" t="s">
        <v>1367</v>
      </c>
      <c r="L138" s="27">
        <v>0</v>
      </c>
      <c r="M138" s="380">
        <v>0</v>
      </c>
      <c r="N138" s="400" t="s">
        <v>1367</v>
      </c>
      <c r="O138" s="27">
        <v>0</v>
      </c>
      <c r="P138" s="380">
        <v>0</v>
      </c>
      <c r="Q138" s="400" t="s">
        <v>1367</v>
      </c>
      <c r="R138" s="27">
        <v>0</v>
      </c>
      <c r="S138" s="380">
        <v>0</v>
      </c>
      <c r="T138" s="407" t="s">
        <v>1367</v>
      </c>
      <c r="U138" s="27">
        <v>0</v>
      </c>
      <c r="V138" s="380">
        <v>0</v>
      </c>
      <c r="W138" s="392" t="s">
        <v>1367</v>
      </c>
      <c r="X138" s="27">
        <v>0</v>
      </c>
      <c r="Y138" s="380">
        <v>0</v>
      </c>
      <c r="Z138" s="345" t="s">
        <v>1367</v>
      </c>
    </row>
    <row r="139" spans="1:26" x14ac:dyDescent="0.45">
      <c r="A139" s="19" t="s">
        <v>1365</v>
      </c>
      <c r="B139" s="23" t="s">
        <v>279</v>
      </c>
      <c r="C139" s="17" t="s">
        <v>280</v>
      </c>
      <c r="D139" s="27">
        <v>17.600000000000001</v>
      </c>
      <c r="E139" s="371">
        <v>0</v>
      </c>
      <c r="F139" s="380">
        <v>0</v>
      </c>
      <c r="G139" s="380">
        <v>0</v>
      </c>
      <c r="H139" s="374">
        <v>0</v>
      </c>
      <c r="I139" s="27">
        <v>0</v>
      </c>
      <c r="J139" s="380">
        <v>0</v>
      </c>
      <c r="K139" s="400" t="s">
        <v>1367</v>
      </c>
      <c r="L139" s="27">
        <v>0</v>
      </c>
      <c r="M139" s="380">
        <v>0</v>
      </c>
      <c r="N139" s="400" t="s">
        <v>1367</v>
      </c>
      <c r="O139" s="27">
        <v>0</v>
      </c>
      <c r="P139" s="380">
        <v>0</v>
      </c>
      <c r="Q139" s="400" t="s">
        <v>1367</v>
      </c>
      <c r="R139" s="27">
        <v>0</v>
      </c>
      <c r="S139" s="380">
        <v>0</v>
      </c>
      <c r="T139" s="407" t="s">
        <v>1367</v>
      </c>
      <c r="U139" s="27">
        <v>0</v>
      </c>
      <c r="V139" s="380">
        <v>0</v>
      </c>
      <c r="W139" s="392" t="s">
        <v>1367</v>
      </c>
      <c r="X139" s="27">
        <v>0</v>
      </c>
      <c r="Y139" s="380">
        <v>0</v>
      </c>
      <c r="Z139" s="345" t="s">
        <v>1367</v>
      </c>
    </row>
    <row r="140" spans="1:26" x14ac:dyDescent="0.45">
      <c r="A140" s="19" t="s">
        <v>1365</v>
      </c>
      <c r="B140" s="23" t="s">
        <v>281</v>
      </c>
      <c r="C140" s="17" t="s">
        <v>282</v>
      </c>
      <c r="D140" s="27">
        <v>21.1</v>
      </c>
      <c r="E140" s="371">
        <v>0</v>
      </c>
      <c r="F140" s="380">
        <v>0</v>
      </c>
      <c r="G140" s="380">
        <v>0</v>
      </c>
      <c r="H140" s="374">
        <v>0</v>
      </c>
      <c r="I140" s="27">
        <v>0</v>
      </c>
      <c r="J140" s="380">
        <v>0</v>
      </c>
      <c r="K140" s="400" t="s">
        <v>1367</v>
      </c>
      <c r="L140" s="27">
        <v>0</v>
      </c>
      <c r="M140" s="380">
        <v>0</v>
      </c>
      <c r="N140" s="400" t="s">
        <v>1367</v>
      </c>
      <c r="O140" s="27">
        <v>0</v>
      </c>
      <c r="P140" s="380">
        <v>0</v>
      </c>
      <c r="Q140" s="400" t="s">
        <v>1367</v>
      </c>
      <c r="R140" s="27">
        <v>0</v>
      </c>
      <c r="S140" s="380">
        <v>0</v>
      </c>
      <c r="T140" s="407" t="s">
        <v>1367</v>
      </c>
      <c r="U140" s="27">
        <v>0</v>
      </c>
      <c r="V140" s="380">
        <v>0</v>
      </c>
      <c r="W140" s="392" t="s">
        <v>1367</v>
      </c>
      <c r="X140" s="27">
        <v>0</v>
      </c>
      <c r="Y140" s="380">
        <v>0</v>
      </c>
      <c r="Z140" s="345" t="s">
        <v>1367</v>
      </c>
    </row>
    <row r="141" spans="1:26" x14ac:dyDescent="0.45">
      <c r="A141" s="19" t="s">
        <v>1365</v>
      </c>
      <c r="B141" s="23" t="s">
        <v>283</v>
      </c>
      <c r="C141" s="17" t="s">
        <v>284</v>
      </c>
      <c r="D141" s="27">
        <v>31.8</v>
      </c>
      <c r="E141" s="371">
        <v>0</v>
      </c>
      <c r="F141" s="380">
        <v>0</v>
      </c>
      <c r="G141" s="380">
        <v>0</v>
      </c>
      <c r="H141" s="374">
        <v>0</v>
      </c>
      <c r="I141" s="27">
        <v>0</v>
      </c>
      <c r="J141" s="380">
        <v>0</v>
      </c>
      <c r="K141" s="400" t="s">
        <v>1367</v>
      </c>
      <c r="L141" s="27">
        <v>0</v>
      </c>
      <c r="M141" s="380">
        <v>0</v>
      </c>
      <c r="N141" s="400" t="s">
        <v>1367</v>
      </c>
      <c r="O141" s="27">
        <v>0</v>
      </c>
      <c r="P141" s="380">
        <v>0</v>
      </c>
      <c r="Q141" s="400" t="s">
        <v>1367</v>
      </c>
      <c r="R141" s="27">
        <v>0</v>
      </c>
      <c r="S141" s="380">
        <v>0</v>
      </c>
      <c r="T141" s="407" t="s">
        <v>1367</v>
      </c>
      <c r="U141" s="27">
        <v>0</v>
      </c>
      <c r="V141" s="380">
        <v>0</v>
      </c>
      <c r="W141" s="392" t="s">
        <v>1367</v>
      </c>
      <c r="X141" s="27">
        <v>0</v>
      </c>
      <c r="Y141" s="380">
        <v>0</v>
      </c>
      <c r="Z141" s="345" t="s">
        <v>1367</v>
      </c>
    </row>
    <row r="142" spans="1:26" x14ac:dyDescent="0.45">
      <c r="A142" s="19" t="s">
        <v>1365</v>
      </c>
      <c r="B142" s="23" t="s">
        <v>285</v>
      </c>
      <c r="C142" s="17" t="s">
        <v>286</v>
      </c>
      <c r="D142" s="27">
        <v>28.400000000000002</v>
      </c>
      <c r="E142" s="371">
        <v>0</v>
      </c>
      <c r="F142" s="380">
        <v>0</v>
      </c>
      <c r="G142" s="380">
        <v>0</v>
      </c>
      <c r="H142" s="374">
        <v>0</v>
      </c>
      <c r="I142" s="27">
        <v>0</v>
      </c>
      <c r="J142" s="380">
        <v>0</v>
      </c>
      <c r="K142" s="400" t="s">
        <v>1367</v>
      </c>
      <c r="L142" s="27">
        <v>0</v>
      </c>
      <c r="M142" s="380">
        <v>0</v>
      </c>
      <c r="N142" s="400" t="s">
        <v>1367</v>
      </c>
      <c r="O142" s="27">
        <v>0</v>
      </c>
      <c r="P142" s="380">
        <v>0</v>
      </c>
      <c r="Q142" s="400" t="s">
        <v>1367</v>
      </c>
      <c r="R142" s="27">
        <v>0</v>
      </c>
      <c r="S142" s="380">
        <v>0</v>
      </c>
      <c r="T142" s="407" t="s">
        <v>1367</v>
      </c>
      <c r="U142" s="27">
        <v>0</v>
      </c>
      <c r="V142" s="380">
        <v>0</v>
      </c>
      <c r="W142" s="392" t="s">
        <v>1367</v>
      </c>
      <c r="X142" s="27">
        <v>0</v>
      </c>
      <c r="Y142" s="380">
        <v>0</v>
      </c>
      <c r="Z142" s="345" t="s">
        <v>1367</v>
      </c>
    </row>
    <row r="143" spans="1:26" x14ac:dyDescent="0.45">
      <c r="A143" s="19" t="s">
        <v>1365</v>
      </c>
      <c r="B143" s="23" t="s">
        <v>287</v>
      </c>
      <c r="C143" s="17" t="s">
        <v>288</v>
      </c>
      <c r="D143" s="27">
        <v>13.8</v>
      </c>
      <c r="E143" s="371">
        <v>0</v>
      </c>
      <c r="F143" s="380">
        <v>0</v>
      </c>
      <c r="G143" s="380">
        <v>0</v>
      </c>
      <c r="H143" s="374">
        <v>0</v>
      </c>
      <c r="I143" s="27">
        <v>0</v>
      </c>
      <c r="J143" s="380">
        <v>0</v>
      </c>
      <c r="K143" s="400" t="s">
        <v>1367</v>
      </c>
      <c r="L143" s="27">
        <v>0</v>
      </c>
      <c r="M143" s="380">
        <v>0</v>
      </c>
      <c r="N143" s="400" t="s">
        <v>1367</v>
      </c>
      <c r="O143" s="27">
        <v>0</v>
      </c>
      <c r="P143" s="380">
        <v>0</v>
      </c>
      <c r="Q143" s="400" t="s">
        <v>1367</v>
      </c>
      <c r="R143" s="27">
        <v>0</v>
      </c>
      <c r="S143" s="380">
        <v>0</v>
      </c>
      <c r="T143" s="407" t="s">
        <v>1367</v>
      </c>
      <c r="U143" s="27">
        <v>0</v>
      </c>
      <c r="V143" s="380">
        <v>0</v>
      </c>
      <c r="W143" s="392" t="s">
        <v>1367</v>
      </c>
      <c r="X143" s="27">
        <v>0</v>
      </c>
      <c r="Y143" s="380">
        <v>0</v>
      </c>
      <c r="Z143" s="345" t="s">
        <v>1367</v>
      </c>
    </row>
    <row r="144" spans="1:26" x14ac:dyDescent="0.45">
      <c r="A144" s="19" t="s">
        <v>1363</v>
      </c>
      <c r="B144" s="25" t="s">
        <v>842</v>
      </c>
      <c r="C144" s="17"/>
      <c r="D144" s="85">
        <v>350.15000000000003</v>
      </c>
      <c r="E144" s="370">
        <v>0</v>
      </c>
      <c r="F144" s="379">
        <v>15</v>
      </c>
      <c r="G144" s="379">
        <v>6</v>
      </c>
      <c r="H144" s="373">
        <v>11</v>
      </c>
      <c r="I144" s="85">
        <v>0</v>
      </c>
      <c r="J144" s="379">
        <v>0</v>
      </c>
      <c r="K144" s="399" t="s">
        <v>1367</v>
      </c>
      <c r="L144" s="85">
        <v>0</v>
      </c>
      <c r="M144" s="379">
        <v>0</v>
      </c>
      <c r="N144" s="399" t="s">
        <v>1367</v>
      </c>
      <c r="O144" s="85">
        <v>0</v>
      </c>
      <c r="P144" s="379">
        <v>22</v>
      </c>
      <c r="Q144" s="399">
        <v>0</v>
      </c>
      <c r="R144" s="85">
        <v>0</v>
      </c>
      <c r="S144" s="379">
        <v>22</v>
      </c>
      <c r="T144" s="406">
        <v>0</v>
      </c>
      <c r="U144" s="85">
        <v>0</v>
      </c>
      <c r="V144" s="379">
        <v>6</v>
      </c>
      <c r="W144" s="391">
        <v>0</v>
      </c>
      <c r="X144" s="85">
        <v>0</v>
      </c>
      <c r="Y144" s="379">
        <v>6</v>
      </c>
      <c r="Z144" s="353">
        <v>0</v>
      </c>
    </row>
    <row r="145" spans="1:26" x14ac:dyDescent="0.45">
      <c r="A145" s="19" t="s">
        <v>1365</v>
      </c>
      <c r="B145" s="23" t="s">
        <v>290</v>
      </c>
      <c r="C145" s="17" t="s">
        <v>291</v>
      </c>
      <c r="D145" s="27">
        <v>27.950000000000003</v>
      </c>
      <c r="E145" s="371">
        <v>0</v>
      </c>
      <c r="F145" s="380">
        <v>1</v>
      </c>
      <c r="G145" s="380">
        <v>0</v>
      </c>
      <c r="H145" s="374">
        <v>0</v>
      </c>
      <c r="I145" s="27">
        <v>0</v>
      </c>
      <c r="J145" s="380">
        <v>0</v>
      </c>
      <c r="K145" s="400" t="s">
        <v>1367</v>
      </c>
      <c r="L145" s="27">
        <v>0</v>
      </c>
      <c r="M145" s="380">
        <v>0</v>
      </c>
      <c r="N145" s="400" t="s">
        <v>1367</v>
      </c>
      <c r="O145" s="27">
        <v>0</v>
      </c>
      <c r="P145" s="380">
        <v>1</v>
      </c>
      <c r="Q145" s="400">
        <v>0</v>
      </c>
      <c r="R145" s="27">
        <v>0</v>
      </c>
      <c r="S145" s="380">
        <v>1</v>
      </c>
      <c r="T145" s="407">
        <v>0</v>
      </c>
      <c r="U145" s="27">
        <v>0</v>
      </c>
      <c r="V145" s="380">
        <v>0</v>
      </c>
      <c r="W145" s="392" t="s">
        <v>1367</v>
      </c>
      <c r="X145" s="27">
        <v>0</v>
      </c>
      <c r="Y145" s="380">
        <v>0</v>
      </c>
      <c r="Z145" s="345" t="s">
        <v>1367</v>
      </c>
    </row>
    <row r="146" spans="1:26" x14ac:dyDescent="0.45">
      <c r="A146" s="19" t="s">
        <v>1365</v>
      </c>
      <c r="B146" s="23" t="s">
        <v>292</v>
      </c>
      <c r="C146" s="17" t="s">
        <v>293</v>
      </c>
      <c r="D146" s="27">
        <v>34.1</v>
      </c>
      <c r="E146" s="371">
        <v>0</v>
      </c>
      <c r="F146" s="380">
        <v>0</v>
      </c>
      <c r="G146" s="380">
        <v>0</v>
      </c>
      <c r="H146" s="374">
        <v>0</v>
      </c>
      <c r="I146" s="27">
        <v>0</v>
      </c>
      <c r="J146" s="380">
        <v>0</v>
      </c>
      <c r="K146" s="400" t="s">
        <v>1367</v>
      </c>
      <c r="L146" s="27">
        <v>0</v>
      </c>
      <c r="M146" s="380">
        <v>0</v>
      </c>
      <c r="N146" s="400" t="s">
        <v>1367</v>
      </c>
      <c r="O146" s="27">
        <v>0</v>
      </c>
      <c r="P146" s="380">
        <v>0</v>
      </c>
      <c r="Q146" s="400" t="s">
        <v>1367</v>
      </c>
      <c r="R146" s="27">
        <v>0</v>
      </c>
      <c r="S146" s="380">
        <v>0</v>
      </c>
      <c r="T146" s="407" t="s">
        <v>1367</v>
      </c>
      <c r="U146" s="27">
        <v>0</v>
      </c>
      <c r="V146" s="380">
        <v>0</v>
      </c>
      <c r="W146" s="392" t="s">
        <v>1367</v>
      </c>
      <c r="X146" s="27">
        <v>0</v>
      </c>
      <c r="Y146" s="380">
        <v>0</v>
      </c>
      <c r="Z146" s="345" t="s">
        <v>1367</v>
      </c>
    </row>
    <row r="147" spans="1:26" x14ac:dyDescent="0.45">
      <c r="A147" s="19" t="s">
        <v>1365</v>
      </c>
      <c r="B147" s="23" t="s">
        <v>294</v>
      </c>
      <c r="C147" s="17" t="s">
        <v>295</v>
      </c>
      <c r="D147" s="27">
        <v>16.7</v>
      </c>
      <c r="E147" s="371">
        <v>0</v>
      </c>
      <c r="F147" s="380">
        <v>0</v>
      </c>
      <c r="G147" s="380">
        <v>0</v>
      </c>
      <c r="H147" s="374">
        <v>0</v>
      </c>
      <c r="I147" s="27">
        <v>0</v>
      </c>
      <c r="J147" s="380">
        <v>0</v>
      </c>
      <c r="K147" s="400" t="s">
        <v>1367</v>
      </c>
      <c r="L147" s="27">
        <v>0</v>
      </c>
      <c r="M147" s="380">
        <v>0</v>
      </c>
      <c r="N147" s="400" t="s">
        <v>1367</v>
      </c>
      <c r="O147" s="27">
        <v>0</v>
      </c>
      <c r="P147" s="380">
        <v>0</v>
      </c>
      <c r="Q147" s="400" t="s">
        <v>1367</v>
      </c>
      <c r="R147" s="27">
        <v>0</v>
      </c>
      <c r="S147" s="380">
        <v>0</v>
      </c>
      <c r="T147" s="407" t="s">
        <v>1367</v>
      </c>
      <c r="U147" s="27">
        <v>0</v>
      </c>
      <c r="V147" s="380">
        <v>0</v>
      </c>
      <c r="W147" s="392" t="s">
        <v>1367</v>
      </c>
      <c r="X147" s="27">
        <v>0</v>
      </c>
      <c r="Y147" s="380">
        <v>0</v>
      </c>
      <c r="Z147" s="345" t="s">
        <v>1367</v>
      </c>
    </row>
    <row r="148" spans="1:26" x14ac:dyDescent="0.45">
      <c r="A148" s="19" t="s">
        <v>1365</v>
      </c>
      <c r="B148" s="23" t="s">
        <v>296</v>
      </c>
      <c r="C148" s="17" t="s">
        <v>297</v>
      </c>
      <c r="D148" s="27">
        <v>29.75</v>
      </c>
      <c r="E148" s="371">
        <v>0</v>
      </c>
      <c r="F148" s="380">
        <v>0</v>
      </c>
      <c r="G148" s="380">
        <v>0</v>
      </c>
      <c r="H148" s="374">
        <v>0</v>
      </c>
      <c r="I148" s="27">
        <v>0</v>
      </c>
      <c r="J148" s="380">
        <v>0</v>
      </c>
      <c r="K148" s="400" t="s">
        <v>1367</v>
      </c>
      <c r="L148" s="27">
        <v>0</v>
      </c>
      <c r="M148" s="380">
        <v>0</v>
      </c>
      <c r="N148" s="400" t="s">
        <v>1367</v>
      </c>
      <c r="O148" s="27">
        <v>0</v>
      </c>
      <c r="P148" s="380">
        <v>0</v>
      </c>
      <c r="Q148" s="400" t="s">
        <v>1367</v>
      </c>
      <c r="R148" s="27">
        <v>0</v>
      </c>
      <c r="S148" s="380">
        <v>0</v>
      </c>
      <c r="T148" s="407" t="s">
        <v>1367</v>
      </c>
      <c r="U148" s="27">
        <v>0</v>
      </c>
      <c r="V148" s="380">
        <v>0</v>
      </c>
      <c r="W148" s="392" t="s">
        <v>1367</v>
      </c>
      <c r="X148" s="27">
        <v>0</v>
      </c>
      <c r="Y148" s="380">
        <v>0</v>
      </c>
      <c r="Z148" s="345" t="s">
        <v>1367</v>
      </c>
    </row>
    <row r="149" spans="1:26" x14ac:dyDescent="0.45">
      <c r="A149" s="19" t="s">
        <v>1365</v>
      </c>
      <c r="B149" s="23" t="s">
        <v>298</v>
      </c>
      <c r="C149" s="17" t="s">
        <v>299</v>
      </c>
      <c r="D149" s="27">
        <v>22.700000000000003</v>
      </c>
      <c r="E149" s="371">
        <v>0</v>
      </c>
      <c r="F149" s="380">
        <v>0</v>
      </c>
      <c r="G149" s="380">
        <v>0</v>
      </c>
      <c r="H149" s="374">
        <v>0</v>
      </c>
      <c r="I149" s="27">
        <v>0</v>
      </c>
      <c r="J149" s="380">
        <v>0</v>
      </c>
      <c r="K149" s="400" t="s">
        <v>1367</v>
      </c>
      <c r="L149" s="27">
        <v>0</v>
      </c>
      <c r="M149" s="380">
        <v>0</v>
      </c>
      <c r="N149" s="400" t="s">
        <v>1367</v>
      </c>
      <c r="O149" s="27">
        <v>0</v>
      </c>
      <c r="P149" s="380">
        <v>0</v>
      </c>
      <c r="Q149" s="400" t="s">
        <v>1367</v>
      </c>
      <c r="R149" s="27">
        <v>0</v>
      </c>
      <c r="S149" s="380">
        <v>0</v>
      </c>
      <c r="T149" s="407" t="s">
        <v>1367</v>
      </c>
      <c r="U149" s="27">
        <v>0</v>
      </c>
      <c r="V149" s="380">
        <v>0</v>
      </c>
      <c r="W149" s="392" t="s">
        <v>1367</v>
      </c>
      <c r="X149" s="27">
        <v>0</v>
      </c>
      <c r="Y149" s="380">
        <v>0</v>
      </c>
      <c r="Z149" s="345" t="s">
        <v>1367</v>
      </c>
    </row>
    <row r="150" spans="1:26" x14ac:dyDescent="0.45">
      <c r="A150" s="19" t="s">
        <v>1365</v>
      </c>
      <c r="B150" s="23" t="s">
        <v>122</v>
      </c>
      <c r="C150" s="17" t="s">
        <v>300</v>
      </c>
      <c r="D150" s="27">
        <v>15.55</v>
      </c>
      <c r="E150" s="371">
        <v>0</v>
      </c>
      <c r="F150" s="380">
        <v>3</v>
      </c>
      <c r="G150" s="380">
        <v>0</v>
      </c>
      <c r="H150" s="374">
        <v>3</v>
      </c>
      <c r="I150" s="27">
        <v>0</v>
      </c>
      <c r="J150" s="380">
        <v>0</v>
      </c>
      <c r="K150" s="400" t="s">
        <v>1367</v>
      </c>
      <c r="L150" s="27">
        <v>0</v>
      </c>
      <c r="M150" s="380">
        <v>0</v>
      </c>
      <c r="N150" s="400" t="s">
        <v>1367</v>
      </c>
      <c r="O150" s="27">
        <v>0</v>
      </c>
      <c r="P150" s="380">
        <v>6</v>
      </c>
      <c r="Q150" s="400">
        <v>0</v>
      </c>
      <c r="R150" s="27">
        <v>0</v>
      </c>
      <c r="S150" s="380">
        <v>6</v>
      </c>
      <c r="T150" s="407">
        <v>0</v>
      </c>
      <c r="U150" s="27">
        <v>0</v>
      </c>
      <c r="V150" s="380">
        <v>0</v>
      </c>
      <c r="W150" s="392" t="s">
        <v>1367</v>
      </c>
      <c r="X150" s="27">
        <v>0</v>
      </c>
      <c r="Y150" s="380">
        <v>0</v>
      </c>
      <c r="Z150" s="345" t="s">
        <v>1367</v>
      </c>
    </row>
    <row r="151" spans="1:26" x14ac:dyDescent="0.45">
      <c r="A151" s="19" t="s">
        <v>1365</v>
      </c>
      <c r="B151" s="23" t="s">
        <v>301</v>
      </c>
      <c r="C151" s="17" t="s">
        <v>302</v>
      </c>
      <c r="D151" s="27">
        <v>80</v>
      </c>
      <c r="E151" s="371">
        <v>0</v>
      </c>
      <c r="F151" s="380">
        <v>2</v>
      </c>
      <c r="G151" s="380">
        <v>4</v>
      </c>
      <c r="H151" s="374">
        <v>0</v>
      </c>
      <c r="I151" s="27">
        <v>0</v>
      </c>
      <c r="J151" s="380">
        <v>0</v>
      </c>
      <c r="K151" s="400" t="s">
        <v>1367</v>
      </c>
      <c r="L151" s="27">
        <v>0</v>
      </c>
      <c r="M151" s="380">
        <v>0</v>
      </c>
      <c r="N151" s="400" t="s">
        <v>1367</v>
      </c>
      <c r="O151" s="27">
        <v>0</v>
      </c>
      <c r="P151" s="380">
        <v>2</v>
      </c>
      <c r="Q151" s="400">
        <v>0</v>
      </c>
      <c r="R151" s="27">
        <v>0</v>
      </c>
      <c r="S151" s="380">
        <v>2</v>
      </c>
      <c r="T151" s="407">
        <v>0</v>
      </c>
      <c r="U151" s="27">
        <v>0</v>
      </c>
      <c r="V151" s="380">
        <v>4</v>
      </c>
      <c r="W151" s="392">
        <v>0</v>
      </c>
      <c r="X151" s="27">
        <v>0</v>
      </c>
      <c r="Y151" s="380">
        <v>4</v>
      </c>
      <c r="Z151" s="345">
        <v>0</v>
      </c>
    </row>
    <row r="152" spans="1:26" x14ac:dyDescent="0.45">
      <c r="A152" s="19" t="s">
        <v>1365</v>
      </c>
      <c r="B152" s="23" t="s">
        <v>303</v>
      </c>
      <c r="C152" s="17" t="s">
        <v>304</v>
      </c>
      <c r="D152" s="27">
        <v>62.050000000000004</v>
      </c>
      <c r="E152" s="371">
        <v>0</v>
      </c>
      <c r="F152" s="380">
        <v>6</v>
      </c>
      <c r="G152" s="380">
        <v>2</v>
      </c>
      <c r="H152" s="374">
        <v>8</v>
      </c>
      <c r="I152" s="27">
        <v>0</v>
      </c>
      <c r="J152" s="380">
        <v>0</v>
      </c>
      <c r="K152" s="400" t="s">
        <v>1367</v>
      </c>
      <c r="L152" s="27">
        <v>0</v>
      </c>
      <c r="M152" s="380">
        <v>0</v>
      </c>
      <c r="N152" s="400" t="s">
        <v>1367</v>
      </c>
      <c r="O152" s="27">
        <v>0</v>
      </c>
      <c r="P152" s="380">
        <v>10</v>
      </c>
      <c r="Q152" s="400">
        <v>0</v>
      </c>
      <c r="R152" s="27">
        <v>0</v>
      </c>
      <c r="S152" s="380">
        <v>10</v>
      </c>
      <c r="T152" s="407">
        <v>0</v>
      </c>
      <c r="U152" s="27">
        <v>0</v>
      </c>
      <c r="V152" s="380">
        <v>2</v>
      </c>
      <c r="W152" s="392">
        <v>0</v>
      </c>
      <c r="X152" s="27">
        <v>0</v>
      </c>
      <c r="Y152" s="380">
        <v>2</v>
      </c>
      <c r="Z152" s="345">
        <v>0</v>
      </c>
    </row>
    <row r="153" spans="1:26" x14ac:dyDescent="0.45">
      <c r="A153" s="19" t="s">
        <v>1365</v>
      </c>
      <c r="B153" s="23" t="s">
        <v>305</v>
      </c>
      <c r="C153" s="17" t="s">
        <v>306</v>
      </c>
      <c r="D153" s="27">
        <v>14.25</v>
      </c>
      <c r="E153" s="371">
        <v>0</v>
      </c>
      <c r="F153" s="380">
        <v>0</v>
      </c>
      <c r="G153" s="380">
        <v>0</v>
      </c>
      <c r="H153" s="374">
        <v>0</v>
      </c>
      <c r="I153" s="27">
        <v>0</v>
      </c>
      <c r="J153" s="380">
        <v>0</v>
      </c>
      <c r="K153" s="400" t="s">
        <v>1367</v>
      </c>
      <c r="L153" s="27">
        <v>0</v>
      </c>
      <c r="M153" s="380">
        <v>0</v>
      </c>
      <c r="N153" s="400" t="s">
        <v>1367</v>
      </c>
      <c r="O153" s="27">
        <v>0</v>
      </c>
      <c r="P153" s="380">
        <v>0</v>
      </c>
      <c r="Q153" s="400" t="s">
        <v>1367</v>
      </c>
      <c r="R153" s="27">
        <v>0</v>
      </c>
      <c r="S153" s="380">
        <v>0</v>
      </c>
      <c r="T153" s="407" t="s">
        <v>1367</v>
      </c>
      <c r="U153" s="27">
        <v>0</v>
      </c>
      <c r="V153" s="380">
        <v>0</v>
      </c>
      <c r="W153" s="392" t="s">
        <v>1367</v>
      </c>
      <c r="X153" s="27">
        <v>0</v>
      </c>
      <c r="Y153" s="380">
        <v>0</v>
      </c>
      <c r="Z153" s="345" t="s">
        <v>1367</v>
      </c>
    </row>
    <row r="154" spans="1:26" x14ac:dyDescent="0.45">
      <c r="A154" s="19" t="s">
        <v>1365</v>
      </c>
      <c r="B154" s="23" t="s">
        <v>307</v>
      </c>
      <c r="C154" s="17" t="s">
        <v>308</v>
      </c>
      <c r="D154" s="27">
        <v>47.1</v>
      </c>
      <c r="E154" s="371">
        <v>0</v>
      </c>
      <c r="F154" s="380">
        <v>3</v>
      </c>
      <c r="G154" s="380">
        <v>0</v>
      </c>
      <c r="H154" s="374">
        <v>0</v>
      </c>
      <c r="I154" s="27">
        <v>0</v>
      </c>
      <c r="J154" s="380">
        <v>0</v>
      </c>
      <c r="K154" s="400" t="s">
        <v>1367</v>
      </c>
      <c r="L154" s="27">
        <v>0</v>
      </c>
      <c r="M154" s="380">
        <v>0</v>
      </c>
      <c r="N154" s="400" t="s">
        <v>1367</v>
      </c>
      <c r="O154" s="27">
        <v>0</v>
      </c>
      <c r="P154" s="380">
        <v>3</v>
      </c>
      <c r="Q154" s="400">
        <v>0</v>
      </c>
      <c r="R154" s="27">
        <v>0</v>
      </c>
      <c r="S154" s="380">
        <v>3</v>
      </c>
      <c r="T154" s="407">
        <v>0</v>
      </c>
      <c r="U154" s="27">
        <v>0</v>
      </c>
      <c r="V154" s="380">
        <v>0</v>
      </c>
      <c r="W154" s="392" t="s">
        <v>1367</v>
      </c>
      <c r="X154" s="27">
        <v>0</v>
      </c>
      <c r="Y154" s="380">
        <v>0</v>
      </c>
      <c r="Z154" s="345" t="s">
        <v>1367</v>
      </c>
    </row>
    <row r="155" spans="1:26" x14ac:dyDescent="0.45">
      <c r="A155" s="19" t="s">
        <v>1363</v>
      </c>
      <c r="B155" s="25" t="s">
        <v>843</v>
      </c>
      <c r="C155" s="17"/>
      <c r="D155" s="85">
        <v>184</v>
      </c>
      <c r="E155" s="370">
        <v>0</v>
      </c>
      <c r="F155" s="379">
        <v>1</v>
      </c>
      <c r="G155" s="379">
        <v>6</v>
      </c>
      <c r="H155" s="373">
        <v>1</v>
      </c>
      <c r="I155" s="85">
        <v>0</v>
      </c>
      <c r="J155" s="379">
        <v>0</v>
      </c>
      <c r="K155" s="399" t="s">
        <v>1367</v>
      </c>
      <c r="L155" s="85">
        <v>0</v>
      </c>
      <c r="M155" s="379">
        <v>0</v>
      </c>
      <c r="N155" s="399" t="s">
        <v>1367</v>
      </c>
      <c r="O155" s="85">
        <v>0</v>
      </c>
      <c r="P155" s="379">
        <v>2</v>
      </c>
      <c r="Q155" s="399">
        <v>0</v>
      </c>
      <c r="R155" s="85">
        <v>0</v>
      </c>
      <c r="S155" s="379">
        <v>2</v>
      </c>
      <c r="T155" s="406">
        <v>0</v>
      </c>
      <c r="U155" s="85">
        <v>0</v>
      </c>
      <c r="V155" s="379">
        <v>6</v>
      </c>
      <c r="W155" s="391">
        <v>0</v>
      </c>
      <c r="X155" s="85">
        <v>0</v>
      </c>
      <c r="Y155" s="379">
        <v>6</v>
      </c>
      <c r="Z155" s="353">
        <v>0</v>
      </c>
    </row>
    <row r="156" spans="1:26" x14ac:dyDescent="0.45">
      <c r="A156" s="19" t="s">
        <v>1365</v>
      </c>
      <c r="B156" s="23" t="s">
        <v>310</v>
      </c>
      <c r="C156" s="17" t="s">
        <v>311</v>
      </c>
      <c r="D156" s="27">
        <v>26.75</v>
      </c>
      <c r="E156" s="371">
        <v>0</v>
      </c>
      <c r="F156" s="380">
        <v>0</v>
      </c>
      <c r="G156" s="380">
        <v>0</v>
      </c>
      <c r="H156" s="374">
        <v>0</v>
      </c>
      <c r="I156" s="27">
        <v>0</v>
      </c>
      <c r="J156" s="380">
        <v>0</v>
      </c>
      <c r="K156" s="400" t="s">
        <v>1367</v>
      </c>
      <c r="L156" s="27">
        <v>0</v>
      </c>
      <c r="M156" s="380">
        <v>0</v>
      </c>
      <c r="N156" s="400" t="s">
        <v>1367</v>
      </c>
      <c r="O156" s="27">
        <v>0</v>
      </c>
      <c r="P156" s="380">
        <v>0</v>
      </c>
      <c r="Q156" s="400" t="s">
        <v>1367</v>
      </c>
      <c r="R156" s="27">
        <v>0</v>
      </c>
      <c r="S156" s="380">
        <v>0</v>
      </c>
      <c r="T156" s="407" t="s">
        <v>1367</v>
      </c>
      <c r="U156" s="27">
        <v>0</v>
      </c>
      <c r="V156" s="380">
        <v>0</v>
      </c>
      <c r="W156" s="392" t="s">
        <v>1367</v>
      </c>
      <c r="X156" s="27">
        <v>0</v>
      </c>
      <c r="Y156" s="380">
        <v>0</v>
      </c>
      <c r="Z156" s="345" t="s">
        <v>1367</v>
      </c>
    </row>
    <row r="157" spans="1:26" x14ac:dyDescent="0.45">
      <c r="A157" s="19" t="s">
        <v>1365</v>
      </c>
      <c r="B157" s="23" t="s">
        <v>312</v>
      </c>
      <c r="C157" s="17" t="s">
        <v>313</v>
      </c>
      <c r="D157" s="27">
        <v>45.35</v>
      </c>
      <c r="E157" s="371">
        <v>0</v>
      </c>
      <c r="F157" s="380">
        <v>0</v>
      </c>
      <c r="G157" s="380">
        <v>0</v>
      </c>
      <c r="H157" s="374">
        <v>0</v>
      </c>
      <c r="I157" s="27">
        <v>0</v>
      </c>
      <c r="J157" s="380">
        <v>0</v>
      </c>
      <c r="K157" s="400" t="s">
        <v>1367</v>
      </c>
      <c r="L157" s="27">
        <v>0</v>
      </c>
      <c r="M157" s="380">
        <v>0</v>
      </c>
      <c r="N157" s="400" t="s">
        <v>1367</v>
      </c>
      <c r="O157" s="27">
        <v>0</v>
      </c>
      <c r="P157" s="380">
        <v>0</v>
      </c>
      <c r="Q157" s="400" t="s">
        <v>1367</v>
      </c>
      <c r="R157" s="27">
        <v>0</v>
      </c>
      <c r="S157" s="380">
        <v>0</v>
      </c>
      <c r="T157" s="407" t="s">
        <v>1367</v>
      </c>
      <c r="U157" s="27">
        <v>0</v>
      </c>
      <c r="V157" s="380">
        <v>0</v>
      </c>
      <c r="W157" s="392" t="s">
        <v>1367</v>
      </c>
      <c r="X157" s="27">
        <v>0</v>
      </c>
      <c r="Y157" s="380">
        <v>0</v>
      </c>
      <c r="Z157" s="345" t="s">
        <v>1367</v>
      </c>
    </row>
    <row r="158" spans="1:26" x14ac:dyDescent="0.45">
      <c r="A158" s="19" t="s">
        <v>1365</v>
      </c>
      <c r="B158" s="23" t="s">
        <v>314</v>
      </c>
      <c r="C158" s="17" t="s">
        <v>315</v>
      </c>
      <c r="D158" s="27">
        <v>49.800000000000004</v>
      </c>
      <c r="E158" s="371">
        <v>0</v>
      </c>
      <c r="F158" s="380">
        <v>1</v>
      </c>
      <c r="G158" s="380">
        <v>6</v>
      </c>
      <c r="H158" s="374">
        <v>0</v>
      </c>
      <c r="I158" s="27">
        <v>0</v>
      </c>
      <c r="J158" s="380">
        <v>0</v>
      </c>
      <c r="K158" s="400" t="s">
        <v>1367</v>
      </c>
      <c r="L158" s="27">
        <v>0</v>
      </c>
      <c r="M158" s="380">
        <v>0</v>
      </c>
      <c r="N158" s="400" t="s">
        <v>1367</v>
      </c>
      <c r="O158" s="27">
        <v>0</v>
      </c>
      <c r="P158" s="380">
        <v>1</v>
      </c>
      <c r="Q158" s="400">
        <v>0</v>
      </c>
      <c r="R158" s="27">
        <v>0</v>
      </c>
      <c r="S158" s="380">
        <v>1</v>
      </c>
      <c r="T158" s="407">
        <v>0</v>
      </c>
      <c r="U158" s="27">
        <v>0</v>
      </c>
      <c r="V158" s="380">
        <v>6</v>
      </c>
      <c r="W158" s="392">
        <v>0</v>
      </c>
      <c r="X158" s="27">
        <v>0</v>
      </c>
      <c r="Y158" s="380">
        <v>6</v>
      </c>
      <c r="Z158" s="345">
        <v>0</v>
      </c>
    </row>
    <row r="159" spans="1:26" x14ac:dyDescent="0.45">
      <c r="A159" s="19" t="s">
        <v>1365</v>
      </c>
      <c r="B159" s="23" t="s">
        <v>316</v>
      </c>
      <c r="C159" s="17" t="s">
        <v>317</v>
      </c>
      <c r="D159" s="27">
        <v>12.4</v>
      </c>
      <c r="E159" s="371">
        <v>0</v>
      </c>
      <c r="F159" s="380">
        <v>0</v>
      </c>
      <c r="G159" s="380">
        <v>0</v>
      </c>
      <c r="H159" s="374">
        <v>0</v>
      </c>
      <c r="I159" s="27">
        <v>0</v>
      </c>
      <c r="J159" s="380">
        <v>0</v>
      </c>
      <c r="K159" s="400" t="s">
        <v>1367</v>
      </c>
      <c r="L159" s="27">
        <v>0</v>
      </c>
      <c r="M159" s="380">
        <v>0</v>
      </c>
      <c r="N159" s="400" t="s">
        <v>1367</v>
      </c>
      <c r="O159" s="27">
        <v>0</v>
      </c>
      <c r="P159" s="380">
        <v>0</v>
      </c>
      <c r="Q159" s="400" t="s">
        <v>1367</v>
      </c>
      <c r="R159" s="27">
        <v>0</v>
      </c>
      <c r="S159" s="380">
        <v>0</v>
      </c>
      <c r="T159" s="407" t="s">
        <v>1367</v>
      </c>
      <c r="U159" s="27">
        <v>0</v>
      </c>
      <c r="V159" s="380">
        <v>0</v>
      </c>
      <c r="W159" s="392" t="s">
        <v>1367</v>
      </c>
      <c r="X159" s="27">
        <v>0</v>
      </c>
      <c r="Y159" s="380">
        <v>0</v>
      </c>
      <c r="Z159" s="345" t="s">
        <v>1367</v>
      </c>
    </row>
    <row r="160" spans="1:26" x14ac:dyDescent="0.45">
      <c r="A160" s="19" t="s">
        <v>1365</v>
      </c>
      <c r="B160" s="23" t="s">
        <v>318</v>
      </c>
      <c r="C160" s="17" t="s">
        <v>319</v>
      </c>
      <c r="D160" s="27">
        <v>23.5</v>
      </c>
      <c r="E160" s="371">
        <v>0</v>
      </c>
      <c r="F160" s="380">
        <v>0</v>
      </c>
      <c r="G160" s="380">
        <v>0</v>
      </c>
      <c r="H160" s="374">
        <v>1</v>
      </c>
      <c r="I160" s="27">
        <v>0</v>
      </c>
      <c r="J160" s="380">
        <v>0</v>
      </c>
      <c r="K160" s="400" t="s">
        <v>1367</v>
      </c>
      <c r="L160" s="27">
        <v>0</v>
      </c>
      <c r="M160" s="380">
        <v>0</v>
      </c>
      <c r="N160" s="400" t="s">
        <v>1367</v>
      </c>
      <c r="O160" s="27">
        <v>0</v>
      </c>
      <c r="P160" s="380">
        <v>1</v>
      </c>
      <c r="Q160" s="400">
        <v>0</v>
      </c>
      <c r="R160" s="27">
        <v>0</v>
      </c>
      <c r="S160" s="380">
        <v>1</v>
      </c>
      <c r="T160" s="407">
        <v>0</v>
      </c>
      <c r="U160" s="27">
        <v>0</v>
      </c>
      <c r="V160" s="380">
        <v>0</v>
      </c>
      <c r="W160" s="392" t="s">
        <v>1367</v>
      </c>
      <c r="X160" s="27">
        <v>0</v>
      </c>
      <c r="Y160" s="380">
        <v>0</v>
      </c>
      <c r="Z160" s="345" t="s">
        <v>1367</v>
      </c>
    </row>
    <row r="161" spans="1:26" x14ac:dyDescent="0.45">
      <c r="A161" s="19" t="s">
        <v>1365</v>
      </c>
      <c r="B161" s="23" t="s">
        <v>320</v>
      </c>
      <c r="C161" s="17" t="s">
        <v>321</v>
      </c>
      <c r="D161" s="27">
        <v>26.200000000000003</v>
      </c>
      <c r="E161" s="371">
        <v>0</v>
      </c>
      <c r="F161" s="380">
        <v>0</v>
      </c>
      <c r="G161" s="380">
        <v>0</v>
      </c>
      <c r="H161" s="374">
        <v>0</v>
      </c>
      <c r="I161" s="27">
        <v>0</v>
      </c>
      <c r="J161" s="380">
        <v>0</v>
      </c>
      <c r="K161" s="400" t="s">
        <v>1367</v>
      </c>
      <c r="L161" s="27">
        <v>0</v>
      </c>
      <c r="M161" s="380">
        <v>0</v>
      </c>
      <c r="N161" s="400" t="s">
        <v>1367</v>
      </c>
      <c r="O161" s="27">
        <v>0</v>
      </c>
      <c r="P161" s="380">
        <v>0</v>
      </c>
      <c r="Q161" s="400" t="s">
        <v>1367</v>
      </c>
      <c r="R161" s="27">
        <v>0</v>
      </c>
      <c r="S161" s="380">
        <v>0</v>
      </c>
      <c r="T161" s="407" t="s">
        <v>1367</v>
      </c>
      <c r="U161" s="27">
        <v>0</v>
      </c>
      <c r="V161" s="380">
        <v>0</v>
      </c>
      <c r="W161" s="392" t="s">
        <v>1367</v>
      </c>
      <c r="X161" s="27">
        <v>0</v>
      </c>
      <c r="Y161" s="380">
        <v>0</v>
      </c>
      <c r="Z161" s="345" t="s">
        <v>1367</v>
      </c>
    </row>
    <row r="162" spans="1:26" x14ac:dyDescent="0.45">
      <c r="A162" s="19" t="s">
        <v>1363</v>
      </c>
      <c r="B162" s="25" t="s">
        <v>844</v>
      </c>
      <c r="C162" s="17"/>
      <c r="D162" s="85">
        <v>116.35000000000001</v>
      </c>
      <c r="E162" s="370">
        <v>0</v>
      </c>
      <c r="F162" s="379">
        <v>3</v>
      </c>
      <c r="G162" s="379">
        <v>6</v>
      </c>
      <c r="H162" s="373">
        <v>3</v>
      </c>
      <c r="I162" s="85">
        <v>0</v>
      </c>
      <c r="J162" s="379">
        <v>0</v>
      </c>
      <c r="K162" s="399" t="s">
        <v>1367</v>
      </c>
      <c r="L162" s="85">
        <v>0</v>
      </c>
      <c r="M162" s="379">
        <v>0</v>
      </c>
      <c r="N162" s="399" t="s">
        <v>1367</v>
      </c>
      <c r="O162" s="85">
        <v>0</v>
      </c>
      <c r="P162" s="379">
        <v>6</v>
      </c>
      <c r="Q162" s="399">
        <v>0</v>
      </c>
      <c r="R162" s="85">
        <v>0</v>
      </c>
      <c r="S162" s="379">
        <v>6</v>
      </c>
      <c r="T162" s="406">
        <v>0</v>
      </c>
      <c r="U162" s="85">
        <v>1</v>
      </c>
      <c r="V162" s="379">
        <v>6</v>
      </c>
      <c r="W162" s="391">
        <v>0.16669999999999999</v>
      </c>
      <c r="X162" s="85">
        <v>0</v>
      </c>
      <c r="Y162" s="379">
        <v>6</v>
      </c>
      <c r="Z162" s="353">
        <v>0</v>
      </c>
    </row>
    <row r="163" spans="1:26" x14ac:dyDescent="0.45">
      <c r="A163" s="19" t="s">
        <v>1365</v>
      </c>
      <c r="B163" s="23" t="s">
        <v>323</v>
      </c>
      <c r="C163" s="17" t="s">
        <v>324</v>
      </c>
      <c r="D163" s="27">
        <v>24.25</v>
      </c>
      <c r="E163" s="371">
        <v>0</v>
      </c>
      <c r="F163" s="380">
        <v>0</v>
      </c>
      <c r="G163" s="380">
        <v>1</v>
      </c>
      <c r="H163" s="374">
        <v>0</v>
      </c>
      <c r="I163" s="27">
        <v>0</v>
      </c>
      <c r="J163" s="380">
        <v>0</v>
      </c>
      <c r="K163" s="400" t="s">
        <v>1367</v>
      </c>
      <c r="L163" s="27">
        <v>0</v>
      </c>
      <c r="M163" s="380">
        <v>0</v>
      </c>
      <c r="N163" s="400" t="s">
        <v>1367</v>
      </c>
      <c r="O163" s="27">
        <v>0</v>
      </c>
      <c r="P163" s="380">
        <v>0</v>
      </c>
      <c r="Q163" s="400" t="s">
        <v>1367</v>
      </c>
      <c r="R163" s="27">
        <v>0</v>
      </c>
      <c r="S163" s="380">
        <v>0</v>
      </c>
      <c r="T163" s="407" t="s">
        <v>1367</v>
      </c>
      <c r="U163" s="27">
        <v>0</v>
      </c>
      <c r="V163" s="380">
        <v>1</v>
      </c>
      <c r="W163" s="392">
        <v>0</v>
      </c>
      <c r="X163" s="27">
        <v>0</v>
      </c>
      <c r="Y163" s="380">
        <v>1</v>
      </c>
      <c r="Z163" s="345">
        <v>0</v>
      </c>
    </row>
    <row r="164" spans="1:26" x14ac:dyDescent="0.45">
      <c r="A164" s="19" t="s">
        <v>1365</v>
      </c>
      <c r="B164" s="23" t="s">
        <v>325</v>
      </c>
      <c r="C164" s="17" t="s">
        <v>326</v>
      </c>
      <c r="D164" s="27">
        <v>20.6</v>
      </c>
      <c r="E164" s="371">
        <v>0</v>
      </c>
      <c r="F164" s="380">
        <v>0</v>
      </c>
      <c r="G164" s="380">
        <v>0</v>
      </c>
      <c r="H164" s="374">
        <v>2</v>
      </c>
      <c r="I164" s="27">
        <v>0</v>
      </c>
      <c r="J164" s="380">
        <v>0</v>
      </c>
      <c r="K164" s="400" t="s">
        <v>1367</v>
      </c>
      <c r="L164" s="27">
        <v>0</v>
      </c>
      <c r="M164" s="380">
        <v>0</v>
      </c>
      <c r="N164" s="400" t="s">
        <v>1367</v>
      </c>
      <c r="O164" s="27">
        <v>0</v>
      </c>
      <c r="P164" s="380">
        <v>2</v>
      </c>
      <c r="Q164" s="400">
        <v>0</v>
      </c>
      <c r="R164" s="27">
        <v>0</v>
      </c>
      <c r="S164" s="380">
        <v>2</v>
      </c>
      <c r="T164" s="407">
        <v>0</v>
      </c>
      <c r="U164" s="27">
        <v>0</v>
      </c>
      <c r="V164" s="380">
        <v>0</v>
      </c>
      <c r="W164" s="392" t="s">
        <v>1367</v>
      </c>
      <c r="X164" s="27">
        <v>0</v>
      </c>
      <c r="Y164" s="380">
        <v>0</v>
      </c>
      <c r="Z164" s="345" t="s">
        <v>1367</v>
      </c>
    </row>
    <row r="165" spans="1:26" x14ac:dyDescent="0.45">
      <c r="A165" s="19" t="s">
        <v>1365</v>
      </c>
      <c r="B165" s="23" t="s">
        <v>327</v>
      </c>
      <c r="C165" s="17" t="s">
        <v>328</v>
      </c>
      <c r="D165" s="27">
        <v>26.700000000000003</v>
      </c>
      <c r="E165" s="371">
        <v>0</v>
      </c>
      <c r="F165" s="380">
        <v>1</v>
      </c>
      <c r="G165" s="380">
        <v>1</v>
      </c>
      <c r="H165" s="374">
        <v>1</v>
      </c>
      <c r="I165" s="27">
        <v>0</v>
      </c>
      <c r="J165" s="380">
        <v>0</v>
      </c>
      <c r="K165" s="400" t="s">
        <v>1367</v>
      </c>
      <c r="L165" s="27">
        <v>0</v>
      </c>
      <c r="M165" s="380">
        <v>0</v>
      </c>
      <c r="N165" s="400" t="s">
        <v>1367</v>
      </c>
      <c r="O165" s="27">
        <v>0</v>
      </c>
      <c r="P165" s="380">
        <v>2</v>
      </c>
      <c r="Q165" s="400">
        <v>0</v>
      </c>
      <c r="R165" s="27">
        <v>0</v>
      </c>
      <c r="S165" s="380">
        <v>2</v>
      </c>
      <c r="T165" s="407">
        <v>0</v>
      </c>
      <c r="U165" s="27">
        <v>1</v>
      </c>
      <c r="V165" s="380">
        <v>1</v>
      </c>
      <c r="W165" s="392">
        <v>1</v>
      </c>
      <c r="X165" s="27">
        <v>0</v>
      </c>
      <c r="Y165" s="380">
        <v>1</v>
      </c>
      <c r="Z165" s="345">
        <v>0</v>
      </c>
    </row>
    <row r="166" spans="1:26" x14ac:dyDescent="0.45">
      <c r="A166" s="19" t="s">
        <v>1365</v>
      </c>
      <c r="B166" s="23" t="s">
        <v>329</v>
      </c>
      <c r="C166" s="17" t="s">
        <v>330</v>
      </c>
      <c r="D166" s="27">
        <v>16.75</v>
      </c>
      <c r="E166" s="371">
        <v>0</v>
      </c>
      <c r="F166" s="380">
        <v>0</v>
      </c>
      <c r="G166" s="380">
        <v>0</v>
      </c>
      <c r="H166" s="374">
        <v>0</v>
      </c>
      <c r="I166" s="27">
        <v>0</v>
      </c>
      <c r="J166" s="380">
        <v>0</v>
      </c>
      <c r="K166" s="400" t="s">
        <v>1367</v>
      </c>
      <c r="L166" s="27">
        <v>0</v>
      </c>
      <c r="M166" s="380">
        <v>0</v>
      </c>
      <c r="N166" s="400" t="s">
        <v>1367</v>
      </c>
      <c r="O166" s="27">
        <v>0</v>
      </c>
      <c r="P166" s="380">
        <v>0</v>
      </c>
      <c r="Q166" s="400" t="s">
        <v>1367</v>
      </c>
      <c r="R166" s="27">
        <v>0</v>
      </c>
      <c r="S166" s="380">
        <v>0</v>
      </c>
      <c r="T166" s="407" t="s">
        <v>1367</v>
      </c>
      <c r="U166" s="27">
        <v>0</v>
      </c>
      <c r="V166" s="380">
        <v>0</v>
      </c>
      <c r="W166" s="392" t="s">
        <v>1367</v>
      </c>
      <c r="X166" s="27">
        <v>0</v>
      </c>
      <c r="Y166" s="380">
        <v>0</v>
      </c>
      <c r="Z166" s="345" t="s">
        <v>1367</v>
      </c>
    </row>
    <row r="167" spans="1:26" x14ac:dyDescent="0.45">
      <c r="A167" s="19" t="s">
        <v>1365</v>
      </c>
      <c r="B167" s="23" t="s">
        <v>331</v>
      </c>
      <c r="C167" s="17" t="s">
        <v>332</v>
      </c>
      <c r="D167" s="27">
        <v>28.05</v>
      </c>
      <c r="E167" s="371">
        <v>0</v>
      </c>
      <c r="F167" s="380">
        <v>2</v>
      </c>
      <c r="G167" s="380">
        <v>4</v>
      </c>
      <c r="H167" s="374">
        <v>0</v>
      </c>
      <c r="I167" s="27">
        <v>0</v>
      </c>
      <c r="J167" s="380">
        <v>0</v>
      </c>
      <c r="K167" s="400" t="s">
        <v>1367</v>
      </c>
      <c r="L167" s="27">
        <v>0</v>
      </c>
      <c r="M167" s="380">
        <v>0</v>
      </c>
      <c r="N167" s="400" t="s">
        <v>1367</v>
      </c>
      <c r="O167" s="27">
        <v>0</v>
      </c>
      <c r="P167" s="380">
        <v>2</v>
      </c>
      <c r="Q167" s="400">
        <v>0</v>
      </c>
      <c r="R167" s="27">
        <v>0</v>
      </c>
      <c r="S167" s="380">
        <v>2</v>
      </c>
      <c r="T167" s="407">
        <v>0</v>
      </c>
      <c r="U167" s="27">
        <v>0</v>
      </c>
      <c r="V167" s="380">
        <v>4</v>
      </c>
      <c r="W167" s="392">
        <v>0</v>
      </c>
      <c r="X167" s="27">
        <v>0</v>
      </c>
      <c r="Y167" s="380">
        <v>4</v>
      </c>
      <c r="Z167" s="345">
        <v>0</v>
      </c>
    </row>
    <row r="168" spans="1:26" x14ac:dyDescent="0.45">
      <c r="A168" s="19" t="s">
        <v>1363</v>
      </c>
      <c r="B168" s="25" t="s">
        <v>845</v>
      </c>
      <c r="C168" s="17"/>
      <c r="D168" s="85">
        <v>328.65000000000003</v>
      </c>
      <c r="E168" s="370">
        <v>0</v>
      </c>
      <c r="F168" s="379">
        <v>5</v>
      </c>
      <c r="G168" s="379">
        <v>0</v>
      </c>
      <c r="H168" s="373">
        <v>0</v>
      </c>
      <c r="I168" s="85">
        <v>0</v>
      </c>
      <c r="J168" s="379">
        <v>0</v>
      </c>
      <c r="K168" s="399" t="s">
        <v>1367</v>
      </c>
      <c r="L168" s="85">
        <v>0</v>
      </c>
      <c r="M168" s="379">
        <v>0</v>
      </c>
      <c r="N168" s="399" t="s">
        <v>1367</v>
      </c>
      <c r="O168" s="85">
        <v>0</v>
      </c>
      <c r="P168" s="379">
        <v>5</v>
      </c>
      <c r="Q168" s="399">
        <v>0</v>
      </c>
      <c r="R168" s="85">
        <v>1</v>
      </c>
      <c r="S168" s="379">
        <v>5</v>
      </c>
      <c r="T168" s="406">
        <v>0.2</v>
      </c>
      <c r="U168" s="85">
        <v>0</v>
      </c>
      <c r="V168" s="379">
        <v>0</v>
      </c>
      <c r="W168" s="391" t="s">
        <v>1367</v>
      </c>
      <c r="X168" s="85">
        <v>0</v>
      </c>
      <c r="Y168" s="379">
        <v>0</v>
      </c>
      <c r="Z168" s="353" t="s">
        <v>1367</v>
      </c>
    </row>
    <row r="169" spans="1:26" x14ac:dyDescent="0.45">
      <c r="A169" s="19" t="s">
        <v>1365</v>
      </c>
      <c r="B169" s="23" t="s">
        <v>334</v>
      </c>
      <c r="C169" s="17" t="s">
        <v>335</v>
      </c>
      <c r="D169" s="27">
        <v>49.95</v>
      </c>
      <c r="E169" s="371">
        <v>0</v>
      </c>
      <c r="F169" s="380">
        <v>0</v>
      </c>
      <c r="G169" s="380">
        <v>0</v>
      </c>
      <c r="H169" s="374">
        <v>0</v>
      </c>
      <c r="I169" s="27">
        <v>0</v>
      </c>
      <c r="J169" s="380">
        <v>0</v>
      </c>
      <c r="K169" s="400" t="s">
        <v>1367</v>
      </c>
      <c r="L169" s="27">
        <v>0</v>
      </c>
      <c r="M169" s="380">
        <v>0</v>
      </c>
      <c r="N169" s="400" t="s">
        <v>1367</v>
      </c>
      <c r="O169" s="27">
        <v>0</v>
      </c>
      <c r="P169" s="380">
        <v>0</v>
      </c>
      <c r="Q169" s="400" t="s">
        <v>1367</v>
      </c>
      <c r="R169" s="27">
        <v>0</v>
      </c>
      <c r="S169" s="380">
        <v>0</v>
      </c>
      <c r="T169" s="407" t="s">
        <v>1367</v>
      </c>
      <c r="U169" s="27">
        <v>0</v>
      </c>
      <c r="V169" s="380">
        <v>0</v>
      </c>
      <c r="W169" s="392" t="s">
        <v>1367</v>
      </c>
      <c r="X169" s="27">
        <v>0</v>
      </c>
      <c r="Y169" s="380">
        <v>0</v>
      </c>
      <c r="Z169" s="345" t="s">
        <v>1367</v>
      </c>
    </row>
    <row r="170" spans="1:26" x14ac:dyDescent="0.45">
      <c r="A170" s="19" t="s">
        <v>1365</v>
      </c>
      <c r="B170" s="23" t="s">
        <v>336</v>
      </c>
      <c r="C170" s="17" t="s">
        <v>337</v>
      </c>
      <c r="D170" s="27">
        <v>49.300000000000004</v>
      </c>
      <c r="E170" s="371">
        <v>0</v>
      </c>
      <c r="F170" s="380">
        <v>5</v>
      </c>
      <c r="G170" s="380">
        <v>0</v>
      </c>
      <c r="H170" s="374">
        <v>0</v>
      </c>
      <c r="I170" s="27">
        <v>0</v>
      </c>
      <c r="J170" s="380">
        <v>0</v>
      </c>
      <c r="K170" s="400" t="s">
        <v>1367</v>
      </c>
      <c r="L170" s="27">
        <v>0</v>
      </c>
      <c r="M170" s="380">
        <v>0</v>
      </c>
      <c r="N170" s="400" t="s">
        <v>1367</v>
      </c>
      <c r="O170" s="27">
        <v>0</v>
      </c>
      <c r="P170" s="380">
        <v>5</v>
      </c>
      <c r="Q170" s="400">
        <v>0</v>
      </c>
      <c r="R170" s="27">
        <v>1</v>
      </c>
      <c r="S170" s="380">
        <v>5</v>
      </c>
      <c r="T170" s="407">
        <v>0.2</v>
      </c>
      <c r="U170" s="27">
        <v>0</v>
      </c>
      <c r="V170" s="380">
        <v>0</v>
      </c>
      <c r="W170" s="392" t="s">
        <v>1367</v>
      </c>
      <c r="X170" s="27">
        <v>0</v>
      </c>
      <c r="Y170" s="380">
        <v>0</v>
      </c>
      <c r="Z170" s="345" t="s">
        <v>1367</v>
      </c>
    </row>
    <row r="171" spans="1:26" x14ac:dyDescent="0.45">
      <c r="A171" s="19" t="s">
        <v>1365</v>
      </c>
      <c r="B171" s="23" t="s">
        <v>338</v>
      </c>
      <c r="C171" s="17" t="s">
        <v>339</v>
      </c>
      <c r="D171" s="27">
        <v>71.5</v>
      </c>
      <c r="E171" s="371">
        <v>0</v>
      </c>
      <c r="F171" s="380">
        <v>0</v>
      </c>
      <c r="G171" s="380">
        <v>0</v>
      </c>
      <c r="H171" s="374">
        <v>0</v>
      </c>
      <c r="I171" s="27">
        <v>0</v>
      </c>
      <c r="J171" s="380">
        <v>0</v>
      </c>
      <c r="K171" s="400" t="s">
        <v>1367</v>
      </c>
      <c r="L171" s="27">
        <v>0</v>
      </c>
      <c r="M171" s="380">
        <v>0</v>
      </c>
      <c r="N171" s="400" t="s">
        <v>1367</v>
      </c>
      <c r="O171" s="27">
        <v>0</v>
      </c>
      <c r="P171" s="380">
        <v>0</v>
      </c>
      <c r="Q171" s="400" t="s">
        <v>1367</v>
      </c>
      <c r="R171" s="27">
        <v>0</v>
      </c>
      <c r="S171" s="380">
        <v>0</v>
      </c>
      <c r="T171" s="407" t="s">
        <v>1367</v>
      </c>
      <c r="U171" s="27">
        <v>0</v>
      </c>
      <c r="V171" s="380">
        <v>0</v>
      </c>
      <c r="W171" s="392" t="s">
        <v>1367</v>
      </c>
      <c r="X171" s="27">
        <v>0</v>
      </c>
      <c r="Y171" s="380">
        <v>0</v>
      </c>
      <c r="Z171" s="345" t="s">
        <v>1367</v>
      </c>
    </row>
    <row r="172" spans="1:26" x14ac:dyDescent="0.45">
      <c r="A172" s="19" t="s">
        <v>1365</v>
      </c>
      <c r="B172" s="23" t="s">
        <v>340</v>
      </c>
      <c r="C172" s="17" t="s">
        <v>341</v>
      </c>
      <c r="D172" s="27">
        <v>30.05</v>
      </c>
      <c r="E172" s="371">
        <v>0</v>
      </c>
      <c r="F172" s="380">
        <v>0</v>
      </c>
      <c r="G172" s="380">
        <v>0</v>
      </c>
      <c r="H172" s="374">
        <v>0</v>
      </c>
      <c r="I172" s="27">
        <v>0</v>
      </c>
      <c r="J172" s="380">
        <v>0</v>
      </c>
      <c r="K172" s="400" t="s">
        <v>1367</v>
      </c>
      <c r="L172" s="27">
        <v>0</v>
      </c>
      <c r="M172" s="380">
        <v>0</v>
      </c>
      <c r="N172" s="400" t="s">
        <v>1367</v>
      </c>
      <c r="O172" s="27">
        <v>0</v>
      </c>
      <c r="P172" s="380">
        <v>0</v>
      </c>
      <c r="Q172" s="400" t="s">
        <v>1367</v>
      </c>
      <c r="R172" s="27">
        <v>0</v>
      </c>
      <c r="S172" s="380">
        <v>0</v>
      </c>
      <c r="T172" s="407" t="s">
        <v>1367</v>
      </c>
      <c r="U172" s="27">
        <v>0</v>
      </c>
      <c r="V172" s="380">
        <v>0</v>
      </c>
      <c r="W172" s="392" t="s">
        <v>1367</v>
      </c>
      <c r="X172" s="27">
        <v>0</v>
      </c>
      <c r="Y172" s="380">
        <v>0</v>
      </c>
      <c r="Z172" s="345" t="s">
        <v>1367</v>
      </c>
    </row>
    <row r="173" spans="1:26" x14ac:dyDescent="0.45">
      <c r="A173" s="19" t="s">
        <v>1365</v>
      </c>
      <c r="B173" s="23" t="s">
        <v>344</v>
      </c>
      <c r="C173" s="17" t="s">
        <v>345</v>
      </c>
      <c r="D173" s="27">
        <v>29.700000000000003</v>
      </c>
      <c r="E173" s="371">
        <v>0</v>
      </c>
      <c r="F173" s="380">
        <v>0</v>
      </c>
      <c r="G173" s="380">
        <v>0</v>
      </c>
      <c r="H173" s="374">
        <v>0</v>
      </c>
      <c r="I173" s="27">
        <v>0</v>
      </c>
      <c r="J173" s="380">
        <v>0</v>
      </c>
      <c r="K173" s="400" t="s">
        <v>1367</v>
      </c>
      <c r="L173" s="27">
        <v>0</v>
      </c>
      <c r="M173" s="380">
        <v>0</v>
      </c>
      <c r="N173" s="400" t="s">
        <v>1367</v>
      </c>
      <c r="O173" s="27">
        <v>0</v>
      </c>
      <c r="P173" s="380">
        <v>0</v>
      </c>
      <c r="Q173" s="400" t="s">
        <v>1367</v>
      </c>
      <c r="R173" s="27">
        <v>0</v>
      </c>
      <c r="S173" s="380">
        <v>0</v>
      </c>
      <c r="T173" s="407" t="s">
        <v>1367</v>
      </c>
      <c r="U173" s="27">
        <v>0</v>
      </c>
      <c r="V173" s="380">
        <v>0</v>
      </c>
      <c r="W173" s="392" t="s">
        <v>1367</v>
      </c>
      <c r="X173" s="27">
        <v>0</v>
      </c>
      <c r="Y173" s="380">
        <v>0</v>
      </c>
      <c r="Z173" s="345" t="s">
        <v>1367</v>
      </c>
    </row>
    <row r="174" spans="1:26" x14ac:dyDescent="0.45">
      <c r="A174" s="19" t="s">
        <v>1365</v>
      </c>
      <c r="B174" s="23" t="s">
        <v>346</v>
      </c>
      <c r="C174" s="17" t="s">
        <v>347</v>
      </c>
      <c r="D174" s="27">
        <v>33.050000000000004</v>
      </c>
      <c r="E174" s="371">
        <v>0</v>
      </c>
      <c r="F174" s="380">
        <v>0</v>
      </c>
      <c r="G174" s="380">
        <v>0</v>
      </c>
      <c r="H174" s="374">
        <v>0</v>
      </c>
      <c r="I174" s="27">
        <v>0</v>
      </c>
      <c r="J174" s="380">
        <v>0</v>
      </c>
      <c r="K174" s="400" t="s">
        <v>1367</v>
      </c>
      <c r="L174" s="27">
        <v>0</v>
      </c>
      <c r="M174" s="380">
        <v>0</v>
      </c>
      <c r="N174" s="400" t="s">
        <v>1367</v>
      </c>
      <c r="O174" s="27">
        <v>0</v>
      </c>
      <c r="P174" s="380">
        <v>0</v>
      </c>
      <c r="Q174" s="400" t="s">
        <v>1367</v>
      </c>
      <c r="R174" s="27">
        <v>0</v>
      </c>
      <c r="S174" s="380">
        <v>0</v>
      </c>
      <c r="T174" s="407" t="s">
        <v>1367</v>
      </c>
      <c r="U174" s="27">
        <v>0</v>
      </c>
      <c r="V174" s="380">
        <v>0</v>
      </c>
      <c r="W174" s="392" t="s">
        <v>1367</v>
      </c>
      <c r="X174" s="27">
        <v>0</v>
      </c>
      <c r="Y174" s="380">
        <v>0</v>
      </c>
      <c r="Z174" s="345" t="s">
        <v>1367</v>
      </c>
    </row>
    <row r="175" spans="1:26" x14ac:dyDescent="0.45">
      <c r="A175" s="19" t="s">
        <v>1365</v>
      </c>
      <c r="B175" s="23" t="s">
        <v>348</v>
      </c>
      <c r="C175" s="17" t="s">
        <v>349</v>
      </c>
      <c r="D175" s="27">
        <v>41.150000000000006</v>
      </c>
      <c r="E175" s="371">
        <v>0</v>
      </c>
      <c r="F175" s="380">
        <v>0</v>
      </c>
      <c r="G175" s="380">
        <v>0</v>
      </c>
      <c r="H175" s="374">
        <v>0</v>
      </c>
      <c r="I175" s="27">
        <v>0</v>
      </c>
      <c r="J175" s="380">
        <v>0</v>
      </c>
      <c r="K175" s="400" t="s">
        <v>1367</v>
      </c>
      <c r="L175" s="27">
        <v>0</v>
      </c>
      <c r="M175" s="380">
        <v>0</v>
      </c>
      <c r="N175" s="400" t="s">
        <v>1367</v>
      </c>
      <c r="O175" s="27">
        <v>0</v>
      </c>
      <c r="P175" s="380">
        <v>0</v>
      </c>
      <c r="Q175" s="400" t="s">
        <v>1367</v>
      </c>
      <c r="R175" s="27">
        <v>0</v>
      </c>
      <c r="S175" s="380">
        <v>0</v>
      </c>
      <c r="T175" s="407" t="s">
        <v>1367</v>
      </c>
      <c r="U175" s="27">
        <v>0</v>
      </c>
      <c r="V175" s="380">
        <v>0</v>
      </c>
      <c r="W175" s="392" t="s">
        <v>1367</v>
      </c>
      <c r="X175" s="27">
        <v>0</v>
      </c>
      <c r="Y175" s="380">
        <v>0</v>
      </c>
      <c r="Z175" s="345" t="s">
        <v>1367</v>
      </c>
    </row>
    <row r="176" spans="1:26" x14ac:dyDescent="0.45">
      <c r="A176" s="19" t="s">
        <v>1365</v>
      </c>
      <c r="B176" s="23" t="s">
        <v>350</v>
      </c>
      <c r="C176" s="17" t="s">
        <v>351</v>
      </c>
      <c r="D176" s="27">
        <v>23.950000000000003</v>
      </c>
      <c r="E176" s="371">
        <v>0</v>
      </c>
      <c r="F176" s="380">
        <v>0</v>
      </c>
      <c r="G176" s="380">
        <v>0</v>
      </c>
      <c r="H176" s="374">
        <v>0</v>
      </c>
      <c r="I176" s="27">
        <v>0</v>
      </c>
      <c r="J176" s="380">
        <v>0</v>
      </c>
      <c r="K176" s="400" t="s">
        <v>1367</v>
      </c>
      <c r="L176" s="27">
        <v>0</v>
      </c>
      <c r="M176" s="380">
        <v>0</v>
      </c>
      <c r="N176" s="400" t="s">
        <v>1367</v>
      </c>
      <c r="O176" s="27">
        <v>0</v>
      </c>
      <c r="P176" s="380">
        <v>0</v>
      </c>
      <c r="Q176" s="400" t="s">
        <v>1367</v>
      </c>
      <c r="R176" s="27">
        <v>0</v>
      </c>
      <c r="S176" s="380">
        <v>0</v>
      </c>
      <c r="T176" s="407" t="s">
        <v>1367</v>
      </c>
      <c r="U176" s="27">
        <v>0</v>
      </c>
      <c r="V176" s="380">
        <v>0</v>
      </c>
      <c r="W176" s="392" t="s">
        <v>1367</v>
      </c>
      <c r="X176" s="27">
        <v>0</v>
      </c>
      <c r="Y176" s="380">
        <v>0</v>
      </c>
      <c r="Z176" s="345" t="s">
        <v>1367</v>
      </c>
    </row>
    <row r="177" spans="1:26" x14ac:dyDescent="0.45">
      <c r="A177" s="19" t="s">
        <v>1363</v>
      </c>
      <c r="B177" s="25" t="s">
        <v>846</v>
      </c>
      <c r="C177" s="17"/>
      <c r="D177" s="85">
        <v>133.4</v>
      </c>
      <c r="E177" s="370">
        <v>0</v>
      </c>
      <c r="F177" s="379">
        <v>9</v>
      </c>
      <c r="G177" s="379">
        <v>5</v>
      </c>
      <c r="H177" s="373">
        <v>1</v>
      </c>
      <c r="I177" s="85">
        <v>0</v>
      </c>
      <c r="J177" s="379">
        <v>0</v>
      </c>
      <c r="K177" s="399" t="s">
        <v>1367</v>
      </c>
      <c r="L177" s="85">
        <v>0</v>
      </c>
      <c r="M177" s="379">
        <v>0</v>
      </c>
      <c r="N177" s="399" t="s">
        <v>1367</v>
      </c>
      <c r="O177" s="85">
        <v>0</v>
      </c>
      <c r="P177" s="379">
        <v>9</v>
      </c>
      <c r="Q177" s="399">
        <v>0</v>
      </c>
      <c r="R177" s="85">
        <v>0</v>
      </c>
      <c r="S177" s="379">
        <v>9</v>
      </c>
      <c r="T177" s="406">
        <v>0</v>
      </c>
      <c r="U177" s="85">
        <v>1</v>
      </c>
      <c r="V177" s="379">
        <v>5</v>
      </c>
      <c r="W177" s="391">
        <v>0.2</v>
      </c>
      <c r="X177" s="85">
        <v>0</v>
      </c>
      <c r="Y177" s="379">
        <v>5</v>
      </c>
      <c r="Z177" s="353">
        <v>0</v>
      </c>
    </row>
    <row r="178" spans="1:26" x14ac:dyDescent="0.45">
      <c r="A178" s="19" t="s">
        <v>1365</v>
      </c>
      <c r="B178" s="23" t="s">
        <v>353</v>
      </c>
      <c r="C178" s="17" t="s">
        <v>354</v>
      </c>
      <c r="D178" s="27">
        <v>10.4</v>
      </c>
      <c r="E178" s="371">
        <v>0</v>
      </c>
      <c r="F178" s="380">
        <v>0</v>
      </c>
      <c r="G178" s="380">
        <v>0</v>
      </c>
      <c r="H178" s="374">
        <v>0</v>
      </c>
      <c r="I178" s="27">
        <v>0</v>
      </c>
      <c r="J178" s="380">
        <v>0</v>
      </c>
      <c r="K178" s="400" t="s">
        <v>1367</v>
      </c>
      <c r="L178" s="27">
        <v>0</v>
      </c>
      <c r="M178" s="380">
        <v>0</v>
      </c>
      <c r="N178" s="400" t="s">
        <v>1367</v>
      </c>
      <c r="O178" s="27">
        <v>0</v>
      </c>
      <c r="P178" s="380">
        <v>0</v>
      </c>
      <c r="Q178" s="400" t="s">
        <v>1367</v>
      </c>
      <c r="R178" s="27">
        <v>0</v>
      </c>
      <c r="S178" s="380">
        <v>0</v>
      </c>
      <c r="T178" s="407" t="s">
        <v>1367</v>
      </c>
      <c r="U178" s="27">
        <v>0</v>
      </c>
      <c r="V178" s="380">
        <v>0</v>
      </c>
      <c r="W178" s="392" t="s">
        <v>1367</v>
      </c>
      <c r="X178" s="27">
        <v>0</v>
      </c>
      <c r="Y178" s="380">
        <v>0</v>
      </c>
      <c r="Z178" s="345" t="s">
        <v>1367</v>
      </c>
    </row>
    <row r="179" spans="1:26" x14ac:dyDescent="0.45">
      <c r="A179" s="19" t="s">
        <v>1365</v>
      </c>
      <c r="B179" s="23" t="s">
        <v>355</v>
      </c>
      <c r="C179" s="17" t="s">
        <v>356</v>
      </c>
      <c r="D179" s="27">
        <v>16.100000000000001</v>
      </c>
      <c r="E179" s="371">
        <v>0</v>
      </c>
      <c r="F179" s="380">
        <v>0</v>
      </c>
      <c r="G179" s="380">
        <v>0</v>
      </c>
      <c r="H179" s="374">
        <v>0</v>
      </c>
      <c r="I179" s="27">
        <v>0</v>
      </c>
      <c r="J179" s="380">
        <v>0</v>
      </c>
      <c r="K179" s="400" t="s">
        <v>1367</v>
      </c>
      <c r="L179" s="27">
        <v>0</v>
      </c>
      <c r="M179" s="380">
        <v>0</v>
      </c>
      <c r="N179" s="400" t="s">
        <v>1367</v>
      </c>
      <c r="O179" s="27">
        <v>0</v>
      </c>
      <c r="P179" s="380">
        <v>0</v>
      </c>
      <c r="Q179" s="400" t="s">
        <v>1367</v>
      </c>
      <c r="R179" s="27">
        <v>0</v>
      </c>
      <c r="S179" s="380">
        <v>0</v>
      </c>
      <c r="T179" s="407" t="s">
        <v>1367</v>
      </c>
      <c r="U179" s="27">
        <v>0</v>
      </c>
      <c r="V179" s="380">
        <v>0</v>
      </c>
      <c r="W179" s="392" t="s">
        <v>1367</v>
      </c>
      <c r="X179" s="27">
        <v>0</v>
      </c>
      <c r="Y179" s="380">
        <v>0</v>
      </c>
      <c r="Z179" s="345" t="s">
        <v>1367</v>
      </c>
    </row>
    <row r="180" spans="1:26" x14ac:dyDescent="0.45">
      <c r="A180" s="19" t="s">
        <v>1365</v>
      </c>
      <c r="B180" s="23" t="s">
        <v>357</v>
      </c>
      <c r="C180" s="17" t="s">
        <v>358</v>
      </c>
      <c r="D180" s="27">
        <v>31.950000000000003</v>
      </c>
      <c r="E180" s="371">
        <v>0</v>
      </c>
      <c r="F180" s="380">
        <v>0</v>
      </c>
      <c r="G180" s="380">
        <v>0</v>
      </c>
      <c r="H180" s="374">
        <v>0</v>
      </c>
      <c r="I180" s="27">
        <v>0</v>
      </c>
      <c r="J180" s="380">
        <v>0</v>
      </c>
      <c r="K180" s="400" t="s">
        <v>1367</v>
      </c>
      <c r="L180" s="27">
        <v>0</v>
      </c>
      <c r="M180" s="380">
        <v>0</v>
      </c>
      <c r="N180" s="400" t="s">
        <v>1367</v>
      </c>
      <c r="O180" s="27">
        <v>0</v>
      </c>
      <c r="P180" s="380">
        <v>0</v>
      </c>
      <c r="Q180" s="400" t="s">
        <v>1367</v>
      </c>
      <c r="R180" s="27">
        <v>0</v>
      </c>
      <c r="S180" s="380">
        <v>0</v>
      </c>
      <c r="T180" s="407" t="s">
        <v>1367</v>
      </c>
      <c r="U180" s="27">
        <v>0</v>
      </c>
      <c r="V180" s="380">
        <v>0</v>
      </c>
      <c r="W180" s="392" t="s">
        <v>1367</v>
      </c>
      <c r="X180" s="27">
        <v>0</v>
      </c>
      <c r="Y180" s="380">
        <v>0</v>
      </c>
      <c r="Z180" s="345" t="s">
        <v>1367</v>
      </c>
    </row>
    <row r="181" spans="1:26" x14ac:dyDescent="0.45">
      <c r="A181" s="19" t="s">
        <v>1365</v>
      </c>
      <c r="B181" s="23" t="s">
        <v>359</v>
      </c>
      <c r="C181" s="17" t="s">
        <v>360</v>
      </c>
      <c r="D181" s="27">
        <v>8.8000000000000007</v>
      </c>
      <c r="E181" s="371">
        <v>0</v>
      </c>
      <c r="F181" s="380">
        <v>0</v>
      </c>
      <c r="G181" s="380">
        <v>0</v>
      </c>
      <c r="H181" s="374">
        <v>0</v>
      </c>
      <c r="I181" s="27">
        <v>0</v>
      </c>
      <c r="J181" s="380">
        <v>0</v>
      </c>
      <c r="K181" s="400" t="s">
        <v>1367</v>
      </c>
      <c r="L181" s="27">
        <v>0</v>
      </c>
      <c r="M181" s="380">
        <v>0</v>
      </c>
      <c r="N181" s="400" t="s">
        <v>1367</v>
      </c>
      <c r="O181" s="27">
        <v>0</v>
      </c>
      <c r="P181" s="380">
        <v>0</v>
      </c>
      <c r="Q181" s="400" t="s">
        <v>1367</v>
      </c>
      <c r="R181" s="27">
        <v>0</v>
      </c>
      <c r="S181" s="380">
        <v>0</v>
      </c>
      <c r="T181" s="407" t="s">
        <v>1367</v>
      </c>
      <c r="U181" s="27">
        <v>0</v>
      </c>
      <c r="V181" s="380">
        <v>0</v>
      </c>
      <c r="W181" s="392" t="s">
        <v>1367</v>
      </c>
      <c r="X181" s="27">
        <v>0</v>
      </c>
      <c r="Y181" s="380">
        <v>0</v>
      </c>
      <c r="Z181" s="345" t="s">
        <v>1367</v>
      </c>
    </row>
    <row r="182" spans="1:26" x14ac:dyDescent="0.45">
      <c r="A182" s="19" t="s">
        <v>1365</v>
      </c>
      <c r="B182" s="23" t="s">
        <v>361</v>
      </c>
      <c r="C182" s="17" t="s">
        <v>362</v>
      </c>
      <c r="D182" s="27">
        <v>22.75</v>
      </c>
      <c r="E182" s="371">
        <v>0</v>
      </c>
      <c r="F182" s="380">
        <v>0</v>
      </c>
      <c r="G182" s="380">
        <v>0</v>
      </c>
      <c r="H182" s="374">
        <v>0</v>
      </c>
      <c r="I182" s="27">
        <v>0</v>
      </c>
      <c r="J182" s="380">
        <v>0</v>
      </c>
      <c r="K182" s="400" t="s">
        <v>1367</v>
      </c>
      <c r="L182" s="27">
        <v>0</v>
      </c>
      <c r="M182" s="380">
        <v>0</v>
      </c>
      <c r="N182" s="400" t="s">
        <v>1367</v>
      </c>
      <c r="O182" s="27">
        <v>0</v>
      </c>
      <c r="P182" s="380">
        <v>0</v>
      </c>
      <c r="Q182" s="400" t="s">
        <v>1367</v>
      </c>
      <c r="R182" s="27">
        <v>0</v>
      </c>
      <c r="S182" s="380">
        <v>0</v>
      </c>
      <c r="T182" s="407" t="s">
        <v>1367</v>
      </c>
      <c r="U182" s="27">
        <v>0</v>
      </c>
      <c r="V182" s="380">
        <v>0</v>
      </c>
      <c r="W182" s="392" t="s">
        <v>1367</v>
      </c>
      <c r="X182" s="27">
        <v>0</v>
      </c>
      <c r="Y182" s="380">
        <v>0</v>
      </c>
      <c r="Z182" s="345" t="s">
        <v>1367</v>
      </c>
    </row>
    <row r="183" spans="1:26" x14ac:dyDescent="0.45">
      <c r="A183" s="19" t="s">
        <v>1365</v>
      </c>
      <c r="B183" s="23" t="s">
        <v>363</v>
      </c>
      <c r="C183" s="17" t="s">
        <v>364</v>
      </c>
      <c r="D183" s="27">
        <v>18.650000000000002</v>
      </c>
      <c r="E183" s="371">
        <v>0</v>
      </c>
      <c r="F183" s="380">
        <v>7</v>
      </c>
      <c r="G183" s="380">
        <v>1</v>
      </c>
      <c r="H183" s="374">
        <v>0</v>
      </c>
      <c r="I183" s="27">
        <v>0</v>
      </c>
      <c r="J183" s="380">
        <v>0</v>
      </c>
      <c r="K183" s="400" t="s">
        <v>1367</v>
      </c>
      <c r="L183" s="27">
        <v>0</v>
      </c>
      <c r="M183" s="380">
        <v>0</v>
      </c>
      <c r="N183" s="400" t="s">
        <v>1367</v>
      </c>
      <c r="O183" s="27">
        <v>0</v>
      </c>
      <c r="P183" s="380">
        <v>7</v>
      </c>
      <c r="Q183" s="400">
        <v>0</v>
      </c>
      <c r="R183" s="27">
        <v>0</v>
      </c>
      <c r="S183" s="380">
        <v>7</v>
      </c>
      <c r="T183" s="407">
        <v>0</v>
      </c>
      <c r="U183" s="27">
        <v>0</v>
      </c>
      <c r="V183" s="380">
        <v>1</v>
      </c>
      <c r="W183" s="392">
        <v>0</v>
      </c>
      <c r="X183" s="27">
        <v>0</v>
      </c>
      <c r="Y183" s="380">
        <v>1</v>
      </c>
      <c r="Z183" s="345">
        <v>0</v>
      </c>
    </row>
    <row r="184" spans="1:26" x14ac:dyDescent="0.45">
      <c r="A184" s="19" t="s">
        <v>1365</v>
      </c>
      <c r="B184" s="23" t="s">
        <v>365</v>
      </c>
      <c r="C184" s="17" t="s">
        <v>366</v>
      </c>
      <c r="D184" s="27">
        <v>9.8000000000000007</v>
      </c>
      <c r="E184" s="371">
        <v>0</v>
      </c>
      <c r="F184" s="380">
        <v>2</v>
      </c>
      <c r="G184" s="380">
        <v>4</v>
      </c>
      <c r="H184" s="374">
        <v>1</v>
      </c>
      <c r="I184" s="27">
        <v>0</v>
      </c>
      <c r="J184" s="380">
        <v>0</v>
      </c>
      <c r="K184" s="400" t="s">
        <v>1367</v>
      </c>
      <c r="L184" s="27">
        <v>0</v>
      </c>
      <c r="M184" s="380">
        <v>0</v>
      </c>
      <c r="N184" s="400" t="s">
        <v>1367</v>
      </c>
      <c r="O184" s="27">
        <v>0</v>
      </c>
      <c r="P184" s="380">
        <v>2</v>
      </c>
      <c r="Q184" s="400">
        <v>0</v>
      </c>
      <c r="R184" s="27">
        <v>0</v>
      </c>
      <c r="S184" s="380">
        <v>2</v>
      </c>
      <c r="T184" s="407">
        <v>0</v>
      </c>
      <c r="U184" s="27">
        <v>1</v>
      </c>
      <c r="V184" s="380">
        <v>4</v>
      </c>
      <c r="W184" s="392">
        <v>0.25</v>
      </c>
      <c r="X184" s="27">
        <v>0</v>
      </c>
      <c r="Y184" s="380">
        <v>4</v>
      </c>
      <c r="Z184" s="345">
        <v>0</v>
      </c>
    </row>
    <row r="185" spans="1:26" x14ac:dyDescent="0.45">
      <c r="A185" s="19" t="s">
        <v>1365</v>
      </c>
      <c r="B185" s="23" t="s">
        <v>367</v>
      </c>
      <c r="C185" s="17" t="s">
        <v>368</v>
      </c>
      <c r="D185" s="27">
        <v>14.950000000000001</v>
      </c>
      <c r="E185" s="371">
        <v>0</v>
      </c>
      <c r="F185" s="380">
        <v>0</v>
      </c>
      <c r="G185" s="380">
        <v>0</v>
      </c>
      <c r="H185" s="374">
        <v>0</v>
      </c>
      <c r="I185" s="27">
        <v>0</v>
      </c>
      <c r="J185" s="380">
        <v>0</v>
      </c>
      <c r="K185" s="400" t="s">
        <v>1367</v>
      </c>
      <c r="L185" s="27">
        <v>0</v>
      </c>
      <c r="M185" s="380">
        <v>0</v>
      </c>
      <c r="N185" s="400" t="s">
        <v>1367</v>
      </c>
      <c r="O185" s="27">
        <v>0</v>
      </c>
      <c r="P185" s="380">
        <v>0</v>
      </c>
      <c r="Q185" s="400" t="s">
        <v>1367</v>
      </c>
      <c r="R185" s="27">
        <v>0</v>
      </c>
      <c r="S185" s="380">
        <v>0</v>
      </c>
      <c r="T185" s="407" t="s">
        <v>1367</v>
      </c>
      <c r="U185" s="27">
        <v>0</v>
      </c>
      <c r="V185" s="380">
        <v>0</v>
      </c>
      <c r="W185" s="392" t="s">
        <v>1367</v>
      </c>
      <c r="X185" s="27">
        <v>0</v>
      </c>
      <c r="Y185" s="380">
        <v>0</v>
      </c>
      <c r="Z185" s="345" t="s">
        <v>1367</v>
      </c>
    </row>
    <row r="186" spans="1:26" ht="6.75" customHeight="1" x14ac:dyDescent="0.45">
      <c r="A186" s="19"/>
      <c r="B186" s="50"/>
      <c r="C186" s="49"/>
      <c r="D186" s="324"/>
      <c r="E186" s="324"/>
      <c r="F186" s="324"/>
      <c r="G186" s="324"/>
      <c r="H186" s="324"/>
      <c r="I186" s="324"/>
      <c r="J186" s="324"/>
      <c r="K186" s="397"/>
      <c r="L186" s="324"/>
      <c r="M186" s="324"/>
      <c r="N186" s="397"/>
      <c r="O186" s="324"/>
      <c r="P186" s="324"/>
      <c r="Q186" s="397"/>
      <c r="R186" s="324"/>
      <c r="S186" s="324"/>
      <c r="T186" s="397"/>
      <c r="U186" s="324"/>
      <c r="V186" s="324"/>
      <c r="W186" s="389"/>
      <c r="X186" s="324"/>
      <c r="Y186" s="324"/>
      <c r="Z186" s="397"/>
    </row>
    <row r="187" spans="1:26" x14ac:dyDescent="0.45">
      <c r="A187" s="19" t="s">
        <v>0</v>
      </c>
      <c r="B187" s="25" t="s">
        <v>814</v>
      </c>
      <c r="C187" s="17"/>
      <c r="D187" s="84">
        <v>554.45000000000005</v>
      </c>
      <c r="E187" s="369">
        <v>70</v>
      </c>
      <c r="F187" s="378">
        <v>22</v>
      </c>
      <c r="G187" s="378">
        <v>53</v>
      </c>
      <c r="H187" s="372">
        <v>49</v>
      </c>
      <c r="I187" s="84">
        <v>0</v>
      </c>
      <c r="J187" s="378">
        <v>70</v>
      </c>
      <c r="K187" s="398">
        <v>0</v>
      </c>
      <c r="L187" s="84">
        <v>8</v>
      </c>
      <c r="M187" s="378">
        <v>70</v>
      </c>
      <c r="N187" s="398">
        <v>0.1143</v>
      </c>
      <c r="O187" s="84">
        <v>0</v>
      </c>
      <c r="P187" s="378">
        <v>65</v>
      </c>
      <c r="Q187" s="398">
        <v>0</v>
      </c>
      <c r="R187" s="84">
        <v>1</v>
      </c>
      <c r="S187" s="378">
        <v>65</v>
      </c>
      <c r="T187" s="405">
        <v>1.54E-2</v>
      </c>
      <c r="U187" s="84">
        <v>1</v>
      </c>
      <c r="V187" s="378">
        <v>53</v>
      </c>
      <c r="W187" s="390">
        <v>1.89E-2</v>
      </c>
      <c r="X187" s="84">
        <v>0</v>
      </c>
      <c r="Y187" s="378">
        <v>53</v>
      </c>
      <c r="Z187" s="396">
        <v>0</v>
      </c>
    </row>
    <row r="188" spans="1:26" x14ac:dyDescent="0.45">
      <c r="A188" s="19" t="s">
        <v>1363</v>
      </c>
      <c r="B188" s="25" t="s">
        <v>847</v>
      </c>
      <c r="C188" s="17"/>
      <c r="D188" s="85">
        <v>72.75</v>
      </c>
      <c r="E188" s="370">
        <v>9</v>
      </c>
      <c r="F188" s="379">
        <v>4</v>
      </c>
      <c r="G188" s="379">
        <v>11</v>
      </c>
      <c r="H188" s="373">
        <v>10</v>
      </c>
      <c r="I188" s="85">
        <v>0</v>
      </c>
      <c r="J188" s="379">
        <v>9</v>
      </c>
      <c r="K188" s="399">
        <v>0</v>
      </c>
      <c r="L188" s="85">
        <v>2</v>
      </c>
      <c r="M188" s="379">
        <v>9</v>
      </c>
      <c r="N188" s="399">
        <v>0.22220000000000001</v>
      </c>
      <c r="O188" s="85">
        <v>0</v>
      </c>
      <c r="P188" s="379">
        <v>12</v>
      </c>
      <c r="Q188" s="399">
        <v>0</v>
      </c>
      <c r="R188" s="85">
        <v>0</v>
      </c>
      <c r="S188" s="379">
        <v>12</v>
      </c>
      <c r="T188" s="406">
        <v>0</v>
      </c>
      <c r="U188" s="85">
        <v>1</v>
      </c>
      <c r="V188" s="379">
        <v>11</v>
      </c>
      <c r="W188" s="391">
        <v>9.0899999999999995E-2</v>
      </c>
      <c r="X188" s="85">
        <v>0</v>
      </c>
      <c r="Y188" s="379">
        <v>11</v>
      </c>
      <c r="Z188" s="353">
        <v>0</v>
      </c>
    </row>
    <row r="189" spans="1:26" x14ac:dyDescent="0.45">
      <c r="A189" s="19" t="s">
        <v>1365</v>
      </c>
      <c r="B189" s="23" t="s">
        <v>848</v>
      </c>
      <c r="C189" s="17" t="s">
        <v>372</v>
      </c>
      <c r="D189" s="27">
        <v>30.05</v>
      </c>
      <c r="E189" s="371">
        <v>4</v>
      </c>
      <c r="F189" s="380">
        <v>1</v>
      </c>
      <c r="G189" s="380">
        <v>6</v>
      </c>
      <c r="H189" s="374">
        <v>4</v>
      </c>
      <c r="I189" s="27">
        <v>0</v>
      </c>
      <c r="J189" s="380">
        <v>4</v>
      </c>
      <c r="K189" s="400">
        <v>0</v>
      </c>
      <c r="L189" s="27">
        <v>0</v>
      </c>
      <c r="M189" s="380">
        <v>4</v>
      </c>
      <c r="N189" s="400">
        <v>0</v>
      </c>
      <c r="O189" s="27">
        <v>0</v>
      </c>
      <c r="P189" s="380">
        <v>5</v>
      </c>
      <c r="Q189" s="400">
        <v>0</v>
      </c>
      <c r="R189" s="27">
        <v>0</v>
      </c>
      <c r="S189" s="380">
        <v>5</v>
      </c>
      <c r="T189" s="407">
        <v>0</v>
      </c>
      <c r="U189" s="27">
        <v>0</v>
      </c>
      <c r="V189" s="380">
        <v>6</v>
      </c>
      <c r="W189" s="392">
        <v>0</v>
      </c>
      <c r="X189" s="27">
        <v>0</v>
      </c>
      <c r="Y189" s="380">
        <v>6</v>
      </c>
      <c r="Z189" s="345">
        <v>0</v>
      </c>
    </row>
    <row r="190" spans="1:26" x14ac:dyDescent="0.45">
      <c r="A190" s="19" t="s">
        <v>1365</v>
      </c>
      <c r="B190" s="23" t="s">
        <v>849</v>
      </c>
      <c r="C190" s="17" t="s">
        <v>374</v>
      </c>
      <c r="D190" s="27">
        <v>42.7</v>
      </c>
      <c r="E190" s="371">
        <v>5</v>
      </c>
      <c r="F190" s="380">
        <v>3</v>
      </c>
      <c r="G190" s="380">
        <v>5</v>
      </c>
      <c r="H190" s="374">
        <v>6</v>
      </c>
      <c r="I190" s="27">
        <v>0</v>
      </c>
      <c r="J190" s="380">
        <v>5</v>
      </c>
      <c r="K190" s="400">
        <v>0</v>
      </c>
      <c r="L190" s="27">
        <v>2</v>
      </c>
      <c r="M190" s="380">
        <v>5</v>
      </c>
      <c r="N190" s="400">
        <v>0.4</v>
      </c>
      <c r="O190" s="27">
        <v>0</v>
      </c>
      <c r="P190" s="380">
        <v>7</v>
      </c>
      <c r="Q190" s="400">
        <v>0</v>
      </c>
      <c r="R190" s="27">
        <v>0</v>
      </c>
      <c r="S190" s="380">
        <v>7</v>
      </c>
      <c r="T190" s="407">
        <v>0</v>
      </c>
      <c r="U190" s="27">
        <v>1</v>
      </c>
      <c r="V190" s="380">
        <v>5</v>
      </c>
      <c r="W190" s="392">
        <v>0.2</v>
      </c>
      <c r="X190" s="27">
        <v>0</v>
      </c>
      <c r="Y190" s="380">
        <v>5</v>
      </c>
      <c r="Z190" s="345">
        <v>0</v>
      </c>
    </row>
    <row r="191" spans="1:26" x14ac:dyDescent="0.45">
      <c r="A191" s="19" t="s">
        <v>1363</v>
      </c>
      <c r="B191" s="25" t="s">
        <v>850</v>
      </c>
      <c r="C191" s="17"/>
      <c r="D191" s="85">
        <v>72.850000000000009</v>
      </c>
      <c r="E191" s="370">
        <v>47</v>
      </c>
      <c r="F191" s="379">
        <v>4</v>
      </c>
      <c r="G191" s="379">
        <v>11</v>
      </c>
      <c r="H191" s="373">
        <v>0</v>
      </c>
      <c r="I191" s="85">
        <v>0</v>
      </c>
      <c r="J191" s="379">
        <v>47</v>
      </c>
      <c r="K191" s="399">
        <v>0</v>
      </c>
      <c r="L191" s="85">
        <v>2</v>
      </c>
      <c r="M191" s="379">
        <v>47</v>
      </c>
      <c r="N191" s="399">
        <v>4.2599999999999999E-2</v>
      </c>
      <c r="O191" s="85">
        <v>0</v>
      </c>
      <c r="P191" s="379">
        <v>4</v>
      </c>
      <c r="Q191" s="399">
        <v>0</v>
      </c>
      <c r="R191" s="85">
        <v>0</v>
      </c>
      <c r="S191" s="379">
        <v>4</v>
      </c>
      <c r="T191" s="406">
        <v>0</v>
      </c>
      <c r="U191" s="85">
        <v>0</v>
      </c>
      <c r="V191" s="379">
        <v>11</v>
      </c>
      <c r="W191" s="391">
        <v>0</v>
      </c>
      <c r="X191" s="85">
        <v>0</v>
      </c>
      <c r="Y191" s="379">
        <v>11</v>
      </c>
      <c r="Z191" s="353">
        <v>0</v>
      </c>
    </row>
    <row r="192" spans="1:26" x14ac:dyDescent="0.45">
      <c r="A192" s="19" t="s">
        <v>1365</v>
      </c>
      <c r="B192" s="23" t="s">
        <v>851</v>
      </c>
      <c r="C192" s="17" t="s">
        <v>377</v>
      </c>
      <c r="D192" s="27">
        <v>14.55</v>
      </c>
      <c r="E192" s="371">
        <v>5</v>
      </c>
      <c r="F192" s="380">
        <v>0</v>
      </c>
      <c r="G192" s="380">
        <v>0</v>
      </c>
      <c r="H192" s="374">
        <v>0</v>
      </c>
      <c r="I192" s="27">
        <v>0</v>
      </c>
      <c r="J192" s="380">
        <v>5</v>
      </c>
      <c r="K192" s="400">
        <v>0</v>
      </c>
      <c r="L192" s="27">
        <v>0</v>
      </c>
      <c r="M192" s="380">
        <v>5</v>
      </c>
      <c r="N192" s="400">
        <v>0</v>
      </c>
      <c r="O192" s="27">
        <v>0</v>
      </c>
      <c r="P192" s="380">
        <v>0</v>
      </c>
      <c r="Q192" s="400" t="s">
        <v>1367</v>
      </c>
      <c r="R192" s="27">
        <v>0</v>
      </c>
      <c r="S192" s="380">
        <v>0</v>
      </c>
      <c r="T192" s="407" t="s">
        <v>1367</v>
      </c>
      <c r="U192" s="27">
        <v>0</v>
      </c>
      <c r="V192" s="380">
        <v>0</v>
      </c>
      <c r="W192" s="392" t="s">
        <v>1367</v>
      </c>
      <c r="X192" s="27">
        <v>0</v>
      </c>
      <c r="Y192" s="380">
        <v>0</v>
      </c>
      <c r="Z192" s="345" t="s">
        <v>1367</v>
      </c>
    </row>
    <row r="193" spans="1:26" x14ac:dyDescent="0.45">
      <c r="A193" s="19" t="s">
        <v>1365</v>
      </c>
      <c r="B193" s="23" t="s">
        <v>852</v>
      </c>
      <c r="C193" s="17" t="s">
        <v>379</v>
      </c>
      <c r="D193" s="27">
        <v>6.95</v>
      </c>
      <c r="E193" s="371">
        <v>4</v>
      </c>
      <c r="F193" s="380">
        <v>1</v>
      </c>
      <c r="G193" s="380">
        <v>3</v>
      </c>
      <c r="H193" s="374">
        <v>0</v>
      </c>
      <c r="I193" s="27">
        <v>0</v>
      </c>
      <c r="J193" s="380">
        <v>4</v>
      </c>
      <c r="K193" s="400">
        <v>0</v>
      </c>
      <c r="L193" s="27">
        <v>0</v>
      </c>
      <c r="M193" s="380">
        <v>4</v>
      </c>
      <c r="N193" s="400">
        <v>0</v>
      </c>
      <c r="O193" s="27">
        <v>0</v>
      </c>
      <c r="P193" s="380">
        <v>1</v>
      </c>
      <c r="Q193" s="400">
        <v>0</v>
      </c>
      <c r="R193" s="27">
        <v>0</v>
      </c>
      <c r="S193" s="380">
        <v>1</v>
      </c>
      <c r="T193" s="407">
        <v>0</v>
      </c>
      <c r="U193" s="27">
        <v>0</v>
      </c>
      <c r="V193" s="380">
        <v>3</v>
      </c>
      <c r="W193" s="392">
        <v>0</v>
      </c>
      <c r="X193" s="27">
        <v>0</v>
      </c>
      <c r="Y193" s="380">
        <v>3</v>
      </c>
      <c r="Z193" s="345">
        <v>0</v>
      </c>
    </row>
    <row r="194" spans="1:26" x14ac:dyDescent="0.45">
      <c r="A194" s="19" t="s">
        <v>1365</v>
      </c>
      <c r="B194" s="23" t="s">
        <v>853</v>
      </c>
      <c r="C194" s="17" t="s">
        <v>381</v>
      </c>
      <c r="D194" s="27">
        <v>24.05</v>
      </c>
      <c r="E194" s="371">
        <v>20</v>
      </c>
      <c r="F194" s="380">
        <v>2</v>
      </c>
      <c r="G194" s="380">
        <v>7</v>
      </c>
      <c r="H194" s="374">
        <v>0</v>
      </c>
      <c r="I194" s="27">
        <v>0</v>
      </c>
      <c r="J194" s="380">
        <v>20</v>
      </c>
      <c r="K194" s="400">
        <v>0</v>
      </c>
      <c r="L194" s="27">
        <v>1</v>
      </c>
      <c r="M194" s="380">
        <v>20</v>
      </c>
      <c r="N194" s="400">
        <v>0.05</v>
      </c>
      <c r="O194" s="27">
        <v>0</v>
      </c>
      <c r="P194" s="380">
        <v>2</v>
      </c>
      <c r="Q194" s="400">
        <v>0</v>
      </c>
      <c r="R194" s="27">
        <v>0</v>
      </c>
      <c r="S194" s="380">
        <v>2</v>
      </c>
      <c r="T194" s="407">
        <v>0</v>
      </c>
      <c r="U194" s="27">
        <v>0</v>
      </c>
      <c r="V194" s="380">
        <v>7</v>
      </c>
      <c r="W194" s="392">
        <v>0</v>
      </c>
      <c r="X194" s="27">
        <v>0</v>
      </c>
      <c r="Y194" s="380">
        <v>7</v>
      </c>
      <c r="Z194" s="345">
        <v>0</v>
      </c>
    </row>
    <row r="195" spans="1:26" x14ac:dyDescent="0.45">
      <c r="A195" s="19" t="s">
        <v>1365</v>
      </c>
      <c r="B195" s="23" t="s">
        <v>854</v>
      </c>
      <c r="C195" s="17" t="s">
        <v>383</v>
      </c>
      <c r="D195" s="27">
        <v>19.400000000000002</v>
      </c>
      <c r="E195" s="371">
        <v>10</v>
      </c>
      <c r="F195" s="380">
        <v>1</v>
      </c>
      <c r="G195" s="380">
        <v>1</v>
      </c>
      <c r="H195" s="374">
        <v>0</v>
      </c>
      <c r="I195" s="27">
        <v>0</v>
      </c>
      <c r="J195" s="380">
        <v>10</v>
      </c>
      <c r="K195" s="400">
        <v>0</v>
      </c>
      <c r="L195" s="27">
        <v>0</v>
      </c>
      <c r="M195" s="380">
        <v>10</v>
      </c>
      <c r="N195" s="400">
        <v>0</v>
      </c>
      <c r="O195" s="27">
        <v>0</v>
      </c>
      <c r="P195" s="380">
        <v>1</v>
      </c>
      <c r="Q195" s="400">
        <v>0</v>
      </c>
      <c r="R195" s="27">
        <v>0</v>
      </c>
      <c r="S195" s="380">
        <v>1</v>
      </c>
      <c r="T195" s="407">
        <v>0</v>
      </c>
      <c r="U195" s="27">
        <v>0</v>
      </c>
      <c r="V195" s="380">
        <v>1</v>
      </c>
      <c r="W195" s="392">
        <v>0</v>
      </c>
      <c r="X195" s="27">
        <v>0</v>
      </c>
      <c r="Y195" s="380">
        <v>1</v>
      </c>
      <c r="Z195" s="345">
        <v>0</v>
      </c>
    </row>
    <row r="196" spans="1:26" x14ac:dyDescent="0.45">
      <c r="A196" s="19" t="s">
        <v>1365</v>
      </c>
      <c r="B196" s="23" t="s">
        <v>855</v>
      </c>
      <c r="C196" s="17" t="s">
        <v>385</v>
      </c>
      <c r="D196" s="27">
        <v>7.9</v>
      </c>
      <c r="E196" s="371">
        <v>8</v>
      </c>
      <c r="F196" s="380">
        <v>0</v>
      </c>
      <c r="G196" s="380">
        <v>0</v>
      </c>
      <c r="H196" s="374">
        <v>0</v>
      </c>
      <c r="I196" s="27">
        <v>0</v>
      </c>
      <c r="J196" s="380">
        <v>8</v>
      </c>
      <c r="K196" s="400">
        <v>0</v>
      </c>
      <c r="L196" s="27">
        <v>1</v>
      </c>
      <c r="M196" s="380">
        <v>8</v>
      </c>
      <c r="N196" s="400">
        <v>0.125</v>
      </c>
      <c r="O196" s="27">
        <v>0</v>
      </c>
      <c r="P196" s="380">
        <v>0</v>
      </c>
      <c r="Q196" s="400" t="s">
        <v>1367</v>
      </c>
      <c r="R196" s="27">
        <v>0</v>
      </c>
      <c r="S196" s="380">
        <v>0</v>
      </c>
      <c r="T196" s="407" t="s">
        <v>1367</v>
      </c>
      <c r="U196" s="27">
        <v>0</v>
      </c>
      <c r="V196" s="380">
        <v>0</v>
      </c>
      <c r="W196" s="392" t="s">
        <v>1367</v>
      </c>
      <c r="X196" s="27">
        <v>0</v>
      </c>
      <c r="Y196" s="380">
        <v>0</v>
      </c>
      <c r="Z196" s="345" t="s">
        <v>1367</v>
      </c>
    </row>
    <row r="197" spans="1:26" x14ac:dyDescent="0.45">
      <c r="A197" s="19" t="s">
        <v>1363</v>
      </c>
      <c r="B197" s="25" t="s">
        <v>856</v>
      </c>
      <c r="C197" s="17"/>
      <c r="D197" s="85">
        <v>152.25</v>
      </c>
      <c r="E197" s="370">
        <v>0</v>
      </c>
      <c r="F197" s="379">
        <v>13</v>
      </c>
      <c r="G197" s="379">
        <v>26</v>
      </c>
      <c r="H197" s="373">
        <v>33</v>
      </c>
      <c r="I197" s="85">
        <v>0</v>
      </c>
      <c r="J197" s="379">
        <v>0</v>
      </c>
      <c r="K197" s="399" t="s">
        <v>1367</v>
      </c>
      <c r="L197" s="85">
        <v>0</v>
      </c>
      <c r="M197" s="379">
        <v>0</v>
      </c>
      <c r="N197" s="399" t="s">
        <v>1367</v>
      </c>
      <c r="O197" s="85">
        <v>0</v>
      </c>
      <c r="P197" s="379">
        <v>43</v>
      </c>
      <c r="Q197" s="399">
        <v>0</v>
      </c>
      <c r="R197" s="85">
        <v>1</v>
      </c>
      <c r="S197" s="379">
        <v>43</v>
      </c>
      <c r="T197" s="406">
        <v>2.3300000000000001E-2</v>
      </c>
      <c r="U197" s="85">
        <v>0</v>
      </c>
      <c r="V197" s="379">
        <v>26</v>
      </c>
      <c r="W197" s="391">
        <v>0</v>
      </c>
      <c r="X197" s="85">
        <v>0</v>
      </c>
      <c r="Y197" s="379">
        <v>26</v>
      </c>
      <c r="Z197" s="353">
        <v>0</v>
      </c>
    </row>
    <row r="198" spans="1:26" x14ac:dyDescent="0.45">
      <c r="A198" s="19" t="s">
        <v>1365</v>
      </c>
      <c r="B198" s="23" t="s">
        <v>857</v>
      </c>
      <c r="C198" s="17" t="s">
        <v>388</v>
      </c>
      <c r="D198" s="27">
        <v>29.700000000000003</v>
      </c>
      <c r="E198" s="371">
        <v>0</v>
      </c>
      <c r="F198" s="380">
        <v>4</v>
      </c>
      <c r="G198" s="380">
        <v>3</v>
      </c>
      <c r="H198" s="374">
        <v>4</v>
      </c>
      <c r="I198" s="27">
        <v>0</v>
      </c>
      <c r="J198" s="380">
        <v>0</v>
      </c>
      <c r="K198" s="400" t="s">
        <v>1367</v>
      </c>
      <c r="L198" s="27">
        <v>0</v>
      </c>
      <c r="M198" s="380">
        <v>0</v>
      </c>
      <c r="N198" s="400" t="s">
        <v>1367</v>
      </c>
      <c r="O198" s="27">
        <v>0</v>
      </c>
      <c r="P198" s="380">
        <v>8</v>
      </c>
      <c r="Q198" s="400">
        <v>0</v>
      </c>
      <c r="R198" s="27">
        <v>0</v>
      </c>
      <c r="S198" s="380">
        <v>8</v>
      </c>
      <c r="T198" s="407">
        <v>0</v>
      </c>
      <c r="U198" s="27">
        <v>0</v>
      </c>
      <c r="V198" s="380">
        <v>3</v>
      </c>
      <c r="W198" s="392">
        <v>0</v>
      </c>
      <c r="X198" s="27">
        <v>0</v>
      </c>
      <c r="Y198" s="380">
        <v>3</v>
      </c>
      <c r="Z198" s="345">
        <v>0</v>
      </c>
    </row>
    <row r="199" spans="1:26" x14ac:dyDescent="0.45">
      <c r="A199" s="19" t="s">
        <v>1365</v>
      </c>
      <c r="B199" s="23" t="s">
        <v>858</v>
      </c>
      <c r="C199" s="17" t="s">
        <v>390</v>
      </c>
      <c r="D199" s="27">
        <v>42.7</v>
      </c>
      <c r="E199" s="371">
        <v>0</v>
      </c>
      <c r="F199" s="380">
        <v>3</v>
      </c>
      <c r="G199" s="380">
        <v>14</v>
      </c>
      <c r="H199" s="374">
        <v>6</v>
      </c>
      <c r="I199" s="27">
        <v>0</v>
      </c>
      <c r="J199" s="380">
        <v>0</v>
      </c>
      <c r="K199" s="400" t="s">
        <v>1367</v>
      </c>
      <c r="L199" s="27">
        <v>0</v>
      </c>
      <c r="M199" s="380">
        <v>0</v>
      </c>
      <c r="N199" s="400" t="s">
        <v>1367</v>
      </c>
      <c r="O199" s="27">
        <v>0</v>
      </c>
      <c r="P199" s="380">
        <v>8</v>
      </c>
      <c r="Q199" s="400">
        <v>0</v>
      </c>
      <c r="R199" s="27">
        <v>0</v>
      </c>
      <c r="S199" s="380">
        <v>8</v>
      </c>
      <c r="T199" s="407">
        <v>0</v>
      </c>
      <c r="U199" s="27">
        <v>0</v>
      </c>
      <c r="V199" s="380">
        <v>14</v>
      </c>
      <c r="W199" s="392">
        <v>0</v>
      </c>
      <c r="X199" s="27">
        <v>0</v>
      </c>
      <c r="Y199" s="380">
        <v>14</v>
      </c>
      <c r="Z199" s="345">
        <v>0</v>
      </c>
    </row>
    <row r="200" spans="1:26" x14ac:dyDescent="0.45">
      <c r="A200" s="19" t="s">
        <v>1365</v>
      </c>
      <c r="B200" s="23" t="s">
        <v>859</v>
      </c>
      <c r="C200" s="17" t="s">
        <v>392</v>
      </c>
      <c r="D200" s="27">
        <v>21.6</v>
      </c>
      <c r="E200" s="371">
        <v>0</v>
      </c>
      <c r="F200" s="380">
        <v>5</v>
      </c>
      <c r="G200" s="380">
        <v>3</v>
      </c>
      <c r="H200" s="374">
        <v>4</v>
      </c>
      <c r="I200" s="27">
        <v>0</v>
      </c>
      <c r="J200" s="380">
        <v>0</v>
      </c>
      <c r="K200" s="400" t="s">
        <v>1367</v>
      </c>
      <c r="L200" s="27">
        <v>0</v>
      </c>
      <c r="M200" s="380">
        <v>0</v>
      </c>
      <c r="N200" s="400" t="s">
        <v>1367</v>
      </c>
      <c r="O200" s="27">
        <v>0</v>
      </c>
      <c r="P200" s="380">
        <v>7</v>
      </c>
      <c r="Q200" s="400">
        <v>0</v>
      </c>
      <c r="R200" s="27">
        <v>0</v>
      </c>
      <c r="S200" s="380">
        <v>7</v>
      </c>
      <c r="T200" s="407">
        <v>0</v>
      </c>
      <c r="U200" s="27">
        <v>0</v>
      </c>
      <c r="V200" s="380">
        <v>3</v>
      </c>
      <c r="W200" s="392">
        <v>0</v>
      </c>
      <c r="X200" s="27">
        <v>0</v>
      </c>
      <c r="Y200" s="380">
        <v>3</v>
      </c>
      <c r="Z200" s="345">
        <v>0</v>
      </c>
    </row>
    <row r="201" spans="1:26" x14ac:dyDescent="0.45">
      <c r="A201" s="19" t="s">
        <v>1365</v>
      </c>
      <c r="B201" s="23" t="s">
        <v>860</v>
      </c>
      <c r="C201" s="17" t="s">
        <v>394</v>
      </c>
      <c r="D201" s="27">
        <v>26.1</v>
      </c>
      <c r="E201" s="371">
        <v>0</v>
      </c>
      <c r="F201" s="380">
        <v>0</v>
      </c>
      <c r="G201" s="380">
        <v>4</v>
      </c>
      <c r="H201" s="374">
        <v>15</v>
      </c>
      <c r="I201" s="27">
        <v>0</v>
      </c>
      <c r="J201" s="380">
        <v>0</v>
      </c>
      <c r="K201" s="400" t="s">
        <v>1367</v>
      </c>
      <c r="L201" s="27">
        <v>0</v>
      </c>
      <c r="M201" s="380">
        <v>0</v>
      </c>
      <c r="N201" s="400" t="s">
        <v>1367</v>
      </c>
      <c r="O201" s="27">
        <v>0</v>
      </c>
      <c r="P201" s="380">
        <v>15</v>
      </c>
      <c r="Q201" s="400">
        <v>0</v>
      </c>
      <c r="R201" s="27">
        <v>0</v>
      </c>
      <c r="S201" s="380">
        <v>15</v>
      </c>
      <c r="T201" s="407">
        <v>0</v>
      </c>
      <c r="U201" s="27">
        <v>0</v>
      </c>
      <c r="V201" s="380">
        <v>4</v>
      </c>
      <c r="W201" s="392">
        <v>0</v>
      </c>
      <c r="X201" s="27">
        <v>0</v>
      </c>
      <c r="Y201" s="380">
        <v>4</v>
      </c>
      <c r="Z201" s="345">
        <v>0</v>
      </c>
    </row>
    <row r="202" spans="1:26" x14ac:dyDescent="0.45">
      <c r="A202" s="19" t="s">
        <v>1365</v>
      </c>
      <c r="B202" s="23" t="s">
        <v>861</v>
      </c>
      <c r="C202" s="17" t="s">
        <v>396</v>
      </c>
      <c r="D202" s="27">
        <v>32.15</v>
      </c>
      <c r="E202" s="371">
        <v>0</v>
      </c>
      <c r="F202" s="380">
        <v>1</v>
      </c>
      <c r="G202" s="380">
        <v>2</v>
      </c>
      <c r="H202" s="374">
        <v>4</v>
      </c>
      <c r="I202" s="27">
        <v>0</v>
      </c>
      <c r="J202" s="380">
        <v>0</v>
      </c>
      <c r="K202" s="400" t="s">
        <v>1367</v>
      </c>
      <c r="L202" s="27">
        <v>0</v>
      </c>
      <c r="M202" s="380">
        <v>0</v>
      </c>
      <c r="N202" s="400" t="s">
        <v>1367</v>
      </c>
      <c r="O202" s="27">
        <v>0</v>
      </c>
      <c r="P202" s="380">
        <v>5</v>
      </c>
      <c r="Q202" s="400">
        <v>0</v>
      </c>
      <c r="R202" s="27">
        <v>1</v>
      </c>
      <c r="S202" s="380">
        <v>5</v>
      </c>
      <c r="T202" s="407">
        <v>0.2</v>
      </c>
      <c r="U202" s="27">
        <v>0</v>
      </c>
      <c r="V202" s="380">
        <v>2</v>
      </c>
      <c r="W202" s="392">
        <v>0</v>
      </c>
      <c r="X202" s="27">
        <v>0</v>
      </c>
      <c r="Y202" s="380">
        <v>2</v>
      </c>
      <c r="Z202" s="345">
        <v>0</v>
      </c>
    </row>
    <row r="203" spans="1:26" x14ac:dyDescent="0.45">
      <c r="A203" s="19" t="s">
        <v>1363</v>
      </c>
      <c r="B203" s="25" t="s">
        <v>862</v>
      </c>
      <c r="C203" s="17"/>
      <c r="D203" s="85">
        <v>159.15</v>
      </c>
      <c r="E203" s="370">
        <v>0</v>
      </c>
      <c r="F203" s="379">
        <v>0</v>
      </c>
      <c r="G203" s="379">
        <v>4</v>
      </c>
      <c r="H203" s="373">
        <v>0</v>
      </c>
      <c r="I203" s="85">
        <v>0</v>
      </c>
      <c r="J203" s="379">
        <v>0</v>
      </c>
      <c r="K203" s="399" t="s">
        <v>1367</v>
      </c>
      <c r="L203" s="85">
        <v>0</v>
      </c>
      <c r="M203" s="379">
        <v>0</v>
      </c>
      <c r="N203" s="399" t="s">
        <v>1367</v>
      </c>
      <c r="O203" s="85">
        <v>0</v>
      </c>
      <c r="P203" s="379">
        <v>0</v>
      </c>
      <c r="Q203" s="399" t="s">
        <v>1367</v>
      </c>
      <c r="R203" s="85">
        <v>0</v>
      </c>
      <c r="S203" s="379">
        <v>0</v>
      </c>
      <c r="T203" s="406" t="s">
        <v>1367</v>
      </c>
      <c r="U203" s="85">
        <v>0</v>
      </c>
      <c r="V203" s="379">
        <v>4</v>
      </c>
      <c r="W203" s="391">
        <v>0</v>
      </c>
      <c r="X203" s="85">
        <v>0</v>
      </c>
      <c r="Y203" s="379">
        <v>4</v>
      </c>
      <c r="Z203" s="353">
        <v>0</v>
      </c>
    </row>
    <row r="204" spans="1:26" x14ac:dyDescent="0.45">
      <c r="A204" s="19" t="s">
        <v>1365</v>
      </c>
      <c r="B204" s="23" t="s">
        <v>863</v>
      </c>
      <c r="C204" s="17" t="s">
        <v>399</v>
      </c>
      <c r="D204" s="27">
        <v>16.150000000000002</v>
      </c>
      <c r="E204" s="371">
        <v>0</v>
      </c>
      <c r="F204" s="380">
        <v>0</v>
      </c>
      <c r="G204" s="380">
        <v>0</v>
      </c>
      <c r="H204" s="374">
        <v>0</v>
      </c>
      <c r="I204" s="27">
        <v>0</v>
      </c>
      <c r="J204" s="380">
        <v>0</v>
      </c>
      <c r="K204" s="400" t="s">
        <v>1367</v>
      </c>
      <c r="L204" s="27">
        <v>0</v>
      </c>
      <c r="M204" s="380">
        <v>0</v>
      </c>
      <c r="N204" s="400" t="s">
        <v>1367</v>
      </c>
      <c r="O204" s="27">
        <v>0</v>
      </c>
      <c r="P204" s="380">
        <v>0</v>
      </c>
      <c r="Q204" s="400" t="s">
        <v>1367</v>
      </c>
      <c r="R204" s="27">
        <v>0</v>
      </c>
      <c r="S204" s="380">
        <v>0</v>
      </c>
      <c r="T204" s="407" t="s">
        <v>1367</v>
      </c>
      <c r="U204" s="27">
        <v>0</v>
      </c>
      <c r="V204" s="380">
        <v>0</v>
      </c>
      <c r="W204" s="392" t="s">
        <v>1367</v>
      </c>
      <c r="X204" s="27">
        <v>0</v>
      </c>
      <c r="Y204" s="380">
        <v>0</v>
      </c>
      <c r="Z204" s="345" t="s">
        <v>1367</v>
      </c>
    </row>
    <row r="205" spans="1:26" x14ac:dyDescent="0.45">
      <c r="A205" s="19" t="s">
        <v>1365</v>
      </c>
      <c r="B205" s="23" t="s">
        <v>864</v>
      </c>
      <c r="C205" s="17" t="s">
        <v>401</v>
      </c>
      <c r="D205" s="27">
        <v>8</v>
      </c>
      <c r="E205" s="371">
        <v>0</v>
      </c>
      <c r="F205" s="380">
        <v>0</v>
      </c>
      <c r="G205" s="380">
        <v>0</v>
      </c>
      <c r="H205" s="374">
        <v>0</v>
      </c>
      <c r="I205" s="27">
        <v>0</v>
      </c>
      <c r="J205" s="380">
        <v>0</v>
      </c>
      <c r="K205" s="400" t="s">
        <v>1367</v>
      </c>
      <c r="L205" s="27">
        <v>0</v>
      </c>
      <c r="M205" s="380">
        <v>0</v>
      </c>
      <c r="N205" s="400" t="s">
        <v>1367</v>
      </c>
      <c r="O205" s="27">
        <v>0</v>
      </c>
      <c r="P205" s="380">
        <v>0</v>
      </c>
      <c r="Q205" s="400" t="s">
        <v>1367</v>
      </c>
      <c r="R205" s="27">
        <v>0</v>
      </c>
      <c r="S205" s="380">
        <v>0</v>
      </c>
      <c r="T205" s="407" t="s">
        <v>1367</v>
      </c>
      <c r="U205" s="27">
        <v>0</v>
      </c>
      <c r="V205" s="380">
        <v>0</v>
      </c>
      <c r="W205" s="392" t="s">
        <v>1367</v>
      </c>
      <c r="X205" s="27">
        <v>0</v>
      </c>
      <c r="Y205" s="380">
        <v>0</v>
      </c>
      <c r="Z205" s="345" t="s">
        <v>1367</v>
      </c>
    </row>
    <row r="206" spans="1:26" x14ac:dyDescent="0.45">
      <c r="A206" s="19" t="s">
        <v>1365</v>
      </c>
      <c r="B206" s="23" t="s">
        <v>865</v>
      </c>
      <c r="C206" s="17" t="s">
        <v>403</v>
      </c>
      <c r="D206" s="27">
        <v>39.400000000000006</v>
      </c>
      <c r="E206" s="371">
        <v>0</v>
      </c>
      <c r="F206" s="380">
        <v>0</v>
      </c>
      <c r="G206" s="380">
        <v>0</v>
      </c>
      <c r="H206" s="374">
        <v>0</v>
      </c>
      <c r="I206" s="27">
        <v>0</v>
      </c>
      <c r="J206" s="380">
        <v>0</v>
      </c>
      <c r="K206" s="400" t="s">
        <v>1367</v>
      </c>
      <c r="L206" s="27">
        <v>0</v>
      </c>
      <c r="M206" s="380">
        <v>0</v>
      </c>
      <c r="N206" s="400" t="s">
        <v>1367</v>
      </c>
      <c r="O206" s="27">
        <v>0</v>
      </c>
      <c r="P206" s="380">
        <v>0</v>
      </c>
      <c r="Q206" s="400" t="s">
        <v>1367</v>
      </c>
      <c r="R206" s="27">
        <v>0</v>
      </c>
      <c r="S206" s="380">
        <v>0</v>
      </c>
      <c r="T206" s="407" t="s">
        <v>1367</v>
      </c>
      <c r="U206" s="27">
        <v>0</v>
      </c>
      <c r="V206" s="380">
        <v>0</v>
      </c>
      <c r="W206" s="392" t="s">
        <v>1367</v>
      </c>
      <c r="X206" s="27">
        <v>0</v>
      </c>
      <c r="Y206" s="380">
        <v>0</v>
      </c>
      <c r="Z206" s="345" t="s">
        <v>1367</v>
      </c>
    </row>
    <row r="207" spans="1:26" x14ac:dyDescent="0.45">
      <c r="A207" s="19" t="s">
        <v>1365</v>
      </c>
      <c r="B207" s="23" t="s">
        <v>866</v>
      </c>
      <c r="C207" s="17" t="s">
        <v>405</v>
      </c>
      <c r="D207" s="27">
        <v>16.8</v>
      </c>
      <c r="E207" s="371">
        <v>0</v>
      </c>
      <c r="F207" s="380">
        <v>0</v>
      </c>
      <c r="G207" s="380">
        <v>0</v>
      </c>
      <c r="H207" s="374">
        <v>0</v>
      </c>
      <c r="I207" s="27">
        <v>0</v>
      </c>
      <c r="J207" s="380">
        <v>0</v>
      </c>
      <c r="K207" s="400" t="s">
        <v>1367</v>
      </c>
      <c r="L207" s="27">
        <v>0</v>
      </c>
      <c r="M207" s="380">
        <v>0</v>
      </c>
      <c r="N207" s="400" t="s">
        <v>1367</v>
      </c>
      <c r="O207" s="27">
        <v>0</v>
      </c>
      <c r="P207" s="380">
        <v>0</v>
      </c>
      <c r="Q207" s="400" t="s">
        <v>1367</v>
      </c>
      <c r="R207" s="27">
        <v>0</v>
      </c>
      <c r="S207" s="380">
        <v>0</v>
      </c>
      <c r="T207" s="407" t="s">
        <v>1367</v>
      </c>
      <c r="U207" s="27">
        <v>0</v>
      </c>
      <c r="V207" s="380">
        <v>0</v>
      </c>
      <c r="W207" s="392" t="s">
        <v>1367</v>
      </c>
      <c r="X207" s="27">
        <v>0</v>
      </c>
      <c r="Y207" s="380">
        <v>0</v>
      </c>
      <c r="Z207" s="345" t="s">
        <v>1367</v>
      </c>
    </row>
    <row r="208" spans="1:26" x14ac:dyDescent="0.45">
      <c r="A208" s="19" t="s">
        <v>1365</v>
      </c>
      <c r="B208" s="23" t="s">
        <v>867</v>
      </c>
      <c r="C208" s="17" t="s">
        <v>407</v>
      </c>
      <c r="D208" s="27">
        <v>21</v>
      </c>
      <c r="E208" s="371">
        <v>0</v>
      </c>
      <c r="F208" s="380">
        <v>0</v>
      </c>
      <c r="G208" s="380">
        <v>1</v>
      </c>
      <c r="H208" s="374">
        <v>0</v>
      </c>
      <c r="I208" s="27">
        <v>0</v>
      </c>
      <c r="J208" s="380">
        <v>0</v>
      </c>
      <c r="K208" s="400" t="s">
        <v>1367</v>
      </c>
      <c r="L208" s="27">
        <v>0</v>
      </c>
      <c r="M208" s="380">
        <v>0</v>
      </c>
      <c r="N208" s="400" t="s">
        <v>1367</v>
      </c>
      <c r="O208" s="27">
        <v>0</v>
      </c>
      <c r="P208" s="380">
        <v>0</v>
      </c>
      <c r="Q208" s="400" t="s">
        <v>1367</v>
      </c>
      <c r="R208" s="27">
        <v>0</v>
      </c>
      <c r="S208" s="380">
        <v>0</v>
      </c>
      <c r="T208" s="407" t="s">
        <v>1367</v>
      </c>
      <c r="U208" s="27">
        <v>0</v>
      </c>
      <c r="V208" s="380">
        <v>1</v>
      </c>
      <c r="W208" s="392">
        <v>0</v>
      </c>
      <c r="X208" s="27">
        <v>0</v>
      </c>
      <c r="Y208" s="380">
        <v>1</v>
      </c>
      <c r="Z208" s="345">
        <v>0</v>
      </c>
    </row>
    <row r="209" spans="1:26" x14ac:dyDescent="0.45">
      <c r="A209" s="19" t="s">
        <v>1365</v>
      </c>
      <c r="B209" s="23" t="s">
        <v>868</v>
      </c>
      <c r="C209" s="17" t="s">
        <v>409</v>
      </c>
      <c r="D209" s="27">
        <v>12.700000000000001</v>
      </c>
      <c r="E209" s="371">
        <v>0</v>
      </c>
      <c r="F209" s="380">
        <v>0</v>
      </c>
      <c r="G209" s="380">
        <v>0</v>
      </c>
      <c r="H209" s="374">
        <v>0</v>
      </c>
      <c r="I209" s="27">
        <v>0</v>
      </c>
      <c r="J209" s="380">
        <v>0</v>
      </c>
      <c r="K209" s="400" t="s">
        <v>1367</v>
      </c>
      <c r="L209" s="27">
        <v>0</v>
      </c>
      <c r="M209" s="380">
        <v>0</v>
      </c>
      <c r="N209" s="400" t="s">
        <v>1367</v>
      </c>
      <c r="O209" s="27">
        <v>0</v>
      </c>
      <c r="P209" s="380">
        <v>0</v>
      </c>
      <c r="Q209" s="400" t="s">
        <v>1367</v>
      </c>
      <c r="R209" s="27">
        <v>0</v>
      </c>
      <c r="S209" s="380">
        <v>0</v>
      </c>
      <c r="T209" s="407" t="s">
        <v>1367</v>
      </c>
      <c r="U209" s="27">
        <v>0</v>
      </c>
      <c r="V209" s="380">
        <v>0</v>
      </c>
      <c r="W209" s="392" t="s">
        <v>1367</v>
      </c>
      <c r="X209" s="27">
        <v>0</v>
      </c>
      <c r="Y209" s="380">
        <v>0</v>
      </c>
      <c r="Z209" s="345" t="s">
        <v>1367</v>
      </c>
    </row>
    <row r="210" spans="1:26" x14ac:dyDescent="0.45">
      <c r="A210" s="19" t="s">
        <v>1365</v>
      </c>
      <c r="B210" s="23" t="s">
        <v>869</v>
      </c>
      <c r="C210" s="17" t="s">
        <v>411</v>
      </c>
      <c r="D210" s="27">
        <v>13.9</v>
      </c>
      <c r="E210" s="371">
        <v>0</v>
      </c>
      <c r="F210" s="380">
        <v>0</v>
      </c>
      <c r="G210" s="380">
        <v>3</v>
      </c>
      <c r="H210" s="374">
        <v>0</v>
      </c>
      <c r="I210" s="27">
        <v>0</v>
      </c>
      <c r="J210" s="380">
        <v>0</v>
      </c>
      <c r="K210" s="400" t="s">
        <v>1367</v>
      </c>
      <c r="L210" s="27">
        <v>0</v>
      </c>
      <c r="M210" s="380">
        <v>0</v>
      </c>
      <c r="N210" s="400" t="s">
        <v>1367</v>
      </c>
      <c r="O210" s="27">
        <v>0</v>
      </c>
      <c r="P210" s="380">
        <v>0</v>
      </c>
      <c r="Q210" s="400" t="s">
        <v>1367</v>
      </c>
      <c r="R210" s="27">
        <v>0</v>
      </c>
      <c r="S210" s="380">
        <v>0</v>
      </c>
      <c r="T210" s="407" t="s">
        <v>1367</v>
      </c>
      <c r="U210" s="27">
        <v>0</v>
      </c>
      <c r="V210" s="380">
        <v>3</v>
      </c>
      <c r="W210" s="392">
        <v>0</v>
      </c>
      <c r="X210" s="27">
        <v>0</v>
      </c>
      <c r="Y210" s="380">
        <v>3</v>
      </c>
      <c r="Z210" s="345">
        <v>0</v>
      </c>
    </row>
    <row r="211" spans="1:26" x14ac:dyDescent="0.45">
      <c r="A211" s="19" t="s">
        <v>1365</v>
      </c>
      <c r="B211" s="23" t="s">
        <v>870</v>
      </c>
      <c r="C211" s="17" t="s">
        <v>413</v>
      </c>
      <c r="D211" s="27">
        <v>15.65</v>
      </c>
      <c r="E211" s="371">
        <v>0</v>
      </c>
      <c r="F211" s="380">
        <v>0</v>
      </c>
      <c r="G211" s="380">
        <v>0</v>
      </c>
      <c r="H211" s="374">
        <v>0</v>
      </c>
      <c r="I211" s="27">
        <v>0</v>
      </c>
      <c r="J211" s="380">
        <v>0</v>
      </c>
      <c r="K211" s="400" t="s">
        <v>1367</v>
      </c>
      <c r="L211" s="27">
        <v>0</v>
      </c>
      <c r="M211" s="380">
        <v>0</v>
      </c>
      <c r="N211" s="400" t="s">
        <v>1367</v>
      </c>
      <c r="O211" s="27">
        <v>0</v>
      </c>
      <c r="P211" s="380">
        <v>0</v>
      </c>
      <c r="Q211" s="400" t="s">
        <v>1367</v>
      </c>
      <c r="R211" s="27">
        <v>0</v>
      </c>
      <c r="S211" s="380">
        <v>0</v>
      </c>
      <c r="T211" s="407" t="s">
        <v>1367</v>
      </c>
      <c r="U211" s="27">
        <v>0</v>
      </c>
      <c r="V211" s="380">
        <v>0</v>
      </c>
      <c r="W211" s="392" t="s">
        <v>1367</v>
      </c>
      <c r="X211" s="27">
        <v>0</v>
      </c>
      <c r="Y211" s="380">
        <v>0</v>
      </c>
      <c r="Z211" s="345" t="s">
        <v>1367</v>
      </c>
    </row>
    <row r="212" spans="1:26" x14ac:dyDescent="0.45">
      <c r="A212" s="19" t="s">
        <v>1365</v>
      </c>
      <c r="B212" s="23" t="s">
        <v>871</v>
      </c>
      <c r="C212" s="17" t="s">
        <v>415</v>
      </c>
      <c r="D212" s="27">
        <v>15.55</v>
      </c>
      <c r="E212" s="371">
        <v>0</v>
      </c>
      <c r="F212" s="380">
        <v>0</v>
      </c>
      <c r="G212" s="380">
        <v>0</v>
      </c>
      <c r="H212" s="374">
        <v>0</v>
      </c>
      <c r="I212" s="27">
        <v>0</v>
      </c>
      <c r="J212" s="380">
        <v>0</v>
      </c>
      <c r="K212" s="400" t="s">
        <v>1367</v>
      </c>
      <c r="L212" s="27">
        <v>0</v>
      </c>
      <c r="M212" s="380">
        <v>0</v>
      </c>
      <c r="N212" s="400" t="s">
        <v>1367</v>
      </c>
      <c r="O212" s="27">
        <v>0</v>
      </c>
      <c r="P212" s="380">
        <v>0</v>
      </c>
      <c r="Q212" s="400" t="s">
        <v>1367</v>
      </c>
      <c r="R212" s="27">
        <v>0</v>
      </c>
      <c r="S212" s="380">
        <v>0</v>
      </c>
      <c r="T212" s="407" t="s">
        <v>1367</v>
      </c>
      <c r="U212" s="27">
        <v>0</v>
      </c>
      <c r="V212" s="380">
        <v>0</v>
      </c>
      <c r="W212" s="392" t="s">
        <v>1367</v>
      </c>
      <c r="X212" s="27">
        <v>0</v>
      </c>
      <c r="Y212" s="380">
        <v>0</v>
      </c>
      <c r="Z212" s="345" t="s">
        <v>1367</v>
      </c>
    </row>
    <row r="213" spans="1:26" x14ac:dyDescent="0.45">
      <c r="A213" s="19" t="s">
        <v>1363</v>
      </c>
      <c r="B213" s="25" t="s">
        <v>872</v>
      </c>
      <c r="C213" s="17"/>
      <c r="D213" s="85">
        <v>97.45</v>
      </c>
      <c r="E213" s="370">
        <v>14</v>
      </c>
      <c r="F213" s="379">
        <v>1</v>
      </c>
      <c r="G213" s="379">
        <v>1</v>
      </c>
      <c r="H213" s="373">
        <v>6</v>
      </c>
      <c r="I213" s="85">
        <v>0</v>
      </c>
      <c r="J213" s="379">
        <v>14</v>
      </c>
      <c r="K213" s="399">
        <v>0</v>
      </c>
      <c r="L213" s="85">
        <v>4</v>
      </c>
      <c r="M213" s="379">
        <v>14</v>
      </c>
      <c r="N213" s="399">
        <v>0.28570000000000001</v>
      </c>
      <c r="O213" s="85">
        <v>0</v>
      </c>
      <c r="P213" s="379">
        <v>6</v>
      </c>
      <c r="Q213" s="399">
        <v>0</v>
      </c>
      <c r="R213" s="85">
        <v>0</v>
      </c>
      <c r="S213" s="379">
        <v>6</v>
      </c>
      <c r="T213" s="406">
        <v>0</v>
      </c>
      <c r="U213" s="85">
        <v>0</v>
      </c>
      <c r="V213" s="379">
        <v>1</v>
      </c>
      <c r="W213" s="391">
        <v>0</v>
      </c>
      <c r="X213" s="85">
        <v>0</v>
      </c>
      <c r="Y213" s="379">
        <v>1</v>
      </c>
      <c r="Z213" s="353">
        <v>0</v>
      </c>
    </row>
    <row r="214" spans="1:26" x14ac:dyDescent="0.45">
      <c r="A214" s="19" t="s">
        <v>1365</v>
      </c>
      <c r="B214" s="23" t="s">
        <v>873</v>
      </c>
      <c r="C214" s="17" t="s">
        <v>418</v>
      </c>
      <c r="D214" s="27">
        <v>11.4</v>
      </c>
      <c r="E214" s="371">
        <v>1</v>
      </c>
      <c r="F214" s="380">
        <v>0</v>
      </c>
      <c r="G214" s="380">
        <v>0</v>
      </c>
      <c r="H214" s="374">
        <v>0</v>
      </c>
      <c r="I214" s="27">
        <v>0</v>
      </c>
      <c r="J214" s="380">
        <v>1</v>
      </c>
      <c r="K214" s="400">
        <v>0</v>
      </c>
      <c r="L214" s="27">
        <v>0</v>
      </c>
      <c r="M214" s="380">
        <v>1</v>
      </c>
      <c r="N214" s="400">
        <v>0</v>
      </c>
      <c r="O214" s="27">
        <v>0</v>
      </c>
      <c r="P214" s="380">
        <v>0</v>
      </c>
      <c r="Q214" s="400" t="s">
        <v>1367</v>
      </c>
      <c r="R214" s="27">
        <v>0</v>
      </c>
      <c r="S214" s="380">
        <v>0</v>
      </c>
      <c r="T214" s="407" t="s">
        <v>1367</v>
      </c>
      <c r="U214" s="27">
        <v>0</v>
      </c>
      <c r="V214" s="380">
        <v>0</v>
      </c>
      <c r="W214" s="392" t="s">
        <v>1367</v>
      </c>
      <c r="X214" s="27">
        <v>0</v>
      </c>
      <c r="Y214" s="380">
        <v>0</v>
      </c>
      <c r="Z214" s="345" t="s">
        <v>1367</v>
      </c>
    </row>
    <row r="215" spans="1:26" x14ac:dyDescent="0.45">
      <c r="A215" s="19" t="s">
        <v>1365</v>
      </c>
      <c r="B215" s="23" t="s">
        <v>874</v>
      </c>
      <c r="C215" s="17" t="s">
        <v>420</v>
      </c>
      <c r="D215" s="27">
        <v>15.600000000000001</v>
      </c>
      <c r="E215" s="371">
        <v>0</v>
      </c>
      <c r="F215" s="380">
        <v>0</v>
      </c>
      <c r="G215" s="380">
        <v>0</v>
      </c>
      <c r="H215" s="374">
        <v>0</v>
      </c>
      <c r="I215" s="27">
        <v>0</v>
      </c>
      <c r="J215" s="380">
        <v>0</v>
      </c>
      <c r="K215" s="400" t="s">
        <v>1367</v>
      </c>
      <c r="L215" s="27">
        <v>0</v>
      </c>
      <c r="M215" s="380">
        <v>0</v>
      </c>
      <c r="N215" s="400" t="s">
        <v>1367</v>
      </c>
      <c r="O215" s="27">
        <v>0</v>
      </c>
      <c r="P215" s="380">
        <v>0</v>
      </c>
      <c r="Q215" s="400" t="s">
        <v>1367</v>
      </c>
      <c r="R215" s="27">
        <v>0</v>
      </c>
      <c r="S215" s="380">
        <v>0</v>
      </c>
      <c r="T215" s="407" t="s">
        <v>1367</v>
      </c>
      <c r="U215" s="27">
        <v>0</v>
      </c>
      <c r="V215" s="380">
        <v>0</v>
      </c>
      <c r="W215" s="392" t="s">
        <v>1367</v>
      </c>
      <c r="X215" s="27">
        <v>0</v>
      </c>
      <c r="Y215" s="380">
        <v>0</v>
      </c>
      <c r="Z215" s="345" t="s">
        <v>1367</v>
      </c>
    </row>
    <row r="216" spans="1:26" x14ac:dyDescent="0.45">
      <c r="A216" s="19" t="s">
        <v>1365</v>
      </c>
      <c r="B216" s="23" t="s">
        <v>875</v>
      </c>
      <c r="C216" s="17" t="s">
        <v>422</v>
      </c>
      <c r="D216" s="27">
        <v>6.7</v>
      </c>
      <c r="E216" s="371">
        <v>1</v>
      </c>
      <c r="F216" s="380">
        <v>0</v>
      </c>
      <c r="G216" s="380">
        <v>1</v>
      </c>
      <c r="H216" s="374">
        <v>0</v>
      </c>
      <c r="I216" s="27">
        <v>0</v>
      </c>
      <c r="J216" s="380">
        <v>1</v>
      </c>
      <c r="K216" s="400">
        <v>0</v>
      </c>
      <c r="L216" s="27">
        <v>1</v>
      </c>
      <c r="M216" s="380">
        <v>1</v>
      </c>
      <c r="N216" s="400">
        <v>1</v>
      </c>
      <c r="O216" s="27">
        <v>0</v>
      </c>
      <c r="P216" s="380">
        <v>0</v>
      </c>
      <c r="Q216" s="400" t="s">
        <v>1367</v>
      </c>
      <c r="R216" s="27">
        <v>0</v>
      </c>
      <c r="S216" s="380">
        <v>0</v>
      </c>
      <c r="T216" s="407" t="s">
        <v>1367</v>
      </c>
      <c r="U216" s="27">
        <v>0</v>
      </c>
      <c r="V216" s="380">
        <v>1</v>
      </c>
      <c r="W216" s="392">
        <v>0</v>
      </c>
      <c r="X216" s="27">
        <v>0</v>
      </c>
      <c r="Y216" s="380">
        <v>1</v>
      </c>
      <c r="Z216" s="345">
        <v>0</v>
      </c>
    </row>
    <row r="217" spans="1:26" x14ac:dyDescent="0.45">
      <c r="A217" s="19" t="s">
        <v>1365</v>
      </c>
      <c r="B217" s="23" t="s">
        <v>876</v>
      </c>
      <c r="C217" s="17" t="s">
        <v>424</v>
      </c>
      <c r="D217" s="27">
        <v>11.700000000000001</v>
      </c>
      <c r="E217" s="371">
        <v>5</v>
      </c>
      <c r="F217" s="380">
        <v>0</v>
      </c>
      <c r="G217" s="380">
        <v>0</v>
      </c>
      <c r="H217" s="374">
        <v>0</v>
      </c>
      <c r="I217" s="27">
        <v>0</v>
      </c>
      <c r="J217" s="380">
        <v>5</v>
      </c>
      <c r="K217" s="400">
        <v>0</v>
      </c>
      <c r="L217" s="27">
        <v>2</v>
      </c>
      <c r="M217" s="380">
        <v>5</v>
      </c>
      <c r="N217" s="400">
        <v>0.4</v>
      </c>
      <c r="O217" s="27">
        <v>0</v>
      </c>
      <c r="P217" s="380">
        <v>0</v>
      </c>
      <c r="Q217" s="400" t="s">
        <v>1367</v>
      </c>
      <c r="R217" s="27">
        <v>0</v>
      </c>
      <c r="S217" s="380">
        <v>0</v>
      </c>
      <c r="T217" s="407" t="s">
        <v>1367</v>
      </c>
      <c r="U217" s="27">
        <v>0</v>
      </c>
      <c r="V217" s="380">
        <v>0</v>
      </c>
      <c r="W217" s="392" t="s">
        <v>1367</v>
      </c>
      <c r="X217" s="27">
        <v>0</v>
      </c>
      <c r="Y217" s="380">
        <v>0</v>
      </c>
      <c r="Z217" s="345" t="s">
        <v>1367</v>
      </c>
    </row>
    <row r="218" spans="1:26" x14ac:dyDescent="0.45">
      <c r="A218" s="19" t="s">
        <v>1365</v>
      </c>
      <c r="B218" s="23" t="s">
        <v>877</v>
      </c>
      <c r="C218" s="17" t="s">
        <v>426</v>
      </c>
      <c r="D218" s="27">
        <v>16.150000000000002</v>
      </c>
      <c r="E218" s="371">
        <v>4</v>
      </c>
      <c r="F218" s="380">
        <v>0</v>
      </c>
      <c r="G218" s="380">
        <v>0</v>
      </c>
      <c r="H218" s="374">
        <v>1</v>
      </c>
      <c r="I218" s="27">
        <v>0</v>
      </c>
      <c r="J218" s="380">
        <v>4</v>
      </c>
      <c r="K218" s="400">
        <v>0</v>
      </c>
      <c r="L218" s="27">
        <v>1</v>
      </c>
      <c r="M218" s="380">
        <v>4</v>
      </c>
      <c r="N218" s="400">
        <v>0.25</v>
      </c>
      <c r="O218" s="27">
        <v>0</v>
      </c>
      <c r="P218" s="380">
        <v>1</v>
      </c>
      <c r="Q218" s="400">
        <v>0</v>
      </c>
      <c r="R218" s="27">
        <v>0</v>
      </c>
      <c r="S218" s="380">
        <v>1</v>
      </c>
      <c r="T218" s="407">
        <v>0</v>
      </c>
      <c r="U218" s="27">
        <v>0</v>
      </c>
      <c r="V218" s="380">
        <v>0</v>
      </c>
      <c r="W218" s="392" t="s">
        <v>1367</v>
      </c>
      <c r="X218" s="27">
        <v>0</v>
      </c>
      <c r="Y218" s="380">
        <v>0</v>
      </c>
      <c r="Z218" s="345" t="s">
        <v>1367</v>
      </c>
    </row>
    <row r="219" spans="1:26" x14ac:dyDescent="0.45">
      <c r="A219" s="19" t="s">
        <v>1365</v>
      </c>
      <c r="B219" s="23" t="s">
        <v>878</v>
      </c>
      <c r="C219" s="17" t="s">
        <v>428</v>
      </c>
      <c r="D219" s="27">
        <v>10.350000000000001</v>
      </c>
      <c r="E219" s="371">
        <v>0</v>
      </c>
      <c r="F219" s="380">
        <v>0</v>
      </c>
      <c r="G219" s="380">
        <v>0</v>
      </c>
      <c r="H219" s="374">
        <v>0</v>
      </c>
      <c r="I219" s="27">
        <v>0</v>
      </c>
      <c r="J219" s="380">
        <v>0</v>
      </c>
      <c r="K219" s="400" t="s">
        <v>1367</v>
      </c>
      <c r="L219" s="27">
        <v>0</v>
      </c>
      <c r="M219" s="380">
        <v>0</v>
      </c>
      <c r="N219" s="400" t="s">
        <v>1367</v>
      </c>
      <c r="O219" s="27">
        <v>0</v>
      </c>
      <c r="P219" s="380">
        <v>0</v>
      </c>
      <c r="Q219" s="400" t="s">
        <v>1367</v>
      </c>
      <c r="R219" s="27">
        <v>0</v>
      </c>
      <c r="S219" s="380">
        <v>0</v>
      </c>
      <c r="T219" s="407" t="s">
        <v>1367</v>
      </c>
      <c r="U219" s="27">
        <v>0</v>
      </c>
      <c r="V219" s="380">
        <v>0</v>
      </c>
      <c r="W219" s="392" t="s">
        <v>1367</v>
      </c>
      <c r="X219" s="27">
        <v>0</v>
      </c>
      <c r="Y219" s="380">
        <v>0</v>
      </c>
      <c r="Z219" s="345" t="s">
        <v>1367</v>
      </c>
    </row>
    <row r="220" spans="1:26" x14ac:dyDescent="0.45">
      <c r="A220" s="19" t="s">
        <v>1365</v>
      </c>
      <c r="B220" s="23" t="s">
        <v>879</v>
      </c>
      <c r="C220" s="17" t="s">
        <v>430</v>
      </c>
      <c r="D220" s="27">
        <v>25.55</v>
      </c>
      <c r="E220" s="371">
        <v>3</v>
      </c>
      <c r="F220" s="380">
        <v>1</v>
      </c>
      <c r="G220" s="380">
        <v>0</v>
      </c>
      <c r="H220" s="374">
        <v>5</v>
      </c>
      <c r="I220" s="27">
        <v>0</v>
      </c>
      <c r="J220" s="380">
        <v>3</v>
      </c>
      <c r="K220" s="400">
        <v>0</v>
      </c>
      <c r="L220" s="27">
        <v>0</v>
      </c>
      <c r="M220" s="380">
        <v>3</v>
      </c>
      <c r="N220" s="400">
        <v>0</v>
      </c>
      <c r="O220" s="27">
        <v>0</v>
      </c>
      <c r="P220" s="380">
        <v>5</v>
      </c>
      <c r="Q220" s="400">
        <v>0</v>
      </c>
      <c r="R220" s="27">
        <v>0</v>
      </c>
      <c r="S220" s="380">
        <v>5</v>
      </c>
      <c r="T220" s="407">
        <v>0</v>
      </c>
      <c r="U220" s="27">
        <v>0</v>
      </c>
      <c r="V220" s="380">
        <v>0</v>
      </c>
      <c r="W220" s="392" t="s">
        <v>1367</v>
      </c>
      <c r="X220" s="27">
        <v>0</v>
      </c>
      <c r="Y220" s="380">
        <v>0</v>
      </c>
      <c r="Z220" s="345" t="s">
        <v>1367</v>
      </c>
    </row>
    <row r="221" spans="1:26" ht="6.75" customHeight="1" x14ac:dyDescent="0.45">
      <c r="A221" s="19"/>
      <c r="B221" s="50"/>
      <c r="C221" s="49"/>
      <c r="D221" s="324"/>
      <c r="E221" s="324"/>
      <c r="F221" s="324"/>
      <c r="G221" s="324"/>
      <c r="H221" s="324"/>
      <c r="I221" s="324"/>
      <c r="J221" s="324"/>
      <c r="K221" s="397"/>
      <c r="L221" s="324"/>
      <c r="M221" s="324"/>
      <c r="N221" s="397"/>
      <c r="O221" s="324"/>
      <c r="P221" s="324"/>
      <c r="Q221" s="397"/>
      <c r="R221" s="324"/>
      <c r="S221" s="324"/>
      <c r="T221" s="397"/>
      <c r="U221" s="324"/>
      <c r="V221" s="324"/>
      <c r="W221" s="389"/>
      <c r="X221" s="324"/>
      <c r="Y221" s="324"/>
      <c r="Z221" s="397"/>
    </row>
    <row r="222" spans="1:26" x14ac:dyDescent="0.45">
      <c r="A222" s="19" t="s">
        <v>0</v>
      </c>
      <c r="B222" s="25" t="s">
        <v>815</v>
      </c>
      <c r="C222" s="17"/>
      <c r="D222" s="84">
        <v>1232.1000000000001</v>
      </c>
      <c r="E222" s="369">
        <v>58</v>
      </c>
      <c r="F222" s="378">
        <v>19</v>
      </c>
      <c r="G222" s="378">
        <v>32</v>
      </c>
      <c r="H222" s="372">
        <v>85</v>
      </c>
      <c r="I222" s="84">
        <v>0</v>
      </c>
      <c r="J222" s="378">
        <v>58</v>
      </c>
      <c r="K222" s="398">
        <v>0</v>
      </c>
      <c r="L222" s="84">
        <v>0</v>
      </c>
      <c r="M222" s="378">
        <v>58</v>
      </c>
      <c r="N222" s="398">
        <v>0</v>
      </c>
      <c r="O222" s="84">
        <v>2</v>
      </c>
      <c r="P222" s="378">
        <v>97</v>
      </c>
      <c r="Q222" s="398">
        <v>2.06E-2</v>
      </c>
      <c r="R222" s="84">
        <v>0</v>
      </c>
      <c r="S222" s="378">
        <v>97</v>
      </c>
      <c r="T222" s="405">
        <v>0</v>
      </c>
      <c r="U222" s="84">
        <v>2</v>
      </c>
      <c r="V222" s="378">
        <v>32</v>
      </c>
      <c r="W222" s="390">
        <v>6.25E-2</v>
      </c>
      <c r="X222" s="84">
        <v>0</v>
      </c>
      <c r="Y222" s="378">
        <v>32</v>
      </c>
      <c r="Z222" s="396">
        <v>0</v>
      </c>
    </row>
    <row r="223" spans="1:26" x14ac:dyDescent="0.45">
      <c r="A223" s="19" t="s">
        <v>1363</v>
      </c>
      <c r="B223" s="25" t="s">
        <v>880</v>
      </c>
      <c r="C223" s="17"/>
      <c r="D223" s="85">
        <v>211.65</v>
      </c>
      <c r="E223" s="370">
        <v>13</v>
      </c>
      <c r="F223" s="379">
        <v>3</v>
      </c>
      <c r="G223" s="379">
        <v>1</v>
      </c>
      <c r="H223" s="373">
        <v>12</v>
      </c>
      <c r="I223" s="85">
        <v>0</v>
      </c>
      <c r="J223" s="379">
        <v>13</v>
      </c>
      <c r="K223" s="399">
        <v>0</v>
      </c>
      <c r="L223" s="85">
        <v>0</v>
      </c>
      <c r="M223" s="379">
        <v>13</v>
      </c>
      <c r="N223" s="399">
        <v>0</v>
      </c>
      <c r="O223" s="85">
        <v>1</v>
      </c>
      <c r="P223" s="379">
        <v>13</v>
      </c>
      <c r="Q223" s="399">
        <v>7.6899999999999996E-2</v>
      </c>
      <c r="R223" s="85">
        <v>0</v>
      </c>
      <c r="S223" s="379">
        <v>13</v>
      </c>
      <c r="T223" s="406">
        <v>0</v>
      </c>
      <c r="U223" s="85">
        <v>0</v>
      </c>
      <c r="V223" s="379">
        <v>1</v>
      </c>
      <c r="W223" s="391">
        <v>0</v>
      </c>
      <c r="X223" s="85">
        <v>0</v>
      </c>
      <c r="Y223" s="379">
        <v>1</v>
      </c>
      <c r="Z223" s="353">
        <v>0</v>
      </c>
    </row>
    <row r="224" spans="1:26" x14ac:dyDescent="0.45">
      <c r="A224" s="19" t="s">
        <v>1365</v>
      </c>
      <c r="B224" s="23" t="s">
        <v>746</v>
      </c>
      <c r="C224" s="17" t="s">
        <v>757</v>
      </c>
      <c r="D224" s="27">
        <v>15.8</v>
      </c>
      <c r="E224" s="371">
        <v>1</v>
      </c>
      <c r="F224" s="380">
        <v>0</v>
      </c>
      <c r="G224" s="380">
        <v>1</v>
      </c>
      <c r="H224" s="374">
        <v>1</v>
      </c>
      <c r="I224" s="27">
        <v>0</v>
      </c>
      <c r="J224" s="380">
        <v>1</v>
      </c>
      <c r="K224" s="400">
        <v>0</v>
      </c>
      <c r="L224" s="27">
        <v>0</v>
      </c>
      <c r="M224" s="380">
        <v>1</v>
      </c>
      <c r="N224" s="400">
        <v>0</v>
      </c>
      <c r="O224" s="27">
        <v>0</v>
      </c>
      <c r="P224" s="380">
        <v>1</v>
      </c>
      <c r="Q224" s="400">
        <v>0</v>
      </c>
      <c r="R224" s="27">
        <v>0</v>
      </c>
      <c r="S224" s="380">
        <v>1</v>
      </c>
      <c r="T224" s="407">
        <v>0</v>
      </c>
      <c r="U224" s="27">
        <v>0</v>
      </c>
      <c r="V224" s="380">
        <v>1</v>
      </c>
      <c r="W224" s="392">
        <v>0</v>
      </c>
      <c r="X224" s="27">
        <v>0</v>
      </c>
      <c r="Y224" s="380">
        <v>1</v>
      </c>
      <c r="Z224" s="345">
        <v>0</v>
      </c>
    </row>
    <row r="225" spans="1:26" x14ac:dyDescent="0.45">
      <c r="A225" s="19" t="s">
        <v>1365</v>
      </c>
      <c r="B225" s="23" t="s">
        <v>747</v>
      </c>
      <c r="C225" s="17" t="s">
        <v>758</v>
      </c>
      <c r="D225" s="27">
        <v>24.200000000000003</v>
      </c>
      <c r="E225" s="371">
        <v>1</v>
      </c>
      <c r="F225" s="380">
        <v>0</v>
      </c>
      <c r="G225" s="380">
        <v>0</v>
      </c>
      <c r="H225" s="374">
        <v>0</v>
      </c>
      <c r="I225" s="27">
        <v>0</v>
      </c>
      <c r="J225" s="380">
        <v>1</v>
      </c>
      <c r="K225" s="400">
        <v>0</v>
      </c>
      <c r="L225" s="27">
        <v>0</v>
      </c>
      <c r="M225" s="380">
        <v>1</v>
      </c>
      <c r="N225" s="400">
        <v>0</v>
      </c>
      <c r="O225" s="27">
        <v>0</v>
      </c>
      <c r="P225" s="380">
        <v>0</v>
      </c>
      <c r="Q225" s="400" t="s">
        <v>1367</v>
      </c>
      <c r="R225" s="27">
        <v>0</v>
      </c>
      <c r="S225" s="380">
        <v>0</v>
      </c>
      <c r="T225" s="407" t="s">
        <v>1367</v>
      </c>
      <c r="U225" s="27">
        <v>0</v>
      </c>
      <c r="V225" s="380">
        <v>0</v>
      </c>
      <c r="W225" s="392" t="s">
        <v>1367</v>
      </c>
      <c r="X225" s="27">
        <v>0</v>
      </c>
      <c r="Y225" s="380">
        <v>0</v>
      </c>
      <c r="Z225" s="345" t="s">
        <v>1367</v>
      </c>
    </row>
    <row r="226" spans="1:26" x14ac:dyDescent="0.45">
      <c r="A226" s="19" t="s">
        <v>1365</v>
      </c>
      <c r="B226" s="23" t="s">
        <v>748</v>
      </c>
      <c r="C226" s="17" t="s">
        <v>759</v>
      </c>
      <c r="D226" s="27">
        <v>18.8</v>
      </c>
      <c r="E226" s="371">
        <v>0</v>
      </c>
      <c r="F226" s="380">
        <v>1</v>
      </c>
      <c r="G226" s="380">
        <v>0</v>
      </c>
      <c r="H226" s="374">
        <v>2</v>
      </c>
      <c r="I226" s="27">
        <v>0</v>
      </c>
      <c r="J226" s="380">
        <v>0</v>
      </c>
      <c r="K226" s="400" t="s">
        <v>1367</v>
      </c>
      <c r="L226" s="27">
        <v>0</v>
      </c>
      <c r="M226" s="380">
        <v>0</v>
      </c>
      <c r="N226" s="400" t="s">
        <v>1367</v>
      </c>
      <c r="O226" s="27">
        <v>0</v>
      </c>
      <c r="P226" s="380">
        <v>2</v>
      </c>
      <c r="Q226" s="400">
        <v>0</v>
      </c>
      <c r="R226" s="27">
        <v>0</v>
      </c>
      <c r="S226" s="380">
        <v>2</v>
      </c>
      <c r="T226" s="407">
        <v>0</v>
      </c>
      <c r="U226" s="27">
        <v>0</v>
      </c>
      <c r="V226" s="380">
        <v>0</v>
      </c>
      <c r="W226" s="392" t="s">
        <v>1367</v>
      </c>
      <c r="X226" s="27">
        <v>0</v>
      </c>
      <c r="Y226" s="380">
        <v>0</v>
      </c>
      <c r="Z226" s="345" t="s">
        <v>1367</v>
      </c>
    </row>
    <row r="227" spans="1:26" x14ac:dyDescent="0.45">
      <c r="A227" s="19" t="s">
        <v>1365</v>
      </c>
      <c r="B227" s="23" t="s">
        <v>749</v>
      </c>
      <c r="C227" s="17" t="s">
        <v>760</v>
      </c>
      <c r="D227" s="27">
        <v>22.25</v>
      </c>
      <c r="E227" s="371">
        <v>1</v>
      </c>
      <c r="F227" s="380">
        <v>0</v>
      </c>
      <c r="G227" s="380">
        <v>0</v>
      </c>
      <c r="H227" s="374">
        <v>0</v>
      </c>
      <c r="I227" s="27">
        <v>0</v>
      </c>
      <c r="J227" s="380">
        <v>1</v>
      </c>
      <c r="K227" s="400">
        <v>0</v>
      </c>
      <c r="L227" s="27">
        <v>0</v>
      </c>
      <c r="M227" s="380">
        <v>1</v>
      </c>
      <c r="N227" s="400">
        <v>0</v>
      </c>
      <c r="O227" s="27">
        <v>0</v>
      </c>
      <c r="P227" s="380">
        <v>0</v>
      </c>
      <c r="Q227" s="400" t="s">
        <v>1367</v>
      </c>
      <c r="R227" s="27">
        <v>0</v>
      </c>
      <c r="S227" s="380">
        <v>0</v>
      </c>
      <c r="T227" s="407" t="s">
        <v>1367</v>
      </c>
      <c r="U227" s="27">
        <v>0</v>
      </c>
      <c r="V227" s="380">
        <v>0</v>
      </c>
      <c r="W227" s="392" t="s">
        <v>1367</v>
      </c>
      <c r="X227" s="27">
        <v>0</v>
      </c>
      <c r="Y227" s="380">
        <v>0</v>
      </c>
      <c r="Z227" s="345" t="s">
        <v>1367</v>
      </c>
    </row>
    <row r="228" spans="1:26" x14ac:dyDescent="0.45">
      <c r="A228" s="19" t="s">
        <v>1365</v>
      </c>
      <c r="B228" s="23" t="s">
        <v>750</v>
      </c>
      <c r="C228" s="17" t="s">
        <v>761</v>
      </c>
      <c r="D228" s="27">
        <v>31.950000000000003</v>
      </c>
      <c r="E228" s="371">
        <v>2</v>
      </c>
      <c r="F228" s="380">
        <v>0</v>
      </c>
      <c r="G228" s="380">
        <v>0</v>
      </c>
      <c r="H228" s="374">
        <v>0</v>
      </c>
      <c r="I228" s="27">
        <v>0</v>
      </c>
      <c r="J228" s="380">
        <v>2</v>
      </c>
      <c r="K228" s="400">
        <v>0</v>
      </c>
      <c r="L228" s="27">
        <v>0</v>
      </c>
      <c r="M228" s="380">
        <v>2</v>
      </c>
      <c r="N228" s="400">
        <v>0</v>
      </c>
      <c r="O228" s="27">
        <v>0</v>
      </c>
      <c r="P228" s="380">
        <v>0</v>
      </c>
      <c r="Q228" s="400" t="s">
        <v>1367</v>
      </c>
      <c r="R228" s="27">
        <v>0</v>
      </c>
      <c r="S228" s="380">
        <v>0</v>
      </c>
      <c r="T228" s="407" t="s">
        <v>1367</v>
      </c>
      <c r="U228" s="27">
        <v>0</v>
      </c>
      <c r="V228" s="380">
        <v>0</v>
      </c>
      <c r="W228" s="392" t="s">
        <v>1367</v>
      </c>
      <c r="X228" s="27">
        <v>0</v>
      </c>
      <c r="Y228" s="380">
        <v>0</v>
      </c>
      <c r="Z228" s="345" t="s">
        <v>1367</v>
      </c>
    </row>
    <row r="229" spans="1:26" x14ac:dyDescent="0.45">
      <c r="A229" s="19" t="s">
        <v>1365</v>
      </c>
      <c r="B229" s="23" t="s">
        <v>751</v>
      </c>
      <c r="C229" s="17" t="s">
        <v>762</v>
      </c>
      <c r="D229" s="27">
        <v>22.85</v>
      </c>
      <c r="E229" s="371">
        <v>0</v>
      </c>
      <c r="F229" s="380">
        <v>0</v>
      </c>
      <c r="G229" s="380">
        <v>0</v>
      </c>
      <c r="H229" s="374">
        <v>0</v>
      </c>
      <c r="I229" s="27">
        <v>0</v>
      </c>
      <c r="J229" s="380">
        <v>0</v>
      </c>
      <c r="K229" s="400" t="s">
        <v>1367</v>
      </c>
      <c r="L229" s="27">
        <v>0</v>
      </c>
      <c r="M229" s="380">
        <v>0</v>
      </c>
      <c r="N229" s="400" t="s">
        <v>1367</v>
      </c>
      <c r="O229" s="27">
        <v>0</v>
      </c>
      <c r="P229" s="380">
        <v>0</v>
      </c>
      <c r="Q229" s="400" t="s">
        <v>1367</v>
      </c>
      <c r="R229" s="27">
        <v>0</v>
      </c>
      <c r="S229" s="380">
        <v>0</v>
      </c>
      <c r="T229" s="407" t="s">
        <v>1367</v>
      </c>
      <c r="U229" s="27">
        <v>0</v>
      </c>
      <c r="V229" s="380">
        <v>0</v>
      </c>
      <c r="W229" s="392" t="s">
        <v>1367</v>
      </c>
      <c r="X229" s="27">
        <v>0</v>
      </c>
      <c r="Y229" s="380">
        <v>0</v>
      </c>
      <c r="Z229" s="345" t="s">
        <v>1367</v>
      </c>
    </row>
    <row r="230" spans="1:26" x14ac:dyDescent="0.45">
      <c r="A230" s="19" t="s">
        <v>1365</v>
      </c>
      <c r="B230" s="23" t="s">
        <v>752</v>
      </c>
      <c r="C230" s="17" t="s">
        <v>763</v>
      </c>
      <c r="D230" s="27">
        <v>16.45</v>
      </c>
      <c r="E230" s="371">
        <v>0</v>
      </c>
      <c r="F230" s="380">
        <v>0</v>
      </c>
      <c r="G230" s="380">
        <v>0</v>
      </c>
      <c r="H230" s="374">
        <v>1</v>
      </c>
      <c r="I230" s="27">
        <v>0</v>
      </c>
      <c r="J230" s="380">
        <v>0</v>
      </c>
      <c r="K230" s="400" t="s">
        <v>1367</v>
      </c>
      <c r="L230" s="27">
        <v>0</v>
      </c>
      <c r="M230" s="380">
        <v>0</v>
      </c>
      <c r="N230" s="400" t="s">
        <v>1367</v>
      </c>
      <c r="O230" s="27">
        <v>1</v>
      </c>
      <c r="P230" s="380">
        <v>1</v>
      </c>
      <c r="Q230" s="400">
        <v>1</v>
      </c>
      <c r="R230" s="27">
        <v>0</v>
      </c>
      <c r="S230" s="380">
        <v>1</v>
      </c>
      <c r="T230" s="407">
        <v>0</v>
      </c>
      <c r="U230" s="27">
        <v>0</v>
      </c>
      <c r="V230" s="380">
        <v>0</v>
      </c>
      <c r="W230" s="392" t="s">
        <v>1367</v>
      </c>
      <c r="X230" s="27">
        <v>0</v>
      </c>
      <c r="Y230" s="380">
        <v>0</v>
      </c>
      <c r="Z230" s="345" t="s">
        <v>1367</v>
      </c>
    </row>
    <row r="231" spans="1:26" x14ac:dyDescent="0.45">
      <c r="A231" s="19" t="s">
        <v>1365</v>
      </c>
      <c r="B231" s="23" t="s">
        <v>754</v>
      </c>
      <c r="C231" s="17" t="s">
        <v>765</v>
      </c>
      <c r="D231" s="27">
        <v>19.950000000000003</v>
      </c>
      <c r="E231" s="371">
        <v>0</v>
      </c>
      <c r="F231" s="380">
        <v>0</v>
      </c>
      <c r="G231" s="380">
        <v>0</v>
      </c>
      <c r="H231" s="374">
        <v>0</v>
      </c>
      <c r="I231" s="27">
        <v>0</v>
      </c>
      <c r="J231" s="380">
        <v>0</v>
      </c>
      <c r="K231" s="400" t="s">
        <v>1367</v>
      </c>
      <c r="L231" s="27">
        <v>0</v>
      </c>
      <c r="M231" s="380">
        <v>0</v>
      </c>
      <c r="N231" s="400" t="s">
        <v>1367</v>
      </c>
      <c r="O231" s="27">
        <v>0</v>
      </c>
      <c r="P231" s="380">
        <v>0</v>
      </c>
      <c r="Q231" s="400" t="s">
        <v>1367</v>
      </c>
      <c r="R231" s="27">
        <v>0</v>
      </c>
      <c r="S231" s="380">
        <v>0</v>
      </c>
      <c r="T231" s="407" t="s">
        <v>1367</v>
      </c>
      <c r="U231" s="27">
        <v>0</v>
      </c>
      <c r="V231" s="380">
        <v>0</v>
      </c>
      <c r="W231" s="392" t="s">
        <v>1367</v>
      </c>
      <c r="X231" s="27">
        <v>0</v>
      </c>
      <c r="Y231" s="380">
        <v>0</v>
      </c>
      <c r="Z231" s="345" t="s">
        <v>1367</v>
      </c>
    </row>
    <row r="232" spans="1:26" x14ac:dyDescent="0.45">
      <c r="A232" s="19" t="s">
        <v>1365</v>
      </c>
      <c r="B232" s="23" t="s">
        <v>755</v>
      </c>
      <c r="C232" s="17" t="s">
        <v>766</v>
      </c>
      <c r="D232" s="27">
        <v>26.25</v>
      </c>
      <c r="E232" s="371">
        <v>8</v>
      </c>
      <c r="F232" s="380">
        <v>1</v>
      </c>
      <c r="G232" s="380">
        <v>0</v>
      </c>
      <c r="H232" s="374">
        <v>6</v>
      </c>
      <c r="I232" s="27">
        <v>0</v>
      </c>
      <c r="J232" s="380">
        <v>8</v>
      </c>
      <c r="K232" s="400">
        <v>0</v>
      </c>
      <c r="L232" s="27">
        <v>0</v>
      </c>
      <c r="M232" s="380">
        <v>8</v>
      </c>
      <c r="N232" s="400">
        <v>0</v>
      </c>
      <c r="O232" s="27">
        <v>0</v>
      </c>
      <c r="P232" s="380">
        <v>7</v>
      </c>
      <c r="Q232" s="400">
        <v>0</v>
      </c>
      <c r="R232" s="27">
        <v>0</v>
      </c>
      <c r="S232" s="380">
        <v>7</v>
      </c>
      <c r="T232" s="407">
        <v>0</v>
      </c>
      <c r="U232" s="27">
        <v>0</v>
      </c>
      <c r="V232" s="380">
        <v>0</v>
      </c>
      <c r="W232" s="392" t="s">
        <v>1367</v>
      </c>
      <c r="X232" s="27">
        <v>0</v>
      </c>
      <c r="Y232" s="380">
        <v>0</v>
      </c>
      <c r="Z232" s="345" t="s">
        <v>1367</v>
      </c>
    </row>
    <row r="233" spans="1:26" x14ac:dyDescent="0.45">
      <c r="A233" s="19" t="s">
        <v>1365</v>
      </c>
      <c r="B233" s="23" t="s">
        <v>756</v>
      </c>
      <c r="C233" s="17" t="s">
        <v>767</v>
      </c>
      <c r="D233" s="27">
        <v>13.15</v>
      </c>
      <c r="E233" s="371">
        <v>0</v>
      </c>
      <c r="F233" s="380">
        <v>1</v>
      </c>
      <c r="G233" s="380">
        <v>0</v>
      </c>
      <c r="H233" s="374">
        <v>2</v>
      </c>
      <c r="I233" s="27">
        <v>0</v>
      </c>
      <c r="J233" s="380">
        <v>0</v>
      </c>
      <c r="K233" s="400" t="s">
        <v>1367</v>
      </c>
      <c r="L233" s="27">
        <v>0</v>
      </c>
      <c r="M233" s="380">
        <v>0</v>
      </c>
      <c r="N233" s="400" t="s">
        <v>1367</v>
      </c>
      <c r="O233" s="27">
        <v>0</v>
      </c>
      <c r="P233" s="380">
        <v>2</v>
      </c>
      <c r="Q233" s="400">
        <v>0</v>
      </c>
      <c r="R233" s="27">
        <v>0</v>
      </c>
      <c r="S233" s="380">
        <v>2</v>
      </c>
      <c r="T233" s="407">
        <v>0</v>
      </c>
      <c r="U233" s="27">
        <v>0</v>
      </c>
      <c r="V233" s="380">
        <v>0</v>
      </c>
      <c r="W233" s="392" t="s">
        <v>1367</v>
      </c>
      <c r="X233" s="27">
        <v>0</v>
      </c>
      <c r="Y233" s="380">
        <v>0</v>
      </c>
      <c r="Z233" s="345" t="s">
        <v>1367</v>
      </c>
    </row>
    <row r="234" spans="1:26" x14ac:dyDescent="0.45">
      <c r="A234" s="19" t="s">
        <v>1363</v>
      </c>
      <c r="B234" s="25" t="s">
        <v>881</v>
      </c>
      <c r="C234" s="17"/>
      <c r="D234" s="85">
        <v>158.65</v>
      </c>
      <c r="E234" s="370">
        <v>5</v>
      </c>
      <c r="F234" s="379">
        <v>7</v>
      </c>
      <c r="G234" s="379">
        <v>22</v>
      </c>
      <c r="H234" s="373">
        <v>27</v>
      </c>
      <c r="I234" s="85">
        <v>0</v>
      </c>
      <c r="J234" s="379">
        <v>5</v>
      </c>
      <c r="K234" s="399">
        <v>0</v>
      </c>
      <c r="L234" s="85">
        <v>0</v>
      </c>
      <c r="M234" s="379">
        <v>5</v>
      </c>
      <c r="N234" s="399">
        <v>0</v>
      </c>
      <c r="O234" s="85">
        <v>0</v>
      </c>
      <c r="P234" s="379">
        <v>30</v>
      </c>
      <c r="Q234" s="399">
        <v>0</v>
      </c>
      <c r="R234" s="85">
        <v>0</v>
      </c>
      <c r="S234" s="379">
        <v>30</v>
      </c>
      <c r="T234" s="406">
        <v>0</v>
      </c>
      <c r="U234" s="85">
        <v>2</v>
      </c>
      <c r="V234" s="379">
        <v>22</v>
      </c>
      <c r="W234" s="391">
        <v>9.0899999999999995E-2</v>
      </c>
      <c r="X234" s="85">
        <v>0</v>
      </c>
      <c r="Y234" s="379">
        <v>22</v>
      </c>
      <c r="Z234" s="353">
        <v>0</v>
      </c>
    </row>
    <row r="235" spans="1:26" x14ac:dyDescent="0.45">
      <c r="A235" s="19" t="s">
        <v>1365</v>
      </c>
      <c r="B235" s="23" t="s">
        <v>768</v>
      </c>
      <c r="C235" s="17" t="s">
        <v>771</v>
      </c>
      <c r="D235" s="27">
        <v>39.050000000000004</v>
      </c>
      <c r="E235" s="371">
        <v>2</v>
      </c>
      <c r="F235" s="380">
        <v>0</v>
      </c>
      <c r="G235" s="380">
        <v>0</v>
      </c>
      <c r="H235" s="374">
        <v>1</v>
      </c>
      <c r="I235" s="27">
        <v>0</v>
      </c>
      <c r="J235" s="380">
        <v>2</v>
      </c>
      <c r="K235" s="400">
        <v>0</v>
      </c>
      <c r="L235" s="27">
        <v>0</v>
      </c>
      <c r="M235" s="380">
        <v>2</v>
      </c>
      <c r="N235" s="400">
        <v>0</v>
      </c>
      <c r="O235" s="27">
        <v>0</v>
      </c>
      <c r="P235" s="380">
        <v>1</v>
      </c>
      <c r="Q235" s="400">
        <v>0</v>
      </c>
      <c r="R235" s="27">
        <v>0</v>
      </c>
      <c r="S235" s="380">
        <v>1</v>
      </c>
      <c r="T235" s="407">
        <v>0</v>
      </c>
      <c r="U235" s="27">
        <v>0</v>
      </c>
      <c r="V235" s="380">
        <v>0</v>
      </c>
      <c r="W235" s="392" t="s">
        <v>1367</v>
      </c>
      <c r="X235" s="27">
        <v>0</v>
      </c>
      <c r="Y235" s="380">
        <v>0</v>
      </c>
      <c r="Z235" s="345" t="s">
        <v>1367</v>
      </c>
    </row>
    <row r="236" spans="1:26" x14ac:dyDescent="0.45">
      <c r="A236" s="19" t="s">
        <v>1365</v>
      </c>
      <c r="B236" s="23" t="s">
        <v>769</v>
      </c>
      <c r="C236" s="17" t="s">
        <v>772</v>
      </c>
      <c r="D236" s="27">
        <v>84.350000000000009</v>
      </c>
      <c r="E236" s="371">
        <v>3</v>
      </c>
      <c r="F236" s="380">
        <v>7</v>
      </c>
      <c r="G236" s="380">
        <v>22</v>
      </c>
      <c r="H236" s="374">
        <v>26</v>
      </c>
      <c r="I236" s="27">
        <v>0</v>
      </c>
      <c r="J236" s="380">
        <v>3</v>
      </c>
      <c r="K236" s="400">
        <v>0</v>
      </c>
      <c r="L236" s="27">
        <v>0</v>
      </c>
      <c r="M236" s="380">
        <v>3</v>
      </c>
      <c r="N236" s="400">
        <v>0</v>
      </c>
      <c r="O236" s="27">
        <v>0</v>
      </c>
      <c r="P236" s="380">
        <v>29</v>
      </c>
      <c r="Q236" s="400">
        <v>0</v>
      </c>
      <c r="R236" s="27">
        <v>0</v>
      </c>
      <c r="S236" s="380">
        <v>29</v>
      </c>
      <c r="T236" s="407">
        <v>0</v>
      </c>
      <c r="U236" s="27">
        <v>2</v>
      </c>
      <c r="V236" s="380">
        <v>22</v>
      </c>
      <c r="W236" s="392">
        <v>9.0899999999999995E-2</v>
      </c>
      <c r="X236" s="27">
        <v>0</v>
      </c>
      <c r="Y236" s="380">
        <v>22</v>
      </c>
      <c r="Z236" s="345">
        <v>0</v>
      </c>
    </row>
    <row r="237" spans="1:26" x14ac:dyDescent="0.45">
      <c r="A237" s="19" t="s">
        <v>1365</v>
      </c>
      <c r="B237" s="23" t="s">
        <v>770</v>
      </c>
      <c r="C237" s="17" t="s">
        <v>773</v>
      </c>
      <c r="D237" s="27">
        <v>35.200000000000003</v>
      </c>
      <c r="E237" s="371">
        <v>0</v>
      </c>
      <c r="F237" s="380">
        <v>0</v>
      </c>
      <c r="G237" s="380">
        <v>0</v>
      </c>
      <c r="H237" s="374">
        <v>0</v>
      </c>
      <c r="I237" s="27">
        <v>0</v>
      </c>
      <c r="J237" s="380">
        <v>0</v>
      </c>
      <c r="K237" s="400" t="s">
        <v>1367</v>
      </c>
      <c r="L237" s="27">
        <v>0</v>
      </c>
      <c r="M237" s="380">
        <v>0</v>
      </c>
      <c r="N237" s="400" t="s">
        <v>1367</v>
      </c>
      <c r="O237" s="27">
        <v>0</v>
      </c>
      <c r="P237" s="380">
        <v>0</v>
      </c>
      <c r="Q237" s="400" t="s">
        <v>1367</v>
      </c>
      <c r="R237" s="27">
        <v>0</v>
      </c>
      <c r="S237" s="380">
        <v>0</v>
      </c>
      <c r="T237" s="407" t="s">
        <v>1367</v>
      </c>
      <c r="U237" s="27">
        <v>0</v>
      </c>
      <c r="V237" s="380">
        <v>0</v>
      </c>
      <c r="W237" s="392" t="s">
        <v>1367</v>
      </c>
      <c r="X237" s="27">
        <v>0</v>
      </c>
      <c r="Y237" s="380">
        <v>0</v>
      </c>
      <c r="Z237" s="345" t="s">
        <v>1367</v>
      </c>
    </row>
    <row r="238" spans="1:26" x14ac:dyDescent="0.45">
      <c r="A238" s="19" t="s">
        <v>1363</v>
      </c>
      <c r="B238" s="25" t="s">
        <v>882</v>
      </c>
      <c r="C238" s="17"/>
      <c r="D238" s="85">
        <v>240.8</v>
      </c>
      <c r="E238" s="370">
        <v>0</v>
      </c>
      <c r="F238" s="379">
        <v>0</v>
      </c>
      <c r="G238" s="379">
        <v>0</v>
      </c>
      <c r="H238" s="373">
        <v>4</v>
      </c>
      <c r="I238" s="85">
        <v>0</v>
      </c>
      <c r="J238" s="379">
        <v>0</v>
      </c>
      <c r="K238" s="399" t="s">
        <v>1367</v>
      </c>
      <c r="L238" s="85">
        <v>0</v>
      </c>
      <c r="M238" s="379">
        <v>0</v>
      </c>
      <c r="N238" s="399" t="s">
        <v>1367</v>
      </c>
      <c r="O238" s="85">
        <v>0</v>
      </c>
      <c r="P238" s="379">
        <v>4</v>
      </c>
      <c r="Q238" s="399">
        <v>0</v>
      </c>
      <c r="R238" s="85">
        <v>0</v>
      </c>
      <c r="S238" s="379">
        <v>4</v>
      </c>
      <c r="T238" s="406">
        <v>0</v>
      </c>
      <c r="U238" s="85">
        <v>0</v>
      </c>
      <c r="V238" s="379">
        <v>0</v>
      </c>
      <c r="W238" s="391" t="s">
        <v>1367</v>
      </c>
      <c r="X238" s="85">
        <v>0</v>
      </c>
      <c r="Y238" s="379">
        <v>0</v>
      </c>
      <c r="Z238" s="353" t="s">
        <v>1367</v>
      </c>
    </row>
    <row r="239" spans="1:26" x14ac:dyDescent="0.45">
      <c r="A239" s="19" t="s">
        <v>1365</v>
      </c>
      <c r="B239" s="23" t="s">
        <v>774</v>
      </c>
      <c r="C239" s="17" t="s">
        <v>779</v>
      </c>
      <c r="D239" s="27">
        <v>26.75</v>
      </c>
      <c r="E239" s="371">
        <v>0</v>
      </c>
      <c r="F239" s="380">
        <v>0</v>
      </c>
      <c r="G239" s="380">
        <v>0</v>
      </c>
      <c r="H239" s="374">
        <v>0</v>
      </c>
      <c r="I239" s="27">
        <v>0</v>
      </c>
      <c r="J239" s="380">
        <v>0</v>
      </c>
      <c r="K239" s="400" t="s">
        <v>1367</v>
      </c>
      <c r="L239" s="27">
        <v>0</v>
      </c>
      <c r="M239" s="380">
        <v>0</v>
      </c>
      <c r="N239" s="400" t="s">
        <v>1367</v>
      </c>
      <c r="O239" s="27">
        <v>0</v>
      </c>
      <c r="P239" s="380">
        <v>0</v>
      </c>
      <c r="Q239" s="400" t="s">
        <v>1367</v>
      </c>
      <c r="R239" s="27">
        <v>0</v>
      </c>
      <c r="S239" s="380">
        <v>0</v>
      </c>
      <c r="T239" s="407" t="s">
        <v>1367</v>
      </c>
      <c r="U239" s="27">
        <v>0</v>
      </c>
      <c r="V239" s="380">
        <v>0</v>
      </c>
      <c r="W239" s="392" t="s">
        <v>1367</v>
      </c>
      <c r="X239" s="27">
        <v>0</v>
      </c>
      <c r="Y239" s="380">
        <v>0</v>
      </c>
      <c r="Z239" s="345" t="s">
        <v>1367</v>
      </c>
    </row>
    <row r="240" spans="1:26" x14ac:dyDescent="0.45">
      <c r="A240" s="19" t="s">
        <v>1365</v>
      </c>
      <c r="B240" s="23" t="s">
        <v>775</v>
      </c>
      <c r="C240" s="17" t="s">
        <v>780</v>
      </c>
      <c r="D240" s="27">
        <v>80.100000000000009</v>
      </c>
      <c r="E240" s="371">
        <v>0</v>
      </c>
      <c r="F240" s="380">
        <v>0</v>
      </c>
      <c r="G240" s="380">
        <v>0</v>
      </c>
      <c r="H240" s="374">
        <v>3</v>
      </c>
      <c r="I240" s="27">
        <v>0</v>
      </c>
      <c r="J240" s="380">
        <v>0</v>
      </c>
      <c r="K240" s="400" t="s">
        <v>1367</v>
      </c>
      <c r="L240" s="27">
        <v>0</v>
      </c>
      <c r="M240" s="380">
        <v>0</v>
      </c>
      <c r="N240" s="400" t="s">
        <v>1367</v>
      </c>
      <c r="O240" s="27">
        <v>0</v>
      </c>
      <c r="P240" s="380">
        <v>3</v>
      </c>
      <c r="Q240" s="400">
        <v>0</v>
      </c>
      <c r="R240" s="27">
        <v>0</v>
      </c>
      <c r="S240" s="380">
        <v>3</v>
      </c>
      <c r="T240" s="407">
        <v>0</v>
      </c>
      <c r="U240" s="27">
        <v>0</v>
      </c>
      <c r="V240" s="380">
        <v>0</v>
      </c>
      <c r="W240" s="392" t="s">
        <v>1367</v>
      </c>
      <c r="X240" s="27">
        <v>0</v>
      </c>
      <c r="Y240" s="380">
        <v>0</v>
      </c>
      <c r="Z240" s="345" t="s">
        <v>1367</v>
      </c>
    </row>
    <row r="241" spans="1:26" x14ac:dyDescent="0.45">
      <c r="A241" s="19" t="s">
        <v>1365</v>
      </c>
      <c r="B241" s="23" t="s">
        <v>776</v>
      </c>
      <c r="C241" s="17" t="s">
        <v>781</v>
      </c>
      <c r="D241" s="27">
        <v>38.650000000000006</v>
      </c>
      <c r="E241" s="371">
        <v>0</v>
      </c>
      <c r="F241" s="380">
        <v>0</v>
      </c>
      <c r="G241" s="380">
        <v>0</v>
      </c>
      <c r="H241" s="374">
        <v>1</v>
      </c>
      <c r="I241" s="27">
        <v>0</v>
      </c>
      <c r="J241" s="380">
        <v>0</v>
      </c>
      <c r="K241" s="400" t="s">
        <v>1367</v>
      </c>
      <c r="L241" s="27">
        <v>0</v>
      </c>
      <c r="M241" s="380">
        <v>0</v>
      </c>
      <c r="N241" s="400" t="s">
        <v>1367</v>
      </c>
      <c r="O241" s="27">
        <v>0</v>
      </c>
      <c r="P241" s="380">
        <v>1</v>
      </c>
      <c r="Q241" s="400">
        <v>0</v>
      </c>
      <c r="R241" s="27">
        <v>0</v>
      </c>
      <c r="S241" s="380">
        <v>1</v>
      </c>
      <c r="T241" s="407">
        <v>0</v>
      </c>
      <c r="U241" s="27">
        <v>0</v>
      </c>
      <c r="V241" s="380">
        <v>0</v>
      </c>
      <c r="W241" s="392" t="s">
        <v>1367</v>
      </c>
      <c r="X241" s="27">
        <v>0</v>
      </c>
      <c r="Y241" s="380">
        <v>0</v>
      </c>
      <c r="Z241" s="345" t="s">
        <v>1367</v>
      </c>
    </row>
    <row r="242" spans="1:26" x14ac:dyDescent="0.45">
      <c r="A242" s="19" t="s">
        <v>1365</v>
      </c>
      <c r="B242" s="23" t="s">
        <v>753</v>
      </c>
      <c r="C242" s="17" t="s">
        <v>764</v>
      </c>
      <c r="D242" s="27">
        <v>23</v>
      </c>
      <c r="E242" s="371">
        <v>0</v>
      </c>
      <c r="F242" s="380">
        <v>0</v>
      </c>
      <c r="G242" s="380">
        <v>0</v>
      </c>
      <c r="H242" s="374">
        <v>0</v>
      </c>
      <c r="I242" s="27">
        <v>0</v>
      </c>
      <c r="J242" s="380">
        <v>0</v>
      </c>
      <c r="K242" s="400" t="s">
        <v>1367</v>
      </c>
      <c r="L242" s="27">
        <v>0</v>
      </c>
      <c r="M242" s="380">
        <v>0</v>
      </c>
      <c r="N242" s="400" t="s">
        <v>1367</v>
      </c>
      <c r="O242" s="27">
        <v>0</v>
      </c>
      <c r="P242" s="380">
        <v>0</v>
      </c>
      <c r="Q242" s="400" t="s">
        <v>1367</v>
      </c>
      <c r="R242" s="27">
        <v>0</v>
      </c>
      <c r="S242" s="380">
        <v>0</v>
      </c>
      <c r="T242" s="407" t="s">
        <v>1367</v>
      </c>
      <c r="U242" s="27">
        <v>0</v>
      </c>
      <c r="V242" s="380">
        <v>0</v>
      </c>
      <c r="W242" s="392" t="s">
        <v>1367</v>
      </c>
      <c r="X242" s="27">
        <v>0</v>
      </c>
      <c r="Y242" s="380">
        <v>0</v>
      </c>
      <c r="Z242" s="345" t="s">
        <v>1367</v>
      </c>
    </row>
    <row r="243" spans="1:26" x14ac:dyDescent="0.45">
      <c r="A243" s="19" t="s">
        <v>1365</v>
      </c>
      <c r="B243" s="23" t="s">
        <v>777</v>
      </c>
      <c r="C243" s="17" t="s">
        <v>782</v>
      </c>
      <c r="D243" s="27">
        <v>52.7</v>
      </c>
      <c r="E243" s="371">
        <v>0</v>
      </c>
      <c r="F243" s="380">
        <v>0</v>
      </c>
      <c r="G243" s="380">
        <v>0</v>
      </c>
      <c r="H243" s="374">
        <v>0</v>
      </c>
      <c r="I243" s="27">
        <v>0</v>
      </c>
      <c r="J243" s="380">
        <v>0</v>
      </c>
      <c r="K243" s="400" t="s">
        <v>1367</v>
      </c>
      <c r="L243" s="27">
        <v>0</v>
      </c>
      <c r="M243" s="380">
        <v>0</v>
      </c>
      <c r="N243" s="400" t="s">
        <v>1367</v>
      </c>
      <c r="O243" s="27">
        <v>0</v>
      </c>
      <c r="P243" s="380">
        <v>0</v>
      </c>
      <c r="Q243" s="400" t="s">
        <v>1367</v>
      </c>
      <c r="R243" s="27">
        <v>0</v>
      </c>
      <c r="S243" s="380">
        <v>0</v>
      </c>
      <c r="T243" s="407" t="s">
        <v>1367</v>
      </c>
      <c r="U243" s="27">
        <v>0</v>
      </c>
      <c r="V243" s="380">
        <v>0</v>
      </c>
      <c r="W243" s="392" t="s">
        <v>1367</v>
      </c>
      <c r="X243" s="27">
        <v>0</v>
      </c>
      <c r="Y243" s="380">
        <v>0</v>
      </c>
      <c r="Z243" s="345" t="s">
        <v>1367</v>
      </c>
    </row>
    <row r="244" spans="1:26" x14ac:dyDescent="0.45">
      <c r="A244" s="19" t="s">
        <v>1365</v>
      </c>
      <c r="B244" s="23" t="s">
        <v>778</v>
      </c>
      <c r="C244" s="17" t="s">
        <v>783</v>
      </c>
      <c r="D244" s="27">
        <v>19.600000000000001</v>
      </c>
      <c r="E244" s="371">
        <v>0</v>
      </c>
      <c r="F244" s="380">
        <v>0</v>
      </c>
      <c r="G244" s="380">
        <v>0</v>
      </c>
      <c r="H244" s="374">
        <v>0</v>
      </c>
      <c r="I244" s="27">
        <v>0</v>
      </c>
      <c r="J244" s="380">
        <v>0</v>
      </c>
      <c r="K244" s="400" t="s">
        <v>1367</v>
      </c>
      <c r="L244" s="27">
        <v>0</v>
      </c>
      <c r="M244" s="380">
        <v>0</v>
      </c>
      <c r="N244" s="400" t="s">
        <v>1367</v>
      </c>
      <c r="O244" s="27">
        <v>0</v>
      </c>
      <c r="P244" s="380">
        <v>0</v>
      </c>
      <c r="Q244" s="400" t="s">
        <v>1367</v>
      </c>
      <c r="R244" s="27">
        <v>0</v>
      </c>
      <c r="S244" s="380">
        <v>0</v>
      </c>
      <c r="T244" s="407" t="s">
        <v>1367</v>
      </c>
      <c r="U244" s="27">
        <v>0</v>
      </c>
      <c r="V244" s="380">
        <v>0</v>
      </c>
      <c r="W244" s="392" t="s">
        <v>1367</v>
      </c>
      <c r="X244" s="27">
        <v>0</v>
      </c>
      <c r="Y244" s="380">
        <v>0</v>
      </c>
      <c r="Z244" s="345" t="s">
        <v>1367</v>
      </c>
    </row>
    <row r="245" spans="1:26" x14ac:dyDescent="0.45">
      <c r="A245" s="19" t="s">
        <v>1363</v>
      </c>
      <c r="B245" s="25" t="s">
        <v>883</v>
      </c>
      <c r="C245" s="17"/>
      <c r="D245" s="85">
        <v>342.6</v>
      </c>
      <c r="E245" s="370">
        <v>40</v>
      </c>
      <c r="F245" s="379">
        <v>7</v>
      </c>
      <c r="G245" s="379">
        <v>0</v>
      </c>
      <c r="H245" s="373">
        <v>34</v>
      </c>
      <c r="I245" s="85">
        <v>0</v>
      </c>
      <c r="J245" s="379">
        <v>40</v>
      </c>
      <c r="K245" s="399">
        <v>0</v>
      </c>
      <c r="L245" s="85">
        <v>0</v>
      </c>
      <c r="M245" s="379">
        <v>40</v>
      </c>
      <c r="N245" s="399">
        <v>0</v>
      </c>
      <c r="O245" s="85">
        <v>1</v>
      </c>
      <c r="P245" s="379">
        <v>40</v>
      </c>
      <c r="Q245" s="399">
        <v>2.5000000000000001E-2</v>
      </c>
      <c r="R245" s="85">
        <v>0</v>
      </c>
      <c r="S245" s="379">
        <v>40</v>
      </c>
      <c r="T245" s="406">
        <v>0</v>
      </c>
      <c r="U245" s="85">
        <v>0</v>
      </c>
      <c r="V245" s="379">
        <v>0</v>
      </c>
      <c r="W245" s="391" t="s">
        <v>1367</v>
      </c>
      <c r="X245" s="85">
        <v>0</v>
      </c>
      <c r="Y245" s="379">
        <v>0</v>
      </c>
      <c r="Z245" s="353" t="s">
        <v>1367</v>
      </c>
    </row>
    <row r="246" spans="1:26" x14ac:dyDescent="0.45">
      <c r="A246" s="19" t="s">
        <v>1365</v>
      </c>
      <c r="B246" s="23" t="s">
        <v>784</v>
      </c>
      <c r="C246" s="17" t="s">
        <v>791</v>
      </c>
      <c r="D246" s="27">
        <v>56.650000000000006</v>
      </c>
      <c r="E246" s="371">
        <v>0</v>
      </c>
      <c r="F246" s="380">
        <v>6</v>
      </c>
      <c r="G246" s="380">
        <v>0</v>
      </c>
      <c r="H246" s="374">
        <v>26</v>
      </c>
      <c r="I246" s="27">
        <v>0</v>
      </c>
      <c r="J246" s="380">
        <v>0</v>
      </c>
      <c r="K246" s="400" t="s">
        <v>1367</v>
      </c>
      <c r="L246" s="27">
        <v>0</v>
      </c>
      <c r="M246" s="380">
        <v>0</v>
      </c>
      <c r="N246" s="400" t="s">
        <v>1367</v>
      </c>
      <c r="O246" s="27">
        <v>1</v>
      </c>
      <c r="P246" s="380">
        <v>31</v>
      </c>
      <c r="Q246" s="400">
        <v>3.2300000000000002E-2</v>
      </c>
      <c r="R246" s="27">
        <v>0</v>
      </c>
      <c r="S246" s="380">
        <v>31</v>
      </c>
      <c r="T246" s="407">
        <v>0</v>
      </c>
      <c r="U246" s="27">
        <v>0</v>
      </c>
      <c r="V246" s="380">
        <v>0</v>
      </c>
      <c r="W246" s="392" t="s">
        <v>1367</v>
      </c>
      <c r="X246" s="27">
        <v>0</v>
      </c>
      <c r="Y246" s="380">
        <v>0</v>
      </c>
      <c r="Z246" s="345" t="s">
        <v>1367</v>
      </c>
    </row>
    <row r="247" spans="1:26" x14ac:dyDescent="0.45">
      <c r="A247" s="19" t="s">
        <v>1365</v>
      </c>
      <c r="B247" s="23" t="s">
        <v>785</v>
      </c>
      <c r="C247" s="17" t="s">
        <v>792</v>
      </c>
      <c r="D247" s="27">
        <v>26.75</v>
      </c>
      <c r="E247" s="371">
        <v>15</v>
      </c>
      <c r="F247" s="380">
        <v>1</v>
      </c>
      <c r="G247" s="380">
        <v>0</v>
      </c>
      <c r="H247" s="374">
        <v>3</v>
      </c>
      <c r="I247" s="27">
        <v>0</v>
      </c>
      <c r="J247" s="380">
        <v>15</v>
      </c>
      <c r="K247" s="400">
        <v>0</v>
      </c>
      <c r="L247" s="27">
        <v>0</v>
      </c>
      <c r="M247" s="380">
        <v>15</v>
      </c>
      <c r="N247" s="400">
        <v>0</v>
      </c>
      <c r="O247" s="27">
        <v>0</v>
      </c>
      <c r="P247" s="380">
        <v>4</v>
      </c>
      <c r="Q247" s="400">
        <v>0</v>
      </c>
      <c r="R247" s="27">
        <v>0</v>
      </c>
      <c r="S247" s="380">
        <v>4</v>
      </c>
      <c r="T247" s="407">
        <v>0</v>
      </c>
      <c r="U247" s="27">
        <v>0</v>
      </c>
      <c r="V247" s="380">
        <v>0</v>
      </c>
      <c r="W247" s="392" t="s">
        <v>1367</v>
      </c>
      <c r="X247" s="27">
        <v>0</v>
      </c>
      <c r="Y247" s="380">
        <v>0</v>
      </c>
      <c r="Z247" s="345" t="s">
        <v>1367</v>
      </c>
    </row>
    <row r="248" spans="1:26" x14ac:dyDescent="0.45">
      <c r="A248" s="19" t="s">
        <v>1365</v>
      </c>
      <c r="B248" s="23" t="s">
        <v>786</v>
      </c>
      <c r="C248" s="17" t="s">
        <v>793</v>
      </c>
      <c r="D248" s="27">
        <v>26.75</v>
      </c>
      <c r="E248" s="371">
        <v>14</v>
      </c>
      <c r="F248" s="380">
        <v>0</v>
      </c>
      <c r="G248" s="380">
        <v>0</v>
      </c>
      <c r="H248" s="374">
        <v>0</v>
      </c>
      <c r="I248" s="27">
        <v>0</v>
      </c>
      <c r="J248" s="380">
        <v>14</v>
      </c>
      <c r="K248" s="400">
        <v>0</v>
      </c>
      <c r="L248" s="27">
        <v>0</v>
      </c>
      <c r="M248" s="380">
        <v>14</v>
      </c>
      <c r="N248" s="400">
        <v>0</v>
      </c>
      <c r="O248" s="27">
        <v>0</v>
      </c>
      <c r="P248" s="380">
        <v>0</v>
      </c>
      <c r="Q248" s="400" t="s">
        <v>1367</v>
      </c>
      <c r="R248" s="27">
        <v>0</v>
      </c>
      <c r="S248" s="380">
        <v>0</v>
      </c>
      <c r="T248" s="407" t="s">
        <v>1367</v>
      </c>
      <c r="U248" s="27">
        <v>0</v>
      </c>
      <c r="V248" s="380">
        <v>0</v>
      </c>
      <c r="W248" s="392" t="s">
        <v>1367</v>
      </c>
      <c r="X248" s="27">
        <v>0</v>
      </c>
      <c r="Y248" s="380">
        <v>0</v>
      </c>
      <c r="Z248" s="345" t="s">
        <v>1367</v>
      </c>
    </row>
    <row r="249" spans="1:26" x14ac:dyDescent="0.45">
      <c r="A249" s="19" t="s">
        <v>1365</v>
      </c>
      <c r="B249" s="23" t="s">
        <v>787</v>
      </c>
      <c r="C249" s="17" t="s">
        <v>794</v>
      </c>
      <c r="D249" s="27">
        <v>34.4</v>
      </c>
      <c r="E249" s="371">
        <v>0</v>
      </c>
      <c r="F249" s="380">
        <v>0</v>
      </c>
      <c r="G249" s="380">
        <v>0</v>
      </c>
      <c r="H249" s="374">
        <v>3</v>
      </c>
      <c r="I249" s="27">
        <v>0</v>
      </c>
      <c r="J249" s="380">
        <v>0</v>
      </c>
      <c r="K249" s="400" t="s">
        <v>1367</v>
      </c>
      <c r="L249" s="27">
        <v>0</v>
      </c>
      <c r="M249" s="380">
        <v>0</v>
      </c>
      <c r="N249" s="400" t="s">
        <v>1367</v>
      </c>
      <c r="O249" s="27">
        <v>0</v>
      </c>
      <c r="P249" s="380">
        <v>3</v>
      </c>
      <c r="Q249" s="400">
        <v>0</v>
      </c>
      <c r="R249" s="27">
        <v>0</v>
      </c>
      <c r="S249" s="380">
        <v>3</v>
      </c>
      <c r="T249" s="407">
        <v>0</v>
      </c>
      <c r="U249" s="27">
        <v>0</v>
      </c>
      <c r="V249" s="380">
        <v>0</v>
      </c>
      <c r="W249" s="392" t="s">
        <v>1367</v>
      </c>
      <c r="X249" s="27">
        <v>0</v>
      </c>
      <c r="Y249" s="380">
        <v>0</v>
      </c>
      <c r="Z249" s="345" t="s">
        <v>1367</v>
      </c>
    </row>
    <row r="250" spans="1:26" x14ac:dyDescent="0.45">
      <c r="A250" s="19" t="s">
        <v>1365</v>
      </c>
      <c r="B250" s="23" t="s">
        <v>788</v>
      </c>
      <c r="C250" s="17" t="s">
        <v>795</v>
      </c>
      <c r="D250" s="27">
        <v>55.300000000000004</v>
      </c>
      <c r="E250" s="371">
        <v>4</v>
      </c>
      <c r="F250" s="380">
        <v>0</v>
      </c>
      <c r="G250" s="380">
        <v>0</v>
      </c>
      <c r="H250" s="374">
        <v>0</v>
      </c>
      <c r="I250" s="27">
        <v>0</v>
      </c>
      <c r="J250" s="380">
        <v>4</v>
      </c>
      <c r="K250" s="400">
        <v>0</v>
      </c>
      <c r="L250" s="27">
        <v>0</v>
      </c>
      <c r="M250" s="380">
        <v>4</v>
      </c>
      <c r="N250" s="400">
        <v>0</v>
      </c>
      <c r="O250" s="27">
        <v>0</v>
      </c>
      <c r="P250" s="380">
        <v>0</v>
      </c>
      <c r="Q250" s="400" t="s">
        <v>1367</v>
      </c>
      <c r="R250" s="27">
        <v>0</v>
      </c>
      <c r="S250" s="380">
        <v>0</v>
      </c>
      <c r="T250" s="407" t="s">
        <v>1367</v>
      </c>
      <c r="U250" s="27">
        <v>0</v>
      </c>
      <c r="V250" s="380">
        <v>0</v>
      </c>
      <c r="W250" s="392" t="s">
        <v>1367</v>
      </c>
      <c r="X250" s="27">
        <v>0</v>
      </c>
      <c r="Y250" s="380">
        <v>0</v>
      </c>
      <c r="Z250" s="345" t="s">
        <v>1367</v>
      </c>
    </row>
    <row r="251" spans="1:26" x14ac:dyDescent="0.45">
      <c r="A251" s="19" t="s">
        <v>1365</v>
      </c>
      <c r="B251" s="23" t="s">
        <v>789</v>
      </c>
      <c r="C251" s="17" t="s">
        <v>796</v>
      </c>
      <c r="D251" s="27">
        <v>72.400000000000006</v>
      </c>
      <c r="E251" s="371">
        <v>0</v>
      </c>
      <c r="F251" s="380">
        <v>0</v>
      </c>
      <c r="G251" s="380">
        <v>0</v>
      </c>
      <c r="H251" s="374">
        <v>2</v>
      </c>
      <c r="I251" s="27">
        <v>0</v>
      </c>
      <c r="J251" s="380">
        <v>0</v>
      </c>
      <c r="K251" s="400" t="s">
        <v>1367</v>
      </c>
      <c r="L251" s="27">
        <v>0</v>
      </c>
      <c r="M251" s="380">
        <v>0</v>
      </c>
      <c r="N251" s="400" t="s">
        <v>1367</v>
      </c>
      <c r="O251" s="27">
        <v>0</v>
      </c>
      <c r="P251" s="380">
        <v>2</v>
      </c>
      <c r="Q251" s="400">
        <v>0</v>
      </c>
      <c r="R251" s="27">
        <v>0</v>
      </c>
      <c r="S251" s="380">
        <v>2</v>
      </c>
      <c r="T251" s="407">
        <v>0</v>
      </c>
      <c r="U251" s="27">
        <v>0</v>
      </c>
      <c r="V251" s="380">
        <v>0</v>
      </c>
      <c r="W251" s="392" t="s">
        <v>1367</v>
      </c>
      <c r="X251" s="27">
        <v>0</v>
      </c>
      <c r="Y251" s="380">
        <v>0</v>
      </c>
      <c r="Z251" s="345" t="s">
        <v>1367</v>
      </c>
    </row>
    <row r="252" spans="1:26" x14ac:dyDescent="0.45">
      <c r="A252" s="19" t="s">
        <v>1365</v>
      </c>
      <c r="B252" s="23" t="s">
        <v>790</v>
      </c>
      <c r="C252" s="17" t="s">
        <v>797</v>
      </c>
      <c r="D252" s="27">
        <v>70.350000000000009</v>
      </c>
      <c r="E252" s="371">
        <v>7</v>
      </c>
      <c r="F252" s="380">
        <v>0</v>
      </c>
      <c r="G252" s="380">
        <v>0</v>
      </c>
      <c r="H252" s="374">
        <v>0</v>
      </c>
      <c r="I252" s="27">
        <v>0</v>
      </c>
      <c r="J252" s="380">
        <v>7</v>
      </c>
      <c r="K252" s="400">
        <v>0</v>
      </c>
      <c r="L252" s="27">
        <v>0</v>
      </c>
      <c r="M252" s="380">
        <v>7</v>
      </c>
      <c r="N252" s="400">
        <v>0</v>
      </c>
      <c r="O252" s="27">
        <v>0</v>
      </c>
      <c r="P252" s="380">
        <v>0</v>
      </c>
      <c r="Q252" s="400" t="s">
        <v>1367</v>
      </c>
      <c r="R252" s="27">
        <v>0</v>
      </c>
      <c r="S252" s="380">
        <v>0</v>
      </c>
      <c r="T252" s="407" t="s">
        <v>1367</v>
      </c>
      <c r="U252" s="27">
        <v>0</v>
      </c>
      <c r="V252" s="380">
        <v>0</v>
      </c>
      <c r="W252" s="392" t="s">
        <v>1367</v>
      </c>
      <c r="X252" s="27">
        <v>0</v>
      </c>
      <c r="Y252" s="380">
        <v>0</v>
      </c>
      <c r="Z252" s="345" t="s">
        <v>1367</v>
      </c>
    </row>
    <row r="253" spans="1:26" x14ac:dyDescent="0.45">
      <c r="A253" s="19" t="s">
        <v>1363</v>
      </c>
      <c r="B253" s="25" t="s">
        <v>884</v>
      </c>
      <c r="C253" s="17"/>
      <c r="D253" s="85">
        <v>278.40000000000003</v>
      </c>
      <c r="E253" s="370">
        <v>0</v>
      </c>
      <c r="F253" s="379">
        <v>2</v>
      </c>
      <c r="G253" s="379">
        <v>9</v>
      </c>
      <c r="H253" s="373">
        <v>8</v>
      </c>
      <c r="I253" s="85">
        <v>0</v>
      </c>
      <c r="J253" s="379">
        <v>0</v>
      </c>
      <c r="K253" s="399" t="s">
        <v>1367</v>
      </c>
      <c r="L253" s="85">
        <v>0</v>
      </c>
      <c r="M253" s="379">
        <v>0</v>
      </c>
      <c r="N253" s="399" t="s">
        <v>1367</v>
      </c>
      <c r="O253" s="85">
        <v>0</v>
      </c>
      <c r="P253" s="379">
        <v>10</v>
      </c>
      <c r="Q253" s="399">
        <v>0</v>
      </c>
      <c r="R253" s="85">
        <v>0</v>
      </c>
      <c r="S253" s="379">
        <v>10</v>
      </c>
      <c r="T253" s="406">
        <v>0</v>
      </c>
      <c r="U253" s="85">
        <v>0</v>
      </c>
      <c r="V253" s="379">
        <v>9</v>
      </c>
      <c r="W253" s="391">
        <v>0</v>
      </c>
      <c r="X253" s="85">
        <v>0</v>
      </c>
      <c r="Y253" s="379">
        <v>9</v>
      </c>
      <c r="Z253" s="353">
        <v>0</v>
      </c>
    </row>
    <row r="254" spans="1:26" x14ac:dyDescent="0.45">
      <c r="A254" s="19" t="s">
        <v>1365</v>
      </c>
      <c r="B254" s="23" t="s">
        <v>798</v>
      </c>
      <c r="C254" s="17" t="s">
        <v>804</v>
      </c>
      <c r="D254" s="27">
        <v>48.900000000000006</v>
      </c>
      <c r="E254" s="371">
        <v>0</v>
      </c>
      <c r="F254" s="380">
        <v>0</v>
      </c>
      <c r="G254" s="380">
        <v>0</v>
      </c>
      <c r="H254" s="374">
        <v>0</v>
      </c>
      <c r="I254" s="27">
        <v>0</v>
      </c>
      <c r="J254" s="380">
        <v>0</v>
      </c>
      <c r="K254" s="400" t="s">
        <v>1367</v>
      </c>
      <c r="L254" s="27">
        <v>0</v>
      </c>
      <c r="M254" s="380">
        <v>0</v>
      </c>
      <c r="N254" s="400" t="s">
        <v>1367</v>
      </c>
      <c r="O254" s="27">
        <v>0</v>
      </c>
      <c r="P254" s="380">
        <v>0</v>
      </c>
      <c r="Q254" s="400" t="s">
        <v>1367</v>
      </c>
      <c r="R254" s="27">
        <v>0</v>
      </c>
      <c r="S254" s="380">
        <v>0</v>
      </c>
      <c r="T254" s="407" t="s">
        <v>1367</v>
      </c>
      <c r="U254" s="27">
        <v>0</v>
      </c>
      <c r="V254" s="380">
        <v>0</v>
      </c>
      <c r="W254" s="392" t="s">
        <v>1367</v>
      </c>
      <c r="X254" s="27">
        <v>0</v>
      </c>
      <c r="Y254" s="380">
        <v>0</v>
      </c>
      <c r="Z254" s="345" t="s">
        <v>1367</v>
      </c>
    </row>
    <row r="255" spans="1:26" x14ac:dyDescent="0.45">
      <c r="A255" s="19" t="s">
        <v>1365</v>
      </c>
      <c r="B255" s="23" t="s">
        <v>799</v>
      </c>
      <c r="C255" s="17" t="s">
        <v>805</v>
      </c>
      <c r="D255" s="27">
        <v>103.5</v>
      </c>
      <c r="E255" s="371">
        <v>0</v>
      </c>
      <c r="F255" s="380">
        <v>0</v>
      </c>
      <c r="G255" s="380">
        <v>0</v>
      </c>
      <c r="H255" s="374">
        <v>0</v>
      </c>
      <c r="I255" s="27">
        <v>0</v>
      </c>
      <c r="J255" s="380">
        <v>0</v>
      </c>
      <c r="K255" s="400" t="s">
        <v>1367</v>
      </c>
      <c r="L255" s="27">
        <v>0</v>
      </c>
      <c r="M255" s="380">
        <v>0</v>
      </c>
      <c r="N255" s="400" t="s">
        <v>1367</v>
      </c>
      <c r="O255" s="27">
        <v>0</v>
      </c>
      <c r="P255" s="380">
        <v>0</v>
      </c>
      <c r="Q255" s="400" t="s">
        <v>1367</v>
      </c>
      <c r="R255" s="27">
        <v>0</v>
      </c>
      <c r="S255" s="380">
        <v>0</v>
      </c>
      <c r="T255" s="407" t="s">
        <v>1367</v>
      </c>
      <c r="U255" s="27">
        <v>0</v>
      </c>
      <c r="V255" s="380">
        <v>0</v>
      </c>
      <c r="W255" s="392" t="s">
        <v>1367</v>
      </c>
      <c r="X255" s="27">
        <v>0</v>
      </c>
      <c r="Y255" s="380">
        <v>0</v>
      </c>
      <c r="Z255" s="345" t="s">
        <v>1367</v>
      </c>
    </row>
    <row r="256" spans="1:26" x14ac:dyDescent="0.45">
      <c r="A256" s="19" t="s">
        <v>1365</v>
      </c>
      <c r="B256" s="23" t="s">
        <v>800</v>
      </c>
      <c r="C256" s="17" t="s">
        <v>806</v>
      </c>
      <c r="D256" s="27">
        <v>16.8</v>
      </c>
      <c r="E256" s="371">
        <v>0</v>
      </c>
      <c r="F256" s="380">
        <v>0</v>
      </c>
      <c r="G256" s="380">
        <v>0</v>
      </c>
      <c r="H256" s="374">
        <v>0</v>
      </c>
      <c r="I256" s="27">
        <v>0</v>
      </c>
      <c r="J256" s="380">
        <v>0</v>
      </c>
      <c r="K256" s="400" t="s">
        <v>1367</v>
      </c>
      <c r="L256" s="27">
        <v>0</v>
      </c>
      <c r="M256" s="380">
        <v>0</v>
      </c>
      <c r="N256" s="400" t="s">
        <v>1367</v>
      </c>
      <c r="O256" s="27">
        <v>0</v>
      </c>
      <c r="P256" s="380">
        <v>0</v>
      </c>
      <c r="Q256" s="400" t="s">
        <v>1367</v>
      </c>
      <c r="R256" s="27">
        <v>0</v>
      </c>
      <c r="S256" s="380">
        <v>0</v>
      </c>
      <c r="T256" s="407" t="s">
        <v>1367</v>
      </c>
      <c r="U256" s="27">
        <v>0</v>
      </c>
      <c r="V256" s="380">
        <v>0</v>
      </c>
      <c r="W256" s="392" t="s">
        <v>1367</v>
      </c>
      <c r="X256" s="27">
        <v>0</v>
      </c>
      <c r="Y256" s="380">
        <v>0</v>
      </c>
      <c r="Z256" s="345" t="s">
        <v>1367</v>
      </c>
    </row>
    <row r="257" spans="1:26" x14ac:dyDescent="0.45">
      <c r="A257" s="19" t="s">
        <v>1365</v>
      </c>
      <c r="B257" s="23" t="s">
        <v>801</v>
      </c>
      <c r="C257" s="17" t="s">
        <v>807</v>
      </c>
      <c r="D257" s="27">
        <v>24.200000000000003</v>
      </c>
      <c r="E257" s="371">
        <v>0</v>
      </c>
      <c r="F257" s="380">
        <v>0</v>
      </c>
      <c r="G257" s="380">
        <v>0</v>
      </c>
      <c r="H257" s="374">
        <v>0</v>
      </c>
      <c r="I257" s="27">
        <v>0</v>
      </c>
      <c r="J257" s="380">
        <v>0</v>
      </c>
      <c r="K257" s="400" t="s">
        <v>1367</v>
      </c>
      <c r="L257" s="27">
        <v>0</v>
      </c>
      <c r="M257" s="380">
        <v>0</v>
      </c>
      <c r="N257" s="400" t="s">
        <v>1367</v>
      </c>
      <c r="O257" s="27">
        <v>0</v>
      </c>
      <c r="P257" s="380">
        <v>0</v>
      </c>
      <c r="Q257" s="400" t="s">
        <v>1367</v>
      </c>
      <c r="R257" s="27">
        <v>0</v>
      </c>
      <c r="S257" s="380">
        <v>0</v>
      </c>
      <c r="T257" s="407" t="s">
        <v>1367</v>
      </c>
      <c r="U257" s="27">
        <v>0</v>
      </c>
      <c r="V257" s="380">
        <v>0</v>
      </c>
      <c r="W257" s="392" t="s">
        <v>1367</v>
      </c>
      <c r="X257" s="27">
        <v>0</v>
      </c>
      <c r="Y257" s="380">
        <v>0</v>
      </c>
      <c r="Z257" s="345" t="s">
        <v>1367</v>
      </c>
    </row>
    <row r="258" spans="1:26" x14ac:dyDescent="0.45">
      <c r="A258" s="19" t="s">
        <v>1365</v>
      </c>
      <c r="B258" s="23" t="s">
        <v>802</v>
      </c>
      <c r="C258" s="17" t="s">
        <v>808</v>
      </c>
      <c r="D258" s="27">
        <v>45.550000000000004</v>
      </c>
      <c r="E258" s="371">
        <v>0</v>
      </c>
      <c r="F258" s="380">
        <v>2</v>
      </c>
      <c r="G258" s="380">
        <v>9</v>
      </c>
      <c r="H258" s="374">
        <v>7</v>
      </c>
      <c r="I258" s="27">
        <v>0</v>
      </c>
      <c r="J258" s="380">
        <v>0</v>
      </c>
      <c r="K258" s="400" t="s">
        <v>1367</v>
      </c>
      <c r="L258" s="27">
        <v>0</v>
      </c>
      <c r="M258" s="380">
        <v>0</v>
      </c>
      <c r="N258" s="400" t="s">
        <v>1367</v>
      </c>
      <c r="O258" s="27">
        <v>0</v>
      </c>
      <c r="P258" s="380">
        <v>9</v>
      </c>
      <c r="Q258" s="400">
        <v>0</v>
      </c>
      <c r="R258" s="27">
        <v>0</v>
      </c>
      <c r="S258" s="380">
        <v>9</v>
      </c>
      <c r="T258" s="407">
        <v>0</v>
      </c>
      <c r="U258" s="27">
        <v>0</v>
      </c>
      <c r="V258" s="380">
        <v>9</v>
      </c>
      <c r="W258" s="392">
        <v>0</v>
      </c>
      <c r="X258" s="27">
        <v>0</v>
      </c>
      <c r="Y258" s="380">
        <v>9</v>
      </c>
      <c r="Z258" s="345">
        <v>0</v>
      </c>
    </row>
    <row r="259" spans="1:26" x14ac:dyDescent="0.45">
      <c r="A259" s="19" t="s">
        <v>1365</v>
      </c>
      <c r="B259" s="23" t="s">
        <v>803</v>
      </c>
      <c r="C259" s="17" t="s">
        <v>809</v>
      </c>
      <c r="D259" s="27">
        <v>39.450000000000003</v>
      </c>
      <c r="E259" s="371">
        <v>0</v>
      </c>
      <c r="F259" s="380">
        <v>0</v>
      </c>
      <c r="G259" s="380">
        <v>0</v>
      </c>
      <c r="H259" s="374">
        <v>1</v>
      </c>
      <c r="I259" s="27">
        <v>0</v>
      </c>
      <c r="J259" s="380">
        <v>0</v>
      </c>
      <c r="K259" s="400" t="s">
        <v>1367</v>
      </c>
      <c r="L259" s="27">
        <v>0</v>
      </c>
      <c r="M259" s="380">
        <v>0</v>
      </c>
      <c r="N259" s="400" t="s">
        <v>1367</v>
      </c>
      <c r="O259" s="27">
        <v>0</v>
      </c>
      <c r="P259" s="380">
        <v>1</v>
      </c>
      <c r="Q259" s="400">
        <v>0</v>
      </c>
      <c r="R259" s="27">
        <v>0</v>
      </c>
      <c r="S259" s="380">
        <v>1</v>
      </c>
      <c r="T259" s="407">
        <v>0</v>
      </c>
      <c r="U259" s="27">
        <v>0</v>
      </c>
      <c r="V259" s="380">
        <v>0</v>
      </c>
      <c r="W259" s="392" t="s">
        <v>1367</v>
      </c>
      <c r="X259" s="27">
        <v>0</v>
      </c>
      <c r="Y259" s="380">
        <v>0</v>
      </c>
      <c r="Z259" s="345" t="s">
        <v>1367</v>
      </c>
    </row>
    <row r="260" spans="1:26" ht="6.75" customHeight="1" x14ac:dyDescent="0.45">
      <c r="A260" s="19"/>
      <c r="B260" s="50"/>
      <c r="C260" s="49"/>
      <c r="D260" s="324"/>
      <c r="E260" s="324"/>
      <c r="F260" s="324"/>
      <c r="G260" s="324"/>
      <c r="H260" s="324"/>
      <c r="I260" s="324"/>
      <c r="J260" s="324"/>
      <c r="K260" s="397"/>
      <c r="L260" s="324"/>
      <c r="M260" s="324"/>
      <c r="N260" s="397"/>
      <c r="O260" s="324"/>
      <c r="P260" s="324"/>
      <c r="Q260" s="397"/>
      <c r="R260" s="324"/>
      <c r="S260" s="324"/>
      <c r="T260" s="397"/>
      <c r="U260" s="324"/>
      <c r="V260" s="324"/>
      <c r="W260" s="389"/>
      <c r="X260" s="324"/>
      <c r="Y260" s="324"/>
      <c r="Z260" s="397"/>
    </row>
    <row r="261" spans="1:26" x14ac:dyDescent="0.45">
      <c r="A261" s="19" t="s">
        <v>0</v>
      </c>
      <c r="B261" s="25" t="s">
        <v>816</v>
      </c>
      <c r="C261" s="17"/>
      <c r="D261" s="84">
        <v>1143.55</v>
      </c>
      <c r="E261" s="369">
        <v>23</v>
      </c>
      <c r="F261" s="378">
        <v>54</v>
      </c>
      <c r="G261" s="378">
        <v>136</v>
      </c>
      <c r="H261" s="372">
        <v>87</v>
      </c>
      <c r="I261" s="84">
        <v>2</v>
      </c>
      <c r="J261" s="378">
        <v>23</v>
      </c>
      <c r="K261" s="398">
        <v>8.6999999999999994E-2</v>
      </c>
      <c r="L261" s="84">
        <v>1</v>
      </c>
      <c r="M261" s="378">
        <v>23</v>
      </c>
      <c r="N261" s="398">
        <v>4.3499999999999997E-2</v>
      </c>
      <c r="O261" s="84">
        <v>4</v>
      </c>
      <c r="P261" s="378">
        <v>133</v>
      </c>
      <c r="Q261" s="398">
        <v>3.0099999999999998E-2</v>
      </c>
      <c r="R261" s="84">
        <v>2</v>
      </c>
      <c r="S261" s="378">
        <v>133</v>
      </c>
      <c r="T261" s="405">
        <v>1.4999999999999999E-2</v>
      </c>
      <c r="U261" s="84">
        <v>3</v>
      </c>
      <c r="V261" s="378">
        <v>136</v>
      </c>
      <c r="W261" s="390">
        <v>2.2100000000000002E-2</v>
      </c>
      <c r="X261" s="84">
        <v>2</v>
      </c>
      <c r="Y261" s="378">
        <v>136</v>
      </c>
      <c r="Z261" s="396">
        <v>1.47E-2</v>
      </c>
    </row>
    <row r="262" spans="1:26" x14ac:dyDescent="0.45">
      <c r="A262" s="19" t="s">
        <v>1363</v>
      </c>
      <c r="B262" s="25" t="s">
        <v>885</v>
      </c>
      <c r="C262" s="17"/>
      <c r="D262" s="85">
        <v>182.10000000000002</v>
      </c>
      <c r="E262" s="370">
        <v>3</v>
      </c>
      <c r="F262" s="379">
        <v>19</v>
      </c>
      <c r="G262" s="379">
        <v>13</v>
      </c>
      <c r="H262" s="373">
        <v>5</v>
      </c>
      <c r="I262" s="85">
        <v>2</v>
      </c>
      <c r="J262" s="379">
        <v>3</v>
      </c>
      <c r="K262" s="399">
        <v>0.66669999999999996</v>
      </c>
      <c r="L262" s="85">
        <v>1</v>
      </c>
      <c r="M262" s="379">
        <v>3</v>
      </c>
      <c r="N262" s="399">
        <v>0.33329999999999999</v>
      </c>
      <c r="O262" s="85">
        <v>2</v>
      </c>
      <c r="P262" s="379">
        <v>24</v>
      </c>
      <c r="Q262" s="399">
        <v>8.3299999999999999E-2</v>
      </c>
      <c r="R262" s="85">
        <v>1</v>
      </c>
      <c r="S262" s="379">
        <v>24</v>
      </c>
      <c r="T262" s="406">
        <v>4.1700000000000001E-2</v>
      </c>
      <c r="U262" s="85">
        <v>1</v>
      </c>
      <c r="V262" s="379">
        <v>13</v>
      </c>
      <c r="W262" s="391">
        <v>7.6899999999999996E-2</v>
      </c>
      <c r="X262" s="85">
        <v>0</v>
      </c>
      <c r="Y262" s="379">
        <v>13</v>
      </c>
      <c r="Z262" s="353">
        <v>0</v>
      </c>
    </row>
    <row r="263" spans="1:26" x14ac:dyDescent="0.45">
      <c r="A263" s="19" t="s">
        <v>1365</v>
      </c>
      <c r="B263" s="23" t="s">
        <v>433</v>
      </c>
      <c r="C263" s="17" t="s">
        <v>434</v>
      </c>
      <c r="D263" s="27">
        <v>15</v>
      </c>
      <c r="E263" s="371">
        <v>0</v>
      </c>
      <c r="F263" s="380">
        <v>2</v>
      </c>
      <c r="G263" s="380">
        <v>2</v>
      </c>
      <c r="H263" s="374">
        <v>5</v>
      </c>
      <c r="I263" s="27">
        <v>0</v>
      </c>
      <c r="J263" s="380">
        <v>0</v>
      </c>
      <c r="K263" s="400" t="s">
        <v>1367</v>
      </c>
      <c r="L263" s="27">
        <v>0</v>
      </c>
      <c r="M263" s="380">
        <v>0</v>
      </c>
      <c r="N263" s="400" t="s">
        <v>1367</v>
      </c>
      <c r="O263" s="27">
        <v>0</v>
      </c>
      <c r="P263" s="380">
        <v>7</v>
      </c>
      <c r="Q263" s="400">
        <v>0</v>
      </c>
      <c r="R263" s="27">
        <v>0</v>
      </c>
      <c r="S263" s="380">
        <v>7</v>
      </c>
      <c r="T263" s="407">
        <v>0</v>
      </c>
      <c r="U263" s="27">
        <v>0</v>
      </c>
      <c r="V263" s="380">
        <v>2</v>
      </c>
      <c r="W263" s="392">
        <v>0</v>
      </c>
      <c r="X263" s="27">
        <v>0</v>
      </c>
      <c r="Y263" s="380">
        <v>2</v>
      </c>
      <c r="Z263" s="345">
        <v>0</v>
      </c>
    </row>
    <row r="264" spans="1:26" x14ac:dyDescent="0.45">
      <c r="A264" s="19" t="s">
        <v>1365</v>
      </c>
      <c r="B264" s="23" t="s">
        <v>435</v>
      </c>
      <c r="C264" s="17" t="s">
        <v>436</v>
      </c>
      <c r="D264" s="27">
        <v>16.25</v>
      </c>
      <c r="E264" s="371">
        <v>0</v>
      </c>
      <c r="F264" s="380">
        <v>2</v>
      </c>
      <c r="G264" s="380">
        <v>0</v>
      </c>
      <c r="H264" s="374">
        <v>0</v>
      </c>
      <c r="I264" s="27">
        <v>0</v>
      </c>
      <c r="J264" s="380">
        <v>0</v>
      </c>
      <c r="K264" s="400" t="s">
        <v>1367</v>
      </c>
      <c r="L264" s="27">
        <v>0</v>
      </c>
      <c r="M264" s="380">
        <v>0</v>
      </c>
      <c r="N264" s="400" t="s">
        <v>1367</v>
      </c>
      <c r="O264" s="27">
        <v>0</v>
      </c>
      <c r="P264" s="380">
        <v>2</v>
      </c>
      <c r="Q264" s="400">
        <v>0</v>
      </c>
      <c r="R264" s="27">
        <v>0</v>
      </c>
      <c r="S264" s="380">
        <v>2</v>
      </c>
      <c r="T264" s="407">
        <v>0</v>
      </c>
      <c r="U264" s="27">
        <v>0</v>
      </c>
      <c r="V264" s="380">
        <v>0</v>
      </c>
      <c r="W264" s="392" t="s">
        <v>1367</v>
      </c>
      <c r="X264" s="27">
        <v>0</v>
      </c>
      <c r="Y264" s="380">
        <v>0</v>
      </c>
      <c r="Z264" s="345" t="s">
        <v>1367</v>
      </c>
    </row>
    <row r="265" spans="1:26" x14ac:dyDescent="0.45">
      <c r="A265" s="19" t="s">
        <v>1365</v>
      </c>
      <c r="B265" s="23" t="s">
        <v>437</v>
      </c>
      <c r="C265" s="17" t="s">
        <v>438</v>
      </c>
      <c r="D265" s="27">
        <v>8.6</v>
      </c>
      <c r="E265" s="371">
        <v>0</v>
      </c>
      <c r="F265" s="380">
        <v>0</v>
      </c>
      <c r="G265" s="380">
        <v>0</v>
      </c>
      <c r="H265" s="374">
        <v>0</v>
      </c>
      <c r="I265" s="27">
        <v>0</v>
      </c>
      <c r="J265" s="380">
        <v>0</v>
      </c>
      <c r="K265" s="400" t="s">
        <v>1367</v>
      </c>
      <c r="L265" s="27">
        <v>0</v>
      </c>
      <c r="M265" s="380">
        <v>0</v>
      </c>
      <c r="N265" s="400" t="s">
        <v>1367</v>
      </c>
      <c r="O265" s="27">
        <v>0</v>
      </c>
      <c r="P265" s="380">
        <v>0</v>
      </c>
      <c r="Q265" s="400" t="s">
        <v>1367</v>
      </c>
      <c r="R265" s="27">
        <v>0</v>
      </c>
      <c r="S265" s="380">
        <v>0</v>
      </c>
      <c r="T265" s="407" t="s">
        <v>1367</v>
      </c>
      <c r="U265" s="27">
        <v>0</v>
      </c>
      <c r="V265" s="380">
        <v>0</v>
      </c>
      <c r="W265" s="392" t="s">
        <v>1367</v>
      </c>
      <c r="X265" s="27">
        <v>0</v>
      </c>
      <c r="Y265" s="380">
        <v>0</v>
      </c>
      <c r="Z265" s="345" t="s">
        <v>1367</v>
      </c>
    </row>
    <row r="266" spans="1:26" x14ac:dyDescent="0.45">
      <c r="A266" s="19" t="s">
        <v>1365</v>
      </c>
      <c r="B266" s="23" t="s">
        <v>439</v>
      </c>
      <c r="C266" s="17" t="s">
        <v>440</v>
      </c>
      <c r="D266" s="27">
        <v>18.650000000000002</v>
      </c>
      <c r="E266" s="371">
        <v>0</v>
      </c>
      <c r="F266" s="380">
        <v>0</v>
      </c>
      <c r="G266" s="380">
        <v>0</v>
      </c>
      <c r="H266" s="374">
        <v>0</v>
      </c>
      <c r="I266" s="27">
        <v>0</v>
      </c>
      <c r="J266" s="380">
        <v>0</v>
      </c>
      <c r="K266" s="400" t="s">
        <v>1367</v>
      </c>
      <c r="L266" s="27">
        <v>0</v>
      </c>
      <c r="M266" s="380">
        <v>0</v>
      </c>
      <c r="N266" s="400" t="s">
        <v>1367</v>
      </c>
      <c r="O266" s="27">
        <v>0</v>
      </c>
      <c r="P266" s="380">
        <v>0</v>
      </c>
      <c r="Q266" s="400" t="s">
        <v>1367</v>
      </c>
      <c r="R266" s="27">
        <v>0</v>
      </c>
      <c r="S266" s="380">
        <v>0</v>
      </c>
      <c r="T266" s="407" t="s">
        <v>1367</v>
      </c>
      <c r="U266" s="27">
        <v>0</v>
      </c>
      <c r="V266" s="380">
        <v>0</v>
      </c>
      <c r="W266" s="392" t="s">
        <v>1367</v>
      </c>
      <c r="X266" s="27">
        <v>0</v>
      </c>
      <c r="Y266" s="380">
        <v>0</v>
      </c>
      <c r="Z266" s="345" t="s">
        <v>1367</v>
      </c>
    </row>
    <row r="267" spans="1:26" x14ac:dyDescent="0.45">
      <c r="A267" s="19" t="s">
        <v>1365</v>
      </c>
      <c r="B267" s="23" t="s">
        <v>441</v>
      </c>
      <c r="C267" s="17" t="s">
        <v>442</v>
      </c>
      <c r="D267" s="27">
        <v>14.950000000000001</v>
      </c>
      <c r="E267" s="371">
        <v>0</v>
      </c>
      <c r="F267" s="380">
        <v>0</v>
      </c>
      <c r="G267" s="380">
        <v>1</v>
      </c>
      <c r="H267" s="374">
        <v>0</v>
      </c>
      <c r="I267" s="27">
        <v>0</v>
      </c>
      <c r="J267" s="380">
        <v>0</v>
      </c>
      <c r="K267" s="400" t="s">
        <v>1367</v>
      </c>
      <c r="L267" s="27">
        <v>0</v>
      </c>
      <c r="M267" s="380">
        <v>0</v>
      </c>
      <c r="N267" s="400" t="s">
        <v>1367</v>
      </c>
      <c r="O267" s="27">
        <v>0</v>
      </c>
      <c r="P267" s="380">
        <v>0</v>
      </c>
      <c r="Q267" s="400" t="s">
        <v>1367</v>
      </c>
      <c r="R267" s="27">
        <v>0</v>
      </c>
      <c r="S267" s="380">
        <v>0</v>
      </c>
      <c r="T267" s="407" t="s">
        <v>1367</v>
      </c>
      <c r="U267" s="27">
        <v>0</v>
      </c>
      <c r="V267" s="380">
        <v>1</v>
      </c>
      <c r="W267" s="392">
        <v>0</v>
      </c>
      <c r="X267" s="27">
        <v>0</v>
      </c>
      <c r="Y267" s="380">
        <v>1</v>
      </c>
      <c r="Z267" s="345">
        <v>0</v>
      </c>
    </row>
    <row r="268" spans="1:26" x14ac:dyDescent="0.45">
      <c r="A268" s="19" t="s">
        <v>1365</v>
      </c>
      <c r="B268" s="23" t="s">
        <v>443</v>
      </c>
      <c r="C268" s="17" t="s">
        <v>444</v>
      </c>
      <c r="D268" s="27">
        <v>14.350000000000001</v>
      </c>
      <c r="E268" s="371">
        <v>0</v>
      </c>
      <c r="F268" s="380">
        <v>0</v>
      </c>
      <c r="G268" s="380">
        <v>1</v>
      </c>
      <c r="H268" s="374">
        <v>0</v>
      </c>
      <c r="I268" s="27">
        <v>0</v>
      </c>
      <c r="J268" s="380">
        <v>0</v>
      </c>
      <c r="K268" s="400" t="s">
        <v>1367</v>
      </c>
      <c r="L268" s="27">
        <v>0</v>
      </c>
      <c r="M268" s="380">
        <v>0</v>
      </c>
      <c r="N268" s="400" t="s">
        <v>1367</v>
      </c>
      <c r="O268" s="27">
        <v>0</v>
      </c>
      <c r="P268" s="380">
        <v>0</v>
      </c>
      <c r="Q268" s="400" t="s">
        <v>1367</v>
      </c>
      <c r="R268" s="27">
        <v>0</v>
      </c>
      <c r="S268" s="380">
        <v>0</v>
      </c>
      <c r="T268" s="407" t="s">
        <v>1367</v>
      </c>
      <c r="U268" s="27">
        <v>0</v>
      </c>
      <c r="V268" s="380">
        <v>1</v>
      </c>
      <c r="W268" s="392">
        <v>0</v>
      </c>
      <c r="X268" s="27">
        <v>0</v>
      </c>
      <c r="Y268" s="380">
        <v>1</v>
      </c>
      <c r="Z268" s="345">
        <v>0</v>
      </c>
    </row>
    <row r="269" spans="1:26" x14ac:dyDescent="0.45">
      <c r="A269" s="19" t="s">
        <v>1365</v>
      </c>
      <c r="B269" s="23" t="s">
        <v>445</v>
      </c>
      <c r="C269" s="17" t="s">
        <v>446</v>
      </c>
      <c r="D269" s="27">
        <v>21.200000000000003</v>
      </c>
      <c r="E269" s="371">
        <v>0</v>
      </c>
      <c r="F269" s="380">
        <v>0</v>
      </c>
      <c r="G269" s="380">
        <v>1</v>
      </c>
      <c r="H269" s="374">
        <v>0</v>
      </c>
      <c r="I269" s="27">
        <v>0</v>
      </c>
      <c r="J269" s="380">
        <v>0</v>
      </c>
      <c r="K269" s="400" t="s">
        <v>1367</v>
      </c>
      <c r="L269" s="27">
        <v>0</v>
      </c>
      <c r="M269" s="380">
        <v>0</v>
      </c>
      <c r="N269" s="400" t="s">
        <v>1367</v>
      </c>
      <c r="O269" s="27">
        <v>0</v>
      </c>
      <c r="P269" s="380">
        <v>0</v>
      </c>
      <c r="Q269" s="400" t="s">
        <v>1367</v>
      </c>
      <c r="R269" s="27">
        <v>0</v>
      </c>
      <c r="S269" s="380">
        <v>0</v>
      </c>
      <c r="T269" s="407" t="s">
        <v>1367</v>
      </c>
      <c r="U269" s="27">
        <v>0</v>
      </c>
      <c r="V269" s="380">
        <v>1</v>
      </c>
      <c r="W269" s="392">
        <v>0</v>
      </c>
      <c r="X269" s="27">
        <v>0</v>
      </c>
      <c r="Y269" s="380">
        <v>1</v>
      </c>
      <c r="Z269" s="345">
        <v>0</v>
      </c>
    </row>
    <row r="270" spans="1:26" x14ac:dyDescent="0.45">
      <c r="A270" s="19" t="s">
        <v>1365</v>
      </c>
      <c r="B270" s="23" t="s">
        <v>447</v>
      </c>
      <c r="C270" s="17" t="s">
        <v>448</v>
      </c>
      <c r="D270" s="27">
        <v>21.400000000000002</v>
      </c>
      <c r="E270" s="371">
        <v>0</v>
      </c>
      <c r="F270" s="380">
        <v>0</v>
      </c>
      <c r="G270" s="380">
        <v>0</v>
      </c>
      <c r="H270" s="374">
        <v>0</v>
      </c>
      <c r="I270" s="27">
        <v>0</v>
      </c>
      <c r="J270" s="380">
        <v>0</v>
      </c>
      <c r="K270" s="400" t="s">
        <v>1367</v>
      </c>
      <c r="L270" s="27">
        <v>0</v>
      </c>
      <c r="M270" s="380">
        <v>0</v>
      </c>
      <c r="N270" s="400" t="s">
        <v>1367</v>
      </c>
      <c r="O270" s="27">
        <v>0</v>
      </c>
      <c r="P270" s="380">
        <v>0</v>
      </c>
      <c r="Q270" s="400" t="s">
        <v>1367</v>
      </c>
      <c r="R270" s="27">
        <v>0</v>
      </c>
      <c r="S270" s="380">
        <v>0</v>
      </c>
      <c r="T270" s="407" t="s">
        <v>1367</v>
      </c>
      <c r="U270" s="27">
        <v>0</v>
      </c>
      <c r="V270" s="380">
        <v>0</v>
      </c>
      <c r="W270" s="392" t="s">
        <v>1367</v>
      </c>
      <c r="X270" s="27">
        <v>0</v>
      </c>
      <c r="Y270" s="380">
        <v>0</v>
      </c>
      <c r="Z270" s="345" t="s">
        <v>1367</v>
      </c>
    </row>
    <row r="271" spans="1:26" x14ac:dyDescent="0.45">
      <c r="A271" s="19" t="s">
        <v>1365</v>
      </c>
      <c r="B271" s="23" t="s">
        <v>449</v>
      </c>
      <c r="C271" s="17" t="s">
        <v>450</v>
      </c>
      <c r="D271" s="27">
        <v>8.3000000000000007</v>
      </c>
      <c r="E271" s="371">
        <v>0</v>
      </c>
      <c r="F271" s="380">
        <v>0</v>
      </c>
      <c r="G271" s="380">
        <v>0</v>
      </c>
      <c r="H271" s="374">
        <v>0</v>
      </c>
      <c r="I271" s="27">
        <v>0</v>
      </c>
      <c r="J271" s="380">
        <v>0</v>
      </c>
      <c r="K271" s="400" t="s">
        <v>1367</v>
      </c>
      <c r="L271" s="27">
        <v>0</v>
      </c>
      <c r="M271" s="380">
        <v>0</v>
      </c>
      <c r="N271" s="400" t="s">
        <v>1367</v>
      </c>
      <c r="O271" s="27">
        <v>0</v>
      </c>
      <c r="P271" s="380">
        <v>0</v>
      </c>
      <c r="Q271" s="400" t="s">
        <v>1367</v>
      </c>
      <c r="R271" s="27">
        <v>0</v>
      </c>
      <c r="S271" s="380">
        <v>0</v>
      </c>
      <c r="T271" s="407" t="s">
        <v>1367</v>
      </c>
      <c r="U271" s="27">
        <v>0</v>
      </c>
      <c r="V271" s="380">
        <v>0</v>
      </c>
      <c r="W271" s="392" t="s">
        <v>1367</v>
      </c>
      <c r="X271" s="27">
        <v>0</v>
      </c>
      <c r="Y271" s="380">
        <v>0</v>
      </c>
      <c r="Z271" s="345" t="s">
        <v>1367</v>
      </c>
    </row>
    <row r="272" spans="1:26" x14ac:dyDescent="0.45">
      <c r="A272" s="19" t="s">
        <v>1365</v>
      </c>
      <c r="B272" s="23" t="s">
        <v>451</v>
      </c>
      <c r="C272" s="17" t="s">
        <v>452</v>
      </c>
      <c r="D272" s="27">
        <v>10.8</v>
      </c>
      <c r="E272" s="371">
        <v>0</v>
      </c>
      <c r="F272" s="380">
        <v>0</v>
      </c>
      <c r="G272" s="380">
        <v>0</v>
      </c>
      <c r="H272" s="374">
        <v>0</v>
      </c>
      <c r="I272" s="27">
        <v>0</v>
      </c>
      <c r="J272" s="380">
        <v>0</v>
      </c>
      <c r="K272" s="400" t="s">
        <v>1367</v>
      </c>
      <c r="L272" s="27">
        <v>0</v>
      </c>
      <c r="M272" s="380">
        <v>0</v>
      </c>
      <c r="N272" s="400" t="s">
        <v>1367</v>
      </c>
      <c r="O272" s="27">
        <v>0</v>
      </c>
      <c r="P272" s="380">
        <v>0</v>
      </c>
      <c r="Q272" s="400" t="s">
        <v>1367</v>
      </c>
      <c r="R272" s="27">
        <v>0</v>
      </c>
      <c r="S272" s="380">
        <v>0</v>
      </c>
      <c r="T272" s="407" t="s">
        <v>1367</v>
      </c>
      <c r="U272" s="27">
        <v>0</v>
      </c>
      <c r="V272" s="380">
        <v>0</v>
      </c>
      <c r="W272" s="392" t="s">
        <v>1367</v>
      </c>
      <c r="X272" s="27">
        <v>0</v>
      </c>
      <c r="Y272" s="380">
        <v>0</v>
      </c>
      <c r="Z272" s="345" t="s">
        <v>1367</v>
      </c>
    </row>
    <row r="273" spans="1:26" x14ac:dyDescent="0.45">
      <c r="A273" s="19" t="s">
        <v>1365</v>
      </c>
      <c r="B273" s="23" t="s">
        <v>453</v>
      </c>
      <c r="C273" s="17" t="s">
        <v>454</v>
      </c>
      <c r="D273" s="27">
        <v>32.6</v>
      </c>
      <c r="E273" s="371">
        <v>3</v>
      </c>
      <c r="F273" s="380">
        <v>15</v>
      </c>
      <c r="G273" s="380">
        <v>8</v>
      </c>
      <c r="H273" s="374">
        <v>0</v>
      </c>
      <c r="I273" s="27">
        <v>2</v>
      </c>
      <c r="J273" s="380">
        <v>3</v>
      </c>
      <c r="K273" s="400">
        <v>0.66669999999999996</v>
      </c>
      <c r="L273" s="27">
        <v>1</v>
      </c>
      <c r="M273" s="380">
        <v>3</v>
      </c>
      <c r="N273" s="400">
        <v>0.33329999999999999</v>
      </c>
      <c r="O273" s="27">
        <v>2</v>
      </c>
      <c r="P273" s="380">
        <v>15</v>
      </c>
      <c r="Q273" s="400">
        <v>0.1333</v>
      </c>
      <c r="R273" s="27">
        <v>1</v>
      </c>
      <c r="S273" s="380">
        <v>15</v>
      </c>
      <c r="T273" s="407">
        <v>6.6699999999999995E-2</v>
      </c>
      <c r="U273" s="27">
        <v>1</v>
      </c>
      <c r="V273" s="380">
        <v>8</v>
      </c>
      <c r="W273" s="392">
        <v>0.125</v>
      </c>
      <c r="X273" s="27">
        <v>0</v>
      </c>
      <c r="Y273" s="380">
        <v>8</v>
      </c>
      <c r="Z273" s="345">
        <v>0</v>
      </c>
    </row>
    <row r="274" spans="1:26" x14ac:dyDescent="0.45">
      <c r="A274" s="19" t="s">
        <v>1363</v>
      </c>
      <c r="B274" s="25" t="s">
        <v>886</v>
      </c>
      <c r="C274" s="17"/>
      <c r="D274" s="85">
        <v>165.4</v>
      </c>
      <c r="E274" s="370">
        <v>1</v>
      </c>
      <c r="F274" s="379">
        <v>8</v>
      </c>
      <c r="G274" s="379">
        <v>28</v>
      </c>
      <c r="H274" s="373">
        <v>6</v>
      </c>
      <c r="I274" s="85">
        <v>0</v>
      </c>
      <c r="J274" s="379">
        <v>1</v>
      </c>
      <c r="K274" s="399">
        <v>0</v>
      </c>
      <c r="L274" s="85">
        <v>0</v>
      </c>
      <c r="M274" s="379">
        <v>1</v>
      </c>
      <c r="N274" s="399">
        <v>0</v>
      </c>
      <c r="O274" s="85">
        <v>0</v>
      </c>
      <c r="P274" s="379">
        <v>13</v>
      </c>
      <c r="Q274" s="399">
        <v>0</v>
      </c>
      <c r="R274" s="85">
        <v>0</v>
      </c>
      <c r="S274" s="379">
        <v>13</v>
      </c>
      <c r="T274" s="406">
        <v>0</v>
      </c>
      <c r="U274" s="85">
        <v>0</v>
      </c>
      <c r="V274" s="379">
        <v>28</v>
      </c>
      <c r="W274" s="391">
        <v>0</v>
      </c>
      <c r="X274" s="85">
        <v>0</v>
      </c>
      <c r="Y274" s="379">
        <v>28</v>
      </c>
      <c r="Z274" s="353">
        <v>0</v>
      </c>
    </row>
    <row r="275" spans="1:26" x14ac:dyDescent="0.45">
      <c r="A275" s="19" t="s">
        <v>1365</v>
      </c>
      <c r="B275" s="23" t="s">
        <v>456</v>
      </c>
      <c r="C275" s="17" t="s">
        <v>457</v>
      </c>
      <c r="D275" s="27">
        <v>28.5</v>
      </c>
      <c r="E275" s="371">
        <v>0</v>
      </c>
      <c r="F275" s="380">
        <v>1</v>
      </c>
      <c r="G275" s="380">
        <v>12</v>
      </c>
      <c r="H275" s="374">
        <v>0</v>
      </c>
      <c r="I275" s="27">
        <v>0</v>
      </c>
      <c r="J275" s="380">
        <v>0</v>
      </c>
      <c r="K275" s="400" t="s">
        <v>1367</v>
      </c>
      <c r="L275" s="27">
        <v>0</v>
      </c>
      <c r="M275" s="380">
        <v>0</v>
      </c>
      <c r="N275" s="400" t="s">
        <v>1367</v>
      </c>
      <c r="O275" s="27">
        <v>0</v>
      </c>
      <c r="P275" s="380">
        <v>1</v>
      </c>
      <c r="Q275" s="400">
        <v>0</v>
      </c>
      <c r="R275" s="27">
        <v>0</v>
      </c>
      <c r="S275" s="380">
        <v>1</v>
      </c>
      <c r="T275" s="407">
        <v>0</v>
      </c>
      <c r="U275" s="27">
        <v>0</v>
      </c>
      <c r="V275" s="380">
        <v>12</v>
      </c>
      <c r="W275" s="392">
        <v>0</v>
      </c>
      <c r="X275" s="27">
        <v>0</v>
      </c>
      <c r="Y275" s="380">
        <v>12</v>
      </c>
      <c r="Z275" s="345">
        <v>0</v>
      </c>
    </row>
    <row r="276" spans="1:26" x14ac:dyDescent="0.45">
      <c r="A276" s="19" t="s">
        <v>1365</v>
      </c>
      <c r="B276" s="23" t="s">
        <v>458</v>
      </c>
      <c r="C276" s="17" t="s">
        <v>459</v>
      </c>
      <c r="D276" s="27">
        <v>23.25</v>
      </c>
      <c r="E276" s="371">
        <v>0</v>
      </c>
      <c r="F276" s="380">
        <v>5</v>
      </c>
      <c r="G276" s="380">
        <v>3</v>
      </c>
      <c r="H276" s="374">
        <v>0</v>
      </c>
      <c r="I276" s="27">
        <v>0</v>
      </c>
      <c r="J276" s="380">
        <v>0</v>
      </c>
      <c r="K276" s="400" t="s">
        <v>1367</v>
      </c>
      <c r="L276" s="27">
        <v>0</v>
      </c>
      <c r="M276" s="380">
        <v>0</v>
      </c>
      <c r="N276" s="400" t="s">
        <v>1367</v>
      </c>
      <c r="O276" s="27">
        <v>0</v>
      </c>
      <c r="P276" s="380">
        <v>5</v>
      </c>
      <c r="Q276" s="400">
        <v>0</v>
      </c>
      <c r="R276" s="27">
        <v>0</v>
      </c>
      <c r="S276" s="380">
        <v>5</v>
      </c>
      <c r="T276" s="407">
        <v>0</v>
      </c>
      <c r="U276" s="27">
        <v>0</v>
      </c>
      <c r="V276" s="380">
        <v>3</v>
      </c>
      <c r="W276" s="392">
        <v>0</v>
      </c>
      <c r="X276" s="27">
        <v>0</v>
      </c>
      <c r="Y276" s="380">
        <v>3</v>
      </c>
      <c r="Z276" s="345">
        <v>0</v>
      </c>
    </row>
    <row r="277" spans="1:26" x14ac:dyDescent="0.45">
      <c r="A277" s="19" t="s">
        <v>1365</v>
      </c>
      <c r="B277" s="23" t="s">
        <v>460</v>
      </c>
      <c r="C277" s="17" t="s">
        <v>461</v>
      </c>
      <c r="D277" s="27">
        <v>36.800000000000004</v>
      </c>
      <c r="E277" s="371">
        <v>0</v>
      </c>
      <c r="F277" s="380">
        <v>0</v>
      </c>
      <c r="G277" s="380">
        <v>0</v>
      </c>
      <c r="H277" s="374">
        <v>0</v>
      </c>
      <c r="I277" s="27">
        <v>0</v>
      </c>
      <c r="J277" s="380">
        <v>0</v>
      </c>
      <c r="K277" s="400" t="s">
        <v>1367</v>
      </c>
      <c r="L277" s="27">
        <v>0</v>
      </c>
      <c r="M277" s="380">
        <v>0</v>
      </c>
      <c r="N277" s="400" t="s">
        <v>1367</v>
      </c>
      <c r="O277" s="27">
        <v>0</v>
      </c>
      <c r="P277" s="380">
        <v>0</v>
      </c>
      <c r="Q277" s="400" t="s">
        <v>1367</v>
      </c>
      <c r="R277" s="27">
        <v>0</v>
      </c>
      <c r="S277" s="380">
        <v>0</v>
      </c>
      <c r="T277" s="407" t="s">
        <v>1367</v>
      </c>
      <c r="U277" s="27">
        <v>0</v>
      </c>
      <c r="V277" s="380">
        <v>0</v>
      </c>
      <c r="W277" s="392" t="s">
        <v>1367</v>
      </c>
      <c r="X277" s="27">
        <v>0</v>
      </c>
      <c r="Y277" s="380">
        <v>0</v>
      </c>
      <c r="Z277" s="345" t="s">
        <v>1367</v>
      </c>
    </row>
    <row r="278" spans="1:26" x14ac:dyDescent="0.45">
      <c r="A278" s="19" t="s">
        <v>1365</v>
      </c>
      <c r="B278" s="23" t="s">
        <v>462</v>
      </c>
      <c r="C278" s="17" t="s">
        <v>463</v>
      </c>
      <c r="D278" s="27">
        <v>49.25</v>
      </c>
      <c r="E278" s="371">
        <v>1</v>
      </c>
      <c r="F278" s="380">
        <v>1</v>
      </c>
      <c r="G278" s="380">
        <v>0</v>
      </c>
      <c r="H278" s="374">
        <v>0</v>
      </c>
      <c r="I278" s="27">
        <v>0</v>
      </c>
      <c r="J278" s="380">
        <v>1</v>
      </c>
      <c r="K278" s="400">
        <v>0</v>
      </c>
      <c r="L278" s="27">
        <v>0</v>
      </c>
      <c r="M278" s="380">
        <v>1</v>
      </c>
      <c r="N278" s="400">
        <v>0</v>
      </c>
      <c r="O278" s="27">
        <v>0</v>
      </c>
      <c r="P278" s="380">
        <v>1</v>
      </c>
      <c r="Q278" s="400">
        <v>0</v>
      </c>
      <c r="R278" s="27">
        <v>0</v>
      </c>
      <c r="S278" s="380">
        <v>1</v>
      </c>
      <c r="T278" s="407">
        <v>0</v>
      </c>
      <c r="U278" s="27">
        <v>0</v>
      </c>
      <c r="V278" s="380">
        <v>0</v>
      </c>
      <c r="W278" s="392" t="s">
        <v>1367</v>
      </c>
      <c r="X278" s="27">
        <v>0</v>
      </c>
      <c r="Y278" s="380">
        <v>0</v>
      </c>
      <c r="Z278" s="345" t="s">
        <v>1367</v>
      </c>
    </row>
    <row r="279" spans="1:26" x14ac:dyDescent="0.45">
      <c r="A279" s="19" t="s">
        <v>1365</v>
      </c>
      <c r="B279" s="23" t="s">
        <v>464</v>
      </c>
      <c r="C279" s="17" t="s">
        <v>465</v>
      </c>
      <c r="D279" s="27">
        <v>27.6</v>
      </c>
      <c r="E279" s="371">
        <v>0</v>
      </c>
      <c r="F279" s="380">
        <v>1</v>
      </c>
      <c r="G279" s="380">
        <v>13</v>
      </c>
      <c r="H279" s="374">
        <v>6</v>
      </c>
      <c r="I279" s="27">
        <v>0</v>
      </c>
      <c r="J279" s="380">
        <v>0</v>
      </c>
      <c r="K279" s="400" t="s">
        <v>1367</v>
      </c>
      <c r="L279" s="27">
        <v>0</v>
      </c>
      <c r="M279" s="380">
        <v>0</v>
      </c>
      <c r="N279" s="400" t="s">
        <v>1367</v>
      </c>
      <c r="O279" s="27">
        <v>0</v>
      </c>
      <c r="P279" s="380">
        <v>6</v>
      </c>
      <c r="Q279" s="400">
        <v>0</v>
      </c>
      <c r="R279" s="27">
        <v>0</v>
      </c>
      <c r="S279" s="380">
        <v>6</v>
      </c>
      <c r="T279" s="407">
        <v>0</v>
      </c>
      <c r="U279" s="27">
        <v>0</v>
      </c>
      <c r="V279" s="380">
        <v>13</v>
      </c>
      <c r="W279" s="392">
        <v>0</v>
      </c>
      <c r="X279" s="27">
        <v>0</v>
      </c>
      <c r="Y279" s="380">
        <v>13</v>
      </c>
      <c r="Z279" s="345">
        <v>0</v>
      </c>
    </row>
    <row r="280" spans="1:26" x14ac:dyDescent="0.45">
      <c r="A280" s="19" t="s">
        <v>1363</v>
      </c>
      <c r="B280" s="25" t="s">
        <v>888</v>
      </c>
      <c r="C280" s="17"/>
      <c r="D280" s="85">
        <v>331.6</v>
      </c>
      <c r="E280" s="370">
        <v>5</v>
      </c>
      <c r="F280" s="379">
        <v>10</v>
      </c>
      <c r="G280" s="379">
        <v>20</v>
      </c>
      <c r="H280" s="373">
        <v>25</v>
      </c>
      <c r="I280" s="85">
        <v>0</v>
      </c>
      <c r="J280" s="379">
        <v>5</v>
      </c>
      <c r="K280" s="399">
        <v>0</v>
      </c>
      <c r="L280" s="85">
        <v>0</v>
      </c>
      <c r="M280" s="379">
        <v>5</v>
      </c>
      <c r="N280" s="399">
        <v>0</v>
      </c>
      <c r="O280" s="85">
        <v>1</v>
      </c>
      <c r="P280" s="379">
        <v>32</v>
      </c>
      <c r="Q280" s="399">
        <v>3.1300000000000001E-2</v>
      </c>
      <c r="R280" s="85">
        <v>0</v>
      </c>
      <c r="S280" s="379">
        <v>32</v>
      </c>
      <c r="T280" s="406">
        <v>0</v>
      </c>
      <c r="U280" s="85">
        <v>0</v>
      </c>
      <c r="V280" s="379">
        <v>20</v>
      </c>
      <c r="W280" s="391">
        <v>0</v>
      </c>
      <c r="X280" s="85">
        <v>0</v>
      </c>
      <c r="Y280" s="379">
        <v>20</v>
      </c>
      <c r="Z280" s="353">
        <v>0</v>
      </c>
    </row>
    <row r="281" spans="1:26" x14ac:dyDescent="0.45">
      <c r="A281" s="19" t="s">
        <v>1365</v>
      </c>
      <c r="B281" s="23" t="s">
        <v>467</v>
      </c>
      <c r="C281" s="17" t="s">
        <v>468</v>
      </c>
      <c r="D281" s="27">
        <v>40.650000000000006</v>
      </c>
      <c r="E281" s="371">
        <v>0</v>
      </c>
      <c r="F281" s="380">
        <v>1</v>
      </c>
      <c r="G281" s="380">
        <v>6</v>
      </c>
      <c r="H281" s="374">
        <v>0</v>
      </c>
      <c r="I281" s="27">
        <v>0</v>
      </c>
      <c r="J281" s="380">
        <v>0</v>
      </c>
      <c r="K281" s="400" t="s">
        <v>1367</v>
      </c>
      <c r="L281" s="27">
        <v>0</v>
      </c>
      <c r="M281" s="380">
        <v>0</v>
      </c>
      <c r="N281" s="400" t="s">
        <v>1367</v>
      </c>
      <c r="O281" s="27">
        <v>0</v>
      </c>
      <c r="P281" s="380">
        <v>1</v>
      </c>
      <c r="Q281" s="400">
        <v>0</v>
      </c>
      <c r="R281" s="27">
        <v>0</v>
      </c>
      <c r="S281" s="380">
        <v>1</v>
      </c>
      <c r="T281" s="407">
        <v>0</v>
      </c>
      <c r="U281" s="27">
        <v>0</v>
      </c>
      <c r="V281" s="380">
        <v>6</v>
      </c>
      <c r="W281" s="392">
        <v>0</v>
      </c>
      <c r="X281" s="27">
        <v>0</v>
      </c>
      <c r="Y281" s="380">
        <v>6</v>
      </c>
      <c r="Z281" s="345">
        <v>0</v>
      </c>
    </row>
    <row r="282" spans="1:26" x14ac:dyDescent="0.45">
      <c r="A282" s="19" t="s">
        <v>1365</v>
      </c>
      <c r="B282" s="23" t="s">
        <v>469</v>
      </c>
      <c r="C282" s="17" t="s">
        <v>470</v>
      </c>
      <c r="D282" s="27">
        <v>29.400000000000002</v>
      </c>
      <c r="E282" s="371">
        <v>0</v>
      </c>
      <c r="F282" s="380">
        <v>0</v>
      </c>
      <c r="G282" s="380">
        <v>3</v>
      </c>
      <c r="H282" s="374">
        <v>3</v>
      </c>
      <c r="I282" s="27">
        <v>0</v>
      </c>
      <c r="J282" s="380">
        <v>0</v>
      </c>
      <c r="K282" s="400" t="s">
        <v>1367</v>
      </c>
      <c r="L282" s="27">
        <v>0</v>
      </c>
      <c r="M282" s="380">
        <v>0</v>
      </c>
      <c r="N282" s="400" t="s">
        <v>1367</v>
      </c>
      <c r="O282" s="27">
        <v>0</v>
      </c>
      <c r="P282" s="380">
        <v>3</v>
      </c>
      <c r="Q282" s="400">
        <v>0</v>
      </c>
      <c r="R282" s="27">
        <v>0</v>
      </c>
      <c r="S282" s="380">
        <v>3</v>
      </c>
      <c r="T282" s="407">
        <v>0</v>
      </c>
      <c r="U282" s="27">
        <v>0</v>
      </c>
      <c r="V282" s="380">
        <v>3</v>
      </c>
      <c r="W282" s="392">
        <v>0</v>
      </c>
      <c r="X282" s="27">
        <v>0</v>
      </c>
      <c r="Y282" s="380">
        <v>3</v>
      </c>
      <c r="Z282" s="345">
        <v>0</v>
      </c>
    </row>
    <row r="283" spans="1:26" x14ac:dyDescent="0.45">
      <c r="A283" s="19" t="s">
        <v>1365</v>
      </c>
      <c r="B283" s="23" t="s">
        <v>471</v>
      </c>
      <c r="C283" s="17" t="s">
        <v>472</v>
      </c>
      <c r="D283" s="27">
        <v>65.400000000000006</v>
      </c>
      <c r="E283" s="371">
        <v>3</v>
      </c>
      <c r="F283" s="380">
        <v>4</v>
      </c>
      <c r="G283" s="380">
        <v>3</v>
      </c>
      <c r="H283" s="374">
        <v>1</v>
      </c>
      <c r="I283" s="27">
        <v>0</v>
      </c>
      <c r="J283" s="380">
        <v>3</v>
      </c>
      <c r="K283" s="400">
        <v>0</v>
      </c>
      <c r="L283" s="27">
        <v>0</v>
      </c>
      <c r="M283" s="380">
        <v>3</v>
      </c>
      <c r="N283" s="400">
        <v>0</v>
      </c>
      <c r="O283" s="27">
        <v>0</v>
      </c>
      <c r="P283" s="380">
        <v>4</v>
      </c>
      <c r="Q283" s="400">
        <v>0</v>
      </c>
      <c r="R283" s="27">
        <v>0</v>
      </c>
      <c r="S283" s="380">
        <v>4</v>
      </c>
      <c r="T283" s="407">
        <v>0</v>
      </c>
      <c r="U283" s="27">
        <v>0</v>
      </c>
      <c r="V283" s="380">
        <v>3</v>
      </c>
      <c r="W283" s="392">
        <v>0</v>
      </c>
      <c r="X283" s="27">
        <v>0</v>
      </c>
      <c r="Y283" s="380">
        <v>3</v>
      </c>
      <c r="Z283" s="345">
        <v>0</v>
      </c>
    </row>
    <row r="284" spans="1:26" x14ac:dyDescent="0.45">
      <c r="A284" s="19" t="s">
        <v>1365</v>
      </c>
      <c r="B284" s="23" t="s">
        <v>887</v>
      </c>
      <c r="C284" s="17" t="s">
        <v>473</v>
      </c>
      <c r="D284" s="27">
        <v>74.75</v>
      </c>
      <c r="E284" s="371">
        <v>0</v>
      </c>
      <c r="F284" s="380">
        <v>5</v>
      </c>
      <c r="G284" s="380">
        <v>0</v>
      </c>
      <c r="H284" s="374">
        <v>2</v>
      </c>
      <c r="I284" s="27">
        <v>0</v>
      </c>
      <c r="J284" s="380">
        <v>0</v>
      </c>
      <c r="K284" s="400" t="s">
        <v>1367</v>
      </c>
      <c r="L284" s="27">
        <v>0</v>
      </c>
      <c r="M284" s="380">
        <v>0</v>
      </c>
      <c r="N284" s="400" t="s">
        <v>1367</v>
      </c>
      <c r="O284" s="27">
        <v>0</v>
      </c>
      <c r="P284" s="380">
        <v>5</v>
      </c>
      <c r="Q284" s="400">
        <v>0</v>
      </c>
      <c r="R284" s="27">
        <v>0</v>
      </c>
      <c r="S284" s="380">
        <v>5</v>
      </c>
      <c r="T284" s="407">
        <v>0</v>
      </c>
      <c r="U284" s="27">
        <v>0</v>
      </c>
      <c r="V284" s="380">
        <v>0</v>
      </c>
      <c r="W284" s="392" t="s">
        <v>1367</v>
      </c>
      <c r="X284" s="27">
        <v>0</v>
      </c>
      <c r="Y284" s="380">
        <v>0</v>
      </c>
      <c r="Z284" s="345" t="s">
        <v>1367</v>
      </c>
    </row>
    <row r="285" spans="1:26" x14ac:dyDescent="0.45">
      <c r="A285" s="19" t="s">
        <v>1365</v>
      </c>
      <c r="B285" s="23" t="s">
        <v>474</v>
      </c>
      <c r="C285" s="17" t="s">
        <v>475</v>
      </c>
      <c r="D285" s="27">
        <v>15.8</v>
      </c>
      <c r="E285" s="371">
        <v>0</v>
      </c>
      <c r="F285" s="380">
        <v>0</v>
      </c>
      <c r="G285" s="380">
        <v>0</v>
      </c>
      <c r="H285" s="374">
        <v>0</v>
      </c>
      <c r="I285" s="27">
        <v>0</v>
      </c>
      <c r="J285" s="380">
        <v>0</v>
      </c>
      <c r="K285" s="400" t="s">
        <v>1367</v>
      </c>
      <c r="L285" s="27">
        <v>0</v>
      </c>
      <c r="M285" s="380">
        <v>0</v>
      </c>
      <c r="N285" s="400" t="s">
        <v>1367</v>
      </c>
      <c r="O285" s="27">
        <v>0</v>
      </c>
      <c r="P285" s="380">
        <v>0</v>
      </c>
      <c r="Q285" s="400" t="s">
        <v>1367</v>
      </c>
      <c r="R285" s="27">
        <v>0</v>
      </c>
      <c r="S285" s="380">
        <v>0</v>
      </c>
      <c r="T285" s="407" t="s">
        <v>1367</v>
      </c>
      <c r="U285" s="27">
        <v>0</v>
      </c>
      <c r="V285" s="380">
        <v>0</v>
      </c>
      <c r="W285" s="392" t="s">
        <v>1367</v>
      </c>
      <c r="X285" s="27">
        <v>0</v>
      </c>
      <c r="Y285" s="380">
        <v>0</v>
      </c>
      <c r="Z285" s="345" t="s">
        <v>1367</v>
      </c>
    </row>
    <row r="286" spans="1:26" x14ac:dyDescent="0.45">
      <c r="A286" s="19" t="s">
        <v>1365</v>
      </c>
      <c r="B286" s="23" t="s">
        <v>476</v>
      </c>
      <c r="C286" s="17" t="s">
        <v>477</v>
      </c>
      <c r="D286" s="27">
        <v>29.55</v>
      </c>
      <c r="E286" s="371">
        <v>0</v>
      </c>
      <c r="F286" s="380">
        <v>0</v>
      </c>
      <c r="G286" s="380">
        <v>6</v>
      </c>
      <c r="H286" s="374">
        <v>0</v>
      </c>
      <c r="I286" s="27">
        <v>0</v>
      </c>
      <c r="J286" s="380">
        <v>0</v>
      </c>
      <c r="K286" s="400" t="s">
        <v>1367</v>
      </c>
      <c r="L286" s="27">
        <v>0</v>
      </c>
      <c r="M286" s="380">
        <v>0</v>
      </c>
      <c r="N286" s="400" t="s">
        <v>1367</v>
      </c>
      <c r="O286" s="27">
        <v>0</v>
      </c>
      <c r="P286" s="380">
        <v>0</v>
      </c>
      <c r="Q286" s="400" t="s">
        <v>1367</v>
      </c>
      <c r="R286" s="27">
        <v>0</v>
      </c>
      <c r="S286" s="380">
        <v>0</v>
      </c>
      <c r="T286" s="407" t="s">
        <v>1367</v>
      </c>
      <c r="U286" s="27">
        <v>0</v>
      </c>
      <c r="V286" s="380">
        <v>6</v>
      </c>
      <c r="W286" s="392">
        <v>0</v>
      </c>
      <c r="X286" s="27">
        <v>0</v>
      </c>
      <c r="Y286" s="380">
        <v>6</v>
      </c>
      <c r="Z286" s="345">
        <v>0</v>
      </c>
    </row>
    <row r="287" spans="1:26" x14ac:dyDescent="0.45">
      <c r="A287" s="19" t="s">
        <v>1365</v>
      </c>
      <c r="B287" s="23" t="s">
        <v>478</v>
      </c>
      <c r="C287" s="17" t="s">
        <v>479</v>
      </c>
      <c r="D287" s="27">
        <v>35.4</v>
      </c>
      <c r="E287" s="371">
        <v>0</v>
      </c>
      <c r="F287" s="380">
        <v>0</v>
      </c>
      <c r="G287" s="380">
        <v>2</v>
      </c>
      <c r="H287" s="374">
        <v>0</v>
      </c>
      <c r="I287" s="27">
        <v>0</v>
      </c>
      <c r="J287" s="380">
        <v>0</v>
      </c>
      <c r="K287" s="400" t="s">
        <v>1367</v>
      </c>
      <c r="L287" s="27">
        <v>0</v>
      </c>
      <c r="M287" s="380">
        <v>0</v>
      </c>
      <c r="N287" s="400" t="s">
        <v>1367</v>
      </c>
      <c r="O287" s="27">
        <v>0</v>
      </c>
      <c r="P287" s="380">
        <v>0</v>
      </c>
      <c r="Q287" s="400" t="s">
        <v>1367</v>
      </c>
      <c r="R287" s="27">
        <v>0</v>
      </c>
      <c r="S287" s="380">
        <v>0</v>
      </c>
      <c r="T287" s="407" t="s">
        <v>1367</v>
      </c>
      <c r="U287" s="27">
        <v>0</v>
      </c>
      <c r="V287" s="380">
        <v>2</v>
      </c>
      <c r="W287" s="392">
        <v>0</v>
      </c>
      <c r="X287" s="27">
        <v>0</v>
      </c>
      <c r="Y287" s="380">
        <v>2</v>
      </c>
      <c r="Z287" s="345">
        <v>0</v>
      </c>
    </row>
    <row r="288" spans="1:26" x14ac:dyDescent="0.45">
      <c r="A288" s="19" t="s">
        <v>1365</v>
      </c>
      <c r="B288" s="23" t="s">
        <v>480</v>
      </c>
      <c r="C288" s="17" t="s">
        <v>481</v>
      </c>
      <c r="D288" s="27">
        <v>40.6</v>
      </c>
      <c r="E288" s="371">
        <v>2</v>
      </c>
      <c r="F288" s="380">
        <v>0</v>
      </c>
      <c r="G288" s="380">
        <v>0</v>
      </c>
      <c r="H288" s="374">
        <v>19</v>
      </c>
      <c r="I288" s="27">
        <v>0</v>
      </c>
      <c r="J288" s="380">
        <v>2</v>
      </c>
      <c r="K288" s="400">
        <v>0</v>
      </c>
      <c r="L288" s="27">
        <v>0</v>
      </c>
      <c r="M288" s="380">
        <v>2</v>
      </c>
      <c r="N288" s="400">
        <v>0</v>
      </c>
      <c r="O288" s="27">
        <v>1</v>
      </c>
      <c r="P288" s="380">
        <v>19</v>
      </c>
      <c r="Q288" s="400">
        <v>5.2600000000000001E-2</v>
      </c>
      <c r="R288" s="27">
        <v>0</v>
      </c>
      <c r="S288" s="380">
        <v>19</v>
      </c>
      <c r="T288" s="407">
        <v>0</v>
      </c>
      <c r="U288" s="27">
        <v>0</v>
      </c>
      <c r="V288" s="380">
        <v>0</v>
      </c>
      <c r="W288" s="392" t="s">
        <v>1367</v>
      </c>
      <c r="X288" s="27">
        <v>0</v>
      </c>
      <c r="Y288" s="380">
        <v>0</v>
      </c>
      <c r="Z288" s="345" t="s">
        <v>1367</v>
      </c>
    </row>
    <row r="289" spans="1:26" x14ac:dyDescent="0.45">
      <c r="A289" s="19" t="s">
        <v>1363</v>
      </c>
      <c r="B289" s="25" t="s">
        <v>889</v>
      </c>
      <c r="C289" s="17"/>
      <c r="D289" s="85">
        <v>166.65</v>
      </c>
      <c r="E289" s="370">
        <v>0</v>
      </c>
      <c r="F289" s="379">
        <v>8</v>
      </c>
      <c r="G289" s="379">
        <v>14</v>
      </c>
      <c r="H289" s="373">
        <v>26</v>
      </c>
      <c r="I289" s="85">
        <v>0</v>
      </c>
      <c r="J289" s="379">
        <v>0</v>
      </c>
      <c r="K289" s="399" t="s">
        <v>1367</v>
      </c>
      <c r="L289" s="85">
        <v>0</v>
      </c>
      <c r="M289" s="379">
        <v>0</v>
      </c>
      <c r="N289" s="399" t="s">
        <v>1367</v>
      </c>
      <c r="O289" s="85">
        <v>1</v>
      </c>
      <c r="P289" s="379">
        <v>30</v>
      </c>
      <c r="Q289" s="399">
        <v>3.3300000000000003E-2</v>
      </c>
      <c r="R289" s="85">
        <v>1</v>
      </c>
      <c r="S289" s="379">
        <v>30</v>
      </c>
      <c r="T289" s="406">
        <v>3.3300000000000003E-2</v>
      </c>
      <c r="U289" s="85">
        <v>0</v>
      </c>
      <c r="V289" s="379">
        <v>14</v>
      </c>
      <c r="W289" s="391">
        <v>0</v>
      </c>
      <c r="X289" s="85">
        <v>1</v>
      </c>
      <c r="Y289" s="379">
        <v>14</v>
      </c>
      <c r="Z289" s="353">
        <v>7.1400000000000005E-2</v>
      </c>
    </row>
    <row r="290" spans="1:26" x14ac:dyDescent="0.45">
      <c r="A290" s="19" t="s">
        <v>1365</v>
      </c>
      <c r="B290" s="23" t="s">
        <v>483</v>
      </c>
      <c r="C290" s="17" t="s">
        <v>484</v>
      </c>
      <c r="D290" s="27">
        <v>22.400000000000002</v>
      </c>
      <c r="E290" s="371">
        <v>0</v>
      </c>
      <c r="F290" s="380">
        <v>0</v>
      </c>
      <c r="G290" s="380">
        <v>0</v>
      </c>
      <c r="H290" s="374">
        <v>0</v>
      </c>
      <c r="I290" s="27">
        <v>0</v>
      </c>
      <c r="J290" s="380">
        <v>0</v>
      </c>
      <c r="K290" s="400" t="s">
        <v>1367</v>
      </c>
      <c r="L290" s="27">
        <v>0</v>
      </c>
      <c r="M290" s="380">
        <v>0</v>
      </c>
      <c r="N290" s="400" t="s">
        <v>1367</v>
      </c>
      <c r="O290" s="27">
        <v>0</v>
      </c>
      <c r="P290" s="380">
        <v>0</v>
      </c>
      <c r="Q290" s="400" t="s">
        <v>1367</v>
      </c>
      <c r="R290" s="27">
        <v>0</v>
      </c>
      <c r="S290" s="380">
        <v>0</v>
      </c>
      <c r="T290" s="407" t="s">
        <v>1367</v>
      </c>
      <c r="U290" s="27">
        <v>0</v>
      </c>
      <c r="V290" s="380">
        <v>0</v>
      </c>
      <c r="W290" s="392" t="s">
        <v>1367</v>
      </c>
      <c r="X290" s="27">
        <v>0</v>
      </c>
      <c r="Y290" s="380">
        <v>0</v>
      </c>
      <c r="Z290" s="345" t="s">
        <v>1367</v>
      </c>
    </row>
    <row r="291" spans="1:26" x14ac:dyDescent="0.45">
      <c r="A291" s="19" t="s">
        <v>1365</v>
      </c>
      <c r="B291" s="23" t="s">
        <v>485</v>
      </c>
      <c r="C291" s="17" t="s">
        <v>486</v>
      </c>
      <c r="D291" s="27">
        <v>21.900000000000002</v>
      </c>
      <c r="E291" s="371">
        <v>0</v>
      </c>
      <c r="F291" s="380">
        <v>0</v>
      </c>
      <c r="G291" s="380">
        <v>0</v>
      </c>
      <c r="H291" s="374">
        <v>0</v>
      </c>
      <c r="I291" s="27">
        <v>0</v>
      </c>
      <c r="J291" s="380">
        <v>0</v>
      </c>
      <c r="K291" s="400" t="s">
        <v>1367</v>
      </c>
      <c r="L291" s="27">
        <v>0</v>
      </c>
      <c r="M291" s="380">
        <v>0</v>
      </c>
      <c r="N291" s="400" t="s">
        <v>1367</v>
      </c>
      <c r="O291" s="27">
        <v>0</v>
      </c>
      <c r="P291" s="380">
        <v>0</v>
      </c>
      <c r="Q291" s="400" t="s">
        <v>1367</v>
      </c>
      <c r="R291" s="27">
        <v>0</v>
      </c>
      <c r="S291" s="380">
        <v>0</v>
      </c>
      <c r="T291" s="407" t="s">
        <v>1367</v>
      </c>
      <c r="U291" s="27">
        <v>0</v>
      </c>
      <c r="V291" s="380">
        <v>0</v>
      </c>
      <c r="W291" s="392" t="s">
        <v>1367</v>
      </c>
      <c r="X291" s="27">
        <v>0</v>
      </c>
      <c r="Y291" s="380">
        <v>0</v>
      </c>
      <c r="Z291" s="345" t="s">
        <v>1367</v>
      </c>
    </row>
    <row r="292" spans="1:26" x14ac:dyDescent="0.45">
      <c r="A292" s="19" t="s">
        <v>1365</v>
      </c>
      <c r="B292" s="23" t="s">
        <v>487</v>
      </c>
      <c r="C292" s="17" t="s">
        <v>488</v>
      </c>
      <c r="D292" s="27">
        <v>30.1</v>
      </c>
      <c r="E292" s="371">
        <v>0</v>
      </c>
      <c r="F292" s="380">
        <v>3</v>
      </c>
      <c r="G292" s="380">
        <v>12</v>
      </c>
      <c r="H292" s="374">
        <v>14</v>
      </c>
      <c r="I292" s="27">
        <v>0</v>
      </c>
      <c r="J292" s="380">
        <v>0</v>
      </c>
      <c r="K292" s="400" t="s">
        <v>1367</v>
      </c>
      <c r="L292" s="27">
        <v>0</v>
      </c>
      <c r="M292" s="380">
        <v>0</v>
      </c>
      <c r="N292" s="400" t="s">
        <v>1367</v>
      </c>
      <c r="O292" s="27">
        <v>1</v>
      </c>
      <c r="P292" s="380">
        <v>15</v>
      </c>
      <c r="Q292" s="400">
        <v>6.6699999999999995E-2</v>
      </c>
      <c r="R292" s="27">
        <v>1</v>
      </c>
      <c r="S292" s="380">
        <v>15</v>
      </c>
      <c r="T292" s="407">
        <v>6.6699999999999995E-2</v>
      </c>
      <c r="U292" s="27">
        <v>0</v>
      </c>
      <c r="V292" s="380">
        <v>12</v>
      </c>
      <c r="W292" s="392">
        <v>0</v>
      </c>
      <c r="X292" s="27">
        <v>0</v>
      </c>
      <c r="Y292" s="380">
        <v>12</v>
      </c>
      <c r="Z292" s="345">
        <v>0</v>
      </c>
    </row>
    <row r="293" spans="1:26" x14ac:dyDescent="0.45">
      <c r="A293" s="19" t="s">
        <v>1365</v>
      </c>
      <c r="B293" s="23" t="s">
        <v>489</v>
      </c>
      <c r="C293" s="17" t="s">
        <v>490</v>
      </c>
      <c r="D293" s="27">
        <v>29.55</v>
      </c>
      <c r="E293" s="371">
        <v>0</v>
      </c>
      <c r="F293" s="380">
        <v>0</v>
      </c>
      <c r="G293" s="380">
        <v>0</v>
      </c>
      <c r="H293" s="374">
        <v>0</v>
      </c>
      <c r="I293" s="27">
        <v>0</v>
      </c>
      <c r="J293" s="380">
        <v>0</v>
      </c>
      <c r="K293" s="400" t="s">
        <v>1367</v>
      </c>
      <c r="L293" s="27">
        <v>0</v>
      </c>
      <c r="M293" s="380">
        <v>0</v>
      </c>
      <c r="N293" s="400" t="s">
        <v>1367</v>
      </c>
      <c r="O293" s="27">
        <v>0</v>
      </c>
      <c r="P293" s="380">
        <v>0</v>
      </c>
      <c r="Q293" s="400" t="s">
        <v>1367</v>
      </c>
      <c r="R293" s="27">
        <v>0</v>
      </c>
      <c r="S293" s="380">
        <v>0</v>
      </c>
      <c r="T293" s="407" t="s">
        <v>1367</v>
      </c>
      <c r="U293" s="27">
        <v>0</v>
      </c>
      <c r="V293" s="380">
        <v>0</v>
      </c>
      <c r="W293" s="392" t="s">
        <v>1367</v>
      </c>
      <c r="X293" s="27">
        <v>0</v>
      </c>
      <c r="Y293" s="380">
        <v>0</v>
      </c>
      <c r="Z293" s="345" t="s">
        <v>1367</v>
      </c>
    </row>
    <row r="294" spans="1:26" x14ac:dyDescent="0.45">
      <c r="A294" s="19" t="s">
        <v>1365</v>
      </c>
      <c r="B294" s="23" t="s">
        <v>491</v>
      </c>
      <c r="C294" s="17" t="s">
        <v>492</v>
      </c>
      <c r="D294" s="27">
        <v>24.55</v>
      </c>
      <c r="E294" s="371">
        <v>0</v>
      </c>
      <c r="F294" s="380">
        <v>5</v>
      </c>
      <c r="G294" s="380">
        <v>2</v>
      </c>
      <c r="H294" s="374">
        <v>12</v>
      </c>
      <c r="I294" s="27">
        <v>0</v>
      </c>
      <c r="J294" s="380">
        <v>0</v>
      </c>
      <c r="K294" s="400" t="s">
        <v>1367</v>
      </c>
      <c r="L294" s="27">
        <v>0</v>
      </c>
      <c r="M294" s="380">
        <v>0</v>
      </c>
      <c r="N294" s="400" t="s">
        <v>1367</v>
      </c>
      <c r="O294" s="27">
        <v>0</v>
      </c>
      <c r="P294" s="380">
        <v>15</v>
      </c>
      <c r="Q294" s="400">
        <v>0</v>
      </c>
      <c r="R294" s="27">
        <v>0</v>
      </c>
      <c r="S294" s="380">
        <v>15</v>
      </c>
      <c r="T294" s="407">
        <v>0</v>
      </c>
      <c r="U294" s="27">
        <v>0</v>
      </c>
      <c r="V294" s="380">
        <v>2</v>
      </c>
      <c r="W294" s="392">
        <v>0</v>
      </c>
      <c r="X294" s="27">
        <v>1</v>
      </c>
      <c r="Y294" s="380">
        <v>2</v>
      </c>
      <c r="Z294" s="345">
        <v>0.5</v>
      </c>
    </row>
    <row r="295" spans="1:26" x14ac:dyDescent="0.45">
      <c r="A295" s="19" t="s">
        <v>1365</v>
      </c>
      <c r="B295" s="23" t="s">
        <v>493</v>
      </c>
      <c r="C295" s="17" t="s">
        <v>494</v>
      </c>
      <c r="D295" s="27">
        <v>26.05</v>
      </c>
      <c r="E295" s="371">
        <v>0</v>
      </c>
      <c r="F295" s="380">
        <v>0</v>
      </c>
      <c r="G295" s="380">
        <v>0</v>
      </c>
      <c r="H295" s="374">
        <v>0</v>
      </c>
      <c r="I295" s="27">
        <v>0</v>
      </c>
      <c r="J295" s="380">
        <v>0</v>
      </c>
      <c r="K295" s="400" t="s">
        <v>1367</v>
      </c>
      <c r="L295" s="27">
        <v>0</v>
      </c>
      <c r="M295" s="380">
        <v>0</v>
      </c>
      <c r="N295" s="400" t="s">
        <v>1367</v>
      </c>
      <c r="O295" s="27">
        <v>0</v>
      </c>
      <c r="P295" s="380">
        <v>0</v>
      </c>
      <c r="Q295" s="400" t="s">
        <v>1367</v>
      </c>
      <c r="R295" s="27">
        <v>0</v>
      </c>
      <c r="S295" s="380">
        <v>0</v>
      </c>
      <c r="T295" s="407" t="s">
        <v>1367</v>
      </c>
      <c r="U295" s="27">
        <v>0</v>
      </c>
      <c r="V295" s="380">
        <v>0</v>
      </c>
      <c r="W295" s="392" t="s">
        <v>1367</v>
      </c>
      <c r="X295" s="27">
        <v>0</v>
      </c>
      <c r="Y295" s="380">
        <v>0</v>
      </c>
      <c r="Z295" s="345" t="s">
        <v>1367</v>
      </c>
    </row>
    <row r="296" spans="1:26" x14ac:dyDescent="0.45">
      <c r="A296" s="19" t="s">
        <v>1365</v>
      </c>
      <c r="B296" s="23" t="s">
        <v>495</v>
      </c>
      <c r="C296" s="17" t="s">
        <v>496</v>
      </c>
      <c r="D296" s="27">
        <v>12.100000000000001</v>
      </c>
      <c r="E296" s="371">
        <v>0</v>
      </c>
      <c r="F296" s="380">
        <v>0</v>
      </c>
      <c r="G296" s="380">
        <v>0</v>
      </c>
      <c r="H296" s="374">
        <v>0</v>
      </c>
      <c r="I296" s="27">
        <v>0</v>
      </c>
      <c r="J296" s="380">
        <v>0</v>
      </c>
      <c r="K296" s="400" t="s">
        <v>1367</v>
      </c>
      <c r="L296" s="27">
        <v>0</v>
      </c>
      <c r="M296" s="380">
        <v>0</v>
      </c>
      <c r="N296" s="400" t="s">
        <v>1367</v>
      </c>
      <c r="O296" s="27">
        <v>0</v>
      </c>
      <c r="P296" s="380">
        <v>0</v>
      </c>
      <c r="Q296" s="400" t="s">
        <v>1367</v>
      </c>
      <c r="R296" s="27">
        <v>0</v>
      </c>
      <c r="S296" s="380">
        <v>0</v>
      </c>
      <c r="T296" s="407" t="s">
        <v>1367</v>
      </c>
      <c r="U296" s="27">
        <v>0</v>
      </c>
      <c r="V296" s="380">
        <v>0</v>
      </c>
      <c r="W296" s="392" t="s">
        <v>1367</v>
      </c>
      <c r="X296" s="27">
        <v>0</v>
      </c>
      <c r="Y296" s="380">
        <v>0</v>
      </c>
      <c r="Z296" s="345" t="s">
        <v>1367</v>
      </c>
    </row>
    <row r="297" spans="1:26" x14ac:dyDescent="0.45">
      <c r="A297" s="19" t="s">
        <v>1363</v>
      </c>
      <c r="B297" s="25" t="s">
        <v>890</v>
      </c>
      <c r="C297" s="17"/>
      <c r="D297" s="85">
        <v>180.3</v>
      </c>
      <c r="E297" s="370">
        <v>14</v>
      </c>
      <c r="F297" s="379">
        <v>2</v>
      </c>
      <c r="G297" s="379">
        <v>20</v>
      </c>
      <c r="H297" s="373">
        <v>24</v>
      </c>
      <c r="I297" s="85">
        <v>0</v>
      </c>
      <c r="J297" s="379">
        <v>14</v>
      </c>
      <c r="K297" s="399">
        <v>0</v>
      </c>
      <c r="L297" s="85">
        <v>0</v>
      </c>
      <c r="M297" s="379">
        <v>14</v>
      </c>
      <c r="N297" s="399">
        <v>0</v>
      </c>
      <c r="O297" s="85">
        <v>0</v>
      </c>
      <c r="P297" s="379">
        <v>26</v>
      </c>
      <c r="Q297" s="399">
        <v>0</v>
      </c>
      <c r="R297" s="85">
        <v>0</v>
      </c>
      <c r="S297" s="379">
        <v>26</v>
      </c>
      <c r="T297" s="406">
        <v>0</v>
      </c>
      <c r="U297" s="85">
        <v>0</v>
      </c>
      <c r="V297" s="379">
        <v>20</v>
      </c>
      <c r="W297" s="391">
        <v>0</v>
      </c>
      <c r="X297" s="85">
        <v>0</v>
      </c>
      <c r="Y297" s="379">
        <v>20</v>
      </c>
      <c r="Z297" s="353">
        <v>0</v>
      </c>
    </row>
    <row r="298" spans="1:26" x14ac:dyDescent="0.45">
      <c r="A298" s="19" t="s">
        <v>1365</v>
      </c>
      <c r="B298" s="23" t="s">
        <v>498</v>
      </c>
      <c r="C298" s="17" t="s">
        <v>499</v>
      </c>
      <c r="D298" s="27">
        <v>20.650000000000002</v>
      </c>
      <c r="E298" s="371">
        <v>5</v>
      </c>
      <c r="F298" s="380">
        <v>0</v>
      </c>
      <c r="G298" s="380">
        <v>2</v>
      </c>
      <c r="H298" s="374">
        <v>2</v>
      </c>
      <c r="I298" s="27">
        <v>0</v>
      </c>
      <c r="J298" s="380">
        <v>5</v>
      </c>
      <c r="K298" s="400">
        <v>0</v>
      </c>
      <c r="L298" s="27">
        <v>0</v>
      </c>
      <c r="M298" s="380">
        <v>5</v>
      </c>
      <c r="N298" s="400">
        <v>0</v>
      </c>
      <c r="O298" s="27">
        <v>0</v>
      </c>
      <c r="P298" s="380">
        <v>2</v>
      </c>
      <c r="Q298" s="400">
        <v>0</v>
      </c>
      <c r="R298" s="27">
        <v>0</v>
      </c>
      <c r="S298" s="380">
        <v>2</v>
      </c>
      <c r="T298" s="407">
        <v>0</v>
      </c>
      <c r="U298" s="27">
        <v>0</v>
      </c>
      <c r="V298" s="380">
        <v>2</v>
      </c>
      <c r="W298" s="392">
        <v>0</v>
      </c>
      <c r="X298" s="27">
        <v>0</v>
      </c>
      <c r="Y298" s="380">
        <v>2</v>
      </c>
      <c r="Z298" s="345">
        <v>0</v>
      </c>
    </row>
    <row r="299" spans="1:26" x14ac:dyDescent="0.45">
      <c r="A299" s="19" t="s">
        <v>1365</v>
      </c>
      <c r="B299" s="23" t="s">
        <v>500</v>
      </c>
      <c r="C299" s="17" t="s">
        <v>501</v>
      </c>
      <c r="D299" s="27">
        <v>10.55</v>
      </c>
      <c r="E299" s="371">
        <v>3</v>
      </c>
      <c r="F299" s="380">
        <v>0</v>
      </c>
      <c r="G299" s="380">
        <v>0</v>
      </c>
      <c r="H299" s="374">
        <v>1</v>
      </c>
      <c r="I299" s="27">
        <v>0</v>
      </c>
      <c r="J299" s="380">
        <v>3</v>
      </c>
      <c r="K299" s="400">
        <v>0</v>
      </c>
      <c r="L299" s="27">
        <v>0</v>
      </c>
      <c r="M299" s="380">
        <v>3</v>
      </c>
      <c r="N299" s="400">
        <v>0</v>
      </c>
      <c r="O299" s="27">
        <v>0</v>
      </c>
      <c r="P299" s="380">
        <v>1</v>
      </c>
      <c r="Q299" s="400">
        <v>0</v>
      </c>
      <c r="R299" s="27">
        <v>0</v>
      </c>
      <c r="S299" s="380">
        <v>1</v>
      </c>
      <c r="T299" s="407">
        <v>0</v>
      </c>
      <c r="U299" s="27">
        <v>0</v>
      </c>
      <c r="V299" s="380">
        <v>0</v>
      </c>
      <c r="W299" s="392" t="s">
        <v>1367</v>
      </c>
      <c r="X299" s="27">
        <v>0</v>
      </c>
      <c r="Y299" s="380">
        <v>0</v>
      </c>
      <c r="Z299" s="345" t="s">
        <v>1367</v>
      </c>
    </row>
    <row r="300" spans="1:26" x14ac:dyDescent="0.45">
      <c r="A300" s="19" t="s">
        <v>1365</v>
      </c>
      <c r="B300" s="23" t="s">
        <v>502</v>
      </c>
      <c r="C300" s="17" t="s">
        <v>503</v>
      </c>
      <c r="D300" s="27">
        <v>20.75</v>
      </c>
      <c r="E300" s="371">
        <v>0</v>
      </c>
      <c r="F300" s="380">
        <v>0</v>
      </c>
      <c r="G300" s="380">
        <v>0</v>
      </c>
      <c r="H300" s="374">
        <v>0</v>
      </c>
      <c r="I300" s="27">
        <v>0</v>
      </c>
      <c r="J300" s="380">
        <v>0</v>
      </c>
      <c r="K300" s="400" t="s">
        <v>1367</v>
      </c>
      <c r="L300" s="27">
        <v>0</v>
      </c>
      <c r="M300" s="380">
        <v>0</v>
      </c>
      <c r="N300" s="400" t="s">
        <v>1367</v>
      </c>
      <c r="O300" s="27">
        <v>0</v>
      </c>
      <c r="P300" s="380">
        <v>0</v>
      </c>
      <c r="Q300" s="400" t="s">
        <v>1367</v>
      </c>
      <c r="R300" s="27">
        <v>0</v>
      </c>
      <c r="S300" s="380">
        <v>0</v>
      </c>
      <c r="T300" s="407" t="s">
        <v>1367</v>
      </c>
      <c r="U300" s="27">
        <v>0</v>
      </c>
      <c r="V300" s="380">
        <v>0</v>
      </c>
      <c r="W300" s="392" t="s">
        <v>1367</v>
      </c>
      <c r="X300" s="27">
        <v>0</v>
      </c>
      <c r="Y300" s="380">
        <v>0</v>
      </c>
      <c r="Z300" s="345" t="s">
        <v>1367</v>
      </c>
    </row>
    <row r="301" spans="1:26" x14ac:dyDescent="0.45">
      <c r="A301" s="19" t="s">
        <v>1365</v>
      </c>
      <c r="B301" s="23" t="s">
        <v>504</v>
      </c>
      <c r="C301" s="17" t="s">
        <v>505</v>
      </c>
      <c r="D301" s="27">
        <v>29.6</v>
      </c>
      <c r="E301" s="371">
        <v>0</v>
      </c>
      <c r="F301" s="380">
        <v>0</v>
      </c>
      <c r="G301" s="380">
        <v>1</v>
      </c>
      <c r="H301" s="374">
        <v>0</v>
      </c>
      <c r="I301" s="27">
        <v>0</v>
      </c>
      <c r="J301" s="380">
        <v>0</v>
      </c>
      <c r="K301" s="400" t="s">
        <v>1367</v>
      </c>
      <c r="L301" s="27">
        <v>0</v>
      </c>
      <c r="M301" s="380">
        <v>0</v>
      </c>
      <c r="N301" s="400" t="s">
        <v>1367</v>
      </c>
      <c r="O301" s="27">
        <v>0</v>
      </c>
      <c r="P301" s="380">
        <v>0</v>
      </c>
      <c r="Q301" s="400" t="s">
        <v>1367</v>
      </c>
      <c r="R301" s="27">
        <v>0</v>
      </c>
      <c r="S301" s="380">
        <v>0</v>
      </c>
      <c r="T301" s="407" t="s">
        <v>1367</v>
      </c>
      <c r="U301" s="27">
        <v>0</v>
      </c>
      <c r="V301" s="380">
        <v>1</v>
      </c>
      <c r="W301" s="392">
        <v>0</v>
      </c>
      <c r="X301" s="27">
        <v>0</v>
      </c>
      <c r="Y301" s="380">
        <v>1</v>
      </c>
      <c r="Z301" s="345">
        <v>0</v>
      </c>
    </row>
    <row r="302" spans="1:26" x14ac:dyDescent="0.45">
      <c r="A302" s="19" t="s">
        <v>1365</v>
      </c>
      <c r="B302" s="23" t="s">
        <v>506</v>
      </c>
      <c r="C302" s="17" t="s">
        <v>507</v>
      </c>
      <c r="D302" s="27">
        <v>30.5</v>
      </c>
      <c r="E302" s="371">
        <v>1</v>
      </c>
      <c r="F302" s="380">
        <v>1</v>
      </c>
      <c r="G302" s="380">
        <v>0</v>
      </c>
      <c r="H302" s="374">
        <v>3</v>
      </c>
      <c r="I302" s="27">
        <v>0</v>
      </c>
      <c r="J302" s="380">
        <v>1</v>
      </c>
      <c r="K302" s="400">
        <v>0</v>
      </c>
      <c r="L302" s="27">
        <v>0</v>
      </c>
      <c r="M302" s="380">
        <v>1</v>
      </c>
      <c r="N302" s="400">
        <v>0</v>
      </c>
      <c r="O302" s="27">
        <v>0</v>
      </c>
      <c r="P302" s="380">
        <v>4</v>
      </c>
      <c r="Q302" s="400">
        <v>0</v>
      </c>
      <c r="R302" s="27">
        <v>0</v>
      </c>
      <c r="S302" s="380">
        <v>4</v>
      </c>
      <c r="T302" s="407">
        <v>0</v>
      </c>
      <c r="U302" s="27">
        <v>0</v>
      </c>
      <c r="V302" s="380">
        <v>0</v>
      </c>
      <c r="W302" s="392" t="s">
        <v>1367</v>
      </c>
      <c r="X302" s="27">
        <v>0</v>
      </c>
      <c r="Y302" s="380">
        <v>0</v>
      </c>
      <c r="Z302" s="345" t="s">
        <v>1367</v>
      </c>
    </row>
    <row r="303" spans="1:26" x14ac:dyDescent="0.45">
      <c r="A303" s="19" t="s">
        <v>1365</v>
      </c>
      <c r="B303" s="23" t="s">
        <v>508</v>
      </c>
      <c r="C303" s="17" t="s">
        <v>509</v>
      </c>
      <c r="D303" s="27">
        <v>42.75</v>
      </c>
      <c r="E303" s="371">
        <v>5</v>
      </c>
      <c r="F303" s="380">
        <v>0</v>
      </c>
      <c r="G303" s="380">
        <v>11</v>
      </c>
      <c r="H303" s="374">
        <v>7</v>
      </c>
      <c r="I303" s="27">
        <v>0</v>
      </c>
      <c r="J303" s="380">
        <v>5</v>
      </c>
      <c r="K303" s="400">
        <v>0</v>
      </c>
      <c r="L303" s="27">
        <v>0</v>
      </c>
      <c r="M303" s="380">
        <v>5</v>
      </c>
      <c r="N303" s="400">
        <v>0</v>
      </c>
      <c r="O303" s="27">
        <v>0</v>
      </c>
      <c r="P303" s="380">
        <v>7</v>
      </c>
      <c r="Q303" s="400">
        <v>0</v>
      </c>
      <c r="R303" s="27">
        <v>0</v>
      </c>
      <c r="S303" s="380">
        <v>7</v>
      </c>
      <c r="T303" s="407">
        <v>0</v>
      </c>
      <c r="U303" s="27">
        <v>0</v>
      </c>
      <c r="V303" s="380">
        <v>11</v>
      </c>
      <c r="W303" s="392">
        <v>0</v>
      </c>
      <c r="X303" s="27">
        <v>0</v>
      </c>
      <c r="Y303" s="380">
        <v>11</v>
      </c>
      <c r="Z303" s="345">
        <v>0</v>
      </c>
    </row>
    <row r="304" spans="1:26" x14ac:dyDescent="0.45">
      <c r="A304" s="19" t="s">
        <v>1365</v>
      </c>
      <c r="B304" s="23" t="s">
        <v>510</v>
      </c>
      <c r="C304" s="17" t="s">
        <v>511</v>
      </c>
      <c r="D304" s="27">
        <v>25.5</v>
      </c>
      <c r="E304" s="371">
        <v>0</v>
      </c>
      <c r="F304" s="380">
        <v>1</v>
      </c>
      <c r="G304" s="380">
        <v>6</v>
      </c>
      <c r="H304" s="374">
        <v>11</v>
      </c>
      <c r="I304" s="27">
        <v>0</v>
      </c>
      <c r="J304" s="380">
        <v>0</v>
      </c>
      <c r="K304" s="400" t="s">
        <v>1367</v>
      </c>
      <c r="L304" s="27">
        <v>0</v>
      </c>
      <c r="M304" s="380">
        <v>0</v>
      </c>
      <c r="N304" s="400" t="s">
        <v>1367</v>
      </c>
      <c r="O304" s="27">
        <v>0</v>
      </c>
      <c r="P304" s="380">
        <v>12</v>
      </c>
      <c r="Q304" s="400">
        <v>0</v>
      </c>
      <c r="R304" s="27">
        <v>0</v>
      </c>
      <c r="S304" s="380">
        <v>12</v>
      </c>
      <c r="T304" s="407">
        <v>0</v>
      </c>
      <c r="U304" s="27">
        <v>0</v>
      </c>
      <c r="V304" s="380">
        <v>6</v>
      </c>
      <c r="W304" s="392">
        <v>0</v>
      </c>
      <c r="X304" s="27">
        <v>0</v>
      </c>
      <c r="Y304" s="380">
        <v>6</v>
      </c>
      <c r="Z304" s="345">
        <v>0</v>
      </c>
    </row>
    <row r="305" spans="1:26" x14ac:dyDescent="0.45">
      <c r="A305" s="19" t="s">
        <v>1363</v>
      </c>
      <c r="B305" s="25" t="s">
        <v>891</v>
      </c>
      <c r="C305" s="17"/>
      <c r="D305" s="85">
        <v>117.5</v>
      </c>
      <c r="E305" s="370">
        <v>0</v>
      </c>
      <c r="F305" s="379">
        <v>7</v>
      </c>
      <c r="G305" s="379">
        <v>41</v>
      </c>
      <c r="H305" s="373">
        <v>1</v>
      </c>
      <c r="I305" s="85">
        <v>0</v>
      </c>
      <c r="J305" s="379">
        <v>0</v>
      </c>
      <c r="K305" s="399" t="s">
        <v>1367</v>
      </c>
      <c r="L305" s="85">
        <v>0</v>
      </c>
      <c r="M305" s="379">
        <v>0</v>
      </c>
      <c r="N305" s="399" t="s">
        <v>1367</v>
      </c>
      <c r="O305" s="85">
        <v>0</v>
      </c>
      <c r="P305" s="379">
        <v>8</v>
      </c>
      <c r="Q305" s="399">
        <v>0</v>
      </c>
      <c r="R305" s="85">
        <v>0</v>
      </c>
      <c r="S305" s="379">
        <v>8</v>
      </c>
      <c r="T305" s="406">
        <v>0</v>
      </c>
      <c r="U305" s="85">
        <v>2</v>
      </c>
      <c r="V305" s="379">
        <v>41</v>
      </c>
      <c r="W305" s="391">
        <v>4.8800000000000003E-2</v>
      </c>
      <c r="X305" s="85">
        <v>1</v>
      </c>
      <c r="Y305" s="379">
        <v>41</v>
      </c>
      <c r="Z305" s="353">
        <v>2.4400000000000002E-2</v>
      </c>
    </row>
    <row r="306" spans="1:26" x14ac:dyDescent="0.45">
      <c r="A306" s="19" t="s">
        <v>1365</v>
      </c>
      <c r="B306" s="23" t="s">
        <v>513</v>
      </c>
      <c r="C306" s="17" t="s">
        <v>514</v>
      </c>
      <c r="D306" s="27">
        <v>24.25</v>
      </c>
      <c r="E306" s="371">
        <v>0</v>
      </c>
      <c r="F306" s="380">
        <v>1</v>
      </c>
      <c r="G306" s="380">
        <v>2</v>
      </c>
      <c r="H306" s="374">
        <v>1</v>
      </c>
      <c r="I306" s="27">
        <v>0</v>
      </c>
      <c r="J306" s="380">
        <v>0</v>
      </c>
      <c r="K306" s="400" t="s">
        <v>1367</v>
      </c>
      <c r="L306" s="27">
        <v>0</v>
      </c>
      <c r="M306" s="380">
        <v>0</v>
      </c>
      <c r="N306" s="400" t="s">
        <v>1367</v>
      </c>
      <c r="O306" s="27">
        <v>0</v>
      </c>
      <c r="P306" s="380">
        <v>2</v>
      </c>
      <c r="Q306" s="400">
        <v>0</v>
      </c>
      <c r="R306" s="27">
        <v>0</v>
      </c>
      <c r="S306" s="380">
        <v>2</v>
      </c>
      <c r="T306" s="407">
        <v>0</v>
      </c>
      <c r="U306" s="27">
        <v>1</v>
      </c>
      <c r="V306" s="380">
        <v>2</v>
      </c>
      <c r="W306" s="392">
        <v>0.5</v>
      </c>
      <c r="X306" s="27">
        <v>0</v>
      </c>
      <c r="Y306" s="380">
        <v>2</v>
      </c>
      <c r="Z306" s="345">
        <v>0</v>
      </c>
    </row>
    <row r="307" spans="1:26" x14ac:dyDescent="0.45">
      <c r="A307" s="19" t="s">
        <v>1365</v>
      </c>
      <c r="B307" s="23" t="s">
        <v>515</v>
      </c>
      <c r="C307" s="17" t="s">
        <v>516</v>
      </c>
      <c r="D307" s="27">
        <v>10.15</v>
      </c>
      <c r="E307" s="371">
        <v>0</v>
      </c>
      <c r="F307" s="380">
        <v>1</v>
      </c>
      <c r="G307" s="380">
        <v>0</v>
      </c>
      <c r="H307" s="374">
        <v>0</v>
      </c>
      <c r="I307" s="27">
        <v>0</v>
      </c>
      <c r="J307" s="380">
        <v>0</v>
      </c>
      <c r="K307" s="400" t="s">
        <v>1367</v>
      </c>
      <c r="L307" s="27">
        <v>0</v>
      </c>
      <c r="M307" s="380">
        <v>0</v>
      </c>
      <c r="N307" s="400" t="s">
        <v>1367</v>
      </c>
      <c r="O307" s="27">
        <v>0</v>
      </c>
      <c r="P307" s="380">
        <v>1</v>
      </c>
      <c r="Q307" s="400">
        <v>0</v>
      </c>
      <c r="R307" s="27">
        <v>0</v>
      </c>
      <c r="S307" s="380">
        <v>1</v>
      </c>
      <c r="T307" s="407">
        <v>0</v>
      </c>
      <c r="U307" s="27">
        <v>0</v>
      </c>
      <c r="V307" s="380">
        <v>0</v>
      </c>
      <c r="W307" s="392" t="s">
        <v>1367</v>
      </c>
      <c r="X307" s="27">
        <v>0</v>
      </c>
      <c r="Y307" s="380">
        <v>0</v>
      </c>
      <c r="Z307" s="345" t="s">
        <v>1367</v>
      </c>
    </row>
    <row r="308" spans="1:26" x14ac:dyDescent="0.45">
      <c r="A308" s="19" t="s">
        <v>1365</v>
      </c>
      <c r="B308" s="23" t="s">
        <v>517</v>
      </c>
      <c r="C308" s="17" t="s">
        <v>518</v>
      </c>
      <c r="D308" s="27">
        <v>54.5</v>
      </c>
      <c r="E308" s="371">
        <v>0</v>
      </c>
      <c r="F308" s="380">
        <v>5</v>
      </c>
      <c r="G308" s="380">
        <v>38</v>
      </c>
      <c r="H308" s="374">
        <v>0</v>
      </c>
      <c r="I308" s="27">
        <v>0</v>
      </c>
      <c r="J308" s="380">
        <v>0</v>
      </c>
      <c r="K308" s="400" t="s">
        <v>1367</v>
      </c>
      <c r="L308" s="27">
        <v>0</v>
      </c>
      <c r="M308" s="380">
        <v>0</v>
      </c>
      <c r="N308" s="400" t="s">
        <v>1367</v>
      </c>
      <c r="O308" s="27">
        <v>0</v>
      </c>
      <c r="P308" s="380">
        <v>5</v>
      </c>
      <c r="Q308" s="400">
        <v>0</v>
      </c>
      <c r="R308" s="27">
        <v>0</v>
      </c>
      <c r="S308" s="380">
        <v>5</v>
      </c>
      <c r="T308" s="407">
        <v>0</v>
      </c>
      <c r="U308" s="27">
        <v>1</v>
      </c>
      <c r="V308" s="380">
        <v>38</v>
      </c>
      <c r="W308" s="392">
        <v>2.63E-2</v>
      </c>
      <c r="X308" s="27">
        <v>1</v>
      </c>
      <c r="Y308" s="380">
        <v>38</v>
      </c>
      <c r="Z308" s="345">
        <v>2.63E-2</v>
      </c>
    </row>
    <row r="309" spans="1:26" x14ac:dyDescent="0.45">
      <c r="A309" s="19" t="s">
        <v>1365</v>
      </c>
      <c r="B309" s="23" t="s">
        <v>519</v>
      </c>
      <c r="C309" s="17" t="s">
        <v>520</v>
      </c>
      <c r="D309" s="27">
        <v>28.6</v>
      </c>
      <c r="E309" s="371">
        <v>0</v>
      </c>
      <c r="F309" s="380">
        <v>0</v>
      </c>
      <c r="G309" s="380">
        <v>1</v>
      </c>
      <c r="H309" s="374">
        <v>0</v>
      </c>
      <c r="I309" s="27">
        <v>0</v>
      </c>
      <c r="J309" s="380">
        <v>0</v>
      </c>
      <c r="K309" s="400" t="s">
        <v>1367</v>
      </c>
      <c r="L309" s="27">
        <v>0</v>
      </c>
      <c r="M309" s="380">
        <v>0</v>
      </c>
      <c r="N309" s="400" t="s">
        <v>1367</v>
      </c>
      <c r="O309" s="27">
        <v>0</v>
      </c>
      <c r="P309" s="380">
        <v>0</v>
      </c>
      <c r="Q309" s="400" t="s">
        <v>1367</v>
      </c>
      <c r="R309" s="27">
        <v>0</v>
      </c>
      <c r="S309" s="380">
        <v>0</v>
      </c>
      <c r="T309" s="407" t="s">
        <v>1367</v>
      </c>
      <c r="U309" s="27">
        <v>0</v>
      </c>
      <c r="V309" s="380">
        <v>1</v>
      </c>
      <c r="W309" s="392">
        <v>0</v>
      </c>
      <c r="X309" s="27">
        <v>0</v>
      </c>
      <c r="Y309" s="380">
        <v>1</v>
      </c>
      <c r="Z309" s="345">
        <v>0</v>
      </c>
    </row>
    <row r="310" spans="1:26" ht="6.75" customHeight="1" x14ac:dyDescent="0.45">
      <c r="A310" s="19"/>
      <c r="B310" s="50"/>
      <c r="C310" s="49"/>
      <c r="D310" s="324"/>
      <c r="E310" s="324"/>
      <c r="F310" s="324"/>
      <c r="G310" s="324"/>
      <c r="H310" s="324"/>
      <c r="I310" s="324"/>
      <c r="J310" s="324"/>
      <c r="K310" s="397"/>
      <c r="L310" s="324"/>
      <c r="M310" s="324"/>
      <c r="N310" s="397"/>
      <c r="O310" s="324"/>
      <c r="P310" s="324"/>
      <c r="Q310" s="397"/>
      <c r="R310" s="324"/>
      <c r="S310" s="324"/>
      <c r="T310" s="397"/>
      <c r="U310" s="324"/>
      <c r="V310" s="324"/>
      <c r="W310" s="389"/>
      <c r="X310" s="324"/>
      <c r="Y310" s="324"/>
      <c r="Z310" s="397"/>
    </row>
    <row r="311" spans="1:26" x14ac:dyDescent="0.45">
      <c r="A311" s="19" t="s">
        <v>0</v>
      </c>
      <c r="B311" s="25" t="s">
        <v>817</v>
      </c>
      <c r="C311" s="17"/>
      <c r="D311" s="84">
        <v>1323.8500000000001</v>
      </c>
      <c r="E311" s="369">
        <v>7</v>
      </c>
      <c r="F311" s="378">
        <v>78</v>
      </c>
      <c r="G311" s="378">
        <v>76</v>
      </c>
      <c r="H311" s="372">
        <v>70</v>
      </c>
      <c r="I311" s="84">
        <v>1</v>
      </c>
      <c r="J311" s="378">
        <v>7</v>
      </c>
      <c r="K311" s="398">
        <v>0.1429</v>
      </c>
      <c r="L311" s="84">
        <v>0</v>
      </c>
      <c r="M311" s="378">
        <v>7</v>
      </c>
      <c r="N311" s="398">
        <v>0</v>
      </c>
      <c r="O311" s="84">
        <v>1</v>
      </c>
      <c r="P311" s="378">
        <v>127</v>
      </c>
      <c r="Q311" s="398">
        <v>7.9000000000000008E-3</v>
      </c>
      <c r="R311" s="84">
        <v>4</v>
      </c>
      <c r="S311" s="378">
        <v>127</v>
      </c>
      <c r="T311" s="405">
        <v>3.15E-2</v>
      </c>
      <c r="U311" s="84">
        <v>1</v>
      </c>
      <c r="V311" s="378">
        <v>76</v>
      </c>
      <c r="W311" s="390">
        <v>1.32E-2</v>
      </c>
      <c r="X311" s="84">
        <v>5</v>
      </c>
      <c r="Y311" s="378">
        <v>76</v>
      </c>
      <c r="Z311" s="396">
        <v>6.5799999999999997E-2</v>
      </c>
    </row>
    <row r="312" spans="1:26" x14ac:dyDescent="0.45">
      <c r="A312" s="19" t="s">
        <v>1363</v>
      </c>
      <c r="B312" s="25" t="s">
        <v>892</v>
      </c>
      <c r="C312" s="17"/>
      <c r="D312" s="85">
        <v>188.10000000000002</v>
      </c>
      <c r="E312" s="370">
        <v>0</v>
      </c>
      <c r="F312" s="379">
        <v>13</v>
      </c>
      <c r="G312" s="379">
        <v>12</v>
      </c>
      <c r="H312" s="373">
        <v>3</v>
      </c>
      <c r="I312" s="85">
        <v>0</v>
      </c>
      <c r="J312" s="379">
        <v>0</v>
      </c>
      <c r="K312" s="399" t="s">
        <v>1367</v>
      </c>
      <c r="L312" s="85">
        <v>0</v>
      </c>
      <c r="M312" s="379">
        <v>0</v>
      </c>
      <c r="N312" s="399" t="s">
        <v>1367</v>
      </c>
      <c r="O312" s="85">
        <v>0</v>
      </c>
      <c r="P312" s="379">
        <v>16</v>
      </c>
      <c r="Q312" s="399">
        <v>0</v>
      </c>
      <c r="R312" s="85">
        <v>1</v>
      </c>
      <c r="S312" s="379">
        <v>16</v>
      </c>
      <c r="T312" s="406">
        <v>6.25E-2</v>
      </c>
      <c r="U312" s="85">
        <v>0</v>
      </c>
      <c r="V312" s="379">
        <v>12</v>
      </c>
      <c r="W312" s="391">
        <v>0</v>
      </c>
      <c r="X312" s="85">
        <v>0</v>
      </c>
      <c r="Y312" s="379">
        <v>12</v>
      </c>
      <c r="Z312" s="353">
        <v>0</v>
      </c>
    </row>
    <row r="313" spans="1:26" x14ac:dyDescent="0.45">
      <c r="A313" s="19" t="s">
        <v>1365</v>
      </c>
      <c r="B313" s="23" t="s">
        <v>893</v>
      </c>
      <c r="C313" s="17" t="s">
        <v>524</v>
      </c>
      <c r="D313" s="27">
        <v>20.650000000000002</v>
      </c>
      <c r="E313" s="371">
        <v>0</v>
      </c>
      <c r="F313" s="380">
        <v>0</v>
      </c>
      <c r="G313" s="380">
        <v>2</v>
      </c>
      <c r="H313" s="374">
        <v>1</v>
      </c>
      <c r="I313" s="27">
        <v>0</v>
      </c>
      <c r="J313" s="380">
        <v>0</v>
      </c>
      <c r="K313" s="400" t="s">
        <v>1367</v>
      </c>
      <c r="L313" s="27">
        <v>0</v>
      </c>
      <c r="M313" s="380">
        <v>0</v>
      </c>
      <c r="N313" s="400" t="s">
        <v>1367</v>
      </c>
      <c r="O313" s="27">
        <v>0</v>
      </c>
      <c r="P313" s="380">
        <v>1</v>
      </c>
      <c r="Q313" s="400">
        <v>0</v>
      </c>
      <c r="R313" s="27">
        <v>0</v>
      </c>
      <c r="S313" s="380">
        <v>1</v>
      </c>
      <c r="T313" s="407">
        <v>0</v>
      </c>
      <c r="U313" s="27">
        <v>0</v>
      </c>
      <c r="V313" s="380">
        <v>2</v>
      </c>
      <c r="W313" s="392">
        <v>0</v>
      </c>
      <c r="X313" s="27">
        <v>0</v>
      </c>
      <c r="Y313" s="380">
        <v>2</v>
      </c>
      <c r="Z313" s="345">
        <v>0</v>
      </c>
    </row>
    <row r="314" spans="1:26" x14ac:dyDescent="0.45">
      <c r="A314" s="19" t="s">
        <v>1365</v>
      </c>
      <c r="B314" s="23" t="s">
        <v>894</v>
      </c>
      <c r="C314" s="17" t="s">
        <v>526</v>
      </c>
      <c r="D314" s="27">
        <v>28.650000000000002</v>
      </c>
      <c r="E314" s="371">
        <v>0</v>
      </c>
      <c r="F314" s="380">
        <v>2</v>
      </c>
      <c r="G314" s="380">
        <v>5</v>
      </c>
      <c r="H314" s="374">
        <v>0</v>
      </c>
      <c r="I314" s="27">
        <v>0</v>
      </c>
      <c r="J314" s="380">
        <v>0</v>
      </c>
      <c r="K314" s="400" t="s">
        <v>1367</v>
      </c>
      <c r="L314" s="27">
        <v>0</v>
      </c>
      <c r="M314" s="380">
        <v>0</v>
      </c>
      <c r="N314" s="400" t="s">
        <v>1367</v>
      </c>
      <c r="O314" s="27">
        <v>0</v>
      </c>
      <c r="P314" s="380">
        <v>2</v>
      </c>
      <c r="Q314" s="400">
        <v>0</v>
      </c>
      <c r="R314" s="27">
        <v>0</v>
      </c>
      <c r="S314" s="380">
        <v>2</v>
      </c>
      <c r="T314" s="407">
        <v>0</v>
      </c>
      <c r="U314" s="27">
        <v>0</v>
      </c>
      <c r="V314" s="380">
        <v>5</v>
      </c>
      <c r="W314" s="392">
        <v>0</v>
      </c>
      <c r="X314" s="27">
        <v>0</v>
      </c>
      <c r="Y314" s="380">
        <v>5</v>
      </c>
      <c r="Z314" s="345">
        <v>0</v>
      </c>
    </row>
    <row r="315" spans="1:26" x14ac:dyDescent="0.45">
      <c r="A315" s="19" t="s">
        <v>1365</v>
      </c>
      <c r="B315" s="23" t="s">
        <v>895</v>
      </c>
      <c r="C315" s="17" t="s">
        <v>528</v>
      </c>
      <c r="D315" s="27">
        <v>13.950000000000001</v>
      </c>
      <c r="E315" s="371">
        <v>0</v>
      </c>
      <c r="F315" s="380">
        <v>0</v>
      </c>
      <c r="G315" s="380">
        <v>0</v>
      </c>
      <c r="H315" s="374">
        <v>0</v>
      </c>
      <c r="I315" s="27">
        <v>0</v>
      </c>
      <c r="J315" s="380">
        <v>0</v>
      </c>
      <c r="K315" s="400" t="s">
        <v>1367</v>
      </c>
      <c r="L315" s="27">
        <v>0</v>
      </c>
      <c r="M315" s="380">
        <v>0</v>
      </c>
      <c r="N315" s="400" t="s">
        <v>1367</v>
      </c>
      <c r="O315" s="27">
        <v>0</v>
      </c>
      <c r="P315" s="380">
        <v>0</v>
      </c>
      <c r="Q315" s="400" t="s">
        <v>1367</v>
      </c>
      <c r="R315" s="27">
        <v>0</v>
      </c>
      <c r="S315" s="380">
        <v>0</v>
      </c>
      <c r="T315" s="407" t="s">
        <v>1367</v>
      </c>
      <c r="U315" s="27">
        <v>0</v>
      </c>
      <c r="V315" s="380">
        <v>0</v>
      </c>
      <c r="W315" s="392" t="s">
        <v>1367</v>
      </c>
      <c r="X315" s="27">
        <v>0</v>
      </c>
      <c r="Y315" s="380">
        <v>0</v>
      </c>
      <c r="Z315" s="345" t="s">
        <v>1367</v>
      </c>
    </row>
    <row r="316" spans="1:26" x14ac:dyDescent="0.45">
      <c r="A316" s="19" t="s">
        <v>1365</v>
      </c>
      <c r="B316" s="23" t="s">
        <v>896</v>
      </c>
      <c r="C316" s="17" t="s">
        <v>530</v>
      </c>
      <c r="D316" s="27">
        <v>25.650000000000002</v>
      </c>
      <c r="E316" s="371">
        <v>0</v>
      </c>
      <c r="F316" s="380">
        <v>4</v>
      </c>
      <c r="G316" s="380">
        <v>3</v>
      </c>
      <c r="H316" s="374">
        <v>0</v>
      </c>
      <c r="I316" s="27">
        <v>0</v>
      </c>
      <c r="J316" s="380">
        <v>0</v>
      </c>
      <c r="K316" s="400" t="s">
        <v>1367</v>
      </c>
      <c r="L316" s="27">
        <v>0</v>
      </c>
      <c r="M316" s="380">
        <v>0</v>
      </c>
      <c r="N316" s="400" t="s">
        <v>1367</v>
      </c>
      <c r="O316" s="27">
        <v>0</v>
      </c>
      <c r="P316" s="380">
        <v>4</v>
      </c>
      <c r="Q316" s="400">
        <v>0</v>
      </c>
      <c r="R316" s="27">
        <v>1</v>
      </c>
      <c r="S316" s="380">
        <v>4</v>
      </c>
      <c r="T316" s="407">
        <v>0.25</v>
      </c>
      <c r="U316" s="27">
        <v>0</v>
      </c>
      <c r="V316" s="380">
        <v>3</v>
      </c>
      <c r="W316" s="392">
        <v>0</v>
      </c>
      <c r="X316" s="27">
        <v>0</v>
      </c>
      <c r="Y316" s="380">
        <v>3</v>
      </c>
      <c r="Z316" s="345">
        <v>0</v>
      </c>
    </row>
    <row r="317" spans="1:26" x14ac:dyDescent="0.45">
      <c r="A317" s="19" t="s">
        <v>1365</v>
      </c>
      <c r="B317" s="23" t="s">
        <v>897</v>
      </c>
      <c r="C317" s="17" t="s">
        <v>898</v>
      </c>
      <c r="D317" s="27">
        <v>33.85</v>
      </c>
      <c r="E317" s="371">
        <v>0</v>
      </c>
      <c r="F317" s="380">
        <v>0</v>
      </c>
      <c r="G317" s="380">
        <v>0</v>
      </c>
      <c r="H317" s="374">
        <v>1</v>
      </c>
      <c r="I317" s="27">
        <v>0</v>
      </c>
      <c r="J317" s="380">
        <v>0</v>
      </c>
      <c r="K317" s="400" t="s">
        <v>1367</v>
      </c>
      <c r="L317" s="27">
        <v>0</v>
      </c>
      <c r="M317" s="380">
        <v>0</v>
      </c>
      <c r="N317" s="400" t="s">
        <v>1367</v>
      </c>
      <c r="O317" s="27">
        <v>0</v>
      </c>
      <c r="P317" s="380">
        <v>1</v>
      </c>
      <c r="Q317" s="400">
        <v>0</v>
      </c>
      <c r="R317" s="27">
        <v>0</v>
      </c>
      <c r="S317" s="380">
        <v>1</v>
      </c>
      <c r="T317" s="407">
        <v>0</v>
      </c>
      <c r="U317" s="27">
        <v>0</v>
      </c>
      <c r="V317" s="380">
        <v>0</v>
      </c>
      <c r="W317" s="392" t="s">
        <v>1367</v>
      </c>
      <c r="X317" s="27">
        <v>0</v>
      </c>
      <c r="Y317" s="380">
        <v>0</v>
      </c>
      <c r="Z317" s="345" t="s">
        <v>1367</v>
      </c>
    </row>
    <row r="318" spans="1:26" x14ac:dyDescent="0.45">
      <c r="A318" s="19" t="s">
        <v>1365</v>
      </c>
      <c r="B318" s="23" t="s">
        <v>899</v>
      </c>
      <c r="C318" s="17" t="s">
        <v>532</v>
      </c>
      <c r="D318" s="27">
        <v>36.300000000000004</v>
      </c>
      <c r="E318" s="371">
        <v>0</v>
      </c>
      <c r="F318" s="380">
        <v>1</v>
      </c>
      <c r="G318" s="380">
        <v>2</v>
      </c>
      <c r="H318" s="374">
        <v>0</v>
      </c>
      <c r="I318" s="27">
        <v>0</v>
      </c>
      <c r="J318" s="380">
        <v>0</v>
      </c>
      <c r="K318" s="400" t="s">
        <v>1367</v>
      </c>
      <c r="L318" s="27">
        <v>0</v>
      </c>
      <c r="M318" s="380">
        <v>0</v>
      </c>
      <c r="N318" s="400" t="s">
        <v>1367</v>
      </c>
      <c r="O318" s="27">
        <v>0</v>
      </c>
      <c r="P318" s="380">
        <v>1</v>
      </c>
      <c r="Q318" s="400">
        <v>0</v>
      </c>
      <c r="R318" s="27">
        <v>0</v>
      </c>
      <c r="S318" s="380">
        <v>1</v>
      </c>
      <c r="T318" s="407">
        <v>0</v>
      </c>
      <c r="U318" s="27">
        <v>0</v>
      </c>
      <c r="V318" s="380">
        <v>2</v>
      </c>
      <c r="W318" s="392">
        <v>0</v>
      </c>
      <c r="X318" s="27">
        <v>0</v>
      </c>
      <c r="Y318" s="380">
        <v>2</v>
      </c>
      <c r="Z318" s="345">
        <v>0</v>
      </c>
    </row>
    <row r="319" spans="1:26" x14ac:dyDescent="0.45">
      <c r="A319" s="19" t="s">
        <v>1365</v>
      </c>
      <c r="B319" s="23" t="s">
        <v>900</v>
      </c>
      <c r="C319" s="17" t="s">
        <v>534</v>
      </c>
      <c r="D319" s="27">
        <v>29.05</v>
      </c>
      <c r="E319" s="371">
        <v>0</v>
      </c>
      <c r="F319" s="380">
        <v>6</v>
      </c>
      <c r="G319" s="380">
        <v>0</v>
      </c>
      <c r="H319" s="374">
        <v>1</v>
      </c>
      <c r="I319" s="27">
        <v>0</v>
      </c>
      <c r="J319" s="380">
        <v>0</v>
      </c>
      <c r="K319" s="400" t="s">
        <v>1367</v>
      </c>
      <c r="L319" s="27">
        <v>0</v>
      </c>
      <c r="M319" s="380">
        <v>0</v>
      </c>
      <c r="N319" s="400" t="s">
        <v>1367</v>
      </c>
      <c r="O319" s="27">
        <v>0</v>
      </c>
      <c r="P319" s="380">
        <v>7</v>
      </c>
      <c r="Q319" s="400">
        <v>0</v>
      </c>
      <c r="R319" s="27">
        <v>0</v>
      </c>
      <c r="S319" s="380">
        <v>7</v>
      </c>
      <c r="T319" s="407">
        <v>0</v>
      </c>
      <c r="U319" s="27">
        <v>0</v>
      </c>
      <c r="V319" s="380">
        <v>0</v>
      </c>
      <c r="W319" s="392" t="s">
        <v>1367</v>
      </c>
      <c r="X319" s="27">
        <v>0</v>
      </c>
      <c r="Y319" s="380">
        <v>0</v>
      </c>
      <c r="Z319" s="345" t="s">
        <v>1367</v>
      </c>
    </row>
    <row r="320" spans="1:26" x14ac:dyDescent="0.45">
      <c r="A320" s="19" t="s">
        <v>1363</v>
      </c>
      <c r="B320" s="25" t="s">
        <v>901</v>
      </c>
      <c r="C320" s="17"/>
      <c r="D320" s="85">
        <v>89.850000000000009</v>
      </c>
      <c r="E320" s="370">
        <v>2</v>
      </c>
      <c r="F320" s="379">
        <v>6</v>
      </c>
      <c r="G320" s="379">
        <v>7</v>
      </c>
      <c r="H320" s="373">
        <v>0</v>
      </c>
      <c r="I320" s="85">
        <v>0</v>
      </c>
      <c r="J320" s="379">
        <v>2</v>
      </c>
      <c r="K320" s="399">
        <v>0</v>
      </c>
      <c r="L320" s="85">
        <v>0</v>
      </c>
      <c r="M320" s="379">
        <v>2</v>
      </c>
      <c r="N320" s="399">
        <v>0</v>
      </c>
      <c r="O320" s="85">
        <v>1</v>
      </c>
      <c r="P320" s="379">
        <v>6</v>
      </c>
      <c r="Q320" s="399">
        <v>0.16669999999999999</v>
      </c>
      <c r="R320" s="85">
        <v>0</v>
      </c>
      <c r="S320" s="379">
        <v>6</v>
      </c>
      <c r="T320" s="406">
        <v>0</v>
      </c>
      <c r="U320" s="85">
        <v>1</v>
      </c>
      <c r="V320" s="379">
        <v>7</v>
      </c>
      <c r="W320" s="391">
        <v>0.1429</v>
      </c>
      <c r="X320" s="85">
        <v>1</v>
      </c>
      <c r="Y320" s="379">
        <v>7</v>
      </c>
      <c r="Z320" s="353">
        <v>0.1429</v>
      </c>
    </row>
    <row r="321" spans="1:26" x14ac:dyDescent="0.45">
      <c r="A321" s="19" t="s">
        <v>1365</v>
      </c>
      <c r="B321" s="23" t="s">
        <v>902</v>
      </c>
      <c r="C321" s="17" t="s">
        <v>537</v>
      </c>
      <c r="D321" s="27">
        <v>13</v>
      </c>
      <c r="E321" s="371">
        <v>0</v>
      </c>
      <c r="F321" s="380">
        <v>1</v>
      </c>
      <c r="G321" s="380">
        <v>0</v>
      </c>
      <c r="H321" s="374">
        <v>0</v>
      </c>
      <c r="I321" s="27">
        <v>0</v>
      </c>
      <c r="J321" s="380">
        <v>0</v>
      </c>
      <c r="K321" s="400" t="s">
        <v>1367</v>
      </c>
      <c r="L321" s="27">
        <v>0</v>
      </c>
      <c r="M321" s="380">
        <v>0</v>
      </c>
      <c r="N321" s="400" t="s">
        <v>1367</v>
      </c>
      <c r="O321" s="27">
        <v>0</v>
      </c>
      <c r="P321" s="380">
        <v>1</v>
      </c>
      <c r="Q321" s="400">
        <v>0</v>
      </c>
      <c r="R321" s="27">
        <v>0</v>
      </c>
      <c r="S321" s="380">
        <v>1</v>
      </c>
      <c r="T321" s="407">
        <v>0</v>
      </c>
      <c r="U321" s="27">
        <v>0</v>
      </c>
      <c r="V321" s="380">
        <v>0</v>
      </c>
      <c r="W321" s="392" t="s">
        <v>1367</v>
      </c>
      <c r="X321" s="27">
        <v>0</v>
      </c>
      <c r="Y321" s="380">
        <v>0</v>
      </c>
      <c r="Z321" s="345" t="s">
        <v>1367</v>
      </c>
    </row>
    <row r="322" spans="1:26" x14ac:dyDescent="0.45">
      <c r="A322" s="19" t="s">
        <v>1365</v>
      </c>
      <c r="B322" s="23" t="s">
        <v>903</v>
      </c>
      <c r="C322" s="17" t="s">
        <v>539</v>
      </c>
      <c r="D322" s="27">
        <v>6.7</v>
      </c>
      <c r="E322" s="371">
        <v>0</v>
      </c>
      <c r="F322" s="380">
        <v>0</v>
      </c>
      <c r="G322" s="380">
        <v>0</v>
      </c>
      <c r="H322" s="374">
        <v>0</v>
      </c>
      <c r="I322" s="27">
        <v>0</v>
      </c>
      <c r="J322" s="380">
        <v>0</v>
      </c>
      <c r="K322" s="400" t="s">
        <v>1367</v>
      </c>
      <c r="L322" s="27">
        <v>0</v>
      </c>
      <c r="M322" s="380">
        <v>0</v>
      </c>
      <c r="N322" s="400" t="s">
        <v>1367</v>
      </c>
      <c r="O322" s="27">
        <v>0</v>
      </c>
      <c r="P322" s="380">
        <v>0</v>
      </c>
      <c r="Q322" s="400" t="s">
        <v>1367</v>
      </c>
      <c r="R322" s="27">
        <v>0</v>
      </c>
      <c r="S322" s="380">
        <v>0</v>
      </c>
      <c r="T322" s="407" t="s">
        <v>1367</v>
      </c>
      <c r="U322" s="27">
        <v>0</v>
      </c>
      <c r="V322" s="380">
        <v>0</v>
      </c>
      <c r="W322" s="392" t="s">
        <v>1367</v>
      </c>
      <c r="X322" s="27">
        <v>0</v>
      </c>
      <c r="Y322" s="380">
        <v>0</v>
      </c>
      <c r="Z322" s="345" t="s">
        <v>1367</v>
      </c>
    </row>
    <row r="323" spans="1:26" x14ac:dyDescent="0.45">
      <c r="A323" s="19" t="s">
        <v>1365</v>
      </c>
      <c r="B323" s="150" t="s">
        <v>1354</v>
      </c>
      <c r="C323" s="17" t="s">
        <v>541</v>
      </c>
      <c r="D323" s="27">
        <v>35.950000000000003</v>
      </c>
      <c r="E323" s="371">
        <v>1</v>
      </c>
      <c r="F323" s="380">
        <v>0</v>
      </c>
      <c r="G323" s="380">
        <v>1</v>
      </c>
      <c r="H323" s="374">
        <v>0</v>
      </c>
      <c r="I323" s="27">
        <v>0</v>
      </c>
      <c r="J323" s="380">
        <v>1</v>
      </c>
      <c r="K323" s="400">
        <v>0</v>
      </c>
      <c r="L323" s="27">
        <v>0</v>
      </c>
      <c r="M323" s="380">
        <v>1</v>
      </c>
      <c r="N323" s="400">
        <v>0</v>
      </c>
      <c r="O323" s="27">
        <v>0</v>
      </c>
      <c r="P323" s="380">
        <v>0</v>
      </c>
      <c r="Q323" s="400" t="s">
        <v>1367</v>
      </c>
      <c r="R323" s="27">
        <v>0</v>
      </c>
      <c r="S323" s="380">
        <v>0</v>
      </c>
      <c r="T323" s="407" t="s">
        <v>1367</v>
      </c>
      <c r="U323" s="27">
        <v>0</v>
      </c>
      <c r="V323" s="380">
        <v>1</v>
      </c>
      <c r="W323" s="392">
        <v>0</v>
      </c>
      <c r="X323" s="27">
        <v>0</v>
      </c>
      <c r="Y323" s="380">
        <v>1</v>
      </c>
      <c r="Z323" s="345">
        <v>0</v>
      </c>
    </row>
    <row r="324" spans="1:26" x14ac:dyDescent="0.45">
      <c r="A324" s="19" t="s">
        <v>1365</v>
      </c>
      <c r="B324" s="23" t="s">
        <v>904</v>
      </c>
      <c r="C324" s="17" t="s">
        <v>543</v>
      </c>
      <c r="D324" s="27">
        <v>6.3000000000000007</v>
      </c>
      <c r="E324" s="371">
        <v>0</v>
      </c>
      <c r="F324" s="380">
        <v>0</v>
      </c>
      <c r="G324" s="380">
        <v>1</v>
      </c>
      <c r="H324" s="374">
        <v>0</v>
      </c>
      <c r="I324" s="27">
        <v>0</v>
      </c>
      <c r="J324" s="380">
        <v>0</v>
      </c>
      <c r="K324" s="400" t="s">
        <v>1367</v>
      </c>
      <c r="L324" s="27">
        <v>0</v>
      </c>
      <c r="M324" s="380">
        <v>0</v>
      </c>
      <c r="N324" s="400" t="s">
        <v>1367</v>
      </c>
      <c r="O324" s="27">
        <v>0</v>
      </c>
      <c r="P324" s="380">
        <v>0</v>
      </c>
      <c r="Q324" s="400" t="s">
        <v>1367</v>
      </c>
      <c r="R324" s="27">
        <v>0</v>
      </c>
      <c r="S324" s="380">
        <v>0</v>
      </c>
      <c r="T324" s="407" t="s">
        <v>1367</v>
      </c>
      <c r="U324" s="27">
        <v>0</v>
      </c>
      <c r="V324" s="380">
        <v>1</v>
      </c>
      <c r="W324" s="392">
        <v>0</v>
      </c>
      <c r="X324" s="27">
        <v>0</v>
      </c>
      <c r="Y324" s="380">
        <v>1</v>
      </c>
      <c r="Z324" s="345">
        <v>0</v>
      </c>
    </row>
    <row r="325" spans="1:26" x14ac:dyDescent="0.45">
      <c r="A325" s="19" t="s">
        <v>1365</v>
      </c>
      <c r="B325" s="23" t="s">
        <v>905</v>
      </c>
      <c r="C325" s="17" t="s">
        <v>545</v>
      </c>
      <c r="D325" s="27">
        <v>9.25</v>
      </c>
      <c r="E325" s="371">
        <v>0</v>
      </c>
      <c r="F325" s="380">
        <v>0</v>
      </c>
      <c r="G325" s="380">
        <v>1</v>
      </c>
      <c r="H325" s="374">
        <v>0</v>
      </c>
      <c r="I325" s="27">
        <v>0</v>
      </c>
      <c r="J325" s="380">
        <v>0</v>
      </c>
      <c r="K325" s="400" t="s">
        <v>1367</v>
      </c>
      <c r="L325" s="27">
        <v>0</v>
      </c>
      <c r="M325" s="380">
        <v>0</v>
      </c>
      <c r="N325" s="400" t="s">
        <v>1367</v>
      </c>
      <c r="O325" s="27">
        <v>0</v>
      </c>
      <c r="P325" s="380">
        <v>0</v>
      </c>
      <c r="Q325" s="400" t="s">
        <v>1367</v>
      </c>
      <c r="R325" s="27">
        <v>0</v>
      </c>
      <c r="S325" s="380">
        <v>0</v>
      </c>
      <c r="T325" s="407" t="s">
        <v>1367</v>
      </c>
      <c r="U325" s="27">
        <v>0</v>
      </c>
      <c r="V325" s="380">
        <v>1</v>
      </c>
      <c r="W325" s="392">
        <v>0</v>
      </c>
      <c r="X325" s="27">
        <v>0</v>
      </c>
      <c r="Y325" s="380">
        <v>1</v>
      </c>
      <c r="Z325" s="345">
        <v>0</v>
      </c>
    </row>
    <row r="326" spans="1:26" x14ac:dyDescent="0.45">
      <c r="A326" s="19" t="s">
        <v>1365</v>
      </c>
      <c r="B326" s="23" t="s">
        <v>906</v>
      </c>
      <c r="C326" s="17" t="s">
        <v>547</v>
      </c>
      <c r="D326" s="27">
        <v>18.650000000000002</v>
      </c>
      <c r="E326" s="371">
        <v>1</v>
      </c>
      <c r="F326" s="380">
        <v>5</v>
      </c>
      <c r="G326" s="380">
        <v>4</v>
      </c>
      <c r="H326" s="374">
        <v>0</v>
      </c>
      <c r="I326" s="27">
        <v>0</v>
      </c>
      <c r="J326" s="380">
        <v>1</v>
      </c>
      <c r="K326" s="400">
        <v>0</v>
      </c>
      <c r="L326" s="27">
        <v>0</v>
      </c>
      <c r="M326" s="380">
        <v>1</v>
      </c>
      <c r="N326" s="400">
        <v>0</v>
      </c>
      <c r="O326" s="27">
        <v>1</v>
      </c>
      <c r="P326" s="380">
        <v>5</v>
      </c>
      <c r="Q326" s="400">
        <v>0.2</v>
      </c>
      <c r="R326" s="27">
        <v>0</v>
      </c>
      <c r="S326" s="380">
        <v>5</v>
      </c>
      <c r="T326" s="407">
        <v>0</v>
      </c>
      <c r="U326" s="27">
        <v>1</v>
      </c>
      <c r="V326" s="380">
        <v>4</v>
      </c>
      <c r="W326" s="392">
        <v>0.25</v>
      </c>
      <c r="X326" s="27">
        <v>1</v>
      </c>
      <c r="Y326" s="380">
        <v>4</v>
      </c>
      <c r="Z326" s="345">
        <v>0.25</v>
      </c>
    </row>
    <row r="327" spans="1:26" x14ac:dyDescent="0.45">
      <c r="A327" s="19" t="s">
        <v>1363</v>
      </c>
      <c r="B327" s="25" t="s">
        <v>907</v>
      </c>
      <c r="C327" s="17"/>
      <c r="D327" s="85">
        <v>311.85000000000002</v>
      </c>
      <c r="E327" s="370">
        <v>5</v>
      </c>
      <c r="F327" s="379">
        <v>21</v>
      </c>
      <c r="G327" s="379">
        <v>17</v>
      </c>
      <c r="H327" s="373">
        <v>20</v>
      </c>
      <c r="I327" s="85">
        <v>1</v>
      </c>
      <c r="J327" s="379">
        <v>5</v>
      </c>
      <c r="K327" s="399">
        <v>0.2</v>
      </c>
      <c r="L327" s="85">
        <v>0</v>
      </c>
      <c r="M327" s="379">
        <v>5</v>
      </c>
      <c r="N327" s="399">
        <v>0</v>
      </c>
      <c r="O327" s="85">
        <v>0</v>
      </c>
      <c r="P327" s="379">
        <v>30</v>
      </c>
      <c r="Q327" s="399">
        <v>0</v>
      </c>
      <c r="R327" s="85">
        <v>0</v>
      </c>
      <c r="S327" s="379">
        <v>30</v>
      </c>
      <c r="T327" s="406">
        <v>0</v>
      </c>
      <c r="U327" s="85">
        <v>0</v>
      </c>
      <c r="V327" s="379">
        <v>17</v>
      </c>
      <c r="W327" s="391">
        <v>0</v>
      </c>
      <c r="X327" s="85">
        <v>0</v>
      </c>
      <c r="Y327" s="379">
        <v>17</v>
      </c>
      <c r="Z327" s="353">
        <v>0</v>
      </c>
    </row>
    <row r="328" spans="1:26" x14ac:dyDescent="0.45">
      <c r="A328" s="19" t="s">
        <v>1365</v>
      </c>
      <c r="B328" s="23" t="s">
        <v>908</v>
      </c>
      <c r="C328" s="17" t="s">
        <v>550</v>
      </c>
      <c r="D328" s="27">
        <v>22.8</v>
      </c>
      <c r="E328" s="371">
        <v>0</v>
      </c>
      <c r="F328" s="380">
        <v>0</v>
      </c>
      <c r="G328" s="380">
        <v>0</v>
      </c>
      <c r="H328" s="374">
        <v>2</v>
      </c>
      <c r="I328" s="27">
        <v>0</v>
      </c>
      <c r="J328" s="380">
        <v>0</v>
      </c>
      <c r="K328" s="400" t="s">
        <v>1367</v>
      </c>
      <c r="L328" s="27">
        <v>0</v>
      </c>
      <c r="M328" s="380">
        <v>0</v>
      </c>
      <c r="N328" s="400" t="s">
        <v>1367</v>
      </c>
      <c r="O328" s="27">
        <v>0</v>
      </c>
      <c r="P328" s="380">
        <v>2</v>
      </c>
      <c r="Q328" s="400">
        <v>0</v>
      </c>
      <c r="R328" s="27">
        <v>0</v>
      </c>
      <c r="S328" s="380">
        <v>2</v>
      </c>
      <c r="T328" s="407">
        <v>0</v>
      </c>
      <c r="U328" s="27">
        <v>0</v>
      </c>
      <c r="V328" s="380">
        <v>0</v>
      </c>
      <c r="W328" s="392" t="s">
        <v>1367</v>
      </c>
      <c r="X328" s="27">
        <v>0</v>
      </c>
      <c r="Y328" s="380">
        <v>0</v>
      </c>
      <c r="Z328" s="345" t="s">
        <v>1367</v>
      </c>
    </row>
    <row r="329" spans="1:26" x14ac:dyDescent="0.45">
      <c r="A329" s="19" t="s">
        <v>1365</v>
      </c>
      <c r="B329" s="23" t="s">
        <v>909</v>
      </c>
      <c r="C329" s="17" t="s">
        <v>552</v>
      </c>
      <c r="D329" s="27">
        <v>8.35</v>
      </c>
      <c r="E329" s="371">
        <v>1</v>
      </c>
      <c r="F329" s="380">
        <v>0</v>
      </c>
      <c r="G329" s="380">
        <v>1</v>
      </c>
      <c r="H329" s="374">
        <v>0</v>
      </c>
      <c r="I329" s="27">
        <v>0</v>
      </c>
      <c r="J329" s="380">
        <v>1</v>
      </c>
      <c r="K329" s="400">
        <v>0</v>
      </c>
      <c r="L329" s="27">
        <v>0</v>
      </c>
      <c r="M329" s="380">
        <v>1</v>
      </c>
      <c r="N329" s="400">
        <v>0</v>
      </c>
      <c r="O329" s="27">
        <v>0</v>
      </c>
      <c r="P329" s="380">
        <v>0</v>
      </c>
      <c r="Q329" s="400" t="s">
        <v>1367</v>
      </c>
      <c r="R329" s="27">
        <v>0</v>
      </c>
      <c r="S329" s="380">
        <v>0</v>
      </c>
      <c r="T329" s="407" t="s">
        <v>1367</v>
      </c>
      <c r="U329" s="27">
        <v>0</v>
      </c>
      <c r="V329" s="380">
        <v>1</v>
      </c>
      <c r="W329" s="392">
        <v>0</v>
      </c>
      <c r="X329" s="27">
        <v>0</v>
      </c>
      <c r="Y329" s="380">
        <v>1</v>
      </c>
      <c r="Z329" s="345">
        <v>0</v>
      </c>
    </row>
    <row r="330" spans="1:26" x14ac:dyDescent="0.45">
      <c r="A330" s="19" t="s">
        <v>1365</v>
      </c>
      <c r="B330" s="23" t="s">
        <v>910</v>
      </c>
      <c r="C330" s="17" t="s">
        <v>554</v>
      </c>
      <c r="D330" s="27">
        <v>28.8</v>
      </c>
      <c r="E330" s="371">
        <v>0</v>
      </c>
      <c r="F330" s="380">
        <v>3</v>
      </c>
      <c r="G330" s="380">
        <v>0</v>
      </c>
      <c r="H330" s="374">
        <v>1</v>
      </c>
      <c r="I330" s="27">
        <v>0</v>
      </c>
      <c r="J330" s="380">
        <v>0</v>
      </c>
      <c r="K330" s="400" t="s">
        <v>1367</v>
      </c>
      <c r="L330" s="27">
        <v>0</v>
      </c>
      <c r="M330" s="380">
        <v>0</v>
      </c>
      <c r="N330" s="400" t="s">
        <v>1367</v>
      </c>
      <c r="O330" s="27">
        <v>0</v>
      </c>
      <c r="P330" s="380">
        <v>3</v>
      </c>
      <c r="Q330" s="400">
        <v>0</v>
      </c>
      <c r="R330" s="27">
        <v>0</v>
      </c>
      <c r="S330" s="380">
        <v>3</v>
      </c>
      <c r="T330" s="407">
        <v>0</v>
      </c>
      <c r="U330" s="27">
        <v>0</v>
      </c>
      <c r="V330" s="380">
        <v>0</v>
      </c>
      <c r="W330" s="392" t="s">
        <v>1367</v>
      </c>
      <c r="X330" s="27">
        <v>0</v>
      </c>
      <c r="Y330" s="380">
        <v>0</v>
      </c>
      <c r="Z330" s="345" t="s">
        <v>1367</v>
      </c>
    </row>
    <row r="331" spans="1:26" x14ac:dyDescent="0.45">
      <c r="A331" s="19" t="s">
        <v>1365</v>
      </c>
      <c r="B331" s="23" t="s">
        <v>911</v>
      </c>
      <c r="C331" s="17" t="s">
        <v>556</v>
      </c>
      <c r="D331" s="27">
        <v>29.25</v>
      </c>
      <c r="E331" s="371">
        <v>2</v>
      </c>
      <c r="F331" s="380">
        <v>2</v>
      </c>
      <c r="G331" s="380">
        <v>3</v>
      </c>
      <c r="H331" s="374">
        <v>2</v>
      </c>
      <c r="I331" s="27">
        <v>0</v>
      </c>
      <c r="J331" s="380">
        <v>2</v>
      </c>
      <c r="K331" s="400">
        <v>0</v>
      </c>
      <c r="L331" s="27">
        <v>0</v>
      </c>
      <c r="M331" s="380">
        <v>2</v>
      </c>
      <c r="N331" s="400">
        <v>0</v>
      </c>
      <c r="O331" s="27">
        <v>0</v>
      </c>
      <c r="P331" s="380">
        <v>3</v>
      </c>
      <c r="Q331" s="400">
        <v>0</v>
      </c>
      <c r="R331" s="27">
        <v>0</v>
      </c>
      <c r="S331" s="380">
        <v>3</v>
      </c>
      <c r="T331" s="407">
        <v>0</v>
      </c>
      <c r="U331" s="27">
        <v>0</v>
      </c>
      <c r="V331" s="380">
        <v>3</v>
      </c>
      <c r="W331" s="392">
        <v>0</v>
      </c>
      <c r="X331" s="27">
        <v>0</v>
      </c>
      <c r="Y331" s="380">
        <v>3</v>
      </c>
      <c r="Z331" s="345">
        <v>0</v>
      </c>
    </row>
    <row r="332" spans="1:26" x14ac:dyDescent="0.45">
      <c r="A332" s="19" t="s">
        <v>1365</v>
      </c>
      <c r="B332" s="23" t="s">
        <v>912</v>
      </c>
      <c r="C332" s="17" t="s">
        <v>558</v>
      </c>
      <c r="D332" s="27">
        <v>21.8</v>
      </c>
      <c r="E332" s="371">
        <v>0</v>
      </c>
      <c r="F332" s="380">
        <v>0</v>
      </c>
      <c r="G332" s="380">
        <v>0</v>
      </c>
      <c r="H332" s="374">
        <v>0</v>
      </c>
      <c r="I332" s="27">
        <v>0</v>
      </c>
      <c r="J332" s="380">
        <v>0</v>
      </c>
      <c r="K332" s="400" t="s">
        <v>1367</v>
      </c>
      <c r="L332" s="27">
        <v>0</v>
      </c>
      <c r="M332" s="380">
        <v>0</v>
      </c>
      <c r="N332" s="400" t="s">
        <v>1367</v>
      </c>
      <c r="O332" s="27">
        <v>0</v>
      </c>
      <c r="P332" s="380">
        <v>0</v>
      </c>
      <c r="Q332" s="400" t="s">
        <v>1367</v>
      </c>
      <c r="R332" s="27">
        <v>0</v>
      </c>
      <c r="S332" s="380">
        <v>0</v>
      </c>
      <c r="T332" s="407" t="s">
        <v>1367</v>
      </c>
      <c r="U332" s="27">
        <v>0</v>
      </c>
      <c r="V332" s="380">
        <v>0</v>
      </c>
      <c r="W332" s="392" t="s">
        <v>1367</v>
      </c>
      <c r="X332" s="27">
        <v>0</v>
      </c>
      <c r="Y332" s="380">
        <v>0</v>
      </c>
      <c r="Z332" s="345" t="s">
        <v>1367</v>
      </c>
    </row>
    <row r="333" spans="1:26" x14ac:dyDescent="0.45">
      <c r="A333" s="19" t="s">
        <v>1365</v>
      </c>
      <c r="B333" s="23" t="s">
        <v>913</v>
      </c>
      <c r="C333" s="17" t="s">
        <v>560</v>
      </c>
      <c r="D333" s="27">
        <v>23.950000000000003</v>
      </c>
      <c r="E333" s="371">
        <v>0</v>
      </c>
      <c r="F333" s="380">
        <v>2</v>
      </c>
      <c r="G333" s="380">
        <v>1</v>
      </c>
      <c r="H333" s="374">
        <v>2</v>
      </c>
      <c r="I333" s="27">
        <v>0</v>
      </c>
      <c r="J333" s="380">
        <v>0</v>
      </c>
      <c r="K333" s="400" t="s">
        <v>1367</v>
      </c>
      <c r="L333" s="27">
        <v>0</v>
      </c>
      <c r="M333" s="380">
        <v>0</v>
      </c>
      <c r="N333" s="400" t="s">
        <v>1367</v>
      </c>
      <c r="O333" s="27">
        <v>0</v>
      </c>
      <c r="P333" s="380">
        <v>2</v>
      </c>
      <c r="Q333" s="400">
        <v>0</v>
      </c>
      <c r="R333" s="27">
        <v>0</v>
      </c>
      <c r="S333" s="380">
        <v>2</v>
      </c>
      <c r="T333" s="407">
        <v>0</v>
      </c>
      <c r="U333" s="27">
        <v>0</v>
      </c>
      <c r="V333" s="380">
        <v>1</v>
      </c>
      <c r="W333" s="392">
        <v>0</v>
      </c>
      <c r="X333" s="27">
        <v>0</v>
      </c>
      <c r="Y333" s="380">
        <v>1</v>
      </c>
      <c r="Z333" s="345">
        <v>0</v>
      </c>
    </row>
    <row r="334" spans="1:26" x14ac:dyDescent="0.45">
      <c r="A334" s="19" t="s">
        <v>1365</v>
      </c>
      <c r="B334" s="23" t="s">
        <v>914</v>
      </c>
      <c r="C334" s="17" t="s">
        <v>562</v>
      </c>
      <c r="D334" s="27">
        <v>35.85</v>
      </c>
      <c r="E334" s="371">
        <v>0</v>
      </c>
      <c r="F334" s="380">
        <v>3</v>
      </c>
      <c r="G334" s="380">
        <v>1</v>
      </c>
      <c r="H334" s="374">
        <v>4</v>
      </c>
      <c r="I334" s="27">
        <v>0</v>
      </c>
      <c r="J334" s="380">
        <v>0</v>
      </c>
      <c r="K334" s="400" t="s">
        <v>1367</v>
      </c>
      <c r="L334" s="27">
        <v>0</v>
      </c>
      <c r="M334" s="380">
        <v>0</v>
      </c>
      <c r="N334" s="400" t="s">
        <v>1367</v>
      </c>
      <c r="O334" s="27">
        <v>0</v>
      </c>
      <c r="P334" s="380">
        <v>6</v>
      </c>
      <c r="Q334" s="400">
        <v>0</v>
      </c>
      <c r="R334" s="27">
        <v>0</v>
      </c>
      <c r="S334" s="380">
        <v>6</v>
      </c>
      <c r="T334" s="407">
        <v>0</v>
      </c>
      <c r="U334" s="27">
        <v>0</v>
      </c>
      <c r="V334" s="380">
        <v>1</v>
      </c>
      <c r="W334" s="392">
        <v>0</v>
      </c>
      <c r="X334" s="27">
        <v>0</v>
      </c>
      <c r="Y334" s="380">
        <v>1</v>
      </c>
      <c r="Z334" s="345">
        <v>0</v>
      </c>
    </row>
    <row r="335" spans="1:26" x14ac:dyDescent="0.45">
      <c r="A335" s="19" t="s">
        <v>1365</v>
      </c>
      <c r="B335" s="23" t="s">
        <v>915</v>
      </c>
      <c r="C335" s="17" t="s">
        <v>564</v>
      </c>
      <c r="D335" s="27">
        <v>26.450000000000003</v>
      </c>
      <c r="E335" s="371">
        <v>0</v>
      </c>
      <c r="F335" s="380">
        <v>1</v>
      </c>
      <c r="G335" s="380">
        <v>9</v>
      </c>
      <c r="H335" s="374">
        <v>2</v>
      </c>
      <c r="I335" s="27">
        <v>0</v>
      </c>
      <c r="J335" s="380">
        <v>0</v>
      </c>
      <c r="K335" s="400" t="s">
        <v>1367</v>
      </c>
      <c r="L335" s="27">
        <v>0</v>
      </c>
      <c r="M335" s="380">
        <v>0</v>
      </c>
      <c r="N335" s="400" t="s">
        <v>1367</v>
      </c>
      <c r="O335" s="27">
        <v>0</v>
      </c>
      <c r="P335" s="380">
        <v>2</v>
      </c>
      <c r="Q335" s="400">
        <v>0</v>
      </c>
      <c r="R335" s="27">
        <v>0</v>
      </c>
      <c r="S335" s="380">
        <v>2</v>
      </c>
      <c r="T335" s="407">
        <v>0</v>
      </c>
      <c r="U335" s="27">
        <v>0</v>
      </c>
      <c r="V335" s="380">
        <v>9</v>
      </c>
      <c r="W335" s="392">
        <v>0</v>
      </c>
      <c r="X335" s="27">
        <v>0</v>
      </c>
      <c r="Y335" s="380">
        <v>9</v>
      </c>
      <c r="Z335" s="345">
        <v>0</v>
      </c>
    </row>
    <row r="336" spans="1:26" x14ac:dyDescent="0.45">
      <c r="A336" s="19" t="s">
        <v>1365</v>
      </c>
      <c r="B336" s="23" t="s">
        <v>916</v>
      </c>
      <c r="C336" s="17" t="s">
        <v>566</v>
      </c>
      <c r="D336" s="27">
        <v>26.950000000000003</v>
      </c>
      <c r="E336" s="371">
        <v>0</v>
      </c>
      <c r="F336" s="380">
        <v>4</v>
      </c>
      <c r="G336" s="380">
        <v>0</v>
      </c>
      <c r="H336" s="374">
        <v>0</v>
      </c>
      <c r="I336" s="27">
        <v>0</v>
      </c>
      <c r="J336" s="380">
        <v>0</v>
      </c>
      <c r="K336" s="400" t="s">
        <v>1367</v>
      </c>
      <c r="L336" s="27">
        <v>0</v>
      </c>
      <c r="M336" s="380">
        <v>0</v>
      </c>
      <c r="N336" s="400" t="s">
        <v>1367</v>
      </c>
      <c r="O336" s="27">
        <v>0</v>
      </c>
      <c r="P336" s="380">
        <v>4</v>
      </c>
      <c r="Q336" s="400">
        <v>0</v>
      </c>
      <c r="R336" s="27">
        <v>0</v>
      </c>
      <c r="S336" s="380">
        <v>4</v>
      </c>
      <c r="T336" s="407">
        <v>0</v>
      </c>
      <c r="U336" s="27">
        <v>0</v>
      </c>
      <c r="V336" s="380">
        <v>0</v>
      </c>
      <c r="W336" s="392" t="s">
        <v>1367</v>
      </c>
      <c r="X336" s="27">
        <v>0</v>
      </c>
      <c r="Y336" s="380">
        <v>0</v>
      </c>
      <c r="Z336" s="345" t="s">
        <v>1367</v>
      </c>
    </row>
    <row r="337" spans="1:26" x14ac:dyDescent="0.45">
      <c r="A337" s="19" t="s">
        <v>1365</v>
      </c>
      <c r="B337" s="23" t="s">
        <v>917</v>
      </c>
      <c r="C337" s="17" t="s">
        <v>568</v>
      </c>
      <c r="D337" s="27">
        <v>16.150000000000002</v>
      </c>
      <c r="E337" s="371">
        <v>1</v>
      </c>
      <c r="F337" s="380">
        <v>0</v>
      </c>
      <c r="G337" s="380">
        <v>1</v>
      </c>
      <c r="H337" s="374">
        <v>0</v>
      </c>
      <c r="I337" s="27">
        <v>1</v>
      </c>
      <c r="J337" s="380">
        <v>1</v>
      </c>
      <c r="K337" s="400">
        <v>1</v>
      </c>
      <c r="L337" s="27">
        <v>0</v>
      </c>
      <c r="M337" s="380">
        <v>1</v>
      </c>
      <c r="N337" s="400">
        <v>0</v>
      </c>
      <c r="O337" s="27">
        <v>0</v>
      </c>
      <c r="P337" s="380">
        <v>0</v>
      </c>
      <c r="Q337" s="400" t="s">
        <v>1367</v>
      </c>
      <c r="R337" s="27">
        <v>0</v>
      </c>
      <c r="S337" s="380">
        <v>0</v>
      </c>
      <c r="T337" s="407" t="s">
        <v>1367</v>
      </c>
      <c r="U337" s="27">
        <v>0</v>
      </c>
      <c r="V337" s="380">
        <v>1</v>
      </c>
      <c r="W337" s="392">
        <v>0</v>
      </c>
      <c r="X337" s="27">
        <v>0</v>
      </c>
      <c r="Y337" s="380">
        <v>1</v>
      </c>
      <c r="Z337" s="345">
        <v>0</v>
      </c>
    </row>
    <row r="338" spans="1:26" x14ac:dyDescent="0.45">
      <c r="A338" s="19" t="s">
        <v>1365</v>
      </c>
      <c r="B338" s="23" t="s">
        <v>918</v>
      </c>
      <c r="C338" s="17" t="s">
        <v>570</v>
      </c>
      <c r="D338" s="27">
        <v>29.450000000000003</v>
      </c>
      <c r="E338" s="371">
        <v>1</v>
      </c>
      <c r="F338" s="380">
        <v>2</v>
      </c>
      <c r="G338" s="380">
        <v>0</v>
      </c>
      <c r="H338" s="374">
        <v>3</v>
      </c>
      <c r="I338" s="27">
        <v>0</v>
      </c>
      <c r="J338" s="380">
        <v>1</v>
      </c>
      <c r="K338" s="400">
        <v>0</v>
      </c>
      <c r="L338" s="27">
        <v>0</v>
      </c>
      <c r="M338" s="380">
        <v>1</v>
      </c>
      <c r="N338" s="400">
        <v>0</v>
      </c>
      <c r="O338" s="27">
        <v>0</v>
      </c>
      <c r="P338" s="380">
        <v>3</v>
      </c>
      <c r="Q338" s="400">
        <v>0</v>
      </c>
      <c r="R338" s="27">
        <v>0</v>
      </c>
      <c r="S338" s="380">
        <v>3</v>
      </c>
      <c r="T338" s="407">
        <v>0</v>
      </c>
      <c r="U338" s="27">
        <v>0</v>
      </c>
      <c r="V338" s="380">
        <v>0</v>
      </c>
      <c r="W338" s="392" t="s">
        <v>1367</v>
      </c>
      <c r="X338" s="27">
        <v>0</v>
      </c>
      <c r="Y338" s="380">
        <v>0</v>
      </c>
      <c r="Z338" s="345" t="s">
        <v>1367</v>
      </c>
    </row>
    <row r="339" spans="1:26" x14ac:dyDescent="0.45">
      <c r="A339" s="19" t="s">
        <v>1365</v>
      </c>
      <c r="B339" s="23" t="s">
        <v>919</v>
      </c>
      <c r="C339" s="17" t="s">
        <v>572</v>
      </c>
      <c r="D339" s="27">
        <v>28.85</v>
      </c>
      <c r="E339" s="371">
        <v>0</v>
      </c>
      <c r="F339" s="380">
        <v>2</v>
      </c>
      <c r="G339" s="380">
        <v>1</v>
      </c>
      <c r="H339" s="374">
        <v>1</v>
      </c>
      <c r="I339" s="27">
        <v>0</v>
      </c>
      <c r="J339" s="380">
        <v>0</v>
      </c>
      <c r="K339" s="400" t="s">
        <v>1367</v>
      </c>
      <c r="L339" s="27">
        <v>0</v>
      </c>
      <c r="M339" s="380">
        <v>0</v>
      </c>
      <c r="N339" s="400" t="s">
        <v>1367</v>
      </c>
      <c r="O339" s="27">
        <v>0</v>
      </c>
      <c r="P339" s="380">
        <v>2</v>
      </c>
      <c r="Q339" s="400">
        <v>0</v>
      </c>
      <c r="R339" s="27">
        <v>0</v>
      </c>
      <c r="S339" s="380">
        <v>2</v>
      </c>
      <c r="T339" s="407">
        <v>0</v>
      </c>
      <c r="U339" s="27">
        <v>0</v>
      </c>
      <c r="V339" s="380">
        <v>1</v>
      </c>
      <c r="W339" s="392">
        <v>0</v>
      </c>
      <c r="X339" s="27">
        <v>0</v>
      </c>
      <c r="Y339" s="380">
        <v>1</v>
      </c>
      <c r="Z339" s="345">
        <v>0</v>
      </c>
    </row>
    <row r="340" spans="1:26" x14ac:dyDescent="0.45">
      <c r="A340" s="19" t="s">
        <v>1365</v>
      </c>
      <c r="B340" s="23" t="s">
        <v>920</v>
      </c>
      <c r="C340" s="17" t="s">
        <v>574</v>
      </c>
      <c r="D340" s="27">
        <v>13.200000000000001</v>
      </c>
      <c r="E340" s="371">
        <v>0</v>
      </c>
      <c r="F340" s="380">
        <v>2</v>
      </c>
      <c r="G340" s="380">
        <v>0</v>
      </c>
      <c r="H340" s="374">
        <v>3</v>
      </c>
      <c r="I340" s="27">
        <v>0</v>
      </c>
      <c r="J340" s="380">
        <v>0</v>
      </c>
      <c r="K340" s="400" t="s">
        <v>1367</v>
      </c>
      <c r="L340" s="27">
        <v>0</v>
      </c>
      <c r="M340" s="380">
        <v>0</v>
      </c>
      <c r="N340" s="400" t="s">
        <v>1367</v>
      </c>
      <c r="O340" s="27">
        <v>0</v>
      </c>
      <c r="P340" s="380">
        <v>3</v>
      </c>
      <c r="Q340" s="400">
        <v>0</v>
      </c>
      <c r="R340" s="27">
        <v>0</v>
      </c>
      <c r="S340" s="380">
        <v>3</v>
      </c>
      <c r="T340" s="407">
        <v>0</v>
      </c>
      <c r="U340" s="27">
        <v>0</v>
      </c>
      <c r="V340" s="380">
        <v>0</v>
      </c>
      <c r="W340" s="392" t="s">
        <v>1367</v>
      </c>
      <c r="X340" s="27">
        <v>0</v>
      </c>
      <c r="Y340" s="380">
        <v>0</v>
      </c>
      <c r="Z340" s="345" t="s">
        <v>1367</v>
      </c>
    </row>
    <row r="341" spans="1:26" x14ac:dyDescent="0.45">
      <c r="A341" s="19" t="s">
        <v>1363</v>
      </c>
      <c r="B341" s="25" t="s">
        <v>921</v>
      </c>
      <c r="C341" s="17"/>
      <c r="D341" s="85">
        <v>310.5</v>
      </c>
      <c r="E341" s="370">
        <v>0</v>
      </c>
      <c r="F341" s="379">
        <v>10</v>
      </c>
      <c r="G341" s="379">
        <v>16</v>
      </c>
      <c r="H341" s="373">
        <v>1</v>
      </c>
      <c r="I341" s="85">
        <v>0</v>
      </c>
      <c r="J341" s="379">
        <v>0</v>
      </c>
      <c r="K341" s="399" t="s">
        <v>1367</v>
      </c>
      <c r="L341" s="85">
        <v>0</v>
      </c>
      <c r="M341" s="379">
        <v>0</v>
      </c>
      <c r="N341" s="399" t="s">
        <v>1367</v>
      </c>
      <c r="O341" s="85">
        <v>0</v>
      </c>
      <c r="P341" s="379">
        <v>11</v>
      </c>
      <c r="Q341" s="399">
        <v>0</v>
      </c>
      <c r="R341" s="85">
        <v>0</v>
      </c>
      <c r="S341" s="379">
        <v>11</v>
      </c>
      <c r="T341" s="406">
        <v>0</v>
      </c>
      <c r="U341" s="85">
        <v>0</v>
      </c>
      <c r="V341" s="379">
        <v>16</v>
      </c>
      <c r="W341" s="391">
        <v>0</v>
      </c>
      <c r="X341" s="85">
        <v>3</v>
      </c>
      <c r="Y341" s="379">
        <v>16</v>
      </c>
      <c r="Z341" s="353">
        <v>0.1875</v>
      </c>
    </row>
    <row r="342" spans="1:26" x14ac:dyDescent="0.45">
      <c r="A342" s="19" t="s">
        <v>1365</v>
      </c>
      <c r="B342" s="23" t="s">
        <v>922</v>
      </c>
      <c r="C342" s="17" t="s">
        <v>577</v>
      </c>
      <c r="D342" s="27">
        <v>37.25</v>
      </c>
      <c r="E342" s="371">
        <v>0</v>
      </c>
      <c r="F342" s="380">
        <v>0</v>
      </c>
      <c r="G342" s="380">
        <v>2</v>
      </c>
      <c r="H342" s="374">
        <v>0</v>
      </c>
      <c r="I342" s="27">
        <v>0</v>
      </c>
      <c r="J342" s="380">
        <v>0</v>
      </c>
      <c r="K342" s="400" t="s">
        <v>1367</v>
      </c>
      <c r="L342" s="27">
        <v>0</v>
      </c>
      <c r="M342" s="380">
        <v>0</v>
      </c>
      <c r="N342" s="400" t="s">
        <v>1367</v>
      </c>
      <c r="O342" s="27">
        <v>0</v>
      </c>
      <c r="P342" s="380">
        <v>0</v>
      </c>
      <c r="Q342" s="400" t="s">
        <v>1367</v>
      </c>
      <c r="R342" s="27">
        <v>0</v>
      </c>
      <c r="S342" s="380">
        <v>0</v>
      </c>
      <c r="T342" s="407" t="s">
        <v>1367</v>
      </c>
      <c r="U342" s="27">
        <v>0</v>
      </c>
      <c r="V342" s="380">
        <v>2</v>
      </c>
      <c r="W342" s="392">
        <v>0</v>
      </c>
      <c r="X342" s="27">
        <v>0</v>
      </c>
      <c r="Y342" s="380">
        <v>2</v>
      </c>
      <c r="Z342" s="345">
        <v>0</v>
      </c>
    </row>
    <row r="343" spans="1:26" x14ac:dyDescent="0.45">
      <c r="A343" s="19" t="s">
        <v>1365</v>
      </c>
      <c r="B343" s="23" t="s">
        <v>923</v>
      </c>
      <c r="C343" s="17" t="s">
        <v>579</v>
      </c>
      <c r="D343" s="27">
        <v>38.85</v>
      </c>
      <c r="E343" s="371">
        <v>0</v>
      </c>
      <c r="F343" s="380">
        <v>1</v>
      </c>
      <c r="G343" s="380">
        <v>1</v>
      </c>
      <c r="H343" s="374">
        <v>0</v>
      </c>
      <c r="I343" s="27">
        <v>0</v>
      </c>
      <c r="J343" s="380">
        <v>0</v>
      </c>
      <c r="K343" s="400" t="s">
        <v>1367</v>
      </c>
      <c r="L343" s="27">
        <v>0</v>
      </c>
      <c r="M343" s="380">
        <v>0</v>
      </c>
      <c r="N343" s="400" t="s">
        <v>1367</v>
      </c>
      <c r="O343" s="27">
        <v>0</v>
      </c>
      <c r="P343" s="380">
        <v>1</v>
      </c>
      <c r="Q343" s="400">
        <v>0</v>
      </c>
      <c r="R343" s="27">
        <v>0</v>
      </c>
      <c r="S343" s="380">
        <v>1</v>
      </c>
      <c r="T343" s="407">
        <v>0</v>
      </c>
      <c r="U343" s="27">
        <v>0</v>
      </c>
      <c r="V343" s="380">
        <v>1</v>
      </c>
      <c r="W343" s="392">
        <v>0</v>
      </c>
      <c r="X343" s="27">
        <v>0</v>
      </c>
      <c r="Y343" s="380">
        <v>1</v>
      </c>
      <c r="Z343" s="345">
        <v>0</v>
      </c>
    </row>
    <row r="344" spans="1:26" x14ac:dyDescent="0.45">
      <c r="A344" s="19" t="s">
        <v>1365</v>
      </c>
      <c r="B344" s="23" t="s">
        <v>924</v>
      </c>
      <c r="C344" s="17" t="s">
        <v>581</v>
      </c>
      <c r="D344" s="27">
        <v>41.5</v>
      </c>
      <c r="E344" s="371">
        <v>0</v>
      </c>
      <c r="F344" s="380">
        <v>1</v>
      </c>
      <c r="G344" s="380">
        <v>1</v>
      </c>
      <c r="H344" s="374">
        <v>0</v>
      </c>
      <c r="I344" s="27">
        <v>0</v>
      </c>
      <c r="J344" s="380">
        <v>0</v>
      </c>
      <c r="K344" s="400" t="s">
        <v>1367</v>
      </c>
      <c r="L344" s="27">
        <v>0</v>
      </c>
      <c r="M344" s="380">
        <v>0</v>
      </c>
      <c r="N344" s="400" t="s">
        <v>1367</v>
      </c>
      <c r="O344" s="27">
        <v>0</v>
      </c>
      <c r="P344" s="380">
        <v>1</v>
      </c>
      <c r="Q344" s="400">
        <v>0</v>
      </c>
      <c r="R344" s="27">
        <v>0</v>
      </c>
      <c r="S344" s="380">
        <v>1</v>
      </c>
      <c r="T344" s="407">
        <v>0</v>
      </c>
      <c r="U344" s="27">
        <v>0</v>
      </c>
      <c r="V344" s="380">
        <v>1</v>
      </c>
      <c r="W344" s="392">
        <v>0</v>
      </c>
      <c r="X344" s="27">
        <v>1</v>
      </c>
      <c r="Y344" s="380">
        <v>1</v>
      </c>
      <c r="Z344" s="345">
        <v>1</v>
      </c>
    </row>
    <row r="345" spans="1:26" x14ac:dyDescent="0.45">
      <c r="A345" s="19" t="s">
        <v>1365</v>
      </c>
      <c r="B345" s="23" t="s">
        <v>925</v>
      </c>
      <c r="C345" s="17" t="s">
        <v>583</v>
      </c>
      <c r="D345" s="27">
        <v>38.25</v>
      </c>
      <c r="E345" s="371">
        <v>0</v>
      </c>
      <c r="F345" s="380">
        <v>1</v>
      </c>
      <c r="G345" s="380">
        <v>2</v>
      </c>
      <c r="H345" s="374">
        <v>0</v>
      </c>
      <c r="I345" s="27">
        <v>0</v>
      </c>
      <c r="J345" s="380">
        <v>0</v>
      </c>
      <c r="K345" s="400" t="s">
        <v>1367</v>
      </c>
      <c r="L345" s="27">
        <v>0</v>
      </c>
      <c r="M345" s="380">
        <v>0</v>
      </c>
      <c r="N345" s="400" t="s">
        <v>1367</v>
      </c>
      <c r="O345" s="27">
        <v>0</v>
      </c>
      <c r="P345" s="380">
        <v>1</v>
      </c>
      <c r="Q345" s="400">
        <v>0</v>
      </c>
      <c r="R345" s="27">
        <v>0</v>
      </c>
      <c r="S345" s="380">
        <v>1</v>
      </c>
      <c r="T345" s="407">
        <v>0</v>
      </c>
      <c r="U345" s="27">
        <v>0</v>
      </c>
      <c r="V345" s="380">
        <v>2</v>
      </c>
      <c r="W345" s="392">
        <v>0</v>
      </c>
      <c r="X345" s="27">
        <v>0</v>
      </c>
      <c r="Y345" s="380">
        <v>2</v>
      </c>
      <c r="Z345" s="345">
        <v>0</v>
      </c>
    </row>
    <row r="346" spans="1:26" x14ac:dyDescent="0.45">
      <c r="A346" s="19" t="s">
        <v>1365</v>
      </c>
      <c r="B346" s="23" t="s">
        <v>926</v>
      </c>
      <c r="C346" s="17" t="s">
        <v>585</v>
      </c>
      <c r="D346" s="27">
        <v>51.7</v>
      </c>
      <c r="E346" s="371">
        <v>0</v>
      </c>
      <c r="F346" s="380">
        <v>3</v>
      </c>
      <c r="G346" s="380">
        <v>5</v>
      </c>
      <c r="H346" s="374">
        <v>1</v>
      </c>
      <c r="I346" s="27">
        <v>0</v>
      </c>
      <c r="J346" s="380">
        <v>0</v>
      </c>
      <c r="K346" s="400" t="s">
        <v>1367</v>
      </c>
      <c r="L346" s="27">
        <v>0</v>
      </c>
      <c r="M346" s="380">
        <v>0</v>
      </c>
      <c r="N346" s="400" t="s">
        <v>1367</v>
      </c>
      <c r="O346" s="27">
        <v>0</v>
      </c>
      <c r="P346" s="380">
        <v>4</v>
      </c>
      <c r="Q346" s="400">
        <v>0</v>
      </c>
      <c r="R346" s="27">
        <v>0</v>
      </c>
      <c r="S346" s="380">
        <v>4</v>
      </c>
      <c r="T346" s="407">
        <v>0</v>
      </c>
      <c r="U346" s="27">
        <v>0</v>
      </c>
      <c r="V346" s="380">
        <v>5</v>
      </c>
      <c r="W346" s="392">
        <v>0</v>
      </c>
      <c r="X346" s="27">
        <v>0</v>
      </c>
      <c r="Y346" s="380">
        <v>5</v>
      </c>
      <c r="Z346" s="345">
        <v>0</v>
      </c>
    </row>
    <row r="347" spans="1:26" x14ac:dyDescent="0.45">
      <c r="A347" s="19" t="s">
        <v>1365</v>
      </c>
      <c r="B347" s="23" t="s">
        <v>927</v>
      </c>
      <c r="C347" s="17" t="s">
        <v>587</v>
      </c>
      <c r="D347" s="27">
        <v>43.150000000000006</v>
      </c>
      <c r="E347" s="371">
        <v>0</v>
      </c>
      <c r="F347" s="380">
        <v>2</v>
      </c>
      <c r="G347" s="380">
        <v>2</v>
      </c>
      <c r="H347" s="374">
        <v>0</v>
      </c>
      <c r="I347" s="27">
        <v>0</v>
      </c>
      <c r="J347" s="380">
        <v>0</v>
      </c>
      <c r="K347" s="400" t="s">
        <v>1367</v>
      </c>
      <c r="L347" s="27">
        <v>0</v>
      </c>
      <c r="M347" s="380">
        <v>0</v>
      </c>
      <c r="N347" s="400" t="s">
        <v>1367</v>
      </c>
      <c r="O347" s="27">
        <v>0</v>
      </c>
      <c r="P347" s="380">
        <v>2</v>
      </c>
      <c r="Q347" s="400">
        <v>0</v>
      </c>
      <c r="R347" s="27">
        <v>0</v>
      </c>
      <c r="S347" s="380">
        <v>2</v>
      </c>
      <c r="T347" s="407">
        <v>0</v>
      </c>
      <c r="U347" s="27">
        <v>0</v>
      </c>
      <c r="V347" s="380">
        <v>2</v>
      </c>
      <c r="W347" s="392">
        <v>0</v>
      </c>
      <c r="X347" s="27">
        <v>2</v>
      </c>
      <c r="Y347" s="380">
        <v>2</v>
      </c>
      <c r="Z347" s="345">
        <v>1</v>
      </c>
    </row>
    <row r="348" spans="1:26" x14ac:dyDescent="0.45">
      <c r="A348" s="19" t="s">
        <v>1365</v>
      </c>
      <c r="B348" s="23" t="s">
        <v>342</v>
      </c>
      <c r="C348" s="17" t="s">
        <v>343</v>
      </c>
      <c r="D348" s="27">
        <v>29</v>
      </c>
      <c r="E348" s="371">
        <v>0</v>
      </c>
      <c r="F348" s="380">
        <v>2</v>
      </c>
      <c r="G348" s="380">
        <v>1</v>
      </c>
      <c r="H348" s="374">
        <v>0</v>
      </c>
      <c r="I348" s="27">
        <v>0</v>
      </c>
      <c r="J348" s="380">
        <v>0</v>
      </c>
      <c r="K348" s="400" t="s">
        <v>1367</v>
      </c>
      <c r="L348" s="27">
        <v>0</v>
      </c>
      <c r="M348" s="380">
        <v>0</v>
      </c>
      <c r="N348" s="400" t="s">
        <v>1367</v>
      </c>
      <c r="O348" s="27">
        <v>0</v>
      </c>
      <c r="P348" s="380">
        <v>2</v>
      </c>
      <c r="Q348" s="400">
        <v>0</v>
      </c>
      <c r="R348" s="27">
        <v>0</v>
      </c>
      <c r="S348" s="380">
        <v>2</v>
      </c>
      <c r="T348" s="407">
        <v>0</v>
      </c>
      <c r="U348" s="27">
        <v>0</v>
      </c>
      <c r="V348" s="380">
        <v>1</v>
      </c>
      <c r="W348" s="392">
        <v>0</v>
      </c>
      <c r="X348" s="27">
        <v>0</v>
      </c>
      <c r="Y348" s="380">
        <v>1</v>
      </c>
      <c r="Z348" s="345">
        <v>0</v>
      </c>
    </row>
    <row r="349" spans="1:26" x14ac:dyDescent="0.45">
      <c r="A349" s="19" t="s">
        <v>1365</v>
      </c>
      <c r="B349" s="23" t="s">
        <v>928</v>
      </c>
      <c r="C349" s="17" t="s">
        <v>589</v>
      </c>
      <c r="D349" s="27">
        <v>30.8</v>
      </c>
      <c r="E349" s="371">
        <v>0</v>
      </c>
      <c r="F349" s="380">
        <v>0</v>
      </c>
      <c r="G349" s="380">
        <v>2</v>
      </c>
      <c r="H349" s="374">
        <v>0</v>
      </c>
      <c r="I349" s="27">
        <v>0</v>
      </c>
      <c r="J349" s="380">
        <v>0</v>
      </c>
      <c r="K349" s="400" t="s">
        <v>1367</v>
      </c>
      <c r="L349" s="27">
        <v>0</v>
      </c>
      <c r="M349" s="380">
        <v>0</v>
      </c>
      <c r="N349" s="400" t="s">
        <v>1367</v>
      </c>
      <c r="O349" s="27">
        <v>0</v>
      </c>
      <c r="P349" s="380">
        <v>0</v>
      </c>
      <c r="Q349" s="400" t="s">
        <v>1367</v>
      </c>
      <c r="R349" s="27">
        <v>0</v>
      </c>
      <c r="S349" s="380">
        <v>0</v>
      </c>
      <c r="T349" s="407" t="s">
        <v>1367</v>
      </c>
      <c r="U349" s="27">
        <v>0</v>
      </c>
      <c r="V349" s="380">
        <v>2</v>
      </c>
      <c r="W349" s="392">
        <v>0</v>
      </c>
      <c r="X349" s="27">
        <v>0</v>
      </c>
      <c r="Y349" s="380">
        <v>2</v>
      </c>
      <c r="Z349" s="345">
        <v>0</v>
      </c>
    </row>
    <row r="350" spans="1:26" x14ac:dyDescent="0.45">
      <c r="A350" s="19" t="s">
        <v>1363</v>
      </c>
      <c r="B350" s="25" t="s">
        <v>929</v>
      </c>
      <c r="C350" s="17"/>
      <c r="D350" s="85">
        <v>423.55</v>
      </c>
      <c r="E350" s="370">
        <v>0</v>
      </c>
      <c r="F350" s="379">
        <v>28</v>
      </c>
      <c r="G350" s="379">
        <v>24</v>
      </c>
      <c r="H350" s="373">
        <v>46</v>
      </c>
      <c r="I350" s="85">
        <v>0</v>
      </c>
      <c r="J350" s="379">
        <v>0</v>
      </c>
      <c r="K350" s="399" t="s">
        <v>1367</v>
      </c>
      <c r="L350" s="85">
        <v>0</v>
      </c>
      <c r="M350" s="379">
        <v>0</v>
      </c>
      <c r="N350" s="399" t="s">
        <v>1367</v>
      </c>
      <c r="O350" s="85">
        <v>0</v>
      </c>
      <c r="P350" s="379">
        <v>64</v>
      </c>
      <c r="Q350" s="399">
        <v>0</v>
      </c>
      <c r="R350" s="85">
        <v>3</v>
      </c>
      <c r="S350" s="379">
        <v>64</v>
      </c>
      <c r="T350" s="406">
        <v>4.6899999999999997E-2</v>
      </c>
      <c r="U350" s="85">
        <v>0</v>
      </c>
      <c r="V350" s="379">
        <v>24</v>
      </c>
      <c r="W350" s="391">
        <v>0</v>
      </c>
      <c r="X350" s="85">
        <v>1</v>
      </c>
      <c r="Y350" s="379">
        <v>24</v>
      </c>
      <c r="Z350" s="353">
        <v>4.1700000000000001E-2</v>
      </c>
    </row>
    <row r="351" spans="1:26" x14ac:dyDescent="0.45">
      <c r="A351" s="19" t="s">
        <v>1365</v>
      </c>
      <c r="B351" s="23" t="s">
        <v>930</v>
      </c>
      <c r="C351" s="17" t="s">
        <v>592</v>
      </c>
      <c r="D351" s="27">
        <v>71.600000000000009</v>
      </c>
      <c r="E351" s="371">
        <v>0</v>
      </c>
      <c r="F351" s="380">
        <v>14</v>
      </c>
      <c r="G351" s="380">
        <v>12</v>
      </c>
      <c r="H351" s="374">
        <v>25</v>
      </c>
      <c r="I351" s="27">
        <v>0</v>
      </c>
      <c r="J351" s="380">
        <v>0</v>
      </c>
      <c r="K351" s="400" t="s">
        <v>1367</v>
      </c>
      <c r="L351" s="27">
        <v>0</v>
      </c>
      <c r="M351" s="380">
        <v>0</v>
      </c>
      <c r="N351" s="400" t="s">
        <v>1367</v>
      </c>
      <c r="O351" s="27">
        <v>0</v>
      </c>
      <c r="P351" s="380">
        <v>33</v>
      </c>
      <c r="Q351" s="400">
        <v>0</v>
      </c>
      <c r="R351" s="27">
        <v>2</v>
      </c>
      <c r="S351" s="380">
        <v>33</v>
      </c>
      <c r="T351" s="407">
        <v>6.0600000000000001E-2</v>
      </c>
      <c r="U351" s="27">
        <v>0</v>
      </c>
      <c r="V351" s="380">
        <v>12</v>
      </c>
      <c r="W351" s="392">
        <v>0</v>
      </c>
      <c r="X351" s="27">
        <v>1</v>
      </c>
      <c r="Y351" s="380">
        <v>12</v>
      </c>
      <c r="Z351" s="345">
        <v>8.3299999999999999E-2</v>
      </c>
    </row>
    <row r="352" spans="1:26" x14ac:dyDescent="0.45">
      <c r="A352" s="19" t="s">
        <v>1365</v>
      </c>
      <c r="B352" s="23" t="s">
        <v>931</v>
      </c>
      <c r="C352" s="17" t="s">
        <v>594</v>
      </c>
      <c r="D352" s="27">
        <v>37.800000000000004</v>
      </c>
      <c r="E352" s="371">
        <v>0</v>
      </c>
      <c r="F352" s="380">
        <v>3</v>
      </c>
      <c r="G352" s="380">
        <v>0</v>
      </c>
      <c r="H352" s="374">
        <v>1</v>
      </c>
      <c r="I352" s="27">
        <v>0</v>
      </c>
      <c r="J352" s="380">
        <v>0</v>
      </c>
      <c r="K352" s="400" t="s">
        <v>1367</v>
      </c>
      <c r="L352" s="27">
        <v>0</v>
      </c>
      <c r="M352" s="380">
        <v>0</v>
      </c>
      <c r="N352" s="400" t="s">
        <v>1367</v>
      </c>
      <c r="O352" s="27">
        <v>0</v>
      </c>
      <c r="P352" s="380">
        <v>3</v>
      </c>
      <c r="Q352" s="400">
        <v>0</v>
      </c>
      <c r="R352" s="27">
        <v>0</v>
      </c>
      <c r="S352" s="380">
        <v>3</v>
      </c>
      <c r="T352" s="407">
        <v>0</v>
      </c>
      <c r="U352" s="27">
        <v>0</v>
      </c>
      <c r="V352" s="380">
        <v>0</v>
      </c>
      <c r="W352" s="392" t="s">
        <v>1367</v>
      </c>
      <c r="X352" s="27">
        <v>0</v>
      </c>
      <c r="Y352" s="380">
        <v>0</v>
      </c>
      <c r="Z352" s="345" t="s">
        <v>1367</v>
      </c>
    </row>
    <row r="353" spans="1:26" x14ac:dyDescent="0.45">
      <c r="A353" s="19" t="s">
        <v>1365</v>
      </c>
      <c r="B353" s="23" t="s">
        <v>932</v>
      </c>
      <c r="C353" s="17" t="s">
        <v>596</v>
      </c>
      <c r="D353" s="27">
        <v>45.400000000000006</v>
      </c>
      <c r="E353" s="371">
        <v>0</v>
      </c>
      <c r="F353" s="380">
        <v>3</v>
      </c>
      <c r="G353" s="380">
        <v>6</v>
      </c>
      <c r="H353" s="374">
        <v>0</v>
      </c>
      <c r="I353" s="27">
        <v>0</v>
      </c>
      <c r="J353" s="380">
        <v>0</v>
      </c>
      <c r="K353" s="400" t="s">
        <v>1367</v>
      </c>
      <c r="L353" s="27">
        <v>0</v>
      </c>
      <c r="M353" s="380">
        <v>0</v>
      </c>
      <c r="N353" s="400" t="s">
        <v>1367</v>
      </c>
      <c r="O353" s="27">
        <v>0</v>
      </c>
      <c r="P353" s="380">
        <v>3</v>
      </c>
      <c r="Q353" s="400">
        <v>0</v>
      </c>
      <c r="R353" s="27">
        <v>0</v>
      </c>
      <c r="S353" s="380">
        <v>3</v>
      </c>
      <c r="T353" s="407">
        <v>0</v>
      </c>
      <c r="U353" s="27">
        <v>0</v>
      </c>
      <c r="V353" s="380">
        <v>6</v>
      </c>
      <c r="W353" s="392">
        <v>0</v>
      </c>
      <c r="X353" s="27">
        <v>0</v>
      </c>
      <c r="Y353" s="380">
        <v>6</v>
      </c>
      <c r="Z353" s="345">
        <v>0</v>
      </c>
    </row>
    <row r="354" spans="1:26" x14ac:dyDescent="0.45">
      <c r="A354" s="19" t="s">
        <v>1365</v>
      </c>
      <c r="B354" s="23" t="s">
        <v>933</v>
      </c>
      <c r="C354" s="17" t="s">
        <v>598</v>
      </c>
      <c r="D354" s="27">
        <v>45.95</v>
      </c>
      <c r="E354" s="371">
        <v>0</v>
      </c>
      <c r="F354" s="380">
        <v>2</v>
      </c>
      <c r="G354" s="380">
        <v>3</v>
      </c>
      <c r="H354" s="374">
        <v>0</v>
      </c>
      <c r="I354" s="27">
        <v>0</v>
      </c>
      <c r="J354" s="380">
        <v>0</v>
      </c>
      <c r="K354" s="400" t="s">
        <v>1367</v>
      </c>
      <c r="L354" s="27">
        <v>0</v>
      </c>
      <c r="M354" s="380">
        <v>0</v>
      </c>
      <c r="N354" s="400" t="s">
        <v>1367</v>
      </c>
      <c r="O354" s="27">
        <v>0</v>
      </c>
      <c r="P354" s="380">
        <v>2</v>
      </c>
      <c r="Q354" s="400">
        <v>0</v>
      </c>
      <c r="R354" s="27">
        <v>1</v>
      </c>
      <c r="S354" s="380">
        <v>2</v>
      </c>
      <c r="T354" s="407">
        <v>0.5</v>
      </c>
      <c r="U354" s="27">
        <v>0</v>
      </c>
      <c r="V354" s="380">
        <v>3</v>
      </c>
      <c r="W354" s="392">
        <v>0</v>
      </c>
      <c r="X354" s="27">
        <v>0</v>
      </c>
      <c r="Y354" s="380">
        <v>3</v>
      </c>
      <c r="Z354" s="345">
        <v>0</v>
      </c>
    </row>
    <row r="355" spans="1:26" x14ac:dyDescent="0.45">
      <c r="A355" s="19" t="s">
        <v>1365</v>
      </c>
      <c r="B355" s="23" t="s">
        <v>934</v>
      </c>
      <c r="C355" s="17" t="s">
        <v>600</v>
      </c>
      <c r="D355" s="27">
        <v>76.800000000000011</v>
      </c>
      <c r="E355" s="371">
        <v>0</v>
      </c>
      <c r="F355" s="380">
        <v>4</v>
      </c>
      <c r="G355" s="380">
        <v>2</v>
      </c>
      <c r="H355" s="374">
        <v>13</v>
      </c>
      <c r="I355" s="27">
        <v>0</v>
      </c>
      <c r="J355" s="380">
        <v>0</v>
      </c>
      <c r="K355" s="400" t="s">
        <v>1367</v>
      </c>
      <c r="L355" s="27">
        <v>0</v>
      </c>
      <c r="M355" s="380">
        <v>0</v>
      </c>
      <c r="N355" s="400" t="s">
        <v>1367</v>
      </c>
      <c r="O355" s="27">
        <v>0</v>
      </c>
      <c r="P355" s="380">
        <v>15</v>
      </c>
      <c r="Q355" s="400">
        <v>0</v>
      </c>
      <c r="R355" s="27">
        <v>0</v>
      </c>
      <c r="S355" s="380">
        <v>15</v>
      </c>
      <c r="T355" s="407">
        <v>0</v>
      </c>
      <c r="U355" s="27">
        <v>0</v>
      </c>
      <c r="V355" s="380">
        <v>2</v>
      </c>
      <c r="W355" s="392">
        <v>0</v>
      </c>
      <c r="X355" s="27">
        <v>0</v>
      </c>
      <c r="Y355" s="380">
        <v>2</v>
      </c>
      <c r="Z355" s="345">
        <v>0</v>
      </c>
    </row>
    <row r="356" spans="1:26" x14ac:dyDescent="0.45">
      <c r="A356" s="19" t="s">
        <v>1365</v>
      </c>
      <c r="B356" s="23" t="s">
        <v>935</v>
      </c>
      <c r="C356" s="17" t="s">
        <v>602</v>
      </c>
      <c r="D356" s="27">
        <v>24.950000000000003</v>
      </c>
      <c r="E356" s="371">
        <v>0</v>
      </c>
      <c r="F356" s="380">
        <v>0</v>
      </c>
      <c r="G356" s="380">
        <v>0</v>
      </c>
      <c r="H356" s="374">
        <v>0</v>
      </c>
      <c r="I356" s="27">
        <v>0</v>
      </c>
      <c r="J356" s="380">
        <v>0</v>
      </c>
      <c r="K356" s="400" t="s">
        <v>1367</v>
      </c>
      <c r="L356" s="27">
        <v>0</v>
      </c>
      <c r="M356" s="380">
        <v>0</v>
      </c>
      <c r="N356" s="400" t="s">
        <v>1367</v>
      </c>
      <c r="O356" s="27">
        <v>0</v>
      </c>
      <c r="P356" s="380">
        <v>0</v>
      </c>
      <c r="Q356" s="400" t="s">
        <v>1367</v>
      </c>
      <c r="R356" s="27">
        <v>0</v>
      </c>
      <c r="S356" s="380">
        <v>0</v>
      </c>
      <c r="T356" s="407" t="s">
        <v>1367</v>
      </c>
      <c r="U356" s="27">
        <v>0</v>
      </c>
      <c r="V356" s="380">
        <v>0</v>
      </c>
      <c r="W356" s="392" t="s">
        <v>1367</v>
      </c>
      <c r="X356" s="27">
        <v>0</v>
      </c>
      <c r="Y356" s="380">
        <v>0</v>
      </c>
      <c r="Z356" s="345" t="s">
        <v>1367</v>
      </c>
    </row>
    <row r="357" spans="1:26" x14ac:dyDescent="0.45">
      <c r="A357" s="19" t="s">
        <v>1365</v>
      </c>
      <c r="B357" s="23" t="s">
        <v>936</v>
      </c>
      <c r="C357" s="17" t="s">
        <v>604</v>
      </c>
      <c r="D357" s="27">
        <v>53.45</v>
      </c>
      <c r="E357" s="371">
        <v>0</v>
      </c>
      <c r="F357" s="380">
        <v>2</v>
      </c>
      <c r="G357" s="380">
        <v>1</v>
      </c>
      <c r="H357" s="374">
        <v>7</v>
      </c>
      <c r="I357" s="27">
        <v>0</v>
      </c>
      <c r="J357" s="380">
        <v>0</v>
      </c>
      <c r="K357" s="400" t="s">
        <v>1367</v>
      </c>
      <c r="L357" s="27">
        <v>0</v>
      </c>
      <c r="M357" s="380">
        <v>0</v>
      </c>
      <c r="N357" s="400" t="s">
        <v>1367</v>
      </c>
      <c r="O357" s="27">
        <v>0</v>
      </c>
      <c r="P357" s="380">
        <v>8</v>
      </c>
      <c r="Q357" s="400">
        <v>0</v>
      </c>
      <c r="R357" s="27">
        <v>0</v>
      </c>
      <c r="S357" s="380">
        <v>8</v>
      </c>
      <c r="T357" s="407">
        <v>0</v>
      </c>
      <c r="U357" s="27">
        <v>0</v>
      </c>
      <c r="V357" s="380">
        <v>1</v>
      </c>
      <c r="W357" s="392">
        <v>0</v>
      </c>
      <c r="X357" s="27">
        <v>0</v>
      </c>
      <c r="Y357" s="380">
        <v>1</v>
      </c>
      <c r="Z357" s="345">
        <v>0</v>
      </c>
    </row>
    <row r="358" spans="1:26" x14ac:dyDescent="0.45">
      <c r="A358" s="19" t="s">
        <v>1365</v>
      </c>
      <c r="B358" s="23" t="s">
        <v>937</v>
      </c>
      <c r="C358" s="17" t="s">
        <v>606</v>
      </c>
      <c r="D358" s="27">
        <v>21.900000000000002</v>
      </c>
      <c r="E358" s="371">
        <v>0</v>
      </c>
      <c r="F358" s="380">
        <v>0</v>
      </c>
      <c r="G358" s="380">
        <v>0</v>
      </c>
      <c r="H358" s="374">
        <v>0</v>
      </c>
      <c r="I358" s="27">
        <v>0</v>
      </c>
      <c r="J358" s="380">
        <v>0</v>
      </c>
      <c r="K358" s="400" t="s">
        <v>1367</v>
      </c>
      <c r="L358" s="27">
        <v>0</v>
      </c>
      <c r="M358" s="380">
        <v>0</v>
      </c>
      <c r="N358" s="400" t="s">
        <v>1367</v>
      </c>
      <c r="O358" s="27">
        <v>0</v>
      </c>
      <c r="P358" s="380">
        <v>0</v>
      </c>
      <c r="Q358" s="400" t="s">
        <v>1367</v>
      </c>
      <c r="R358" s="27">
        <v>0</v>
      </c>
      <c r="S358" s="380">
        <v>0</v>
      </c>
      <c r="T358" s="407" t="s">
        <v>1367</v>
      </c>
      <c r="U358" s="27">
        <v>0</v>
      </c>
      <c r="V358" s="380">
        <v>0</v>
      </c>
      <c r="W358" s="392" t="s">
        <v>1367</v>
      </c>
      <c r="X358" s="27">
        <v>0</v>
      </c>
      <c r="Y358" s="380">
        <v>0</v>
      </c>
      <c r="Z358" s="345" t="s">
        <v>1367</v>
      </c>
    </row>
    <row r="359" spans="1:26" x14ac:dyDescent="0.45">
      <c r="A359" s="19" t="s">
        <v>1365</v>
      </c>
      <c r="B359" s="23" t="s">
        <v>938</v>
      </c>
      <c r="C359" s="17" t="s">
        <v>608</v>
      </c>
      <c r="D359" s="27">
        <v>25.150000000000002</v>
      </c>
      <c r="E359" s="371">
        <v>0</v>
      </c>
      <c r="F359" s="380">
        <v>0</v>
      </c>
      <c r="G359" s="380">
        <v>0</v>
      </c>
      <c r="H359" s="374">
        <v>0</v>
      </c>
      <c r="I359" s="27">
        <v>0</v>
      </c>
      <c r="J359" s="380">
        <v>0</v>
      </c>
      <c r="K359" s="400" t="s">
        <v>1367</v>
      </c>
      <c r="L359" s="27">
        <v>0</v>
      </c>
      <c r="M359" s="380">
        <v>0</v>
      </c>
      <c r="N359" s="400" t="s">
        <v>1367</v>
      </c>
      <c r="O359" s="27">
        <v>0</v>
      </c>
      <c r="P359" s="380">
        <v>0</v>
      </c>
      <c r="Q359" s="400" t="s">
        <v>1367</v>
      </c>
      <c r="R359" s="27">
        <v>0</v>
      </c>
      <c r="S359" s="380">
        <v>0</v>
      </c>
      <c r="T359" s="407" t="s">
        <v>1367</v>
      </c>
      <c r="U359" s="27">
        <v>0</v>
      </c>
      <c r="V359" s="380">
        <v>0</v>
      </c>
      <c r="W359" s="392" t="s">
        <v>1367</v>
      </c>
      <c r="X359" s="27">
        <v>0</v>
      </c>
      <c r="Y359" s="380">
        <v>0</v>
      </c>
      <c r="Z359" s="345" t="s">
        <v>1367</v>
      </c>
    </row>
    <row r="360" spans="1:26" x14ac:dyDescent="0.45">
      <c r="A360" s="19" t="s">
        <v>1365</v>
      </c>
      <c r="B360" s="23" t="s">
        <v>939</v>
      </c>
      <c r="C360" s="17" t="s">
        <v>610</v>
      </c>
      <c r="D360" s="27">
        <v>20.55</v>
      </c>
      <c r="E360" s="371">
        <v>0</v>
      </c>
      <c r="F360" s="380">
        <v>0</v>
      </c>
      <c r="G360" s="380">
        <v>0</v>
      </c>
      <c r="H360" s="374">
        <v>0</v>
      </c>
      <c r="I360" s="27">
        <v>0</v>
      </c>
      <c r="J360" s="380">
        <v>0</v>
      </c>
      <c r="K360" s="400" t="s">
        <v>1367</v>
      </c>
      <c r="L360" s="27">
        <v>0</v>
      </c>
      <c r="M360" s="380">
        <v>0</v>
      </c>
      <c r="N360" s="400" t="s">
        <v>1367</v>
      </c>
      <c r="O360" s="27">
        <v>0</v>
      </c>
      <c r="P360" s="380">
        <v>0</v>
      </c>
      <c r="Q360" s="400" t="s">
        <v>1367</v>
      </c>
      <c r="R360" s="27">
        <v>0</v>
      </c>
      <c r="S360" s="380">
        <v>0</v>
      </c>
      <c r="T360" s="407" t="s">
        <v>1367</v>
      </c>
      <c r="U360" s="27">
        <v>0</v>
      </c>
      <c r="V360" s="380">
        <v>0</v>
      </c>
      <c r="W360" s="392" t="s">
        <v>1367</v>
      </c>
      <c r="X360" s="27">
        <v>0</v>
      </c>
      <c r="Y360" s="380">
        <v>0</v>
      </c>
      <c r="Z360" s="345" t="s">
        <v>1367</v>
      </c>
    </row>
    <row r="361" spans="1:26" ht="6.75" customHeight="1" x14ac:dyDescent="0.45">
      <c r="A361" s="19"/>
      <c r="B361" s="50"/>
      <c r="C361" s="49"/>
      <c r="D361" s="324"/>
      <c r="E361" s="324"/>
      <c r="F361" s="324"/>
      <c r="G361" s="324"/>
      <c r="H361" s="324"/>
      <c r="I361" s="324"/>
      <c r="J361" s="324"/>
      <c r="K361" s="397"/>
      <c r="L361" s="324"/>
      <c r="M361" s="324"/>
      <c r="N361" s="397"/>
      <c r="O361" s="324"/>
      <c r="P361" s="324"/>
      <c r="Q361" s="397"/>
      <c r="R361" s="324"/>
      <c r="S361" s="324"/>
      <c r="T361" s="397"/>
      <c r="U361" s="324"/>
      <c r="V361" s="324"/>
      <c r="W361" s="389"/>
      <c r="X361" s="324"/>
      <c r="Y361" s="324"/>
      <c r="Z361" s="397"/>
    </row>
    <row r="362" spans="1:26" x14ac:dyDescent="0.45">
      <c r="A362" s="19" t="s">
        <v>0</v>
      </c>
      <c r="B362" s="25" t="s">
        <v>818</v>
      </c>
      <c r="C362" s="17"/>
      <c r="D362" s="84">
        <v>613.85</v>
      </c>
      <c r="E362" s="369">
        <v>40</v>
      </c>
      <c r="F362" s="378">
        <v>8</v>
      </c>
      <c r="G362" s="378">
        <v>8</v>
      </c>
      <c r="H362" s="372">
        <v>1</v>
      </c>
      <c r="I362" s="84">
        <v>5</v>
      </c>
      <c r="J362" s="378">
        <v>40</v>
      </c>
      <c r="K362" s="398">
        <v>0.125</v>
      </c>
      <c r="L362" s="84">
        <v>3</v>
      </c>
      <c r="M362" s="378">
        <v>40</v>
      </c>
      <c r="N362" s="398">
        <v>7.4999999999999997E-2</v>
      </c>
      <c r="O362" s="84">
        <v>0</v>
      </c>
      <c r="P362" s="378">
        <v>9</v>
      </c>
      <c r="Q362" s="398">
        <v>0</v>
      </c>
      <c r="R362" s="84">
        <v>0</v>
      </c>
      <c r="S362" s="378">
        <v>9</v>
      </c>
      <c r="T362" s="405">
        <v>0</v>
      </c>
      <c r="U362" s="84">
        <v>3</v>
      </c>
      <c r="V362" s="378">
        <v>8</v>
      </c>
      <c r="W362" s="390">
        <v>0.375</v>
      </c>
      <c r="X362" s="84">
        <v>0</v>
      </c>
      <c r="Y362" s="378">
        <v>8</v>
      </c>
      <c r="Z362" s="396">
        <v>0</v>
      </c>
    </row>
    <row r="363" spans="1:26" x14ac:dyDescent="0.45">
      <c r="A363" s="19" t="s">
        <v>1363</v>
      </c>
      <c r="B363" s="25" t="s">
        <v>940</v>
      </c>
      <c r="C363" s="17"/>
      <c r="D363" s="85">
        <v>175.70000000000002</v>
      </c>
      <c r="E363" s="370">
        <v>16</v>
      </c>
      <c r="F363" s="379">
        <v>0</v>
      </c>
      <c r="G363" s="379">
        <v>0</v>
      </c>
      <c r="H363" s="373">
        <v>1</v>
      </c>
      <c r="I363" s="85">
        <v>3</v>
      </c>
      <c r="J363" s="379">
        <v>16</v>
      </c>
      <c r="K363" s="399">
        <v>0.1875</v>
      </c>
      <c r="L363" s="85">
        <v>0</v>
      </c>
      <c r="M363" s="379">
        <v>16</v>
      </c>
      <c r="N363" s="399">
        <v>0</v>
      </c>
      <c r="O363" s="85">
        <v>0</v>
      </c>
      <c r="P363" s="379">
        <v>1</v>
      </c>
      <c r="Q363" s="399">
        <v>0</v>
      </c>
      <c r="R363" s="85">
        <v>0</v>
      </c>
      <c r="S363" s="379">
        <v>1</v>
      </c>
      <c r="T363" s="406">
        <v>0</v>
      </c>
      <c r="U363" s="85">
        <v>0</v>
      </c>
      <c r="V363" s="379">
        <v>0</v>
      </c>
      <c r="W363" s="391" t="s">
        <v>1367</v>
      </c>
      <c r="X363" s="85">
        <v>0</v>
      </c>
      <c r="Y363" s="379">
        <v>0</v>
      </c>
      <c r="Z363" s="353" t="s">
        <v>1367</v>
      </c>
    </row>
    <row r="364" spans="1:26" x14ac:dyDescent="0.45">
      <c r="A364" s="19" t="s">
        <v>1365</v>
      </c>
      <c r="B364" s="23" t="s">
        <v>962</v>
      </c>
      <c r="C364" s="17" t="s">
        <v>655</v>
      </c>
      <c r="D364" s="27">
        <v>21.35</v>
      </c>
      <c r="E364" s="371">
        <v>2</v>
      </c>
      <c r="F364" s="380">
        <v>0</v>
      </c>
      <c r="G364" s="380">
        <v>0</v>
      </c>
      <c r="H364" s="374">
        <v>1</v>
      </c>
      <c r="I364" s="27">
        <v>0</v>
      </c>
      <c r="J364" s="380">
        <v>2</v>
      </c>
      <c r="K364" s="400">
        <v>0</v>
      </c>
      <c r="L364" s="27">
        <v>0</v>
      </c>
      <c r="M364" s="380">
        <v>2</v>
      </c>
      <c r="N364" s="400">
        <v>0</v>
      </c>
      <c r="O364" s="27">
        <v>0</v>
      </c>
      <c r="P364" s="380">
        <v>1</v>
      </c>
      <c r="Q364" s="400">
        <v>0</v>
      </c>
      <c r="R364" s="27">
        <v>0</v>
      </c>
      <c r="S364" s="380">
        <v>1</v>
      </c>
      <c r="T364" s="407">
        <v>0</v>
      </c>
      <c r="U364" s="27">
        <v>0</v>
      </c>
      <c r="V364" s="380">
        <v>0</v>
      </c>
      <c r="W364" s="392" t="s">
        <v>1367</v>
      </c>
      <c r="X364" s="27">
        <v>0</v>
      </c>
      <c r="Y364" s="380">
        <v>0</v>
      </c>
      <c r="Z364" s="345" t="s">
        <v>1367</v>
      </c>
    </row>
    <row r="365" spans="1:26" x14ac:dyDescent="0.45">
      <c r="A365" s="19" t="s">
        <v>1365</v>
      </c>
      <c r="B365" s="23" t="s">
        <v>941</v>
      </c>
      <c r="C365" s="17" t="s">
        <v>614</v>
      </c>
      <c r="D365" s="27">
        <v>10.700000000000001</v>
      </c>
      <c r="E365" s="371">
        <v>0</v>
      </c>
      <c r="F365" s="380">
        <v>0</v>
      </c>
      <c r="G365" s="380">
        <v>0</v>
      </c>
      <c r="H365" s="374">
        <v>0</v>
      </c>
      <c r="I365" s="27">
        <v>0</v>
      </c>
      <c r="J365" s="380">
        <v>0</v>
      </c>
      <c r="K365" s="400" t="s">
        <v>1367</v>
      </c>
      <c r="L365" s="27">
        <v>0</v>
      </c>
      <c r="M365" s="380">
        <v>0</v>
      </c>
      <c r="N365" s="400" t="s">
        <v>1367</v>
      </c>
      <c r="O365" s="27">
        <v>0</v>
      </c>
      <c r="P365" s="380">
        <v>0</v>
      </c>
      <c r="Q365" s="400" t="s">
        <v>1367</v>
      </c>
      <c r="R365" s="27">
        <v>0</v>
      </c>
      <c r="S365" s="380">
        <v>0</v>
      </c>
      <c r="T365" s="407" t="s">
        <v>1367</v>
      </c>
      <c r="U365" s="27">
        <v>0</v>
      </c>
      <c r="V365" s="380">
        <v>0</v>
      </c>
      <c r="W365" s="392" t="s">
        <v>1367</v>
      </c>
      <c r="X365" s="27">
        <v>0</v>
      </c>
      <c r="Y365" s="380">
        <v>0</v>
      </c>
      <c r="Z365" s="345" t="s">
        <v>1367</v>
      </c>
    </row>
    <row r="366" spans="1:26" x14ac:dyDescent="0.45">
      <c r="A366" s="19" t="s">
        <v>1365</v>
      </c>
      <c r="B366" s="23" t="s">
        <v>942</v>
      </c>
      <c r="C366" s="17" t="s">
        <v>616</v>
      </c>
      <c r="D366" s="27">
        <v>8.7000000000000011</v>
      </c>
      <c r="E366" s="371">
        <v>0</v>
      </c>
      <c r="F366" s="380">
        <v>0</v>
      </c>
      <c r="G366" s="380">
        <v>0</v>
      </c>
      <c r="H366" s="374">
        <v>0</v>
      </c>
      <c r="I366" s="27">
        <v>0</v>
      </c>
      <c r="J366" s="380">
        <v>0</v>
      </c>
      <c r="K366" s="400" t="s">
        <v>1367</v>
      </c>
      <c r="L366" s="27">
        <v>0</v>
      </c>
      <c r="M366" s="380">
        <v>0</v>
      </c>
      <c r="N366" s="400" t="s">
        <v>1367</v>
      </c>
      <c r="O366" s="27">
        <v>0</v>
      </c>
      <c r="P366" s="380">
        <v>0</v>
      </c>
      <c r="Q366" s="400" t="s">
        <v>1367</v>
      </c>
      <c r="R366" s="27">
        <v>0</v>
      </c>
      <c r="S366" s="380">
        <v>0</v>
      </c>
      <c r="T366" s="407" t="s">
        <v>1367</v>
      </c>
      <c r="U366" s="27">
        <v>0</v>
      </c>
      <c r="V366" s="380">
        <v>0</v>
      </c>
      <c r="W366" s="392" t="s">
        <v>1367</v>
      </c>
      <c r="X366" s="27">
        <v>0</v>
      </c>
      <c r="Y366" s="380">
        <v>0</v>
      </c>
      <c r="Z366" s="345" t="s">
        <v>1367</v>
      </c>
    </row>
    <row r="367" spans="1:26" x14ac:dyDescent="0.45">
      <c r="A367" s="19" t="s">
        <v>1365</v>
      </c>
      <c r="B367" s="23" t="s">
        <v>963</v>
      </c>
      <c r="C367" s="17" t="s">
        <v>657</v>
      </c>
      <c r="D367" s="27">
        <v>16.650000000000002</v>
      </c>
      <c r="E367" s="371">
        <v>0</v>
      </c>
      <c r="F367" s="380">
        <v>0</v>
      </c>
      <c r="G367" s="380">
        <v>0</v>
      </c>
      <c r="H367" s="374">
        <v>0</v>
      </c>
      <c r="I367" s="27">
        <v>0</v>
      </c>
      <c r="J367" s="380">
        <v>0</v>
      </c>
      <c r="K367" s="400" t="s">
        <v>1367</v>
      </c>
      <c r="L367" s="27">
        <v>0</v>
      </c>
      <c r="M367" s="380">
        <v>0</v>
      </c>
      <c r="N367" s="400" t="s">
        <v>1367</v>
      </c>
      <c r="O367" s="27">
        <v>0</v>
      </c>
      <c r="P367" s="380">
        <v>0</v>
      </c>
      <c r="Q367" s="400" t="s">
        <v>1367</v>
      </c>
      <c r="R367" s="27">
        <v>0</v>
      </c>
      <c r="S367" s="380">
        <v>0</v>
      </c>
      <c r="T367" s="407" t="s">
        <v>1367</v>
      </c>
      <c r="U367" s="27">
        <v>0</v>
      </c>
      <c r="V367" s="380">
        <v>0</v>
      </c>
      <c r="W367" s="392" t="s">
        <v>1367</v>
      </c>
      <c r="X367" s="27">
        <v>0</v>
      </c>
      <c r="Y367" s="380">
        <v>0</v>
      </c>
      <c r="Z367" s="345" t="s">
        <v>1367</v>
      </c>
    </row>
    <row r="368" spans="1:26" x14ac:dyDescent="0.45">
      <c r="A368" s="19" t="s">
        <v>1365</v>
      </c>
      <c r="B368" s="23" t="s">
        <v>943</v>
      </c>
      <c r="C368" s="17" t="s">
        <v>618</v>
      </c>
      <c r="D368" s="27">
        <v>21.150000000000002</v>
      </c>
      <c r="E368" s="371">
        <v>0</v>
      </c>
      <c r="F368" s="380">
        <v>0</v>
      </c>
      <c r="G368" s="380">
        <v>0</v>
      </c>
      <c r="H368" s="374">
        <v>0</v>
      </c>
      <c r="I368" s="27">
        <v>0</v>
      </c>
      <c r="J368" s="380">
        <v>0</v>
      </c>
      <c r="K368" s="400" t="s">
        <v>1367</v>
      </c>
      <c r="L368" s="27">
        <v>0</v>
      </c>
      <c r="M368" s="380">
        <v>0</v>
      </c>
      <c r="N368" s="400" t="s">
        <v>1367</v>
      </c>
      <c r="O368" s="27">
        <v>0</v>
      </c>
      <c r="P368" s="380">
        <v>0</v>
      </c>
      <c r="Q368" s="400" t="s">
        <v>1367</v>
      </c>
      <c r="R368" s="27">
        <v>0</v>
      </c>
      <c r="S368" s="380">
        <v>0</v>
      </c>
      <c r="T368" s="407" t="s">
        <v>1367</v>
      </c>
      <c r="U368" s="27">
        <v>0</v>
      </c>
      <c r="V368" s="380">
        <v>0</v>
      </c>
      <c r="W368" s="392" t="s">
        <v>1367</v>
      </c>
      <c r="X368" s="27">
        <v>0</v>
      </c>
      <c r="Y368" s="380">
        <v>0</v>
      </c>
      <c r="Z368" s="345" t="s">
        <v>1367</v>
      </c>
    </row>
    <row r="369" spans="1:26" x14ac:dyDescent="0.45">
      <c r="A369" s="19" t="s">
        <v>1365</v>
      </c>
      <c r="B369" s="23" t="s">
        <v>1223</v>
      </c>
      <c r="C369" s="17" t="s">
        <v>619</v>
      </c>
      <c r="D369" s="27">
        <v>20.75</v>
      </c>
      <c r="E369" s="371">
        <v>0</v>
      </c>
      <c r="F369" s="380">
        <v>0</v>
      </c>
      <c r="G369" s="380">
        <v>0</v>
      </c>
      <c r="H369" s="374">
        <v>0</v>
      </c>
      <c r="I369" s="27">
        <v>0</v>
      </c>
      <c r="J369" s="380">
        <v>0</v>
      </c>
      <c r="K369" s="400" t="s">
        <v>1367</v>
      </c>
      <c r="L369" s="27">
        <v>0</v>
      </c>
      <c r="M369" s="380">
        <v>0</v>
      </c>
      <c r="N369" s="400" t="s">
        <v>1367</v>
      </c>
      <c r="O369" s="27">
        <v>0</v>
      </c>
      <c r="P369" s="380">
        <v>0</v>
      </c>
      <c r="Q369" s="400" t="s">
        <v>1367</v>
      </c>
      <c r="R369" s="27">
        <v>0</v>
      </c>
      <c r="S369" s="380">
        <v>0</v>
      </c>
      <c r="T369" s="407" t="s">
        <v>1367</v>
      </c>
      <c r="U369" s="27">
        <v>0</v>
      </c>
      <c r="V369" s="380">
        <v>0</v>
      </c>
      <c r="W369" s="392" t="s">
        <v>1367</v>
      </c>
      <c r="X369" s="27">
        <v>0</v>
      </c>
      <c r="Y369" s="380">
        <v>0</v>
      </c>
      <c r="Z369" s="345" t="s">
        <v>1367</v>
      </c>
    </row>
    <row r="370" spans="1:26" x14ac:dyDescent="0.45">
      <c r="A370" s="19" t="s">
        <v>1365</v>
      </c>
      <c r="B370" s="23" t="s">
        <v>944</v>
      </c>
      <c r="C370" s="17" t="s">
        <v>621</v>
      </c>
      <c r="D370" s="27">
        <v>4.3500000000000005</v>
      </c>
      <c r="E370" s="371">
        <v>0</v>
      </c>
      <c r="F370" s="380">
        <v>0</v>
      </c>
      <c r="G370" s="380">
        <v>0</v>
      </c>
      <c r="H370" s="374">
        <v>0</v>
      </c>
      <c r="I370" s="27">
        <v>0</v>
      </c>
      <c r="J370" s="380">
        <v>0</v>
      </c>
      <c r="K370" s="400" t="s">
        <v>1367</v>
      </c>
      <c r="L370" s="27">
        <v>0</v>
      </c>
      <c r="M370" s="380">
        <v>0</v>
      </c>
      <c r="N370" s="400" t="s">
        <v>1367</v>
      </c>
      <c r="O370" s="27">
        <v>0</v>
      </c>
      <c r="P370" s="380">
        <v>0</v>
      </c>
      <c r="Q370" s="400" t="s">
        <v>1367</v>
      </c>
      <c r="R370" s="27">
        <v>0</v>
      </c>
      <c r="S370" s="380">
        <v>0</v>
      </c>
      <c r="T370" s="407" t="s">
        <v>1367</v>
      </c>
      <c r="U370" s="27">
        <v>0</v>
      </c>
      <c r="V370" s="380">
        <v>0</v>
      </c>
      <c r="W370" s="392" t="s">
        <v>1367</v>
      </c>
      <c r="X370" s="27">
        <v>0</v>
      </c>
      <c r="Y370" s="380">
        <v>0</v>
      </c>
      <c r="Z370" s="345" t="s">
        <v>1367</v>
      </c>
    </row>
    <row r="371" spans="1:26" x14ac:dyDescent="0.45">
      <c r="A371" s="19" t="s">
        <v>1365</v>
      </c>
      <c r="B371" s="23" t="s">
        <v>945</v>
      </c>
      <c r="C371" s="17" t="s">
        <v>623</v>
      </c>
      <c r="D371" s="27">
        <v>10.65</v>
      </c>
      <c r="E371" s="371">
        <v>0</v>
      </c>
      <c r="F371" s="380">
        <v>0</v>
      </c>
      <c r="G371" s="380">
        <v>0</v>
      </c>
      <c r="H371" s="374">
        <v>0</v>
      </c>
      <c r="I371" s="27">
        <v>0</v>
      </c>
      <c r="J371" s="380">
        <v>0</v>
      </c>
      <c r="K371" s="400" t="s">
        <v>1367</v>
      </c>
      <c r="L371" s="27">
        <v>0</v>
      </c>
      <c r="M371" s="380">
        <v>0</v>
      </c>
      <c r="N371" s="400" t="s">
        <v>1367</v>
      </c>
      <c r="O371" s="27">
        <v>0</v>
      </c>
      <c r="P371" s="380">
        <v>0</v>
      </c>
      <c r="Q371" s="400" t="s">
        <v>1367</v>
      </c>
      <c r="R371" s="27">
        <v>0</v>
      </c>
      <c r="S371" s="380">
        <v>0</v>
      </c>
      <c r="T371" s="407" t="s">
        <v>1367</v>
      </c>
      <c r="U371" s="27">
        <v>0</v>
      </c>
      <c r="V371" s="380">
        <v>0</v>
      </c>
      <c r="W371" s="392" t="s">
        <v>1367</v>
      </c>
      <c r="X371" s="27">
        <v>0</v>
      </c>
      <c r="Y371" s="380">
        <v>0</v>
      </c>
      <c r="Z371" s="345" t="s">
        <v>1367</v>
      </c>
    </row>
    <row r="372" spans="1:26" x14ac:dyDescent="0.45">
      <c r="A372" s="19" t="s">
        <v>1365</v>
      </c>
      <c r="B372" s="23" t="s">
        <v>946</v>
      </c>
      <c r="C372" s="17" t="s">
        <v>625</v>
      </c>
      <c r="D372" s="27">
        <v>19.600000000000001</v>
      </c>
      <c r="E372" s="371">
        <v>11</v>
      </c>
      <c r="F372" s="380">
        <v>0</v>
      </c>
      <c r="G372" s="380">
        <v>0</v>
      </c>
      <c r="H372" s="374">
        <v>0</v>
      </c>
      <c r="I372" s="27">
        <v>3</v>
      </c>
      <c r="J372" s="380">
        <v>11</v>
      </c>
      <c r="K372" s="400">
        <v>0.2727</v>
      </c>
      <c r="L372" s="27">
        <v>0</v>
      </c>
      <c r="M372" s="380">
        <v>11</v>
      </c>
      <c r="N372" s="400">
        <v>0</v>
      </c>
      <c r="O372" s="27">
        <v>0</v>
      </c>
      <c r="P372" s="380">
        <v>0</v>
      </c>
      <c r="Q372" s="400" t="s">
        <v>1367</v>
      </c>
      <c r="R372" s="27">
        <v>0</v>
      </c>
      <c r="S372" s="380">
        <v>0</v>
      </c>
      <c r="T372" s="407" t="s">
        <v>1367</v>
      </c>
      <c r="U372" s="27">
        <v>0</v>
      </c>
      <c r="V372" s="380">
        <v>0</v>
      </c>
      <c r="W372" s="392" t="s">
        <v>1367</v>
      </c>
      <c r="X372" s="27">
        <v>0</v>
      </c>
      <c r="Y372" s="380">
        <v>0</v>
      </c>
      <c r="Z372" s="345" t="s">
        <v>1367</v>
      </c>
    </row>
    <row r="373" spans="1:26" x14ac:dyDescent="0.45">
      <c r="A373" s="19" t="s">
        <v>1365</v>
      </c>
      <c r="B373" s="23" t="s">
        <v>947</v>
      </c>
      <c r="C373" s="17" t="s">
        <v>627</v>
      </c>
      <c r="D373" s="27">
        <v>15.15</v>
      </c>
      <c r="E373" s="371">
        <v>2</v>
      </c>
      <c r="F373" s="380">
        <v>0</v>
      </c>
      <c r="G373" s="380">
        <v>0</v>
      </c>
      <c r="H373" s="374">
        <v>0</v>
      </c>
      <c r="I373" s="27">
        <v>0</v>
      </c>
      <c r="J373" s="380">
        <v>2</v>
      </c>
      <c r="K373" s="400">
        <v>0</v>
      </c>
      <c r="L373" s="27">
        <v>0</v>
      </c>
      <c r="M373" s="380">
        <v>2</v>
      </c>
      <c r="N373" s="400">
        <v>0</v>
      </c>
      <c r="O373" s="27">
        <v>0</v>
      </c>
      <c r="P373" s="380">
        <v>0</v>
      </c>
      <c r="Q373" s="400" t="s">
        <v>1367</v>
      </c>
      <c r="R373" s="27">
        <v>0</v>
      </c>
      <c r="S373" s="380">
        <v>0</v>
      </c>
      <c r="T373" s="407" t="s">
        <v>1367</v>
      </c>
      <c r="U373" s="27">
        <v>0</v>
      </c>
      <c r="V373" s="380">
        <v>0</v>
      </c>
      <c r="W373" s="392" t="s">
        <v>1367</v>
      </c>
      <c r="X373" s="27">
        <v>0</v>
      </c>
      <c r="Y373" s="380">
        <v>0</v>
      </c>
      <c r="Z373" s="345" t="s">
        <v>1367</v>
      </c>
    </row>
    <row r="374" spans="1:26" x14ac:dyDescent="0.45">
      <c r="A374" s="19" t="s">
        <v>1365</v>
      </c>
      <c r="B374" s="23" t="s">
        <v>948</v>
      </c>
      <c r="C374" s="17" t="s">
        <v>629</v>
      </c>
      <c r="D374" s="27">
        <v>11.25</v>
      </c>
      <c r="E374" s="371">
        <v>1</v>
      </c>
      <c r="F374" s="380">
        <v>0</v>
      </c>
      <c r="G374" s="380">
        <v>0</v>
      </c>
      <c r="H374" s="374">
        <v>0</v>
      </c>
      <c r="I374" s="27">
        <v>0</v>
      </c>
      <c r="J374" s="380">
        <v>1</v>
      </c>
      <c r="K374" s="400">
        <v>0</v>
      </c>
      <c r="L374" s="27">
        <v>0</v>
      </c>
      <c r="M374" s="380">
        <v>1</v>
      </c>
      <c r="N374" s="400">
        <v>0</v>
      </c>
      <c r="O374" s="27">
        <v>0</v>
      </c>
      <c r="P374" s="380">
        <v>0</v>
      </c>
      <c r="Q374" s="400" t="s">
        <v>1367</v>
      </c>
      <c r="R374" s="27">
        <v>0</v>
      </c>
      <c r="S374" s="380">
        <v>0</v>
      </c>
      <c r="T374" s="407" t="s">
        <v>1367</v>
      </c>
      <c r="U374" s="27">
        <v>0</v>
      </c>
      <c r="V374" s="380">
        <v>0</v>
      </c>
      <c r="W374" s="392" t="s">
        <v>1367</v>
      </c>
      <c r="X374" s="27">
        <v>0</v>
      </c>
      <c r="Y374" s="380">
        <v>0</v>
      </c>
      <c r="Z374" s="345" t="s">
        <v>1367</v>
      </c>
    </row>
    <row r="375" spans="1:26" x14ac:dyDescent="0.45">
      <c r="A375" s="19" t="s">
        <v>1365</v>
      </c>
      <c r="B375" s="23" t="s">
        <v>949</v>
      </c>
      <c r="C375" s="17" t="s">
        <v>631</v>
      </c>
      <c r="D375" s="27">
        <v>15.4</v>
      </c>
      <c r="E375" s="371">
        <v>0</v>
      </c>
      <c r="F375" s="380">
        <v>0</v>
      </c>
      <c r="G375" s="380">
        <v>0</v>
      </c>
      <c r="H375" s="374">
        <v>0</v>
      </c>
      <c r="I375" s="27">
        <v>0</v>
      </c>
      <c r="J375" s="380">
        <v>0</v>
      </c>
      <c r="K375" s="400" t="s">
        <v>1367</v>
      </c>
      <c r="L375" s="27">
        <v>0</v>
      </c>
      <c r="M375" s="380">
        <v>0</v>
      </c>
      <c r="N375" s="400" t="s">
        <v>1367</v>
      </c>
      <c r="O375" s="27">
        <v>0</v>
      </c>
      <c r="P375" s="380">
        <v>0</v>
      </c>
      <c r="Q375" s="400" t="s">
        <v>1367</v>
      </c>
      <c r="R375" s="27">
        <v>0</v>
      </c>
      <c r="S375" s="380">
        <v>0</v>
      </c>
      <c r="T375" s="407" t="s">
        <v>1367</v>
      </c>
      <c r="U375" s="27">
        <v>0</v>
      </c>
      <c r="V375" s="380">
        <v>0</v>
      </c>
      <c r="W375" s="392" t="s">
        <v>1367</v>
      </c>
      <c r="X375" s="27">
        <v>0</v>
      </c>
      <c r="Y375" s="380">
        <v>0</v>
      </c>
      <c r="Z375" s="345" t="s">
        <v>1367</v>
      </c>
    </row>
    <row r="376" spans="1:26" x14ac:dyDescent="0.45">
      <c r="A376" s="19" t="s">
        <v>1363</v>
      </c>
      <c r="B376" s="25" t="s">
        <v>950</v>
      </c>
      <c r="C376" s="17"/>
      <c r="D376" s="85">
        <v>127.55000000000001</v>
      </c>
      <c r="E376" s="370">
        <v>12</v>
      </c>
      <c r="F376" s="379">
        <v>1</v>
      </c>
      <c r="G376" s="379">
        <v>0</v>
      </c>
      <c r="H376" s="373">
        <v>0</v>
      </c>
      <c r="I376" s="85">
        <v>1</v>
      </c>
      <c r="J376" s="379">
        <v>12</v>
      </c>
      <c r="K376" s="399">
        <v>8.3299999999999999E-2</v>
      </c>
      <c r="L376" s="85">
        <v>1</v>
      </c>
      <c r="M376" s="379">
        <v>12</v>
      </c>
      <c r="N376" s="399">
        <v>8.3299999999999999E-2</v>
      </c>
      <c r="O376" s="85">
        <v>0</v>
      </c>
      <c r="P376" s="379">
        <v>1</v>
      </c>
      <c r="Q376" s="399">
        <v>0</v>
      </c>
      <c r="R376" s="85">
        <v>0</v>
      </c>
      <c r="S376" s="379">
        <v>1</v>
      </c>
      <c r="T376" s="406">
        <v>0</v>
      </c>
      <c r="U376" s="85">
        <v>0</v>
      </c>
      <c r="V376" s="379">
        <v>0</v>
      </c>
      <c r="W376" s="391" t="s">
        <v>1367</v>
      </c>
      <c r="X376" s="85">
        <v>0</v>
      </c>
      <c r="Y376" s="379">
        <v>0</v>
      </c>
      <c r="Z376" s="353" t="s">
        <v>1367</v>
      </c>
    </row>
    <row r="377" spans="1:26" x14ac:dyDescent="0.45">
      <c r="A377" s="19" t="s">
        <v>1365</v>
      </c>
      <c r="B377" s="23" t="s">
        <v>951</v>
      </c>
      <c r="C377" s="17" t="s">
        <v>634</v>
      </c>
      <c r="D377" s="27">
        <v>28.8</v>
      </c>
      <c r="E377" s="371">
        <v>6</v>
      </c>
      <c r="F377" s="380">
        <v>0</v>
      </c>
      <c r="G377" s="380">
        <v>0</v>
      </c>
      <c r="H377" s="374">
        <v>0</v>
      </c>
      <c r="I377" s="27">
        <v>0</v>
      </c>
      <c r="J377" s="380">
        <v>6</v>
      </c>
      <c r="K377" s="400">
        <v>0</v>
      </c>
      <c r="L377" s="27">
        <v>0</v>
      </c>
      <c r="M377" s="380">
        <v>6</v>
      </c>
      <c r="N377" s="400">
        <v>0</v>
      </c>
      <c r="O377" s="27">
        <v>0</v>
      </c>
      <c r="P377" s="380">
        <v>0</v>
      </c>
      <c r="Q377" s="400" t="s">
        <v>1367</v>
      </c>
      <c r="R377" s="27">
        <v>0</v>
      </c>
      <c r="S377" s="380">
        <v>0</v>
      </c>
      <c r="T377" s="407" t="s">
        <v>1367</v>
      </c>
      <c r="U377" s="27">
        <v>0</v>
      </c>
      <c r="V377" s="380">
        <v>0</v>
      </c>
      <c r="W377" s="392" t="s">
        <v>1367</v>
      </c>
      <c r="X377" s="27">
        <v>0</v>
      </c>
      <c r="Y377" s="380">
        <v>0</v>
      </c>
      <c r="Z377" s="345" t="s">
        <v>1367</v>
      </c>
    </row>
    <row r="378" spans="1:26" x14ac:dyDescent="0.45">
      <c r="A378" s="19" t="s">
        <v>1365</v>
      </c>
      <c r="B378" s="23" t="s">
        <v>952</v>
      </c>
      <c r="C378" s="17" t="s">
        <v>636</v>
      </c>
      <c r="D378" s="27">
        <v>19.600000000000001</v>
      </c>
      <c r="E378" s="371">
        <v>0</v>
      </c>
      <c r="F378" s="380">
        <v>0</v>
      </c>
      <c r="G378" s="380">
        <v>0</v>
      </c>
      <c r="H378" s="374">
        <v>0</v>
      </c>
      <c r="I378" s="27">
        <v>0</v>
      </c>
      <c r="J378" s="380">
        <v>0</v>
      </c>
      <c r="K378" s="400" t="s">
        <v>1367</v>
      </c>
      <c r="L378" s="27">
        <v>0</v>
      </c>
      <c r="M378" s="380">
        <v>0</v>
      </c>
      <c r="N378" s="400" t="s">
        <v>1367</v>
      </c>
      <c r="O378" s="27">
        <v>0</v>
      </c>
      <c r="P378" s="380">
        <v>0</v>
      </c>
      <c r="Q378" s="400" t="s">
        <v>1367</v>
      </c>
      <c r="R378" s="27">
        <v>0</v>
      </c>
      <c r="S378" s="380">
        <v>0</v>
      </c>
      <c r="T378" s="407" t="s">
        <v>1367</v>
      </c>
      <c r="U378" s="27">
        <v>0</v>
      </c>
      <c r="V378" s="380">
        <v>0</v>
      </c>
      <c r="W378" s="392" t="s">
        <v>1367</v>
      </c>
      <c r="X378" s="27">
        <v>0</v>
      </c>
      <c r="Y378" s="380">
        <v>0</v>
      </c>
      <c r="Z378" s="345" t="s">
        <v>1367</v>
      </c>
    </row>
    <row r="379" spans="1:26" x14ac:dyDescent="0.45">
      <c r="A379" s="19" t="s">
        <v>1365</v>
      </c>
      <c r="B379" s="23" t="s">
        <v>953</v>
      </c>
      <c r="C379" s="17" t="s">
        <v>638</v>
      </c>
      <c r="D379" s="27">
        <v>17</v>
      </c>
      <c r="E379" s="371">
        <v>0</v>
      </c>
      <c r="F379" s="380">
        <v>0</v>
      </c>
      <c r="G379" s="380">
        <v>0</v>
      </c>
      <c r="H379" s="374">
        <v>0</v>
      </c>
      <c r="I379" s="27">
        <v>0</v>
      </c>
      <c r="J379" s="380">
        <v>0</v>
      </c>
      <c r="K379" s="400" t="s">
        <v>1367</v>
      </c>
      <c r="L379" s="27">
        <v>0</v>
      </c>
      <c r="M379" s="380">
        <v>0</v>
      </c>
      <c r="N379" s="400" t="s">
        <v>1367</v>
      </c>
      <c r="O379" s="27">
        <v>0</v>
      </c>
      <c r="P379" s="380">
        <v>0</v>
      </c>
      <c r="Q379" s="400" t="s">
        <v>1367</v>
      </c>
      <c r="R379" s="27">
        <v>0</v>
      </c>
      <c r="S379" s="380">
        <v>0</v>
      </c>
      <c r="T379" s="407" t="s">
        <v>1367</v>
      </c>
      <c r="U379" s="27">
        <v>0</v>
      </c>
      <c r="V379" s="380">
        <v>0</v>
      </c>
      <c r="W379" s="392" t="s">
        <v>1367</v>
      </c>
      <c r="X379" s="27">
        <v>0</v>
      </c>
      <c r="Y379" s="380">
        <v>0</v>
      </c>
      <c r="Z379" s="345" t="s">
        <v>1367</v>
      </c>
    </row>
    <row r="380" spans="1:26" x14ac:dyDescent="0.45">
      <c r="A380" s="19" t="s">
        <v>1365</v>
      </c>
      <c r="B380" s="23" t="s">
        <v>954</v>
      </c>
      <c r="C380" s="17" t="s">
        <v>640</v>
      </c>
      <c r="D380" s="27">
        <v>12.100000000000001</v>
      </c>
      <c r="E380" s="371">
        <v>1</v>
      </c>
      <c r="F380" s="380">
        <v>1</v>
      </c>
      <c r="G380" s="380">
        <v>0</v>
      </c>
      <c r="H380" s="374">
        <v>0</v>
      </c>
      <c r="I380" s="27">
        <v>0</v>
      </c>
      <c r="J380" s="380">
        <v>1</v>
      </c>
      <c r="K380" s="400">
        <v>0</v>
      </c>
      <c r="L380" s="27">
        <v>0</v>
      </c>
      <c r="M380" s="380">
        <v>1</v>
      </c>
      <c r="N380" s="400">
        <v>0</v>
      </c>
      <c r="O380" s="27">
        <v>0</v>
      </c>
      <c r="P380" s="380">
        <v>1</v>
      </c>
      <c r="Q380" s="400">
        <v>0</v>
      </c>
      <c r="R380" s="27">
        <v>0</v>
      </c>
      <c r="S380" s="380">
        <v>1</v>
      </c>
      <c r="T380" s="407">
        <v>0</v>
      </c>
      <c r="U380" s="27">
        <v>0</v>
      </c>
      <c r="V380" s="380">
        <v>0</v>
      </c>
      <c r="W380" s="392" t="s">
        <v>1367</v>
      </c>
      <c r="X380" s="27">
        <v>0</v>
      </c>
      <c r="Y380" s="380">
        <v>0</v>
      </c>
      <c r="Z380" s="345" t="s">
        <v>1367</v>
      </c>
    </row>
    <row r="381" spans="1:26" x14ac:dyDescent="0.45">
      <c r="A381" s="19" t="s">
        <v>1365</v>
      </c>
      <c r="B381" s="23" t="s">
        <v>955</v>
      </c>
      <c r="C381" s="17" t="s">
        <v>642</v>
      </c>
      <c r="D381" s="27">
        <v>19.650000000000002</v>
      </c>
      <c r="E381" s="371">
        <v>5</v>
      </c>
      <c r="F381" s="380">
        <v>0</v>
      </c>
      <c r="G381" s="380">
        <v>0</v>
      </c>
      <c r="H381" s="374">
        <v>0</v>
      </c>
      <c r="I381" s="27">
        <v>1</v>
      </c>
      <c r="J381" s="380">
        <v>5</v>
      </c>
      <c r="K381" s="400">
        <v>0.2</v>
      </c>
      <c r="L381" s="27">
        <v>1</v>
      </c>
      <c r="M381" s="380">
        <v>5</v>
      </c>
      <c r="N381" s="400">
        <v>0.2</v>
      </c>
      <c r="O381" s="27">
        <v>0</v>
      </c>
      <c r="P381" s="380">
        <v>0</v>
      </c>
      <c r="Q381" s="400" t="s">
        <v>1367</v>
      </c>
      <c r="R381" s="27">
        <v>0</v>
      </c>
      <c r="S381" s="380">
        <v>0</v>
      </c>
      <c r="T381" s="407" t="s">
        <v>1367</v>
      </c>
      <c r="U381" s="27">
        <v>0</v>
      </c>
      <c r="V381" s="380">
        <v>0</v>
      </c>
      <c r="W381" s="392" t="s">
        <v>1367</v>
      </c>
      <c r="X381" s="27">
        <v>0</v>
      </c>
      <c r="Y381" s="380">
        <v>0</v>
      </c>
      <c r="Z381" s="345" t="s">
        <v>1367</v>
      </c>
    </row>
    <row r="382" spans="1:26" x14ac:dyDescent="0.45">
      <c r="A382" s="19" t="s">
        <v>1365</v>
      </c>
      <c r="B382" s="23" t="s">
        <v>956</v>
      </c>
      <c r="C382" s="17" t="s">
        <v>644</v>
      </c>
      <c r="D382" s="27">
        <v>18</v>
      </c>
      <c r="E382" s="371">
        <v>0</v>
      </c>
      <c r="F382" s="380">
        <v>0</v>
      </c>
      <c r="G382" s="380">
        <v>0</v>
      </c>
      <c r="H382" s="374">
        <v>0</v>
      </c>
      <c r="I382" s="27">
        <v>0</v>
      </c>
      <c r="J382" s="380">
        <v>0</v>
      </c>
      <c r="K382" s="400" t="s">
        <v>1367</v>
      </c>
      <c r="L382" s="27">
        <v>0</v>
      </c>
      <c r="M382" s="380">
        <v>0</v>
      </c>
      <c r="N382" s="400" t="s">
        <v>1367</v>
      </c>
      <c r="O382" s="27">
        <v>0</v>
      </c>
      <c r="P382" s="380">
        <v>0</v>
      </c>
      <c r="Q382" s="400" t="s">
        <v>1367</v>
      </c>
      <c r="R382" s="27">
        <v>0</v>
      </c>
      <c r="S382" s="380">
        <v>0</v>
      </c>
      <c r="T382" s="407" t="s">
        <v>1367</v>
      </c>
      <c r="U382" s="27">
        <v>0</v>
      </c>
      <c r="V382" s="380">
        <v>0</v>
      </c>
      <c r="W382" s="392" t="s">
        <v>1367</v>
      </c>
      <c r="X382" s="27">
        <v>0</v>
      </c>
      <c r="Y382" s="380">
        <v>0</v>
      </c>
      <c r="Z382" s="345" t="s">
        <v>1367</v>
      </c>
    </row>
    <row r="383" spans="1:26" x14ac:dyDescent="0.45">
      <c r="A383" s="19" t="s">
        <v>1365</v>
      </c>
      <c r="B383" s="23" t="s">
        <v>957</v>
      </c>
      <c r="C383" s="17" t="s">
        <v>646</v>
      </c>
      <c r="D383" s="27">
        <v>12.4</v>
      </c>
      <c r="E383" s="371">
        <v>0</v>
      </c>
      <c r="F383" s="380">
        <v>0</v>
      </c>
      <c r="G383" s="380">
        <v>0</v>
      </c>
      <c r="H383" s="374">
        <v>0</v>
      </c>
      <c r="I383" s="27">
        <v>0</v>
      </c>
      <c r="J383" s="380">
        <v>0</v>
      </c>
      <c r="K383" s="400" t="s">
        <v>1367</v>
      </c>
      <c r="L383" s="27">
        <v>0</v>
      </c>
      <c r="M383" s="380">
        <v>0</v>
      </c>
      <c r="N383" s="400" t="s">
        <v>1367</v>
      </c>
      <c r="O383" s="27">
        <v>0</v>
      </c>
      <c r="P383" s="380">
        <v>0</v>
      </c>
      <c r="Q383" s="400" t="s">
        <v>1367</v>
      </c>
      <c r="R383" s="27">
        <v>0</v>
      </c>
      <c r="S383" s="380">
        <v>0</v>
      </c>
      <c r="T383" s="407" t="s">
        <v>1367</v>
      </c>
      <c r="U383" s="27">
        <v>0</v>
      </c>
      <c r="V383" s="380">
        <v>0</v>
      </c>
      <c r="W383" s="392" t="s">
        <v>1367</v>
      </c>
      <c r="X383" s="27">
        <v>0</v>
      </c>
      <c r="Y383" s="380">
        <v>0</v>
      </c>
      <c r="Z383" s="345" t="s">
        <v>1367</v>
      </c>
    </row>
    <row r="384" spans="1:26" x14ac:dyDescent="0.45">
      <c r="A384" s="19" t="s">
        <v>1363</v>
      </c>
      <c r="B384" s="25" t="s">
        <v>958</v>
      </c>
      <c r="C384" s="17"/>
      <c r="D384" s="85">
        <v>47.900000000000006</v>
      </c>
      <c r="E384" s="370">
        <v>4</v>
      </c>
      <c r="F384" s="379">
        <v>0</v>
      </c>
      <c r="G384" s="379">
        <v>1</v>
      </c>
      <c r="H384" s="373">
        <v>0</v>
      </c>
      <c r="I384" s="85">
        <v>0</v>
      </c>
      <c r="J384" s="379">
        <v>4</v>
      </c>
      <c r="K384" s="399">
        <v>0</v>
      </c>
      <c r="L384" s="85">
        <v>0</v>
      </c>
      <c r="M384" s="379">
        <v>4</v>
      </c>
      <c r="N384" s="399">
        <v>0</v>
      </c>
      <c r="O384" s="85">
        <v>0</v>
      </c>
      <c r="P384" s="379">
        <v>0</v>
      </c>
      <c r="Q384" s="399" t="s">
        <v>1367</v>
      </c>
      <c r="R384" s="85">
        <v>0</v>
      </c>
      <c r="S384" s="379">
        <v>0</v>
      </c>
      <c r="T384" s="406" t="s">
        <v>1367</v>
      </c>
      <c r="U384" s="85">
        <v>1</v>
      </c>
      <c r="V384" s="379">
        <v>1</v>
      </c>
      <c r="W384" s="391">
        <v>1</v>
      </c>
      <c r="X384" s="85">
        <v>0</v>
      </c>
      <c r="Y384" s="379">
        <v>1</v>
      </c>
      <c r="Z384" s="353">
        <v>0</v>
      </c>
    </row>
    <row r="385" spans="1:26" x14ac:dyDescent="0.45">
      <c r="A385" s="19" t="s">
        <v>1365</v>
      </c>
      <c r="B385" s="23" t="s">
        <v>959</v>
      </c>
      <c r="C385" s="17" t="s">
        <v>649</v>
      </c>
      <c r="D385" s="27">
        <v>8.5500000000000007</v>
      </c>
      <c r="E385" s="371">
        <v>0</v>
      </c>
      <c r="F385" s="380">
        <v>0</v>
      </c>
      <c r="G385" s="380">
        <v>0</v>
      </c>
      <c r="H385" s="374">
        <v>0</v>
      </c>
      <c r="I385" s="27">
        <v>0</v>
      </c>
      <c r="J385" s="380">
        <v>0</v>
      </c>
      <c r="K385" s="400" t="s">
        <v>1367</v>
      </c>
      <c r="L385" s="27">
        <v>0</v>
      </c>
      <c r="M385" s="380">
        <v>0</v>
      </c>
      <c r="N385" s="400" t="s">
        <v>1367</v>
      </c>
      <c r="O385" s="27">
        <v>0</v>
      </c>
      <c r="P385" s="380">
        <v>0</v>
      </c>
      <c r="Q385" s="400" t="s">
        <v>1367</v>
      </c>
      <c r="R385" s="27">
        <v>0</v>
      </c>
      <c r="S385" s="380">
        <v>0</v>
      </c>
      <c r="T385" s="407" t="s">
        <v>1367</v>
      </c>
      <c r="U385" s="27">
        <v>0</v>
      </c>
      <c r="V385" s="380">
        <v>0</v>
      </c>
      <c r="W385" s="392" t="s">
        <v>1367</v>
      </c>
      <c r="X385" s="27">
        <v>0</v>
      </c>
      <c r="Y385" s="380">
        <v>0</v>
      </c>
      <c r="Z385" s="345" t="s">
        <v>1367</v>
      </c>
    </row>
    <row r="386" spans="1:26" x14ac:dyDescent="0.45">
      <c r="A386" s="19" t="s">
        <v>1365</v>
      </c>
      <c r="B386" s="23" t="s">
        <v>960</v>
      </c>
      <c r="C386" s="17" t="s">
        <v>651</v>
      </c>
      <c r="D386" s="27">
        <v>4.5</v>
      </c>
      <c r="E386" s="371">
        <v>1</v>
      </c>
      <c r="F386" s="380">
        <v>0</v>
      </c>
      <c r="G386" s="380">
        <v>0</v>
      </c>
      <c r="H386" s="374">
        <v>0</v>
      </c>
      <c r="I386" s="27">
        <v>0</v>
      </c>
      <c r="J386" s="380">
        <v>1</v>
      </c>
      <c r="K386" s="400">
        <v>0</v>
      </c>
      <c r="L386" s="27">
        <v>0</v>
      </c>
      <c r="M386" s="380">
        <v>1</v>
      </c>
      <c r="N386" s="400">
        <v>0</v>
      </c>
      <c r="O386" s="27">
        <v>0</v>
      </c>
      <c r="P386" s="380">
        <v>0</v>
      </c>
      <c r="Q386" s="400" t="s">
        <v>1367</v>
      </c>
      <c r="R386" s="27">
        <v>0</v>
      </c>
      <c r="S386" s="380">
        <v>0</v>
      </c>
      <c r="T386" s="407" t="s">
        <v>1367</v>
      </c>
      <c r="U386" s="27">
        <v>0</v>
      </c>
      <c r="V386" s="380">
        <v>0</v>
      </c>
      <c r="W386" s="392" t="s">
        <v>1367</v>
      </c>
      <c r="X386" s="27">
        <v>0</v>
      </c>
      <c r="Y386" s="380">
        <v>0</v>
      </c>
      <c r="Z386" s="345" t="s">
        <v>1367</v>
      </c>
    </row>
    <row r="387" spans="1:26" x14ac:dyDescent="0.45">
      <c r="A387" s="19" t="s">
        <v>1365</v>
      </c>
      <c r="B387" s="23" t="s">
        <v>961</v>
      </c>
      <c r="C387" s="17" t="s">
        <v>653</v>
      </c>
      <c r="D387" s="27">
        <v>9.6000000000000014</v>
      </c>
      <c r="E387" s="371">
        <v>0</v>
      </c>
      <c r="F387" s="380">
        <v>0</v>
      </c>
      <c r="G387" s="380">
        <v>0</v>
      </c>
      <c r="H387" s="374">
        <v>0</v>
      </c>
      <c r="I387" s="27">
        <v>0</v>
      </c>
      <c r="J387" s="380">
        <v>0</v>
      </c>
      <c r="K387" s="400" t="s">
        <v>1367</v>
      </c>
      <c r="L387" s="27">
        <v>0</v>
      </c>
      <c r="M387" s="380">
        <v>0</v>
      </c>
      <c r="N387" s="400" t="s">
        <v>1367</v>
      </c>
      <c r="O387" s="27">
        <v>0</v>
      </c>
      <c r="P387" s="380">
        <v>0</v>
      </c>
      <c r="Q387" s="400" t="s">
        <v>1367</v>
      </c>
      <c r="R387" s="27">
        <v>0</v>
      </c>
      <c r="S387" s="380">
        <v>0</v>
      </c>
      <c r="T387" s="407" t="s">
        <v>1367</v>
      </c>
      <c r="U387" s="27">
        <v>0</v>
      </c>
      <c r="V387" s="380">
        <v>0</v>
      </c>
      <c r="W387" s="392" t="s">
        <v>1367</v>
      </c>
      <c r="X387" s="27">
        <v>0</v>
      </c>
      <c r="Y387" s="380">
        <v>0</v>
      </c>
      <c r="Z387" s="345" t="s">
        <v>1367</v>
      </c>
    </row>
    <row r="388" spans="1:26" x14ac:dyDescent="0.45">
      <c r="A388" s="19" t="s">
        <v>1365</v>
      </c>
      <c r="B388" s="23" t="s">
        <v>964</v>
      </c>
      <c r="C388" s="17" t="s">
        <v>659</v>
      </c>
      <c r="D388" s="27">
        <v>21.6</v>
      </c>
      <c r="E388" s="371">
        <v>3</v>
      </c>
      <c r="F388" s="380">
        <v>0</v>
      </c>
      <c r="G388" s="380">
        <v>1</v>
      </c>
      <c r="H388" s="374">
        <v>0</v>
      </c>
      <c r="I388" s="27">
        <v>0</v>
      </c>
      <c r="J388" s="380">
        <v>3</v>
      </c>
      <c r="K388" s="400">
        <v>0</v>
      </c>
      <c r="L388" s="27">
        <v>0</v>
      </c>
      <c r="M388" s="380">
        <v>3</v>
      </c>
      <c r="N388" s="400">
        <v>0</v>
      </c>
      <c r="O388" s="27">
        <v>0</v>
      </c>
      <c r="P388" s="380">
        <v>0</v>
      </c>
      <c r="Q388" s="400" t="s">
        <v>1367</v>
      </c>
      <c r="R388" s="27">
        <v>0</v>
      </c>
      <c r="S388" s="380">
        <v>0</v>
      </c>
      <c r="T388" s="407" t="s">
        <v>1367</v>
      </c>
      <c r="U388" s="27">
        <v>1</v>
      </c>
      <c r="V388" s="380">
        <v>1</v>
      </c>
      <c r="W388" s="392">
        <v>1</v>
      </c>
      <c r="X388" s="27">
        <v>0</v>
      </c>
      <c r="Y388" s="380">
        <v>1</v>
      </c>
      <c r="Z388" s="345">
        <v>0</v>
      </c>
    </row>
    <row r="389" spans="1:26" x14ac:dyDescent="0.45">
      <c r="A389" s="19" t="s">
        <v>1365</v>
      </c>
      <c r="B389" s="23" t="s">
        <v>965</v>
      </c>
      <c r="C389" s="17" t="s">
        <v>661</v>
      </c>
      <c r="D389" s="27">
        <v>3.6500000000000004</v>
      </c>
      <c r="E389" s="371">
        <v>0</v>
      </c>
      <c r="F389" s="380">
        <v>0</v>
      </c>
      <c r="G389" s="380">
        <v>0</v>
      </c>
      <c r="H389" s="374">
        <v>0</v>
      </c>
      <c r="I389" s="27">
        <v>0</v>
      </c>
      <c r="J389" s="380">
        <v>0</v>
      </c>
      <c r="K389" s="400" t="s">
        <v>1367</v>
      </c>
      <c r="L389" s="27">
        <v>0</v>
      </c>
      <c r="M389" s="380">
        <v>0</v>
      </c>
      <c r="N389" s="400" t="s">
        <v>1367</v>
      </c>
      <c r="O389" s="27">
        <v>0</v>
      </c>
      <c r="P389" s="380">
        <v>0</v>
      </c>
      <c r="Q389" s="400" t="s">
        <v>1367</v>
      </c>
      <c r="R389" s="27">
        <v>0</v>
      </c>
      <c r="S389" s="380">
        <v>0</v>
      </c>
      <c r="T389" s="407" t="s">
        <v>1367</v>
      </c>
      <c r="U389" s="27">
        <v>0</v>
      </c>
      <c r="V389" s="380">
        <v>0</v>
      </c>
      <c r="W389" s="392" t="s">
        <v>1367</v>
      </c>
      <c r="X389" s="27">
        <v>0</v>
      </c>
      <c r="Y389" s="380">
        <v>0</v>
      </c>
      <c r="Z389" s="345" t="s">
        <v>1367</v>
      </c>
    </row>
    <row r="390" spans="1:26" x14ac:dyDescent="0.45">
      <c r="A390" s="19" t="s">
        <v>1363</v>
      </c>
      <c r="B390" s="25" t="s">
        <v>966</v>
      </c>
      <c r="C390" s="17"/>
      <c r="D390" s="85">
        <v>93.4</v>
      </c>
      <c r="E390" s="370">
        <v>0</v>
      </c>
      <c r="F390" s="379">
        <v>5</v>
      </c>
      <c r="G390" s="379">
        <v>5</v>
      </c>
      <c r="H390" s="373">
        <v>0</v>
      </c>
      <c r="I390" s="85">
        <v>0</v>
      </c>
      <c r="J390" s="379">
        <v>0</v>
      </c>
      <c r="K390" s="399" t="s">
        <v>1367</v>
      </c>
      <c r="L390" s="85">
        <v>0</v>
      </c>
      <c r="M390" s="379">
        <v>0</v>
      </c>
      <c r="N390" s="399" t="s">
        <v>1367</v>
      </c>
      <c r="O390" s="85">
        <v>0</v>
      </c>
      <c r="P390" s="379">
        <v>5</v>
      </c>
      <c r="Q390" s="399">
        <v>0</v>
      </c>
      <c r="R390" s="85">
        <v>0</v>
      </c>
      <c r="S390" s="379">
        <v>5</v>
      </c>
      <c r="T390" s="406">
        <v>0</v>
      </c>
      <c r="U390" s="85">
        <v>0</v>
      </c>
      <c r="V390" s="379">
        <v>5</v>
      </c>
      <c r="W390" s="391">
        <v>0</v>
      </c>
      <c r="X390" s="85">
        <v>0</v>
      </c>
      <c r="Y390" s="379">
        <v>5</v>
      </c>
      <c r="Z390" s="353">
        <v>0</v>
      </c>
    </row>
    <row r="391" spans="1:26" x14ac:dyDescent="0.45">
      <c r="A391" s="19" t="s">
        <v>1365</v>
      </c>
      <c r="B391" s="23" t="s">
        <v>967</v>
      </c>
      <c r="C391" s="17" t="s">
        <v>664</v>
      </c>
      <c r="D391" s="27">
        <v>30.650000000000002</v>
      </c>
      <c r="E391" s="371">
        <v>0</v>
      </c>
      <c r="F391" s="380">
        <v>0</v>
      </c>
      <c r="G391" s="380">
        <v>0</v>
      </c>
      <c r="H391" s="374">
        <v>0</v>
      </c>
      <c r="I391" s="27">
        <v>0</v>
      </c>
      <c r="J391" s="380">
        <v>0</v>
      </c>
      <c r="K391" s="400" t="s">
        <v>1367</v>
      </c>
      <c r="L391" s="27">
        <v>0</v>
      </c>
      <c r="M391" s="380">
        <v>0</v>
      </c>
      <c r="N391" s="400" t="s">
        <v>1367</v>
      </c>
      <c r="O391" s="27">
        <v>0</v>
      </c>
      <c r="P391" s="380">
        <v>0</v>
      </c>
      <c r="Q391" s="400" t="s">
        <v>1367</v>
      </c>
      <c r="R391" s="27">
        <v>0</v>
      </c>
      <c r="S391" s="380">
        <v>0</v>
      </c>
      <c r="T391" s="407" t="s">
        <v>1367</v>
      </c>
      <c r="U391" s="27">
        <v>0</v>
      </c>
      <c r="V391" s="380">
        <v>0</v>
      </c>
      <c r="W391" s="392" t="s">
        <v>1367</v>
      </c>
      <c r="X391" s="27">
        <v>0</v>
      </c>
      <c r="Y391" s="380">
        <v>0</v>
      </c>
      <c r="Z391" s="345" t="s">
        <v>1367</v>
      </c>
    </row>
    <row r="392" spans="1:26" x14ac:dyDescent="0.45">
      <c r="A392" s="19" t="s">
        <v>1365</v>
      </c>
      <c r="B392" s="23" t="s">
        <v>968</v>
      </c>
      <c r="C392" s="17" t="s">
        <v>666</v>
      </c>
      <c r="D392" s="27">
        <v>14.5</v>
      </c>
      <c r="E392" s="371">
        <v>0</v>
      </c>
      <c r="F392" s="380">
        <v>0</v>
      </c>
      <c r="G392" s="380">
        <v>2</v>
      </c>
      <c r="H392" s="374">
        <v>0</v>
      </c>
      <c r="I392" s="27">
        <v>0</v>
      </c>
      <c r="J392" s="380">
        <v>0</v>
      </c>
      <c r="K392" s="400" t="s">
        <v>1367</v>
      </c>
      <c r="L392" s="27">
        <v>0</v>
      </c>
      <c r="M392" s="380">
        <v>0</v>
      </c>
      <c r="N392" s="400" t="s">
        <v>1367</v>
      </c>
      <c r="O392" s="27">
        <v>0</v>
      </c>
      <c r="P392" s="380">
        <v>0</v>
      </c>
      <c r="Q392" s="400" t="s">
        <v>1367</v>
      </c>
      <c r="R392" s="27">
        <v>0</v>
      </c>
      <c r="S392" s="380">
        <v>0</v>
      </c>
      <c r="T392" s="407" t="s">
        <v>1367</v>
      </c>
      <c r="U392" s="27">
        <v>0</v>
      </c>
      <c r="V392" s="380">
        <v>2</v>
      </c>
      <c r="W392" s="392">
        <v>0</v>
      </c>
      <c r="X392" s="27">
        <v>0</v>
      </c>
      <c r="Y392" s="380">
        <v>2</v>
      </c>
      <c r="Z392" s="345">
        <v>0</v>
      </c>
    </row>
    <row r="393" spans="1:26" x14ac:dyDescent="0.45">
      <c r="A393" s="19" t="s">
        <v>1365</v>
      </c>
      <c r="B393" s="23" t="s">
        <v>970</v>
      </c>
      <c r="C393" s="17" t="s">
        <v>670</v>
      </c>
      <c r="D393" s="27">
        <v>9</v>
      </c>
      <c r="E393" s="371">
        <v>0</v>
      </c>
      <c r="F393" s="380">
        <v>0</v>
      </c>
      <c r="G393" s="380">
        <v>1</v>
      </c>
      <c r="H393" s="374">
        <v>0</v>
      </c>
      <c r="I393" s="27">
        <v>0</v>
      </c>
      <c r="J393" s="380">
        <v>0</v>
      </c>
      <c r="K393" s="400" t="s">
        <v>1367</v>
      </c>
      <c r="L393" s="27">
        <v>0</v>
      </c>
      <c r="M393" s="380">
        <v>0</v>
      </c>
      <c r="N393" s="400" t="s">
        <v>1367</v>
      </c>
      <c r="O393" s="27">
        <v>0</v>
      </c>
      <c r="P393" s="380">
        <v>0</v>
      </c>
      <c r="Q393" s="400" t="s">
        <v>1367</v>
      </c>
      <c r="R393" s="27">
        <v>0</v>
      </c>
      <c r="S393" s="380">
        <v>0</v>
      </c>
      <c r="T393" s="407" t="s">
        <v>1367</v>
      </c>
      <c r="U393" s="27">
        <v>0</v>
      </c>
      <c r="V393" s="380">
        <v>1</v>
      </c>
      <c r="W393" s="392">
        <v>0</v>
      </c>
      <c r="X393" s="27">
        <v>0</v>
      </c>
      <c r="Y393" s="380">
        <v>1</v>
      </c>
      <c r="Z393" s="345">
        <v>0</v>
      </c>
    </row>
    <row r="394" spans="1:26" x14ac:dyDescent="0.45">
      <c r="A394" s="19" t="s">
        <v>1365</v>
      </c>
      <c r="B394" s="23" t="s">
        <v>971</v>
      </c>
      <c r="C394" s="17" t="s">
        <v>672</v>
      </c>
      <c r="D394" s="27">
        <v>6.3000000000000007</v>
      </c>
      <c r="E394" s="371">
        <v>0</v>
      </c>
      <c r="F394" s="380">
        <v>0</v>
      </c>
      <c r="G394" s="380">
        <v>0</v>
      </c>
      <c r="H394" s="374">
        <v>0</v>
      </c>
      <c r="I394" s="27">
        <v>0</v>
      </c>
      <c r="J394" s="380">
        <v>0</v>
      </c>
      <c r="K394" s="400" t="s">
        <v>1367</v>
      </c>
      <c r="L394" s="27">
        <v>0</v>
      </c>
      <c r="M394" s="380">
        <v>0</v>
      </c>
      <c r="N394" s="400" t="s">
        <v>1367</v>
      </c>
      <c r="O394" s="27">
        <v>0</v>
      </c>
      <c r="P394" s="380">
        <v>0</v>
      </c>
      <c r="Q394" s="400" t="s">
        <v>1367</v>
      </c>
      <c r="R394" s="27">
        <v>0</v>
      </c>
      <c r="S394" s="380">
        <v>0</v>
      </c>
      <c r="T394" s="407" t="s">
        <v>1367</v>
      </c>
      <c r="U394" s="27">
        <v>0</v>
      </c>
      <c r="V394" s="380">
        <v>0</v>
      </c>
      <c r="W394" s="392" t="s">
        <v>1367</v>
      </c>
      <c r="X394" s="27">
        <v>0</v>
      </c>
      <c r="Y394" s="380">
        <v>0</v>
      </c>
      <c r="Z394" s="345" t="s">
        <v>1367</v>
      </c>
    </row>
    <row r="395" spans="1:26" x14ac:dyDescent="0.45">
      <c r="A395" s="19" t="s">
        <v>1365</v>
      </c>
      <c r="B395" s="23" t="s">
        <v>972</v>
      </c>
      <c r="C395" s="17" t="s">
        <v>674</v>
      </c>
      <c r="D395" s="27">
        <v>23.1</v>
      </c>
      <c r="E395" s="371">
        <v>0</v>
      </c>
      <c r="F395" s="380">
        <v>3</v>
      </c>
      <c r="G395" s="380">
        <v>1</v>
      </c>
      <c r="H395" s="374">
        <v>0</v>
      </c>
      <c r="I395" s="27">
        <v>0</v>
      </c>
      <c r="J395" s="380">
        <v>0</v>
      </c>
      <c r="K395" s="400" t="s">
        <v>1367</v>
      </c>
      <c r="L395" s="27">
        <v>0</v>
      </c>
      <c r="M395" s="380">
        <v>0</v>
      </c>
      <c r="N395" s="400" t="s">
        <v>1367</v>
      </c>
      <c r="O395" s="27">
        <v>0</v>
      </c>
      <c r="P395" s="380">
        <v>3</v>
      </c>
      <c r="Q395" s="400">
        <v>0</v>
      </c>
      <c r="R395" s="27">
        <v>0</v>
      </c>
      <c r="S395" s="380">
        <v>3</v>
      </c>
      <c r="T395" s="407">
        <v>0</v>
      </c>
      <c r="U395" s="27">
        <v>0</v>
      </c>
      <c r="V395" s="380">
        <v>1</v>
      </c>
      <c r="W395" s="392">
        <v>0</v>
      </c>
      <c r="X395" s="27">
        <v>0</v>
      </c>
      <c r="Y395" s="380">
        <v>1</v>
      </c>
      <c r="Z395" s="345">
        <v>0</v>
      </c>
    </row>
    <row r="396" spans="1:26" x14ac:dyDescent="0.45">
      <c r="A396" s="19" t="s">
        <v>1365</v>
      </c>
      <c r="B396" s="23" t="s">
        <v>1224</v>
      </c>
      <c r="C396" s="17" t="s">
        <v>675</v>
      </c>
      <c r="D396" s="27">
        <v>9.8500000000000014</v>
      </c>
      <c r="E396" s="371">
        <v>0</v>
      </c>
      <c r="F396" s="380">
        <v>2</v>
      </c>
      <c r="G396" s="380">
        <v>1</v>
      </c>
      <c r="H396" s="374">
        <v>0</v>
      </c>
      <c r="I396" s="27">
        <v>0</v>
      </c>
      <c r="J396" s="380">
        <v>0</v>
      </c>
      <c r="K396" s="400" t="s">
        <v>1367</v>
      </c>
      <c r="L396" s="27">
        <v>0</v>
      </c>
      <c r="M396" s="380">
        <v>0</v>
      </c>
      <c r="N396" s="400" t="s">
        <v>1367</v>
      </c>
      <c r="O396" s="27">
        <v>0</v>
      </c>
      <c r="P396" s="380">
        <v>2</v>
      </c>
      <c r="Q396" s="400">
        <v>0</v>
      </c>
      <c r="R396" s="27">
        <v>0</v>
      </c>
      <c r="S396" s="380">
        <v>2</v>
      </c>
      <c r="T396" s="407">
        <v>0</v>
      </c>
      <c r="U396" s="27">
        <v>0</v>
      </c>
      <c r="V396" s="380">
        <v>1</v>
      </c>
      <c r="W396" s="392">
        <v>0</v>
      </c>
      <c r="X396" s="27">
        <v>0</v>
      </c>
      <c r="Y396" s="380">
        <v>1</v>
      </c>
      <c r="Z396" s="345">
        <v>0</v>
      </c>
    </row>
    <row r="397" spans="1:26" x14ac:dyDescent="0.45">
      <c r="A397" s="19" t="s">
        <v>1363</v>
      </c>
      <c r="B397" s="25" t="s">
        <v>974</v>
      </c>
      <c r="C397" s="17"/>
      <c r="D397" s="85">
        <v>169.3</v>
      </c>
      <c r="E397" s="370">
        <v>8</v>
      </c>
      <c r="F397" s="379">
        <v>2</v>
      </c>
      <c r="G397" s="379">
        <v>2</v>
      </c>
      <c r="H397" s="373">
        <v>0</v>
      </c>
      <c r="I397" s="85">
        <v>1</v>
      </c>
      <c r="J397" s="379">
        <v>8</v>
      </c>
      <c r="K397" s="399">
        <v>0.125</v>
      </c>
      <c r="L397" s="85">
        <v>2</v>
      </c>
      <c r="M397" s="379">
        <v>8</v>
      </c>
      <c r="N397" s="399">
        <v>0.25</v>
      </c>
      <c r="O397" s="85">
        <v>0</v>
      </c>
      <c r="P397" s="379">
        <v>2</v>
      </c>
      <c r="Q397" s="399">
        <v>0</v>
      </c>
      <c r="R397" s="85">
        <v>0</v>
      </c>
      <c r="S397" s="379">
        <v>2</v>
      </c>
      <c r="T397" s="406">
        <v>0</v>
      </c>
      <c r="U397" s="85">
        <v>2</v>
      </c>
      <c r="V397" s="379">
        <v>2</v>
      </c>
      <c r="W397" s="391">
        <v>1</v>
      </c>
      <c r="X397" s="85">
        <v>0</v>
      </c>
      <c r="Y397" s="379">
        <v>2</v>
      </c>
      <c r="Z397" s="353">
        <v>0</v>
      </c>
    </row>
    <row r="398" spans="1:26" x14ac:dyDescent="0.45">
      <c r="A398" s="19" t="s">
        <v>1365</v>
      </c>
      <c r="B398" s="23" t="s">
        <v>975</v>
      </c>
      <c r="C398" s="17" t="s">
        <v>680</v>
      </c>
      <c r="D398" s="27">
        <v>56.1</v>
      </c>
      <c r="E398" s="371">
        <v>5</v>
      </c>
      <c r="F398" s="380">
        <v>0</v>
      </c>
      <c r="G398" s="380">
        <v>0</v>
      </c>
      <c r="H398" s="374">
        <v>0</v>
      </c>
      <c r="I398" s="27">
        <v>1</v>
      </c>
      <c r="J398" s="380">
        <v>5</v>
      </c>
      <c r="K398" s="400">
        <v>0.2</v>
      </c>
      <c r="L398" s="27">
        <v>1</v>
      </c>
      <c r="M398" s="380">
        <v>5</v>
      </c>
      <c r="N398" s="400">
        <v>0.2</v>
      </c>
      <c r="O398" s="27">
        <v>0</v>
      </c>
      <c r="P398" s="380">
        <v>0</v>
      </c>
      <c r="Q398" s="400" t="s">
        <v>1367</v>
      </c>
      <c r="R398" s="27">
        <v>0</v>
      </c>
      <c r="S398" s="380">
        <v>0</v>
      </c>
      <c r="T398" s="407" t="s">
        <v>1367</v>
      </c>
      <c r="U398" s="27">
        <v>0</v>
      </c>
      <c r="V398" s="380">
        <v>0</v>
      </c>
      <c r="W398" s="392" t="s">
        <v>1367</v>
      </c>
      <c r="X398" s="27">
        <v>0</v>
      </c>
      <c r="Y398" s="380">
        <v>0</v>
      </c>
      <c r="Z398" s="345" t="s">
        <v>1367</v>
      </c>
    </row>
    <row r="399" spans="1:26" x14ac:dyDescent="0.45">
      <c r="A399" s="19" t="s">
        <v>1365</v>
      </c>
      <c r="B399" s="23" t="s">
        <v>976</v>
      </c>
      <c r="C399" s="17" t="s">
        <v>682</v>
      </c>
      <c r="D399" s="27">
        <v>16.100000000000001</v>
      </c>
      <c r="E399" s="371">
        <v>2</v>
      </c>
      <c r="F399" s="380">
        <v>0</v>
      </c>
      <c r="G399" s="380">
        <v>0</v>
      </c>
      <c r="H399" s="374">
        <v>0</v>
      </c>
      <c r="I399" s="27">
        <v>0</v>
      </c>
      <c r="J399" s="380">
        <v>2</v>
      </c>
      <c r="K399" s="400">
        <v>0</v>
      </c>
      <c r="L399" s="27">
        <v>0</v>
      </c>
      <c r="M399" s="380">
        <v>2</v>
      </c>
      <c r="N399" s="400">
        <v>0</v>
      </c>
      <c r="O399" s="27">
        <v>0</v>
      </c>
      <c r="P399" s="380">
        <v>0</v>
      </c>
      <c r="Q399" s="400" t="s">
        <v>1367</v>
      </c>
      <c r="R399" s="27">
        <v>0</v>
      </c>
      <c r="S399" s="380">
        <v>0</v>
      </c>
      <c r="T399" s="407" t="s">
        <v>1367</v>
      </c>
      <c r="U399" s="27">
        <v>0</v>
      </c>
      <c r="V399" s="380">
        <v>0</v>
      </c>
      <c r="W399" s="392" t="s">
        <v>1367</v>
      </c>
      <c r="X399" s="27">
        <v>0</v>
      </c>
      <c r="Y399" s="380">
        <v>0</v>
      </c>
      <c r="Z399" s="345" t="s">
        <v>1367</v>
      </c>
    </row>
    <row r="400" spans="1:26" x14ac:dyDescent="0.45">
      <c r="A400" s="19" t="s">
        <v>1365</v>
      </c>
      <c r="B400" s="23" t="s">
        <v>977</v>
      </c>
      <c r="C400" s="17" t="s">
        <v>684</v>
      </c>
      <c r="D400" s="27">
        <v>9.1</v>
      </c>
      <c r="E400" s="371">
        <v>0</v>
      </c>
      <c r="F400" s="380">
        <v>0</v>
      </c>
      <c r="G400" s="380">
        <v>0</v>
      </c>
      <c r="H400" s="374">
        <v>0</v>
      </c>
      <c r="I400" s="27">
        <v>0</v>
      </c>
      <c r="J400" s="380">
        <v>0</v>
      </c>
      <c r="K400" s="400" t="s">
        <v>1367</v>
      </c>
      <c r="L400" s="27">
        <v>0</v>
      </c>
      <c r="M400" s="380">
        <v>0</v>
      </c>
      <c r="N400" s="400" t="s">
        <v>1367</v>
      </c>
      <c r="O400" s="27">
        <v>0</v>
      </c>
      <c r="P400" s="380">
        <v>0</v>
      </c>
      <c r="Q400" s="400" t="s">
        <v>1367</v>
      </c>
      <c r="R400" s="27">
        <v>0</v>
      </c>
      <c r="S400" s="380">
        <v>0</v>
      </c>
      <c r="T400" s="407" t="s">
        <v>1367</v>
      </c>
      <c r="U400" s="27">
        <v>0</v>
      </c>
      <c r="V400" s="380">
        <v>0</v>
      </c>
      <c r="W400" s="392" t="s">
        <v>1367</v>
      </c>
      <c r="X400" s="27">
        <v>0</v>
      </c>
      <c r="Y400" s="380">
        <v>0</v>
      </c>
      <c r="Z400" s="345" t="s">
        <v>1367</v>
      </c>
    </row>
    <row r="401" spans="1:26" x14ac:dyDescent="0.45">
      <c r="A401" s="19" t="s">
        <v>1365</v>
      </c>
      <c r="B401" s="23" t="s">
        <v>969</v>
      </c>
      <c r="C401" s="17" t="s">
        <v>668</v>
      </c>
      <c r="D401" s="27">
        <v>14.65</v>
      </c>
      <c r="E401" s="371">
        <v>0</v>
      </c>
      <c r="F401" s="380">
        <v>0</v>
      </c>
      <c r="G401" s="380">
        <v>0</v>
      </c>
      <c r="H401" s="374">
        <v>0</v>
      </c>
      <c r="I401" s="27">
        <v>0</v>
      </c>
      <c r="J401" s="380">
        <v>0</v>
      </c>
      <c r="K401" s="400" t="s">
        <v>1367</v>
      </c>
      <c r="L401" s="27">
        <v>0</v>
      </c>
      <c r="M401" s="380">
        <v>0</v>
      </c>
      <c r="N401" s="400" t="s">
        <v>1367</v>
      </c>
      <c r="O401" s="27">
        <v>0</v>
      </c>
      <c r="P401" s="380">
        <v>0</v>
      </c>
      <c r="Q401" s="400" t="s">
        <v>1367</v>
      </c>
      <c r="R401" s="27">
        <v>0</v>
      </c>
      <c r="S401" s="380">
        <v>0</v>
      </c>
      <c r="T401" s="407" t="s">
        <v>1367</v>
      </c>
      <c r="U401" s="27">
        <v>0</v>
      </c>
      <c r="V401" s="380">
        <v>0</v>
      </c>
      <c r="W401" s="392" t="s">
        <v>1367</v>
      </c>
      <c r="X401" s="27">
        <v>0</v>
      </c>
      <c r="Y401" s="380">
        <v>0</v>
      </c>
      <c r="Z401" s="345" t="s">
        <v>1367</v>
      </c>
    </row>
    <row r="402" spans="1:26" x14ac:dyDescent="0.45">
      <c r="A402" s="19" t="s">
        <v>1365</v>
      </c>
      <c r="B402" s="23" t="s">
        <v>978</v>
      </c>
      <c r="C402" s="17" t="s">
        <v>686</v>
      </c>
      <c r="D402" s="27">
        <v>6.6000000000000005</v>
      </c>
      <c r="E402" s="371">
        <v>0</v>
      </c>
      <c r="F402" s="380">
        <v>0</v>
      </c>
      <c r="G402" s="380">
        <v>0</v>
      </c>
      <c r="H402" s="374">
        <v>0</v>
      </c>
      <c r="I402" s="27">
        <v>0</v>
      </c>
      <c r="J402" s="380">
        <v>0</v>
      </c>
      <c r="K402" s="400" t="s">
        <v>1367</v>
      </c>
      <c r="L402" s="27">
        <v>0</v>
      </c>
      <c r="M402" s="380">
        <v>0</v>
      </c>
      <c r="N402" s="400" t="s">
        <v>1367</v>
      </c>
      <c r="O402" s="27">
        <v>0</v>
      </c>
      <c r="P402" s="380">
        <v>0</v>
      </c>
      <c r="Q402" s="400" t="s">
        <v>1367</v>
      </c>
      <c r="R402" s="27">
        <v>0</v>
      </c>
      <c r="S402" s="380">
        <v>0</v>
      </c>
      <c r="T402" s="407" t="s">
        <v>1367</v>
      </c>
      <c r="U402" s="27">
        <v>0</v>
      </c>
      <c r="V402" s="380">
        <v>0</v>
      </c>
      <c r="W402" s="392" t="s">
        <v>1367</v>
      </c>
      <c r="X402" s="27">
        <v>0</v>
      </c>
      <c r="Y402" s="380">
        <v>0</v>
      </c>
      <c r="Z402" s="345" t="s">
        <v>1367</v>
      </c>
    </row>
    <row r="403" spans="1:26" x14ac:dyDescent="0.45">
      <c r="A403" s="19" t="s">
        <v>1365</v>
      </c>
      <c r="B403" s="23" t="s">
        <v>979</v>
      </c>
      <c r="C403" s="17" t="s">
        <v>688</v>
      </c>
      <c r="D403" s="27">
        <v>9.9500000000000011</v>
      </c>
      <c r="E403" s="371">
        <v>0</v>
      </c>
      <c r="F403" s="380">
        <v>0</v>
      </c>
      <c r="G403" s="380">
        <v>0</v>
      </c>
      <c r="H403" s="374">
        <v>0</v>
      </c>
      <c r="I403" s="27">
        <v>0</v>
      </c>
      <c r="J403" s="380">
        <v>0</v>
      </c>
      <c r="K403" s="400" t="s">
        <v>1367</v>
      </c>
      <c r="L403" s="27">
        <v>0</v>
      </c>
      <c r="M403" s="380">
        <v>0</v>
      </c>
      <c r="N403" s="400" t="s">
        <v>1367</v>
      </c>
      <c r="O403" s="27">
        <v>0</v>
      </c>
      <c r="P403" s="380">
        <v>0</v>
      </c>
      <c r="Q403" s="400" t="s">
        <v>1367</v>
      </c>
      <c r="R403" s="27">
        <v>0</v>
      </c>
      <c r="S403" s="380">
        <v>0</v>
      </c>
      <c r="T403" s="407" t="s">
        <v>1367</v>
      </c>
      <c r="U403" s="27">
        <v>0</v>
      </c>
      <c r="V403" s="380">
        <v>0</v>
      </c>
      <c r="W403" s="392" t="s">
        <v>1367</v>
      </c>
      <c r="X403" s="27">
        <v>0</v>
      </c>
      <c r="Y403" s="380">
        <v>0</v>
      </c>
      <c r="Z403" s="345" t="s">
        <v>1367</v>
      </c>
    </row>
    <row r="404" spans="1:26" x14ac:dyDescent="0.45">
      <c r="A404" s="19" t="s">
        <v>1365</v>
      </c>
      <c r="B404" s="23" t="s">
        <v>973</v>
      </c>
      <c r="C404" s="17" t="s">
        <v>677</v>
      </c>
      <c r="D404" s="27">
        <v>25.200000000000003</v>
      </c>
      <c r="E404" s="371">
        <v>1</v>
      </c>
      <c r="F404" s="380">
        <v>2</v>
      </c>
      <c r="G404" s="380">
        <v>2</v>
      </c>
      <c r="H404" s="374">
        <v>0</v>
      </c>
      <c r="I404" s="27">
        <v>0</v>
      </c>
      <c r="J404" s="380">
        <v>1</v>
      </c>
      <c r="K404" s="400">
        <v>0</v>
      </c>
      <c r="L404" s="27">
        <v>1</v>
      </c>
      <c r="M404" s="380">
        <v>1</v>
      </c>
      <c r="N404" s="400">
        <v>1</v>
      </c>
      <c r="O404" s="27">
        <v>0</v>
      </c>
      <c r="P404" s="380">
        <v>2</v>
      </c>
      <c r="Q404" s="400">
        <v>0</v>
      </c>
      <c r="R404" s="27">
        <v>0</v>
      </c>
      <c r="S404" s="380">
        <v>2</v>
      </c>
      <c r="T404" s="407">
        <v>0</v>
      </c>
      <c r="U404" s="27">
        <v>2</v>
      </c>
      <c r="V404" s="380">
        <v>2</v>
      </c>
      <c r="W404" s="392">
        <v>1</v>
      </c>
      <c r="X404" s="27">
        <v>0</v>
      </c>
      <c r="Y404" s="380">
        <v>2</v>
      </c>
      <c r="Z404" s="345">
        <v>0</v>
      </c>
    </row>
    <row r="405" spans="1:26" x14ac:dyDescent="0.45">
      <c r="A405" s="19" t="s">
        <v>1365</v>
      </c>
      <c r="B405" s="23" t="s">
        <v>980</v>
      </c>
      <c r="C405" s="17" t="s">
        <v>690</v>
      </c>
      <c r="D405" s="27">
        <v>15.15</v>
      </c>
      <c r="E405" s="371">
        <v>0</v>
      </c>
      <c r="F405" s="380">
        <v>0</v>
      </c>
      <c r="G405" s="380">
        <v>0</v>
      </c>
      <c r="H405" s="374">
        <v>0</v>
      </c>
      <c r="I405" s="27">
        <v>0</v>
      </c>
      <c r="J405" s="380">
        <v>0</v>
      </c>
      <c r="K405" s="400" t="s">
        <v>1367</v>
      </c>
      <c r="L405" s="27">
        <v>0</v>
      </c>
      <c r="M405" s="380">
        <v>0</v>
      </c>
      <c r="N405" s="400" t="s">
        <v>1367</v>
      </c>
      <c r="O405" s="27">
        <v>0</v>
      </c>
      <c r="P405" s="380">
        <v>0</v>
      </c>
      <c r="Q405" s="400" t="s">
        <v>1367</v>
      </c>
      <c r="R405" s="27">
        <v>0</v>
      </c>
      <c r="S405" s="380">
        <v>0</v>
      </c>
      <c r="T405" s="407" t="s">
        <v>1367</v>
      </c>
      <c r="U405" s="27">
        <v>0</v>
      </c>
      <c r="V405" s="380">
        <v>0</v>
      </c>
      <c r="W405" s="392" t="s">
        <v>1367</v>
      </c>
      <c r="X405" s="27">
        <v>0</v>
      </c>
      <c r="Y405" s="380">
        <v>0</v>
      </c>
      <c r="Z405" s="345" t="s">
        <v>1367</v>
      </c>
    </row>
    <row r="406" spans="1:26" x14ac:dyDescent="0.45">
      <c r="A406" s="19" t="s">
        <v>1365</v>
      </c>
      <c r="B406" s="23" t="s">
        <v>981</v>
      </c>
      <c r="C406" s="17" t="s">
        <v>692</v>
      </c>
      <c r="D406" s="27">
        <v>16.45</v>
      </c>
      <c r="E406" s="371">
        <v>0</v>
      </c>
      <c r="F406" s="380">
        <v>0</v>
      </c>
      <c r="G406" s="380">
        <v>0</v>
      </c>
      <c r="H406" s="374">
        <v>0</v>
      </c>
      <c r="I406" s="27">
        <v>0</v>
      </c>
      <c r="J406" s="380">
        <v>0</v>
      </c>
      <c r="K406" s="400" t="s">
        <v>1367</v>
      </c>
      <c r="L406" s="27">
        <v>0</v>
      </c>
      <c r="M406" s="380">
        <v>0</v>
      </c>
      <c r="N406" s="400" t="s">
        <v>1367</v>
      </c>
      <c r="O406" s="27">
        <v>0</v>
      </c>
      <c r="P406" s="380">
        <v>0</v>
      </c>
      <c r="Q406" s="400" t="s">
        <v>1367</v>
      </c>
      <c r="R406" s="27">
        <v>0</v>
      </c>
      <c r="S406" s="380">
        <v>0</v>
      </c>
      <c r="T406" s="407" t="s">
        <v>1367</v>
      </c>
      <c r="U406" s="27">
        <v>0</v>
      </c>
      <c r="V406" s="380">
        <v>0</v>
      </c>
      <c r="W406" s="392" t="s">
        <v>1367</v>
      </c>
      <c r="X406" s="27">
        <v>0</v>
      </c>
      <c r="Y406" s="380">
        <v>0</v>
      </c>
      <c r="Z406" s="345" t="s">
        <v>1367</v>
      </c>
    </row>
    <row r="407" spans="1:26" ht="6.75" customHeight="1" x14ac:dyDescent="0.45">
      <c r="A407" s="19" t="s">
        <v>1170</v>
      </c>
      <c r="B407" s="50"/>
      <c r="C407" s="49"/>
      <c r="D407" s="324"/>
      <c r="E407" s="324"/>
      <c r="F407" s="324"/>
      <c r="G407" s="324"/>
      <c r="H407" s="324"/>
      <c r="I407" s="324"/>
      <c r="J407" s="324"/>
      <c r="K407" s="397"/>
      <c r="L407" s="324"/>
      <c r="M407" s="324"/>
      <c r="N407" s="397"/>
      <c r="O407" s="324"/>
      <c r="P407" s="324"/>
      <c r="Q407" s="397"/>
      <c r="R407" s="324"/>
      <c r="S407" s="324"/>
      <c r="T407" s="397"/>
      <c r="U407" s="324"/>
      <c r="V407" s="324"/>
      <c r="W407" s="389"/>
      <c r="X407" s="324"/>
      <c r="Y407" s="324"/>
      <c r="Z407" s="397"/>
    </row>
    <row r="408" spans="1:26" ht="14.65" thickBot="1" x14ac:dyDescent="0.5">
      <c r="A408" s="20" t="s">
        <v>982</v>
      </c>
      <c r="B408" s="47" t="s">
        <v>983</v>
      </c>
      <c r="C408" s="48"/>
      <c r="D408" s="86">
        <v>8842.8000000000011</v>
      </c>
      <c r="E408" s="381">
        <v>293</v>
      </c>
      <c r="F408" s="382">
        <v>276</v>
      </c>
      <c r="G408" s="382">
        <v>391</v>
      </c>
      <c r="H408" s="394">
        <v>422</v>
      </c>
      <c r="I408" s="86">
        <v>11</v>
      </c>
      <c r="J408" s="382">
        <v>293</v>
      </c>
      <c r="K408" s="401">
        <v>3.7499999999999999E-2</v>
      </c>
      <c r="L408" s="86">
        <v>25</v>
      </c>
      <c r="M408" s="382">
        <v>293</v>
      </c>
      <c r="N408" s="401">
        <v>8.5300000000000001E-2</v>
      </c>
      <c r="O408" s="86">
        <v>10</v>
      </c>
      <c r="P408" s="382">
        <v>646</v>
      </c>
      <c r="Q408" s="401">
        <v>1.55E-2</v>
      </c>
      <c r="R408" s="86">
        <v>26</v>
      </c>
      <c r="S408" s="382">
        <v>646</v>
      </c>
      <c r="T408" s="408">
        <v>4.02E-2</v>
      </c>
      <c r="U408" s="86">
        <v>15</v>
      </c>
      <c r="V408" s="382">
        <v>401</v>
      </c>
      <c r="W408" s="393">
        <v>3.7400000000000003E-2</v>
      </c>
      <c r="X408" s="86">
        <v>14</v>
      </c>
      <c r="Y408" s="382">
        <v>401</v>
      </c>
      <c r="Z408" s="475">
        <v>3.49E-2</v>
      </c>
    </row>
  </sheetData>
  <mergeCells count="13">
    <mergeCell ref="U7:V7"/>
    <mergeCell ref="X5:Z5"/>
    <mergeCell ref="X7:Y7"/>
    <mergeCell ref="I5:K5"/>
    <mergeCell ref="L5:N5"/>
    <mergeCell ref="O5:Q5"/>
    <mergeCell ref="R5:T5"/>
    <mergeCell ref="U5:W5"/>
    <mergeCell ref="B7:C7"/>
    <mergeCell ref="I7:J7"/>
    <mergeCell ref="L7:M7"/>
    <mergeCell ref="O7:P7"/>
    <mergeCell ref="R7:S7"/>
  </mergeCells>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e 1 5 e 8 7 a - 0 d 8 8 - 4 1 b a - a 6 0 7 - 0 6 e d 2 c 2 0 4 b 9 3 "   x m l n s = " h t t p : / / s c h e m a s . m i c r o s o f t . c o m / D a t a M a s h u p " > A A A A A B w E A A B Q S w M E F A A C A A g A Q I T v W G L P z 9 + o A A A A + A A A A B I A H A B D b 2 5 m a W c v U G F j a 2 F n Z S 5 4 b W w g o h g A K K A U A A A A A A A A A A A A A A A A A A A A A A A A A A A A h Y + 9 C s I w G E V f p W R v / t S i 5 W s K O r h Y E A R x L T G 2 w T a V J j V 9 N w c f y V e w o F U 3 x 3 s 4 w 7 m P 2 x 3 S v q 6 C q 2 q t b k y C G K Y o U E Y 2 R 2 2 K B H X u F M 5 R K m C b y 3 N e q G C Q j Y 1 7 e 0 x Q 6 d w l J s R 7 j / 0 E N 2 1 B O K W M H L L N T p a q z t F H 1 v / l U B v r c i M V E r B / x Q i O I 4 Z n b M H x N G J A R g y Z N l + F D 8 W Y A v m B s O o q 1 7 V K K B O u l 0 D G C e T 9 Q j w B U E s D B B Q A A g A I A E C E 7 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A h O 9 Y O J T e 4 x I B A A A Z B g A A E w A c A E Z v c m 1 1 b G F z L 1 N l Y 3 R p b 2 4 x L m 0 g o h g A K K A U A A A A A A A A A A A A A A A A A A A A A A A A A A A A 1 Z H B a 4 M w F M b v g v 9 D y G m D d r C y n Y q H V g c T W t u Z w x h S w l M f U 6 a G J e l K K f v f l 1 a 3 Q V n B i R d z S U j e + 7 0 v 3 6 c w 0 b m o C K v 3 2 6 l t 2 Z b K Q G J K P n Z 8 K S q d F X s v h x g 1 K g 9 U F g u Q K V 9 L M A 0 J E o c U q G 2 L m M X E V p 5 u 2 H t x 4 4 G G G B S q K x o 8 L 8 b s a T F e h / 5 y F r 6 4 s / C B X o / q n u C R c f P O V y t z + B 7 D J 3 e T + y P n B D x E A Z T o 0 M u l d P M Z H e d t G m g a C 9 5 S / G X o I W J J h i U 4 1 O D o y N d Y O r Q N 9 U e N b e X V / w S 1 d z 8 v Q e 5 d U x i g 3 g n 5 N t A c / v h G r 4 m c 8 z t l c w 5 p m 9 J c S L F 9 z Q Y Z z a / 2 H v N o o B 1 C a D r b O u + 7 8 0 G 6 X u v u 0 X E D 7 O C 2 6 Z p + A V B L A Q I t A B Q A A g A I A E C E 7 1 h i z 8 / f q A A A A P g A A A A S A A A A A A A A A A A A A A A A A A A A A A B D b 2 5 m a W c v U G F j a 2 F n Z S 5 4 b W x Q S w E C L Q A U A A I A C A B A h O 9 Y D 8 r p q 6 Q A A A D p A A A A E w A A A A A A A A A A A A A A A A D 0 A A A A W 0 N v b n R l b n R f V H l w Z X N d L n h t b F B L A Q I t A B Q A A g A I A E C E 7 1 g 4 l N 7 j E g E A A B k G A A A T A A A A A A A A A A A A A A A A A O U B A A B G b 3 J t d W x h c y 9 T Z W N 0 a W 9 u M S 5 t U E s F B g A A A A A D A A M A w g A A A E Q 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G i B g A A A A A A X 6 I G 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Z 3 X 0 1 v b n R o b H l E a W F i Z X R l c 0 R h c 2 h i b 2 F y Z F 9 Q c m F j d G 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3 Z 3 X 0 1 v b n R o b H l E a W F i Z X R l c 0 R h c 2 h i b 2 F y Z F 9 Q c m F j d G l j Z S 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x h c 3 R V c G R h d G V k I i B W Y W x 1 Z T 0 i Z D I w M j Q t M D c t M T V U M T U 6 M z Q 6 M D E u M T M y N j I 5 M 1 o i I C 8 + P E V u d H J 5 I F R 5 c G U 9 I k Z p b G x D b 2 x 1 b W 5 U e X B l c y I g V m F s d W U 9 I n N C Z 1 l H Q m d J Q 0 J R S U N C U U l D Q W d V R k J R S U N B Z 1 V G Q l F J Q 0 F n V U Z C U U l D Q W d V R k J R S U N B Z 1 V G Q l F J Q 0 F n V U Z C U U l D Q W d V R k J R S U N B Z 1 V G Q l F J Q 0 F n V U Z C U U l D Q W d V R k J R S U Z B Z 1 V D Q W d J R k J R V U N C U U l G Q W d J Q 0 J R V U Z B Z 0 l D Q l F V R k F n V U N C U U l D Q W d V R k J R S U N B Z 1 V G Q l F J Q 0 F n S U Z C U V V D Q W d J R k J R V U N C U V V G Q W d V R k J R S U Z B Z 1 V D Q W d V R k J R S U Z C U V V D Q W d V Q 0 F n V U N C U U l D Q W d J U E R 3 V U N B Z 0 l G Q l F V Q 0 F n S U Z C U V V D Q W d J R k J R V U N B Z 0 l G Q l F V Q 0 F n S U Z C U V V D Q W d J R k J R V U N B Z 0 l G Q l F V Q 0 F n S U Z C U V V D Q W d J R k J R V U N C U V V D Q l F V Q 0 F n V U N B Z 0 l D Q l F V Q 0 F n V U Z B Z 0 l G Q W d J Q 0 F n S U N C U U l G Q W d J R k F n V U N B Z 1 V D Q l F J Q 0 F n V U N B Z 1 V D Q l F J R k F n S U Z B Z 0 l G Q W d V Q 0 J R W U d C Z z 0 9 I i A v P j x F b n R y e S B U e X B l P S J G a W x s Q 2 9 s d W 1 u T m F t Z X M i I F Z h b H V l P S J z W y Z x d W 9 0 O 0 J v c m 9 1 Z 2 g m c X V v d D s s J n F 1 b 3 Q 7 U H J p b W F y e U N h c m V O Z X R 3 b 3 J r c y Z x d W 9 0 O y w m c X V v d D t Q c m F j d G l j Z U 5 h b W U m c X V v d D s s J n F 1 b 3 Q 7 U H J h Y 3 R p Y 2 V D b 2 R l J n F 1 b 3 Q 7 L C Z x d W 9 0 O 0 R p Y W J l d G V z U m V n a X N 0 Z X I m c X V v d D s s J n F 1 b 3 Q 7 R G l h Y m V 0 Z X N G c m F p b H R 5 J n F 1 b 3 Q 7 L C Z x d W 9 0 O y U g R G l h Y m V 0 Z X N G c m F p b H R 5 J n F 1 b 3 Q 7 L C Z x d W 9 0 O 0 R p Y W J l d G V z R n J h a W x 0 e V 9 B c H I y N C Z x d W 9 0 O y w m c X V v d D t E a W F i Z X R l c 1 J l Z 2 l z d G V y X 0 F w c j I 0 J n F 1 b 3 Q 7 L C Z x d W 9 0 O y U g R G l h Y m V 0 Z X N G c m F p b G l 0 e V 9 B c H I y N C Z x d W 9 0 O y w m c X V v d D t E a W F i Z X R l c 1 8 5 S 2 V 5 Q 2 F y Z V B y b 2 N l c 3 N f Q k 1 J X 0 F j a G l l d m V f N T A l J n F 1 b 3 Q 7 L C Z x d W 9 0 O 0 R p Y W J l d G V z X z l L Z X l D Y X J l U H J v Y 2 V z c 1 9 C T U l f Q W N o a W V 2 Z S Z x d W 9 0 O y w m c X V v d D t E a W F i Z X R l c 1 8 5 S 2 V 5 Q 2 F y Z V B y b 2 N l c 3 N f Q k 1 J J n F 1 b 3 Q 7 L C Z x d W 9 0 O y U g R G l h Y m V 0 Z X N f O U t l e U N h c m V Q c m 9 j Z X N z X 0 J N S V 9 B Y 2 h p Z X Z l X z U w J S Z x d W 9 0 O y w m c X V v d D s l I E R p Y W J l d G V z X z l L Z X l D Y X J l U H J v Y 2 V z c 1 9 C T U l f Q W N o a W V 2 Z S Z x d W 9 0 O y w m c X V v d D s l I E R p Y W J l d G V z X z l L Z X l D Y X J l U H J v Y 2 V z c 1 9 C T U k m c X V v d D s s J n F 1 b 3 Q 7 R G l h Y m V 0 Z X N f O U t l e U N h c m V Q c m 9 j Z X N z X 0 h i Q T F j X 0 F j a G l l d m V f N T A l J n F 1 b 3 Q 7 L C Z x d W 9 0 O 0 R p Y W J l d G V z X z l L Z X l D Y X J l U H J v Y 2 V z c 1 9 I Y k E x Y 1 9 B Y 2 h p Z X Z l J n F 1 b 3 Q 7 L C Z x d W 9 0 O 0 R p Y W J l d G V z X z l L Z X l D Y X J l U H J v Y 2 V z c 1 9 I Y k E x Y y Z x d W 9 0 O y w m c X V v d D s l I E R p Y W J l d G V z X z l L Z X l D Y X J l U H J v Y 2 V z c 1 9 I Y k E x Y 1 9 B Y 2 h p Z X Z l X z U w J S Z x d W 9 0 O y w m c X V v d D s l I E R p Y W J l d G V z X z l L Z X l D Y X J l U H J v Y 2 V z c 1 9 I Y k E x Y 1 9 B Y 2 h p Z X Z l J n F 1 b 3 Q 7 L C Z x d W 9 0 O y U g R G l h Y m V 0 Z X N f O U t l e U N h c m V Q c m 9 j Z X N z X 0 h i Q T F j J n F 1 b 3 Q 7 L C Z x d W 9 0 O 0 R p Y W J l d G V z X z l L Z X l D Y X J l U H J v Y 2 V z c 1 9 C b G 9 v Z F B y Z X N z d X J l X 0 F j a G l l d m V f N T A l J n F 1 b 3 Q 7 L C Z x d W 9 0 O 0 R p Y W J l d G V z X z l L Z X l D Y X J l U H J v Y 2 V z c 1 9 C b G 9 v Z F B y Z X N z d X J l X 0 F j a G l l d m U m c X V v d D s s J n F 1 b 3 Q 7 R G l h Y m V 0 Z X N f O U t l e U N h c m V Q c m 9 j Z X N z X 0 J s b 2 9 k U H J l c 3 N 1 c m U m c X V v d D s s J n F 1 b 3 Q 7 J S B E a W F i Z X R l c 1 8 5 S 2 V 5 Q 2 F y Z V B y b 2 N l c 3 N f Q m x v b 2 R Q c m V z c 3 V y Z V 9 B Y 2 h p Z X Z l X z U w J S Z x d W 9 0 O y w m c X V v d D s l I E R p Y W J l d G V z X z l L Z X l D Y X J l U H J v Y 2 V z c 1 9 C b G 9 v Z F B y Z X N z d X J l X 0 F j a G l l d m U m c X V v d D s s J n F 1 b 3 Q 7 J S B E a W F i Z X R l c 1 8 5 S 2 V 5 Q 2 F y Z V B y b 2 N l c 3 N f Q m x v b 2 R Q c m V z c 3 V y Z S Z x d W 9 0 O y w m c X V v d D t E a W F i Z X R l c 1 8 5 S 2 V 5 Q 2 F y Z V B y b 2 N l c 3 N f T G l w a W R z X 0 F j a G l l d m V f N T A l J n F 1 b 3 Q 7 L C Z x d W 9 0 O 0 R p Y W J l d G V z X z l L Z X l D Y X J l U H J v Y 2 V z c 1 9 M a X B p Z H N f Q W N o a W V 2 Z S Z x d W 9 0 O y w m c X V v d D t E a W F i Z X R l c 1 8 5 S 2 V 5 Q 2 F y Z V B y b 2 N l c 3 N f T G l w a W R z J n F 1 b 3 Q 7 L C Z x d W 9 0 O y U g R G l h Y m V 0 Z X N f O U t l e U N h c m V Q c m 9 j Z X N z X 0 x p c G l k c 1 9 B Y 2 h p Z X Z l X z U w J S Z x d W 9 0 O y w m c X V v d D s l I E R p Y W J l d G V z X z l L Z X l D Y X J l U H J v Y 2 V z c 1 9 M a X B p Z H N f Q W N o a W V 2 Z S Z x d W 9 0 O y w m c X V v d D s l I E R p Y W J l d G V z X z l L Z X l D Y X J l U H J v Y 2 V z c 1 9 M a X B p Z H M m c X V v d D s s J n F 1 b 3 Q 7 R G l h Y m V 0 Z X N f O U t l e U N h c m V Q c m 9 j Z X N z X 1 V y a W 5 l Q U N S X 0 F j a G l l d m V f N T A l J n F 1 b 3 Q 7 L C Z x d W 9 0 O 0 R p Y W J l d G V z X z l L Z X l D Y X J l U H J v Y 2 V z c 1 9 V c m l u Z U F D U l 9 B Y 2 h p Z X Z l J n F 1 b 3 Q 7 L C Z x d W 9 0 O 0 R p Y W J l d G V z X z l L Z X l D Y X J l U H J v Y 2 V z c 1 9 V c m l u Z U F D U i Z x d W 9 0 O y w m c X V v d D s l I E R p Y W J l d G V z X z l L Z X l D Y X J l U H J v Y 2 V z c 1 9 V c m l u Z U F D U l 9 B Y 2 h p Z X Z l X z U w J S Z x d W 9 0 O y w m c X V v d D s l I E R p Y W J l d G V z X z l L Z X l D Y X J l U H J v Y 2 V z c 1 9 V c m l u Z U F D U l 9 B Y 2 h p Z X Z l J n F 1 b 3 Q 7 L C Z x d W 9 0 O y U g R G l h Y m V 0 Z X N f O U t l e U N h c m V Q c m 9 j Z X N z X 1 V y a W 5 l Q U N S J n F 1 b 3 Q 7 L C Z x d W 9 0 O 0 R p Y W J l d G V z X z l L Z X l D Y X J l U H J v Y 2 V z c 1 9 l R 0 Z S X 0 F j a G l l d m V f N T A l J n F 1 b 3 Q 7 L C Z x d W 9 0 O 0 R p Y W J l d G V z X z l L Z X l D Y X J l U H J v Y 2 V z c 1 9 l R 0 Z S X 0 F j a G l l d m U m c X V v d D s s J n F 1 b 3 Q 7 R G l h Y m V 0 Z X N f O U t l e U N h c m V Q c m 9 j Z X N z X 2 V H R l I m c X V v d D s s J n F 1 b 3 Q 7 J S B E a W F i Z X R l c 1 8 5 S 2 V 5 Q 2 F y Z V B y b 2 N l c 3 N f Z U d G U l 9 B Y 2 h p Z X Z l X z U w J S Z x d W 9 0 O y w m c X V v d D s l I E R p Y W J l d G V z X z l L Z X l D Y X J l U H J v Y 2 V z c 1 9 l R 0 Z S X 0 F j a G l l d m U m c X V v d D s s J n F 1 b 3 Q 7 J S B E a W F i Z X R l c 1 8 5 S 2 V 5 Q 2 F y Z V B y b 2 N l c 3 N f Z U d G U i Z x d W 9 0 O y w m c X V v d D t E a W F i Z X R l c 1 8 5 S 2 V 5 Q 2 F y Z V B y b 2 N l c 3 N f U m V 0 a W 5 h b F N j c m V l b m l u Z 1 9 B Y 2 h p Z X Z l X z U w J S Z x d W 9 0 O y w m c X V v d D t E a W F i Z X R l c 1 8 5 S 2 V 5 Q 2 F y Z V B y b 2 N l c 3 N f U m V 0 a W 5 h b F N j c m V l b m l u Z 1 9 B Y 2 h p Z X Z l J n F 1 b 3 Q 7 L C Z x d W 9 0 O 0 R p Y W J l d G V z X z l L Z X l D Y X J l U H J v Y 2 V z c 1 9 S Z X R p b m F s U 2 N y Z W V u a W 5 n J n F 1 b 3 Q 7 L C Z x d W 9 0 O y U g R G l h Y m V 0 Z X N f O U t l e U N h c m V Q c m 9 j Z X N z X 1 J l d G l u Y W x T Y 3 J l Z W 5 p b m d f Q W N o a W V 2 Z V 8 1 M C U m c X V v d D s s J n F 1 b 3 Q 7 J S B E a W F i Z X R l c 1 8 5 S 2 V 5 Q 2 F y Z V B y b 2 N l c 3 N f U m V 0 a W 5 h b F N j c m V l b m l u Z 1 9 B Y 2 h p Z X Z l J n F 1 b 3 Q 7 L C Z x d W 9 0 O y U g R G l h Y m V 0 Z X N f O U t l e U N h c m V Q c m 9 j Z X N z X 1 J l d G l u Y W x T Y 3 J l Z W 5 p b m c m c X V v d D s s J n F 1 b 3 Q 7 R G l h Y m V 0 Z X N f O U t l e U N h c m V Q c m 9 j Z X N z X 0 Z v b 3 R S a X N r X 0 F j a G l l d m V f N T A l J n F 1 b 3 Q 7 L C Z x d W 9 0 O 0 R p Y W J l d G V z X z l L Z X l D Y X J l U H J v Y 2 V z c 1 9 G b 2 9 0 U m l z a 1 9 B Y 2 h p Z X Z l J n F 1 b 3 Q 7 L C Z x d W 9 0 O 0 R p Y W J l d G V z X z l L Z X l D Y X J l U H J v Y 2 V z c 1 9 G b 2 9 0 U m l z a y Z x d W 9 0 O y w m c X V v d D s l I E R p Y W J l d G V z X z l L Z X l D Y X J l U H J v Y 2 V z c 1 9 G b 2 9 0 U m l z a 1 9 B Y 2 h p Z X Z l X z U w J S Z x d W 9 0 O y w m c X V v d D s l I E R p Y W J l d G V z X z l L Z X l D Y X J l U H J v Y 2 V z c 1 9 G b 2 9 0 U m l z a 1 9 B Y 2 h p Z X Z l J n F 1 b 3 Q 7 L C Z x d W 9 0 O y U g R G l h Y m V 0 Z X N f O U t l e U N h c m V Q c m 9 j Z X N z X 0 Z v b 3 R S a X N r J n F 1 b 3 Q 7 L C Z x d W 9 0 O 0 R p Y W J l d G V z X z l L Z X l D Y X J l U H J v Y 2 V z c 1 9 T b W 9 r a W 5 n U 3 R h d H V z X 0 F j a G l l d m V f N T A l J n F 1 b 3 Q 7 L C Z x d W 9 0 O 0 R p Y W J l d G V z X z l L Z X l D Y X J l U H J v Y 2 V z c 1 9 T b W 9 r a W 5 n U 3 R h d H V z X 0 F j a G l l d m U m c X V v d D s s J n F 1 b 3 Q 7 R G l h Y m V 0 Z X N f O U t l e U N h c m V Q c m 9 j Z X N z X 1 N t b 2 t p b m d T d G F 0 d X M m c X V v d D s s J n F 1 b 3 Q 7 J S B E a W F i Z X R l c 1 8 5 S 2 V 5 Q 2 F y Z V B y b 2 N l c 3 N f U 2 1 v a 2 l u Z 1 N 0 Y X R 1 c 1 9 B Y 2 h p Z X Z l X z U w J S Z x d W 9 0 O y w m c X V v d D s l I E R p Y W J l d G V z X z l L Z X l D Y X J l U H J v Y 2 V z c 1 9 T b W 9 r a W 5 n U 3 R h d H V z X 0 F j a G l l d m U m c X V v d D s s J n F 1 b 3 Q 7 J S B E a W F i Z X R l c 1 8 5 S 2 V 5 Q 2 F y Z V B y b 2 N l c 3 N f U 2 1 v a 2 l u Z 1 N 0 Y X R 1 c y Z x d W 9 0 O y w m c X V v d D t E a W F i Z X R l c 1 8 5 S 2 V 5 Q 2 F y Z V B y b 2 N l c 3 N f Q W N o a W V 2 Z V 8 1 M C U m c X V v d D s s J n F 1 b 3 Q 7 R G l h Y m V 0 Z X N f O U t l e U N h c m V Q c m 9 j Z X N z X 0 F j a G l l d m U m c X V v d D s s J n F 1 b 3 Q 7 R G l h Y m V 0 Z X N f O U t l e U N h c m V Q c m 9 j Z X N z X 0 F j a G l l d m V k J n F 1 b 3 Q 7 L C Z x d W 9 0 O y U g R G l h Y m V 0 Z X N f O U t l e U N h c m V Q c m 9 j Z X N z X 0 F j a G l l d m V f N T A l J n F 1 b 3 Q 7 L C Z x d W 9 0 O y U g R G l h Y m V 0 Z X N f O U t l e U N h c m V Q c m 9 j Z X N z X 0 F j a G l l d m U m c X V v d D s s J n F 1 b 3 Q 7 J S B E a W F i Z X R l c 1 8 5 S 2 V 5 Q 2 F y Z V B y b 2 N l c 3 N f Q W N o a W V 2 Z W Q m c X V v d D s s J n F 1 b 3 Q 7 R G l h Y m V 0 Z X N f M 1 R U X 0 h i Q T F j I F x 1 M D A z Y z 0 g N T h f T m 9 G c m F p b H R 5 J n F 1 b 3 Q 7 L C Z x d W 9 0 O y U g R G l h Y m V 0 Z X N f M 1 R U X 0 h i Q T F j I F x 1 M D A z Y z 0 g N T h f T m 9 G c m F p b H R 5 J n F 1 b 3 Q 7 L C Z x d W 9 0 O 0 R p Y W J l d G V z X z N U V F 9 I Y k E x Y y B c d T A w M 2 M 9 I D c 1 X 0 Z y Y W l s d H k m c X V v d D s s J n F 1 b 3 Q 7 J S B E a W F i Z X R l c 1 8 z V F R f S G J B M W M g X H U w M D N j P S A 3 N V 9 G c m F p b H R 5 J n F 1 b 3 Q 7 L C Z x d W 9 0 O 0 R p Y W J l d G V z X z N U V F 9 I Y k E x Y y B c d T A w M 2 M 9 I D U 4 I G 9 y I D c 1 X 0 F j a G l l d m V f N T A l J n F 1 b 3 Q 7 L C Z x d W 9 0 O 0 R p Y W J l d G V z X z N U V F 9 I Y k E x Y y B c d T A w M 2 M 9 I D U 4 I G 9 y I D c 1 X 0 F j a G l l d m U m c X V v d D s s J n F 1 b 3 Q 7 R G l h Y m V 0 Z X N f M 1 R U X 0 h i Q T F j I F x 1 M D A z Y z 0 g N T g g b 3 I g N z U m c X V v d D s s J n F 1 b 3 Q 7 J S B E a W F i Z X R l c 1 8 z V F R f S G J B M W M g X H U w M D N j P S A 1 O C B v c i A 3 N V 9 B Y 2 h p Z X Z l X z U w J S Z x d W 9 0 O y w m c X V v d D s l I E R p Y W J l d G V z X z N U V F 9 I Y k E x Y y B c d T A w M 2 M 9 I D U 4 I G 9 y I D c 1 X 0 F j a G l l d m U m c X V v d D s s J n F 1 b 3 Q 7 J S B E a W F i Z X R l c 1 8 z V F R f S G J B M W M g X H U w M D N j P S A 1 O C B v c i A 3 N S Z x d W 9 0 O y w m c X V v d D t E a W F i Z X R l c 1 8 z V F R f Q m x v b 2 R Q c m V z c 3 V y Z S B c d T A w M 2 M 9 I D E 0 M C 8 4 M F 9 O b 0 Z y Y W l s d H k m c X V v d D s s J n F 1 b 3 Q 7 J S B E a W F i Z X R l c 1 8 z V F R f Q m x v b 2 R Q c m V z c 3 V y Z S B c d T A w M 2 M 9 I D E 0 M C 8 4 M F 9 O b 0 Z y Y W l s d H k m c X V v d D s s J n F 1 b 3 Q 7 R G l h Y m V 0 Z X N f M 1 R U X 0 J s b 2 9 k U H J l c 3 N 1 c m U g X H U w M D N j P S A x N T A v O T B f R n J h a W x 0 e S Z x d W 9 0 O y w m c X V v d D s l I E R p Y W J l d G V z X z N U V F 9 C b G 9 v Z F B y Z X N z d X J l I F x 1 M D A z Y z 0 g M T U w L z k w X 0 Z y Y W l s d H k m c X V v d D s s J n F 1 b 3 Q 7 R G l h Y m V 0 Z X N f M 1 R U X 0 J s b 2 9 k U H J l c 3 N 1 c m U g X H U w M D N j P S A x N D A v O D A g b 3 I g M T U w L z k w X 0 F j a G l l d m V f N T A l J n F 1 b 3 Q 7 L C Z x d W 9 0 O 0 R p Y W J l d G V z X z N U V F 9 C b G 9 v Z F B y Z X N z d X J l I F x 1 M D A z Y z 0 g M T Q w L z g w I G 9 y I D E 1 M C 8 5 M F 9 B Y 2 h p Z X Z l J n F 1 b 3 Q 7 L C Z x d W 9 0 O 0 R p Y W J l d G V z X z N U V F 9 C b G 9 v Z F B y Z X N z d X J l I F x 1 M D A z Y z 0 g M T Q w L z g w I G 9 y I D E 1 M C 8 5 M C Z x d W 9 0 O y w m c X V v d D s l I E R p Y W J l d G V z X z N U V F 9 C b G 9 v Z F B y Z X N z d X J l I F x 1 M D A z Y z 0 g M T Q w L z g w I G 9 y I D E 1 M C 8 5 M F 9 B Y 2 h p Z X Z l X z U w J S Z x d W 9 0 O y w m c X V v d D s l I E R p Y W J l d G V z X z N U V F 9 C b G 9 v Z F B y Z X N z d X J l I F x 1 M D A z Y z 0 g M T Q w L z g w I G 9 y I D E 1 M C 8 5 M F 9 B Y 2 h p Z X Z l J n F 1 b 3 Q 7 L C Z x d W 9 0 O y U g R G l h Y m V 0 Z X N f M 1 R U X 0 J s b 2 9 k U H J l c 3 N 1 c m U g X H U w M D N j P S A x N D A v O D A g b 3 I g M T U w L z k w J n F 1 b 3 Q 7 L C Z x d W 9 0 O 0 R p Y W J l d G V z X z N U V F 9 O b 2 5 I R E x D a G 9 s Z X N 0 Z X J v b C B c d T A w M 2 M 9 I D N f Q W N o a W V 2 Z V 8 1 M C U m c X V v d D s s J n F 1 b 3 Q 7 R G l h Y m V 0 Z X N f M 1 R U X 0 5 v b k h E T E N o b 2 x l c 3 R l c m 9 s I F x 1 M D A z Y z 0 g M 1 9 B Y 2 h p Z X Z l J n F 1 b 3 Q 7 L C Z x d W 9 0 O 0 R p Y W J l d G V z X z N U V F 9 O b 2 5 I R E x D a G 9 s Z X N 0 Z X J v b C B c d T A w M 2 M 9 I D M m c X V v d D s s J n F 1 b 3 Q 7 J S B E a W F i Z X R l c 1 8 z V F R f T m 9 u S E R M Q 2 h v b G V z d G V y b 2 w g X H U w M D N j P S A z X 0 F j a G l l d m V f N T A l J n F 1 b 3 Q 7 L C Z x d W 9 0 O y U g R G l h Y m V 0 Z X N f M 1 R U X 0 5 v b k h E T E N o b 2 x l c 3 R l c m 9 s I F x 1 M D A z Y z 0 g M 1 9 B Y 2 h p Z X Z l J n F 1 b 3 Q 7 L C Z x d W 9 0 O y U g R G l h Y m V 0 Z X N f M 1 R U X 0 5 v b k h E T E N o b 2 x l c 3 R l c m 9 s I F x 1 M D A z Y z 0 g M y Z x d W 9 0 O y w m c X V v d D t E a W F i Z X R l c 1 8 z V F R f Q W N o a W V 2 Z W R f T m 9 G c m F p b H R 5 J n F 1 b 3 Q 7 L C Z x d W 9 0 O y U g R G l h Y m V 0 Z X N f M 1 R U X 0 F j a G l l d m V k X 0 5 v R n J h a W x 0 e S Z x d W 9 0 O y w m c X V v d D t E a W F i Z X R l c 1 8 z V F R f Q W N o a W V 2 Z W R f R n J h a W x 0 e S Z x d W 9 0 O y w m c X V v d D s l I E R p Y W J l d G V z X z N U V F 9 B Y 2 h p Z X Z l Z F 9 G c m F p b H R 5 J n F 1 b 3 Q 7 L C Z x d W 9 0 O 0 R p Y W J l d G V z X z N U V F 9 B Y 2 h p Z X Z l X z U w J S Z x d W 9 0 O y w m c X V v d D t E a W F i Z X R l c 1 8 z V F R f Q W N o a W V 2 Z S Z x d W 9 0 O y w m c X V v d D t E a W F i Z X R l c 1 8 z V F R f Q W N o a W V 2 Z W Q m c X V v d D s s J n F 1 b 3 Q 7 J S B E a W F i Z X R l c 1 8 z V F R f Q W N o a W V 2 Z V 8 1 M C U m c X V v d D s s J n F 1 b 3 Q 7 J S B E a W F i Z X R l c 1 8 z V F R f Q W N o a W V 2 Z S Z x d W 9 0 O y w m c X V v d D s l I E R p Y W J l d G V z X z N U V F 9 B Y 2 h p Z X Z l Z C Z x d W 9 0 O y w m c X V v d D t E a W F i Z X R l c 1 9 N Z W 5 0 Y W x I Z W F s d G h T Y 3 J l Z W 5 p b m d f Q W N o a W V 2 Z V 8 1 M C U m c X V v d D s s J n F 1 b 3 Q 7 R G l h Y m V 0 Z X N f T W V u d G F s S G V h b H R o U 2 N y Z W V u a W 5 n X 0 F j a G l l d m U m c X V v d D s s J n F 1 b 3 Q 7 R G l h Y m V 0 Z X N f T W V u d G F s S G V h b H R o U 2 N y Z W V u a W 5 n J n F 1 b 3 Q 7 L C Z x d W 9 0 O y U g R G l h Y m V 0 Z X N f T W V u d G F s S G V h b H R o U 2 N y Z W V u a W 5 n X 0 F j a G l l d m V f N T A l J n F 1 b 3 Q 7 L C Z x d W 9 0 O y U g R G l h Y m V 0 Z X N f T W V u d G F s S G V h b H R o U 2 N y Z W V u a W 5 n X 0 F j a G l l d m U m c X V v d D s s J n F 1 b 3 Q 7 J S B E a W F i Z X R l c 1 9 N Z W 5 0 Y W x I Z W F s d G h T Y 3 J l Z W 5 p b m c m c X V v d D s s J n F 1 b 3 Q 7 R G l h Y m V 0 Z X N f R G l h Z 2 5 v c 2 V k T G F z d D Z Z Z W F y c y Z x d W 9 0 O y w m c X V v d D t E a W F i Z X R l c 1 9 E a W F n b m 9 z Z W R M Y X N 0 N l l l Y X J z X 0 h i Q T F j I F x 1 M D A z Y z 0 g N T N f Q W N o a W V 2 Z V 8 1 M C U m c X V v d D s s J n F 1 b 3 Q 7 R G l h Y m V 0 Z X N f R G l h Z 2 5 v c 2 V k T G F z d D Z Z Z W F y c 1 9 I Y k E x Y y B c d T A w M 2 M 9 I D U z X 0 F j a G l l d m U m c X V v d D s s J n F 1 b 3 Q 7 R G l h Y m V 0 Z X N f R G l h Z 2 5 v c 2 V k T G F z d D Z Z Z W F y c 1 9 I Y k E x Y y B c d T A w M 2 M 9 I D U z J n F 1 b 3 Q 7 L C Z x d W 9 0 O y U g R G l h Y m V 0 Z X N f R G l h Z 2 5 v c 2 V k T G F z d D Z Z Z W F y c 1 9 I Y k E x Y y B c d T A w M 2 M 9 I D U z X 0 F j a G l l d m V f N T A l J n F 1 b 3 Q 7 L C Z x d W 9 0 O y U g R G l h Y m V 0 Z X N f R G l h Z 2 5 v c 2 V k T G F z d D Z Z Z W F y c 1 9 I Y k E x Y y B c d T A w M 2 M 9 I D U z X 0 F j a G l l d m U m c X V v d D s s J n F 1 b 3 Q 7 J S B E a W F i Z X R l c 1 9 E a W F n b m 9 z Z W R M Y X N 0 N l l l Y X J z X 0 h i Q T F j I F x 1 M D A z Y z 0 g N T M m c X V v d D s s J n F 1 b 3 Q 7 R G l h Y m V 0 Z X N f Q 2 F y Z V B s Y W 5 f Q W N o a W V 2 Z V 8 1 M C U m c X V v d D s s J n F 1 b 3 Q 7 R G l h Y m V 0 Z X N f Q 2 F y Z V B s Y W 5 f Q W N o a W V 2 Z S Z x d W 9 0 O y w m c X V v d D t E a W F i Z X R l c 1 9 D Y X J l U G x h b i Z x d W 9 0 O y w m c X V v d D s l I E R p Y W J l d G V z X 0 N h c m V Q b G F u X 0 F j a G l l d m V f N T A l J n F 1 b 3 Q 7 L C Z x d W 9 0 O y U g R G l h Y m V 0 Z X N f Q 2 F y Z V B s Y W 5 f Q W N o a W V 2 Z S Z x d W 9 0 O y w m c X V v d D s l I E R p Y W J l d G V z X 0 N h c m V Q b G F u J n F 1 b 3 Q 7 L C Z x d W 9 0 O 0 R p Y W J l d G V z X z F z d F 9 H c m 9 1 c E N v b n N 1 b H R h d G l v b i Z x d W 9 0 O y w m c X V v d D s l I E R p Y W J l d G V z X z F z d F 9 H c m 9 1 c E N v b n N 1 b H R h d G l v b l 9 B Y 2 h p Z X Z l X z U w J S Z x d W 9 0 O y w m c X V v d D s l I E R p Y W J l d G V z X z F z d F 9 H c m 9 1 c E N v b n N 1 b H R h d G l v b l 9 B Y 2 h p Z X Z l J n F 1 b 3 Q 7 L C Z x d W 9 0 O y U g R G l h Y m V 0 Z X N f M X N 0 X 0 d y b 3 V w Q 2 9 u c 3 V s d G F 0 a W 9 u J n F 1 b 3 Q 7 L C Z x d W 9 0 O 0 R p Y W J l d G V z X z F z d F 9 H c m 9 1 c E N v b n N 1 b H R h d G l v b l 8 y N 2 0 m c X V v d D s s J n F 1 b 3 Q 7 J S B E a W F i Z X R l c 1 8 x c 3 R f R 3 J v d X B D b 2 5 z d W x 0 Y X R p b 2 5 f M j d t X 0 F j a G l l d m V f N T A l J n F 1 b 3 Q 7 L C Z x d W 9 0 O y U g R G l h Y m V 0 Z X N f M X N 0 X 0 d y b 3 V w Q 2 9 u c 3 V s d G F 0 a W 9 u X z I 3 b V 9 B Y 2 h p Z X Z l J n F 1 b 3 Q 7 L C Z x d W 9 0 O y U g R G l h Y m V 0 Z X N f M X N 0 X 0 d y b 3 V w Q 2 9 u c 3 V s d G F 0 a W 9 u X z I 3 b S Z x d W 9 0 O y w m c X V v d D t E a W F i Z X R l c 1 8 y b m R f R 3 J v d X B D b 2 5 z d W x 0 Y X R p b 2 4 m c X V v d D s s J n F 1 b 3 Q 7 J S B E a W F i Z X R l c 1 8 y b m R f R 3 J v d X B D b 2 5 z d W x 0 Y X R p b 2 4 m c X V v d D s s J n F 1 b 3 Q 7 R G l h Y m V 0 Z X N f M 3 J k X 0 d y b 3 V w Q 2 9 u c 3 V s d G F 0 a W 9 u J n F 1 b 3 Q 7 L C Z x d W 9 0 O y U g R G l h Y m V 0 Z X N f M 3 J k X 0 d y b 3 V w Q 2 9 u c 3 V s d G F 0 a W 9 u J n F 1 b 3 Q 7 L C Z x d W 9 0 O 0 R p Y W J l d G V z X 1 Q y R F J f U m V n a X N 0 Z X I m c X V v d D s s J n F 1 b 3 Q 7 R G l h Y m V 0 Z X N f V D J E U l 9 T d G F y d G V k U H J v Z 3 J h b W 1 l J n F 1 b 3 Q 7 L C Z x d W 9 0 O y U g R G l h Y m V 0 Z X N f V D J E U l 9 T d G F y d G V k U H J v Z 3 J h b W 1 l X 0 F j a G l l d m V f N T A l J n F 1 b 3 Q 7 L C Z x d W 9 0 O y U g R G l h Y m V 0 Z X N f V D J E U l 9 T d G F y d G V k U H J v Z 3 J h b W 1 l X 0 F j a G l l d m U m c X V v d D s s J n F 1 b 3 Q 7 J S B E a W F i Z X R l c 1 9 U M k R S X 1 N 0 Y X J 0 Z W R Q c m 9 n c m F t b W U m c X V v d D s s J n F 1 b 3 Q 7 R G l h Y m V 0 Z X N f U U l T T U V U J n F 1 b 3 Q 7 L C Z x d W 9 0 O y U g R G l h Y m V 0 Z X N f U U l T T U V U X 0 F j a G l l d m V f N T A l J n F 1 b 3 Q 7 L C Z x d W 9 0 O y U g R G l h Y m V 0 Z X N f U U l T T U V U X 0 F j a G l l d m U m c X V v d D s s J n F 1 b 3 Q 7 J S B E a W F i Z X R l c 1 9 R S V N N R V Q m c X V v d D s s J n F 1 b 3 Q 7 R G l h Y m V 0 Z X N f U 3 V s Z m 9 u e W x 1 c m V h c 0 l u c 3 V s a W 4 m c X V v d D s s J n F 1 b 3 Q 7 R G l h Y m V 0 Z X N f U 3 V s Z m 9 u e W x 1 c m V h c 0 l u c 3 V s a W 5 f S H l w b 2 d s e W N h Z W 1 p Y U F 0 d G F j a y Z x d W 9 0 O y w m c X V v d D s l I E R p Y W J l d G V z X 1 N 1 b G Z v b n l s d X J l Y X N J b n N 1 b G l u X 0 h 5 c G 9 n b H l j Y W V t a W F B d H R h Y 2 s m c X V v d D s s J n F 1 b 3 Q 7 R G l h Y m V 0 Z X N f R G l h Z 2 5 v c 2 V k T G F z d D E y T W 9 u d G h z J n F 1 b 3 Q 7 L C Z x d W 9 0 O 0 R p Y W J l d G V z X 0 R p Y W d u b 3 N l Z E x h c 3 Q x M k 1 v b n R o c 1 9 T d H J 1 Y 3 R 1 c m V k R W R 1 Y 2 F 0 a W 9 u J n F 1 b 3 Q 7 L C Z x d W 9 0 O y U g R G l h Y m V 0 Z X N f R G l h Z 2 5 v c 2 V k T G F z d D E y T W 9 u d G h z X 1 N 0 c n V j d H V y Z W R F Z H V j Y X R p b 2 4 m c X V v d D s s J n F 1 b 3 Q 7 R G l h Y m V 0 Z X N f R W 1 h a W x B Z G R y Z X N z U m V j b 3 J k Z W Q m c X V v d D s s J n F 1 b 3 Q 7 J S B E a W F i Z X R l c 1 9 F b W F p b E F k Z H J l c 3 N S Z W N v c m R l Z C Z x d W 9 0 O y w m c X V v d D t O R E g g R G l h Y m V 0 Z X M g U m F 0 a W 9 f T n V t Y m V y X 0 F j a G l l d m V f N T A l J n F 1 b 3 Q 7 L C Z x d W 9 0 O 0 5 E S C B E a W F i Z X R l c y B S Y X R p b 1 9 O d W 1 i Z X J f Q W N o a W V 2 Z S Z x d W 9 0 O y w m c X V v d D t O R E h f U m V n a X N 0 Z X I m c X V v d D s s J n F 1 b 3 Q 7 T k R I X 1 J l Z 2 l z d G V y X 1 V u Z G V y O D A m c X V v d D s s J n F 1 b 3 Q 7 T k R I I E R p Y W J l d G V z I F J h d G l v X 0 F j a G l l d m V f N T A l J n F 1 b 3 Q 7 L C Z x d W 9 0 O 0 5 E S C B E a W F i Z X R l c y B S Y X R p b 1 9 B Y 2 h p Z X Z l J n F 1 b 3 Q 7 L C Z x d W 9 0 O 0 5 E S C B E a W F i Z X R l c y B S Y X R p b y Z x d W 9 0 O y w m c X V v d D t O R E h f U H J l d m V u d G l v b l B y b 2 d y Y W 1 t Z V 9 B Y 2 h p Z X Z l X z U w J S Z x d W 9 0 O y w m c X V v d D t O R E h f U H J l d m V u d G l v b l B y b 2 d y Y W 1 t Z V 9 B Y 2 h p Z X Z l J n F 1 b 3 Q 7 L C Z x d W 9 0 O 0 5 E S F 9 Q c m V 2 Z W 5 0 a W 9 u U H J v Z 3 J h b W 1 l J n F 1 b 3 Q 7 L C Z x d W 9 0 O y U g T k R I X 1 B y Z X Z l b n R p b 2 5 Q c m 9 n c m F t b W V f Q W N o a W V 2 Z V 8 1 M C U m c X V v d D s s J n F 1 b 3 Q 7 J S B O R E h f U H J l d m V u d G l v b l B y b 2 d y Y W 1 t Z V 9 B Y 2 h p Z X Z l J n F 1 b 3 Q 7 L C Z x d W 9 0 O y U g T k R I X 1 B y Z X Z l b n R p b 2 5 Q c m 9 n c m F t b W U m c X V v d D s s J n F 1 b 3 Q 7 T k R I X 0 F u b n V h b F J l d m l l d 1 9 I Y k E x Y 1 9 B Y 2 h p Z X Z l X z U w J S Z x d W 9 0 O y w m c X V v d D t O R E h f Q W 5 u d W F s U m V 2 a W V 3 X 0 h i Q T F j X 0 F j a G l l d m U m c X V v d D s s J n F 1 b 3 Q 7 T k R I X 0 F u b n V h b F J l d m l l d 1 9 I Y k E x Y y Z x d W 9 0 O y w m c X V v d D s l I E 5 E S F 9 B b m 5 1 Y W x S Z X Z p Z X d f S G J B M W N f Q W N o a W V 2 Z V 8 1 M C U m c X V v d D s s J n F 1 b 3 Q 7 J S B O R E h f Q W 5 u d W F s U m V 2 a W V 3 X 0 h i Q T F j X 0 F j a G l l d m U m c X V v d D s s J n F 1 b 3 Q 7 J S B O R E h f Q W 5 u d W F s U m V 2 a W V 3 X 0 h i Q T F j J n F 1 b 3 Q 7 L C Z x d W 9 0 O 0 5 E S F 9 B b m 5 1 Y W x S Z X Z p Z X d f Q m x v b 2 R Q c m V z c 3 V y Z V 9 B Y 2 h p Z X Z l X z U w J S Z x d W 9 0 O y w m c X V v d D t O R E h f Q W 5 u d W F s U m V 2 a W V 3 X 0 J s b 2 9 k U H J l c 3 N 1 c m V f Q W N o a W V 2 Z S Z x d W 9 0 O y w m c X V v d D t O R E h f Q W 5 u d W F s U m V 2 a W V 3 X 0 J s b 2 9 k I F B y Z X N z d X J l J n F 1 b 3 Q 7 L C Z x d W 9 0 O y U g T k R I X 0 F u b n V h b F J l d m l l d 1 9 C b G 9 v Z F B y Z X N z d X J l X 0 F j a G l l d m V f N T A l J n F 1 b 3 Q 7 L C Z x d W 9 0 O y U g T k R I X 0 F u b n V h b F J l d m l l d 1 9 C b G 9 v Z F B y Z X N z d X J l X 0 F j a G l l d m U m c X V v d D s s J n F 1 b 3 Q 7 J S B O R E h f Q W 5 u d W F s U m V 2 a W V 3 X 0 J s b 2 9 k U H J l c 3 N 1 c m U m c X V v d D s s J n F 1 b 3 Q 7 T k R I X 0 F u b n V h b F J l d m l l d 1 9 C T U l f Q W N o a W V 2 Z V 8 1 M C U m c X V v d D s s J n F 1 b 3 Q 7 T k R I X 0 F u b n V h b F J l d m l l d 1 9 C T U l f Q W N o a W V 2 Z S Z x d W 9 0 O y w m c X V v d D t O R E h f Q W 5 u d W F s U m V 2 a W V 3 X 0 J N S S Z x d W 9 0 O y w m c X V v d D s l I E 5 E S F 9 B b m 5 1 Y W x S Z X Z p Z X d f Q k 1 J X 0 F j a G l l d m V f N T A l J n F 1 b 3 Q 7 L C Z x d W 9 0 O y U g T k R I X 0 F u b n V h b F J l d m l l d 1 9 C T U l f Q W N o a W V 2 Z S Z x d W 9 0 O y w m c X V v d D s l I E 5 E S F 9 B b m 5 1 Y W x S Z X Z p Z X d f Q k 1 J J n F 1 b 3 Q 7 L C Z x d W 9 0 O 0 5 E S F 9 B b m 5 1 Y W x S Z X Z p Z X d f R X h l c m N p c 2 V f Q W N o a W V 2 Z V 8 1 M C U m c X V v d D s s J n F 1 b 3 Q 7 T k R I X 0 F u b n V h b F J l d m l l d 1 9 F e G V y Y 2 l z Z V 9 B Y 2 h p Z X Z l J n F 1 b 3 Q 7 L C Z x d W 9 0 O 0 5 E S F 9 B b m 5 1 Y W x S Z X Z p Z X d f R X h l c m N p c 2 U m c X V v d D s s J n F 1 b 3 Q 7 J S B O R E h f Q W 5 u d W F s U m V 2 a W V 3 X 0 V 4 Z X J j a X N l X 0 F j a G l l d m V f N T A l J n F 1 b 3 Q 7 L C Z x d W 9 0 O y U g T k R I X 0 F u b n V h b F J l d m l l d 1 9 F e G V y Y 2 l z Z V 9 B Y 2 h p Z X Z l J n F 1 b 3 Q 7 L C Z x d W 9 0 O y U g T k R I X 0 F u b n V h b F J l d m l l d 1 9 F e G V y Y 2 l z Z S Z x d W 9 0 O y w m c X V v d D t O R E h f Q W 5 u d W F s U m V 2 a W V 3 X 0 x p Z m V z d H l s Z V 9 B Y 2 h p Z X Z l X z U w J S Z x d W 9 0 O y w m c X V v d D t O R E h f Q W 5 u d W F s U m V 2 a W V 3 X 0 x p Z m V z d H l s Z V 9 B Y 2 h p Z X Z l J n F 1 b 3 Q 7 L C Z x d W 9 0 O 0 5 E S F 9 B b m 5 1 Y W x S Z X Z p Z X d f T G l m Z X N 0 e W x l J n F 1 b 3 Q 7 L C Z x d W 9 0 O y U g T k R I X 0 F u b n V h b F J l d m l l d 1 9 M a W Z l c 3 R 5 b G V f Q W N o a W V 2 Z V 8 1 M C U m c X V v d D s s J n F 1 b 3 Q 7 J S B O R E h f Q W 5 u d W F s U m V 2 a W V 3 X 0 x p Z m V z d H l s Z V 9 B Y 2 h p Z X Z l J n F 1 b 3 Q 7 L C Z x d W 9 0 O y U g T k R I X 0 F u b n V h b F J l d m l l d 1 9 M a W Z l c 3 R 5 b G U m c X V v d D s s J n F 1 b 3 Q 7 T k R I X 0 F u b n V h b F J l d m l l d 1 9 M a X B p Z H N f Q W N o a W V 2 Z V 8 1 M C U m c X V v d D s s J n F 1 b 3 Q 7 T k R I X 0 F u b n V h b F J l d m l l d 1 9 M a X B p Z H N f Q W N o a W V 2 Z S Z x d W 9 0 O y w m c X V v d D t O R E h f Q W 5 u d W F s U m V 2 a W V 3 X 0 x p c G l k c y Z x d W 9 0 O y w m c X V v d D s l I E 5 E S F 9 B b m 5 1 Y W x S Z X Z p Z X d f T G l w a W R z X 0 F j a G l l d m V f N T A l J n F 1 b 3 Q 7 L C Z x d W 9 0 O y U g T k R I X 0 F u b n V h b F J l d m l l d 1 9 M a X B p Z H N f Q W N o a W V 2 Z S Z x d W 9 0 O y w m c X V v d D s l I E 5 E S F 9 B b m 5 1 Y W x S Z X Z p Z X d f T G l w a W R z J n F 1 b 3 Q 7 L C Z x d W 9 0 O 0 5 E S F 9 B b m 5 1 Y W x S Z X Z p Z X d f U 2 1 v a 2 l u Z 1 N 0 Y X R 1 c 1 9 B Y 2 h p Z X Z l X z U w J S Z x d W 9 0 O y w m c X V v d D t O R E h f Q W 5 u d W F s U m V 2 a W V 3 X 1 N t b 2 t p b m d T d G F 0 d X N f Q W N o a W V 2 Z S Z x d W 9 0 O y w m c X V v d D t O R E h f Q W 5 u d W F s U m V 2 a W V 3 X 1 N t b 2 t p b m d T d G F 0 d X M m c X V v d D s s J n F 1 b 3 Q 7 J S B O R E h f Q W 5 u d W F s U m V 2 a W V 3 X 1 N t b 2 t p b m d T d G F 0 d X N f Q W N o a W V 2 Z V 8 1 M C U m c X V v d D s s J n F 1 b 3 Q 7 J S B O R E h f Q W 5 u d W F s U m V 2 a W V 3 X 1 N t b 2 t p b m d T d G F 0 d X N f Q W N o a W V 2 Z S Z x d W 9 0 O y w m c X V v d D s l I E 5 E S F 9 B b m 5 1 Y W x S Z X Z p Z X d f U 2 1 v a 2 l u Z 1 N 0 Y X R 1 c y Z x d W 9 0 O y w m c X V v d D t O R E h f Q W 5 u d W F s U m V 2 a W V 3 X 0 F j a G l l d m V f N T A l J n F 1 b 3 Q 7 L C Z x d W 9 0 O 0 5 E S F 9 B b m 5 1 Y W x S Z X Z p Z X d f Q W N o a W V 2 Z S Z x d W 9 0 O y w m c X V v d D t O R E h f Q W 5 u d W F s U m V 2 a W V 3 X 0 F j a G l l d m V k J n F 1 b 3 Q 7 L C Z x d W 9 0 O y U g T k R I X 0 F u b n V h b F J l d m l l d 1 9 B Y 2 h p Z X Z l X z U w J S Z x d W 9 0 O y w m c X V v d D s l I E 5 E S F 9 B b m 5 1 Y W x S Z X Z p Z X d f Q W N o a W V 2 Z S Z x d W 9 0 O y w m c X V v d D s l I E 5 E S F 9 B b m 5 1 Y W x S Z X Z p Z X d f Q W N o a W V 2 Z W Q m c X V v d D s s J n F 1 b 3 Q 7 T k R I X 0 V t Y W l s Q W R k c m V z c 1 J l Y 2 9 y Z G V k J n F 1 b 3 Q 7 L C Z x d W 9 0 O y U g T k R I X 0 V t Y W l s Q W R k c m V z c 1 J l Y 2 9 y Z G V k X 0 F j a G l l d m U m c X V v d D s s J n F 1 b 3 Q 7 J S B O R E h f R W 1 h a W x B Z G R y Z X N z U m V j b 3 J k Z W Q m c X V v d D s s J n F 1 b 3 Q 7 U k V X S U 5 E X z E y T U Z v b G x v d 1 V w J n F 1 b 3 Q 7 L C Z x d W 9 0 O y U g U k V X S U 5 E X z N N b 2 5 0 a E Z v b G x v d 1 V w X 0 F j a G l l d m U m c X V v d D s s J n F 1 b 3 Q 7 J S B S R V d J T k R f M T J N b 2 5 0 a E Z v b G x v d 1 V w X 0 F j a G l l d m U m c X V v d D s s J n F 1 b 3 Q 7 U k V X S U 5 E X z E y T U Z v b G x v d 1 V w X 0 R l b m 9 t a W 5 h d G 9 y J n F 1 b 3 Q 7 L C Z x d W 9 0 O 1 J F V 0 l O R F 8 x M k 1 G b 2 x s b 3 d V c F 9 O d W 1 l c m F 0 b 3 I m c X V v d D s s J n F 1 b 3 Q 7 J S B S R V d J T k R f M T J N R m 9 s b G 9 3 V X A m c X V v d D s s J n F 1 b 3 Q 7 U k V X S U 5 E X 1 F N X 0 5 v d E N v b X B s Z X R l Z C Z x d W 9 0 O y w m c X V v d D t S R V d J T k R f U U 1 f Q 2 9 t c G x l d G V k J n F 1 b 3 Q 7 L C Z x d W 9 0 O 1 J F V 0 l O R F 9 R T V 9 T d G F y d G V k I D E 1 T S B B Z 2 9 f R G V u b 2 1 p b m F 0 b 3 I m c X V v d D s s J n F 1 b 3 Q 7 U k V X S U 5 E X 1 F N X 0 5 v d E N v b X B s Z X R l Z C B v c i B D b 2 1 w b G V 0 Z W R f T n V t Z X J h d G 9 y J n F 1 b 3 Q 7 L C Z x d W 9 0 O y U g U k V X S U 5 E X 1 F N X 0 5 v d C B D b 2 1 w b G V 0 Z W Q g b 3 I g Q 2 9 t c G x l d G V k J n F 1 b 3 Q 7 L C Z x d W 9 0 O y U g U k V X S U 5 E X 1 F N X z Z N b 2 5 0 a E Z v b G x v d 1 V w X 0 F j a G l l d m U m c X V v d D s s J n F 1 b 3 Q 7 U k V X S U 5 E X 1 F N X 1 N 0 Y X J 0 Z W Q g N k 0 g Q W d v X 0 R l b m 9 t a W 5 h d G 9 y J n F 1 b 3 Q 7 L C Z x d W 9 0 O 1 J F V 0 l O R F 9 R T V 8 2 T U Z v b G x v d 1 V w X 0 5 1 b W V y Y X R v c i Z x d W 9 0 O y w m c X V v d D s l I F J F V 0 l O R F 9 R T V 8 2 T U Z v b G x v d y B V c C Z x d W 9 0 O y w m c X V v d D s l I F J F V 0 l O R F 9 R T V 8 x M k 1 v b n R o R m 9 s b G 9 3 V X B f Q W N o a W V 2 Z S Z x d W 9 0 O y w m c X V v d D t S R V d J T k R f U U 1 f U 3 R h c n R l Z D E y T S B B Z 2 9 f R G V u b 2 1 p b m F 0 b 3 I m c X V v d D s s J n F 1 b 3 Q 7 U k V X S U 5 E X 1 F N X z E y T U Z v b G x v d 1 V w X 0 5 1 b W V y Y X R v c i Z x d W 9 0 O y w m c X V v d D s l I F J F V 0 l O R F 9 R T V 8 x M k 1 G b 2 x s b 3 c g V X A m c X V v d D s s J n F 1 b 3 Q 7 R G l h Y m V 0 Z X N M M l 9 N R F Q m c X V v d D s s J n F 1 b 3 Q 7 R G l h Y m V 0 Z X N M M l 9 J b n N 1 b G l u S W 5 p d G l h d G l v b i Z x d W 9 0 O y w m c X V v d D t E a W F i Z X R l c 0 w y X 0 d M U D F J b m l 0 a W F 0 a W 9 u J n F 1 b 3 Q 7 L C Z x d W 9 0 O 0 R p Y W J l d G V z T D J f S W 5 z d W x p b k 9 w d G l t a X N h d G l v b k l u d G V u c 2 l m a W N h d G l v b i Z x d W 9 0 O y w m c X V v d D t E a W F i Z X R l c 0 w y X 0 1 E V F 9 E Z W 5 v b W l u Y X R v c i Z x d W 9 0 O y w m c X V v d D t E a W F i Z X R l c 0 w y X 0 1 E V F 9 S Z W Z l c n J h b F d N X 0 5 1 b W V y Y X R v c i Z x d W 9 0 O y w m c X V v d D s l I E R p Y W J l d G V z T D J f T U R U X 1 J l Z m V y c m F s V 0 0 m c X V v d D s s J n F 1 b 3 Q 7 R G l h Y m V 0 Z X N M M l 9 N R F R f U m V m Z X J y Y W x B U l J T X 0 5 1 b W V y Y X R v c i Z x d W 9 0 O y w m c X V v d D s l I E R p Y W J l d G V z T D J f T U R U X 1 J l Z m V y c m F s Q V J S U y Z x d W 9 0 O y w m c X V v d D t E a W F i Z X R l c 0 w y X 0 l u c 3 V s a W 5 J b m l 0 a W F 0 a W 9 u T 3 B 0 a W 1 p c 2 F 0 a W 9 u X 0 R l b m 9 t a W 5 h d G 9 y J n F 1 b 3 Q 7 L C Z x d W 9 0 O 0 R p Y W J l d G V z T D J f S W 5 z d W x p b k l u a X R p Y X R p b 2 5 P c H R p b W l z Y X R p b 2 5 f U m V m Z X J y Y W x X T V 9 O d W 1 l c m F 0 b 3 I m c X V v d D s s J n F 1 b 3 Q 7 J S B E a W F i Z X R l c 0 w y X 0 l u c 3 V s a W 5 J b m l 0 a W F 0 a W 9 u T 3 B 0 a W 1 p c 2 F 0 a W 9 u X 1 J l Z m V y c m F s V 0 0 m c X V v d D s s J n F 1 b 3 Q 7 R G l h Y m V 0 Z X N M M l 9 J b n N 1 b G l u S W 5 p d G l h d G l v b k 9 w d G l t a X N h d G l v b l 9 S Z W Z l c n J h b E F S U l N f T n V t Z X J h d G 9 y J n F 1 b 3 Q 7 L C Z x d W 9 0 O y U g R G l h Y m V 0 Z X N M M l 9 J b n N 1 b G l u S W 5 p d G l h d G l v b k 9 w d G l t a X N h d G l v b l 9 S Z W Z l c n J h b E F S U l M m c X V v d D s s J n F 1 b 3 Q 7 R G l h Y m V 0 Z X N M M l 9 H T F A x S W 5 p d G l h d G l v b l 9 E Z W 5 v b W l u Y X R v c i Z x d W 9 0 O y w m c X V v d D t E a W F i Z X R l c 0 w y X 0 d M U D F J b m l 0 a W F 0 a W 9 u X 1 J l Z m V y c m F s V 0 1 f T n V t Z X J h d G 9 y J n F 1 b 3 Q 7 L C Z x d W 9 0 O y U g R G l h Y m V 0 Z X N M M l 9 H T F A x S W 5 p d G l h d G l v b l 9 S Z W Z l c n J h b F d N J n F 1 b 3 Q 7 L C Z x d W 9 0 O 0 R p Y W J l d G V z T D J f R 0 x Q M U l u a X R p Y X R p b 2 5 f U m V m Z X J y Y W x B U l J T X 0 5 1 b W V y Y X R v c i Z x d W 9 0 O y w m c X V v d D s l I E R p Y W J l d G V z T D J f R 0 x Q M U l u a X R p Y X R p b 2 5 f U m V m Z X J y Y W x B U l J T J n F 1 b 3 Q 7 L C Z x d W 9 0 O 0 V P V D J E X 1 J l d m l l d 3 M m c X V v d D s s J n F 1 b 3 Q 7 R U 9 U M k R f U m V n a X N 0 Z X J f R G V u b 2 1 p b m F 0 b 3 I m c X V v d D s s J n F 1 b 3 Q 7 R U 9 U M k R f U m V m Z X J y Y W x X T V 9 O d W 1 l c m F 0 b 3 I m c X V v d D s s J n F 1 b 3 Q 7 J S B F T 1 Q y R F 9 S Z W Z l c n J h b F d N J n F 1 b 3 Q 7 L C Z x d W 9 0 O 0 V P V D J E X 1 J l d m l l d 1 9 E Z W 5 v b W l u Y X R v c i Z x d W 9 0 O y w m c X V v d D t F T 1 Q y R F 9 S Z X Z p Z X d f U m V m Z X J y Y W x X T V 9 O d W 1 l c m F 0 b 3 I m c X V v d D s s J n F 1 b 3 Q 7 J S B F T 1 Q y R F 9 S Z X Z p Z X d f U m V m Z X J y Y W x X T S Z x d W 9 0 O y w m c X V v d D t F T 1 Q y R F 9 S Z W Z l c n J h b E F S U l N f T n V t Z X J h d G 9 y J n F 1 b 3 Q 7 L C Z x d W 9 0 O y U g R U 9 U M k R f U m V m Z X J y Y W x B U l J T J n F 1 b 3 Q 7 L C Z x d W 9 0 O 0 V P V D J E X 1 J l d m l l d 1 9 S Z W Z l c n J h b E F S U l N f T n V t Z X J h d G 9 y J n F 1 b 3 Q 7 L C Z x d W 9 0 O y U g R U 9 U M k R f U m V 2 a W V 3 X 1 J l Z m V y c m F s Q V J S U y Z x d W 9 0 O y w m c X V v d D t F T 1 Q y R F 9 G Z W 1 h b G V S Z W d p c 3 R l c l 9 E Z W 5 v b W l u Y X R v c i Z x d W 9 0 O y w m c X V v d D t F T 1 Q y R F 9 Q c m V j b 2 5 j Z X B 0 a W 9 u Q W R 2 a W N l X 0 5 1 b W V y Y X R v c i Z x d W 9 0 O y w m c X V v d D s l I E V P V D J E X 1 B y Z W N v b m N l c H R p b 2 5 B Z H Z p Y 2 U m c X V v d D s s J n F 1 b 3 Q 7 R U 9 U M k R f R m V t Y W x l U m V 2 a W V 3 X 0 R l b m 9 t a W 5 h d G 9 y J n F 1 b 3 Q 7 L C Z x d W 9 0 O 0 V P V D J E X 0 Z l b W F s Z V J l d m l l d 1 9 Q c m V j b 2 5 j Z X B 0 a W 9 u Q W R 2 a W N l X 0 5 1 b W V y Y X R v c i Z x d W 9 0 O y w m c X V v d D s l I E V P V D J E X 0 Z l b W F s Z V J l d m l l d 1 9 Q c m V j b 2 5 j Z X B 0 a W 9 u Q W R 2 a W N l J n F 1 b 3 Q 7 L C Z x d W 9 0 O 0 V P V D J E X 0 Z v b G l j Q W N p Z F 9 O d W 1 l c m F 0 b 3 I m c X V v d D s s J n F 1 b 3 Q 7 J S B F T 1 Q y R F 9 G b 2 x p Y 0 F j a W Q m c X V v d D s s J n F 1 b 3 Q 7 R U 9 U M k R f R m V t Y W x l U m V 2 a W V 3 X 0 Z v b G l j Q W N p Z F 9 O d W 1 l c m F 0 b 3 I m c X V v d D s s J n F 1 b 3 Q 7 J S B F T 1 Q y R F 9 G Z W 1 h b G V S Z X Z p Z X d f R m 9 s a W N B Y 2 l k J n F 1 b 3 Q 7 L C Z x d W 9 0 O 1 J l c G 9 y d G l u Z 0 1 v b n R o J n F 1 b 3 Q 7 L C Z x d W 9 0 O 1 J l c G 9 y d G l u Z 0 1 v b n R o R m l y c 3 R E Y X k m c X V v d D s s J n F 1 b 3 Q 7 R m l u Y W 5 j a W F s W W V h c i Z x d W 9 0 O 1 0 i I C 8 + P E V u d H J 5 I F R 5 c G U 9 I k Z p b G x T d G F 0 d X M i I F Z h b H V l P S J z Q 2 9 t c G x l d G U i I C 8 + P E V u d H J 5 I F R 5 c G U 9 I l F 1 Z X J 5 S U Q i I F Z h b H V l P S J z M m Y 4 M z I 0 N T k t M z Q w N y 0 0 Y z B h L W F h M j c t O T M w Z T k 5 M 2 M x Z W M z I i A v P j x F b n R y e S B U e X B l P S J G a W x s R X J y b 3 J D b 3 V u d C I g V m F s d W U 9 I m w w I i A v P j x F b n R y e S B U e X B l P S J O Y X Z p Z 2 F 0 a W 9 u U 3 R l c E 5 h b W U i I F Z h b H V l P S J z T m F 2 a W d h d G l v b i I g L z 4 8 R W 5 0 c n k g V H l w Z T 0 i R m l s b E V y c m 9 y Q 2 9 k Z S I g V m F s d W U 9 I n N V b m t u b 3 d u I i A v P j x F b n R y e S B U e X B l P S J G a W x s Q 2 9 1 b n Q i I F Z h b H V l P S J s M z M 3 I i A v P j x F b n R y e S B U e X B l P S J B Z G R l Z F R v R G F 0 Y U 1 v Z G V s I i B W Y W x 1 Z T 0 i b D A i I C 8 + P E V u d H J 5 I F R 5 c G U 9 I l J l b G F 0 a W 9 u c 2 h p c E l u Z m 9 D b 2 5 0 Y W l u Z X I i I F Z h b H V l P S J z e y Z x d W 9 0 O 2 N v b H V t b k N v d W 5 0 J n F 1 b 3 Q 7 O j I 4 M C w m c X V v d D t r Z X l D b 2 x 1 b W 5 O Y W 1 l c y Z x d W 9 0 O z p b X S w m c X V v d D t x d W V y e V J l b G F 0 a W 9 u c 2 h p c H M m c X V v d D s 6 W 1 0 s J n F 1 b 3 Q 7 Y 2 9 s d W 1 u S W R l b n R p d G l l c y Z x d W 9 0 O z p b J n F 1 b 3 Q 7 U 2 V y d m V y L k R h d G F i Y X N l X F w v M i 9 T U U w v b n d s L X N x b C 1 w c m l t Y X J 5 Y 2 F y Z T t O S F N f T l d M X 0 9 P S F N f R G l h Y m V 0 Z X N f M j Q y N S 9 k Y m 8 v d n d f T W 9 u d G h s e U R p Y W J l d G V z R G F z a G J v Y X J k X 1 B y Y W N 0 a W N l L n t C b 3 J v d W d o L D B 9 J n F 1 b 3 Q 7 L C Z x d W 9 0 O 1 N l c n Z l c i 5 E Y X R h Y m F z Z V x c L z I v U 1 F M L 2 5 3 b C 1 z c W w t c H J p b W F y e W N h c m U 7 T k h T X 0 5 X T F 9 P T 0 h T X 0 R p Y W J l d G V z X z I 0 M j U v Z G J v L 3 Z 3 X 0 1 v b n R o b H l E a W F i Z X R l c 0 R h c 2 h i b 2 F y Z F 9 Q c m F j d G l j Z S 5 7 U H J p b W F y e U N h c m V O Z X R 3 b 3 J r c y w x f S Z x d W 9 0 O y w m c X V v d D t T Z X J 2 Z X I u R G F 0 Y W J h c 2 V c X C 8 y L 1 N R T C 9 u d 2 w t c 3 F s L X B y a W 1 h c n l j Y X J l O 0 5 I U 1 9 O V 0 x f T 0 9 I U 1 9 E a W F i Z X R l c 1 8 y N D I 1 L 2 R i b y 9 2 d 1 9 N b 2 5 0 a G x 5 R G l h Y m V 0 Z X N E Y X N o Y m 9 h c m R f U H J h Y 3 R p Y 2 U u e 1 B y Y W N 0 a W N l T m F t Z S w y f S Z x d W 9 0 O y w m c X V v d D t T Z X J 2 Z X I u R G F 0 Y W J h c 2 V c X C 8 y L 1 N R T C 9 u d 2 w t c 3 F s L X B y a W 1 h c n l j Y X J l O 0 5 I U 1 9 O V 0 x f T 0 9 I U 1 9 E a W F i Z X R l c 1 8 y N D I 1 L 2 R i b y 9 2 d 1 9 N b 2 5 0 a G x 5 R G l h Y m V 0 Z X N E Y X N o Y m 9 h c m R f U H J h Y 3 R p Y 2 U u e 1 B y Y W N 0 a W N l Q 2 9 k Z S w z f S Z x d W 9 0 O y w m c X V v d D t T Z X J 2 Z X I u R G F 0 Y W J h c 2 V c X C 8 y L 1 N R T C 9 u d 2 w t c 3 F s L X B y a W 1 h c n l j Y X J l O 0 5 I U 1 9 O V 0 x f T 0 9 I U 1 9 E a W F i Z X R l c 1 8 y N D I 1 L 2 R i b y 9 2 d 1 9 N b 2 5 0 a G x 5 R G l h Y m V 0 Z X N E Y X N o Y m 9 h c m R f U H J h Y 3 R p Y 2 U u e 0 R p Y W J l d G V z U m V n a X N 0 Z X I s N H 0 m c X V v d D s s J n F 1 b 3 Q 7 U 2 V y d m V y L k R h d G F i Y X N l X F w v M i 9 T U U w v b n d s L X N x b C 1 w c m l t Y X J 5 Y 2 F y Z T t O S F N f T l d M X 0 9 P S F N f R G l h Y m V 0 Z X N f M j Q y N S 9 k Y m 8 v d n d f T W 9 u d G h s e U R p Y W J l d G V z R G F z a G J v Y X J k X 1 B y Y W N 0 a W N l L n t E a W F i Z X R l c 0 Z y Y W l s d H k s N X 0 m c X V v d D s s J n F 1 b 3 Q 7 U 2 V y d m V y L k R h d G F i Y X N l X F w v M i 9 T U U w v b n d s L X N x b C 1 w c m l t Y X J 5 Y 2 F y Z T t O S F N f T l d M X 0 9 P S F N f R G l h Y m V 0 Z X N f M j Q y N S 9 k Y m 8 v d n d f T W 9 u d G h s e U R p Y W J l d G V z R G F z a G J v Y X J k X 1 B y Y W N 0 a W N l L n s l I E R p Y W J l d G V z R n J h a W x 0 e S w 2 f S Z x d W 9 0 O y w m c X V v d D t T Z X J 2 Z X I u R G F 0 Y W J h c 2 V c X C 8 y L 1 N R T C 9 u d 2 w t c 3 F s L X B y a W 1 h c n l j Y X J l O 0 5 I U 1 9 O V 0 x f T 0 9 I U 1 9 E a W F i Z X R l c 1 8 y N D I 1 L 2 R i b y 9 2 d 1 9 N b 2 5 0 a G x 5 R G l h Y m V 0 Z X N E Y X N o Y m 9 h c m R f U H J h Y 3 R p Y 2 U u e 0 R p Y W J l d G V z R n J h a W x 0 e V 9 B c H I y N C w 3 f S Z x d W 9 0 O y w m c X V v d D t T Z X J 2 Z X I u R G F 0 Y W J h c 2 V c X C 8 y L 1 N R T C 9 u d 2 w t c 3 F s L X B y a W 1 h c n l j Y X J l O 0 5 I U 1 9 O V 0 x f T 0 9 I U 1 9 E a W F i Z X R l c 1 8 y N D I 1 L 2 R i b y 9 2 d 1 9 N b 2 5 0 a G x 5 R G l h Y m V 0 Z X N E Y X N o Y m 9 h c m R f U H J h Y 3 R p Y 2 U u e 0 R p Y W J l d G V z U m V n a X N 0 Z X J f Q X B y M j Q s O H 0 m c X V v d D s s J n F 1 b 3 Q 7 U 2 V y d m V y L k R h d G F i Y X N l X F w v M i 9 T U U w v b n d s L X N x b C 1 w c m l t Y X J 5 Y 2 F y Z T t O S F N f T l d M X 0 9 P S F N f R G l h Y m V 0 Z X N f M j Q y N S 9 k Y m 8 v d n d f T W 9 u d G h s e U R p Y W J l d G V z R G F z a G J v Y X J k X 1 B y Y W N 0 a W N l L n s l I E R p Y W J l d G V z R n J h a W x p d H l f Q X B y M j Q s O X 0 m c X V v d D s s J n F 1 b 3 Q 7 U 2 V y d m V y L k R h d G F i Y X N l X F w v M i 9 T U U w v b n d s L X N x b C 1 w c m l t Y X J 5 Y 2 F y Z T t O S F N f T l d M X 0 9 P S F N f R G l h Y m V 0 Z X N f M j Q y N S 9 k Y m 8 v d n d f T W 9 u d G h s e U R p Y W J l d G V z R G F z a G J v Y X J k X 1 B y Y W N 0 a W N l L n t E a W F i Z X R l c 1 8 5 S 2 V 5 Q 2 F y Z V B y b 2 N l c 3 N f Q k 1 J X 0 F j a G l l d m V f N T A l L D E w f S Z x d W 9 0 O y w m c X V v d D t T Z X J 2 Z X I u R G F 0 Y W J h c 2 V c X C 8 y L 1 N R T C 9 u d 2 w t c 3 F s L X B y a W 1 h c n l j Y X J l O 0 5 I U 1 9 O V 0 x f T 0 9 I U 1 9 E a W F i Z X R l c 1 8 y N D I 1 L 2 R i b y 9 2 d 1 9 N b 2 5 0 a G x 5 R G l h Y m V 0 Z X N E Y X N o Y m 9 h c m R f U H J h Y 3 R p Y 2 U u e 0 R p Y W J l d G V z X z l L Z X l D Y X J l U H J v Y 2 V z c 1 9 C T U l f Q W N o a W V 2 Z S w x M X 0 m c X V v d D s s J n F 1 b 3 Q 7 U 2 V y d m V y L k R h d G F i Y X N l X F w v M i 9 T U U w v b n d s L X N x b C 1 w c m l t Y X J 5 Y 2 F y Z T t O S F N f T l d M X 0 9 P S F N f R G l h Y m V 0 Z X N f M j Q y N S 9 k Y m 8 v d n d f T W 9 u d G h s e U R p Y W J l d G V z R G F z a G J v Y X J k X 1 B y Y W N 0 a W N l L n t E a W F i Z X R l c 1 8 5 S 2 V 5 Q 2 F y Z V B y b 2 N l c 3 N f Q k 1 J L D E y f S Z x d W 9 0 O y w m c X V v d D t T Z X J 2 Z X I u R G F 0 Y W J h c 2 V c X C 8 y L 1 N R T C 9 u d 2 w t c 3 F s L X B y a W 1 h c n l j Y X J l O 0 5 I U 1 9 O V 0 x f T 0 9 I U 1 9 E a W F i Z X R l c 1 8 y N D I 1 L 2 R i b y 9 2 d 1 9 N b 2 5 0 a G x 5 R G l h Y m V 0 Z X N E Y X N o Y m 9 h c m R f U H J h Y 3 R p Y 2 U u e y U g R G l h Y m V 0 Z X N f O U t l e U N h c m V Q c m 9 j Z X N z X 0 J N S V 9 B Y 2 h p Z X Z l X z U w J S w x M 3 0 m c X V v d D s s J n F 1 b 3 Q 7 U 2 V y d m V y L k R h d G F i Y X N l X F w v M i 9 T U U w v b n d s L X N x b C 1 w c m l t Y X J 5 Y 2 F y Z T t O S F N f T l d M X 0 9 P S F N f R G l h Y m V 0 Z X N f M j Q y N S 9 k Y m 8 v d n d f T W 9 u d G h s e U R p Y W J l d G V z R G F z a G J v Y X J k X 1 B y Y W N 0 a W N l L n s l I E R p Y W J l d G V z X z l L Z X l D Y X J l U H J v Y 2 V z c 1 9 C T U l f Q W N o a W V 2 Z S w x N H 0 m c X V v d D s s J n F 1 b 3 Q 7 U 2 V y d m V y L k R h d G F i Y X N l X F w v M i 9 T U U w v b n d s L X N x b C 1 w c m l t Y X J 5 Y 2 F y Z T t O S F N f T l d M X 0 9 P S F N f R G l h Y m V 0 Z X N f M j Q y N S 9 k Y m 8 v d n d f T W 9 u d G h s e U R p Y W J l d G V z R G F z a G J v Y X J k X 1 B y Y W N 0 a W N l L n s l I E R p Y W J l d G V z X z l L Z X l D Y X J l U H J v Y 2 V z c 1 9 C T U k s M T V 9 J n F 1 b 3 Q 7 L C Z x d W 9 0 O 1 N l c n Z l c i 5 E Y X R h Y m F z Z V x c L z I v U 1 F M L 2 5 3 b C 1 z c W w t c H J p b W F y e W N h c m U 7 T k h T X 0 5 X T F 9 P T 0 h T X 0 R p Y W J l d G V z X z I 0 M j U v Z G J v L 3 Z 3 X 0 1 v b n R o b H l E a W F i Z X R l c 0 R h c 2 h i b 2 F y Z F 9 Q c m F j d G l j Z S 5 7 R G l h Y m V 0 Z X N f O U t l e U N h c m V Q c m 9 j Z X N z X 0 h i Q T F j X 0 F j a G l l d m V f N T A l L D E 2 f S Z x d W 9 0 O y w m c X V v d D t T Z X J 2 Z X I u R G F 0 Y W J h c 2 V c X C 8 y L 1 N R T C 9 u d 2 w t c 3 F s L X B y a W 1 h c n l j Y X J l O 0 5 I U 1 9 O V 0 x f T 0 9 I U 1 9 E a W F i Z X R l c 1 8 y N D I 1 L 2 R i b y 9 2 d 1 9 N b 2 5 0 a G x 5 R G l h Y m V 0 Z X N E Y X N o Y m 9 h c m R f U H J h Y 3 R p Y 2 U u e 0 R p Y W J l d G V z X z l L Z X l D Y X J l U H J v Y 2 V z c 1 9 I Y k E x Y 1 9 B Y 2 h p Z X Z l L D E 3 f S Z x d W 9 0 O y w m c X V v d D t T Z X J 2 Z X I u R G F 0 Y W J h c 2 V c X C 8 y L 1 N R T C 9 u d 2 w t c 3 F s L X B y a W 1 h c n l j Y X J l O 0 5 I U 1 9 O V 0 x f T 0 9 I U 1 9 E a W F i Z X R l c 1 8 y N D I 1 L 2 R i b y 9 2 d 1 9 N b 2 5 0 a G x 5 R G l h Y m V 0 Z X N E Y X N o Y m 9 h c m R f U H J h Y 3 R p Y 2 U u e 0 R p Y W J l d G V z X z l L Z X l D Y X J l U H J v Y 2 V z c 1 9 I Y k E x Y y w x O H 0 m c X V v d D s s J n F 1 b 3 Q 7 U 2 V y d m V y L k R h d G F i Y X N l X F w v M i 9 T U U w v b n d s L X N x b C 1 w c m l t Y X J 5 Y 2 F y Z T t O S F N f T l d M X 0 9 P S F N f R G l h Y m V 0 Z X N f M j Q y N S 9 k Y m 8 v d n d f T W 9 u d G h s e U R p Y W J l d G V z R G F z a G J v Y X J k X 1 B y Y W N 0 a W N l L n s l I E R p Y W J l d G V z X z l L Z X l D Y X J l U H J v Y 2 V z c 1 9 I Y k E x Y 1 9 B Y 2 h p Z X Z l X z U w J S w x O X 0 m c X V v d D s s J n F 1 b 3 Q 7 U 2 V y d m V y L k R h d G F i Y X N l X F w v M i 9 T U U w v b n d s L X N x b C 1 w c m l t Y X J 5 Y 2 F y Z T t O S F N f T l d M X 0 9 P S F N f R G l h Y m V 0 Z X N f M j Q y N S 9 k Y m 8 v d n d f T W 9 u d G h s e U R p Y W J l d G V z R G F z a G J v Y X J k X 1 B y Y W N 0 a W N l L n s l I E R p Y W J l d G V z X z l L Z X l D Y X J l U H J v Y 2 V z c 1 9 I Y k E x Y 1 9 B Y 2 h p Z X Z l L D I w f S Z x d W 9 0 O y w m c X V v d D t T Z X J 2 Z X I u R G F 0 Y W J h c 2 V c X C 8 y L 1 N R T C 9 u d 2 w t c 3 F s L X B y a W 1 h c n l j Y X J l O 0 5 I U 1 9 O V 0 x f T 0 9 I U 1 9 E a W F i Z X R l c 1 8 y N D I 1 L 2 R i b y 9 2 d 1 9 N b 2 5 0 a G x 5 R G l h Y m V 0 Z X N E Y X N o Y m 9 h c m R f U H J h Y 3 R p Y 2 U u e y U g R G l h Y m V 0 Z X N f O U t l e U N h c m V Q c m 9 j Z X N z X 0 h i Q T F j L D I x f S Z x d W 9 0 O y w m c X V v d D t T Z X J 2 Z X I u R G F 0 Y W J h c 2 V c X C 8 y L 1 N R T C 9 u d 2 w t c 3 F s L X B y a W 1 h c n l j Y X J l O 0 5 I U 1 9 O V 0 x f T 0 9 I U 1 9 E a W F i Z X R l c 1 8 y N D I 1 L 2 R i b y 9 2 d 1 9 N b 2 5 0 a G x 5 R G l h Y m V 0 Z X N E Y X N o Y m 9 h c m R f U H J h Y 3 R p Y 2 U u e 0 R p Y W J l d G V z X z l L Z X l D Y X J l U H J v Y 2 V z c 1 9 C b G 9 v Z F B y Z X N z d X J l X 0 F j a G l l d m V f N T A l L D I y f S Z x d W 9 0 O y w m c X V v d D t T Z X J 2 Z X I u R G F 0 Y W J h c 2 V c X C 8 y L 1 N R T C 9 u d 2 w t c 3 F s L X B y a W 1 h c n l j Y X J l O 0 5 I U 1 9 O V 0 x f T 0 9 I U 1 9 E a W F i Z X R l c 1 8 y N D I 1 L 2 R i b y 9 2 d 1 9 N b 2 5 0 a G x 5 R G l h Y m V 0 Z X N E Y X N o Y m 9 h c m R f U H J h Y 3 R p Y 2 U u e 0 R p Y W J l d G V z X z l L Z X l D Y X J l U H J v Y 2 V z c 1 9 C b G 9 v Z F B y Z X N z d X J l X 0 F j a G l l d m U s M j N 9 J n F 1 b 3 Q 7 L C Z x d W 9 0 O 1 N l c n Z l c i 5 E Y X R h Y m F z Z V x c L z I v U 1 F M L 2 5 3 b C 1 z c W w t c H J p b W F y e W N h c m U 7 T k h T X 0 5 X T F 9 P T 0 h T X 0 R p Y W J l d G V z X z I 0 M j U v Z G J v L 3 Z 3 X 0 1 v b n R o b H l E a W F i Z X R l c 0 R h c 2 h i b 2 F y Z F 9 Q c m F j d G l j Z S 5 7 R G l h Y m V 0 Z X N f O U t l e U N h c m V Q c m 9 j Z X N z X 0 J s b 2 9 k U H J l c 3 N 1 c m U s M j R 9 J n F 1 b 3 Q 7 L C Z x d W 9 0 O 1 N l c n Z l c i 5 E Y X R h Y m F z Z V x c L z I v U 1 F M L 2 5 3 b C 1 z c W w t c H J p b W F y e W N h c m U 7 T k h T X 0 5 X T F 9 P T 0 h T X 0 R p Y W J l d G V z X z I 0 M j U v Z G J v L 3 Z 3 X 0 1 v b n R o b H l E a W F i Z X R l c 0 R h c 2 h i b 2 F y Z F 9 Q c m F j d G l j Z S 5 7 J S B E a W F i Z X R l c 1 8 5 S 2 V 5 Q 2 F y Z V B y b 2 N l c 3 N f Q m x v b 2 R Q c m V z c 3 V y Z V 9 B Y 2 h p Z X Z l X z U w J S w y N X 0 m c X V v d D s s J n F 1 b 3 Q 7 U 2 V y d m V y L k R h d G F i Y X N l X F w v M i 9 T U U w v b n d s L X N x b C 1 w c m l t Y X J 5 Y 2 F y Z T t O S F N f T l d M X 0 9 P S F N f R G l h Y m V 0 Z X N f M j Q y N S 9 k Y m 8 v d n d f T W 9 u d G h s e U R p Y W J l d G V z R G F z a G J v Y X J k X 1 B y Y W N 0 a W N l L n s l I E R p Y W J l d G V z X z l L Z X l D Y X J l U H J v Y 2 V z c 1 9 C b G 9 v Z F B y Z X N z d X J l X 0 F j a G l l d m U s M j Z 9 J n F 1 b 3 Q 7 L C Z x d W 9 0 O 1 N l c n Z l c i 5 E Y X R h Y m F z Z V x c L z I v U 1 F M L 2 5 3 b C 1 z c W w t c H J p b W F y e W N h c m U 7 T k h T X 0 5 X T F 9 P T 0 h T X 0 R p Y W J l d G V z X z I 0 M j U v Z G J v L 3 Z 3 X 0 1 v b n R o b H l E a W F i Z X R l c 0 R h c 2 h i b 2 F y Z F 9 Q c m F j d G l j Z S 5 7 J S B E a W F i Z X R l c 1 8 5 S 2 V 5 Q 2 F y Z V B y b 2 N l c 3 N f Q m x v b 2 R Q c m V z c 3 V y Z S w y N 3 0 m c X V v d D s s J n F 1 b 3 Q 7 U 2 V y d m V y L k R h d G F i Y X N l X F w v M i 9 T U U w v b n d s L X N x b C 1 w c m l t Y X J 5 Y 2 F y Z T t O S F N f T l d M X 0 9 P S F N f R G l h Y m V 0 Z X N f M j Q y N S 9 k Y m 8 v d n d f T W 9 u d G h s e U R p Y W J l d G V z R G F z a G J v Y X J k X 1 B y Y W N 0 a W N l L n t E a W F i Z X R l c 1 8 5 S 2 V 5 Q 2 F y Z V B y b 2 N l c 3 N f T G l w a W R z X 0 F j a G l l d m V f N T A l L D I 4 f S Z x d W 9 0 O y w m c X V v d D t T Z X J 2 Z X I u R G F 0 Y W J h c 2 V c X C 8 y L 1 N R T C 9 u d 2 w t c 3 F s L X B y a W 1 h c n l j Y X J l O 0 5 I U 1 9 O V 0 x f T 0 9 I U 1 9 E a W F i Z X R l c 1 8 y N D I 1 L 2 R i b y 9 2 d 1 9 N b 2 5 0 a G x 5 R G l h Y m V 0 Z X N E Y X N o Y m 9 h c m R f U H J h Y 3 R p Y 2 U u e 0 R p Y W J l d G V z X z l L Z X l D Y X J l U H J v Y 2 V z c 1 9 M a X B p Z H N f Q W N o a W V 2 Z S w y O X 0 m c X V v d D s s J n F 1 b 3 Q 7 U 2 V y d m V y L k R h d G F i Y X N l X F w v M i 9 T U U w v b n d s L X N x b C 1 w c m l t Y X J 5 Y 2 F y Z T t O S F N f T l d M X 0 9 P S F N f R G l h Y m V 0 Z X N f M j Q y N S 9 k Y m 8 v d n d f T W 9 u d G h s e U R p Y W J l d G V z R G F z a G J v Y X J k X 1 B y Y W N 0 a W N l L n t E a W F i Z X R l c 1 8 5 S 2 V 5 Q 2 F y Z V B y b 2 N l c 3 N f T G l w a W R z L D M w f S Z x d W 9 0 O y w m c X V v d D t T Z X J 2 Z X I u R G F 0 Y W J h c 2 V c X C 8 y L 1 N R T C 9 u d 2 w t c 3 F s L X B y a W 1 h c n l j Y X J l O 0 5 I U 1 9 O V 0 x f T 0 9 I U 1 9 E a W F i Z X R l c 1 8 y N D I 1 L 2 R i b y 9 2 d 1 9 N b 2 5 0 a G x 5 R G l h Y m V 0 Z X N E Y X N o Y m 9 h c m R f U H J h Y 3 R p Y 2 U u e y U g R G l h Y m V 0 Z X N f O U t l e U N h c m V Q c m 9 j Z X N z X 0 x p c G l k c 1 9 B Y 2 h p Z X Z l X z U w J S w z M X 0 m c X V v d D s s J n F 1 b 3 Q 7 U 2 V y d m V y L k R h d G F i Y X N l X F w v M i 9 T U U w v b n d s L X N x b C 1 w c m l t Y X J 5 Y 2 F y Z T t O S F N f T l d M X 0 9 P S F N f R G l h Y m V 0 Z X N f M j Q y N S 9 k Y m 8 v d n d f T W 9 u d G h s e U R p Y W J l d G V z R G F z a G J v Y X J k X 1 B y Y W N 0 a W N l L n s l I E R p Y W J l d G V z X z l L Z X l D Y X J l U H J v Y 2 V z c 1 9 M a X B p Z H N f Q W N o a W V 2 Z S w z M n 0 m c X V v d D s s J n F 1 b 3 Q 7 U 2 V y d m V y L k R h d G F i Y X N l X F w v M i 9 T U U w v b n d s L X N x b C 1 w c m l t Y X J 5 Y 2 F y Z T t O S F N f T l d M X 0 9 P S F N f R G l h Y m V 0 Z X N f M j Q y N S 9 k Y m 8 v d n d f T W 9 u d G h s e U R p Y W J l d G V z R G F z a G J v Y X J k X 1 B y Y W N 0 a W N l L n s l I E R p Y W J l d G V z X z l L Z X l D Y X J l U H J v Y 2 V z c 1 9 M a X B p Z H M s M z N 9 J n F 1 b 3 Q 7 L C Z x d W 9 0 O 1 N l c n Z l c i 5 E Y X R h Y m F z Z V x c L z I v U 1 F M L 2 5 3 b C 1 z c W w t c H J p b W F y e W N h c m U 7 T k h T X 0 5 X T F 9 P T 0 h T X 0 R p Y W J l d G V z X z I 0 M j U v Z G J v L 3 Z 3 X 0 1 v b n R o b H l E a W F i Z X R l c 0 R h c 2 h i b 2 F y Z F 9 Q c m F j d G l j Z S 5 7 R G l h Y m V 0 Z X N f O U t l e U N h c m V Q c m 9 j Z X N z X 1 V y a W 5 l Q U N S X 0 F j a G l l d m V f N T A l L D M 0 f S Z x d W 9 0 O y w m c X V v d D t T Z X J 2 Z X I u R G F 0 Y W J h c 2 V c X C 8 y L 1 N R T C 9 u d 2 w t c 3 F s L X B y a W 1 h c n l j Y X J l O 0 5 I U 1 9 O V 0 x f T 0 9 I U 1 9 E a W F i Z X R l c 1 8 y N D I 1 L 2 R i b y 9 2 d 1 9 N b 2 5 0 a G x 5 R G l h Y m V 0 Z X N E Y X N o Y m 9 h c m R f U H J h Y 3 R p Y 2 U u e 0 R p Y W J l d G V z X z l L Z X l D Y X J l U H J v Y 2 V z c 1 9 V c m l u Z U F D U l 9 B Y 2 h p Z X Z l L D M 1 f S Z x d W 9 0 O y w m c X V v d D t T Z X J 2 Z X I u R G F 0 Y W J h c 2 V c X C 8 y L 1 N R T C 9 u d 2 w t c 3 F s L X B y a W 1 h c n l j Y X J l O 0 5 I U 1 9 O V 0 x f T 0 9 I U 1 9 E a W F i Z X R l c 1 8 y N D I 1 L 2 R i b y 9 2 d 1 9 N b 2 5 0 a G x 5 R G l h Y m V 0 Z X N E Y X N o Y m 9 h c m R f U H J h Y 3 R p Y 2 U u e 0 R p Y W J l d G V z X z l L Z X l D Y X J l U H J v Y 2 V z c 1 9 V c m l u Z U F D U i w z N n 0 m c X V v d D s s J n F 1 b 3 Q 7 U 2 V y d m V y L k R h d G F i Y X N l X F w v M i 9 T U U w v b n d s L X N x b C 1 w c m l t Y X J 5 Y 2 F y Z T t O S F N f T l d M X 0 9 P S F N f R G l h Y m V 0 Z X N f M j Q y N S 9 k Y m 8 v d n d f T W 9 u d G h s e U R p Y W J l d G V z R G F z a G J v Y X J k X 1 B y Y W N 0 a W N l L n s l I E R p Y W J l d G V z X z l L Z X l D Y X J l U H J v Y 2 V z c 1 9 V c m l u Z U F D U l 9 B Y 2 h p Z X Z l X z U w J S w z N 3 0 m c X V v d D s s J n F 1 b 3 Q 7 U 2 V y d m V y L k R h d G F i Y X N l X F w v M i 9 T U U w v b n d s L X N x b C 1 w c m l t Y X J 5 Y 2 F y Z T t O S F N f T l d M X 0 9 P S F N f R G l h Y m V 0 Z X N f M j Q y N S 9 k Y m 8 v d n d f T W 9 u d G h s e U R p Y W J l d G V z R G F z a G J v Y X J k X 1 B y Y W N 0 a W N l L n s l I E R p Y W J l d G V z X z l L Z X l D Y X J l U H J v Y 2 V z c 1 9 V c m l u Z U F D U l 9 B Y 2 h p Z X Z l L D M 4 f S Z x d W 9 0 O y w m c X V v d D t T Z X J 2 Z X I u R G F 0 Y W J h c 2 V c X C 8 y L 1 N R T C 9 u d 2 w t c 3 F s L X B y a W 1 h c n l j Y X J l O 0 5 I U 1 9 O V 0 x f T 0 9 I U 1 9 E a W F i Z X R l c 1 8 y N D I 1 L 2 R i b y 9 2 d 1 9 N b 2 5 0 a G x 5 R G l h Y m V 0 Z X N E Y X N o Y m 9 h c m R f U H J h Y 3 R p Y 2 U u e y U g R G l h Y m V 0 Z X N f O U t l e U N h c m V Q c m 9 j Z X N z X 1 V y a W 5 l Q U N S L D M 5 f S Z x d W 9 0 O y w m c X V v d D t T Z X J 2 Z X I u R G F 0 Y W J h c 2 V c X C 8 y L 1 N R T C 9 u d 2 w t c 3 F s L X B y a W 1 h c n l j Y X J l O 0 5 I U 1 9 O V 0 x f T 0 9 I U 1 9 E a W F i Z X R l c 1 8 y N D I 1 L 2 R i b y 9 2 d 1 9 N b 2 5 0 a G x 5 R G l h Y m V 0 Z X N E Y X N o Y m 9 h c m R f U H J h Y 3 R p Y 2 U u e 0 R p Y W J l d G V z X z l L Z X l D Y X J l U H J v Y 2 V z c 1 9 l R 0 Z S X 0 F j a G l l d m V f N T A l L D Q w f S Z x d W 9 0 O y w m c X V v d D t T Z X J 2 Z X I u R G F 0 Y W J h c 2 V c X C 8 y L 1 N R T C 9 u d 2 w t c 3 F s L X B y a W 1 h c n l j Y X J l O 0 5 I U 1 9 O V 0 x f T 0 9 I U 1 9 E a W F i Z X R l c 1 8 y N D I 1 L 2 R i b y 9 2 d 1 9 N b 2 5 0 a G x 5 R G l h Y m V 0 Z X N E Y X N o Y m 9 h c m R f U H J h Y 3 R p Y 2 U u e 0 R p Y W J l d G V z X z l L Z X l D Y X J l U H J v Y 2 V z c 1 9 l R 0 Z S X 0 F j a G l l d m U s N D F 9 J n F 1 b 3 Q 7 L C Z x d W 9 0 O 1 N l c n Z l c i 5 E Y X R h Y m F z Z V x c L z I v U 1 F M L 2 5 3 b C 1 z c W w t c H J p b W F y e W N h c m U 7 T k h T X 0 5 X T F 9 P T 0 h T X 0 R p Y W J l d G V z X z I 0 M j U v Z G J v L 3 Z 3 X 0 1 v b n R o b H l E a W F i Z X R l c 0 R h c 2 h i b 2 F y Z F 9 Q c m F j d G l j Z S 5 7 R G l h Y m V 0 Z X N f O U t l e U N h c m V Q c m 9 j Z X N z X 2 V H R l I s N D J 9 J n F 1 b 3 Q 7 L C Z x d W 9 0 O 1 N l c n Z l c i 5 E Y X R h Y m F z Z V x c L z I v U 1 F M L 2 5 3 b C 1 z c W w t c H J p b W F y e W N h c m U 7 T k h T X 0 5 X T F 9 P T 0 h T X 0 R p Y W J l d G V z X z I 0 M j U v Z G J v L 3 Z 3 X 0 1 v b n R o b H l E a W F i Z X R l c 0 R h c 2 h i b 2 F y Z F 9 Q c m F j d G l j Z S 5 7 J S B E a W F i Z X R l c 1 8 5 S 2 V 5 Q 2 F y Z V B y b 2 N l c 3 N f Z U d G U l 9 B Y 2 h p Z X Z l X z U w J S w 0 M 3 0 m c X V v d D s s J n F 1 b 3 Q 7 U 2 V y d m V y L k R h d G F i Y X N l X F w v M i 9 T U U w v b n d s L X N x b C 1 w c m l t Y X J 5 Y 2 F y Z T t O S F N f T l d M X 0 9 P S F N f R G l h Y m V 0 Z X N f M j Q y N S 9 k Y m 8 v d n d f T W 9 u d G h s e U R p Y W J l d G V z R G F z a G J v Y X J k X 1 B y Y W N 0 a W N l L n s l I E R p Y W J l d G V z X z l L Z X l D Y X J l U H J v Y 2 V z c 1 9 l R 0 Z S X 0 F j a G l l d m U s N D R 9 J n F 1 b 3 Q 7 L C Z x d W 9 0 O 1 N l c n Z l c i 5 E Y X R h Y m F z Z V x c L z I v U 1 F M L 2 5 3 b C 1 z c W w t c H J p b W F y e W N h c m U 7 T k h T X 0 5 X T F 9 P T 0 h T X 0 R p Y W J l d G V z X z I 0 M j U v Z G J v L 3 Z 3 X 0 1 v b n R o b H l E a W F i Z X R l c 0 R h c 2 h i b 2 F y Z F 9 Q c m F j d G l j Z S 5 7 J S B E a W F i Z X R l c 1 8 5 S 2 V 5 Q 2 F y Z V B y b 2 N l c 3 N f Z U d G U i w 0 N X 0 m c X V v d D s s J n F 1 b 3 Q 7 U 2 V y d m V y L k R h d G F i Y X N l X F w v M i 9 T U U w v b n d s L X N x b C 1 w c m l t Y X J 5 Y 2 F y Z T t O S F N f T l d M X 0 9 P S F N f R G l h Y m V 0 Z X N f M j Q y N S 9 k Y m 8 v d n d f T W 9 u d G h s e U R p Y W J l d G V z R G F z a G J v Y X J k X 1 B y Y W N 0 a W N l L n t E a W F i Z X R l c 1 8 5 S 2 V 5 Q 2 F y Z V B y b 2 N l c 3 N f U m V 0 a W 5 h b F N j c m V l b m l u Z 1 9 B Y 2 h p Z X Z l X z U w J S w 0 N n 0 m c X V v d D s s J n F 1 b 3 Q 7 U 2 V y d m V y L k R h d G F i Y X N l X F w v M i 9 T U U w v b n d s L X N x b C 1 w c m l t Y X J 5 Y 2 F y Z T t O S F N f T l d M X 0 9 P S F N f R G l h Y m V 0 Z X N f M j Q y N S 9 k Y m 8 v d n d f T W 9 u d G h s e U R p Y W J l d G V z R G F z a G J v Y X J k X 1 B y Y W N 0 a W N l L n t E a W F i Z X R l c 1 8 5 S 2 V 5 Q 2 F y Z V B y b 2 N l c 3 N f U m V 0 a W 5 h b F N j c m V l b m l u Z 1 9 B Y 2 h p Z X Z l L D Q 3 f S Z x d W 9 0 O y w m c X V v d D t T Z X J 2 Z X I u R G F 0 Y W J h c 2 V c X C 8 y L 1 N R T C 9 u d 2 w t c 3 F s L X B y a W 1 h c n l j Y X J l O 0 5 I U 1 9 O V 0 x f T 0 9 I U 1 9 E a W F i Z X R l c 1 8 y N D I 1 L 2 R i b y 9 2 d 1 9 N b 2 5 0 a G x 5 R G l h Y m V 0 Z X N E Y X N o Y m 9 h c m R f U H J h Y 3 R p Y 2 U u e 0 R p Y W J l d G V z X z l L Z X l D Y X J l U H J v Y 2 V z c 1 9 S Z X R p b m F s U 2 N y Z W V u a W 5 n L D Q 4 f S Z x d W 9 0 O y w m c X V v d D t T Z X J 2 Z X I u R G F 0 Y W J h c 2 V c X C 8 y L 1 N R T C 9 u d 2 w t c 3 F s L X B y a W 1 h c n l j Y X J l O 0 5 I U 1 9 O V 0 x f T 0 9 I U 1 9 E a W F i Z X R l c 1 8 y N D I 1 L 2 R i b y 9 2 d 1 9 N b 2 5 0 a G x 5 R G l h Y m V 0 Z X N E Y X N o Y m 9 h c m R f U H J h Y 3 R p Y 2 U u e y U g R G l h Y m V 0 Z X N f O U t l e U N h c m V Q c m 9 j Z X N z X 1 J l d G l u Y W x T Y 3 J l Z W 5 p b m d f Q W N o a W V 2 Z V 8 1 M C U s N D l 9 J n F 1 b 3 Q 7 L C Z x d W 9 0 O 1 N l c n Z l c i 5 E Y X R h Y m F z Z V x c L z I v U 1 F M L 2 5 3 b C 1 z c W w t c H J p b W F y e W N h c m U 7 T k h T X 0 5 X T F 9 P T 0 h T X 0 R p Y W J l d G V z X z I 0 M j U v Z G J v L 3 Z 3 X 0 1 v b n R o b H l E a W F i Z X R l c 0 R h c 2 h i b 2 F y Z F 9 Q c m F j d G l j Z S 5 7 J S B E a W F i Z X R l c 1 8 5 S 2 V 5 Q 2 F y Z V B y b 2 N l c 3 N f U m V 0 a W 5 h b F N j c m V l b m l u Z 1 9 B Y 2 h p Z X Z l L D U w f S Z x d W 9 0 O y w m c X V v d D t T Z X J 2 Z X I u R G F 0 Y W J h c 2 V c X C 8 y L 1 N R T C 9 u d 2 w t c 3 F s L X B y a W 1 h c n l j Y X J l O 0 5 I U 1 9 O V 0 x f T 0 9 I U 1 9 E a W F i Z X R l c 1 8 y N D I 1 L 2 R i b y 9 2 d 1 9 N b 2 5 0 a G x 5 R G l h Y m V 0 Z X N E Y X N o Y m 9 h c m R f U H J h Y 3 R p Y 2 U u e y U g R G l h Y m V 0 Z X N f O U t l e U N h c m V Q c m 9 j Z X N z X 1 J l d G l u Y W x T Y 3 J l Z W 5 p b m c s N T F 9 J n F 1 b 3 Q 7 L C Z x d W 9 0 O 1 N l c n Z l c i 5 E Y X R h Y m F z Z V x c L z I v U 1 F M L 2 5 3 b C 1 z c W w t c H J p b W F y e W N h c m U 7 T k h T X 0 5 X T F 9 P T 0 h T X 0 R p Y W J l d G V z X z I 0 M j U v Z G J v L 3 Z 3 X 0 1 v b n R o b H l E a W F i Z X R l c 0 R h c 2 h i b 2 F y Z F 9 Q c m F j d G l j Z S 5 7 R G l h Y m V 0 Z X N f O U t l e U N h c m V Q c m 9 j Z X N z X 0 Z v b 3 R S a X N r X 0 F j a G l l d m V f N T A l L D U y f S Z x d W 9 0 O y w m c X V v d D t T Z X J 2 Z X I u R G F 0 Y W J h c 2 V c X C 8 y L 1 N R T C 9 u d 2 w t c 3 F s L X B y a W 1 h c n l j Y X J l O 0 5 I U 1 9 O V 0 x f T 0 9 I U 1 9 E a W F i Z X R l c 1 8 y N D I 1 L 2 R i b y 9 2 d 1 9 N b 2 5 0 a G x 5 R G l h Y m V 0 Z X N E Y X N o Y m 9 h c m R f U H J h Y 3 R p Y 2 U u e 0 R p Y W J l d G V z X z l L Z X l D Y X J l U H J v Y 2 V z c 1 9 G b 2 9 0 U m l z a 1 9 B Y 2 h p Z X Z l L D U z f S Z x d W 9 0 O y w m c X V v d D t T Z X J 2 Z X I u R G F 0 Y W J h c 2 V c X C 8 y L 1 N R T C 9 u d 2 w t c 3 F s L X B y a W 1 h c n l j Y X J l O 0 5 I U 1 9 O V 0 x f T 0 9 I U 1 9 E a W F i Z X R l c 1 8 y N D I 1 L 2 R i b y 9 2 d 1 9 N b 2 5 0 a G x 5 R G l h Y m V 0 Z X N E Y X N o Y m 9 h c m R f U H J h Y 3 R p Y 2 U u e 0 R p Y W J l d G V z X z l L Z X l D Y X J l U H J v Y 2 V z c 1 9 G b 2 9 0 U m l z a y w 1 N H 0 m c X V v d D s s J n F 1 b 3 Q 7 U 2 V y d m V y L k R h d G F i Y X N l X F w v M i 9 T U U w v b n d s L X N x b C 1 w c m l t Y X J 5 Y 2 F y Z T t O S F N f T l d M X 0 9 P S F N f R G l h Y m V 0 Z X N f M j Q y N S 9 k Y m 8 v d n d f T W 9 u d G h s e U R p Y W J l d G V z R G F z a G J v Y X J k X 1 B y Y W N 0 a W N l L n s l I E R p Y W J l d G V z X z l L Z X l D Y X J l U H J v Y 2 V z c 1 9 G b 2 9 0 U m l z a 1 9 B Y 2 h p Z X Z l X z U w J S w 1 N X 0 m c X V v d D s s J n F 1 b 3 Q 7 U 2 V y d m V y L k R h d G F i Y X N l X F w v M i 9 T U U w v b n d s L X N x b C 1 w c m l t Y X J 5 Y 2 F y Z T t O S F N f T l d M X 0 9 P S F N f R G l h Y m V 0 Z X N f M j Q y N S 9 k Y m 8 v d n d f T W 9 u d G h s e U R p Y W J l d G V z R G F z a G J v Y X J k X 1 B y Y W N 0 a W N l L n s l I E R p Y W J l d G V z X z l L Z X l D Y X J l U H J v Y 2 V z c 1 9 G b 2 9 0 U m l z a 1 9 B Y 2 h p Z X Z l L D U 2 f S Z x d W 9 0 O y w m c X V v d D t T Z X J 2 Z X I u R G F 0 Y W J h c 2 V c X C 8 y L 1 N R T C 9 u d 2 w t c 3 F s L X B y a W 1 h c n l j Y X J l O 0 5 I U 1 9 O V 0 x f T 0 9 I U 1 9 E a W F i Z X R l c 1 8 y N D I 1 L 2 R i b y 9 2 d 1 9 N b 2 5 0 a G x 5 R G l h Y m V 0 Z X N E Y X N o Y m 9 h c m R f U H J h Y 3 R p Y 2 U u e y U g R G l h Y m V 0 Z X N f O U t l e U N h c m V Q c m 9 j Z X N z X 0 Z v b 3 R S a X N r L D U 3 f S Z x d W 9 0 O y w m c X V v d D t T Z X J 2 Z X I u R G F 0 Y W J h c 2 V c X C 8 y L 1 N R T C 9 u d 2 w t c 3 F s L X B y a W 1 h c n l j Y X J l O 0 5 I U 1 9 O V 0 x f T 0 9 I U 1 9 E a W F i Z X R l c 1 8 y N D I 1 L 2 R i b y 9 2 d 1 9 N b 2 5 0 a G x 5 R G l h Y m V 0 Z X N E Y X N o Y m 9 h c m R f U H J h Y 3 R p Y 2 U u e 0 R p Y W J l d G V z X z l L Z X l D Y X J l U H J v Y 2 V z c 1 9 T b W 9 r a W 5 n U 3 R h d H V z X 0 F j a G l l d m V f N T A l L D U 4 f S Z x d W 9 0 O y w m c X V v d D t T Z X J 2 Z X I u R G F 0 Y W J h c 2 V c X C 8 y L 1 N R T C 9 u d 2 w t c 3 F s L X B y a W 1 h c n l j Y X J l O 0 5 I U 1 9 O V 0 x f T 0 9 I U 1 9 E a W F i Z X R l c 1 8 y N D I 1 L 2 R i b y 9 2 d 1 9 N b 2 5 0 a G x 5 R G l h Y m V 0 Z X N E Y X N o Y m 9 h c m R f U H J h Y 3 R p Y 2 U u e 0 R p Y W J l d G V z X z l L Z X l D Y X J l U H J v Y 2 V z c 1 9 T b W 9 r a W 5 n U 3 R h d H V z X 0 F j a G l l d m U s N T l 9 J n F 1 b 3 Q 7 L C Z x d W 9 0 O 1 N l c n Z l c i 5 E Y X R h Y m F z Z V x c L z I v U 1 F M L 2 5 3 b C 1 z c W w t c H J p b W F y e W N h c m U 7 T k h T X 0 5 X T F 9 P T 0 h T X 0 R p Y W J l d G V z X z I 0 M j U v Z G J v L 3 Z 3 X 0 1 v b n R o b H l E a W F i Z X R l c 0 R h c 2 h i b 2 F y Z F 9 Q c m F j d G l j Z S 5 7 R G l h Y m V 0 Z X N f O U t l e U N h c m V Q c m 9 j Z X N z X 1 N t b 2 t p b m d T d G F 0 d X M s N j B 9 J n F 1 b 3 Q 7 L C Z x d W 9 0 O 1 N l c n Z l c i 5 E Y X R h Y m F z Z V x c L z I v U 1 F M L 2 5 3 b C 1 z c W w t c H J p b W F y e W N h c m U 7 T k h T X 0 5 X T F 9 P T 0 h T X 0 R p Y W J l d G V z X z I 0 M j U v Z G J v L 3 Z 3 X 0 1 v b n R o b H l E a W F i Z X R l c 0 R h c 2 h i b 2 F y Z F 9 Q c m F j d G l j Z S 5 7 J S B E a W F i Z X R l c 1 8 5 S 2 V 5 Q 2 F y Z V B y b 2 N l c 3 N f U 2 1 v a 2 l u Z 1 N 0 Y X R 1 c 1 9 B Y 2 h p Z X Z l X z U w J S w 2 M X 0 m c X V v d D s s J n F 1 b 3 Q 7 U 2 V y d m V y L k R h d G F i Y X N l X F w v M i 9 T U U w v b n d s L X N x b C 1 w c m l t Y X J 5 Y 2 F y Z T t O S F N f T l d M X 0 9 P S F N f R G l h Y m V 0 Z X N f M j Q y N S 9 k Y m 8 v d n d f T W 9 u d G h s e U R p Y W J l d G V z R G F z a G J v Y X J k X 1 B y Y W N 0 a W N l L n s l I E R p Y W J l d G V z X z l L Z X l D Y X J l U H J v Y 2 V z c 1 9 T b W 9 r a W 5 n U 3 R h d H V z X 0 F j a G l l d m U s N j J 9 J n F 1 b 3 Q 7 L C Z x d W 9 0 O 1 N l c n Z l c i 5 E Y X R h Y m F z Z V x c L z I v U 1 F M L 2 5 3 b C 1 z c W w t c H J p b W F y e W N h c m U 7 T k h T X 0 5 X T F 9 P T 0 h T X 0 R p Y W J l d G V z X z I 0 M j U v Z G J v L 3 Z 3 X 0 1 v b n R o b H l E a W F i Z X R l c 0 R h c 2 h i b 2 F y Z F 9 Q c m F j d G l j Z S 5 7 J S B E a W F i Z X R l c 1 8 5 S 2 V 5 Q 2 F y Z V B y b 2 N l c 3 N f U 2 1 v a 2 l u Z 1 N 0 Y X R 1 c y w 2 M 3 0 m c X V v d D s s J n F 1 b 3 Q 7 U 2 V y d m V y L k R h d G F i Y X N l X F w v M i 9 T U U w v b n d s L X N x b C 1 w c m l t Y X J 5 Y 2 F y Z T t O S F N f T l d M X 0 9 P S F N f R G l h Y m V 0 Z X N f M j Q y N S 9 k Y m 8 v d n d f T W 9 u d G h s e U R p Y W J l d G V z R G F z a G J v Y X J k X 1 B y Y W N 0 a W N l L n t E a W F i Z X R l c 1 8 5 S 2 V 5 Q 2 F y Z V B y b 2 N l c 3 N f Q W N o a W V 2 Z V 8 1 M C U s N j R 9 J n F 1 b 3 Q 7 L C Z x d W 9 0 O 1 N l c n Z l c i 5 E Y X R h Y m F z Z V x c L z I v U 1 F M L 2 5 3 b C 1 z c W w t c H J p b W F y e W N h c m U 7 T k h T X 0 5 X T F 9 P T 0 h T X 0 R p Y W J l d G V z X z I 0 M j U v Z G J v L 3 Z 3 X 0 1 v b n R o b H l E a W F i Z X R l c 0 R h c 2 h i b 2 F y Z F 9 Q c m F j d G l j Z S 5 7 R G l h Y m V 0 Z X N f O U t l e U N h c m V Q c m 9 j Z X N z X 0 F j a G l l d m U s N j V 9 J n F 1 b 3 Q 7 L C Z x d W 9 0 O 1 N l c n Z l c i 5 E Y X R h Y m F z Z V x c L z I v U 1 F M L 2 5 3 b C 1 z c W w t c H J p b W F y e W N h c m U 7 T k h T X 0 5 X T F 9 P T 0 h T X 0 R p Y W J l d G V z X z I 0 M j U v Z G J v L 3 Z 3 X 0 1 v b n R o b H l E a W F i Z X R l c 0 R h c 2 h i b 2 F y Z F 9 Q c m F j d G l j Z S 5 7 R G l h Y m V 0 Z X N f O U t l e U N h c m V Q c m 9 j Z X N z X 0 F j a G l l d m V k L D Y 2 f S Z x d W 9 0 O y w m c X V v d D t T Z X J 2 Z X I u R G F 0 Y W J h c 2 V c X C 8 y L 1 N R T C 9 u d 2 w t c 3 F s L X B y a W 1 h c n l j Y X J l O 0 5 I U 1 9 O V 0 x f T 0 9 I U 1 9 E a W F i Z X R l c 1 8 y N D I 1 L 2 R i b y 9 2 d 1 9 N b 2 5 0 a G x 5 R G l h Y m V 0 Z X N E Y X N o Y m 9 h c m R f U H J h Y 3 R p Y 2 U u e y U g R G l h Y m V 0 Z X N f O U t l e U N h c m V Q c m 9 j Z X N z X 0 F j a G l l d m V f N T A l L D Y 3 f S Z x d W 9 0 O y w m c X V v d D t T Z X J 2 Z X I u R G F 0 Y W J h c 2 V c X C 8 y L 1 N R T C 9 u d 2 w t c 3 F s L X B y a W 1 h c n l j Y X J l O 0 5 I U 1 9 O V 0 x f T 0 9 I U 1 9 E a W F i Z X R l c 1 8 y N D I 1 L 2 R i b y 9 2 d 1 9 N b 2 5 0 a G x 5 R G l h Y m V 0 Z X N E Y X N o Y m 9 h c m R f U H J h Y 3 R p Y 2 U u e y U g R G l h Y m V 0 Z X N f O U t l e U N h c m V Q c m 9 j Z X N z X 0 F j a G l l d m U s N j h 9 J n F 1 b 3 Q 7 L C Z x d W 9 0 O 1 N l c n Z l c i 5 E Y X R h Y m F z Z V x c L z I v U 1 F M L 2 5 3 b C 1 z c W w t c H J p b W F y e W N h c m U 7 T k h T X 0 5 X T F 9 P T 0 h T X 0 R p Y W J l d G V z X z I 0 M j U v Z G J v L 3 Z 3 X 0 1 v b n R o b H l E a W F i Z X R l c 0 R h c 2 h i b 2 F y Z F 9 Q c m F j d G l j Z S 5 7 J S B E a W F i Z X R l c 1 8 5 S 2 V 5 Q 2 F y Z V B y b 2 N l c 3 N f Q W N o a W V 2 Z W Q s N j l 9 J n F 1 b 3 Q 7 L C Z x d W 9 0 O 1 N l c n Z l c i 5 E Y X R h Y m F z Z V x c L z I v U 1 F M L 2 5 3 b C 1 z c W w t c H J p b W F y e W N h c m U 7 T k h T X 0 5 X T F 9 P T 0 h T X 0 R p Y W J l d G V z X z I 0 M j U v Z G J v L 3 Z 3 X 0 1 v b n R o b H l E a W F i Z X R l c 0 R h c 2 h i b 2 F y Z F 9 Q c m F j d G l j Z S 5 7 R G l h Y m V 0 Z X N f M 1 R U X 0 h i Q T F j I F x 1 M D A z Y z 0 g N T h f T m 9 G c m F p b H R 5 L D c w f S Z x d W 9 0 O y w m c X V v d D t T Z X J 2 Z X I u R G F 0 Y W J h c 2 V c X C 8 y L 1 N R T C 9 u d 2 w t c 3 F s L X B y a W 1 h c n l j Y X J l O 0 5 I U 1 9 O V 0 x f T 0 9 I U 1 9 E a W F i Z X R l c 1 8 y N D I 1 L 2 R i b y 9 2 d 1 9 N b 2 5 0 a G x 5 R G l h Y m V 0 Z X N E Y X N o Y m 9 h c m R f U H J h Y 3 R p Y 2 U u e y U g R G l h Y m V 0 Z X N f M 1 R U X 0 h i Q T F j I F x 1 M D A z Y z 0 g N T h f T m 9 G c m F p b H R 5 L D c x f S Z x d W 9 0 O y w m c X V v d D t T Z X J 2 Z X I u R G F 0 Y W J h c 2 V c X C 8 y L 1 N R T C 9 u d 2 w t c 3 F s L X B y a W 1 h c n l j Y X J l O 0 5 I U 1 9 O V 0 x f T 0 9 I U 1 9 E a W F i Z X R l c 1 8 y N D I 1 L 2 R i b y 9 2 d 1 9 N b 2 5 0 a G x 5 R G l h Y m V 0 Z X N E Y X N o Y m 9 h c m R f U H J h Y 3 R p Y 2 U u e 0 R p Y W J l d G V z X z N U V F 9 I Y k E x Y y B c d T A w M 2 M 9 I D c 1 X 0 Z y Y W l s d H k s N z J 9 J n F 1 b 3 Q 7 L C Z x d W 9 0 O 1 N l c n Z l c i 5 E Y X R h Y m F z Z V x c L z I v U 1 F M L 2 5 3 b C 1 z c W w t c H J p b W F y e W N h c m U 7 T k h T X 0 5 X T F 9 P T 0 h T X 0 R p Y W J l d G V z X z I 0 M j U v Z G J v L 3 Z 3 X 0 1 v b n R o b H l E a W F i Z X R l c 0 R h c 2 h i b 2 F y Z F 9 Q c m F j d G l j Z S 5 7 J S B E a W F i Z X R l c 1 8 z V F R f S G J B M W M g X H U w M D N j P S A 3 N V 9 G c m F p b H R 5 L D c z f S Z x d W 9 0 O y w m c X V v d D t T Z X J 2 Z X I u R G F 0 Y W J h c 2 V c X C 8 y L 1 N R T C 9 u d 2 w t c 3 F s L X B y a W 1 h c n l j Y X J l O 0 5 I U 1 9 O V 0 x f T 0 9 I U 1 9 E a W F i Z X R l c 1 8 y N D I 1 L 2 R i b y 9 2 d 1 9 N b 2 5 0 a G x 5 R G l h Y m V 0 Z X N E Y X N o Y m 9 h c m R f U H J h Y 3 R p Y 2 U u e 0 R p Y W J l d G V z X z N U V F 9 I Y k E x Y y B c d T A w M 2 M 9 I D U 4 I G 9 y I D c 1 X 0 F j a G l l d m V f N T A l L D c 0 f S Z x d W 9 0 O y w m c X V v d D t T Z X J 2 Z X I u R G F 0 Y W J h c 2 V c X C 8 y L 1 N R T C 9 u d 2 w t c 3 F s L X B y a W 1 h c n l j Y X J l O 0 5 I U 1 9 O V 0 x f T 0 9 I U 1 9 E a W F i Z X R l c 1 8 y N D I 1 L 2 R i b y 9 2 d 1 9 N b 2 5 0 a G x 5 R G l h Y m V 0 Z X N E Y X N o Y m 9 h c m R f U H J h Y 3 R p Y 2 U u e 0 R p Y W J l d G V z X z N U V F 9 I Y k E x Y y B c d T A w M 2 M 9 I D U 4 I G 9 y I D c 1 X 0 F j a G l l d m U s N z V 9 J n F 1 b 3 Q 7 L C Z x d W 9 0 O 1 N l c n Z l c i 5 E Y X R h Y m F z Z V x c L z I v U 1 F M L 2 5 3 b C 1 z c W w t c H J p b W F y e W N h c m U 7 T k h T X 0 5 X T F 9 P T 0 h T X 0 R p Y W J l d G V z X z I 0 M j U v Z G J v L 3 Z 3 X 0 1 v b n R o b H l E a W F i Z X R l c 0 R h c 2 h i b 2 F y Z F 9 Q c m F j d G l j Z S 5 7 R G l h Y m V 0 Z X N f M 1 R U X 0 h i Q T F j I F x 1 M D A z Y z 0 g N T g g b 3 I g N z U s N z Z 9 J n F 1 b 3 Q 7 L C Z x d W 9 0 O 1 N l c n Z l c i 5 E Y X R h Y m F z Z V x c L z I v U 1 F M L 2 5 3 b C 1 z c W w t c H J p b W F y e W N h c m U 7 T k h T X 0 5 X T F 9 P T 0 h T X 0 R p Y W J l d G V z X z I 0 M j U v Z G J v L 3 Z 3 X 0 1 v b n R o b H l E a W F i Z X R l c 0 R h c 2 h i b 2 F y Z F 9 Q c m F j d G l j Z S 5 7 J S B E a W F i Z X R l c 1 8 z V F R f S G J B M W M g X H U w M D N j P S A 1 O C B v c i A 3 N V 9 B Y 2 h p Z X Z l X z U w J S w 3 N 3 0 m c X V v d D s s J n F 1 b 3 Q 7 U 2 V y d m V y L k R h d G F i Y X N l X F w v M i 9 T U U w v b n d s L X N x b C 1 w c m l t Y X J 5 Y 2 F y Z T t O S F N f T l d M X 0 9 P S F N f R G l h Y m V 0 Z X N f M j Q y N S 9 k Y m 8 v d n d f T W 9 u d G h s e U R p Y W J l d G V z R G F z a G J v Y X J k X 1 B y Y W N 0 a W N l L n s l I E R p Y W J l d G V z X z N U V F 9 I Y k E x Y y B c d T A w M 2 M 9 I D U 4 I G 9 y I D c 1 X 0 F j a G l l d m U s N z h 9 J n F 1 b 3 Q 7 L C Z x d W 9 0 O 1 N l c n Z l c i 5 E Y X R h Y m F z Z V x c L z I v U 1 F M L 2 5 3 b C 1 z c W w t c H J p b W F y e W N h c m U 7 T k h T X 0 5 X T F 9 P T 0 h T X 0 R p Y W J l d G V z X z I 0 M j U v Z G J v L 3 Z 3 X 0 1 v b n R o b H l E a W F i Z X R l c 0 R h c 2 h i b 2 F y Z F 9 Q c m F j d G l j Z S 5 7 J S B E a W F i Z X R l c 1 8 z V F R f S G J B M W M g X H U w M D N j P S A 1 O C B v c i A 3 N S w 3 O X 0 m c X V v d D s s J n F 1 b 3 Q 7 U 2 V y d m V y L k R h d G F i Y X N l X F w v M i 9 T U U w v b n d s L X N x b C 1 w c m l t Y X J 5 Y 2 F y Z T t O S F N f T l d M X 0 9 P S F N f R G l h Y m V 0 Z X N f M j Q y N S 9 k Y m 8 v d n d f T W 9 u d G h s e U R p Y W J l d G V z R G F z a G J v Y X J k X 1 B y Y W N 0 a W N l L n t E a W F i Z X R l c 1 8 z V F R f Q m x v b 2 R Q c m V z c 3 V y Z S B c d T A w M 2 M 9 I D E 0 M C 8 4 M F 9 O b 0 Z y Y W l s d H k s O D B 9 J n F 1 b 3 Q 7 L C Z x d W 9 0 O 1 N l c n Z l c i 5 E Y X R h Y m F z Z V x c L z I v U 1 F M L 2 5 3 b C 1 z c W w t c H J p b W F y e W N h c m U 7 T k h T X 0 5 X T F 9 P T 0 h T X 0 R p Y W J l d G V z X z I 0 M j U v Z G J v L 3 Z 3 X 0 1 v b n R o b H l E a W F i Z X R l c 0 R h c 2 h i b 2 F y Z F 9 Q c m F j d G l j Z S 5 7 J S B E a W F i Z X R l c 1 8 z V F R f Q m x v b 2 R Q c m V z c 3 V y Z S B c d T A w M 2 M 9 I D E 0 M C 8 4 M F 9 O b 0 Z y Y W l s d H k s O D F 9 J n F 1 b 3 Q 7 L C Z x d W 9 0 O 1 N l c n Z l c i 5 E Y X R h Y m F z Z V x c L z I v U 1 F M L 2 5 3 b C 1 z c W w t c H J p b W F y e W N h c m U 7 T k h T X 0 5 X T F 9 P T 0 h T X 0 R p Y W J l d G V z X z I 0 M j U v Z G J v L 3 Z 3 X 0 1 v b n R o b H l E a W F i Z X R l c 0 R h c 2 h i b 2 F y Z F 9 Q c m F j d G l j Z S 5 7 R G l h Y m V 0 Z X N f M 1 R U X 0 J s b 2 9 k U H J l c 3 N 1 c m U g X H U w M D N j P S A x N T A v O T B f R n J h a W x 0 e S w 4 M n 0 m c X V v d D s s J n F 1 b 3 Q 7 U 2 V y d m V y L k R h d G F i Y X N l X F w v M i 9 T U U w v b n d s L X N x b C 1 w c m l t Y X J 5 Y 2 F y Z T t O S F N f T l d M X 0 9 P S F N f R G l h Y m V 0 Z X N f M j Q y N S 9 k Y m 8 v d n d f T W 9 u d G h s e U R p Y W J l d G V z R G F z a G J v Y X J k X 1 B y Y W N 0 a W N l L n s l I E R p Y W J l d G V z X z N U V F 9 C b G 9 v Z F B y Z X N z d X J l I F x 1 M D A z Y z 0 g M T U w L z k w X 0 Z y Y W l s d H k s O D N 9 J n F 1 b 3 Q 7 L C Z x d W 9 0 O 1 N l c n Z l c i 5 E Y X R h Y m F z Z V x c L z I v U 1 F M L 2 5 3 b C 1 z c W w t c H J p b W F y e W N h c m U 7 T k h T X 0 5 X T F 9 P T 0 h T X 0 R p Y W J l d G V z X z I 0 M j U v Z G J v L 3 Z 3 X 0 1 v b n R o b H l E a W F i Z X R l c 0 R h c 2 h i b 2 F y Z F 9 Q c m F j d G l j Z S 5 7 R G l h Y m V 0 Z X N f M 1 R U X 0 J s b 2 9 k U H J l c 3 N 1 c m U g X H U w M D N j P S A x N D A v O D A g b 3 I g M T U w L z k w X 0 F j a G l l d m V f N T A l L D g 0 f S Z x d W 9 0 O y w m c X V v d D t T Z X J 2 Z X I u R G F 0 Y W J h c 2 V c X C 8 y L 1 N R T C 9 u d 2 w t c 3 F s L X B y a W 1 h c n l j Y X J l O 0 5 I U 1 9 O V 0 x f T 0 9 I U 1 9 E a W F i Z X R l c 1 8 y N D I 1 L 2 R i b y 9 2 d 1 9 N b 2 5 0 a G x 5 R G l h Y m V 0 Z X N E Y X N o Y m 9 h c m R f U H J h Y 3 R p Y 2 U u e 0 R p Y W J l d G V z X z N U V F 9 C b G 9 v Z F B y Z X N z d X J l I F x 1 M D A z Y z 0 g M T Q w L z g w I G 9 y I D E 1 M C 8 5 M F 9 B Y 2 h p Z X Z l L D g 1 f S Z x d W 9 0 O y w m c X V v d D t T Z X J 2 Z X I u R G F 0 Y W J h c 2 V c X C 8 y L 1 N R T C 9 u d 2 w t c 3 F s L X B y a W 1 h c n l j Y X J l O 0 5 I U 1 9 O V 0 x f T 0 9 I U 1 9 E a W F i Z X R l c 1 8 y N D I 1 L 2 R i b y 9 2 d 1 9 N b 2 5 0 a G x 5 R G l h Y m V 0 Z X N E Y X N o Y m 9 h c m R f U H J h Y 3 R p Y 2 U u e 0 R p Y W J l d G V z X z N U V F 9 C b G 9 v Z F B y Z X N z d X J l I F x 1 M D A z Y z 0 g M T Q w L z g w I G 9 y I D E 1 M C 8 5 M C w 4 N n 0 m c X V v d D s s J n F 1 b 3 Q 7 U 2 V y d m V y L k R h d G F i Y X N l X F w v M i 9 T U U w v b n d s L X N x b C 1 w c m l t Y X J 5 Y 2 F y Z T t O S F N f T l d M X 0 9 P S F N f R G l h Y m V 0 Z X N f M j Q y N S 9 k Y m 8 v d n d f T W 9 u d G h s e U R p Y W J l d G V z R G F z a G J v Y X J k X 1 B y Y W N 0 a W N l L n s l I E R p Y W J l d G V z X z N U V F 9 C b G 9 v Z F B y Z X N z d X J l I F x 1 M D A z Y z 0 g M T Q w L z g w I G 9 y I D E 1 M C 8 5 M F 9 B Y 2 h p Z X Z l X z U w J S w 4 N 3 0 m c X V v d D s s J n F 1 b 3 Q 7 U 2 V y d m V y L k R h d G F i Y X N l X F w v M i 9 T U U w v b n d s L X N x b C 1 w c m l t Y X J 5 Y 2 F y Z T t O S F N f T l d M X 0 9 P S F N f R G l h Y m V 0 Z X N f M j Q y N S 9 k Y m 8 v d n d f T W 9 u d G h s e U R p Y W J l d G V z R G F z a G J v Y X J k X 1 B y Y W N 0 a W N l L n s l I E R p Y W J l d G V z X z N U V F 9 C b G 9 v Z F B y Z X N z d X J l I F x 1 M D A z Y z 0 g M T Q w L z g w I G 9 y I D E 1 M C 8 5 M F 9 B Y 2 h p Z X Z l L D g 4 f S Z x d W 9 0 O y w m c X V v d D t T Z X J 2 Z X I u R G F 0 Y W J h c 2 V c X C 8 y L 1 N R T C 9 u d 2 w t c 3 F s L X B y a W 1 h c n l j Y X J l O 0 5 I U 1 9 O V 0 x f T 0 9 I U 1 9 E a W F i Z X R l c 1 8 y N D I 1 L 2 R i b y 9 2 d 1 9 N b 2 5 0 a G x 5 R G l h Y m V 0 Z X N E Y X N o Y m 9 h c m R f U H J h Y 3 R p Y 2 U u e y U g R G l h Y m V 0 Z X N f M 1 R U X 0 J s b 2 9 k U H J l c 3 N 1 c m U g X H U w M D N j P S A x N D A v O D A g b 3 I g M T U w L z k w L D g 5 f S Z x d W 9 0 O y w m c X V v d D t T Z X J 2 Z X I u R G F 0 Y W J h c 2 V c X C 8 y L 1 N R T C 9 u d 2 w t c 3 F s L X B y a W 1 h c n l j Y X J l O 0 5 I U 1 9 O V 0 x f T 0 9 I U 1 9 E a W F i Z X R l c 1 8 y N D I 1 L 2 R i b y 9 2 d 1 9 N b 2 5 0 a G x 5 R G l h Y m V 0 Z X N E Y X N o Y m 9 h c m R f U H J h Y 3 R p Y 2 U u e 0 R p Y W J l d G V z X z N U V F 9 O b 2 5 I R E x D a G 9 s Z X N 0 Z X J v b C B c d T A w M 2 M 9 I D N f Q W N o a W V 2 Z V 8 1 M C U s O T B 9 J n F 1 b 3 Q 7 L C Z x d W 9 0 O 1 N l c n Z l c i 5 E Y X R h Y m F z Z V x c L z I v U 1 F M L 2 5 3 b C 1 z c W w t c H J p b W F y e W N h c m U 7 T k h T X 0 5 X T F 9 P T 0 h T X 0 R p Y W J l d G V z X z I 0 M j U v Z G J v L 3 Z 3 X 0 1 v b n R o b H l E a W F i Z X R l c 0 R h c 2 h i b 2 F y Z F 9 Q c m F j d G l j Z S 5 7 R G l h Y m V 0 Z X N f M 1 R U X 0 5 v b k h E T E N o b 2 x l c 3 R l c m 9 s I F x 1 M D A z Y z 0 g M 1 9 B Y 2 h p Z X Z l L D k x f S Z x d W 9 0 O y w m c X V v d D t T Z X J 2 Z X I u R G F 0 Y W J h c 2 V c X C 8 y L 1 N R T C 9 u d 2 w t c 3 F s L X B y a W 1 h c n l j Y X J l O 0 5 I U 1 9 O V 0 x f T 0 9 I U 1 9 E a W F i Z X R l c 1 8 y N D I 1 L 2 R i b y 9 2 d 1 9 N b 2 5 0 a G x 5 R G l h Y m V 0 Z X N E Y X N o Y m 9 h c m R f U H J h Y 3 R p Y 2 U u e 0 R p Y W J l d G V z X z N U V F 9 O b 2 5 I R E x D a G 9 s Z X N 0 Z X J v b C B c d T A w M 2 M 9 I D M s O T J 9 J n F 1 b 3 Q 7 L C Z x d W 9 0 O 1 N l c n Z l c i 5 E Y X R h Y m F z Z V x c L z I v U 1 F M L 2 5 3 b C 1 z c W w t c H J p b W F y e W N h c m U 7 T k h T X 0 5 X T F 9 P T 0 h T X 0 R p Y W J l d G V z X z I 0 M j U v Z G J v L 3 Z 3 X 0 1 v b n R o b H l E a W F i Z X R l c 0 R h c 2 h i b 2 F y Z F 9 Q c m F j d G l j Z S 5 7 J S B E a W F i Z X R l c 1 8 z V F R f T m 9 u S E R M Q 2 h v b G V z d G V y b 2 w g X H U w M D N j P S A z X 0 F j a G l l d m V f N T A l L D k z f S Z x d W 9 0 O y w m c X V v d D t T Z X J 2 Z X I u R G F 0 Y W J h c 2 V c X C 8 y L 1 N R T C 9 u d 2 w t c 3 F s L X B y a W 1 h c n l j Y X J l O 0 5 I U 1 9 O V 0 x f T 0 9 I U 1 9 E a W F i Z X R l c 1 8 y N D I 1 L 2 R i b y 9 2 d 1 9 N b 2 5 0 a G x 5 R G l h Y m V 0 Z X N E Y X N o Y m 9 h c m R f U H J h Y 3 R p Y 2 U u e y U g R G l h Y m V 0 Z X N f M 1 R U X 0 5 v b k h E T E N o b 2 x l c 3 R l c m 9 s I F x 1 M D A z Y z 0 g M 1 9 B Y 2 h p Z X Z l L D k 0 f S Z x d W 9 0 O y w m c X V v d D t T Z X J 2 Z X I u R G F 0 Y W J h c 2 V c X C 8 y L 1 N R T C 9 u d 2 w t c 3 F s L X B y a W 1 h c n l j Y X J l O 0 5 I U 1 9 O V 0 x f T 0 9 I U 1 9 E a W F i Z X R l c 1 8 y N D I 1 L 2 R i b y 9 2 d 1 9 N b 2 5 0 a G x 5 R G l h Y m V 0 Z X N E Y X N o Y m 9 h c m R f U H J h Y 3 R p Y 2 U u e y U g R G l h Y m V 0 Z X N f M 1 R U X 0 5 v b k h E T E N o b 2 x l c 3 R l c m 9 s I F x 1 M D A z Y z 0 g M y w 5 N X 0 m c X V v d D s s J n F 1 b 3 Q 7 U 2 V y d m V y L k R h d G F i Y X N l X F w v M i 9 T U U w v b n d s L X N x b C 1 w c m l t Y X J 5 Y 2 F y Z T t O S F N f T l d M X 0 9 P S F N f R G l h Y m V 0 Z X N f M j Q y N S 9 k Y m 8 v d n d f T W 9 u d G h s e U R p Y W J l d G V z R G F z a G J v Y X J k X 1 B y Y W N 0 a W N l L n t E a W F i Z X R l c 1 8 z V F R f Q W N o a W V 2 Z W R f T m 9 G c m F p b H R 5 L D k 2 f S Z x d W 9 0 O y w m c X V v d D t T Z X J 2 Z X I u R G F 0 Y W J h c 2 V c X C 8 y L 1 N R T C 9 u d 2 w t c 3 F s L X B y a W 1 h c n l j Y X J l O 0 5 I U 1 9 O V 0 x f T 0 9 I U 1 9 E a W F i Z X R l c 1 8 y N D I 1 L 2 R i b y 9 2 d 1 9 N b 2 5 0 a G x 5 R G l h Y m V 0 Z X N E Y X N o Y m 9 h c m R f U H J h Y 3 R p Y 2 U u e y U g R G l h Y m V 0 Z X N f M 1 R U X 0 F j a G l l d m V k X 0 5 v R n J h a W x 0 e S w 5 N 3 0 m c X V v d D s s J n F 1 b 3 Q 7 U 2 V y d m V y L k R h d G F i Y X N l X F w v M i 9 T U U w v b n d s L X N x b C 1 w c m l t Y X J 5 Y 2 F y Z T t O S F N f T l d M X 0 9 P S F N f R G l h Y m V 0 Z X N f M j Q y N S 9 k Y m 8 v d n d f T W 9 u d G h s e U R p Y W J l d G V z R G F z a G J v Y X J k X 1 B y Y W N 0 a W N l L n t E a W F i Z X R l c 1 8 z V F R f Q W N o a W V 2 Z W R f R n J h a W x 0 e S w 5 O H 0 m c X V v d D s s J n F 1 b 3 Q 7 U 2 V y d m V y L k R h d G F i Y X N l X F w v M i 9 T U U w v b n d s L X N x b C 1 w c m l t Y X J 5 Y 2 F y Z T t O S F N f T l d M X 0 9 P S F N f R G l h Y m V 0 Z X N f M j Q y N S 9 k Y m 8 v d n d f T W 9 u d G h s e U R p Y W J l d G V z R G F z a G J v Y X J k X 1 B y Y W N 0 a W N l L n s l I E R p Y W J l d G V z X z N U V F 9 B Y 2 h p Z X Z l Z F 9 G c m F p b H R 5 L D k 5 f S Z x d W 9 0 O y w m c X V v d D t T Z X J 2 Z X I u R G F 0 Y W J h c 2 V c X C 8 y L 1 N R T C 9 u d 2 w t c 3 F s L X B y a W 1 h c n l j Y X J l O 0 5 I U 1 9 O V 0 x f T 0 9 I U 1 9 E a W F i Z X R l c 1 8 y N D I 1 L 2 R i b y 9 2 d 1 9 N b 2 5 0 a G x 5 R G l h Y m V 0 Z X N E Y X N o Y m 9 h c m R f U H J h Y 3 R p Y 2 U u e 0 R p Y W J l d G V z X z N U V F 9 B Y 2 h p Z X Z l X z U w J S w x M D B 9 J n F 1 b 3 Q 7 L C Z x d W 9 0 O 1 N l c n Z l c i 5 E Y X R h Y m F z Z V x c L z I v U 1 F M L 2 5 3 b C 1 z c W w t c H J p b W F y e W N h c m U 7 T k h T X 0 5 X T F 9 P T 0 h T X 0 R p Y W J l d G V z X z I 0 M j U v Z G J v L 3 Z 3 X 0 1 v b n R o b H l E a W F i Z X R l c 0 R h c 2 h i b 2 F y Z F 9 Q c m F j d G l j Z S 5 7 R G l h Y m V 0 Z X N f M 1 R U X 0 F j a G l l d m U s M T A x f S Z x d W 9 0 O y w m c X V v d D t T Z X J 2 Z X I u R G F 0 Y W J h c 2 V c X C 8 y L 1 N R T C 9 u d 2 w t c 3 F s L X B y a W 1 h c n l j Y X J l O 0 5 I U 1 9 O V 0 x f T 0 9 I U 1 9 E a W F i Z X R l c 1 8 y N D I 1 L 2 R i b y 9 2 d 1 9 N b 2 5 0 a G x 5 R G l h Y m V 0 Z X N E Y X N o Y m 9 h c m R f U H J h Y 3 R p Y 2 U u e 0 R p Y W J l d G V z X z N U V F 9 B Y 2 h p Z X Z l Z C w x M D J 9 J n F 1 b 3 Q 7 L C Z x d W 9 0 O 1 N l c n Z l c i 5 E Y X R h Y m F z Z V x c L z I v U 1 F M L 2 5 3 b C 1 z c W w t c H J p b W F y e W N h c m U 7 T k h T X 0 5 X T F 9 P T 0 h T X 0 R p Y W J l d G V z X z I 0 M j U v Z G J v L 3 Z 3 X 0 1 v b n R o b H l E a W F i Z X R l c 0 R h c 2 h i b 2 F y Z F 9 Q c m F j d G l j Z S 5 7 J S B E a W F i Z X R l c 1 8 z V F R f Q W N o a W V 2 Z V 8 1 M C U s M T A z f S Z x d W 9 0 O y w m c X V v d D t T Z X J 2 Z X I u R G F 0 Y W J h c 2 V c X C 8 y L 1 N R T C 9 u d 2 w t c 3 F s L X B y a W 1 h c n l j Y X J l O 0 5 I U 1 9 O V 0 x f T 0 9 I U 1 9 E a W F i Z X R l c 1 8 y N D I 1 L 2 R i b y 9 2 d 1 9 N b 2 5 0 a G x 5 R G l h Y m V 0 Z X N E Y X N o Y m 9 h c m R f U H J h Y 3 R p Y 2 U u e y U g R G l h Y m V 0 Z X N f M 1 R U X 0 F j a G l l d m U s M T A 0 f S Z x d W 9 0 O y w m c X V v d D t T Z X J 2 Z X I u R G F 0 Y W J h c 2 V c X C 8 y L 1 N R T C 9 u d 2 w t c 3 F s L X B y a W 1 h c n l j Y X J l O 0 5 I U 1 9 O V 0 x f T 0 9 I U 1 9 E a W F i Z X R l c 1 8 y N D I 1 L 2 R i b y 9 2 d 1 9 N b 2 5 0 a G x 5 R G l h Y m V 0 Z X N E Y X N o Y m 9 h c m R f U H J h Y 3 R p Y 2 U u e y U g R G l h Y m V 0 Z X N f M 1 R U X 0 F j a G l l d m V k L D E w N X 0 m c X V v d D s s J n F 1 b 3 Q 7 U 2 V y d m V y L k R h d G F i Y X N l X F w v M i 9 T U U w v b n d s L X N x b C 1 w c m l t Y X J 5 Y 2 F y Z T t O S F N f T l d M X 0 9 P S F N f R G l h Y m V 0 Z X N f M j Q y N S 9 k Y m 8 v d n d f T W 9 u d G h s e U R p Y W J l d G V z R G F z a G J v Y X J k X 1 B y Y W N 0 a W N l L n t E a W F i Z X R l c 1 9 N Z W 5 0 Y W x I Z W F s d G h T Y 3 J l Z W 5 p b m d f Q W N o a W V 2 Z V 8 1 M C U s M T A 2 f S Z x d W 9 0 O y w m c X V v d D t T Z X J 2 Z X I u R G F 0 Y W J h c 2 V c X C 8 y L 1 N R T C 9 u d 2 w t c 3 F s L X B y a W 1 h c n l j Y X J l O 0 5 I U 1 9 O V 0 x f T 0 9 I U 1 9 E a W F i Z X R l c 1 8 y N D I 1 L 2 R i b y 9 2 d 1 9 N b 2 5 0 a G x 5 R G l h Y m V 0 Z X N E Y X N o Y m 9 h c m R f U H J h Y 3 R p Y 2 U u e 0 R p Y W J l d G V z X 0 1 l b n R h b E h l Y W x 0 a F N j c m V l b m l u Z 1 9 B Y 2 h p Z X Z l L D E w N 3 0 m c X V v d D s s J n F 1 b 3 Q 7 U 2 V y d m V y L k R h d G F i Y X N l X F w v M i 9 T U U w v b n d s L X N x b C 1 w c m l t Y X J 5 Y 2 F y Z T t O S F N f T l d M X 0 9 P S F N f R G l h Y m V 0 Z X N f M j Q y N S 9 k Y m 8 v d n d f T W 9 u d G h s e U R p Y W J l d G V z R G F z a G J v Y X J k X 1 B y Y W N 0 a W N l L n t E a W F i Z X R l c 1 9 N Z W 5 0 Y W x I Z W F s d G h T Y 3 J l Z W 5 p b m c s M T A 4 f S Z x d W 9 0 O y w m c X V v d D t T Z X J 2 Z X I u R G F 0 Y W J h c 2 V c X C 8 y L 1 N R T C 9 u d 2 w t c 3 F s L X B y a W 1 h c n l j Y X J l O 0 5 I U 1 9 O V 0 x f T 0 9 I U 1 9 E a W F i Z X R l c 1 8 y N D I 1 L 2 R i b y 9 2 d 1 9 N b 2 5 0 a G x 5 R G l h Y m V 0 Z X N E Y X N o Y m 9 h c m R f U H J h Y 3 R p Y 2 U u e y U g R G l h Y m V 0 Z X N f T W V u d G F s S G V h b H R o U 2 N y Z W V u a W 5 n X 0 F j a G l l d m V f N T A l L D E w O X 0 m c X V v d D s s J n F 1 b 3 Q 7 U 2 V y d m V y L k R h d G F i Y X N l X F w v M i 9 T U U w v b n d s L X N x b C 1 w c m l t Y X J 5 Y 2 F y Z T t O S F N f T l d M X 0 9 P S F N f R G l h Y m V 0 Z X N f M j Q y N S 9 k Y m 8 v d n d f T W 9 u d G h s e U R p Y W J l d G V z R G F z a G J v Y X J k X 1 B y Y W N 0 a W N l L n s l I E R p Y W J l d G V z X 0 1 l b n R h b E h l Y W x 0 a F N j c m V l b m l u Z 1 9 B Y 2 h p Z X Z l L D E x M H 0 m c X V v d D s s J n F 1 b 3 Q 7 U 2 V y d m V y L k R h d G F i Y X N l X F w v M i 9 T U U w v b n d s L X N x b C 1 w c m l t Y X J 5 Y 2 F y Z T t O S F N f T l d M X 0 9 P S F N f R G l h Y m V 0 Z X N f M j Q y N S 9 k Y m 8 v d n d f T W 9 u d G h s e U R p Y W J l d G V z R G F z a G J v Y X J k X 1 B y Y W N 0 a W N l L n s l I E R p Y W J l d G V z X 0 1 l b n R h b E h l Y W x 0 a F N j c m V l b m l u Z y w x M T F 9 J n F 1 b 3 Q 7 L C Z x d W 9 0 O 1 N l c n Z l c i 5 E Y X R h Y m F z Z V x c L z I v U 1 F M L 2 5 3 b C 1 z c W w t c H J p b W F y e W N h c m U 7 T k h T X 0 5 X T F 9 P T 0 h T X 0 R p Y W J l d G V z X z I 0 M j U v Z G J v L 3 Z 3 X 0 1 v b n R o b H l E a W F i Z X R l c 0 R h c 2 h i b 2 F y Z F 9 Q c m F j d G l j Z S 5 7 R G l h Y m V 0 Z X N f R G l h Z 2 5 v c 2 V k T G F z d D Z Z Z W F y c y w x M T J 9 J n F 1 b 3 Q 7 L C Z x d W 9 0 O 1 N l c n Z l c i 5 E Y X R h Y m F z Z V x c L z I v U 1 F M L 2 5 3 b C 1 z c W w t c H J p b W F y e W N h c m U 7 T k h T X 0 5 X T F 9 P T 0 h T X 0 R p Y W J l d G V z X z I 0 M j U v Z G J v L 3 Z 3 X 0 1 v b n R o b H l E a W F i Z X R l c 0 R h c 2 h i b 2 F y Z F 9 Q c m F j d G l j Z S 5 7 R G l h Y m V 0 Z X N f R G l h Z 2 5 v c 2 V k T G F z d D Z Z Z W F y c 1 9 I Y k E x Y y B c d T A w M 2 M 9 I D U z X 0 F j a G l l d m V f N T A l L D E x M 3 0 m c X V v d D s s J n F 1 b 3 Q 7 U 2 V y d m V y L k R h d G F i Y X N l X F w v M i 9 T U U w v b n d s L X N x b C 1 w c m l t Y X J 5 Y 2 F y Z T t O S F N f T l d M X 0 9 P S F N f R G l h Y m V 0 Z X N f M j Q y N S 9 k Y m 8 v d n d f T W 9 u d G h s e U R p Y W J l d G V z R G F z a G J v Y X J k X 1 B y Y W N 0 a W N l L n t E a W F i Z X R l c 1 9 E a W F n b m 9 z Z W R M Y X N 0 N l l l Y X J z X 0 h i Q T F j I F x 1 M D A z Y z 0 g N T N f Q W N o a W V 2 Z S w x M T R 9 J n F 1 b 3 Q 7 L C Z x d W 9 0 O 1 N l c n Z l c i 5 E Y X R h Y m F z Z V x c L z I v U 1 F M L 2 5 3 b C 1 z c W w t c H J p b W F y e W N h c m U 7 T k h T X 0 5 X T F 9 P T 0 h T X 0 R p Y W J l d G V z X z I 0 M j U v Z G J v L 3 Z 3 X 0 1 v b n R o b H l E a W F i Z X R l c 0 R h c 2 h i b 2 F y Z F 9 Q c m F j d G l j Z S 5 7 R G l h Y m V 0 Z X N f R G l h Z 2 5 v c 2 V k T G F z d D Z Z Z W F y c 1 9 I Y k E x Y y B c d T A w M 2 M 9 I D U z L D E x N X 0 m c X V v d D s s J n F 1 b 3 Q 7 U 2 V y d m V y L k R h d G F i Y X N l X F w v M i 9 T U U w v b n d s L X N x b C 1 w c m l t Y X J 5 Y 2 F y Z T t O S F N f T l d M X 0 9 P S F N f R G l h Y m V 0 Z X N f M j Q y N S 9 k Y m 8 v d n d f T W 9 u d G h s e U R p Y W J l d G V z R G F z a G J v Y X J k X 1 B y Y W N 0 a W N l L n s l I E R p Y W J l d G V z X 0 R p Y W d u b 3 N l Z E x h c 3 Q 2 W W V h c n N f S G J B M W M g X H U w M D N j P S A 1 M 1 9 B Y 2 h p Z X Z l X z U w J S w x M T Z 9 J n F 1 b 3 Q 7 L C Z x d W 9 0 O 1 N l c n Z l c i 5 E Y X R h Y m F z Z V x c L z I v U 1 F M L 2 5 3 b C 1 z c W w t c H J p b W F y e W N h c m U 7 T k h T X 0 5 X T F 9 P T 0 h T X 0 R p Y W J l d G V z X z I 0 M j U v Z G J v L 3 Z 3 X 0 1 v b n R o b H l E a W F i Z X R l c 0 R h c 2 h i b 2 F y Z F 9 Q c m F j d G l j Z S 5 7 J S B E a W F i Z X R l c 1 9 E a W F n b m 9 z Z W R M Y X N 0 N l l l Y X J z X 0 h i Q T F j I F x 1 M D A z Y z 0 g N T N f Q W N o a W V 2 Z S w x M T d 9 J n F 1 b 3 Q 7 L C Z x d W 9 0 O 1 N l c n Z l c i 5 E Y X R h Y m F z Z V x c L z I v U 1 F M L 2 5 3 b C 1 z c W w t c H J p b W F y e W N h c m U 7 T k h T X 0 5 X T F 9 P T 0 h T X 0 R p Y W J l d G V z X z I 0 M j U v Z G J v L 3 Z 3 X 0 1 v b n R o b H l E a W F i Z X R l c 0 R h c 2 h i b 2 F y Z F 9 Q c m F j d G l j Z S 5 7 J S B E a W F i Z X R l c 1 9 E a W F n b m 9 z Z W R M Y X N 0 N l l l Y X J z X 0 h i Q T F j I F x 1 M D A z Y z 0 g N T M s M T E 4 f S Z x d W 9 0 O y w m c X V v d D t T Z X J 2 Z X I u R G F 0 Y W J h c 2 V c X C 8 y L 1 N R T C 9 u d 2 w t c 3 F s L X B y a W 1 h c n l j Y X J l O 0 5 I U 1 9 O V 0 x f T 0 9 I U 1 9 E a W F i Z X R l c 1 8 y N D I 1 L 2 R i b y 9 2 d 1 9 N b 2 5 0 a G x 5 R G l h Y m V 0 Z X N E Y X N o Y m 9 h c m R f U H J h Y 3 R p Y 2 U u e 0 R p Y W J l d G V z X 0 N h c m V Q b G F u X 0 F j a G l l d m V f N T A l L D E x O X 0 m c X V v d D s s J n F 1 b 3 Q 7 U 2 V y d m V y L k R h d G F i Y X N l X F w v M i 9 T U U w v b n d s L X N x b C 1 w c m l t Y X J 5 Y 2 F y Z T t O S F N f T l d M X 0 9 P S F N f R G l h Y m V 0 Z X N f M j Q y N S 9 k Y m 8 v d n d f T W 9 u d G h s e U R p Y W J l d G V z R G F z a G J v Y X J k X 1 B y Y W N 0 a W N l L n t E a W F i Z X R l c 1 9 D Y X J l U G x h b l 9 B Y 2 h p Z X Z l L D E y M H 0 m c X V v d D s s J n F 1 b 3 Q 7 U 2 V y d m V y L k R h d G F i Y X N l X F w v M i 9 T U U w v b n d s L X N x b C 1 w c m l t Y X J 5 Y 2 F y Z T t O S F N f T l d M X 0 9 P S F N f R G l h Y m V 0 Z X N f M j Q y N S 9 k Y m 8 v d n d f T W 9 u d G h s e U R p Y W J l d G V z R G F z a G J v Y X J k X 1 B y Y W N 0 a W N l L n t E a W F i Z X R l c 1 9 D Y X J l U G x h b i w x M j F 9 J n F 1 b 3 Q 7 L C Z x d W 9 0 O 1 N l c n Z l c i 5 E Y X R h Y m F z Z V x c L z I v U 1 F M L 2 5 3 b C 1 z c W w t c H J p b W F y e W N h c m U 7 T k h T X 0 5 X T F 9 P T 0 h T X 0 R p Y W J l d G V z X z I 0 M j U v Z G J v L 3 Z 3 X 0 1 v b n R o b H l E a W F i Z X R l c 0 R h c 2 h i b 2 F y Z F 9 Q c m F j d G l j Z S 5 7 J S B E a W F i Z X R l c 1 9 D Y X J l U G x h b l 9 B Y 2 h p Z X Z l X z U w J S w x M j J 9 J n F 1 b 3 Q 7 L C Z x d W 9 0 O 1 N l c n Z l c i 5 E Y X R h Y m F z Z V x c L z I v U 1 F M L 2 5 3 b C 1 z c W w t c H J p b W F y e W N h c m U 7 T k h T X 0 5 X T F 9 P T 0 h T X 0 R p Y W J l d G V z X z I 0 M j U v Z G J v L 3 Z 3 X 0 1 v b n R o b H l E a W F i Z X R l c 0 R h c 2 h i b 2 F y Z F 9 Q c m F j d G l j Z S 5 7 J S B E a W F i Z X R l c 1 9 D Y X J l U G x h b l 9 B Y 2 h p Z X Z l L D E y M 3 0 m c X V v d D s s J n F 1 b 3 Q 7 U 2 V y d m V y L k R h d G F i Y X N l X F w v M i 9 T U U w v b n d s L X N x b C 1 w c m l t Y X J 5 Y 2 F y Z T t O S F N f T l d M X 0 9 P S F N f R G l h Y m V 0 Z X N f M j Q y N S 9 k Y m 8 v d n d f T W 9 u d G h s e U R p Y W J l d G V z R G F z a G J v Y X J k X 1 B y Y W N 0 a W N l L n s l I E R p Y W J l d G V z X 0 N h c m V Q b G F u L D E y N H 0 m c X V v d D s s J n F 1 b 3 Q 7 U 2 V y d m V y L k R h d G F i Y X N l X F w v M i 9 T U U w v b n d s L X N x b C 1 w c m l t Y X J 5 Y 2 F y Z T t O S F N f T l d M X 0 9 P S F N f R G l h Y m V 0 Z X N f M j Q y N S 9 k Y m 8 v d n d f T W 9 u d G h s e U R p Y W J l d G V z R G F z a G J v Y X J k X 1 B y Y W N 0 a W N l L n t E a W F i Z X R l c 1 8 x c 3 R f R 3 J v d X B D b 2 5 z d W x 0 Y X R p b 2 4 s M T I 1 f S Z x d W 9 0 O y w m c X V v d D t T Z X J 2 Z X I u R G F 0 Y W J h c 2 V c X C 8 y L 1 N R T C 9 u d 2 w t c 3 F s L X B y a W 1 h c n l j Y X J l O 0 5 I U 1 9 O V 0 x f T 0 9 I U 1 9 E a W F i Z X R l c 1 8 y N D I 1 L 2 R i b y 9 2 d 1 9 N b 2 5 0 a G x 5 R G l h Y m V 0 Z X N E Y X N o Y m 9 h c m R f U H J h Y 3 R p Y 2 U u e y U g R G l h Y m V 0 Z X N f M X N 0 X 0 d y b 3 V w Q 2 9 u c 3 V s d G F 0 a W 9 u X 0 F j a G l l d m V f N T A l L D E y N n 0 m c X V v d D s s J n F 1 b 3 Q 7 U 2 V y d m V y L k R h d G F i Y X N l X F w v M i 9 T U U w v b n d s L X N x b C 1 w c m l t Y X J 5 Y 2 F y Z T t O S F N f T l d M X 0 9 P S F N f R G l h Y m V 0 Z X N f M j Q y N S 9 k Y m 8 v d n d f T W 9 u d G h s e U R p Y W J l d G V z R G F z a G J v Y X J k X 1 B y Y W N 0 a W N l L n s l I E R p Y W J l d G V z X z F z d F 9 H c m 9 1 c E N v b n N 1 b H R h d G l v b l 9 B Y 2 h p Z X Z l L D E y N 3 0 m c X V v d D s s J n F 1 b 3 Q 7 U 2 V y d m V y L k R h d G F i Y X N l X F w v M i 9 T U U w v b n d s L X N x b C 1 w c m l t Y X J 5 Y 2 F y Z T t O S F N f T l d M X 0 9 P S F N f R G l h Y m V 0 Z X N f M j Q y N S 9 k Y m 8 v d n d f T W 9 u d G h s e U R p Y W J l d G V z R G F z a G J v Y X J k X 1 B y Y W N 0 a W N l L n s l I E R p Y W J l d G V z X z F z d F 9 H c m 9 1 c E N v b n N 1 b H R h d G l v b i w x M j h 9 J n F 1 b 3 Q 7 L C Z x d W 9 0 O 1 N l c n Z l c i 5 E Y X R h Y m F z Z V x c L z I v U 1 F M L 2 5 3 b C 1 z c W w t c H J p b W F y e W N h c m U 7 T k h T X 0 5 X T F 9 P T 0 h T X 0 R p Y W J l d G V z X z I 0 M j U v Z G J v L 3 Z 3 X 0 1 v b n R o b H l E a W F i Z X R l c 0 R h c 2 h i b 2 F y Z F 9 Q c m F j d G l j Z S 5 7 R G l h Y m V 0 Z X N f M X N 0 X 0 d y b 3 V w Q 2 9 u c 3 V s d G F 0 a W 9 u X z I 3 b S w x M j l 9 J n F 1 b 3 Q 7 L C Z x d W 9 0 O 1 N l c n Z l c i 5 E Y X R h Y m F z Z V x c L z I v U 1 F M L 2 5 3 b C 1 z c W w t c H J p b W F y e W N h c m U 7 T k h T X 0 5 X T F 9 P T 0 h T X 0 R p Y W J l d G V z X z I 0 M j U v Z G J v L 3 Z 3 X 0 1 v b n R o b H l E a W F i Z X R l c 0 R h c 2 h i b 2 F y Z F 9 Q c m F j d G l j Z S 5 7 J S B E a W F i Z X R l c 1 8 x c 3 R f R 3 J v d X B D b 2 5 z d W x 0 Y X R p b 2 5 f M j d t X 0 F j a G l l d m V f N T A l L D E z M H 0 m c X V v d D s s J n F 1 b 3 Q 7 U 2 V y d m V y L k R h d G F i Y X N l X F w v M i 9 T U U w v b n d s L X N x b C 1 w c m l t Y X J 5 Y 2 F y Z T t O S F N f T l d M X 0 9 P S F N f R G l h Y m V 0 Z X N f M j Q y N S 9 k Y m 8 v d n d f T W 9 u d G h s e U R p Y W J l d G V z R G F z a G J v Y X J k X 1 B y Y W N 0 a W N l L n s l I E R p Y W J l d G V z X z F z d F 9 H c m 9 1 c E N v b n N 1 b H R h d G l v b l 8 y N 2 1 f Q W N o a W V 2 Z S w x M z F 9 J n F 1 b 3 Q 7 L C Z x d W 9 0 O 1 N l c n Z l c i 5 E Y X R h Y m F z Z V x c L z I v U 1 F M L 2 5 3 b C 1 z c W w t c H J p b W F y e W N h c m U 7 T k h T X 0 5 X T F 9 P T 0 h T X 0 R p Y W J l d G V z X z I 0 M j U v Z G J v L 3 Z 3 X 0 1 v b n R o b H l E a W F i Z X R l c 0 R h c 2 h i b 2 F y Z F 9 Q c m F j d G l j Z S 5 7 J S B E a W F i Z X R l c 1 8 x c 3 R f R 3 J v d X B D b 2 5 z d W x 0 Y X R p b 2 5 f M j d t L D E z M n 0 m c X V v d D s s J n F 1 b 3 Q 7 U 2 V y d m V y L k R h d G F i Y X N l X F w v M i 9 T U U w v b n d s L X N x b C 1 w c m l t Y X J 5 Y 2 F y Z T t O S F N f T l d M X 0 9 P S F N f R G l h Y m V 0 Z X N f M j Q y N S 9 k Y m 8 v d n d f T W 9 u d G h s e U R p Y W J l d G V z R G F z a G J v Y X J k X 1 B y Y W N 0 a W N l L n t E a W F i Z X R l c 1 8 y b m R f R 3 J v d X B D b 2 5 z d W x 0 Y X R p b 2 4 s M T M z f S Z x d W 9 0 O y w m c X V v d D t T Z X J 2 Z X I u R G F 0 Y W J h c 2 V c X C 8 y L 1 N R T C 9 u d 2 w t c 3 F s L X B y a W 1 h c n l j Y X J l O 0 5 I U 1 9 O V 0 x f T 0 9 I U 1 9 E a W F i Z X R l c 1 8 y N D I 1 L 2 R i b y 9 2 d 1 9 N b 2 5 0 a G x 5 R G l h Y m V 0 Z X N E Y X N o Y m 9 h c m R f U H J h Y 3 R p Y 2 U u e y U g R G l h Y m V 0 Z X N f M m 5 k X 0 d y b 3 V w Q 2 9 u c 3 V s d G F 0 a W 9 u L D E z N H 0 m c X V v d D s s J n F 1 b 3 Q 7 U 2 V y d m V y L k R h d G F i Y X N l X F w v M i 9 T U U w v b n d s L X N x b C 1 w c m l t Y X J 5 Y 2 F y Z T t O S F N f T l d M X 0 9 P S F N f R G l h Y m V 0 Z X N f M j Q y N S 9 k Y m 8 v d n d f T W 9 u d G h s e U R p Y W J l d G V z R G F z a G J v Y X J k X 1 B y Y W N 0 a W N l L n t E a W F i Z X R l c 1 8 z c m R f R 3 J v d X B D b 2 5 z d W x 0 Y X R p b 2 4 s M T M 1 f S Z x d W 9 0 O y w m c X V v d D t T Z X J 2 Z X I u R G F 0 Y W J h c 2 V c X C 8 y L 1 N R T C 9 u d 2 w t c 3 F s L X B y a W 1 h c n l j Y X J l O 0 5 I U 1 9 O V 0 x f T 0 9 I U 1 9 E a W F i Z X R l c 1 8 y N D I 1 L 2 R i b y 9 2 d 1 9 N b 2 5 0 a G x 5 R G l h Y m V 0 Z X N E Y X N o Y m 9 h c m R f U H J h Y 3 R p Y 2 U u e y U g R G l h Y m V 0 Z X N f M 3 J k X 0 d y b 3 V w Q 2 9 u c 3 V s d G F 0 a W 9 u L D E z N n 0 m c X V v d D s s J n F 1 b 3 Q 7 U 2 V y d m V y L k R h d G F i Y X N l X F w v M i 9 T U U w v b n d s L X N x b C 1 w c m l t Y X J 5 Y 2 F y Z T t O S F N f T l d M X 0 9 P S F N f R G l h Y m V 0 Z X N f M j Q y N S 9 k Y m 8 v d n d f T W 9 u d G h s e U R p Y W J l d G V z R G F z a G J v Y X J k X 1 B y Y W N 0 a W N l L n t E a W F i Z X R l c 1 9 U M k R S X 1 J l Z 2 l z d G V y L D E z N 3 0 m c X V v d D s s J n F 1 b 3 Q 7 U 2 V y d m V y L k R h d G F i Y X N l X F w v M i 9 T U U w v b n d s L X N x b C 1 w c m l t Y X J 5 Y 2 F y Z T t O S F N f T l d M X 0 9 P S F N f R G l h Y m V 0 Z X N f M j Q y N S 9 k Y m 8 v d n d f T W 9 u d G h s e U R p Y W J l d G V z R G F z a G J v Y X J k X 1 B y Y W N 0 a W N l L n t E a W F i Z X R l c 1 9 U M k R S X 1 N 0 Y X J 0 Z W R Q c m 9 n c m F t b W U s M T M 4 f S Z x d W 9 0 O y w m c X V v d D t T Z X J 2 Z X I u R G F 0 Y W J h c 2 V c X C 8 y L 1 N R T C 9 u d 2 w t c 3 F s L X B y a W 1 h c n l j Y X J l O 0 5 I U 1 9 O V 0 x f T 0 9 I U 1 9 E a W F i Z X R l c 1 8 y N D I 1 L 2 R i b y 9 2 d 1 9 N b 2 5 0 a G x 5 R G l h Y m V 0 Z X N E Y X N o Y m 9 h c m R f U H J h Y 3 R p Y 2 U u e y U g R G l h Y m V 0 Z X N f V D J E U l 9 T d G F y d G V k U H J v Z 3 J h b W 1 l X 0 F j a G l l d m V f N T A l L D E z O X 0 m c X V v d D s s J n F 1 b 3 Q 7 U 2 V y d m V y L k R h d G F i Y X N l X F w v M i 9 T U U w v b n d s L X N x b C 1 w c m l t Y X J 5 Y 2 F y Z T t O S F N f T l d M X 0 9 P S F N f R G l h Y m V 0 Z X N f M j Q y N S 9 k Y m 8 v d n d f T W 9 u d G h s e U R p Y W J l d G V z R G F z a G J v Y X J k X 1 B y Y W N 0 a W N l L n s l I E R p Y W J l d G V z X 1 Q y R F J f U 3 R h c n R l Z F B y b 2 d y Y W 1 t Z V 9 B Y 2 h p Z X Z l L D E 0 M H 0 m c X V v d D s s J n F 1 b 3 Q 7 U 2 V y d m V y L k R h d G F i Y X N l X F w v M i 9 T U U w v b n d s L X N x b C 1 w c m l t Y X J 5 Y 2 F y Z T t O S F N f T l d M X 0 9 P S F N f R G l h Y m V 0 Z X N f M j Q y N S 9 k Y m 8 v d n d f T W 9 u d G h s e U R p Y W J l d G V z R G F z a G J v Y X J k X 1 B y Y W N 0 a W N l L n s l I E R p Y W J l d G V z X 1 Q y R F J f U 3 R h c n R l Z F B y b 2 d y Y W 1 t Z S w x N D F 9 J n F 1 b 3 Q 7 L C Z x d W 9 0 O 1 N l c n Z l c i 5 E Y X R h Y m F z Z V x c L z I v U 1 F M L 2 5 3 b C 1 z c W w t c H J p b W F y e W N h c m U 7 T k h T X 0 5 X T F 9 P T 0 h T X 0 R p Y W J l d G V z X z I 0 M j U v Z G J v L 3 Z 3 X 0 1 v b n R o b H l E a W F i Z X R l c 0 R h c 2 h i b 2 F y Z F 9 Q c m F j d G l j Z S 5 7 R G l h Y m V 0 Z X N f U U l T T U V U L D E 0 M n 0 m c X V v d D s s J n F 1 b 3 Q 7 U 2 V y d m V y L k R h d G F i Y X N l X F w v M i 9 T U U w v b n d s L X N x b C 1 w c m l t Y X J 5 Y 2 F y Z T t O S F N f T l d M X 0 9 P S F N f R G l h Y m V 0 Z X N f M j Q y N S 9 k Y m 8 v d n d f T W 9 u d G h s e U R p Y W J l d G V z R G F z a G J v Y X J k X 1 B y Y W N 0 a W N l L n s l I E R p Y W J l d G V z X 1 F J U 0 1 F V F 9 B Y 2 h p Z X Z l X z U w J S w x N D N 9 J n F 1 b 3 Q 7 L C Z x d W 9 0 O 1 N l c n Z l c i 5 E Y X R h Y m F z Z V x c L z I v U 1 F M L 2 5 3 b C 1 z c W w t c H J p b W F y e W N h c m U 7 T k h T X 0 5 X T F 9 P T 0 h T X 0 R p Y W J l d G V z X z I 0 M j U v Z G J v L 3 Z 3 X 0 1 v b n R o b H l E a W F i Z X R l c 0 R h c 2 h i b 2 F y Z F 9 Q c m F j d G l j Z S 5 7 J S B E a W F i Z X R l c 1 9 R S V N N R V R f Q W N o a W V 2 Z S w x N D R 9 J n F 1 b 3 Q 7 L C Z x d W 9 0 O 1 N l c n Z l c i 5 E Y X R h Y m F z Z V x c L z I v U 1 F M L 2 5 3 b C 1 z c W w t c H J p b W F y e W N h c m U 7 T k h T X 0 5 X T F 9 P T 0 h T X 0 R p Y W J l d G V z X z I 0 M j U v Z G J v L 3 Z 3 X 0 1 v b n R o b H l E a W F i Z X R l c 0 R h c 2 h i b 2 F y Z F 9 Q c m F j d G l j Z S 5 7 J S B E a W F i Z X R l c 1 9 R S V N N R V Q s M T Q 1 f S Z x d W 9 0 O y w m c X V v d D t T Z X J 2 Z X I u R G F 0 Y W J h c 2 V c X C 8 y L 1 N R T C 9 u d 2 w t c 3 F s L X B y a W 1 h c n l j Y X J l O 0 5 I U 1 9 O V 0 x f T 0 9 I U 1 9 E a W F i Z X R l c 1 8 y N D I 1 L 2 R i b y 9 2 d 1 9 N b 2 5 0 a G x 5 R G l h Y m V 0 Z X N E Y X N o Y m 9 h c m R f U H J h Y 3 R p Y 2 U u e 0 R p Y W J l d G V z X 1 N 1 b G Z v b n l s d X J l Y X N J b n N 1 b G l u L D E 0 N n 0 m c X V v d D s s J n F 1 b 3 Q 7 U 2 V y d m V y L k R h d G F i Y X N l X F w v M i 9 T U U w v b n d s L X N x b C 1 w c m l t Y X J 5 Y 2 F y Z T t O S F N f T l d M X 0 9 P S F N f R G l h Y m V 0 Z X N f M j Q y N S 9 k Y m 8 v d n d f T W 9 u d G h s e U R p Y W J l d G V z R G F z a G J v Y X J k X 1 B y Y W N 0 a W N l L n t E a W F i Z X R l c 1 9 T d W x m b 2 5 5 b H V y Z W F z S W 5 z d W x p b l 9 I e X B v Z 2 x 5 Y 2 F l b W l h Q X R 0 Y W N r L D E 0 N 3 0 m c X V v d D s s J n F 1 b 3 Q 7 U 2 V y d m V y L k R h d G F i Y X N l X F w v M i 9 T U U w v b n d s L X N x b C 1 w c m l t Y X J 5 Y 2 F y Z T t O S F N f T l d M X 0 9 P S F N f R G l h Y m V 0 Z X N f M j Q y N S 9 k Y m 8 v d n d f T W 9 u d G h s e U R p Y W J l d G V z R G F z a G J v Y X J k X 1 B y Y W N 0 a W N l L n s l I E R p Y W J l d G V z X 1 N 1 b G Z v b n l s d X J l Y X N J b n N 1 b G l u X 0 h 5 c G 9 n b H l j Y W V t a W F B d H R h Y 2 s s M T Q 4 f S Z x d W 9 0 O y w m c X V v d D t T Z X J 2 Z X I u R G F 0 Y W J h c 2 V c X C 8 y L 1 N R T C 9 u d 2 w t c 3 F s L X B y a W 1 h c n l j Y X J l O 0 5 I U 1 9 O V 0 x f T 0 9 I U 1 9 E a W F i Z X R l c 1 8 y N D I 1 L 2 R i b y 9 2 d 1 9 N b 2 5 0 a G x 5 R G l h Y m V 0 Z X N E Y X N o Y m 9 h c m R f U H J h Y 3 R p Y 2 U u e 0 R p Y W J l d G V z X 0 R p Y W d u b 3 N l Z E x h c 3 Q x M k 1 v b n R o c y w x N D l 9 J n F 1 b 3 Q 7 L C Z x d W 9 0 O 1 N l c n Z l c i 5 E Y X R h Y m F z Z V x c L z I v U 1 F M L 2 5 3 b C 1 z c W w t c H J p b W F y e W N h c m U 7 T k h T X 0 5 X T F 9 P T 0 h T X 0 R p Y W J l d G V z X z I 0 M j U v Z G J v L 3 Z 3 X 0 1 v b n R o b H l E a W F i Z X R l c 0 R h c 2 h i b 2 F y Z F 9 Q c m F j d G l j Z S 5 7 R G l h Y m V 0 Z X N f R G l h Z 2 5 v c 2 V k T G F z d D E y T W 9 u d G h z X 1 N 0 c n V j d H V y Z W R F Z H V j Y X R p b 2 4 s M T U w f S Z x d W 9 0 O y w m c X V v d D t T Z X J 2 Z X I u R G F 0 Y W J h c 2 V c X C 8 y L 1 N R T C 9 u d 2 w t c 3 F s L X B y a W 1 h c n l j Y X J l O 0 5 I U 1 9 O V 0 x f T 0 9 I U 1 9 E a W F i Z X R l c 1 8 y N D I 1 L 2 R i b y 9 2 d 1 9 N b 2 5 0 a G x 5 R G l h Y m V 0 Z X N E Y X N o Y m 9 h c m R f U H J h Y 3 R p Y 2 U u e y U g R G l h Y m V 0 Z X N f R G l h Z 2 5 v c 2 V k T G F z d D E y T W 9 u d G h z X 1 N 0 c n V j d H V y Z W R F Z H V j Y X R p b 2 4 s M T U x f S Z x d W 9 0 O y w m c X V v d D t T Z X J 2 Z X I u R G F 0 Y W J h c 2 V c X C 8 y L 1 N R T C 9 u d 2 w t c 3 F s L X B y a W 1 h c n l j Y X J l O 0 5 I U 1 9 O V 0 x f T 0 9 I U 1 9 E a W F i Z X R l c 1 8 y N D I 1 L 2 R i b y 9 2 d 1 9 N b 2 5 0 a G x 5 R G l h Y m V 0 Z X N E Y X N o Y m 9 h c m R f U H J h Y 3 R p Y 2 U u e 0 R p Y W J l d G V z X 0 V t Y W l s Q W R k c m V z c 1 J l Y 2 9 y Z G V k L D E 1 M n 0 m c X V v d D s s J n F 1 b 3 Q 7 U 2 V y d m V y L k R h d G F i Y X N l X F w v M i 9 T U U w v b n d s L X N x b C 1 w c m l t Y X J 5 Y 2 F y Z T t O S F N f T l d M X 0 9 P S F N f R G l h Y m V 0 Z X N f M j Q y N S 9 k Y m 8 v d n d f T W 9 u d G h s e U R p Y W J l d G V z R G F z a G J v Y X J k X 1 B y Y W N 0 a W N l L n s l I E R p Y W J l d G V z X 0 V t Y W l s Q W R k c m V z c 1 J l Y 2 9 y Z G V k L D E 1 M 3 0 m c X V v d D s s J n F 1 b 3 Q 7 U 2 V y d m V y L k R h d G F i Y X N l X F w v M i 9 T U U w v b n d s L X N x b C 1 w c m l t Y X J 5 Y 2 F y Z T t O S F N f T l d M X 0 9 P S F N f R G l h Y m V 0 Z X N f M j Q y N S 9 k Y m 8 v d n d f T W 9 u d G h s e U R p Y W J l d G V z R G F z a G J v Y X J k X 1 B y Y W N 0 a W N l L n t O R E g g R G l h Y m V 0 Z X M g U m F 0 a W 9 f T n V t Y m V y X 0 F j a G l l d m V f N T A l L D E 1 N H 0 m c X V v d D s s J n F 1 b 3 Q 7 U 2 V y d m V y L k R h d G F i Y X N l X F w v M i 9 T U U w v b n d s L X N x b C 1 w c m l t Y X J 5 Y 2 F y Z T t O S F N f T l d M X 0 9 P S F N f R G l h Y m V 0 Z X N f M j Q y N S 9 k Y m 8 v d n d f T W 9 u d G h s e U R p Y W J l d G V z R G F z a G J v Y X J k X 1 B y Y W N 0 a W N l L n t O R E g g R G l h Y m V 0 Z X M g U m F 0 a W 9 f T n V t Y m V y X 0 F j a G l l d m U s M T U 1 f S Z x d W 9 0 O y w m c X V v d D t T Z X J 2 Z X I u R G F 0 Y W J h c 2 V c X C 8 y L 1 N R T C 9 u d 2 w t c 3 F s L X B y a W 1 h c n l j Y X J l O 0 5 I U 1 9 O V 0 x f T 0 9 I U 1 9 E a W F i Z X R l c 1 8 y N D I 1 L 2 R i b y 9 2 d 1 9 N b 2 5 0 a G x 5 R G l h Y m V 0 Z X N E Y X N o Y m 9 h c m R f U H J h Y 3 R p Y 2 U u e 0 5 E S F 9 S Z W d p c 3 R l c i w x N T Z 9 J n F 1 b 3 Q 7 L C Z x d W 9 0 O 1 N l c n Z l c i 5 E Y X R h Y m F z Z V x c L z I v U 1 F M L 2 5 3 b C 1 z c W w t c H J p b W F y e W N h c m U 7 T k h T X 0 5 X T F 9 P T 0 h T X 0 R p Y W J l d G V z X z I 0 M j U v Z G J v L 3 Z 3 X 0 1 v b n R o b H l E a W F i Z X R l c 0 R h c 2 h i b 2 F y Z F 9 Q c m F j d G l j Z S 5 7 T k R I X 1 J l Z 2 l z d G V y X 1 V u Z G V y O D A s M T U 3 f S Z x d W 9 0 O y w m c X V v d D t T Z X J 2 Z X I u R G F 0 Y W J h c 2 V c X C 8 y L 1 N R T C 9 u d 2 w t c 3 F s L X B y a W 1 h c n l j Y X J l O 0 5 I U 1 9 O V 0 x f T 0 9 I U 1 9 E a W F i Z X R l c 1 8 y N D I 1 L 2 R i b y 9 2 d 1 9 N b 2 5 0 a G x 5 R G l h Y m V 0 Z X N E Y X N o Y m 9 h c m R f U H J h Y 3 R p Y 2 U u e 0 5 E S C B E a W F i Z X R l c y B S Y X R p b 1 9 B Y 2 h p Z X Z l X z U w J S w x N T h 9 J n F 1 b 3 Q 7 L C Z x d W 9 0 O 1 N l c n Z l c i 5 E Y X R h Y m F z Z V x c L z I v U 1 F M L 2 5 3 b C 1 z c W w t c H J p b W F y e W N h c m U 7 T k h T X 0 5 X T F 9 P T 0 h T X 0 R p Y W J l d G V z X z I 0 M j U v Z G J v L 3 Z 3 X 0 1 v b n R o b H l E a W F i Z X R l c 0 R h c 2 h i b 2 F y Z F 9 Q c m F j d G l j Z S 5 7 T k R I I E R p Y W J l d G V z I F J h d G l v X 0 F j a G l l d m U s M T U 5 f S Z x d W 9 0 O y w m c X V v d D t T Z X J 2 Z X I u R G F 0 Y W J h c 2 V c X C 8 y L 1 N R T C 9 u d 2 w t c 3 F s L X B y a W 1 h c n l j Y X J l O 0 5 I U 1 9 O V 0 x f T 0 9 I U 1 9 E a W F i Z X R l c 1 8 y N D I 1 L 2 R i b y 9 2 d 1 9 N b 2 5 0 a G x 5 R G l h Y m V 0 Z X N E Y X N o Y m 9 h c m R f U H J h Y 3 R p Y 2 U u e 0 5 E S C B E a W F i Z X R l c y B S Y X R p b y w x N j B 9 J n F 1 b 3 Q 7 L C Z x d W 9 0 O 1 N l c n Z l c i 5 E Y X R h Y m F z Z V x c L z I v U 1 F M L 2 5 3 b C 1 z c W w t c H J p b W F y e W N h c m U 7 T k h T X 0 5 X T F 9 P T 0 h T X 0 R p Y W J l d G V z X z I 0 M j U v Z G J v L 3 Z 3 X 0 1 v b n R o b H l E a W F i Z X R l c 0 R h c 2 h i b 2 F y Z F 9 Q c m F j d G l j Z S 5 7 T k R I X 1 B y Z X Z l b n R p b 2 5 Q c m 9 n c m F t b W V f Q W N o a W V 2 Z V 8 1 M C U s M T Y x f S Z x d W 9 0 O y w m c X V v d D t T Z X J 2 Z X I u R G F 0 Y W J h c 2 V c X C 8 y L 1 N R T C 9 u d 2 w t c 3 F s L X B y a W 1 h c n l j Y X J l O 0 5 I U 1 9 O V 0 x f T 0 9 I U 1 9 E a W F i Z X R l c 1 8 y N D I 1 L 2 R i b y 9 2 d 1 9 N b 2 5 0 a G x 5 R G l h Y m V 0 Z X N E Y X N o Y m 9 h c m R f U H J h Y 3 R p Y 2 U u e 0 5 E S F 9 Q c m V 2 Z W 5 0 a W 9 u U H J v Z 3 J h b W 1 l X 0 F j a G l l d m U s M T Y y f S Z x d W 9 0 O y w m c X V v d D t T Z X J 2 Z X I u R G F 0 Y W J h c 2 V c X C 8 y L 1 N R T C 9 u d 2 w t c 3 F s L X B y a W 1 h c n l j Y X J l O 0 5 I U 1 9 O V 0 x f T 0 9 I U 1 9 E a W F i Z X R l c 1 8 y N D I 1 L 2 R i b y 9 2 d 1 9 N b 2 5 0 a G x 5 R G l h Y m V 0 Z X N E Y X N o Y m 9 h c m R f U H J h Y 3 R p Y 2 U u e 0 5 E S F 9 Q c m V 2 Z W 5 0 a W 9 u U H J v Z 3 J h b W 1 l L D E 2 M 3 0 m c X V v d D s s J n F 1 b 3 Q 7 U 2 V y d m V y L k R h d G F i Y X N l X F w v M i 9 T U U w v b n d s L X N x b C 1 w c m l t Y X J 5 Y 2 F y Z T t O S F N f T l d M X 0 9 P S F N f R G l h Y m V 0 Z X N f M j Q y N S 9 k Y m 8 v d n d f T W 9 u d G h s e U R p Y W J l d G V z R G F z a G J v Y X J k X 1 B y Y W N 0 a W N l L n s l I E 5 E S F 9 Q c m V 2 Z W 5 0 a W 9 u U H J v Z 3 J h b W 1 l X 0 F j a G l l d m V f N T A l L D E 2 N H 0 m c X V v d D s s J n F 1 b 3 Q 7 U 2 V y d m V y L k R h d G F i Y X N l X F w v M i 9 T U U w v b n d s L X N x b C 1 w c m l t Y X J 5 Y 2 F y Z T t O S F N f T l d M X 0 9 P S F N f R G l h Y m V 0 Z X N f M j Q y N S 9 k Y m 8 v d n d f T W 9 u d G h s e U R p Y W J l d G V z R G F z a G J v Y X J k X 1 B y Y W N 0 a W N l L n s l I E 5 E S F 9 Q c m V 2 Z W 5 0 a W 9 u U H J v Z 3 J h b W 1 l X 0 F j a G l l d m U s M T Y 1 f S Z x d W 9 0 O y w m c X V v d D t T Z X J 2 Z X I u R G F 0 Y W J h c 2 V c X C 8 y L 1 N R T C 9 u d 2 w t c 3 F s L X B y a W 1 h c n l j Y X J l O 0 5 I U 1 9 O V 0 x f T 0 9 I U 1 9 E a W F i Z X R l c 1 8 y N D I 1 L 2 R i b y 9 2 d 1 9 N b 2 5 0 a G x 5 R G l h Y m V 0 Z X N E Y X N o Y m 9 h c m R f U H J h Y 3 R p Y 2 U u e y U g T k R I X 1 B y Z X Z l b n R p b 2 5 Q c m 9 n c m F t b W U s M T Y 2 f S Z x d W 9 0 O y w m c X V v d D t T Z X J 2 Z X I u R G F 0 Y W J h c 2 V c X C 8 y L 1 N R T C 9 u d 2 w t c 3 F s L X B y a W 1 h c n l j Y X J l O 0 5 I U 1 9 O V 0 x f T 0 9 I U 1 9 E a W F i Z X R l c 1 8 y N D I 1 L 2 R i b y 9 2 d 1 9 N b 2 5 0 a G x 5 R G l h Y m V 0 Z X N E Y X N o Y m 9 h c m R f U H J h Y 3 R p Y 2 U u e 0 5 E S F 9 B b m 5 1 Y W x S Z X Z p Z X d f S G J B M W N f Q W N o a W V 2 Z V 8 1 M C U s M T Y 3 f S Z x d W 9 0 O y w m c X V v d D t T Z X J 2 Z X I u R G F 0 Y W J h c 2 V c X C 8 y L 1 N R T C 9 u d 2 w t c 3 F s L X B y a W 1 h c n l j Y X J l O 0 5 I U 1 9 O V 0 x f T 0 9 I U 1 9 E a W F i Z X R l c 1 8 y N D I 1 L 2 R i b y 9 2 d 1 9 N b 2 5 0 a G x 5 R G l h Y m V 0 Z X N E Y X N o Y m 9 h c m R f U H J h Y 3 R p Y 2 U u e 0 5 E S F 9 B b m 5 1 Y W x S Z X Z p Z X d f S G J B M W N f Q W N o a W V 2 Z S w x N j h 9 J n F 1 b 3 Q 7 L C Z x d W 9 0 O 1 N l c n Z l c i 5 E Y X R h Y m F z Z V x c L z I v U 1 F M L 2 5 3 b C 1 z c W w t c H J p b W F y e W N h c m U 7 T k h T X 0 5 X T F 9 P T 0 h T X 0 R p Y W J l d G V z X z I 0 M j U v Z G J v L 3 Z 3 X 0 1 v b n R o b H l E a W F i Z X R l c 0 R h c 2 h i b 2 F y Z F 9 Q c m F j d G l j Z S 5 7 T k R I X 0 F u b n V h b F J l d m l l d 1 9 I Y k E x Y y w x N j l 9 J n F 1 b 3 Q 7 L C Z x d W 9 0 O 1 N l c n Z l c i 5 E Y X R h Y m F z Z V x c L z I v U 1 F M L 2 5 3 b C 1 z c W w t c H J p b W F y e W N h c m U 7 T k h T X 0 5 X T F 9 P T 0 h T X 0 R p Y W J l d G V z X z I 0 M j U v Z G J v L 3 Z 3 X 0 1 v b n R o b H l E a W F i Z X R l c 0 R h c 2 h i b 2 F y Z F 9 Q c m F j d G l j Z S 5 7 J S B O R E h f Q W 5 u d W F s U m V 2 a W V 3 X 0 h i Q T F j X 0 F j a G l l d m V f N T A l L D E 3 M H 0 m c X V v d D s s J n F 1 b 3 Q 7 U 2 V y d m V y L k R h d G F i Y X N l X F w v M i 9 T U U w v b n d s L X N x b C 1 w c m l t Y X J 5 Y 2 F y Z T t O S F N f T l d M X 0 9 P S F N f R G l h Y m V 0 Z X N f M j Q y N S 9 k Y m 8 v d n d f T W 9 u d G h s e U R p Y W J l d G V z R G F z a G J v Y X J k X 1 B y Y W N 0 a W N l L n s l I E 5 E S F 9 B b m 5 1 Y W x S Z X Z p Z X d f S G J B M W N f Q W N o a W V 2 Z S w x N z F 9 J n F 1 b 3 Q 7 L C Z x d W 9 0 O 1 N l c n Z l c i 5 E Y X R h Y m F z Z V x c L z I v U 1 F M L 2 5 3 b C 1 z c W w t c H J p b W F y e W N h c m U 7 T k h T X 0 5 X T F 9 P T 0 h T X 0 R p Y W J l d G V z X z I 0 M j U v Z G J v L 3 Z 3 X 0 1 v b n R o b H l E a W F i Z X R l c 0 R h c 2 h i b 2 F y Z F 9 Q c m F j d G l j Z S 5 7 J S B O R E h f Q W 5 u d W F s U m V 2 a W V 3 X 0 h i Q T F j L D E 3 M n 0 m c X V v d D s s J n F 1 b 3 Q 7 U 2 V y d m V y L k R h d G F i Y X N l X F w v M i 9 T U U w v b n d s L X N x b C 1 w c m l t Y X J 5 Y 2 F y Z T t O S F N f T l d M X 0 9 P S F N f R G l h Y m V 0 Z X N f M j Q y N S 9 k Y m 8 v d n d f T W 9 u d G h s e U R p Y W J l d G V z R G F z a G J v Y X J k X 1 B y Y W N 0 a W N l L n t O R E h f Q W 5 u d W F s U m V 2 a W V 3 X 0 J s b 2 9 k U H J l c 3 N 1 c m V f Q W N o a W V 2 Z V 8 1 M C U s M T c z f S Z x d W 9 0 O y w m c X V v d D t T Z X J 2 Z X I u R G F 0 Y W J h c 2 V c X C 8 y L 1 N R T C 9 u d 2 w t c 3 F s L X B y a W 1 h c n l j Y X J l O 0 5 I U 1 9 O V 0 x f T 0 9 I U 1 9 E a W F i Z X R l c 1 8 y N D I 1 L 2 R i b y 9 2 d 1 9 N b 2 5 0 a G x 5 R G l h Y m V 0 Z X N E Y X N o Y m 9 h c m R f U H J h Y 3 R p Y 2 U u e 0 5 E S F 9 B b m 5 1 Y W x S Z X Z p Z X d f Q m x v b 2 R Q c m V z c 3 V y Z V 9 B Y 2 h p Z X Z l L D E 3 N H 0 m c X V v d D s s J n F 1 b 3 Q 7 U 2 V y d m V y L k R h d G F i Y X N l X F w v M i 9 T U U w v b n d s L X N x b C 1 w c m l t Y X J 5 Y 2 F y Z T t O S F N f T l d M X 0 9 P S F N f R G l h Y m V 0 Z X N f M j Q y N S 9 k Y m 8 v d n d f T W 9 u d G h s e U R p Y W J l d G V z R G F z a G J v Y X J k X 1 B y Y W N 0 a W N l L n t O R E h f Q W 5 u d W F s U m V 2 a W V 3 X 0 J s b 2 9 k I F B y Z X N z d X J l L D E 3 N X 0 m c X V v d D s s J n F 1 b 3 Q 7 U 2 V y d m V y L k R h d G F i Y X N l X F w v M i 9 T U U w v b n d s L X N x b C 1 w c m l t Y X J 5 Y 2 F y Z T t O S F N f T l d M X 0 9 P S F N f R G l h Y m V 0 Z X N f M j Q y N S 9 k Y m 8 v d n d f T W 9 u d G h s e U R p Y W J l d G V z R G F z a G J v Y X J k X 1 B y Y W N 0 a W N l L n s l I E 5 E S F 9 B b m 5 1 Y W x S Z X Z p Z X d f Q m x v b 2 R Q c m V z c 3 V y Z V 9 B Y 2 h p Z X Z l X z U w J S w x N z Z 9 J n F 1 b 3 Q 7 L C Z x d W 9 0 O 1 N l c n Z l c i 5 E Y X R h Y m F z Z V x c L z I v U 1 F M L 2 5 3 b C 1 z c W w t c H J p b W F y e W N h c m U 7 T k h T X 0 5 X T F 9 P T 0 h T X 0 R p Y W J l d G V z X z I 0 M j U v Z G J v L 3 Z 3 X 0 1 v b n R o b H l E a W F i Z X R l c 0 R h c 2 h i b 2 F y Z F 9 Q c m F j d G l j Z S 5 7 J S B O R E h f Q W 5 u d W F s U m V 2 a W V 3 X 0 J s b 2 9 k U H J l c 3 N 1 c m V f Q W N o a W V 2 Z S w x N z d 9 J n F 1 b 3 Q 7 L C Z x d W 9 0 O 1 N l c n Z l c i 5 E Y X R h Y m F z Z V x c L z I v U 1 F M L 2 5 3 b C 1 z c W w t c H J p b W F y e W N h c m U 7 T k h T X 0 5 X T F 9 P T 0 h T X 0 R p Y W J l d G V z X z I 0 M j U v Z G J v L 3 Z 3 X 0 1 v b n R o b H l E a W F i Z X R l c 0 R h c 2 h i b 2 F y Z F 9 Q c m F j d G l j Z S 5 7 J S B O R E h f Q W 5 u d W F s U m V 2 a W V 3 X 0 J s b 2 9 k U H J l c 3 N 1 c m U s M T c 4 f S Z x d W 9 0 O y w m c X V v d D t T Z X J 2 Z X I u R G F 0 Y W J h c 2 V c X C 8 y L 1 N R T C 9 u d 2 w t c 3 F s L X B y a W 1 h c n l j Y X J l O 0 5 I U 1 9 O V 0 x f T 0 9 I U 1 9 E a W F i Z X R l c 1 8 y N D I 1 L 2 R i b y 9 2 d 1 9 N b 2 5 0 a G x 5 R G l h Y m V 0 Z X N E Y X N o Y m 9 h c m R f U H J h Y 3 R p Y 2 U u e 0 5 E S F 9 B b m 5 1 Y W x S Z X Z p Z X d f Q k 1 J X 0 F j a G l l d m V f N T A l L D E 3 O X 0 m c X V v d D s s J n F 1 b 3 Q 7 U 2 V y d m V y L k R h d G F i Y X N l X F w v M i 9 T U U w v b n d s L X N x b C 1 w c m l t Y X J 5 Y 2 F y Z T t O S F N f T l d M X 0 9 P S F N f R G l h Y m V 0 Z X N f M j Q y N S 9 k Y m 8 v d n d f T W 9 u d G h s e U R p Y W J l d G V z R G F z a G J v Y X J k X 1 B y Y W N 0 a W N l L n t O R E h f Q W 5 u d W F s U m V 2 a W V 3 X 0 J N S V 9 B Y 2 h p Z X Z l L D E 4 M H 0 m c X V v d D s s J n F 1 b 3 Q 7 U 2 V y d m V y L k R h d G F i Y X N l X F w v M i 9 T U U w v b n d s L X N x b C 1 w c m l t Y X J 5 Y 2 F y Z T t O S F N f T l d M X 0 9 P S F N f R G l h Y m V 0 Z X N f M j Q y N S 9 k Y m 8 v d n d f T W 9 u d G h s e U R p Y W J l d G V z R G F z a G J v Y X J k X 1 B y Y W N 0 a W N l L n t O R E h f Q W 5 u d W F s U m V 2 a W V 3 X 0 J N S S w x O D F 9 J n F 1 b 3 Q 7 L C Z x d W 9 0 O 1 N l c n Z l c i 5 E Y X R h Y m F z Z V x c L z I v U 1 F M L 2 5 3 b C 1 z c W w t c H J p b W F y e W N h c m U 7 T k h T X 0 5 X T F 9 P T 0 h T X 0 R p Y W J l d G V z X z I 0 M j U v Z G J v L 3 Z 3 X 0 1 v b n R o b H l E a W F i Z X R l c 0 R h c 2 h i b 2 F y Z F 9 Q c m F j d G l j Z S 5 7 J S B O R E h f Q W 5 u d W F s U m V 2 a W V 3 X 0 J N S V 9 B Y 2 h p Z X Z l X z U w J S w x O D J 9 J n F 1 b 3 Q 7 L C Z x d W 9 0 O 1 N l c n Z l c i 5 E Y X R h Y m F z Z V x c L z I v U 1 F M L 2 5 3 b C 1 z c W w t c H J p b W F y e W N h c m U 7 T k h T X 0 5 X T F 9 P T 0 h T X 0 R p Y W J l d G V z X z I 0 M j U v Z G J v L 3 Z 3 X 0 1 v b n R o b H l E a W F i Z X R l c 0 R h c 2 h i b 2 F y Z F 9 Q c m F j d G l j Z S 5 7 J S B O R E h f Q W 5 u d W F s U m V 2 a W V 3 X 0 J N S V 9 B Y 2 h p Z X Z l L D E 4 M 3 0 m c X V v d D s s J n F 1 b 3 Q 7 U 2 V y d m V y L k R h d G F i Y X N l X F w v M i 9 T U U w v b n d s L X N x b C 1 w c m l t Y X J 5 Y 2 F y Z T t O S F N f T l d M X 0 9 P S F N f R G l h Y m V 0 Z X N f M j Q y N S 9 k Y m 8 v d n d f T W 9 u d G h s e U R p Y W J l d G V z R G F z a G J v Y X J k X 1 B y Y W N 0 a W N l L n s l I E 5 E S F 9 B b m 5 1 Y W x S Z X Z p Z X d f Q k 1 J L D E 4 N H 0 m c X V v d D s s J n F 1 b 3 Q 7 U 2 V y d m V y L k R h d G F i Y X N l X F w v M i 9 T U U w v b n d s L X N x b C 1 w c m l t Y X J 5 Y 2 F y Z T t O S F N f T l d M X 0 9 P S F N f R G l h Y m V 0 Z X N f M j Q y N S 9 k Y m 8 v d n d f T W 9 u d G h s e U R p Y W J l d G V z R G F z a G J v Y X J k X 1 B y Y W N 0 a W N l L n t O R E h f Q W 5 u d W F s U m V 2 a W V 3 X 0 V 4 Z X J j a X N l X 0 F j a G l l d m V f N T A l L D E 4 N X 0 m c X V v d D s s J n F 1 b 3 Q 7 U 2 V y d m V y L k R h d G F i Y X N l X F w v M i 9 T U U w v b n d s L X N x b C 1 w c m l t Y X J 5 Y 2 F y Z T t O S F N f T l d M X 0 9 P S F N f R G l h Y m V 0 Z X N f M j Q y N S 9 k Y m 8 v d n d f T W 9 u d G h s e U R p Y W J l d G V z R G F z a G J v Y X J k X 1 B y Y W N 0 a W N l L n t O R E h f Q W 5 u d W F s U m V 2 a W V 3 X 0 V 4 Z X J j a X N l X 0 F j a G l l d m U s M T g 2 f S Z x d W 9 0 O y w m c X V v d D t T Z X J 2 Z X I u R G F 0 Y W J h c 2 V c X C 8 y L 1 N R T C 9 u d 2 w t c 3 F s L X B y a W 1 h c n l j Y X J l O 0 5 I U 1 9 O V 0 x f T 0 9 I U 1 9 E a W F i Z X R l c 1 8 y N D I 1 L 2 R i b y 9 2 d 1 9 N b 2 5 0 a G x 5 R G l h Y m V 0 Z X N E Y X N o Y m 9 h c m R f U H J h Y 3 R p Y 2 U u e 0 5 E S F 9 B b m 5 1 Y W x S Z X Z p Z X d f R X h l c m N p c 2 U s M T g 3 f S Z x d W 9 0 O y w m c X V v d D t T Z X J 2 Z X I u R G F 0 Y W J h c 2 V c X C 8 y L 1 N R T C 9 u d 2 w t c 3 F s L X B y a W 1 h c n l j Y X J l O 0 5 I U 1 9 O V 0 x f T 0 9 I U 1 9 E a W F i Z X R l c 1 8 y N D I 1 L 2 R i b y 9 2 d 1 9 N b 2 5 0 a G x 5 R G l h Y m V 0 Z X N E Y X N o Y m 9 h c m R f U H J h Y 3 R p Y 2 U u e y U g T k R I X 0 F u b n V h b F J l d m l l d 1 9 F e G V y Y 2 l z Z V 9 B Y 2 h p Z X Z l X z U w J S w x O D h 9 J n F 1 b 3 Q 7 L C Z x d W 9 0 O 1 N l c n Z l c i 5 E Y X R h Y m F z Z V x c L z I v U 1 F M L 2 5 3 b C 1 z c W w t c H J p b W F y e W N h c m U 7 T k h T X 0 5 X T F 9 P T 0 h T X 0 R p Y W J l d G V z X z I 0 M j U v Z G J v L 3 Z 3 X 0 1 v b n R o b H l E a W F i Z X R l c 0 R h c 2 h i b 2 F y Z F 9 Q c m F j d G l j Z S 5 7 J S B O R E h f Q W 5 u d W F s U m V 2 a W V 3 X 0 V 4 Z X J j a X N l X 0 F j a G l l d m U s M T g 5 f S Z x d W 9 0 O y w m c X V v d D t T Z X J 2 Z X I u R G F 0 Y W J h c 2 V c X C 8 y L 1 N R T C 9 u d 2 w t c 3 F s L X B y a W 1 h c n l j Y X J l O 0 5 I U 1 9 O V 0 x f T 0 9 I U 1 9 E a W F i Z X R l c 1 8 y N D I 1 L 2 R i b y 9 2 d 1 9 N b 2 5 0 a G x 5 R G l h Y m V 0 Z X N E Y X N o Y m 9 h c m R f U H J h Y 3 R p Y 2 U u e y U g T k R I X 0 F u b n V h b F J l d m l l d 1 9 F e G V y Y 2 l z Z S w x O T B 9 J n F 1 b 3 Q 7 L C Z x d W 9 0 O 1 N l c n Z l c i 5 E Y X R h Y m F z Z V x c L z I v U 1 F M L 2 5 3 b C 1 z c W w t c H J p b W F y e W N h c m U 7 T k h T X 0 5 X T F 9 P T 0 h T X 0 R p Y W J l d G V z X z I 0 M j U v Z G J v L 3 Z 3 X 0 1 v b n R o b H l E a W F i Z X R l c 0 R h c 2 h i b 2 F y Z F 9 Q c m F j d G l j Z S 5 7 T k R I X 0 F u b n V h b F J l d m l l d 1 9 M a W Z l c 3 R 5 b G V f Q W N o a W V 2 Z V 8 1 M C U s M T k x f S Z x d W 9 0 O y w m c X V v d D t T Z X J 2 Z X I u R G F 0 Y W J h c 2 V c X C 8 y L 1 N R T C 9 u d 2 w t c 3 F s L X B y a W 1 h c n l j Y X J l O 0 5 I U 1 9 O V 0 x f T 0 9 I U 1 9 E a W F i Z X R l c 1 8 y N D I 1 L 2 R i b y 9 2 d 1 9 N b 2 5 0 a G x 5 R G l h Y m V 0 Z X N E Y X N o Y m 9 h c m R f U H J h Y 3 R p Y 2 U u e 0 5 E S F 9 B b m 5 1 Y W x S Z X Z p Z X d f T G l m Z X N 0 e W x l X 0 F j a G l l d m U s M T k y f S Z x d W 9 0 O y w m c X V v d D t T Z X J 2 Z X I u R G F 0 Y W J h c 2 V c X C 8 y L 1 N R T C 9 u d 2 w t c 3 F s L X B y a W 1 h c n l j Y X J l O 0 5 I U 1 9 O V 0 x f T 0 9 I U 1 9 E a W F i Z X R l c 1 8 y N D I 1 L 2 R i b y 9 2 d 1 9 N b 2 5 0 a G x 5 R G l h Y m V 0 Z X N E Y X N o Y m 9 h c m R f U H J h Y 3 R p Y 2 U u e 0 5 E S F 9 B b m 5 1 Y W x S Z X Z p Z X d f T G l m Z X N 0 e W x l L D E 5 M 3 0 m c X V v d D s s J n F 1 b 3 Q 7 U 2 V y d m V y L k R h d G F i Y X N l X F w v M i 9 T U U w v b n d s L X N x b C 1 w c m l t Y X J 5 Y 2 F y Z T t O S F N f T l d M X 0 9 P S F N f R G l h Y m V 0 Z X N f M j Q y N S 9 k Y m 8 v d n d f T W 9 u d G h s e U R p Y W J l d G V z R G F z a G J v Y X J k X 1 B y Y W N 0 a W N l L n s l I E 5 E S F 9 B b m 5 1 Y W x S Z X Z p Z X d f T G l m Z X N 0 e W x l X 0 F j a G l l d m V f N T A l L D E 5 N H 0 m c X V v d D s s J n F 1 b 3 Q 7 U 2 V y d m V y L k R h d G F i Y X N l X F w v M i 9 T U U w v b n d s L X N x b C 1 w c m l t Y X J 5 Y 2 F y Z T t O S F N f T l d M X 0 9 P S F N f R G l h Y m V 0 Z X N f M j Q y N S 9 k Y m 8 v d n d f T W 9 u d G h s e U R p Y W J l d G V z R G F z a G J v Y X J k X 1 B y Y W N 0 a W N l L n s l I E 5 E S F 9 B b m 5 1 Y W x S Z X Z p Z X d f T G l m Z X N 0 e W x l X 0 F j a G l l d m U s M T k 1 f S Z x d W 9 0 O y w m c X V v d D t T Z X J 2 Z X I u R G F 0 Y W J h c 2 V c X C 8 y L 1 N R T C 9 u d 2 w t c 3 F s L X B y a W 1 h c n l j Y X J l O 0 5 I U 1 9 O V 0 x f T 0 9 I U 1 9 E a W F i Z X R l c 1 8 y N D I 1 L 2 R i b y 9 2 d 1 9 N b 2 5 0 a G x 5 R G l h Y m V 0 Z X N E Y X N o Y m 9 h c m R f U H J h Y 3 R p Y 2 U u e y U g T k R I X 0 F u b n V h b F J l d m l l d 1 9 M a W Z l c 3 R 5 b G U s M T k 2 f S Z x d W 9 0 O y w m c X V v d D t T Z X J 2 Z X I u R G F 0 Y W J h c 2 V c X C 8 y L 1 N R T C 9 u d 2 w t c 3 F s L X B y a W 1 h c n l j Y X J l O 0 5 I U 1 9 O V 0 x f T 0 9 I U 1 9 E a W F i Z X R l c 1 8 y N D I 1 L 2 R i b y 9 2 d 1 9 N b 2 5 0 a G x 5 R G l h Y m V 0 Z X N E Y X N o Y m 9 h c m R f U H J h Y 3 R p Y 2 U u e 0 5 E S F 9 B b m 5 1 Y W x S Z X Z p Z X d f T G l w a W R z X 0 F j a G l l d m V f N T A l L D E 5 N 3 0 m c X V v d D s s J n F 1 b 3 Q 7 U 2 V y d m V y L k R h d G F i Y X N l X F w v M i 9 T U U w v b n d s L X N x b C 1 w c m l t Y X J 5 Y 2 F y Z T t O S F N f T l d M X 0 9 P S F N f R G l h Y m V 0 Z X N f M j Q y N S 9 k Y m 8 v d n d f T W 9 u d G h s e U R p Y W J l d G V z R G F z a G J v Y X J k X 1 B y Y W N 0 a W N l L n t O R E h f Q W 5 u d W F s U m V 2 a W V 3 X 0 x p c G l k c 1 9 B Y 2 h p Z X Z l L D E 5 O H 0 m c X V v d D s s J n F 1 b 3 Q 7 U 2 V y d m V y L k R h d G F i Y X N l X F w v M i 9 T U U w v b n d s L X N x b C 1 w c m l t Y X J 5 Y 2 F y Z T t O S F N f T l d M X 0 9 P S F N f R G l h Y m V 0 Z X N f M j Q y N S 9 k Y m 8 v d n d f T W 9 u d G h s e U R p Y W J l d G V z R G F z a G J v Y X J k X 1 B y Y W N 0 a W N l L n t O R E h f Q W 5 u d W F s U m V 2 a W V 3 X 0 x p c G l k c y w x O T l 9 J n F 1 b 3 Q 7 L C Z x d W 9 0 O 1 N l c n Z l c i 5 E Y X R h Y m F z Z V x c L z I v U 1 F M L 2 5 3 b C 1 z c W w t c H J p b W F y e W N h c m U 7 T k h T X 0 5 X T F 9 P T 0 h T X 0 R p Y W J l d G V z X z I 0 M j U v Z G J v L 3 Z 3 X 0 1 v b n R o b H l E a W F i Z X R l c 0 R h c 2 h i b 2 F y Z F 9 Q c m F j d G l j Z S 5 7 J S B O R E h f Q W 5 u d W F s U m V 2 a W V 3 X 0 x p c G l k c 1 9 B Y 2 h p Z X Z l X z U w J S w y M D B 9 J n F 1 b 3 Q 7 L C Z x d W 9 0 O 1 N l c n Z l c i 5 E Y X R h Y m F z Z V x c L z I v U 1 F M L 2 5 3 b C 1 z c W w t c H J p b W F y e W N h c m U 7 T k h T X 0 5 X T F 9 P T 0 h T X 0 R p Y W J l d G V z X z I 0 M j U v Z G J v L 3 Z 3 X 0 1 v b n R o b H l E a W F i Z X R l c 0 R h c 2 h i b 2 F y Z F 9 Q c m F j d G l j Z S 5 7 J S B O R E h f Q W 5 u d W F s U m V 2 a W V 3 X 0 x p c G l k c 1 9 B Y 2 h p Z X Z l L D I w M X 0 m c X V v d D s s J n F 1 b 3 Q 7 U 2 V y d m V y L k R h d G F i Y X N l X F w v M i 9 T U U w v b n d s L X N x b C 1 w c m l t Y X J 5 Y 2 F y Z T t O S F N f T l d M X 0 9 P S F N f R G l h Y m V 0 Z X N f M j Q y N S 9 k Y m 8 v d n d f T W 9 u d G h s e U R p Y W J l d G V z R G F z a G J v Y X J k X 1 B y Y W N 0 a W N l L n s l I E 5 E S F 9 B b m 5 1 Y W x S Z X Z p Z X d f T G l w a W R z L D I w M n 0 m c X V v d D s s J n F 1 b 3 Q 7 U 2 V y d m V y L k R h d G F i Y X N l X F w v M i 9 T U U w v b n d s L X N x b C 1 w c m l t Y X J 5 Y 2 F y Z T t O S F N f T l d M X 0 9 P S F N f R G l h Y m V 0 Z X N f M j Q y N S 9 k Y m 8 v d n d f T W 9 u d G h s e U R p Y W J l d G V z R G F z a G J v Y X J k X 1 B y Y W N 0 a W N l L n t O R E h f Q W 5 u d W F s U m V 2 a W V 3 X 1 N t b 2 t p b m d T d G F 0 d X N f Q W N o a W V 2 Z V 8 1 M C U s M j A z f S Z x d W 9 0 O y w m c X V v d D t T Z X J 2 Z X I u R G F 0 Y W J h c 2 V c X C 8 y L 1 N R T C 9 u d 2 w t c 3 F s L X B y a W 1 h c n l j Y X J l O 0 5 I U 1 9 O V 0 x f T 0 9 I U 1 9 E a W F i Z X R l c 1 8 y N D I 1 L 2 R i b y 9 2 d 1 9 N b 2 5 0 a G x 5 R G l h Y m V 0 Z X N E Y X N o Y m 9 h c m R f U H J h Y 3 R p Y 2 U u e 0 5 E S F 9 B b m 5 1 Y W x S Z X Z p Z X d f U 2 1 v a 2 l u Z 1 N 0 Y X R 1 c 1 9 B Y 2 h p Z X Z l L D I w N H 0 m c X V v d D s s J n F 1 b 3 Q 7 U 2 V y d m V y L k R h d G F i Y X N l X F w v M i 9 T U U w v b n d s L X N x b C 1 w c m l t Y X J 5 Y 2 F y Z T t O S F N f T l d M X 0 9 P S F N f R G l h Y m V 0 Z X N f M j Q y N S 9 k Y m 8 v d n d f T W 9 u d G h s e U R p Y W J l d G V z R G F z a G J v Y X J k X 1 B y Y W N 0 a W N l L n t O R E h f Q W 5 u d W F s U m V 2 a W V 3 X 1 N t b 2 t p b m d T d G F 0 d X M s M j A 1 f S Z x d W 9 0 O y w m c X V v d D t T Z X J 2 Z X I u R G F 0 Y W J h c 2 V c X C 8 y L 1 N R T C 9 u d 2 w t c 3 F s L X B y a W 1 h c n l j Y X J l O 0 5 I U 1 9 O V 0 x f T 0 9 I U 1 9 E a W F i Z X R l c 1 8 y N D I 1 L 2 R i b y 9 2 d 1 9 N b 2 5 0 a G x 5 R G l h Y m V 0 Z X N E Y X N o Y m 9 h c m R f U H J h Y 3 R p Y 2 U u e y U g T k R I X 0 F u b n V h b F J l d m l l d 1 9 T b W 9 r a W 5 n U 3 R h d H V z X 0 F j a G l l d m V f N T A l L D I w N n 0 m c X V v d D s s J n F 1 b 3 Q 7 U 2 V y d m V y L k R h d G F i Y X N l X F w v M i 9 T U U w v b n d s L X N x b C 1 w c m l t Y X J 5 Y 2 F y Z T t O S F N f T l d M X 0 9 P S F N f R G l h Y m V 0 Z X N f M j Q y N S 9 k Y m 8 v d n d f T W 9 u d G h s e U R p Y W J l d G V z R G F z a G J v Y X J k X 1 B y Y W N 0 a W N l L n s l I E 5 E S F 9 B b m 5 1 Y W x S Z X Z p Z X d f U 2 1 v a 2 l u Z 1 N 0 Y X R 1 c 1 9 B Y 2 h p Z X Z l L D I w N 3 0 m c X V v d D s s J n F 1 b 3 Q 7 U 2 V y d m V y L k R h d G F i Y X N l X F w v M i 9 T U U w v b n d s L X N x b C 1 w c m l t Y X J 5 Y 2 F y Z T t O S F N f T l d M X 0 9 P S F N f R G l h Y m V 0 Z X N f M j Q y N S 9 k Y m 8 v d n d f T W 9 u d G h s e U R p Y W J l d G V z R G F z a G J v Y X J k X 1 B y Y W N 0 a W N l L n s l I E 5 E S F 9 B b m 5 1 Y W x S Z X Z p Z X d f U 2 1 v a 2 l u Z 1 N 0 Y X R 1 c y w y M D h 9 J n F 1 b 3 Q 7 L C Z x d W 9 0 O 1 N l c n Z l c i 5 E Y X R h Y m F z Z V x c L z I v U 1 F M L 2 5 3 b C 1 z c W w t c H J p b W F y e W N h c m U 7 T k h T X 0 5 X T F 9 P T 0 h T X 0 R p Y W J l d G V z X z I 0 M j U v Z G J v L 3 Z 3 X 0 1 v b n R o b H l E a W F i Z X R l c 0 R h c 2 h i b 2 F y Z F 9 Q c m F j d G l j Z S 5 7 T k R I X 0 F u b n V h b F J l d m l l d 1 9 B Y 2 h p Z X Z l X z U w J S w y M D l 9 J n F 1 b 3 Q 7 L C Z x d W 9 0 O 1 N l c n Z l c i 5 E Y X R h Y m F z Z V x c L z I v U 1 F M L 2 5 3 b C 1 z c W w t c H J p b W F y e W N h c m U 7 T k h T X 0 5 X T F 9 P T 0 h T X 0 R p Y W J l d G V z X z I 0 M j U v Z G J v L 3 Z 3 X 0 1 v b n R o b H l E a W F i Z X R l c 0 R h c 2 h i b 2 F y Z F 9 Q c m F j d G l j Z S 5 7 T k R I X 0 F u b n V h b F J l d m l l d 1 9 B Y 2 h p Z X Z l L D I x M H 0 m c X V v d D s s J n F 1 b 3 Q 7 U 2 V y d m V y L k R h d G F i Y X N l X F w v M i 9 T U U w v b n d s L X N x b C 1 w c m l t Y X J 5 Y 2 F y Z T t O S F N f T l d M X 0 9 P S F N f R G l h Y m V 0 Z X N f M j Q y N S 9 k Y m 8 v d n d f T W 9 u d G h s e U R p Y W J l d G V z R G F z a G J v Y X J k X 1 B y Y W N 0 a W N l L n t O R E h f Q W 5 u d W F s U m V 2 a W V 3 X 0 F j a G l l d m V k L D I x M X 0 m c X V v d D s s J n F 1 b 3 Q 7 U 2 V y d m V y L k R h d G F i Y X N l X F w v M i 9 T U U w v b n d s L X N x b C 1 w c m l t Y X J 5 Y 2 F y Z T t O S F N f T l d M X 0 9 P S F N f R G l h Y m V 0 Z X N f M j Q y N S 9 k Y m 8 v d n d f T W 9 u d G h s e U R p Y W J l d G V z R G F z a G J v Y X J k X 1 B y Y W N 0 a W N l L n s l I E 5 E S F 9 B b m 5 1 Y W x S Z X Z p Z X d f Q W N o a W V 2 Z V 8 1 M C U s M j E y f S Z x d W 9 0 O y w m c X V v d D t T Z X J 2 Z X I u R G F 0 Y W J h c 2 V c X C 8 y L 1 N R T C 9 u d 2 w t c 3 F s L X B y a W 1 h c n l j Y X J l O 0 5 I U 1 9 O V 0 x f T 0 9 I U 1 9 E a W F i Z X R l c 1 8 y N D I 1 L 2 R i b y 9 2 d 1 9 N b 2 5 0 a G x 5 R G l h Y m V 0 Z X N E Y X N o Y m 9 h c m R f U H J h Y 3 R p Y 2 U u e y U g T k R I X 0 F u b n V h b F J l d m l l d 1 9 B Y 2 h p Z X Z l L D I x M 3 0 m c X V v d D s s J n F 1 b 3 Q 7 U 2 V y d m V y L k R h d G F i Y X N l X F w v M i 9 T U U w v b n d s L X N x b C 1 w c m l t Y X J 5 Y 2 F y Z T t O S F N f T l d M X 0 9 P S F N f R G l h Y m V 0 Z X N f M j Q y N S 9 k Y m 8 v d n d f T W 9 u d G h s e U R p Y W J l d G V z R G F z a G J v Y X J k X 1 B y Y W N 0 a W N l L n s l I E 5 E S F 9 B b m 5 1 Y W x S Z X Z p Z X d f Q W N o a W V 2 Z W Q s M j E 0 f S Z x d W 9 0 O y w m c X V v d D t T Z X J 2 Z X I u R G F 0 Y W J h c 2 V c X C 8 y L 1 N R T C 9 u d 2 w t c 3 F s L X B y a W 1 h c n l j Y X J l O 0 5 I U 1 9 O V 0 x f T 0 9 I U 1 9 E a W F i Z X R l c 1 8 y N D I 1 L 2 R i b y 9 2 d 1 9 N b 2 5 0 a G x 5 R G l h Y m V 0 Z X N E Y X N o Y m 9 h c m R f U H J h Y 3 R p Y 2 U u e 0 5 E S F 9 F b W F p b E F k Z H J l c 3 N S Z W N v c m R l Z C w y M T V 9 J n F 1 b 3 Q 7 L C Z x d W 9 0 O 1 N l c n Z l c i 5 E Y X R h Y m F z Z V x c L z I v U 1 F M L 2 5 3 b C 1 z c W w t c H J p b W F y e W N h c m U 7 T k h T X 0 5 X T F 9 P T 0 h T X 0 R p Y W J l d G V z X z I 0 M j U v Z G J v L 3 Z 3 X 0 1 v b n R o b H l E a W F i Z X R l c 0 R h c 2 h i b 2 F y Z F 9 Q c m F j d G l j Z S 5 7 J S B O R E h f R W 1 h a W x B Z G R y Z X N z U m V j b 3 J k Z W R f Q W N o a W V 2 Z S w y M T Z 9 J n F 1 b 3 Q 7 L C Z x d W 9 0 O 1 N l c n Z l c i 5 E Y X R h Y m F z Z V x c L z I v U 1 F M L 2 5 3 b C 1 z c W w t c H J p b W F y e W N h c m U 7 T k h T X 0 5 X T F 9 P T 0 h T X 0 R p Y W J l d G V z X z I 0 M j U v Z G J v L 3 Z 3 X 0 1 v b n R o b H l E a W F i Z X R l c 0 R h c 2 h i b 2 F y Z F 9 Q c m F j d G l j Z S 5 7 J S B O R E h f R W 1 h a W x B Z G R y Z X N z U m V j b 3 J k Z W Q s M j E 3 f S Z x d W 9 0 O y w m c X V v d D t T Z X J 2 Z X I u R G F 0 Y W J h c 2 V c X C 8 y L 1 N R T C 9 u d 2 w t c 3 F s L X B y a W 1 h c n l j Y X J l O 0 5 I U 1 9 O V 0 x f T 0 9 I U 1 9 E a W F i Z X R l c 1 8 y N D I 1 L 2 R i b y 9 2 d 1 9 N b 2 5 0 a G x 5 R G l h Y m V 0 Z X N E Y X N o Y m 9 h c m R f U H J h Y 3 R p Y 2 U u e 1 J F V 0 l O R F 8 x M k 1 G b 2 x s b 3 d V c C w y M T h 9 J n F 1 b 3 Q 7 L C Z x d W 9 0 O 1 N l c n Z l c i 5 E Y X R h Y m F z Z V x c L z I v U 1 F M L 2 5 3 b C 1 z c W w t c H J p b W F y e W N h c m U 7 T k h T X 0 5 X T F 9 P T 0 h T X 0 R p Y W J l d G V z X z I 0 M j U v Z G J v L 3 Z 3 X 0 1 v b n R o b H l E a W F i Z X R l c 0 R h c 2 h i b 2 F y Z F 9 Q c m F j d G l j Z S 5 7 J S B S R V d J T k R f M 0 1 v b n R o R m 9 s b G 9 3 V X B f Q W N o a W V 2 Z S w y M T l 9 J n F 1 b 3 Q 7 L C Z x d W 9 0 O 1 N l c n Z l c i 5 E Y X R h Y m F z Z V x c L z I v U 1 F M L 2 5 3 b C 1 z c W w t c H J p b W F y e W N h c m U 7 T k h T X 0 5 X T F 9 P T 0 h T X 0 R p Y W J l d G V z X z I 0 M j U v Z G J v L 3 Z 3 X 0 1 v b n R o b H l E a W F i Z X R l c 0 R h c 2 h i b 2 F y Z F 9 Q c m F j d G l j Z S 5 7 J S B S R V d J T k R f M T J N b 2 5 0 a E Z v b G x v d 1 V w X 0 F j a G l l d m U s M j I w f S Z x d W 9 0 O y w m c X V v d D t T Z X J 2 Z X I u R G F 0 Y W J h c 2 V c X C 8 y L 1 N R T C 9 u d 2 w t c 3 F s L X B y a W 1 h c n l j Y X J l O 0 5 I U 1 9 O V 0 x f T 0 9 I U 1 9 E a W F i Z X R l c 1 8 y N D I 1 L 2 R i b y 9 2 d 1 9 N b 2 5 0 a G x 5 R G l h Y m V 0 Z X N E Y X N o Y m 9 h c m R f U H J h Y 3 R p Y 2 U u e 1 J F V 0 l O R F 8 x M k 1 G b 2 x s b 3 d V c F 9 E Z W 5 v b W l u Y X R v c i w y M j F 9 J n F 1 b 3 Q 7 L C Z x d W 9 0 O 1 N l c n Z l c i 5 E Y X R h Y m F z Z V x c L z I v U 1 F M L 2 5 3 b C 1 z c W w t c H J p b W F y e W N h c m U 7 T k h T X 0 5 X T F 9 P T 0 h T X 0 R p Y W J l d G V z X z I 0 M j U v Z G J v L 3 Z 3 X 0 1 v b n R o b H l E a W F i Z X R l c 0 R h c 2 h i b 2 F y Z F 9 Q c m F j d G l j Z S 5 7 U k V X S U 5 E X z E y T U Z v b G x v d 1 V w X 0 5 1 b W V y Y X R v c i w y M j J 9 J n F 1 b 3 Q 7 L C Z x d W 9 0 O 1 N l c n Z l c i 5 E Y X R h Y m F z Z V x c L z I v U 1 F M L 2 5 3 b C 1 z c W w t c H J p b W F y e W N h c m U 7 T k h T X 0 5 X T F 9 P T 0 h T X 0 R p Y W J l d G V z X z I 0 M j U v Z G J v L 3 Z 3 X 0 1 v b n R o b H l E a W F i Z X R l c 0 R h c 2 h i b 2 F y Z F 9 Q c m F j d G l j Z S 5 7 J S B S R V d J T k R f M T J N R m 9 s b G 9 3 V X A s M j I z f S Z x d W 9 0 O y w m c X V v d D t T Z X J 2 Z X I u R G F 0 Y W J h c 2 V c X C 8 y L 1 N R T C 9 u d 2 w t c 3 F s L X B y a W 1 h c n l j Y X J l O 0 5 I U 1 9 O V 0 x f T 0 9 I U 1 9 E a W F i Z X R l c 1 8 y N D I 1 L 2 R i b y 9 2 d 1 9 N b 2 5 0 a G x 5 R G l h Y m V 0 Z X N E Y X N o Y m 9 h c m R f U H J h Y 3 R p Y 2 U u e 1 J F V 0 l O R F 9 R T V 9 O b 3 R D b 2 1 w b G V 0 Z W Q s M j I 0 f S Z x d W 9 0 O y w m c X V v d D t T Z X J 2 Z X I u R G F 0 Y W J h c 2 V c X C 8 y L 1 N R T C 9 u d 2 w t c 3 F s L X B y a W 1 h c n l j Y X J l O 0 5 I U 1 9 O V 0 x f T 0 9 I U 1 9 E a W F i Z X R l c 1 8 y N D I 1 L 2 R i b y 9 2 d 1 9 N b 2 5 0 a G x 5 R G l h Y m V 0 Z X N E Y X N o Y m 9 h c m R f U H J h Y 3 R p Y 2 U u e 1 J F V 0 l O R F 9 R T V 9 D b 2 1 w b G V 0 Z W Q s M j I 1 f S Z x d W 9 0 O y w m c X V v d D t T Z X J 2 Z X I u R G F 0 Y W J h c 2 V c X C 8 y L 1 N R T C 9 u d 2 w t c 3 F s L X B y a W 1 h c n l j Y X J l O 0 5 I U 1 9 O V 0 x f T 0 9 I U 1 9 E a W F i Z X R l c 1 8 y N D I 1 L 2 R i b y 9 2 d 1 9 N b 2 5 0 a G x 5 R G l h Y m V 0 Z X N E Y X N o Y m 9 h c m R f U H J h Y 3 R p Y 2 U u e 1 J F V 0 l O R F 9 R T V 9 T d G F y d G V k I D E 1 T S B B Z 2 9 f R G V u b 2 1 p b m F 0 b 3 I s M j I 2 f S Z x d W 9 0 O y w m c X V v d D t T Z X J 2 Z X I u R G F 0 Y W J h c 2 V c X C 8 y L 1 N R T C 9 u d 2 w t c 3 F s L X B y a W 1 h c n l j Y X J l O 0 5 I U 1 9 O V 0 x f T 0 9 I U 1 9 E a W F i Z X R l c 1 8 y N D I 1 L 2 R i b y 9 2 d 1 9 N b 2 5 0 a G x 5 R G l h Y m V 0 Z X N E Y X N o Y m 9 h c m R f U H J h Y 3 R p Y 2 U u e 1 J F V 0 l O R F 9 R T V 9 O b 3 R D b 2 1 w b G V 0 Z W Q g b 3 I g Q 2 9 t c G x l d G V k X 0 5 1 b W V y Y X R v c i w y M j d 9 J n F 1 b 3 Q 7 L C Z x d W 9 0 O 1 N l c n Z l c i 5 E Y X R h Y m F z Z V x c L z I v U 1 F M L 2 5 3 b C 1 z c W w t c H J p b W F y e W N h c m U 7 T k h T X 0 5 X T F 9 P T 0 h T X 0 R p Y W J l d G V z X z I 0 M j U v Z G J v L 3 Z 3 X 0 1 v b n R o b H l E a W F i Z X R l c 0 R h c 2 h i b 2 F y Z F 9 Q c m F j d G l j Z S 5 7 J S B S R V d J T k R f U U 1 f T m 9 0 I E N v b X B s Z X R l Z C B v c i B D b 2 1 w b G V 0 Z W Q s M j I 4 f S Z x d W 9 0 O y w m c X V v d D t T Z X J 2 Z X I u R G F 0 Y W J h c 2 V c X C 8 y L 1 N R T C 9 u d 2 w t c 3 F s L X B y a W 1 h c n l j Y X J l O 0 5 I U 1 9 O V 0 x f T 0 9 I U 1 9 E a W F i Z X R l c 1 8 y N D I 1 L 2 R i b y 9 2 d 1 9 N b 2 5 0 a G x 5 R G l h Y m V 0 Z X N E Y X N o Y m 9 h c m R f U H J h Y 3 R p Y 2 U u e y U g U k V X S U 5 E X 1 F N X z Z N b 2 5 0 a E Z v b G x v d 1 V w X 0 F j a G l l d m U s M j I 5 f S Z x d W 9 0 O y w m c X V v d D t T Z X J 2 Z X I u R G F 0 Y W J h c 2 V c X C 8 y L 1 N R T C 9 u d 2 w t c 3 F s L X B y a W 1 h c n l j Y X J l O 0 5 I U 1 9 O V 0 x f T 0 9 I U 1 9 E a W F i Z X R l c 1 8 y N D I 1 L 2 R i b y 9 2 d 1 9 N b 2 5 0 a G x 5 R G l h Y m V 0 Z X N E Y X N o Y m 9 h c m R f U H J h Y 3 R p Y 2 U u e 1 J F V 0 l O R F 9 R T V 9 T d G F y d G V k I D Z N I E F n b 1 9 E Z W 5 v b W l u Y X R v c i w y M z B 9 J n F 1 b 3 Q 7 L C Z x d W 9 0 O 1 N l c n Z l c i 5 E Y X R h Y m F z Z V x c L z I v U 1 F M L 2 5 3 b C 1 z c W w t c H J p b W F y e W N h c m U 7 T k h T X 0 5 X T F 9 P T 0 h T X 0 R p Y W J l d G V z X z I 0 M j U v Z G J v L 3 Z 3 X 0 1 v b n R o b H l E a W F i Z X R l c 0 R h c 2 h i b 2 F y Z F 9 Q c m F j d G l j Z S 5 7 U k V X S U 5 E X 1 F N X z Z N R m 9 s b G 9 3 V X B f T n V t Z X J h d G 9 y L D I z M X 0 m c X V v d D s s J n F 1 b 3 Q 7 U 2 V y d m V y L k R h d G F i Y X N l X F w v M i 9 T U U w v b n d s L X N x b C 1 w c m l t Y X J 5 Y 2 F y Z T t O S F N f T l d M X 0 9 P S F N f R G l h Y m V 0 Z X N f M j Q y N S 9 k Y m 8 v d n d f T W 9 u d G h s e U R p Y W J l d G V z R G F z a G J v Y X J k X 1 B y Y W N 0 a W N l L n s l I F J F V 0 l O R F 9 R T V 8 2 T U Z v b G x v d y B V c C w y M z J 9 J n F 1 b 3 Q 7 L C Z x d W 9 0 O 1 N l c n Z l c i 5 E Y X R h Y m F z Z V x c L z I v U 1 F M L 2 5 3 b C 1 z c W w t c H J p b W F y e W N h c m U 7 T k h T X 0 5 X T F 9 P T 0 h T X 0 R p Y W J l d G V z X z I 0 M j U v Z G J v L 3 Z 3 X 0 1 v b n R o b H l E a W F i Z X R l c 0 R h c 2 h i b 2 F y Z F 9 Q c m F j d G l j Z S 5 7 J S B S R V d J T k R f U U 1 f M T J N b 2 5 0 a E Z v b G x v d 1 V w X 0 F j a G l l d m U s M j M z f S Z x d W 9 0 O y w m c X V v d D t T Z X J 2 Z X I u R G F 0 Y W J h c 2 V c X C 8 y L 1 N R T C 9 u d 2 w t c 3 F s L X B y a W 1 h c n l j Y X J l O 0 5 I U 1 9 O V 0 x f T 0 9 I U 1 9 E a W F i Z X R l c 1 8 y N D I 1 L 2 R i b y 9 2 d 1 9 N b 2 5 0 a G x 5 R G l h Y m V 0 Z X N E Y X N o Y m 9 h c m R f U H J h Y 3 R p Y 2 U u e 1 J F V 0 l O R F 9 R T V 9 T d G F y d G V k M T J N I E F n b 1 9 E Z W 5 v b W l u Y X R v c i w y M z R 9 J n F 1 b 3 Q 7 L C Z x d W 9 0 O 1 N l c n Z l c i 5 E Y X R h Y m F z Z V x c L z I v U 1 F M L 2 5 3 b C 1 z c W w t c H J p b W F y e W N h c m U 7 T k h T X 0 5 X T F 9 P T 0 h T X 0 R p Y W J l d G V z X z I 0 M j U v Z G J v L 3 Z 3 X 0 1 v b n R o b H l E a W F i Z X R l c 0 R h c 2 h i b 2 F y Z F 9 Q c m F j d G l j Z S 5 7 U k V X S U 5 E X 1 F N X z E y T U Z v b G x v d 1 V w X 0 5 1 b W V y Y X R v c i w y M z V 9 J n F 1 b 3 Q 7 L C Z x d W 9 0 O 1 N l c n Z l c i 5 E Y X R h Y m F z Z V x c L z I v U 1 F M L 2 5 3 b C 1 z c W w t c H J p b W F y e W N h c m U 7 T k h T X 0 5 X T F 9 P T 0 h T X 0 R p Y W J l d G V z X z I 0 M j U v Z G J v L 3 Z 3 X 0 1 v b n R o b H l E a W F i Z X R l c 0 R h c 2 h i b 2 F y Z F 9 Q c m F j d G l j Z S 5 7 J S B S R V d J T k R f U U 1 f M T J N R m 9 s b G 9 3 I F V w L D I z N n 0 m c X V v d D s s J n F 1 b 3 Q 7 U 2 V y d m V y L k R h d G F i Y X N l X F w v M i 9 T U U w v b n d s L X N x b C 1 w c m l t Y X J 5 Y 2 F y Z T t O S F N f T l d M X 0 9 P S F N f R G l h Y m V 0 Z X N f M j Q y N S 9 k Y m 8 v d n d f T W 9 u d G h s e U R p Y W J l d G V z R G F z a G J v Y X J k X 1 B y Y W N 0 a W N l L n t E a W F i Z X R l c 0 w y X 0 1 E V C w y M z d 9 J n F 1 b 3 Q 7 L C Z x d W 9 0 O 1 N l c n Z l c i 5 E Y X R h Y m F z Z V x c L z I v U 1 F M L 2 5 3 b C 1 z c W w t c H J p b W F y e W N h c m U 7 T k h T X 0 5 X T F 9 P T 0 h T X 0 R p Y W J l d G V z X z I 0 M j U v Z G J v L 3 Z 3 X 0 1 v b n R o b H l E a W F i Z X R l c 0 R h c 2 h i b 2 F y Z F 9 Q c m F j d G l j Z S 5 7 R G l h Y m V 0 Z X N M M l 9 J b n N 1 b G l u S W 5 p d G l h d G l v b i w y M z h 9 J n F 1 b 3 Q 7 L C Z x d W 9 0 O 1 N l c n Z l c i 5 E Y X R h Y m F z Z V x c L z I v U 1 F M L 2 5 3 b C 1 z c W w t c H J p b W F y e W N h c m U 7 T k h T X 0 5 X T F 9 P T 0 h T X 0 R p Y W J l d G V z X z I 0 M j U v Z G J v L 3 Z 3 X 0 1 v b n R o b H l E a W F i Z X R l c 0 R h c 2 h i b 2 F y Z F 9 Q c m F j d G l j Z S 5 7 R G l h Y m V 0 Z X N M M l 9 H T F A x S W 5 p d G l h d G l v b i w y M z l 9 J n F 1 b 3 Q 7 L C Z x d W 9 0 O 1 N l c n Z l c i 5 E Y X R h Y m F z Z V x c L z I v U 1 F M L 2 5 3 b C 1 z c W w t c H J p b W F y e W N h c m U 7 T k h T X 0 5 X T F 9 P T 0 h T X 0 R p Y W J l d G V z X z I 0 M j U v Z G J v L 3 Z 3 X 0 1 v b n R o b H l E a W F i Z X R l c 0 R h c 2 h i b 2 F y Z F 9 Q c m F j d G l j Z S 5 7 R G l h Y m V 0 Z X N M M l 9 J b n N 1 b G l u T 3 B 0 a W 1 p c 2 F 0 a W 9 u S W 5 0 Z W 5 z a W Z p Y 2 F 0 a W 9 u L D I 0 M H 0 m c X V v d D s s J n F 1 b 3 Q 7 U 2 V y d m V y L k R h d G F i Y X N l X F w v M i 9 T U U w v b n d s L X N x b C 1 w c m l t Y X J 5 Y 2 F y Z T t O S F N f T l d M X 0 9 P S F N f R G l h Y m V 0 Z X N f M j Q y N S 9 k Y m 8 v d n d f T W 9 u d G h s e U R p Y W J l d G V z R G F z a G J v Y X J k X 1 B y Y W N 0 a W N l L n t E a W F i Z X R l c 0 w y X 0 1 E V F 9 E Z W 5 v b W l u Y X R v c i w y N D F 9 J n F 1 b 3 Q 7 L C Z x d W 9 0 O 1 N l c n Z l c i 5 E Y X R h Y m F z Z V x c L z I v U 1 F M L 2 5 3 b C 1 z c W w t c H J p b W F y e W N h c m U 7 T k h T X 0 5 X T F 9 P T 0 h T X 0 R p Y W J l d G V z X z I 0 M j U v Z G J v L 3 Z 3 X 0 1 v b n R o b H l E a W F i Z X R l c 0 R h c 2 h i b 2 F y Z F 9 Q c m F j d G l j Z S 5 7 R G l h Y m V 0 Z X N M M l 9 N R F R f U m V m Z X J y Y W x X T V 9 O d W 1 l c m F 0 b 3 I s M j Q y f S Z x d W 9 0 O y w m c X V v d D t T Z X J 2 Z X I u R G F 0 Y W J h c 2 V c X C 8 y L 1 N R T C 9 u d 2 w t c 3 F s L X B y a W 1 h c n l j Y X J l O 0 5 I U 1 9 O V 0 x f T 0 9 I U 1 9 E a W F i Z X R l c 1 8 y N D I 1 L 2 R i b y 9 2 d 1 9 N b 2 5 0 a G x 5 R G l h Y m V 0 Z X N E Y X N o Y m 9 h c m R f U H J h Y 3 R p Y 2 U u e y U g R G l h Y m V 0 Z X N M M l 9 N R F R f U m V m Z X J y Y W x X T S w y N D N 9 J n F 1 b 3 Q 7 L C Z x d W 9 0 O 1 N l c n Z l c i 5 E Y X R h Y m F z Z V x c L z I v U 1 F M L 2 5 3 b C 1 z c W w t c H J p b W F y e W N h c m U 7 T k h T X 0 5 X T F 9 P T 0 h T X 0 R p Y W J l d G V z X z I 0 M j U v Z G J v L 3 Z 3 X 0 1 v b n R o b H l E a W F i Z X R l c 0 R h c 2 h i b 2 F y Z F 9 Q c m F j d G l j Z S 5 7 R G l h Y m V 0 Z X N M M l 9 N R F R f U m V m Z X J y Y W x B U l J T X 0 5 1 b W V y Y X R v c i w y N D R 9 J n F 1 b 3 Q 7 L C Z x d W 9 0 O 1 N l c n Z l c i 5 E Y X R h Y m F z Z V x c L z I v U 1 F M L 2 5 3 b C 1 z c W w t c H J p b W F y e W N h c m U 7 T k h T X 0 5 X T F 9 P T 0 h T X 0 R p Y W J l d G V z X z I 0 M j U v Z G J v L 3 Z 3 X 0 1 v b n R o b H l E a W F i Z X R l c 0 R h c 2 h i b 2 F y Z F 9 Q c m F j d G l j Z S 5 7 J S B E a W F i Z X R l c 0 w y X 0 1 E V F 9 S Z W Z l c n J h b E F S U l M s M j Q 1 f S Z x d W 9 0 O y w m c X V v d D t T Z X J 2 Z X I u R G F 0 Y W J h c 2 V c X C 8 y L 1 N R T C 9 u d 2 w t c 3 F s L X B y a W 1 h c n l j Y X J l O 0 5 I U 1 9 O V 0 x f T 0 9 I U 1 9 E a W F i Z X R l c 1 8 y N D I 1 L 2 R i b y 9 2 d 1 9 N b 2 5 0 a G x 5 R G l h Y m V 0 Z X N E Y X N o Y m 9 h c m R f U H J h Y 3 R p Y 2 U u e 0 R p Y W J l d G V z T D J f S W 5 z d W x p b k l u a X R p Y X R p b 2 5 P c H R p b W l z Y X R p b 2 5 f R G V u b 2 1 p b m F 0 b 3 I s M j Q 2 f S Z x d W 9 0 O y w m c X V v d D t T Z X J 2 Z X I u R G F 0 Y W J h c 2 V c X C 8 y L 1 N R T C 9 u d 2 w t c 3 F s L X B y a W 1 h c n l j Y X J l O 0 5 I U 1 9 O V 0 x f T 0 9 I U 1 9 E a W F i Z X R l c 1 8 y N D I 1 L 2 R i b y 9 2 d 1 9 N b 2 5 0 a G x 5 R G l h Y m V 0 Z X N E Y X N o Y m 9 h c m R f U H J h Y 3 R p Y 2 U u e 0 R p Y W J l d G V z T D J f S W 5 z d W x p b k l u a X R p Y X R p b 2 5 P c H R p b W l z Y X R p b 2 5 f U m V m Z X J y Y W x X T V 9 O d W 1 l c m F 0 b 3 I s M j Q 3 f S Z x d W 9 0 O y w m c X V v d D t T Z X J 2 Z X I u R G F 0 Y W J h c 2 V c X C 8 y L 1 N R T C 9 u d 2 w t c 3 F s L X B y a W 1 h c n l j Y X J l O 0 5 I U 1 9 O V 0 x f T 0 9 I U 1 9 E a W F i Z X R l c 1 8 y N D I 1 L 2 R i b y 9 2 d 1 9 N b 2 5 0 a G x 5 R G l h Y m V 0 Z X N E Y X N o Y m 9 h c m R f U H J h Y 3 R p Y 2 U u e y U g R G l h Y m V 0 Z X N M M l 9 J b n N 1 b G l u S W 5 p d G l h d G l v b k 9 w d G l t a X N h d G l v b l 9 S Z W Z l c n J h b F d N L D I 0 O H 0 m c X V v d D s s J n F 1 b 3 Q 7 U 2 V y d m V y L k R h d G F i Y X N l X F w v M i 9 T U U w v b n d s L X N x b C 1 w c m l t Y X J 5 Y 2 F y Z T t O S F N f T l d M X 0 9 P S F N f R G l h Y m V 0 Z X N f M j Q y N S 9 k Y m 8 v d n d f T W 9 u d G h s e U R p Y W J l d G V z R G F z a G J v Y X J k X 1 B y Y W N 0 a W N l L n t E a W F i Z X R l c 0 w y X 0 l u c 3 V s a W 5 J b m l 0 a W F 0 a W 9 u T 3 B 0 a W 1 p c 2 F 0 a W 9 u X 1 J l Z m V y c m F s Q V J S U 1 9 O d W 1 l c m F 0 b 3 I s M j Q 5 f S Z x d W 9 0 O y w m c X V v d D t T Z X J 2 Z X I u R G F 0 Y W J h c 2 V c X C 8 y L 1 N R T C 9 u d 2 w t c 3 F s L X B y a W 1 h c n l j Y X J l O 0 5 I U 1 9 O V 0 x f T 0 9 I U 1 9 E a W F i Z X R l c 1 8 y N D I 1 L 2 R i b y 9 2 d 1 9 N b 2 5 0 a G x 5 R G l h Y m V 0 Z X N E Y X N o Y m 9 h c m R f U H J h Y 3 R p Y 2 U u e y U g R G l h Y m V 0 Z X N M M l 9 J b n N 1 b G l u S W 5 p d G l h d G l v b k 9 w d G l t a X N h d G l v b l 9 S Z W Z l c n J h b E F S U l M s M j U w f S Z x d W 9 0 O y w m c X V v d D t T Z X J 2 Z X I u R G F 0 Y W J h c 2 V c X C 8 y L 1 N R T C 9 u d 2 w t c 3 F s L X B y a W 1 h c n l j Y X J l O 0 5 I U 1 9 O V 0 x f T 0 9 I U 1 9 E a W F i Z X R l c 1 8 y N D I 1 L 2 R i b y 9 2 d 1 9 N b 2 5 0 a G x 5 R G l h Y m V 0 Z X N E Y X N o Y m 9 h c m R f U H J h Y 3 R p Y 2 U u e 0 R p Y W J l d G V z T D J f R 0 x Q M U l u a X R p Y X R p b 2 5 f R G V u b 2 1 p b m F 0 b 3 I s M j U x f S Z x d W 9 0 O y w m c X V v d D t T Z X J 2 Z X I u R G F 0 Y W J h c 2 V c X C 8 y L 1 N R T C 9 u d 2 w t c 3 F s L X B y a W 1 h c n l j Y X J l O 0 5 I U 1 9 O V 0 x f T 0 9 I U 1 9 E a W F i Z X R l c 1 8 y N D I 1 L 2 R i b y 9 2 d 1 9 N b 2 5 0 a G x 5 R G l h Y m V 0 Z X N E Y X N o Y m 9 h c m R f U H J h Y 3 R p Y 2 U u e 0 R p Y W J l d G V z T D J f R 0 x Q M U l u a X R p Y X R p b 2 5 f U m V m Z X J y Y W x X T V 9 O d W 1 l c m F 0 b 3 I s M j U y f S Z x d W 9 0 O y w m c X V v d D t T Z X J 2 Z X I u R G F 0 Y W J h c 2 V c X C 8 y L 1 N R T C 9 u d 2 w t c 3 F s L X B y a W 1 h c n l j Y X J l O 0 5 I U 1 9 O V 0 x f T 0 9 I U 1 9 E a W F i Z X R l c 1 8 y N D I 1 L 2 R i b y 9 2 d 1 9 N b 2 5 0 a G x 5 R G l h Y m V 0 Z X N E Y X N o Y m 9 h c m R f U H J h Y 3 R p Y 2 U u e y U g R G l h Y m V 0 Z X N M M l 9 H T F A x S W 5 p d G l h d G l v b l 9 S Z W Z l c n J h b F d N L D I 1 M 3 0 m c X V v d D s s J n F 1 b 3 Q 7 U 2 V y d m V y L k R h d G F i Y X N l X F w v M i 9 T U U w v b n d s L X N x b C 1 w c m l t Y X J 5 Y 2 F y Z T t O S F N f T l d M X 0 9 P S F N f R G l h Y m V 0 Z X N f M j Q y N S 9 k Y m 8 v d n d f T W 9 u d G h s e U R p Y W J l d G V z R G F z a G J v Y X J k X 1 B y Y W N 0 a W N l L n t E a W F i Z X R l c 0 w y X 0 d M U D F J b m l 0 a W F 0 a W 9 u X 1 J l Z m V y c m F s Q V J S U 1 9 O d W 1 l c m F 0 b 3 I s M j U 0 f S Z x d W 9 0 O y w m c X V v d D t T Z X J 2 Z X I u R G F 0 Y W J h c 2 V c X C 8 y L 1 N R T C 9 u d 2 w t c 3 F s L X B y a W 1 h c n l j Y X J l O 0 5 I U 1 9 O V 0 x f T 0 9 I U 1 9 E a W F i Z X R l c 1 8 y N D I 1 L 2 R i b y 9 2 d 1 9 N b 2 5 0 a G x 5 R G l h Y m V 0 Z X N E Y X N o Y m 9 h c m R f U H J h Y 3 R p Y 2 U u e y U g R G l h Y m V 0 Z X N M M l 9 H T F A x S W 5 p d G l h d G l v b l 9 S Z W Z l c n J h b E F S U l M s M j U 1 f S Z x d W 9 0 O y w m c X V v d D t T Z X J 2 Z X I u R G F 0 Y W J h c 2 V c X C 8 y L 1 N R T C 9 u d 2 w t c 3 F s L X B y a W 1 h c n l j Y X J l O 0 5 I U 1 9 O V 0 x f T 0 9 I U 1 9 E a W F i Z X R l c 1 8 y N D I 1 L 2 R i b y 9 2 d 1 9 N b 2 5 0 a G x 5 R G l h Y m V 0 Z X N E Y X N o Y m 9 h c m R f U H J h Y 3 R p Y 2 U u e 0 V P V D J E X 1 J l d m l l d 3 M s M j U 2 f S Z x d W 9 0 O y w m c X V v d D t T Z X J 2 Z X I u R G F 0 Y W J h c 2 V c X C 8 y L 1 N R T C 9 u d 2 w t c 3 F s L X B y a W 1 h c n l j Y X J l O 0 5 I U 1 9 O V 0 x f T 0 9 I U 1 9 E a W F i Z X R l c 1 8 y N D I 1 L 2 R i b y 9 2 d 1 9 N b 2 5 0 a G x 5 R G l h Y m V 0 Z X N E Y X N o Y m 9 h c m R f U H J h Y 3 R p Y 2 U u e 0 V P V D J E X 1 J l Z 2 l z d G V y X 0 R l b m 9 t a W 5 h d G 9 y L D I 1 N 3 0 m c X V v d D s s J n F 1 b 3 Q 7 U 2 V y d m V y L k R h d G F i Y X N l X F w v M i 9 T U U w v b n d s L X N x b C 1 w c m l t Y X J 5 Y 2 F y Z T t O S F N f T l d M X 0 9 P S F N f R G l h Y m V 0 Z X N f M j Q y N S 9 k Y m 8 v d n d f T W 9 u d G h s e U R p Y W J l d G V z R G F z a G J v Y X J k X 1 B y Y W N 0 a W N l L n t F T 1 Q y R F 9 S Z W Z l c n J h b F d N X 0 5 1 b W V y Y X R v c i w y N T h 9 J n F 1 b 3 Q 7 L C Z x d W 9 0 O 1 N l c n Z l c i 5 E Y X R h Y m F z Z V x c L z I v U 1 F M L 2 5 3 b C 1 z c W w t c H J p b W F y e W N h c m U 7 T k h T X 0 5 X T F 9 P T 0 h T X 0 R p Y W J l d G V z X z I 0 M j U v Z G J v L 3 Z 3 X 0 1 v b n R o b H l E a W F i Z X R l c 0 R h c 2 h i b 2 F y Z F 9 Q c m F j d G l j Z S 5 7 J S B F T 1 Q y R F 9 S Z W Z l c n J h b F d N L D I 1 O X 0 m c X V v d D s s J n F 1 b 3 Q 7 U 2 V y d m V y L k R h d G F i Y X N l X F w v M i 9 T U U w v b n d s L X N x b C 1 w c m l t Y X J 5 Y 2 F y Z T t O S F N f T l d M X 0 9 P S F N f R G l h Y m V 0 Z X N f M j Q y N S 9 k Y m 8 v d n d f T W 9 u d G h s e U R p Y W J l d G V z R G F z a G J v Y X J k X 1 B y Y W N 0 a W N l L n t F T 1 Q y R F 9 S Z X Z p Z X d f R G V u b 2 1 p b m F 0 b 3 I s M j Y w f S Z x d W 9 0 O y w m c X V v d D t T Z X J 2 Z X I u R G F 0 Y W J h c 2 V c X C 8 y L 1 N R T C 9 u d 2 w t c 3 F s L X B y a W 1 h c n l j Y X J l O 0 5 I U 1 9 O V 0 x f T 0 9 I U 1 9 E a W F i Z X R l c 1 8 y N D I 1 L 2 R i b y 9 2 d 1 9 N b 2 5 0 a G x 5 R G l h Y m V 0 Z X N E Y X N o Y m 9 h c m R f U H J h Y 3 R p Y 2 U u e 0 V P V D J E X 1 J l d m l l d 1 9 S Z W Z l c n J h b F d N X 0 5 1 b W V y Y X R v c i w y N j F 9 J n F 1 b 3 Q 7 L C Z x d W 9 0 O 1 N l c n Z l c i 5 E Y X R h Y m F z Z V x c L z I v U 1 F M L 2 5 3 b C 1 z c W w t c H J p b W F y e W N h c m U 7 T k h T X 0 5 X T F 9 P T 0 h T X 0 R p Y W J l d G V z X z I 0 M j U v Z G J v L 3 Z 3 X 0 1 v b n R o b H l E a W F i Z X R l c 0 R h c 2 h i b 2 F y Z F 9 Q c m F j d G l j Z S 5 7 J S B F T 1 Q y R F 9 S Z X Z p Z X d f U m V m Z X J y Y W x X T S w y N j J 9 J n F 1 b 3 Q 7 L C Z x d W 9 0 O 1 N l c n Z l c i 5 E Y X R h Y m F z Z V x c L z I v U 1 F M L 2 5 3 b C 1 z c W w t c H J p b W F y e W N h c m U 7 T k h T X 0 5 X T F 9 P T 0 h T X 0 R p Y W J l d G V z X z I 0 M j U v Z G J v L 3 Z 3 X 0 1 v b n R o b H l E a W F i Z X R l c 0 R h c 2 h i b 2 F y Z F 9 Q c m F j d G l j Z S 5 7 R U 9 U M k R f U m V m Z X J y Y W x B U l J T X 0 5 1 b W V y Y X R v c i w y N j N 9 J n F 1 b 3 Q 7 L C Z x d W 9 0 O 1 N l c n Z l c i 5 E Y X R h Y m F z Z V x c L z I v U 1 F M L 2 5 3 b C 1 z c W w t c H J p b W F y e W N h c m U 7 T k h T X 0 5 X T F 9 P T 0 h T X 0 R p Y W J l d G V z X z I 0 M j U v Z G J v L 3 Z 3 X 0 1 v b n R o b H l E a W F i Z X R l c 0 R h c 2 h i b 2 F y Z F 9 Q c m F j d G l j Z S 5 7 J S B F T 1 Q y R F 9 S Z W Z l c n J h b E F S U l M s M j Y 0 f S Z x d W 9 0 O y w m c X V v d D t T Z X J 2 Z X I u R G F 0 Y W J h c 2 V c X C 8 y L 1 N R T C 9 u d 2 w t c 3 F s L X B y a W 1 h c n l j Y X J l O 0 5 I U 1 9 O V 0 x f T 0 9 I U 1 9 E a W F i Z X R l c 1 8 y N D I 1 L 2 R i b y 9 2 d 1 9 N b 2 5 0 a G x 5 R G l h Y m V 0 Z X N E Y X N o Y m 9 h c m R f U H J h Y 3 R p Y 2 U u e 0 V P V D J E X 1 J l d m l l d 1 9 S Z W Z l c n J h b E F S U l N f T n V t Z X J h d G 9 y L D I 2 N X 0 m c X V v d D s s J n F 1 b 3 Q 7 U 2 V y d m V y L k R h d G F i Y X N l X F w v M i 9 T U U w v b n d s L X N x b C 1 w c m l t Y X J 5 Y 2 F y Z T t O S F N f T l d M X 0 9 P S F N f R G l h Y m V 0 Z X N f M j Q y N S 9 k Y m 8 v d n d f T W 9 u d G h s e U R p Y W J l d G V z R G F z a G J v Y X J k X 1 B y Y W N 0 a W N l L n s l I E V P V D J E X 1 J l d m l l d 1 9 S Z W Z l c n J h b E F S U l M s M j Y 2 f S Z x d W 9 0 O y w m c X V v d D t T Z X J 2 Z X I u R G F 0 Y W J h c 2 V c X C 8 y L 1 N R T C 9 u d 2 w t c 3 F s L X B y a W 1 h c n l j Y X J l O 0 5 I U 1 9 O V 0 x f T 0 9 I U 1 9 E a W F i Z X R l c 1 8 y N D I 1 L 2 R i b y 9 2 d 1 9 N b 2 5 0 a G x 5 R G l h Y m V 0 Z X N E Y X N o Y m 9 h c m R f U H J h Y 3 R p Y 2 U u e 0 V P V D J E X 0 Z l b W F s Z V J l Z 2 l z d G V y X 0 R l b m 9 t a W 5 h d G 9 y L D I 2 N 3 0 m c X V v d D s s J n F 1 b 3 Q 7 U 2 V y d m V y L k R h d G F i Y X N l X F w v M i 9 T U U w v b n d s L X N x b C 1 w c m l t Y X J 5 Y 2 F y Z T t O S F N f T l d M X 0 9 P S F N f R G l h Y m V 0 Z X N f M j Q y N S 9 k Y m 8 v d n d f T W 9 u d G h s e U R p Y W J l d G V z R G F z a G J v Y X J k X 1 B y Y W N 0 a W N l L n t F T 1 Q y R F 9 Q c m V j b 2 5 j Z X B 0 a W 9 u Q W R 2 a W N l X 0 5 1 b W V y Y X R v c i w y N j h 9 J n F 1 b 3 Q 7 L C Z x d W 9 0 O 1 N l c n Z l c i 5 E Y X R h Y m F z Z V x c L z I v U 1 F M L 2 5 3 b C 1 z c W w t c H J p b W F y e W N h c m U 7 T k h T X 0 5 X T F 9 P T 0 h T X 0 R p Y W J l d G V z X z I 0 M j U v Z G J v L 3 Z 3 X 0 1 v b n R o b H l E a W F i Z X R l c 0 R h c 2 h i b 2 F y Z F 9 Q c m F j d G l j Z S 5 7 J S B F T 1 Q y R F 9 Q c m V j b 2 5 j Z X B 0 a W 9 u Q W R 2 a W N l L D I 2 O X 0 m c X V v d D s s J n F 1 b 3 Q 7 U 2 V y d m V y L k R h d G F i Y X N l X F w v M i 9 T U U w v b n d s L X N x b C 1 w c m l t Y X J 5 Y 2 F y Z T t O S F N f T l d M X 0 9 P S F N f R G l h Y m V 0 Z X N f M j Q y N S 9 k Y m 8 v d n d f T W 9 u d G h s e U R p Y W J l d G V z R G F z a G J v Y X J k X 1 B y Y W N 0 a W N l L n t F T 1 Q y R F 9 G Z W 1 h b G V S Z X Z p Z X d f R G V u b 2 1 p b m F 0 b 3 I s M j c w f S Z x d W 9 0 O y w m c X V v d D t T Z X J 2 Z X I u R G F 0 Y W J h c 2 V c X C 8 y L 1 N R T C 9 u d 2 w t c 3 F s L X B y a W 1 h c n l j Y X J l O 0 5 I U 1 9 O V 0 x f T 0 9 I U 1 9 E a W F i Z X R l c 1 8 y N D I 1 L 2 R i b y 9 2 d 1 9 N b 2 5 0 a G x 5 R G l h Y m V 0 Z X N E Y X N o Y m 9 h c m R f U H J h Y 3 R p Y 2 U u e 0 V P V D J E X 0 Z l b W F s Z V J l d m l l d 1 9 Q c m V j b 2 5 j Z X B 0 a W 9 u Q W R 2 a W N l X 0 5 1 b W V y Y X R v c i w y N z F 9 J n F 1 b 3 Q 7 L C Z x d W 9 0 O 1 N l c n Z l c i 5 E Y X R h Y m F z Z V x c L z I v U 1 F M L 2 5 3 b C 1 z c W w t c H J p b W F y e W N h c m U 7 T k h T X 0 5 X T F 9 P T 0 h T X 0 R p Y W J l d G V z X z I 0 M j U v Z G J v L 3 Z 3 X 0 1 v b n R o b H l E a W F i Z X R l c 0 R h c 2 h i b 2 F y Z F 9 Q c m F j d G l j Z S 5 7 J S B F T 1 Q y R F 9 G Z W 1 h b G V S Z X Z p Z X d f U H J l Y 2 9 u Y 2 V w d G l v b k F k d m l j Z S w y N z J 9 J n F 1 b 3 Q 7 L C Z x d W 9 0 O 1 N l c n Z l c i 5 E Y X R h Y m F z Z V x c L z I v U 1 F M L 2 5 3 b C 1 z c W w t c H J p b W F y e W N h c m U 7 T k h T X 0 5 X T F 9 P T 0 h T X 0 R p Y W J l d G V z X z I 0 M j U v Z G J v L 3 Z 3 X 0 1 v b n R o b H l E a W F i Z X R l c 0 R h c 2 h i b 2 F y Z F 9 Q c m F j d G l j Z S 5 7 R U 9 U M k R f R m 9 s a W N B Y 2 l k X 0 5 1 b W V y Y X R v c i w y N z N 9 J n F 1 b 3 Q 7 L C Z x d W 9 0 O 1 N l c n Z l c i 5 E Y X R h Y m F z Z V x c L z I v U 1 F M L 2 5 3 b C 1 z c W w t c H J p b W F y e W N h c m U 7 T k h T X 0 5 X T F 9 P T 0 h T X 0 R p Y W J l d G V z X z I 0 M j U v Z G J v L 3 Z 3 X 0 1 v b n R o b H l E a W F i Z X R l c 0 R h c 2 h i b 2 F y Z F 9 Q c m F j d G l j Z S 5 7 J S B F T 1 Q y R F 9 G b 2 x p Y 0 F j a W Q s M j c 0 f S Z x d W 9 0 O y w m c X V v d D t T Z X J 2 Z X I u R G F 0 Y W J h c 2 V c X C 8 y L 1 N R T C 9 u d 2 w t c 3 F s L X B y a W 1 h c n l j Y X J l O 0 5 I U 1 9 O V 0 x f T 0 9 I U 1 9 E a W F i Z X R l c 1 8 y N D I 1 L 2 R i b y 9 2 d 1 9 N b 2 5 0 a G x 5 R G l h Y m V 0 Z X N E Y X N o Y m 9 h c m R f U H J h Y 3 R p Y 2 U u e 0 V P V D J E X 0 Z l b W F s Z V J l d m l l d 1 9 G b 2 x p Y 0 F j a W R f T n V t Z X J h d G 9 y L D I 3 N X 0 m c X V v d D s s J n F 1 b 3 Q 7 U 2 V y d m V y L k R h d G F i Y X N l X F w v M i 9 T U U w v b n d s L X N x b C 1 w c m l t Y X J 5 Y 2 F y Z T t O S F N f T l d M X 0 9 P S F N f R G l h Y m V 0 Z X N f M j Q y N S 9 k Y m 8 v d n d f T W 9 u d G h s e U R p Y W J l d G V z R G F z a G J v Y X J k X 1 B y Y W N 0 a W N l L n s l I E V P V D J E X 0 Z l b W F s Z V J l d m l l d 1 9 G b 2 x p Y 0 F j a W Q s M j c 2 f S Z x d W 9 0 O y w m c X V v d D t T Z X J 2 Z X I u R G F 0 Y W J h c 2 V c X C 8 y L 1 N R T C 9 u d 2 w t c 3 F s L X B y a W 1 h c n l j Y X J l O 0 5 I U 1 9 O V 0 x f T 0 9 I U 1 9 E a W F i Z X R l c 1 8 y N D I 1 L 2 R i b y 9 2 d 1 9 N b 2 5 0 a G x 5 R G l h Y m V 0 Z X N E Y X N o Y m 9 h c m R f U H J h Y 3 R p Y 2 U u e 1 J l c G 9 y d G l u Z 0 1 v b n R o L D I 3 N 3 0 m c X V v d D s s J n F 1 b 3 Q 7 U 2 V y d m V y L k R h d G F i Y X N l X F w v M i 9 T U U w v b n d s L X N x b C 1 w c m l t Y X J 5 Y 2 F y Z T t O S F N f T l d M X 0 9 P S F N f R G l h Y m V 0 Z X N f M j Q y N S 9 k Y m 8 v d n d f T W 9 u d G h s e U R p Y W J l d G V z R G F z a G J v Y X J k X 1 B y Y W N 0 a W N l L n t S Z X B v c n R p b m d N b 2 5 0 a E Z p c n N 0 R G F 5 L D I 3 O H 0 m c X V v d D s s J n F 1 b 3 Q 7 U 2 V y d m V y L k R h d G F i Y X N l X F w v M i 9 T U U w v b n d s L X N x b C 1 w c m l t Y X J 5 Y 2 F y Z T t O S F N f T l d M X 0 9 P S F N f R G l h Y m V 0 Z X N f M j Q y N S 9 k Y m 8 v d n d f T W 9 u d G h s e U R p Y W J l d G V z R G F z a G J v Y X J k X 1 B y Y W N 0 a W N l L n t G a W 5 h b m N p Y W x Z Z W F y L D I 3 O X 0 m c X V v d D t d L C Z x d W 9 0 O 0 N v b H V t b k N v d W 5 0 J n F 1 b 3 Q 7 O j I 4 M C w m c X V v d D t L Z X l D b 2 x 1 b W 5 O Y W 1 l c y Z x d W 9 0 O z p b X S w m c X V v d D t D b 2 x 1 b W 5 J Z G V u d G l 0 a W V z J n F 1 b 3 Q 7 O l s m c X V v d D t T Z X J 2 Z X I u R G F 0 Y W J h c 2 V c X C 8 y L 1 N R T C 9 u d 2 w t c 3 F s L X B y a W 1 h c n l j Y X J l O 0 5 I U 1 9 O V 0 x f T 0 9 I U 1 9 E a W F i Z X R l c 1 8 y N D I 1 L 2 R i b y 9 2 d 1 9 N b 2 5 0 a G x 5 R G l h Y m V 0 Z X N E Y X N o Y m 9 h c m R f U H J h Y 3 R p Y 2 U u e 0 J v c m 9 1 Z 2 g s M H 0 m c X V v d D s s J n F 1 b 3 Q 7 U 2 V y d m V y L k R h d G F i Y X N l X F w v M i 9 T U U w v b n d s L X N x b C 1 w c m l t Y X J 5 Y 2 F y Z T t O S F N f T l d M X 0 9 P S F N f R G l h Y m V 0 Z X N f M j Q y N S 9 k Y m 8 v d n d f T W 9 u d G h s e U R p Y W J l d G V z R G F z a G J v Y X J k X 1 B y Y W N 0 a W N l L n t Q c m l t Y X J 5 Q 2 F y Z U 5 l d H d v c m t z L D F 9 J n F 1 b 3 Q 7 L C Z x d W 9 0 O 1 N l c n Z l c i 5 E Y X R h Y m F z Z V x c L z I v U 1 F M L 2 5 3 b C 1 z c W w t c H J p b W F y e W N h c m U 7 T k h T X 0 5 X T F 9 P T 0 h T X 0 R p Y W J l d G V z X z I 0 M j U v Z G J v L 3 Z 3 X 0 1 v b n R o b H l E a W F i Z X R l c 0 R h c 2 h i b 2 F y Z F 9 Q c m F j d G l j Z S 5 7 U H J h Y 3 R p Y 2 V O Y W 1 l L D J 9 J n F 1 b 3 Q 7 L C Z x d W 9 0 O 1 N l c n Z l c i 5 E Y X R h Y m F z Z V x c L z I v U 1 F M L 2 5 3 b C 1 z c W w t c H J p b W F y e W N h c m U 7 T k h T X 0 5 X T F 9 P T 0 h T X 0 R p Y W J l d G V z X z I 0 M j U v Z G J v L 3 Z 3 X 0 1 v b n R o b H l E a W F i Z X R l c 0 R h c 2 h i b 2 F y Z F 9 Q c m F j d G l j Z S 5 7 U H J h Y 3 R p Y 2 V D b 2 R l L D N 9 J n F 1 b 3 Q 7 L C Z x d W 9 0 O 1 N l c n Z l c i 5 E Y X R h Y m F z Z V x c L z I v U 1 F M L 2 5 3 b C 1 z c W w t c H J p b W F y e W N h c m U 7 T k h T X 0 5 X T F 9 P T 0 h T X 0 R p Y W J l d G V z X z I 0 M j U v Z G J v L 3 Z 3 X 0 1 v b n R o b H l E a W F i Z X R l c 0 R h c 2 h i b 2 F y Z F 9 Q c m F j d G l j Z S 5 7 R G l h Y m V 0 Z X N S Z W d p c 3 R l c i w 0 f S Z x d W 9 0 O y w m c X V v d D t T Z X J 2 Z X I u R G F 0 Y W J h c 2 V c X C 8 y L 1 N R T C 9 u d 2 w t c 3 F s L X B y a W 1 h c n l j Y X J l O 0 5 I U 1 9 O V 0 x f T 0 9 I U 1 9 E a W F i Z X R l c 1 8 y N D I 1 L 2 R i b y 9 2 d 1 9 N b 2 5 0 a G x 5 R G l h Y m V 0 Z X N E Y X N o Y m 9 h c m R f U H J h Y 3 R p Y 2 U u e 0 R p Y W J l d G V z R n J h a W x 0 e S w 1 f S Z x d W 9 0 O y w m c X V v d D t T Z X J 2 Z X I u R G F 0 Y W J h c 2 V c X C 8 y L 1 N R T C 9 u d 2 w t c 3 F s L X B y a W 1 h c n l j Y X J l O 0 5 I U 1 9 O V 0 x f T 0 9 I U 1 9 E a W F i Z X R l c 1 8 y N D I 1 L 2 R i b y 9 2 d 1 9 N b 2 5 0 a G x 5 R G l h Y m V 0 Z X N E Y X N o Y m 9 h c m R f U H J h Y 3 R p Y 2 U u e y U g R G l h Y m V 0 Z X N G c m F p b H R 5 L D Z 9 J n F 1 b 3 Q 7 L C Z x d W 9 0 O 1 N l c n Z l c i 5 E Y X R h Y m F z Z V x c L z I v U 1 F M L 2 5 3 b C 1 z c W w t c H J p b W F y e W N h c m U 7 T k h T X 0 5 X T F 9 P T 0 h T X 0 R p Y W J l d G V z X z I 0 M j U v Z G J v L 3 Z 3 X 0 1 v b n R o b H l E a W F i Z X R l c 0 R h c 2 h i b 2 F y Z F 9 Q c m F j d G l j Z S 5 7 R G l h Y m V 0 Z X N G c m F p b H R 5 X 0 F w c j I 0 L D d 9 J n F 1 b 3 Q 7 L C Z x d W 9 0 O 1 N l c n Z l c i 5 E Y X R h Y m F z Z V x c L z I v U 1 F M L 2 5 3 b C 1 z c W w t c H J p b W F y e W N h c m U 7 T k h T X 0 5 X T F 9 P T 0 h T X 0 R p Y W J l d G V z X z I 0 M j U v Z G J v L 3 Z 3 X 0 1 v b n R o b H l E a W F i Z X R l c 0 R h c 2 h i b 2 F y Z F 9 Q c m F j d G l j Z S 5 7 R G l h Y m V 0 Z X N S Z W d p c 3 R l c l 9 B c H I y N C w 4 f S Z x d W 9 0 O y w m c X V v d D t T Z X J 2 Z X I u R G F 0 Y W J h c 2 V c X C 8 y L 1 N R T C 9 u d 2 w t c 3 F s L X B y a W 1 h c n l j Y X J l O 0 5 I U 1 9 O V 0 x f T 0 9 I U 1 9 E a W F i Z X R l c 1 8 y N D I 1 L 2 R i b y 9 2 d 1 9 N b 2 5 0 a G x 5 R G l h Y m V 0 Z X N E Y X N o Y m 9 h c m R f U H J h Y 3 R p Y 2 U u e y U g R G l h Y m V 0 Z X N G c m F p b G l 0 e V 9 B c H I y N C w 5 f S Z x d W 9 0 O y w m c X V v d D t T Z X J 2 Z X I u R G F 0 Y W J h c 2 V c X C 8 y L 1 N R T C 9 u d 2 w t c 3 F s L X B y a W 1 h c n l j Y X J l O 0 5 I U 1 9 O V 0 x f T 0 9 I U 1 9 E a W F i Z X R l c 1 8 y N D I 1 L 2 R i b y 9 2 d 1 9 N b 2 5 0 a G x 5 R G l h Y m V 0 Z X N E Y X N o Y m 9 h c m R f U H J h Y 3 R p Y 2 U u e 0 R p Y W J l d G V z X z l L Z X l D Y X J l U H J v Y 2 V z c 1 9 C T U l f Q W N o a W V 2 Z V 8 1 M C U s M T B 9 J n F 1 b 3 Q 7 L C Z x d W 9 0 O 1 N l c n Z l c i 5 E Y X R h Y m F z Z V x c L z I v U 1 F M L 2 5 3 b C 1 z c W w t c H J p b W F y e W N h c m U 7 T k h T X 0 5 X T F 9 P T 0 h T X 0 R p Y W J l d G V z X z I 0 M j U v Z G J v L 3 Z 3 X 0 1 v b n R o b H l E a W F i Z X R l c 0 R h c 2 h i b 2 F y Z F 9 Q c m F j d G l j Z S 5 7 R G l h Y m V 0 Z X N f O U t l e U N h c m V Q c m 9 j Z X N z X 0 J N S V 9 B Y 2 h p Z X Z l L D E x f S Z x d W 9 0 O y w m c X V v d D t T Z X J 2 Z X I u R G F 0 Y W J h c 2 V c X C 8 y L 1 N R T C 9 u d 2 w t c 3 F s L X B y a W 1 h c n l j Y X J l O 0 5 I U 1 9 O V 0 x f T 0 9 I U 1 9 E a W F i Z X R l c 1 8 y N D I 1 L 2 R i b y 9 2 d 1 9 N b 2 5 0 a G x 5 R G l h Y m V 0 Z X N E Y X N o Y m 9 h c m R f U H J h Y 3 R p Y 2 U u e 0 R p Y W J l d G V z X z l L Z X l D Y X J l U H J v Y 2 V z c 1 9 C T U k s M T J 9 J n F 1 b 3 Q 7 L C Z x d W 9 0 O 1 N l c n Z l c i 5 E Y X R h Y m F z Z V x c L z I v U 1 F M L 2 5 3 b C 1 z c W w t c H J p b W F y e W N h c m U 7 T k h T X 0 5 X T F 9 P T 0 h T X 0 R p Y W J l d G V z X z I 0 M j U v Z G J v L 3 Z 3 X 0 1 v b n R o b H l E a W F i Z X R l c 0 R h c 2 h i b 2 F y Z F 9 Q c m F j d G l j Z S 5 7 J S B E a W F i Z X R l c 1 8 5 S 2 V 5 Q 2 F y Z V B y b 2 N l c 3 N f Q k 1 J X 0 F j a G l l d m V f N T A l L D E z f S Z x d W 9 0 O y w m c X V v d D t T Z X J 2 Z X I u R G F 0 Y W J h c 2 V c X C 8 y L 1 N R T C 9 u d 2 w t c 3 F s L X B y a W 1 h c n l j Y X J l O 0 5 I U 1 9 O V 0 x f T 0 9 I U 1 9 E a W F i Z X R l c 1 8 y N D I 1 L 2 R i b y 9 2 d 1 9 N b 2 5 0 a G x 5 R G l h Y m V 0 Z X N E Y X N o Y m 9 h c m R f U H J h Y 3 R p Y 2 U u e y U g R G l h Y m V 0 Z X N f O U t l e U N h c m V Q c m 9 j Z X N z X 0 J N S V 9 B Y 2 h p Z X Z l L D E 0 f S Z x d W 9 0 O y w m c X V v d D t T Z X J 2 Z X I u R G F 0 Y W J h c 2 V c X C 8 y L 1 N R T C 9 u d 2 w t c 3 F s L X B y a W 1 h c n l j Y X J l O 0 5 I U 1 9 O V 0 x f T 0 9 I U 1 9 E a W F i Z X R l c 1 8 y N D I 1 L 2 R i b y 9 2 d 1 9 N b 2 5 0 a G x 5 R G l h Y m V 0 Z X N E Y X N o Y m 9 h c m R f U H J h Y 3 R p Y 2 U u e y U g R G l h Y m V 0 Z X N f O U t l e U N h c m V Q c m 9 j Z X N z X 0 J N S S w x N X 0 m c X V v d D s s J n F 1 b 3 Q 7 U 2 V y d m V y L k R h d G F i Y X N l X F w v M i 9 T U U w v b n d s L X N x b C 1 w c m l t Y X J 5 Y 2 F y Z T t O S F N f T l d M X 0 9 P S F N f R G l h Y m V 0 Z X N f M j Q y N S 9 k Y m 8 v d n d f T W 9 u d G h s e U R p Y W J l d G V z R G F z a G J v Y X J k X 1 B y Y W N 0 a W N l L n t E a W F i Z X R l c 1 8 5 S 2 V 5 Q 2 F y Z V B y b 2 N l c 3 N f S G J B M W N f Q W N o a W V 2 Z V 8 1 M C U s M T Z 9 J n F 1 b 3 Q 7 L C Z x d W 9 0 O 1 N l c n Z l c i 5 E Y X R h Y m F z Z V x c L z I v U 1 F M L 2 5 3 b C 1 z c W w t c H J p b W F y e W N h c m U 7 T k h T X 0 5 X T F 9 P T 0 h T X 0 R p Y W J l d G V z X z I 0 M j U v Z G J v L 3 Z 3 X 0 1 v b n R o b H l E a W F i Z X R l c 0 R h c 2 h i b 2 F y Z F 9 Q c m F j d G l j Z S 5 7 R G l h Y m V 0 Z X N f O U t l e U N h c m V Q c m 9 j Z X N z X 0 h i Q T F j X 0 F j a G l l d m U s M T d 9 J n F 1 b 3 Q 7 L C Z x d W 9 0 O 1 N l c n Z l c i 5 E Y X R h Y m F z Z V x c L z I v U 1 F M L 2 5 3 b C 1 z c W w t c H J p b W F y e W N h c m U 7 T k h T X 0 5 X T F 9 P T 0 h T X 0 R p Y W J l d G V z X z I 0 M j U v Z G J v L 3 Z 3 X 0 1 v b n R o b H l E a W F i Z X R l c 0 R h c 2 h i b 2 F y Z F 9 Q c m F j d G l j Z S 5 7 R G l h Y m V 0 Z X N f O U t l e U N h c m V Q c m 9 j Z X N z X 0 h i Q T F j L D E 4 f S Z x d W 9 0 O y w m c X V v d D t T Z X J 2 Z X I u R G F 0 Y W J h c 2 V c X C 8 y L 1 N R T C 9 u d 2 w t c 3 F s L X B y a W 1 h c n l j Y X J l O 0 5 I U 1 9 O V 0 x f T 0 9 I U 1 9 E a W F i Z X R l c 1 8 y N D I 1 L 2 R i b y 9 2 d 1 9 N b 2 5 0 a G x 5 R G l h Y m V 0 Z X N E Y X N o Y m 9 h c m R f U H J h Y 3 R p Y 2 U u e y U g R G l h Y m V 0 Z X N f O U t l e U N h c m V Q c m 9 j Z X N z X 0 h i Q T F j X 0 F j a G l l d m V f N T A l L D E 5 f S Z x d W 9 0 O y w m c X V v d D t T Z X J 2 Z X I u R G F 0 Y W J h c 2 V c X C 8 y L 1 N R T C 9 u d 2 w t c 3 F s L X B y a W 1 h c n l j Y X J l O 0 5 I U 1 9 O V 0 x f T 0 9 I U 1 9 E a W F i Z X R l c 1 8 y N D I 1 L 2 R i b y 9 2 d 1 9 N b 2 5 0 a G x 5 R G l h Y m V 0 Z X N E Y X N o Y m 9 h c m R f U H J h Y 3 R p Y 2 U u e y U g R G l h Y m V 0 Z X N f O U t l e U N h c m V Q c m 9 j Z X N z X 0 h i Q T F j X 0 F j a G l l d m U s M j B 9 J n F 1 b 3 Q 7 L C Z x d W 9 0 O 1 N l c n Z l c i 5 E Y X R h Y m F z Z V x c L z I v U 1 F M L 2 5 3 b C 1 z c W w t c H J p b W F y e W N h c m U 7 T k h T X 0 5 X T F 9 P T 0 h T X 0 R p Y W J l d G V z X z I 0 M j U v Z G J v L 3 Z 3 X 0 1 v b n R o b H l E a W F i Z X R l c 0 R h c 2 h i b 2 F y Z F 9 Q c m F j d G l j Z S 5 7 J S B E a W F i Z X R l c 1 8 5 S 2 V 5 Q 2 F y Z V B y b 2 N l c 3 N f S G J B M W M s M j F 9 J n F 1 b 3 Q 7 L C Z x d W 9 0 O 1 N l c n Z l c i 5 E Y X R h Y m F z Z V x c L z I v U 1 F M L 2 5 3 b C 1 z c W w t c H J p b W F y e W N h c m U 7 T k h T X 0 5 X T F 9 P T 0 h T X 0 R p Y W J l d G V z X z I 0 M j U v Z G J v L 3 Z 3 X 0 1 v b n R o b H l E a W F i Z X R l c 0 R h c 2 h i b 2 F y Z F 9 Q c m F j d G l j Z S 5 7 R G l h Y m V 0 Z X N f O U t l e U N h c m V Q c m 9 j Z X N z X 0 J s b 2 9 k U H J l c 3 N 1 c m V f Q W N o a W V 2 Z V 8 1 M C U s M j J 9 J n F 1 b 3 Q 7 L C Z x d W 9 0 O 1 N l c n Z l c i 5 E Y X R h Y m F z Z V x c L z I v U 1 F M L 2 5 3 b C 1 z c W w t c H J p b W F y e W N h c m U 7 T k h T X 0 5 X T F 9 P T 0 h T X 0 R p Y W J l d G V z X z I 0 M j U v Z G J v L 3 Z 3 X 0 1 v b n R o b H l E a W F i Z X R l c 0 R h c 2 h i b 2 F y Z F 9 Q c m F j d G l j Z S 5 7 R G l h Y m V 0 Z X N f O U t l e U N h c m V Q c m 9 j Z X N z X 0 J s b 2 9 k U H J l c 3 N 1 c m V f Q W N o a W V 2 Z S w y M 3 0 m c X V v d D s s J n F 1 b 3 Q 7 U 2 V y d m V y L k R h d G F i Y X N l X F w v M i 9 T U U w v b n d s L X N x b C 1 w c m l t Y X J 5 Y 2 F y Z T t O S F N f T l d M X 0 9 P S F N f R G l h Y m V 0 Z X N f M j Q y N S 9 k Y m 8 v d n d f T W 9 u d G h s e U R p Y W J l d G V z R G F z a G J v Y X J k X 1 B y Y W N 0 a W N l L n t E a W F i Z X R l c 1 8 5 S 2 V 5 Q 2 F y Z V B y b 2 N l c 3 N f Q m x v b 2 R Q c m V z c 3 V y Z S w y N H 0 m c X V v d D s s J n F 1 b 3 Q 7 U 2 V y d m V y L k R h d G F i Y X N l X F w v M i 9 T U U w v b n d s L X N x b C 1 w c m l t Y X J 5 Y 2 F y Z T t O S F N f T l d M X 0 9 P S F N f R G l h Y m V 0 Z X N f M j Q y N S 9 k Y m 8 v d n d f T W 9 u d G h s e U R p Y W J l d G V z R G F z a G J v Y X J k X 1 B y Y W N 0 a W N l L n s l I E R p Y W J l d G V z X z l L Z X l D Y X J l U H J v Y 2 V z c 1 9 C b G 9 v Z F B y Z X N z d X J l X 0 F j a G l l d m V f N T A l L D I 1 f S Z x d W 9 0 O y w m c X V v d D t T Z X J 2 Z X I u R G F 0 Y W J h c 2 V c X C 8 y L 1 N R T C 9 u d 2 w t c 3 F s L X B y a W 1 h c n l j Y X J l O 0 5 I U 1 9 O V 0 x f T 0 9 I U 1 9 E a W F i Z X R l c 1 8 y N D I 1 L 2 R i b y 9 2 d 1 9 N b 2 5 0 a G x 5 R G l h Y m V 0 Z X N E Y X N o Y m 9 h c m R f U H J h Y 3 R p Y 2 U u e y U g R G l h Y m V 0 Z X N f O U t l e U N h c m V Q c m 9 j Z X N z X 0 J s b 2 9 k U H J l c 3 N 1 c m V f Q W N o a W V 2 Z S w y N n 0 m c X V v d D s s J n F 1 b 3 Q 7 U 2 V y d m V y L k R h d G F i Y X N l X F w v M i 9 T U U w v b n d s L X N x b C 1 w c m l t Y X J 5 Y 2 F y Z T t O S F N f T l d M X 0 9 P S F N f R G l h Y m V 0 Z X N f M j Q y N S 9 k Y m 8 v d n d f T W 9 u d G h s e U R p Y W J l d G V z R G F z a G J v Y X J k X 1 B y Y W N 0 a W N l L n s l I E R p Y W J l d G V z X z l L Z X l D Y X J l U H J v Y 2 V z c 1 9 C b G 9 v Z F B y Z X N z d X J l L D I 3 f S Z x d W 9 0 O y w m c X V v d D t T Z X J 2 Z X I u R G F 0 Y W J h c 2 V c X C 8 y L 1 N R T C 9 u d 2 w t c 3 F s L X B y a W 1 h c n l j Y X J l O 0 5 I U 1 9 O V 0 x f T 0 9 I U 1 9 E a W F i Z X R l c 1 8 y N D I 1 L 2 R i b y 9 2 d 1 9 N b 2 5 0 a G x 5 R G l h Y m V 0 Z X N E Y X N o Y m 9 h c m R f U H J h Y 3 R p Y 2 U u e 0 R p Y W J l d G V z X z l L Z X l D Y X J l U H J v Y 2 V z c 1 9 M a X B p Z H N f Q W N o a W V 2 Z V 8 1 M C U s M j h 9 J n F 1 b 3 Q 7 L C Z x d W 9 0 O 1 N l c n Z l c i 5 E Y X R h Y m F z Z V x c L z I v U 1 F M L 2 5 3 b C 1 z c W w t c H J p b W F y e W N h c m U 7 T k h T X 0 5 X T F 9 P T 0 h T X 0 R p Y W J l d G V z X z I 0 M j U v Z G J v L 3 Z 3 X 0 1 v b n R o b H l E a W F i Z X R l c 0 R h c 2 h i b 2 F y Z F 9 Q c m F j d G l j Z S 5 7 R G l h Y m V 0 Z X N f O U t l e U N h c m V Q c m 9 j Z X N z X 0 x p c G l k c 1 9 B Y 2 h p Z X Z l L D I 5 f S Z x d W 9 0 O y w m c X V v d D t T Z X J 2 Z X I u R G F 0 Y W J h c 2 V c X C 8 y L 1 N R T C 9 u d 2 w t c 3 F s L X B y a W 1 h c n l j Y X J l O 0 5 I U 1 9 O V 0 x f T 0 9 I U 1 9 E a W F i Z X R l c 1 8 y N D I 1 L 2 R i b y 9 2 d 1 9 N b 2 5 0 a G x 5 R G l h Y m V 0 Z X N E Y X N o Y m 9 h c m R f U H J h Y 3 R p Y 2 U u e 0 R p Y W J l d G V z X z l L Z X l D Y X J l U H J v Y 2 V z c 1 9 M a X B p Z H M s M z B 9 J n F 1 b 3 Q 7 L C Z x d W 9 0 O 1 N l c n Z l c i 5 E Y X R h Y m F z Z V x c L z I v U 1 F M L 2 5 3 b C 1 z c W w t c H J p b W F y e W N h c m U 7 T k h T X 0 5 X T F 9 P T 0 h T X 0 R p Y W J l d G V z X z I 0 M j U v Z G J v L 3 Z 3 X 0 1 v b n R o b H l E a W F i Z X R l c 0 R h c 2 h i b 2 F y Z F 9 Q c m F j d G l j Z S 5 7 J S B E a W F i Z X R l c 1 8 5 S 2 V 5 Q 2 F y Z V B y b 2 N l c 3 N f T G l w a W R z X 0 F j a G l l d m V f N T A l L D M x f S Z x d W 9 0 O y w m c X V v d D t T Z X J 2 Z X I u R G F 0 Y W J h c 2 V c X C 8 y L 1 N R T C 9 u d 2 w t c 3 F s L X B y a W 1 h c n l j Y X J l O 0 5 I U 1 9 O V 0 x f T 0 9 I U 1 9 E a W F i Z X R l c 1 8 y N D I 1 L 2 R i b y 9 2 d 1 9 N b 2 5 0 a G x 5 R G l h Y m V 0 Z X N E Y X N o Y m 9 h c m R f U H J h Y 3 R p Y 2 U u e y U g R G l h Y m V 0 Z X N f O U t l e U N h c m V Q c m 9 j Z X N z X 0 x p c G l k c 1 9 B Y 2 h p Z X Z l L D M y f S Z x d W 9 0 O y w m c X V v d D t T Z X J 2 Z X I u R G F 0 Y W J h c 2 V c X C 8 y L 1 N R T C 9 u d 2 w t c 3 F s L X B y a W 1 h c n l j Y X J l O 0 5 I U 1 9 O V 0 x f T 0 9 I U 1 9 E a W F i Z X R l c 1 8 y N D I 1 L 2 R i b y 9 2 d 1 9 N b 2 5 0 a G x 5 R G l h Y m V 0 Z X N E Y X N o Y m 9 h c m R f U H J h Y 3 R p Y 2 U u e y U g R G l h Y m V 0 Z X N f O U t l e U N h c m V Q c m 9 j Z X N z X 0 x p c G l k c y w z M 3 0 m c X V v d D s s J n F 1 b 3 Q 7 U 2 V y d m V y L k R h d G F i Y X N l X F w v M i 9 T U U w v b n d s L X N x b C 1 w c m l t Y X J 5 Y 2 F y Z T t O S F N f T l d M X 0 9 P S F N f R G l h Y m V 0 Z X N f M j Q y N S 9 k Y m 8 v d n d f T W 9 u d G h s e U R p Y W J l d G V z R G F z a G J v Y X J k X 1 B y Y W N 0 a W N l L n t E a W F i Z X R l c 1 8 5 S 2 V 5 Q 2 F y Z V B y b 2 N l c 3 N f V X J p b m V B Q 1 J f Q W N o a W V 2 Z V 8 1 M C U s M z R 9 J n F 1 b 3 Q 7 L C Z x d W 9 0 O 1 N l c n Z l c i 5 E Y X R h Y m F z Z V x c L z I v U 1 F M L 2 5 3 b C 1 z c W w t c H J p b W F y e W N h c m U 7 T k h T X 0 5 X T F 9 P T 0 h T X 0 R p Y W J l d G V z X z I 0 M j U v Z G J v L 3 Z 3 X 0 1 v b n R o b H l E a W F i Z X R l c 0 R h c 2 h i b 2 F y Z F 9 Q c m F j d G l j Z S 5 7 R G l h Y m V 0 Z X N f O U t l e U N h c m V Q c m 9 j Z X N z X 1 V y a W 5 l Q U N S X 0 F j a G l l d m U s M z V 9 J n F 1 b 3 Q 7 L C Z x d W 9 0 O 1 N l c n Z l c i 5 E Y X R h Y m F z Z V x c L z I v U 1 F M L 2 5 3 b C 1 z c W w t c H J p b W F y e W N h c m U 7 T k h T X 0 5 X T F 9 P T 0 h T X 0 R p Y W J l d G V z X z I 0 M j U v Z G J v L 3 Z 3 X 0 1 v b n R o b H l E a W F i Z X R l c 0 R h c 2 h i b 2 F y Z F 9 Q c m F j d G l j Z S 5 7 R G l h Y m V 0 Z X N f O U t l e U N h c m V Q c m 9 j Z X N z X 1 V y a W 5 l Q U N S L D M 2 f S Z x d W 9 0 O y w m c X V v d D t T Z X J 2 Z X I u R G F 0 Y W J h c 2 V c X C 8 y L 1 N R T C 9 u d 2 w t c 3 F s L X B y a W 1 h c n l j Y X J l O 0 5 I U 1 9 O V 0 x f T 0 9 I U 1 9 E a W F i Z X R l c 1 8 y N D I 1 L 2 R i b y 9 2 d 1 9 N b 2 5 0 a G x 5 R G l h Y m V 0 Z X N E Y X N o Y m 9 h c m R f U H J h Y 3 R p Y 2 U u e y U g R G l h Y m V 0 Z X N f O U t l e U N h c m V Q c m 9 j Z X N z X 1 V y a W 5 l Q U N S X 0 F j a G l l d m V f N T A l L D M 3 f S Z x d W 9 0 O y w m c X V v d D t T Z X J 2 Z X I u R G F 0 Y W J h c 2 V c X C 8 y L 1 N R T C 9 u d 2 w t c 3 F s L X B y a W 1 h c n l j Y X J l O 0 5 I U 1 9 O V 0 x f T 0 9 I U 1 9 E a W F i Z X R l c 1 8 y N D I 1 L 2 R i b y 9 2 d 1 9 N b 2 5 0 a G x 5 R G l h Y m V 0 Z X N E Y X N o Y m 9 h c m R f U H J h Y 3 R p Y 2 U u e y U g R G l h Y m V 0 Z X N f O U t l e U N h c m V Q c m 9 j Z X N z X 1 V y a W 5 l Q U N S X 0 F j a G l l d m U s M z h 9 J n F 1 b 3 Q 7 L C Z x d W 9 0 O 1 N l c n Z l c i 5 E Y X R h Y m F z Z V x c L z I v U 1 F M L 2 5 3 b C 1 z c W w t c H J p b W F y e W N h c m U 7 T k h T X 0 5 X T F 9 P T 0 h T X 0 R p Y W J l d G V z X z I 0 M j U v Z G J v L 3 Z 3 X 0 1 v b n R o b H l E a W F i Z X R l c 0 R h c 2 h i b 2 F y Z F 9 Q c m F j d G l j Z S 5 7 J S B E a W F i Z X R l c 1 8 5 S 2 V 5 Q 2 F y Z V B y b 2 N l c 3 N f V X J p b m V B Q 1 I s M z l 9 J n F 1 b 3 Q 7 L C Z x d W 9 0 O 1 N l c n Z l c i 5 E Y X R h Y m F z Z V x c L z I v U 1 F M L 2 5 3 b C 1 z c W w t c H J p b W F y e W N h c m U 7 T k h T X 0 5 X T F 9 P T 0 h T X 0 R p Y W J l d G V z X z I 0 M j U v Z G J v L 3 Z 3 X 0 1 v b n R o b H l E a W F i Z X R l c 0 R h c 2 h i b 2 F y Z F 9 Q c m F j d G l j Z S 5 7 R G l h Y m V 0 Z X N f O U t l e U N h c m V Q c m 9 j Z X N z X 2 V H R l J f Q W N o a W V 2 Z V 8 1 M C U s N D B 9 J n F 1 b 3 Q 7 L C Z x d W 9 0 O 1 N l c n Z l c i 5 E Y X R h Y m F z Z V x c L z I v U 1 F M L 2 5 3 b C 1 z c W w t c H J p b W F y e W N h c m U 7 T k h T X 0 5 X T F 9 P T 0 h T X 0 R p Y W J l d G V z X z I 0 M j U v Z G J v L 3 Z 3 X 0 1 v b n R o b H l E a W F i Z X R l c 0 R h c 2 h i b 2 F y Z F 9 Q c m F j d G l j Z S 5 7 R G l h Y m V 0 Z X N f O U t l e U N h c m V Q c m 9 j Z X N z X 2 V H R l J f Q W N o a W V 2 Z S w 0 M X 0 m c X V v d D s s J n F 1 b 3 Q 7 U 2 V y d m V y L k R h d G F i Y X N l X F w v M i 9 T U U w v b n d s L X N x b C 1 w c m l t Y X J 5 Y 2 F y Z T t O S F N f T l d M X 0 9 P S F N f R G l h Y m V 0 Z X N f M j Q y N S 9 k Y m 8 v d n d f T W 9 u d G h s e U R p Y W J l d G V z R G F z a G J v Y X J k X 1 B y Y W N 0 a W N l L n t E a W F i Z X R l c 1 8 5 S 2 V 5 Q 2 F y Z V B y b 2 N l c 3 N f Z U d G U i w 0 M n 0 m c X V v d D s s J n F 1 b 3 Q 7 U 2 V y d m V y L k R h d G F i Y X N l X F w v M i 9 T U U w v b n d s L X N x b C 1 w c m l t Y X J 5 Y 2 F y Z T t O S F N f T l d M X 0 9 P S F N f R G l h Y m V 0 Z X N f M j Q y N S 9 k Y m 8 v d n d f T W 9 u d G h s e U R p Y W J l d G V z R G F z a G J v Y X J k X 1 B y Y W N 0 a W N l L n s l I E R p Y W J l d G V z X z l L Z X l D Y X J l U H J v Y 2 V z c 1 9 l R 0 Z S X 0 F j a G l l d m V f N T A l L D Q z f S Z x d W 9 0 O y w m c X V v d D t T Z X J 2 Z X I u R G F 0 Y W J h c 2 V c X C 8 y L 1 N R T C 9 u d 2 w t c 3 F s L X B y a W 1 h c n l j Y X J l O 0 5 I U 1 9 O V 0 x f T 0 9 I U 1 9 E a W F i Z X R l c 1 8 y N D I 1 L 2 R i b y 9 2 d 1 9 N b 2 5 0 a G x 5 R G l h Y m V 0 Z X N E Y X N o Y m 9 h c m R f U H J h Y 3 R p Y 2 U u e y U g R G l h Y m V 0 Z X N f O U t l e U N h c m V Q c m 9 j Z X N z X 2 V H R l J f Q W N o a W V 2 Z S w 0 N H 0 m c X V v d D s s J n F 1 b 3 Q 7 U 2 V y d m V y L k R h d G F i Y X N l X F w v M i 9 T U U w v b n d s L X N x b C 1 w c m l t Y X J 5 Y 2 F y Z T t O S F N f T l d M X 0 9 P S F N f R G l h Y m V 0 Z X N f M j Q y N S 9 k Y m 8 v d n d f T W 9 u d G h s e U R p Y W J l d G V z R G F z a G J v Y X J k X 1 B y Y W N 0 a W N l L n s l I E R p Y W J l d G V z X z l L Z X l D Y X J l U H J v Y 2 V z c 1 9 l R 0 Z S L D Q 1 f S Z x d W 9 0 O y w m c X V v d D t T Z X J 2 Z X I u R G F 0 Y W J h c 2 V c X C 8 y L 1 N R T C 9 u d 2 w t c 3 F s L X B y a W 1 h c n l j Y X J l O 0 5 I U 1 9 O V 0 x f T 0 9 I U 1 9 E a W F i Z X R l c 1 8 y N D I 1 L 2 R i b y 9 2 d 1 9 N b 2 5 0 a G x 5 R G l h Y m V 0 Z X N E Y X N o Y m 9 h c m R f U H J h Y 3 R p Y 2 U u e 0 R p Y W J l d G V z X z l L Z X l D Y X J l U H J v Y 2 V z c 1 9 S Z X R p b m F s U 2 N y Z W V u a W 5 n X 0 F j a G l l d m V f N T A l L D Q 2 f S Z x d W 9 0 O y w m c X V v d D t T Z X J 2 Z X I u R G F 0 Y W J h c 2 V c X C 8 y L 1 N R T C 9 u d 2 w t c 3 F s L X B y a W 1 h c n l j Y X J l O 0 5 I U 1 9 O V 0 x f T 0 9 I U 1 9 E a W F i Z X R l c 1 8 y N D I 1 L 2 R i b y 9 2 d 1 9 N b 2 5 0 a G x 5 R G l h Y m V 0 Z X N E Y X N o Y m 9 h c m R f U H J h Y 3 R p Y 2 U u e 0 R p Y W J l d G V z X z l L Z X l D Y X J l U H J v Y 2 V z c 1 9 S Z X R p b m F s U 2 N y Z W V u a W 5 n X 0 F j a G l l d m U s N D d 9 J n F 1 b 3 Q 7 L C Z x d W 9 0 O 1 N l c n Z l c i 5 E Y X R h Y m F z Z V x c L z I v U 1 F M L 2 5 3 b C 1 z c W w t c H J p b W F y e W N h c m U 7 T k h T X 0 5 X T F 9 P T 0 h T X 0 R p Y W J l d G V z X z I 0 M j U v Z G J v L 3 Z 3 X 0 1 v b n R o b H l E a W F i Z X R l c 0 R h c 2 h i b 2 F y Z F 9 Q c m F j d G l j Z S 5 7 R G l h Y m V 0 Z X N f O U t l e U N h c m V Q c m 9 j Z X N z X 1 J l d G l u Y W x T Y 3 J l Z W 5 p b m c s N D h 9 J n F 1 b 3 Q 7 L C Z x d W 9 0 O 1 N l c n Z l c i 5 E Y X R h Y m F z Z V x c L z I v U 1 F M L 2 5 3 b C 1 z c W w t c H J p b W F y e W N h c m U 7 T k h T X 0 5 X T F 9 P T 0 h T X 0 R p Y W J l d G V z X z I 0 M j U v Z G J v L 3 Z 3 X 0 1 v b n R o b H l E a W F i Z X R l c 0 R h c 2 h i b 2 F y Z F 9 Q c m F j d G l j Z S 5 7 J S B E a W F i Z X R l c 1 8 5 S 2 V 5 Q 2 F y Z V B y b 2 N l c 3 N f U m V 0 a W 5 h b F N j c m V l b m l u Z 1 9 B Y 2 h p Z X Z l X z U w J S w 0 O X 0 m c X V v d D s s J n F 1 b 3 Q 7 U 2 V y d m V y L k R h d G F i Y X N l X F w v M i 9 T U U w v b n d s L X N x b C 1 w c m l t Y X J 5 Y 2 F y Z T t O S F N f T l d M X 0 9 P S F N f R G l h Y m V 0 Z X N f M j Q y N S 9 k Y m 8 v d n d f T W 9 u d G h s e U R p Y W J l d G V z R G F z a G J v Y X J k X 1 B y Y W N 0 a W N l L n s l I E R p Y W J l d G V z X z l L Z X l D Y X J l U H J v Y 2 V z c 1 9 S Z X R p b m F s U 2 N y Z W V u a W 5 n X 0 F j a G l l d m U s N T B 9 J n F 1 b 3 Q 7 L C Z x d W 9 0 O 1 N l c n Z l c i 5 E Y X R h Y m F z Z V x c L z I v U 1 F M L 2 5 3 b C 1 z c W w t c H J p b W F y e W N h c m U 7 T k h T X 0 5 X T F 9 P T 0 h T X 0 R p Y W J l d G V z X z I 0 M j U v Z G J v L 3 Z 3 X 0 1 v b n R o b H l E a W F i Z X R l c 0 R h c 2 h i b 2 F y Z F 9 Q c m F j d G l j Z S 5 7 J S B E a W F i Z X R l c 1 8 5 S 2 V 5 Q 2 F y Z V B y b 2 N l c 3 N f U m V 0 a W 5 h b F N j c m V l b m l u Z y w 1 M X 0 m c X V v d D s s J n F 1 b 3 Q 7 U 2 V y d m V y L k R h d G F i Y X N l X F w v M i 9 T U U w v b n d s L X N x b C 1 w c m l t Y X J 5 Y 2 F y Z T t O S F N f T l d M X 0 9 P S F N f R G l h Y m V 0 Z X N f M j Q y N S 9 k Y m 8 v d n d f T W 9 u d G h s e U R p Y W J l d G V z R G F z a G J v Y X J k X 1 B y Y W N 0 a W N l L n t E a W F i Z X R l c 1 8 5 S 2 V 5 Q 2 F y Z V B y b 2 N l c 3 N f R m 9 v d F J p c 2 t f Q W N o a W V 2 Z V 8 1 M C U s N T J 9 J n F 1 b 3 Q 7 L C Z x d W 9 0 O 1 N l c n Z l c i 5 E Y X R h Y m F z Z V x c L z I v U 1 F M L 2 5 3 b C 1 z c W w t c H J p b W F y e W N h c m U 7 T k h T X 0 5 X T F 9 P T 0 h T X 0 R p Y W J l d G V z X z I 0 M j U v Z G J v L 3 Z 3 X 0 1 v b n R o b H l E a W F i Z X R l c 0 R h c 2 h i b 2 F y Z F 9 Q c m F j d G l j Z S 5 7 R G l h Y m V 0 Z X N f O U t l e U N h c m V Q c m 9 j Z X N z X 0 Z v b 3 R S a X N r X 0 F j a G l l d m U s N T N 9 J n F 1 b 3 Q 7 L C Z x d W 9 0 O 1 N l c n Z l c i 5 E Y X R h Y m F z Z V x c L z I v U 1 F M L 2 5 3 b C 1 z c W w t c H J p b W F y e W N h c m U 7 T k h T X 0 5 X T F 9 P T 0 h T X 0 R p Y W J l d G V z X z I 0 M j U v Z G J v L 3 Z 3 X 0 1 v b n R o b H l E a W F i Z X R l c 0 R h c 2 h i b 2 F y Z F 9 Q c m F j d G l j Z S 5 7 R G l h Y m V 0 Z X N f O U t l e U N h c m V Q c m 9 j Z X N z X 0 Z v b 3 R S a X N r L D U 0 f S Z x d W 9 0 O y w m c X V v d D t T Z X J 2 Z X I u R G F 0 Y W J h c 2 V c X C 8 y L 1 N R T C 9 u d 2 w t c 3 F s L X B y a W 1 h c n l j Y X J l O 0 5 I U 1 9 O V 0 x f T 0 9 I U 1 9 E a W F i Z X R l c 1 8 y N D I 1 L 2 R i b y 9 2 d 1 9 N b 2 5 0 a G x 5 R G l h Y m V 0 Z X N E Y X N o Y m 9 h c m R f U H J h Y 3 R p Y 2 U u e y U g R G l h Y m V 0 Z X N f O U t l e U N h c m V Q c m 9 j Z X N z X 0 Z v b 3 R S a X N r X 0 F j a G l l d m V f N T A l L D U 1 f S Z x d W 9 0 O y w m c X V v d D t T Z X J 2 Z X I u R G F 0 Y W J h c 2 V c X C 8 y L 1 N R T C 9 u d 2 w t c 3 F s L X B y a W 1 h c n l j Y X J l O 0 5 I U 1 9 O V 0 x f T 0 9 I U 1 9 E a W F i Z X R l c 1 8 y N D I 1 L 2 R i b y 9 2 d 1 9 N b 2 5 0 a G x 5 R G l h Y m V 0 Z X N E Y X N o Y m 9 h c m R f U H J h Y 3 R p Y 2 U u e y U g R G l h Y m V 0 Z X N f O U t l e U N h c m V Q c m 9 j Z X N z X 0 Z v b 3 R S a X N r X 0 F j a G l l d m U s N T Z 9 J n F 1 b 3 Q 7 L C Z x d W 9 0 O 1 N l c n Z l c i 5 E Y X R h Y m F z Z V x c L z I v U 1 F M L 2 5 3 b C 1 z c W w t c H J p b W F y e W N h c m U 7 T k h T X 0 5 X T F 9 P T 0 h T X 0 R p Y W J l d G V z X z I 0 M j U v Z G J v L 3 Z 3 X 0 1 v b n R o b H l E a W F i Z X R l c 0 R h c 2 h i b 2 F y Z F 9 Q c m F j d G l j Z S 5 7 J S B E a W F i Z X R l c 1 8 5 S 2 V 5 Q 2 F y Z V B y b 2 N l c 3 N f R m 9 v d F J p c 2 s s N T d 9 J n F 1 b 3 Q 7 L C Z x d W 9 0 O 1 N l c n Z l c i 5 E Y X R h Y m F z Z V x c L z I v U 1 F M L 2 5 3 b C 1 z c W w t c H J p b W F y e W N h c m U 7 T k h T X 0 5 X T F 9 P T 0 h T X 0 R p Y W J l d G V z X z I 0 M j U v Z G J v L 3 Z 3 X 0 1 v b n R o b H l E a W F i Z X R l c 0 R h c 2 h i b 2 F y Z F 9 Q c m F j d G l j Z S 5 7 R G l h Y m V 0 Z X N f O U t l e U N h c m V Q c m 9 j Z X N z X 1 N t b 2 t p b m d T d G F 0 d X N f Q W N o a W V 2 Z V 8 1 M C U s N T h 9 J n F 1 b 3 Q 7 L C Z x d W 9 0 O 1 N l c n Z l c i 5 E Y X R h Y m F z Z V x c L z I v U 1 F M L 2 5 3 b C 1 z c W w t c H J p b W F y e W N h c m U 7 T k h T X 0 5 X T F 9 P T 0 h T X 0 R p Y W J l d G V z X z I 0 M j U v Z G J v L 3 Z 3 X 0 1 v b n R o b H l E a W F i Z X R l c 0 R h c 2 h i b 2 F y Z F 9 Q c m F j d G l j Z S 5 7 R G l h Y m V 0 Z X N f O U t l e U N h c m V Q c m 9 j Z X N z X 1 N t b 2 t p b m d T d G F 0 d X N f Q W N o a W V 2 Z S w 1 O X 0 m c X V v d D s s J n F 1 b 3 Q 7 U 2 V y d m V y L k R h d G F i Y X N l X F w v M i 9 T U U w v b n d s L X N x b C 1 w c m l t Y X J 5 Y 2 F y Z T t O S F N f T l d M X 0 9 P S F N f R G l h Y m V 0 Z X N f M j Q y N S 9 k Y m 8 v d n d f T W 9 u d G h s e U R p Y W J l d G V z R G F z a G J v Y X J k X 1 B y Y W N 0 a W N l L n t E a W F i Z X R l c 1 8 5 S 2 V 5 Q 2 F y Z V B y b 2 N l c 3 N f U 2 1 v a 2 l u Z 1 N 0 Y X R 1 c y w 2 M H 0 m c X V v d D s s J n F 1 b 3 Q 7 U 2 V y d m V y L k R h d G F i Y X N l X F w v M i 9 T U U w v b n d s L X N x b C 1 w c m l t Y X J 5 Y 2 F y Z T t O S F N f T l d M X 0 9 P S F N f R G l h Y m V 0 Z X N f M j Q y N S 9 k Y m 8 v d n d f T W 9 u d G h s e U R p Y W J l d G V z R G F z a G J v Y X J k X 1 B y Y W N 0 a W N l L n s l I E R p Y W J l d G V z X z l L Z X l D Y X J l U H J v Y 2 V z c 1 9 T b W 9 r a W 5 n U 3 R h d H V z X 0 F j a G l l d m V f N T A l L D Y x f S Z x d W 9 0 O y w m c X V v d D t T Z X J 2 Z X I u R G F 0 Y W J h c 2 V c X C 8 y L 1 N R T C 9 u d 2 w t c 3 F s L X B y a W 1 h c n l j Y X J l O 0 5 I U 1 9 O V 0 x f T 0 9 I U 1 9 E a W F i Z X R l c 1 8 y N D I 1 L 2 R i b y 9 2 d 1 9 N b 2 5 0 a G x 5 R G l h Y m V 0 Z X N E Y X N o Y m 9 h c m R f U H J h Y 3 R p Y 2 U u e y U g R G l h Y m V 0 Z X N f O U t l e U N h c m V Q c m 9 j Z X N z X 1 N t b 2 t p b m d T d G F 0 d X N f Q W N o a W V 2 Z S w 2 M n 0 m c X V v d D s s J n F 1 b 3 Q 7 U 2 V y d m V y L k R h d G F i Y X N l X F w v M i 9 T U U w v b n d s L X N x b C 1 w c m l t Y X J 5 Y 2 F y Z T t O S F N f T l d M X 0 9 P S F N f R G l h Y m V 0 Z X N f M j Q y N S 9 k Y m 8 v d n d f T W 9 u d G h s e U R p Y W J l d G V z R G F z a G J v Y X J k X 1 B y Y W N 0 a W N l L n s l I E R p Y W J l d G V z X z l L Z X l D Y X J l U H J v Y 2 V z c 1 9 T b W 9 r a W 5 n U 3 R h d H V z L D Y z f S Z x d W 9 0 O y w m c X V v d D t T Z X J 2 Z X I u R G F 0 Y W J h c 2 V c X C 8 y L 1 N R T C 9 u d 2 w t c 3 F s L X B y a W 1 h c n l j Y X J l O 0 5 I U 1 9 O V 0 x f T 0 9 I U 1 9 E a W F i Z X R l c 1 8 y N D I 1 L 2 R i b y 9 2 d 1 9 N b 2 5 0 a G x 5 R G l h Y m V 0 Z X N E Y X N o Y m 9 h c m R f U H J h Y 3 R p Y 2 U u e 0 R p Y W J l d G V z X z l L Z X l D Y X J l U H J v Y 2 V z c 1 9 B Y 2 h p Z X Z l X z U w J S w 2 N H 0 m c X V v d D s s J n F 1 b 3 Q 7 U 2 V y d m V y L k R h d G F i Y X N l X F w v M i 9 T U U w v b n d s L X N x b C 1 w c m l t Y X J 5 Y 2 F y Z T t O S F N f T l d M X 0 9 P S F N f R G l h Y m V 0 Z X N f M j Q y N S 9 k Y m 8 v d n d f T W 9 u d G h s e U R p Y W J l d G V z R G F z a G J v Y X J k X 1 B y Y W N 0 a W N l L n t E a W F i Z X R l c 1 8 5 S 2 V 5 Q 2 F y Z V B y b 2 N l c 3 N f Q W N o a W V 2 Z S w 2 N X 0 m c X V v d D s s J n F 1 b 3 Q 7 U 2 V y d m V y L k R h d G F i Y X N l X F w v M i 9 T U U w v b n d s L X N x b C 1 w c m l t Y X J 5 Y 2 F y Z T t O S F N f T l d M X 0 9 P S F N f R G l h Y m V 0 Z X N f M j Q y N S 9 k Y m 8 v d n d f T W 9 u d G h s e U R p Y W J l d G V z R G F z a G J v Y X J k X 1 B y Y W N 0 a W N l L n t E a W F i Z X R l c 1 8 5 S 2 V 5 Q 2 F y Z V B y b 2 N l c 3 N f Q W N o a W V 2 Z W Q s N j Z 9 J n F 1 b 3 Q 7 L C Z x d W 9 0 O 1 N l c n Z l c i 5 E Y X R h Y m F z Z V x c L z I v U 1 F M L 2 5 3 b C 1 z c W w t c H J p b W F y e W N h c m U 7 T k h T X 0 5 X T F 9 P T 0 h T X 0 R p Y W J l d G V z X z I 0 M j U v Z G J v L 3 Z 3 X 0 1 v b n R o b H l E a W F i Z X R l c 0 R h c 2 h i b 2 F y Z F 9 Q c m F j d G l j Z S 5 7 J S B E a W F i Z X R l c 1 8 5 S 2 V 5 Q 2 F y Z V B y b 2 N l c 3 N f Q W N o a W V 2 Z V 8 1 M C U s N j d 9 J n F 1 b 3 Q 7 L C Z x d W 9 0 O 1 N l c n Z l c i 5 E Y X R h Y m F z Z V x c L z I v U 1 F M L 2 5 3 b C 1 z c W w t c H J p b W F y e W N h c m U 7 T k h T X 0 5 X T F 9 P T 0 h T X 0 R p Y W J l d G V z X z I 0 M j U v Z G J v L 3 Z 3 X 0 1 v b n R o b H l E a W F i Z X R l c 0 R h c 2 h i b 2 F y Z F 9 Q c m F j d G l j Z S 5 7 J S B E a W F i Z X R l c 1 8 5 S 2 V 5 Q 2 F y Z V B y b 2 N l c 3 N f Q W N o a W V 2 Z S w 2 O H 0 m c X V v d D s s J n F 1 b 3 Q 7 U 2 V y d m V y L k R h d G F i Y X N l X F w v M i 9 T U U w v b n d s L X N x b C 1 w c m l t Y X J 5 Y 2 F y Z T t O S F N f T l d M X 0 9 P S F N f R G l h Y m V 0 Z X N f M j Q y N S 9 k Y m 8 v d n d f T W 9 u d G h s e U R p Y W J l d G V z R G F z a G J v Y X J k X 1 B y Y W N 0 a W N l L n s l I E R p Y W J l d G V z X z l L Z X l D Y X J l U H J v Y 2 V z c 1 9 B Y 2 h p Z X Z l Z C w 2 O X 0 m c X V v d D s s J n F 1 b 3 Q 7 U 2 V y d m V y L k R h d G F i Y X N l X F w v M i 9 T U U w v b n d s L X N x b C 1 w c m l t Y X J 5 Y 2 F y Z T t O S F N f T l d M X 0 9 P S F N f R G l h Y m V 0 Z X N f M j Q y N S 9 k Y m 8 v d n d f T W 9 u d G h s e U R p Y W J l d G V z R G F z a G J v Y X J k X 1 B y Y W N 0 a W N l L n t E a W F i Z X R l c 1 8 z V F R f S G J B M W M g X H U w M D N j P S A 1 O F 9 O b 0 Z y Y W l s d H k s N z B 9 J n F 1 b 3 Q 7 L C Z x d W 9 0 O 1 N l c n Z l c i 5 E Y X R h Y m F z Z V x c L z I v U 1 F M L 2 5 3 b C 1 z c W w t c H J p b W F y e W N h c m U 7 T k h T X 0 5 X T F 9 P T 0 h T X 0 R p Y W J l d G V z X z I 0 M j U v Z G J v L 3 Z 3 X 0 1 v b n R o b H l E a W F i Z X R l c 0 R h c 2 h i b 2 F y Z F 9 Q c m F j d G l j Z S 5 7 J S B E a W F i Z X R l c 1 8 z V F R f S G J B M W M g X H U w M D N j P S A 1 O F 9 O b 0 Z y Y W l s d H k s N z F 9 J n F 1 b 3 Q 7 L C Z x d W 9 0 O 1 N l c n Z l c i 5 E Y X R h Y m F z Z V x c L z I v U 1 F M L 2 5 3 b C 1 z c W w t c H J p b W F y e W N h c m U 7 T k h T X 0 5 X T F 9 P T 0 h T X 0 R p Y W J l d G V z X z I 0 M j U v Z G J v L 3 Z 3 X 0 1 v b n R o b H l E a W F i Z X R l c 0 R h c 2 h i b 2 F y Z F 9 Q c m F j d G l j Z S 5 7 R G l h Y m V 0 Z X N f M 1 R U X 0 h i Q T F j I F x 1 M D A z Y z 0 g N z V f R n J h a W x 0 e S w 3 M n 0 m c X V v d D s s J n F 1 b 3 Q 7 U 2 V y d m V y L k R h d G F i Y X N l X F w v M i 9 T U U w v b n d s L X N x b C 1 w c m l t Y X J 5 Y 2 F y Z T t O S F N f T l d M X 0 9 P S F N f R G l h Y m V 0 Z X N f M j Q y N S 9 k Y m 8 v d n d f T W 9 u d G h s e U R p Y W J l d G V z R G F z a G J v Y X J k X 1 B y Y W N 0 a W N l L n s l I E R p Y W J l d G V z X z N U V F 9 I Y k E x Y y B c d T A w M 2 M 9 I D c 1 X 0 Z y Y W l s d H k s N z N 9 J n F 1 b 3 Q 7 L C Z x d W 9 0 O 1 N l c n Z l c i 5 E Y X R h Y m F z Z V x c L z I v U 1 F M L 2 5 3 b C 1 z c W w t c H J p b W F y e W N h c m U 7 T k h T X 0 5 X T F 9 P T 0 h T X 0 R p Y W J l d G V z X z I 0 M j U v Z G J v L 3 Z 3 X 0 1 v b n R o b H l E a W F i Z X R l c 0 R h c 2 h i b 2 F y Z F 9 Q c m F j d G l j Z S 5 7 R G l h Y m V 0 Z X N f M 1 R U X 0 h i Q T F j I F x 1 M D A z Y z 0 g N T g g b 3 I g N z V f Q W N o a W V 2 Z V 8 1 M C U s N z R 9 J n F 1 b 3 Q 7 L C Z x d W 9 0 O 1 N l c n Z l c i 5 E Y X R h Y m F z Z V x c L z I v U 1 F M L 2 5 3 b C 1 z c W w t c H J p b W F y e W N h c m U 7 T k h T X 0 5 X T F 9 P T 0 h T X 0 R p Y W J l d G V z X z I 0 M j U v Z G J v L 3 Z 3 X 0 1 v b n R o b H l E a W F i Z X R l c 0 R h c 2 h i b 2 F y Z F 9 Q c m F j d G l j Z S 5 7 R G l h Y m V 0 Z X N f M 1 R U X 0 h i Q T F j I F x 1 M D A z Y z 0 g N T g g b 3 I g N z V f Q W N o a W V 2 Z S w 3 N X 0 m c X V v d D s s J n F 1 b 3 Q 7 U 2 V y d m V y L k R h d G F i Y X N l X F w v M i 9 T U U w v b n d s L X N x b C 1 w c m l t Y X J 5 Y 2 F y Z T t O S F N f T l d M X 0 9 P S F N f R G l h Y m V 0 Z X N f M j Q y N S 9 k Y m 8 v d n d f T W 9 u d G h s e U R p Y W J l d G V z R G F z a G J v Y X J k X 1 B y Y W N 0 a W N l L n t E a W F i Z X R l c 1 8 z V F R f S G J B M W M g X H U w M D N j P S A 1 O C B v c i A 3 N S w 3 N n 0 m c X V v d D s s J n F 1 b 3 Q 7 U 2 V y d m V y L k R h d G F i Y X N l X F w v M i 9 T U U w v b n d s L X N x b C 1 w c m l t Y X J 5 Y 2 F y Z T t O S F N f T l d M X 0 9 P S F N f R G l h Y m V 0 Z X N f M j Q y N S 9 k Y m 8 v d n d f T W 9 u d G h s e U R p Y W J l d G V z R G F z a G J v Y X J k X 1 B y Y W N 0 a W N l L n s l I E R p Y W J l d G V z X z N U V F 9 I Y k E x Y y B c d T A w M 2 M 9 I D U 4 I G 9 y I D c 1 X 0 F j a G l l d m V f N T A l L D c 3 f S Z x d W 9 0 O y w m c X V v d D t T Z X J 2 Z X I u R G F 0 Y W J h c 2 V c X C 8 y L 1 N R T C 9 u d 2 w t c 3 F s L X B y a W 1 h c n l j Y X J l O 0 5 I U 1 9 O V 0 x f T 0 9 I U 1 9 E a W F i Z X R l c 1 8 y N D I 1 L 2 R i b y 9 2 d 1 9 N b 2 5 0 a G x 5 R G l h Y m V 0 Z X N E Y X N o Y m 9 h c m R f U H J h Y 3 R p Y 2 U u e y U g R G l h Y m V 0 Z X N f M 1 R U X 0 h i Q T F j I F x 1 M D A z Y z 0 g N T g g b 3 I g N z V f Q W N o a W V 2 Z S w 3 O H 0 m c X V v d D s s J n F 1 b 3 Q 7 U 2 V y d m V y L k R h d G F i Y X N l X F w v M i 9 T U U w v b n d s L X N x b C 1 w c m l t Y X J 5 Y 2 F y Z T t O S F N f T l d M X 0 9 P S F N f R G l h Y m V 0 Z X N f M j Q y N S 9 k Y m 8 v d n d f T W 9 u d G h s e U R p Y W J l d G V z R G F z a G J v Y X J k X 1 B y Y W N 0 a W N l L n s l I E R p Y W J l d G V z X z N U V F 9 I Y k E x Y y B c d T A w M 2 M 9 I D U 4 I G 9 y I D c 1 L D c 5 f S Z x d W 9 0 O y w m c X V v d D t T Z X J 2 Z X I u R G F 0 Y W J h c 2 V c X C 8 y L 1 N R T C 9 u d 2 w t c 3 F s L X B y a W 1 h c n l j Y X J l O 0 5 I U 1 9 O V 0 x f T 0 9 I U 1 9 E a W F i Z X R l c 1 8 y N D I 1 L 2 R i b y 9 2 d 1 9 N b 2 5 0 a G x 5 R G l h Y m V 0 Z X N E Y X N o Y m 9 h c m R f U H J h Y 3 R p Y 2 U u e 0 R p Y W J l d G V z X z N U V F 9 C b G 9 v Z F B y Z X N z d X J l I F x 1 M D A z Y z 0 g M T Q w L z g w X 0 5 v R n J h a W x 0 e S w 4 M H 0 m c X V v d D s s J n F 1 b 3 Q 7 U 2 V y d m V y L k R h d G F i Y X N l X F w v M i 9 T U U w v b n d s L X N x b C 1 w c m l t Y X J 5 Y 2 F y Z T t O S F N f T l d M X 0 9 P S F N f R G l h Y m V 0 Z X N f M j Q y N S 9 k Y m 8 v d n d f T W 9 u d G h s e U R p Y W J l d G V z R G F z a G J v Y X J k X 1 B y Y W N 0 a W N l L n s l I E R p Y W J l d G V z X z N U V F 9 C b G 9 v Z F B y Z X N z d X J l I F x 1 M D A z Y z 0 g M T Q w L z g w X 0 5 v R n J h a W x 0 e S w 4 M X 0 m c X V v d D s s J n F 1 b 3 Q 7 U 2 V y d m V y L k R h d G F i Y X N l X F w v M i 9 T U U w v b n d s L X N x b C 1 w c m l t Y X J 5 Y 2 F y Z T t O S F N f T l d M X 0 9 P S F N f R G l h Y m V 0 Z X N f M j Q y N S 9 k Y m 8 v d n d f T W 9 u d G h s e U R p Y W J l d G V z R G F z a G J v Y X J k X 1 B y Y W N 0 a W N l L n t E a W F i Z X R l c 1 8 z V F R f Q m x v b 2 R Q c m V z c 3 V y Z S B c d T A w M 2 M 9 I D E 1 M C 8 5 M F 9 G c m F p b H R 5 L D g y f S Z x d W 9 0 O y w m c X V v d D t T Z X J 2 Z X I u R G F 0 Y W J h c 2 V c X C 8 y L 1 N R T C 9 u d 2 w t c 3 F s L X B y a W 1 h c n l j Y X J l O 0 5 I U 1 9 O V 0 x f T 0 9 I U 1 9 E a W F i Z X R l c 1 8 y N D I 1 L 2 R i b y 9 2 d 1 9 N b 2 5 0 a G x 5 R G l h Y m V 0 Z X N E Y X N o Y m 9 h c m R f U H J h Y 3 R p Y 2 U u e y U g R G l h Y m V 0 Z X N f M 1 R U X 0 J s b 2 9 k U H J l c 3 N 1 c m U g X H U w M D N j P S A x N T A v O T B f R n J h a W x 0 e S w 4 M 3 0 m c X V v d D s s J n F 1 b 3 Q 7 U 2 V y d m V y L k R h d G F i Y X N l X F w v M i 9 T U U w v b n d s L X N x b C 1 w c m l t Y X J 5 Y 2 F y Z T t O S F N f T l d M X 0 9 P S F N f R G l h Y m V 0 Z X N f M j Q y N S 9 k Y m 8 v d n d f T W 9 u d G h s e U R p Y W J l d G V z R G F z a G J v Y X J k X 1 B y Y W N 0 a W N l L n t E a W F i Z X R l c 1 8 z V F R f Q m x v b 2 R Q c m V z c 3 V y Z S B c d T A w M 2 M 9 I D E 0 M C 8 4 M C B v c i A x N T A v O T B f Q W N o a W V 2 Z V 8 1 M C U s O D R 9 J n F 1 b 3 Q 7 L C Z x d W 9 0 O 1 N l c n Z l c i 5 E Y X R h Y m F z Z V x c L z I v U 1 F M L 2 5 3 b C 1 z c W w t c H J p b W F y e W N h c m U 7 T k h T X 0 5 X T F 9 P T 0 h T X 0 R p Y W J l d G V z X z I 0 M j U v Z G J v L 3 Z 3 X 0 1 v b n R o b H l E a W F i Z X R l c 0 R h c 2 h i b 2 F y Z F 9 Q c m F j d G l j Z S 5 7 R G l h Y m V 0 Z X N f M 1 R U X 0 J s b 2 9 k U H J l c 3 N 1 c m U g X H U w M D N j P S A x N D A v O D A g b 3 I g M T U w L z k w X 0 F j a G l l d m U s O D V 9 J n F 1 b 3 Q 7 L C Z x d W 9 0 O 1 N l c n Z l c i 5 E Y X R h Y m F z Z V x c L z I v U 1 F M L 2 5 3 b C 1 z c W w t c H J p b W F y e W N h c m U 7 T k h T X 0 5 X T F 9 P T 0 h T X 0 R p Y W J l d G V z X z I 0 M j U v Z G J v L 3 Z 3 X 0 1 v b n R o b H l E a W F i Z X R l c 0 R h c 2 h i b 2 F y Z F 9 Q c m F j d G l j Z S 5 7 R G l h Y m V 0 Z X N f M 1 R U X 0 J s b 2 9 k U H J l c 3 N 1 c m U g X H U w M D N j P S A x N D A v O D A g b 3 I g M T U w L z k w L D g 2 f S Z x d W 9 0 O y w m c X V v d D t T Z X J 2 Z X I u R G F 0 Y W J h c 2 V c X C 8 y L 1 N R T C 9 u d 2 w t c 3 F s L X B y a W 1 h c n l j Y X J l O 0 5 I U 1 9 O V 0 x f T 0 9 I U 1 9 E a W F i Z X R l c 1 8 y N D I 1 L 2 R i b y 9 2 d 1 9 N b 2 5 0 a G x 5 R G l h Y m V 0 Z X N E Y X N o Y m 9 h c m R f U H J h Y 3 R p Y 2 U u e y U g R G l h Y m V 0 Z X N f M 1 R U X 0 J s b 2 9 k U H J l c 3 N 1 c m U g X H U w M D N j P S A x N D A v O D A g b 3 I g M T U w L z k w X 0 F j a G l l d m V f N T A l L D g 3 f S Z x d W 9 0 O y w m c X V v d D t T Z X J 2 Z X I u R G F 0 Y W J h c 2 V c X C 8 y L 1 N R T C 9 u d 2 w t c 3 F s L X B y a W 1 h c n l j Y X J l O 0 5 I U 1 9 O V 0 x f T 0 9 I U 1 9 E a W F i Z X R l c 1 8 y N D I 1 L 2 R i b y 9 2 d 1 9 N b 2 5 0 a G x 5 R G l h Y m V 0 Z X N E Y X N o Y m 9 h c m R f U H J h Y 3 R p Y 2 U u e y U g R G l h Y m V 0 Z X N f M 1 R U X 0 J s b 2 9 k U H J l c 3 N 1 c m U g X H U w M D N j P S A x N D A v O D A g b 3 I g M T U w L z k w X 0 F j a G l l d m U s O D h 9 J n F 1 b 3 Q 7 L C Z x d W 9 0 O 1 N l c n Z l c i 5 E Y X R h Y m F z Z V x c L z I v U 1 F M L 2 5 3 b C 1 z c W w t c H J p b W F y e W N h c m U 7 T k h T X 0 5 X T F 9 P T 0 h T X 0 R p Y W J l d G V z X z I 0 M j U v Z G J v L 3 Z 3 X 0 1 v b n R o b H l E a W F i Z X R l c 0 R h c 2 h i b 2 F y Z F 9 Q c m F j d G l j Z S 5 7 J S B E a W F i Z X R l c 1 8 z V F R f Q m x v b 2 R Q c m V z c 3 V y Z S B c d T A w M 2 M 9 I D E 0 M C 8 4 M C B v c i A x N T A v O T A s O D l 9 J n F 1 b 3 Q 7 L C Z x d W 9 0 O 1 N l c n Z l c i 5 E Y X R h Y m F z Z V x c L z I v U 1 F M L 2 5 3 b C 1 z c W w t c H J p b W F y e W N h c m U 7 T k h T X 0 5 X T F 9 P T 0 h T X 0 R p Y W J l d G V z X z I 0 M j U v Z G J v L 3 Z 3 X 0 1 v b n R o b H l E a W F i Z X R l c 0 R h c 2 h i b 2 F y Z F 9 Q c m F j d G l j Z S 5 7 R G l h Y m V 0 Z X N f M 1 R U X 0 5 v b k h E T E N o b 2 x l c 3 R l c m 9 s I F x 1 M D A z Y z 0 g M 1 9 B Y 2 h p Z X Z l X z U w J S w 5 M H 0 m c X V v d D s s J n F 1 b 3 Q 7 U 2 V y d m V y L k R h d G F i Y X N l X F w v M i 9 T U U w v b n d s L X N x b C 1 w c m l t Y X J 5 Y 2 F y Z T t O S F N f T l d M X 0 9 P S F N f R G l h Y m V 0 Z X N f M j Q y N S 9 k Y m 8 v d n d f T W 9 u d G h s e U R p Y W J l d G V z R G F z a G J v Y X J k X 1 B y Y W N 0 a W N l L n t E a W F i Z X R l c 1 8 z V F R f T m 9 u S E R M Q 2 h v b G V z d G V y b 2 w g X H U w M D N j P S A z X 0 F j a G l l d m U s O T F 9 J n F 1 b 3 Q 7 L C Z x d W 9 0 O 1 N l c n Z l c i 5 E Y X R h Y m F z Z V x c L z I v U 1 F M L 2 5 3 b C 1 z c W w t c H J p b W F y e W N h c m U 7 T k h T X 0 5 X T F 9 P T 0 h T X 0 R p Y W J l d G V z X z I 0 M j U v Z G J v L 3 Z 3 X 0 1 v b n R o b H l E a W F i Z X R l c 0 R h c 2 h i b 2 F y Z F 9 Q c m F j d G l j Z S 5 7 R G l h Y m V 0 Z X N f M 1 R U X 0 5 v b k h E T E N o b 2 x l c 3 R l c m 9 s I F x 1 M D A z Y z 0 g M y w 5 M n 0 m c X V v d D s s J n F 1 b 3 Q 7 U 2 V y d m V y L k R h d G F i Y X N l X F w v M i 9 T U U w v b n d s L X N x b C 1 w c m l t Y X J 5 Y 2 F y Z T t O S F N f T l d M X 0 9 P S F N f R G l h Y m V 0 Z X N f M j Q y N S 9 k Y m 8 v d n d f T W 9 u d G h s e U R p Y W J l d G V z R G F z a G J v Y X J k X 1 B y Y W N 0 a W N l L n s l I E R p Y W J l d G V z X z N U V F 9 O b 2 5 I R E x D a G 9 s Z X N 0 Z X J v b C B c d T A w M 2 M 9 I D N f Q W N o a W V 2 Z V 8 1 M C U s O T N 9 J n F 1 b 3 Q 7 L C Z x d W 9 0 O 1 N l c n Z l c i 5 E Y X R h Y m F z Z V x c L z I v U 1 F M L 2 5 3 b C 1 z c W w t c H J p b W F y e W N h c m U 7 T k h T X 0 5 X T F 9 P T 0 h T X 0 R p Y W J l d G V z X z I 0 M j U v Z G J v L 3 Z 3 X 0 1 v b n R o b H l E a W F i Z X R l c 0 R h c 2 h i b 2 F y Z F 9 Q c m F j d G l j Z S 5 7 J S B E a W F i Z X R l c 1 8 z V F R f T m 9 u S E R M Q 2 h v b G V z d G V y b 2 w g X H U w M D N j P S A z X 0 F j a G l l d m U s O T R 9 J n F 1 b 3 Q 7 L C Z x d W 9 0 O 1 N l c n Z l c i 5 E Y X R h Y m F z Z V x c L z I v U 1 F M L 2 5 3 b C 1 z c W w t c H J p b W F y e W N h c m U 7 T k h T X 0 5 X T F 9 P T 0 h T X 0 R p Y W J l d G V z X z I 0 M j U v Z G J v L 3 Z 3 X 0 1 v b n R o b H l E a W F i Z X R l c 0 R h c 2 h i b 2 F y Z F 9 Q c m F j d G l j Z S 5 7 J S B E a W F i Z X R l c 1 8 z V F R f T m 9 u S E R M Q 2 h v b G V z d G V y b 2 w g X H U w M D N j P S A z L D k 1 f S Z x d W 9 0 O y w m c X V v d D t T Z X J 2 Z X I u R G F 0 Y W J h c 2 V c X C 8 y L 1 N R T C 9 u d 2 w t c 3 F s L X B y a W 1 h c n l j Y X J l O 0 5 I U 1 9 O V 0 x f T 0 9 I U 1 9 E a W F i Z X R l c 1 8 y N D I 1 L 2 R i b y 9 2 d 1 9 N b 2 5 0 a G x 5 R G l h Y m V 0 Z X N E Y X N o Y m 9 h c m R f U H J h Y 3 R p Y 2 U u e 0 R p Y W J l d G V z X z N U V F 9 B Y 2 h p Z X Z l Z F 9 O b 0 Z y Y W l s d H k s O T Z 9 J n F 1 b 3 Q 7 L C Z x d W 9 0 O 1 N l c n Z l c i 5 E Y X R h Y m F z Z V x c L z I v U 1 F M L 2 5 3 b C 1 z c W w t c H J p b W F y e W N h c m U 7 T k h T X 0 5 X T F 9 P T 0 h T X 0 R p Y W J l d G V z X z I 0 M j U v Z G J v L 3 Z 3 X 0 1 v b n R o b H l E a W F i Z X R l c 0 R h c 2 h i b 2 F y Z F 9 Q c m F j d G l j Z S 5 7 J S B E a W F i Z X R l c 1 8 z V F R f Q W N o a W V 2 Z W R f T m 9 G c m F p b H R 5 L D k 3 f S Z x d W 9 0 O y w m c X V v d D t T Z X J 2 Z X I u R G F 0 Y W J h c 2 V c X C 8 y L 1 N R T C 9 u d 2 w t c 3 F s L X B y a W 1 h c n l j Y X J l O 0 5 I U 1 9 O V 0 x f T 0 9 I U 1 9 E a W F i Z X R l c 1 8 y N D I 1 L 2 R i b y 9 2 d 1 9 N b 2 5 0 a G x 5 R G l h Y m V 0 Z X N E Y X N o Y m 9 h c m R f U H J h Y 3 R p Y 2 U u e 0 R p Y W J l d G V z X z N U V F 9 B Y 2 h p Z X Z l Z F 9 G c m F p b H R 5 L D k 4 f S Z x d W 9 0 O y w m c X V v d D t T Z X J 2 Z X I u R G F 0 Y W J h c 2 V c X C 8 y L 1 N R T C 9 u d 2 w t c 3 F s L X B y a W 1 h c n l j Y X J l O 0 5 I U 1 9 O V 0 x f T 0 9 I U 1 9 E a W F i Z X R l c 1 8 y N D I 1 L 2 R i b y 9 2 d 1 9 N b 2 5 0 a G x 5 R G l h Y m V 0 Z X N E Y X N o Y m 9 h c m R f U H J h Y 3 R p Y 2 U u e y U g R G l h Y m V 0 Z X N f M 1 R U X 0 F j a G l l d m V k X 0 Z y Y W l s d H k s O T l 9 J n F 1 b 3 Q 7 L C Z x d W 9 0 O 1 N l c n Z l c i 5 E Y X R h Y m F z Z V x c L z I v U 1 F M L 2 5 3 b C 1 z c W w t c H J p b W F y e W N h c m U 7 T k h T X 0 5 X T F 9 P T 0 h T X 0 R p Y W J l d G V z X z I 0 M j U v Z G J v L 3 Z 3 X 0 1 v b n R o b H l E a W F i Z X R l c 0 R h c 2 h i b 2 F y Z F 9 Q c m F j d G l j Z S 5 7 R G l h Y m V 0 Z X N f M 1 R U X 0 F j a G l l d m V f N T A l L D E w M H 0 m c X V v d D s s J n F 1 b 3 Q 7 U 2 V y d m V y L k R h d G F i Y X N l X F w v M i 9 T U U w v b n d s L X N x b C 1 w c m l t Y X J 5 Y 2 F y Z T t O S F N f T l d M X 0 9 P S F N f R G l h Y m V 0 Z X N f M j Q y N S 9 k Y m 8 v d n d f T W 9 u d G h s e U R p Y W J l d G V z R G F z a G J v Y X J k X 1 B y Y W N 0 a W N l L n t E a W F i Z X R l c 1 8 z V F R f Q W N o a W V 2 Z S w x M D F 9 J n F 1 b 3 Q 7 L C Z x d W 9 0 O 1 N l c n Z l c i 5 E Y X R h Y m F z Z V x c L z I v U 1 F M L 2 5 3 b C 1 z c W w t c H J p b W F y e W N h c m U 7 T k h T X 0 5 X T F 9 P T 0 h T X 0 R p Y W J l d G V z X z I 0 M j U v Z G J v L 3 Z 3 X 0 1 v b n R o b H l E a W F i Z X R l c 0 R h c 2 h i b 2 F y Z F 9 Q c m F j d G l j Z S 5 7 R G l h Y m V 0 Z X N f M 1 R U X 0 F j a G l l d m V k L D E w M n 0 m c X V v d D s s J n F 1 b 3 Q 7 U 2 V y d m V y L k R h d G F i Y X N l X F w v M i 9 T U U w v b n d s L X N x b C 1 w c m l t Y X J 5 Y 2 F y Z T t O S F N f T l d M X 0 9 P S F N f R G l h Y m V 0 Z X N f M j Q y N S 9 k Y m 8 v d n d f T W 9 u d G h s e U R p Y W J l d G V z R G F z a G J v Y X J k X 1 B y Y W N 0 a W N l L n s l I E R p Y W J l d G V z X z N U V F 9 B Y 2 h p Z X Z l X z U w J S w x M D N 9 J n F 1 b 3 Q 7 L C Z x d W 9 0 O 1 N l c n Z l c i 5 E Y X R h Y m F z Z V x c L z I v U 1 F M L 2 5 3 b C 1 z c W w t c H J p b W F y e W N h c m U 7 T k h T X 0 5 X T F 9 P T 0 h T X 0 R p Y W J l d G V z X z I 0 M j U v Z G J v L 3 Z 3 X 0 1 v b n R o b H l E a W F i Z X R l c 0 R h c 2 h i b 2 F y Z F 9 Q c m F j d G l j Z S 5 7 J S B E a W F i Z X R l c 1 8 z V F R f Q W N o a W V 2 Z S w x M D R 9 J n F 1 b 3 Q 7 L C Z x d W 9 0 O 1 N l c n Z l c i 5 E Y X R h Y m F z Z V x c L z I v U 1 F M L 2 5 3 b C 1 z c W w t c H J p b W F y e W N h c m U 7 T k h T X 0 5 X T F 9 P T 0 h T X 0 R p Y W J l d G V z X z I 0 M j U v Z G J v L 3 Z 3 X 0 1 v b n R o b H l E a W F i Z X R l c 0 R h c 2 h i b 2 F y Z F 9 Q c m F j d G l j Z S 5 7 J S B E a W F i Z X R l c 1 8 z V F R f Q W N o a W V 2 Z W Q s M T A 1 f S Z x d W 9 0 O y w m c X V v d D t T Z X J 2 Z X I u R G F 0 Y W J h c 2 V c X C 8 y L 1 N R T C 9 u d 2 w t c 3 F s L X B y a W 1 h c n l j Y X J l O 0 5 I U 1 9 O V 0 x f T 0 9 I U 1 9 E a W F i Z X R l c 1 8 y N D I 1 L 2 R i b y 9 2 d 1 9 N b 2 5 0 a G x 5 R G l h Y m V 0 Z X N E Y X N o Y m 9 h c m R f U H J h Y 3 R p Y 2 U u e 0 R p Y W J l d G V z X 0 1 l b n R h b E h l Y W x 0 a F N j c m V l b m l u Z 1 9 B Y 2 h p Z X Z l X z U w J S w x M D Z 9 J n F 1 b 3 Q 7 L C Z x d W 9 0 O 1 N l c n Z l c i 5 E Y X R h Y m F z Z V x c L z I v U 1 F M L 2 5 3 b C 1 z c W w t c H J p b W F y e W N h c m U 7 T k h T X 0 5 X T F 9 P T 0 h T X 0 R p Y W J l d G V z X z I 0 M j U v Z G J v L 3 Z 3 X 0 1 v b n R o b H l E a W F i Z X R l c 0 R h c 2 h i b 2 F y Z F 9 Q c m F j d G l j Z S 5 7 R G l h Y m V 0 Z X N f T W V u d G F s S G V h b H R o U 2 N y Z W V u a W 5 n X 0 F j a G l l d m U s M T A 3 f S Z x d W 9 0 O y w m c X V v d D t T Z X J 2 Z X I u R G F 0 Y W J h c 2 V c X C 8 y L 1 N R T C 9 u d 2 w t c 3 F s L X B y a W 1 h c n l j Y X J l O 0 5 I U 1 9 O V 0 x f T 0 9 I U 1 9 E a W F i Z X R l c 1 8 y N D I 1 L 2 R i b y 9 2 d 1 9 N b 2 5 0 a G x 5 R G l h Y m V 0 Z X N E Y X N o Y m 9 h c m R f U H J h Y 3 R p Y 2 U u e 0 R p Y W J l d G V z X 0 1 l b n R h b E h l Y W x 0 a F N j c m V l b m l u Z y w x M D h 9 J n F 1 b 3 Q 7 L C Z x d W 9 0 O 1 N l c n Z l c i 5 E Y X R h Y m F z Z V x c L z I v U 1 F M L 2 5 3 b C 1 z c W w t c H J p b W F y e W N h c m U 7 T k h T X 0 5 X T F 9 P T 0 h T X 0 R p Y W J l d G V z X z I 0 M j U v Z G J v L 3 Z 3 X 0 1 v b n R o b H l E a W F i Z X R l c 0 R h c 2 h i b 2 F y Z F 9 Q c m F j d G l j Z S 5 7 J S B E a W F i Z X R l c 1 9 N Z W 5 0 Y W x I Z W F s d G h T Y 3 J l Z W 5 p b m d f Q W N o a W V 2 Z V 8 1 M C U s M T A 5 f S Z x d W 9 0 O y w m c X V v d D t T Z X J 2 Z X I u R G F 0 Y W J h c 2 V c X C 8 y L 1 N R T C 9 u d 2 w t c 3 F s L X B y a W 1 h c n l j Y X J l O 0 5 I U 1 9 O V 0 x f T 0 9 I U 1 9 E a W F i Z X R l c 1 8 y N D I 1 L 2 R i b y 9 2 d 1 9 N b 2 5 0 a G x 5 R G l h Y m V 0 Z X N E Y X N o Y m 9 h c m R f U H J h Y 3 R p Y 2 U u e y U g R G l h Y m V 0 Z X N f T W V u d G F s S G V h b H R o U 2 N y Z W V u a W 5 n X 0 F j a G l l d m U s M T E w f S Z x d W 9 0 O y w m c X V v d D t T Z X J 2 Z X I u R G F 0 Y W J h c 2 V c X C 8 y L 1 N R T C 9 u d 2 w t c 3 F s L X B y a W 1 h c n l j Y X J l O 0 5 I U 1 9 O V 0 x f T 0 9 I U 1 9 E a W F i Z X R l c 1 8 y N D I 1 L 2 R i b y 9 2 d 1 9 N b 2 5 0 a G x 5 R G l h Y m V 0 Z X N E Y X N o Y m 9 h c m R f U H J h Y 3 R p Y 2 U u e y U g R G l h Y m V 0 Z X N f T W V u d G F s S G V h b H R o U 2 N y Z W V u a W 5 n L D E x M X 0 m c X V v d D s s J n F 1 b 3 Q 7 U 2 V y d m V y L k R h d G F i Y X N l X F w v M i 9 T U U w v b n d s L X N x b C 1 w c m l t Y X J 5 Y 2 F y Z T t O S F N f T l d M X 0 9 P S F N f R G l h Y m V 0 Z X N f M j Q y N S 9 k Y m 8 v d n d f T W 9 u d G h s e U R p Y W J l d G V z R G F z a G J v Y X J k X 1 B y Y W N 0 a W N l L n t E a W F i Z X R l c 1 9 E a W F n b m 9 z Z W R M Y X N 0 N l l l Y X J z L D E x M n 0 m c X V v d D s s J n F 1 b 3 Q 7 U 2 V y d m V y L k R h d G F i Y X N l X F w v M i 9 T U U w v b n d s L X N x b C 1 w c m l t Y X J 5 Y 2 F y Z T t O S F N f T l d M X 0 9 P S F N f R G l h Y m V 0 Z X N f M j Q y N S 9 k Y m 8 v d n d f T W 9 u d G h s e U R p Y W J l d G V z R G F z a G J v Y X J k X 1 B y Y W N 0 a W N l L n t E a W F i Z X R l c 1 9 E a W F n b m 9 z Z W R M Y X N 0 N l l l Y X J z X 0 h i Q T F j I F x 1 M D A z Y z 0 g N T N f Q W N o a W V 2 Z V 8 1 M C U s M T E z f S Z x d W 9 0 O y w m c X V v d D t T Z X J 2 Z X I u R G F 0 Y W J h c 2 V c X C 8 y L 1 N R T C 9 u d 2 w t c 3 F s L X B y a W 1 h c n l j Y X J l O 0 5 I U 1 9 O V 0 x f T 0 9 I U 1 9 E a W F i Z X R l c 1 8 y N D I 1 L 2 R i b y 9 2 d 1 9 N b 2 5 0 a G x 5 R G l h Y m V 0 Z X N E Y X N o Y m 9 h c m R f U H J h Y 3 R p Y 2 U u e 0 R p Y W J l d G V z X 0 R p Y W d u b 3 N l Z E x h c 3 Q 2 W W V h c n N f S G J B M W M g X H U w M D N j P S A 1 M 1 9 B Y 2 h p Z X Z l L D E x N H 0 m c X V v d D s s J n F 1 b 3 Q 7 U 2 V y d m V y L k R h d G F i Y X N l X F w v M i 9 T U U w v b n d s L X N x b C 1 w c m l t Y X J 5 Y 2 F y Z T t O S F N f T l d M X 0 9 P S F N f R G l h Y m V 0 Z X N f M j Q y N S 9 k Y m 8 v d n d f T W 9 u d G h s e U R p Y W J l d G V z R G F z a G J v Y X J k X 1 B y Y W N 0 a W N l L n t E a W F i Z X R l c 1 9 E a W F n b m 9 z Z W R M Y X N 0 N l l l Y X J z X 0 h i Q T F j I F x 1 M D A z Y z 0 g N T M s M T E 1 f S Z x d W 9 0 O y w m c X V v d D t T Z X J 2 Z X I u R G F 0 Y W J h c 2 V c X C 8 y L 1 N R T C 9 u d 2 w t c 3 F s L X B y a W 1 h c n l j Y X J l O 0 5 I U 1 9 O V 0 x f T 0 9 I U 1 9 E a W F i Z X R l c 1 8 y N D I 1 L 2 R i b y 9 2 d 1 9 N b 2 5 0 a G x 5 R G l h Y m V 0 Z X N E Y X N o Y m 9 h c m R f U H J h Y 3 R p Y 2 U u e y U g R G l h Y m V 0 Z X N f R G l h Z 2 5 v c 2 V k T G F z d D Z Z Z W F y c 1 9 I Y k E x Y y B c d T A w M 2 M 9 I D U z X 0 F j a G l l d m V f N T A l L D E x N n 0 m c X V v d D s s J n F 1 b 3 Q 7 U 2 V y d m V y L k R h d G F i Y X N l X F w v M i 9 T U U w v b n d s L X N x b C 1 w c m l t Y X J 5 Y 2 F y Z T t O S F N f T l d M X 0 9 P S F N f R G l h Y m V 0 Z X N f M j Q y N S 9 k Y m 8 v d n d f T W 9 u d G h s e U R p Y W J l d G V z R G F z a G J v Y X J k X 1 B y Y W N 0 a W N l L n s l I E R p Y W J l d G V z X 0 R p Y W d u b 3 N l Z E x h c 3 Q 2 W W V h c n N f S G J B M W M g X H U w M D N j P S A 1 M 1 9 B Y 2 h p Z X Z l L D E x N 3 0 m c X V v d D s s J n F 1 b 3 Q 7 U 2 V y d m V y L k R h d G F i Y X N l X F w v M i 9 T U U w v b n d s L X N x b C 1 w c m l t Y X J 5 Y 2 F y Z T t O S F N f T l d M X 0 9 P S F N f R G l h Y m V 0 Z X N f M j Q y N S 9 k Y m 8 v d n d f T W 9 u d G h s e U R p Y W J l d G V z R G F z a G J v Y X J k X 1 B y Y W N 0 a W N l L n s l I E R p Y W J l d G V z X 0 R p Y W d u b 3 N l Z E x h c 3 Q 2 W W V h c n N f S G J B M W M g X H U w M D N j P S A 1 M y w x M T h 9 J n F 1 b 3 Q 7 L C Z x d W 9 0 O 1 N l c n Z l c i 5 E Y X R h Y m F z Z V x c L z I v U 1 F M L 2 5 3 b C 1 z c W w t c H J p b W F y e W N h c m U 7 T k h T X 0 5 X T F 9 P T 0 h T X 0 R p Y W J l d G V z X z I 0 M j U v Z G J v L 3 Z 3 X 0 1 v b n R o b H l E a W F i Z X R l c 0 R h c 2 h i b 2 F y Z F 9 Q c m F j d G l j Z S 5 7 R G l h Y m V 0 Z X N f Q 2 F y Z V B s Y W 5 f Q W N o a W V 2 Z V 8 1 M C U s M T E 5 f S Z x d W 9 0 O y w m c X V v d D t T Z X J 2 Z X I u R G F 0 Y W J h c 2 V c X C 8 y L 1 N R T C 9 u d 2 w t c 3 F s L X B y a W 1 h c n l j Y X J l O 0 5 I U 1 9 O V 0 x f T 0 9 I U 1 9 E a W F i Z X R l c 1 8 y N D I 1 L 2 R i b y 9 2 d 1 9 N b 2 5 0 a G x 5 R G l h Y m V 0 Z X N E Y X N o Y m 9 h c m R f U H J h Y 3 R p Y 2 U u e 0 R p Y W J l d G V z X 0 N h c m V Q b G F u X 0 F j a G l l d m U s M T I w f S Z x d W 9 0 O y w m c X V v d D t T Z X J 2 Z X I u R G F 0 Y W J h c 2 V c X C 8 y L 1 N R T C 9 u d 2 w t c 3 F s L X B y a W 1 h c n l j Y X J l O 0 5 I U 1 9 O V 0 x f T 0 9 I U 1 9 E a W F i Z X R l c 1 8 y N D I 1 L 2 R i b y 9 2 d 1 9 N b 2 5 0 a G x 5 R G l h Y m V 0 Z X N E Y X N o Y m 9 h c m R f U H J h Y 3 R p Y 2 U u e 0 R p Y W J l d G V z X 0 N h c m V Q b G F u L D E y M X 0 m c X V v d D s s J n F 1 b 3 Q 7 U 2 V y d m V y L k R h d G F i Y X N l X F w v M i 9 T U U w v b n d s L X N x b C 1 w c m l t Y X J 5 Y 2 F y Z T t O S F N f T l d M X 0 9 P S F N f R G l h Y m V 0 Z X N f M j Q y N S 9 k Y m 8 v d n d f T W 9 u d G h s e U R p Y W J l d G V z R G F z a G J v Y X J k X 1 B y Y W N 0 a W N l L n s l I E R p Y W J l d G V z X 0 N h c m V Q b G F u X 0 F j a G l l d m V f N T A l L D E y M n 0 m c X V v d D s s J n F 1 b 3 Q 7 U 2 V y d m V y L k R h d G F i Y X N l X F w v M i 9 T U U w v b n d s L X N x b C 1 w c m l t Y X J 5 Y 2 F y Z T t O S F N f T l d M X 0 9 P S F N f R G l h Y m V 0 Z X N f M j Q y N S 9 k Y m 8 v d n d f T W 9 u d G h s e U R p Y W J l d G V z R G F z a G J v Y X J k X 1 B y Y W N 0 a W N l L n s l I E R p Y W J l d G V z X 0 N h c m V Q b G F u X 0 F j a G l l d m U s M T I z f S Z x d W 9 0 O y w m c X V v d D t T Z X J 2 Z X I u R G F 0 Y W J h c 2 V c X C 8 y L 1 N R T C 9 u d 2 w t c 3 F s L X B y a W 1 h c n l j Y X J l O 0 5 I U 1 9 O V 0 x f T 0 9 I U 1 9 E a W F i Z X R l c 1 8 y N D I 1 L 2 R i b y 9 2 d 1 9 N b 2 5 0 a G x 5 R G l h Y m V 0 Z X N E Y X N o Y m 9 h c m R f U H J h Y 3 R p Y 2 U u e y U g R G l h Y m V 0 Z X N f Q 2 F y Z V B s Y W 4 s M T I 0 f S Z x d W 9 0 O y w m c X V v d D t T Z X J 2 Z X I u R G F 0 Y W J h c 2 V c X C 8 y L 1 N R T C 9 u d 2 w t c 3 F s L X B y a W 1 h c n l j Y X J l O 0 5 I U 1 9 O V 0 x f T 0 9 I U 1 9 E a W F i Z X R l c 1 8 y N D I 1 L 2 R i b y 9 2 d 1 9 N b 2 5 0 a G x 5 R G l h Y m V 0 Z X N E Y X N o Y m 9 h c m R f U H J h Y 3 R p Y 2 U u e 0 R p Y W J l d G V z X z F z d F 9 H c m 9 1 c E N v b n N 1 b H R h d G l v b i w x M j V 9 J n F 1 b 3 Q 7 L C Z x d W 9 0 O 1 N l c n Z l c i 5 E Y X R h Y m F z Z V x c L z I v U 1 F M L 2 5 3 b C 1 z c W w t c H J p b W F y e W N h c m U 7 T k h T X 0 5 X T F 9 P T 0 h T X 0 R p Y W J l d G V z X z I 0 M j U v Z G J v L 3 Z 3 X 0 1 v b n R o b H l E a W F i Z X R l c 0 R h c 2 h i b 2 F y Z F 9 Q c m F j d G l j Z S 5 7 J S B E a W F i Z X R l c 1 8 x c 3 R f R 3 J v d X B D b 2 5 z d W x 0 Y X R p b 2 5 f Q W N o a W V 2 Z V 8 1 M C U s M T I 2 f S Z x d W 9 0 O y w m c X V v d D t T Z X J 2 Z X I u R G F 0 Y W J h c 2 V c X C 8 y L 1 N R T C 9 u d 2 w t c 3 F s L X B y a W 1 h c n l j Y X J l O 0 5 I U 1 9 O V 0 x f T 0 9 I U 1 9 E a W F i Z X R l c 1 8 y N D I 1 L 2 R i b y 9 2 d 1 9 N b 2 5 0 a G x 5 R G l h Y m V 0 Z X N E Y X N o Y m 9 h c m R f U H J h Y 3 R p Y 2 U u e y U g R G l h Y m V 0 Z X N f M X N 0 X 0 d y b 3 V w Q 2 9 u c 3 V s d G F 0 a W 9 u X 0 F j a G l l d m U s M T I 3 f S Z x d W 9 0 O y w m c X V v d D t T Z X J 2 Z X I u R G F 0 Y W J h c 2 V c X C 8 y L 1 N R T C 9 u d 2 w t c 3 F s L X B y a W 1 h c n l j Y X J l O 0 5 I U 1 9 O V 0 x f T 0 9 I U 1 9 E a W F i Z X R l c 1 8 y N D I 1 L 2 R i b y 9 2 d 1 9 N b 2 5 0 a G x 5 R G l h Y m V 0 Z X N E Y X N o Y m 9 h c m R f U H J h Y 3 R p Y 2 U u e y U g R G l h Y m V 0 Z X N f M X N 0 X 0 d y b 3 V w Q 2 9 u c 3 V s d G F 0 a W 9 u L D E y O H 0 m c X V v d D s s J n F 1 b 3 Q 7 U 2 V y d m V y L k R h d G F i Y X N l X F w v M i 9 T U U w v b n d s L X N x b C 1 w c m l t Y X J 5 Y 2 F y Z T t O S F N f T l d M X 0 9 P S F N f R G l h Y m V 0 Z X N f M j Q y N S 9 k Y m 8 v d n d f T W 9 u d G h s e U R p Y W J l d G V z R G F z a G J v Y X J k X 1 B y Y W N 0 a W N l L n t E a W F i Z X R l c 1 8 x c 3 R f R 3 J v d X B D b 2 5 z d W x 0 Y X R p b 2 5 f M j d t L D E y O X 0 m c X V v d D s s J n F 1 b 3 Q 7 U 2 V y d m V y L k R h d G F i Y X N l X F w v M i 9 T U U w v b n d s L X N x b C 1 w c m l t Y X J 5 Y 2 F y Z T t O S F N f T l d M X 0 9 P S F N f R G l h Y m V 0 Z X N f M j Q y N S 9 k Y m 8 v d n d f T W 9 u d G h s e U R p Y W J l d G V z R G F z a G J v Y X J k X 1 B y Y W N 0 a W N l L n s l I E R p Y W J l d G V z X z F z d F 9 H c m 9 1 c E N v b n N 1 b H R h d G l v b l 8 y N 2 1 f Q W N o a W V 2 Z V 8 1 M C U s M T M w f S Z x d W 9 0 O y w m c X V v d D t T Z X J 2 Z X I u R G F 0 Y W J h c 2 V c X C 8 y L 1 N R T C 9 u d 2 w t c 3 F s L X B y a W 1 h c n l j Y X J l O 0 5 I U 1 9 O V 0 x f T 0 9 I U 1 9 E a W F i Z X R l c 1 8 y N D I 1 L 2 R i b y 9 2 d 1 9 N b 2 5 0 a G x 5 R G l h Y m V 0 Z X N E Y X N o Y m 9 h c m R f U H J h Y 3 R p Y 2 U u e y U g R G l h Y m V 0 Z X N f M X N 0 X 0 d y b 3 V w Q 2 9 u c 3 V s d G F 0 a W 9 u X z I 3 b V 9 B Y 2 h p Z X Z l L D E z M X 0 m c X V v d D s s J n F 1 b 3 Q 7 U 2 V y d m V y L k R h d G F i Y X N l X F w v M i 9 T U U w v b n d s L X N x b C 1 w c m l t Y X J 5 Y 2 F y Z T t O S F N f T l d M X 0 9 P S F N f R G l h Y m V 0 Z X N f M j Q y N S 9 k Y m 8 v d n d f T W 9 u d G h s e U R p Y W J l d G V z R G F z a G J v Y X J k X 1 B y Y W N 0 a W N l L n s l I E R p Y W J l d G V z X z F z d F 9 H c m 9 1 c E N v b n N 1 b H R h d G l v b l 8 y N 2 0 s M T M y f S Z x d W 9 0 O y w m c X V v d D t T Z X J 2 Z X I u R G F 0 Y W J h c 2 V c X C 8 y L 1 N R T C 9 u d 2 w t c 3 F s L X B y a W 1 h c n l j Y X J l O 0 5 I U 1 9 O V 0 x f T 0 9 I U 1 9 E a W F i Z X R l c 1 8 y N D I 1 L 2 R i b y 9 2 d 1 9 N b 2 5 0 a G x 5 R G l h Y m V 0 Z X N E Y X N o Y m 9 h c m R f U H J h Y 3 R p Y 2 U u e 0 R p Y W J l d G V z X z J u Z F 9 H c m 9 1 c E N v b n N 1 b H R h d G l v b i w x M z N 9 J n F 1 b 3 Q 7 L C Z x d W 9 0 O 1 N l c n Z l c i 5 E Y X R h Y m F z Z V x c L z I v U 1 F M L 2 5 3 b C 1 z c W w t c H J p b W F y e W N h c m U 7 T k h T X 0 5 X T F 9 P T 0 h T X 0 R p Y W J l d G V z X z I 0 M j U v Z G J v L 3 Z 3 X 0 1 v b n R o b H l E a W F i Z X R l c 0 R h c 2 h i b 2 F y Z F 9 Q c m F j d G l j Z S 5 7 J S B E a W F i Z X R l c 1 8 y b m R f R 3 J v d X B D b 2 5 z d W x 0 Y X R p b 2 4 s M T M 0 f S Z x d W 9 0 O y w m c X V v d D t T Z X J 2 Z X I u R G F 0 Y W J h c 2 V c X C 8 y L 1 N R T C 9 u d 2 w t c 3 F s L X B y a W 1 h c n l j Y X J l O 0 5 I U 1 9 O V 0 x f T 0 9 I U 1 9 E a W F i Z X R l c 1 8 y N D I 1 L 2 R i b y 9 2 d 1 9 N b 2 5 0 a G x 5 R G l h Y m V 0 Z X N E Y X N o Y m 9 h c m R f U H J h Y 3 R p Y 2 U u e 0 R p Y W J l d G V z X z N y Z F 9 H c m 9 1 c E N v b n N 1 b H R h d G l v b i w x M z V 9 J n F 1 b 3 Q 7 L C Z x d W 9 0 O 1 N l c n Z l c i 5 E Y X R h Y m F z Z V x c L z I v U 1 F M L 2 5 3 b C 1 z c W w t c H J p b W F y e W N h c m U 7 T k h T X 0 5 X T F 9 P T 0 h T X 0 R p Y W J l d G V z X z I 0 M j U v Z G J v L 3 Z 3 X 0 1 v b n R o b H l E a W F i Z X R l c 0 R h c 2 h i b 2 F y Z F 9 Q c m F j d G l j Z S 5 7 J S B E a W F i Z X R l c 1 8 z c m R f R 3 J v d X B D b 2 5 z d W x 0 Y X R p b 2 4 s M T M 2 f S Z x d W 9 0 O y w m c X V v d D t T Z X J 2 Z X I u R G F 0 Y W J h c 2 V c X C 8 y L 1 N R T C 9 u d 2 w t c 3 F s L X B y a W 1 h c n l j Y X J l O 0 5 I U 1 9 O V 0 x f T 0 9 I U 1 9 E a W F i Z X R l c 1 8 y N D I 1 L 2 R i b y 9 2 d 1 9 N b 2 5 0 a G x 5 R G l h Y m V 0 Z X N E Y X N o Y m 9 h c m R f U H J h Y 3 R p Y 2 U u e 0 R p Y W J l d G V z X 1 Q y R F J f U m V n a X N 0 Z X I s M T M 3 f S Z x d W 9 0 O y w m c X V v d D t T Z X J 2 Z X I u R G F 0 Y W J h c 2 V c X C 8 y L 1 N R T C 9 u d 2 w t c 3 F s L X B y a W 1 h c n l j Y X J l O 0 5 I U 1 9 O V 0 x f T 0 9 I U 1 9 E a W F i Z X R l c 1 8 y N D I 1 L 2 R i b y 9 2 d 1 9 N b 2 5 0 a G x 5 R G l h Y m V 0 Z X N E Y X N o Y m 9 h c m R f U H J h Y 3 R p Y 2 U u e 0 R p Y W J l d G V z X 1 Q y R F J f U 3 R h c n R l Z F B y b 2 d y Y W 1 t Z S w x M z h 9 J n F 1 b 3 Q 7 L C Z x d W 9 0 O 1 N l c n Z l c i 5 E Y X R h Y m F z Z V x c L z I v U 1 F M L 2 5 3 b C 1 z c W w t c H J p b W F y e W N h c m U 7 T k h T X 0 5 X T F 9 P T 0 h T X 0 R p Y W J l d G V z X z I 0 M j U v Z G J v L 3 Z 3 X 0 1 v b n R o b H l E a W F i Z X R l c 0 R h c 2 h i b 2 F y Z F 9 Q c m F j d G l j Z S 5 7 J S B E a W F i Z X R l c 1 9 U M k R S X 1 N 0 Y X J 0 Z W R Q c m 9 n c m F t b W V f Q W N o a W V 2 Z V 8 1 M C U s M T M 5 f S Z x d W 9 0 O y w m c X V v d D t T Z X J 2 Z X I u R G F 0 Y W J h c 2 V c X C 8 y L 1 N R T C 9 u d 2 w t c 3 F s L X B y a W 1 h c n l j Y X J l O 0 5 I U 1 9 O V 0 x f T 0 9 I U 1 9 E a W F i Z X R l c 1 8 y N D I 1 L 2 R i b y 9 2 d 1 9 N b 2 5 0 a G x 5 R G l h Y m V 0 Z X N E Y X N o Y m 9 h c m R f U H J h Y 3 R p Y 2 U u e y U g R G l h Y m V 0 Z X N f V D J E U l 9 T d G F y d G V k U H J v Z 3 J h b W 1 l X 0 F j a G l l d m U s M T Q w f S Z x d W 9 0 O y w m c X V v d D t T Z X J 2 Z X I u R G F 0 Y W J h c 2 V c X C 8 y L 1 N R T C 9 u d 2 w t c 3 F s L X B y a W 1 h c n l j Y X J l O 0 5 I U 1 9 O V 0 x f T 0 9 I U 1 9 E a W F i Z X R l c 1 8 y N D I 1 L 2 R i b y 9 2 d 1 9 N b 2 5 0 a G x 5 R G l h Y m V 0 Z X N E Y X N o Y m 9 h c m R f U H J h Y 3 R p Y 2 U u e y U g R G l h Y m V 0 Z X N f V D J E U l 9 T d G F y d G V k U H J v Z 3 J h b W 1 l L D E 0 M X 0 m c X V v d D s s J n F 1 b 3 Q 7 U 2 V y d m V y L k R h d G F i Y X N l X F w v M i 9 T U U w v b n d s L X N x b C 1 w c m l t Y X J 5 Y 2 F y Z T t O S F N f T l d M X 0 9 P S F N f R G l h Y m V 0 Z X N f M j Q y N S 9 k Y m 8 v d n d f T W 9 u d G h s e U R p Y W J l d G V z R G F z a G J v Y X J k X 1 B y Y W N 0 a W N l L n t E a W F i Z X R l c 1 9 R S V N N R V Q s M T Q y f S Z x d W 9 0 O y w m c X V v d D t T Z X J 2 Z X I u R G F 0 Y W J h c 2 V c X C 8 y L 1 N R T C 9 u d 2 w t c 3 F s L X B y a W 1 h c n l j Y X J l O 0 5 I U 1 9 O V 0 x f T 0 9 I U 1 9 E a W F i Z X R l c 1 8 y N D I 1 L 2 R i b y 9 2 d 1 9 N b 2 5 0 a G x 5 R G l h Y m V 0 Z X N E Y X N o Y m 9 h c m R f U H J h Y 3 R p Y 2 U u e y U g R G l h Y m V 0 Z X N f U U l T T U V U X 0 F j a G l l d m V f N T A l L D E 0 M 3 0 m c X V v d D s s J n F 1 b 3 Q 7 U 2 V y d m V y L k R h d G F i Y X N l X F w v M i 9 T U U w v b n d s L X N x b C 1 w c m l t Y X J 5 Y 2 F y Z T t O S F N f T l d M X 0 9 P S F N f R G l h Y m V 0 Z X N f M j Q y N S 9 k Y m 8 v d n d f T W 9 u d G h s e U R p Y W J l d G V z R G F z a G J v Y X J k X 1 B y Y W N 0 a W N l L n s l I E R p Y W J l d G V z X 1 F J U 0 1 F V F 9 B Y 2 h p Z X Z l L D E 0 N H 0 m c X V v d D s s J n F 1 b 3 Q 7 U 2 V y d m V y L k R h d G F i Y X N l X F w v M i 9 T U U w v b n d s L X N x b C 1 w c m l t Y X J 5 Y 2 F y Z T t O S F N f T l d M X 0 9 P S F N f R G l h Y m V 0 Z X N f M j Q y N S 9 k Y m 8 v d n d f T W 9 u d G h s e U R p Y W J l d G V z R G F z a G J v Y X J k X 1 B y Y W N 0 a W N l L n s l I E R p Y W J l d G V z X 1 F J U 0 1 F V C w x N D V 9 J n F 1 b 3 Q 7 L C Z x d W 9 0 O 1 N l c n Z l c i 5 E Y X R h Y m F z Z V x c L z I v U 1 F M L 2 5 3 b C 1 z c W w t c H J p b W F y e W N h c m U 7 T k h T X 0 5 X T F 9 P T 0 h T X 0 R p Y W J l d G V z X z I 0 M j U v Z G J v L 3 Z 3 X 0 1 v b n R o b H l E a W F i Z X R l c 0 R h c 2 h i b 2 F y Z F 9 Q c m F j d G l j Z S 5 7 R G l h Y m V 0 Z X N f U 3 V s Z m 9 u e W x 1 c m V h c 0 l u c 3 V s a W 4 s M T Q 2 f S Z x d W 9 0 O y w m c X V v d D t T Z X J 2 Z X I u R G F 0 Y W J h c 2 V c X C 8 y L 1 N R T C 9 u d 2 w t c 3 F s L X B y a W 1 h c n l j Y X J l O 0 5 I U 1 9 O V 0 x f T 0 9 I U 1 9 E a W F i Z X R l c 1 8 y N D I 1 L 2 R i b y 9 2 d 1 9 N b 2 5 0 a G x 5 R G l h Y m V 0 Z X N E Y X N o Y m 9 h c m R f U H J h Y 3 R p Y 2 U u e 0 R p Y W J l d G V z X 1 N 1 b G Z v b n l s d X J l Y X N J b n N 1 b G l u X 0 h 5 c G 9 n b H l j Y W V t a W F B d H R h Y 2 s s M T Q 3 f S Z x d W 9 0 O y w m c X V v d D t T Z X J 2 Z X I u R G F 0 Y W J h c 2 V c X C 8 y L 1 N R T C 9 u d 2 w t c 3 F s L X B y a W 1 h c n l j Y X J l O 0 5 I U 1 9 O V 0 x f T 0 9 I U 1 9 E a W F i Z X R l c 1 8 y N D I 1 L 2 R i b y 9 2 d 1 9 N b 2 5 0 a G x 5 R G l h Y m V 0 Z X N E Y X N o Y m 9 h c m R f U H J h Y 3 R p Y 2 U u e y U g R G l h Y m V 0 Z X N f U 3 V s Z m 9 u e W x 1 c m V h c 0 l u c 3 V s a W 5 f S H l w b 2 d s e W N h Z W 1 p Y U F 0 d G F j a y w x N D h 9 J n F 1 b 3 Q 7 L C Z x d W 9 0 O 1 N l c n Z l c i 5 E Y X R h Y m F z Z V x c L z I v U 1 F M L 2 5 3 b C 1 z c W w t c H J p b W F y e W N h c m U 7 T k h T X 0 5 X T F 9 P T 0 h T X 0 R p Y W J l d G V z X z I 0 M j U v Z G J v L 3 Z 3 X 0 1 v b n R o b H l E a W F i Z X R l c 0 R h c 2 h i b 2 F y Z F 9 Q c m F j d G l j Z S 5 7 R G l h Y m V 0 Z X N f R G l h Z 2 5 v c 2 V k T G F z d D E y T W 9 u d G h z L D E 0 O X 0 m c X V v d D s s J n F 1 b 3 Q 7 U 2 V y d m V y L k R h d G F i Y X N l X F w v M i 9 T U U w v b n d s L X N x b C 1 w c m l t Y X J 5 Y 2 F y Z T t O S F N f T l d M X 0 9 P S F N f R G l h Y m V 0 Z X N f M j Q y N S 9 k Y m 8 v d n d f T W 9 u d G h s e U R p Y W J l d G V z R G F z a G J v Y X J k X 1 B y Y W N 0 a W N l L n t E a W F i Z X R l c 1 9 E a W F n b m 9 z Z W R M Y X N 0 M T J N b 2 5 0 a H N f U 3 R y d W N 0 d X J l Z E V k d W N h d G l v b i w x N T B 9 J n F 1 b 3 Q 7 L C Z x d W 9 0 O 1 N l c n Z l c i 5 E Y X R h Y m F z Z V x c L z I v U 1 F M L 2 5 3 b C 1 z c W w t c H J p b W F y e W N h c m U 7 T k h T X 0 5 X T F 9 P T 0 h T X 0 R p Y W J l d G V z X z I 0 M j U v Z G J v L 3 Z 3 X 0 1 v b n R o b H l E a W F i Z X R l c 0 R h c 2 h i b 2 F y Z F 9 Q c m F j d G l j Z S 5 7 J S B E a W F i Z X R l c 1 9 E a W F n b m 9 z Z W R M Y X N 0 M T J N b 2 5 0 a H N f U 3 R y d W N 0 d X J l Z E V k d W N h d G l v b i w x N T F 9 J n F 1 b 3 Q 7 L C Z x d W 9 0 O 1 N l c n Z l c i 5 E Y X R h Y m F z Z V x c L z I v U 1 F M L 2 5 3 b C 1 z c W w t c H J p b W F y e W N h c m U 7 T k h T X 0 5 X T F 9 P T 0 h T X 0 R p Y W J l d G V z X z I 0 M j U v Z G J v L 3 Z 3 X 0 1 v b n R o b H l E a W F i Z X R l c 0 R h c 2 h i b 2 F y Z F 9 Q c m F j d G l j Z S 5 7 R G l h Y m V 0 Z X N f R W 1 h a W x B Z G R y Z X N z U m V j b 3 J k Z W Q s M T U y f S Z x d W 9 0 O y w m c X V v d D t T Z X J 2 Z X I u R G F 0 Y W J h c 2 V c X C 8 y L 1 N R T C 9 u d 2 w t c 3 F s L X B y a W 1 h c n l j Y X J l O 0 5 I U 1 9 O V 0 x f T 0 9 I U 1 9 E a W F i Z X R l c 1 8 y N D I 1 L 2 R i b y 9 2 d 1 9 N b 2 5 0 a G x 5 R G l h Y m V 0 Z X N E Y X N o Y m 9 h c m R f U H J h Y 3 R p Y 2 U u e y U g R G l h Y m V 0 Z X N f R W 1 h a W x B Z G R y Z X N z U m V j b 3 J k Z W Q s M T U z f S Z x d W 9 0 O y w m c X V v d D t T Z X J 2 Z X I u R G F 0 Y W J h c 2 V c X C 8 y L 1 N R T C 9 u d 2 w t c 3 F s L X B y a W 1 h c n l j Y X J l O 0 5 I U 1 9 O V 0 x f T 0 9 I U 1 9 E a W F i Z X R l c 1 8 y N D I 1 L 2 R i b y 9 2 d 1 9 N b 2 5 0 a G x 5 R G l h Y m V 0 Z X N E Y X N o Y m 9 h c m R f U H J h Y 3 R p Y 2 U u e 0 5 E S C B E a W F i Z X R l c y B S Y X R p b 1 9 O d W 1 i Z X J f Q W N o a W V 2 Z V 8 1 M C U s M T U 0 f S Z x d W 9 0 O y w m c X V v d D t T Z X J 2 Z X I u R G F 0 Y W J h c 2 V c X C 8 y L 1 N R T C 9 u d 2 w t c 3 F s L X B y a W 1 h c n l j Y X J l O 0 5 I U 1 9 O V 0 x f T 0 9 I U 1 9 E a W F i Z X R l c 1 8 y N D I 1 L 2 R i b y 9 2 d 1 9 N b 2 5 0 a G x 5 R G l h Y m V 0 Z X N E Y X N o Y m 9 h c m R f U H J h Y 3 R p Y 2 U u e 0 5 E S C B E a W F i Z X R l c y B S Y X R p b 1 9 O d W 1 i Z X J f Q W N o a W V 2 Z S w x N T V 9 J n F 1 b 3 Q 7 L C Z x d W 9 0 O 1 N l c n Z l c i 5 E Y X R h Y m F z Z V x c L z I v U 1 F M L 2 5 3 b C 1 z c W w t c H J p b W F y e W N h c m U 7 T k h T X 0 5 X T F 9 P T 0 h T X 0 R p Y W J l d G V z X z I 0 M j U v Z G J v L 3 Z 3 X 0 1 v b n R o b H l E a W F i Z X R l c 0 R h c 2 h i b 2 F y Z F 9 Q c m F j d G l j Z S 5 7 T k R I X 1 J l Z 2 l z d G V y L D E 1 N n 0 m c X V v d D s s J n F 1 b 3 Q 7 U 2 V y d m V y L k R h d G F i Y X N l X F w v M i 9 T U U w v b n d s L X N x b C 1 w c m l t Y X J 5 Y 2 F y Z T t O S F N f T l d M X 0 9 P S F N f R G l h Y m V 0 Z X N f M j Q y N S 9 k Y m 8 v d n d f T W 9 u d G h s e U R p Y W J l d G V z R G F z a G J v Y X J k X 1 B y Y W N 0 a W N l L n t O R E h f U m V n a X N 0 Z X J f V W 5 k Z X I 4 M C w x N T d 9 J n F 1 b 3 Q 7 L C Z x d W 9 0 O 1 N l c n Z l c i 5 E Y X R h Y m F z Z V x c L z I v U 1 F M L 2 5 3 b C 1 z c W w t c H J p b W F y e W N h c m U 7 T k h T X 0 5 X T F 9 P T 0 h T X 0 R p Y W J l d G V z X z I 0 M j U v Z G J v L 3 Z 3 X 0 1 v b n R o b H l E a W F i Z X R l c 0 R h c 2 h i b 2 F y Z F 9 Q c m F j d G l j Z S 5 7 T k R I I E R p Y W J l d G V z I F J h d G l v X 0 F j a G l l d m V f N T A l L D E 1 O H 0 m c X V v d D s s J n F 1 b 3 Q 7 U 2 V y d m V y L k R h d G F i Y X N l X F w v M i 9 T U U w v b n d s L X N x b C 1 w c m l t Y X J 5 Y 2 F y Z T t O S F N f T l d M X 0 9 P S F N f R G l h Y m V 0 Z X N f M j Q y N S 9 k Y m 8 v d n d f T W 9 u d G h s e U R p Y W J l d G V z R G F z a G J v Y X J k X 1 B y Y W N 0 a W N l L n t O R E g g R G l h Y m V 0 Z X M g U m F 0 a W 9 f Q W N o a W V 2 Z S w x N T l 9 J n F 1 b 3 Q 7 L C Z x d W 9 0 O 1 N l c n Z l c i 5 E Y X R h Y m F z Z V x c L z I v U 1 F M L 2 5 3 b C 1 z c W w t c H J p b W F y e W N h c m U 7 T k h T X 0 5 X T F 9 P T 0 h T X 0 R p Y W J l d G V z X z I 0 M j U v Z G J v L 3 Z 3 X 0 1 v b n R o b H l E a W F i Z X R l c 0 R h c 2 h i b 2 F y Z F 9 Q c m F j d G l j Z S 5 7 T k R I I E R p Y W J l d G V z I F J h d G l v L D E 2 M H 0 m c X V v d D s s J n F 1 b 3 Q 7 U 2 V y d m V y L k R h d G F i Y X N l X F w v M i 9 T U U w v b n d s L X N x b C 1 w c m l t Y X J 5 Y 2 F y Z T t O S F N f T l d M X 0 9 P S F N f R G l h Y m V 0 Z X N f M j Q y N S 9 k Y m 8 v d n d f T W 9 u d G h s e U R p Y W J l d G V z R G F z a G J v Y X J k X 1 B y Y W N 0 a W N l L n t O R E h f U H J l d m V u d G l v b l B y b 2 d y Y W 1 t Z V 9 B Y 2 h p Z X Z l X z U w J S w x N j F 9 J n F 1 b 3 Q 7 L C Z x d W 9 0 O 1 N l c n Z l c i 5 E Y X R h Y m F z Z V x c L z I v U 1 F M L 2 5 3 b C 1 z c W w t c H J p b W F y e W N h c m U 7 T k h T X 0 5 X T F 9 P T 0 h T X 0 R p Y W J l d G V z X z I 0 M j U v Z G J v L 3 Z 3 X 0 1 v b n R o b H l E a W F i Z X R l c 0 R h c 2 h i b 2 F y Z F 9 Q c m F j d G l j Z S 5 7 T k R I X 1 B y Z X Z l b n R p b 2 5 Q c m 9 n c m F t b W V f Q W N o a W V 2 Z S w x N j J 9 J n F 1 b 3 Q 7 L C Z x d W 9 0 O 1 N l c n Z l c i 5 E Y X R h Y m F z Z V x c L z I v U 1 F M L 2 5 3 b C 1 z c W w t c H J p b W F y e W N h c m U 7 T k h T X 0 5 X T F 9 P T 0 h T X 0 R p Y W J l d G V z X z I 0 M j U v Z G J v L 3 Z 3 X 0 1 v b n R o b H l E a W F i Z X R l c 0 R h c 2 h i b 2 F y Z F 9 Q c m F j d G l j Z S 5 7 T k R I X 1 B y Z X Z l b n R p b 2 5 Q c m 9 n c m F t b W U s M T Y z f S Z x d W 9 0 O y w m c X V v d D t T Z X J 2 Z X I u R G F 0 Y W J h c 2 V c X C 8 y L 1 N R T C 9 u d 2 w t c 3 F s L X B y a W 1 h c n l j Y X J l O 0 5 I U 1 9 O V 0 x f T 0 9 I U 1 9 E a W F i Z X R l c 1 8 y N D I 1 L 2 R i b y 9 2 d 1 9 N b 2 5 0 a G x 5 R G l h Y m V 0 Z X N E Y X N o Y m 9 h c m R f U H J h Y 3 R p Y 2 U u e y U g T k R I X 1 B y Z X Z l b n R p b 2 5 Q c m 9 n c m F t b W V f Q W N o a W V 2 Z V 8 1 M C U s M T Y 0 f S Z x d W 9 0 O y w m c X V v d D t T Z X J 2 Z X I u R G F 0 Y W J h c 2 V c X C 8 y L 1 N R T C 9 u d 2 w t c 3 F s L X B y a W 1 h c n l j Y X J l O 0 5 I U 1 9 O V 0 x f T 0 9 I U 1 9 E a W F i Z X R l c 1 8 y N D I 1 L 2 R i b y 9 2 d 1 9 N b 2 5 0 a G x 5 R G l h Y m V 0 Z X N E Y X N o Y m 9 h c m R f U H J h Y 3 R p Y 2 U u e y U g T k R I X 1 B y Z X Z l b n R p b 2 5 Q c m 9 n c m F t b W V f Q W N o a W V 2 Z S w x N j V 9 J n F 1 b 3 Q 7 L C Z x d W 9 0 O 1 N l c n Z l c i 5 E Y X R h Y m F z Z V x c L z I v U 1 F M L 2 5 3 b C 1 z c W w t c H J p b W F y e W N h c m U 7 T k h T X 0 5 X T F 9 P T 0 h T X 0 R p Y W J l d G V z X z I 0 M j U v Z G J v L 3 Z 3 X 0 1 v b n R o b H l E a W F i Z X R l c 0 R h c 2 h i b 2 F y Z F 9 Q c m F j d G l j Z S 5 7 J S B O R E h f U H J l d m V u d G l v b l B y b 2 d y Y W 1 t Z S w x N j Z 9 J n F 1 b 3 Q 7 L C Z x d W 9 0 O 1 N l c n Z l c i 5 E Y X R h Y m F z Z V x c L z I v U 1 F M L 2 5 3 b C 1 z c W w t c H J p b W F y e W N h c m U 7 T k h T X 0 5 X T F 9 P T 0 h T X 0 R p Y W J l d G V z X z I 0 M j U v Z G J v L 3 Z 3 X 0 1 v b n R o b H l E a W F i Z X R l c 0 R h c 2 h i b 2 F y Z F 9 Q c m F j d G l j Z S 5 7 T k R I X 0 F u b n V h b F J l d m l l d 1 9 I Y k E x Y 1 9 B Y 2 h p Z X Z l X z U w J S w x N j d 9 J n F 1 b 3 Q 7 L C Z x d W 9 0 O 1 N l c n Z l c i 5 E Y X R h Y m F z Z V x c L z I v U 1 F M L 2 5 3 b C 1 z c W w t c H J p b W F y e W N h c m U 7 T k h T X 0 5 X T F 9 P T 0 h T X 0 R p Y W J l d G V z X z I 0 M j U v Z G J v L 3 Z 3 X 0 1 v b n R o b H l E a W F i Z X R l c 0 R h c 2 h i b 2 F y Z F 9 Q c m F j d G l j Z S 5 7 T k R I X 0 F u b n V h b F J l d m l l d 1 9 I Y k E x Y 1 9 B Y 2 h p Z X Z l L D E 2 O H 0 m c X V v d D s s J n F 1 b 3 Q 7 U 2 V y d m V y L k R h d G F i Y X N l X F w v M i 9 T U U w v b n d s L X N x b C 1 w c m l t Y X J 5 Y 2 F y Z T t O S F N f T l d M X 0 9 P S F N f R G l h Y m V 0 Z X N f M j Q y N S 9 k Y m 8 v d n d f T W 9 u d G h s e U R p Y W J l d G V z R G F z a G J v Y X J k X 1 B y Y W N 0 a W N l L n t O R E h f Q W 5 u d W F s U m V 2 a W V 3 X 0 h i Q T F j L D E 2 O X 0 m c X V v d D s s J n F 1 b 3 Q 7 U 2 V y d m V y L k R h d G F i Y X N l X F w v M i 9 T U U w v b n d s L X N x b C 1 w c m l t Y X J 5 Y 2 F y Z T t O S F N f T l d M X 0 9 P S F N f R G l h Y m V 0 Z X N f M j Q y N S 9 k Y m 8 v d n d f T W 9 u d G h s e U R p Y W J l d G V z R G F z a G J v Y X J k X 1 B y Y W N 0 a W N l L n s l I E 5 E S F 9 B b m 5 1 Y W x S Z X Z p Z X d f S G J B M W N f Q W N o a W V 2 Z V 8 1 M C U s M T c w f S Z x d W 9 0 O y w m c X V v d D t T Z X J 2 Z X I u R G F 0 Y W J h c 2 V c X C 8 y L 1 N R T C 9 u d 2 w t c 3 F s L X B y a W 1 h c n l j Y X J l O 0 5 I U 1 9 O V 0 x f T 0 9 I U 1 9 E a W F i Z X R l c 1 8 y N D I 1 L 2 R i b y 9 2 d 1 9 N b 2 5 0 a G x 5 R G l h Y m V 0 Z X N E Y X N o Y m 9 h c m R f U H J h Y 3 R p Y 2 U u e y U g T k R I X 0 F u b n V h b F J l d m l l d 1 9 I Y k E x Y 1 9 B Y 2 h p Z X Z l L D E 3 M X 0 m c X V v d D s s J n F 1 b 3 Q 7 U 2 V y d m V y L k R h d G F i Y X N l X F w v M i 9 T U U w v b n d s L X N x b C 1 w c m l t Y X J 5 Y 2 F y Z T t O S F N f T l d M X 0 9 P S F N f R G l h Y m V 0 Z X N f M j Q y N S 9 k Y m 8 v d n d f T W 9 u d G h s e U R p Y W J l d G V z R G F z a G J v Y X J k X 1 B y Y W N 0 a W N l L n s l I E 5 E S F 9 B b m 5 1 Y W x S Z X Z p Z X d f S G J B M W M s M T c y f S Z x d W 9 0 O y w m c X V v d D t T Z X J 2 Z X I u R G F 0 Y W J h c 2 V c X C 8 y L 1 N R T C 9 u d 2 w t c 3 F s L X B y a W 1 h c n l j Y X J l O 0 5 I U 1 9 O V 0 x f T 0 9 I U 1 9 E a W F i Z X R l c 1 8 y N D I 1 L 2 R i b y 9 2 d 1 9 N b 2 5 0 a G x 5 R G l h Y m V 0 Z X N E Y X N o Y m 9 h c m R f U H J h Y 3 R p Y 2 U u e 0 5 E S F 9 B b m 5 1 Y W x S Z X Z p Z X d f Q m x v b 2 R Q c m V z c 3 V y Z V 9 B Y 2 h p Z X Z l X z U w J S w x N z N 9 J n F 1 b 3 Q 7 L C Z x d W 9 0 O 1 N l c n Z l c i 5 E Y X R h Y m F z Z V x c L z I v U 1 F M L 2 5 3 b C 1 z c W w t c H J p b W F y e W N h c m U 7 T k h T X 0 5 X T F 9 P T 0 h T X 0 R p Y W J l d G V z X z I 0 M j U v Z G J v L 3 Z 3 X 0 1 v b n R o b H l E a W F i Z X R l c 0 R h c 2 h i b 2 F y Z F 9 Q c m F j d G l j Z S 5 7 T k R I X 0 F u b n V h b F J l d m l l d 1 9 C b G 9 v Z F B y Z X N z d X J l X 0 F j a G l l d m U s M T c 0 f S Z x d W 9 0 O y w m c X V v d D t T Z X J 2 Z X I u R G F 0 Y W J h c 2 V c X C 8 y L 1 N R T C 9 u d 2 w t c 3 F s L X B y a W 1 h c n l j Y X J l O 0 5 I U 1 9 O V 0 x f T 0 9 I U 1 9 E a W F i Z X R l c 1 8 y N D I 1 L 2 R i b y 9 2 d 1 9 N b 2 5 0 a G x 5 R G l h Y m V 0 Z X N E Y X N o Y m 9 h c m R f U H J h Y 3 R p Y 2 U u e 0 5 E S F 9 B b m 5 1 Y W x S Z X Z p Z X d f Q m x v b 2 Q g U H J l c 3 N 1 c m U s M T c 1 f S Z x d W 9 0 O y w m c X V v d D t T Z X J 2 Z X I u R G F 0 Y W J h c 2 V c X C 8 y L 1 N R T C 9 u d 2 w t c 3 F s L X B y a W 1 h c n l j Y X J l O 0 5 I U 1 9 O V 0 x f T 0 9 I U 1 9 E a W F i Z X R l c 1 8 y N D I 1 L 2 R i b y 9 2 d 1 9 N b 2 5 0 a G x 5 R G l h Y m V 0 Z X N E Y X N o Y m 9 h c m R f U H J h Y 3 R p Y 2 U u e y U g T k R I X 0 F u b n V h b F J l d m l l d 1 9 C b G 9 v Z F B y Z X N z d X J l X 0 F j a G l l d m V f N T A l L D E 3 N n 0 m c X V v d D s s J n F 1 b 3 Q 7 U 2 V y d m V y L k R h d G F i Y X N l X F w v M i 9 T U U w v b n d s L X N x b C 1 w c m l t Y X J 5 Y 2 F y Z T t O S F N f T l d M X 0 9 P S F N f R G l h Y m V 0 Z X N f M j Q y N S 9 k Y m 8 v d n d f T W 9 u d G h s e U R p Y W J l d G V z R G F z a G J v Y X J k X 1 B y Y W N 0 a W N l L n s l I E 5 E S F 9 B b m 5 1 Y W x S Z X Z p Z X d f Q m x v b 2 R Q c m V z c 3 V y Z V 9 B Y 2 h p Z X Z l L D E 3 N 3 0 m c X V v d D s s J n F 1 b 3 Q 7 U 2 V y d m V y L k R h d G F i Y X N l X F w v M i 9 T U U w v b n d s L X N x b C 1 w c m l t Y X J 5 Y 2 F y Z T t O S F N f T l d M X 0 9 P S F N f R G l h Y m V 0 Z X N f M j Q y N S 9 k Y m 8 v d n d f T W 9 u d G h s e U R p Y W J l d G V z R G F z a G J v Y X J k X 1 B y Y W N 0 a W N l L n s l I E 5 E S F 9 B b m 5 1 Y W x S Z X Z p Z X d f Q m x v b 2 R Q c m V z c 3 V y Z S w x N z h 9 J n F 1 b 3 Q 7 L C Z x d W 9 0 O 1 N l c n Z l c i 5 E Y X R h Y m F z Z V x c L z I v U 1 F M L 2 5 3 b C 1 z c W w t c H J p b W F y e W N h c m U 7 T k h T X 0 5 X T F 9 P T 0 h T X 0 R p Y W J l d G V z X z I 0 M j U v Z G J v L 3 Z 3 X 0 1 v b n R o b H l E a W F i Z X R l c 0 R h c 2 h i b 2 F y Z F 9 Q c m F j d G l j Z S 5 7 T k R I X 0 F u b n V h b F J l d m l l d 1 9 C T U l f Q W N o a W V 2 Z V 8 1 M C U s M T c 5 f S Z x d W 9 0 O y w m c X V v d D t T Z X J 2 Z X I u R G F 0 Y W J h c 2 V c X C 8 y L 1 N R T C 9 u d 2 w t c 3 F s L X B y a W 1 h c n l j Y X J l O 0 5 I U 1 9 O V 0 x f T 0 9 I U 1 9 E a W F i Z X R l c 1 8 y N D I 1 L 2 R i b y 9 2 d 1 9 N b 2 5 0 a G x 5 R G l h Y m V 0 Z X N E Y X N o Y m 9 h c m R f U H J h Y 3 R p Y 2 U u e 0 5 E S F 9 B b m 5 1 Y W x S Z X Z p Z X d f Q k 1 J X 0 F j a G l l d m U s M T g w f S Z x d W 9 0 O y w m c X V v d D t T Z X J 2 Z X I u R G F 0 Y W J h c 2 V c X C 8 y L 1 N R T C 9 u d 2 w t c 3 F s L X B y a W 1 h c n l j Y X J l O 0 5 I U 1 9 O V 0 x f T 0 9 I U 1 9 E a W F i Z X R l c 1 8 y N D I 1 L 2 R i b y 9 2 d 1 9 N b 2 5 0 a G x 5 R G l h Y m V 0 Z X N E Y X N o Y m 9 h c m R f U H J h Y 3 R p Y 2 U u e 0 5 E S F 9 B b m 5 1 Y W x S Z X Z p Z X d f Q k 1 J L D E 4 M X 0 m c X V v d D s s J n F 1 b 3 Q 7 U 2 V y d m V y L k R h d G F i Y X N l X F w v M i 9 T U U w v b n d s L X N x b C 1 w c m l t Y X J 5 Y 2 F y Z T t O S F N f T l d M X 0 9 P S F N f R G l h Y m V 0 Z X N f M j Q y N S 9 k Y m 8 v d n d f T W 9 u d G h s e U R p Y W J l d G V z R G F z a G J v Y X J k X 1 B y Y W N 0 a W N l L n s l I E 5 E S F 9 B b m 5 1 Y W x S Z X Z p Z X d f Q k 1 J X 0 F j a G l l d m V f N T A l L D E 4 M n 0 m c X V v d D s s J n F 1 b 3 Q 7 U 2 V y d m V y L k R h d G F i Y X N l X F w v M i 9 T U U w v b n d s L X N x b C 1 w c m l t Y X J 5 Y 2 F y Z T t O S F N f T l d M X 0 9 P S F N f R G l h Y m V 0 Z X N f M j Q y N S 9 k Y m 8 v d n d f T W 9 u d G h s e U R p Y W J l d G V z R G F z a G J v Y X J k X 1 B y Y W N 0 a W N l L n s l I E 5 E S F 9 B b m 5 1 Y W x S Z X Z p Z X d f Q k 1 J X 0 F j a G l l d m U s M T g z f S Z x d W 9 0 O y w m c X V v d D t T Z X J 2 Z X I u R G F 0 Y W J h c 2 V c X C 8 y L 1 N R T C 9 u d 2 w t c 3 F s L X B y a W 1 h c n l j Y X J l O 0 5 I U 1 9 O V 0 x f T 0 9 I U 1 9 E a W F i Z X R l c 1 8 y N D I 1 L 2 R i b y 9 2 d 1 9 N b 2 5 0 a G x 5 R G l h Y m V 0 Z X N E Y X N o Y m 9 h c m R f U H J h Y 3 R p Y 2 U u e y U g T k R I X 0 F u b n V h b F J l d m l l d 1 9 C T U k s M T g 0 f S Z x d W 9 0 O y w m c X V v d D t T Z X J 2 Z X I u R G F 0 Y W J h c 2 V c X C 8 y L 1 N R T C 9 u d 2 w t c 3 F s L X B y a W 1 h c n l j Y X J l O 0 5 I U 1 9 O V 0 x f T 0 9 I U 1 9 E a W F i Z X R l c 1 8 y N D I 1 L 2 R i b y 9 2 d 1 9 N b 2 5 0 a G x 5 R G l h Y m V 0 Z X N E Y X N o Y m 9 h c m R f U H J h Y 3 R p Y 2 U u e 0 5 E S F 9 B b m 5 1 Y W x S Z X Z p Z X d f R X h l c m N p c 2 V f Q W N o a W V 2 Z V 8 1 M C U s M T g 1 f S Z x d W 9 0 O y w m c X V v d D t T Z X J 2 Z X I u R G F 0 Y W J h c 2 V c X C 8 y L 1 N R T C 9 u d 2 w t c 3 F s L X B y a W 1 h c n l j Y X J l O 0 5 I U 1 9 O V 0 x f T 0 9 I U 1 9 E a W F i Z X R l c 1 8 y N D I 1 L 2 R i b y 9 2 d 1 9 N b 2 5 0 a G x 5 R G l h Y m V 0 Z X N E Y X N o Y m 9 h c m R f U H J h Y 3 R p Y 2 U u e 0 5 E S F 9 B b m 5 1 Y W x S Z X Z p Z X d f R X h l c m N p c 2 V f Q W N o a W V 2 Z S w x O D Z 9 J n F 1 b 3 Q 7 L C Z x d W 9 0 O 1 N l c n Z l c i 5 E Y X R h Y m F z Z V x c L z I v U 1 F M L 2 5 3 b C 1 z c W w t c H J p b W F y e W N h c m U 7 T k h T X 0 5 X T F 9 P T 0 h T X 0 R p Y W J l d G V z X z I 0 M j U v Z G J v L 3 Z 3 X 0 1 v b n R o b H l E a W F i Z X R l c 0 R h c 2 h i b 2 F y Z F 9 Q c m F j d G l j Z S 5 7 T k R I X 0 F u b n V h b F J l d m l l d 1 9 F e G V y Y 2 l z Z S w x O D d 9 J n F 1 b 3 Q 7 L C Z x d W 9 0 O 1 N l c n Z l c i 5 E Y X R h Y m F z Z V x c L z I v U 1 F M L 2 5 3 b C 1 z c W w t c H J p b W F y e W N h c m U 7 T k h T X 0 5 X T F 9 P T 0 h T X 0 R p Y W J l d G V z X z I 0 M j U v Z G J v L 3 Z 3 X 0 1 v b n R o b H l E a W F i Z X R l c 0 R h c 2 h i b 2 F y Z F 9 Q c m F j d G l j Z S 5 7 J S B O R E h f Q W 5 u d W F s U m V 2 a W V 3 X 0 V 4 Z X J j a X N l X 0 F j a G l l d m V f N T A l L D E 4 O H 0 m c X V v d D s s J n F 1 b 3 Q 7 U 2 V y d m V y L k R h d G F i Y X N l X F w v M i 9 T U U w v b n d s L X N x b C 1 w c m l t Y X J 5 Y 2 F y Z T t O S F N f T l d M X 0 9 P S F N f R G l h Y m V 0 Z X N f M j Q y N S 9 k Y m 8 v d n d f T W 9 u d G h s e U R p Y W J l d G V z R G F z a G J v Y X J k X 1 B y Y W N 0 a W N l L n s l I E 5 E S F 9 B b m 5 1 Y W x S Z X Z p Z X d f R X h l c m N p c 2 V f Q W N o a W V 2 Z S w x O D l 9 J n F 1 b 3 Q 7 L C Z x d W 9 0 O 1 N l c n Z l c i 5 E Y X R h Y m F z Z V x c L z I v U 1 F M L 2 5 3 b C 1 z c W w t c H J p b W F y e W N h c m U 7 T k h T X 0 5 X T F 9 P T 0 h T X 0 R p Y W J l d G V z X z I 0 M j U v Z G J v L 3 Z 3 X 0 1 v b n R o b H l E a W F i Z X R l c 0 R h c 2 h i b 2 F y Z F 9 Q c m F j d G l j Z S 5 7 J S B O R E h f Q W 5 u d W F s U m V 2 a W V 3 X 0 V 4 Z X J j a X N l L D E 5 M H 0 m c X V v d D s s J n F 1 b 3 Q 7 U 2 V y d m V y L k R h d G F i Y X N l X F w v M i 9 T U U w v b n d s L X N x b C 1 w c m l t Y X J 5 Y 2 F y Z T t O S F N f T l d M X 0 9 P S F N f R G l h Y m V 0 Z X N f M j Q y N S 9 k Y m 8 v d n d f T W 9 u d G h s e U R p Y W J l d G V z R G F z a G J v Y X J k X 1 B y Y W N 0 a W N l L n t O R E h f Q W 5 u d W F s U m V 2 a W V 3 X 0 x p Z m V z d H l s Z V 9 B Y 2 h p Z X Z l X z U w J S w x O T F 9 J n F 1 b 3 Q 7 L C Z x d W 9 0 O 1 N l c n Z l c i 5 E Y X R h Y m F z Z V x c L z I v U 1 F M L 2 5 3 b C 1 z c W w t c H J p b W F y e W N h c m U 7 T k h T X 0 5 X T F 9 P T 0 h T X 0 R p Y W J l d G V z X z I 0 M j U v Z G J v L 3 Z 3 X 0 1 v b n R o b H l E a W F i Z X R l c 0 R h c 2 h i b 2 F y Z F 9 Q c m F j d G l j Z S 5 7 T k R I X 0 F u b n V h b F J l d m l l d 1 9 M a W Z l c 3 R 5 b G V f Q W N o a W V 2 Z S w x O T J 9 J n F 1 b 3 Q 7 L C Z x d W 9 0 O 1 N l c n Z l c i 5 E Y X R h Y m F z Z V x c L z I v U 1 F M L 2 5 3 b C 1 z c W w t c H J p b W F y e W N h c m U 7 T k h T X 0 5 X T F 9 P T 0 h T X 0 R p Y W J l d G V z X z I 0 M j U v Z G J v L 3 Z 3 X 0 1 v b n R o b H l E a W F i Z X R l c 0 R h c 2 h i b 2 F y Z F 9 Q c m F j d G l j Z S 5 7 T k R I X 0 F u b n V h b F J l d m l l d 1 9 M a W Z l c 3 R 5 b G U s M T k z f S Z x d W 9 0 O y w m c X V v d D t T Z X J 2 Z X I u R G F 0 Y W J h c 2 V c X C 8 y L 1 N R T C 9 u d 2 w t c 3 F s L X B y a W 1 h c n l j Y X J l O 0 5 I U 1 9 O V 0 x f T 0 9 I U 1 9 E a W F i Z X R l c 1 8 y N D I 1 L 2 R i b y 9 2 d 1 9 N b 2 5 0 a G x 5 R G l h Y m V 0 Z X N E Y X N o Y m 9 h c m R f U H J h Y 3 R p Y 2 U u e y U g T k R I X 0 F u b n V h b F J l d m l l d 1 9 M a W Z l c 3 R 5 b G V f Q W N o a W V 2 Z V 8 1 M C U s M T k 0 f S Z x d W 9 0 O y w m c X V v d D t T Z X J 2 Z X I u R G F 0 Y W J h c 2 V c X C 8 y L 1 N R T C 9 u d 2 w t c 3 F s L X B y a W 1 h c n l j Y X J l O 0 5 I U 1 9 O V 0 x f T 0 9 I U 1 9 E a W F i Z X R l c 1 8 y N D I 1 L 2 R i b y 9 2 d 1 9 N b 2 5 0 a G x 5 R G l h Y m V 0 Z X N E Y X N o Y m 9 h c m R f U H J h Y 3 R p Y 2 U u e y U g T k R I X 0 F u b n V h b F J l d m l l d 1 9 M a W Z l c 3 R 5 b G V f Q W N o a W V 2 Z S w x O T V 9 J n F 1 b 3 Q 7 L C Z x d W 9 0 O 1 N l c n Z l c i 5 E Y X R h Y m F z Z V x c L z I v U 1 F M L 2 5 3 b C 1 z c W w t c H J p b W F y e W N h c m U 7 T k h T X 0 5 X T F 9 P T 0 h T X 0 R p Y W J l d G V z X z I 0 M j U v Z G J v L 3 Z 3 X 0 1 v b n R o b H l E a W F i Z X R l c 0 R h c 2 h i b 2 F y Z F 9 Q c m F j d G l j Z S 5 7 J S B O R E h f Q W 5 u d W F s U m V 2 a W V 3 X 0 x p Z m V z d H l s Z S w x O T Z 9 J n F 1 b 3 Q 7 L C Z x d W 9 0 O 1 N l c n Z l c i 5 E Y X R h Y m F z Z V x c L z I v U 1 F M L 2 5 3 b C 1 z c W w t c H J p b W F y e W N h c m U 7 T k h T X 0 5 X T F 9 P T 0 h T X 0 R p Y W J l d G V z X z I 0 M j U v Z G J v L 3 Z 3 X 0 1 v b n R o b H l E a W F i Z X R l c 0 R h c 2 h i b 2 F y Z F 9 Q c m F j d G l j Z S 5 7 T k R I X 0 F u b n V h b F J l d m l l d 1 9 M a X B p Z H N f Q W N o a W V 2 Z V 8 1 M C U s M T k 3 f S Z x d W 9 0 O y w m c X V v d D t T Z X J 2 Z X I u R G F 0 Y W J h c 2 V c X C 8 y L 1 N R T C 9 u d 2 w t c 3 F s L X B y a W 1 h c n l j Y X J l O 0 5 I U 1 9 O V 0 x f T 0 9 I U 1 9 E a W F i Z X R l c 1 8 y N D I 1 L 2 R i b y 9 2 d 1 9 N b 2 5 0 a G x 5 R G l h Y m V 0 Z X N E Y X N o Y m 9 h c m R f U H J h Y 3 R p Y 2 U u e 0 5 E S F 9 B b m 5 1 Y W x S Z X Z p Z X d f T G l w a W R z X 0 F j a G l l d m U s M T k 4 f S Z x d W 9 0 O y w m c X V v d D t T Z X J 2 Z X I u R G F 0 Y W J h c 2 V c X C 8 y L 1 N R T C 9 u d 2 w t c 3 F s L X B y a W 1 h c n l j Y X J l O 0 5 I U 1 9 O V 0 x f T 0 9 I U 1 9 E a W F i Z X R l c 1 8 y N D I 1 L 2 R i b y 9 2 d 1 9 N b 2 5 0 a G x 5 R G l h Y m V 0 Z X N E Y X N o Y m 9 h c m R f U H J h Y 3 R p Y 2 U u e 0 5 E S F 9 B b m 5 1 Y W x S Z X Z p Z X d f T G l w a W R z L D E 5 O X 0 m c X V v d D s s J n F 1 b 3 Q 7 U 2 V y d m V y L k R h d G F i Y X N l X F w v M i 9 T U U w v b n d s L X N x b C 1 w c m l t Y X J 5 Y 2 F y Z T t O S F N f T l d M X 0 9 P S F N f R G l h Y m V 0 Z X N f M j Q y N S 9 k Y m 8 v d n d f T W 9 u d G h s e U R p Y W J l d G V z R G F z a G J v Y X J k X 1 B y Y W N 0 a W N l L n s l I E 5 E S F 9 B b m 5 1 Y W x S Z X Z p Z X d f T G l w a W R z X 0 F j a G l l d m V f N T A l L D I w M H 0 m c X V v d D s s J n F 1 b 3 Q 7 U 2 V y d m V y L k R h d G F i Y X N l X F w v M i 9 T U U w v b n d s L X N x b C 1 w c m l t Y X J 5 Y 2 F y Z T t O S F N f T l d M X 0 9 P S F N f R G l h Y m V 0 Z X N f M j Q y N S 9 k Y m 8 v d n d f T W 9 u d G h s e U R p Y W J l d G V z R G F z a G J v Y X J k X 1 B y Y W N 0 a W N l L n s l I E 5 E S F 9 B b m 5 1 Y W x S Z X Z p Z X d f T G l w a W R z X 0 F j a G l l d m U s M j A x f S Z x d W 9 0 O y w m c X V v d D t T Z X J 2 Z X I u R G F 0 Y W J h c 2 V c X C 8 y L 1 N R T C 9 u d 2 w t c 3 F s L X B y a W 1 h c n l j Y X J l O 0 5 I U 1 9 O V 0 x f T 0 9 I U 1 9 E a W F i Z X R l c 1 8 y N D I 1 L 2 R i b y 9 2 d 1 9 N b 2 5 0 a G x 5 R G l h Y m V 0 Z X N E Y X N o Y m 9 h c m R f U H J h Y 3 R p Y 2 U u e y U g T k R I X 0 F u b n V h b F J l d m l l d 1 9 M a X B p Z H M s M j A y f S Z x d W 9 0 O y w m c X V v d D t T Z X J 2 Z X I u R G F 0 Y W J h c 2 V c X C 8 y L 1 N R T C 9 u d 2 w t c 3 F s L X B y a W 1 h c n l j Y X J l O 0 5 I U 1 9 O V 0 x f T 0 9 I U 1 9 E a W F i Z X R l c 1 8 y N D I 1 L 2 R i b y 9 2 d 1 9 N b 2 5 0 a G x 5 R G l h Y m V 0 Z X N E Y X N o Y m 9 h c m R f U H J h Y 3 R p Y 2 U u e 0 5 E S F 9 B b m 5 1 Y W x S Z X Z p Z X d f U 2 1 v a 2 l u Z 1 N 0 Y X R 1 c 1 9 B Y 2 h p Z X Z l X z U w J S w y M D N 9 J n F 1 b 3 Q 7 L C Z x d W 9 0 O 1 N l c n Z l c i 5 E Y X R h Y m F z Z V x c L z I v U 1 F M L 2 5 3 b C 1 z c W w t c H J p b W F y e W N h c m U 7 T k h T X 0 5 X T F 9 P T 0 h T X 0 R p Y W J l d G V z X z I 0 M j U v Z G J v L 3 Z 3 X 0 1 v b n R o b H l E a W F i Z X R l c 0 R h c 2 h i b 2 F y Z F 9 Q c m F j d G l j Z S 5 7 T k R I X 0 F u b n V h b F J l d m l l d 1 9 T b W 9 r a W 5 n U 3 R h d H V z X 0 F j a G l l d m U s M j A 0 f S Z x d W 9 0 O y w m c X V v d D t T Z X J 2 Z X I u R G F 0 Y W J h c 2 V c X C 8 y L 1 N R T C 9 u d 2 w t c 3 F s L X B y a W 1 h c n l j Y X J l O 0 5 I U 1 9 O V 0 x f T 0 9 I U 1 9 E a W F i Z X R l c 1 8 y N D I 1 L 2 R i b y 9 2 d 1 9 N b 2 5 0 a G x 5 R G l h Y m V 0 Z X N E Y X N o Y m 9 h c m R f U H J h Y 3 R p Y 2 U u e 0 5 E S F 9 B b m 5 1 Y W x S Z X Z p Z X d f U 2 1 v a 2 l u Z 1 N 0 Y X R 1 c y w y M D V 9 J n F 1 b 3 Q 7 L C Z x d W 9 0 O 1 N l c n Z l c i 5 E Y X R h Y m F z Z V x c L z I v U 1 F M L 2 5 3 b C 1 z c W w t c H J p b W F y e W N h c m U 7 T k h T X 0 5 X T F 9 P T 0 h T X 0 R p Y W J l d G V z X z I 0 M j U v Z G J v L 3 Z 3 X 0 1 v b n R o b H l E a W F i Z X R l c 0 R h c 2 h i b 2 F y Z F 9 Q c m F j d G l j Z S 5 7 J S B O R E h f Q W 5 u d W F s U m V 2 a W V 3 X 1 N t b 2 t p b m d T d G F 0 d X N f Q W N o a W V 2 Z V 8 1 M C U s M j A 2 f S Z x d W 9 0 O y w m c X V v d D t T Z X J 2 Z X I u R G F 0 Y W J h c 2 V c X C 8 y L 1 N R T C 9 u d 2 w t c 3 F s L X B y a W 1 h c n l j Y X J l O 0 5 I U 1 9 O V 0 x f T 0 9 I U 1 9 E a W F i Z X R l c 1 8 y N D I 1 L 2 R i b y 9 2 d 1 9 N b 2 5 0 a G x 5 R G l h Y m V 0 Z X N E Y X N o Y m 9 h c m R f U H J h Y 3 R p Y 2 U u e y U g T k R I X 0 F u b n V h b F J l d m l l d 1 9 T b W 9 r a W 5 n U 3 R h d H V z X 0 F j a G l l d m U s M j A 3 f S Z x d W 9 0 O y w m c X V v d D t T Z X J 2 Z X I u R G F 0 Y W J h c 2 V c X C 8 y L 1 N R T C 9 u d 2 w t c 3 F s L X B y a W 1 h c n l j Y X J l O 0 5 I U 1 9 O V 0 x f T 0 9 I U 1 9 E a W F i Z X R l c 1 8 y N D I 1 L 2 R i b y 9 2 d 1 9 N b 2 5 0 a G x 5 R G l h Y m V 0 Z X N E Y X N o Y m 9 h c m R f U H J h Y 3 R p Y 2 U u e y U g T k R I X 0 F u b n V h b F J l d m l l d 1 9 T b W 9 r a W 5 n U 3 R h d H V z L D I w O H 0 m c X V v d D s s J n F 1 b 3 Q 7 U 2 V y d m V y L k R h d G F i Y X N l X F w v M i 9 T U U w v b n d s L X N x b C 1 w c m l t Y X J 5 Y 2 F y Z T t O S F N f T l d M X 0 9 P S F N f R G l h Y m V 0 Z X N f M j Q y N S 9 k Y m 8 v d n d f T W 9 u d G h s e U R p Y W J l d G V z R G F z a G J v Y X J k X 1 B y Y W N 0 a W N l L n t O R E h f Q W 5 u d W F s U m V 2 a W V 3 X 0 F j a G l l d m V f N T A l L D I w O X 0 m c X V v d D s s J n F 1 b 3 Q 7 U 2 V y d m V y L k R h d G F i Y X N l X F w v M i 9 T U U w v b n d s L X N x b C 1 w c m l t Y X J 5 Y 2 F y Z T t O S F N f T l d M X 0 9 P S F N f R G l h Y m V 0 Z X N f M j Q y N S 9 k Y m 8 v d n d f T W 9 u d G h s e U R p Y W J l d G V z R G F z a G J v Y X J k X 1 B y Y W N 0 a W N l L n t O R E h f Q W 5 u d W F s U m V 2 a W V 3 X 0 F j a G l l d m U s M j E w f S Z x d W 9 0 O y w m c X V v d D t T Z X J 2 Z X I u R G F 0 Y W J h c 2 V c X C 8 y L 1 N R T C 9 u d 2 w t c 3 F s L X B y a W 1 h c n l j Y X J l O 0 5 I U 1 9 O V 0 x f T 0 9 I U 1 9 E a W F i Z X R l c 1 8 y N D I 1 L 2 R i b y 9 2 d 1 9 N b 2 5 0 a G x 5 R G l h Y m V 0 Z X N E Y X N o Y m 9 h c m R f U H J h Y 3 R p Y 2 U u e 0 5 E S F 9 B b m 5 1 Y W x S Z X Z p Z X d f Q W N o a W V 2 Z W Q s M j E x f S Z x d W 9 0 O y w m c X V v d D t T Z X J 2 Z X I u R G F 0 Y W J h c 2 V c X C 8 y L 1 N R T C 9 u d 2 w t c 3 F s L X B y a W 1 h c n l j Y X J l O 0 5 I U 1 9 O V 0 x f T 0 9 I U 1 9 E a W F i Z X R l c 1 8 y N D I 1 L 2 R i b y 9 2 d 1 9 N b 2 5 0 a G x 5 R G l h Y m V 0 Z X N E Y X N o Y m 9 h c m R f U H J h Y 3 R p Y 2 U u e y U g T k R I X 0 F u b n V h b F J l d m l l d 1 9 B Y 2 h p Z X Z l X z U w J S w y M T J 9 J n F 1 b 3 Q 7 L C Z x d W 9 0 O 1 N l c n Z l c i 5 E Y X R h Y m F z Z V x c L z I v U 1 F M L 2 5 3 b C 1 z c W w t c H J p b W F y e W N h c m U 7 T k h T X 0 5 X T F 9 P T 0 h T X 0 R p Y W J l d G V z X z I 0 M j U v Z G J v L 3 Z 3 X 0 1 v b n R o b H l E a W F i Z X R l c 0 R h c 2 h i b 2 F y Z F 9 Q c m F j d G l j Z S 5 7 J S B O R E h f Q W 5 u d W F s U m V 2 a W V 3 X 0 F j a G l l d m U s M j E z f S Z x d W 9 0 O y w m c X V v d D t T Z X J 2 Z X I u R G F 0 Y W J h c 2 V c X C 8 y L 1 N R T C 9 u d 2 w t c 3 F s L X B y a W 1 h c n l j Y X J l O 0 5 I U 1 9 O V 0 x f T 0 9 I U 1 9 E a W F i Z X R l c 1 8 y N D I 1 L 2 R i b y 9 2 d 1 9 N b 2 5 0 a G x 5 R G l h Y m V 0 Z X N E Y X N o Y m 9 h c m R f U H J h Y 3 R p Y 2 U u e y U g T k R I X 0 F u b n V h b F J l d m l l d 1 9 B Y 2 h p Z X Z l Z C w y M T R 9 J n F 1 b 3 Q 7 L C Z x d W 9 0 O 1 N l c n Z l c i 5 E Y X R h Y m F z Z V x c L z I v U 1 F M L 2 5 3 b C 1 z c W w t c H J p b W F y e W N h c m U 7 T k h T X 0 5 X T F 9 P T 0 h T X 0 R p Y W J l d G V z X z I 0 M j U v Z G J v L 3 Z 3 X 0 1 v b n R o b H l E a W F i Z X R l c 0 R h c 2 h i b 2 F y Z F 9 Q c m F j d G l j Z S 5 7 T k R I X 0 V t Y W l s Q W R k c m V z c 1 J l Y 2 9 y Z G V k L D I x N X 0 m c X V v d D s s J n F 1 b 3 Q 7 U 2 V y d m V y L k R h d G F i Y X N l X F w v M i 9 T U U w v b n d s L X N x b C 1 w c m l t Y X J 5 Y 2 F y Z T t O S F N f T l d M X 0 9 P S F N f R G l h Y m V 0 Z X N f M j Q y N S 9 k Y m 8 v d n d f T W 9 u d G h s e U R p Y W J l d G V z R G F z a G J v Y X J k X 1 B y Y W N 0 a W N l L n s l I E 5 E S F 9 F b W F p b E F k Z H J l c 3 N S Z W N v c m R l Z F 9 B Y 2 h p Z X Z l L D I x N n 0 m c X V v d D s s J n F 1 b 3 Q 7 U 2 V y d m V y L k R h d G F i Y X N l X F w v M i 9 T U U w v b n d s L X N x b C 1 w c m l t Y X J 5 Y 2 F y Z T t O S F N f T l d M X 0 9 P S F N f R G l h Y m V 0 Z X N f M j Q y N S 9 k Y m 8 v d n d f T W 9 u d G h s e U R p Y W J l d G V z R G F z a G J v Y X J k X 1 B y Y W N 0 a W N l L n s l I E 5 E S F 9 F b W F p b E F k Z H J l c 3 N S Z W N v c m R l Z C w y M T d 9 J n F 1 b 3 Q 7 L C Z x d W 9 0 O 1 N l c n Z l c i 5 E Y X R h Y m F z Z V x c L z I v U 1 F M L 2 5 3 b C 1 z c W w t c H J p b W F y e W N h c m U 7 T k h T X 0 5 X T F 9 P T 0 h T X 0 R p Y W J l d G V z X z I 0 M j U v Z G J v L 3 Z 3 X 0 1 v b n R o b H l E a W F i Z X R l c 0 R h c 2 h i b 2 F y Z F 9 Q c m F j d G l j Z S 5 7 U k V X S U 5 E X z E y T U Z v b G x v d 1 V w L D I x O H 0 m c X V v d D s s J n F 1 b 3 Q 7 U 2 V y d m V y L k R h d G F i Y X N l X F w v M i 9 T U U w v b n d s L X N x b C 1 w c m l t Y X J 5 Y 2 F y Z T t O S F N f T l d M X 0 9 P S F N f R G l h Y m V 0 Z X N f M j Q y N S 9 k Y m 8 v d n d f T W 9 u d G h s e U R p Y W J l d G V z R G F z a G J v Y X J k X 1 B y Y W N 0 a W N l L n s l I F J F V 0 l O R F 8 z T W 9 u d G h G b 2 x s b 3 d V c F 9 B Y 2 h p Z X Z l L D I x O X 0 m c X V v d D s s J n F 1 b 3 Q 7 U 2 V y d m V y L k R h d G F i Y X N l X F w v M i 9 T U U w v b n d s L X N x b C 1 w c m l t Y X J 5 Y 2 F y Z T t O S F N f T l d M X 0 9 P S F N f R G l h Y m V 0 Z X N f M j Q y N S 9 k Y m 8 v d n d f T W 9 u d G h s e U R p Y W J l d G V z R G F z a G J v Y X J k X 1 B y Y W N 0 a W N l L n s l I F J F V 0 l O R F 8 x M k 1 v b n R o R m 9 s b G 9 3 V X B f Q W N o a W V 2 Z S w y M j B 9 J n F 1 b 3 Q 7 L C Z x d W 9 0 O 1 N l c n Z l c i 5 E Y X R h Y m F z Z V x c L z I v U 1 F M L 2 5 3 b C 1 z c W w t c H J p b W F y e W N h c m U 7 T k h T X 0 5 X T F 9 P T 0 h T X 0 R p Y W J l d G V z X z I 0 M j U v Z G J v L 3 Z 3 X 0 1 v b n R o b H l E a W F i Z X R l c 0 R h c 2 h i b 2 F y Z F 9 Q c m F j d G l j Z S 5 7 U k V X S U 5 E X z E y T U Z v b G x v d 1 V w X 0 R l b m 9 t a W 5 h d G 9 y L D I y M X 0 m c X V v d D s s J n F 1 b 3 Q 7 U 2 V y d m V y L k R h d G F i Y X N l X F w v M i 9 T U U w v b n d s L X N x b C 1 w c m l t Y X J 5 Y 2 F y Z T t O S F N f T l d M X 0 9 P S F N f R G l h Y m V 0 Z X N f M j Q y N S 9 k Y m 8 v d n d f T W 9 u d G h s e U R p Y W J l d G V z R G F z a G J v Y X J k X 1 B y Y W N 0 a W N l L n t S R V d J T k R f M T J N R m 9 s b G 9 3 V X B f T n V t Z X J h d G 9 y L D I y M n 0 m c X V v d D s s J n F 1 b 3 Q 7 U 2 V y d m V y L k R h d G F i Y X N l X F w v M i 9 T U U w v b n d s L X N x b C 1 w c m l t Y X J 5 Y 2 F y Z T t O S F N f T l d M X 0 9 P S F N f R G l h Y m V 0 Z X N f M j Q y N S 9 k Y m 8 v d n d f T W 9 u d G h s e U R p Y W J l d G V z R G F z a G J v Y X J k X 1 B y Y W N 0 a W N l L n s l I F J F V 0 l O R F 8 x M k 1 G b 2 x s b 3 d V c C w y M j N 9 J n F 1 b 3 Q 7 L C Z x d W 9 0 O 1 N l c n Z l c i 5 E Y X R h Y m F z Z V x c L z I v U 1 F M L 2 5 3 b C 1 z c W w t c H J p b W F y e W N h c m U 7 T k h T X 0 5 X T F 9 P T 0 h T X 0 R p Y W J l d G V z X z I 0 M j U v Z G J v L 3 Z 3 X 0 1 v b n R o b H l E a W F i Z X R l c 0 R h c 2 h i b 2 F y Z F 9 Q c m F j d G l j Z S 5 7 U k V X S U 5 E X 1 F N X 0 5 v d E N v b X B s Z X R l Z C w y M j R 9 J n F 1 b 3 Q 7 L C Z x d W 9 0 O 1 N l c n Z l c i 5 E Y X R h Y m F z Z V x c L z I v U 1 F M L 2 5 3 b C 1 z c W w t c H J p b W F y e W N h c m U 7 T k h T X 0 5 X T F 9 P T 0 h T X 0 R p Y W J l d G V z X z I 0 M j U v Z G J v L 3 Z 3 X 0 1 v b n R o b H l E a W F i Z X R l c 0 R h c 2 h i b 2 F y Z F 9 Q c m F j d G l j Z S 5 7 U k V X S U 5 E X 1 F N X 0 N v b X B s Z X R l Z C w y M j V 9 J n F 1 b 3 Q 7 L C Z x d W 9 0 O 1 N l c n Z l c i 5 E Y X R h Y m F z Z V x c L z I v U 1 F M L 2 5 3 b C 1 z c W w t c H J p b W F y e W N h c m U 7 T k h T X 0 5 X T F 9 P T 0 h T X 0 R p Y W J l d G V z X z I 0 M j U v Z G J v L 3 Z 3 X 0 1 v b n R o b H l E a W F i Z X R l c 0 R h c 2 h i b 2 F y Z F 9 Q c m F j d G l j Z S 5 7 U k V X S U 5 E X 1 F N X 1 N 0 Y X J 0 Z W Q g M T V N I E F n b 1 9 E Z W 5 v b W l u Y X R v c i w y M j Z 9 J n F 1 b 3 Q 7 L C Z x d W 9 0 O 1 N l c n Z l c i 5 E Y X R h Y m F z Z V x c L z I v U 1 F M L 2 5 3 b C 1 z c W w t c H J p b W F y e W N h c m U 7 T k h T X 0 5 X T F 9 P T 0 h T X 0 R p Y W J l d G V z X z I 0 M j U v Z G J v L 3 Z 3 X 0 1 v b n R o b H l E a W F i Z X R l c 0 R h c 2 h i b 2 F y Z F 9 Q c m F j d G l j Z S 5 7 U k V X S U 5 E X 1 F N X 0 5 v d E N v b X B s Z X R l Z C B v c i B D b 2 1 w b G V 0 Z W R f T n V t Z X J h d G 9 y L D I y N 3 0 m c X V v d D s s J n F 1 b 3 Q 7 U 2 V y d m V y L k R h d G F i Y X N l X F w v M i 9 T U U w v b n d s L X N x b C 1 w c m l t Y X J 5 Y 2 F y Z T t O S F N f T l d M X 0 9 P S F N f R G l h Y m V 0 Z X N f M j Q y N S 9 k Y m 8 v d n d f T W 9 u d G h s e U R p Y W J l d G V z R G F z a G J v Y X J k X 1 B y Y W N 0 a W N l L n s l I F J F V 0 l O R F 9 R T V 9 O b 3 Q g Q 2 9 t c G x l d G V k I G 9 y I E N v b X B s Z X R l Z C w y M j h 9 J n F 1 b 3 Q 7 L C Z x d W 9 0 O 1 N l c n Z l c i 5 E Y X R h Y m F z Z V x c L z I v U 1 F M L 2 5 3 b C 1 z c W w t c H J p b W F y e W N h c m U 7 T k h T X 0 5 X T F 9 P T 0 h T X 0 R p Y W J l d G V z X z I 0 M j U v Z G J v L 3 Z 3 X 0 1 v b n R o b H l E a W F i Z X R l c 0 R h c 2 h i b 2 F y Z F 9 Q c m F j d G l j Z S 5 7 J S B S R V d J T k R f U U 1 f N k 1 v b n R o R m 9 s b G 9 3 V X B f Q W N o a W V 2 Z S w y M j l 9 J n F 1 b 3 Q 7 L C Z x d W 9 0 O 1 N l c n Z l c i 5 E Y X R h Y m F z Z V x c L z I v U 1 F M L 2 5 3 b C 1 z c W w t c H J p b W F y e W N h c m U 7 T k h T X 0 5 X T F 9 P T 0 h T X 0 R p Y W J l d G V z X z I 0 M j U v Z G J v L 3 Z 3 X 0 1 v b n R o b H l E a W F i Z X R l c 0 R h c 2 h i b 2 F y Z F 9 Q c m F j d G l j Z S 5 7 U k V X S U 5 E X 1 F N X 1 N 0 Y X J 0 Z W Q g N k 0 g Q W d v X 0 R l b m 9 t a W 5 h d G 9 y L D I z M H 0 m c X V v d D s s J n F 1 b 3 Q 7 U 2 V y d m V y L k R h d G F i Y X N l X F w v M i 9 T U U w v b n d s L X N x b C 1 w c m l t Y X J 5 Y 2 F y Z T t O S F N f T l d M X 0 9 P S F N f R G l h Y m V 0 Z X N f M j Q y N S 9 k Y m 8 v d n d f T W 9 u d G h s e U R p Y W J l d G V z R G F z a G J v Y X J k X 1 B y Y W N 0 a W N l L n t S R V d J T k R f U U 1 f N k 1 G b 2 x s b 3 d V c F 9 O d W 1 l c m F 0 b 3 I s M j M x f S Z x d W 9 0 O y w m c X V v d D t T Z X J 2 Z X I u R G F 0 Y W J h c 2 V c X C 8 y L 1 N R T C 9 u d 2 w t c 3 F s L X B y a W 1 h c n l j Y X J l O 0 5 I U 1 9 O V 0 x f T 0 9 I U 1 9 E a W F i Z X R l c 1 8 y N D I 1 L 2 R i b y 9 2 d 1 9 N b 2 5 0 a G x 5 R G l h Y m V 0 Z X N E Y X N o Y m 9 h c m R f U H J h Y 3 R p Y 2 U u e y U g U k V X S U 5 E X 1 F N X z Z N R m 9 s b G 9 3 I F V w L D I z M n 0 m c X V v d D s s J n F 1 b 3 Q 7 U 2 V y d m V y L k R h d G F i Y X N l X F w v M i 9 T U U w v b n d s L X N x b C 1 w c m l t Y X J 5 Y 2 F y Z T t O S F N f T l d M X 0 9 P S F N f R G l h Y m V 0 Z X N f M j Q y N S 9 k Y m 8 v d n d f T W 9 u d G h s e U R p Y W J l d G V z R G F z a G J v Y X J k X 1 B y Y W N 0 a W N l L n s l I F J F V 0 l O R F 9 R T V 8 x M k 1 v b n R o R m 9 s b G 9 3 V X B f Q W N o a W V 2 Z S w y M z N 9 J n F 1 b 3 Q 7 L C Z x d W 9 0 O 1 N l c n Z l c i 5 E Y X R h Y m F z Z V x c L z I v U 1 F M L 2 5 3 b C 1 z c W w t c H J p b W F y e W N h c m U 7 T k h T X 0 5 X T F 9 P T 0 h T X 0 R p Y W J l d G V z X z I 0 M j U v Z G J v L 3 Z 3 X 0 1 v b n R o b H l E a W F i Z X R l c 0 R h c 2 h i b 2 F y Z F 9 Q c m F j d G l j Z S 5 7 U k V X S U 5 E X 1 F N X 1 N 0 Y X J 0 Z W Q x M k 0 g Q W d v X 0 R l b m 9 t a W 5 h d G 9 y L D I z N H 0 m c X V v d D s s J n F 1 b 3 Q 7 U 2 V y d m V y L k R h d G F i Y X N l X F w v M i 9 T U U w v b n d s L X N x b C 1 w c m l t Y X J 5 Y 2 F y Z T t O S F N f T l d M X 0 9 P S F N f R G l h Y m V 0 Z X N f M j Q y N S 9 k Y m 8 v d n d f T W 9 u d G h s e U R p Y W J l d G V z R G F z a G J v Y X J k X 1 B y Y W N 0 a W N l L n t S R V d J T k R f U U 1 f M T J N R m 9 s b G 9 3 V X B f T n V t Z X J h d G 9 y L D I z N X 0 m c X V v d D s s J n F 1 b 3 Q 7 U 2 V y d m V y L k R h d G F i Y X N l X F w v M i 9 T U U w v b n d s L X N x b C 1 w c m l t Y X J 5 Y 2 F y Z T t O S F N f T l d M X 0 9 P S F N f R G l h Y m V 0 Z X N f M j Q y N S 9 k Y m 8 v d n d f T W 9 u d G h s e U R p Y W J l d G V z R G F z a G J v Y X J k X 1 B y Y W N 0 a W N l L n s l I F J F V 0 l O R F 9 R T V 8 x M k 1 G b 2 x s b 3 c g V X A s M j M 2 f S Z x d W 9 0 O y w m c X V v d D t T Z X J 2 Z X I u R G F 0 Y W J h c 2 V c X C 8 y L 1 N R T C 9 u d 2 w t c 3 F s L X B y a W 1 h c n l j Y X J l O 0 5 I U 1 9 O V 0 x f T 0 9 I U 1 9 E a W F i Z X R l c 1 8 y N D I 1 L 2 R i b y 9 2 d 1 9 N b 2 5 0 a G x 5 R G l h Y m V 0 Z X N E Y X N o Y m 9 h c m R f U H J h Y 3 R p Y 2 U u e 0 R p Y W J l d G V z T D J f T U R U L D I z N 3 0 m c X V v d D s s J n F 1 b 3 Q 7 U 2 V y d m V y L k R h d G F i Y X N l X F w v M i 9 T U U w v b n d s L X N x b C 1 w c m l t Y X J 5 Y 2 F y Z T t O S F N f T l d M X 0 9 P S F N f R G l h Y m V 0 Z X N f M j Q y N S 9 k Y m 8 v d n d f T W 9 u d G h s e U R p Y W J l d G V z R G F z a G J v Y X J k X 1 B y Y W N 0 a W N l L n t E a W F i Z X R l c 0 w y X 0 l u c 3 V s a W 5 J b m l 0 a W F 0 a W 9 u L D I z O H 0 m c X V v d D s s J n F 1 b 3 Q 7 U 2 V y d m V y L k R h d G F i Y X N l X F w v M i 9 T U U w v b n d s L X N x b C 1 w c m l t Y X J 5 Y 2 F y Z T t O S F N f T l d M X 0 9 P S F N f R G l h Y m V 0 Z X N f M j Q y N S 9 k Y m 8 v d n d f T W 9 u d G h s e U R p Y W J l d G V z R G F z a G J v Y X J k X 1 B y Y W N 0 a W N l L n t E a W F i Z X R l c 0 w y X 0 d M U D F J b m l 0 a W F 0 a W 9 u L D I z O X 0 m c X V v d D s s J n F 1 b 3 Q 7 U 2 V y d m V y L k R h d G F i Y X N l X F w v M i 9 T U U w v b n d s L X N x b C 1 w c m l t Y X J 5 Y 2 F y Z T t O S F N f T l d M X 0 9 P S F N f R G l h Y m V 0 Z X N f M j Q y N S 9 k Y m 8 v d n d f T W 9 u d G h s e U R p Y W J l d G V z R G F z a G J v Y X J k X 1 B y Y W N 0 a W N l L n t E a W F i Z X R l c 0 w y X 0 l u c 3 V s a W 5 P c H R p b W l z Y X R p b 2 5 J b n R l b n N p Z m l j Y X R p b 2 4 s M j Q w f S Z x d W 9 0 O y w m c X V v d D t T Z X J 2 Z X I u R G F 0 Y W J h c 2 V c X C 8 y L 1 N R T C 9 u d 2 w t c 3 F s L X B y a W 1 h c n l j Y X J l O 0 5 I U 1 9 O V 0 x f T 0 9 I U 1 9 E a W F i Z X R l c 1 8 y N D I 1 L 2 R i b y 9 2 d 1 9 N b 2 5 0 a G x 5 R G l h Y m V 0 Z X N E Y X N o Y m 9 h c m R f U H J h Y 3 R p Y 2 U u e 0 R p Y W J l d G V z T D J f T U R U X 0 R l b m 9 t a W 5 h d G 9 y L D I 0 M X 0 m c X V v d D s s J n F 1 b 3 Q 7 U 2 V y d m V y L k R h d G F i Y X N l X F w v M i 9 T U U w v b n d s L X N x b C 1 w c m l t Y X J 5 Y 2 F y Z T t O S F N f T l d M X 0 9 P S F N f R G l h Y m V 0 Z X N f M j Q y N S 9 k Y m 8 v d n d f T W 9 u d G h s e U R p Y W J l d G V z R G F z a G J v Y X J k X 1 B y Y W N 0 a W N l L n t E a W F i Z X R l c 0 w y X 0 1 E V F 9 S Z W Z l c n J h b F d N X 0 5 1 b W V y Y X R v c i w y N D J 9 J n F 1 b 3 Q 7 L C Z x d W 9 0 O 1 N l c n Z l c i 5 E Y X R h Y m F z Z V x c L z I v U 1 F M L 2 5 3 b C 1 z c W w t c H J p b W F y e W N h c m U 7 T k h T X 0 5 X T F 9 P T 0 h T X 0 R p Y W J l d G V z X z I 0 M j U v Z G J v L 3 Z 3 X 0 1 v b n R o b H l E a W F i Z X R l c 0 R h c 2 h i b 2 F y Z F 9 Q c m F j d G l j Z S 5 7 J S B E a W F i Z X R l c 0 w y X 0 1 E V F 9 S Z W Z l c n J h b F d N L D I 0 M 3 0 m c X V v d D s s J n F 1 b 3 Q 7 U 2 V y d m V y L k R h d G F i Y X N l X F w v M i 9 T U U w v b n d s L X N x b C 1 w c m l t Y X J 5 Y 2 F y Z T t O S F N f T l d M X 0 9 P S F N f R G l h Y m V 0 Z X N f M j Q y N S 9 k Y m 8 v d n d f T W 9 u d G h s e U R p Y W J l d G V z R G F z a G J v Y X J k X 1 B y Y W N 0 a W N l L n t E a W F i Z X R l c 0 w y X 0 1 E V F 9 S Z W Z l c n J h b E F S U l N f T n V t Z X J h d G 9 y L D I 0 N H 0 m c X V v d D s s J n F 1 b 3 Q 7 U 2 V y d m V y L k R h d G F i Y X N l X F w v M i 9 T U U w v b n d s L X N x b C 1 w c m l t Y X J 5 Y 2 F y Z T t O S F N f T l d M X 0 9 P S F N f R G l h Y m V 0 Z X N f M j Q y N S 9 k Y m 8 v d n d f T W 9 u d G h s e U R p Y W J l d G V z R G F z a G J v Y X J k X 1 B y Y W N 0 a W N l L n s l I E R p Y W J l d G V z T D J f T U R U X 1 J l Z m V y c m F s Q V J S U y w y N D V 9 J n F 1 b 3 Q 7 L C Z x d W 9 0 O 1 N l c n Z l c i 5 E Y X R h Y m F z Z V x c L z I v U 1 F M L 2 5 3 b C 1 z c W w t c H J p b W F y e W N h c m U 7 T k h T X 0 5 X T F 9 P T 0 h T X 0 R p Y W J l d G V z X z I 0 M j U v Z G J v L 3 Z 3 X 0 1 v b n R o b H l E a W F i Z X R l c 0 R h c 2 h i b 2 F y Z F 9 Q c m F j d G l j Z S 5 7 R G l h Y m V 0 Z X N M M l 9 J b n N 1 b G l u S W 5 p d G l h d G l v b k 9 w d G l t a X N h d G l v b l 9 E Z W 5 v b W l u Y X R v c i w y N D Z 9 J n F 1 b 3 Q 7 L C Z x d W 9 0 O 1 N l c n Z l c i 5 E Y X R h Y m F z Z V x c L z I v U 1 F M L 2 5 3 b C 1 z c W w t c H J p b W F y e W N h c m U 7 T k h T X 0 5 X T F 9 P T 0 h T X 0 R p Y W J l d G V z X z I 0 M j U v Z G J v L 3 Z 3 X 0 1 v b n R o b H l E a W F i Z X R l c 0 R h c 2 h i b 2 F y Z F 9 Q c m F j d G l j Z S 5 7 R G l h Y m V 0 Z X N M M l 9 J b n N 1 b G l u S W 5 p d G l h d G l v b k 9 w d G l t a X N h d G l v b l 9 S Z W Z l c n J h b F d N X 0 5 1 b W V y Y X R v c i w y N D d 9 J n F 1 b 3 Q 7 L C Z x d W 9 0 O 1 N l c n Z l c i 5 E Y X R h Y m F z Z V x c L z I v U 1 F M L 2 5 3 b C 1 z c W w t c H J p b W F y e W N h c m U 7 T k h T X 0 5 X T F 9 P T 0 h T X 0 R p Y W J l d G V z X z I 0 M j U v Z G J v L 3 Z 3 X 0 1 v b n R o b H l E a W F i Z X R l c 0 R h c 2 h i b 2 F y Z F 9 Q c m F j d G l j Z S 5 7 J S B E a W F i Z X R l c 0 w y X 0 l u c 3 V s a W 5 J b m l 0 a W F 0 a W 9 u T 3 B 0 a W 1 p c 2 F 0 a W 9 u X 1 J l Z m V y c m F s V 0 0 s M j Q 4 f S Z x d W 9 0 O y w m c X V v d D t T Z X J 2 Z X I u R G F 0 Y W J h c 2 V c X C 8 y L 1 N R T C 9 u d 2 w t c 3 F s L X B y a W 1 h c n l j Y X J l O 0 5 I U 1 9 O V 0 x f T 0 9 I U 1 9 E a W F i Z X R l c 1 8 y N D I 1 L 2 R i b y 9 2 d 1 9 N b 2 5 0 a G x 5 R G l h Y m V 0 Z X N E Y X N o Y m 9 h c m R f U H J h Y 3 R p Y 2 U u e 0 R p Y W J l d G V z T D J f S W 5 z d W x p b k l u a X R p Y X R p b 2 5 P c H R p b W l z Y X R p b 2 5 f U m V m Z X J y Y W x B U l J T X 0 5 1 b W V y Y X R v c i w y N D l 9 J n F 1 b 3 Q 7 L C Z x d W 9 0 O 1 N l c n Z l c i 5 E Y X R h Y m F z Z V x c L z I v U 1 F M L 2 5 3 b C 1 z c W w t c H J p b W F y e W N h c m U 7 T k h T X 0 5 X T F 9 P T 0 h T X 0 R p Y W J l d G V z X z I 0 M j U v Z G J v L 3 Z 3 X 0 1 v b n R o b H l E a W F i Z X R l c 0 R h c 2 h i b 2 F y Z F 9 Q c m F j d G l j Z S 5 7 J S B E a W F i Z X R l c 0 w y X 0 l u c 3 V s a W 5 J b m l 0 a W F 0 a W 9 u T 3 B 0 a W 1 p c 2 F 0 a W 9 u X 1 J l Z m V y c m F s Q V J S U y w y N T B 9 J n F 1 b 3 Q 7 L C Z x d W 9 0 O 1 N l c n Z l c i 5 E Y X R h Y m F z Z V x c L z I v U 1 F M L 2 5 3 b C 1 z c W w t c H J p b W F y e W N h c m U 7 T k h T X 0 5 X T F 9 P T 0 h T X 0 R p Y W J l d G V z X z I 0 M j U v Z G J v L 3 Z 3 X 0 1 v b n R o b H l E a W F i Z X R l c 0 R h c 2 h i b 2 F y Z F 9 Q c m F j d G l j Z S 5 7 R G l h Y m V 0 Z X N M M l 9 H T F A x S W 5 p d G l h d G l v b l 9 E Z W 5 v b W l u Y X R v c i w y N T F 9 J n F 1 b 3 Q 7 L C Z x d W 9 0 O 1 N l c n Z l c i 5 E Y X R h Y m F z Z V x c L z I v U 1 F M L 2 5 3 b C 1 z c W w t c H J p b W F y e W N h c m U 7 T k h T X 0 5 X T F 9 P T 0 h T X 0 R p Y W J l d G V z X z I 0 M j U v Z G J v L 3 Z 3 X 0 1 v b n R o b H l E a W F i Z X R l c 0 R h c 2 h i b 2 F y Z F 9 Q c m F j d G l j Z S 5 7 R G l h Y m V 0 Z X N M M l 9 H T F A x S W 5 p d G l h d G l v b l 9 S Z W Z l c n J h b F d N X 0 5 1 b W V y Y X R v c i w y N T J 9 J n F 1 b 3 Q 7 L C Z x d W 9 0 O 1 N l c n Z l c i 5 E Y X R h Y m F z Z V x c L z I v U 1 F M L 2 5 3 b C 1 z c W w t c H J p b W F y e W N h c m U 7 T k h T X 0 5 X T F 9 P T 0 h T X 0 R p Y W J l d G V z X z I 0 M j U v Z G J v L 3 Z 3 X 0 1 v b n R o b H l E a W F i Z X R l c 0 R h c 2 h i b 2 F y Z F 9 Q c m F j d G l j Z S 5 7 J S B E a W F i Z X R l c 0 w y X 0 d M U D F J b m l 0 a W F 0 a W 9 u X 1 J l Z m V y c m F s V 0 0 s M j U z f S Z x d W 9 0 O y w m c X V v d D t T Z X J 2 Z X I u R G F 0 Y W J h c 2 V c X C 8 y L 1 N R T C 9 u d 2 w t c 3 F s L X B y a W 1 h c n l j Y X J l O 0 5 I U 1 9 O V 0 x f T 0 9 I U 1 9 E a W F i Z X R l c 1 8 y N D I 1 L 2 R i b y 9 2 d 1 9 N b 2 5 0 a G x 5 R G l h Y m V 0 Z X N E Y X N o Y m 9 h c m R f U H J h Y 3 R p Y 2 U u e 0 R p Y W J l d G V z T D J f R 0 x Q M U l u a X R p Y X R p b 2 5 f U m V m Z X J y Y W x B U l J T X 0 5 1 b W V y Y X R v c i w y N T R 9 J n F 1 b 3 Q 7 L C Z x d W 9 0 O 1 N l c n Z l c i 5 E Y X R h Y m F z Z V x c L z I v U 1 F M L 2 5 3 b C 1 z c W w t c H J p b W F y e W N h c m U 7 T k h T X 0 5 X T F 9 P T 0 h T X 0 R p Y W J l d G V z X z I 0 M j U v Z G J v L 3 Z 3 X 0 1 v b n R o b H l E a W F i Z X R l c 0 R h c 2 h i b 2 F y Z F 9 Q c m F j d G l j Z S 5 7 J S B E a W F i Z X R l c 0 w y X 0 d M U D F J b m l 0 a W F 0 a W 9 u X 1 J l Z m V y c m F s Q V J S U y w y N T V 9 J n F 1 b 3 Q 7 L C Z x d W 9 0 O 1 N l c n Z l c i 5 E Y X R h Y m F z Z V x c L z I v U 1 F M L 2 5 3 b C 1 z c W w t c H J p b W F y e W N h c m U 7 T k h T X 0 5 X T F 9 P T 0 h T X 0 R p Y W J l d G V z X z I 0 M j U v Z G J v L 3 Z 3 X 0 1 v b n R o b H l E a W F i Z X R l c 0 R h c 2 h i b 2 F y Z F 9 Q c m F j d G l j Z S 5 7 R U 9 U M k R f U m V 2 a W V 3 c y w y N T Z 9 J n F 1 b 3 Q 7 L C Z x d W 9 0 O 1 N l c n Z l c i 5 E Y X R h Y m F z Z V x c L z I v U 1 F M L 2 5 3 b C 1 z c W w t c H J p b W F y e W N h c m U 7 T k h T X 0 5 X T F 9 P T 0 h T X 0 R p Y W J l d G V z X z I 0 M j U v Z G J v L 3 Z 3 X 0 1 v b n R o b H l E a W F i Z X R l c 0 R h c 2 h i b 2 F y Z F 9 Q c m F j d G l j Z S 5 7 R U 9 U M k R f U m V n a X N 0 Z X J f R G V u b 2 1 p b m F 0 b 3 I s M j U 3 f S Z x d W 9 0 O y w m c X V v d D t T Z X J 2 Z X I u R G F 0 Y W J h c 2 V c X C 8 y L 1 N R T C 9 u d 2 w t c 3 F s L X B y a W 1 h c n l j Y X J l O 0 5 I U 1 9 O V 0 x f T 0 9 I U 1 9 E a W F i Z X R l c 1 8 y N D I 1 L 2 R i b y 9 2 d 1 9 N b 2 5 0 a G x 5 R G l h Y m V 0 Z X N E Y X N o Y m 9 h c m R f U H J h Y 3 R p Y 2 U u e 0 V P V D J E X 1 J l Z m V y c m F s V 0 1 f T n V t Z X J h d G 9 y L D I 1 O H 0 m c X V v d D s s J n F 1 b 3 Q 7 U 2 V y d m V y L k R h d G F i Y X N l X F w v M i 9 T U U w v b n d s L X N x b C 1 w c m l t Y X J 5 Y 2 F y Z T t O S F N f T l d M X 0 9 P S F N f R G l h Y m V 0 Z X N f M j Q y N S 9 k Y m 8 v d n d f T W 9 u d G h s e U R p Y W J l d G V z R G F z a G J v Y X J k X 1 B y Y W N 0 a W N l L n s l I E V P V D J E X 1 J l Z m V y c m F s V 0 0 s M j U 5 f S Z x d W 9 0 O y w m c X V v d D t T Z X J 2 Z X I u R G F 0 Y W J h c 2 V c X C 8 y L 1 N R T C 9 u d 2 w t c 3 F s L X B y a W 1 h c n l j Y X J l O 0 5 I U 1 9 O V 0 x f T 0 9 I U 1 9 E a W F i Z X R l c 1 8 y N D I 1 L 2 R i b y 9 2 d 1 9 N b 2 5 0 a G x 5 R G l h Y m V 0 Z X N E Y X N o Y m 9 h c m R f U H J h Y 3 R p Y 2 U u e 0 V P V D J E X 1 J l d m l l d 1 9 E Z W 5 v b W l u Y X R v c i w y N j B 9 J n F 1 b 3 Q 7 L C Z x d W 9 0 O 1 N l c n Z l c i 5 E Y X R h Y m F z Z V x c L z I v U 1 F M L 2 5 3 b C 1 z c W w t c H J p b W F y e W N h c m U 7 T k h T X 0 5 X T F 9 P T 0 h T X 0 R p Y W J l d G V z X z I 0 M j U v Z G J v L 3 Z 3 X 0 1 v b n R o b H l E a W F i Z X R l c 0 R h c 2 h i b 2 F y Z F 9 Q c m F j d G l j Z S 5 7 R U 9 U M k R f U m V 2 a W V 3 X 1 J l Z m V y c m F s V 0 1 f T n V t Z X J h d G 9 y L D I 2 M X 0 m c X V v d D s s J n F 1 b 3 Q 7 U 2 V y d m V y L k R h d G F i Y X N l X F w v M i 9 T U U w v b n d s L X N x b C 1 w c m l t Y X J 5 Y 2 F y Z T t O S F N f T l d M X 0 9 P S F N f R G l h Y m V 0 Z X N f M j Q y N S 9 k Y m 8 v d n d f T W 9 u d G h s e U R p Y W J l d G V z R G F z a G J v Y X J k X 1 B y Y W N 0 a W N l L n s l I E V P V D J E X 1 J l d m l l d 1 9 S Z W Z l c n J h b F d N L D I 2 M n 0 m c X V v d D s s J n F 1 b 3 Q 7 U 2 V y d m V y L k R h d G F i Y X N l X F w v M i 9 T U U w v b n d s L X N x b C 1 w c m l t Y X J 5 Y 2 F y Z T t O S F N f T l d M X 0 9 P S F N f R G l h Y m V 0 Z X N f M j Q y N S 9 k Y m 8 v d n d f T W 9 u d G h s e U R p Y W J l d G V z R G F z a G J v Y X J k X 1 B y Y W N 0 a W N l L n t F T 1 Q y R F 9 S Z W Z l c n J h b E F S U l N f T n V t Z X J h d G 9 y L D I 2 M 3 0 m c X V v d D s s J n F 1 b 3 Q 7 U 2 V y d m V y L k R h d G F i Y X N l X F w v M i 9 T U U w v b n d s L X N x b C 1 w c m l t Y X J 5 Y 2 F y Z T t O S F N f T l d M X 0 9 P S F N f R G l h Y m V 0 Z X N f M j Q y N S 9 k Y m 8 v d n d f T W 9 u d G h s e U R p Y W J l d G V z R G F z a G J v Y X J k X 1 B y Y W N 0 a W N l L n s l I E V P V D J E X 1 J l Z m V y c m F s Q V J S U y w y N j R 9 J n F 1 b 3 Q 7 L C Z x d W 9 0 O 1 N l c n Z l c i 5 E Y X R h Y m F z Z V x c L z I v U 1 F M L 2 5 3 b C 1 z c W w t c H J p b W F y e W N h c m U 7 T k h T X 0 5 X T F 9 P T 0 h T X 0 R p Y W J l d G V z X z I 0 M j U v Z G J v L 3 Z 3 X 0 1 v b n R o b H l E a W F i Z X R l c 0 R h c 2 h i b 2 F y Z F 9 Q c m F j d G l j Z S 5 7 R U 9 U M k R f U m V 2 a W V 3 X 1 J l Z m V y c m F s Q V J S U 1 9 O d W 1 l c m F 0 b 3 I s M j Y 1 f S Z x d W 9 0 O y w m c X V v d D t T Z X J 2 Z X I u R G F 0 Y W J h c 2 V c X C 8 y L 1 N R T C 9 u d 2 w t c 3 F s L X B y a W 1 h c n l j Y X J l O 0 5 I U 1 9 O V 0 x f T 0 9 I U 1 9 E a W F i Z X R l c 1 8 y N D I 1 L 2 R i b y 9 2 d 1 9 N b 2 5 0 a G x 5 R G l h Y m V 0 Z X N E Y X N o Y m 9 h c m R f U H J h Y 3 R p Y 2 U u e y U g R U 9 U M k R f U m V 2 a W V 3 X 1 J l Z m V y c m F s Q V J S U y w y N j Z 9 J n F 1 b 3 Q 7 L C Z x d W 9 0 O 1 N l c n Z l c i 5 E Y X R h Y m F z Z V x c L z I v U 1 F M L 2 5 3 b C 1 z c W w t c H J p b W F y e W N h c m U 7 T k h T X 0 5 X T F 9 P T 0 h T X 0 R p Y W J l d G V z X z I 0 M j U v Z G J v L 3 Z 3 X 0 1 v b n R o b H l E a W F i Z X R l c 0 R h c 2 h i b 2 F y Z F 9 Q c m F j d G l j Z S 5 7 R U 9 U M k R f R m V t Y W x l U m V n a X N 0 Z X J f R G V u b 2 1 p b m F 0 b 3 I s M j Y 3 f S Z x d W 9 0 O y w m c X V v d D t T Z X J 2 Z X I u R G F 0 Y W J h c 2 V c X C 8 y L 1 N R T C 9 u d 2 w t c 3 F s L X B y a W 1 h c n l j Y X J l O 0 5 I U 1 9 O V 0 x f T 0 9 I U 1 9 E a W F i Z X R l c 1 8 y N D I 1 L 2 R i b y 9 2 d 1 9 N b 2 5 0 a G x 5 R G l h Y m V 0 Z X N E Y X N o Y m 9 h c m R f U H J h Y 3 R p Y 2 U u e 0 V P V D J E X 1 B y Z W N v b m N l c H R p b 2 5 B Z H Z p Y 2 V f T n V t Z X J h d G 9 y L D I 2 O H 0 m c X V v d D s s J n F 1 b 3 Q 7 U 2 V y d m V y L k R h d G F i Y X N l X F w v M i 9 T U U w v b n d s L X N x b C 1 w c m l t Y X J 5 Y 2 F y Z T t O S F N f T l d M X 0 9 P S F N f R G l h Y m V 0 Z X N f M j Q y N S 9 k Y m 8 v d n d f T W 9 u d G h s e U R p Y W J l d G V z R G F z a G J v Y X J k X 1 B y Y W N 0 a W N l L n s l I E V P V D J E X 1 B y Z W N v b m N l c H R p b 2 5 B Z H Z p Y 2 U s M j Y 5 f S Z x d W 9 0 O y w m c X V v d D t T Z X J 2 Z X I u R G F 0 Y W J h c 2 V c X C 8 y L 1 N R T C 9 u d 2 w t c 3 F s L X B y a W 1 h c n l j Y X J l O 0 5 I U 1 9 O V 0 x f T 0 9 I U 1 9 E a W F i Z X R l c 1 8 y N D I 1 L 2 R i b y 9 2 d 1 9 N b 2 5 0 a G x 5 R G l h Y m V 0 Z X N E Y X N o Y m 9 h c m R f U H J h Y 3 R p Y 2 U u e 0 V P V D J E X 0 Z l b W F s Z V J l d m l l d 1 9 E Z W 5 v b W l u Y X R v c i w y N z B 9 J n F 1 b 3 Q 7 L C Z x d W 9 0 O 1 N l c n Z l c i 5 E Y X R h Y m F z Z V x c L z I v U 1 F M L 2 5 3 b C 1 z c W w t c H J p b W F y e W N h c m U 7 T k h T X 0 5 X T F 9 P T 0 h T X 0 R p Y W J l d G V z X z I 0 M j U v Z G J v L 3 Z 3 X 0 1 v b n R o b H l E a W F i Z X R l c 0 R h c 2 h i b 2 F y Z F 9 Q c m F j d G l j Z S 5 7 R U 9 U M k R f R m V t Y W x l U m V 2 a W V 3 X 1 B y Z W N v b m N l c H R p b 2 5 B Z H Z p Y 2 V f T n V t Z X J h d G 9 y L D I 3 M X 0 m c X V v d D s s J n F 1 b 3 Q 7 U 2 V y d m V y L k R h d G F i Y X N l X F w v M i 9 T U U w v b n d s L X N x b C 1 w c m l t Y X J 5 Y 2 F y Z T t O S F N f T l d M X 0 9 P S F N f R G l h Y m V 0 Z X N f M j Q y N S 9 k Y m 8 v d n d f T W 9 u d G h s e U R p Y W J l d G V z R G F z a G J v Y X J k X 1 B y Y W N 0 a W N l L n s l I E V P V D J E X 0 Z l b W F s Z V J l d m l l d 1 9 Q c m V j b 2 5 j Z X B 0 a W 9 u Q W R 2 a W N l L D I 3 M n 0 m c X V v d D s s J n F 1 b 3 Q 7 U 2 V y d m V y L k R h d G F i Y X N l X F w v M i 9 T U U w v b n d s L X N x b C 1 w c m l t Y X J 5 Y 2 F y Z T t O S F N f T l d M X 0 9 P S F N f R G l h Y m V 0 Z X N f M j Q y N S 9 k Y m 8 v d n d f T W 9 u d G h s e U R p Y W J l d G V z R G F z a G J v Y X J k X 1 B y Y W N 0 a W N l L n t F T 1 Q y R F 9 G b 2 x p Y 0 F j a W R f T n V t Z X J h d G 9 y L D I 3 M 3 0 m c X V v d D s s J n F 1 b 3 Q 7 U 2 V y d m V y L k R h d G F i Y X N l X F w v M i 9 T U U w v b n d s L X N x b C 1 w c m l t Y X J 5 Y 2 F y Z T t O S F N f T l d M X 0 9 P S F N f R G l h Y m V 0 Z X N f M j Q y N S 9 k Y m 8 v d n d f T W 9 u d G h s e U R p Y W J l d G V z R G F z a G J v Y X J k X 1 B y Y W N 0 a W N l L n s l I E V P V D J E X 0 Z v b G l j Q W N p Z C w y N z R 9 J n F 1 b 3 Q 7 L C Z x d W 9 0 O 1 N l c n Z l c i 5 E Y X R h Y m F z Z V x c L z I v U 1 F M L 2 5 3 b C 1 z c W w t c H J p b W F y e W N h c m U 7 T k h T X 0 5 X T F 9 P T 0 h T X 0 R p Y W J l d G V z X z I 0 M j U v Z G J v L 3 Z 3 X 0 1 v b n R o b H l E a W F i Z X R l c 0 R h c 2 h i b 2 F y Z F 9 Q c m F j d G l j Z S 5 7 R U 9 U M k R f R m V t Y W x l U m V 2 a W V 3 X 0 Z v b G l j Q W N p Z F 9 O d W 1 l c m F 0 b 3 I s M j c 1 f S Z x d W 9 0 O y w m c X V v d D t T Z X J 2 Z X I u R G F 0 Y W J h c 2 V c X C 8 y L 1 N R T C 9 u d 2 w t c 3 F s L X B y a W 1 h c n l j Y X J l O 0 5 I U 1 9 O V 0 x f T 0 9 I U 1 9 E a W F i Z X R l c 1 8 y N D I 1 L 2 R i b y 9 2 d 1 9 N b 2 5 0 a G x 5 R G l h Y m V 0 Z X N E Y X N o Y m 9 h c m R f U H J h Y 3 R p Y 2 U u e y U g R U 9 U M k R f R m V t Y W x l U m V 2 a W V 3 X 0 Z v b G l j Q W N p Z C w y N z Z 9 J n F 1 b 3 Q 7 L C Z x d W 9 0 O 1 N l c n Z l c i 5 E Y X R h Y m F z Z V x c L z I v U 1 F M L 2 5 3 b C 1 z c W w t c H J p b W F y e W N h c m U 7 T k h T X 0 5 X T F 9 P T 0 h T X 0 R p Y W J l d G V z X z I 0 M j U v Z G J v L 3 Z 3 X 0 1 v b n R o b H l E a W F i Z X R l c 0 R h c 2 h i b 2 F y Z F 9 Q c m F j d G l j Z S 5 7 U m V w b 3 J 0 a W 5 n T W 9 u d G g s M j c 3 f S Z x d W 9 0 O y w m c X V v d D t T Z X J 2 Z X I u R G F 0 Y W J h c 2 V c X C 8 y L 1 N R T C 9 u d 2 w t c 3 F s L X B y a W 1 h c n l j Y X J l O 0 5 I U 1 9 O V 0 x f T 0 9 I U 1 9 E a W F i Z X R l c 1 8 y N D I 1 L 2 R i b y 9 2 d 1 9 N b 2 5 0 a G x 5 R G l h Y m V 0 Z X N E Y X N o Y m 9 h c m R f U H J h Y 3 R p Y 2 U u e 1 J l c G 9 y d G l u Z 0 1 v b n R o R m l y c 3 R E Y X k s M j c 4 f S Z x d W 9 0 O y w m c X V v d D t T Z X J 2 Z X I u R G F 0 Y W J h c 2 V c X C 8 y L 1 N R T C 9 u d 2 w t c 3 F s L X B y a W 1 h c n l j Y X J l O 0 5 I U 1 9 O V 0 x f T 0 9 I U 1 9 E a W F i Z X R l c 1 8 y N D I 1 L 2 R i b y 9 2 d 1 9 N b 2 5 0 a G x 5 R G l h Y m V 0 Z X N E Y X N o Y m 9 h c m R f U H J h Y 3 R p Y 2 U u e 0 Z p b m F u Y 2 l h b F l l Y X I s M j c 5 f S Z x d W 9 0 O 1 0 s J n F 1 b 3 Q 7 U m V s Y X R p b 2 5 z a G l w S W 5 m b y Z x d W 9 0 O z p b X X 0 i I C 8 + P C 9 T d G F i b G V F b n R y a W V z P j w v S X R l b T 4 8 S X R l b T 4 8 S X R l b U x v Y 2 F 0 a W 9 u P j x J d G V t V H l w Z T 5 G b 3 J t d W x h P C 9 J d G V t V H l w Z T 4 8 S X R l b V B h d G g + U 2 V j d G l v b j E v d n d f T W 9 u d G h s e U R p Y W J l d G V z R G F z a G J v Y X J k X 1 B y Y W N 0 a W N l L 1 N v d X J j Z T w v S X R l b V B h d G g + P C 9 J d G V t T G 9 j Y X R p b 2 4 + P F N 0 Y W J s Z U V u d H J p Z X M g L z 4 8 L 0 l 0 Z W 0 + P E l 0 Z W 0 + P E l 0 Z W 1 M b 2 N h d G l v b j 4 8 S X R l b V R 5 c G U + R m 9 y b X V s Y T w v S X R l b V R 5 c G U + P E l 0 Z W 1 Q Y X R o P l N l Y 3 R p b 2 4 x L 3 Z 3 X 0 1 v b n R o b H l E a W F i Z X R l c 0 R h c 2 h i b 2 F y Z F 9 Q c m F j d G l j Z S 9 O S F N f T l d M X 0 9 P S F N f R G l h Y m V 0 Z X N f M j Q y N T w v S X R l b V B h d G g + P C 9 J d G V t T G 9 j Y X R p b 2 4 + P F N 0 Y W J s Z U V u d H J p Z X M g L z 4 8 L 0 l 0 Z W 0 + P E l 0 Z W 0 + P E l 0 Z W 1 M b 2 N h d G l v b j 4 8 S X R l b V R 5 c G U + R m 9 y b X V s Y T w v S X R l b V R 5 c G U + P E l 0 Z W 1 Q Y X R o P l N l Y 3 R p b 2 4 x L 3 Z 3 X 0 1 v b n R o b H l E a W F i Z X R l c 0 R h c 2 h i b 2 F y Z F 9 Q c m F j d G l j Z S 9 k Y m 9 f d n d f T W 9 u d G h s e U R p Y W J l d G V z R G F z a G J v Y X J k X 1 B y Y W N 0 a W N l P C 9 J d G V t U G F 0 a D 4 8 L 0 l 0 Z W 1 M b 2 N h d G l v b j 4 8 U 3 R h Y m x l R W 5 0 c m l l c y A v P j w v S X R l b T 4 8 S X R l b T 4 8 S X R l b U x v Y 2 F 0 a W 9 u P j x J d G V t V H l w Z T 5 G b 3 J t d W x h P C 9 J d G V t V H l w Z T 4 8 S X R l b V B h d G g + U 2 V j d G l v b j E v d n d f T W 9 u d G h s e U R p Y W J l d G V z R G F z a G J v Y X J k X 1 B y a W 1 h c n l D Y X J l T m V 0 d 2 9 y a 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3 Z 3 X 0 1 v b n R o b H l E a W F i Z X R l c 0 R h c 2 h i b 2 F y Z F 9 Q c m l t Y X J 5 Q 2 F y Z U 5 l d H d v c m s 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Q m 9 y b 3 V n a C Z x d W 9 0 O y w m c X V v d D t Q c m l t Y X J 5 Q 2 F y Z U 5 l d H d v c m t z J n F 1 b 3 Q 7 L C Z x d W 9 0 O 0 R p Y W J l d G V z U m V n a X N 0 Z X I m c X V v d D s s J n F 1 b 3 Q 7 R G l h Y m V 0 Z X N G c m F p b H R 5 J n F 1 b 3 Q 7 L C Z x d W 9 0 O y U g R G l h Y m V 0 Z X N G c m F p b H R 5 J n F 1 b 3 Q 7 L C Z x d W 9 0 O 0 R p Y W J l d G V z R n J h a W x 0 e V 9 B c H I y N C Z x d W 9 0 O y w m c X V v d D t E a W F i Z X R l c 1 J l Z 2 l z d G V y X 0 F w c j I 0 J n F 1 b 3 Q 7 L C Z x d W 9 0 O y U g R G l h Y m V 0 Z X N G c m F p b G l 0 e V 9 B c H I y N C Z x d W 9 0 O y w m c X V v d D t E a W F i Z X R l c 1 8 5 S 2 V 5 Q 2 F y Z V B y b 2 N l c 3 N f Q k 1 J X 0 F j a G l l d m V f N T A l J n F 1 b 3 Q 7 L C Z x d W 9 0 O 0 R p Y W J l d G V z X z l L Z X l D Y X J l U H J v Y 2 V z c 1 9 C T U l f Q W N o a W V 2 Z S Z x d W 9 0 O y w m c X V v d D t E a W F i Z X R l c 1 8 5 S 2 V 5 Q 2 F y Z V B y b 2 N l c 3 N f Q k 1 J J n F 1 b 3 Q 7 L C Z x d W 9 0 O y U g R G l h Y m V 0 Z X N f O U t l e U N h c m V Q c m 9 j Z X N z X 0 J N S V 9 B Y 2 h p Z X Z l X z U w J S Z x d W 9 0 O y w m c X V v d D s l I E R p Y W J l d G V z X z l L Z X l D Y X J l U H J v Y 2 V z c 1 9 C T U l f Q W N o a W V 2 Z S Z x d W 9 0 O y w m c X V v d D s l I E R p Y W J l d G V z X z l L Z X l D Y X J l U H J v Y 2 V z c 1 9 C T U k m c X V v d D s s J n F 1 b 3 Q 7 R G l h Y m V 0 Z X N f O U t l e U N h c m V Q c m 9 j Z X N z X 0 h i Q T F j X 0 F j a G l l d m V f N T A l J n F 1 b 3 Q 7 L C Z x d W 9 0 O 0 R p Y W J l d G V z X z l L Z X l D Y X J l U H J v Y 2 V z c 1 9 I Y k E x Y 1 9 B Y 2 h p Z X Z l J n F 1 b 3 Q 7 L C Z x d W 9 0 O 0 R p Y W J l d G V z X z l L Z X l D Y X J l U H J v Y 2 V z c 1 9 I Y k E x Y y Z x d W 9 0 O y w m c X V v d D s l I E R p Y W J l d G V z X z l L Z X l D Y X J l U H J v Y 2 V z c 1 9 I Y k E x Y 1 9 B Y 2 h p Z X Z l X z U w J S Z x d W 9 0 O y w m c X V v d D s l I E R p Y W J l d G V z X z l L Z X l D Y X J l U H J v Y 2 V z c 1 9 I Y k E x Y 1 9 B Y 2 h p Z X Z l J n F 1 b 3 Q 7 L C Z x d W 9 0 O y U g R G l h Y m V 0 Z X N f O U t l e U N h c m V Q c m 9 j Z X N z X 0 h i Q T F j J n F 1 b 3 Q 7 L C Z x d W 9 0 O 0 R p Y W J l d G V z X z l L Z X l D Y X J l U H J v Y 2 V z c 1 9 C b G 9 v Z F B y Z X N z d X J l X 0 F j a G l l d m V f N T A l J n F 1 b 3 Q 7 L C Z x d W 9 0 O 0 R p Y W J l d G V z X z l L Z X l D Y X J l U H J v Y 2 V z c 1 9 C b G 9 v Z F B y Z X N z d X J l X 0 F j a G l l d m U m c X V v d D s s J n F 1 b 3 Q 7 R G l h Y m V 0 Z X N f O U t l e U N h c m V Q c m 9 j Z X N z X 0 J s b 2 9 k U H J l c 3 N 1 c m U m c X V v d D s s J n F 1 b 3 Q 7 J S B E a W F i Z X R l c 1 8 5 S 2 V 5 Q 2 F y Z V B y b 2 N l c 3 N f Q m x v b 2 R Q c m V z c 3 V y Z V 9 B Y 2 h p Z X Z l X z U w J S Z x d W 9 0 O y w m c X V v d D s l I E R p Y W J l d G V z X z l L Z X l D Y X J l U H J v Y 2 V z c 1 9 C b G 9 v Z F B y Z X N z d X J l X 0 F j a G l l d m U m c X V v d D s s J n F 1 b 3 Q 7 J S B E a W F i Z X R l c 1 8 5 S 2 V 5 Q 2 F y Z V B y b 2 N l c 3 N f Q m x v b 2 R Q c m V z c 3 V y Z S Z x d W 9 0 O y w m c X V v d D t E a W F i Z X R l c 1 8 5 S 2 V 5 Q 2 F y Z V B y b 2 N l c 3 N f T G l w a W R z X 0 F j a G l l d m V f N T A l J n F 1 b 3 Q 7 L C Z x d W 9 0 O 0 R p Y W J l d G V z X z l L Z X l D Y X J l U H J v Y 2 V z c 1 9 M a X B p Z H N f Q W N o a W V 2 Z S Z x d W 9 0 O y w m c X V v d D t E a W F i Z X R l c 1 8 5 S 2 V 5 Q 2 F y Z V B y b 2 N l c 3 N f T G l w a W R z J n F 1 b 3 Q 7 L C Z x d W 9 0 O y U g R G l h Y m V 0 Z X N f O U t l e U N h c m V Q c m 9 j Z X N z X 0 x p c G l k c 1 9 B Y 2 h p Z X Z l X z U w J S Z x d W 9 0 O y w m c X V v d D s l I E R p Y W J l d G V z X z l L Z X l D Y X J l U H J v Y 2 V z c 1 9 M a X B p Z H N f Q W N o a W V 2 Z S Z x d W 9 0 O y w m c X V v d D s l I E R p Y W J l d G V z X z l L Z X l D Y X J l U H J v Y 2 V z c 1 9 M a X B p Z H M m c X V v d D s s J n F 1 b 3 Q 7 R G l h Y m V 0 Z X N f O U t l e U N h c m V Q c m 9 j Z X N z X 1 V y a W 5 l Q U N S X 0 F j a G l l d m V f N T A l J n F 1 b 3 Q 7 L C Z x d W 9 0 O 0 R p Y W J l d G V z X z l L Z X l D Y X J l U H J v Y 2 V z c 1 9 V c m l u Z U F D U l 9 B Y 2 h p Z X Z l J n F 1 b 3 Q 7 L C Z x d W 9 0 O 0 R p Y W J l d G V z X z l L Z X l D Y X J l U H J v Y 2 V z c 1 9 V c m l u Z U F D U i Z x d W 9 0 O y w m c X V v d D s l I E R p Y W J l d G V z X z l L Z X l D Y X J l U H J v Y 2 V z c 1 9 V c m l u Z U F D U l 9 B Y 2 h p Z X Z l X z U w J S Z x d W 9 0 O y w m c X V v d D s l I E R p Y W J l d G V z X z l L Z X l D Y X J l U H J v Y 2 V z c 1 9 V c m l u Z U F D U l 9 B Y 2 h p Z X Z l J n F 1 b 3 Q 7 L C Z x d W 9 0 O y U g R G l h Y m V 0 Z X N f O U t l e U N h c m V Q c m 9 j Z X N z X 1 V y a W 5 l Q U N S J n F 1 b 3 Q 7 L C Z x d W 9 0 O 0 R p Y W J l d G V z X z l L Z X l D Y X J l U H J v Y 2 V z c 1 9 l R 0 Z S X 0 F j a G l l d m V f N T A l J n F 1 b 3 Q 7 L C Z x d W 9 0 O 0 R p Y W J l d G V z X z l L Z X l D Y X J l U H J v Y 2 V z c 1 9 l R 0 Z S X 0 F j a G l l d m U m c X V v d D s s J n F 1 b 3 Q 7 R G l h Y m V 0 Z X N f O U t l e U N h c m V Q c m 9 j Z X N z X 2 V H R l I m c X V v d D s s J n F 1 b 3 Q 7 J S B E a W F i Z X R l c 1 8 5 S 2 V 5 Q 2 F y Z V B y b 2 N l c 3 N f Z U d G U l 9 B Y 2 h p Z X Z l X z U w J S Z x d W 9 0 O y w m c X V v d D s l I E R p Y W J l d G V z X z l L Z X l D Y X J l U H J v Y 2 V z c 1 9 l R 0 Z S X 0 F j a G l l d m U m c X V v d D s s J n F 1 b 3 Q 7 J S B E a W F i Z X R l c 1 8 5 S 2 V 5 Q 2 F y Z V B y b 2 N l c 3 N f Z U d G U i Z x d W 9 0 O y w m c X V v d D t E a W F i Z X R l c 1 8 5 S 2 V 5 Q 2 F y Z V B y b 2 N l c 3 N f U m V 0 a W 5 h b F N j c m V l b m l u Z 1 9 B Y 2 h p Z X Z l X z U w J S Z x d W 9 0 O y w m c X V v d D t E a W F i Z X R l c 1 8 5 S 2 V 5 Q 2 F y Z V B y b 2 N l c 3 N f U m V 0 a W 5 h b F N j c m V l b m l u Z 1 9 B Y 2 h p Z X Z l J n F 1 b 3 Q 7 L C Z x d W 9 0 O 0 R p Y W J l d G V z X z l L Z X l D Y X J l U H J v Y 2 V z c 1 9 S Z X R p b m F s U 2 N y Z W V u a W 5 n J n F 1 b 3 Q 7 L C Z x d W 9 0 O y U g R G l h Y m V 0 Z X N f O U t l e U N h c m V Q c m 9 j Z X N z X 1 J l d G l u Y W x T Y 3 J l Z W 5 p b m d f Q W N o a W V 2 Z V 8 1 M C U m c X V v d D s s J n F 1 b 3 Q 7 J S B E a W F i Z X R l c 1 8 5 S 2 V 5 Q 2 F y Z V B y b 2 N l c 3 N f U m V 0 a W 5 h b F N j c m V l b m l u Z 1 9 B Y 2 h p Z X Z l J n F 1 b 3 Q 7 L C Z x d W 9 0 O y U g R G l h Y m V 0 Z X N f O U t l e U N h c m V Q c m 9 j Z X N z X 1 J l d G l u Y W x T Y 3 J l Z W 5 p b m c m c X V v d D s s J n F 1 b 3 Q 7 R G l h Y m V 0 Z X N f O U t l e U N h c m V Q c m 9 j Z X N z X 0 Z v b 3 R S a X N r X 0 F j a G l l d m V f N T A l J n F 1 b 3 Q 7 L C Z x d W 9 0 O 0 R p Y W J l d G V z X z l L Z X l D Y X J l U H J v Y 2 V z c 1 9 G b 2 9 0 U m l z a 1 9 B Y 2 h p Z X Z l J n F 1 b 3 Q 7 L C Z x d W 9 0 O 0 R p Y W J l d G V z X z l L Z X l D Y X J l U H J v Y 2 V z c 1 9 G b 2 9 0 U m l z a y Z x d W 9 0 O y w m c X V v d D s l I E R p Y W J l d G V z X z l L Z X l D Y X J l U H J v Y 2 V z c 1 9 G b 2 9 0 U m l z a 1 9 B Y 2 h p Z X Z l X z U w J S Z x d W 9 0 O y w m c X V v d D s l I E R p Y W J l d G V z X z l L Z X l D Y X J l U H J v Y 2 V z c 1 9 G b 2 9 0 U m l z a 1 9 B Y 2 h p Z X Z l J n F 1 b 3 Q 7 L C Z x d W 9 0 O y U g R G l h Y m V 0 Z X N f O U t l e U N h c m V Q c m 9 j Z X N z X 0 Z v b 3 R S a X N r J n F 1 b 3 Q 7 L C Z x d W 9 0 O 0 R p Y W J l d G V z X z l L Z X l D Y X J l U H J v Y 2 V z c 1 9 T b W 9 r a W 5 n U 3 R h d H V z X 0 F j a G l l d m V f N T A l J n F 1 b 3 Q 7 L C Z x d W 9 0 O 0 R p Y W J l d G V z X z l L Z X l D Y X J l U H J v Y 2 V z c 1 9 T b W 9 r a W 5 n U 3 R h d H V z X 0 F j a G l l d m U m c X V v d D s s J n F 1 b 3 Q 7 R G l h Y m V 0 Z X N f O U t l e U N h c m V Q c m 9 j Z X N z X 1 N t b 2 t p b m d T d G F 0 d X M m c X V v d D s s J n F 1 b 3 Q 7 J S B E a W F i Z X R l c 1 8 5 S 2 V 5 Q 2 F y Z V B y b 2 N l c 3 N f U 2 1 v a 2 l u Z 1 N 0 Y X R 1 c 1 9 B Y 2 h p Z X Z l X z U w J S Z x d W 9 0 O y w m c X V v d D s l I E R p Y W J l d G V z X z l L Z X l D Y X J l U H J v Y 2 V z c 1 9 T b W 9 r a W 5 n U 3 R h d H V z X 0 F j a G l l d m U m c X V v d D s s J n F 1 b 3 Q 7 J S B E a W F i Z X R l c 1 8 5 S 2 V 5 Q 2 F y Z V B y b 2 N l c 3 N f U 2 1 v a 2 l u Z 1 N 0 Y X R 1 c y Z x d W 9 0 O y w m c X V v d D t E a W F i Z X R l c 1 8 5 S 2 V 5 Q 2 F y Z V B y b 2 N l c 3 N f Q W N o a W V 2 Z V 8 1 M C U m c X V v d D s s J n F 1 b 3 Q 7 R G l h Y m V 0 Z X N f O U t l e U N h c m V Q c m 9 j Z X N z X 0 F j a G l l d m U m c X V v d D s s J n F 1 b 3 Q 7 R G l h Y m V 0 Z X N f O U t l e U N h c m V Q c m 9 j Z X N z X 0 F j a G l l d m V k J n F 1 b 3 Q 7 L C Z x d W 9 0 O y U g R G l h Y m V 0 Z X N f O U t l e U N h c m V Q c m 9 j Z X N z X 0 F j a G l l d m V f N T A l J n F 1 b 3 Q 7 L C Z x d W 9 0 O y U g R G l h Y m V 0 Z X N f O U t l e U N h c m V Q c m 9 j Z X N z X 0 F j a G l l d m U m c X V v d D s s J n F 1 b 3 Q 7 J S B E a W F i Z X R l c 1 8 5 S 2 V 5 Q 2 F y Z V B y b 2 N l c 3 N f Q W N o a W V 2 Z W Q m c X V v d D s s J n F 1 b 3 Q 7 R G l h Y m V 0 Z X N f M 1 R U X 0 h i Q T F j I F x 1 M D A z Y z 0 g N T h f T m 9 G c m F p b H R 5 J n F 1 b 3 Q 7 L C Z x d W 9 0 O y U g R G l h Y m V 0 Z X N f M 1 R U X 0 h i Q T F j I F x 1 M D A z Y z 0 g N T h f T m 9 G c m F p b H R 5 J n F 1 b 3 Q 7 L C Z x d W 9 0 O 0 R p Y W J l d G V z X z N U V F 9 I Y k E x Y y B c d T A w M 2 M 9 I D c 1 X 0 Z y Y W l s d H k m c X V v d D s s J n F 1 b 3 Q 7 J S B E a W F i Z X R l c 1 8 z V F R f S G J B M W M g X H U w M D N j P S A 3 N V 9 G c m F p b H R 5 J n F 1 b 3 Q 7 L C Z x d W 9 0 O 0 R p Y W J l d G V z X z N U V F 9 I Y k E x Y y B c d T A w M 2 M 9 I D U 4 I G 9 y I D c 1 X 0 F j a G l l d m V f N T A l J n F 1 b 3 Q 7 L C Z x d W 9 0 O 0 R p Y W J l d G V z X z N U V F 9 I Y k E x Y y B c d T A w M 2 M 9 I D U 4 I G 9 y I D c 1 X 0 F j a G l l d m U m c X V v d D s s J n F 1 b 3 Q 7 R G l h Y m V 0 Z X N f M 1 R U X 0 h i Q T F j I F x 1 M D A z Y z 0 g N T g g b 3 I g N z U m c X V v d D s s J n F 1 b 3 Q 7 J S B E a W F i Z X R l c 1 8 z V F R f S G J B M W M g X H U w M D N j P S A 1 O C B v c i A 3 N V 9 B Y 2 h p Z X Z l X z U w J S Z x d W 9 0 O y w m c X V v d D s l I E R p Y W J l d G V z X z N U V F 9 I Y k E x Y y B c d T A w M 2 M 9 I D U 4 I G 9 y I D c 1 X 0 F j a G l l d m U m c X V v d D s s J n F 1 b 3 Q 7 J S B E a W F i Z X R l c 1 8 z V F R f S G J B M W M g X H U w M D N j P S A 1 O C B v c i A 3 N S Z x d W 9 0 O y w m c X V v d D t E a W F i Z X R l c 1 8 z V F R f Q m x v b 2 R Q c m V z c 3 V y Z S B c d T A w M 2 M 9 I D E 0 M C 8 4 M F 9 O b 0 Z y Y W l s d H k m c X V v d D s s J n F 1 b 3 Q 7 J S B E a W F i Z X R l c 1 8 z V F R f Q m x v b 2 R Q c m V z c 3 V y Z S B c d T A w M 2 M 9 I D E 0 M C 8 4 M F 9 O b 0 Z y Y W l s d H k m c X V v d D s s J n F 1 b 3 Q 7 R G l h Y m V 0 Z X N f M 1 R U X 0 J s b 2 9 k U H J l c 3 N 1 c m U g X H U w M D N j P S A x N T A v O T B f R n J h a W x 0 e S Z x d W 9 0 O y w m c X V v d D s l I E R p Y W J l d G V z X z N U V F 9 C b G 9 v Z F B y Z X N z d X J l I F x 1 M D A z Y z 0 g M T U w L z k w X 0 Z y Y W l s d H k m c X V v d D s s J n F 1 b 3 Q 7 R G l h Y m V 0 Z X N f M 1 R U X 0 J s b 2 9 k U H J l c 3 N 1 c m U g X H U w M D N j P S A x N D A v O D A g b 3 I g M T U w L z k w X 0 F j a G l l d m V f N T A l J n F 1 b 3 Q 7 L C Z x d W 9 0 O 0 R p Y W J l d G V z X z N U V F 9 C b G 9 v Z F B y Z X N z d X J l I F x 1 M D A z Y z 0 g M T Q w L z g w I G 9 y I D E 1 M C 8 5 M F 9 B Y 2 h p Z X Z l J n F 1 b 3 Q 7 L C Z x d W 9 0 O 0 R p Y W J l d G V z X z N U V F 9 C b G 9 v Z F B y Z X N z d X J l I F x 1 M D A z Y z 0 g M T Q w L z g w I G 9 y I D E 1 M C 8 5 M C Z x d W 9 0 O y w m c X V v d D s l I E R p Y W J l d G V z X z N U V F 9 C b G 9 v Z F B y Z X N z d X J l I F x 1 M D A z Y z 0 g M T Q w L z g w I G 9 y I D E 1 M C 8 5 M F 9 B Y 2 h p Z X Z l X z U w J S Z x d W 9 0 O y w m c X V v d D s l I E R p Y W J l d G V z X z N U V F 9 C b G 9 v Z F B y Z X N z d X J l I F x 1 M D A z Y z 0 g M T Q w L z g w I G 9 y I D E 1 M C 8 5 M F 9 B Y 2 h p Z X Z l J n F 1 b 3 Q 7 L C Z x d W 9 0 O y U g R G l h Y m V 0 Z X N f M 1 R U X 0 J s b 2 9 k U H J l c 3 N 1 c m U g X H U w M D N j P S A x N D A v O D A g b 3 I g M T U w L z k w J n F 1 b 3 Q 7 L C Z x d W 9 0 O 0 R p Y W J l d G V z X z N U V F 9 O b 2 5 I R E x D a G 9 s Z X N 0 Z X J v b C B c d T A w M 2 M 9 I D N f Q W N o a W V 2 Z V 8 1 M C U m c X V v d D s s J n F 1 b 3 Q 7 R G l h Y m V 0 Z X N f M 1 R U X 0 5 v b k h E T E N o b 2 x l c 3 R l c m 9 s I F x 1 M D A z Y z 0 g M 1 9 B Y 2 h p Z X Z l J n F 1 b 3 Q 7 L C Z x d W 9 0 O 0 R p Y W J l d G V z X z N U V F 9 O b 2 5 I R E x D a G 9 s Z X N 0 Z X J v b C B c d T A w M 2 M 9 I D M m c X V v d D s s J n F 1 b 3 Q 7 J S B E a W F i Z X R l c 1 8 z V F R f T m 9 u S E R M Q 2 h v b G V z d G V y b 2 w g X H U w M D N j P S A z X 0 F j a G l l d m V f N T A l J n F 1 b 3 Q 7 L C Z x d W 9 0 O y U g R G l h Y m V 0 Z X N f M 1 R U X 0 5 v b k h E T E N o b 2 x l c 3 R l c m 9 s I F x 1 M D A z Y z 0 g M 1 9 B Y 2 h p Z X Z l J n F 1 b 3 Q 7 L C Z x d W 9 0 O y U g R G l h Y m V 0 Z X N f M 1 R U X 0 5 v b k h E T E N o b 2 x l c 3 R l c m 9 s I F x 1 M D A z Y z 0 g M y Z x d W 9 0 O y w m c X V v d D t E a W F i Z X R l c 1 8 z V F R f Q W N o a W V 2 Z W R f T m 9 G c m F p b H R 5 J n F 1 b 3 Q 7 L C Z x d W 9 0 O y U g R G l h Y m V 0 Z X N f M 1 R U X 0 F j a G l l d m V k X 0 5 v R n J h a W x 0 e S Z x d W 9 0 O y w m c X V v d D t E a W F i Z X R l c 1 8 z V F R f Q W N o a W V 2 Z W R f R n J h a W x 0 e S Z x d W 9 0 O y w m c X V v d D s l I E R p Y W J l d G V z X z N U V F 9 B Y 2 h p Z X Z l Z F 9 G c m F p b H R 5 J n F 1 b 3 Q 7 L C Z x d W 9 0 O 0 R p Y W J l d G V z X z N U V F 9 B Y 2 h p Z X Z l X z U w J S Z x d W 9 0 O y w m c X V v d D t E a W F i Z X R l c 1 8 z V F R f Q W N o a W V 2 Z S Z x d W 9 0 O y w m c X V v d D t E a W F i Z X R l c 1 8 z V F R f Q W N o a W V 2 Z W Q m c X V v d D s s J n F 1 b 3 Q 7 J S B E a W F i Z X R l c 1 8 z V F R f Q W N o a W V 2 Z V 8 1 M C U m c X V v d D s s J n F 1 b 3 Q 7 J S B E a W F i Z X R l c 1 8 z V F R f Q W N o a W V 2 Z S Z x d W 9 0 O y w m c X V v d D s l I E R p Y W J l d G V z X z N U V F 9 B Y 2 h p Z X Z l Z C Z x d W 9 0 O y w m c X V v d D t E a W F i Z X R l c 1 9 N Z W 5 0 Y W x I Z W F s d G h T Y 3 J l Z W 5 p b m d f Q W N o a W V 2 Z V 8 1 M C U m c X V v d D s s J n F 1 b 3 Q 7 R G l h Y m V 0 Z X N f T W V u d G F s S G V h b H R o U 2 N y Z W V u a W 5 n X 0 F j a G l l d m U m c X V v d D s s J n F 1 b 3 Q 7 R G l h Y m V 0 Z X N f T W V u d G F s S G V h b H R o U 2 N y Z W V u a W 5 n J n F 1 b 3 Q 7 L C Z x d W 9 0 O y U g R G l h Y m V 0 Z X N f T W V u d G F s S G V h b H R o U 2 N y Z W V u a W 5 n X 0 F j a G l l d m V f N T A l J n F 1 b 3 Q 7 L C Z x d W 9 0 O y U g R G l h Y m V 0 Z X N f T W V u d G F s S G V h b H R o U 2 N y Z W V u a W 5 n X 0 F j a G l l d m U m c X V v d D s s J n F 1 b 3 Q 7 J S B E a W F i Z X R l c 1 9 N Z W 5 0 Y W x I Z W F s d G h T Y 3 J l Z W 5 p b m c m c X V v d D s s J n F 1 b 3 Q 7 R G l h Y m V 0 Z X N f R G l h Z 2 5 v c 2 V k T G F z d D Z Z Z W F y c y Z x d W 9 0 O y w m c X V v d D t E a W F i Z X R l c 1 9 E a W F n b m 9 z Z W R M Y X N 0 N l l l Y X J z X 0 h i Q T F j I F x 1 M D A z Y z 0 g N T N f Q W N o a W V 2 Z V 8 1 M C U m c X V v d D s s J n F 1 b 3 Q 7 R G l h Y m V 0 Z X N f R G l h Z 2 5 v c 2 V k T G F z d D Z Z Z W F y c 1 9 I Y k E x Y y B c d T A w M 2 M 9 I D U z X 0 F j a G l l d m U m c X V v d D s s J n F 1 b 3 Q 7 R G l h Y m V 0 Z X N f R G l h Z 2 5 v c 2 V k T G F z d D Z Z Z W F y c 1 9 I Y k E x Y y B c d T A w M 2 M 9 I D U z J n F 1 b 3 Q 7 L C Z x d W 9 0 O y U g R G l h Y m V 0 Z X N f R G l h Z 2 5 v c 2 V k T G F z d D Z Z Z W F y c 1 9 I Y k E x Y y B c d T A w M 2 M 9 I D U z X 0 F j a G l l d m V f N T A l J n F 1 b 3 Q 7 L C Z x d W 9 0 O y U g R G l h Y m V 0 Z X N f R G l h Z 2 5 v c 2 V k T G F z d D Z Z Z W F y c 1 9 I Y k E x Y y B c d T A w M 2 M 9 I D U z X 0 F j a G l l d m U m c X V v d D s s J n F 1 b 3 Q 7 J S B E a W F i Z X R l c 1 9 E a W F n b m 9 z Z W R M Y X N 0 N l l l Y X J z X 0 h i Q T F j I F x 1 M D A z Y z 0 g N T M m c X V v d D s s J n F 1 b 3 Q 7 R G l h Y m V 0 Z X N f Q 2 F y Z V B s Y W 5 f Q W N o a W V 2 Z V 8 1 M C U m c X V v d D s s J n F 1 b 3 Q 7 R G l h Y m V 0 Z X N f Q 2 F y Z V B s Y W 5 f Q W N o a W V 2 Z S Z x d W 9 0 O y w m c X V v d D t E a W F i Z X R l c 1 9 D Y X J l U G x h b i Z x d W 9 0 O y w m c X V v d D s l I E R p Y W J l d G V z X 0 N h c m V Q b G F u X 0 F j a G l l d m V f N T A l J n F 1 b 3 Q 7 L C Z x d W 9 0 O y U g R G l h Y m V 0 Z X N f Q 2 F y Z V B s Y W 5 f Q W N o a W V 2 Z S Z x d W 9 0 O y w m c X V v d D s l I E R p Y W J l d G V z X 0 N h c m V Q b G F u J n F 1 b 3 Q 7 L C Z x d W 9 0 O 0 R p Y W J l d G V z X z F z d F 9 H c m 9 1 c E N v b n N 1 b H R h d G l v b i Z x d W 9 0 O y w m c X V v d D s l I E R p Y W J l d G V z X z F z d F 9 H c m 9 1 c E N v b n N 1 b H R h d G l v b l 9 B Y 2 h p Z X Z l X z U w J S Z x d W 9 0 O y w m c X V v d D s l I E R p Y W J l d G V z X z F z d F 9 H c m 9 1 c E N v b n N 1 b H R h d G l v b l 9 B Y 2 h p Z X Z l J n F 1 b 3 Q 7 L C Z x d W 9 0 O y U g R G l h Y m V 0 Z X N f M X N 0 X 0 d y b 3 V w Q 2 9 u c 3 V s d G F 0 a W 9 u J n F 1 b 3 Q 7 L C Z x d W 9 0 O 0 R p Y W J l d G V z X z F z d F 9 H c m 9 1 c E N v b n N 1 b H R h d G l v b l 8 y N 2 0 m c X V v d D s s J n F 1 b 3 Q 7 J S B E a W F i Z X R l c 1 8 x c 3 R f R 3 J v d X B D b 2 5 z d W x 0 Y X R p b 2 5 f M j d t X 0 F j a G l l d m V f N T A l J n F 1 b 3 Q 7 L C Z x d W 9 0 O y U g R G l h Y m V 0 Z X N f M X N 0 X 0 d y b 3 V w Q 2 9 u c 3 V s d G F 0 a W 9 u X z I 3 b V 9 B Y 2 h p Z X Z l J n F 1 b 3 Q 7 L C Z x d W 9 0 O y U g R G l h Y m V 0 Z X N f M X N 0 X 0 d y b 3 V w Q 2 9 u c 3 V s d G F 0 a W 9 u X z I 3 b S Z x d W 9 0 O y w m c X V v d D t E a W F i Z X R l c 1 8 y b m R f R 3 J v d X B D b 2 5 z d W x 0 Y X R p b 2 4 m c X V v d D s s J n F 1 b 3 Q 7 J S B E a W F i Z X R l c 1 8 y b m R f R 3 J v d X B D b 2 5 z d W x 0 Y X R p b 2 4 m c X V v d D s s J n F 1 b 3 Q 7 R G l h Y m V 0 Z X N f M 3 J k X 0 d y b 3 V w Q 2 9 u c 3 V s d G F 0 a W 9 u J n F 1 b 3 Q 7 L C Z x d W 9 0 O y U g R G l h Y m V 0 Z X N f M 3 J k X 0 d y b 3 V w Q 2 9 u c 3 V s d G F 0 a W 9 u J n F 1 b 3 Q 7 L C Z x d W 9 0 O 0 R p Y W J l d G V z X 1 Q y R F J f U m V n a X N 0 Z X I m c X V v d D s s J n F 1 b 3 Q 7 R G l h Y m V 0 Z X N f V D J E U l 9 T d G F y d G V k U H J v Z 3 J h b W 1 l J n F 1 b 3 Q 7 L C Z x d W 9 0 O y U g R G l h Y m V 0 Z X N f V D J E U l 9 T d G F y d G V k U H J v Z 3 J h b W 1 l X 0 F j a G l l d m V f N T A l J n F 1 b 3 Q 7 L C Z x d W 9 0 O y U g R G l h Y m V 0 Z X N f V D J E U l 9 T d G F y d G V k U H J v Z 3 J h b W 1 l X 0 F j a G l l d m U m c X V v d D s s J n F 1 b 3 Q 7 J S B E a W F i Z X R l c 1 9 U M k R S X 1 N 0 Y X J 0 Z W R Q c m 9 n c m F t b W U m c X V v d D s s J n F 1 b 3 Q 7 R G l h Y m V 0 Z X N f U U l T T U V U J n F 1 b 3 Q 7 L C Z x d W 9 0 O y U g R G l h Y m V 0 Z X N f U U l T T U V U X 0 F j a G l l d m V f N T A l J n F 1 b 3 Q 7 L C Z x d W 9 0 O y U g R G l h Y m V 0 Z X N f U U l T T U V U X 0 F j a G l l d m U m c X V v d D s s J n F 1 b 3 Q 7 J S B E a W F i Z X R l c 1 9 R S V N N R V Q m c X V v d D s s J n F 1 b 3 Q 7 R G l h Y m V 0 Z X N f U 3 V s Z m 9 u e W x 1 c m V h c 0 l u c 3 V s a W 4 m c X V v d D s s J n F 1 b 3 Q 7 R G l h Y m V 0 Z X N f U 3 V s Z m 9 u e W x 1 c m V h c 0 l u c 3 V s a W 5 f S H l w b 2 d s e W N h Z W 1 p Y U F 0 d G F j a y Z x d W 9 0 O y w m c X V v d D s l I E R p Y W J l d G V z X 1 N 1 b G Z v b n l s d X J l Y X N J b n N 1 b G l u X 0 h 5 c G 9 n b H l j Y W V t a W F B d H R h Y 2 s m c X V v d D s s J n F 1 b 3 Q 7 R G l h Y m V 0 Z X N f R G l h Z 2 5 v c 2 V k T G F z d D E y T W 9 u d G h z J n F 1 b 3 Q 7 L C Z x d W 9 0 O 0 R p Y W J l d G V z X 0 R p Y W d u b 3 N l Z E x h c 3 Q x M k 1 v b n R o c 1 9 T d H J 1 Y 3 R 1 c m V k R W R 1 Y 2 F 0 a W 9 u J n F 1 b 3 Q 7 L C Z x d W 9 0 O y U g R G l h Y m V 0 Z X N f R G l h Z 2 5 v c 2 V k T G F z d D E y T W 9 u d G h z X 1 N 0 c n V j d H V y Z W R F Z H V j Y X R p b 2 4 m c X V v d D s s J n F 1 b 3 Q 7 R G l h Y m V 0 Z X N f R W 1 h a W x B Z G R y Z X N z U m V j b 3 J k Z W Q m c X V v d D s s J n F 1 b 3 Q 7 J S B E a W F i Z X R l c 1 9 F b W F p b E F k Z H J l c 3 N S Z W N v c m R l Z C Z x d W 9 0 O y w m c X V v d D t O R E g g R G l h Y m V 0 Z X M g U m F 0 a W 9 f T n V t Y m V y X 0 F j a G l l d m V f N T A l J n F 1 b 3 Q 7 L C Z x d W 9 0 O 0 5 E S C B E a W F i Z X R l c y B S Y X R p b 1 9 O d W 1 i Z X J f Q W N o a W V 2 Z S Z x d W 9 0 O y w m c X V v d D t O R E h f U m V n a X N 0 Z X I m c X V v d D s s J n F 1 b 3 Q 7 T k R I X 1 J l Z 2 l z d G V y X 1 V u Z G V y O D A m c X V v d D s s J n F 1 b 3 Q 7 T k R I I E R p Y W J l d G V z I F J h d G l v X 0 F j a G l l d m V f N T A l J n F 1 b 3 Q 7 L C Z x d W 9 0 O 0 5 E S C B E a W F i Z X R l c y B S Y X R p b 1 9 B Y 2 h p Z X Z l J n F 1 b 3 Q 7 L C Z x d W 9 0 O 0 5 E S C B E a W F i Z X R l c y B S Y X R p b y Z x d W 9 0 O y w m c X V v d D t O R E h f U H J l d m V u d G l v b l B y b 2 d y Y W 1 t Z V 9 B Y 2 h p Z X Z l X z U w J S Z x d W 9 0 O y w m c X V v d D t O R E h f U H J l d m V u d G l v b l B y b 2 d y Y W 1 t Z V 9 B Y 2 h p Z X Z l J n F 1 b 3 Q 7 L C Z x d W 9 0 O 0 5 E S F 9 Q c m V 2 Z W 5 0 a W 9 u U H J v Z 3 J h b W 1 l J n F 1 b 3 Q 7 L C Z x d W 9 0 O y U g T k R I X 1 B y Z X Z l b n R p b 2 5 Q c m 9 n c m F t b W V f Q W N o a W V 2 Z V 8 1 M C U m c X V v d D s s J n F 1 b 3 Q 7 J S B O R E h f U H J l d m V u d G l v b l B y b 2 d y Y W 1 t Z V 9 B Y 2 h p Z X Z l J n F 1 b 3 Q 7 L C Z x d W 9 0 O y U g T k R I X 1 B y Z X Z l b n R p b 2 5 Q c m 9 n c m F t b W U m c X V v d D s s J n F 1 b 3 Q 7 T k R I X 0 F u b n V h b F J l d m l l d 1 9 I Y k E x Y 1 9 B Y 2 h p Z X Z l X z U w J S Z x d W 9 0 O y w m c X V v d D t O R E h f Q W 5 u d W F s U m V 2 a W V 3 X 0 h i Q T F j X 0 F j a G l l d m U m c X V v d D s s J n F 1 b 3 Q 7 T k R I X 0 F u b n V h b F J l d m l l d 1 9 I Y k E x Y y Z x d W 9 0 O y w m c X V v d D s l I E 5 E S F 9 B b m 5 1 Y W x S Z X Z p Z X d f S G J B M W N f Q W N o a W V 2 Z V 8 1 M C U m c X V v d D s s J n F 1 b 3 Q 7 J S B O R E h f Q W 5 u d W F s U m V 2 a W V 3 X 0 h i Q T F j X 0 F j a G l l d m U m c X V v d D s s J n F 1 b 3 Q 7 J S B O R E h f Q W 5 u d W F s U m V 2 a W V 3 X 0 h i Q T F j J n F 1 b 3 Q 7 L C Z x d W 9 0 O 0 5 E S F 9 B b m 5 1 Y W x S Z X Z p Z X d f Q m x v b 2 R Q c m V z c 3 V y Z V 9 B Y 2 h p Z X Z l X z U w J S Z x d W 9 0 O y w m c X V v d D t O R E h f Q W 5 u d W F s U m V 2 a W V 3 X 0 J s b 2 9 k U H J l c 3 N 1 c m V f Q W N o a W V 2 Z S Z x d W 9 0 O y w m c X V v d D t O R E h f Q W 5 u d W F s U m V 2 a W V 3 X 0 J s b 2 9 k I F B y Z X N z d X J l J n F 1 b 3 Q 7 L C Z x d W 9 0 O y U g T k R I X 0 F u b n V h b F J l d m l l d 1 9 C b G 9 v Z F B y Z X N z d X J l X 0 F j a G l l d m V f N T A l J n F 1 b 3 Q 7 L C Z x d W 9 0 O y U g T k R I X 0 F u b n V h b F J l d m l l d 1 9 C b G 9 v Z F B y Z X N z d X J l X 0 F j a G l l d m U m c X V v d D s s J n F 1 b 3 Q 7 J S B O R E h f Q W 5 u d W F s U m V 2 a W V 3 X 0 J s b 2 9 k U H J l c 3 N 1 c m U m c X V v d D s s J n F 1 b 3 Q 7 T k R I X 0 F u b n V h b F J l d m l l d 1 9 C T U l f Q W N o a W V 2 Z V 8 1 M C U m c X V v d D s s J n F 1 b 3 Q 7 T k R I X 0 F u b n V h b F J l d m l l d 1 9 C T U l f Q W N o a W V 2 Z S Z x d W 9 0 O y w m c X V v d D t O R E h f Q W 5 u d W F s U m V 2 a W V 3 X 0 J N S S Z x d W 9 0 O y w m c X V v d D s l I E 5 E S F 9 B b m 5 1 Y W x S Z X Z p Z X d f Q k 1 J X 0 F j a G l l d m V f N T A l J n F 1 b 3 Q 7 L C Z x d W 9 0 O y U g T k R I X 0 F u b n V h b F J l d m l l d 1 9 C T U l f Q W N o a W V 2 Z S Z x d W 9 0 O y w m c X V v d D s l I E 5 E S F 9 B b m 5 1 Y W x S Z X Z p Z X d f Q k 1 J J n F 1 b 3 Q 7 L C Z x d W 9 0 O 0 5 E S F 9 B b m 5 1 Y W x S Z X Z p Z X d f R X h l c m N p c 2 V f Q W N o a W V 2 Z V 8 1 M C U m c X V v d D s s J n F 1 b 3 Q 7 T k R I X 0 F u b n V h b F J l d m l l d 1 9 F e G V y Y 2 l z Z V 9 B Y 2 h p Z X Z l J n F 1 b 3 Q 7 L C Z x d W 9 0 O 0 5 E S F 9 B b m 5 1 Y W x S Z X Z p Z X d f R X h l c m N p c 2 U m c X V v d D s s J n F 1 b 3 Q 7 J S B O R E h f Q W 5 u d W F s U m V 2 a W V 3 X 0 V 4 Z X J j a X N l X 0 F j a G l l d m V f N T A l J n F 1 b 3 Q 7 L C Z x d W 9 0 O y U g T k R I X 0 F u b n V h b F J l d m l l d 1 9 F e G V y Y 2 l z Z V 9 B Y 2 h p Z X Z l J n F 1 b 3 Q 7 L C Z x d W 9 0 O y U g T k R I X 0 F u b n V h b F J l d m l l d 1 9 F e G V y Y 2 l z Z S Z x d W 9 0 O y w m c X V v d D t O R E h f Q W 5 u d W F s U m V 2 a W V 3 X 0 x p Z m V z d H l s Z V 9 B Y 2 h p Z X Z l X z U w J S Z x d W 9 0 O y w m c X V v d D t O R E h f Q W 5 u d W F s U m V 2 a W V 3 X 0 x p Z m V z d H l s Z V 9 B Y 2 h p Z X Z l J n F 1 b 3 Q 7 L C Z x d W 9 0 O 0 5 E S F 9 B b m 5 1 Y W x S Z X Z p Z X d f T G l m Z X N 0 e W x l J n F 1 b 3 Q 7 L C Z x d W 9 0 O y U g T k R I X 0 F u b n V h b F J l d m l l d 1 9 M a W Z l c 3 R 5 b G V f Q W N o a W V 2 Z V 8 1 M C U m c X V v d D s s J n F 1 b 3 Q 7 J S B O R E h f Q W 5 u d W F s U m V 2 a W V 3 X 0 x p Z m V z d H l s Z V 9 B Y 2 h p Z X Z l J n F 1 b 3 Q 7 L C Z x d W 9 0 O y U g T k R I X 0 F u b n V h b F J l d m l l d 1 9 M a W Z l c 3 R 5 b G U m c X V v d D s s J n F 1 b 3 Q 7 T k R I X 0 F u b n V h b F J l d m l l d 1 9 M a X B p Z H N f Q W N o a W V 2 Z V 8 1 M C U m c X V v d D s s J n F 1 b 3 Q 7 T k R I X 0 F u b n V h b F J l d m l l d 1 9 M a X B p Z H N f Q W N o a W V 2 Z S Z x d W 9 0 O y w m c X V v d D t O R E h f Q W 5 u d W F s U m V 2 a W V 3 X 0 x p c G l k c y Z x d W 9 0 O y w m c X V v d D s l I E 5 E S F 9 B b m 5 1 Y W x S Z X Z p Z X d f T G l w a W R z X 0 F j a G l l d m V f N T A l J n F 1 b 3 Q 7 L C Z x d W 9 0 O y U g T k R I X 0 F u b n V h b F J l d m l l d 1 9 M a X B p Z H N f Q W N o a W V 2 Z S Z x d W 9 0 O y w m c X V v d D s l I E 5 E S F 9 B b m 5 1 Y W x S Z X Z p Z X d f T G l w a W R z J n F 1 b 3 Q 7 L C Z x d W 9 0 O 0 5 E S F 9 B b m 5 1 Y W x S Z X Z p Z X d f U 2 1 v a 2 l u Z 1 N 0 Y X R 1 c 1 9 B Y 2 h p Z X Z l X z U w J S Z x d W 9 0 O y w m c X V v d D t O R E h f Q W 5 u d W F s U m V 2 a W V 3 X 1 N t b 2 t p b m d T d G F 0 d X N f Q W N o a W V 2 Z S Z x d W 9 0 O y w m c X V v d D t O R E h f Q W 5 u d W F s U m V 2 a W V 3 X 1 N t b 2 t p b m d T d G F 0 d X M m c X V v d D s s J n F 1 b 3 Q 7 J S B O R E h f Q W 5 u d W F s U m V 2 a W V 3 X 1 N t b 2 t p b m d T d G F 0 d X N f Q W N o a W V 2 Z V 8 1 M C U m c X V v d D s s J n F 1 b 3 Q 7 J S B O R E h f Q W 5 u d W F s U m V 2 a W V 3 X 1 N t b 2 t p b m d T d G F 0 d X N f Q W N o a W V 2 Z S Z x d W 9 0 O y w m c X V v d D s l I E 5 E S F 9 B b m 5 1 Y W x S Z X Z p Z X d f U 2 1 v a 2 l u Z 1 N 0 Y X R 1 c y Z x d W 9 0 O y w m c X V v d D t O R E h f Q W 5 u d W F s U m V 2 a W V 3 X 0 F j a G l l d m V f N T A l J n F 1 b 3 Q 7 L C Z x d W 9 0 O 0 5 E S F 9 B b m 5 1 Y W x S Z X Z p Z X d f Q W N o a W V 2 Z S Z x d W 9 0 O y w m c X V v d D t O R E h f Q W 5 u d W F s U m V 2 a W V 3 X 0 F j a G l l d m V k J n F 1 b 3 Q 7 L C Z x d W 9 0 O y U g T k R I X 0 F u b n V h b F J l d m l l d 1 9 B Y 2 h p Z X Z l X z U w J S Z x d W 9 0 O y w m c X V v d D s l I E 5 E S F 9 B b m 5 1 Y W x S Z X Z p Z X d f Q W N o a W V 2 Z S Z x d W 9 0 O y w m c X V v d D s l I E 5 E S F 9 B b m 5 1 Y W x S Z X Z p Z X d f Q W N o a W V 2 Z W Q m c X V v d D s s J n F 1 b 3 Q 7 T k R I X 0 V t Y W l s Q W R k c m V z c 1 J l Y 2 9 y Z G V k J n F 1 b 3 Q 7 L C Z x d W 9 0 O y U g T k R I X 0 V t Y W l s Q W R k c m V z c 1 J l Y 2 9 y Z G V k X 0 F j a G l l d m U m c X V v d D s s J n F 1 b 3 Q 7 J S B O R E h f R W 1 h a W x B Z G R y Z X N z U m V j b 3 J k Z W Q m c X V v d D s s J n F 1 b 3 Q 7 U k V X S U 5 E X z E y T U Z v b G x v d 1 V w J n F 1 b 3 Q 7 L C Z x d W 9 0 O y U g U k V X S U 5 E X z N N b 2 5 0 a E Z v b G x v d 1 V w X 0 F j a G l l d m U m c X V v d D s s J n F 1 b 3 Q 7 J S B S R V d J T k R f M T J N b 2 5 0 a E Z v b G x v d 1 V w X 0 F j a G l l d m U m c X V v d D s s J n F 1 b 3 Q 7 U k V X S U 5 E X z E y T U Z v b G x v d 1 V w X 0 R l b m 9 t a W 5 h d G 9 y J n F 1 b 3 Q 7 L C Z x d W 9 0 O 1 J F V 0 l O R F 8 x M k 1 G b 2 x s b 3 d V c F 9 O d W 1 l c m F 0 b 3 I m c X V v d D s s J n F 1 b 3 Q 7 J S B S R V d J T k R f M T J N R m 9 s b G 9 3 V X A m c X V v d D s s J n F 1 b 3 Q 7 U k V X S U 5 E X 1 F N X 0 5 v d E N v b X B s Z X R l Z C Z x d W 9 0 O y w m c X V v d D t S R V d J T k R f U U 1 f Q 2 9 t c G x l d G V k J n F 1 b 3 Q 7 L C Z x d W 9 0 O 1 J F V 0 l O R F 9 R T V 9 T d G F y d G V k I D E 1 T S B B Z 2 9 f R G V u b 2 1 p b m F 0 b 3 I m c X V v d D s s J n F 1 b 3 Q 7 U k V X S U 5 E X 1 F N X 0 5 v d E N v b X B s Z X R l Z C B v c i B D b 2 1 w b G V 0 Z W R f T n V t Z X J h d G 9 y J n F 1 b 3 Q 7 L C Z x d W 9 0 O y U g U k V X S U 5 E X 1 F N X 0 5 v d C B D b 2 1 w b G V 0 Z W Q g b 3 I g Q 2 9 t c G x l d G V k J n F 1 b 3 Q 7 L C Z x d W 9 0 O y U g U k V X S U 5 E X 1 F N X z Z N b 2 5 0 a E Z v b G x v d 1 V w X 0 F j a G l l d m U m c X V v d D s s J n F 1 b 3 Q 7 U k V X S U 5 E X 1 F N X 1 N 0 Y X J 0 Z W Q g N k 0 g Q W d v X 0 R l b m 9 t a W 5 h d G 9 y J n F 1 b 3 Q 7 L C Z x d W 9 0 O 1 J F V 0 l O R F 9 R T V 8 2 T U Z v b G x v d 1 V w X 0 5 1 b W V y Y X R v c i Z x d W 9 0 O y w m c X V v d D s l I F J F V 0 l O R F 9 R T V 8 2 T U Z v b G x v d y B V c C Z x d W 9 0 O y w m c X V v d D s l I F J F V 0 l O R F 9 R T V 8 x M k 1 v b n R o R m 9 s b G 9 3 V X B f Q W N o a W V 2 Z S Z x d W 9 0 O y w m c X V v d D t S R V d J T k R f U U 1 f U 3 R h c n R l Z D E y T S B B Z 2 9 f R G V u b 2 1 p b m F 0 b 3 I m c X V v d D s s J n F 1 b 3 Q 7 U k V X S U 5 E X 1 F N X z E y T U Z v b G x v d 1 V w X 0 5 1 b W V y Y X R v c i Z x d W 9 0 O y w m c X V v d D s l I F J F V 0 l O R F 9 R T V 8 x M k 1 G b 2 x s b 3 c g V X A m c X V v d D s s J n F 1 b 3 Q 7 R G l h Y m V 0 Z X N M M l 9 N R F Q m c X V v d D s s J n F 1 b 3 Q 7 R G l h Y m V 0 Z X N M M l 9 J b n N 1 b G l u S W 5 p d G l h d G l v b i Z x d W 9 0 O y w m c X V v d D t E a W F i Z X R l c 0 w y X 0 d M U D F J b m l 0 a W F 0 a W 9 u J n F 1 b 3 Q 7 L C Z x d W 9 0 O 0 R p Y W J l d G V z T D J f S W 5 z d W x p b k 9 w d G l t a X N h d G l v b k l u d G V u c 2 l m a W N h d G l v b i Z x d W 9 0 O y w m c X V v d D t E a W F i Z X R l c 0 w y X 0 1 E V F 9 E Z W 5 v b W l u Y X R v c i Z x d W 9 0 O y w m c X V v d D t E a W F i Z X R l c 0 w y X 0 1 E V F 9 S Z W Z l c n J h b F d N X 0 5 1 b W V y Y X R v c i Z x d W 9 0 O y w m c X V v d D s l I E R p Y W J l d G V z T D J f T U R U X 1 J l Z m V y c m F s V 0 0 m c X V v d D s s J n F 1 b 3 Q 7 R G l h Y m V 0 Z X N M M l 9 N R F R f U m V m Z X J y Y W x B U l J T X 0 5 1 b W V y Y X R v c i Z x d W 9 0 O y w m c X V v d D s l I E R p Y W J l d G V z T D J f T U R U X 1 J l Z m V y c m F s Q V J S U y Z x d W 9 0 O y w m c X V v d D t E a W F i Z X R l c 0 w y X 0 l u c 3 V s a W 5 J b m l 0 a W F 0 a W 9 u T 3 B 0 a W 1 p c 2 F 0 a W 9 u X 0 R l b m 9 t a W 5 h d G 9 y J n F 1 b 3 Q 7 L C Z x d W 9 0 O 0 R p Y W J l d G V z T D J f S W 5 z d W x p b k l u a X R p Y X R p b 2 5 P c H R p b W l z Y X R p b 2 5 f U m V m Z X J y Y W x X T V 9 O d W 1 l c m F 0 b 3 I m c X V v d D s s J n F 1 b 3 Q 7 J S B E a W F i Z X R l c 0 w y X 0 l u c 3 V s a W 5 J b m l 0 a W F 0 a W 9 u T 3 B 0 a W 1 p c 2 F 0 a W 9 u X 1 J l Z m V y c m F s V 0 0 m c X V v d D s s J n F 1 b 3 Q 7 R G l h Y m V 0 Z X N M M l 9 J b n N 1 b G l u S W 5 p d G l h d G l v b k 9 w d G l t a X N h d G l v b l 9 S Z W Z l c n J h b E F S U l N f T n V t Z X J h d G 9 y J n F 1 b 3 Q 7 L C Z x d W 9 0 O y U g R G l h Y m V 0 Z X N M M l 9 J b n N 1 b G l u S W 5 p d G l h d G l v b k 9 w d G l t a X N h d G l v b l 9 S Z W Z l c n J h b E F S U l M m c X V v d D s s J n F 1 b 3 Q 7 R G l h Y m V 0 Z X N M M l 9 H T F A x S W 5 p d G l h d G l v b l 9 E Z W 5 v b W l u Y X R v c i Z x d W 9 0 O y w m c X V v d D t E a W F i Z X R l c 0 w y X 0 d M U D F J b m l 0 a W F 0 a W 9 u X 1 J l Z m V y c m F s V 0 1 f T n V t Z X J h d G 9 y J n F 1 b 3 Q 7 L C Z x d W 9 0 O y U g R G l h Y m V 0 Z X N M M l 9 H T F A x S W 5 p d G l h d G l v b l 9 S Z W Z l c n J h b F d N J n F 1 b 3 Q 7 L C Z x d W 9 0 O 0 R p Y W J l d G V z T D J f R 0 x Q M U l u a X R p Y X R p b 2 5 f U m V m Z X J y Y W x B U l J T X 0 5 1 b W V y Y X R v c i Z x d W 9 0 O y w m c X V v d D s l I E R p Y W J l d G V z T D J f R 0 x Q M U l u a X R p Y X R p b 2 5 f U m V m Z X J y Y W x B U l J T J n F 1 b 3 Q 7 L C Z x d W 9 0 O 0 V P V D J E X 1 J l d m l l d 3 M m c X V v d D s s J n F 1 b 3 Q 7 R U 9 U M k R f U m V n a X N 0 Z X J f R G V u b 2 1 p b m F 0 b 3 I m c X V v d D s s J n F 1 b 3 Q 7 R U 9 U M k R f U m V m Z X J y Y W x X T V 9 O d W 1 l c m F 0 b 3 I m c X V v d D s s J n F 1 b 3 Q 7 J S B F T 1 Q y R F 9 S Z W Z l c n J h b F d N J n F 1 b 3 Q 7 L C Z x d W 9 0 O 0 V P V D J E X 1 J l d m l l d 1 9 E Z W 5 v b W l u Y X R v c i Z x d W 9 0 O y w m c X V v d D t F T 1 Q y R F 9 S Z X Z p Z X d f U m V m Z X J y Y W x X T V 9 O d W 1 l c m F 0 b 3 I m c X V v d D s s J n F 1 b 3 Q 7 J S B F T 1 Q y R F 9 S Z X Z p Z X d f U m V m Z X J y Y W x X T S Z x d W 9 0 O y w m c X V v d D t F T 1 Q y R F 9 S Z W Z l c n J h b E F S U l N f T n V t Z X J h d G 9 y J n F 1 b 3 Q 7 L C Z x d W 9 0 O y U g R U 9 U M k R f U m V m Z X J y Y W x B U l J T J n F 1 b 3 Q 7 L C Z x d W 9 0 O 0 V P V D J E X 1 J l d m l l d 1 9 S Z W Z l c n J h b E F S U l N f T n V t Z X J h d G 9 y J n F 1 b 3 Q 7 L C Z x d W 9 0 O y U g R U 9 U M k R f U m V 2 a W V 3 X 1 J l Z m V y c m F s Q V J S U y Z x d W 9 0 O y w m c X V v d D t F T 1 Q y R F 9 G Z W 1 h b G V S Z W d p c 3 R l c l 9 E Z W 5 v b W l u Y X R v c i Z x d W 9 0 O y w m c X V v d D t F T 1 Q y R F 9 Q c m V j b 2 5 j Z X B 0 a W 9 u Q W R 2 a W N l X 0 5 1 b W V y Y X R v c i Z x d W 9 0 O y w m c X V v d D s l I E V P V D J E X 1 B y Z W N v b m N l c H R p b 2 5 B Z H Z p Y 2 U m c X V v d D s s J n F 1 b 3 Q 7 R U 9 U M k R f R m V t Y W x l U m V 2 a W V 3 X 0 R l b m 9 t a W 5 h d G 9 y J n F 1 b 3 Q 7 L C Z x d W 9 0 O 0 V P V D J E X 0 Z l b W F s Z V J l d m l l d 1 9 Q c m V j b 2 5 j Z X B 0 a W 9 u Q W R 2 a W N l X 0 5 1 b W V y Y X R v c i Z x d W 9 0 O y w m c X V v d D s l I E V P V D J E X 0 Z l b W F s Z V J l d m l l d 1 9 Q c m V j b 2 5 j Z X B 0 a W 9 u Q W R 2 a W N l J n F 1 b 3 Q 7 L C Z x d W 9 0 O 0 V P V D J E X 0 Z v b G l j Q W N p Z F 9 O d W 1 l c m F 0 b 3 I m c X V v d D s s J n F 1 b 3 Q 7 J S B F T 1 Q y R F 9 G b 2 x p Y 0 F j a W Q m c X V v d D s s J n F 1 b 3 Q 7 R U 9 U M k R f R m V t Y W x l U m V 2 a W V 3 X 0 Z v b G l j Q W N p Z F 9 O d W 1 l c m F 0 b 3 I m c X V v d D s s J n F 1 b 3 Q 7 J S B F T 1 Q y R F 9 G Z W 1 h b G V S Z X Z p Z X d f R m 9 s a W N B Y 2 l k J n F 1 b 3 Q 7 L C Z x d W 9 0 O 1 J l c G 9 y d G l u Z 0 1 v b n R o J n F 1 b 3 Q 7 L C Z x d W 9 0 O 1 J l c G 9 y d G l u Z 0 1 v b n R o R m l y c 3 R E Y X k m c X V v d D s s J n F 1 b 3 Q 7 R m l u Y W 5 j a W F s W W V h c i Z x d W 9 0 O 1 0 i I C 8 + P E V u d H J 5 I F R 5 c G U 9 I k Z p b G x D b 2 x 1 b W 5 U e X B l c y I g V m F s d W U 9 I n N C Z 1 l D Q W d V Q 0 F n V U N B Z 0 l G Q l F V Q 0 F n S U Z C U V V D Q W d J R k J R V U N B Z 0 l G Q l F V Q 0 F n S U Z C U V V D Q W d J R k J R V U N B Z 0 l G Q l F V Q 0 F n S U Z C U V V D Q W d J R k J R V U N B Z 0 l G Q l F V Q 0 J R S U Z B Z 0 l D Q l F V R k F n V U N C U U l D Q W d V R k J R S U N B Z 1 V G Q l F J R k F n V U N B Z 0 l G Q l F V Q 0 F n S U Z C U V V D Q W d J Q 0 J R V U Z B Z 0 l D Q l F V R k F n V U Z C U U l G Q l F V Q 0 J R S U Z B Z 0 l G Q l F V Q 0 J R V U Z B Z 0 l G Q W d J R k F n V U N B Z 0 l D R H c 4 R k F n S U N C U V V G Q W d J Q 0 J R V U Z B Z 0 l D Q l F V R k F n S U N C U V V G Q W d J Q 0 J R V U Z B Z 0 l D Q l F V R k F n S U N C U V V G Q W d J Q 0 J R V U Z B Z 0 l D Q l F V R k F n V U Z B Z 1 V G Q W d J R k F n S U N B Z 1 V G Q W d J R k J R S U N C U U l D Q W d J Q 0 F n V U N C U U l D Q l F J R k F n S U Z B Z 1 V D Q W d J R k F n S U Z B Z 1 V D Q l F J Q 0 J R S U N C U U l G Q W d V R 0 J n W T 0 i I C 8 + P E V u d H J 5 I F R 5 c G U 9 I k Z p b G x M Y X N 0 V X B k Y X R l Z C I g V m F s d W U 9 I m Q y M D I 0 L T A 3 L T E 1 V D E 1 O j M 0 O j A x L j I 3 O D Q 4 N T R a I i A v P j x F b n R y e S B U e X B l P S J G a W x s R X J y b 3 J D b 3 V u d C I g V m F s d W U 9 I m w w I i A v P j x F b n R y e S B U e X B l P S J R d W V y e U l E I i B W Y W x 1 Z T 0 i c z B k M j I y Y m I 2 L T I z Y T E t N D Y 4 Y S 0 5 Y 2 J l L T Y 4 N z Y x Y T J m Y T M w M i I g L z 4 8 R W 5 0 c n k g V H l w Z T 0 i R m l s b F N 0 Y X R 1 c y I g V m F s d W U 9 I n N D b 2 1 w b G V 0 Z S I g L z 4 8 R W 5 0 c n k g V H l w Z T 0 i T m F 2 a W d h d G l v b l N 0 Z X B O Y W 1 l I i B W Y W x 1 Z T 0 i c 0 5 h d m l n Y X R p b 2 4 i I C 8 + P E V u d H J 5 I F R 5 c G U 9 I k Z p b G x F c n J v c k N v Z G U i I F Z h b H V l P S J z V W 5 r b m 9 3 b i I g L z 4 8 R W 5 0 c n k g V H l w Z T 0 i R m l s b E N v d W 5 0 I i B W Y W x 1 Z T 0 i b D Q 1 I i A v P j x F b n R y e S B U e X B l P S J B Z G R l Z F R v R G F 0 Y U 1 v Z G V s I i B W Y W x 1 Z T 0 i b D A i I C 8 + P E V u d H J 5 I F R 5 c G U 9 I l J l b G F 0 a W 9 u c 2 h p c E l u Z m 9 D b 2 5 0 Y W l u Z X I i I F Z h b H V l P S J z e y Z x d W 9 0 O 2 N v b H V t b k N v d W 5 0 J n F 1 b 3 Q 7 O j I 3 O C w m c X V v d D t r Z X l D b 2 x 1 b W 5 O Y W 1 l c y Z x d W 9 0 O z p b X S w m c X V v d D t x d W V y e V J l b G F 0 a W 9 u c 2 h p c H M m c X V v d D s 6 W 1 0 s J n F 1 b 3 Q 7 Y 2 9 s d W 1 u S W R l b n R p d G l l c y Z x d W 9 0 O z p b J n F 1 b 3 Q 7 U 2 V y d m V y L k R h d G F i Y X N l X F w v M i 9 T U U w v b n d s L X N x b C 1 w c m l t Y X J 5 Y 2 F y Z T t O S F N f T l d M X 0 9 P S F N f R G l h Y m V 0 Z X N f M j Q y N S 9 k Y m 8 v d n d f T W 9 u d G h s e U R p Y W J l d G V z R G F z a G J v Y X J k X 1 B y a W 1 h c n l D Y X J l T m V 0 d 2 9 y a y 5 7 Q m 9 y b 3 V n a C w w f S Z x d W 9 0 O y w m c X V v d D t T Z X J 2 Z X I u R G F 0 Y W J h c 2 V c X C 8 y L 1 N R T C 9 u d 2 w t c 3 F s L X B y a W 1 h c n l j Y X J l O 0 5 I U 1 9 O V 0 x f T 0 9 I U 1 9 E a W F i Z X R l c 1 8 y N D I 1 L 2 R i b y 9 2 d 1 9 N b 2 5 0 a G x 5 R G l h Y m V 0 Z X N E Y X N o Y m 9 h c m R f U H J p b W F y e U N h c m V O Z X R 3 b 3 J r L n t Q c m l t Y X J 5 Q 2 F y Z U 5 l d H d v c m t z L D F 9 J n F 1 b 3 Q 7 L C Z x d W 9 0 O 1 N l c n Z l c i 5 E Y X R h Y m F z Z V x c L z I v U 1 F M L 2 5 3 b C 1 z c W w t c H J p b W F y e W N h c m U 7 T k h T X 0 5 X T F 9 P T 0 h T X 0 R p Y W J l d G V z X z I 0 M j U v Z G J v L 3 Z 3 X 0 1 v b n R o b H l E a W F i Z X R l c 0 R h c 2 h i b 2 F y Z F 9 Q c m l t Y X J 5 Q 2 F y Z U 5 l d H d v c m s u e 0 R p Y W J l d G V z U m V n a X N 0 Z X I s M n 0 m c X V v d D s s J n F 1 b 3 Q 7 U 2 V y d m V y L k R h d G F i Y X N l X F w v M i 9 T U U w v b n d s L X N x b C 1 w c m l t Y X J 5 Y 2 F y Z T t O S F N f T l d M X 0 9 P S F N f R G l h Y m V 0 Z X N f M j Q y N S 9 k Y m 8 v d n d f T W 9 u d G h s e U R p Y W J l d G V z R G F z a G J v Y X J k X 1 B y a W 1 h c n l D Y X J l T m V 0 d 2 9 y a y 5 7 R G l h Y m V 0 Z X N G c m F p b H R 5 L D N 9 J n F 1 b 3 Q 7 L C Z x d W 9 0 O 1 N l c n Z l c i 5 E Y X R h Y m F z Z V x c L z I v U 1 F M L 2 5 3 b C 1 z c W w t c H J p b W F y e W N h c m U 7 T k h T X 0 5 X T F 9 P T 0 h T X 0 R p Y W J l d G V z X z I 0 M j U v Z G J v L 3 Z 3 X 0 1 v b n R o b H l E a W F i Z X R l c 0 R h c 2 h i b 2 F y Z F 9 Q c m l t Y X J 5 Q 2 F y Z U 5 l d H d v c m s u e y U g R G l h Y m V 0 Z X N G c m F p b H R 5 L D R 9 J n F 1 b 3 Q 7 L C Z x d W 9 0 O 1 N l c n Z l c i 5 E Y X R h Y m F z Z V x c L z I v U 1 F M L 2 5 3 b C 1 z c W w t c H J p b W F y e W N h c m U 7 T k h T X 0 5 X T F 9 P T 0 h T X 0 R p Y W J l d G V z X z I 0 M j U v Z G J v L 3 Z 3 X 0 1 v b n R o b H l E a W F i Z X R l c 0 R h c 2 h i b 2 F y Z F 9 Q c m l t Y X J 5 Q 2 F y Z U 5 l d H d v c m s u e 0 R p Y W J l d G V z R n J h a W x 0 e V 9 B c H I y N C w 1 f S Z x d W 9 0 O y w m c X V v d D t T Z X J 2 Z X I u R G F 0 Y W J h c 2 V c X C 8 y L 1 N R T C 9 u d 2 w t c 3 F s L X B y a W 1 h c n l j Y X J l O 0 5 I U 1 9 O V 0 x f T 0 9 I U 1 9 E a W F i Z X R l c 1 8 y N D I 1 L 2 R i b y 9 2 d 1 9 N b 2 5 0 a G x 5 R G l h Y m V 0 Z X N E Y X N o Y m 9 h c m R f U H J p b W F y e U N h c m V O Z X R 3 b 3 J r L n t E a W F i Z X R l c 1 J l Z 2 l z d G V y X 0 F w c j I 0 L D Z 9 J n F 1 b 3 Q 7 L C Z x d W 9 0 O 1 N l c n Z l c i 5 E Y X R h Y m F z Z V x c L z I v U 1 F M L 2 5 3 b C 1 z c W w t c H J p b W F y e W N h c m U 7 T k h T X 0 5 X T F 9 P T 0 h T X 0 R p Y W J l d G V z X z I 0 M j U v Z G J v L 3 Z 3 X 0 1 v b n R o b H l E a W F i Z X R l c 0 R h c 2 h i b 2 F y Z F 9 Q c m l t Y X J 5 Q 2 F y Z U 5 l d H d v c m s u e y U g R G l h Y m V 0 Z X N G c m F p b G l 0 e V 9 B c H I y N C w 3 f S Z x d W 9 0 O y w m c X V v d D t T Z X J 2 Z X I u R G F 0 Y W J h c 2 V c X C 8 y L 1 N R T C 9 u d 2 w t c 3 F s L X B y a W 1 h c n l j Y X J l O 0 5 I U 1 9 O V 0 x f T 0 9 I U 1 9 E a W F i Z X R l c 1 8 y N D I 1 L 2 R i b y 9 2 d 1 9 N b 2 5 0 a G x 5 R G l h Y m V 0 Z X N E Y X N o Y m 9 h c m R f U H J p b W F y e U N h c m V O Z X R 3 b 3 J r L n t E a W F i Z X R l c 1 8 5 S 2 V 5 Q 2 F y Z V B y b 2 N l c 3 N f Q k 1 J X 0 F j a G l l d m V f N T A l L D h 9 J n F 1 b 3 Q 7 L C Z x d W 9 0 O 1 N l c n Z l c i 5 E Y X R h Y m F z Z V x c L z I v U 1 F M L 2 5 3 b C 1 z c W w t c H J p b W F y e W N h c m U 7 T k h T X 0 5 X T F 9 P T 0 h T X 0 R p Y W J l d G V z X z I 0 M j U v Z G J v L 3 Z 3 X 0 1 v b n R o b H l E a W F i Z X R l c 0 R h c 2 h i b 2 F y Z F 9 Q c m l t Y X J 5 Q 2 F y Z U 5 l d H d v c m s u e 0 R p Y W J l d G V z X z l L Z X l D Y X J l U H J v Y 2 V z c 1 9 C T U l f Q W N o a W V 2 Z S w 5 f S Z x d W 9 0 O y w m c X V v d D t T Z X J 2 Z X I u R G F 0 Y W J h c 2 V c X C 8 y L 1 N R T C 9 u d 2 w t c 3 F s L X B y a W 1 h c n l j Y X J l O 0 5 I U 1 9 O V 0 x f T 0 9 I U 1 9 E a W F i Z X R l c 1 8 y N D I 1 L 2 R i b y 9 2 d 1 9 N b 2 5 0 a G x 5 R G l h Y m V 0 Z X N E Y X N o Y m 9 h c m R f U H J p b W F y e U N h c m V O Z X R 3 b 3 J r L n t E a W F i Z X R l c 1 8 5 S 2 V 5 Q 2 F y Z V B y b 2 N l c 3 N f Q k 1 J L D E w f S Z x d W 9 0 O y w m c X V v d D t T Z X J 2 Z X I u R G F 0 Y W J h c 2 V c X C 8 y L 1 N R T C 9 u d 2 w t c 3 F s L X B y a W 1 h c n l j Y X J l O 0 5 I U 1 9 O V 0 x f T 0 9 I U 1 9 E a W F i Z X R l c 1 8 y N D I 1 L 2 R i b y 9 2 d 1 9 N b 2 5 0 a G x 5 R G l h Y m V 0 Z X N E Y X N o Y m 9 h c m R f U H J p b W F y e U N h c m V O Z X R 3 b 3 J r L n s l I E R p Y W J l d G V z X z l L Z X l D Y X J l U H J v Y 2 V z c 1 9 C T U l f Q W N o a W V 2 Z V 8 1 M C U s M T F 9 J n F 1 b 3 Q 7 L C Z x d W 9 0 O 1 N l c n Z l c i 5 E Y X R h Y m F z Z V x c L z I v U 1 F M L 2 5 3 b C 1 z c W w t c H J p b W F y e W N h c m U 7 T k h T X 0 5 X T F 9 P T 0 h T X 0 R p Y W J l d G V z X z I 0 M j U v Z G J v L 3 Z 3 X 0 1 v b n R o b H l E a W F i Z X R l c 0 R h c 2 h i b 2 F y Z F 9 Q c m l t Y X J 5 Q 2 F y Z U 5 l d H d v c m s u e y U g R G l h Y m V 0 Z X N f O U t l e U N h c m V Q c m 9 j Z X N z X 0 J N S V 9 B Y 2 h p Z X Z l L D E y f S Z x d W 9 0 O y w m c X V v d D t T Z X J 2 Z X I u R G F 0 Y W J h c 2 V c X C 8 y L 1 N R T C 9 u d 2 w t c 3 F s L X B y a W 1 h c n l j Y X J l O 0 5 I U 1 9 O V 0 x f T 0 9 I U 1 9 E a W F i Z X R l c 1 8 y N D I 1 L 2 R i b y 9 2 d 1 9 N b 2 5 0 a G x 5 R G l h Y m V 0 Z X N E Y X N o Y m 9 h c m R f U H J p b W F y e U N h c m V O Z X R 3 b 3 J r L n s l I E R p Y W J l d G V z X z l L Z X l D Y X J l U H J v Y 2 V z c 1 9 C T U k s M T N 9 J n F 1 b 3 Q 7 L C Z x d W 9 0 O 1 N l c n Z l c i 5 E Y X R h Y m F z Z V x c L z I v U 1 F M L 2 5 3 b C 1 z c W w t c H J p b W F y e W N h c m U 7 T k h T X 0 5 X T F 9 P T 0 h T X 0 R p Y W J l d G V z X z I 0 M j U v Z G J v L 3 Z 3 X 0 1 v b n R o b H l E a W F i Z X R l c 0 R h c 2 h i b 2 F y Z F 9 Q c m l t Y X J 5 Q 2 F y Z U 5 l d H d v c m s u e 0 R p Y W J l d G V z X z l L Z X l D Y X J l U H J v Y 2 V z c 1 9 I Y k E x Y 1 9 B Y 2 h p Z X Z l X z U w J S w x N H 0 m c X V v d D s s J n F 1 b 3 Q 7 U 2 V y d m V y L k R h d G F i Y X N l X F w v M i 9 T U U w v b n d s L X N x b C 1 w c m l t Y X J 5 Y 2 F y Z T t O S F N f T l d M X 0 9 P S F N f R G l h Y m V 0 Z X N f M j Q y N S 9 k Y m 8 v d n d f T W 9 u d G h s e U R p Y W J l d G V z R G F z a G J v Y X J k X 1 B y a W 1 h c n l D Y X J l T m V 0 d 2 9 y a y 5 7 R G l h Y m V 0 Z X N f O U t l e U N h c m V Q c m 9 j Z X N z X 0 h i Q T F j X 0 F j a G l l d m U s M T V 9 J n F 1 b 3 Q 7 L C Z x d W 9 0 O 1 N l c n Z l c i 5 E Y X R h Y m F z Z V x c L z I v U 1 F M L 2 5 3 b C 1 z c W w t c H J p b W F y e W N h c m U 7 T k h T X 0 5 X T F 9 P T 0 h T X 0 R p Y W J l d G V z X z I 0 M j U v Z G J v L 3 Z 3 X 0 1 v b n R o b H l E a W F i Z X R l c 0 R h c 2 h i b 2 F y Z F 9 Q c m l t Y X J 5 Q 2 F y Z U 5 l d H d v c m s u e 0 R p Y W J l d G V z X z l L Z X l D Y X J l U H J v Y 2 V z c 1 9 I Y k E x Y y w x N n 0 m c X V v d D s s J n F 1 b 3 Q 7 U 2 V y d m V y L k R h d G F i Y X N l X F w v M i 9 T U U w v b n d s L X N x b C 1 w c m l t Y X J 5 Y 2 F y Z T t O S F N f T l d M X 0 9 P S F N f R G l h Y m V 0 Z X N f M j Q y N S 9 k Y m 8 v d n d f T W 9 u d G h s e U R p Y W J l d G V z R G F z a G J v Y X J k X 1 B y a W 1 h c n l D Y X J l T m V 0 d 2 9 y a y 5 7 J S B E a W F i Z X R l c 1 8 5 S 2 V 5 Q 2 F y Z V B y b 2 N l c 3 N f S G J B M W N f Q W N o a W V 2 Z V 8 1 M C U s M T d 9 J n F 1 b 3 Q 7 L C Z x d W 9 0 O 1 N l c n Z l c i 5 E Y X R h Y m F z Z V x c L z I v U 1 F M L 2 5 3 b C 1 z c W w t c H J p b W F y e W N h c m U 7 T k h T X 0 5 X T F 9 P T 0 h T X 0 R p Y W J l d G V z X z I 0 M j U v Z G J v L 3 Z 3 X 0 1 v b n R o b H l E a W F i Z X R l c 0 R h c 2 h i b 2 F y Z F 9 Q c m l t Y X J 5 Q 2 F y Z U 5 l d H d v c m s u e y U g R G l h Y m V 0 Z X N f O U t l e U N h c m V Q c m 9 j Z X N z X 0 h i Q T F j X 0 F j a G l l d m U s M T h 9 J n F 1 b 3 Q 7 L C Z x d W 9 0 O 1 N l c n Z l c i 5 E Y X R h Y m F z Z V x c L z I v U 1 F M L 2 5 3 b C 1 z c W w t c H J p b W F y e W N h c m U 7 T k h T X 0 5 X T F 9 P T 0 h T X 0 R p Y W J l d G V z X z I 0 M j U v Z G J v L 3 Z 3 X 0 1 v b n R o b H l E a W F i Z X R l c 0 R h c 2 h i b 2 F y Z F 9 Q c m l t Y X J 5 Q 2 F y Z U 5 l d H d v c m s u e y U g R G l h Y m V 0 Z X N f O U t l e U N h c m V Q c m 9 j Z X N z X 0 h i Q T F j L D E 5 f S Z x d W 9 0 O y w m c X V v d D t T Z X J 2 Z X I u R G F 0 Y W J h c 2 V c X C 8 y L 1 N R T C 9 u d 2 w t c 3 F s L X B y a W 1 h c n l j Y X J l O 0 5 I U 1 9 O V 0 x f T 0 9 I U 1 9 E a W F i Z X R l c 1 8 y N D I 1 L 2 R i b y 9 2 d 1 9 N b 2 5 0 a G x 5 R G l h Y m V 0 Z X N E Y X N o Y m 9 h c m R f U H J p b W F y e U N h c m V O Z X R 3 b 3 J r L n t E a W F i Z X R l c 1 8 5 S 2 V 5 Q 2 F y Z V B y b 2 N l c 3 N f Q m x v b 2 R Q c m V z c 3 V y Z V 9 B Y 2 h p Z X Z l X z U w J S w y M H 0 m c X V v d D s s J n F 1 b 3 Q 7 U 2 V y d m V y L k R h d G F i Y X N l X F w v M i 9 T U U w v b n d s L X N x b C 1 w c m l t Y X J 5 Y 2 F y Z T t O S F N f T l d M X 0 9 P S F N f R G l h Y m V 0 Z X N f M j Q y N S 9 k Y m 8 v d n d f T W 9 u d G h s e U R p Y W J l d G V z R G F z a G J v Y X J k X 1 B y a W 1 h c n l D Y X J l T m V 0 d 2 9 y a y 5 7 R G l h Y m V 0 Z X N f O U t l e U N h c m V Q c m 9 j Z X N z X 0 J s b 2 9 k U H J l c 3 N 1 c m V f Q W N o a W V 2 Z S w y M X 0 m c X V v d D s s J n F 1 b 3 Q 7 U 2 V y d m V y L k R h d G F i Y X N l X F w v M i 9 T U U w v b n d s L X N x b C 1 w c m l t Y X J 5 Y 2 F y Z T t O S F N f T l d M X 0 9 P S F N f R G l h Y m V 0 Z X N f M j Q y N S 9 k Y m 8 v d n d f T W 9 u d G h s e U R p Y W J l d G V z R G F z a G J v Y X J k X 1 B y a W 1 h c n l D Y X J l T m V 0 d 2 9 y a y 5 7 R G l h Y m V 0 Z X N f O U t l e U N h c m V Q c m 9 j Z X N z X 0 J s b 2 9 k U H J l c 3 N 1 c m U s M j J 9 J n F 1 b 3 Q 7 L C Z x d W 9 0 O 1 N l c n Z l c i 5 E Y X R h Y m F z Z V x c L z I v U 1 F M L 2 5 3 b C 1 z c W w t c H J p b W F y e W N h c m U 7 T k h T X 0 5 X T F 9 P T 0 h T X 0 R p Y W J l d G V z X z I 0 M j U v Z G J v L 3 Z 3 X 0 1 v b n R o b H l E a W F i Z X R l c 0 R h c 2 h i b 2 F y Z F 9 Q c m l t Y X J 5 Q 2 F y Z U 5 l d H d v c m s u e y U g R G l h Y m V 0 Z X N f O U t l e U N h c m V Q c m 9 j Z X N z X 0 J s b 2 9 k U H J l c 3 N 1 c m V f Q W N o a W V 2 Z V 8 1 M C U s M j N 9 J n F 1 b 3 Q 7 L C Z x d W 9 0 O 1 N l c n Z l c i 5 E Y X R h Y m F z Z V x c L z I v U 1 F M L 2 5 3 b C 1 z c W w t c H J p b W F y e W N h c m U 7 T k h T X 0 5 X T F 9 P T 0 h T X 0 R p Y W J l d G V z X z I 0 M j U v Z G J v L 3 Z 3 X 0 1 v b n R o b H l E a W F i Z X R l c 0 R h c 2 h i b 2 F y Z F 9 Q c m l t Y X J 5 Q 2 F y Z U 5 l d H d v c m s u e y U g R G l h Y m V 0 Z X N f O U t l e U N h c m V Q c m 9 j Z X N z X 0 J s b 2 9 k U H J l c 3 N 1 c m V f Q W N o a W V 2 Z S w y N H 0 m c X V v d D s s J n F 1 b 3 Q 7 U 2 V y d m V y L k R h d G F i Y X N l X F w v M i 9 T U U w v b n d s L X N x b C 1 w c m l t Y X J 5 Y 2 F y Z T t O S F N f T l d M X 0 9 P S F N f R G l h Y m V 0 Z X N f M j Q y N S 9 k Y m 8 v d n d f T W 9 u d G h s e U R p Y W J l d G V z R G F z a G J v Y X J k X 1 B y a W 1 h c n l D Y X J l T m V 0 d 2 9 y a y 5 7 J S B E a W F i Z X R l c 1 8 5 S 2 V 5 Q 2 F y Z V B y b 2 N l c 3 N f Q m x v b 2 R Q c m V z c 3 V y Z S w y N X 0 m c X V v d D s s J n F 1 b 3 Q 7 U 2 V y d m V y L k R h d G F i Y X N l X F w v M i 9 T U U w v b n d s L X N x b C 1 w c m l t Y X J 5 Y 2 F y Z T t O S F N f T l d M X 0 9 P S F N f R G l h Y m V 0 Z X N f M j Q y N S 9 k Y m 8 v d n d f T W 9 u d G h s e U R p Y W J l d G V z R G F z a G J v Y X J k X 1 B y a W 1 h c n l D Y X J l T m V 0 d 2 9 y a y 5 7 R G l h Y m V 0 Z X N f O U t l e U N h c m V Q c m 9 j Z X N z X 0 x p c G l k c 1 9 B Y 2 h p Z X Z l X z U w J S w y N n 0 m c X V v d D s s J n F 1 b 3 Q 7 U 2 V y d m V y L k R h d G F i Y X N l X F w v M i 9 T U U w v b n d s L X N x b C 1 w c m l t Y X J 5 Y 2 F y Z T t O S F N f T l d M X 0 9 P S F N f R G l h Y m V 0 Z X N f M j Q y N S 9 k Y m 8 v d n d f T W 9 u d G h s e U R p Y W J l d G V z R G F z a G J v Y X J k X 1 B y a W 1 h c n l D Y X J l T m V 0 d 2 9 y a y 5 7 R G l h Y m V 0 Z X N f O U t l e U N h c m V Q c m 9 j Z X N z X 0 x p c G l k c 1 9 B Y 2 h p Z X Z l L D I 3 f S Z x d W 9 0 O y w m c X V v d D t T Z X J 2 Z X I u R G F 0 Y W J h c 2 V c X C 8 y L 1 N R T C 9 u d 2 w t c 3 F s L X B y a W 1 h c n l j Y X J l O 0 5 I U 1 9 O V 0 x f T 0 9 I U 1 9 E a W F i Z X R l c 1 8 y N D I 1 L 2 R i b y 9 2 d 1 9 N b 2 5 0 a G x 5 R G l h Y m V 0 Z X N E Y X N o Y m 9 h c m R f U H J p b W F y e U N h c m V O Z X R 3 b 3 J r L n t E a W F i Z X R l c 1 8 5 S 2 V 5 Q 2 F y Z V B y b 2 N l c 3 N f T G l w a W R z L D I 4 f S Z x d W 9 0 O y w m c X V v d D t T Z X J 2 Z X I u R G F 0 Y W J h c 2 V c X C 8 y L 1 N R T C 9 u d 2 w t c 3 F s L X B y a W 1 h c n l j Y X J l O 0 5 I U 1 9 O V 0 x f T 0 9 I U 1 9 E a W F i Z X R l c 1 8 y N D I 1 L 2 R i b y 9 2 d 1 9 N b 2 5 0 a G x 5 R G l h Y m V 0 Z X N E Y X N o Y m 9 h c m R f U H J p b W F y e U N h c m V O Z X R 3 b 3 J r L n s l I E R p Y W J l d G V z X z l L Z X l D Y X J l U H J v Y 2 V z c 1 9 M a X B p Z H N f Q W N o a W V 2 Z V 8 1 M C U s M j l 9 J n F 1 b 3 Q 7 L C Z x d W 9 0 O 1 N l c n Z l c i 5 E Y X R h Y m F z Z V x c L z I v U 1 F M L 2 5 3 b C 1 z c W w t c H J p b W F y e W N h c m U 7 T k h T X 0 5 X T F 9 P T 0 h T X 0 R p Y W J l d G V z X z I 0 M j U v Z G J v L 3 Z 3 X 0 1 v b n R o b H l E a W F i Z X R l c 0 R h c 2 h i b 2 F y Z F 9 Q c m l t Y X J 5 Q 2 F y Z U 5 l d H d v c m s u e y U g R G l h Y m V 0 Z X N f O U t l e U N h c m V Q c m 9 j Z X N z X 0 x p c G l k c 1 9 B Y 2 h p Z X Z l L D M w f S Z x d W 9 0 O y w m c X V v d D t T Z X J 2 Z X I u R G F 0 Y W J h c 2 V c X C 8 y L 1 N R T C 9 u d 2 w t c 3 F s L X B y a W 1 h c n l j Y X J l O 0 5 I U 1 9 O V 0 x f T 0 9 I U 1 9 E a W F i Z X R l c 1 8 y N D I 1 L 2 R i b y 9 2 d 1 9 N b 2 5 0 a G x 5 R G l h Y m V 0 Z X N E Y X N o Y m 9 h c m R f U H J p b W F y e U N h c m V O Z X R 3 b 3 J r L n s l I E R p Y W J l d G V z X z l L Z X l D Y X J l U H J v Y 2 V z c 1 9 M a X B p Z H M s M z F 9 J n F 1 b 3 Q 7 L C Z x d W 9 0 O 1 N l c n Z l c i 5 E Y X R h Y m F z Z V x c L z I v U 1 F M L 2 5 3 b C 1 z c W w t c H J p b W F y e W N h c m U 7 T k h T X 0 5 X T F 9 P T 0 h T X 0 R p Y W J l d G V z X z I 0 M j U v Z G J v L 3 Z 3 X 0 1 v b n R o b H l E a W F i Z X R l c 0 R h c 2 h i b 2 F y Z F 9 Q c m l t Y X J 5 Q 2 F y Z U 5 l d H d v c m s u e 0 R p Y W J l d G V z X z l L Z X l D Y X J l U H J v Y 2 V z c 1 9 V c m l u Z U F D U l 9 B Y 2 h p Z X Z l X z U w J S w z M n 0 m c X V v d D s s J n F 1 b 3 Q 7 U 2 V y d m V y L k R h d G F i Y X N l X F w v M i 9 T U U w v b n d s L X N x b C 1 w c m l t Y X J 5 Y 2 F y Z T t O S F N f T l d M X 0 9 P S F N f R G l h Y m V 0 Z X N f M j Q y N S 9 k Y m 8 v d n d f T W 9 u d G h s e U R p Y W J l d G V z R G F z a G J v Y X J k X 1 B y a W 1 h c n l D Y X J l T m V 0 d 2 9 y a y 5 7 R G l h Y m V 0 Z X N f O U t l e U N h c m V Q c m 9 j Z X N z X 1 V y a W 5 l Q U N S X 0 F j a G l l d m U s M z N 9 J n F 1 b 3 Q 7 L C Z x d W 9 0 O 1 N l c n Z l c i 5 E Y X R h Y m F z Z V x c L z I v U 1 F M L 2 5 3 b C 1 z c W w t c H J p b W F y e W N h c m U 7 T k h T X 0 5 X T F 9 P T 0 h T X 0 R p Y W J l d G V z X z I 0 M j U v Z G J v L 3 Z 3 X 0 1 v b n R o b H l E a W F i Z X R l c 0 R h c 2 h i b 2 F y Z F 9 Q c m l t Y X J 5 Q 2 F y Z U 5 l d H d v c m s u e 0 R p Y W J l d G V z X z l L Z X l D Y X J l U H J v Y 2 V z c 1 9 V c m l u Z U F D U i w z N H 0 m c X V v d D s s J n F 1 b 3 Q 7 U 2 V y d m V y L k R h d G F i Y X N l X F w v M i 9 T U U w v b n d s L X N x b C 1 w c m l t Y X J 5 Y 2 F y Z T t O S F N f T l d M X 0 9 P S F N f R G l h Y m V 0 Z X N f M j Q y N S 9 k Y m 8 v d n d f T W 9 u d G h s e U R p Y W J l d G V z R G F z a G J v Y X J k X 1 B y a W 1 h c n l D Y X J l T m V 0 d 2 9 y a y 5 7 J S B E a W F i Z X R l c 1 8 5 S 2 V 5 Q 2 F y Z V B y b 2 N l c 3 N f V X J p b m V B Q 1 J f Q W N o a W V 2 Z V 8 1 M C U s M z V 9 J n F 1 b 3 Q 7 L C Z x d W 9 0 O 1 N l c n Z l c i 5 E Y X R h Y m F z Z V x c L z I v U 1 F M L 2 5 3 b C 1 z c W w t c H J p b W F y e W N h c m U 7 T k h T X 0 5 X T F 9 P T 0 h T X 0 R p Y W J l d G V z X z I 0 M j U v Z G J v L 3 Z 3 X 0 1 v b n R o b H l E a W F i Z X R l c 0 R h c 2 h i b 2 F y Z F 9 Q c m l t Y X J 5 Q 2 F y Z U 5 l d H d v c m s u e y U g R G l h Y m V 0 Z X N f O U t l e U N h c m V Q c m 9 j Z X N z X 1 V y a W 5 l Q U N S X 0 F j a G l l d m U s M z Z 9 J n F 1 b 3 Q 7 L C Z x d W 9 0 O 1 N l c n Z l c i 5 E Y X R h Y m F z Z V x c L z I v U 1 F M L 2 5 3 b C 1 z c W w t c H J p b W F y e W N h c m U 7 T k h T X 0 5 X T F 9 P T 0 h T X 0 R p Y W J l d G V z X z I 0 M j U v Z G J v L 3 Z 3 X 0 1 v b n R o b H l E a W F i Z X R l c 0 R h c 2 h i b 2 F y Z F 9 Q c m l t Y X J 5 Q 2 F y Z U 5 l d H d v c m s u e y U g R G l h Y m V 0 Z X N f O U t l e U N h c m V Q c m 9 j Z X N z X 1 V y a W 5 l Q U N S L D M 3 f S Z x d W 9 0 O y w m c X V v d D t T Z X J 2 Z X I u R G F 0 Y W J h c 2 V c X C 8 y L 1 N R T C 9 u d 2 w t c 3 F s L X B y a W 1 h c n l j Y X J l O 0 5 I U 1 9 O V 0 x f T 0 9 I U 1 9 E a W F i Z X R l c 1 8 y N D I 1 L 2 R i b y 9 2 d 1 9 N b 2 5 0 a G x 5 R G l h Y m V 0 Z X N E Y X N o Y m 9 h c m R f U H J p b W F y e U N h c m V O Z X R 3 b 3 J r L n t E a W F i Z X R l c 1 8 5 S 2 V 5 Q 2 F y Z V B y b 2 N l c 3 N f Z U d G U l 9 B Y 2 h p Z X Z l X z U w J S w z O H 0 m c X V v d D s s J n F 1 b 3 Q 7 U 2 V y d m V y L k R h d G F i Y X N l X F w v M i 9 T U U w v b n d s L X N x b C 1 w c m l t Y X J 5 Y 2 F y Z T t O S F N f T l d M X 0 9 P S F N f R G l h Y m V 0 Z X N f M j Q y N S 9 k Y m 8 v d n d f T W 9 u d G h s e U R p Y W J l d G V z R G F z a G J v Y X J k X 1 B y a W 1 h c n l D Y X J l T m V 0 d 2 9 y a y 5 7 R G l h Y m V 0 Z X N f O U t l e U N h c m V Q c m 9 j Z X N z X 2 V H R l J f Q W N o a W V 2 Z S w z O X 0 m c X V v d D s s J n F 1 b 3 Q 7 U 2 V y d m V y L k R h d G F i Y X N l X F w v M i 9 T U U w v b n d s L X N x b C 1 w c m l t Y X J 5 Y 2 F y Z T t O S F N f T l d M X 0 9 P S F N f R G l h Y m V 0 Z X N f M j Q y N S 9 k Y m 8 v d n d f T W 9 u d G h s e U R p Y W J l d G V z R G F z a G J v Y X J k X 1 B y a W 1 h c n l D Y X J l T m V 0 d 2 9 y a y 5 7 R G l h Y m V 0 Z X N f O U t l e U N h c m V Q c m 9 j Z X N z X 2 V H R l I s N D B 9 J n F 1 b 3 Q 7 L C Z x d W 9 0 O 1 N l c n Z l c i 5 E Y X R h Y m F z Z V x c L z I v U 1 F M L 2 5 3 b C 1 z c W w t c H J p b W F y e W N h c m U 7 T k h T X 0 5 X T F 9 P T 0 h T X 0 R p Y W J l d G V z X z I 0 M j U v Z G J v L 3 Z 3 X 0 1 v b n R o b H l E a W F i Z X R l c 0 R h c 2 h i b 2 F y Z F 9 Q c m l t Y X J 5 Q 2 F y Z U 5 l d H d v c m s u e y U g R G l h Y m V 0 Z X N f O U t l e U N h c m V Q c m 9 j Z X N z X 2 V H R l J f Q W N o a W V 2 Z V 8 1 M C U s N D F 9 J n F 1 b 3 Q 7 L C Z x d W 9 0 O 1 N l c n Z l c i 5 E Y X R h Y m F z Z V x c L z I v U 1 F M L 2 5 3 b C 1 z c W w t c H J p b W F y e W N h c m U 7 T k h T X 0 5 X T F 9 P T 0 h T X 0 R p Y W J l d G V z X z I 0 M j U v Z G J v L 3 Z 3 X 0 1 v b n R o b H l E a W F i Z X R l c 0 R h c 2 h i b 2 F y Z F 9 Q c m l t Y X J 5 Q 2 F y Z U 5 l d H d v c m s u e y U g R G l h Y m V 0 Z X N f O U t l e U N h c m V Q c m 9 j Z X N z X 2 V H R l J f Q W N o a W V 2 Z S w 0 M n 0 m c X V v d D s s J n F 1 b 3 Q 7 U 2 V y d m V y L k R h d G F i Y X N l X F w v M i 9 T U U w v b n d s L X N x b C 1 w c m l t Y X J 5 Y 2 F y Z T t O S F N f T l d M X 0 9 P S F N f R G l h Y m V 0 Z X N f M j Q y N S 9 k Y m 8 v d n d f T W 9 u d G h s e U R p Y W J l d G V z R G F z a G J v Y X J k X 1 B y a W 1 h c n l D Y X J l T m V 0 d 2 9 y a y 5 7 J S B E a W F i Z X R l c 1 8 5 S 2 V 5 Q 2 F y Z V B y b 2 N l c 3 N f Z U d G U i w 0 M 3 0 m c X V v d D s s J n F 1 b 3 Q 7 U 2 V y d m V y L k R h d G F i Y X N l X F w v M i 9 T U U w v b n d s L X N x b C 1 w c m l t Y X J 5 Y 2 F y Z T t O S F N f T l d M X 0 9 P S F N f R G l h Y m V 0 Z X N f M j Q y N S 9 k Y m 8 v d n d f T W 9 u d G h s e U R p Y W J l d G V z R G F z a G J v Y X J k X 1 B y a W 1 h c n l D Y X J l T m V 0 d 2 9 y a y 5 7 R G l h Y m V 0 Z X N f O U t l e U N h c m V Q c m 9 j Z X N z X 1 J l d G l u Y W x T Y 3 J l Z W 5 p b m d f Q W N o a W V 2 Z V 8 1 M C U s N D R 9 J n F 1 b 3 Q 7 L C Z x d W 9 0 O 1 N l c n Z l c i 5 E Y X R h Y m F z Z V x c L z I v U 1 F M L 2 5 3 b C 1 z c W w t c H J p b W F y e W N h c m U 7 T k h T X 0 5 X T F 9 P T 0 h T X 0 R p Y W J l d G V z X z I 0 M j U v Z G J v L 3 Z 3 X 0 1 v b n R o b H l E a W F i Z X R l c 0 R h c 2 h i b 2 F y Z F 9 Q c m l t Y X J 5 Q 2 F y Z U 5 l d H d v c m s u e 0 R p Y W J l d G V z X z l L Z X l D Y X J l U H J v Y 2 V z c 1 9 S Z X R p b m F s U 2 N y Z W V u a W 5 n X 0 F j a G l l d m U s N D V 9 J n F 1 b 3 Q 7 L C Z x d W 9 0 O 1 N l c n Z l c i 5 E Y X R h Y m F z Z V x c L z I v U 1 F M L 2 5 3 b C 1 z c W w t c H J p b W F y e W N h c m U 7 T k h T X 0 5 X T F 9 P T 0 h T X 0 R p Y W J l d G V z X z I 0 M j U v Z G J v L 3 Z 3 X 0 1 v b n R o b H l E a W F i Z X R l c 0 R h c 2 h i b 2 F y Z F 9 Q c m l t Y X J 5 Q 2 F y Z U 5 l d H d v c m s u e 0 R p Y W J l d G V z X z l L Z X l D Y X J l U H J v Y 2 V z c 1 9 S Z X R p b m F s U 2 N y Z W V u a W 5 n L D Q 2 f S Z x d W 9 0 O y w m c X V v d D t T Z X J 2 Z X I u R G F 0 Y W J h c 2 V c X C 8 y L 1 N R T C 9 u d 2 w t c 3 F s L X B y a W 1 h c n l j Y X J l O 0 5 I U 1 9 O V 0 x f T 0 9 I U 1 9 E a W F i Z X R l c 1 8 y N D I 1 L 2 R i b y 9 2 d 1 9 N b 2 5 0 a G x 5 R G l h Y m V 0 Z X N E Y X N o Y m 9 h c m R f U H J p b W F y e U N h c m V O Z X R 3 b 3 J r L n s l I E R p Y W J l d G V z X z l L Z X l D Y X J l U H J v Y 2 V z c 1 9 S Z X R p b m F s U 2 N y Z W V u a W 5 n X 0 F j a G l l d m V f N T A l L D Q 3 f S Z x d W 9 0 O y w m c X V v d D t T Z X J 2 Z X I u R G F 0 Y W J h c 2 V c X C 8 y L 1 N R T C 9 u d 2 w t c 3 F s L X B y a W 1 h c n l j Y X J l O 0 5 I U 1 9 O V 0 x f T 0 9 I U 1 9 E a W F i Z X R l c 1 8 y N D I 1 L 2 R i b y 9 2 d 1 9 N b 2 5 0 a G x 5 R G l h Y m V 0 Z X N E Y X N o Y m 9 h c m R f U H J p b W F y e U N h c m V O Z X R 3 b 3 J r L n s l I E R p Y W J l d G V z X z l L Z X l D Y X J l U H J v Y 2 V z c 1 9 S Z X R p b m F s U 2 N y Z W V u a W 5 n X 0 F j a G l l d m U s N D h 9 J n F 1 b 3 Q 7 L C Z x d W 9 0 O 1 N l c n Z l c i 5 E Y X R h Y m F z Z V x c L z I v U 1 F M L 2 5 3 b C 1 z c W w t c H J p b W F y e W N h c m U 7 T k h T X 0 5 X T F 9 P T 0 h T X 0 R p Y W J l d G V z X z I 0 M j U v Z G J v L 3 Z 3 X 0 1 v b n R o b H l E a W F i Z X R l c 0 R h c 2 h i b 2 F y Z F 9 Q c m l t Y X J 5 Q 2 F y Z U 5 l d H d v c m s u e y U g R G l h Y m V 0 Z X N f O U t l e U N h c m V Q c m 9 j Z X N z X 1 J l d G l u Y W x T Y 3 J l Z W 5 p b m c s N D l 9 J n F 1 b 3 Q 7 L C Z x d W 9 0 O 1 N l c n Z l c i 5 E Y X R h Y m F z Z V x c L z I v U 1 F M L 2 5 3 b C 1 z c W w t c H J p b W F y e W N h c m U 7 T k h T X 0 5 X T F 9 P T 0 h T X 0 R p Y W J l d G V z X z I 0 M j U v Z G J v L 3 Z 3 X 0 1 v b n R o b H l E a W F i Z X R l c 0 R h c 2 h i b 2 F y Z F 9 Q c m l t Y X J 5 Q 2 F y Z U 5 l d H d v c m s u e 0 R p Y W J l d G V z X z l L Z X l D Y X J l U H J v Y 2 V z c 1 9 G b 2 9 0 U m l z a 1 9 B Y 2 h p Z X Z l X z U w J S w 1 M H 0 m c X V v d D s s J n F 1 b 3 Q 7 U 2 V y d m V y L k R h d G F i Y X N l X F w v M i 9 T U U w v b n d s L X N x b C 1 w c m l t Y X J 5 Y 2 F y Z T t O S F N f T l d M X 0 9 P S F N f R G l h Y m V 0 Z X N f M j Q y N S 9 k Y m 8 v d n d f T W 9 u d G h s e U R p Y W J l d G V z R G F z a G J v Y X J k X 1 B y a W 1 h c n l D Y X J l T m V 0 d 2 9 y a y 5 7 R G l h Y m V 0 Z X N f O U t l e U N h c m V Q c m 9 j Z X N z X 0 Z v b 3 R S a X N r X 0 F j a G l l d m U s N T F 9 J n F 1 b 3 Q 7 L C Z x d W 9 0 O 1 N l c n Z l c i 5 E Y X R h Y m F z Z V x c L z I v U 1 F M L 2 5 3 b C 1 z c W w t c H J p b W F y e W N h c m U 7 T k h T X 0 5 X T F 9 P T 0 h T X 0 R p Y W J l d G V z X z I 0 M j U v Z G J v L 3 Z 3 X 0 1 v b n R o b H l E a W F i Z X R l c 0 R h c 2 h i b 2 F y Z F 9 Q c m l t Y X J 5 Q 2 F y Z U 5 l d H d v c m s u e 0 R p Y W J l d G V z X z l L Z X l D Y X J l U H J v Y 2 V z c 1 9 G b 2 9 0 U m l z a y w 1 M n 0 m c X V v d D s s J n F 1 b 3 Q 7 U 2 V y d m V y L k R h d G F i Y X N l X F w v M i 9 T U U w v b n d s L X N x b C 1 w c m l t Y X J 5 Y 2 F y Z T t O S F N f T l d M X 0 9 P S F N f R G l h Y m V 0 Z X N f M j Q y N S 9 k Y m 8 v d n d f T W 9 u d G h s e U R p Y W J l d G V z R G F z a G J v Y X J k X 1 B y a W 1 h c n l D Y X J l T m V 0 d 2 9 y a y 5 7 J S B E a W F i Z X R l c 1 8 5 S 2 V 5 Q 2 F y Z V B y b 2 N l c 3 N f R m 9 v d F J p c 2 t f Q W N o a W V 2 Z V 8 1 M C U s N T N 9 J n F 1 b 3 Q 7 L C Z x d W 9 0 O 1 N l c n Z l c i 5 E Y X R h Y m F z Z V x c L z I v U 1 F M L 2 5 3 b C 1 z c W w t c H J p b W F y e W N h c m U 7 T k h T X 0 5 X T F 9 P T 0 h T X 0 R p Y W J l d G V z X z I 0 M j U v Z G J v L 3 Z 3 X 0 1 v b n R o b H l E a W F i Z X R l c 0 R h c 2 h i b 2 F y Z F 9 Q c m l t Y X J 5 Q 2 F y Z U 5 l d H d v c m s u e y U g R G l h Y m V 0 Z X N f O U t l e U N h c m V Q c m 9 j Z X N z X 0 Z v b 3 R S a X N r X 0 F j a G l l d m U s N T R 9 J n F 1 b 3 Q 7 L C Z x d W 9 0 O 1 N l c n Z l c i 5 E Y X R h Y m F z Z V x c L z I v U 1 F M L 2 5 3 b C 1 z c W w t c H J p b W F y e W N h c m U 7 T k h T X 0 5 X T F 9 P T 0 h T X 0 R p Y W J l d G V z X z I 0 M j U v Z G J v L 3 Z 3 X 0 1 v b n R o b H l E a W F i Z X R l c 0 R h c 2 h i b 2 F y Z F 9 Q c m l t Y X J 5 Q 2 F y Z U 5 l d H d v c m s u e y U g R G l h Y m V 0 Z X N f O U t l e U N h c m V Q c m 9 j Z X N z X 0 Z v b 3 R S a X N r L D U 1 f S Z x d W 9 0 O y w m c X V v d D t T Z X J 2 Z X I u R G F 0 Y W J h c 2 V c X C 8 y L 1 N R T C 9 u d 2 w t c 3 F s L X B y a W 1 h c n l j Y X J l O 0 5 I U 1 9 O V 0 x f T 0 9 I U 1 9 E a W F i Z X R l c 1 8 y N D I 1 L 2 R i b y 9 2 d 1 9 N b 2 5 0 a G x 5 R G l h Y m V 0 Z X N E Y X N o Y m 9 h c m R f U H J p b W F y e U N h c m V O Z X R 3 b 3 J r L n t E a W F i Z X R l c 1 8 5 S 2 V 5 Q 2 F y Z V B y b 2 N l c 3 N f U 2 1 v a 2 l u Z 1 N 0 Y X R 1 c 1 9 B Y 2 h p Z X Z l X z U w J S w 1 N n 0 m c X V v d D s s J n F 1 b 3 Q 7 U 2 V y d m V y L k R h d G F i Y X N l X F w v M i 9 T U U w v b n d s L X N x b C 1 w c m l t Y X J 5 Y 2 F y Z T t O S F N f T l d M X 0 9 P S F N f R G l h Y m V 0 Z X N f M j Q y N S 9 k Y m 8 v d n d f T W 9 u d G h s e U R p Y W J l d G V z R G F z a G J v Y X J k X 1 B y a W 1 h c n l D Y X J l T m V 0 d 2 9 y a y 5 7 R G l h Y m V 0 Z X N f O U t l e U N h c m V Q c m 9 j Z X N z X 1 N t b 2 t p b m d T d G F 0 d X N f Q W N o a W V 2 Z S w 1 N 3 0 m c X V v d D s s J n F 1 b 3 Q 7 U 2 V y d m V y L k R h d G F i Y X N l X F w v M i 9 T U U w v b n d s L X N x b C 1 w c m l t Y X J 5 Y 2 F y Z T t O S F N f T l d M X 0 9 P S F N f R G l h Y m V 0 Z X N f M j Q y N S 9 k Y m 8 v d n d f T W 9 u d G h s e U R p Y W J l d G V z R G F z a G J v Y X J k X 1 B y a W 1 h c n l D Y X J l T m V 0 d 2 9 y a y 5 7 R G l h Y m V 0 Z X N f O U t l e U N h c m V Q c m 9 j Z X N z X 1 N t b 2 t p b m d T d G F 0 d X M s N T h 9 J n F 1 b 3 Q 7 L C Z x d W 9 0 O 1 N l c n Z l c i 5 E Y X R h Y m F z Z V x c L z I v U 1 F M L 2 5 3 b C 1 z c W w t c H J p b W F y e W N h c m U 7 T k h T X 0 5 X T F 9 P T 0 h T X 0 R p Y W J l d G V z X z I 0 M j U v Z G J v L 3 Z 3 X 0 1 v b n R o b H l E a W F i Z X R l c 0 R h c 2 h i b 2 F y Z F 9 Q c m l t Y X J 5 Q 2 F y Z U 5 l d H d v c m s u e y U g R G l h Y m V 0 Z X N f O U t l e U N h c m V Q c m 9 j Z X N z X 1 N t b 2 t p b m d T d G F 0 d X N f Q W N o a W V 2 Z V 8 1 M C U s N T l 9 J n F 1 b 3 Q 7 L C Z x d W 9 0 O 1 N l c n Z l c i 5 E Y X R h Y m F z Z V x c L z I v U 1 F M L 2 5 3 b C 1 z c W w t c H J p b W F y e W N h c m U 7 T k h T X 0 5 X T F 9 P T 0 h T X 0 R p Y W J l d G V z X z I 0 M j U v Z G J v L 3 Z 3 X 0 1 v b n R o b H l E a W F i Z X R l c 0 R h c 2 h i b 2 F y Z F 9 Q c m l t Y X J 5 Q 2 F y Z U 5 l d H d v c m s u e y U g R G l h Y m V 0 Z X N f O U t l e U N h c m V Q c m 9 j Z X N z X 1 N t b 2 t p b m d T d G F 0 d X N f Q W N o a W V 2 Z S w 2 M H 0 m c X V v d D s s J n F 1 b 3 Q 7 U 2 V y d m V y L k R h d G F i Y X N l X F w v M i 9 T U U w v b n d s L X N x b C 1 w c m l t Y X J 5 Y 2 F y Z T t O S F N f T l d M X 0 9 P S F N f R G l h Y m V 0 Z X N f M j Q y N S 9 k Y m 8 v d n d f T W 9 u d G h s e U R p Y W J l d G V z R G F z a G J v Y X J k X 1 B y a W 1 h c n l D Y X J l T m V 0 d 2 9 y a y 5 7 J S B E a W F i Z X R l c 1 8 5 S 2 V 5 Q 2 F y Z V B y b 2 N l c 3 N f U 2 1 v a 2 l u Z 1 N 0 Y X R 1 c y w 2 M X 0 m c X V v d D s s J n F 1 b 3 Q 7 U 2 V y d m V y L k R h d G F i Y X N l X F w v M i 9 T U U w v b n d s L X N x b C 1 w c m l t Y X J 5 Y 2 F y Z T t O S F N f T l d M X 0 9 P S F N f R G l h Y m V 0 Z X N f M j Q y N S 9 k Y m 8 v d n d f T W 9 u d G h s e U R p Y W J l d G V z R G F z a G J v Y X J k X 1 B y a W 1 h c n l D Y X J l T m V 0 d 2 9 y a y 5 7 R G l h Y m V 0 Z X N f O U t l e U N h c m V Q c m 9 j Z X N z X 0 F j a G l l d m V f N T A l L D Y y f S Z x d W 9 0 O y w m c X V v d D t T Z X J 2 Z X I u R G F 0 Y W J h c 2 V c X C 8 y L 1 N R T C 9 u d 2 w t c 3 F s L X B y a W 1 h c n l j Y X J l O 0 5 I U 1 9 O V 0 x f T 0 9 I U 1 9 E a W F i Z X R l c 1 8 y N D I 1 L 2 R i b y 9 2 d 1 9 N b 2 5 0 a G x 5 R G l h Y m V 0 Z X N E Y X N o Y m 9 h c m R f U H J p b W F y e U N h c m V O Z X R 3 b 3 J r L n t E a W F i Z X R l c 1 8 5 S 2 V 5 Q 2 F y Z V B y b 2 N l c 3 N f Q W N o a W V 2 Z S w 2 M 3 0 m c X V v d D s s J n F 1 b 3 Q 7 U 2 V y d m V y L k R h d G F i Y X N l X F w v M i 9 T U U w v b n d s L X N x b C 1 w c m l t Y X J 5 Y 2 F y Z T t O S F N f T l d M X 0 9 P S F N f R G l h Y m V 0 Z X N f M j Q y N S 9 k Y m 8 v d n d f T W 9 u d G h s e U R p Y W J l d G V z R G F z a G J v Y X J k X 1 B y a W 1 h c n l D Y X J l T m V 0 d 2 9 y a y 5 7 R G l h Y m V 0 Z X N f O U t l e U N h c m V Q c m 9 j Z X N z X 0 F j a G l l d m V k L D Y 0 f S Z x d W 9 0 O y w m c X V v d D t T Z X J 2 Z X I u R G F 0 Y W J h c 2 V c X C 8 y L 1 N R T C 9 u d 2 w t c 3 F s L X B y a W 1 h c n l j Y X J l O 0 5 I U 1 9 O V 0 x f T 0 9 I U 1 9 E a W F i Z X R l c 1 8 y N D I 1 L 2 R i b y 9 2 d 1 9 N b 2 5 0 a G x 5 R G l h Y m V 0 Z X N E Y X N o Y m 9 h c m R f U H J p b W F y e U N h c m V O Z X R 3 b 3 J r L n s l I E R p Y W J l d G V z X z l L Z X l D Y X J l U H J v Y 2 V z c 1 9 B Y 2 h p Z X Z l X z U w J S w 2 N X 0 m c X V v d D s s J n F 1 b 3 Q 7 U 2 V y d m V y L k R h d G F i Y X N l X F w v M i 9 T U U w v b n d s L X N x b C 1 w c m l t Y X J 5 Y 2 F y Z T t O S F N f T l d M X 0 9 P S F N f R G l h Y m V 0 Z X N f M j Q y N S 9 k Y m 8 v d n d f T W 9 u d G h s e U R p Y W J l d G V z R G F z a G J v Y X J k X 1 B y a W 1 h c n l D Y X J l T m V 0 d 2 9 y a y 5 7 J S B E a W F i Z X R l c 1 8 5 S 2 V 5 Q 2 F y Z V B y b 2 N l c 3 N f Q W N o a W V 2 Z S w 2 N n 0 m c X V v d D s s J n F 1 b 3 Q 7 U 2 V y d m V y L k R h d G F i Y X N l X F w v M i 9 T U U w v b n d s L X N x b C 1 w c m l t Y X J 5 Y 2 F y Z T t O S F N f T l d M X 0 9 P S F N f R G l h Y m V 0 Z X N f M j Q y N S 9 k Y m 8 v d n d f T W 9 u d G h s e U R p Y W J l d G V z R G F z a G J v Y X J k X 1 B y a W 1 h c n l D Y X J l T m V 0 d 2 9 y a y 5 7 J S B E a W F i Z X R l c 1 8 5 S 2 V 5 Q 2 F y Z V B y b 2 N l c 3 N f Q W N o a W V 2 Z W Q s N j d 9 J n F 1 b 3 Q 7 L C Z x d W 9 0 O 1 N l c n Z l c i 5 E Y X R h Y m F z Z V x c L z I v U 1 F M L 2 5 3 b C 1 z c W w t c H J p b W F y e W N h c m U 7 T k h T X 0 5 X T F 9 P T 0 h T X 0 R p Y W J l d G V z X z I 0 M j U v Z G J v L 3 Z 3 X 0 1 v b n R o b H l E a W F i Z X R l c 0 R h c 2 h i b 2 F y Z F 9 Q c m l t Y X J 5 Q 2 F y Z U 5 l d H d v c m s u e 0 R p Y W J l d G V z X z N U V F 9 I Y k E x Y y B c d T A w M 2 M 9 I D U 4 X 0 5 v R n J h a W x 0 e S w 2 O H 0 m c X V v d D s s J n F 1 b 3 Q 7 U 2 V y d m V y L k R h d G F i Y X N l X F w v M i 9 T U U w v b n d s L X N x b C 1 w c m l t Y X J 5 Y 2 F y Z T t O S F N f T l d M X 0 9 P S F N f R G l h Y m V 0 Z X N f M j Q y N S 9 k Y m 8 v d n d f T W 9 u d G h s e U R p Y W J l d G V z R G F z a G J v Y X J k X 1 B y a W 1 h c n l D Y X J l T m V 0 d 2 9 y a y 5 7 J S B E a W F i Z X R l c 1 8 z V F R f S G J B M W M g X H U w M D N j P S A 1 O F 9 O b 0 Z y Y W l s d H k s N j l 9 J n F 1 b 3 Q 7 L C Z x d W 9 0 O 1 N l c n Z l c i 5 E Y X R h Y m F z Z V x c L z I v U 1 F M L 2 5 3 b C 1 z c W w t c H J p b W F y e W N h c m U 7 T k h T X 0 5 X T F 9 P T 0 h T X 0 R p Y W J l d G V z X z I 0 M j U v Z G J v L 3 Z 3 X 0 1 v b n R o b H l E a W F i Z X R l c 0 R h c 2 h i b 2 F y Z F 9 Q c m l t Y X J 5 Q 2 F y Z U 5 l d H d v c m s u e 0 R p Y W J l d G V z X z N U V F 9 I Y k E x Y y B c d T A w M 2 M 9 I D c 1 X 0 Z y Y W l s d H k s N z B 9 J n F 1 b 3 Q 7 L C Z x d W 9 0 O 1 N l c n Z l c i 5 E Y X R h Y m F z Z V x c L z I v U 1 F M L 2 5 3 b C 1 z c W w t c H J p b W F y e W N h c m U 7 T k h T X 0 5 X T F 9 P T 0 h T X 0 R p Y W J l d G V z X z I 0 M j U v Z G J v L 3 Z 3 X 0 1 v b n R o b H l E a W F i Z X R l c 0 R h c 2 h i b 2 F y Z F 9 Q c m l t Y X J 5 Q 2 F y Z U 5 l d H d v c m s u e y U g R G l h Y m V 0 Z X N f M 1 R U X 0 h i Q T F j I F x 1 M D A z Y z 0 g N z V f R n J h a W x 0 e S w 3 M X 0 m c X V v d D s s J n F 1 b 3 Q 7 U 2 V y d m V y L k R h d G F i Y X N l X F w v M i 9 T U U w v b n d s L X N x b C 1 w c m l t Y X J 5 Y 2 F y Z T t O S F N f T l d M X 0 9 P S F N f R G l h Y m V 0 Z X N f M j Q y N S 9 k Y m 8 v d n d f T W 9 u d G h s e U R p Y W J l d G V z R G F z a G J v Y X J k X 1 B y a W 1 h c n l D Y X J l T m V 0 d 2 9 y a y 5 7 R G l h Y m V 0 Z X N f M 1 R U X 0 h i Q T F j I F x 1 M D A z Y z 0 g N T g g b 3 I g N z V f Q W N o a W V 2 Z V 8 1 M C U s N z J 9 J n F 1 b 3 Q 7 L C Z x d W 9 0 O 1 N l c n Z l c i 5 E Y X R h Y m F z Z V x c L z I v U 1 F M L 2 5 3 b C 1 z c W w t c H J p b W F y e W N h c m U 7 T k h T X 0 5 X T F 9 P T 0 h T X 0 R p Y W J l d G V z X z I 0 M j U v Z G J v L 3 Z 3 X 0 1 v b n R o b H l E a W F i Z X R l c 0 R h c 2 h i b 2 F y Z F 9 Q c m l t Y X J 5 Q 2 F y Z U 5 l d H d v c m s u e 0 R p Y W J l d G V z X z N U V F 9 I Y k E x Y y B c d T A w M 2 M 9 I D U 4 I G 9 y I D c 1 X 0 F j a G l l d m U s N z N 9 J n F 1 b 3 Q 7 L C Z x d W 9 0 O 1 N l c n Z l c i 5 E Y X R h Y m F z Z V x c L z I v U 1 F M L 2 5 3 b C 1 z c W w t c H J p b W F y e W N h c m U 7 T k h T X 0 5 X T F 9 P T 0 h T X 0 R p Y W J l d G V z X z I 0 M j U v Z G J v L 3 Z 3 X 0 1 v b n R o b H l E a W F i Z X R l c 0 R h c 2 h i b 2 F y Z F 9 Q c m l t Y X J 5 Q 2 F y Z U 5 l d H d v c m s u e 0 R p Y W J l d G V z X z N U V F 9 I Y k E x Y y B c d T A w M 2 M 9 I D U 4 I G 9 y I D c 1 L D c 0 f S Z x d W 9 0 O y w m c X V v d D t T Z X J 2 Z X I u R G F 0 Y W J h c 2 V c X C 8 y L 1 N R T C 9 u d 2 w t c 3 F s L X B y a W 1 h c n l j Y X J l O 0 5 I U 1 9 O V 0 x f T 0 9 I U 1 9 E a W F i Z X R l c 1 8 y N D I 1 L 2 R i b y 9 2 d 1 9 N b 2 5 0 a G x 5 R G l h Y m V 0 Z X N E Y X N o Y m 9 h c m R f U H J p b W F y e U N h c m V O Z X R 3 b 3 J r L n s l I E R p Y W J l d G V z X z N U V F 9 I Y k E x Y y B c d T A w M 2 M 9 I D U 4 I G 9 y I D c 1 X 0 F j a G l l d m V f N T A l L D c 1 f S Z x d W 9 0 O y w m c X V v d D t T Z X J 2 Z X I u R G F 0 Y W J h c 2 V c X C 8 y L 1 N R T C 9 u d 2 w t c 3 F s L X B y a W 1 h c n l j Y X J l O 0 5 I U 1 9 O V 0 x f T 0 9 I U 1 9 E a W F i Z X R l c 1 8 y N D I 1 L 2 R i b y 9 2 d 1 9 N b 2 5 0 a G x 5 R G l h Y m V 0 Z X N E Y X N o Y m 9 h c m R f U H J p b W F y e U N h c m V O Z X R 3 b 3 J r L n s l I E R p Y W J l d G V z X z N U V F 9 I Y k E x Y y B c d T A w M 2 M 9 I D U 4 I G 9 y I D c 1 X 0 F j a G l l d m U s N z Z 9 J n F 1 b 3 Q 7 L C Z x d W 9 0 O 1 N l c n Z l c i 5 E Y X R h Y m F z Z V x c L z I v U 1 F M L 2 5 3 b C 1 z c W w t c H J p b W F y e W N h c m U 7 T k h T X 0 5 X T F 9 P T 0 h T X 0 R p Y W J l d G V z X z I 0 M j U v Z G J v L 3 Z 3 X 0 1 v b n R o b H l E a W F i Z X R l c 0 R h c 2 h i b 2 F y Z F 9 Q c m l t Y X J 5 Q 2 F y Z U 5 l d H d v c m s u e y U g R G l h Y m V 0 Z X N f M 1 R U X 0 h i Q T F j I F x 1 M D A z Y z 0 g N T g g b 3 I g N z U s N z d 9 J n F 1 b 3 Q 7 L C Z x d W 9 0 O 1 N l c n Z l c i 5 E Y X R h Y m F z Z V x c L z I v U 1 F M L 2 5 3 b C 1 z c W w t c H J p b W F y e W N h c m U 7 T k h T X 0 5 X T F 9 P T 0 h T X 0 R p Y W J l d G V z X z I 0 M j U v Z G J v L 3 Z 3 X 0 1 v b n R o b H l E a W F i Z X R l c 0 R h c 2 h i b 2 F y Z F 9 Q c m l t Y X J 5 Q 2 F y Z U 5 l d H d v c m s u e 0 R p Y W J l d G V z X z N U V F 9 C b G 9 v Z F B y Z X N z d X J l I F x 1 M D A z Y z 0 g M T Q w L z g w X 0 5 v R n J h a W x 0 e S w 3 O H 0 m c X V v d D s s J n F 1 b 3 Q 7 U 2 V y d m V y L k R h d G F i Y X N l X F w v M i 9 T U U w v b n d s L X N x b C 1 w c m l t Y X J 5 Y 2 F y Z T t O S F N f T l d M X 0 9 P S F N f R G l h Y m V 0 Z X N f M j Q y N S 9 k Y m 8 v d n d f T W 9 u d G h s e U R p Y W J l d G V z R G F z a G J v Y X J k X 1 B y a W 1 h c n l D Y X J l T m V 0 d 2 9 y a y 5 7 J S B E a W F i Z X R l c 1 8 z V F R f Q m x v b 2 R Q c m V z c 3 V y Z S B c d T A w M 2 M 9 I D E 0 M C 8 4 M F 9 O b 0 Z y Y W l s d H k s N z l 9 J n F 1 b 3 Q 7 L C Z x d W 9 0 O 1 N l c n Z l c i 5 E Y X R h Y m F z Z V x c L z I v U 1 F M L 2 5 3 b C 1 z c W w t c H J p b W F y e W N h c m U 7 T k h T X 0 5 X T F 9 P T 0 h T X 0 R p Y W J l d G V z X z I 0 M j U v Z G J v L 3 Z 3 X 0 1 v b n R o b H l E a W F i Z X R l c 0 R h c 2 h i b 2 F y Z F 9 Q c m l t Y X J 5 Q 2 F y Z U 5 l d H d v c m s u e 0 R p Y W J l d G V z X z N U V F 9 C b G 9 v Z F B y Z X N z d X J l I F x 1 M D A z Y z 0 g M T U w L z k w X 0 Z y Y W l s d H k s O D B 9 J n F 1 b 3 Q 7 L C Z x d W 9 0 O 1 N l c n Z l c i 5 E Y X R h Y m F z Z V x c L z I v U 1 F M L 2 5 3 b C 1 z c W w t c H J p b W F y e W N h c m U 7 T k h T X 0 5 X T F 9 P T 0 h T X 0 R p Y W J l d G V z X z I 0 M j U v Z G J v L 3 Z 3 X 0 1 v b n R o b H l E a W F i Z X R l c 0 R h c 2 h i b 2 F y Z F 9 Q c m l t Y X J 5 Q 2 F y Z U 5 l d H d v c m s u e y U g R G l h Y m V 0 Z X N f M 1 R U X 0 J s b 2 9 k U H J l c 3 N 1 c m U g X H U w M D N j P S A x N T A v O T B f R n J h a W x 0 e S w 4 M X 0 m c X V v d D s s J n F 1 b 3 Q 7 U 2 V y d m V y L k R h d G F i Y X N l X F w v M i 9 T U U w v b n d s L X N x b C 1 w c m l t Y X J 5 Y 2 F y Z T t O S F N f T l d M X 0 9 P S F N f R G l h Y m V 0 Z X N f M j Q y N S 9 k Y m 8 v d n d f T W 9 u d G h s e U R p Y W J l d G V z R G F z a G J v Y X J k X 1 B y a W 1 h c n l D Y X J l T m V 0 d 2 9 y a y 5 7 R G l h Y m V 0 Z X N f M 1 R U X 0 J s b 2 9 k U H J l c 3 N 1 c m U g X H U w M D N j P S A x N D A v O D A g b 3 I g M T U w L z k w X 0 F j a G l l d m V f N T A l L D g y f S Z x d W 9 0 O y w m c X V v d D t T Z X J 2 Z X I u R G F 0 Y W J h c 2 V c X C 8 y L 1 N R T C 9 u d 2 w t c 3 F s L X B y a W 1 h c n l j Y X J l O 0 5 I U 1 9 O V 0 x f T 0 9 I U 1 9 E a W F i Z X R l c 1 8 y N D I 1 L 2 R i b y 9 2 d 1 9 N b 2 5 0 a G x 5 R G l h Y m V 0 Z X N E Y X N o Y m 9 h c m R f U H J p b W F y e U N h c m V O Z X R 3 b 3 J r L n t E a W F i Z X R l c 1 8 z V F R f Q m x v b 2 R Q c m V z c 3 V y Z S B c d T A w M 2 M 9 I D E 0 M C 8 4 M C B v c i A x N T A v O T B f Q W N o a W V 2 Z S w 4 M 3 0 m c X V v d D s s J n F 1 b 3 Q 7 U 2 V y d m V y L k R h d G F i Y X N l X F w v M i 9 T U U w v b n d s L X N x b C 1 w c m l t Y X J 5 Y 2 F y Z T t O S F N f T l d M X 0 9 P S F N f R G l h Y m V 0 Z X N f M j Q y N S 9 k Y m 8 v d n d f T W 9 u d G h s e U R p Y W J l d G V z R G F z a G J v Y X J k X 1 B y a W 1 h c n l D Y X J l T m V 0 d 2 9 y a y 5 7 R G l h Y m V 0 Z X N f M 1 R U X 0 J s b 2 9 k U H J l c 3 N 1 c m U g X H U w M D N j P S A x N D A v O D A g b 3 I g M T U w L z k w L D g 0 f S Z x d W 9 0 O y w m c X V v d D t T Z X J 2 Z X I u R G F 0 Y W J h c 2 V c X C 8 y L 1 N R T C 9 u d 2 w t c 3 F s L X B y a W 1 h c n l j Y X J l O 0 5 I U 1 9 O V 0 x f T 0 9 I U 1 9 E a W F i Z X R l c 1 8 y N D I 1 L 2 R i b y 9 2 d 1 9 N b 2 5 0 a G x 5 R G l h Y m V 0 Z X N E Y X N o Y m 9 h c m R f U H J p b W F y e U N h c m V O Z X R 3 b 3 J r L n s l I E R p Y W J l d G V z X z N U V F 9 C b G 9 v Z F B y Z X N z d X J l I F x 1 M D A z Y z 0 g M T Q w L z g w I G 9 y I D E 1 M C 8 5 M F 9 B Y 2 h p Z X Z l X z U w J S w 4 N X 0 m c X V v d D s s J n F 1 b 3 Q 7 U 2 V y d m V y L k R h d G F i Y X N l X F w v M i 9 T U U w v b n d s L X N x b C 1 w c m l t Y X J 5 Y 2 F y Z T t O S F N f T l d M X 0 9 P S F N f R G l h Y m V 0 Z X N f M j Q y N S 9 k Y m 8 v d n d f T W 9 u d G h s e U R p Y W J l d G V z R G F z a G J v Y X J k X 1 B y a W 1 h c n l D Y X J l T m V 0 d 2 9 y a y 5 7 J S B E a W F i Z X R l c 1 8 z V F R f Q m x v b 2 R Q c m V z c 3 V y Z S B c d T A w M 2 M 9 I D E 0 M C 8 4 M C B v c i A x N T A v O T B f Q W N o a W V 2 Z S w 4 N n 0 m c X V v d D s s J n F 1 b 3 Q 7 U 2 V y d m V y L k R h d G F i Y X N l X F w v M i 9 T U U w v b n d s L X N x b C 1 w c m l t Y X J 5 Y 2 F y Z T t O S F N f T l d M X 0 9 P S F N f R G l h Y m V 0 Z X N f M j Q y N S 9 k Y m 8 v d n d f T W 9 u d G h s e U R p Y W J l d G V z R G F z a G J v Y X J k X 1 B y a W 1 h c n l D Y X J l T m V 0 d 2 9 y a y 5 7 J S B E a W F i Z X R l c 1 8 z V F R f Q m x v b 2 R Q c m V z c 3 V y Z S B c d T A w M 2 M 9 I D E 0 M C 8 4 M C B v c i A x N T A v O T A s O D d 9 J n F 1 b 3 Q 7 L C Z x d W 9 0 O 1 N l c n Z l c i 5 E Y X R h Y m F z Z V x c L z I v U 1 F M L 2 5 3 b C 1 z c W w t c H J p b W F y e W N h c m U 7 T k h T X 0 5 X T F 9 P T 0 h T X 0 R p Y W J l d G V z X z I 0 M j U v Z G J v L 3 Z 3 X 0 1 v b n R o b H l E a W F i Z X R l c 0 R h c 2 h i b 2 F y Z F 9 Q c m l t Y X J 5 Q 2 F y Z U 5 l d H d v c m s u e 0 R p Y W J l d G V z X z N U V F 9 O b 2 5 I R E x D a G 9 s Z X N 0 Z X J v b C B c d T A w M 2 M 9 I D N f Q W N o a W V 2 Z V 8 1 M C U s O D h 9 J n F 1 b 3 Q 7 L C Z x d W 9 0 O 1 N l c n Z l c i 5 E Y X R h Y m F z Z V x c L z I v U 1 F M L 2 5 3 b C 1 z c W w t c H J p b W F y e W N h c m U 7 T k h T X 0 5 X T F 9 P T 0 h T X 0 R p Y W J l d G V z X z I 0 M j U v Z G J v L 3 Z 3 X 0 1 v b n R o b H l E a W F i Z X R l c 0 R h c 2 h i b 2 F y Z F 9 Q c m l t Y X J 5 Q 2 F y Z U 5 l d H d v c m s u e 0 R p Y W J l d G V z X z N U V F 9 O b 2 5 I R E x D a G 9 s Z X N 0 Z X J v b C B c d T A w M 2 M 9 I D N f Q W N o a W V 2 Z S w 4 O X 0 m c X V v d D s s J n F 1 b 3 Q 7 U 2 V y d m V y L k R h d G F i Y X N l X F w v M i 9 T U U w v b n d s L X N x b C 1 w c m l t Y X J 5 Y 2 F y Z T t O S F N f T l d M X 0 9 P S F N f R G l h Y m V 0 Z X N f M j Q y N S 9 k Y m 8 v d n d f T W 9 u d G h s e U R p Y W J l d G V z R G F z a G J v Y X J k X 1 B y a W 1 h c n l D Y X J l T m V 0 d 2 9 y a y 5 7 R G l h Y m V 0 Z X N f M 1 R U X 0 5 v b k h E T E N o b 2 x l c 3 R l c m 9 s I F x 1 M D A z Y z 0 g M y w 5 M H 0 m c X V v d D s s J n F 1 b 3 Q 7 U 2 V y d m V y L k R h d G F i Y X N l X F w v M i 9 T U U w v b n d s L X N x b C 1 w c m l t Y X J 5 Y 2 F y Z T t O S F N f T l d M X 0 9 P S F N f R G l h Y m V 0 Z X N f M j Q y N S 9 k Y m 8 v d n d f T W 9 u d G h s e U R p Y W J l d G V z R G F z a G J v Y X J k X 1 B y a W 1 h c n l D Y X J l T m V 0 d 2 9 y a y 5 7 J S B E a W F i Z X R l c 1 8 z V F R f T m 9 u S E R M Q 2 h v b G V z d G V y b 2 w g X H U w M D N j P S A z X 0 F j a G l l d m V f N T A l L D k x f S Z x d W 9 0 O y w m c X V v d D t T Z X J 2 Z X I u R G F 0 Y W J h c 2 V c X C 8 y L 1 N R T C 9 u d 2 w t c 3 F s L X B y a W 1 h c n l j Y X J l O 0 5 I U 1 9 O V 0 x f T 0 9 I U 1 9 E a W F i Z X R l c 1 8 y N D I 1 L 2 R i b y 9 2 d 1 9 N b 2 5 0 a G x 5 R G l h Y m V 0 Z X N E Y X N o Y m 9 h c m R f U H J p b W F y e U N h c m V O Z X R 3 b 3 J r L n s l I E R p Y W J l d G V z X z N U V F 9 O b 2 5 I R E x D a G 9 s Z X N 0 Z X J v b C B c d T A w M 2 M 9 I D N f Q W N o a W V 2 Z S w 5 M n 0 m c X V v d D s s J n F 1 b 3 Q 7 U 2 V y d m V y L k R h d G F i Y X N l X F w v M i 9 T U U w v b n d s L X N x b C 1 w c m l t Y X J 5 Y 2 F y Z T t O S F N f T l d M X 0 9 P S F N f R G l h Y m V 0 Z X N f M j Q y N S 9 k Y m 8 v d n d f T W 9 u d G h s e U R p Y W J l d G V z R G F z a G J v Y X J k X 1 B y a W 1 h c n l D Y X J l T m V 0 d 2 9 y a y 5 7 J S B E a W F i Z X R l c 1 8 z V F R f T m 9 u S E R M Q 2 h v b G V z d G V y b 2 w g X H U w M D N j P S A z L D k z f S Z x d W 9 0 O y w m c X V v d D t T Z X J 2 Z X I u R G F 0 Y W J h c 2 V c X C 8 y L 1 N R T C 9 u d 2 w t c 3 F s L X B y a W 1 h c n l j Y X J l O 0 5 I U 1 9 O V 0 x f T 0 9 I U 1 9 E a W F i Z X R l c 1 8 y N D I 1 L 2 R i b y 9 2 d 1 9 N b 2 5 0 a G x 5 R G l h Y m V 0 Z X N E Y X N o Y m 9 h c m R f U H J p b W F y e U N h c m V O Z X R 3 b 3 J r L n t E a W F i Z X R l c 1 8 z V F R f Q W N o a W V 2 Z W R f T m 9 G c m F p b H R 5 L D k 0 f S Z x d W 9 0 O y w m c X V v d D t T Z X J 2 Z X I u R G F 0 Y W J h c 2 V c X C 8 y L 1 N R T C 9 u d 2 w t c 3 F s L X B y a W 1 h c n l j Y X J l O 0 5 I U 1 9 O V 0 x f T 0 9 I U 1 9 E a W F i Z X R l c 1 8 y N D I 1 L 2 R i b y 9 2 d 1 9 N b 2 5 0 a G x 5 R G l h Y m V 0 Z X N E Y X N o Y m 9 h c m R f U H J p b W F y e U N h c m V O Z X R 3 b 3 J r L n s l I E R p Y W J l d G V z X z N U V F 9 B Y 2 h p Z X Z l Z F 9 O b 0 Z y Y W l s d H k s O T V 9 J n F 1 b 3 Q 7 L C Z x d W 9 0 O 1 N l c n Z l c i 5 E Y X R h Y m F z Z V x c L z I v U 1 F M L 2 5 3 b C 1 z c W w t c H J p b W F y e W N h c m U 7 T k h T X 0 5 X T F 9 P T 0 h T X 0 R p Y W J l d G V z X z I 0 M j U v Z G J v L 3 Z 3 X 0 1 v b n R o b H l E a W F i Z X R l c 0 R h c 2 h i b 2 F y Z F 9 Q c m l t Y X J 5 Q 2 F y Z U 5 l d H d v c m s u e 0 R p Y W J l d G V z X z N U V F 9 B Y 2 h p Z X Z l Z F 9 G c m F p b H R 5 L D k 2 f S Z x d W 9 0 O y w m c X V v d D t T Z X J 2 Z X I u R G F 0 Y W J h c 2 V c X C 8 y L 1 N R T C 9 u d 2 w t c 3 F s L X B y a W 1 h c n l j Y X J l O 0 5 I U 1 9 O V 0 x f T 0 9 I U 1 9 E a W F i Z X R l c 1 8 y N D I 1 L 2 R i b y 9 2 d 1 9 N b 2 5 0 a G x 5 R G l h Y m V 0 Z X N E Y X N o Y m 9 h c m R f U H J p b W F y e U N h c m V O Z X R 3 b 3 J r L n s l I E R p Y W J l d G V z X z N U V F 9 B Y 2 h p Z X Z l Z F 9 G c m F p b H R 5 L D k 3 f S Z x d W 9 0 O y w m c X V v d D t T Z X J 2 Z X I u R G F 0 Y W J h c 2 V c X C 8 y L 1 N R T C 9 u d 2 w t c 3 F s L X B y a W 1 h c n l j Y X J l O 0 5 I U 1 9 O V 0 x f T 0 9 I U 1 9 E a W F i Z X R l c 1 8 y N D I 1 L 2 R i b y 9 2 d 1 9 N b 2 5 0 a G x 5 R G l h Y m V 0 Z X N E Y X N o Y m 9 h c m R f U H J p b W F y e U N h c m V O Z X R 3 b 3 J r L n t E a W F i Z X R l c 1 8 z V F R f Q W N o a W V 2 Z V 8 1 M C U s O T h 9 J n F 1 b 3 Q 7 L C Z x d W 9 0 O 1 N l c n Z l c i 5 E Y X R h Y m F z Z V x c L z I v U 1 F M L 2 5 3 b C 1 z c W w t c H J p b W F y e W N h c m U 7 T k h T X 0 5 X T F 9 P T 0 h T X 0 R p Y W J l d G V z X z I 0 M j U v Z G J v L 3 Z 3 X 0 1 v b n R o b H l E a W F i Z X R l c 0 R h c 2 h i b 2 F y Z F 9 Q c m l t Y X J 5 Q 2 F y Z U 5 l d H d v c m s u e 0 R p Y W J l d G V z X z N U V F 9 B Y 2 h p Z X Z l L D k 5 f S Z x d W 9 0 O y w m c X V v d D t T Z X J 2 Z X I u R G F 0 Y W J h c 2 V c X C 8 y L 1 N R T C 9 u d 2 w t c 3 F s L X B y a W 1 h c n l j Y X J l O 0 5 I U 1 9 O V 0 x f T 0 9 I U 1 9 E a W F i Z X R l c 1 8 y N D I 1 L 2 R i b y 9 2 d 1 9 N b 2 5 0 a G x 5 R G l h Y m V 0 Z X N E Y X N o Y m 9 h c m R f U H J p b W F y e U N h c m V O Z X R 3 b 3 J r L n t E a W F i Z X R l c 1 8 z V F R f Q W N o a W V 2 Z W Q s M T A w f S Z x d W 9 0 O y w m c X V v d D t T Z X J 2 Z X I u R G F 0 Y W J h c 2 V c X C 8 y L 1 N R T C 9 u d 2 w t c 3 F s L X B y a W 1 h c n l j Y X J l O 0 5 I U 1 9 O V 0 x f T 0 9 I U 1 9 E a W F i Z X R l c 1 8 y N D I 1 L 2 R i b y 9 2 d 1 9 N b 2 5 0 a G x 5 R G l h Y m V 0 Z X N E Y X N o Y m 9 h c m R f U H J p b W F y e U N h c m V O Z X R 3 b 3 J r L n s l I E R p Y W J l d G V z X z N U V F 9 B Y 2 h p Z X Z l X z U w J S w x M D F 9 J n F 1 b 3 Q 7 L C Z x d W 9 0 O 1 N l c n Z l c i 5 E Y X R h Y m F z Z V x c L z I v U 1 F M L 2 5 3 b C 1 z c W w t c H J p b W F y e W N h c m U 7 T k h T X 0 5 X T F 9 P T 0 h T X 0 R p Y W J l d G V z X z I 0 M j U v Z G J v L 3 Z 3 X 0 1 v b n R o b H l E a W F i Z X R l c 0 R h c 2 h i b 2 F y Z F 9 Q c m l t Y X J 5 Q 2 F y Z U 5 l d H d v c m s u e y U g R G l h Y m V 0 Z X N f M 1 R U X 0 F j a G l l d m U s M T A y f S Z x d W 9 0 O y w m c X V v d D t T Z X J 2 Z X I u R G F 0 Y W J h c 2 V c X C 8 y L 1 N R T C 9 u d 2 w t c 3 F s L X B y a W 1 h c n l j Y X J l O 0 5 I U 1 9 O V 0 x f T 0 9 I U 1 9 E a W F i Z X R l c 1 8 y N D I 1 L 2 R i b y 9 2 d 1 9 N b 2 5 0 a G x 5 R G l h Y m V 0 Z X N E Y X N o Y m 9 h c m R f U H J p b W F y e U N h c m V O Z X R 3 b 3 J r L n s l I E R p Y W J l d G V z X z N U V F 9 B Y 2 h p Z X Z l Z C w x M D N 9 J n F 1 b 3 Q 7 L C Z x d W 9 0 O 1 N l c n Z l c i 5 E Y X R h Y m F z Z V x c L z I v U 1 F M L 2 5 3 b C 1 z c W w t c H J p b W F y e W N h c m U 7 T k h T X 0 5 X T F 9 P T 0 h T X 0 R p Y W J l d G V z X z I 0 M j U v Z G J v L 3 Z 3 X 0 1 v b n R o b H l E a W F i Z X R l c 0 R h c 2 h i b 2 F y Z F 9 Q c m l t Y X J 5 Q 2 F y Z U 5 l d H d v c m s u e 0 R p Y W J l d G V z X 0 1 l b n R h b E h l Y W x 0 a F N j c m V l b m l u Z 1 9 B Y 2 h p Z X Z l X z U w J S w x M D R 9 J n F 1 b 3 Q 7 L C Z x d W 9 0 O 1 N l c n Z l c i 5 E Y X R h Y m F z Z V x c L z I v U 1 F M L 2 5 3 b C 1 z c W w t c H J p b W F y e W N h c m U 7 T k h T X 0 5 X T F 9 P T 0 h T X 0 R p Y W J l d G V z X z I 0 M j U v Z G J v L 3 Z 3 X 0 1 v b n R o b H l E a W F i Z X R l c 0 R h c 2 h i b 2 F y Z F 9 Q c m l t Y X J 5 Q 2 F y Z U 5 l d H d v c m s u e 0 R p Y W J l d G V z X 0 1 l b n R h b E h l Y W x 0 a F N j c m V l b m l u Z 1 9 B Y 2 h p Z X Z l L D E w N X 0 m c X V v d D s s J n F 1 b 3 Q 7 U 2 V y d m V y L k R h d G F i Y X N l X F w v M i 9 T U U w v b n d s L X N x b C 1 w c m l t Y X J 5 Y 2 F y Z T t O S F N f T l d M X 0 9 P S F N f R G l h Y m V 0 Z X N f M j Q y N S 9 k Y m 8 v d n d f T W 9 u d G h s e U R p Y W J l d G V z R G F z a G J v Y X J k X 1 B y a W 1 h c n l D Y X J l T m V 0 d 2 9 y a y 5 7 R G l h Y m V 0 Z X N f T W V u d G F s S G V h b H R o U 2 N y Z W V u a W 5 n L D E w N n 0 m c X V v d D s s J n F 1 b 3 Q 7 U 2 V y d m V y L k R h d G F i Y X N l X F w v M i 9 T U U w v b n d s L X N x b C 1 w c m l t Y X J 5 Y 2 F y Z T t O S F N f T l d M X 0 9 P S F N f R G l h Y m V 0 Z X N f M j Q y N S 9 k Y m 8 v d n d f T W 9 u d G h s e U R p Y W J l d G V z R G F z a G J v Y X J k X 1 B y a W 1 h c n l D Y X J l T m V 0 d 2 9 y a y 5 7 J S B E a W F i Z X R l c 1 9 N Z W 5 0 Y W x I Z W F s d G h T Y 3 J l Z W 5 p b m d f Q W N o a W V 2 Z V 8 1 M C U s M T A 3 f S Z x d W 9 0 O y w m c X V v d D t T Z X J 2 Z X I u R G F 0 Y W J h c 2 V c X C 8 y L 1 N R T C 9 u d 2 w t c 3 F s L X B y a W 1 h c n l j Y X J l O 0 5 I U 1 9 O V 0 x f T 0 9 I U 1 9 E a W F i Z X R l c 1 8 y N D I 1 L 2 R i b y 9 2 d 1 9 N b 2 5 0 a G x 5 R G l h Y m V 0 Z X N E Y X N o Y m 9 h c m R f U H J p b W F y e U N h c m V O Z X R 3 b 3 J r L n s l I E R p Y W J l d G V z X 0 1 l b n R h b E h l Y W x 0 a F N j c m V l b m l u Z 1 9 B Y 2 h p Z X Z l L D E w O H 0 m c X V v d D s s J n F 1 b 3 Q 7 U 2 V y d m V y L k R h d G F i Y X N l X F w v M i 9 T U U w v b n d s L X N x b C 1 w c m l t Y X J 5 Y 2 F y Z T t O S F N f T l d M X 0 9 P S F N f R G l h Y m V 0 Z X N f M j Q y N S 9 k Y m 8 v d n d f T W 9 u d G h s e U R p Y W J l d G V z R G F z a G J v Y X J k X 1 B y a W 1 h c n l D Y X J l T m V 0 d 2 9 y a y 5 7 J S B E a W F i Z X R l c 1 9 N Z W 5 0 Y W x I Z W F s d G h T Y 3 J l Z W 5 p b m c s M T A 5 f S Z x d W 9 0 O y w m c X V v d D t T Z X J 2 Z X I u R G F 0 Y W J h c 2 V c X C 8 y L 1 N R T C 9 u d 2 w t c 3 F s L X B y a W 1 h c n l j Y X J l O 0 5 I U 1 9 O V 0 x f T 0 9 I U 1 9 E a W F i Z X R l c 1 8 y N D I 1 L 2 R i b y 9 2 d 1 9 N b 2 5 0 a G x 5 R G l h Y m V 0 Z X N E Y X N o Y m 9 h c m R f U H J p b W F y e U N h c m V O Z X R 3 b 3 J r L n t E a W F i Z X R l c 1 9 E a W F n b m 9 z Z W R M Y X N 0 N l l l Y X J z L D E x M H 0 m c X V v d D s s J n F 1 b 3 Q 7 U 2 V y d m V y L k R h d G F i Y X N l X F w v M i 9 T U U w v b n d s L X N x b C 1 w c m l t Y X J 5 Y 2 F y Z T t O S F N f T l d M X 0 9 P S F N f R G l h Y m V 0 Z X N f M j Q y N S 9 k Y m 8 v d n d f T W 9 u d G h s e U R p Y W J l d G V z R G F z a G J v Y X J k X 1 B y a W 1 h c n l D Y X J l T m V 0 d 2 9 y a y 5 7 R G l h Y m V 0 Z X N f R G l h Z 2 5 v c 2 V k T G F z d D Z Z Z W F y c 1 9 I Y k E x Y y B c d T A w M 2 M 9 I D U z X 0 F j a G l l d m V f N T A l L D E x M X 0 m c X V v d D s s J n F 1 b 3 Q 7 U 2 V y d m V y L k R h d G F i Y X N l X F w v M i 9 T U U w v b n d s L X N x b C 1 w c m l t Y X J 5 Y 2 F y Z T t O S F N f T l d M X 0 9 P S F N f R G l h Y m V 0 Z X N f M j Q y N S 9 k Y m 8 v d n d f T W 9 u d G h s e U R p Y W J l d G V z R G F z a G J v Y X J k X 1 B y a W 1 h c n l D Y X J l T m V 0 d 2 9 y a y 5 7 R G l h Y m V 0 Z X N f R G l h Z 2 5 v c 2 V k T G F z d D Z Z Z W F y c 1 9 I Y k E x Y y B c d T A w M 2 M 9 I D U z X 0 F j a G l l d m U s M T E y f S Z x d W 9 0 O y w m c X V v d D t T Z X J 2 Z X I u R G F 0 Y W J h c 2 V c X C 8 y L 1 N R T C 9 u d 2 w t c 3 F s L X B y a W 1 h c n l j Y X J l O 0 5 I U 1 9 O V 0 x f T 0 9 I U 1 9 E a W F i Z X R l c 1 8 y N D I 1 L 2 R i b y 9 2 d 1 9 N b 2 5 0 a G x 5 R G l h Y m V 0 Z X N E Y X N o Y m 9 h c m R f U H J p b W F y e U N h c m V O Z X R 3 b 3 J r L n t E a W F i Z X R l c 1 9 E a W F n b m 9 z Z W R M Y X N 0 N l l l Y X J z X 0 h i Q T F j I F x 1 M D A z Y z 0 g N T M s M T E z f S Z x d W 9 0 O y w m c X V v d D t T Z X J 2 Z X I u R G F 0 Y W J h c 2 V c X C 8 y L 1 N R T C 9 u d 2 w t c 3 F s L X B y a W 1 h c n l j Y X J l O 0 5 I U 1 9 O V 0 x f T 0 9 I U 1 9 E a W F i Z X R l c 1 8 y N D I 1 L 2 R i b y 9 2 d 1 9 N b 2 5 0 a G x 5 R G l h Y m V 0 Z X N E Y X N o Y m 9 h c m R f U H J p b W F y e U N h c m V O Z X R 3 b 3 J r L n s l I E R p Y W J l d G V z X 0 R p Y W d u b 3 N l Z E x h c 3 Q 2 W W V h c n N f S G J B M W M g X H U w M D N j P S A 1 M 1 9 B Y 2 h p Z X Z l X z U w J S w x M T R 9 J n F 1 b 3 Q 7 L C Z x d W 9 0 O 1 N l c n Z l c i 5 E Y X R h Y m F z Z V x c L z I v U 1 F M L 2 5 3 b C 1 z c W w t c H J p b W F y e W N h c m U 7 T k h T X 0 5 X T F 9 P T 0 h T X 0 R p Y W J l d G V z X z I 0 M j U v Z G J v L 3 Z 3 X 0 1 v b n R o b H l E a W F i Z X R l c 0 R h c 2 h i b 2 F y Z F 9 Q c m l t Y X J 5 Q 2 F y Z U 5 l d H d v c m s u e y U g R G l h Y m V 0 Z X N f R G l h Z 2 5 v c 2 V k T G F z d D Z Z Z W F y c 1 9 I Y k E x Y y B c d T A w M 2 M 9 I D U z X 0 F j a G l l d m U s M T E 1 f S Z x d W 9 0 O y w m c X V v d D t T Z X J 2 Z X I u R G F 0 Y W J h c 2 V c X C 8 y L 1 N R T C 9 u d 2 w t c 3 F s L X B y a W 1 h c n l j Y X J l O 0 5 I U 1 9 O V 0 x f T 0 9 I U 1 9 E a W F i Z X R l c 1 8 y N D I 1 L 2 R i b y 9 2 d 1 9 N b 2 5 0 a G x 5 R G l h Y m V 0 Z X N E Y X N o Y m 9 h c m R f U H J p b W F y e U N h c m V O Z X R 3 b 3 J r L n s l I E R p Y W J l d G V z X 0 R p Y W d u b 3 N l Z E x h c 3 Q 2 W W V h c n N f S G J B M W M g X H U w M D N j P S A 1 M y w x M T Z 9 J n F 1 b 3 Q 7 L C Z x d W 9 0 O 1 N l c n Z l c i 5 E Y X R h Y m F z Z V x c L z I v U 1 F M L 2 5 3 b C 1 z c W w t c H J p b W F y e W N h c m U 7 T k h T X 0 5 X T F 9 P T 0 h T X 0 R p Y W J l d G V z X z I 0 M j U v Z G J v L 3 Z 3 X 0 1 v b n R o b H l E a W F i Z X R l c 0 R h c 2 h i b 2 F y Z F 9 Q c m l t Y X J 5 Q 2 F y Z U 5 l d H d v c m s u e 0 R p Y W J l d G V z X 0 N h c m V Q b G F u X 0 F j a G l l d m V f N T A l L D E x N 3 0 m c X V v d D s s J n F 1 b 3 Q 7 U 2 V y d m V y L k R h d G F i Y X N l X F w v M i 9 T U U w v b n d s L X N x b C 1 w c m l t Y X J 5 Y 2 F y Z T t O S F N f T l d M X 0 9 P S F N f R G l h Y m V 0 Z X N f M j Q y N S 9 k Y m 8 v d n d f T W 9 u d G h s e U R p Y W J l d G V z R G F z a G J v Y X J k X 1 B y a W 1 h c n l D Y X J l T m V 0 d 2 9 y a y 5 7 R G l h Y m V 0 Z X N f Q 2 F y Z V B s Y W 5 f Q W N o a W V 2 Z S w x M T h 9 J n F 1 b 3 Q 7 L C Z x d W 9 0 O 1 N l c n Z l c i 5 E Y X R h Y m F z Z V x c L z I v U 1 F M L 2 5 3 b C 1 z c W w t c H J p b W F y e W N h c m U 7 T k h T X 0 5 X T F 9 P T 0 h T X 0 R p Y W J l d G V z X z I 0 M j U v Z G J v L 3 Z 3 X 0 1 v b n R o b H l E a W F i Z X R l c 0 R h c 2 h i b 2 F y Z F 9 Q c m l t Y X J 5 Q 2 F y Z U 5 l d H d v c m s u e 0 R p Y W J l d G V z X 0 N h c m V Q b G F u L D E x O X 0 m c X V v d D s s J n F 1 b 3 Q 7 U 2 V y d m V y L k R h d G F i Y X N l X F w v M i 9 T U U w v b n d s L X N x b C 1 w c m l t Y X J 5 Y 2 F y Z T t O S F N f T l d M X 0 9 P S F N f R G l h Y m V 0 Z X N f M j Q y N S 9 k Y m 8 v d n d f T W 9 u d G h s e U R p Y W J l d G V z R G F z a G J v Y X J k X 1 B y a W 1 h c n l D Y X J l T m V 0 d 2 9 y a y 5 7 J S B E a W F i Z X R l c 1 9 D Y X J l U G x h b l 9 B Y 2 h p Z X Z l X z U w J S w x M j B 9 J n F 1 b 3 Q 7 L C Z x d W 9 0 O 1 N l c n Z l c i 5 E Y X R h Y m F z Z V x c L z I v U 1 F M L 2 5 3 b C 1 z c W w t c H J p b W F y e W N h c m U 7 T k h T X 0 5 X T F 9 P T 0 h T X 0 R p Y W J l d G V z X z I 0 M j U v Z G J v L 3 Z 3 X 0 1 v b n R o b H l E a W F i Z X R l c 0 R h c 2 h i b 2 F y Z F 9 Q c m l t Y X J 5 Q 2 F y Z U 5 l d H d v c m s u e y U g R G l h Y m V 0 Z X N f Q 2 F y Z V B s Y W 5 f Q W N o a W V 2 Z S w x M j F 9 J n F 1 b 3 Q 7 L C Z x d W 9 0 O 1 N l c n Z l c i 5 E Y X R h Y m F z Z V x c L z I v U 1 F M L 2 5 3 b C 1 z c W w t c H J p b W F y e W N h c m U 7 T k h T X 0 5 X T F 9 P T 0 h T X 0 R p Y W J l d G V z X z I 0 M j U v Z G J v L 3 Z 3 X 0 1 v b n R o b H l E a W F i Z X R l c 0 R h c 2 h i b 2 F y Z F 9 Q c m l t Y X J 5 Q 2 F y Z U 5 l d H d v c m s u e y U g R G l h Y m V 0 Z X N f Q 2 F y Z V B s Y W 4 s M T I y f S Z x d W 9 0 O y w m c X V v d D t T Z X J 2 Z X I u R G F 0 Y W J h c 2 V c X C 8 y L 1 N R T C 9 u d 2 w t c 3 F s L X B y a W 1 h c n l j Y X J l O 0 5 I U 1 9 O V 0 x f T 0 9 I U 1 9 E a W F i Z X R l c 1 8 y N D I 1 L 2 R i b y 9 2 d 1 9 N b 2 5 0 a G x 5 R G l h Y m V 0 Z X N E Y X N o Y m 9 h c m R f U H J p b W F y e U N h c m V O Z X R 3 b 3 J r L n t E a W F i Z X R l c 1 8 x c 3 R f R 3 J v d X B D b 2 5 z d W x 0 Y X R p b 2 4 s M T I z f S Z x d W 9 0 O y w m c X V v d D t T Z X J 2 Z X I u R G F 0 Y W J h c 2 V c X C 8 y L 1 N R T C 9 u d 2 w t c 3 F s L X B y a W 1 h c n l j Y X J l O 0 5 I U 1 9 O V 0 x f T 0 9 I U 1 9 E a W F i Z X R l c 1 8 y N D I 1 L 2 R i b y 9 2 d 1 9 N b 2 5 0 a G x 5 R G l h Y m V 0 Z X N E Y X N o Y m 9 h c m R f U H J p b W F y e U N h c m V O Z X R 3 b 3 J r L n s l I E R p Y W J l d G V z X z F z d F 9 H c m 9 1 c E N v b n N 1 b H R h d G l v b l 9 B Y 2 h p Z X Z l X z U w J S w x M j R 9 J n F 1 b 3 Q 7 L C Z x d W 9 0 O 1 N l c n Z l c i 5 E Y X R h Y m F z Z V x c L z I v U 1 F M L 2 5 3 b C 1 z c W w t c H J p b W F y e W N h c m U 7 T k h T X 0 5 X T F 9 P T 0 h T X 0 R p Y W J l d G V z X z I 0 M j U v Z G J v L 3 Z 3 X 0 1 v b n R o b H l E a W F i Z X R l c 0 R h c 2 h i b 2 F y Z F 9 Q c m l t Y X J 5 Q 2 F y Z U 5 l d H d v c m s u e y U g R G l h Y m V 0 Z X N f M X N 0 X 0 d y b 3 V w Q 2 9 u c 3 V s d G F 0 a W 9 u X 0 F j a G l l d m U s M T I 1 f S Z x d W 9 0 O y w m c X V v d D t T Z X J 2 Z X I u R G F 0 Y W J h c 2 V c X C 8 y L 1 N R T C 9 u d 2 w t c 3 F s L X B y a W 1 h c n l j Y X J l O 0 5 I U 1 9 O V 0 x f T 0 9 I U 1 9 E a W F i Z X R l c 1 8 y N D I 1 L 2 R i b y 9 2 d 1 9 N b 2 5 0 a G x 5 R G l h Y m V 0 Z X N E Y X N o Y m 9 h c m R f U H J p b W F y e U N h c m V O Z X R 3 b 3 J r L n s l I E R p Y W J l d G V z X z F z d F 9 H c m 9 1 c E N v b n N 1 b H R h d G l v b i w x M j Z 9 J n F 1 b 3 Q 7 L C Z x d W 9 0 O 1 N l c n Z l c i 5 E Y X R h Y m F z Z V x c L z I v U 1 F M L 2 5 3 b C 1 z c W w t c H J p b W F y e W N h c m U 7 T k h T X 0 5 X T F 9 P T 0 h T X 0 R p Y W J l d G V z X z I 0 M j U v Z G J v L 3 Z 3 X 0 1 v b n R o b H l E a W F i Z X R l c 0 R h c 2 h i b 2 F y Z F 9 Q c m l t Y X J 5 Q 2 F y Z U 5 l d H d v c m s u e 0 R p Y W J l d G V z X z F z d F 9 H c m 9 1 c E N v b n N 1 b H R h d G l v b l 8 y N 2 0 s M T I 3 f S Z x d W 9 0 O y w m c X V v d D t T Z X J 2 Z X I u R G F 0 Y W J h c 2 V c X C 8 y L 1 N R T C 9 u d 2 w t c 3 F s L X B y a W 1 h c n l j Y X J l O 0 5 I U 1 9 O V 0 x f T 0 9 I U 1 9 E a W F i Z X R l c 1 8 y N D I 1 L 2 R i b y 9 2 d 1 9 N b 2 5 0 a G x 5 R G l h Y m V 0 Z X N E Y X N o Y m 9 h c m R f U H J p b W F y e U N h c m V O Z X R 3 b 3 J r L n s l I E R p Y W J l d G V z X z F z d F 9 H c m 9 1 c E N v b n N 1 b H R h d G l v b l 8 y N 2 1 f Q W N o a W V 2 Z V 8 1 M C U s M T I 4 f S Z x d W 9 0 O y w m c X V v d D t T Z X J 2 Z X I u R G F 0 Y W J h c 2 V c X C 8 y L 1 N R T C 9 u d 2 w t c 3 F s L X B y a W 1 h c n l j Y X J l O 0 5 I U 1 9 O V 0 x f T 0 9 I U 1 9 E a W F i Z X R l c 1 8 y N D I 1 L 2 R i b y 9 2 d 1 9 N b 2 5 0 a G x 5 R G l h Y m V 0 Z X N E Y X N o Y m 9 h c m R f U H J p b W F y e U N h c m V O Z X R 3 b 3 J r L n s l I E R p Y W J l d G V z X z F z d F 9 H c m 9 1 c E N v b n N 1 b H R h d G l v b l 8 y N 2 1 f Q W N o a W V 2 Z S w x M j l 9 J n F 1 b 3 Q 7 L C Z x d W 9 0 O 1 N l c n Z l c i 5 E Y X R h Y m F z Z V x c L z I v U 1 F M L 2 5 3 b C 1 z c W w t c H J p b W F y e W N h c m U 7 T k h T X 0 5 X T F 9 P T 0 h T X 0 R p Y W J l d G V z X z I 0 M j U v Z G J v L 3 Z 3 X 0 1 v b n R o b H l E a W F i Z X R l c 0 R h c 2 h i b 2 F y Z F 9 Q c m l t Y X J 5 Q 2 F y Z U 5 l d H d v c m s u e y U g R G l h Y m V 0 Z X N f M X N 0 X 0 d y b 3 V w Q 2 9 u c 3 V s d G F 0 a W 9 u X z I 3 b S w x M z B 9 J n F 1 b 3 Q 7 L C Z x d W 9 0 O 1 N l c n Z l c i 5 E Y X R h Y m F z Z V x c L z I v U 1 F M L 2 5 3 b C 1 z c W w t c H J p b W F y e W N h c m U 7 T k h T X 0 5 X T F 9 P T 0 h T X 0 R p Y W J l d G V z X z I 0 M j U v Z G J v L 3 Z 3 X 0 1 v b n R o b H l E a W F i Z X R l c 0 R h c 2 h i b 2 F y Z F 9 Q c m l t Y X J 5 Q 2 F y Z U 5 l d H d v c m s u e 0 R p Y W J l d G V z X z J u Z F 9 H c m 9 1 c E N v b n N 1 b H R h d G l v b i w x M z F 9 J n F 1 b 3 Q 7 L C Z x d W 9 0 O 1 N l c n Z l c i 5 E Y X R h Y m F z Z V x c L z I v U 1 F M L 2 5 3 b C 1 z c W w t c H J p b W F y e W N h c m U 7 T k h T X 0 5 X T F 9 P T 0 h T X 0 R p Y W J l d G V z X z I 0 M j U v Z G J v L 3 Z 3 X 0 1 v b n R o b H l E a W F i Z X R l c 0 R h c 2 h i b 2 F y Z F 9 Q c m l t Y X J 5 Q 2 F y Z U 5 l d H d v c m s u e y U g R G l h Y m V 0 Z X N f M m 5 k X 0 d y b 3 V w Q 2 9 u c 3 V s d G F 0 a W 9 u L D E z M n 0 m c X V v d D s s J n F 1 b 3 Q 7 U 2 V y d m V y L k R h d G F i Y X N l X F w v M i 9 T U U w v b n d s L X N x b C 1 w c m l t Y X J 5 Y 2 F y Z T t O S F N f T l d M X 0 9 P S F N f R G l h Y m V 0 Z X N f M j Q y N S 9 k Y m 8 v d n d f T W 9 u d G h s e U R p Y W J l d G V z R G F z a G J v Y X J k X 1 B y a W 1 h c n l D Y X J l T m V 0 d 2 9 y a y 5 7 R G l h Y m V 0 Z X N f M 3 J k X 0 d y b 3 V w Q 2 9 u c 3 V s d G F 0 a W 9 u L D E z M 3 0 m c X V v d D s s J n F 1 b 3 Q 7 U 2 V y d m V y L k R h d G F i Y X N l X F w v M i 9 T U U w v b n d s L X N x b C 1 w c m l t Y X J 5 Y 2 F y Z T t O S F N f T l d M X 0 9 P S F N f R G l h Y m V 0 Z X N f M j Q y N S 9 k Y m 8 v d n d f T W 9 u d G h s e U R p Y W J l d G V z R G F z a G J v Y X J k X 1 B y a W 1 h c n l D Y X J l T m V 0 d 2 9 y a y 5 7 J S B E a W F i Z X R l c 1 8 z c m R f R 3 J v d X B D b 2 5 z d W x 0 Y X R p b 2 4 s M T M 0 f S Z x d W 9 0 O y w m c X V v d D t T Z X J 2 Z X I u R G F 0 Y W J h c 2 V c X C 8 y L 1 N R T C 9 u d 2 w t c 3 F s L X B y a W 1 h c n l j Y X J l O 0 5 I U 1 9 O V 0 x f T 0 9 I U 1 9 E a W F i Z X R l c 1 8 y N D I 1 L 2 R i b y 9 2 d 1 9 N b 2 5 0 a G x 5 R G l h Y m V 0 Z X N E Y X N o Y m 9 h c m R f U H J p b W F y e U N h c m V O Z X R 3 b 3 J r L n t E a W F i Z X R l c 1 9 U M k R S X 1 J l Z 2 l z d G V y L D E z N X 0 m c X V v d D s s J n F 1 b 3 Q 7 U 2 V y d m V y L k R h d G F i Y X N l X F w v M i 9 T U U w v b n d s L X N x b C 1 w c m l t Y X J 5 Y 2 F y Z T t O S F N f T l d M X 0 9 P S F N f R G l h Y m V 0 Z X N f M j Q y N S 9 k Y m 8 v d n d f T W 9 u d G h s e U R p Y W J l d G V z R G F z a G J v Y X J k X 1 B y a W 1 h c n l D Y X J l T m V 0 d 2 9 y a y 5 7 R G l h Y m V 0 Z X N f V D J E U l 9 T d G F y d G V k U H J v Z 3 J h b W 1 l L D E z N n 0 m c X V v d D s s J n F 1 b 3 Q 7 U 2 V y d m V y L k R h d G F i Y X N l X F w v M i 9 T U U w v b n d s L X N x b C 1 w c m l t Y X J 5 Y 2 F y Z T t O S F N f T l d M X 0 9 P S F N f R G l h Y m V 0 Z X N f M j Q y N S 9 k Y m 8 v d n d f T W 9 u d G h s e U R p Y W J l d G V z R G F z a G J v Y X J k X 1 B y a W 1 h c n l D Y X J l T m V 0 d 2 9 y a y 5 7 J S B E a W F i Z X R l c 1 9 U M k R S X 1 N 0 Y X J 0 Z W R Q c m 9 n c m F t b W V f Q W N o a W V 2 Z V 8 1 M C U s M T M 3 f S Z x d W 9 0 O y w m c X V v d D t T Z X J 2 Z X I u R G F 0 Y W J h c 2 V c X C 8 y L 1 N R T C 9 u d 2 w t c 3 F s L X B y a W 1 h c n l j Y X J l O 0 5 I U 1 9 O V 0 x f T 0 9 I U 1 9 E a W F i Z X R l c 1 8 y N D I 1 L 2 R i b y 9 2 d 1 9 N b 2 5 0 a G x 5 R G l h Y m V 0 Z X N E Y X N o Y m 9 h c m R f U H J p b W F y e U N h c m V O Z X R 3 b 3 J r L n s l I E R p Y W J l d G V z X 1 Q y R F J f U 3 R h c n R l Z F B y b 2 d y Y W 1 t Z V 9 B Y 2 h p Z X Z l L D E z O H 0 m c X V v d D s s J n F 1 b 3 Q 7 U 2 V y d m V y L k R h d G F i Y X N l X F w v M i 9 T U U w v b n d s L X N x b C 1 w c m l t Y X J 5 Y 2 F y Z T t O S F N f T l d M X 0 9 P S F N f R G l h Y m V 0 Z X N f M j Q y N S 9 k Y m 8 v d n d f T W 9 u d G h s e U R p Y W J l d G V z R G F z a G J v Y X J k X 1 B y a W 1 h c n l D Y X J l T m V 0 d 2 9 y a y 5 7 J S B E a W F i Z X R l c 1 9 U M k R S X 1 N 0 Y X J 0 Z W R Q c m 9 n c m F t b W U s M T M 5 f S Z x d W 9 0 O y w m c X V v d D t T Z X J 2 Z X I u R G F 0 Y W J h c 2 V c X C 8 y L 1 N R T C 9 u d 2 w t c 3 F s L X B y a W 1 h c n l j Y X J l O 0 5 I U 1 9 O V 0 x f T 0 9 I U 1 9 E a W F i Z X R l c 1 8 y N D I 1 L 2 R i b y 9 2 d 1 9 N b 2 5 0 a G x 5 R G l h Y m V 0 Z X N E Y X N o Y m 9 h c m R f U H J p b W F y e U N h c m V O Z X R 3 b 3 J r L n t E a W F i Z X R l c 1 9 R S V N N R V Q s M T Q w f S Z x d W 9 0 O y w m c X V v d D t T Z X J 2 Z X I u R G F 0 Y W J h c 2 V c X C 8 y L 1 N R T C 9 u d 2 w t c 3 F s L X B y a W 1 h c n l j Y X J l O 0 5 I U 1 9 O V 0 x f T 0 9 I U 1 9 E a W F i Z X R l c 1 8 y N D I 1 L 2 R i b y 9 2 d 1 9 N b 2 5 0 a G x 5 R G l h Y m V 0 Z X N E Y X N o Y m 9 h c m R f U H J p b W F y e U N h c m V O Z X R 3 b 3 J r L n s l I E R p Y W J l d G V z X 1 F J U 0 1 F V F 9 B Y 2 h p Z X Z l X z U w J S w x N D F 9 J n F 1 b 3 Q 7 L C Z x d W 9 0 O 1 N l c n Z l c i 5 E Y X R h Y m F z Z V x c L z I v U 1 F M L 2 5 3 b C 1 z c W w t c H J p b W F y e W N h c m U 7 T k h T X 0 5 X T F 9 P T 0 h T X 0 R p Y W J l d G V z X z I 0 M j U v Z G J v L 3 Z 3 X 0 1 v b n R o b H l E a W F i Z X R l c 0 R h c 2 h i b 2 F y Z F 9 Q c m l t Y X J 5 Q 2 F y Z U 5 l d H d v c m s u e y U g R G l h Y m V 0 Z X N f U U l T T U V U X 0 F j a G l l d m U s M T Q y f S Z x d W 9 0 O y w m c X V v d D t T Z X J 2 Z X I u R G F 0 Y W J h c 2 V c X C 8 y L 1 N R T C 9 u d 2 w t c 3 F s L X B y a W 1 h c n l j Y X J l O 0 5 I U 1 9 O V 0 x f T 0 9 I U 1 9 E a W F i Z X R l c 1 8 y N D I 1 L 2 R i b y 9 2 d 1 9 N b 2 5 0 a G x 5 R G l h Y m V 0 Z X N E Y X N o Y m 9 h c m R f U H J p b W F y e U N h c m V O Z X R 3 b 3 J r L n s l I E R p Y W J l d G V z X 1 F J U 0 1 F V C w x N D N 9 J n F 1 b 3 Q 7 L C Z x d W 9 0 O 1 N l c n Z l c i 5 E Y X R h Y m F z Z V x c L z I v U 1 F M L 2 5 3 b C 1 z c W w t c H J p b W F y e W N h c m U 7 T k h T X 0 5 X T F 9 P T 0 h T X 0 R p Y W J l d G V z X z I 0 M j U v Z G J v L 3 Z 3 X 0 1 v b n R o b H l E a W F i Z X R l c 0 R h c 2 h i b 2 F y Z F 9 Q c m l t Y X J 5 Q 2 F y Z U 5 l d H d v c m s u e 0 R p Y W J l d G V z X 1 N 1 b G Z v b n l s d X J l Y X N J b n N 1 b G l u L D E 0 N H 0 m c X V v d D s s J n F 1 b 3 Q 7 U 2 V y d m V y L k R h d G F i Y X N l X F w v M i 9 T U U w v b n d s L X N x b C 1 w c m l t Y X J 5 Y 2 F y Z T t O S F N f T l d M X 0 9 P S F N f R G l h Y m V 0 Z X N f M j Q y N S 9 k Y m 8 v d n d f T W 9 u d G h s e U R p Y W J l d G V z R G F z a G J v Y X J k X 1 B y a W 1 h c n l D Y X J l T m V 0 d 2 9 y a y 5 7 R G l h Y m V 0 Z X N f U 3 V s Z m 9 u e W x 1 c m V h c 0 l u c 3 V s a W 5 f S H l w b 2 d s e W N h Z W 1 p Y U F 0 d G F j a y w x N D V 9 J n F 1 b 3 Q 7 L C Z x d W 9 0 O 1 N l c n Z l c i 5 E Y X R h Y m F z Z V x c L z I v U 1 F M L 2 5 3 b C 1 z c W w t c H J p b W F y e W N h c m U 7 T k h T X 0 5 X T F 9 P T 0 h T X 0 R p Y W J l d G V z X z I 0 M j U v Z G J v L 3 Z 3 X 0 1 v b n R o b H l E a W F i Z X R l c 0 R h c 2 h i b 2 F y Z F 9 Q c m l t Y X J 5 Q 2 F y Z U 5 l d H d v c m s u e y U g R G l h Y m V 0 Z X N f U 3 V s Z m 9 u e W x 1 c m V h c 0 l u c 3 V s a W 5 f S H l w b 2 d s e W N h Z W 1 p Y U F 0 d G F j a y w x N D Z 9 J n F 1 b 3 Q 7 L C Z x d W 9 0 O 1 N l c n Z l c i 5 E Y X R h Y m F z Z V x c L z I v U 1 F M L 2 5 3 b C 1 z c W w t c H J p b W F y e W N h c m U 7 T k h T X 0 5 X T F 9 P T 0 h T X 0 R p Y W J l d G V z X z I 0 M j U v Z G J v L 3 Z 3 X 0 1 v b n R o b H l E a W F i Z X R l c 0 R h c 2 h i b 2 F y Z F 9 Q c m l t Y X J 5 Q 2 F y Z U 5 l d H d v c m s u e 0 R p Y W J l d G V z X 0 R p Y W d u b 3 N l Z E x h c 3 Q x M k 1 v b n R o c y w x N D d 9 J n F 1 b 3 Q 7 L C Z x d W 9 0 O 1 N l c n Z l c i 5 E Y X R h Y m F z Z V x c L z I v U 1 F M L 2 5 3 b C 1 z c W w t c H J p b W F y e W N h c m U 7 T k h T X 0 5 X T F 9 P T 0 h T X 0 R p Y W J l d G V z X z I 0 M j U v Z G J v L 3 Z 3 X 0 1 v b n R o b H l E a W F i Z X R l c 0 R h c 2 h i b 2 F y Z F 9 Q c m l t Y X J 5 Q 2 F y Z U 5 l d H d v c m s u e 0 R p Y W J l d G V z X 0 R p Y W d u b 3 N l Z E x h c 3 Q x M k 1 v b n R o c 1 9 T d H J 1 Y 3 R 1 c m V k R W R 1 Y 2 F 0 a W 9 u L D E 0 O H 0 m c X V v d D s s J n F 1 b 3 Q 7 U 2 V y d m V y L k R h d G F i Y X N l X F w v M i 9 T U U w v b n d s L X N x b C 1 w c m l t Y X J 5 Y 2 F y Z T t O S F N f T l d M X 0 9 P S F N f R G l h Y m V 0 Z X N f M j Q y N S 9 k Y m 8 v d n d f T W 9 u d G h s e U R p Y W J l d G V z R G F z a G J v Y X J k X 1 B y a W 1 h c n l D Y X J l T m V 0 d 2 9 y a y 5 7 J S B E a W F i Z X R l c 1 9 E a W F n b m 9 z Z W R M Y X N 0 M T J N b 2 5 0 a H N f U 3 R y d W N 0 d X J l Z E V k d W N h d G l v b i w x N D l 9 J n F 1 b 3 Q 7 L C Z x d W 9 0 O 1 N l c n Z l c i 5 E Y X R h Y m F z Z V x c L z I v U 1 F M L 2 5 3 b C 1 z c W w t c H J p b W F y e W N h c m U 7 T k h T X 0 5 X T F 9 P T 0 h T X 0 R p Y W J l d G V z X z I 0 M j U v Z G J v L 3 Z 3 X 0 1 v b n R o b H l E a W F i Z X R l c 0 R h c 2 h i b 2 F y Z F 9 Q c m l t Y X J 5 Q 2 F y Z U 5 l d H d v c m s u e 0 R p Y W J l d G V z X 0 V t Y W l s Q W R k c m V z c 1 J l Y 2 9 y Z G V k L D E 1 M H 0 m c X V v d D s s J n F 1 b 3 Q 7 U 2 V y d m V y L k R h d G F i Y X N l X F w v M i 9 T U U w v b n d s L X N x b C 1 w c m l t Y X J 5 Y 2 F y Z T t O S F N f T l d M X 0 9 P S F N f R G l h Y m V 0 Z X N f M j Q y N S 9 k Y m 8 v d n d f T W 9 u d G h s e U R p Y W J l d G V z R G F z a G J v Y X J k X 1 B y a W 1 h c n l D Y X J l T m V 0 d 2 9 y a y 5 7 J S B E a W F i Z X R l c 1 9 F b W F p b E F k Z H J l c 3 N S Z W N v c m R l Z C w x N T F 9 J n F 1 b 3 Q 7 L C Z x d W 9 0 O 1 N l c n Z l c i 5 E Y X R h Y m F z Z V x c L z I v U 1 F M L 2 5 3 b C 1 z c W w t c H J p b W F y e W N h c m U 7 T k h T X 0 5 X T F 9 P T 0 h T X 0 R p Y W J l d G V z X z I 0 M j U v Z G J v L 3 Z 3 X 0 1 v b n R o b H l E a W F i Z X R l c 0 R h c 2 h i b 2 F y Z F 9 Q c m l t Y X J 5 Q 2 F y Z U 5 l d H d v c m s u e 0 5 E S C B E a W F i Z X R l c y B S Y X R p b 1 9 O d W 1 i Z X J f Q W N o a W V 2 Z V 8 1 M C U s M T U y f S Z x d W 9 0 O y w m c X V v d D t T Z X J 2 Z X I u R G F 0 Y W J h c 2 V c X C 8 y L 1 N R T C 9 u d 2 w t c 3 F s L X B y a W 1 h c n l j Y X J l O 0 5 I U 1 9 O V 0 x f T 0 9 I U 1 9 E a W F i Z X R l c 1 8 y N D I 1 L 2 R i b y 9 2 d 1 9 N b 2 5 0 a G x 5 R G l h Y m V 0 Z X N E Y X N o Y m 9 h c m R f U H J p b W F y e U N h c m V O Z X R 3 b 3 J r L n t O R E g g R G l h Y m V 0 Z X M g U m F 0 a W 9 f T n V t Y m V y X 0 F j a G l l d m U s M T U z f S Z x d W 9 0 O y w m c X V v d D t T Z X J 2 Z X I u R G F 0 Y W J h c 2 V c X C 8 y L 1 N R T C 9 u d 2 w t c 3 F s L X B y a W 1 h c n l j Y X J l O 0 5 I U 1 9 O V 0 x f T 0 9 I U 1 9 E a W F i Z X R l c 1 8 y N D I 1 L 2 R i b y 9 2 d 1 9 N b 2 5 0 a G x 5 R G l h Y m V 0 Z X N E Y X N o Y m 9 h c m R f U H J p b W F y e U N h c m V O Z X R 3 b 3 J r L n t O R E h f U m V n a X N 0 Z X I s M T U 0 f S Z x d W 9 0 O y w m c X V v d D t T Z X J 2 Z X I u R G F 0 Y W J h c 2 V c X C 8 y L 1 N R T C 9 u d 2 w t c 3 F s L X B y a W 1 h c n l j Y X J l O 0 5 I U 1 9 O V 0 x f T 0 9 I U 1 9 E a W F i Z X R l c 1 8 y N D I 1 L 2 R i b y 9 2 d 1 9 N b 2 5 0 a G x 5 R G l h Y m V 0 Z X N E Y X N o Y m 9 h c m R f U H J p b W F y e U N h c m V O Z X R 3 b 3 J r L n t O R E h f U m V n a X N 0 Z X J f V W 5 k Z X I 4 M C w x N T V 9 J n F 1 b 3 Q 7 L C Z x d W 9 0 O 1 N l c n Z l c i 5 E Y X R h Y m F z Z V x c L z I v U 1 F M L 2 5 3 b C 1 z c W w t c H J p b W F y e W N h c m U 7 T k h T X 0 5 X T F 9 P T 0 h T X 0 R p Y W J l d G V z X z I 0 M j U v Z G J v L 3 Z 3 X 0 1 v b n R o b H l E a W F i Z X R l c 0 R h c 2 h i b 2 F y Z F 9 Q c m l t Y X J 5 Q 2 F y Z U 5 l d H d v c m s u e 0 5 E S C B E a W F i Z X R l c y B S Y X R p b 1 9 B Y 2 h p Z X Z l X z U w J S w x N T Z 9 J n F 1 b 3 Q 7 L C Z x d W 9 0 O 1 N l c n Z l c i 5 E Y X R h Y m F z Z V x c L z I v U 1 F M L 2 5 3 b C 1 z c W w t c H J p b W F y e W N h c m U 7 T k h T X 0 5 X T F 9 P T 0 h T X 0 R p Y W J l d G V z X z I 0 M j U v Z G J v L 3 Z 3 X 0 1 v b n R o b H l E a W F i Z X R l c 0 R h c 2 h i b 2 F y Z F 9 Q c m l t Y X J 5 Q 2 F y Z U 5 l d H d v c m s u e 0 5 E S C B E a W F i Z X R l c y B S Y X R p b 1 9 B Y 2 h p Z X Z l L D E 1 N 3 0 m c X V v d D s s J n F 1 b 3 Q 7 U 2 V y d m V y L k R h d G F i Y X N l X F w v M i 9 T U U w v b n d s L X N x b C 1 w c m l t Y X J 5 Y 2 F y Z T t O S F N f T l d M X 0 9 P S F N f R G l h Y m V 0 Z X N f M j Q y N S 9 k Y m 8 v d n d f T W 9 u d G h s e U R p Y W J l d G V z R G F z a G J v Y X J k X 1 B y a W 1 h c n l D Y X J l T m V 0 d 2 9 y a y 5 7 T k R I I E R p Y W J l d G V z I F J h d G l v L D E 1 O H 0 m c X V v d D s s J n F 1 b 3 Q 7 U 2 V y d m V y L k R h d G F i Y X N l X F w v M i 9 T U U w v b n d s L X N x b C 1 w c m l t Y X J 5 Y 2 F y Z T t O S F N f T l d M X 0 9 P S F N f R G l h Y m V 0 Z X N f M j Q y N S 9 k Y m 8 v d n d f T W 9 u d G h s e U R p Y W J l d G V z R G F z a G J v Y X J k X 1 B y a W 1 h c n l D Y X J l T m V 0 d 2 9 y a y 5 7 T k R I X 1 B y Z X Z l b n R p b 2 5 Q c m 9 n c m F t b W V f Q W N o a W V 2 Z V 8 1 M C U s M T U 5 f S Z x d W 9 0 O y w m c X V v d D t T Z X J 2 Z X I u R G F 0 Y W J h c 2 V c X C 8 y L 1 N R T C 9 u d 2 w t c 3 F s L X B y a W 1 h c n l j Y X J l O 0 5 I U 1 9 O V 0 x f T 0 9 I U 1 9 E a W F i Z X R l c 1 8 y N D I 1 L 2 R i b y 9 2 d 1 9 N b 2 5 0 a G x 5 R G l h Y m V 0 Z X N E Y X N o Y m 9 h c m R f U H J p b W F y e U N h c m V O Z X R 3 b 3 J r L n t O R E h f U H J l d m V u d G l v b l B y b 2 d y Y W 1 t Z V 9 B Y 2 h p Z X Z l L D E 2 M H 0 m c X V v d D s s J n F 1 b 3 Q 7 U 2 V y d m V y L k R h d G F i Y X N l X F w v M i 9 T U U w v b n d s L X N x b C 1 w c m l t Y X J 5 Y 2 F y Z T t O S F N f T l d M X 0 9 P S F N f R G l h Y m V 0 Z X N f M j Q y N S 9 k Y m 8 v d n d f T W 9 u d G h s e U R p Y W J l d G V z R G F z a G J v Y X J k X 1 B y a W 1 h c n l D Y X J l T m V 0 d 2 9 y a y 5 7 T k R I X 1 B y Z X Z l b n R p b 2 5 Q c m 9 n c m F t b W U s M T Y x f S Z x d W 9 0 O y w m c X V v d D t T Z X J 2 Z X I u R G F 0 Y W J h c 2 V c X C 8 y L 1 N R T C 9 u d 2 w t c 3 F s L X B y a W 1 h c n l j Y X J l O 0 5 I U 1 9 O V 0 x f T 0 9 I U 1 9 E a W F i Z X R l c 1 8 y N D I 1 L 2 R i b y 9 2 d 1 9 N b 2 5 0 a G x 5 R G l h Y m V 0 Z X N E Y X N o Y m 9 h c m R f U H J p b W F y e U N h c m V O Z X R 3 b 3 J r L n s l I E 5 E S F 9 Q c m V 2 Z W 5 0 a W 9 u U H J v Z 3 J h b W 1 l X 0 F j a G l l d m V f N T A l L D E 2 M n 0 m c X V v d D s s J n F 1 b 3 Q 7 U 2 V y d m V y L k R h d G F i Y X N l X F w v M i 9 T U U w v b n d s L X N x b C 1 w c m l t Y X J 5 Y 2 F y Z T t O S F N f T l d M X 0 9 P S F N f R G l h Y m V 0 Z X N f M j Q y N S 9 k Y m 8 v d n d f T W 9 u d G h s e U R p Y W J l d G V z R G F z a G J v Y X J k X 1 B y a W 1 h c n l D Y X J l T m V 0 d 2 9 y a y 5 7 J S B O R E h f U H J l d m V u d G l v b l B y b 2 d y Y W 1 t Z V 9 B Y 2 h p Z X Z l L D E 2 M 3 0 m c X V v d D s s J n F 1 b 3 Q 7 U 2 V y d m V y L k R h d G F i Y X N l X F w v M i 9 T U U w v b n d s L X N x b C 1 w c m l t Y X J 5 Y 2 F y Z T t O S F N f T l d M X 0 9 P S F N f R G l h Y m V 0 Z X N f M j Q y N S 9 k Y m 8 v d n d f T W 9 u d G h s e U R p Y W J l d G V z R G F z a G J v Y X J k X 1 B y a W 1 h c n l D Y X J l T m V 0 d 2 9 y a y 5 7 J S B O R E h f U H J l d m V u d G l v b l B y b 2 d y Y W 1 t Z S w x N j R 9 J n F 1 b 3 Q 7 L C Z x d W 9 0 O 1 N l c n Z l c i 5 E Y X R h Y m F z Z V x c L z I v U 1 F M L 2 5 3 b C 1 z c W w t c H J p b W F y e W N h c m U 7 T k h T X 0 5 X T F 9 P T 0 h T X 0 R p Y W J l d G V z X z I 0 M j U v Z G J v L 3 Z 3 X 0 1 v b n R o b H l E a W F i Z X R l c 0 R h c 2 h i b 2 F y Z F 9 Q c m l t Y X J 5 Q 2 F y Z U 5 l d H d v c m s u e 0 5 E S F 9 B b m 5 1 Y W x S Z X Z p Z X d f S G J B M W N f Q W N o a W V 2 Z V 8 1 M C U s M T Y 1 f S Z x d W 9 0 O y w m c X V v d D t T Z X J 2 Z X I u R G F 0 Y W J h c 2 V c X C 8 y L 1 N R T C 9 u d 2 w t c 3 F s L X B y a W 1 h c n l j Y X J l O 0 5 I U 1 9 O V 0 x f T 0 9 I U 1 9 E a W F i Z X R l c 1 8 y N D I 1 L 2 R i b y 9 2 d 1 9 N b 2 5 0 a G x 5 R G l h Y m V 0 Z X N E Y X N o Y m 9 h c m R f U H J p b W F y e U N h c m V O Z X R 3 b 3 J r L n t O R E h f Q W 5 u d W F s U m V 2 a W V 3 X 0 h i Q T F j X 0 F j a G l l d m U s M T Y 2 f S Z x d W 9 0 O y w m c X V v d D t T Z X J 2 Z X I u R G F 0 Y W J h c 2 V c X C 8 y L 1 N R T C 9 u d 2 w t c 3 F s L X B y a W 1 h c n l j Y X J l O 0 5 I U 1 9 O V 0 x f T 0 9 I U 1 9 E a W F i Z X R l c 1 8 y N D I 1 L 2 R i b y 9 2 d 1 9 N b 2 5 0 a G x 5 R G l h Y m V 0 Z X N E Y X N o Y m 9 h c m R f U H J p b W F y e U N h c m V O Z X R 3 b 3 J r L n t O R E h f Q W 5 u d W F s U m V 2 a W V 3 X 0 h i Q T F j L D E 2 N 3 0 m c X V v d D s s J n F 1 b 3 Q 7 U 2 V y d m V y L k R h d G F i Y X N l X F w v M i 9 T U U w v b n d s L X N x b C 1 w c m l t Y X J 5 Y 2 F y Z T t O S F N f T l d M X 0 9 P S F N f R G l h Y m V 0 Z X N f M j Q y N S 9 k Y m 8 v d n d f T W 9 u d G h s e U R p Y W J l d G V z R G F z a G J v Y X J k X 1 B y a W 1 h c n l D Y X J l T m V 0 d 2 9 y a y 5 7 J S B O R E h f Q W 5 u d W F s U m V 2 a W V 3 X 0 h i Q T F j X 0 F j a G l l d m V f N T A l L D E 2 O H 0 m c X V v d D s s J n F 1 b 3 Q 7 U 2 V y d m V y L k R h d G F i Y X N l X F w v M i 9 T U U w v b n d s L X N x b C 1 w c m l t Y X J 5 Y 2 F y Z T t O S F N f T l d M X 0 9 P S F N f R G l h Y m V 0 Z X N f M j Q y N S 9 k Y m 8 v d n d f T W 9 u d G h s e U R p Y W J l d G V z R G F z a G J v Y X J k X 1 B y a W 1 h c n l D Y X J l T m V 0 d 2 9 y a y 5 7 J S B O R E h f Q W 5 u d W F s U m V 2 a W V 3 X 0 h i Q T F j X 0 F j a G l l d m U s M T Y 5 f S Z x d W 9 0 O y w m c X V v d D t T Z X J 2 Z X I u R G F 0 Y W J h c 2 V c X C 8 y L 1 N R T C 9 u d 2 w t c 3 F s L X B y a W 1 h c n l j Y X J l O 0 5 I U 1 9 O V 0 x f T 0 9 I U 1 9 E a W F i Z X R l c 1 8 y N D I 1 L 2 R i b y 9 2 d 1 9 N b 2 5 0 a G x 5 R G l h Y m V 0 Z X N E Y X N o Y m 9 h c m R f U H J p b W F y e U N h c m V O Z X R 3 b 3 J r L n s l I E 5 E S F 9 B b m 5 1 Y W x S Z X Z p Z X d f S G J B M W M s M T c w f S Z x d W 9 0 O y w m c X V v d D t T Z X J 2 Z X I u R G F 0 Y W J h c 2 V c X C 8 y L 1 N R T C 9 u d 2 w t c 3 F s L X B y a W 1 h c n l j Y X J l O 0 5 I U 1 9 O V 0 x f T 0 9 I U 1 9 E a W F i Z X R l c 1 8 y N D I 1 L 2 R i b y 9 2 d 1 9 N b 2 5 0 a G x 5 R G l h Y m V 0 Z X N E Y X N o Y m 9 h c m R f U H J p b W F y e U N h c m V O Z X R 3 b 3 J r L n t O R E h f Q W 5 u d W F s U m V 2 a W V 3 X 0 J s b 2 9 k U H J l c 3 N 1 c m V f Q W N o a W V 2 Z V 8 1 M C U s M T c x f S Z x d W 9 0 O y w m c X V v d D t T Z X J 2 Z X I u R G F 0 Y W J h c 2 V c X C 8 y L 1 N R T C 9 u d 2 w t c 3 F s L X B y a W 1 h c n l j Y X J l O 0 5 I U 1 9 O V 0 x f T 0 9 I U 1 9 E a W F i Z X R l c 1 8 y N D I 1 L 2 R i b y 9 2 d 1 9 N b 2 5 0 a G x 5 R G l h Y m V 0 Z X N E Y X N o Y m 9 h c m R f U H J p b W F y e U N h c m V O Z X R 3 b 3 J r L n t O R E h f Q W 5 u d W F s U m V 2 a W V 3 X 0 J s b 2 9 k U H J l c 3 N 1 c m V f Q W N o a W V 2 Z S w x N z J 9 J n F 1 b 3 Q 7 L C Z x d W 9 0 O 1 N l c n Z l c i 5 E Y X R h Y m F z Z V x c L z I v U 1 F M L 2 5 3 b C 1 z c W w t c H J p b W F y e W N h c m U 7 T k h T X 0 5 X T F 9 P T 0 h T X 0 R p Y W J l d G V z X z I 0 M j U v Z G J v L 3 Z 3 X 0 1 v b n R o b H l E a W F i Z X R l c 0 R h c 2 h i b 2 F y Z F 9 Q c m l t Y X J 5 Q 2 F y Z U 5 l d H d v c m s u e 0 5 E S F 9 B b m 5 1 Y W x S Z X Z p Z X d f Q m x v b 2 Q g U H J l c 3 N 1 c m U s M T c z f S Z x d W 9 0 O y w m c X V v d D t T Z X J 2 Z X I u R G F 0 Y W J h c 2 V c X C 8 y L 1 N R T C 9 u d 2 w t c 3 F s L X B y a W 1 h c n l j Y X J l O 0 5 I U 1 9 O V 0 x f T 0 9 I U 1 9 E a W F i Z X R l c 1 8 y N D I 1 L 2 R i b y 9 2 d 1 9 N b 2 5 0 a G x 5 R G l h Y m V 0 Z X N E Y X N o Y m 9 h c m R f U H J p b W F y e U N h c m V O Z X R 3 b 3 J r L n s l I E 5 E S F 9 B b m 5 1 Y W x S Z X Z p Z X d f Q m x v b 2 R Q c m V z c 3 V y Z V 9 B Y 2 h p Z X Z l X z U w J S w x N z R 9 J n F 1 b 3 Q 7 L C Z x d W 9 0 O 1 N l c n Z l c i 5 E Y X R h Y m F z Z V x c L z I v U 1 F M L 2 5 3 b C 1 z c W w t c H J p b W F y e W N h c m U 7 T k h T X 0 5 X T F 9 P T 0 h T X 0 R p Y W J l d G V z X z I 0 M j U v Z G J v L 3 Z 3 X 0 1 v b n R o b H l E a W F i Z X R l c 0 R h c 2 h i b 2 F y Z F 9 Q c m l t Y X J 5 Q 2 F y Z U 5 l d H d v c m s u e y U g T k R I X 0 F u b n V h b F J l d m l l d 1 9 C b G 9 v Z F B y Z X N z d X J l X 0 F j a G l l d m U s M T c 1 f S Z x d W 9 0 O y w m c X V v d D t T Z X J 2 Z X I u R G F 0 Y W J h c 2 V c X C 8 y L 1 N R T C 9 u d 2 w t c 3 F s L X B y a W 1 h c n l j Y X J l O 0 5 I U 1 9 O V 0 x f T 0 9 I U 1 9 E a W F i Z X R l c 1 8 y N D I 1 L 2 R i b y 9 2 d 1 9 N b 2 5 0 a G x 5 R G l h Y m V 0 Z X N E Y X N o Y m 9 h c m R f U H J p b W F y e U N h c m V O Z X R 3 b 3 J r L n s l I E 5 E S F 9 B b m 5 1 Y W x S Z X Z p Z X d f Q m x v b 2 R Q c m V z c 3 V y Z S w x N z Z 9 J n F 1 b 3 Q 7 L C Z x d W 9 0 O 1 N l c n Z l c i 5 E Y X R h Y m F z Z V x c L z I v U 1 F M L 2 5 3 b C 1 z c W w t c H J p b W F y e W N h c m U 7 T k h T X 0 5 X T F 9 P T 0 h T X 0 R p Y W J l d G V z X z I 0 M j U v Z G J v L 3 Z 3 X 0 1 v b n R o b H l E a W F i Z X R l c 0 R h c 2 h i b 2 F y Z F 9 Q c m l t Y X J 5 Q 2 F y Z U 5 l d H d v c m s u e 0 5 E S F 9 B b m 5 1 Y W x S Z X Z p Z X d f Q k 1 J X 0 F j a G l l d m V f N T A l L D E 3 N 3 0 m c X V v d D s s J n F 1 b 3 Q 7 U 2 V y d m V y L k R h d G F i Y X N l X F w v M i 9 T U U w v b n d s L X N x b C 1 w c m l t Y X J 5 Y 2 F y Z T t O S F N f T l d M X 0 9 P S F N f R G l h Y m V 0 Z X N f M j Q y N S 9 k Y m 8 v d n d f T W 9 u d G h s e U R p Y W J l d G V z R G F z a G J v Y X J k X 1 B y a W 1 h c n l D Y X J l T m V 0 d 2 9 y a y 5 7 T k R I X 0 F u b n V h b F J l d m l l d 1 9 C T U l f Q W N o a W V 2 Z S w x N z h 9 J n F 1 b 3 Q 7 L C Z x d W 9 0 O 1 N l c n Z l c i 5 E Y X R h Y m F z Z V x c L z I v U 1 F M L 2 5 3 b C 1 z c W w t c H J p b W F y e W N h c m U 7 T k h T X 0 5 X T F 9 P T 0 h T X 0 R p Y W J l d G V z X z I 0 M j U v Z G J v L 3 Z 3 X 0 1 v b n R o b H l E a W F i Z X R l c 0 R h c 2 h i b 2 F y Z F 9 Q c m l t Y X J 5 Q 2 F y Z U 5 l d H d v c m s u e 0 5 E S F 9 B b m 5 1 Y W x S Z X Z p Z X d f Q k 1 J L D E 3 O X 0 m c X V v d D s s J n F 1 b 3 Q 7 U 2 V y d m V y L k R h d G F i Y X N l X F w v M i 9 T U U w v b n d s L X N x b C 1 w c m l t Y X J 5 Y 2 F y Z T t O S F N f T l d M X 0 9 P S F N f R G l h Y m V 0 Z X N f M j Q y N S 9 k Y m 8 v d n d f T W 9 u d G h s e U R p Y W J l d G V z R G F z a G J v Y X J k X 1 B y a W 1 h c n l D Y X J l T m V 0 d 2 9 y a y 5 7 J S B O R E h f Q W 5 u d W F s U m V 2 a W V 3 X 0 J N S V 9 B Y 2 h p Z X Z l X z U w J S w x O D B 9 J n F 1 b 3 Q 7 L C Z x d W 9 0 O 1 N l c n Z l c i 5 E Y X R h Y m F z Z V x c L z I v U 1 F M L 2 5 3 b C 1 z c W w t c H J p b W F y e W N h c m U 7 T k h T X 0 5 X T F 9 P T 0 h T X 0 R p Y W J l d G V z X z I 0 M j U v Z G J v L 3 Z 3 X 0 1 v b n R o b H l E a W F i Z X R l c 0 R h c 2 h i b 2 F y Z F 9 Q c m l t Y X J 5 Q 2 F y Z U 5 l d H d v c m s u e y U g T k R I X 0 F u b n V h b F J l d m l l d 1 9 C T U l f Q W N o a W V 2 Z S w x O D F 9 J n F 1 b 3 Q 7 L C Z x d W 9 0 O 1 N l c n Z l c i 5 E Y X R h Y m F z Z V x c L z I v U 1 F M L 2 5 3 b C 1 z c W w t c H J p b W F y e W N h c m U 7 T k h T X 0 5 X T F 9 P T 0 h T X 0 R p Y W J l d G V z X z I 0 M j U v Z G J v L 3 Z 3 X 0 1 v b n R o b H l E a W F i Z X R l c 0 R h c 2 h i b 2 F y Z F 9 Q c m l t Y X J 5 Q 2 F y Z U 5 l d H d v c m s u e y U g T k R I X 0 F u b n V h b F J l d m l l d 1 9 C T U k s M T g y f S Z x d W 9 0 O y w m c X V v d D t T Z X J 2 Z X I u R G F 0 Y W J h c 2 V c X C 8 y L 1 N R T C 9 u d 2 w t c 3 F s L X B y a W 1 h c n l j Y X J l O 0 5 I U 1 9 O V 0 x f T 0 9 I U 1 9 E a W F i Z X R l c 1 8 y N D I 1 L 2 R i b y 9 2 d 1 9 N b 2 5 0 a G x 5 R G l h Y m V 0 Z X N E Y X N o Y m 9 h c m R f U H J p b W F y e U N h c m V O Z X R 3 b 3 J r L n t O R E h f Q W 5 u d W F s U m V 2 a W V 3 X 0 V 4 Z X J j a X N l X 0 F j a G l l d m V f N T A l L D E 4 M 3 0 m c X V v d D s s J n F 1 b 3 Q 7 U 2 V y d m V y L k R h d G F i Y X N l X F w v M i 9 T U U w v b n d s L X N x b C 1 w c m l t Y X J 5 Y 2 F y Z T t O S F N f T l d M X 0 9 P S F N f R G l h Y m V 0 Z X N f M j Q y N S 9 k Y m 8 v d n d f T W 9 u d G h s e U R p Y W J l d G V z R G F z a G J v Y X J k X 1 B y a W 1 h c n l D Y X J l T m V 0 d 2 9 y a y 5 7 T k R I X 0 F u b n V h b F J l d m l l d 1 9 F e G V y Y 2 l z Z V 9 B Y 2 h p Z X Z l L D E 4 N H 0 m c X V v d D s s J n F 1 b 3 Q 7 U 2 V y d m V y L k R h d G F i Y X N l X F w v M i 9 T U U w v b n d s L X N x b C 1 w c m l t Y X J 5 Y 2 F y Z T t O S F N f T l d M X 0 9 P S F N f R G l h Y m V 0 Z X N f M j Q y N S 9 k Y m 8 v d n d f T W 9 u d G h s e U R p Y W J l d G V z R G F z a G J v Y X J k X 1 B y a W 1 h c n l D Y X J l T m V 0 d 2 9 y a y 5 7 T k R I X 0 F u b n V h b F J l d m l l d 1 9 F e G V y Y 2 l z Z S w x O D V 9 J n F 1 b 3 Q 7 L C Z x d W 9 0 O 1 N l c n Z l c i 5 E Y X R h Y m F z Z V x c L z I v U 1 F M L 2 5 3 b C 1 z c W w t c H J p b W F y e W N h c m U 7 T k h T X 0 5 X T F 9 P T 0 h T X 0 R p Y W J l d G V z X z I 0 M j U v Z G J v L 3 Z 3 X 0 1 v b n R o b H l E a W F i Z X R l c 0 R h c 2 h i b 2 F y Z F 9 Q c m l t Y X J 5 Q 2 F y Z U 5 l d H d v c m s u e y U g T k R I X 0 F u b n V h b F J l d m l l d 1 9 F e G V y Y 2 l z Z V 9 B Y 2 h p Z X Z l X z U w J S w x O D Z 9 J n F 1 b 3 Q 7 L C Z x d W 9 0 O 1 N l c n Z l c i 5 E Y X R h Y m F z Z V x c L z I v U 1 F M L 2 5 3 b C 1 z c W w t c H J p b W F y e W N h c m U 7 T k h T X 0 5 X T F 9 P T 0 h T X 0 R p Y W J l d G V z X z I 0 M j U v Z G J v L 3 Z 3 X 0 1 v b n R o b H l E a W F i Z X R l c 0 R h c 2 h i b 2 F y Z F 9 Q c m l t Y X J 5 Q 2 F y Z U 5 l d H d v c m s u e y U g T k R I X 0 F u b n V h b F J l d m l l d 1 9 F e G V y Y 2 l z Z V 9 B Y 2 h p Z X Z l L D E 4 N 3 0 m c X V v d D s s J n F 1 b 3 Q 7 U 2 V y d m V y L k R h d G F i Y X N l X F w v M i 9 T U U w v b n d s L X N x b C 1 w c m l t Y X J 5 Y 2 F y Z T t O S F N f T l d M X 0 9 P S F N f R G l h Y m V 0 Z X N f M j Q y N S 9 k Y m 8 v d n d f T W 9 u d G h s e U R p Y W J l d G V z R G F z a G J v Y X J k X 1 B y a W 1 h c n l D Y X J l T m V 0 d 2 9 y a y 5 7 J S B O R E h f Q W 5 u d W F s U m V 2 a W V 3 X 0 V 4 Z X J j a X N l L D E 4 O H 0 m c X V v d D s s J n F 1 b 3 Q 7 U 2 V y d m V y L k R h d G F i Y X N l X F w v M i 9 T U U w v b n d s L X N x b C 1 w c m l t Y X J 5 Y 2 F y Z T t O S F N f T l d M X 0 9 P S F N f R G l h Y m V 0 Z X N f M j Q y N S 9 k Y m 8 v d n d f T W 9 u d G h s e U R p Y W J l d G V z R G F z a G J v Y X J k X 1 B y a W 1 h c n l D Y X J l T m V 0 d 2 9 y a y 5 7 T k R I X 0 F u b n V h b F J l d m l l d 1 9 M a W Z l c 3 R 5 b G V f Q W N o a W V 2 Z V 8 1 M C U s M T g 5 f S Z x d W 9 0 O y w m c X V v d D t T Z X J 2 Z X I u R G F 0 Y W J h c 2 V c X C 8 y L 1 N R T C 9 u d 2 w t c 3 F s L X B y a W 1 h c n l j Y X J l O 0 5 I U 1 9 O V 0 x f T 0 9 I U 1 9 E a W F i Z X R l c 1 8 y N D I 1 L 2 R i b y 9 2 d 1 9 N b 2 5 0 a G x 5 R G l h Y m V 0 Z X N E Y X N o Y m 9 h c m R f U H J p b W F y e U N h c m V O Z X R 3 b 3 J r L n t O R E h f Q W 5 u d W F s U m V 2 a W V 3 X 0 x p Z m V z d H l s Z V 9 B Y 2 h p Z X Z l L D E 5 M H 0 m c X V v d D s s J n F 1 b 3 Q 7 U 2 V y d m V y L k R h d G F i Y X N l X F w v M i 9 T U U w v b n d s L X N x b C 1 w c m l t Y X J 5 Y 2 F y Z T t O S F N f T l d M X 0 9 P S F N f R G l h Y m V 0 Z X N f M j Q y N S 9 k Y m 8 v d n d f T W 9 u d G h s e U R p Y W J l d G V z R G F z a G J v Y X J k X 1 B y a W 1 h c n l D Y X J l T m V 0 d 2 9 y a y 5 7 T k R I X 0 F u b n V h b F J l d m l l d 1 9 M a W Z l c 3 R 5 b G U s M T k x f S Z x d W 9 0 O y w m c X V v d D t T Z X J 2 Z X I u R G F 0 Y W J h c 2 V c X C 8 y L 1 N R T C 9 u d 2 w t c 3 F s L X B y a W 1 h c n l j Y X J l O 0 5 I U 1 9 O V 0 x f T 0 9 I U 1 9 E a W F i Z X R l c 1 8 y N D I 1 L 2 R i b y 9 2 d 1 9 N b 2 5 0 a G x 5 R G l h Y m V 0 Z X N E Y X N o Y m 9 h c m R f U H J p b W F y e U N h c m V O Z X R 3 b 3 J r L n s l I E 5 E S F 9 B b m 5 1 Y W x S Z X Z p Z X d f T G l m Z X N 0 e W x l X 0 F j a G l l d m V f N T A l L D E 5 M n 0 m c X V v d D s s J n F 1 b 3 Q 7 U 2 V y d m V y L k R h d G F i Y X N l X F w v M i 9 T U U w v b n d s L X N x b C 1 w c m l t Y X J 5 Y 2 F y Z T t O S F N f T l d M X 0 9 P S F N f R G l h Y m V 0 Z X N f M j Q y N S 9 k Y m 8 v d n d f T W 9 u d G h s e U R p Y W J l d G V z R G F z a G J v Y X J k X 1 B y a W 1 h c n l D Y X J l T m V 0 d 2 9 y a y 5 7 J S B O R E h f Q W 5 u d W F s U m V 2 a W V 3 X 0 x p Z m V z d H l s Z V 9 B Y 2 h p Z X Z l L D E 5 M 3 0 m c X V v d D s s J n F 1 b 3 Q 7 U 2 V y d m V y L k R h d G F i Y X N l X F w v M i 9 T U U w v b n d s L X N x b C 1 w c m l t Y X J 5 Y 2 F y Z T t O S F N f T l d M X 0 9 P S F N f R G l h Y m V 0 Z X N f M j Q y N S 9 k Y m 8 v d n d f T W 9 u d G h s e U R p Y W J l d G V z R G F z a G J v Y X J k X 1 B y a W 1 h c n l D Y X J l T m V 0 d 2 9 y a y 5 7 J S B O R E h f Q W 5 u d W F s U m V 2 a W V 3 X 0 x p Z m V z d H l s Z S w x O T R 9 J n F 1 b 3 Q 7 L C Z x d W 9 0 O 1 N l c n Z l c i 5 E Y X R h Y m F z Z V x c L z I v U 1 F M L 2 5 3 b C 1 z c W w t c H J p b W F y e W N h c m U 7 T k h T X 0 5 X T F 9 P T 0 h T X 0 R p Y W J l d G V z X z I 0 M j U v Z G J v L 3 Z 3 X 0 1 v b n R o b H l E a W F i Z X R l c 0 R h c 2 h i b 2 F y Z F 9 Q c m l t Y X J 5 Q 2 F y Z U 5 l d H d v c m s u e 0 5 E S F 9 B b m 5 1 Y W x S Z X Z p Z X d f T G l w a W R z X 0 F j a G l l d m V f N T A l L D E 5 N X 0 m c X V v d D s s J n F 1 b 3 Q 7 U 2 V y d m V y L k R h d G F i Y X N l X F w v M i 9 T U U w v b n d s L X N x b C 1 w c m l t Y X J 5 Y 2 F y Z T t O S F N f T l d M X 0 9 P S F N f R G l h Y m V 0 Z X N f M j Q y N S 9 k Y m 8 v d n d f T W 9 u d G h s e U R p Y W J l d G V z R G F z a G J v Y X J k X 1 B y a W 1 h c n l D Y X J l T m V 0 d 2 9 y a y 5 7 T k R I X 0 F u b n V h b F J l d m l l d 1 9 M a X B p Z H N f Q W N o a W V 2 Z S w x O T Z 9 J n F 1 b 3 Q 7 L C Z x d W 9 0 O 1 N l c n Z l c i 5 E Y X R h Y m F z Z V x c L z I v U 1 F M L 2 5 3 b C 1 z c W w t c H J p b W F y e W N h c m U 7 T k h T X 0 5 X T F 9 P T 0 h T X 0 R p Y W J l d G V z X z I 0 M j U v Z G J v L 3 Z 3 X 0 1 v b n R o b H l E a W F i Z X R l c 0 R h c 2 h i b 2 F y Z F 9 Q c m l t Y X J 5 Q 2 F y Z U 5 l d H d v c m s u e 0 5 E S F 9 B b m 5 1 Y W x S Z X Z p Z X d f T G l w a W R z L D E 5 N 3 0 m c X V v d D s s J n F 1 b 3 Q 7 U 2 V y d m V y L k R h d G F i Y X N l X F w v M i 9 T U U w v b n d s L X N x b C 1 w c m l t Y X J 5 Y 2 F y Z T t O S F N f T l d M X 0 9 P S F N f R G l h Y m V 0 Z X N f M j Q y N S 9 k Y m 8 v d n d f T W 9 u d G h s e U R p Y W J l d G V z R G F z a G J v Y X J k X 1 B y a W 1 h c n l D Y X J l T m V 0 d 2 9 y a y 5 7 J S B O R E h f Q W 5 u d W F s U m V 2 a W V 3 X 0 x p c G l k c 1 9 B Y 2 h p Z X Z l X z U w J S w x O T h 9 J n F 1 b 3 Q 7 L C Z x d W 9 0 O 1 N l c n Z l c i 5 E Y X R h Y m F z Z V x c L z I v U 1 F M L 2 5 3 b C 1 z c W w t c H J p b W F y e W N h c m U 7 T k h T X 0 5 X T F 9 P T 0 h T X 0 R p Y W J l d G V z X z I 0 M j U v Z G J v L 3 Z 3 X 0 1 v b n R o b H l E a W F i Z X R l c 0 R h c 2 h i b 2 F y Z F 9 Q c m l t Y X J 5 Q 2 F y Z U 5 l d H d v c m s u e y U g T k R I X 0 F u b n V h b F J l d m l l d 1 9 M a X B p Z H N f Q W N o a W V 2 Z S w x O T l 9 J n F 1 b 3 Q 7 L C Z x d W 9 0 O 1 N l c n Z l c i 5 E Y X R h Y m F z Z V x c L z I v U 1 F M L 2 5 3 b C 1 z c W w t c H J p b W F y e W N h c m U 7 T k h T X 0 5 X T F 9 P T 0 h T X 0 R p Y W J l d G V z X z I 0 M j U v Z G J v L 3 Z 3 X 0 1 v b n R o b H l E a W F i Z X R l c 0 R h c 2 h i b 2 F y Z F 9 Q c m l t Y X J 5 Q 2 F y Z U 5 l d H d v c m s u e y U g T k R I X 0 F u b n V h b F J l d m l l d 1 9 M a X B p Z H M s M j A w f S Z x d W 9 0 O y w m c X V v d D t T Z X J 2 Z X I u R G F 0 Y W J h c 2 V c X C 8 y L 1 N R T C 9 u d 2 w t c 3 F s L X B y a W 1 h c n l j Y X J l O 0 5 I U 1 9 O V 0 x f T 0 9 I U 1 9 E a W F i Z X R l c 1 8 y N D I 1 L 2 R i b y 9 2 d 1 9 N b 2 5 0 a G x 5 R G l h Y m V 0 Z X N E Y X N o Y m 9 h c m R f U H J p b W F y e U N h c m V O Z X R 3 b 3 J r L n t O R E h f Q W 5 u d W F s U m V 2 a W V 3 X 1 N t b 2 t p b m d T d G F 0 d X N f Q W N o a W V 2 Z V 8 1 M C U s M j A x f S Z x d W 9 0 O y w m c X V v d D t T Z X J 2 Z X I u R G F 0 Y W J h c 2 V c X C 8 y L 1 N R T C 9 u d 2 w t c 3 F s L X B y a W 1 h c n l j Y X J l O 0 5 I U 1 9 O V 0 x f T 0 9 I U 1 9 E a W F i Z X R l c 1 8 y N D I 1 L 2 R i b y 9 2 d 1 9 N b 2 5 0 a G x 5 R G l h Y m V 0 Z X N E Y X N o Y m 9 h c m R f U H J p b W F y e U N h c m V O Z X R 3 b 3 J r L n t O R E h f Q W 5 u d W F s U m V 2 a W V 3 X 1 N t b 2 t p b m d T d G F 0 d X N f Q W N o a W V 2 Z S w y M D J 9 J n F 1 b 3 Q 7 L C Z x d W 9 0 O 1 N l c n Z l c i 5 E Y X R h Y m F z Z V x c L z I v U 1 F M L 2 5 3 b C 1 z c W w t c H J p b W F y e W N h c m U 7 T k h T X 0 5 X T F 9 P T 0 h T X 0 R p Y W J l d G V z X z I 0 M j U v Z G J v L 3 Z 3 X 0 1 v b n R o b H l E a W F i Z X R l c 0 R h c 2 h i b 2 F y Z F 9 Q c m l t Y X J 5 Q 2 F y Z U 5 l d H d v c m s u e 0 5 E S F 9 B b m 5 1 Y W x S Z X Z p Z X d f U 2 1 v a 2 l u Z 1 N 0 Y X R 1 c y w y M D N 9 J n F 1 b 3 Q 7 L C Z x d W 9 0 O 1 N l c n Z l c i 5 E Y X R h Y m F z Z V x c L z I v U 1 F M L 2 5 3 b C 1 z c W w t c H J p b W F y e W N h c m U 7 T k h T X 0 5 X T F 9 P T 0 h T X 0 R p Y W J l d G V z X z I 0 M j U v Z G J v L 3 Z 3 X 0 1 v b n R o b H l E a W F i Z X R l c 0 R h c 2 h i b 2 F y Z F 9 Q c m l t Y X J 5 Q 2 F y Z U 5 l d H d v c m s u e y U g T k R I X 0 F u b n V h b F J l d m l l d 1 9 T b W 9 r a W 5 n U 3 R h d H V z X 0 F j a G l l d m V f N T A l L D I w N H 0 m c X V v d D s s J n F 1 b 3 Q 7 U 2 V y d m V y L k R h d G F i Y X N l X F w v M i 9 T U U w v b n d s L X N x b C 1 w c m l t Y X J 5 Y 2 F y Z T t O S F N f T l d M X 0 9 P S F N f R G l h Y m V 0 Z X N f M j Q y N S 9 k Y m 8 v d n d f T W 9 u d G h s e U R p Y W J l d G V z R G F z a G J v Y X J k X 1 B y a W 1 h c n l D Y X J l T m V 0 d 2 9 y a y 5 7 J S B O R E h f Q W 5 u d W F s U m V 2 a W V 3 X 1 N t b 2 t p b m d T d G F 0 d X N f Q W N o a W V 2 Z S w y M D V 9 J n F 1 b 3 Q 7 L C Z x d W 9 0 O 1 N l c n Z l c i 5 E Y X R h Y m F z Z V x c L z I v U 1 F M L 2 5 3 b C 1 z c W w t c H J p b W F y e W N h c m U 7 T k h T X 0 5 X T F 9 P T 0 h T X 0 R p Y W J l d G V z X z I 0 M j U v Z G J v L 3 Z 3 X 0 1 v b n R o b H l E a W F i Z X R l c 0 R h c 2 h i b 2 F y Z F 9 Q c m l t Y X J 5 Q 2 F y Z U 5 l d H d v c m s u e y U g T k R I X 0 F u b n V h b F J l d m l l d 1 9 T b W 9 r a W 5 n U 3 R h d H V z L D I w N n 0 m c X V v d D s s J n F 1 b 3 Q 7 U 2 V y d m V y L k R h d G F i Y X N l X F w v M i 9 T U U w v b n d s L X N x b C 1 w c m l t Y X J 5 Y 2 F y Z T t O S F N f T l d M X 0 9 P S F N f R G l h Y m V 0 Z X N f M j Q y N S 9 k Y m 8 v d n d f T W 9 u d G h s e U R p Y W J l d G V z R G F z a G J v Y X J k X 1 B y a W 1 h c n l D Y X J l T m V 0 d 2 9 y a y 5 7 T k R I X 0 F u b n V h b F J l d m l l d 1 9 B Y 2 h p Z X Z l X z U w J S w y M D d 9 J n F 1 b 3 Q 7 L C Z x d W 9 0 O 1 N l c n Z l c i 5 E Y X R h Y m F z Z V x c L z I v U 1 F M L 2 5 3 b C 1 z c W w t c H J p b W F y e W N h c m U 7 T k h T X 0 5 X T F 9 P T 0 h T X 0 R p Y W J l d G V z X z I 0 M j U v Z G J v L 3 Z 3 X 0 1 v b n R o b H l E a W F i Z X R l c 0 R h c 2 h i b 2 F y Z F 9 Q c m l t Y X J 5 Q 2 F y Z U 5 l d H d v c m s u e 0 5 E S F 9 B b m 5 1 Y W x S Z X Z p Z X d f Q W N o a W V 2 Z S w y M D h 9 J n F 1 b 3 Q 7 L C Z x d W 9 0 O 1 N l c n Z l c i 5 E Y X R h Y m F z Z V x c L z I v U 1 F M L 2 5 3 b C 1 z c W w t c H J p b W F y e W N h c m U 7 T k h T X 0 5 X T F 9 P T 0 h T X 0 R p Y W J l d G V z X z I 0 M j U v Z G J v L 3 Z 3 X 0 1 v b n R o b H l E a W F i Z X R l c 0 R h c 2 h i b 2 F y Z F 9 Q c m l t Y X J 5 Q 2 F y Z U 5 l d H d v c m s u e 0 5 E S F 9 B b m 5 1 Y W x S Z X Z p Z X d f Q W N o a W V 2 Z W Q s M j A 5 f S Z x d W 9 0 O y w m c X V v d D t T Z X J 2 Z X I u R G F 0 Y W J h c 2 V c X C 8 y L 1 N R T C 9 u d 2 w t c 3 F s L X B y a W 1 h c n l j Y X J l O 0 5 I U 1 9 O V 0 x f T 0 9 I U 1 9 E a W F i Z X R l c 1 8 y N D I 1 L 2 R i b y 9 2 d 1 9 N b 2 5 0 a G x 5 R G l h Y m V 0 Z X N E Y X N o Y m 9 h c m R f U H J p b W F y e U N h c m V O Z X R 3 b 3 J r L n s l I E 5 E S F 9 B b m 5 1 Y W x S Z X Z p Z X d f Q W N o a W V 2 Z V 8 1 M C U s M j E w f S Z x d W 9 0 O y w m c X V v d D t T Z X J 2 Z X I u R G F 0 Y W J h c 2 V c X C 8 y L 1 N R T C 9 u d 2 w t c 3 F s L X B y a W 1 h c n l j Y X J l O 0 5 I U 1 9 O V 0 x f T 0 9 I U 1 9 E a W F i Z X R l c 1 8 y N D I 1 L 2 R i b y 9 2 d 1 9 N b 2 5 0 a G x 5 R G l h Y m V 0 Z X N E Y X N o Y m 9 h c m R f U H J p b W F y e U N h c m V O Z X R 3 b 3 J r L n s l I E 5 E S F 9 B b m 5 1 Y W x S Z X Z p Z X d f Q W N o a W V 2 Z S w y M T F 9 J n F 1 b 3 Q 7 L C Z x d W 9 0 O 1 N l c n Z l c i 5 E Y X R h Y m F z Z V x c L z I v U 1 F M L 2 5 3 b C 1 z c W w t c H J p b W F y e W N h c m U 7 T k h T X 0 5 X T F 9 P T 0 h T X 0 R p Y W J l d G V z X z I 0 M j U v Z G J v L 3 Z 3 X 0 1 v b n R o b H l E a W F i Z X R l c 0 R h c 2 h i b 2 F y Z F 9 Q c m l t Y X J 5 Q 2 F y Z U 5 l d H d v c m s u e y U g T k R I X 0 F u b n V h b F J l d m l l d 1 9 B Y 2 h p Z X Z l Z C w y M T J 9 J n F 1 b 3 Q 7 L C Z x d W 9 0 O 1 N l c n Z l c i 5 E Y X R h Y m F z Z V x c L z I v U 1 F M L 2 5 3 b C 1 z c W w t c H J p b W F y e W N h c m U 7 T k h T X 0 5 X T F 9 P T 0 h T X 0 R p Y W J l d G V z X z I 0 M j U v Z G J v L 3 Z 3 X 0 1 v b n R o b H l E a W F i Z X R l c 0 R h c 2 h i b 2 F y Z F 9 Q c m l t Y X J 5 Q 2 F y Z U 5 l d H d v c m s u e 0 5 E S F 9 F b W F p b E F k Z H J l c 3 N S Z W N v c m R l Z C w y M T N 9 J n F 1 b 3 Q 7 L C Z x d W 9 0 O 1 N l c n Z l c i 5 E Y X R h Y m F z Z V x c L z I v U 1 F M L 2 5 3 b C 1 z c W w t c H J p b W F y e W N h c m U 7 T k h T X 0 5 X T F 9 P T 0 h T X 0 R p Y W J l d G V z X z I 0 M j U v Z G J v L 3 Z 3 X 0 1 v b n R o b H l E a W F i Z X R l c 0 R h c 2 h i b 2 F y Z F 9 Q c m l t Y X J 5 Q 2 F y Z U 5 l d H d v c m s u e y U g T k R I X 0 V t Y W l s Q W R k c m V z c 1 J l Y 2 9 y Z G V k X 0 F j a G l l d m U s M j E 0 f S Z x d W 9 0 O y w m c X V v d D t T Z X J 2 Z X I u R G F 0 Y W J h c 2 V c X C 8 y L 1 N R T C 9 u d 2 w t c 3 F s L X B y a W 1 h c n l j Y X J l O 0 5 I U 1 9 O V 0 x f T 0 9 I U 1 9 E a W F i Z X R l c 1 8 y N D I 1 L 2 R i b y 9 2 d 1 9 N b 2 5 0 a G x 5 R G l h Y m V 0 Z X N E Y X N o Y m 9 h c m R f U H J p b W F y e U N h c m V O Z X R 3 b 3 J r L n s l I E 5 E S F 9 F b W F p b E F k Z H J l c 3 N S Z W N v c m R l Z C w y M T V 9 J n F 1 b 3 Q 7 L C Z x d W 9 0 O 1 N l c n Z l c i 5 E Y X R h Y m F z Z V x c L z I v U 1 F M L 2 5 3 b C 1 z c W w t c H J p b W F y e W N h c m U 7 T k h T X 0 5 X T F 9 P T 0 h T X 0 R p Y W J l d G V z X z I 0 M j U v Z G J v L 3 Z 3 X 0 1 v b n R o b H l E a W F i Z X R l c 0 R h c 2 h i b 2 F y Z F 9 Q c m l t Y X J 5 Q 2 F y Z U 5 l d H d v c m s u e 1 J F V 0 l O R F 8 x M k 1 G b 2 x s b 3 d V c C w y M T Z 9 J n F 1 b 3 Q 7 L C Z x d W 9 0 O 1 N l c n Z l c i 5 E Y X R h Y m F z Z V x c L z I v U 1 F M L 2 5 3 b C 1 z c W w t c H J p b W F y e W N h c m U 7 T k h T X 0 5 X T F 9 P T 0 h T X 0 R p Y W J l d G V z X z I 0 M j U v Z G J v L 3 Z 3 X 0 1 v b n R o b H l E a W F i Z X R l c 0 R h c 2 h i b 2 F y Z F 9 Q c m l t Y X J 5 Q 2 F y Z U 5 l d H d v c m s u e y U g U k V X S U 5 E X z N N b 2 5 0 a E Z v b G x v d 1 V w X 0 F j a G l l d m U s M j E 3 f S Z x d W 9 0 O y w m c X V v d D t T Z X J 2 Z X I u R G F 0 Y W J h c 2 V c X C 8 y L 1 N R T C 9 u d 2 w t c 3 F s L X B y a W 1 h c n l j Y X J l O 0 5 I U 1 9 O V 0 x f T 0 9 I U 1 9 E a W F i Z X R l c 1 8 y N D I 1 L 2 R i b y 9 2 d 1 9 N b 2 5 0 a G x 5 R G l h Y m V 0 Z X N E Y X N o Y m 9 h c m R f U H J p b W F y e U N h c m V O Z X R 3 b 3 J r L n s l I F J F V 0 l O R F 8 x M k 1 v b n R o R m 9 s b G 9 3 V X B f Q W N o a W V 2 Z S w y M T h 9 J n F 1 b 3 Q 7 L C Z x d W 9 0 O 1 N l c n Z l c i 5 E Y X R h Y m F z Z V x c L z I v U 1 F M L 2 5 3 b C 1 z c W w t c H J p b W F y e W N h c m U 7 T k h T X 0 5 X T F 9 P T 0 h T X 0 R p Y W J l d G V z X z I 0 M j U v Z G J v L 3 Z 3 X 0 1 v b n R o b H l E a W F i Z X R l c 0 R h c 2 h i b 2 F y Z F 9 Q c m l t Y X J 5 Q 2 F y Z U 5 l d H d v c m s u e 1 J F V 0 l O R F 8 x M k 1 G b 2 x s b 3 d V c F 9 E Z W 5 v b W l u Y X R v c i w y M T l 9 J n F 1 b 3 Q 7 L C Z x d W 9 0 O 1 N l c n Z l c i 5 E Y X R h Y m F z Z V x c L z I v U 1 F M L 2 5 3 b C 1 z c W w t c H J p b W F y e W N h c m U 7 T k h T X 0 5 X T F 9 P T 0 h T X 0 R p Y W J l d G V z X z I 0 M j U v Z G J v L 3 Z 3 X 0 1 v b n R o b H l E a W F i Z X R l c 0 R h c 2 h i b 2 F y Z F 9 Q c m l t Y X J 5 Q 2 F y Z U 5 l d H d v c m s u e 1 J F V 0 l O R F 8 x M k 1 G b 2 x s b 3 d V c F 9 O d W 1 l c m F 0 b 3 I s M j I w f S Z x d W 9 0 O y w m c X V v d D t T Z X J 2 Z X I u R G F 0 Y W J h c 2 V c X C 8 y L 1 N R T C 9 u d 2 w t c 3 F s L X B y a W 1 h c n l j Y X J l O 0 5 I U 1 9 O V 0 x f T 0 9 I U 1 9 E a W F i Z X R l c 1 8 y N D I 1 L 2 R i b y 9 2 d 1 9 N b 2 5 0 a G x 5 R G l h Y m V 0 Z X N E Y X N o Y m 9 h c m R f U H J p b W F y e U N h c m V O Z X R 3 b 3 J r L n s l I F J F V 0 l O R F 8 x M k 1 G b 2 x s b 3 d V c C w y M j F 9 J n F 1 b 3 Q 7 L C Z x d W 9 0 O 1 N l c n Z l c i 5 E Y X R h Y m F z Z V x c L z I v U 1 F M L 2 5 3 b C 1 z c W w t c H J p b W F y e W N h c m U 7 T k h T X 0 5 X T F 9 P T 0 h T X 0 R p Y W J l d G V z X z I 0 M j U v Z G J v L 3 Z 3 X 0 1 v b n R o b H l E a W F i Z X R l c 0 R h c 2 h i b 2 F y Z F 9 Q c m l t Y X J 5 Q 2 F y Z U 5 l d H d v c m s u e 1 J F V 0 l O R F 9 R T V 9 O b 3 R D b 2 1 w b G V 0 Z W Q s M j I y f S Z x d W 9 0 O y w m c X V v d D t T Z X J 2 Z X I u R G F 0 Y W J h c 2 V c X C 8 y L 1 N R T C 9 u d 2 w t c 3 F s L X B y a W 1 h c n l j Y X J l O 0 5 I U 1 9 O V 0 x f T 0 9 I U 1 9 E a W F i Z X R l c 1 8 y N D I 1 L 2 R i b y 9 2 d 1 9 N b 2 5 0 a G x 5 R G l h Y m V 0 Z X N E Y X N o Y m 9 h c m R f U H J p b W F y e U N h c m V O Z X R 3 b 3 J r L n t S R V d J T k R f U U 1 f Q 2 9 t c G x l d G V k L D I y M 3 0 m c X V v d D s s J n F 1 b 3 Q 7 U 2 V y d m V y L k R h d G F i Y X N l X F w v M i 9 T U U w v b n d s L X N x b C 1 w c m l t Y X J 5 Y 2 F y Z T t O S F N f T l d M X 0 9 P S F N f R G l h Y m V 0 Z X N f M j Q y N S 9 k Y m 8 v d n d f T W 9 u d G h s e U R p Y W J l d G V z R G F z a G J v Y X J k X 1 B y a W 1 h c n l D Y X J l T m V 0 d 2 9 y a y 5 7 U k V X S U 5 E X 1 F N X 1 N 0 Y X J 0 Z W Q g M T V N I E F n b 1 9 E Z W 5 v b W l u Y X R v c i w y M j R 9 J n F 1 b 3 Q 7 L C Z x d W 9 0 O 1 N l c n Z l c i 5 E Y X R h Y m F z Z V x c L z I v U 1 F M L 2 5 3 b C 1 z c W w t c H J p b W F y e W N h c m U 7 T k h T X 0 5 X T F 9 P T 0 h T X 0 R p Y W J l d G V z X z I 0 M j U v Z G J v L 3 Z 3 X 0 1 v b n R o b H l E a W F i Z X R l c 0 R h c 2 h i b 2 F y Z F 9 Q c m l t Y X J 5 Q 2 F y Z U 5 l d H d v c m s u e 1 J F V 0 l O R F 9 R T V 9 O b 3 R D b 2 1 w b G V 0 Z W Q g b 3 I g Q 2 9 t c G x l d G V k X 0 5 1 b W V y Y X R v c i w y M j V 9 J n F 1 b 3 Q 7 L C Z x d W 9 0 O 1 N l c n Z l c i 5 E Y X R h Y m F z Z V x c L z I v U 1 F M L 2 5 3 b C 1 z c W w t c H J p b W F y e W N h c m U 7 T k h T X 0 5 X T F 9 P T 0 h T X 0 R p Y W J l d G V z X z I 0 M j U v Z G J v L 3 Z 3 X 0 1 v b n R o b H l E a W F i Z X R l c 0 R h c 2 h i b 2 F y Z F 9 Q c m l t Y X J 5 Q 2 F y Z U 5 l d H d v c m s u e y U g U k V X S U 5 E X 1 F N X 0 5 v d C B D b 2 1 w b G V 0 Z W Q g b 3 I g Q 2 9 t c G x l d G V k L D I y N n 0 m c X V v d D s s J n F 1 b 3 Q 7 U 2 V y d m V y L k R h d G F i Y X N l X F w v M i 9 T U U w v b n d s L X N x b C 1 w c m l t Y X J 5 Y 2 F y Z T t O S F N f T l d M X 0 9 P S F N f R G l h Y m V 0 Z X N f M j Q y N S 9 k Y m 8 v d n d f T W 9 u d G h s e U R p Y W J l d G V z R G F z a G J v Y X J k X 1 B y a W 1 h c n l D Y X J l T m V 0 d 2 9 y a y 5 7 J S B S R V d J T k R f U U 1 f N k 1 v b n R o R m 9 s b G 9 3 V X B f Q W N o a W V 2 Z S w y M j d 9 J n F 1 b 3 Q 7 L C Z x d W 9 0 O 1 N l c n Z l c i 5 E Y X R h Y m F z Z V x c L z I v U 1 F M L 2 5 3 b C 1 z c W w t c H J p b W F y e W N h c m U 7 T k h T X 0 5 X T F 9 P T 0 h T X 0 R p Y W J l d G V z X z I 0 M j U v Z G J v L 3 Z 3 X 0 1 v b n R o b H l E a W F i Z X R l c 0 R h c 2 h i b 2 F y Z F 9 Q c m l t Y X J 5 Q 2 F y Z U 5 l d H d v c m s u e 1 J F V 0 l O R F 9 R T V 9 T d G F y d G V k I D Z N I E F n b 1 9 E Z W 5 v b W l u Y X R v c i w y M j h 9 J n F 1 b 3 Q 7 L C Z x d W 9 0 O 1 N l c n Z l c i 5 E Y X R h Y m F z Z V x c L z I v U 1 F M L 2 5 3 b C 1 z c W w t c H J p b W F y e W N h c m U 7 T k h T X 0 5 X T F 9 P T 0 h T X 0 R p Y W J l d G V z X z I 0 M j U v Z G J v L 3 Z 3 X 0 1 v b n R o b H l E a W F i Z X R l c 0 R h c 2 h i b 2 F y Z F 9 Q c m l t Y X J 5 Q 2 F y Z U 5 l d H d v c m s u e 1 J F V 0 l O R F 9 R T V 8 2 T U Z v b G x v d 1 V w X 0 5 1 b W V y Y X R v c i w y M j l 9 J n F 1 b 3 Q 7 L C Z x d W 9 0 O 1 N l c n Z l c i 5 E Y X R h Y m F z Z V x c L z I v U 1 F M L 2 5 3 b C 1 z c W w t c H J p b W F y e W N h c m U 7 T k h T X 0 5 X T F 9 P T 0 h T X 0 R p Y W J l d G V z X z I 0 M j U v Z G J v L 3 Z 3 X 0 1 v b n R o b H l E a W F i Z X R l c 0 R h c 2 h i b 2 F y Z F 9 Q c m l t Y X J 5 Q 2 F y Z U 5 l d H d v c m s u e y U g U k V X S U 5 E X 1 F N X z Z N R m 9 s b G 9 3 I F V w L D I z M H 0 m c X V v d D s s J n F 1 b 3 Q 7 U 2 V y d m V y L k R h d G F i Y X N l X F w v M i 9 T U U w v b n d s L X N x b C 1 w c m l t Y X J 5 Y 2 F y Z T t O S F N f T l d M X 0 9 P S F N f R G l h Y m V 0 Z X N f M j Q y N S 9 k Y m 8 v d n d f T W 9 u d G h s e U R p Y W J l d G V z R G F z a G J v Y X J k X 1 B y a W 1 h c n l D Y X J l T m V 0 d 2 9 y a y 5 7 J S B S R V d J T k R f U U 1 f M T J N b 2 5 0 a E Z v b G x v d 1 V w X 0 F j a G l l d m U s M j M x f S Z x d W 9 0 O y w m c X V v d D t T Z X J 2 Z X I u R G F 0 Y W J h c 2 V c X C 8 y L 1 N R T C 9 u d 2 w t c 3 F s L X B y a W 1 h c n l j Y X J l O 0 5 I U 1 9 O V 0 x f T 0 9 I U 1 9 E a W F i Z X R l c 1 8 y N D I 1 L 2 R i b y 9 2 d 1 9 N b 2 5 0 a G x 5 R G l h Y m V 0 Z X N E Y X N o Y m 9 h c m R f U H J p b W F y e U N h c m V O Z X R 3 b 3 J r L n t S R V d J T k R f U U 1 f U 3 R h c n R l Z D E y T S B B Z 2 9 f R G V u b 2 1 p b m F 0 b 3 I s M j M y f S Z x d W 9 0 O y w m c X V v d D t T Z X J 2 Z X I u R G F 0 Y W J h c 2 V c X C 8 y L 1 N R T C 9 u d 2 w t c 3 F s L X B y a W 1 h c n l j Y X J l O 0 5 I U 1 9 O V 0 x f T 0 9 I U 1 9 E a W F i Z X R l c 1 8 y N D I 1 L 2 R i b y 9 2 d 1 9 N b 2 5 0 a G x 5 R G l h Y m V 0 Z X N E Y X N o Y m 9 h c m R f U H J p b W F y e U N h c m V O Z X R 3 b 3 J r L n t S R V d J T k R f U U 1 f M T J N R m 9 s b G 9 3 V X B f T n V t Z X J h d G 9 y L D I z M 3 0 m c X V v d D s s J n F 1 b 3 Q 7 U 2 V y d m V y L k R h d G F i Y X N l X F w v M i 9 T U U w v b n d s L X N x b C 1 w c m l t Y X J 5 Y 2 F y Z T t O S F N f T l d M X 0 9 P S F N f R G l h Y m V 0 Z X N f M j Q y N S 9 k Y m 8 v d n d f T W 9 u d G h s e U R p Y W J l d G V z R G F z a G J v Y X J k X 1 B y a W 1 h c n l D Y X J l T m V 0 d 2 9 y a y 5 7 J S B S R V d J T k R f U U 1 f M T J N R m 9 s b G 9 3 I F V w L D I z N H 0 m c X V v d D s s J n F 1 b 3 Q 7 U 2 V y d m V y L k R h d G F i Y X N l X F w v M i 9 T U U w v b n d s L X N x b C 1 w c m l t Y X J 5 Y 2 F y Z T t O S F N f T l d M X 0 9 P S F N f R G l h Y m V 0 Z X N f M j Q y N S 9 k Y m 8 v d n d f T W 9 u d G h s e U R p Y W J l d G V z R G F z a G J v Y X J k X 1 B y a W 1 h c n l D Y X J l T m V 0 d 2 9 y a y 5 7 R G l h Y m V 0 Z X N M M l 9 N R F Q s M j M 1 f S Z x d W 9 0 O y w m c X V v d D t T Z X J 2 Z X I u R G F 0 Y W J h c 2 V c X C 8 y L 1 N R T C 9 u d 2 w t c 3 F s L X B y a W 1 h c n l j Y X J l O 0 5 I U 1 9 O V 0 x f T 0 9 I U 1 9 E a W F i Z X R l c 1 8 y N D I 1 L 2 R i b y 9 2 d 1 9 N b 2 5 0 a G x 5 R G l h Y m V 0 Z X N E Y X N o Y m 9 h c m R f U H J p b W F y e U N h c m V O Z X R 3 b 3 J r L n t E a W F i Z X R l c 0 w y X 0 l u c 3 V s a W 5 J b m l 0 a W F 0 a W 9 u L D I z N n 0 m c X V v d D s s J n F 1 b 3 Q 7 U 2 V y d m V y L k R h d G F i Y X N l X F w v M i 9 T U U w v b n d s L X N x b C 1 w c m l t Y X J 5 Y 2 F y Z T t O S F N f T l d M X 0 9 P S F N f R G l h Y m V 0 Z X N f M j Q y N S 9 k Y m 8 v d n d f T W 9 u d G h s e U R p Y W J l d G V z R G F z a G J v Y X J k X 1 B y a W 1 h c n l D Y X J l T m V 0 d 2 9 y a y 5 7 R G l h Y m V 0 Z X N M M l 9 H T F A x S W 5 p d G l h d G l v b i w y M z d 9 J n F 1 b 3 Q 7 L C Z x d W 9 0 O 1 N l c n Z l c i 5 E Y X R h Y m F z Z V x c L z I v U 1 F M L 2 5 3 b C 1 z c W w t c H J p b W F y e W N h c m U 7 T k h T X 0 5 X T F 9 P T 0 h T X 0 R p Y W J l d G V z X z I 0 M j U v Z G J v L 3 Z 3 X 0 1 v b n R o b H l E a W F i Z X R l c 0 R h c 2 h i b 2 F y Z F 9 Q c m l t Y X J 5 Q 2 F y Z U 5 l d H d v c m s u e 0 R p Y W J l d G V z T D J f S W 5 z d W x p b k 9 w d G l t a X N h d G l v b k l u d G V u c 2 l m a W N h d G l v b i w y M z h 9 J n F 1 b 3 Q 7 L C Z x d W 9 0 O 1 N l c n Z l c i 5 E Y X R h Y m F z Z V x c L z I v U 1 F M L 2 5 3 b C 1 z c W w t c H J p b W F y e W N h c m U 7 T k h T X 0 5 X T F 9 P T 0 h T X 0 R p Y W J l d G V z X z I 0 M j U v Z G J v L 3 Z 3 X 0 1 v b n R o b H l E a W F i Z X R l c 0 R h c 2 h i b 2 F y Z F 9 Q c m l t Y X J 5 Q 2 F y Z U 5 l d H d v c m s u e 0 R p Y W J l d G V z T D J f T U R U X 0 R l b m 9 t a W 5 h d G 9 y L D I z O X 0 m c X V v d D s s J n F 1 b 3 Q 7 U 2 V y d m V y L k R h d G F i Y X N l X F w v M i 9 T U U w v b n d s L X N x b C 1 w c m l t Y X J 5 Y 2 F y Z T t O S F N f T l d M X 0 9 P S F N f R G l h Y m V 0 Z X N f M j Q y N S 9 k Y m 8 v d n d f T W 9 u d G h s e U R p Y W J l d G V z R G F z a G J v Y X J k X 1 B y a W 1 h c n l D Y X J l T m V 0 d 2 9 y a y 5 7 R G l h Y m V 0 Z X N M M l 9 N R F R f U m V m Z X J y Y W x X T V 9 O d W 1 l c m F 0 b 3 I s M j Q w f S Z x d W 9 0 O y w m c X V v d D t T Z X J 2 Z X I u R G F 0 Y W J h c 2 V c X C 8 y L 1 N R T C 9 u d 2 w t c 3 F s L X B y a W 1 h c n l j Y X J l O 0 5 I U 1 9 O V 0 x f T 0 9 I U 1 9 E a W F i Z X R l c 1 8 y N D I 1 L 2 R i b y 9 2 d 1 9 N b 2 5 0 a G x 5 R G l h Y m V 0 Z X N E Y X N o Y m 9 h c m R f U H J p b W F y e U N h c m V O Z X R 3 b 3 J r L n s l I E R p Y W J l d G V z T D J f T U R U X 1 J l Z m V y c m F s V 0 0 s M j Q x f S Z x d W 9 0 O y w m c X V v d D t T Z X J 2 Z X I u R G F 0 Y W J h c 2 V c X C 8 y L 1 N R T C 9 u d 2 w t c 3 F s L X B y a W 1 h c n l j Y X J l O 0 5 I U 1 9 O V 0 x f T 0 9 I U 1 9 E a W F i Z X R l c 1 8 y N D I 1 L 2 R i b y 9 2 d 1 9 N b 2 5 0 a G x 5 R G l h Y m V 0 Z X N E Y X N o Y m 9 h c m R f U H J p b W F y e U N h c m V O Z X R 3 b 3 J r L n t E a W F i Z X R l c 0 w y X 0 1 E V F 9 S Z W Z l c n J h b E F S U l N f T n V t Z X J h d G 9 y L D I 0 M n 0 m c X V v d D s s J n F 1 b 3 Q 7 U 2 V y d m V y L k R h d G F i Y X N l X F w v M i 9 T U U w v b n d s L X N x b C 1 w c m l t Y X J 5 Y 2 F y Z T t O S F N f T l d M X 0 9 P S F N f R G l h Y m V 0 Z X N f M j Q y N S 9 k Y m 8 v d n d f T W 9 u d G h s e U R p Y W J l d G V z R G F z a G J v Y X J k X 1 B y a W 1 h c n l D Y X J l T m V 0 d 2 9 y a y 5 7 J S B E a W F i Z X R l c 0 w y X 0 1 E V F 9 S Z W Z l c n J h b E F S U l M s M j Q z f S Z x d W 9 0 O y w m c X V v d D t T Z X J 2 Z X I u R G F 0 Y W J h c 2 V c X C 8 y L 1 N R T C 9 u d 2 w t c 3 F s L X B y a W 1 h c n l j Y X J l O 0 5 I U 1 9 O V 0 x f T 0 9 I U 1 9 E a W F i Z X R l c 1 8 y N D I 1 L 2 R i b y 9 2 d 1 9 N b 2 5 0 a G x 5 R G l h Y m V 0 Z X N E Y X N o Y m 9 h c m R f U H J p b W F y e U N h c m V O Z X R 3 b 3 J r L n t E a W F i Z X R l c 0 w y X 0 l u c 3 V s a W 5 J b m l 0 a W F 0 a W 9 u T 3 B 0 a W 1 p c 2 F 0 a W 9 u X 0 R l b m 9 t a W 5 h d G 9 y L D I 0 N H 0 m c X V v d D s s J n F 1 b 3 Q 7 U 2 V y d m V y L k R h d G F i Y X N l X F w v M i 9 T U U w v b n d s L X N x b C 1 w c m l t Y X J 5 Y 2 F y Z T t O S F N f T l d M X 0 9 P S F N f R G l h Y m V 0 Z X N f M j Q y N S 9 k Y m 8 v d n d f T W 9 u d G h s e U R p Y W J l d G V z R G F z a G J v Y X J k X 1 B y a W 1 h c n l D Y X J l T m V 0 d 2 9 y a y 5 7 R G l h Y m V 0 Z X N M M l 9 J b n N 1 b G l u S W 5 p d G l h d G l v b k 9 w d G l t a X N h d G l v b l 9 S Z W Z l c n J h b F d N X 0 5 1 b W V y Y X R v c i w y N D V 9 J n F 1 b 3 Q 7 L C Z x d W 9 0 O 1 N l c n Z l c i 5 E Y X R h Y m F z Z V x c L z I v U 1 F M L 2 5 3 b C 1 z c W w t c H J p b W F y e W N h c m U 7 T k h T X 0 5 X T F 9 P T 0 h T X 0 R p Y W J l d G V z X z I 0 M j U v Z G J v L 3 Z 3 X 0 1 v b n R o b H l E a W F i Z X R l c 0 R h c 2 h i b 2 F y Z F 9 Q c m l t Y X J 5 Q 2 F y Z U 5 l d H d v c m s u e y U g R G l h Y m V 0 Z X N M M l 9 J b n N 1 b G l u S W 5 p d G l h d G l v b k 9 w d G l t a X N h d G l v b l 9 S Z W Z l c n J h b F d N L D I 0 N n 0 m c X V v d D s s J n F 1 b 3 Q 7 U 2 V y d m V y L k R h d G F i Y X N l X F w v M i 9 T U U w v b n d s L X N x b C 1 w c m l t Y X J 5 Y 2 F y Z T t O S F N f T l d M X 0 9 P S F N f R G l h Y m V 0 Z X N f M j Q y N S 9 k Y m 8 v d n d f T W 9 u d G h s e U R p Y W J l d G V z R G F z a G J v Y X J k X 1 B y a W 1 h c n l D Y X J l T m V 0 d 2 9 y a y 5 7 R G l h Y m V 0 Z X N M M l 9 J b n N 1 b G l u S W 5 p d G l h d G l v b k 9 w d G l t a X N h d G l v b l 9 S Z W Z l c n J h b E F S U l N f T n V t Z X J h d G 9 y L D I 0 N 3 0 m c X V v d D s s J n F 1 b 3 Q 7 U 2 V y d m V y L k R h d G F i Y X N l X F w v M i 9 T U U w v b n d s L X N x b C 1 w c m l t Y X J 5 Y 2 F y Z T t O S F N f T l d M X 0 9 P S F N f R G l h Y m V 0 Z X N f M j Q y N S 9 k Y m 8 v d n d f T W 9 u d G h s e U R p Y W J l d G V z R G F z a G J v Y X J k X 1 B y a W 1 h c n l D Y X J l T m V 0 d 2 9 y a y 5 7 J S B E a W F i Z X R l c 0 w y X 0 l u c 3 V s a W 5 J b m l 0 a W F 0 a W 9 u T 3 B 0 a W 1 p c 2 F 0 a W 9 u X 1 J l Z m V y c m F s Q V J S U y w y N D h 9 J n F 1 b 3 Q 7 L C Z x d W 9 0 O 1 N l c n Z l c i 5 E Y X R h Y m F z Z V x c L z I v U 1 F M L 2 5 3 b C 1 z c W w t c H J p b W F y e W N h c m U 7 T k h T X 0 5 X T F 9 P T 0 h T X 0 R p Y W J l d G V z X z I 0 M j U v Z G J v L 3 Z 3 X 0 1 v b n R o b H l E a W F i Z X R l c 0 R h c 2 h i b 2 F y Z F 9 Q c m l t Y X J 5 Q 2 F y Z U 5 l d H d v c m s u e 0 R p Y W J l d G V z T D J f R 0 x Q M U l u a X R p Y X R p b 2 5 f R G V u b 2 1 p b m F 0 b 3 I s M j Q 5 f S Z x d W 9 0 O y w m c X V v d D t T Z X J 2 Z X I u R G F 0 Y W J h c 2 V c X C 8 y L 1 N R T C 9 u d 2 w t c 3 F s L X B y a W 1 h c n l j Y X J l O 0 5 I U 1 9 O V 0 x f T 0 9 I U 1 9 E a W F i Z X R l c 1 8 y N D I 1 L 2 R i b y 9 2 d 1 9 N b 2 5 0 a G x 5 R G l h Y m V 0 Z X N E Y X N o Y m 9 h c m R f U H J p b W F y e U N h c m V O Z X R 3 b 3 J r L n t E a W F i Z X R l c 0 w y X 0 d M U D F J b m l 0 a W F 0 a W 9 u X 1 J l Z m V y c m F s V 0 1 f T n V t Z X J h d G 9 y L D I 1 M H 0 m c X V v d D s s J n F 1 b 3 Q 7 U 2 V y d m V y L k R h d G F i Y X N l X F w v M i 9 T U U w v b n d s L X N x b C 1 w c m l t Y X J 5 Y 2 F y Z T t O S F N f T l d M X 0 9 P S F N f R G l h Y m V 0 Z X N f M j Q y N S 9 k Y m 8 v d n d f T W 9 u d G h s e U R p Y W J l d G V z R G F z a G J v Y X J k X 1 B y a W 1 h c n l D Y X J l T m V 0 d 2 9 y a y 5 7 J S B E a W F i Z X R l c 0 w y X 0 d M U D F J b m l 0 a W F 0 a W 9 u X 1 J l Z m V y c m F s V 0 0 s M j U x f S Z x d W 9 0 O y w m c X V v d D t T Z X J 2 Z X I u R G F 0 Y W J h c 2 V c X C 8 y L 1 N R T C 9 u d 2 w t c 3 F s L X B y a W 1 h c n l j Y X J l O 0 5 I U 1 9 O V 0 x f T 0 9 I U 1 9 E a W F i Z X R l c 1 8 y N D I 1 L 2 R i b y 9 2 d 1 9 N b 2 5 0 a G x 5 R G l h Y m V 0 Z X N E Y X N o Y m 9 h c m R f U H J p b W F y e U N h c m V O Z X R 3 b 3 J r L n t E a W F i Z X R l c 0 w y X 0 d M U D F J b m l 0 a W F 0 a W 9 u X 1 J l Z m V y c m F s Q V J S U 1 9 O d W 1 l c m F 0 b 3 I s M j U y f S Z x d W 9 0 O y w m c X V v d D t T Z X J 2 Z X I u R G F 0 Y W J h c 2 V c X C 8 y L 1 N R T C 9 u d 2 w t c 3 F s L X B y a W 1 h c n l j Y X J l O 0 5 I U 1 9 O V 0 x f T 0 9 I U 1 9 E a W F i Z X R l c 1 8 y N D I 1 L 2 R i b y 9 2 d 1 9 N b 2 5 0 a G x 5 R G l h Y m V 0 Z X N E Y X N o Y m 9 h c m R f U H J p b W F y e U N h c m V O Z X R 3 b 3 J r L n s l I E R p Y W J l d G V z T D J f R 0 x Q M U l u a X R p Y X R p b 2 5 f U m V m Z X J y Y W x B U l J T L D I 1 M 3 0 m c X V v d D s s J n F 1 b 3 Q 7 U 2 V y d m V y L k R h d G F i Y X N l X F w v M i 9 T U U w v b n d s L X N x b C 1 w c m l t Y X J 5 Y 2 F y Z T t O S F N f T l d M X 0 9 P S F N f R G l h Y m V 0 Z X N f M j Q y N S 9 k Y m 8 v d n d f T W 9 u d G h s e U R p Y W J l d G V z R G F z a G J v Y X J k X 1 B y a W 1 h c n l D Y X J l T m V 0 d 2 9 y a y 5 7 R U 9 U M k R f U m V 2 a W V 3 c y w y N T R 9 J n F 1 b 3 Q 7 L C Z x d W 9 0 O 1 N l c n Z l c i 5 E Y X R h Y m F z Z V x c L z I v U 1 F M L 2 5 3 b C 1 z c W w t c H J p b W F y e W N h c m U 7 T k h T X 0 5 X T F 9 P T 0 h T X 0 R p Y W J l d G V z X z I 0 M j U v Z G J v L 3 Z 3 X 0 1 v b n R o b H l E a W F i Z X R l c 0 R h c 2 h i b 2 F y Z F 9 Q c m l t Y X J 5 Q 2 F y Z U 5 l d H d v c m s u e 0 V P V D J E X 1 J l Z 2 l z d G V y X 0 R l b m 9 t a W 5 h d G 9 y L D I 1 N X 0 m c X V v d D s s J n F 1 b 3 Q 7 U 2 V y d m V y L k R h d G F i Y X N l X F w v M i 9 T U U w v b n d s L X N x b C 1 w c m l t Y X J 5 Y 2 F y Z T t O S F N f T l d M X 0 9 P S F N f R G l h Y m V 0 Z X N f M j Q y N S 9 k Y m 8 v d n d f T W 9 u d G h s e U R p Y W J l d G V z R G F z a G J v Y X J k X 1 B y a W 1 h c n l D Y X J l T m V 0 d 2 9 y a y 5 7 R U 9 U M k R f U m V m Z X J y Y W x X T V 9 O d W 1 l c m F 0 b 3 I s M j U 2 f S Z x d W 9 0 O y w m c X V v d D t T Z X J 2 Z X I u R G F 0 Y W J h c 2 V c X C 8 y L 1 N R T C 9 u d 2 w t c 3 F s L X B y a W 1 h c n l j Y X J l O 0 5 I U 1 9 O V 0 x f T 0 9 I U 1 9 E a W F i Z X R l c 1 8 y N D I 1 L 2 R i b y 9 2 d 1 9 N b 2 5 0 a G x 5 R G l h Y m V 0 Z X N E Y X N o Y m 9 h c m R f U H J p b W F y e U N h c m V O Z X R 3 b 3 J r L n s l I E V P V D J E X 1 J l Z m V y c m F s V 0 0 s M j U 3 f S Z x d W 9 0 O y w m c X V v d D t T Z X J 2 Z X I u R G F 0 Y W J h c 2 V c X C 8 y L 1 N R T C 9 u d 2 w t c 3 F s L X B y a W 1 h c n l j Y X J l O 0 5 I U 1 9 O V 0 x f T 0 9 I U 1 9 E a W F i Z X R l c 1 8 y N D I 1 L 2 R i b y 9 2 d 1 9 N b 2 5 0 a G x 5 R G l h Y m V 0 Z X N E Y X N o Y m 9 h c m R f U H J p b W F y e U N h c m V O Z X R 3 b 3 J r L n t F T 1 Q y R F 9 S Z X Z p Z X d f R G V u b 2 1 p b m F 0 b 3 I s M j U 4 f S Z x d W 9 0 O y w m c X V v d D t T Z X J 2 Z X I u R G F 0 Y W J h c 2 V c X C 8 y L 1 N R T C 9 u d 2 w t c 3 F s L X B y a W 1 h c n l j Y X J l O 0 5 I U 1 9 O V 0 x f T 0 9 I U 1 9 E a W F i Z X R l c 1 8 y N D I 1 L 2 R i b y 9 2 d 1 9 N b 2 5 0 a G x 5 R G l h Y m V 0 Z X N E Y X N o Y m 9 h c m R f U H J p b W F y e U N h c m V O Z X R 3 b 3 J r L n t F T 1 Q y R F 9 S Z X Z p Z X d f U m V m Z X J y Y W x X T V 9 O d W 1 l c m F 0 b 3 I s M j U 5 f S Z x d W 9 0 O y w m c X V v d D t T Z X J 2 Z X I u R G F 0 Y W J h c 2 V c X C 8 y L 1 N R T C 9 u d 2 w t c 3 F s L X B y a W 1 h c n l j Y X J l O 0 5 I U 1 9 O V 0 x f T 0 9 I U 1 9 E a W F i Z X R l c 1 8 y N D I 1 L 2 R i b y 9 2 d 1 9 N b 2 5 0 a G x 5 R G l h Y m V 0 Z X N E Y X N o Y m 9 h c m R f U H J p b W F y e U N h c m V O Z X R 3 b 3 J r L n s l I E V P V D J E X 1 J l d m l l d 1 9 S Z W Z l c n J h b F d N L D I 2 M H 0 m c X V v d D s s J n F 1 b 3 Q 7 U 2 V y d m V y L k R h d G F i Y X N l X F w v M i 9 T U U w v b n d s L X N x b C 1 w c m l t Y X J 5 Y 2 F y Z T t O S F N f T l d M X 0 9 P S F N f R G l h Y m V 0 Z X N f M j Q y N S 9 k Y m 8 v d n d f T W 9 u d G h s e U R p Y W J l d G V z R G F z a G J v Y X J k X 1 B y a W 1 h c n l D Y X J l T m V 0 d 2 9 y a y 5 7 R U 9 U M k R f U m V m Z X J y Y W x B U l J T X 0 5 1 b W V y Y X R v c i w y N j F 9 J n F 1 b 3 Q 7 L C Z x d W 9 0 O 1 N l c n Z l c i 5 E Y X R h Y m F z Z V x c L z I v U 1 F M L 2 5 3 b C 1 z c W w t c H J p b W F y e W N h c m U 7 T k h T X 0 5 X T F 9 P T 0 h T X 0 R p Y W J l d G V z X z I 0 M j U v Z G J v L 3 Z 3 X 0 1 v b n R o b H l E a W F i Z X R l c 0 R h c 2 h i b 2 F y Z F 9 Q c m l t Y X J 5 Q 2 F y Z U 5 l d H d v c m s u e y U g R U 9 U M k R f U m V m Z X J y Y W x B U l J T L D I 2 M n 0 m c X V v d D s s J n F 1 b 3 Q 7 U 2 V y d m V y L k R h d G F i Y X N l X F w v M i 9 T U U w v b n d s L X N x b C 1 w c m l t Y X J 5 Y 2 F y Z T t O S F N f T l d M X 0 9 P S F N f R G l h Y m V 0 Z X N f M j Q y N S 9 k Y m 8 v d n d f T W 9 u d G h s e U R p Y W J l d G V z R G F z a G J v Y X J k X 1 B y a W 1 h c n l D Y X J l T m V 0 d 2 9 y a y 5 7 R U 9 U M k R f U m V 2 a W V 3 X 1 J l Z m V y c m F s Q V J S U 1 9 O d W 1 l c m F 0 b 3 I s M j Y z f S Z x d W 9 0 O y w m c X V v d D t T Z X J 2 Z X I u R G F 0 Y W J h c 2 V c X C 8 y L 1 N R T C 9 u d 2 w t c 3 F s L X B y a W 1 h c n l j Y X J l O 0 5 I U 1 9 O V 0 x f T 0 9 I U 1 9 E a W F i Z X R l c 1 8 y N D I 1 L 2 R i b y 9 2 d 1 9 N b 2 5 0 a G x 5 R G l h Y m V 0 Z X N E Y X N o Y m 9 h c m R f U H J p b W F y e U N h c m V O Z X R 3 b 3 J r L n s l I E V P V D J E X 1 J l d m l l d 1 9 S Z W Z l c n J h b E F S U l M s M j Y 0 f S Z x d W 9 0 O y w m c X V v d D t T Z X J 2 Z X I u R G F 0 Y W J h c 2 V c X C 8 y L 1 N R T C 9 u d 2 w t c 3 F s L X B y a W 1 h c n l j Y X J l O 0 5 I U 1 9 O V 0 x f T 0 9 I U 1 9 E a W F i Z X R l c 1 8 y N D I 1 L 2 R i b y 9 2 d 1 9 N b 2 5 0 a G x 5 R G l h Y m V 0 Z X N E Y X N o Y m 9 h c m R f U H J p b W F y e U N h c m V O Z X R 3 b 3 J r L n t F T 1 Q y R F 9 G Z W 1 h b G V S Z W d p c 3 R l c l 9 E Z W 5 v b W l u Y X R v c i w y N j V 9 J n F 1 b 3 Q 7 L C Z x d W 9 0 O 1 N l c n Z l c i 5 E Y X R h Y m F z Z V x c L z I v U 1 F M L 2 5 3 b C 1 z c W w t c H J p b W F y e W N h c m U 7 T k h T X 0 5 X T F 9 P T 0 h T X 0 R p Y W J l d G V z X z I 0 M j U v Z G J v L 3 Z 3 X 0 1 v b n R o b H l E a W F i Z X R l c 0 R h c 2 h i b 2 F y Z F 9 Q c m l t Y X J 5 Q 2 F y Z U 5 l d H d v c m s u e 0 V P V D J E X 1 B y Z W N v b m N l c H R p b 2 5 B Z H Z p Y 2 V f T n V t Z X J h d G 9 y L D I 2 N n 0 m c X V v d D s s J n F 1 b 3 Q 7 U 2 V y d m V y L k R h d G F i Y X N l X F w v M i 9 T U U w v b n d s L X N x b C 1 w c m l t Y X J 5 Y 2 F y Z T t O S F N f T l d M X 0 9 P S F N f R G l h Y m V 0 Z X N f M j Q y N S 9 k Y m 8 v d n d f T W 9 u d G h s e U R p Y W J l d G V z R G F z a G J v Y X J k X 1 B y a W 1 h c n l D Y X J l T m V 0 d 2 9 y a y 5 7 J S B F T 1 Q y R F 9 Q c m V j b 2 5 j Z X B 0 a W 9 u Q W R 2 a W N l L D I 2 N 3 0 m c X V v d D s s J n F 1 b 3 Q 7 U 2 V y d m V y L k R h d G F i Y X N l X F w v M i 9 T U U w v b n d s L X N x b C 1 w c m l t Y X J 5 Y 2 F y Z T t O S F N f T l d M X 0 9 P S F N f R G l h Y m V 0 Z X N f M j Q y N S 9 k Y m 8 v d n d f T W 9 u d G h s e U R p Y W J l d G V z R G F z a G J v Y X J k X 1 B y a W 1 h c n l D Y X J l T m V 0 d 2 9 y a y 5 7 R U 9 U M k R f R m V t Y W x l U m V 2 a W V 3 X 0 R l b m 9 t a W 5 h d G 9 y L D I 2 O H 0 m c X V v d D s s J n F 1 b 3 Q 7 U 2 V y d m V y L k R h d G F i Y X N l X F w v M i 9 T U U w v b n d s L X N x b C 1 w c m l t Y X J 5 Y 2 F y Z T t O S F N f T l d M X 0 9 P S F N f R G l h Y m V 0 Z X N f M j Q y N S 9 k Y m 8 v d n d f T W 9 u d G h s e U R p Y W J l d G V z R G F z a G J v Y X J k X 1 B y a W 1 h c n l D Y X J l T m V 0 d 2 9 y a y 5 7 R U 9 U M k R f R m V t Y W x l U m V 2 a W V 3 X 1 B y Z W N v b m N l c H R p b 2 5 B Z H Z p Y 2 V f T n V t Z X J h d G 9 y L D I 2 O X 0 m c X V v d D s s J n F 1 b 3 Q 7 U 2 V y d m V y L k R h d G F i Y X N l X F w v M i 9 T U U w v b n d s L X N x b C 1 w c m l t Y X J 5 Y 2 F y Z T t O S F N f T l d M X 0 9 P S F N f R G l h Y m V 0 Z X N f M j Q y N S 9 k Y m 8 v d n d f T W 9 u d G h s e U R p Y W J l d G V z R G F z a G J v Y X J k X 1 B y a W 1 h c n l D Y X J l T m V 0 d 2 9 y a y 5 7 J S B F T 1 Q y R F 9 G Z W 1 h b G V S Z X Z p Z X d f U H J l Y 2 9 u Y 2 V w d G l v b k F k d m l j Z S w y N z B 9 J n F 1 b 3 Q 7 L C Z x d W 9 0 O 1 N l c n Z l c i 5 E Y X R h Y m F z Z V x c L z I v U 1 F M L 2 5 3 b C 1 z c W w t c H J p b W F y e W N h c m U 7 T k h T X 0 5 X T F 9 P T 0 h T X 0 R p Y W J l d G V z X z I 0 M j U v Z G J v L 3 Z 3 X 0 1 v b n R o b H l E a W F i Z X R l c 0 R h c 2 h i b 2 F y Z F 9 Q c m l t Y X J 5 Q 2 F y Z U 5 l d H d v c m s u e 0 V P V D J E X 0 Z v b G l j Q W N p Z F 9 O d W 1 l c m F 0 b 3 I s M j c x f S Z x d W 9 0 O y w m c X V v d D t T Z X J 2 Z X I u R G F 0 Y W J h c 2 V c X C 8 y L 1 N R T C 9 u d 2 w t c 3 F s L X B y a W 1 h c n l j Y X J l O 0 5 I U 1 9 O V 0 x f T 0 9 I U 1 9 E a W F i Z X R l c 1 8 y N D I 1 L 2 R i b y 9 2 d 1 9 N b 2 5 0 a G x 5 R G l h Y m V 0 Z X N E Y X N o Y m 9 h c m R f U H J p b W F y e U N h c m V O Z X R 3 b 3 J r L n s l I E V P V D J E X 0 Z v b G l j Q W N p Z C w y N z J 9 J n F 1 b 3 Q 7 L C Z x d W 9 0 O 1 N l c n Z l c i 5 E Y X R h Y m F z Z V x c L z I v U 1 F M L 2 5 3 b C 1 z c W w t c H J p b W F y e W N h c m U 7 T k h T X 0 5 X T F 9 P T 0 h T X 0 R p Y W J l d G V z X z I 0 M j U v Z G J v L 3 Z 3 X 0 1 v b n R o b H l E a W F i Z X R l c 0 R h c 2 h i b 2 F y Z F 9 Q c m l t Y X J 5 Q 2 F y Z U 5 l d H d v c m s u e 0 V P V D J E X 0 Z l b W F s Z V J l d m l l d 1 9 G b 2 x p Y 0 F j a W R f T n V t Z X J h d G 9 y L D I 3 M 3 0 m c X V v d D s s J n F 1 b 3 Q 7 U 2 V y d m V y L k R h d G F i Y X N l X F w v M i 9 T U U w v b n d s L X N x b C 1 w c m l t Y X J 5 Y 2 F y Z T t O S F N f T l d M X 0 9 P S F N f R G l h Y m V 0 Z X N f M j Q y N S 9 k Y m 8 v d n d f T W 9 u d G h s e U R p Y W J l d G V z R G F z a G J v Y X J k X 1 B y a W 1 h c n l D Y X J l T m V 0 d 2 9 y a y 5 7 J S B F T 1 Q y R F 9 G Z W 1 h b G V S Z X Z p Z X d f R m 9 s a W N B Y 2 l k L D I 3 N H 0 m c X V v d D s s J n F 1 b 3 Q 7 U 2 V y d m V y L k R h d G F i Y X N l X F w v M i 9 T U U w v b n d s L X N x b C 1 w c m l t Y X J 5 Y 2 F y Z T t O S F N f T l d M X 0 9 P S F N f R G l h Y m V 0 Z X N f M j Q y N S 9 k Y m 8 v d n d f T W 9 u d G h s e U R p Y W J l d G V z R G F z a G J v Y X J k X 1 B y a W 1 h c n l D Y X J l T m V 0 d 2 9 y a y 5 7 U m V w b 3 J 0 a W 5 n T W 9 u d G g s M j c 1 f S Z x d W 9 0 O y w m c X V v d D t T Z X J 2 Z X I u R G F 0 Y W J h c 2 V c X C 8 y L 1 N R T C 9 u d 2 w t c 3 F s L X B y a W 1 h c n l j Y X J l O 0 5 I U 1 9 O V 0 x f T 0 9 I U 1 9 E a W F i Z X R l c 1 8 y N D I 1 L 2 R i b y 9 2 d 1 9 N b 2 5 0 a G x 5 R G l h Y m V 0 Z X N E Y X N o Y m 9 h c m R f U H J p b W F y e U N h c m V O Z X R 3 b 3 J r L n t S Z X B v c n R p b m d N b 2 5 0 a E Z p c n N 0 R G F 5 L D I 3 N n 0 m c X V v d D s s J n F 1 b 3 Q 7 U 2 V y d m V y L k R h d G F i Y X N l X F w v M i 9 T U U w v b n d s L X N x b C 1 w c m l t Y X J 5 Y 2 F y Z T t O S F N f T l d M X 0 9 P S F N f R G l h Y m V 0 Z X N f M j Q y N S 9 k Y m 8 v d n d f T W 9 u d G h s e U R p Y W J l d G V z R G F z a G J v Y X J k X 1 B y a W 1 h c n l D Y X J l T m V 0 d 2 9 y a y 5 7 R m l u Y W 5 j a W F s W W V h c i w y N z d 9 J n F 1 b 3 Q 7 X S w m c X V v d D t D b 2 x 1 b W 5 D b 3 V u d C Z x d W 9 0 O z o y N z g s J n F 1 b 3 Q 7 S 2 V 5 Q 2 9 s d W 1 u T m F t Z X M m c X V v d D s 6 W 1 0 s J n F 1 b 3 Q 7 Q 2 9 s d W 1 u S W R l b n R p d G l l c y Z x d W 9 0 O z p b J n F 1 b 3 Q 7 U 2 V y d m V y L k R h d G F i Y X N l X F w v M i 9 T U U w v b n d s L X N x b C 1 w c m l t Y X J 5 Y 2 F y Z T t O S F N f T l d M X 0 9 P S F N f R G l h Y m V 0 Z X N f M j Q y N S 9 k Y m 8 v d n d f T W 9 u d G h s e U R p Y W J l d G V z R G F z a G J v Y X J k X 1 B y a W 1 h c n l D Y X J l T m V 0 d 2 9 y a y 5 7 Q m 9 y b 3 V n a C w w f S Z x d W 9 0 O y w m c X V v d D t T Z X J 2 Z X I u R G F 0 Y W J h c 2 V c X C 8 y L 1 N R T C 9 u d 2 w t c 3 F s L X B y a W 1 h c n l j Y X J l O 0 5 I U 1 9 O V 0 x f T 0 9 I U 1 9 E a W F i Z X R l c 1 8 y N D I 1 L 2 R i b y 9 2 d 1 9 N b 2 5 0 a G x 5 R G l h Y m V 0 Z X N E Y X N o Y m 9 h c m R f U H J p b W F y e U N h c m V O Z X R 3 b 3 J r L n t Q c m l t Y X J 5 Q 2 F y Z U 5 l d H d v c m t z L D F 9 J n F 1 b 3 Q 7 L C Z x d W 9 0 O 1 N l c n Z l c i 5 E Y X R h Y m F z Z V x c L z I v U 1 F M L 2 5 3 b C 1 z c W w t c H J p b W F y e W N h c m U 7 T k h T X 0 5 X T F 9 P T 0 h T X 0 R p Y W J l d G V z X z I 0 M j U v Z G J v L 3 Z 3 X 0 1 v b n R o b H l E a W F i Z X R l c 0 R h c 2 h i b 2 F y Z F 9 Q c m l t Y X J 5 Q 2 F y Z U 5 l d H d v c m s u e 0 R p Y W J l d G V z U m V n a X N 0 Z X I s M n 0 m c X V v d D s s J n F 1 b 3 Q 7 U 2 V y d m V y L k R h d G F i Y X N l X F w v M i 9 T U U w v b n d s L X N x b C 1 w c m l t Y X J 5 Y 2 F y Z T t O S F N f T l d M X 0 9 P S F N f R G l h Y m V 0 Z X N f M j Q y N S 9 k Y m 8 v d n d f T W 9 u d G h s e U R p Y W J l d G V z R G F z a G J v Y X J k X 1 B y a W 1 h c n l D Y X J l T m V 0 d 2 9 y a y 5 7 R G l h Y m V 0 Z X N G c m F p b H R 5 L D N 9 J n F 1 b 3 Q 7 L C Z x d W 9 0 O 1 N l c n Z l c i 5 E Y X R h Y m F z Z V x c L z I v U 1 F M L 2 5 3 b C 1 z c W w t c H J p b W F y e W N h c m U 7 T k h T X 0 5 X T F 9 P T 0 h T X 0 R p Y W J l d G V z X z I 0 M j U v Z G J v L 3 Z 3 X 0 1 v b n R o b H l E a W F i Z X R l c 0 R h c 2 h i b 2 F y Z F 9 Q c m l t Y X J 5 Q 2 F y Z U 5 l d H d v c m s u e y U g R G l h Y m V 0 Z X N G c m F p b H R 5 L D R 9 J n F 1 b 3 Q 7 L C Z x d W 9 0 O 1 N l c n Z l c i 5 E Y X R h Y m F z Z V x c L z I v U 1 F M L 2 5 3 b C 1 z c W w t c H J p b W F y e W N h c m U 7 T k h T X 0 5 X T F 9 P T 0 h T X 0 R p Y W J l d G V z X z I 0 M j U v Z G J v L 3 Z 3 X 0 1 v b n R o b H l E a W F i Z X R l c 0 R h c 2 h i b 2 F y Z F 9 Q c m l t Y X J 5 Q 2 F y Z U 5 l d H d v c m s u e 0 R p Y W J l d G V z R n J h a W x 0 e V 9 B c H I y N C w 1 f S Z x d W 9 0 O y w m c X V v d D t T Z X J 2 Z X I u R G F 0 Y W J h c 2 V c X C 8 y L 1 N R T C 9 u d 2 w t c 3 F s L X B y a W 1 h c n l j Y X J l O 0 5 I U 1 9 O V 0 x f T 0 9 I U 1 9 E a W F i Z X R l c 1 8 y N D I 1 L 2 R i b y 9 2 d 1 9 N b 2 5 0 a G x 5 R G l h Y m V 0 Z X N E Y X N o Y m 9 h c m R f U H J p b W F y e U N h c m V O Z X R 3 b 3 J r L n t E a W F i Z X R l c 1 J l Z 2 l z d G V y X 0 F w c j I 0 L D Z 9 J n F 1 b 3 Q 7 L C Z x d W 9 0 O 1 N l c n Z l c i 5 E Y X R h Y m F z Z V x c L z I v U 1 F M L 2 5 3 b C 1 z c W w t c H J p b W F y e W N h c m U 7 T k h T X 0 5 X T F 9 P T 0 h T X 0 R p Y W J l d G V z X z I 0 M j U v Z G J v L 3 Z 3 X 0 1 v b n R o b H l E a W F i Z X R l c 0 R h c 2 h i b 2 F y Z F 9 Q c m l t Y X J 5 Q 2 F y Z U 5 l d H d v c m s u e y U g R G l h Y m V 0 Z X N G c m F p b G l 0 e V 9 B c H I y N C w 3 f S Z x d W 9 0 O y w m c X V v d D t T Z X J 2 Z X I u R G F 0 Y W J h c 2 V c X C 8 y L 1 N R T C 9 u d 2 w t c 3 F s L X B y a W 1 h c n l j Y X J l O 0 5 I U 1 9 O V 0 x f T 0 9 I U 1 9 E a W F i Z X R l c 1 8 y N D I 1 L 2 R i b y 9 2 d 1 9 N b 2 5 0 a G x 5 R G l h Y m V 0 Z X N E Y X N o Y m 9 h c m R f U H J p b W F y e U N h c m V O Z X R 3 b 3 J r L n t E a W F i Z X R l c 1 8 5 S 2 V 5 Q 2 F y Z V B y b 2 N l c 3 N f Q k 1 J X 0 F j a G l l d m V f N T A l L D h 9 J n F 1 b 3 Q 7 L C Z x d W 9 0 O 1 N l c n Z l c i 5 E Y X R h Y m F z Z V x c L z I v U 1 F M L 2 5 3 b C 1 z c W w t c H J p b W F y e W N h c m U 7 T k h T X 0 5 X T F 9 P T 0 h T X 0 R p Y W J l d G V z X z I 0 M j U v Z G J v L 3 Z 3 X 0 1 v b n R o b H l E a W F i Z X R l c 0 R h c 2 h i b 2 F y Z F 9 Q c m l t Y X J 5 Q 2 F y Z U 5 l d H d v c m s u e 0 R p Y W J l d G V z X z l L Z X l D Y X J l U H J v Y 2 V z c 1 9 C T U l f Q W N o a W V 2 Z S w 5 f S Z x d W 9 0 O y w m c X V v d D t T Z X J 2 Z X I u R G F 0 Y W J h c 2 V c X C 8 y L 1 N R T C 9 u d 2 w t c 3 F s L X B y a W 1 h c n l j Y X J l O 0 5 I U 1 9 O V 0 x f T 0 9 I U 1 9 E a W F i Z X R l c 1 8 y N D I 1 L 2 R i b y 9 2 d 1 9 N b 2 5 0 a G x 5 R G l h Y m V 0 Z X N E Y X N o Y m 9 h c m R f U H J p b W F y e U N h c m V O Z X R 3 b 3 J r L n t E a W F i Z X R l c 1 8 5 S 2 V 5 Q 2 F y Z V B y b 2 N l c 3 N f Q k 1 J L D E w f S Z x d W 9 0 O y w m c X V v d D t T Z X J 2 Z X I u R G F 0 Y W J h c 2 V c X C 8 y L 1 N R T C 9 u d 2 w t c 3 F s L X B y a W 1 h c n l j Y X J l O 0 5 I U 1 9 O V 0 x f T 0 9 I U 1 9 E a W F i Z X R l c 1 8 y N D I 1 L 2 R i b y 9 2 d 1 9 N b 2 5 0 a G x 5 R G l h Y m V 0 Z X N E Y X N o Y m 9 h c m R f U H J p b W F y e U N h c m V O Z X R 3 b 3 J r L n s l I E R p Y W J l d G V z X z l L Z X l D Y X J l U H J v Y 2 V z c 1 9 C T U l f Q W N o a W V 2 Z V 8 1 M C U s M T F 9 J n F 1 b 3 Q 7 L C Z x d W 9 0 O 1 N l c n Z l c i 5 E Y X R h Y m F z Z V x c L z I v U 1 F M L 2 5 3 b C 1 z c W w t c H J p b W F y e W N h c m U 7 T k h T X 0 5 X T F 9 P T 0 h T X 0 R p Y W J l d G V z X z I 0 M j U v Z G J v L 3 Z 3 X 0 1 v b n R o b H l E a W F i Z X R l c 0 R h c 2 h i b 2 F y Z F 9 Q c m l t Y X J 5 Q 2 F y Z U 5 l d H d v c m s u e y U g R G l h Y m V 0 Z X N f O U t l e U N h c m V Q c m 9 j Z X N z X 0 J N S V 9 B Y 2 h p Z X Z l L D E y f S Z x d W 9 0 O y w m c X V v d D t T Z X J 2 Z X I u R G F 0 Y W J h c 2 V c X C 8 y L 1 N R T C 9 u d 2 w t c 3 F s L X B y a W 1 h c n l j Y X J l O 0 5 I U 1 9 O V 0 x f T 0 9 I U 1 9 E a W F i Z X R l c 1 8 y N D I 1 L 2 R i b y 9 2 d 1 9 N b 2 5 0 a G x 5 R G l h Y m V 0 Z X N E Y X N o Y m 9 h c m R f U H J p b W F y e U N h c m V O Z X R 3 b 3 J r L n s l I E R p Y W J l d G V z X z l L Z X l D Y X J l U H J v Y 2 V z c 1 9 C T U k s M T N 9 J n F 1 b 3 Q 7 L C Z x d W 9 0 O 1 N l c n Z l c i 5 E Y X R h Y m F z Z V x c L z I v U 1 F M L 2 5 3 b C 1 z c W w t c H J p b W F y e W N h c m U 7 T k h T X 0 5 X T F 9 P T 0 h T X 0 R p Y W J l d G V z X z I 0 M j U v Z G J v L 3 Z 3 X 0 1 v b n R o b H l E a W F i Z X R l c 0 R h c 2 h i b 2 F y Z F 9 Q c m l t Y X J 5 Q 2 F y Z U 5 l d H d v c m s u e 0 R p Y W J l d G V z X z l L Z X l D Y X J l U H J v Y 2 V z c 1 9 I Y k E x Y 1 9 B Y 2 h p Z X Z l X z U w J S w x N H 0 m c X V v d D s s J n F 1 b 3 Q 7 U 2 V y d m V y L k R h d G F i Y X N l X F w v M i 9 T U U w v b n d s L X N x b C 1 w c m l t Y X J 5 Y 2 F y Z T t O S F N f T l d M X 0 9 P S F N f R G l h Y m V 0 Z X N f M j Q y N S 9 k Y m 8 v d n d f T W 9 u d G h s e U R p Y W J l d G V z R G F z a G J v Y X J k X 1 B y a W 1 h c n l D Y X J l T m V 0 d 2 9 y a y 5 7 R G l h Y m V 0 Z X N f O U t l e U N h c m V Q c m 9 j Z X N z X 0 h i Q T F j X 0 F j a G l l d m U s M T V 9 J n F 1 b 3 Q 7 L C Z x d W 9 0 O 1 N l c n Z l c i 5 E Y X R h Y m F z Z V x c L z I v U 1 F M L 2 5 3 b C 1 z c W w t c H J p b W F y e W N h c m U 7 T k h T X 0 5 X T F 9 P T 0 h T X 0 R p Y W J l d G V z X z I 0 M j U v Z G J v L 3 Z 3 X 0 1 v b n R o b H l E a W F i Z X R l c 0 R h c 2 h i b 2 F y Z F 9 Q c m l t Y X J 5 Q 2 F y Z U 5 l d H d v c m s u e 0 R p Y W J l d G V z X z l L Z X l D Y X J l U H J v Y 2 V z c 1 9 I Y k E x Y y w x N n 0 m c X V v d D s s J n F 1 b 3 Q 7 U 2 V y d m V y L k R h d G F i Y X N l X F w v M i 9 T U U w v b n d s L X N x b C 1 w c m l t Y X J 5 Y 2 F y Z T t O S F N f T l d M X 0 9 P S F N f R G l h Y m V 0 Z X N f M j Q y N S 9 k Y m 8 v d n d f T W 9 u d G h s e U R p Y W J l d G V z R G F z a G J v Y X J k X 1 B y a W 1 h c n l D Y X J l T m V 0 d 2 9 y a y 5 7 J S B E a W F i Z X R l c 1 8 5 S 2 V 5 Q 2 F y Z V B y b 2 N l c 3 N f S G J B M W N f Q W N o a W V 2 Z V 8 1 M C U s M T d 9 J n F 1 b 3 Q 7 L C Z x d W 9 0 O 1 N l c n Z l c i 5 E Y X R h Y m F z Z V x c L z I v U 1 F M L 2 5 3 b C 1 z c W w t c H J p b W F y e W N h c m U 7 T k h T X 0 5 X T F 9 P T 0 h T X 0 R p Y W J l d G V z X z I 0 M j U v Z G J v L 3 Z 3 X 0 1 v b n R o b H l E a W F i Z X R l c 0 R h c 2 h i b 2 F y Z F 9 Q c m l t Y X J 5 Q 2 F y Z U 5 l d H d v c m s u e y U g R G l h Y m V 0 Z X N f O U t l e U N h c m V Q c m 9 j Z X N z X 0 h i Q T F j X 0 F j a G l l d m U s M T h 9 J n F 1 b 3 Q 7 L C Z x d W 9 0 O 1 N l c n Z l c i 5 E Y X R h Y m F z Z V x c L z I v U 1 F M L 2 5 3 b C 1 z c W w t c H J p b W F y e W N h c m U 7 T k h T X 0 5 X T F 9 P T 0 h T X 0 R p Y W J l d G V z X z I 0 M j U v Z G J v L 3 Z 3 X 0 1 v b n R o b H l E a W F i Z X R l c 0 R h c 2 h i b 2 F y Z F 9 Q c m l t Y X J 5 Q 2 F y Z U 5 l d H d v c m s u e y U g R G l h Y m V 0 Z X N f O U t l e U N h c m V Q c m 9 j Z X N z X 0 h i Q T F j L D E 5 f S Z x d W 9 0 O y w m c X V v d D t T Z X J 2 Z X I u R G F 0 Y W J h c 2 V c X C 8 y L 1 N R T C 9 u d 2 w t c 3 F s L X B y a W 1 h c n l j Y X J l O 0 5 I U 1 9 O V 0 x f T 0 9 I U 1 9 E a W F i Z X R l c 1 8 y N D I 1 L 2 R i b y 9 2 d 1 9 N b 2 5 0 a G x 5 R G l h Y m V 0 Z X N E Y X N o Y m 9 h c m R f U H J p b W F y e U N h c m V O Z X R 3 b 3 J r L n t E a W F i Z X R l c 1 8 5 S 2 V 5 Q 2 F y Z V B y b 2 N l c 3 N f Q m x v b 2 R Q c m V z c 3 V y Z V 9 B Y 2 h p Z X Z l X z U w J S w y M H 0 m c X V v d D s s J n F 1 b 3 Q 7 U 2 V y d m V y L k R h d G F i Y X N l X F w v M i 9 T U U w v b n d s L X N x b C 1 w c m l t Y X J 5 Y 2 F y Z T t O S F N f T l d M X 0 9 P S F N f R G l h Y m V 0 Z X N f M j Q y N S 9 k Y m 8 v d n d f T W 9 u d G h s e U R p Y W J l d G V z R G F z a G J v Y X J k X 1 B y a W 1 h c n l D Y X J l T m V 0 d 2 9 y a y 5 7 R G l h Y m V 0 Z X N f O U t l e U N h c m V Q c m 9 j Z X N z X 0 J s b 2 9 k U H J l c 3 N 1 c m V f Q W N o a W V 2 Z S w y M X 0 m c X V v d D s s J n F 1 b 3 Q 7 U 2 V y d m V y L k R h d G F i Y X N l X F w v M i 9 T U U w v b n d s L X N x b C 1 w c m l t Y X J 5 Y 2 F y Z T t O S F N f T l d M X 0 9 P S F N f R G l h Y m V 0 Z X N f M j Q y N S 9 k Y m 8 v d n d f T W 9 u d G h s e U R p Y W J l d G V z R G F z a G J v Y X J k X 1 B y a W 1 h c n l D Y X J l T m V 0 d 2 9 y a y 5 7 R G l h Y m V 0 Z X N f O U t l e U N h c m V Q c m 9 j Z X N z X 0 J s b 2 9 k U H J l c 3 N 1 c m U s M j J 9 J n F 1 b 3 Q 7 L C Z x d W 9 0 O 1 N l c n Z l c i 5 E Y X R h Y m F z Z V x c L z I v U 1 F M L 2 5 3 b C 1 z c W w t c H J p b W F y e W N h c m U 7 T k h T X 0 5 X T F 9 P T 0 h T X 0 R p Y W J l d G V z X z I 0 M j U v Z G J v L 3 Z 3 X 0 1 v b n R o b H l E a W F i Z X R l c 0 R h c 2 h i b 2 F y Z F 9 Q c m l t Y X J 5 Q 2 F y Z U 5 l d H d v c m s u e y U g R G l h Y m V 0 Z X N f O U t l e U N h c m V Q c m 9 j Z X N z X 0 J s b 2 9 k U H J l c 3 N 1 c m V f Q W N o a W V 2 Z V 8 1 M C U s M j N 9 J n F 1 b 3 Q 7 L C Z x d W 9 0 O 1 N l c n Z l c i 5 E Y X R h Y m F z Z V x c L z I v U 1 F M L 2 5 3 b C 1 z c W w t c H J p b W F y e W N h c m U 7 T k h T X 0 5 X T F 9 P T 0 h T X 0 R p Y W J l d G V z X z I 0 M j U v Z G J v L 3 Z 3 X 0 1 v b n R o b H l E a W F i Z X R l c 0 R h c 2 h i b 2 F y Z F 9 Q c m l t Y X J 5 Q 2 F y Z U 5 l d H d v c m s u e y U g R G l h Y m V 0 Z X N f O U t l e U N h c m V Q c m 9 j Z X N z X 0 J s b 2 9 k U H J l c 3 N 1 c m V f Q W N o a W V 2 Z S w y N H 0 m c X V v d D s s J n F 1 b 3 Q 7 U 2 V y d m V y L k R h d G F i Y X N l X F w v M i 9 T U U w v b n d s L X N x b C 1 w c m l t Y X J 5 Y 2 F y Z T t O S F N f T l d M X 0 9 P S F N f R G l h Y m V 0 Z X N f M j Q y N S 9 k Y m 8 v d n d f T W 9 u d G h s e U R p Y W J l d G V z R G F z a G J v Y X J k X 1 B y a W 1 h c n l D Y X J l T m V 0 d 2 9 y a y 5 7 J S B E a W F i Z X R l c 1 8 5 S 2 V 5 Q 2 F y Z V B y b 2 N l c 3 N f Q m x v b 2 R Q c m V z c 3 V y Z S w y N X 0 m c X V v d D s s J n F 1 b 3 Q 7 U 2 V y d m V y L k R h d G F i Y X N l X F w v M i 9 T U U w v b n d s L X N x b C 1 w c m l t Y X J 5 Y 2 F y Z T t O S F N f T l d M X 0 9 P S F N f R G l h Y m V 0 Z X N f M j Q y N S 9 k Y m 8 v d n d f T W 9 u d G h s e U R p Y W J l d G V z R G F z a G J v Y X J k X 1 B y a W 1 h c n l D Y X J l T m V 0 d 2 9 y a y 5 7 R G l h Y m V 0 Z X N f O U t l e U N h c m V Q c m 9 j Z X N z X 0 x p c G l k c 1 9 B Y 2 h p Z X Z l X z U w J S w y N n 0 m c X V v d D s s J n F 1 b 3 Q 7 U 2 V y d m V y L k R h d G F i Y X N l X F w v M i 9 T U U w v b n d s L X N x b C 1 w c m l t Y X J 5 Y 2 F y Z T t O S F N f T l d M X 0 9 P S F N f R G l h Y m V 0 Z X N f M j Q y N S 9 k Y m 8 v d n d f T W 9 u d G h s e U R p Y W J l d G V z R G F z a G J v Y X J k X 1 B y a W 1 h c n l D Y X J l T m V 0 d 2 9 y a y 5 7 R G l h Y m V 0 Z X N f O U t l e U N h c m V Q c m 9 j Z X N z X 0 x p c G l k c 1 9 B Y 2 h p Z X Z l L D I 3 f S Z x d W 9 0 O y w m c X V v d D t T Z X J 2 Z X I u R G F 0 Y W J h c 2 V c X C 8 y L 1 N R T C 9 u d 2 w t c 3 F s L X B y a W 1 h c n l j Y X J l O 0 5 I U 1 9 O V 0 x f T 0 9 I U 1 9 E a W F i Z X R l c 1 8 y N D I 1 L 2 R i b y 9 2 d 1 9 N b 2 5 0 a G x 5 R G l h Y m V 0 Z X N E Y X N o Y m 9 h c m R f U H J p b W F y e U N h c m V O Z X R 3 b 3 J r L n t E a W F i Z X R l c 1 8 5 S 2 V 5 Q 2 F y Z V B y b 2 N l c 3 N f T G l w a W R z L D I 4 f S Z x d W 9 0 O y w m c X V v d D t T Z X J 2 Z X I u R G F 0 Y W J h c 2 V c X C 8 y L 1 N R T C 9 u d 2 w t c 3 F s L X B y a W 1 h c n l j Y X J l O 0 5 I U 1 9 O V 0 x f T 0 9 I U 1 9 E a W F i Z X R l c 1 8 y N D I 1 L 2 R i b y 9 2 d 1 9 N b 2 5 0 a G x 5 R G l h Y m V 0 Z X N E Y X N o Y m 9 h c m R f U H J p b W F y e U N h c m V O Z X R 3 b 3 J r L n s l I E R p Y W J l d G V z X z l L Z X l D Y X J l U H J v Y 2 V z c 1 9 M a X B p Z H N f Q W N o a W V 2 Z V 8 1 M C U s M j l 9 J n F 1 b 3 Q 7 L C Z x d W 9 0 O 1 N l c n Z l c i 5 E Y X R h Y m F z Z V x c L z I v U 1 F M L 2 5 3 b C 1 z c W w t c H J p b W F y e W N h c m U 7 T k h T X 0 5 X T F 9 P T 0 h T X 0 R p Y W J l d G V z X z I 0 M j U v Z G J v L 3 Z 3 X 0 1 v b n R o b H l E a W F i Z X R l c 0 R h c 2 h i b 2 F y Z F 9 Q c m l t Y X J 5 Q 2 F y Z U 5 l d H d v c m s u e y U g R G l h Y m V 0 Z X N f O U t l e U N h c m V Q c m 9 j Z X N z X 0 x p c G l k c 1 9 B Y 2 h p Z X Z l L D M w f S Z x d W 9 0 O y w m c X V v d D t T Z X J 2 Z X I u R G F 0 Y W J h c 2 V c X C 8 y L 1 N R T C 9 u d 2 w t c 3 F s L X B y a W 1 h c n l j Y X J l O 0 5 I U 1 9 O V 0 x f T 0 9 I U 1 9 E a W F i Z X R l c 1 8 y N D I 1 L 2 R i b y 9 2 d 1 9 N b 2 5 0 a G x 5 R G l h Y m V 0 Z X N E Y X N o Y m 9 h c m R f U H J p b W F y e U N h c m V O Z X R 3 b 3 J r L n s l I E R p Y W J l d G V z X z l L Z X l D Y X J l U H J v Y 2 V z c 1 9 M a X B p Z H M s M z F 9 J n F 1 b 3 Q 7 L C Z x d W 9 0 O 1 N l c n Z l c i 5 E Y X R h Y m F z Z V x c L z I v U 1 F M L 2 5 3 b C 1 z c W w t c H J p b W F y e W N h c m U 7 T k h T X 0 5 X T F 9 P T 0 h T X 0 R p Y W J l d G V z X z I 0 M j U v Z G J v L 3 Z 3 X 0 1 v b n R o b H l E a W F i Z X R l c 0 R h c 2 h i b 2 F y Z F 9 Q c m l t Y X J 5 Q 2 F y Z U 5 l d H d v c m s u e 0 R p Y W J l d G V z X z l L Z X l D Y X J l U H J v Y 2 V z c 1 9 V c m l u Z U F D U l 9 B Y 2 h p Z X Z l X z U w J S w z M n 0 m c X V v d D s s J n F 1 b 3 Q 7 U 2 V y d m V y L k R h d G F i Y X N l X F w v M i 9 T U U w v b n d s L X N x b C 1 w c m l t Y X J 5 Y 2 F y Z T t O S F N f T l d M X 0 9 P S F N f R G l h Y m V 0 Z X N f M j Q y N S 9 k Y m 8 v d n d f T W 9 u d G h s e U R p Y W J l d G V z R G F z a G J v Y X J k X 1 B y a W 1 h c n l D Y X J l T m V 0 d 2 9 y a y 5 7 R G l h Y m V 0 Z X N f O U t l e U N h c m V Q c m 9 j Z X N z X 1 V y a W 5 l Q U N S X 0 F j a G l l d m U s M z N 9 J n F 1 b 3 Q 7 L C Z x d W 9 0 O 1 N l c n Z l c i 5 E Y X R h Y m F z Z V x c L z I v U 1 F M L 2 5 3 b C 1 z c W w t c H J p b W F y e W N h c m U 7 T k h T X 0 5 X T F 9 P T 0 h T X 0 R p Y W J l d G V z X z I 0 M j U v Z G J v L 3 Z 3 X 0 1 v b n R o b H l E a W F i Z X R l c 0 R h c 2 h i b 2 F y Z F 9 Q c m l t Y X J 5 Q 2 F y Z U 5 l d H d v c m s u e 0 R p Y W J l d G V z X z l L Z X l D Y X J l U H J v Y 2 V z c 1 9 V c m l u Z U F D U i w z N H 0 m c X V v d D s s J n F 1 b 3 Q 7 U 2 V y d m V y L k R h d G F i Y X N l X F w v M i 9 T U U w v b n d s L X N x b C 1 w c m l t Y X J 5 Y 2 F y Z T t O S F N f T l d M X 0 9 P S F N f R G l h Y m V 0 Z X N f M j Q y N S 9 k Y m 8 v d n d f T W 9 u d G h s e U R p Y W J l d G V z R G F z a G J v Y X J k X 1 B y a W 1 h c n l D Y X J l T m V 0 d 2 9 y a y 5 7 J S B E a W F i Z X R l c 1 8 5 S 2 V 5 Q 2 F y Z V B y b 2 N l c 3 N f V X J p b m V B Q 1 J f Q W N o a W V 2 Z V 8 1 M C U s M z V 9 J n F 1 b 3 Q 7 L C Z x d W 9 0 O 1 N l c n Z l c i 5 E Y X R h Y m F z Z V x c L z I v U 1 F M L 2 5 3 b C 1 z c W w t c H J p b W F y e W N h c m U 7 T k h T X 0 5 X T F 9 P T 0 h T X 0 R p Y W J l d G V z X z I 0 M j U v Z G J v L 3 Z 3 X 0 1 v b n R o b H l E a W F i Z X R l c 0 R h c 2 h i b 2 F y Z F 9 Q c m l t Y X J 5 Q 2 F y Z U 5 l d H d v c m s u e y U g R G l h Y m V 0 Z X N f O U t l e U N h c m V Q c m 9 j Z X N z X 1 V y a W 5 l Q U N S X 0 F j a G l l d m U s M z Z 9 J n F 1 b 3 Q 7 L C Z x d W 9 0 O 1 N l c n Z l c i 5 E Y X R h Y m F z Z V x c L z I v U 1 F M L 2 5 3 b C 1 z c W w t c H J p b W F y e W N h c m U 7 T k h T X 0 5 X T F 9 P T 0 h T X 0 R p Y W J l d G V z X z I 0 M j U v Z G J v L 3 Z 3 X 0 1 v b n R o b H l E a W F i Z X R l c 0 R h c 2 h i b 2 F y Z F 9 Q c m l t Y X J 5 Q 2 F y Z U 5 l d H d v c m s u e y U g R G l h Y m V 0 Z X N f O U t l e U N h c m V Q c m 9 j Z X N z X 1 V y a W 5 l Q U N S L D M 3 f S Z x d W 9 0 O y w m c X V v d D t T Z X J 2 Z X I u R G F 0 Y W J h c 2 V c X C 8 y L 1 N R T C 9 u d 2 w t c 3 F s L X B y a W 1 h c n l j Y X J l O 0 5 I U 1 9 O V 0 x f T 0 9 I U 1 9 E a W F i Z X R l c 1 8 y N D I 1 L 2 R i b y 9 2 d 1 9 N b 2 5 0 a G x 5 R G l h Y m V 0 Z X N E Y X N o Y m 9 h c m R f U H J p b W F y e U N h c m V O Z X R 3 b 3 J r L n t E a W F i Z X R l c 1 8 5 S 2 V 5 Q 2 F y Z V B y b 2 N l c 3 N f Z U d G U l 9 B Y 2 h p Z X Z l X z U w J S w z O H 0 m c X V v d D s s J n F 1 b 3 Q 7 U 2 V y d m V y L k R h d G F i Y X N l X F w v M i 9 T U U w v b n d s L X N x b C 1 w c m l t Y X J 5 Y 2 F y Z T t O S F N f T l d M X 0 9 P S F N f R G l h Y m V 0 Z X N f M j Q y N S 9 k Y m 8 v d n d f T W 9 u d G h s e U R p Y W J l d G V z R G F z a G J v Y X J k X 1 B y a W 1 h c n l D Y X J l T m V 0 d 2 9 y a y 5 7 R G l h Y m V 0 Z X N f O U t l e U N h c m V Q c m 9 j Z X N z X 2 V H R l J f Q W N o a W V 2 Z S w z O X 0 m c X V v d D s s J n F 1 b 3 Q 7 U 2 V y d m V y L k R h d G F i Y X N l X F w v M i 9 T U U w v b n d s L X N x b C 1 w c m l t Y X J 5 Y 2 F y Z T t O S F N f T l d M X 0 9 P S F N f R G l h Y m V 0 Z X N f M j Q y N S 9 k Y m 8 v d n d f T W 9 u d G h s e U R p Y W J l d G V z R G F z a G J v Y X J k X 1 B y a W 1 h c n l D Y X J l T m V 0 d 2 9 y a y 5 7 R G l h Y m V 0 Z X N f O U t l e U N h c m V Q c m 9 j Z X N z X 2 V H R l I s N D B 9 J n F 1 b 3 Q 7 L C Z x d W 9 0 O 1 N l c n Z l c i 5 E Y X R h Y m F z Z V x c L z I v U 1 F M L 2 5 3 b C 1 z c W w t c H J p b W F y e W N h c m U 7 T k h T X 0 5 X T F 9 P T 0 h T X 0 R p Y W J l d G V z X z I 0 M j U v Z G J v L 3 Z 3 X 0 1 v b n R o b H l E a W F i Z X R l c 0 R h c 2 h i b 2 F y Z F 9 Q c m l t Y X J 5 Q 2 F y Z U 5 l d H d v c m s u e y U g R G l h Y m V 0 Z X N f O U t l e U N h c m V Q c m 9 j Z X N z X 2 V H R l J f Q W N o a W V 2 Z V 8 1 M C U s N D F 9 J n F 1 b 3 Q 7 L C Z x d W 9 0 O 1 N l c n Z l c i 5 E Y X R h Y m F z Z V x c L z I v U 1 F M L 2 5 3 b C 1 z c W w t c H J p b W F y e W N h c m U 7 T k h T X 0 5 X T F 9 P T 0 h T X 0 R p Y W J l d G V z X z I 0 M j U v Z G J v L 3 Z 3 X 0 1 v b n R o b H l E a W F i Z X R l c 0 R h c 2 h i b 2 F y Z F 9 Q c m l t Y X J 5 Q 2 F y Z U 5 l d H d v c m s u e y U g R G l h Y m V 0 Z X N f O U t l e U N h c m V Q c m 9 j Z X N z X 2 V H R l J f Q W N o a W V 2 Z S w 0 M n 0 m c X V v d D s s J n F 1 b 3 Q 7 U 2 V y d m V y L k R h d G F i Y X N l X F w v M i 9 T U U w v b n d s L X N x b C 1 w c m l t Y X J 5 Y 2 F y Z T t O S F N f T l d M X 0 9 P S F N f R G l h Y m V 0 Z X N f M j Q y N S 9 k Y m 8 v d n d f T W 9 u d G h s e U R p Y W J l d G V z R G F z a G J v Y X J k X 1 B y a W 1 h c n l D Y X J l T m V 0 d 2 9 y a y 5 7 J S B E a W F i Z X R l c 1 8 5 S 2 V 5 Q 2 F y Z V B y b 2 N l c 3 N f Z U d G U i w 0 M 3 0 m c X V v d D s s J n F 1 b 3 Q 7 U 2 V y d m V y L k R h d G F i Y X N l X F w v M i 9 T U U w v b n d s L X N x b C 1 w c m l t Y X J 5 Y 2 F y Z T t O S F N f T l d M X 0 9 P S F N f R G l h Y m V 0 Z X N f M j Q y N S 9 k Y m 8 v d n d f T W 9 u d G h s e U R p Y W J l d G V z R G F z a G J v Y X J k X 1 B y a W 1 h c n l D Y X J l T m V 0 d 2 9 y a y 5 7 R G l h Y m V 0 Z X N f O U t l e U N h c m V Q c m 9 j Z X N z X 1 J l d G l u Y W x T Y 3 J l Z W 5 p b m d f Q W N o a W V 2 Z V 8 1 M C U s N D R 9 J n F 1 b 3 Q 7 L C Z x d W 9 0 O 1 N l c n Z l c i 5 E Y X R h Y m F z Z V x c L z I v U 1 F M L 2 5 3 b C 1 z c W w t c H J p b W F y e W N h c m U 7 T k h T X 0 5 X T F 9 P T 0 h T X 0 R p Y W J l d G V z X z I 0 M j U v Z G J v L 3 Z 3 X 0 1 v b n R o b H l E a W F i Z X R l c 0 R h c 2 h i b 2 F y Z F 9 Q c m l t Y X J 5 Q 2 F y Z U 5 l d H d v c m s u e 0 R p Y W J l d G V z X z l L Z X l D Y X J l U H J v Y 2 V z c 1 9 S Z X R p b m F s U 2 N y Z W V u a W 5 n X 0 F j a G l l d m U s N D V 9 J n F 1 b 3 Q 7 L C Z x d W 9 0 O 1 N l c n Z l c i 5 E Y X R h Y m F z Z V x c L z I v U 1 F M L 2 5 3 b C 1 z c W w t c H J p b W F y e W N h c m U 7 T k h T X 0 5 X T F 9 P T 0 h T X 0 R p Y W J l d G V z X z I 0 M j U v Z G J v L 3 Z 3 X 0 1 v b n R o b H l E a W F i Z X R l c 0 R h c 2 h i b 2 F y Z F 9 Q c m l t Y X J 5 Q 2 F y Z U 5 l d H d v c m s u e 0 R p Y W J l d G V z X z l L Z X l D Y X J l U H J v Y 2 V z c 1 9 S Z X R p b m F s U 2 N y Z W V u a W 5 n L D Q 2 f S Z x d W 9 0 O y w m c X V v d D t T Z X J 2 Z X I u R G F 0 Y W J h c 2 V c X C 8 y L 1 N R T C 9 u d 2 w t c 3 F s L X B y a W 1 h c n l j Y X J l O 0 5 I U 1 9 O V 0 x f T 0 9 I U 1 9 E a W F i Z X R l c 1 8 y N D I 1 L 2 R i b y 9 2 d 1 9 N b 2 5 0 a G x 5 R G l h Y m V 0 Z X N E Y X N o Y m 9 h c m R f U H J p b W F y e U N h c m V O Z X R 3 b 3 J r L n s l I E R p Y W J l d G V z X z l L Z X l D Y X J l U H J v Y 2 V z c 1 9 S Z X R p b m F s U 2 N y Z W V u a W 5 n X 0 F j a G l l d m V f N T A l L D Q 3 f S Z x d W 9 0 O y w m c X V v d D t T Z X J 2 Z X I u R G F 0 Y W J h c 2 V c X C 8 y L 1 N R T C 9 u d 2 w t c 3 F s L X B y a W 1 h c n l j Y X J l O 0 5 I U 1 9 O V 0 x f T 0 9 I U 1 9 E a W F i Z X R l c 1 8 y N D I 1 L 2 R i b y 9 2 d 1 9 N b 2 5 0 a G x 5 R G l h Y m V 0 Z X N E Y X N o Y m 9 h c m R f U H J p b W F y e U N h c m V O Z X R 3 b 3 J r L n s l I E R p Y W J l d G V z X z l L Z X l D Y X J l U H J v Y 2 V z c 1 9 S Z X R p b m F s U 2 N y Z W V u a W 5 n X 0 F j a G l l d m U s N D h 9 J n F 1 b 3 Q 7 L C Z x d W 9 0 O 1 N l c n Z l c i 5 E Y X R h Y m F z Z V x c L z I v U 1 F M L 2 5 3 b C 1 z c W w t c H J p b W F y e W N h c m U 7 T k h T X 0 5 X T F 9 P T 0 h T X 0 R p Y W J l d G V z X z I 0 M j U v Z G J v L 3 Z 3 X 0 1 v b n R o b H l E a W F i Z X R l c 0 R h c 2 h i b 2 F y Z F 9 Q c m l t Y X J 5 Q 2 F y Z U 5 l d H d v c m s u e y U g R G l h Y m V 0 Z X N f O U t l e U N h c m V Q c m 9 j Z X N z X 1 J l d G l u Y W x T Y 3 J l Z W 5 p b m c s N D l 9 J n F 1 b 3 Q 7 L C Z x d W 9 0 O 1 N l c n Z l c i 5 E Y X R h Y m F z Z V x c L z I v U 1 F M L 2 5 3 b C 1 z c W w t c H J p b W F y e W N h c m U 7 T k h T X 0 5 X T F 9 P T 0 h T X 0 R p Y W J l d G V z X z I 0 M j U v Z G J v L 3 Z 3 X 0 1 v b n R o b H l E a W F i Z X R l c 0 R h c 2 h i b 2 F y Z F 9 Q c m l t Y X J 5 Q 2 F y Z U 5 l d H d v c m s u e 0 R p Y W J l d G V z X z l L Z X l D Y X J l U H J v Y 2 V z c 1 9 G b 2 9 0 U m l z a 1 9 B Y 2 h p Z X Z l X z U w J S w 1 M H 0 m c X V v d D s s J n F 1 b 3 Q 7 U 2 V y d m V y L k R h d G F i Y X N l X F w v M i 9 T U U w v b n d s L X N x b C 1 w c m l t Y X J 5 Y 2 F y Z T t O S F N f T l d M X 0 9 P S F N f R G l h Y m V 0 Z X N f M j Q y N S 9 k Y m 8 v d n d f T W 9 u d G h s e U R p Y W J l d G V z R G F z a G J v Y X J k X 1 B y a W 1 h c n l D Y X J l T m V 0 d 2 9 y a y 5 7 R G l h Y m V 0 Z X N f O U t l e U N h c m V Q c m 9 j Z X N z X 0 Z v b 3 R S a X N r X 0 F j a G l l d m U s N T F 9 J n F 1 b 3 Q 7 L C Z x d W 9 0 O 1 N l c n Z l c i 5 E Y X R h Y m F z Z V x c L z I v U 1 F M L 2 5 3 b C 1 z c W w t c H J p b W F y e W N h c m U 7 T k h T X 0 5 X T F 9 P T 0 h T X 0 R p Y W J l d G V z X z I 0 M j U v Z G J v L 3 Z 3 X 0 1 v b n R o b H l E a W F i Z X R l c 0 R h c 2 h i b 2 F y Z F 9 Q c m l t Y X J 5 Q 2 F y Z U 5 l d H d v c m s u e 0 R p Y W J l d G V z X z l L Z X l D Y X J l U H J v Y 2 V z c 1 9 G b 2 9 0 U m l z a y w 1 M n 0 m c X V v d D s s J n F 1 b 3 Q 7 U 2 V y d m V y L k R h d G F i Y X N l X F w v M i 9 T U U w v b n d s L X N x b C 1 w c m l t Y X J 5 Y 2 F y Z T t O S F N f T l d M X 0 9 P S F N f R G l h Y m V 0 Z X N f M j Q y N S 9 k Y m 8 v d n d f T W 9 u d G h s e U R p Y W J l d G V z R G F z a G J v Y X J k X 1 B y a W 1 h c n l D Y X J l T m V 0 d 2 9 y a y 5 7 J S B E a W F i Z X R l c 1 8 5 S 2 V 5 Q 2 F y Z V B y b 2 N l c 3 N f R m 9 v d F J p c 2 t f Q W N o a W V 2 Z V 8 1 M C U s N T N 9 J n F 1 b 3 Q 7 L C Z x d W 9 0 O 1 N l c n Z l c i 5 E Y X R h Y m F z Z V x c L z I v U 1 F M L 2 5 3 b C 1 z c W w t c H J p b W F y e W N h c m U 7 T k h T X 0 5 X T F 9 P T 0 h T X 0 R p Y W J l d G V z X z I 0 M j U v Z G J v L 3 Z 3 X 0 1 v b n R o b H l E a W F i Z X R l c 0 R h c 2 h i b 2 F y Z F 9 Q c m l t Y X J 5 Q 2 F y Z U 5 l d H d v c m s u e y U g R G l h Y m V 0 Z X N f O U t l e U N h c m V Q c m 9 j Z X N z X 0 Z v b 3 R S a X N r X 0 F j a G l l d m U s N T R 9 J n F 1 b 3 Q 7 L C Z x d W 9 0 O 1 N l c n Z l c i 5 E Y X R h Y m F z Z V x c L z I v U 1 F M L 2 5 3 b C 1 z c W w t c H J p b W F y e W N h c m U 7 T k h T X 0 5 X T F 9 P T 0 h T X 0 R p Y W J l d G V z X z I 0 M j U v Z G J v L 3 Z 3 X 0 1 v b n R o b H l E a W F i Z X R l c 0 R h c 2 h i b 2 F y Z F 9 Q c m l t Y X J 5 Q 2 F y Z U 5 l d H d v c m s u e y U g R G l h Y m V 0 Z X N f O U t l e U N h c m V Q c m 9 j Z X N z X 0 Z v b 3 R S a X N r L D U 1 f S Z x d W 9 0 O y w m c X V v d D t T Z X J 2 Z X I u R G F 0 Y W J h c 2 V c X C 8 y L 1 N R T C 9 u d 2 w t c 3 F s L X B y a W 1 h c n l j Y X J l O 0 5 I U 1 9 O V 0 x f T 0 9 I U 1 9 E a W F i Z X R l c 1 8 y N D I 1 L 2 R i b y 9 2 d 1 9 N b 2 5 0 a G x 5 R G l h Y m V 0 Z X N E Y X N o Y m 9 h c m R f U H J p b W F y e U N h c m V O Z X R 3 b 3 J r L n t E a W F i Z X R l c 1 8 5 S 2 V 5 Q 2 F y Z V B y b 2 N l c 3 N f U 2 1 v a 2 l u Z 1 N 0 Y X R 1 c 1 9 B Y 2 h p Z X Z l X z U w J S w 1 N n 0 m c X V v d D s s J n F 1 b 3 Q 7 U 2 V y d m V y L k R h d G F i Y X N l X F w v M i 9 T U U w v b n d s L X N x b C 1 w c m l t Y X J 5 Y 2 F y Z T t O S F N f T l d M X 0 9 P S F N f R G l h Y m V 0 Z X N f M j Q y N S 9 k Y m 8 v d n d f T W 9 u d G h s e U R p Y W J l d G V z R G F z a G J v Y X J k X 1 B y a W 1 h c n l D Y X J l T m V 0 d 2 9 y a y 5 7 R G l h Y m V 0 Z X N f O U t l e U N h c m V Q c m 9 j Z X N z X 1 N t b 2 t p b m d T d G F 0 d X N f Q W N o a W V 2 Z S w 1 N 3 0 m c X V v d D s s J n F 1 b 3 Q 7 U 2 V y d m V y L k R h d G F i Y X N l X F w v M i 9 T U U w v b n d s L X N x b C 1 w c m l t Y X J 5 Y 2 F y Z T t O S F N f T l d M X 0 9 P S F N f R G l h Y m V 0 Z X N f M j Q y N S 9 k Y m 8 v d n d f T W 9 u d G h s e U R p Y W J l d G V z R G F z a G J v Y X J k X 1 B y a W 1 h c n l D Y X J l T m V 0 d 2 9 y a y 5 7 R G l h Y m V 0 Z X N f O U t l e U N h c m V Q c m 9 j Z X N z X 1 N t b 2 t p b m d T d G F 0 d X M s N T h 9 J n F 1 b 3 Q 7 L C Z x d W 9 0 O 1 N l c n Z l c i 5 E Y X R h Y m F z Z V x c L z I v U 1 F M L 2 5 3 b C 1 z c W w t c H J p b W F y e W N h c m U 7 T k h T X 0 5 X T F 9 P T 0 h T X 0 R p Y W J l d G V z X z I 0 M j U v Z G J v L 3 Z 3 X 0 1 v b n R o b H l E a W F i Z X R l c 0 R h c 2 h i b 2 F y Z F 9 Q c m l t Y X J 5 Q 2 F y Z U 5 l d H d v c m s u e y U g R G l h Y m V 0 Z X N f O U t l e U N h c m V Q c m 9 j Z X N z X 1 N t b 2 t p b m d T d G F 0 d X N f Q W N o a W V 2 Z V 8 1 M C U s N T l 9 J n F 1 b 3 Q 7 L C Z x d W 9 0 O 1 N l c n Z l c i 5 E Y X R h Y m F z Z V x c L z I v U 1 F M L 2 5 3 b C 1 z c W w t c H J p b W F y e W N h c m U 7 T k h T X 0 5 X T F 9 P T 0 h T X 0 R p Y W J l d G V z X z I 0 M j U v Z G J v L 3 Z 3 X 0 1 v b n R o b H l E a W F i Z X R l c 0 R h c 2 h i b 2 F y Z F 9 Q c m l t Y X J 5 Q 2 F y Z U 5 l d H d v c m s u e y U g R G l h Y m V 0 Z X N f O U t l e U N h c m V Q c m 9 j Z X N z X 1 N t b 2 t p b m d T d G F 0 d X N f Q W N o a W V 2 Z S w 2 M H 0 m c X V v d D s s J n F 1 b 3 Q 7 U 2 V y d m V y L k R h d G F i Y X N l X F w v M i 9 T U U w v b n d s L X N x b C 1 w c m l t Y X J 5 Y 2 F y Z T t O S F N f T l d M X 0 9 P S F N f R G l h Y m V 0 Z X N f M j Q y N S 9 k Y m 8 v d n d f T W 9 u d G h s e U R p Y W J l d G V z R G F z a G J v Y X J k X 1 B y a W 1 h c n l D Y X J l T m V 0 d 2 9 y a y 5 7 J S B E a W F i Z X R l c 1 8 5 S 2 V 5 Q 2 F y Z V B y b 2 N l c 3 N f U 2 1 v a 2 l u Z 1 N 0 Y X R 1 c y w 2 M X 0 m c X V v d D s s J n F 1 b 3 Q 7 U 2 V y d m V y L k R h d G F i Y X N l X F w v M i 9 T U U w v b n d s L X N x b C 1 w c m l t Y X J 5 Y 2 F y Z T t O S F N f T l d M X 0 9 P S F N f R G l h Y m V 0 Z X N f M j Q y N S 9 k Y m 8 v d n d f T W 9 u d G h s e U R p Y W J l d G V z R G F z a G J v Y X J k X 1 B y a W 1 h c n l D Y X J l T m V 0 d 2 9 y a y 5 7 R G l h Y m V 0 Z X N f O U t l e U N h c m V Q c m 9 j Z X N z X 0 F j a G l l d m V f N T A l L D Y y f S Z x d W 9 0 O y w m c X V v d D t T Z X J 2 Z X I u R G F 0 Y W J h c 2 V c X C 8 y L 1 N R T C 9 u d 2 w t c 3 F s L X B y a W 1 h c n l j Y X J l O 0 5 I U 1 9 O V 0 x f T 0 9 I U 1 9 E a W F i Z X R l c 1 8 y N D I 1 L 2 R i b y 9 2 d 1 9 N b 2 5 0 a G x 5 R G l h Y m V 0 Z X N E Y X N o Y m 9 h c m R f U H J p b W F y e U N h c m V O Z X R 3 b 3 J r L n t E a W F i Z X R l c 1 8 5 S 2 V 5 Q 2 F y Z V B y b 2 N l c 3 N f Q W N o a W V 2 Z S w 2 M 3 0 m c X V v d D s s J n F 1 b 3 Q 7 U 2 V y d m V y L k R h d G F i Y X N l X F w v M i 9 T U U w v b n d s L X N x b C 1 w c m l t Y X J 5 Y 2 F y Z T t O S F N f T l d M X 0 9 P S F N f R G l h Y m V 0 Z X N f M j Q y N S 9 k Y m 8 v d n d f T W 9 u d G h s e U R p Y W J l d G V z R G F z a G J v Y X J k X 1 B y a W 1 h c n l D Y X J l T m V 0 d 2 9 y a y 5 7 R G l h Y m V 0 Z X N f O U t l e U N h c m V Q c m 9 j Z X N z X 0 F j a G l l d m V k L D Y 0 f S Z x d W 9 0 O y w m c X V v d D t T Z X J 2 Z X I u R G F 0 Y W J h c 2 V c X C 8 y L 1 N R T C 9 u d 2 w t c 3 F s L X B y a W 1 h c n l j Y X J l O 0 5 I U 1 9 O V 0 x f T 0 9 I U 1 9 E a W F i Z X R l c 1 8 y N D I 1 L 2 R i b y 9 2 d 1 9 N b 2 5 0 a G x 5 R G l h Y m V 0 Z X N E Y X N o Y m 9 h c m R f U H J p b W F y e U N h c m V O Z X R 3 b 3 J r L n s l I E R p Y W J l d G V z X z l L Z X l D Y X J l U H J v Y 2 V z c 1 9 B Y 2 h p Z X Z l X z U w J S w 2 N X 0 m c X V v d D s s J n F 1 b 3 Q 7 U 2 V y d m V y L k R h d G F i Y X N l X F w v M i 9 T U U w v b n d s L X N x b C 1 w c m l t Y X J 5 Y 2 F y Z T t O S F N f T l d M X 0 9 P S F N f R G l h Y m V 0 Z X N f M j Q y N S 9 k Y m 8 v d n d f T W 9 u d G h s e U R p Y W J l d G V z R G F z a G J v Y X J k X 1 B y a W 1 h c n l D Y X J l T m V 0 d 2 9 y a y 5 7 J S B E a W F i Z X R l c 1 8 5 S 2 V 5 Q 2 F y Z V B y b 2 N l c 3 N f Q W N o a W V 2 Z S w 2 N n 0 m c X V v d D s s J n F 1 b 3 Q 7 U 2 V y d m V y L k R h d G F i Y X N l X F w v M i 9 T U U w v b n d s L X N x b C 1 w c m l t Y X J 5 Y 2 F y Z T t O S F N f T l d M X 0 9 P S F N f R G l h Y m V 0 Z X N f M j Q y N S 9 k Y m 8 v d n d f T W 9 u d G h s e U R p Y W J l d G V z R G F z a G J v Y X J k X 1 B y a W 1 h c n l D Y X J l T m V 0 d 2 9 y a y 5 7 J S B E a W F i Z X R l c 1 8 5 S 2 V 5 Q 2 F y Z V B y b 2 N l c 3 N f Q W N o a W V 2 Z W Q s N j d 9 J n F 1 b 3 Q 7 L C Z x d W 9 0 O 1 N l c n Z l c i 5 E Y X R h Y m F z Z V x c L z I v U 1 F M L 2 5 3 b C 1 z c W w t c H J p b W F y e W N h c m U 7 T k h T X 0 5 X T F 9 P T 0 h T X 0 R p Y W J l d G V z X z I 0 M j U v Z G J v L 3 Z 3 X 0 1 v b n R o b H l E a W F i Z X R l c 0 R h c 2 h i b 2 F y Z F 9 Q c m l t Y X J 5 Q 2 F y Z U 5 l d H d v c m s u e 0 R p Y W J l d G V z X z N U V F 9 I Y k E x Y y B c d T A w M 2 M 9 I D U 4 X 0 5 v R n J h a W x 0 e S w 2 O H 0 m c X V v d D s s J n F 1 b 3 Q 7 U 2 V y d m V y L k R h d G F i Y X N l X F w v M i 9 T U U w v b n d s L X N x b C 1 w c m l t Y X J 5 Y 2 F y Z T t O S F N f T l d M X 0 9 P S F N f R G l h Y m V 0 Z X N f M j Q y N S 9 k Y m 8 v d n d f T W 9 u d G h s e U R p Y W J l d G V z R G F z a G J v Y X J k X 1 B y a W 1 h c n l D Y X J l T m V 0 d 2 9 y a y 5 7 J S B E a W F i Z X R l c 1 8 z V F R f S G J B M W M g X H U w M D N j P S A 1 O F 9 O b 0 Z y Y W l s d H k s N j l 9 J n F 1 b 3 Q 7 L C Z x d W 9 0 O 1 N l c n Z l c i 5 E Y X R h Y m F z Z V x c L z I v U 1 F M L 2 5 3 b C 1 z c W w t c H J p b W F y e W N h c m U 7 T k h T X 0 5 X T F 9 P T 0 h T X 0 R p Y W J l d G V z X z I 0 M j U v Z G J v L 3 Z 3 X 0 1 v b n R o b H l E a W F i Z X R l c 0 R h c 2 h i b 2 F y Z F 9 Q c m l t Y X J 5 Q 2 F y Z U 5 l d H d v c m s u e 0 R p Y W J l d G V z X z N U V F 9 I Y k E x Y y B c d T A w M 2 M 9 I D c 1 X 0 Z y Y W l s d H k s N z B 9 J n F 1 b 3 Q 7 L C Z x d W 9 0 O 1 N l c n Z l c i 5 E Y X R h Y m F z Z V x c L z I v U 1 F M L 2 5 3 b C 1 z c W w t c H J p b W F y e W N h c m U 7 T k h T X 0 5 X T F 9 P T 0 h T X 0 R p Y W J l d G V z X z I 0 M j U v Z G J v L 3 Z 3 X 0 1 v b n R o b H l E a W F i Z X R l c 0 R h c 2 h i b 2 F y Z F 9 Q c m l t Y X J 5 Q 2 F y Z U 5 l d H d v c m s u e y U g R G l h Y m V 0 Z X N f M 1 R U X 0 h i Q T F j I F x 1 M D A z Y z 0 g N z V f R n J h a W x 0 e S w 3 M X 0 m c X V v d D s s J n F 1 b 3 Q 7 U 2 V y d m V y L k R h d G F i Y X N l X F w v M i 9 T U U w v b n d s L X N x b C 1 w c m l t Y X J 5 Y 2 F y Z T t O S F N f T l d M X 0 9 P S F N f R G l h Y m V 0 Z X N f M j Q y N S 9 k Y m 8 v d n d f T W 9 u d G h s e U R p Y W J l d G V z R G F z a G J v Y X J k X 1 B y a W 1 h c n l D Y X J l T m V 0 d 2 9 y a y 5 7 R G l h Y m V 0 Z X N f M 1 R U X 0 h i Q T F j I F x 1 M D A z Y z 0 g N T g g b 3 I g N z V f Q W N o a W V 2 Z V 8 1 M C U s N z J 9 J n F 1 b 3 Q 7 L C Z x d W 9 0 O 1 N l c n Z l c i 5 E Y X R h Y m F z Z V x c L z I v U 1 F M L 2 5 3 b C 1 z c W w t c H J p b W F y e W N h c m U 7 T k h T X 0 5 X T F 9 P T 0 h T X 0 R p Y W J l d G V z X z I 0 M j U v Z G J v L 3 Z 3 X 0 1 v b n R o b H l E a W F i Z X R l c 0 R h c 2 h i b 2 F y Z F 9 Q c m l t Y X J 5 Q 2 F y Z U 5 l d H d v c m s u e 0 R p Y W J l d G V z X z N U V F 9 I Y k E x Y y B c d T A w M 2 M 9 I D U 4 I G 9 y I D c 1 X 0 F j a G l l d m U s N z N 9 J n F 1 b 3 Q 7 L C Z x d W 9 0 O 1 N l c n Z l c i 5 E Y X R h Y m F z Z V x c L z I v U 1 F M L 2 5 3 b C 1 z c W w t c H J p b W F y e W N h c m U 7 T k h T X 0 5 X T F 9 P T 0 h T X 0 R p Y W J l d G V z X z I 0 M j U v Z G J v L 3 Z 3 X 0 1 v b n R o b H l E a W F i Z X R l c 0 R h c 2 h i b 2 F y Z F 9 Q c m l t Y X J 5 Q 2 F y Z U 5 l d H d v c m s u e 0 R p Y W J l d G V z X z N U V F 9 I Y k E x Y y B c d T A w M 2 M 9 I D U 4 I G 9 y I D c 1 L D c 0 f S Z x d W 9 0 O y w m c X V v d D t T Z X J 2 Z X I u R G F 0 Y W J h c 2 V c X C 8 y L 1 N R T C 9 u d 2 w t c 3 F s L X B y a W 1 h c n l j Y X J l O 0 5 I U 1 9 O V 0 x f T 0 9 I U 1 9 E a W F i Z X R l c 1 8 y N D I 1 L 2 R i b y 9 2 d 1 9 N b 2 5 0 a G x 5 R G l h Y m V 0 Z X N E Y X N o Y m 9 h c m R f U H J p b W F y e U N h c m V O Z X R 3 b 3 J r L n s l I E R p Y W J l d G V z X z N U V F 9 I Y k E x Y y B c d T A w M 2 M 9 I D U 4 I G 9 y I D c 1 X 0 F j a G l l d m V f N T A l L D c 1 f S Z x d W 9 0 O y w m c X V v d D t T Z X J 2 Z X I u R G F 0 Y W J h c 2 V c X C 8 y L 1 N R T C 9 u d 2 w t c 3 F s L X B y a W 1 h c n l j Y X J l O 0 5 I U 1 9 O V 0 x f T 0 9 I U 1 9 E a W F i Z X R l c 1 8 y N D I 1 L 2 R i b y 9 2 d 1 9 N b 2 5 0 a G x 5 R G l h Y m V 0 Z X N E Y X N o Y m 9 h c m R f U H J p b W F y e U N h c m V O Z X R 3 b 3 J r L n s l I E R p Y W J l d G V z X z N U V F 9 I Y k E x Y y B c d T A w M 2 M 9 I D U 4 I G 9 y I D c 1 X 0 F j a G l l d m U s N z Z 9 J n F 1 b 3 Q 7 L C Z x d W 9 0 O 1 N l c n Z l c i 5 E Y X R h Y m F z Z V x c L z I v U 1 F M L 2 5 3 b C 1 z c W w t c H J p b W F y e W N h c m U 7 T k h T X 0 5 X T F 9 P T 0 h T X 0 R p Y W J l d G V z X z I 0 M j U v Z G J v L 3 Z 3 X 0 1 v b n R o b H l E a W F i Z X R l c 0 R h c 2 h i b 2 F y Z F 9 Q c m l t Y X J 5 Q 2 F y Z U 5 l d H d v c m s u e y U g R G l h Y m V 0 Z X N f M 1 R U X 0 h i Q T F j I F x 1 M D A z Y z 0 g N T g g b 3 I g N z U s N z d 9 J n F 1 b 3 Q 7 L C Z x d W 9 0 O 1 N l c n Z l c i 5 E Y X R h Y m F z Z V x c L z I v U 1 F M L 2 5 3 b C 1 z c W w t c H J p b W F y e W N h c m U 7 T k h T X 0 5 X T F 9 P T 0 h T X 0 R p Y W J l d G V z X z I 0 M j U v Z G J v L 3 Z 3 X 0 1 v b n R o b H l E a W F i Z X R l c 0 R h c 2 h i b 2 F y Z F 9 Q c m l t Y X J 5 Q 2 F y Z U 5 l d H d v c m s u e 0 R p Y W J l d G V z X z N U V F 9 C b G 9 v Z F B y Z X N z d X J l I F x 1 M D A z Y z 0 g M T Q w L z g w X 0 5 v R n J h a W x 0 e S w 3 O H 0 m c X V v d D s s J n F 1 b 3 Q 7 U 2 V y d m V y L k R h d G F i Y X N l X F w v M i 9 T U U w v b n d s L X N x b C 1 w c m l t Y X J 5 Y 2 F y Z T t O S F N f T l d M X 0 9 P S F N f R G l h Y m V 0 Z X N f M j Q y N S 9 k Y m 8 v d n d f T W 9 u d G h s e U R p Y W J l d G V z R G F z a G J v Y X J k X 1 B y a W 1 h c n l D Y X J l T m V 0 d 2 9 y a y 5 7 J S B E a W F i Z X R l c 1 8 z V F R f Q m x v b 2 R Q c m V z c 3 V y Z S B c d T A w M 2 M 9 I D E 0 M C 8 4 M F 9 O b 0 Z y Y W l s d H k s N z l 9 J n F 1 b 3 Q 7 L C Z x d W 9 0 O 1 N l c n Z l c i 5 E Y X R h Y m F z Z V x c L z I v U 1 F M L 2 5 3 b C 1 z c W w t c H J p b W F y e W N h c m U 7 T k h T X 0 5 X T F 9 P T 0 h T X 0 R p Y W J l d G V z X z I 0 M j U v Z G J v L 3 Z 3 X 0 1 v b n R o b H l E a W F i Z X R l c 0 R h c 2 h i b 2 F y Z F 9 Q c m l t Y X J 5 Q 2 F y Z U 5 l d H d v c m s u e 0 R p Y W J l d G V z X z N U V F 9 C b G 9 v Z F B y Z X N z d X J l I F x 1 M D A z Y z 0 g M T U w L z k w X 0 Z y Y W l s d H k s O D B 9 J n F 1 b 3 Q 7 L C Z x d W 9 0 O 1 N l c n Z l c i 5 E Y X R h Y m F z Z V x c L z I v U 1 F M L 2 5 3 b C 1 z c W w t c H J p b W F y e W N h c m U 7 T k h T X 0 5 X T F 9 P T 0 h T X 0 R p Y W J l d G V z X z I 0 M j U v Z G J v L 3 Z 3 X 0 1 v b n R o b H l E a W F i Z X R l c 0 R h c 2 h i b 2 F y Z F 9 Q c m l t Y X J 5 Q 2 F y Z U 5 l d H d v c m s u e y U g R G l h Y m V 0 Z X N f M 1 R U X 0 J s b 2 9 k U H J l c 3 N 1 c m U g X H U w M D N j P S A x N T A v O T B f R n J h a W x 0 e S w 4 M X 0 m c X V v d D s s J n F 1 b 3 Q 7 U 2 V y d m V y L k R h d G F i Y X N l X F w v M i 9 T U U w v b n d s L X N x b C 1 w c m l t Y X J 5 Y 2 F y Z T t O S F N f T l d M X 0 9 P S F N f R G l h Y m V 0 Z X N f M j Q y N S 9 k Y m 8 v d n d f T W 9 u d G h s e U R p Y W J l d G V z R G F z a G J v Y X J k X 1 B y a W 1 h c n l D Y X J l T m V 0 d 2 9 y a y 5 7 R G l h Y m V 0 Z X N f M 1 R U X 0 J s b 2 9 k U H J l c 3 N 1 c m U g X H U w M D N j P S A x N D A v O D A g b 3 I g M T U w L z k w X 0 F j a G l l d m V f N T A l L D g y f S Z x d W 9 0 O y w m c X V v d D t T Z X J 2 Z X I u R G F 0 Y W J h c 2 V c X C 8 y L 1 N R T C 9 u d 2 w t c 3 F s L X B y a W 1 h c n l j Y X J l O 0 5 I U 1 9 O V 0 x f T 0 9 I U 1 9 E a W F i Z X R l c 1 8 y N D I 1 L 2 R i b y 9 2 d 1 9 N b 2 5 0 a G x 5 R G l h Y m V 0 Z X N E Y X N o Y m 9 h c m R f U H J p b W F y e U N h c m V O Z X R 3 b 3 J r L n t E a W F i Z X R l c 1 8 z V F R f Q m x v b 2 R Q c m V z c 3 V y Z S B c d T A w M 2 M 9 I D E 0 M C 8 4 M C B v c i A x N T A v O T B f Q W N o a W V 2 Z S w 4 M 3 0 m c X V v d D s s J n F 1 b 3 Q 7 U 2 V y d m V y L k R h d G F i Y X N l X F w v M i 9 T U U w v b n d s L X N x b C 1 w c m l t Y X J 5 Y 2 F y Z T t O S F N f T l d M X 0 9 P S F N f R G l h Y m V 0 Z X N f M j Q y N S 9 k Y m 8 v d n d f T W 9 u d G h s e U R p Y W J l d G V z R G F z a G J v Y X J k X 1 B y a W 1 h c n l D Y X J l T m V 0 d 2 9 y a y 5 7 R G l h Y m V 0 Z X N f M 1 R U X 0 J s b 2 9 k U H J l c 3 N 1 c m U g X H U w M D N j P S A x N D A v O D A g b 3 I g M T U w L z k w L D g 0 f S Z x d W 9 0 O y w m c X V v d D t T Z X J 2 Z X I u R G F 0 Y W J h c 2 V c X C 8 y L 1 N R T C 9 u d 2 w t c 3 F s L X B y a W 1 h c n l j Y X J l O 0 5 I U 1 9 O V 0 x f T 0 9 I U 1 9 E a W F i Z X R l c 1 8 y N D I 1 L 2 R i b y 9 2 d 1 9 N b 2 5 0 a G x 5 R G l h Y m V 0 Z X N E Y X N o Y m 9 h c m R f U H J p b W F y e U N h c m V O Z X R 3 b 3 J r L n s l I E R p Y W J l d G V z X z N U V F 9 C b G 9 v Z F B y Z X N z d X J l I F x 1 M D A z Y z 0 g M T Q w L z g w I G 9 y I D E 1 M C 8 5 M F 9 B Y 2 h p Z X Z l X z U w J S w 4 N X 0 m c X V v d D s s J n F 1 b 3 Q 7 U 2 V y d m V y L k R h d G F i Y X N l X F w v M i 9 T U U w v b n d s L X N x b C 1 w c m l t Y X J 5 Y 2 F y Z T t O S F N f T l d M X 0 9 P S F N f R G l h Y m V 0 Z X N f M j Q y N S 9 k Y m 8 v d n d f T W 9 u d G h s e U R p Y W J l d G V z R G F z a G J v Y X J k X 1 B y a W 1 h c n l D Y X J l T m V 0 d 2 9 y a y 5 7 J S B E a W F i Z X R l c 1 8 z V F R f Q m x v b 2 R Q c m V z c 3 V y Z S B c d T A w M 2 M 9 I D E 0 M C 8 4 M C B v c i A x N T A v O T B f Q W N o a W V 2 Z S w 4 N n 0 m c X V v d D s s J n F 1 b 3 Q 7 U 2 V y d m V y L k R h d G F i Y X N l X F w v M i 9 T U U w v b n d s L X N x b C 1 w c m l t Y X J 5 Y 2 F y Z T t O S F N f T l d M X 0 9 P S F N f R G l h Y m V 0 Z X N f M j Q y N S 9 k Y m 8 v d n d f T W 9 u d G h s e U R p Y W J l d G V z R G F z a G J v Y X J k X 1 B y a W 1 h c n l D Y X J l T m V 0 d 2 9 y a y 5 7 J S B E a W F i Z X R l c 1 8 z V F R f Q m x v b 2 R Q c m V z c 3 V y Z S B c d T A w M 2 M 9 I D E 0 M C 8 4 M C B v c i A x N T A v O T A s O D d 9 J n F 1 b 3 Q 7 L C Z x d W 9 0 O 1 N l c n Z l c i 5 E Y X R h Y m F z Z V x c L z I v U 1 F M L 2 5 3 b C 1 z c W w t c H J p b W F y e W N h c m U 7 T k h T X 0 5 X T F 9 P T 0 h T X 0 R p Y W J l d G V z X z I 0 M j U v Z G J v L 3 Z 3 X 0 1 v b n R o b H l E a W F i Z X R l c 0 R h c 2 h i b 2 F y Z F 9 Q c m l t Y X J 5 Q 2 F y Z U 5 l d H d v c m s u e 0 R p Y W J l d G V z X z N U V F 9 O b 2 5 I R E x D a G 9 s Z X N 0 Z X J v b C B c d T A w M 2 M 9 I D N f Q W N o a W V 2 Z V 8 1 M C U s O D h 9 J n F 1 b 3 Q 7 L C Z x d W 9 0 O 1 N l c n Z l c i 5 E Y X R h Y m F z Z V x c L z I v U 1 F M L 2 5 3 b C 1 z c W w t c H J p b W F y e W N h c m U 7 T k h T X 0 5 X T F 9 P T 0 h T X 0 R p Y W J l d G V z X z I 0 M j U v Z G J v L 3 Z 3 X 0 1 v b n R o b H l E a W F i Z X R l c 0 R h c 2 h i b 2 F y Z F 9 Q c m l t Y X J 5 Q 2 F y Z U 5 l d H d v c m s u e 0 R p Y W J l d G V z X z N U V F 9 O b 2 5 I R E x D a G 9 s Z X N 0 Z X J v b C B c d T A w M 2 M 9 I D N f Q W N o a W V 2 Z S w 4 O X 0 m c X V v d D s s J n F 1 b 3 Q 7 U 2 V y d m V y L k R h d G F i Y X N l X F w v M i 9 T U U w v b n d s L X N x b C 1 w c m l t Y X J 5 Y 2 F y Z T t O S F N f T l d M X 0 9 P S F N f R G l h Y m V 0 Z X N f M j Q y N S 9 k Y m 8 v d n d f T W 9 u d G h s e U R p Y W J l d G V z R G F z a G J v Y X J k X 1 B y a W 1 h c n l D Y X J l T m V 0 d 2 9 y a y 5 7 R G l h Y m V 0 Z X N f M 1 R U X 0 5 v b k h E T E N o b 2 x l c 3 R l c m 9 s I F x 1 M D A z Y z 0 g M y w 5 M H 0 m c X V v d D s s J n F 1 b 3 Q 7 U 2 V y d m V y L k R h d G F i Y X N l X F w v M i 9 T U U w v b n d s L X N x b C 1 w c m l t Y X J 5 Y 2 F y Z T t O S F N f T l d M X 0 9 P S F N f R G l h Y m V 0 Z X N f M j Q y N S 9 k Y m 8 v d n d f T W 9 u d G h s e U R p Y W J l d G V z R G F z a G J v Y X J k X 1 B y a W 1 h c n l D Y X J l T m V 0 d 2 9 y a y 5 7 J S B E a W F i Z X R l c 1 8 z V F R f T m 9 u S E R M Q 2 h v b G V z d G V y b 2 w g X H U w M D N j P S A z X 0 F j a G l l d m V f N T A l L D k x f S Z x d W 9 0 O y w m c X V v d D t T Z X J 2 Z X I u R G F 0 Y W J h c 2 V c X C 8 y L 1 N R T C 9 u d 2 w t c 3 F s L X B y a W 1 h c n l j Y X J l O 0 5 I U 1 9 O V 0 x f T 0 9 I U 1 9 E a W F i Z X R l c 1 8 y N D I 1 L 2 R i b y 9 2 d 1 9 N b 2 5 0 a G x 5 R G l h Y m V 0 Z X N E Y X N o Y m 9 h c m R f U H J p b W F y e U N h c m V O Z X R 3 b 3 J r L n s l I E R p Y W J l d G V z X z N U V F 9 O b 2 5 I R E x D a G 9 s Z X N 0 Z X J v b C B c d T A w M 2 M 9 I D N f Q W N o a W V 2 Z S w 5 M n 0 m c X V v d D s s J n F 1 b 3 Q 7 U 2 V y d m V y L k R h d G F i Y X N l X F w v M i 9 T U U w v b n d s L X N x b C 1 w c m l t Y X J 5 Y 2 F y Z T t O S F N f T l d M X 0 9 P S F N f R G l h Y m V 0 Z X N f M j Q y N S 9 k Y m 8 v d n d f T W 9 u d G h s e U R p Y W J l d G V z R G F z a G J v Y X J k X 1 B y a W 1 h c n l D Y X J l T m V 0 d 2 9 y a y 5 7 J S B E a W F i Z X R l c 1 8 z V F R f T m 9 u S E R M Q 2 h v b G V z d G V y b 2 w g X H U w M D N j P S A z L D k z f S Z x d W 9 0 O y w m c X V v d D t T Z X J 2 Z X I u R G F 0 Y W J h c 2 V c X C 8 y L 1 N R T C 9 u d 2 w t c 3 F s L X B y a W 1 h c n l j Y X J l O 0 5 I U 1 9 O V 0 x f T 0 9 I U 1 9 E a W F i Z X R l c 1 8 y N D I 1 L 2 R i b y 9 2 d 1 9 N b 2 5 0 a G x 5 R G l h Y m V 0 Z X N E Y X N o Y m 9 h c m R f U H J p b W F y e U N h c m V O Z X R 3 b 3 J r L n t E a W F i Z X R l c 1 8 z V F R f Q W N o a W V 2 Z W R f T m 9 G c m F p b H R 5 L D k 0 f S Z x d W 9 0 O y w m c X V v d D t T Z X J 2 Z X I u R G F 0 Y W J h c 2 V c X C 8 y L 1 N R T C 9 u d 2 w t c 3 F s L X B y a W 1 h c n l j Y X J l O 0 5 I U 1 9 O V 0 x f T 0 9 I U 1 9 E a W F i Z X R l c 1 8 y N D I 1 L 2 R i b y 9 2 d 1 9 N b 2 5 0 a G x 5 R G l h Y m V 0 Z X N E Y X N o Y m 9 h c m R f U H J p b W F y e U N h c m V O Z X R 3 b 3 J r L n s l I E R p Y W J l d G V z X z N U V F 9 B Y 2 h p Z X Z l Z F 9 O b 0 Z y Y W l s d H k s O T V 9 J n F 1 b 3 Q 7 L C Z x d W 9 0 O 1 N l c n Z l c i 5 E Y X R h Y m F z Z V x c L z I v U 1 F M L 2 5 3 b C 1 z c W w t c H J p b W F y e W N h c m U 7 T k h T X 0 5 X T F 9 P T 0 h T X 0 R p Y W J l d G V z X z I 0 M j U v Z G J v L 3 Z 3 X 0 1 v b n R o b H l E a W F i Z X R l c 0 R h c 2 h i b 2 F y Z F 9 Q c m l t Y X J 5 Q 2 F y Z U 5 l d H d v c m s u e 0 R p Y W J l d G V z X z N U V F 9 B Y 2 h p Z X Z l Z F 9 G c m F p b H R 5 L D k 2 f S Z x d W 9 0 O y w m c X V v d D t T Z X J 2 Z X I u R G F 0 Y W J h c 2 V c X C 8 y L 1 N R T C 9 u d 2 w t c 3 F s L X B y a W 1 h c n l j Y X J l O 0 5 I U 1 9 O V 0 x f T 0 9 I U 1 9 E a W F i Z X R l c 1 8 y N D I 1 L 2 R i b y 9 2 d 1 9 N b 2 5 0 a G x 5 R G l h Y m V 0 Z X N E Y X N o Y m 9 h c m R f U H J p b W F y e U N h c m V O Z X R 3 b 3 J r L n s l I E R p Y W J l d G V z X z N U V F 9 B Y 2 h p Z X Z l Z F 9 G c m F p b H R 5 L D k 3 f S Z x d W 9 0 O y w m c X V v d D t T Z X J 2 Z X I u R G F 0 Y W J h c 2 V c X C 8 y L 1 N R T C 9 u d 2 w t c 3 F s L X B y a W 1 h c n l j Y X J l O 0 5 I U 1 9 O V 0 x f T 0 9 I U 1 9 E a W F i Z X R l c 1 8 y N D I 1 L 2 R i b y 9 2 d 1 9 N b 2 5 0 a G x 5 R G l h Y m V 0 Z X N E Y X N o Y m 9 h c m R f U H J p b W F y e U N h c m V O Z X R 3 b 3 J r L n t E a W F i Z X R l c 1 8 z V F R f Q W N o a W V 2 Z V 8 1 M C U s O T h 9 J n F 1 b 3 Q 7 L C Z x d W 9 0 O 1 N l c n Z l c i 5 E Y X R h Y m F z Z V x c L z I v U 1 F M L 2 5 3 b C 1 z c W w t c H J p b W F y e W N h c m U 7 T k h T X 0 5 X T F 9 P T 0 h T X 0 R p Y W J l d G V z X z I 0 M j U v Z G J v L 3 Z 3 X 0 1 v b n R o b H l E a W F i Z X R l c 0 R h c 2 h i b 2 F y Z F 9 Q c m l t Y X J 5 Q 2 F y Z U 5 l d H d v c m s u e 0 R p Y W J l d G V z X z N U V F 9 B Y 2 h p Z X Z l L D k 5 f S Z x d W 9 0 O y w m c X V v d D t T Z X J 2 Z X I u R G F 0 Y W J h c 2 V c X C 8 y L 1 N R T C 9 u d 2 w t c 3 F s L X B y a W 1 h c n l j Y X J l O 0 5 I U 1 9 O V 0 x f T 0 9 I U 1 9 E a W F i Z X R l c 1 8 y N D I 1 L 2 R i b y 9 2 d 1 9 N b 2 5 0 a G x 5 R G l h Y m V 0 Z X N E Y X N o Y m 9 h c m R f U H J p b W F y e U N h c m V O Z X R 3 b 3 J r L n t E a W F i Z X R l c 1 8 z V F R f Q W N o a W V 2 Z W Q s M T A w f S Z x d W 9 0 O y w m c X V v d D t T Z X J 2 Z X I u R G F 0 Y W J h c 2 V c X C 8 y L 1 N R T C 9 u d 2 w t c 3 F s L X B y a W 1 h c n l j Y X J l O 0 5 I U 1 9 O V 0 x f T 0 9 I U 1 9 E a W F i Z X R l c 1 8 y N D I 1 L 2 R i b y 9 2 d 1 9 N b 2 5 0 a G x 5 R G l h Y m V 0 Z X N E Y X N o Y m 9 h c m R f U H J p b W F y e U N h c m V O Z X R 3 b 3 J r L n s l I E R p Y W J l d G V z X z N U V F 9 B Y 2 h p Z X Z l X z U w J S w x M D F 9 J n F 1 b 3 Q 7 L C Z x d W 9 0 O 1 N l c n Z l c i 5 E Y X R h Y m F z Z V x c L z I v U 1 F M L 2 5 3 b C 1 z c W w t c H J p b W F y e W N h c m U 7 T k h T X 0 5 X T F 9 P T 0 h T X 0 R p Y W J l d G V z X z I 0 M j U v Z G J v L 3 Z 3 X 0 1 v b n R o b H l E a W F i Z X R l c 0 R h c 2 h i b 2 F y Z F 9 Q c m l t Y X J 5 Q 2 F y Z U 5 l d H d v c m s u e y U g R G l h Y m V 0 Z X N f M 1 R U X 0 F j a G l l d m U s M T A y f S Z x d W 9 0 O y w m c X V v d D t T Z X J 2 Z X I u R G F 0 Y W J h c 2 V c X C 8 y L 1 N R T C 9 u d 2 w t c 3 F s L X B y a W 1 h c n l j Y X J l O 0 5 I U 1 9 O V 0 x f T 0 9 I U 1 9 E a W F i Z X R l c 1 8 y N D I 1 L 2 R i b y 9 2 d 1 9 N b 2 5 0 a G x 5 R G l h Y m V 0 Z X N E Y X N o Y m 9 h c m R f U H J p b W F y e U N h c m V O Z X R 3 b 3 J r L n s l I E R p Y W J l d G V z X z N U V F 9 B Y 2 h p Z X Z l Z C w x M D N 9 J n F 1 b 3 Q 7 L C Z x d W 9 0 O 1 N l c n Z l c i 5 E Y X R h Y m F z Z V x c L z I v U 1 F M L 2 5 3 b C 1 z c W w t c H J p b W F y e W N h c m U 7 T k h T X 0 5 X T F 9 P T 0 h T X 0 R p Y W J l d G V z X z I 0 M j U v Z G J v L 3 Z 3 X 0 1 v b n R o b H l E a W F i Z X R l c 0 R h c 2 h i b 2 F y Z F 9 Q c m l t Y X J 5 Q 2 F y Z U 5 l d H d v c m s u e 0 R p Y W J l d G V z X 0 1 l b n R h b E h l Y W x 0 a F N j c m V l b m l u Z 1 9 B Y 2 h p Z X Z l X z U w J S w x M D R 9 J n F 1 b 3 Q 7 L C Z x d W 9 0 O 1 N l c n Z l c i 5 E Y X R h Y m F z Z V x c L z I v U 1 F M L 2 5 3 b C 1 z c W w t c H J p b W F y e W N h c m U 7 T k h T X 0 5 X T F 9 P T 0 h T X 0 R p Y W J l d G V z X z I 0 M j U v Z G J v L 3 Z 3 X 0 1 v b n R o b H l E a W F i Z X R l c 0 R h c 2 h i b 2 F y Z F 9 Q c m l t Y X J 5 Q 2 F y Z U 5 l d H d v c m s u e 0 R p Y W J l d G V z X 0 1 l b n R h b E h l Y W x 0 a F N j c m V l b m l u Z 1 9 B Y 2 h p Z X Z l L D E w N X 0 m c X V v d D s s J n F 1 b 3 Q 7 U 2 V y d m V y L k R h d G F i Y X N l X F w v M i 9 T U U w v b n d s L X N x b C 1 w c m l t Y X J 5 Y 2 F y Z T t O S F N f T l d M X 0 9 P S F N f R G l h Y m V 0 Z X N f M j Q y N S 9 k Y m 8 v d n d f T W 9 u d G h s e U R p Y W J l d G V z R G F z a G J v Y X J k X 1 B y a W 1 h c n l D Y X J l T m V 0 d 2 9 y a y 5 7 R G l h Y m V 0 Z X N f T W V u d G F s S G V h b H R o U 2 N y Z W V u a W 5 n L D E w N n 0 m c X V v d D s s J n F 1 b 3 Q 7 U 2 V y d m V y L k R h d G F i Y X N l X F w v M i 9 T U U w v b n d s L X N x b C 1 w c m l t Y X J 5 Y 2 F y Z T t O S F N f T l d M X 0 9 P S F N f R G l h Y m V 0 Z X N f M j Q y N S 9 k Y m 8 v d n d f T W 9 u d G h s e U R p Y W J l d G V z R G F z a G J v Y X J k X 1 B y a W 1 h c n l D Y X J l T m V 0 d 2 9 y a y 5 7 J S B E a W F i Z X R l c 1 9 N Z W 5 0 Y W x I Z W F s d G h T Y 3 J l Z W 5 p b m d f Q W N o a W V 2 Z V 8 1 M C U s M T A 3 f S Z x d W 9 0 O y w m c X V v d D t T Z X J 2 Z X I u R G F 0 Y W J h c 2 V c X C 8 y L 1 N R T C 9 u d 2 w t c 3 F s L X B y a W 1 h c n l j Y X J l O 0 5 I U 1 9 O V 0 x f T 0 9 I U 1 9 E a W F i Z X R l c 1 8 y N D I 1 L 2 R i b y 9 2 d 1 9 N b 2 5 0 a G x 5 R G l h Y m V 0 Z X N E Y X N o Y m 9 h c m R f U H J p b W F y e U N h c m V O Z X R 3 b 3 J r L n s l I E R p Y W J l d G V z X 0 1 l b n R h b E h l Y W x 0 a F N j c m V l b m l u Z 1 9 B Y 2 h p Z X Z l L D E w O H 0 m c X V v d D s s J n F 1 b 3 Q 7 U 2 V y d m V y L k R h d G F i Y X N l X F w v M i 9 T U U w v b n d s L X N x b C 1 w c m l t Y X J 5 Y 2 F y Z T t O S F N f T l d M X 0 9 P S F N f R G l h Y m V 0 Z X N f M j Q y N S 9 k Y m 8 v d n d f T W 9 u d G h s e U R p Y W J l d G V z R G F z a G J v Y X J k X 1 B y a W 1 h c n l D Y X J l T m V 0 d 2 9 y a y 5 7 J S B E a W F i Z X R l c 1 9 N Z W 5 0 Y W x I Z W F s d G h T Y 3 J l Z W 5 p b m c s M T A 5 f S Z x d W 9 0 O y w m c X V v d D t T Z X J 2 Z X I u R G F 0 Y W J h c 2 V c X C 8 y L 1 N R T C 9 u d 2 w t c 3 F s L X B y a W 1 h c n l j Y X J l O 0 5 I U 1 9 O V 0 x f T 0 9 I U 1 9 E a W F i Z X R l c 1 8 y N D I 1 L 2 R i b y 9 2 d 1 9 N b 2 5 0 a G x 5 R G l h Y m V 0 Z X N E Y X N o Y m 9 h c m R f U H J p b W F y e U N h c m V O Z X R 3 b 3 J r L n t E a W F i Z X R l c 1 9 E a W F n b m 9 z Z W R M Y X N 0 N l l l Y X J z L D E x M H 0 m c X V v d D s s J n F 1 b 3 Q 7 U 2 V y d m V y L k R h d G F i Y X N l X F w v M i 9 T U U w v b n d s L X N x b C 1 w c m l t Y X J 5 Y 2 F y Z T t O S F N f T l d M X 0 9 P S F N f R G l h Y m V 0 Z X N f M j Q y N S 9 k Y m 8 v d n d f T W 9 u d G h s e U R p Y W J l d G V z R G F z a G J v Y X J k X 1 B y a W 1 h c n l D Y X J l T m V 0 d 2 9 y a y 5 7 R G l h Y m V 0 Z X N f R G l h Z 2 5 v c 2 V k T G F z d D Z Z Z W F y c 1 9 I Y k E x Y y B c d T A w M 2 M 9 I D U z X 0 F j a G l l d m V f N T A l L D E x M X 0 m c X V v d D s s J n F 1 b 3 Q 7 U 2 V y d m V y L k R h d G F i Y X N l X F w v M i 9 T U U w v b n d s L X N x b C 1 w c m l t Y X J 5 Y 2 F y Z T t O S F N f T l d M X 0 9 P S F N f R G l h Y m V 0 Z X N f M j Q y N S 9 k Y m 8 v d n d f T W 9 u d G h s e U R p Y W J l d G V z R G F z a G J v Y X J k X 1 B y a W 1 h c n l D Y X J l T m V 0 d 2 9 y a y 5 7 R G l h Y m V 0 Z X N f R G l h Z 2 5 v c 2 V k T G F z d D Z Z Z W F y c 1 9 I Y k E x Y y B c d T A w M 2 M 9 I D U z X 0 F j a G l l d m U s M T E y f S Z x d W 9 0 O y w m c X V v d D t T Z X J 2 Z X I u R G F 0 Y W J h c 2 V c X C 8 y L 1 N R T C 9 u d 2 w t c 3 F s L X B y a W 1 h c n l j Y X J l O 0 5 I U 1 9 O V 0 x f T 0 9 I U 1 9 E a W F i Z X R l c 1 8 y N D I 1 L 2 R i b y 9 2 d 1 9 N b 2 5 0 a G x 5 R G l h Y m V 0 Z X N E Y X N o Y m 9 h c m R f U H J p b W F y e U N h c m V O Z X R 3 b 3 J r L n t E a W F i Z X R l c 1 9 E a W F n b m 9 z Z W R M Y X N 0 N l l l Y X J z X 0 h i Q T F j I F x 1 M D A z Y z 0 g N T M s M T E z f S Z x d W 9 0 O y w m c X V v d D t T Z X J 2 Z X I u R G F 0 Y W J h c 2 V c X C 8 y L 1 N R T C 9 u d 2 w t c 3 F s L X B y a W 1 h c n l j Y X J l O 0 5 I U 1 9 O V 0 x f T 0 9 I U 1 9 E a W F i Z X R l c 1 8 y N D I 1 L 2 R i b y 9 2 d 1 9 N b 2 5 0 a G x 5 R G l h Y m V 0 Z X N E Y X N o Y m 9 h c m R f U H J p b W F y e U N h c m V O Z X R 3 b 3 J r L n s l I E R p Y W J l d G V z X 0 R p Y W d u b 3 N l Z E x h c 3 Q 2 W W V h c n N f S G J B M W M g X H U w M D N j P S A 1 M 1 9 B Y 2 h p Z X Z l X z U w J S w x M T R 9 J n F 1 b 3 Q 7 L C Z x d W 9 0 O 1 N l c n Z l c i 5 E Y X R h Y m F z Z V x c L z I v U 1 F M L 2 5 3 b C 1 z c W w t c H J p b W F y e W N h c m U 7 T k h T X 0 5 X T F 9 P T 0 h T X 0 R p Y W J l d G V z X z I 0 M j U v Z G J v L 3 Z 3 X 0 1 v b n R o b H l E a W F i Z X R l c 0 R h c 2 h i b 2 F y Z F 9 Q c m l t Y X J 5 Q 2 F y Z U 5 l d H d v c m s u e y U g R G l h Y m V 0 Z X N f R G l h Z 2 5 v c 2 V k T G F z d D Z Z Z W F y c 1 9 I Y k E x Y y B c d T A w M 2 M 9 I D U z X 0 F j a G l l d m U s M T E 1 f S Z x d W 9 0 O y w m c X V v d D t T Z X J 2 Z X I u R G F 0 Y W J h c 2 V c X C 8 y L 1 N R T C 9 u d 2 w t c 3 F s L X B y a W 1 h c n l j Y X J l O 0 5 I U 1 9 O V 0 x f T 0 9 I U 1 9 E a W F i Z X R l c 1 8 y N D I 1 L 2 R i b y 9 2 d 1 9 N b 2 5 0 a G x 5 R G l h Y m V 0 Z X N E Y X N o Y m 9 h c m R f U H J p b W F y e U N h c m V O Z X R 3 b 3 J r L n s l I E R p Y W J l d G V z X 0 R p Y W d u b 3 N l Z E x h c 3 Q 2 W W V h c n N f S G J B M W M g X H U w M D N j P S A 1 M y w x M T Z 9 J n F 1 b 3 Q 7 L C Z x d W 9 0 O 1 N l c n Z l c i 5 E Y X R h Y m F z Z V x c L z I v U 1 F M L 2 5 3 b C 1 z c W w t c H J p b W F y e W N h c m U 7 T k h T X 0 5 X T F 9 P T 0 h T X 0 R p Y W J l d G V z X z I 0 M j U v Z G J v L 3 Z 3 X 0 1 v b n R o b H l E a W F i Z X R l c 0 R h c 2 h i b 2 F y Z F 9 Q c m l t Y X J 5 Q 2 F y Z U 5 l d H d v c m s u e 0 R p Y W J l d G V z X 0 N h c m V Q b G F u X 0 F j a G l l d m V f N T A l L D E x N 3 0 m c X V v d D s s J n F 1 b 3 Q 7 U 2 V y d m V y L k R h d G F i Y X N l X F w v M i 9 T U U w v b n d s L X N x b C 1 w c m l t Y X J 5 Y 2 F y Z T t O S F N f T l d M X 0 9 P S F N f R G l h Y m V 0 Z X N f M j Q y N S 9 k Y m 8 v d n d f T W 9 u d G h s e U R p Y W J l d G V z R G F z a G J v Y X J k X 1 B y a W 1 h c n l D Y X J l T m V 0 d 2 9 y a y 5 7 R G l h Y m V 0 Z X N f Q 2 F y Z V B s Y W 5 f Q W N o a W V 2 Z S w x M T h 9 J n F 1 b 3 Q 7 L C Z x d W 9 0 O 1 N l c n Z l c i 5 E Y X R h Y m F z Z V x c L z I v U 1 F M L 2 5 3 b C 1 z c W w t c H J p b W F y e W N h c m U 7 T k h T X 0 5 X T F 9 P T 0 h T X 0 R p Y W J l d G V z X z I 0 M j U v Z G J v L 3 Z 3 X 0 1 v b n R o b H l E a W F i Z X R l c 0 R h c 2 h i b 2 F y Z F 9 Q c m l t Y X J 5 Q 2 F y Z U 5 l d H d v c m s u e 0 R p Y W J l d G V z X 0 N h c m V Q b G F u L D E x O X 0 m c X V v d D s s J n F 1 b 3 Q 7 U 2 V y d m V y L k R h d G F i Y X N l X F w v M i 9 T U U w v b n d s L X N x b C 1 w c m l t Y X J 5 Y 2 F y Z T t O S F N f T l d M X 0 9 P S F N f R G l h Y m V 0 Z X N f M j Q y N S 9 k Y m 8 v d n d f T W 9 u d G h s e U R p Y W J l d G V z R G F z a G J v Y X J k X 1 B y a W 1 h c n l D Y X J l T m V 0 d 2 9 y a y 5 7 J S B E a W F i Z X R l c 1 9 D Y X J l U G x h b l 9 B Y 2 h p Z X Z l X z U w J S w x M j B 9 J n F 1 b 3 Q 7 L C Z x d W 9 0 O 1 N l c n Z l c i 5 E Y X R h Y m F z Z V x c L z I v U 1 F M L 2 5 3 b C 1 z c W w t c H J p b W F y e W N h c m U 7 T k h T X 0 5 X T F 9 P T 0 h T X 0 R p Y W J l d G V z X z I 0 M j U v Z G J v L 3 Z 3 X 0 1 v b n R o b H l E a W F i Z X R l c 0 R h c 2 h i b 2 F y Z F 9 Q c m l t Y X J 5 Q 2 F y Z U 5 l d H d v c m s u e y U g R G l h Y m V 0 Z X N f Q 2 F y Z V B s Y W 5 f Q W N o a W V 2 Z S w x M j F 9 J n F 1 b 3 Q 7 L C Z x d W 9 0 O 1 N l c n Z l c i 5 E Y X R h Y m F z Z V x c L z I v U 1 F M L 2 5 3 b C 1 z c W w t c H J p b W F y e W N h c m U 7 T k h T X 0 5 X T F 9 P T 0 h T X 0 R p Y W J l d G V z X z I 0 M j U v Z G J v L 3 Z 3 X 0 1 v b n R o b H l E a W F i Z X R l c 0 R h c 2 h i b 2 F y Z F 9 Q c m l t Y X J 5 Q 2 F y Z U 5 l d H d v c m s u e y U g R G l h Y m V 0 Z X N f Q 2 F y Z V B s Y W 4 s M T I y f S Z x d W 9 0 O y w m c X V v d D t T Z X J 2 Z X I u R G F 0 Y W J h c 2 V c X C 8 y L 1 N R T C 9 u d 2 w t c 3 F s L X B y a W 1 h c n l j Y X J l O 0 5 I U 1 9 O V 0 x f T 0 9 I U 1 9 E a W F i Z X R l c 1 8 y N D I 1 L 2 R i b y 9 2 d 1 9 N b 2 5 0 a G x 5 R G l h Y m V 0 Z X N E Y X N o Y m 9 h c m R f U H J p b W F y e U N h c m V O Z X R 3 b 3 J r L n t E a W F i Z X R l c 1 8 x c 3 R f R 3 J v d X B D b 2 5 z d W x 0 Y X R p b 2 4 s M T I z f S Z x d W 9 0 O y w m c X V v d D t T Z X J 2 Z X I u R G F 0 Y W J h c 2 V c X C 8 y L 1 N R T C 9 u d 2 w t c 3 F s L X B y a W 1 h c n l j Y X J l O 0 5 I U 1 9 O V 0 x f T 0 9 I U 1 9 E a W F i Z X R l c 1 8 y N D I 1 L 2 R i b y 9 2 d 1 9 N b 2 5 0 a G x 5 R G l h Y m V 0 Z X N E Y X N o Y m 9 h c m R f U H J p b W F y e U N h c m V O Z X R 3 b 3 J r L n s l I E R p Y W J l d G V z X z F z d F 9 H c m 9 1 c E N v b n N 1 b H R h d G l v b l 9 B Y 2 h p Z X Z l X z U w J S w x M j R 9 J n F 1 b 3 Q 7 L C Z x d W 9 0 O 1 N l c n Z l c i 5 E Y X R h Y m F z Z V x c L z I v U 1 F M L 2 5 3 b C 1 z c W w t c H J p b W F y e W N h c m U 7 T k h T X 0 5 X T F 9 P T 0 h T X 0 R p Y W J l d G V z X z I 0 M j U v Z G J v L 3 Z 3 X 0 1 v b n R o b H l E a W F i Z X R l c 0 R h c 2 h i b 2 F y Z F 9 Q c m l t Y X J 5 Q 2 F y Z U 5 l d H d v c m s u e y U g R G l h Y m V 0 Z X N f M X N 0 X 0 d y b 3 V w Q 2 9 u c 3 V s d G F 0 a W 9 u X 0 F j a G l l d m U s M T I 1 f S Z x d W 9 0 O y w m c X V v d D t T Z X J 2 Z X I u R G F 0 Y W J h c 2 V c X C 8 y L 1 N R T C 9 u d 2 w t c 3 F s L X B y a W 1 h c n l j Y X J l O 0 5 I U 1 9 O V 0 x f T 0 9 I U 1 9 E a W F i Z X R l c 1 8 y N D I 1 L 2 R i b y 9 2 d 1 9 N b 2 5 0 a G x 5 R G l h Y m V 0 Z X N E Y X N o Y m 9 h c m R f U H J p b W F y e U N h c m V O Z X R 3 b 3 J r L n s l I E R p Y W J l d G V z X z F z d F 9 H c m 9 1 c E N v b n N 1 b H R h d G l v b i w x M j Z 9 J n F 1 b 3 Q 7 L C Z x d W 9 0 O 1 N l c n Z l c i 5 E Y X R h Y m F z Z V x c L z I v U 1 F M L 2 5 3 b C 1 z c W w t c H J p b W F y e W N h c m U 7 T k h T X 0 5 X T F 9 P T 0 h T X 0 R p Y W J l d G V z X z I 0 M j U v Z G J v L 3 Z 3 X 0 1 v b n R o b H l E a W F i Z X R l c 0 R h c 2 h i b 2 F y Z F 9 Q c m l t Y X J 5 Q 2 F y Z U 5 l d H d v c m s u e 0 R p Y W J l d G V z X z F z d F 9 H c m 9 1 c E N v b n N 1 b H R h d G l v b l 8 y N 2 0 s M T I 3 f S Z x d W 9 0 O y w m c X V v d D t T Z X J 2 Z X I u R G F 0 Y W J h c 2 V c X C 8 y L 1 N R T C 9 u d 2 w t c 3 F s L X B y a W 1 h c n l j Y X J l O 0 5 I U 1 9 O V 0 x f T 0 9 I U 1 9 E a W F i Z X R l c 1 8 y N D I 1 L 2 R i b y 9 2 d 1 9 N b 2 5 0 a G x 5 R G l h Y m V 0 Z X N E Y X N o Y m 9 h c m R f U H J p b W F y e U N h c m V O Z X R 3 b 3 J r L n s l I E R p Y W J l d G V z X z F z d F 9 H c m 9 1 c E N v b n N 1 b H R h d G l v b l 8 y N 2 1 f Q W N o a W V 2 Z V 8 1 M C U s M T I 4 f S Z x d W 9 0 O y w m c X V v d D t T Z X J 2 Z X I u R G F 0 Y W J h c 2 V c X C 8 y L 1 N R T C 9 u d 2 w t c 3 F s L X B y a W 1 h c n l j Y X J l O 0 5 I U 1 9 O V 0 x f T 0 9 I U 1 9 E a W F i Z X R l c 1 8 y N D I 1 L 2 R i b y 9 2 d 1 9 N b 2 5 0 a G x 5 R G l h Y m V 0 Z X N E Y X N o Y m 9 h c m R f U H J p b W F y e U N h c m V O Z X R 3 b 3 J r L n s l I E R p Y W J l d G V z X z F z d F 9 H c m 9 1 c E N v b n N 1 b H R h d G l v b l 8 y N 2 1 f Q W N o a W V 2 Z S w x M j l 9 J n F 1 b 3 Q 7 L C Z x d W 9 0 O 1 N l c n Z l c i 5 E Y X R h Y m F z Z V x c L z I v U 1 F M L 2 5 3 b C 1 z c W w t c H J p b W F y e W N h c m U 7 T k h T X 0 5 X T F 9 P T 0 h T X 0 R p Y W J l d G V z X z I 0 M j U v Z G J v L 3 Z 3 X 0 1 v b n R o b H l E a W F i Z X R l c 0 R h c 2 h i b 2 F y Z F 9 Q c m l t Y X J 5 Q 2 F y Z U 5 l d H d v c m s u e y U g R G l h Y m V 0 Z X N f M X N 0 X 0 d y b 3 V w Q 2 9 u c 3 V s d G F 0 a W 9 u X z I 3 b S w x M z B 9 J n F 1 b 3 Q 7 L C Z x d W 9 0 O 1 N l c n Z l c i 5 E Y X R h Y m F z Z V x c L z I v U 1 F M L 2 5 3 b C 1 z c W w t c H J p b W F y e W N h c m U 7 T k h T X 0 5 X T F 9 P T 0 h T X 0 R p Y W J l d G V z X z I 0 M j U v Z G J v L 3 Z 3 X 0 1 v b n R o b H l E a W F i Z X R l c 0 R h c 2 h i b 2 F y Z F 9 Q c m l t Y X J 5 Q 2 F y Z U 5 l d H d v c m s u e 0 R p Y W J l d G V z X z J u Z F 9 H c m 9 1 c E N v b n N 1 b H R h d G l v b i w x M z F 9 J n F 1 b 3 Q 7 L C Z x d W 9 0 O 1 N l c n Z l c i 5 E Y X R h Y m F z Z V x c L z I v U 1 F M L 2 5 3 b C 1 z c W w t c H J p b W F y e W N h c m U 7 T k h T X 0 5 X T F 9 P T 0 h T X 0 R p Y W J l d G V z X z I 0 M j U v Z G J v L 3 Z 3 X 0 1 v b n R o b H l E a W F i Z X R l c 0 R h c 2 h i b 2 F y Z F 9 Q c m l t Y X J 5 Q 2 F y Z U 5 l d H d v c m s u e y U g R G l h Y m V 0 Z X N f M m 5 k X 0 d y b 3 V w Q 2 9 u c 3 V s d G F 0 a W 9 u L D E z M n 0 m c X V v d D s s J n F 1 b 3 Q 7 U 2 V y d m V y L k R h d G F i Y X N l X F w v M i 9 T U U w v b n d s L X N x b C 1 w c m l t Y X J 5 Y 2 F y Z T t O S F N f T l d M X 0 9 P S F N f R G l h Y m V 0 Z X N f M j Q y N S 9 k Y m 8 v d n d f T W 9 u d G h s e U R p Y W J l d G V z R G F z a G J v Y X J k X 1 B y a W 1 h c n l D Y X J l T m V 0 d 2 9 y a y 5 7 R G l h Y m V 0 Z X N f M 3 J k X 0 d y b 3 V w Q 2 9 u c 3 V s d G F 0 a W 9 u L D E z M 3 0 m c X V v d D s s J n F 1 b 3 Q 7 U 2 V y d m V y L k R h d G F i Y X N l X F w v M i 9 T U U w v b n d s L X N x b C 1 w c m l t Y X J 5 Y 2 F y Z T t O S F N f T l d M X 0 9 P S F N f R G l h Y m V 0 Z X N f M j Q y N S 9 k Y m 8 v d n d f T W 9 u d G h s e U R p Y W J l d G V z R G F z a G J v Y X J k X 1 B y a W 1 h c n l D Y X J l T m V 0 d 2 9 y a y 5 7 J S B E a W F i Z X R l c 1 8 z c m R f R 3 J v d X B D b 2 5 z d W x 0 Y X R p b 2 4 s M T M 0 f S Z x d W 9 0 O y w m c X V v d D t T Z X J 2 Z X I u R G F 0 Y W J h c 2 V c X C 8 y L 1 N R T C 9 u d 2 w t c 3 F s L X B y a W 1 h c n l j Y X J l O 0 5 I U 1 9 O V 0 x f T 0 9 I U 1 9 E a W F i Z X R l c 1 8 y N D I 1 L 2 R i b y 9 2 d 1 9 N b 2 5 0 a G x 5 R G l h Y m V 0 Z X N E Y X N o Y m 9 h c m R f U H J p b W F y e U N h c m V O Z X R 3 b 3 J r L n t E a W F i Z X R l c 1 9 U M k R S X 1 J l Z 2 l z d G V y L D E z N X 0 m c X V v d D s s J n F 1 b 3 Q 7 U 2 V y d m V y L k R h d G F i Y X N l X F w v M i 9 T U U w v b n d s L X N x b C 1 w c m l t Y X J 5 Y 2 F y Z T t O S F N f T l d M X 0 9 P S F N f R G l h Y m V 0 Z X N f M j Q y N S 9 k Y m 8 v d n d f T W 9 u d G h s e U R p Y W J l d G V z R G F z a G J v Y X J k X 1 B y a W 1 h c n l D Y X J l T m V 0 d 2 9 y a y 5 7 R G l h Y m V 0 Z X N f V D J E U l 9 T d G F y d G V k U H J v Z 3 J h b W 1 l L D E z N n 0 m c X V v d D s s J n F 1 b 3 Q 7 U 2 V y d m V y L k R h d G F i Y X N l X F w v M i 9 T U U w v b n d s L X N x b C 1 w c m l t Y X J 5 Y 2 F y Z T t O S F N f T l d M X 0 9 P S F N f R G l h Y m V 0 Z X N f M j Q y N S 9 k Y m 8 v d n d f T W 9 u d G h s e U R p Y W J l d G V z R G F z a G J v Y X J k X 1 B y a W 1 h c n l D Y X J l T m V 0 d 2 9 y a y 5 7 J S B E a W F i Z X R l c 1 9 U M k R S X 1 N 0 Y X J 0 Z W R Q c m 9 n c m F t b W V f Q W N o a W V 2 Z V 8 1 M C U s M T M 3 f S Z x d W 9 0 O y w m c X V v d D t T Z X J 2 Z X I u R G F 0 Y W J h c 2 V c X C 8 y L 1 N R T C 9 u d 2 w t c 3 F s L X B y a W 1 h c n l j Y X J l O 0 5 I U 1 9 O V 0 x f T 0 9 I U 1 9 E a W F i Z X R l c 1 8 y N D I 1 L 2 R i b y 9 2 d 1 9 N b 2 5 0 a G x 5 R G l h Y m V 0 Z X N E Y X N o Y m 9 h c m R f U H J p b W F y e U N h c m V O Z X R 3 b 3 J r L n s l I E R p Y W J l d G V z X 1 Q y R F J f U 3 R h c n R l Z F B y b 2 d y Y W 1 t Z V 9 B Y 2 h p Z X Z l L D E z O H 0 m c X V v d D s s J n F 1 b 3 Q 7 U 2 V y d m V y L k R h d G F i Y X N l X F w v M i 9 T U U w v b n d s L X N x b C 1 w c m l t Y X J 5 Y 2 F y Z T t O S F N f T l d M X 0 9 P S F N f R G l h Y m V 0 Z X N f M j Q y N S 9 k Y m 8 v d n d f T W 9 u d G h s e U R p Y W J l d G V z R G F z a G J v Y X J k X 1 B y a W 1 h c n l D Y X J l T m V 0 d 2 9 y a y 5 7 J S B E a W F i Z X R l c 1 9 U M k R S X 1 N 0 Y X J 0 Z W R Q c m 9 n c m F t b W U s M T M 5 f S Z x d W 9 0 O y w m c X V v d D t T Z X J 2 Z X I u R G F 0 Y W J h c 2 V c X C 8 y L 1 N R T C 9 u d 2 w t c 3 F s L X B y a W 1 h c n l j Y X J l O 0 5 I U 1 9 O V 0 x f T 0 9 I U 1 9 E a W F i Z X R l c 1 8 y N D I 1 L 2 R i b y 9 2 d 1 9 N b 2 5 0 a G x 5 R G l h Y m V 0 Z X N E Y X N o Y m 9 h c m R f U H J p b W F y e U N h c m V O Z X R 3 b 3 J r L n t E a W F i Z X R l c 1 9 R S V N N R V Q s M T Q w f S Z x d W 9 0 O y w m c X V v d D t T Z X J 2 Z X I u R G F 0 Y W J h c 2 V c X C 8 y L 1 N R T C 9 u d 2 w t c 3 F s L X B y a W 1 h c n l j Y X J l O 0 5 I U 1 9 O V 0 x f T 0 9 I U 1 9 E a W F i Z X R l c 1 8 y N D I 1 L 2 R i b y 9 2 d 1 9 N b 2 5 0 a G x 5 R G l h Y m V 0 Z X N E Y X N o Y m 9 h c m R f U H J p b W F y e U N h c m V O Z X R 3 b 3 J r L n s l I E R p Y W J l d G V z X 1 F J U 0 1 F V F 9 B Y 2 h p Z X Z l X z U w J S w x N D F 9 J n F 1 b 3 Q 7 L C Z x d W 9 0 O 1 N l c n Z l c i 5 E Y X R h Y m F z Z V x c L z I v U 1 F M L 2 5 3 b C 1 z c W w t c H J p b W F y e W N h c m U 7 T k h T X 0 5 X T F 9 P T 0 h T X 0 R p Y W J l d G V z X z I 0 M j U v Z G J v L 3 Z 3 X 0 1 v b n R o b H l E a W F i Z X R l c 0 R h c 2 h i b 2 F y Z F 9 Q c m l t Y X J 5 Q 2 F y Z U 5 l d H d v c m s u e y U g R G l h Y m V 0 Z X N f U U l T T U V U X 0 F j a G l l d m U s M T Q y f S Z x d W 9 0 O y w m c X V v d D t T Z X J 2 Z X I u R G F 0 Y W J h c 2 V c X C 8 y L 1 N R T C 9 u d 2 w t c 3 F s L X B y a W 1 h c n l j Y X J l O 0 5 I U 1 9 O V 0 x f T 0 9 I U 1 9 E a W F i Z X R l c 1 8 y N D I 1 L 2 R i b y 9 2 d 1 9 N b 2 5 0 a G x 5 R G l h Y m V 0 Z X N E Y X N o Y m 9 h c m R f U H J p b W F y e U N h c m V O Z X R 3 b 3 J r L n s l I E R p Y W J l d G V z X 1 F J U 0 1 F V C w x N D N 9 J n F 1 b 3 Q 7 L C Z x d W 9 0 O 1 N l c n Z l c i 5 E Y X R h Y m F z Z V x c L z I v U 1 F M L 2 5 3 b C 1 z c W w t c H J p b W F y e W N h c m U 7 T k h T X 0 5 X T F 9 P T 0 h T X 0 R p Y W J l d G V z X z I 0 M j U v Z G J v L 3 Z 3 X 0 1 v b n R o b H l E a W F i Z X R l c 0 R h c 2 h i b 2 F y Z F 9 Q c m l t Y X J 5 Q 2 F y Z U 5 l d H d v c m s u e 0 R p Y W J l d G V z X 1 N 1 b G Z v b n l s d X J l Y X N J b n N 1 b G l u L D E 0 N H 0 m c X V v d D s s J n F 1 b 3 Q 7 U 2 V y d m V y L k R h d G F i Y X N l X F w v M i 9 T U U w v b n d s L X N x b C 1 w c m l t Y X J 5 Y 2 F y Z T t O S F N f T l d M X 0 9 P S F N f R G l h Y m V 0 Z X N f M j Q y N S 9 k Y m 8 v d n d f T W 9 u d G h s e U R p Y W J l d G V z R G F z a G J v Y X J k X 1 B y a W 1 h c n l D Y X J l T m V 0 d 2 9 y a y 5 7 R G l h Y m V 0 Z X N f U 3 V s Z m 9 u e W x 1 c m V h c 0 l u c 3 V s a W 5 f S H l w b 2 d s e W N h Z W 1 p Y U F 0 d G F j a y w x N D V 9 J n F 1 b 3 Q 7 L C Z x d W 9 0 O 1 N l c n Z l c i 5 E Y X R h Y m F z Z V x c L z I v U 1 F M L 2 5 3 b C 1 z c W w t c H J p b W F y e W N h c m U 7 T k h T X 0 5 X T F 9 P T 0 h T X 0 R p Y W J l d G V z X z I 0 M j U v Z G J v L 3 Z 3 X 0 1 v b n R o b H l E a W F i Z X R l c 0 R h c 2 h i b 2 F y Z F 9 Q c m l t Y X J 5 Q 2 F y Z U 5 l d H d v c m s u e y U g R G l h Y m V 0 Z X N f U 3 V s Z m 9 u e W x 1 c m V h c 0 l u c 3 V s a W 5 f S H l w b 2 d s e W N h Z W 1 p Y U F 0 d G F j a y w x N D Z 9 J n F 1 b 3 Q 7 L C Z x d W 9 0 O 1 N l c n Z l c i 5 E Y X R h Y m F z Z V x c L z I v U 1 F M L 2 5 3 b C 1 z c W w t c H J p b W F y e W N h c m U 7 T k h T X 0 5 X T F 9 P T 0 h T X 0 R p Y W J l d G V z X z I 0 M j U v Z G J v L 3 Z 3 X 0 1 v b n R o b H l E a W F i Z X R l c 0 R h c 2 h i b 2 F y Z F 9 Q c m l t Y X J 5 Q 2 F y Z U 5 l d H d v c m s u e 0 R p Y W J l d G V z X 0 R p Y W d u b 3 N l Z E x h c 3 Q x M k 1 v b n R o c y w x N D d 9 J n F 1 b 3 Q 7 L C Z x d W 9 0 O 1 N l c n Z l c i 5 E Y X R h Y m F z Z V x c L z I v U 1 F M L 2 5 3 b C 1 z c W w t c H J p b W F y e W N h c m U 7 T k h T X 0 5 X T F 9 P T 0 h T X 0 R p Y W J l d G V z X z I 0 M j U v Z G J v L 3 Z 3 X 0 1 v b n R o b H l E a W F i Z X R l c 0 R h c 2 h i b 2 F y Z F 9 Q c m l t Y X J 5 Q 2 F y Z U 5 l d H d v c m s u e 0 R p Y W J l d G V z X 0 R p Y W d u b 3 N l Z E x h c 3 Q x M k 1 v b n R o c 1 9 T d H J 1 Y 3 R 1 c m V k R W R 1 Y 2 F 0 a W 9 u L D E 0 O H 0 m c X V v d D s s J n F 1 b 3 Q 7 U 2 V y d m V y L k R h d G F i Y X N l X F w v M i 9 T U U w v b n d s L X N x b C 1 w c m l t Y X J 5 Y 2 F y Z T t O S F N f T l d M X 0 9 P S F N f R G l h Y m V 0 Z X N f M j Q y N S 9 k Y m 8 v d n d f T W 9 u d G h s e U R p Y W J l d G V z R G F z a G J v Y X J k X 1 B y a W 1 h c n l D Y X J l T m V 0 d 2 9 y a y 5 7 J S B E a W F i Z X R l c 1 9 E a W F n b m 9 z Z W R M Y X N 0 M T J N b 2 5 0 a H N f U 3 R y d W N 0 d X J l Z E V k d W N h d G l v b i w x N D l 9 J n F 1 b 3 Q 7 L C Z x d W 9 0 O 1 N l c n Z l c i 5 E Y X R h Y m F z Z V x c L z I v U 1 F M L 2 5 3 b C 1 z c W w t c H J p b W F y e W N h c m U 7 T k h T X 0 5 X T F 9 P T 0 h T X 0 R p Y W J l d G V z X z I 0 M j U v Z G J v L 3 Z 3 X 0 1 v b n R o b H l E a W F i Z X R l c 0 R h c 2 h i b 2 F y Z F 9 Q c m l t Y X J 5 Q 2 F y Z U 5 l d H d v c m s u e 0 R p Y W J l d G V z X 0 V t Y W l s Q W R k c m V z c 1 J l Y 2 9 y Z G V k L D E 1 M H 0 m c X V v d D s s J n F 1 b 3 Q 7 U 2 V y d m V y L k R h d G F i Y X N l X F w v M i 9 T U U w v b n d s L X N x b C 1 w c m l t Y X J 5 Y 2 F y Z T t O S F N f T l d M X 0 9 P S F N f R G l h Y m V 0 Z X N f M j Q y N S 9 k Y m 8 v d n d f T W 9 u d G h s e U R p Y W J l d G V z R G F z a G J v Y X J k X 1 B y a W 1 h c n l D Y X J l T m V 0 d 2 9 y a y 5 7 J S B E a W F i Z X R l c 1 9 F b W F p b E F k Z H J l c 3 N S Z W N v c m R l Z C w x N T F 9 J n F 1 b 3 Q 7 L C Z x d W 9 0 O 1 N l c n Z l c i 5 E Y X R h Y m F z Z V x c L z I v U 1 F M L 2 5 3 b C 1 z c W w t c H J p b W F y e W N h c m U 7 T k h T X 0 5 X T F 9 P T 0 h T X 0 R p Y W J l d G V z X z I 0 M j U v Z G J v L 3 Z 3 X 0 1 v b n R o b H l E a W F i Z X R l c 0 R h c 2 h i b 2 F y Z F 9 Q c m l t Y X J 5 Q 2 F y Z U 5 l d H d v c m s u e 0 5 E S C B E a W F i Z X R l c y B S Y X R p b 1 9 O d W 1 i Z X J f Q W N o a W V 2 Z V 8 1 M C U s M T U y f S Z x d W 9 0 O y w m c X V v d D t T Z X J 2 Z X I u R G F 0 Y W J h c 2 V c X C 8 y L 1 N R T C 9 u d 2 w t c 3 F s L X B y a W 1 h c n l j Y X J l O 0 5 I U 1 9 O V 0 x f T 0 9 I U 1 9 E a W F i Z X R l c 1 8 y N D I 1 L 2 R i b y 9 2 d 1 9 N b 2 5 0 a G x 5 R G l h Y m V 0 Z X N E Y X N o Y m 9 h c m R f U H J p b W F y e U N h c m V O Z X R 3 b 3 J r L n t O R E g g R G l h Y m V 0 Z X M g U m F 0 a W 9 f T n V t Y m V y X 0 F j a G l l d m U s M T U z f S Z x d W 9 0 O y w m c X V v d D t T Z X J 2 Z X I u R G F 0 Y W J h c 2 V c X C 8 y L 1 N R T C 9 u d 2 w t c 3 F s L X B y a W 1 h c n l j Y X J l O 0 5 I U 1 9 O V 0 x f T 0 9 I U 1 9 E a W F i Z X R l c 1 8 y N D I 1 L 2 R i b y 9 2 d 1 9 N b 2 5 0 a G x 5 R G l h Y m V 0 Z X N E Y X N o Y m 9 h c m R f U H J p b W F y e U N h c m V O Z X R 3 b 3 J r L n t O R E h f U m V n a X N 0 Z X I s M T U 0 f S Z x d W 9 0 O y w m c X V v d D t T Z X J 2 Z X I u R G F 0 Y W J h c 2 V c X C 8 y L 1 N R T C 9 u d 2 w t c 3 F s L X B y a W 1 h c n l j Y X J l O 0 5 I U 1 9 O V 0 x f T 0 9 I U 1 9 E a W F i Z X R l c 1 8 y N D I 1 L 2 R i b y 9 2 d 1 9 N b 2 5 0 a G x 5 R G l h Y m V 0 Z X N E Y X N o Y m 9 h c m R f U H J p b W F y e U N h c m V O Z X R 3 b 3 J r L n t O R E h f U m V n a X N 0 Z X J f V W 5 k Z X I 4 M C w x N T V 9 J n F 1 b 3 Q 7 L C Z x d W 9 0 O 1 N l c n Z l c i 5 E Y X R h Y m F z Z V x c L z I v U 1 F M L 2 5 3 b C 1 z c W w t c H J p b W F y e W N h c m U 7 T k h T X 0 5 X T F 9 P T 0 h T X 0 R p Y W J l d G V z X z I 0 M j U v Z G J v L 3 Z 3 X 0 1 v b n R o b H l E a W F i Z X R l c 0 R h c 2 h i b 2 F y Z F 9 Q c m l t Y X J 5 Q 2 F y Z U 5 l d H d v c m s u e 0 5 E S C B E a W F i Z X R l c y B S Y X R p b 1 9 B Y 2 h p Z X Z l X z U w J S w x N T Z 9 J n F 1 b 3 Q 7 L C Z x d W 9 0 O 1 N l c n Z l c i 5 E Y X R h Y m F z Z V x c L z I v U 1 F M L 2 5 3 b C 1 z c W w t c H J p b W F y e W N h c m U 7 T k h T X 0 5 X T F 9 P T 0 h T X 0 R p Y W J l d G V z X z I 0 M j U v Z G J v L 3 Z 3 X 0 1 v b n R o b H l E a W F i Z X R l c 0 R h c 2 h i b 2 F y Z F 9 Q c m l t Y X J 5 Q 2 F y Z U 5 l d H d v c m s u e 0 5 E S C B E a W F i Z X R l c y B S Y X R p b 1 9 B Y 2 h p Z X Z l L D E 1 N 3 0 m c X V v d D s s J n F 1 b 3 Q 7 U 2 V y d m V y L k R h d G F i Y X N l X F w v M i 9 T U U w v b n d s L X N x b C 1 w c m l t Y X J 5 Y 2 F y Z T t O S F N f T l d M X 0 9 P S F N f R G l h Y m V 0 Z X N f M j Q y N S 9 k Y m 8 v d n d f T W 9 u d G h s e U R p Y W J l d G V z R G F z a G J v Y X J k X 1 B y a W 1 h c n l D Y X J l T m V 0 d 2 9 y a y 5 7 T k R I I E R p Y W J l d G V z I F J h d G l v L D E 1 O H 0 m c X V v d D s s J n F 1 b 3 Q 7 U 2 V y d m V y L k R h d G F i Y X N l X F w v M i 9 T U U w v b n d s L X N x b C 1 w c m l t Y X J 5 Y 2 F y Z T t O S F N f T l d M X 0 9 P S F N f R G l h Y m V 0 Z X N f M j Q y N S 9 k Y m 8 v d n d f T W 9 u d G h s e U R p Y W J l d G V z R G F z a G J v Y X J k X 1 B y a W 1 h c n l D Y X J l T m V 0 d 2 9 y a y 5 7 T k R I X 1 B y Z X Z l b n R p b 2 5 Q c m 9 n c m F t b W V f Q W N o a W V 2 Z V 8 1 M C U s M T U 5 f S Z x d W 9 0 O y w m c X V v d D t T Z X J 2 Z X I u R G F 0 Y W J h c 2 V c X C 8 y L 1 N R T C 9 u d 2 w t c 3 F s L X B y a W 1 h c n l j Y X J l O 0 5 I U 1 9 O V 0 x f T 0 9 I U 1 9 E a W F i Z X R l c 1 8 y N D I 1 L 2 R i b y 9 2 d 1 9 N b 2 5 0 a G x 5 R G l h Y m V 0 Z X N E Y X N o Y m 9 h c m R f U H J p b W F y e U N h c m V O Z X R 3 b 3 J r L n t O R E h f U H J l d m V u d G l v b l B y b 2 d y Y W 1 t Z V 9 B Y 2 h p Z X Z l L D E 2 M H 0 m c X V v d D s s J n F 1 b 3 Q 7 U 2 V y d m V y L k R h d G F i Y X N l X F w v M i 9 T U U w v b n d s L X N x b C 1 w c m l t Y X J 5 Y 2 F y Z T t O S F N f T l d M X 0 9 P S F N f R G l h Y m V 0 Z X N f M j Q y N S 9 k Y m 8 v d n d f T W 9 u d G h s e U R p Y W J l d G V z R G F z a G J v Y X J k X 1 B y a W 1 h c n l D Y X J l T m V 0 d 2 9 y a y 5 7 T k R I X 1 B y Z X Z l b n R p b 2 5 Q c m 9 n c m F t b W U s M T Y x f S Z x d W 9 0 O y w m c X V v d D t T Z X J 2 Z X I u R G F 0 Y W J h c 2 V c X C 8 y L 1 N R T C 9 u d 2 w t c 3 F s L X B y a W 1 h c n l j Y X J l O 0 5 I U 1 9 O V 0 x f T 0 9 I U 1 9 E a W F i Z X R l c 1 8 y N D I 1 L 2 R i b y 9 2 d 1 9 N b 2 5 0 a G x 5 R G l h Y m V 0 Z X N E Y X N o Y m 9 h c m R f U H J p b W F y e U N h c m V O Z X R 3 b 3 J r L n s l I E 5 E S F 9 Q c m V 2 Z W 5 0 a W 9 u U H J v Z 3 J h b W 1 l X 0 F j a G l l d m V f N T A l L D E 2 M n 0 m c X V v d D s s J n F 1 b 3 Q 7 U 2 V y d m V y L k R h d G F i Y X N l X F w v M i 9 T U U w v b n d s L X N x b C 1 w c m l t Y X J 5 Y 2 F y Z T t O S F N f T l d M X 0 9 P S F N f R G l h Y m V 0 Z X N f M j Q y N S 9 k Y m 8 v d n d f T W 9 u d G h s e U R p Y W J l d G V z R G F z a G J v Y X J k X 1 B y a W 1 h c n l D Y X J l T m V 0 d 2 9 y a y 5 7 J S B O R E h f U H J l d m V u d G l v b l B y b 2 d y Y W 1 t Z V 9 B Y 2 h p Z X Z l L D E 2 M 3 0 m c X V v d D s s J n F 1 b 3 Q 7 U 2 V y d m V y L k R h d G F i Y X N l X F w v M i 9 T U U w v b n d s L X N x b C 1 w c m l t Y X J 5 Y 2 F y Z T t O S F N f T l d M X 0 9 P S F N f R G l h Y m V 0 Z X N f M j Q y N S 9 k Y m 8 v d n d f T W 9 u d G h s e U R p Y W J l d G V z R G F z a G J v Y X J k X 1 B y a W 1 h c n l D Y X J l T m V 0 d 2 9 y a y 5 7 J S B O R E h f U H J l d m V u d G l v b l B y b 2 d y Y W 1 t Z S w x N j R 9 J n F 1 b 3 Q 7 L C Z x d W 9 0 O 1 N l c n Z l c i 5 E Y X R h Y m F z Z V x c L z I v U 1 F M L 2 5 3 b C 1 z c W w t c H J p b W F y e W N h c m U 7 T k h T X 0 5 X T F 9 P T 0 h T X 0 R p Y W J l d G V z X z I 0 M j U v Z G J v L 3 Z 3 X 0 1 v b n R o b H l E a W F i Z X R l c 0 R h c 2 h i b 2 F y Z F 9 Q c m l t Y X J 5 Q 2 F y Z U 5 l d H d v c m s u e 0 5 E S F 9 B b m 5 1 Y W x S Z X Z p Z X d f S G J B M W N f Q W N o a W V 2 Z V 8 1 M C U s M T Y 1 f S Z x d W 9 0 O y w m c X V v d D t T Z X J 2 Z X I u R G F 0 Y W J h c 2 V c X C 8 y L 1 N R T C 9 u d 2 w t c 3 F s L X B y a W 1 h c n l j Y X J l O 0 5 I U 1 9 O V 0 x f T 0 9 I U 1 9 E a W F i Z X R l c 1 8 y N D I 1 L 2 R i b y 9 2 d 1 9 N b 2 5 0 a G x 5 R G l h Y m V 0 Z X N E Y X N o Y m 9 h c m R f U H J p b W F y e U N h c m V O Z X R 3 b 3 J r L n t O R E h f Q W 5 u d W F s U m V 2 a W V 3 X 0 h i Q T F j X 0 F j a G l l d m U s M T Y 2 f S Z x d W 9 0 O y w m c X V v d D t T Z X J 2 Z X I u R G F 0 Y W J h c 2 V c X C 8 y L 1 N R T C 9 u d 2 w t c 3 F s L X B y a W 1 h c n l j Y X J l O 0 5 I U 1 9 O V 0 x f T 0 9 I U 1 9 E a W F i Z X R l c 1 8 y N D I 1 L 2 R i b y 9 2 d 1 9 N b 2 5 0 a G x 5 R G l h Y m V 0 Z X N E Y X N o Y m 9 h c m R f U H J p b W F y e U N h c m V O Z X R 3 b 3 J r L n t O R E h f Q W 5 u d W F s U m V 2 a W V 3 X 0 h i Q T F j L D E 2 N 3 0 m c X V v d D s s J n F 1 b 3 Q 7 U 2 V y d m V y L k R h d G F i Y X N l X F w v M i 9 T U U w v b n d s L X N x b C 1 w c m l t Y X J 5 Y 2 F y Z T t O S F N f T l d M X 0 9 P S F N f R G l h Y m V 0 Z X N f M j Q y N S 9 k Y m 8 v d n d f T W 9 u d G h s e U R p Y W J l d G V z R G F z a G J v Y X J k X 1 B y a W 1 h c n l D Y X J l T m V 0 d 2 9 y a y 5 7 J S B O R E h f Q W 5 u d W F s U m V 2 a W V 3 X 0 h i Q T F j X 0 F j a G l l d m V f N T A l L D E 2 O H 0 m c X V v d D s s J n F 1 b 3 Q 7 U 2 V y d m V y L k R h d G F i Y X N l X F w v M i 9 T U U w v b n d s L X N x b C 1 w c m l t Y X J 5 Y 2 F y Z T t O S F N f T l d M X 0 9 P S F N f R G l h Y m V 0 Z X N f M j Q y N S 9 k Y m 8 v d n d f T W 9 u d G h s e U R p Y W J l d G V z R G F z a G J v Y X J k X 1 B y a W 1 h c n l D Y X J l T m V 0 d 2 9 y a y 5 7 J S B O R E h f Q W 5 u d W F s U m V 2 a W V 3 X 0 h i Q T F j X 0 F j a G l l d m U s M T Y 5 f S Z x d W 9 0 O y w m c X V v d D t T Z X J 2 Z X I u R G F 0 Y W J h c 2 V c X C 8 y L 1 N R T C 9 u d 2 w t c 3 F s L X B y a W 1 h c n l j Y X J l O 0 5 I U 1 9 O V 0 x f T 0 9 I U 1 9 E a W F i Z X R l c 1 8 y N D I 1 L 2 R i b y 9 2 d 1 9 N b 2 5 0 a G x 5 R G l h Y m V 0 Z X N E Y X N o Y m 9 h c m R f U H J p b W F y e U N h c m V O Z X R 3 b 3 J r L n s l I E 5 E S F 9 B b m 5 1 Y W x S Z X Z p Z X d f S G J B M W M s M T c w f S Z x d W 9 0 O y w m c X V v d D t T Z X J 2 Z X I u R G F 0 Y W J h c 2 V c X C 8 y L 1 N R T C 9 u d 2 w t c 3 F s L X B y a W 1 h c n l j Y X J l O 0 5 I U 1 9 O V 0 x f T 0 9 I U 1 9 E a W F i Z X R l c 1 8 y N D I 1 L 2 R i b y 9 2 d 1 9 N b 2 5 0 a G x 5 R G l h Y m V 0 Z X N E Y X N o Y m 9 h c m R f U H J p b W F y e U N h c m V O Z X R 3 b 3 J r L n t O R E h f Q W 5 u d W F s U m V 2 a W V 3 X 0 J s b 2 9 k U H J l c 3 N 1 c m V f Q W N o a W V 2 Z V 8 1 M C U s M T c x f S Z x d W 9 0 O y w m c X V v d D t T Z X J 2 Z X I u R G F 0 Y W J h c 2 V c X C 8 y L 1 N R T C 9 u d 2 w t c 3 F s L X B y a W 1 h c n l j Y X J l O 0 5 I U 1 9 O V 0 x f T 0 9 I U 1 9 E a W F i Z X R l c 1 8 y N D I 1 L 2 R i b y 9 2 d 1 9 N b 2 5 0 a G x 5 R G l h Y m V 0 Z X N E Y X N o Y m 9 h c m R f U H J p b W F y e U N h c m V O Z X R 3 b 3 J r L n t O R E h f Q W 5 u d W F s U m V 2 a W V 3 X 0 J s b 2 9 k U H J l c 3 N 1 c m V f Q W N o a W V 2 Z S w x N z J 9 J n F 1 b 3 Q 7 L C Z x d W 9 0 O 1 N l c n Z l c i 5 E Y X R h Y m F z Z V x c L z I v U 1 F M L 2 5 3 b C 1 z c W w t c H J p b W F y e W N h c m U 7 T k h T X 0 5 X T F 9 P T 0 h T X 0 R p Y W J l d G V z X z I 0 M j U v Z G J v L 3 Z 3 X 0 1 v b n R o b H l E a W F i Z X R l c 0 R h c 2 h i b 2 F y Z F 9 Q c m l t Y X J 5 Q 2 F y Z U 5 l d H d v c m s u e 0 5 E S F 9 B b m 5 1 Y W x S Z X Z p Z X d f Q m x v b 2 Q g U H J l c 3 N 1 c m U s M T c z f S Z x d W 9 0 O y w m c X V v d D t T Z X J 2 Z X I u R G F 0 Y W J h c 2 V c X C 8 y L 1 N R T C 9 u d 2 w t c 3 F s L X B y a W 1 h c n l j Y X J l O 0 5 I U 1 9 O V 0 x f T 0 9 I U 1 9 E a W F i Z X R l c 1 8 y N D I 1 L 2 R i b y 9 2 d 1 9 N b 2 5 0 a G x 5 R G l h Y m V 0 Z X N E Y X N o Y m 9 h c m R f U H J p b W F y e U N h c m V O Z X R 3 b 3 J r L n s l I E 5 E S F 9 B b m 5 1 Y W x S Z X Z p Z X d f Q m x v b 2 R Q c m V z c 3 V y Z V 9 B Y 2 h p Z X Z l X z U w J S w x N z R 9 J n F 1 b 3 Q 7 L C Z x d W 9 0 O 1 N l c n Z l c i 5 E Y X R h Y m F z Z V x c L z I v U 1 F M L 2 5 3 b C 1 z c W w t c H J p b W F y e W N h c m U 7 T k h T X 0 5 X T F 9 P T 0 h T X 0 R p Y W J l d G V z X z I 0 M j U v Z G J v L 3 Z 3 X 0 1 v b n R o b H l E a W F i Z X R l c 0 R h c 2 h i b 2 F y Z F 9 Q c m l t Y X J 5 Q 2 F y Z U 5 l d H d v c m s u e y U g T k R I X 0 F u b n V h b F J l d m l l d 1 9 C b G 9 v Z F B y Z X N z d X J l X 0 F j a G l l d m U s M T c 1 f S Z x d W 9 0 O y w m c X V v d D t T Z X J 2 Z X I u R G F 0 Y W J h c 2 V c X C 8 y L 1 N R T C 9 u d 2 w t c 3 F s L X B y a W 1 h c n l j Y X J l O 0 5 I U 1 9 O V 0 x f T 0 9 I U 1 9 E a W F i Z X R l c 1 8 y N D I 1 L 2 R i b y 9 2 d 1 9 N b 2 5 0 a G x 5 R G l h Y m V 0 Z X N E Y X N o Y m 9 h c m R f U H J p b W F y e U N h c m V O Z X R 3 b 3 J r L n s l I E 5 E S F 9 B b m 5 1 Y W x S Z X Z p Z X d f Q m x v b 2 R Q c m V z c 3 V y Z S w x N z Z 9 J n F 1 b 3 Q 7 L C Z x d W 9 0 O 1 N l c n Z l c i 5 E Y X R h Y m F z Z V x c L z I v U 1 F M L 2 5 3 b C 1 z c W w t c H J p b W F y e W N h c m U 7 T k h T X 0 5 X T F 9 P T 0 h T X 0 R p Y W J l d G V z X z I 0 M j U v Z G J v L 3 Z 3 X 0 1 v b n R o b H l E a W F i Z X R l c 0 R h c 2 h i b 2 F y Z F 9 Q c m l t Y X J 5 Q 2 F y Z U 5 l d H d v c m s u e 0 5 E S F 9 B b m 5 1 Y W x S Z X Z p Z X d f Q k 1 J X 0 F j a G l l d m V f N T A l L D E 3 N 3 0 m c X V v d D s s J n F 1 b 3 Q 7 U 2 V y d m V y L k R h d G F i Y X N l X F w v M i 9 T U U w v b n d s L X N x b C 1 w c m l t Y X J 5 Y 2 F y Z T t O S F N f T l d M X 0 9 P S F N f R G l h Y m V 0 Z X N f M j Q y N S 9 k Y m 8 v d n d f T W 9 u d G h s e U R p Y W J l d G V z R G F z a G J v Y X J k X 1 B y a W 1 h c n l D Y X J l T m V 0 d 2 9 y a y 5 7 T k R I X 0 F u b n V h b F J l d m l l d 1 9 C T U l f Q W N o a W V 2 Z S w x N z h 9 J n F 1 b 3 Q 7 L C Z x d W 9 0 O 1 N l c n Z l c i 5 E Y X R h Y m F z Z V x c L z I v U 1 F M L 2 5 3 b C 1 z c W w t c H J p b W F y e W N h c m U 7 T k h T X 0 5 X T F 9 P T 0 h T X 0 R p Y W J l d G V z X z I 0 M j U v Z G J v L 3 Z 3 X 0 1 v b n R o b H l E a W F i Z X R l c 0 R h c 2 h i b 2 F y Z F 9 Q c m l t Y X J 5 Q 2 F y Z U 5 l d H d v c m s u e 0 5 E S F 9 B b m 5 1 Y W x S Z X Z p Z X d f Q k 1 J L D E 3 O X 0 m c X V v d D s s J n F 1 b 3 Q 7 U 2 V y d m V y L k R h d G F i Y X N l X F w v M i 9 T U U w v b n d s L X N x b C 1 w c m l t Y X J 5 Y 2 F y Z T t O S F N f T l d M X 0 9 P S F N f R G l h Y m V 0 Z X N f M j Q y N S 9 k Y m 8 v d n d f T W 9 u d G h s e U R p Y W J l d G V z R G F z a G J v Y X J k X 1 B y a W 1 h c n l D Y X J l T m V 0 d 2 9 y a y 5 7 J S B O R E h f Q W 5 u d W F s U m V 2 a W V 3 X 0 J N S V 9 B Y 2 h p Z X Z l X z U w J S w x O D B 9 J n F 1 b 3 Q 7 L C Z x d W 9 0 O 1 N l c n Z l c i 5 E Y X R h Y m F z Z V x c L z I v U 1 F M L 2 5 3 b C 1 z c W w t c H J p b W F y e W N h c m U 7 T k h T X 0 5 X T F 9 P T 0 h T X 0 R p Y W J l d G V z X z I 0 M j U v Z G J v L 3 Z 3 X 0 1 v b n R o b H l E a W F i Z X R l c 0 R h c 2 h i b 2 F y Z F 9 Q c m l t Y X J 5 Q 2 F y Z U 5 l d H d v c m s u e y U g T k R I X 0 F u b n V h b F J l d m l l d 1 9 C T U l f Q W N o a W V 2 Z S w x O D F 9 J n F 1 b 3 Q 7 L C Z x d W 9 0 O 1 N l c n Z l c i 5 E Y X R h Y m F z Z V x c L z I v U 1 F M L 2 5 3 b C 1 z c W w t c H J p b W F y e W N h c m U 7 T k h T X 0 5 X T F 9 P T 0 h T X 0 R p Y W J l d G V z X z I 0 M j U v Z G J v L 3 Z 3 X 0 1 v b n R o b H l E a W F i Z X R l c 0 R h c 2 h i b 2 F y Z F 9 Q c m l t Y X J 5 Q 2 F y Z U 5 l d H d v c m s u e y U g T k R I X 0 F u b n V h b F J l d m l l d 1 9 C T U k s M T g y f S Z x d W 9 0 O y w m c X V v d D t T Z X J 2 Z X I u R G F 0 Y W J h c 2 V c X C 8 y L 1 N R T C 9 u d 2 w t c 3 F s L X B y a W 1 h c n l j Y X J l O 0 5 I U 1 9 O V 0 x f T 0 9 I U 1 9 E a W F i Z X R l c 1 8 y N D I 1 L 2 R i b y 9 2 d 1 9 N b 2 5 0 a G x 5 R G l h Y m V 0 Z X N E Y X N o Y m 9 h c m R f U H J p b W F y e U N h c m V O Z X R 3 b 3 J r L n t O R E h f Q W 5 u d W F s U m V 2 a W V 3 X 0 V 4 Z X J j a X N l X 0 F j a G l l d m V f N T A l L D E 4 M 3 0 m c X V v d D s s J n F 1 b 3 Q 7 U 2 V y d m V y L k R h d G F i Y X N l X F w v M i 9 T U U w v b n d s L X N x b C 1 w c m l t Y X J 5 Y 2 F y Z T t O S F N f T l d M X 0 9 P S F N f R G l h Y m V 0 Z X N f M j Q y N S 9 k Y m 8 v d n d f T W 9 u d G h s e U R p Y W J l d G V z R G F z a G J v Y X J k X 1 B y a W 1 h c n l D Y X J l T m V 0 d 2 9 y a y 5 7 T k R I X 0 F u b n V h b F J l d m l l d 1 9 F e G V y Y 2 l z Z V 9 B Y 2 h p Z X Z l L D E 4 N H 0 m c X V v d D s s J n F 1 b 3 Q 7 U 2 V y d m V y L k R h d G F i Y X N l X F w v M i 9 T U U w v b n d s L X N x b C 1 w c m l t Y X J 5 Y 2 F y Z T t O S F N f T l d M X 0 9 P S F N f R G l h Y m V 0 Z X N f M j Q y N S 9 k Y m 8 v d n d f T W 9 u d G h s e U R p Y W J l d G V z R G F z a G J v Y X J k X 1 B y a W 1 h c n l D Y X J l T m V 0 d 2 9 y a y 5 7 T k R I X 0 F u b n V h b F J l d m l l d 1 9 F e G V y Y 2 l z Z S w x O D V 9 J n F 1 b 3 Q 7 L C Z x d W 9 0 O 1 N l c n Z l c i 5 E Y X R h Y m F z Z V x c L z I v U 1 F M L 2 5 3 b C 1 z c W w t c H J p b W F y e W N h c m U 7 T k h T X 0 5 X T F 9 P T 0 h T X 0 R p Y W J l d G V z X z I 0 M j U v Z G J v L 3 Z 3 X 0 1 v b n R o b H l E a W F i Z X R l c 0 R h c 2 h i b 2 F y Z F 9 Q c m l t Y X J 5 Q 2 F y Z U 5 l d H d v c m s u e y U g T k R I X 0 F u b n V h b F J l d m l l d 1 9 F e G V y Y 2 l z Z V 9 B Y 2 h p Z X Z l X z U w J S w x O D Z 9 J n F 1 b 3 Q 7 L C Z x d W 9 0 O 1 N l c n Z l c i 5 E Y X R h Y m F z Z V x c L z I v U 1 F M L 2 5 3 b C 1 z c W w t c H J p b W F y e W N h c m U 7 T k h T X 0 5 X T F 9 P T 0 h T X 0 R p Y W J l d G V z X z I 0 M j U v Z G J v L 3 Z 3 X 0 1 v b n R o b H l E a W F i Z X R l c 0 R h c 2 h i b 2 F y Z F 9 Q c m l t Y X J 5 Q 2 F y Z U 5 l d H d v c m s u e y U g T k R I X 0 F u b n V h b F J l d m l l d 1 9 F e G V y Y 2 l z Z V 9 B Y 2 h p Z X Z l L D E 4 N 3 0 m c X V v d D s s J n F 1 b 3 Q 7 U 2 V y d m V y L k R h d G F i Y X N l X F w v M i 9 T U U w v b n d s L X N x b C 1 w c m l t Y X J 5 Y 2 F y Z T t O S F N f T l d M X 0 9 P S F N f R G l h Y m V 0 Z X N f M j Q y N S 9 k Y m 8 v d n d f T W 9 u d G h s e U R p Y W J l d G V z R G F z a G J v Y X J k X 1 B y a W 1 h c n l D Y X J l T m V 0 d 2 9 y a y 5 7 J S B O R E h f Q W 5 u d W F s U m V 2 a W V 3 X 0 V 4 Z X J j a X N l L D E 4 O H 0 m c X V v d D s s J n F 1 b 3 Q 7 U 2 V y d m V y L k R h d G F i Y X N l X F w v M i 9 T U U w v b n d s L X N x b C 1 w c m l t Y X J 5 Y 2 F y Z T t O S F N f T l d M X 0 9 P S F N f R G l h Y m V 0 Z X N f M j Q y N S 9 k Y m 8 v d n d f T W 9 u d G h s e U R p Y W J l d G V z R G F z a G J v Y X J k X 1 B y a W 1 h c n l D Y X J l T m V 0 d 2 9 y a y 5 7 T k R I X 0 F u b n V h b F J l d m l l d 1 9 M a W Z l c 3 R 5 b G V f Q W N o a W V 2 Z V 8 1 M C U s M T g 5 f S Z x d W 9 0 O y w m c X V v d D t T Z X J 2 Z X I u R G F 0 Y W J h c 2 V c X C 8 y L 1 N R T C 9 u d 2 w t c 3 F s L X B y a W 1 h c n l j Y X J l O 0 5 I U 1 9 O V 0 x f T 0 9 I U 1 9 E a W F i Z X R l c 1 8 y N D I 1 L 2 R i b y 9 2 d 1 9 N b 2 5 0 a G x 5 R G l h Y m V 0 Z X N E Y X N o Y m 9 h c m R f U H J p b W F y e U N h c m V O Z X R 3 b 3 J r L n t O R E h f Q W 5 u d W F s U m V 2 a W V 3 X 0 x p Z m V z d H l s Z V 9 B Y 2 h p Z X Z l L D E 5 M H 0 m c X V v d D s s J n F 1 b 3 Q 7 U 2 V y d m V y L k R h d G F i Y X N l X F w v M i 9 T U U w v b n d s L X N x b C 1 w c m l t Y X J 5 Y 2 F y Z T t O S F N f T l d M X 0 9 P S F N f R G l h Y m V 0 Z X N f M j Q y N S 9 k Y m 8 v d n d f T W 9 u d G h s e U R p Y W J l d G V z R G F z a G J v Y X J k X 1 B y a W 1 h c n l D Y X J l T m V 0 d 2 9 y a y 5 7 T k R I X 0 F u b n V h b F J l d m l l d 1 9 M a W Z l c 3 R 5 b G U s M T k x f S Z x d W 9 0 O y w m c X V v d D t T Z X J 2 Z X I u R G F 0 Y W J h c 2 V c X C 8 y L 1 N R T C 9 u d 2 w t c 3 F s L X B y a W 1 h c n l j Y X J l O 0 5 I U 1 9 O V 0 x f T 0 9 I U 1 9 E a W F i Z X R l c 1 8 y N D I 1 L 2 R i b y 9 2 d 1 9 N b 2 5 0 a G x 5 R G l h Y m V 0 Z X N E Y X N o Y m 9 h c m R f U H J p b W F y e U N h c m V O Z X R 3 b 3 J r L n s l I E 5 E S F 9 B b m 5 1 Y W x S Z X Z p Z X d f T G l m Z X N 0 e W x l X 0 F j a G l l d m V f N T A l L D E 5 M n 0 m c X V v d D s s J n F 1 b 3 Q 7 U 2 V y d m V y L k R h d G F i Y X N l X F w v M i 9 T U U w v b n d s L X N x b C 1 w c m l t Y X J 5 Y 2 F y Z T t O S F N f T l d M X 0 9 P S F N f R G l h Y m V 0 Z X N f M j Q y N S 9 k Y m 8 v d n d f T W 9 u d G h s e U R p Y W J l d G V z R G F z a G J v Y X J k X 1 B y a W 1 h c n l D Y X J l T m V 0 d 2 9 y a y 5 7 J S B O R E h f Q W 5 u d W F s U m V 2 a W V 3 X 0 x p Z m V z d H l s Z V 9 B Y 2 h p Z X Z l L D E 5 M 3 0 m c X V v d D s s J n F 1 b 3 Q 7 U 2 V y d m V y L k R h d G F i Y X N l X F w v M i 9 T U U w v b n d s L X N x b C 1 w c m l t Y X J 5 Y 2 F y Z T t O S F N f T l d M X 0 9 P S F N f R G l h Y m V 0 Z X N f M j Q y N S 9 k Y m 8 v d n d f T W 9 u d G h s e U R p Y W J l d G V z R G F z a G J v Y X J k X 1 B y a W 1 h c n l D Y X J l T m V 0 d 2 9 y a y 5 7 J S B O R E h f Q W 5 u d W F s U m V 2 a W V 3 X 0 x p Z m V z d H l s Z S w x O T R 9 J n F 1 b 3 Q 7 L C Z x d W 9 0 O 1 N l c n Z l c i 5 E Y X R h Y m F z Z V x c L z I v U 1 F M L 2 5 3 b C 1 z c W w t c H J p b W F y e W N h c m U 7 T k h T X 0 5 X T F 9 P T 0 h T X 0 R p Y W J l d G V z X z I 0 M j U v Z G J v L 3 Z 3 X 0 1 v b n R o b H l E a W F i Z X R l c 0 R h c 2 h i b 2 F y Z F 9 Q c m l t Y X J 5 Q 2 F y Z U 5 l d H d v c m s u e 0 5 E S F 9 B b m 5 1 Y W x S Z X Z p Z X d f T G l w a W R z X 0 F j a G l l d m V f N T A l L D E 5 N X 0 m c X V v d D s s J n F 1 b 3 Q 7 U 2 V y d m V y L k R h d G F i Y X N l X F w v M i 9 T U U w v b n d s L X N x b C 1 w c m l t Y X J 5 Y 2 F y Z T t O S F N f T l d M X 0 9 P S F N f R G l h Y m V 0 Z X N f M j Q y N S 9 k Y m 8 v d n d f T W 9 u d G h s e U R p Y W J l d G V z R G F z a G J v Y X J k X 1 B y a W 1 h c n l D Y X J l T m V 0 d 2 9 y a y 5 7 T k R I X 0 F u b n V h b F J l d m l l d 1 9 M a X B p Z H N f Q W N o a W V 2 Z S w x O T Z 9 J n F 1 b 3 Q 7 L C Z x d W 9 0 O 1 N l c n Z l c i 5 E Y X R h Y m F z Z V x c L z I v U 1 F M L 2 5 3 b C 1 z c W w t c H J p b W F y e W N h c m U 7 T k h T X 0 5 X T F 9 P T 0 h T X 0 R p Y W J l d G V z X z I 0 M j U v Z G J v L 3 Z 3 X 0 1 v b n R o b H l E a W F i Z X R l c 0 R h c 2 h i b 2 F y Z F 9 Q c m l t Y X J 5 Q 2 F y Z U 5 l d H d v c m s u e 0 5 E S F 9 B b m 5 1 Y W x S Z X Z p Z X d f T G l w a W R z L D E 5 N 3 0 m c X V v d D s s J n F 1 b 3 Q 7 U 2 V y d m V y L k R h d G F i Y X N l X F w v M i 9 T U U w v b n d s L X N x b C 1 w c m l t Y X J 5 Y 2 F y Z T t O S F N f T l d M X 0 9 P S F N f R G l h Y m V 0 Z X N f M j Q y N S 9 k Y m 8 v d n d f T W 9 u d G h s e U R p Y W J l d G V z R G F z a G J v Y X J k X 1 B y a W 1 h c n l D Y X J l T m V 0 d 2 9 y a y 5 7 J S B O R E h f Q W 5 u d W F s U m V 2 a W V 3 X 0 x p c G l k c 1 9 B Y 2 h p Z X Z l X z U w J S w x O T h 9 J n F 1 b 3 Q 7 L C Z x d W 9 0 O 1 N l c n Z l c i 5 E Y X R h Y m F z Z V x c L z I v U 1 F M L 2 5 3 b C 1 z c W w t c H J p b W F y e W N h c m U 7 T k h T X 0 5 X T F 9 P T 0 h T X 0 R p Y W J l d G V z X z I 0 M j U v Z G J v L 3 Z 3 X 0 1 v b n R o b H l E a W F i Z X R l c 0 R h c 2 h i b 2 F y Z F 9 Q c m l t Y X J 5 Q 2 F y Z U 5 l d H d v c m s u e y U g T k R I X 0 F u b n V h b F J l d m l l d 1 9 M a X B p Z H N f Q W N o a W V 2 Z S w x O T l 9 J n F 1 b 3 Q 7 L C Z x d W 9 0 O 1 N l c n Z l c i 5 E Y X R h Y m F z Z V x c L z I v U 1 F M L 2 5 3 b C 1 z c W w t c H J p b W F y e W N h c m U 7 T k h T X 0 5 X T F 9 P T 0 h T X 0 R p Y W J l d G V z X z I 0 M j U v Z G J v L 3 Z 3 X 0 1 v b n R o b H l E a W F i Z X R l c 0 R h c 2 h i b 2 F y Z F 9 Q c m l t Y X J 5 Q 2 F y Z U 5 l d H d v c m s u e y U g T k R I X 0 F u b n V h b F J l d m l l d 1 9 M a X B p Z H M s M j A w f S Z x d W 9 0 O y w m c X V v d D t T Z X J 2 Z X I u R G F 0 Y W J h c 2 V c X C 8 y L 1 N R T C 9 u d 2 w t c 3 F s L X B y a W 1 h c n l j Y X J l O 0 5 I U 1 9 O V 0 x f T 0 9 I U 1 9 E a W F i Z X R l c 1 8 y N D I 1 L 2 R i b y 9 2 d 1 9 N b 2 5 0 a G x 5 R G l h Y m V 0 Z X N E Y X N o Y m 9 h c m R f U H J p b W F y e U N h c m V O Z X R 3 b 3 J r L n t O R E h f Q W 5 u d W F s U m V 2 a W V 3 X 1 N t b 2 t p b m d T d G F 0 d X N f Q W N o a W V 2 Z V 8 1 M C U s M j A x f S Z x d W 9 0 O y w m c X V v d D t T Z X J 2 Z X I u R G F 0 Y W J h c 2 V c X C 8 y L 1 N R T C 9 u d 2 w t c 3 F s L X B y a W 1 h c n l j Y X J l O 0 5 I U 1 9 O V 0 x f T 0 9 I U 1 9 E a W F i Z X R l c 1 8 y N D I 1 L 2 R i b y 9 2 d 1 9 N b 2 5 0 a G x 5 R G l h Y m V 0 Z X N E Y X N o Y m 9 h c m R f U H J p b W F y e U N h c m V O Z X R 3 b 3 J r L n t O R E h f Q W 5 u d W F s U m V 2 a W V 3 X 1 N t b 2 t p b m d T d G F 0 d X N f Q W N o a W V 2 Z S w y M D J 9 J n F 1 b 3 Q 7 L C Z x d W 9 0 O 1 N l c n Z l c i 5 E Y X R h Y m F z Z V x c L z I v U 1 F M L 2 5 3 b C 1 z c W w t c H J p b W F y e W N h c m U 7 T k h T X 0 5 X T F 9 P T 0 h T X 0 R p Y W J l d G V z X z I 0 M j U v Z G J v L 3 Z 3 X 0 1 v b n R o b H l E a W F i Z X R l c 0 R h c 2 h i b 2 F y Z F 9 Q c m l t Y X J 5 Q 2 F y Z U 5 l d H d v c m s u e 0 5 E S F 9 B b m 5 1 Y W x S Z X Z p Z X d f U 2 1 v a 2 l u Z 1 N 0 Y X R 1 c y w y M D N 9 J n F 1 b 3 Q 7 L C Z x d W 9 0 O 1 N l c n Z l c i 5 E Y X R h Y m F z Z V x c L z I v U 1 F M L 2 5 3 b C 1 z c W w t c H J p b W F y e W N h c m U 7 T k h T X 0 5 X T F 9 P T 0 h T X 0 R p Y W J l d G V z X z I 0 M j U v Z G J v L 3 Z 3 X 0 1 v b n R o b H l E a W F i Z X R l c 0 R h c 2 h i b 2 F y Z F 9 Q c m l t Y X J 5 Q 2 F y Z U 5 l d H d v c m s u e y U g T k R I X 0 F u b n V h b F J l d m l l d 1 9 T b W 9 r a W 5 n U 3 R h d H V z X 0 F j a G l l d m V f N T A l L D I w N H 0 m c X V v d D s s J n F 1 b 3 Q 7 U 2 V y d m V y L k R h d G F i Y X N l X F w v M i 9 T U U w v b n d s L X N x b C 1 w c m l t Y X J 5 Y 2 F y Z T t O S F N f T l d M X 0 9 P S F N f R G l h Y m V 0 Z X N f M j Q y N S 9 k Y m 8 v d n d f T W 9 u d G h s e U R p Y W J l d G V z R G F z a G J v Y X J k X 1 B y a W 1 h c n l D Y X J l T m V 0 d 2 9 y a y 5 7 J S B O R E h f Q W 5 u d W F s U m V 2 a W V 3 X 1 N t b 2 t p b m d T d G F 0 d X N f Q W N o a W V 2 Z S w y M D V 9 J n F 1 b 3 Q 7 L C Z x d W 9 0 O 1 N l c n Z l c i 5 E Y X R h Y m F z Z V x c L z I v U 1 F M L 2 5 3 b C 1 z c W w t c H J p b W F y e W N h c m U 7 T k h T X 0 5 X T F 9 P T 0 h T X 0 R p Y W J l d G V z X z I 0 M j U v Z G J v L 3 Z 3 X 0 1 v b n R o b H l E a W F i Z X R l c 0 R h c 2 h i b 2 F y Z F 9 Q c m l t Y X J 5 Q 2 F y Z U 5 l d H d v c m s u e y U g T k R I X 0 F u b n V h b F J l d m l l d 1 9 T b W 9 r a W 5 n U 3 R h d H V z L D I w N n 0 m c X V v d D s s J n F 1 b 3 Q 7 U 2 V y d m V y L k R h d G F i Y X N l X F w v M i 9 T U U w v b n d s L X N x b C 1 w c m l t Y X J 5 Y 2 F y Z T t O S F N f T l d M X 0 9 P S F N f R G l h Y m V 0 Z X N f M j Q y N S 9 k Y m 8 v d n d f T W 9 u d G h s e U R p Y W J l d G V z R G F z a G J v Y X J k X 1 B y a W 1 h c n l D Y X J l T m V 0 d 2 9 y a y 5 7 T k R I X 0 F u b n V h b F J l d m l l d 1 9 B Y 2 h p Z X Z l X z U w J S w y M D d 9 J n F 1 b 3 Q 7 L C Z x d W 9 0 O 1 N l c n Z l c i 5 E Y X R h Y m F z Z V x c L z I v U 1 F M L 2 5 3 b C 1 z c W w t c H J p b W F y e W N h c m U 7 T k h T X 0 5 X T F 9 P T 0 h T X 0 R p Y W J l d G V z X z I 0 M j U v Z G J v L 3 Z 3 X 0 1 v b n R o b H l E a W F i Z X R l c 0 R h c 2 h i b 2 F y Z F 9 Q c m l t Y X J 5 Q 2 F y Z U 5 l d H d v c m s u e 0 5 E S F 9 B b m 5 1 Y W x S Z X Z p Z X d f Q W N o a W V 2 Z S w y M D h 9 J n F 1 b 3 Q 7 L C Z x d W 9 0 O 1 N l c n Z l c i 5 E Y X R h Y m F z Z V x c L z I v U 1 F M L 2 5 3 b C 1 z c W w t c H J p b W F y e W N h c m U 7 T k h T X 0 5 X T F 9 P T 0 h T X 0 R p Y W J l d G V z X z I 0 M j U v Z G J v L 3 Z 3 X 0 1 v b n R o b H l E a W F i Z X R l c 0 R h c 2 h i b 2 F y Z F 9 Q c m l t Y X J 5 Q 2 F y Z U 5 l d H d v c m s u e 0 5 E S F 9 B b m 5 1 Y W x S Z X Z p Z X d f Q W N o a W V 2 Z W Q s M j A 5 f S Z x d W 9 0 O y w m c X V v d D t T Z X J 2 Z X I u R G F 0 Y W J h c 2 V c X C 8 y L 1 N R T C 9 u d 2 w t c 3 F s L X B y a W 1 h c n l j Y X J l O 0 5 I U 1 9 O V 0 x f T 0 9 I U 1 9 E a W F i Z X R l c 1 8 y N D I 1 L 2 R i b y 9 2 d 1 9 N b 2 5 0 a G x 5 R G l h Y m V 0 Z X N E Y X N o Y m 9 h c m R f U H J p b W F y e U N h c m V O Z X R 3 b 3 J r L n s l I E 5 E S F 9 B b m 5 1 Y W x S Z X Z p Z X d f Q W N o a W V 2 Z V 8 1 M C U s M j E w f S Z x d W 9 0 O y w m c X V v d D t T Z X J 2 Z X I u R G F 0 Y W J h c 2 V c X C 8 y L 1 N R T C 9 u d 2 w t c 3 F s L X B y a W 1 h c n l j Y X J l O 0 5 I U 1 9 O V 0 x f T 0 9 I U 1 9 E a W F i Z X R l c 1 8 y N D I 1 L 2 R i b y 9 2 d 1 9 N b 2 5 0 a G x 5 R G l h Y m V 0 Z X N E Y X N o Y m 9 h c m R f U H J p b W F y e U N h c m V O Z X R 3 b 3 J r L n s l I E 5 E S F 9 B b m 5 1 Y W x S Z X Z p Z X d f Q W N o a W V 2 Z S w y M T F 9 J n F 1 b 3 Q 7 L C Z x d W 9 0 O 1 N l c n Z l c i 5 E Y X R h Y m F z Z V x c L z I v U 1 F M L 2 5 3 b C 1 z c W w t c H J p b W F y e W N h c m U 7 T k h T X 0 5 X T F 9 P T 0 h T X 0 R p Y W J l d G V z X z I 0 M j U v Z G J v L 3 Z 3 X 0 1 v b n R o b H l E a W F i Z X R l c 0 R h c 2 h i b 2 F y Z F 9 Q c m l t Y X J 5 Q 2 F y Z U 5 l d H d v c m s u e y U g T k R I X 0 F u b n V h b F J l d m l l d 1 9 B Y 2 h p Z X Z l Z C w y M T J 9 J n F 1 b 3 Q 7 L C Z x d W 9 0 O 1 N l c n Z l c i 5 E Y X R h Y m F z Z V x c L z I v U 1 F M L 2 5 3 b C 1 z c W w t c H J p b W F y e W N h c m U 7 T k h T X 0 5 X T F 9 P T 0 h T X 0 R p Y W J l d G V z X z I 0 M j U v Z G J v L 3 Z 3 X 0 1 v b n R o b H l E a W F i Z X R l c 0 R h c 2 h i b 2 F y Z F 9 Q c m l t Y X J 5 Q 2 F y Z U 5 l d H d v c m s u e 0 5 E S F 9 F b W F p b E F k Z H J l c 3 N S Z W N v c m R l Z C w y M T N 9 J n F 1 b 3 Q 7 L C Z x d W 9 0 O 1 N l c n Z l c i 5 E Y X R h Y m F z Z V x c L z I v U 1 F M L 2 5 3 b C 1 z c W w t c H J p b W F y e W N h c m U 7 T k h T X 0 5 X T F 9 P T 0 h T X 0 R p Y W J l d G V z X z I 0 M j U v Z G J v L 3 Z 3 X 0 1 v b n R o b H l E a W F i Z X R l c 0 R h c 2 h i b 2 F y Z F 9 Q c m l t Y X J 5 Q 2 F y Z U 5 l d H d v c m s u e y U g T k R I X 0 V t Y W l s Q W R k c m V z c 1 J l Y 2 9 y Z G V k X 0 F j a G l l d m U s M j E 0 f S Z x d W 9 0 O y w m c X V v d D t T Z X J 2 Z X I u R G F 0 Y W J h c 2 V c X C 8 y L 1 N R T C 9 u d 2 w t c 3 F s L X B y a W 1 h c n l j Y X J l O 0 5 I U 1 9 O V 0 x f T 0 9 I U 1 9 E a W F i Z X R l c 1 8 y N D I 1 L 2 R i b y 9 2 d 1 9 N b 2 5 0 a G x 5 R G l h Y m V 0 Z X N E Y X N o Y m 9 h c m R f U H J p b W F y e U N h c m V O Z X R 3 b 3 J r L n s l I E 5 E S F 9 F b W F p b E F k Z H J l c 3 N S Z W N v c m R l Z C w y M T V 9 J n F 1 b 3 Q 7 L C Z x d W 9 0 O 1 N l c n Z l c i 5 E Y X R h Y m F z Z V x c L z I v U 1 F M L 2 5 3 b C 1 z c W w t c H J p b W F y e W N h c m U 7 T k h T X 0 5 X T F 9 P T 0 h T X 0 R p Y W J l d G V z X z I 0 M j U v Z G J v L 3 Z 3 X 0 1 v b n R o b H l E a W F i Z X R l c 0 R h c 2 h i b 2 F y Z F 9 Q c m l t Y X J 5 Q 2 F y Z U 5 l d H d v c m s u e 1 J F V 0 l O R F 8 x M k 1 G b 2 x s b 3 d V c C w y M T Z 9 J n F 1 b 3 Q 7 L C Z x d W 9 0 O 1 N l c n Z l c i 5 E Y X R h Y m F z Z V x c L z I v U 1 F M L 2 5 3 b C 1 z c W w t c H J p b W F y e W N h c m U 7 T k h T X 0 5 X T F 9 P T 0 h T X 0 R p Y W J l d G V z X z I 0 M j U v Z G J v L 3 Z 3 X 0 1 v b n R o b H l E a W F i Z X R l c 0 R h c 2 h i b 2 F y Z F 9 Q c m l t Y X J 5 Q 2 F y Z U 5 l d H d v c m s u e y U g U k V X S U 5 E X z N N b 2 5 0 a E Z v b G x v d 1 V w X 0 F j a G l l d m U s M j E 3 f S Z x d W 9 0 O y w m c X V v d D t T Z X J 2 Z X I u R G F 0 Y W J h c 2 V c X C 8 y L 1 N R T C 9 u d 2 w t c 3 F s L X B y a W 1 h c n l j Y X J l O 0 5 I U 1 9 O V 0 x f T 0 9 I U 1 9 E a W F i Z X R l c 1 8 y N D I 1 L 2 R i b y 9 2 d 1 9 N b 2 5 0 a G x 5 R G l h Y m V 0 Z X N E Y X N o Y m 9 h c m R f U H J p b W F y e U N h c m V O Z X R 3 b 3 J r L n s l I F J F V 0 l O R F 8 x M k 1 v b n R o R m 9 s b G 9 3 V X B f Q W N o a W V 2 Z S w y M T h 9 J n F 1 b 3 Q 7 L C Z x d W 9 0 O 1 N l c n Z l c i 5 E Y X R h Y m F z Z V x c L z I v U 1 F M L 2 5 3 b C 1 z c W w t c H J p b W F y e W N h c m U 7 T k h T X 0 5 X T F 9 P T 0 h T X 0 R p Y W J l d G V z X z I 0 M j U v Z G J v L 3 Z 3 X 0 1 v b n R o b H l E a W F i Z X R l c 0 R h c 2 h i b 2 F y Z F 9 Q c m l t Y X J 5 Q 2 F y Z U 5 l d H d v c m s u e 1 J F V 0 l O R F 8 x M k 1 G b 2 x s b 3 d V c F 9 E Z W 5 v b W l u Y X R v c i w y M T l 9 J n F 1 b 3 Q 7 L C Z x d W 9 0 O 1 N l c n Z l c i 5 E Y X R h Y m F z Z V x c L z I v U 1 F M L 2 5 3 b C 1 z c W w t c H J p b W F y e W N h c m U 7 T k h T X 0 5 X T F 9 P T 0 h T X 0 R p Y W J l d G V z X z I 0 M j U v Z G J v L 3 Z 3 X 0 1 v b n R o b H l E a W F i Z X R l c 0 R h c 2 h i b 2 F y Z F 9 Q c m l t Y X J 5 Q 2 F y Z U 5 l d H d v c m s u e 1 J F V 0 l O R F 8 x M k 1 G b 2 x s b 3 d V c F 9 O d W 1 l c m F 0 b 3 I s M j I w f S Z x d W 9 0 O y w m c X V v d D t T Z X J 2 Z X I u R G F 0 Y W J h c 2 V c X C 8 y L 1 N R T C 9 u d 2 w t c 3 F s L X B y a W 1 h c n l j Y X J l O 0 5 I U 1 9 O V 0 x f T 0 9 I U 1 9 E a W F i Z X R l c 1 8 y N D I 1 L 2 R i b y 9 2 d 1 9 N b 2 5 0 a G x 5 R G l h Y m V 0 Z X N E Y X N o Y m 9 h c m R f U H J p b W F y e U N h c m V O Z X R 3 b 3 J r L n s l I F J F V 0 l O R F 8 x M k 1 G b 2 x s b 3 d V c C w y M j F 9 J n F 1 b 3 Q 7 L C Z x d W 9 0 O 1 N l c n Z l c i 5 E Y X R h Y m F z Z V x c L z I v U 1 F M L 2 5 3 b C 1 z c W w t c H J p b W F y e W N h c m U 7 T k h T X 0 5 X T F 9 P T 0 h T X 0 R p Y W J l d G V z X z I 0 M j U v Z G J v L 3 Z 3 X 0 1 v b n R o b H l E a W F i Z X R l c 0 R h c 2 h i b 2 F y Z F 9 Q c m l t Y X J 5 Q 2 F y Z U 5 l d H d v c m s u e 1 J F V 0 l O R F 9 R T V 9 O b 3 R D b 2 1 w b G V 0 Z W Q s M j I y f S Z x d W 9 0 O y w m c X V v d D t T Z X J 2 Z X I u R G F 0 Y W J h c 2 V c X C 8 y L 1 N R T C 9 u d 2 w t c 3 F s L X B y a W 1 h c n l j Y X J l O 0 5 I U 1 9 O V 0 x f T 0 9 I U 1 9 E a W F i Z X R l c 1 8 y N D I 1 L 2 R i b y 9 2 d 1 9 N b 2 5 0 a G x 5 R G l h Y m V 0 Z X N E Y X N o Y m 9 h c m R f U H J p b W F y e U N h c m V O Z X R 3 b 3 J r L n t S R V d J T k R f U U 1 f Q 2 9 t c G x l d G V k L D I y M 3 0 m c X V v d D s s J n F 1 b 3 Q 7 U 2 V y d m V y L k R h d G F i Y X N l X F w v M i 9 T U U w v b n d s L X N x b C 1 w c m l t Y X J 5 Y 2 F y Z T t O S F N f T l d M X 0 9 P S F N f R G l h Y m V 0 Z X N f M j Q y N S 9 k Y m 8 v d n d f T W 9 u d G h s e U R p Y W J l d G V z R G F z a G J v Y X J k X 1 B y a W 1 h c n l D Y X J l T m V 0 d 2 9 y a y 5 7 U k V X S U 5 E X 1 F N X 1 N 0 Y X J 0 Z W Q g M T V N I E F n b 1 9 E Z W 5 v b W l u Y X R v c i w y M j R 9 J n F 1 b 3 Q 7 L C Z x d W 9 0 O 1 N l c n Z l c i 5 E Y X R h Y m F z Z V x c L z I v U 1 F M L 2 5 3 b C 1 z c W w t c H J p b W F y e W N h c m U 7 T k h T X 0 5 X T F 9 P T 0 h T X 0 R p Y W J l d G V z X z I 0 M j U v Z G J v L 3 Z 3 X 0 1 v b n R o b H l E a W F i Z X R l c 0 R h c 2 h i b 2 F y Z F 9 Q c m l t Y X J 5 Q 2 F y Z U 5 l d H d v c m s u e 1 J F V 0 l O R F 9 R T V 9 O b 3 R D b 2 1 w b G V 0 Z W Q g b 3 I g Q 2 9 t c G x l d G V k X 0 5 1 b W V y Y X R v c i w y M j V 9 J n F 1 b 3 Q 7 L C Z x d W 9 0 O 1 N l c n Z l c i 5 E Y X R h Y m F z Z V x c L z I v U 1 F M L 2 5 3 b C 1 z c W w t c H J p b W F y e W N h c m U 7 T k h T X 0 5 X T F 9 P T 0 h T X 0 R p Y W J l d G V z X z I 0 M j U v Z G J v L 3 Z 3 X 0 1 v b n R o b H l E a W F i Z X R l c 0 R h c 2 h i b 2 F y Z F 9 Q c m l t Y X J 5 Q 2 F y Z U 5 l d H d v c m s u e y U g U k V X S U 5 E X 1 F N X 0 5 v d C B D b 2 1 w b G V 0 Z W Q g b 3 I g Q 2 9 t c G x l d G V k L D I y N n 0 m c X V v d D s s J n F 1 b 3 Q 7 U 2 V y d m V y L k R h d G F i Y X N l X F w v M i 9 T U U w v b n d s L X N x b C 1 w c m l t Y X J 5 Y 2 F y Z T t O S F N f T l d M X 0 9 P S F N f R G l h Y m V 0 Z X N f M j Q y N S 9 k Y m 8 v d n d f T W 9 u d G h s e U R p Y W J l d G V z R G F z a G J v Y X J k X 1 B y a W 1 h c n l D Y X J l T m V 0 d 2 9 y a y 5 7 J S B S R V d J T k R f U U 1 f N k 1 v b n R o R m 9 s b G 9 3 V X B f Q W N o a W V 2 Z S w y M j d 9 J n F 1 b 3 Q 7 L C Z x d W 9 0 O 1 N l c n Z l c i 5 E Y X R h Y m F z Z V x c L z I v U 1 F M L 2 5 3 b C 1 z c W w t c H J p b W F y e W N h c m U 7 T k h T X 0 5 X T F 9 P T 0 h T X 0 R p Y W J l d G V z X z I 0 M j U v Z G J v L 3 Z 3 X 0 1 v b n R o b H l E a W F i Z X R l c 0 R h c 2 h i b 2 F y Z F 9 Q c m l t Y X J 5 Q 2 F y Z U 5 l d H d v c m s u e 1 J F V 0 l O R F 9 R T V 9 T d G F y d G V k I D Z N I E F n b 1 9 E Z W 5 v b W l u Y X R v c i w y M j h 9 J n F 1 b 3 Q 7 L C Z x d W 9 0 O 1 N l c n Z l c i 5 E Y X R h Y m F z Z V x c L z I v U 1 F M L 2 5 3 b C 1 z c W w t c H J p b W F y e W N h c m U 7 T k h T X 0 5 X T F 9 P T 0 h T X 0 R p Y W J l d G V z X z I 0 M j U v Z G J v L 3 Z 3 X 0 1 v b n R o b H l E a W F i Z X R l c 0 R h c 2 h i b 2 F y Z F 9 Q c m l t Y X J 5 Q 2 F y Z U 5 l d H d v c m s u e 1 J F V 0 l O R F 9 R T V 8 2 T U Z v b G x v d 1 V w X 0 5 1 b W V y Y X R v c i w y M j l 9 J n F 1 b 3 Q 7 L C Z x d W 9 0 O 1 N l c n Z l c i 5 E Y X R h Y m F z Z V x c L z I v U 1 F M L 2 5 3 b C 1 z c W w t c H J p b W F y e W N h c m U 7 T k h T X 0 5 X T F 9 P T 0 h T X 0 R p Y W J l d G V z X z I 0 M j U v Z G J v L 3 Z 3 X 0 1 v b n R o b H l E a W F i Z X R l c 0 R h c 2 h i b 2 F y Z F 9 Q c m l t Y X J 5 Q 2 F y Z U 5 l d H d v c m s u e y U g U k V X S U 5 E X 1 F N X z Z N R m 9 s b G 9 3 I F V w L D I z M H 0 m c X V v d D s s J n F 1 b 3 Q 7 U 2 V y d m V y L k R h d G F i Y X N l X F w v M i 9 T U U w v b n d s L X N x b C 1 w c m l t Y X J 5 Y 2 F y Z T t O S F N f T l d M X 0 9 P S F N f R G l h Y m V 0 Z X N f M j Q y N S 9 k Y m 8 v d n d f T W 9 u d G h s e U R p Y W J l d G V z R G F z a G J v Y X J k X 1 B y a W 1 h c n l D Y X J l T m V 0 d 2 9 y a y 5 7 J S B S R V d J T k R f U U 1 f M T J N b 2 5 0 a E Z v b G x v d 1 V w X 0 F j a G l l d m U s M j M x f S Z x d W 9 0 O y w m c X V v d D t T Z X J 2 Z X I u R G F 0 Y W J h c 2 V c X C 8 y L 1 N R T C 9 u d 2 w t c 3 F s L X B y a W 1 h c n l j Y X J l O 0 5 I U 1 9 O V 0 x f T 0 9 I U 1 9 E a W F i Z X R l c 1 8 y N D I 1 L 2 R i b y 9 2 d 1 9 N b 2 5 0 a G x 5 R G l h Y m V 0 Z X N E Y X N o Y m 9 h c m R f U H J p b W F y e U N h c m V O Z X R 3 b 3 J r L n t S R V d J T k R f U U 1 f U 3 R h c n R l Z D E y T S B B Z 2 9 f R G V u b 2 1 p b m F 0 b 3 I s M j M y f S Z x d W 9 0 O y w m c X V v d D t T Z X J 2 Z X I u R G F 0 Y W J h c 2 V c X C 8 y L 1 N R T C 9 u d 2 w t c 3 F s L X B y a W 1 h c n l j Y X J l O 0 5 I U 1 9 O V 0 x f T 0 9 I U 1 9 E a W F i Z X R l c 1 8 y N D I 1 L 2 R i b y 9 2 d 1 9 N b 2 5 0 a G x 5 R G l h Y m V 0 Z X N E Y X N o Y m 9 h c m R f U H J p b W F y e U N h c m V O Z X R 3 b 3 J r L n t S R V d J T k R f U U 1 f M T J N R m 9 s b G 9 3 V X B f T n V t Z X J h d G 9 y L D I z M 3 0 m c X V v d D s s J n F 1 b 3 Q 7 U 2 V y d m V y L k R h d G F i Y X N l X F w v M i 9 T U U w v b n d s L X N x b C 1 w c m l t Y X J 5 Y 2 F y Z T t O S F N f T l d M X 0 9 P S F N f R G l h Y m V 0 Z X N f M j Q y N S 9 k Y m 8 v d n d f T W 9 u d G h s e U R p Y W J l d G V z R G F z a G J v Y X J k X 1 B y a W 1 h c n l D Y X J l T m V 0 d 2 9 y a y 5 7 J S B S R V d J T k R f U U 1 f M T J N R m 9 s b G 9 3 I F V w L D I z N H 0 m c X V v d D s s J n F 1 b 3 Q 7 U 2 V y d m V y L k R h d G F i Y X N l X F w v M i 9 T U U w v b n d s L X N x b C 1 w c m l t Y X J 5 Y 2 F y Z T t O S F N f T l d M X 0 9 P S F N f R G l h Y m V 0 Z X N f M j Q y N S 9 k Y m 8 v d n d f T W 9 u d G h s e U R p Y W J l d G V z R G F z a G J v Y X J k X 1 B y a W 1 h c n l D Y X J l T m V 0 d 2 9 y a y 5 7 R G l h Y m V 0 Z X N M M l 9 N R F Q s M j M 1 f S Z x d W 9 0 O y w m c X V v d D t T Z X J 2 Z X I u R G F 0 Y W J h c 2 V c X C 8 y L 1 N R T C 9 u d 2 w t c 3 F s L X B y a W 1 h c n l j Y X J l O 0 5 I U 1 9 O V 0 x f T 0 9 I U 1 9 E a W F i Z X R l c 1 8 y N D I 1 L 2 R i b y 9 2 d 1 9 N b 2 5 0 a G x 5 R G l h Y m V 0 Z X N E Y X N o Y m 9 h c m R f U H J p b W F y e U N h c m V O Z X R 3 b 3 J r L n t E a W F i Z X R l c 0 w y X 0 l u c 3 V s a W 5 J b m l 0 a W F 0 a W 9 u L D I z N n 0 m c X V v d D s s J n F 1 b 3 Q 7 U 2 V y d m V y L k R h d G F i Y X N l X F w v M i 9 T U U w v b n d s L X N x b C 1 w c m l t Y X J 5 Y 2 F y Z T t O S F N f T l d M X 0 9 P S F N f R G l h Y m V 0 Z X N f M j Q y N S 9 k Y m 8 v d n d f T W 9 u d G h s e U R p Y W J l d G V z R G F z a G J v Y X J k X 1 B y a W 1 h c n l D Y X J l T m V 0 d 2 9 y a y 5 7 R G l h Y m V 0 Z X N M M l 9 H T F A x S W 5 p d G l h d G l v b i w y M z d 9 J n F 1 b 3 Q 7 L C Z x d W 9 0 O 1 N l c n Z l c i 5 E Y X R h Y m F z Z V x c L z I v U 1 F M L 2 5 3 b C 1 z c W w t c H J p b W F y e W N h c m U 7 T k h T X 0 5 X T F 9 P T 0 h T X 0 R p Y W J l d G V z X z I 0 M j U v Z G J v L 3 Z 3 X 0 1 v b n R o b H l E a W F i Z X R l c 0 R h c 2 h i b 2 F y Z F 9 Q c m l t Y X J 5 Q 2 F y Z U 5 l d H d v c m s u e 0 R p Y W J l d G V z T D J f S W 5 z d W x p b k 9 w d G l t a X N h d G l v b k l u d G V u c 2 l m a W N h d G l v b i w y M z h 9 J n F 1 b 3 Q 7 L C Z x d W 9 0 O 1 N l c n Z l c i 5 E Y X R h Y m F z Z V x c L z I v U 1 F M L 2 5 3 b C 1 z c W w t c H J p b W F y e W N h c m U 7 T k h T X 0 5 X T F 9 P T 0 h T X 0 R p Y W J l d G V z X z I 0 M j U v Z G J v L 3 Z 3 X 0 1 v b n R o b H l E a W F i Z X R l c 0 R h c 2 h i b 2 F y Z F 9 Q c m l t Y X J 5 Q 2 F y Z U 5 l d H d v c m s u e 0 R p Y W J l d G V z T D J f T U R U X 0 R l b m 9 t a W 5 h d G 9 y L D I z O X 0 m c X V v d D s s J n F 1 b 3 Q 7 U 2 V y d m V y L k R h d G F i Y X N l X F w v M i 9 T U U w v b n d s L X N x b C 1 w c m l t Y X J 5 Y 2 F y Z T t O S F N f T l d M X 0 9 P S F N f R G l h Y m V 0 Z X N f M j Q y N S 9 k Y m 8 v d n d f T W 9 u d G h s e U R p Y W J l d G V z R G F z a G J v Y X J k X 1 B y a W 1 h c n l D Y X J l T m V 0 d 2 9 y a y 5 7 R G l h Y m V 0 Z X N M M l 9 N R F R f U m V m Z X J y Y W x X T V 9 O d W 1 l c m F 0 b 3 I s M j Q w f S Z x d W 9 0 O y w m c X V v d D t T Z X J 2 Z X I u R G F 0 Y W J h c 2 V c X C 8 y L 1 N R T C 9 u d 2 w t c 3 F s L X B y a W 1 h c n l j Y X J l O 0 5 I U 1 9 O V 0 x f T 0 9 I U 1 9 E a W F i Z X R l c 1 8 y N D I 1 L 2 R i b y 9 2 d 1 9 N b 2 5 0 a G x 5 R G l h Y m V 0 Z X N E Y X N o Y m 9 h c m R f U H J p b W F y e U N h c m V O Z X R 3 b 3 J r L n s l I E R p Y W J l d G V z T D J f T U R U X 1 J l Z m V y c m F s V 0 0 s M j Q x f S Z x d W 9 0 O y w m c X V v d D t T Z X J 2 Z X I u R G F 0 Y W J h c 2 V c X C 8 y L 1 N R T C 9 u d 2 w t c 3 F s L X B y a W 1 h c n l j Y X J l O 0 5 I U 1 9 O V 0 x f T 0 9 I U 1 9 E a W F i Z X R l c 1 8 y N D I 1 L 2 R i b y 9 2 d 1 9 N b 2 5 0 a G x 5 R G l h Y m V 0 Z X N E Y X N o Y m 9 h c m R f U H J p b W F y e U N h c m V O Z X R 3 b 3 J r L n t E a W F i Z X R l c 0 w y X 0 1 E V F 9 S Z W Z l c n J h b E F S U l N f T n V t Z X J h d G 9 y L D I 0 M n 0 m c X V v d D s s J n F 1 b 3 Q 7 U 2 V y d m V y L k R h d G F i Y X N l X F w v M i 9 T U U w v b n d s L X N x b C 1 w c m l t Y X J 5 Y 2 F y Z T t O S F N f T l d M X 0 9 P S F N f R G l h Y m V 0 Z X N f M j Q y N S 9 k Y m 8 v d n d f T W 9 u d G h s e U R p Y W J l d G V z R G F z a G J v Y X J k X 1 B y a W 1 h c n l D Y X J l T m V 0 d 2 9 y a y 5 7 J S B E a W F i Z X R l c 0 w y X 0 1 E V F 9 S Z W Z l c n J h b E F S U l M s M j Q z f S Z x d W 9 0 O y w m c X V v d D t T Z X J 2 Z X I u R G F 0 Y W J h c 2 V c X C 8 y L 1 N R T C 9 u d 2 w t c 3 F s L X B y a W 1 h c n l j Y X J l O 0 5 I U 1 9 O V 0 x f T 0 9 I U 1 9 E a W F i Z X R l c 1 8 y N D I 1 L 2 R i b y 9 2 d 1 9 N b 2 5 0 a G x 5 R G l h Y m V 0 Z X N E Y X N o Y m 9 h c m R f U H J p b W F y e U N h c m V O Z X R 3 b 3 J r L n t E a W F i Z X R l c 0 w y X 0 l u c 3 V s a W 5 J b m l 0 a W F 0 a W 9 u T 3 B 0 a W 1 p c 2 F 0 a W 9 u X 0 R l b m 9 t a W 5 h d G 9 y L D I 0 N H 0 m c X V v d D s s J n F 1 b 3 Q 7 U 2 V y d m V y L k R h d G F i Y X N l X F w v M i 9 T U U w v b n d s L X N x b C 1 w c m l t Y X J 5 Y 2 F y Z T t O S F N f T l d M X 0 9 P S F N f R G l h Y m V 0 Z X N f M j Q y N S 9 k Y m 8 v d n d f T W 9 u d G h s e U R p Y W J l d G V z R G F z a G J v Y X J k X 1 B y a W 1 h c n l D Y X J l T m V 0 d 2 9 y a y 5 7 R G l h Y m V 0 Z X N M M l 9 J b n N 1 b G l u S W 5 p d G l h d G l v b k 9 w d G l t a X N h d G l v b l 9 S Z W Z l c n J h b F d N X 0 5 1 b W V y Y X R v c i w y N D V 9 J n F 1 b 3 Q 7 L C Z x d W 9 0 O 1 N l c n Z l c i 5 E Y X R h Y m F z Z V x c L z I v U 1 F M L 2 5 3 b C 1 z c W w t c H J p b W F y e W N h c m U 7 T k h T X 0 5 X T F 9 P T 0 h T X 0 R p Y W J l d G V z X z I 0 M j U v Z G J v L 3 Z 3 X 0 1 v b n R o b H l E a W F i Z X R l c 0 R h c 2 h i b 2 F y Z F 9 Q c m l t Y X J 5 Q 2 F y Z U 5 l d H d v c m s u e y U g R G l h Y m V 0 Z X N M M l 9 J b n N 1 b G l u S W 5 p d G l h d G l v b k 9 w d G l t a X N h d G l v b l 9 S Z W Z l c n J h b F d N L D I 0 N n 0 m c X V v d D s s J n F 1 b 3 Q 7 U 2 V y d m V y L k R h d G F i Y X N l X F w v M i 9 T U U w v b n d s L X N x b C 1 w c m l t Y X J 5 Y 2 F y Z T t O S F N f T l d M X 0 9 P S F N f R G l h Y m V 0 Z X N f M j Q y N S 9 k Y m 8 v d n d f T W 9 u d G h s e U R p Y W J l d G V z R G F z a G J v Y X J k X 1 B y a W 1 h c n l D Y X J l T m V 0 d 2 9 y a y 5 7 R G l h Y m V 0 Z X N M M l 9 J b n N 1 b G l u S W 5 p d G l h d G l v b k 9 w d G l t a X N h d G l v b l 9 S Z W Z l c n J h b E F S U l N f T n V t Z X J h d G 9 y L D I 0 N 3 0 m c X V v d D s s J n F 1 b 3 Q 7 U 2 V y d m V y L k R h d G F i Y X N l X F w v M i 9 T U U w v b n d s L X N x b C 1 w c m l t Y X J 5 Y 2 F y Z T t O S F N f T l d M X 0 9 P S F N f R G l h Y m V 0 Z X N f M j Q y N S 9 k Y m 8 v d n d f T W 9 u d G h s e U R p Y W J l d G V z R G F z a G J v Y X J k X 1 B y a W 1 h c n l D Y X J l T m V 0 d 2 9 y a y 5 7 J S B E a W F i Z X R l c 0 w y X 0 l u c 3 V s a W 5 J b m l 0 a W F 0 a W 9 u T 3 B 0 a W 1 p c 2 F 0 a W 9 u X 1 J l Z m V y c m F s Q V J S U y w y N D h 9 J n F 1 b 3 Q 7 L C Z x d W 9 0 O 1 N l c n Z l c i 5 E Y X R h Y m F z Z V x c L z I v U 1 F M L 2 5 3 b C 1 z c W w t c H J p b W F y e W N h c m U 7 T k h T X 0 5 X T F 9 P T 0 h T X 0 R p Y W J l d G V z X z I 0 M j U v Z G J v L 3 Z 3 X 0 1 v b n R o b H l E a W F i Z X R l c 0 R h c 2 h i b 2 F y Z F 9 Q c m l t Y X J 5 Q 2 F y Z U 5 l d H d v c m s u e 0 R p Y W J l d G V z T D J f R 0 x Q M U l u a X R p Y X R p b 2 5 f R G V u b 2 1 p b m F 0 b 3 I s M j Q 5 f S Z x d W 9 0 O y w m c X V v d D t T Z X J 2 Z X I u R G F 0 Y W J h c 2 V c X C 8 y L 1 N R T C 9 u d 2 w t c 3 F s L X B y a W 1 h c n l j Y X J l O 0 5 I U 1 9 O V 0 x f T 0 9 I U 1 9 E a W F i Z X R l c 1 8 y N D I 1 L 2 R i b y 9 2 d 1 9 N b 2 5 0 a G x 5 R G l h Y m V 0 Z X N E Y X N o Y m 9 h c m R f U H J p b W F y e U N h c m V O Z X R 3 b 3 J r L n t E a W F i Z X R l c 0 w y X 0 d M U D F J b m l 0 a W F 0 a W 9 u X 1 J l Z m V y c m F s V 0 1 f T n V t Z X J h d G 9 y L D I 1 M H 0 m c X V v d D s s J n F 1 b 3 Q 7 U 2 V y d m V y L k R h d G F i Y X N l X F w v M i 9 T U U w v b n d s L X N x b C 1 w c m l t Y X J 5 Y 2 F y Z T t O S F N f T l d M X 0 9 P S F N f R G l h Y m V 0 Z X N f M j Q y N S 9 k Y m 8 v d n d f T W 9 u d G h s e U R p Y W J l d G V z R G F z a G J v Y X J k X 1 B y a W 1 h c n l D Y X J l T m V 0 d 2 9 y a y 5 7 J S B E a W F i Z X R l c 0 w y X 0 d M U D F J b m l 0 a W F 0 a W 9 u X 1 J l Z m V y c m F s V 0 0 s M j U x f S Z x d W 9 0 O y w m c X V v d D t T Z X J 2 Z X I u R G F 0 Y W J h c 2 V c X C 8 y L 1 N R T C 9 u d 2 w t c 3 F s L X B y a W 1 h c n l j Y X J l O 0 5 I U 1 9 O V 0 x f T 0 9 I U 1 9 E a W F i Z X R l c 1 8 y N D I 1 L 2 R i b y 9 2 d 1 9 N b 2 5 0 a G x 5 R G l h Y m V 0 Z X N E Y X N o Y m 9 h c m R f U H J p b W F y e U N h c m V O Z X R 3 b 3 J r L n t E a W F i Z X R l c 0 w y X 0 d M U D F J b m l 0 a W F 0 a W 9 u X 1 J l Z m V y c m F s Q V J S U 1 9 O d W 1 l c m F 0 b 3 I s M j U y f S Z x d W 9 0 O y w m c X V v d D t T Z X J 2 Z X I u R G F 0 Y W J h c 2 V c X C 8 y L 1 N R T C 9 u d 2 w t c 3 F s L X B y a W 1 h c n l j Y X J l O 0 5 I U 1 9 O V 0 x f T 0 9 I U 1 9 E a W F i Z X R l c 1 8 y N D I 1 L 2 R i b y 9 2 d 1 9 N b 2 5 0 a G x 5 R G l h Y m V 0 Z X N E Y X N o Y m 9 h c m R f U H J p b W F y e U N h c m V O Z X R 3 b 3 J r L n s l I E R p Y W J l d G V z T D J f R 0 x Q M U l u a X R p Y X R p b 2 5 f U m V m Z X J y Y W x B U l J T L D I 1 M 3 0 m c X V v d D s s J n F 1 b 3 Q 7 U 2 V y d m V y L k R h d G F i Y X N l X F w v M i 9 T U U w v b n d s L X N x b C 1 w c m l t Y X J 5 Y 2 F y Z T t O S F N f T l d M X 0 9 P S F N f R G l h Y m V 0 Z X N f M j Q y N S 9 k Y m 8 v d n d f T W 9 u d G h s e U R p Y W J l d G V z R G F z a G J v Y X J k X 1 B y a W 1 h c n l D Y X J l T m V 0 d 2 9 y a y 5 7 R U 9 U M k R f U m V 2 a W V 3 c y w y N T R 9 J n F 1 b 3 Q 7 L C Z x d W 9 0 O 1 N l c n Z l c i 5 E Y X R h Y m F z Z V x c L z I v U 1 F M L 2 5 3 b C 1 z c W w t c H J p b W F y e W N h c m U 7 T k h T X 0 5 X T F 9 P T 0 h T X 0 R p Y W J l d G V z X z I 0 M j U v Z G J v L 3 Z 3 X 0 1 v b n R o b H l E a W F i Z X R l c 0 R h c 2 h i b 2 F y Z F 9 Q c m l t Y X J 5 Q 2 F y Z U 5 l d H d v c m s u e 0 V P V D J E X 1 J l Z 2 l z d G V y X 0 R l b m 9 t a W 5 h d G 9 y L D I 1 N X 0 m c X V v d D s s J n F 1 b 3 Q 7 U 2 V y d m V y L k R h d G F i Y X N l X F w v M i 9 T U U w v b n d s L X N x b C 1 w c m l t Y X J 5 Y 2 F y Z T t O S F N f T l d M X 0 9 P S F N f R G l h Y m V 0 Z X N f M j Q y N S 9 k Y m 8 v d n d f T W 9 u d G h s e U R p Y W J l d G V z R G F z a G J v Y X J k X 1 B y a W 1 h c n l D Y X J l T m V 0 d 2 9 y a y 5 7 R U 9 U M k R f U m V m Z X J y Y W x X T V 9 O d W 1 l c m F 0 b 3 I s M j U 2 f S Z x d W 9 0 O y w m c X V v d D t T Z X J 2 Z X I u R G F 0 Y W J h c 2 V c X C 8 y L 1 N R T C 9 u d 2 w t c 3 F s L X B y a W 1 h c n l j Y X J l O 0 5 I U 1 9 O V 0 x f T 0 9 I U 1 9 E a W F i Z X R l c 1 8 y N D I 1 L 2 R i b y 9 2 d 1 9 N b 2 5 0 a G x 5 R G l h Y m V 0 Z X N E Y X N o Y m 9 h c m R f U H J p b W F y e U N h c m V O Z X R 3 b 3 J r L n s l I E V P V D J E X 1 J l Z m V y c m F s V 0 0 s M j U 3 f S Z x d W 9 0 O y w m c X V v d D t T Z X J 2 Z X I u R G F 0 Y W J h c 2 V c X C 8 y L 1 N R T C 9 u d 2 w t c 3 F s L X B y a W 1 h c n l j Y X J l O 0 5 I U 1 9 O V 0 x f T 0 9 I U 1 9 E a W F i Z X R l c 1 8 y N D I 1 L 2 R i b y 9 2 d 1 9 N b 2 5 0 a G x 5 R G l h Y m V 0 Z X N E Y X N o Y m 9 h c m R f U H J p b W F y e U N h c m V O Z X R 3 b 3 J r L n t F T 1 Q y R F 9 S Z X Z p Z X d f R G V u b 2 1 p b m F 0 b 3 I s M j U 4 f S Z x d W 9 0 O y w m c X V v d D t T Z X J 2 Z X I u R G F 0 Y W J h c 2 V c X C 8 y L 1 N R T C 9 u d 2 w t c 3 F s L X B y a W 1 h c n l j Y X J l O 0 5 I U 1 9 O V 0 x f T 0 9 I U 1 9 E a W F i Z X R l c 1 8 y N D I 1 L 2 R i b y 9 2 d 1 9 N b 2 5 0 a G x 5 R G l h Y m V 0 Z X N E Y X N o Y m 9 h c m R f U H J p b W F y e U N h c m V O Z X R 3 b 3 J r L n t F T 1 Q y R F 9 S Z X Z p Z X d f U m V m Z X J y Y W x X T V 9 O d W 1 l c m F 0 b 3 I s M j U 5 f S Z x d W 9 0 O y w m c X V v d D t T Z X J 2 Z X I u R G F 0 Y W J h c 2 V c X C 8 y L 1 N R T C 9 u d 2 w t c 3 F s L X B y a W 1 h c n l j Y X J l O 0 5 I U 1 9 O V 0 x f T 0 9 I U 1 9 E a W F i Z X R l c 1 8 y N D I 1 L 2 R i b y 9 2 d 1 9 N b 2 5 0 a G x 5 R G l h Y m V 0 Z X N E Y X N o Y m 9 h c m R f U H J p b W F y e U N h c m V O Z X R 3 b 3 J r L n s l I E V P V D J E X 1 J l d m l l d 1 9 S Z W Z l c n J h b F d N L D I 2 M H 0 m c X V v d D s s J n F 1 b 3 Q 7 U 2 V y d m V y L k R h d G F i Y X N l X F w v M i 9 T U U w v b n d s L X N x b C 1 w c m l t Y X J 5 Y 2 F y Z T t O S F N f T l d M X 0 9 P S F N f R G l h Y m V 0 Z X N f M j Q y N S 9 k Y m 8 v d n d f T W 9 u d G h s e U R p Y W J l d G V z R G F z a G J v Y X J k X 1 B y a W 1 h c n l D Y X J l T m V 0 d 2 9 y a y 5 7 R U 9 U M k R f U m V m Z X J y Y W x B U l J T X 0 5 1 b W V y Y X R v c i w y N j F 9 J n F 1 b 3 Q 7 L C Z x d W 9 0 O 1 N l c n Z l c i 5 E Y X R h Y m F z Z V x c L z I v U 1 F M L 2 5 3 b C 1 z c W w t c H J p b W F y e W N h c m U 7 T k h T X 0 5 X T F 9 P T 0 h T X 0 R p Y W J l d G V z X z I 0 M j U v Z G J v L 3 Z 3 X 0 1 v b n R o b H l E a W F i Z X R l c 0 R h c 2 h i b 2 F y Z F 9 Q c m l t Y X J 5 Q 2 F y Z U 5 l d H d v c m s u e y U g R U 9 U M k R f U m V m Z X J y Y W x B U l J T L D I 2 M n 0 m c X V v d D s s J n F 1 b 3 Q 7 U 2 V y d m V y L k R h d G F i Y X N l X F w v M i 9 T U U w v b n d s L X N x b C 1 w c m l t Y X J 5 Y 2 F y Z T t O S F N f T l d M X 0 9 P S F N f R G l h Y m V 0 Z X N f M j Q y N S 9 k Y m 8 v d n d f T W 9 u d G h s e U R p Y W J l d G V z R G F z a G J v Y X J k X 1 B y a W 1 h c n l D Y X J l T m V 0 d 2 9 y a y 5 7 R U 9 U M k R f U m V 2 a W V 3 X 1 J l Z m V y c m F s Q V J S U 1 9 O d W 1 l c m F 0 b 3 I s M j Y z f S Z x d W 9 0 O y w m c X V v d D t T Z X J 2 Z X I u R G F 0 Y W J h c 2 V c X C 8 y L 1 N R T C 9 u d 2 w t c 3 F s L X B y a W 1 h c n l j Y X J l O 0 5 I U 1 9 O V 0 x f T 0 9 I U 1 9 E a W F i Z X R l c 1 8 y N D I 1 L 2 R i b y 9 2 d 1 9 N b 2 5 0 a G x 5 R G l h Y m V 0 Z X N E Y X N o Y m 9 h c m R f U H J p b W F y e U N h c m V O Z X R 3 b 3 J r L n s l I E V P V D J E X 1 J l d m l l d 1 9 S Z W Z l c n J h b E F S U l M s M j Y 0 f S Z x d W 9 0 O y w m c X V v d D t T Z X J 2 Z X I u R G F 0 Y W J h c 2 V c X C 8 y L 1 N R T C 9 u d 2 w t c 3 F s L X B y a W 1 h c n l j Y X J l O 0 5 I U 1 9 O V 0 x f T 0 9 I U 1 9 E a W F i Z X R l c 1 8 y N D I 1 L 2 R i b y 9 2 d 1 9 N b 2 5 0 a G x 5 R G l h Y m V 0 Z X N E Y X N o Y m 9 h c m R f U H J p b W F y e U N h c m V O Z X R 3 b 3 J r L n t F T 1 Q y R F 9 G Z W 1 h b G V S Z W d p c 3 R l c l 9 E Z W 5 v b W l u Y X R v c i w y N j V 9 J n F 1 b 3 Q 7 L C Z x d W 9 0 O 1 N l c n Z l c i 5 E Y X R h Y m F z Z V x c L z I v U 1 F M L 2 5 3 b C 1 z c W w t c H J p b W F y e W N h c m U 7 T k h T X 0 5 X T F 9 P T 0 h T X 0 R p Y W J l d G V z X z I 0 M j U v Z G J v L 3 Z 3 X 0 1 v b n R o b H l E a W F i Z X R l c 0 R h c 2 h i b 2 F y Z F 9 Q c m l t Y X J 5 Q 2 F y Z U 5 l d H d v c m s u e 0 V P V D J E X 1 B y Z W N v b m N l c H R p b 2 5 B Z H Z p Y 2 V f T n V t Z X J h d G 9 y L D I 2 N n 0 m c X V v d D s s J n F 1 b 3 Q 7 U 2 V y d m V y L k R h d G F i Y X N l X F w v M i 9 T U U w v b n d s L X N x b C 1 w c m l t Y X J 5 Y 2 F y Z T t O S F N f T l d M X 0 9 P S F N f R G l h Y m V 0 Z X N f M j Q y N S 9 k Y m 8 v d n d f T W 9 u d G h s e U R p Y W J l d G V z R G F z a G J v Y X J k X 1 B y a W 1 h c n l D Y X J l T m V 0 d 2 9 y a y 5 7 J S B F T 1 Q y R F 9 Q c m V j b 2 5 j Z X B 0 a W 9 u Q W R 2 a W N l L D I 2 N 3 0 m c X V v d D s s J n F 1 b 3 Q 7 U 2 V y d m V y L k R h d G F i Y X N l X F w v M i 9 T U U w v b n d s L X N x b C 1 w c m l t Y X J 5 Y 2 F y Z T t O S F N f T l d M X 0 9 P S F N f R G l h Y m V 0 Z X N f M j Q y N S 9 k Y m 8 v d n d f T W 9 u d G h s e U R p Y W J l d G V z R G F z a G J v Y X J k X 1 B y a W 1 h c n l D Y X J l T m V 0 d 2 9 y a y 5 7 R U 9 U M k R f R m V t Y W x l U m V 2 a W V 3 X 0 R l b m 9 t a W 5 h d G 9 y L D I 2 O H 0 m c X V v d D s s J n F 1 b 3 Q 7 U 2 V y d m V y L k R h d G F i Y X N l X F w v M i 9 T U U w v b n d s L X N x b C 1 w c m l t Y X J 5 Y 2 F y Z T t O S F N f T l d M X 0 9 P S F N f R G l h Y m V 0 Z X N f M j Q y N S 9 k Y m 8 v d n d f T W 9 u d G h s e U R p Y W J l d G V z R G F z a G J v Y X J k X 1 B y a W 1 h c n l D Y X J l T m V 0 d 2 9 y a y 5 7 R U 9 U M k R f R m V t Y W x l U m V 2 a W V 3 X 1 B y Z W N v b m N l c H R p b 2 5 B Z H Z p Y 2 V f T n V t Z X J h d G 9 y L D I 2 O X 0 m c X V v d D s s J n F 1 b 3 Q 7 U 2 V y d m V y L k R h d G F i Y X N l X F w v M i 9 T U U w v b n d s L X N x b C 1 w c m l t Y X J 5 Y 2 F y Z T t O S F N f T l d M X 0 9 P S F N f R G l h Y m V 0 Z X N f M j Q y N S 9 k Y m 8 v d n d f T W 9 u d G h s e U R p Y W J l d G V z R G F z a G J v Y X J k X 1 B y a W 1 h c n l D Y X J l T m V 0 d 2 9 y a y 5 7 J S B F T 1 Q y R F 9 G Z W 1 h b G V S Z X Z p Z X d f U H J l Y 2 9 u Y 2 V w d G l v b k F k d m l j Z S w y N z B 9 J n F 1 b 3 Q 7 L C Z x d W 9 0 O 1 N l c n Z l c i 5 E Y X R h Y m F z Z V x c L z I v U 1 F M L 2 5 3 b C 1 z c W w t c H J p b W F y e W N h c m U 7 T k h T X 0 5 X T F 9 P T 0 h T X 0 R p Y W J l d G V z X z I 0 M j U v Z G J v L 3 Z 3 X 0 1 v b n R o b H l E a W F i Z X R l c 0 R h c 2 h i b 2 F y Z F 9 Q c m l t Y X J 5 Q 2 F y Z U 5 l d H d v c m s u e 0 V P V D J E X 0 Z v b G l j Q W N p Z F 9 O d W 1 l c m F 0 b 3 I s M j c x f S Z x d W 9 0 O y w m c X V v d D t T Z X J 2 Z X I u R G F 0 Y W J h c 2 V c X C 8 y L 1 N R T C 9 u d 2 w t c 3 F s L X B y a W 1 h c n l j Y X J l O 0 5 I U 1 9 O V 0 x f T 0 9 I U 1 9 E a W F i Z X R l c 1 8 y N D I 1 L 2 R i b y 9 2 d 1 9 N b 2 5 0 a G x 5 R G l h Y m V 0 Z X N E Y X N o Y m 9 h c m R f U H J p b W F y e U N h c m V O Z X R 3 b 3 J r L n s l I E V P V D J E X 0 Z v b G l j Q W N p Z C w y N z J 9 J n F 1 b 3 Q 7 L C Z x d W 9 0 O 1 N l c n Z l c i 5 E Y X R h Y m F z Z V x c L z I v U 1 F M L 2 5 3 b C 1 z c W w t c H J p b W F y e W N h c m U 7 T k h T X 0 5 X T F 9 P T 0 h T X 0 R p Y W J l d G V z X z I 0 M j U v Z G J v L 3 Z 3 X 0 1 v b n R o b H l E a W F i Z X R l c 0 R h c 2 h i b 2 F y Z F 9 Q c m l t Y X J 5 Q 2 F y Z U 5 l d H d v c m s u e 0 V P V D J E X 0 Z l b W F s Z V J l d m l l d 1 9 G b 2 x p Y 0 F j a W R f T n V t Z X J h d G 9 y L D I 3 M 3 0 m c X V v d D s s J n F 1 b 3 Q 7 U 2 V y d m V y L k R h d G F i Y X N l X F w v M i 9 T U U w v b n d s L X N x b C 1 w c m l t Y X J 5 Y 2 F y Z T t O S F N f T l d M X 0 9 P S F N f R G l h Y m V 0 Z X N f M j Q y N S 9 k Y m 8 v d n d f T W 9 u d G h s e U R p Y W J l d G V z R G F z a G J v Y X J k X 1 B y a W 1 h c n l D Y X J l T m V 0 d 2 9 y a y 5 7 J S B F T 1 Q y R F 9 G Z W 1 h b G V S Z X Z p Z X d f R m 9 s a W N B Y 2 l k L D I 3 N H 0 m c X V v d D s s J n F 1 b 3 Q 7 U 2 V y d m V y L k R h d G F i Y X N l X F w v M i 9 T U U w v b n d s L X N x b C 1 w c m l t Y X J 5 Y 2 F y Z T t O S F N f T l d M X 0 9 P S F N f R G l h Y m V 0 Z X N f M j Q y N S 9 k Y m 8 v d n d f T W 9 u d G h s e U R p Y W J l d G V z R G F z a G J v Y X J k X 1 B y a W 1 h c n l D Y X J l T m V 0 d 2 9 y a y 5 7 U m V w b 3 J 0 a W 5 n T W 9 u d G g s M j c 1 f S Z x d W 9 0 O y w m c X V v d D t T Z X J 2 Z X I u R G F 0 Y W J h c 2 V c X C 8 y L 1 N R T C 9 u d 2 w t c 3 F s L X B y a W 1 h c n l j Y X J l O 0 5 I U 1 9 O V 0 x f T 0 9 I U 1 9 E a W F i Z X R l c 1 8 y N D I 1 L 2 R i b y 9 2 d 1 9 N b 2 5 0 a G x 5 R G l h Y m V 0 Z X N E Y X N o Y m 9 h c m R f U H J p b W F y e U N h c m V O Z X R 3 b 3 J r L n t S Z X B v c n R p b m d N b 2 5 0 a E Z p c n N 0 R G F 5 L D I 3 N n 0 m c X V v d D s s J n F 1 b 3 Q 7 U 2 V y d m V y L k R h d G F i Y X N l X F w v M i 9 T U U w v b n d s L X N x b C 1 w c m l t Y X J 5 Y 2 F y Z T t O S F N f T l d M X 0 9 P S F N f R G l h Y m V 0 Z X N f M j Q y N S 9 k Y m 8 v d n d f T W 9 u d G h s e U R p Y W J l d G V z R G F z a G J v Y X J k X 1 B y a W 1 h c n l D Y X J l T m V 0 d 2 9 y a y 5 7 R m l u Y W 5 j a W F s W W V h c i w y N z d 9 J n F 1 b 3 Q 7 X S w m c X V v d D t S Z W x h d G l v b n N o a X B J b m Z v J n F 1 b 3 Q 7 O l t d f S I g L z 4 8 L 1 N 0 Y W J s Z U V u d H J p Z X M + P C 9 J d G V t P j x J d G V t P j x J d G V t T G 9 j Y X R p b 2 4 + P E l 0 Z W 1 U e X B l P k Z v c m 1 1 b G E 8 L 0 l 0 Z W 1 U e X B l P j x J d G V t U G F 0 a D 5 T Z W N 0 a W 9 u M S 9 2 d 1 9 N b 2 5 0 a G x 5 R G l h Y m V 0 Z X N E Y X N o Y m 9 h c m R f U H J p b W F y e U N h c m V O Z X R 3 b 3 J r L 1 N v d X J j Z T w v S X R l b V B h d G g + P C 9 J d G V t T G 9 j Y X R p b 2 4 + P F N 0 Y W J s Z U V u d H J p Z X M g L z 4 8 L 0 l 0 Z W 0 + P E l 0 Z W 0 + P E l 0 Z W 1 M b 2 N h d G l v b j 4 8 S X R l b V R 5 c G U + R m 9 y b X V s Y T w v S X R l b V R 5 c G U + P E l 0 Z W 1 Q Y X R o P l N l Y 3 R p b 2 4 x L 3 Z 3 X 0 1 v b n R o b H l E a W F i Z X R l c 0 R h c 2 h i b 2 F y Z F 9 Q c m l t Y X J 5 Q 2 F y Z U 5 l d H d v c m s v T k h T X 0 5 X T F 9 P T 0 h T X 0 R p Y W J l d G V z X z I 0 M j U 8 L 0 l 0 Z W 1 Q Y X R o P j w v S X R l b U x v Y 2 F 0 a W 9 u P j x T d G F i b G V F b n R y a W V z I C 8 + P C 9 J d G V t P j x J d G V t P j x J d G V t T G 9 j Y X R p b 2 4 + P E l 0 Z W 1 U e X B l P k Z v c m 1 1 b G E 8 L 0 l 0 Z W 1 U e X B l P j x J d G V t U G F 0 a D 5 T Z W N 0 a W 9 u M S 9 2 d 1 9 N b 2 5 0 a G x 5 R G l h Y m V 0 Z X N E Y X N o Y m 9 h c m R f U H J p b W F y e U N h c m V O Z X R 3 b 3 J r L 2 R i b 1 9 2 d 1 9 N b 2 5 0 a G x 5 R G l h Y m V 0 Z X N E Y X N o Y m 9 h c m R f U H J p b W F y e U N h c m V O Z X R 3 b 3 J r P C 9 J d G V t U G F 0 a D 4 8 L 0 l 0 Z W 1 M b 2 N h d G l v b j 4 8 U 3 R h Y m x l R W 5 0 c m l l c y A v P j w v S X R l b T 4 8 S X R l b T 4 8 S X R l b U x v Y 2 F 0 a W 9 u P j x J d G V t V H l w Z T 5 G b 3 J t d W x h P C 9 J d G V t V H l w Z T 4 8 S X R l b V B h d G g + U 2 V j d G l v b j E v d n d f T W 9 u d G h s e U R p Y W J l d G V z R G F z a G J v Y X J k X 0 J v c m 9 1 Z 2 g 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F R h c m d l d C I g V m F s d W U 9 I n N 2 d 1 9 N b 2 5 0 a G x 5 R G l h Y m V 0 Z X N E Y X N o Y m 9 h c m R f Q m 9 y b 3 V n a 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T m F t Z V V w Z G F 0 Z W R B Z n R l c k Z p b G w i I F Z h b H V l P S J s M C I g L z 4 8 R W 5 0 c n k g V H l w Z T 0 i U m V z d W x 0 V H l w Z S I g V m F s d W U 9 I n N U Y W J s Z S I g L z 4 8 R W 5 0 c n k g V H l w Z T 0 i Q n V m Z m V y T m V 4 d F J l Z n J l c 2 g i I F Z h b H V l P S J s M S I g L z 4 8 R W 5 0 c n k g V H l w Z T 0 i R m l s b E N v b H V t b k 5 h b W V z I i B W Y W x 1 Z T 0 i c 1 s m c X V v d D t C b 3 J v d W d o J n F 1 b 3 Q 7 L C Z x d W 9 0 O 0 R p Y W J l d G V z U m V n a X N 0 Z X I m c X V v d D s s J n F 1 b 3 Q 7 R G l h Y m V 0 Z X N G c m F p b H R 5 J n F 1 b 3 Q 7 L C Z x d W 9 0 O y U g R G l h Y m V 0 Z X N G c m F p b H R 5 J n F 1 b 3 Q 7 L C Z x d W 9 0 O 0 R p Y W J l d G V z R n J h a W x 0 e V 9 B c H I y N C Z x d W 9 0 O y w m c X V v d D t E a W F i Z X R l c 1 J l Z 2 l z d G V y X 0 F w c j I 0 J n F 1 b 3 Q 7 L C Z x d W 9 0 O y U g R G l h Y m V 0 Z X N G c m F p b G l 0 e V 9 B c H I y N C Z x d W 9 0 O y w m c X V v d D t E a W F i Z X R l c 1 8 5 S 2 V 5 Q 2 F y Z V B y b 2 N l c 3 N f Q k 1 J X 0 F j a G l l d m V f N T A l J n F 1 b 3 Q 7 L C Z x d W 9 0 O 0 R p Y W J l d G V z X z l L Z X l D Y X J l U H J v Y 2 V z c 1 9 C T U l f Q W N o a W V 2 Z S Z x d W 9 0 O y w m c X V v d D t E a W F i Z X R l c 1 8 5 S 2 V 5 Q 2 F y Z V B y b 2 N l c 3 N f Q k 1 J J n F 1 b 3 Q 7 L C Z x d W 9 0 O y U g R G l h Y m V 0 Z X N f O U t l e U N h c m V Q c m 9 j Z X N z X 0 J N S V 9 B Y 2 h p Z X Z l X z U w J S Z x d W 9 0 O y w m c X V v d D s l I E R p Y W J l d G V z X z l L Z X l D Y X J l U H J v Y 2 V z c 1 9 C T U l f Q W N o a W V 2 Z S Z x d W 9 0 O y w m c X V v d D s l I E R p Y W J l d G V z X z l L Z X l D Y X J l U H J v Y 2 V z c 1 9 C T U k m c X V v d D s s J n F 1 b 3 Q 7 R G l h Y m V 0 Z X N f O U t l e U N h c m V Q c m 9 j Z X N z X 0 h i Q T F j X 0 F j a G l l d m V f N T A l J n F 1 b 3 Q 7 L C Z x d W 9 0 O 0 R p Y W J l d G V z X z l L Z X l D Y X J l U H J v Y 2 V z c 1 9 I Y k E x Y 1 9 B Y 2 h p Z X Z l J n F 1 b 3 Q 7 L C Z x d W 9 0 O 0 R p Y W J l d G V z X z l L Z X l D Y X J l U H J v Y 2 V z c 1 9 I Y k E x Y y Z x d W 9 0 O y w m c X V v d D s l I E R p Y W J l d G V z X z l L Z X l D Y X J l U H J v Y 2 V z c 1 9 I Y k E x Y 1 9 B Y 2 h p Z X Z l X z U w J S Z x d W 9 0 O y w m c X V v d D s l I E R p Y W J l d G V z X z l L Z X l D Y X J l U H J v Y 2 V z c 1 9 I Y k E x Y 1 9 B Y 2 h p Z X Z l J n F 1 b 3 Q 7 L C Z x d W 9 0 O y U g R G l h Y m V 0 Z X N f O U t l e U N h c m V Q c m 9 j Z X N z X 0 h i Q T F j J n F 1 b 3 Q 7 L C Z x d W 9 0 O 0 R p Y W J l d G V z X z l L Z X l D Y X J l U H J v Y 2 V z c 1 9 C b G 9 v Z F B y Z X N z d X J l X 0 F j a G l l d m V f N T A l J n F 1 b 3 Q 7 L C Z x d W 9 0 O 0 R p Y W J l d G V z X z l L Z X l D Y X J l U H J v Y 2 V z c 1 9 C b G 9 v Z F B y Z X N z d X J l X 0 F j a G l l d m U m c X V v d D s s J n F 1 b 3 Q 7 R G l h Y m V 0 Z X N f O U t l e U N h c m V Q c m 9 j Z X N z X 0 J s b 2 9 k U H J l c 3 N 1 c m U m c X V v d D s s J n F 1 b 3 Q 7 J S B E a W F i Z X R l c 1 8 5 S 2 V 5 Q 2 F y Z V B y b 2 N l c 3 N f Q m x v b 2 R Q c m V z c 3 V y Z V 9 B Y 2 h p Z X Z l X z U w J S Z x d W 9 0 O y w m c X V v d D s l I E R p Y W J l d G V z X z l L Z X l D Y X J l U H J v Y 2 V z c 1 9 C b G 9 v Z F B y Z X N z d X J l X 0 F j a G l l d m U m c X V v d D s s J n F 1 b 3 Q 7 J S B E a W F i Z X R l c 1 8 5 S 2 V 5 Q 2 F y Z V B y b 2 N l c 3 N f Q m x v b 2 R Q c m V z c 3 V y Z S Z x d W 9 0 O y w m c X V v d D t E a W F i Z X R l c 1 8 5 S 2 V 5 Q 2 F y Z V B y b 2 N l c 3 N f T G l w a W R z X 0 F j a G l l d m V f N T A l J n F 1 b 3 Q 7 L C Z x d W 9 0 O 0 R p Y W J l d G V z X z l L Z X l D Y X J l U H J v Y 2 V z c 1 9 M a X B p Z H N f Q W N o a W V 2 Z S Z x d W 9 0 O y w m c X V v d D t E a W F i Z X R l c 1 8 5 S 2 V 5 Q 2 F y Z V B y b 2 N l c 3 N f T G l w a W R z J n F 1 b 3 Q 7 L C Z x d W 9 0 O y U g R G l h Y m V 0 Z X N f O U t l e U N h c m V Q c m 9 j Z X N z X 0 x p c G l k c 1 9 B Y 2 h p Z X Z l X z U w J S Z x d W 9 0 O y w m c X V v d D s l I E R p Y W J l d G V z X z l L Z X l D Y X J l U H J v Y 2 V z c 1 9 M a X B p Z H N f Q W N o a W V 2 Z S Z x d W 9 0 O y w m c X V v d D s l I E R p Y W J l d G V z X z l L Z X l D Y X J l U H J v Y 2 V z c 1 9 M a X B p Z H M m c X V v d D s s J n F 1 b 3 Q 7 R G l h Y m V 0 Z X N f O U t l e U N h c m V Q c m 9 j Z X N z X 1 V y a W 5 l Q U N S X 0 F j a G l l d m V f N T A l J n F 1 b 3 Q 7 L C Z x d W 9 0 O 0 R p Y W J l d G V z X z l L Z X l D Y X J l U H J v Y 2 V z c 1 9 V c m l u Z U F D U l 9 B Y 2 h p Z X Z l J n F 1 b 3 Q 7 L C Z x d W 9 0 O 0 R p Y W J l d G V z X z l L Z X l D Y X J l U H J v Y 2 V z c 1 9 V c m l u Z U F D U i Z x d W 9 0 O y w m c X V v d D s l I E R p Y W J l d G V z X z l L Z X l D Y X J l U H J v Y 2 V z c 1 9 V c m l u Z U F D U l 9 B Y 2 h p Z X Z l X z U w J S Z x d W 9 0 O y w m c X V v d D s l I E R p Y W J l d G V z X z l L Z X l D Y X J l U H J v Y 2 V z c 1 9 V c m l u Z U F D U l 9 B Y 2 h p Z X Z l J n F 1 b 3 Q 7 L C Z x d W 9 0 O y U g R G l h Y m V 0 Z X N f O U t l e U N h c m V Q c m 9 j Z X N z X 1 V y a W 5 l Q U N S J n F 1 b 3 Q 7 L C Z x d W 9 0 O 0 R p Y W J l d G V z X z l L Z X l D Y X J l U H J v Y 2 V z c 1 9 l R 0 Z S X 0 F j a G l l d m V f N T A l J n F 1 b 3 Q 7 L C Z x d W 9 0 O 0 R p Y W J l d G V z X z l L Z X l D Y X J l U H J v Y 2 V z c 1 9 l R 0 Z S X 0 F j a G l l d m U m c X V v d D s s J n F 1 b 3 Q 7 R G l h Y m V 0 Z X N f O U t l e U N h c m V Q c m 9 j Z X N z X 2 V H R l I m c X V v d D s s J n F 1 b 3 Q 7 J S B E a W F i Z X R l c 1 8 5 S 2 V 5 Q 2 F y Z V B y b 2 N l c 3 N f Z U d G U l 9 B Y 2 h p Z X Z l X z U w J S Z x d W 9 0 O y w m c X V v d D s l I E R p Y W J l d G V z X z l L Z X l D Y X J l U H J v Y 2 V z c 1 9 l R 0 Z S X 0 F j a G l l d m U m c X V v d D s s J n F 1 b 3 Q 7 J S B E a W F i Z X R l c 1 8 5 S 2 V 5 Q 2 F y Z V B y b 2 N l c 3 N f Z U d G U i Z x d W 9 0 O y w m c X V v d D t E a W F i Z X R l c 1 8 5 S 2 V 5 Q 2 F y Z V B y b 2 N l c 3 N f U m V 0 a W 5 h b F N j c m V l b m l u Z 1 9 B Y 2 h p Z X Z l X z U w J S Z x d W 9 0 O y w m c X V v d D t E a W F i Z X R l c 1 8 5 S 2 V 5 Q 2 F y Z V B y b 2 N l c 3 N f U m V 0 a W 5 h b F N j c m V l b m l u Z 1 9 B Y 2 h p Z X Z l J n F 1 b 3 Q 7 L C Z x d W 9 0 O 0 R p Y W J l d G V z X z l L Z X l D Y X J l U H J v Y 2 V z c 1 9 S Z X R p b m F s U 2 N y Z W V u a W 5 n J n F 1 b 3 Q 7 L C Z x d W 9 0 O y U g R G l h Y m V 0 Z X N f O U t l e U N h c m V Q c m 9 j Z X N z X 1 J l d G l u Y W x T Y 3 J l Z W 5 p b m d f Q W N o a W V 2 Z V 8 1 M C U m c X V v d D s s J n F 1 b 3 Q 7 J S B E a W F i Z X R l c 1 8 5 S 2 V 5 Q 2 F y Z V B y b 2 N l c 3 N f U m V 0 a W 5 h b F N j c m V l b m l u Z 1 9 B Y 2 h p Z X Z l J n F 1 b 3 Q 7 L C Z x d W 9 0 O y U g R G l h Y m V 0 Z X N f O U t l e U N h c m V Q c m 9 j Z X N z X 1 J l d G l u Y W x T Y 3 J l Z W 5 p b m c m c X V v d D s s J n F 1 b 3 Q 7 R G l h Y m V 0 Z X N f O U t l e U N h c m V Q c m 9 j Z X N z X 0 Z v b 3 R S a X N r X 0 F j a G l l d m V f N T A l J n F 1 b 3 Q 7 L C Z x d W 9 0 O 0 R p Y W J l d G V z X z l L Z X l D Y X J l U H J v Y 2 V z c 1 9 G b 2 9 0 U m l z a 1 9 B Y 2 h p Z X Z l J n F 1 b 3 Q 7 L C Z x d W 9 0 O 0 R p Y W J l d G V z X z l L Z X l D Y X J l U H J v Y 2 V z c 1 9 G b 2 9 0 U m l z a y Z x d W 9 0 O y w m c X V v d D s l I E R p Y W J l d G V z X z l L Z X l D Y X J l U H J v Y 2 V z c 1 9 G b 2 9 0 U m l z a 1 9 B Y 2 h p Z X Z l X z U w J S Z x d W 9 0 O y w m c X V v d D s l I E R p Y W J l d G V z X z l L Z X l D Y X J l U H J v Y 2 V z c 1 9 G b 2 9 0 U m l z a 1 9 B Y 2 h p Z X Z l J n F 1 b 3 Q 7 L C Z x d W 9 0 O y U g R G l h Y m V 0 Z X N f O U t l e U N h c m V Q c m 9 j Z X N z X 0 Z v b 3 R S a X N r J n F 1 b 3 Q 7 L C Z x d W 9 0 O 0 R p Y W J l d G V z X z l L Z X l D Y X J l U H J v Y 2 V z c 1 9 T b W 9 r a W 5 n U 3 R h d H V z X 0 F j a G l l d m V f N T A l J n F 1 b 3 Q 7 L C Z x d W 9 0 O 0 R p Y W J l d G V z X z l L Z X l D Y X J l U H J v Y 2 V z c 1 9 T b W 9 r a W 5 n U 3 R h d H V z X 0 F j a G l l d m U m c X V v d D s s J n F 1 b 3 Q 7 R G l h Y m V 0 Z X N f O U t l e U N h c m V Q c m 9 j Z X N z X 1 N t b 2 t p b m d T d G F 0 d X M m c X V v d D s s J n F 1 b 3 Q 7 J S B E a W F i Z X R l c 1 8 5 S 2 V 5 Q 2 F y Z V B y b 2 N l c 3 N f U 2 1 v a 2 l u Z 1 N 0 Y X R 1 c 1 9 B Y 2 h p Z X Z l X z U w J S Z x d W 9 0 O y w m c X V v d D s l I E R p Y W J l d G V z X z l L Z X l D Y X J l U H J v Y 2 V z c 1 9 T b W 9 r a W 5 n U 3 R h d H V z X 0 F j a G l l d m U m c X V v d D s s J n F 1 b 3 Q 7 J S B E a W F i Z X R l c 1 8 5 S 2 V 5 Q 2 F y Z V B y b 2 N l c 3 N f U 2 1 v a 2 l u Z 1 N 0 Y X R 1 c y Z x d W 9 0 O y w m c X V v d D t E a W F i Z X R l c 1 8 5 S 2 V 5 Q 2 F y Z V B y b 2 N l c 3 N f Q W N o a W V 2 Z V 8 1 M C U m c X V v d D s s J n F 1 b 3 Q 7 R G l h Y m V 0 Z X N f O U t l e U N h c m V Q c m 9 j Z X N z X 0 F j a G l l d m U m c X V v d D s s J n F 1 b 3 Q 7 R G l h Y m V 0 Z X N f O U t l e U N h c m V Q c m 9 j Z X N z X 0 F j a G l l d m V k J n F 1 b 3 Q 7 L C Z x d W 9 0 O y U g R G l h Y m V 0 Z X N f O U t l e U N h c m V Q c m 9 j Z X N z X 0 F j a G l l d m V f N T A l J n F 1 b 3 Q 7 L C Z x d W 9 0 O y U g R G l h Y m V 0 Z X N f O U t l e U N h c m V Q c m 9 j Z X N z X 0 F j a G l l d m U m c X V v d D s s J n F 1 b 3 Q 7 J S B E a W F i Z X R l c 1 8 5 S 2 V 5 Q 2 F y Z V B y b 2 N l c 3 N f Q W N o a W V 2 Z W Q m c X V v d D s s J n F 1 b 3 Q 7 R G l h Y m V 0 Z X N f M 1 R U X 0 h i Q T F j I F x 1 M D A z Y z 0 g N T h f T m 9 G c m F p b H R 5 J n F 1 b 3 Q 7 L C Z x d W 9 0 O y U g R G l h Y m V 0 Z X N f M 1 R U X 0 h i Q T F j I F x 1 M D A z Y z 0 g N T h f T m 9 G c m F p b H R 5 J n F 1 b 3 Q 7 L C Z x d W 9 0 O 0 R p Y W J l d G V z X z N U V F 9 I Y k E x Y y B c d T A w M 2 M 9 I D c 1 X 0 Z y Y W l s d H k m c X V v d D s s J n F 1 b 3 Q 7 J S B E a W F i Z X R l c 1 8 z V F R f S G J B M W M g X H U w M D N j P S A 3 N V 9 G c m F p b H R 5 J n F 1 b 3 Q 7 L C Z x d W 9 0 O 0 R p Y W J l d G V z X z N U V F 9 I Y k E x Y y B c d T A w M 2 M 9 I D U 4 I G 9 y I D c 1 X 0 F j a G l l d m V f N T A l J n F 1 b 3 Q 7 L C Z x d W 9 0 O 0 R p Y W J l d G V z X z N U V F 9 I Y k E x Y y B c d T A w M 2 M 9 I D U 4 I G 9 y I D c 1 X 0 F j a G l l d m U m c X V v d D s s J n F 1 b 3 Q 7 R G l h Y m V 0 Z X N f M 1 R U X 0 h i Q T F j I F x 1 M D A z Y z 0 g N T g g b 3 I g N z U m c X V v d D s s J n F 1 b 3 Q 7 J S B E a W F i Z X R l c 1 8 z V F R f S G J B M W M g X H U w M D N j P S A 1 O C B v c i A 3 N V 9 B Y 2 h p Z X Z l X z U w J S Z x d W 9 0 O y w m c X V v d D s l I E R p Y W J l d G V z X z N U V F 9 I Y k E x Y y B c d T A w M 2 M 9 I D U 4 I G 9 y I D c 1 X 0 F j a G l l d m U m c X V v d D s s J n F 1 b 3 Q 7 J S B E a W F i Z X R l c 1 8 z V F R f S G J B M W M g X H U w M D N j P S A 1 O C B v c i A 3 N S Z x d W 9 0 O y w m c X V v d D t E a W F i Z X R l c 1 8 z V F R f Q m x v b 2 R Q c m V z c 3 V y Z S B c d T A w M 2 M 9 I D E 0 M C 8 4 M F 9 O b 0 Z y Y W l s d H k m c X V v d D s s J n F 1 b 3 Q 7 J S B E a W F i Z X R l c 1 8 z V F R f Q m x v b 2 R Q c m V z c 3 V y Z S B c d T A w M 2 M 9 I D E 0 M C 8 4 M F 9 O b 0 Z y Y W l s d H k m c X V v d D s s J n F 1 b 3 Q 7 R G l h Y m V 0 Z X N f M 1 R U X 0 J s b 2 9 k U H J l c 3 N 1 c m U g X H U w M D N j P S A x N T A v O T B f R n J h a W x 0 e S Z x d W 9 0 O y w m c X V v d D s l I E R p Y W J l d G V z X z N U V F 9 C b G 9 v Z F B y Z X N z d X J l I F x 1 M D A z Y z 0 g M T U w L z k w X 0 Z y Y W l s d H k m c X V v d D s s J n F 1 b 3 Q 7 R G l h Y m V 0 Z X N f M 1 R U X 0 J s b 2 9 k U H J l c 3 N 1 c m U g X H U w M D N j P S A x N D A v O D A g b 3 I g M T U w L z k w X 0 F j a G l l d m V f N T A l J n F 1 b 3 Q 7 L C Z x d W 9 0 O 0 R p Y W J l d G V z X z N U V F 9 C b G 9 v Z F B y Z X N z d X J l I F x 1 M D A z Y z 0 g M T Q w L z g w I G 9 y I D E 1 M C 8 5 M F 9 B Y 2 h p Z X Z l J n F 1 b 3 Q 7 L C Z x d W 9 0 O 0 R p Y W J l d G V z X z N U V F 9 C b G 9 v Z F B y Z X N z d X J l I F x 1 M D A z Y z 0 g M T Q w L z g w I G 9 y I D E 1 M C 8 5 M C Z x d W 9 0 O y w m c X V v d D s l I E R p Y W J l d G V z X z N U V F 9 C b G 9 v Z F B y Z X N z d X J l I F x 1 M D A z Y z 0 g M T Q w L z g w I G 9 y I D E 1 M C 8 5 M F 9 B Y 2 h p Z X Z l X z U w J S Z x d W 9 0 O y w m c X V v d D s l I E R p Y W J l d G V z X z N U V F 9 C b G 9 v Z F B y Z X N z d X J l I F x 1 M D A z Y z 0 g M T Q w L z g w I G 9 y I D E 1 M C 8 5 M F 9 B Y 2 h p Z X Z l J n F 1 b 3 Q 7 L C Z x d W 9 0 O y U g R G l h Y m V 0 Z X N f M 1 R U X 0 J s b 2 9 k U H J l c 3 N 1 c m U g X H U w M D N j P S A x N D A v O D A g b 3 I g M T U w L z k w J n F 1 b 3 Q 7 L C Z x d W 9 0 O 0 R p Y W J l d G V z X z N U V F 9 O b 2 5 I R E x D a G 9 s Z X N 0 Z X J v b C B c d T A w M 2 M 9 I D N f Q W N o a W V 2 Z V 8 1 M C U m c X V v d D s s J n F 1 b 3 Q 7 R G l h Y m V 0 Z X N f M 1 R U X 0 5 v b k h E T E N o b 2 x l c 3 R l c m 9 s I F x 1 M D A z Y z 0 g M 1 9 B Y 2 h p Z X Z l J n F 1 b 3 Q 7 L C Z x d W 9 0 O 0 R p Y W J l d G V z X z N U V F 9 O b 2 5 I R E x D a G 9 s Z X N 0 Z X J v b C B c d T A w M 2 M 9 I D M m c X V v d D s s J n F 1 b 3 Q 7 J S B E a W F i Z X R l c 1 8 z V F R f T m 9 u S E R M Q 2 h v b G V z d G V y b 2 w g X H U w M D N j P S A z X 0 F j a G l l d m V f N T A l J n F 1 b 3 Q 7 L C Z x d W 9 0 O y U g R G l h Y m V 0 Z X N f M 1 R U X 0 5 v b k h E T E N o b 2 x l c 3 R l c m 9 s I F x 1 M D A z Y z 0 g M 1 9 B Y 2 h p Z X Z l J n F 1 b 3 Q 7 L C Z x d W 9 0 O y U g R G l h Y m V 0 Z X N f M 1 R U X 0 5 v b k h E T E N o b 2 x l c 3 R l c m 9 s I F x 1 M D A z Y z 0 g M y Z x d W 9 0 O y w m c X V v d D t E a W F i Z X R l c 1 8 z V F R f Q W N o a W V 2 Z W R f T m 9 G c m F p b H R 5 J n F 1 b 3 Q 7 L C Z x d W 9 0 O y U g R G l h Y m V 0 Z X N f M 1 R U X 0 F j a G l l d m V k X 0 5 v R n J h a W x 0 e S Z x d W 9 0 O y w m c X V v d D t E a W F i Z X R l c 1 8 z V F R f Q W N o a W V 2 Z W R f R n J h a W x 0 e S Z x d W 9 0 O y w m c X V v d D s l I E R p Y W J l d G V z X z N U V F 9 B Y 2 h p Z X Z l Z F 9 G c m F p b H R 5 J n F 1 b 3 Q 7 L C Z x d W 9 0 O 0 R p Y W J l d G V z X z N U V F 9 B Y 2 h p Z X Z l X z U w J S Z x d W 9 0 O y w m c X V v d D t E a W F i Z X R l c 1 8 z V F R f Q W N o a W V 2 Z S Z x d W 9 0 O y w m c X V v d D t E a W F i Z X R l c 1 8 z V F R f Q W N o a W V 2 Z W Q m c X V v d D s s J n F 1 b 3 Q 7 J S B E a W F i Z X R l c 1 8 z V F R f Q W N o a W V 2 Z V 8 1 M C U m c X V v d D s s J n F 1 b 3 Q 7 J S B E a W F i Z X R l c 1 8 z V F R f Q W N o a W V 2 Z S Z x d W 9 0 O y w m c X V v d D s l I E R p Y W J l d G V z X z N U V F 9 B Y 2 h p Z X Z l Z C Z x d W 9 0 O y w m c X V v d D t E a W F i Z X R l c 1 9 N Z W 5 0 Y W x I Z W F s d G h T Y 3 J l Z W 5 p b m d f Q W N o a W V 2 Z V 8 1 M C U m c X V v d D s s J n F 1 b 3 Q 7 R G l h Y m V 0 Z X N f T W V u d G F s S G V h b H R o U 2 N y Z W V u a W 5 n X 0 F j a G l l d m U m c X V v d D s s J n F 1 b 3 Q 7 R G l h Y m V 0 Z X N f T W V u d G F s S G V h b H R o U 2 N y Z W V u a W 5 n J n F 1 b 3 Q 7 L C Z x d W 9 0 O y U g R G l h Y m V 0 Z X N f T W V u d G F s S G V h b H R o U 2 N y Z W V u a W 5 n X 0 F j a G l l d m V f N T A l J n F 1 b 3 Q 7 L C Z x d W 9 0 O y U g R G l h Y m V 0 Z X N f T W V u d G F s S G V h b H R o U 2 N y Z W V u a W 5 n X 0 F j a G l l d m U m c X V v d D s s J n F 1 b 3 Q 7 J S B E a W F i Z X R l c 1 9 N Z W 5 0 Y W x I Z W F s d G h T Y 3 J l Z W 5 p b m c m c X V v d D s s J n F 1 b 3 Q 7 R G l h Y m V 0 Z X N f R G l h Z 2 5 v c 2 V k T G F z d D Z Z Z W F y c y Z x d W 9 0 O y w m c X V v d D t E a W F i Z X R l c 1 9 E a W F n b m 9 z Z W R M Y X N 0 N l l l Y X J z X 0 h i Q T F j I F x 1 M D A z Y z 0 g N T N f Q W N o a W V 2 Z V 8 1 M C U m c X V v d D s s J n F 1 b 3 Q 7 R G l h Y m V 0 Z X N f R G l h Z 2 5 v c 2 V k T G F z d D Z Z Z W F y c 1 9 I Y k E x Y y B c d T A w M 2 M 9 I D U z X 0 F j a G l l d m U m c X V v d D s s J n F 1 b 3 Q 7 R G l h Y m V 0 Z X N f R G l h Z 2 5 v c 2 V k T G F z d D Z Z Z W F y c 1 9 I Y k E x Y y B c d T A w M 2 M 9 I D U z J n F 1 b 3 Q 7 L C Z x d W 9 0 O y U g R G l h Y m V 0 Z X N f R G l h Z 2 5 v c 2 V k T G F z d D Z Z Z W F y c 1 9 I Y k E x Y y B c d T A w M 2 M 9 I D U z X 0 F j a G l l d m V f N T A l J n F 1 b 3 Q 7 L C Z x d W 9 0 O y U g R G l h Y m V 0 Z X N f R G l h Z 2 5 v c 2 V k T G F z d D Z Z Z W F y c 1 9 I Y k E x Y y B c d T A w M 2 M 9 I D U z X 0 F j a G l l d m U m c X V v d D s s J n F 1 b 3 Q 7 J S B E a W F i Z X R l c 1 9 E a W F n b m 9 z Z W R M Y X N 0 N l l l Y X J z X 0 h i Q T F j I F x 1 M D A z Y z 0 g N T M m c X V v d D s s J n F 1 b 3 Q 7 R G l h Y m V 0 Z X N f Q 2 F y Z V B s Y W 5 f Q W N o a W V 2 Z V 8 1 M C U m c X V v d D s s J n F 1 b 3 Q 7 R G l h Y m V 0 Z X N f Q 2 F y Z V B s Y W 5 f Q W N o a W V 2 Z S Z x d W 9 0 O y w m c X V v d D t E a W F i Z X R l c 1 9 D Y X J l U G x h b i Z x d W 9 0 O y w m c X V v d D s l I E R p Y W J l d G V z X 0 N h c m V Q b G F u X 0 F j a G l l d m V f N T A l J n F 1 b 3 Q 7 L C Z x d W 9 0 O y U g R G l h Y m V 0 Z X N f Q 2 F y Z V B s Y W 5 f Q W N o a W V 2 Z S Z x d W 9 0 O y w m c X V v d D s l I E R p Y W J l d G V z X 0 N h c m V Q b G F u J n F 1 b 3 Q 7 L C Z x d W 9 0 O 0 R p Y W J l d G V z X z F z d F 9 H c m 9 1 c E N v b n N 1 b H R h d G l v b i Z x d W 9 0 O y w m c X V v d D s l I E R p Y W J l d G V z X z F z d F 9 H c m 9 1 c E N v b n N 1 b H R h d G l v b l 9 B Y 2 h p Z X Z l X z U w J S Z x d W 9 0 O y w m c X V v d D s l I E R p Y W J l d G V z X z F z d F 9 H c m 9 1 c E N v b n N 1 b H R h d G l v b l 9 B Y 2 h p Z X Z l J n F 1 b 3 Q 7 L C Z x d W 9 0 O y U g R G l h Y m V 0 Z X N f M X N 0 X 0 d y b 3 V w Q 2 9 u c 3 V s d G F 0 a W 9 u J n F 1 b 3 Q 7 L C Z x d W 9 0 O 0 R p Y W J l d G V z X z F z d F 9 H c m 9 1 c E N v b n N 1 b H R h d G l v b l 8 y N 2 0 m c X V v d D s s J n F 1 b 3 Q 7 J S B E a W F i Z X R l c 1 8 x c 3 R f R 3 J v d X B D b 2 5 z d W x 0 Y X R p b 2 5 f M j d t X 0 F j a G l l d m V f N T A l J n F 1 b 3 Q 7 L C Z x d W 9 0 O y U g R G l h Y m V 0 Z X N f M X N 0 X 0 d y b 3 V w Q 2 9 u c 3 V s d G F 0 a W 9 u X z I 3 b V 9 B Y 2 h p Z X Z l J n F 1 b 3 Q 7 L C Z x d W 9 0 O y U g R G l h Y m V 0 Z X N f M X N 0 X 0 d y b 3 V w Q 2 9 u c 3 V s d G F 0 a W 9 u X z I 3 b S Z x d W 9 0 O y w m c X V v d D t E a W F i Z X R l c 1 8 y b m R f R 3 J v d X B D b 2 5 z d W x 0 Y X R p b 2 4 m c X V v d D s s J n F 1 b 3 Q 7 J S B E a W F i Z X R l c 1 8 y b m R f R 3 J v d X B D b 2 5 z d W x 0 Y X R p b 2 4 m c X V v d D s s J n F 1 b 3 Q 7 R G l h Y m V 0 Z X N f M 3 J k X 0 d y b 3 V w Q 2 9 u c 3 V s d G F 0 a W 9 u J n F 1 b 3 Q 7 L C Z x d W 9 0 O y U g R G l h Y m V 0 Z X N f M 3 J k X 0 d y b 3 V w Q 2 9 u c 3 V s d G F 0 a W 9 u J n F 1 b 3 Q 7 L C Z x d W 9 0 O 0 R p Y W J l d G V z X 1 Q y R F J f U m V n a X N 0 Z X I m c X V v d D s s J n F 1 b 3 Q 7 R G l h Y m V 0 Z X N f V D J E U l 9 T d G F y d G V k U H J v Z 3 J h b W 1 l J n F 1 b 3 Q 7 L C Z x d W 9 0 O y U g R G l h Y m V 0 Z X N f V D J E U l 9 T d G F y d G V k U H J v Z 3 J h b W 1 l X 0 F j a G l l d m V f N T A l J n F 1 b 3 Q 7 L C Z x d W 9 0 O y U g R G l h Y m V 0 Z X N f V D J E U l 9 T d G F y d G V k U H J v Z 3 J h b W 1 l X 0 F j a G l l d m U m c X V v d D s s J n F 1 b 3 Q 7 J S B E a W F i Z X R l c 1 9 U M k R S X 1 N 0 Y X J 0 Z W R Q c m 9 n c m F t b W U m c X V v d D s s J n F 1 b 3 Q 7 R G l h Y m V 0 Z X N f U U l T T U V U J n F 1 b 3 Q 7 L C Z x d W 9 0 O y U g R G l h Y m V 0 Z X N f U U l T T U V U X 0 F j a G l l d m V f N T A l J n F 1 b 3 Q 7 L C Z x d W 9 0 O y U g R G l h Y m V 0 Z X N f U U l T T U V U X 0 F j a G l l d m U m c X V v d D s s J n F 1 b 3 Q 7 J S B E a W F i Z X R l c 1 9 R S V N N R V Q m c X V v d D s s J n F 1 b 3 Q 7 R G l h Y m V 0 Z X N f U 3 V s Z m 9 u e W x 1 c m V h c 0 l u c 3 V s a W 4 m c X V v d D s s J n F 1 b 3 Q 7 R G l h Y m V 0 Z X N f U 3 V s Z m 9 u e W x 1 c m V h c 0 l u c 3 V s a W 5 f S H l w b 2 d s e W N h Z W 1 p Y U F 0 d G F j a y Z x d W 9 0 O y w m c X V v d D s l I E R p Y W J l d G V z X 1 N 1 b G Z v b n l s d X J l Y X N J b n N 1 b G l u X 0 h 5 c G 9 n b H l j Y W V t a W F B d H R h Y 2 s m c X V v d D s s J n F 1 b 3 Q 7 R G l h Y m V 0 Z X N f R G l h Z 2 5 v c 2 V k T G F z d D E y T W 9 u d G h z J n F 1 b 3 Q 7 L C Z x d W 9 0 O 0 R p Y W J l d G V z X 0 R p Y W d u b 3 N l Z E x h c 3 Q x M k 1 v b n R o c 1 9 T d H J 1 Y 3 R 1 c m V k R W R 1 Y 2 F 0 a W 9 u J n F 1 b 3 Q 7 L C Z x d W 9 0 O y U g R G l h Y m V 0 Z X N f R G l h Z 2 5 v c 2 V k T G F z d D E y T W 9 u d G h z X 1 N 0 c n V j d H V y Z W R F Z H V j Y X R p b 2 4 m c X V v d D s s J n F 1 b 3 Q 7 R G l h Y m V 0 Z X N f R W 1 h a W x B Z G R y Z X N z U m V j b 3 J k Z W Q m c X V v d D s s J n F 1 b 3 Q 7 J S B E a W F i Z X R l c 1 9 F b W F p b E F k Z H J l c 3 N S Z W N v c m R l Z C Z x d W 9 0 O y w m c X V v d D t O R E g g R G l h Y m V 0 Z X M g U m F 0 a W 9 f T n V t Y m V y X 0 F j a G l l d m V f N T A l J n F 1 b 3 Q 7 L C Z x d W 9 0 O 0 5 E S C B E a W F i Z X R l c y B S Y X R p b 1 9 O d W 1 i Z X J f Q W N o a W V 2 Z S Z x d W 9 0 O y w m c X V v d D t O R E h f U m V n a X N 0 Z X I m c X V v d D s s J n F 1 b 3 Q 7 T k R I X 1 J l Z 2 l z d G V y X 1 V u Z G V y O D A m c X V v d D s s J n F 1 b 3 Q 7 T k R I I E R p Y W J l d G V z I F J h d G l v X 0 F j a G l l d m V f N T A l J n F 1 b 3 Q 7 L C Z x d W 9 0 O 0 5 E S C B E a W F i Z X R l c y B S Y X R p b 1 9 B Y 2 h p Z X Z l J n F 1 b 3 Q 7 L C Z x d W 9 0 O 0 5 E S C B E a W F i Z X R l c y B S Y X R p b y Z x d W 9 0 O y w m c X V v d D t O R E h f U H J l d m V u d G l v b l B y b 2 d y Y W 1 t Z V 9 B Y 2 h p Z X Z l X z U w J S Z x d W 9 0 O y w m c X V v d D t O R E h f U H J l d m V u d G l v b l B y b 2 d y Y W 1 t Z V 9 B Y 2 h p Z X Z l J n F 1 b 3 Q 7 L C Z x d W 9 0 O 0 5 E S F 9 Q c m V 2 Z W 5 0 a W 9 u U H J v Z 3 J h b W 1 l J n F 1 b 3 Q 7 L C Z x d W 9 0 O y U g T k R I X 1 B y Z X Z l b n R p b 2 5 Q c m 9 n c m F t b W V f Q W N o a W V 2 Z V 8 1 M C U m c X V v d D s s J n F 1 b 3 Q 7 J S B O R E h f U H J l d m V u d G l v b l B y b 2 d y Y W 1 t Z V 9 B Y 2 h p Z X Z l J n F 1 b 3 Q 7 L C Z x d W 9 0 O y U g T k R I X 1 B y Z X Z l b n R p b 2 5 Q c m 9 n c m F t b W U m c X V v d D s s J n F 1 b 3 Q 7 T k R I X 0 F u b n V h b F J l d m l l d 1 9 I Y k E x Y 1 9 B Y 2 h p Z X Z l X z U w J S Z x d W 9 0 O y w m c X V v d D t O R E h f Q W 5 u d W F s U m V 2 a W V 3 X 0 h i Q T F j X 0 F j a G l l d m U m c X V v d D s s J n F 1 b 3 Q 7 T k R I X 0 F u b n V h b F J l d m l l d 1 9 I Y k E x Y y Z x d W 9 0 O y w m c X V v d D s l I E 5 E S F 9 B b m 5 1 Y W x S Z X Z p Z X d f S G J B M W N f Q W N o a W V 2 Z V 8 1 M C U m c X V v d D s s J n F 1 b 3 Q 7 J S B O R E h f Q W 5 u d W F s U m V 2 a W V 3 X 0 h i Q T F j X 0 F j a G l l d m U m c X V v d D s s J n F 1 b 3 Q 7 J S B O R E h f Q W 5 u d W F s U m V 2 a W V 3 X 0 h i Q T F j J n F 1 b 3 Q 7 L C Z x d W 9 0 O 0 5 E S F 9 B b m 5 1 Y W x S Z X Z p Z X d f Q m x v b 2 R Q c m V z c 3 V y Z V 9 B Y 2 h p Z X Z l X z U w J S Z x d W 9 0 O y w m c X V v d D t O R E h f Q W 5 u d W F s U m V 2 a W V 3 X 0 J s b 2 9 k U H J l c 3 N 1 c m V f Q W N o a W V 2 Z S Z x d W 9 0 O y w m c X V v d D t O R E h f Q W 5 u d W F s U m V 2 a W V 3 X 0 J s b 2 9 k I F B y Z X N z d X J l J n F 1 b 3 Q 7 L C Z x d W 9 0 O y U g T k R I X 0 F u b n V h b F J l d m l l d 1 9 C b G 9 v Z F B y Z X N z d X J l X 0 F j a G l l d m V f N T A l J n F 1 b 3 Q 7 L C Z x d W 9 0 O y U g T k R I X 0 F u b n V h b F J l d m l l d 1 9 C b G 9 v Z F B y Z X N z d X J l X 0 F j a G l l d m U m c X V v d D s s J n F 1 b 3 Q 7 J S B O R E h f Q W 5 u d W F s U m V 2 a W V 3 X 0 J s b 2 9 k U H J l c 3 N 1 c m U m c X V v d D s s J n F 1 b 3 Q 7 T k R I X 0 F u b n V h b F J l d m l l d 1 9 C T U l f Q W N o a W V 2 Z V 8 1 M C U m c X V v d D s s J n F 1 b 3 Q 7 T k R I X 0 F u b n V h b F J l d m l l d 1 9 C T U l f Q W N o a W V 2 Z S Z x d W 9 0 O y w m c X V v d D t O R E h f Q W 5 u d W F s U m V 2 a W V 3 X 0 J N S S Z x d W 9 0 O y w m c X V v d D s l I E 5 E S F 9 B b m 5 1 Y W x S Z X Z p Z X d f Q k 1 J X 0 F j a G l l d m V f N T A l J n F 1 b 3 Q 7 L C Z x d W 9 0 O y U g T k R I X 0 F u b n V h b F J l d m l l d 1 9 C T U l f Q W N o a W V 2 Z S Z x d W 9 0 O y w m c X V v d D s l I E 5 E S F 9 B b m 5 1 Y W x S Z X Z p Z X d f Q k 1 J J n F 1 b 3 Q 7 L C Z x d W 9 0 O 0 5 E S F 9 B b m 5 1 Y W x S Z X Z p Z X d f R X h l c m N p c 2 V f Q W N o a W V 2 Z V 8 1 M C U m c X V v d D s s J n F 1 b 3 Q 7 T k R I X 0 F u b n V h b F J l d m l l d 1 9 F e G V y Y 2 l z Z V 9 B Y 2 h p Z X Z l J n F 1 b 3 Q 7 L C Z x d W 9 0 O 0 5 E S F 9 B b m 5 1 Y W x S Z X Z p Z X d f R X h l c m N p c 2 U m c X V v d D s s J n F 1 b 3 Q 7 J S B O R E h f Q W 5 u d W F s U m V 2 a W V 3 X 0 V 4 Z X J j a X N l X 0 F j a G l l d m V f N T A l J n F 1 b 3 Q 7 L C Z x d W 9 0 O y U g T k R I X 0 F u b n V h b F J l d m l l d 1 9 F e G V y Y 2 l z Z V 9 B Y 2 h p Z X Z l J n F 1 b 3 Q 7 L C Z x d W 9 0 O y U g T k R I X 0 F u b n V h b F J l d m l l d 1 9 F e G V y Y 2 l z Z S Z x d W 9 0 O y w m c X V v d D t O R E h f Q W 5 u d W F s U m V 2 a W V 3 X 0 x p Z m V z d H l s Z V 9 B Y 2 h p Z X Z l X z U w J S Z x d W 9 0 O y w m c X V v d D t O R E h f Q W 5 u d W F s U m V 2 a W V 3 X 0 x p Z m V z d H l s Z V 9 B Y 2 h p Z X Z l J n F 1 b 3 Q 7 L C Z x d W 9 0 O 0 5 E S F 9 B b m 5 1 Y W x S Z X Z p Z X d f T G l m Z X N 0 e W x l J n F 1 b 3 Q 7 L C Z x d W 9 0 O y U g T k R I X 0 F u b n V h b F J l d m l l d 1 9 M a W Z l c 3 R 5 b G V f Q W N o a W V 2 Z V 8 1 M C U m c X V v d D s s J n F 1 b 3 Q 7 J S B O R E h f Q W 5 u d W F s U m V 2 a W V 3 X 0 x p Z m V z d H l s Z V 9 B Y 2 h p Z X Z l J n F 1 b 3 Q 7 L C Z x d W 9 0 O y U g T k R I X 0 F u b n V h b F J l d m l l d 1 9 M a W Z l c 3 R 5 b G U m c X V v d D s s J n F 1 b 3 Q 7 T k R I X 0 F u b n V h b F J l d m l l d 1 9 M a X B p Z H N f Q W N o a W V 2 Z V 8 1 M C U m c X V v d D s s J n F 1 b 3 Q 7 T k R I X 0 F u b n V h b F J l d m l l d 1 9 M a X B p Z H N f Q W N o a W V 2 Z S Z x d W 9 0 O y w m c X V v d D t O R E h f Q W 5 u d W F s U m V 2 a W V 3 X 0 x p c G l k c y Z x d W 9 0 O y w m c X V v d D s l I E 5 E S F 9 B b m 5 1 Y W x S Z X Z p Z X d f T G l w a W R z X 0 F j a G l l d m V f N T A l J n F 1 b 3 Q 7 L C Z x d W 9 0 O y U g T k R I X 0 F u b n V h b F J l d m l l d 1 9 M a X B p Z H N f Q W N o a W V 2 Z S Z x d W 9 0 O y w m c X V v d D s l I E 5 E S F 9 B b m 5 1 Y W x S Z X Z p Z X d f T G l w a W R z J n F 1 b 3 Q 7 L C Z x d W 9 0 O 0 5 E S F 9 B b m 5 1 Y W x S Z X Z p Z X d f U 2 1 v a 2 l u Z 1 N 0 Y X R 1 c 1 9 B Y 2 h p Z X Z l X z U w J S Z x d W 9 0 O y w m c X V v d D t O R E h f Q W 5 u d W F s U m V 2 a W V 3 X 1 N t b 2 t p b m d T d G F 0 d X N f Q W N o a W V 2 Z S Z x d W 9 0 O y w m c X V v d D t O R E h f Q W 5 u d W F s U m V 2 a W V 3 X 1 N t b 2 t p b m d T d G F 0 d X M m c X V v d D s s J n F 1 b 3 Q 7 J S B O R E h f Q W 5 u d W F s U m V 2 a W V 3 X 1 N t b 2 t p b m d T d G F 0 d X N f Q W N o a W V 2 Z V 8 1 M C U m c X V v d D s s J n F 1 b 3 Q 7 J S B O R E h f Q W 5 u d W F s U m V 2 a W V 3 X 1 N t b 2 t p b m d T d G F 0 d X N f Q W N o a W V 2 Z S Z x d W 9 0 O y w m c X V v d D s l I E 5 E S F 9 B b m 5 1 Y W x S Z X Z p Z X d f U 2 1 v a 2 l u Z 1 N 0 Y X R 1 c y Z x d W 9 0 O y w m c X V v d D t O R E h f Q W 5 u d W F s U m V 2 a W V 3 X 0 F j a G l l d m V f N T A l J n F 1 b 3 Q 7 L C Z x d W 9 0 O 0 5 E S F 9 B b m 5 1 Y W x S Z X Z p Z X d f Q W N o a W V 2 Z S Z x d W 9 0 O y w m c X V v d D t O R E h f Q W 5 u d W F s U m V 2 a W V 3 X 0 F j a G l l d m V k J n F 1 b 3 Q 7 L C Z x d W 9 0 O y U g T k R I X 0 F u b n V h b F J l d m l l d 1 9 B Y 2 h p Z X Z l X z U w J S Z x d W 9 0 O y w m c X V v d D s l I E 5 E S F 9 B b m 5 1 Y W x S Z X Z p Z X d f Q W N o a W V 2 Z S Z x d W 9 0 O y w m c X V v d D s l I E 5 E S F 9 B b m 5 1 Y W x S Z X Z p Z X d f Q W N o a W V 2 Z W Q m c X V v d D s s J n F 1 b 3 Q 7 T k R I X 0 V t Y W l s Q W R k c m V z c 1 J l Y 2 9 y Z G V k J n F 1 b 3 Q 7 L C Z x d W 9 0 O y U g T k R I X 0 V t Y W l s Q W R k c m V z c 1 J l Y 2 9 y Z G V k X 0 F j a G l l d m U m c X V v d D s s J n F 1 b 3 Q 7 J S B O R E h f R W 1 h a W x B Z G R y Z X N z U m V j b 3 J k Z W Q m c X V v d D s s J n F 1 b 3 Q 7 U k V X S U 5 E X z E y T U Z v b G x v d 1 V w J n F 1 b 3 Q 7 L C Z x d W 9 0 O y U g U k V X S U 5 E X z N N b 2 5 0 a E Z v b G x v d 1 V w X 0 F j a G l l d m U m c X V v d D s s J n F 1 b 3 Q 7 J S B S R V d J T k R f M T J N b 2 5 0 a E Z v b G x v d 1 V w X 0 F j a G l l d m U m c X V v d D s s J n F 1 b 3 Q 7 U k V X S U 5 E X z E y T U Z v b G x v d 1 V w X 0 R l b m 9 t a W 5 h d G 9 y J n F 1 b 3 Q 7 L C Z x d W 9 0 O 1 J F V 0 l O R F 8 x M k 1 G b 2 x s b 3 d V c F 9 O d W 1 l c m F 0 b 3 I m c X V v d D s s J n F 1 b 3 Q 7 J S B S R V d J T k R f M T J N R m 9 s b G 9 3 V X A m c X V v d D s s J n F 1 b 3 Q 7 U k V X S U 5 E X 1 F N X 0 5 v d E N v b X B s Z X R l Z C Z x d W 9 0 O y w m c X V v d D t S R V d J T k R f U U 1 f Q 2 9 t c G x l d G V k J n F 1 b 3 Q 7 L C Z x d W 9 0 O 1 J F V 0 l O R F 9 R T V 9 T d G F y d G V k I D E 1 T S B B Z 2 9 f R G V u b 2 1 p b m F 0 b 3 I m c X V v d D s s J n F 1 b 3 Q 7 U k V X S U 5 E X 1 F N X 0 5 v d E N v b X B s Z X R l Z C B v c i B D b 2 1 w b G V 0 Z W R f T n V t Z X J h d G 9 y J n F 1 b 3 Q 7 L C Z x d W 9 0 O y U g U k V X S U 5 E X 1 F N X 0 5 v d C B D b 2 1 w b G V 0 Z W Q g b 3 I g Q 2 9 t c G x l d G V k J n F 1 b 3 Q 7 L C Z x d W 9 0 O y U g U k V X S U 5 E X 1 F N X z Z N b 2 5 0 a E Z v b G x v d 1 V w X 0 F j a G l l d m U m c X V v d D s s J n F 1 b 3 Q 7 U k V X S U 5 E X 1 F N X 1 N 0 Y X J 0 Z W Q g N k 0 g Q W d v X 0 R l b m 9 t a W 5 h d G 9 y J n F 1 b 3 Q 7 L C Z x d W 9 0 O 1 J F V 0 l O R F 9 R T V 8 2 T U Z v b G x v d 1 V w X 0 5 1 b W V y Y X R v c i Z x d W 9 0 O y w m c X V v d D s l I F J F V 0 l O R F 9 R T V 8 2 T U Z v b G x v d y B V c C Z x d W 9 0 O y w m c X V v d D s l I F J F V 0 l O R F 9 R T V 8 x M k 1 v b n R o R m 9 s b G 9 3 V X B f Q W N o a W V 2 Z S Z x d W 9 0 O y w m c X V v d D t S R V d J T k R f U U 1 f U 3 R h c n R l Z D E y T S B B Z 2 9 f R G V u b 2 1 p b m F 0 b 3 I m c X V v d D s s J n F 1 b 3 Q 7 U k V X S U 5 E X 1 F N X z E y T U Z v b G x v d 1 V w X 0 5 1 b W V y Y X R v c i Z x d W 9 0 O y w m c X V v d D s l I F J F V 0 l O R F 9 R T V 8 x M k 1 G b 2 x s b 3 c g V X A m c X V v d D s s J n F 1 b 3 Q 7 R G l h Y m V 0 Z X N M M l 9 N R F Q m c X V v d D s s J n F 1 b 3 Q 7 R G l h Y m V 0 Z X N M M l 9 J b n N 1 b G l u S W 5 p d G l h d G l v b i Z x d W 9 0 O y w m c X V v d D t E a W F i Z X R l c 0 w y X 0 d M U D F J b m l 0 a W F 0 a W 9 u J n F 1 b 3 Q 7 L C Z x d W 9 0 O 0 R p Y W J l d G V z T D J f S W 5 z d W x p b k 9 w d G l t a X N h d G l v b k l u d G V u c 2 l m a W N h d G l v b i Z x d W 9 0 O y w m c X V v d D t E a W F i Z X R l c 0 w y X 0 1 E V F 9 E Z W 5 v b W l u Y X R v c i Z x d W 9 0 O y w m c X V v d D t E a W F i Z X R l c 0 w y X 0 1 E V F 9 S Z W Z l c n J h b F d N X 0 5 1 b W V y Y X R v c i Z x d W 9 0 O y w m c X V v d D s l I E R p Y W J l d G V z T D J f T U R U X 1 J l Z m V y c m F s V 0 0 m c X V v d D s s J n F 1 b 3 Q 7 R G l h Y m V 0 Z X N M M l 9 N R F R f U m V m Z X J y Y W x B U l J T X 0 5 1 b W V y Y X R v c i Z x d W 9 0 O y w m c X V v d D s l I E R p Y W J l d G V z T D J f T U R U X 1 J l Z m V y c m F s Q V J S U y Z x d W 9 0 O y w m c X V v d D t E a W F i Z X R l c 0 w y X 0 l u c 3 V s a W 5 J b m l 0 a W F 0 a W 9 u T 3 B 0 a W 1 p c 2 F 0 a W 9 u X 0 R l b m 9 t a W 5 h d G 9 y J n F 1 b 3 Q 7 L C Z x d W 9 0 O 0 R p Y W J l d G V z T D J f S W 5 z d W x p b k l u a X R p Y X R p b 2 5 P c H R p b W l z Y X R p b 2 5 f U m V m Z X J y Y W x X T V 9 O d W 1 l c m F 0 b 3 I m c X V v d D s s J n F 1 b 3 Q 7 J S B E a W F i Z X R l c 0 w y X 0 l u c 3 V s a W 5 J b m l 0 a W F 0 a W 9 u T 3 B 0 a W 1 p c 2 F 0 a W 9 u X 1 J l Z m V y c m F s V 0 0 m c X V v d D s s J n F 1 b 3 Q 7 R G l h Y m V 0 Z X N M M l 9 J b n N 1 b G l u S W 5 p d G l h d G l v b k 9 w d G l t a X N h d G l v b l 9 S Z W Z l c n J h b E F S U l N f T n V t Z X J h d G 9 y J n F 1 b 3 Q 7 L C Z x d W 9 0 O y U g R G l h Y m V 0 Z X N M M l 9 J b n N 1 b G l u S W 5 p d G l h d G l v b k 9 w d G l t a X N h d G l v b l 9 S Z W Z l c n J h b E F S U l M m c X V v d D s s J n F 1 b 3 Q 7 R G l h Y m V 0 Z X N M M l 9 H T F A x S W 5 p d G l h d G l v b l 9 E Z W 5 v b W l u Y X R v c i Z x d W 9 0 O y w m c X V v d D t E a W F i Z X R l c 0 w y X 0 d M U D F J b m l 0 a W F 0 a W 9 u X 1 J l Z m V y c m F s V 0 1 f T n V t Z X J h d G 9 y J n F 1 b 3 Q 7 L C Z x d W 9 0 O y U g R G l h Y m V 0 Z X N M M l 9 H T F A x S W 5 p d G l h d G l v b l 9 S Z W Z l c n J h b F d N J n F 1 b 3 Q 7 L C Z x d W 9 0 O 0 R p Y W J l d G V z T D J f R 0 x Q M U l u a X R p Y X R p b 2 5 f U m V m Z X J y Y W x B U l J T X 0 5 1 b W V y Y X R v c i Z x d W 9 0 O y w m c X V v d D s l I E R p Y W J l d G V z T D J f R 0 x Q M U l u a X R p Y X R p b 2 5 f U m V m Z X J y Y W x B U l J T J n F 1 b 3 Q 7 L C Z x d W 9 0 O 0 V P V D J E X 1 J l d m l l d 3 M m c X V v d D s s J n F 1 b 3 Q 7 R U 9 U M k R f U m V n a X N 0 Z X J f R G V u b 2 1 p b m F 0 b 3 I m c X V v d D s s J n F 1 b 3 Q 7 R U 9 U M k R f U m V m Z X J y Y W x X T V 9 O d W 1 l c m F 0 b 3 I m c X V v d D s s J n F 1 b 3 Q 7 J S B F T 1 Q y R F 9 S Z W Z l c n J h b F d N J n F 1 b 3 Q 7 L C Z x d W 9 0 O 0 V P V D J E X 1 J l d m l l d 1 9 E Z W 5 v b W l u Y X R v c i Z x d W 9 0 O y w m c X V v d D t F T 1 Q y R F 9 S Z X Z p Z X d f U m V m Z X J y Y W x X T V 9 O d W 1 l c m F 0 b 3 I m c X V v d D s s J n F 1 b 3 Q 7 J S B F T 1 Q y R F 9 S Z X Z p Z X d f U m V m Z X J y Y W x X T S Z x d W 9 0 O y w m c X V v d D t F T 1 Q y R F 9 S Z W Z l c n J h b E F S U l N f T n V t Z X J h d G 9 y J n F 1 b 3 Q 7 L C Z x d W 9 0 O y U g R U 9 U M k R f U m V m Z X J y Y W x B U l J T J n F 1 b 3 Q 7 L C Z x d W 9 0 O 0 V P V D J E X 1 J l d m l l d 1 9 S Z W Z l c n J h b E F S U l N f T n V t Z X J h d G 9 y J n F 1 b 3 Q 7 L C Z x d W 9 0 O y U g R U 9 U M k R f U m V 2 a W V 3 X 1 J l Z m V y c m F s Q V J S U y Z x d W 9 0 O y w m c X V v d D t F T 1 Q y R F 9 G Z W 1 h b G V S Z W d p c 3 R l c l 9 E Z W 5 v b W l u Y X R v c i Z x d W 9 0 O y w m c X V v d D t F T 1 Q y R F 9 Q c m V j b 2 5 j Z X B 0 a W 9 u Q W R 2 a W N l X 0 5 1 b W V y Y X R v c i Z x d W 9 0 O y w m c X V v d D s l I E V P V D J E X 1 B y Z W N v b m N l c H R p b 2 5 B Z H Z p Y 2 U m c X V v d D s s J n F 1 b 3 Q 7 R U 9 U M k R f R m V t Y W x l U m V 2 a W V 3 X 0 R l b m 9 t a W 5 h d G 9 y J n F 1 b 3 Q 7 L C Z x d W 9 0 O 0 V P V D J E X 0 Z l b W F s Z V J l d m l l d 1 9 Q c m V j b 2 5 j Z X B 0 a W 9 u Q W R 2 a W N l X 0 5 1 b W V y Y X R v c i Z x d W 9 0 O y w m c X V v d D s l I E V P V D J E X 0 Z l b W F s Z V J l d m l l d 1 9 Q c m V j b 2 5 j Z X B 0 a W 9 u Q W R 2 a W N l J n F 1 b 3 Q 7 L C Z x d W 9 0 O 0 V P V D J E X 0 Z v b G l j Q W N p Z F 9 O d W 1 l c m F 0 b 3 I m c X V v d D s s J n F 1 b 3 Q 7 J S B F T 1 Q y R F 9 G b 2 x p Y 0 F j a W Q m c X V v d D s s J n F 1 b 3 Q 7 R U 9 U M k R f R m V t Y W x l U m V 2 a W V 3 X 0 Z v b G l j Q W N p Z F 9 O d W 1 l c m F 0 b 3 I m c X V v d D s s J n F 1 b 3 Q 7 J S B F T 1 Q y R F 9 G Z W 1 h b G V S Z X Z p Z X d f R m 9 s a W N B Y 2 l k J n F 1 b 3 Q 7 L C Z x d W 9 0 O 1 J l c G 9 y d G l u Z 0 1 v b n R o J n F 1 b 3 Q 7 L C Z x d W 9 0 O 1 J l c G 9 y d G l u Z 0 1 v b n R o R m l y c 3 R E Y X k m c X V v d D s s J n F 1 b 3 Q 7 R m l u Y W 5 j a W F s W W V h c i Z x d W 9 0 O 1 0 i I C 8 + P E V u d H J 5 I F R 5 c G U 9 I k Z p b G x D b 2 x 1 b W 5 U e X B l c y I g V m F s d W U 9 I n N C Z 0 l D Q l F J Q 0 J R S U N B Z 1 V G Q l F J Q 0 F n V U Z C U U l D Q W d V R k J R S U N B Z 1 V G Q l F J Q 0 F n V U Z C U U l D Q W d V R k J R S U N B Z 1 V G Q l F J Q 0 F n V U Z C U U l D Q W d V R k J R S U N B Z 1 V G Q l F J R k F n V U N B Z 0 l G Q l F V Q 0 J R S U Z B Z 0 l D Q l F V R k F n S U N C U V V G Q W d V Q 0 J R S U N B Z 1 V G Q l F J Q 0 F n V U Z C U U l D Q W d J R k J R V U N B Z 0 l G Q l F V Q 0 J R V U Z B Z 1 V G Q l F J R k F n V U N B Z 1 V G Q l F J R k J R V U N B Z 1 V D Q W d V Q 0 J R S U N B Z 0 l Q R H d V Q 0 F n S U Z C U V V D Q W d J R k J R V U N B Z 0 l G Q l F V Q 0 F n S U Z C U V V D Q W d J R k J R V U N B Z 0 l G Q l F V Q 0 F n S U Z C U V V D Q W d J R k J R V U N B Z 0 l G Q l F V Q 0 J R V U N C U V V D Q W d V Q 0 F n S U N C U V V D Q W d V R k F n S U Z B Z 0 l D Q W d J Q 0 J R S U Z B Z 0 l G Q W d V Q 0 F n V U N C U U l D Q W d V Q 0 F n V U N C U U l G Q W d J R k F n S U Z B Z 1 V D Q l F Z R 0 J n P T 0 i I C 8 + P E V u d H J 5 I F R 5 c G U 9 I k Z p b G x M Y X N 0 V X B k Y X R l Z C I g V m F s d W U 9 I m Q y M D I 0 L T A 3 L T E 1 V D E 1 O j M z O j U 3 L j g 2 N D A 5 M j J a I i A v P j x F b n R y e S B U e X B l P S J G a W x s R X J y b 3 J D b 3 V u d C I g V m F s d W U 9 I m w w I i A v P j x F b n R y e S B U e X B l P S J R d W V y e U l E I i B W Y W x 1 Z T 0 i c z E z Y m Z h Y m J i L T Y z O G M t N D k y Z i 0 5 O G N h L W I 0 N z E 3 Y j Z k Y T k z N C I g L z 4 8 R W 5 0 c n k g V H l w Z T 0 i R m l s b F N 0 Y X R 1 c y I g V m F s d W U 9 I n N D b 2 1 w b G V 0 Z S I g L z 4 8 R W 5 0 c n k g V H l w Z T 0 i T m F 2 a W d h d G l v b l N 0 Z X B O Y W 1 l I i B W Y W x 1 Z T 0 i c 0 5 h d m l n Y X R p b 2 4 i I C 8 + P E V u d H J 5 I F R 5 c G U 9 I k Z p b G x F c n J v c k N v Z G U i I F Z h b H V l P S J z V W 5 r b m 9 3 b i I g L z 4 8 R W 5 0 c n k g V H l w Z T 0 i R m l s b E N v d W 5 0 I i B W Y W x 1 Z T 0 i b D g i I C 8 + P E V u d H J 5 I F R 5 c G U 9 I k F k Z G V k V G 9 E Y X R h T W 9 k Z W w i I F Z h b H V l P S J s M C I g L z 4 8 R W 5 0 c n k g V H l w Z T 0 i U m V s Y X R p b 2 5 z a G l w S W 5 m b 0 N v b n R h a W 5 l c i I g V m F s d W U 9 I n N 7 J n F 1 b 3 Q 7 Y 2 9 s d W 1 u Q 2 9 1 b n Q m c X V v d D s 6 M j c 3 L C Z x d W 9 0 O 2 t l e U N v b H V t b k 5 h b W V z J n F 1 b 3 Q 7 O l t d L C Z x d W 9 0 O 3 F 1 Z X J 5 U m V s Y X R p b 2 5 z a G l w c y Z x d W 9 0 O z p b X S w m c X V v d D t j b 2 x 1 b W 5 J Z G V u d G l 0 a W V z J n F 1 b 3 Q 7 O l s m c X V v d D t T Z X J 2 Z X I u R G F 0 Y W J h c 2 V c X C 8 y L 1 N R T C 9 u d 2 w t c 3 F s L X B y a W 1 h c n l j Y X J l O 0 5 I U 1 9 O V 0 x f T 0 9 I U 1 9 E a W F i Z X R l c 1 8 y N D I 1 L 2 R i b y 9 2 d 1 9 N b 2 5 0 a G x 5 R G l h Y m V 0 Z X N E Y X N o Y m 9 h c m R f Q m 9 y b 3 V n a C 5 7 Q m 9 y b 3 V n a C w w f S Z x d W 9 0 O y w m c X V v d D t T Z X J 2 Z X I u R G F 0 Y W J h c 2 V c X C 8 y L 1 N R T C 9 u d 2 w t c 3 F s L X B y a W 1 h c n l j Y X J l O 0 5 I U 1 9 O V 0 x f T 0 9 I U 1 9 E a W F i Z X R l c 1 8 y N D I 1 L 2 R i b y 9 2 d 1 9 N b 2 5 0 a G x 5 R G l h Y m V 0 Z X N E Y X N o Y m 9 h c m R f Q m 9 y b 3 V n a C 5 7 R G l h Y m V 0 Z X N S Z W d p c 3 R l c i w x f S Z x d W 9 0 O y w m c X V v d D t T Z X J 2 Z X I u R G F 0 Y W J h c 2 V c X C 8 y L 1 N R T C 9 u d 2 w t c 3 F s L X B y a W 1 h c n l j Y X J l O 0 5 I U 1 9 O V 0 x f T 0 9 I U 1 9 E a W F i Z X R l c 1 8 y N D I 1 L 2 R i b y 9 2 d 1 9 N b 2 5 0 a G x 5 R G l h Y m V 0 Z X N E Y X N o Y m 9 h c m R f Q m 9 y b 3 V n a C 5 7 R G l h Y m V 0 Z X N G c m F p b H R 5 L D J 9 J n F 1 b 3 Q 7 L C Z x d W 9 0 O 1 N l c n Z l c i 5 E Y X R h Y m F z Z V x c L z I v U 1 F M L 2 5 3 b C 1 z c W w t c H J p b W F y e W N h c m U 7 T k h T X 0 5 X T F 9 P T 0 h T X 0 R p Y W J l d G V z X z I 0 M j U v Z G J v L 3 Z 3 X 0 1 v b n R o b H l E a W F i Z X R l c 0 R h c 2 h i b 2 F y Z F 9 C b 3 J v d W d o L n s l I E R p Y W J l d G V z R n J h a W x 0 e S w z f S Z x d W 9 0 O y w m c X V v d D t T Z X J 2 Z X I u R G F 0 Y W J h c 2 V c X C 8 y L 1 N R T C 9 u d 2 w t c 3 F s L X B y a W 1 h c n l j Y X J l O 0 5 I U 1 9 O V 0 x f T 0 9 I U 1 9 E a W F i Z X R l c 1 8 y N D I 1 L 2 R i b y 9 2 d 1 9 N b 2 5 0 a G x 5 R G l h Y m V 0 Z X N E Y X N o Y m 9 h c m R f Q m 9 y b 3 V n a C 5 7 R G l h Y m V 0 Z X N G c m F p b H R 5 X 0 F w c j I 0 L D R 9 J n F 1 b 3 Q 7 L C Z x d W 9 0 O 1 N l c n Z l c i 5 E Y X R h Y m F z Z V x c L z I v U 1 F M L 2 5 3 b C 1 z c W w t c H J p b W F y e W N h c m U 7 T k h T X 0 5 X T F 9 P T 0 h T X 0 R p Y W J l d G V z X z I 0 M j U v Z G J v L 3 Z 3 X 0 1 v b n R o b H l E a W F i Z X R l c 0 R h c 2 h i b 2 F y Z F 9 C b 3 J v d W d o L n t E a W F i Z X R l c 1 J l Z 2 l z d G V y X 0 F w c j I 0 L D V 9 J n F 1 b 3 Q 7 L C Z x d W 9 0 O 1 N l c n Z l c i 5 E Y X R h Y m F z Z V x c L z I v U 1 F M L 2 5 3 b C 1 z c W w t c H J p b W F y e W N h c m U 7 T k h T X 0 5 X T F 9 P T 0 h T X 0 R p Y W J l d G V z X z I 0 M j U v Z G J v L 3 Z 3 X 0 1 v b n R o b H l E a W F i Z X R l c 0 R h c 2 h i b 2 F y Z F 9 C b 3 J v d W d o L n s l I E R p Y W J l d G V z R n J h a W x p d H l f Q X B y M j Q s N n 0 m c X V v d D s s J n F 1 b 3 Q 7 U 2 V y d m V y L k R h d G F i Y X N l X F w v M i 9 T U U w v b n d s L X N x b C 1 w c m l t Y X J 5 Y 2 F y Z T t O S F N f T l d M X 0 9 P S F N f R G l h Y m V 0 Z X N f M j Q y N S 9 k Y m 8 v d n d f T W 9 u d G h s e U R p Y W J l d G V z R G F z a G J v Y X J k X 0 J v c m 9 1 Z 2 g u e 0 R p Y W J l d G V z X z l L Z X l D Y X J l U H J v Y 2 V z c 1 9 C T U l f Q W N o a W V 2 Z V 8 1 M C U s N 3 0 m c X V v d D s s J n F 1 b 3 Q 7 U 2 V y d m V y L k R h d G F i Y X N l X F w v M i 9 T U U w v b n d s L X N x b C 1 w c m l t Y X J 5 Y 2 F y Z T t O S F N f T l d M X 0 9 P S F N f R G l h Y m V 0 Z X N f M j Q y N S 9 k Y m 8 v d n d f T W 9 u d G h s e U R p Y W J l d G V z R G F z a G J v Y X J k X 0 J v c m 9 1 Z 2 g u e 0 R p Y W J l d G V z X z l L Z X l D Y X J l U H J v Y 2 V z c 1 9 C T U l f Q W N o a W V 2 Z S w 4 f S Z x d W 9 0 O y w m c X V v d D t T Z X J 2 Z X I u R G F 0 Y W J h c 2 V c X C 8 y L 1 N R T C 9 u d 2 w t c 3 F s L X B y a W 1 h c n l j Y X J l O 0 5 I U 1 9 O V 0 x f T 0 9 I U 1 9 E a W F i Z X R l c 1 8 y N D I 1 L 2 R i b y 9 2 d 1 9 N b 2 5 0 a G x 5 R G l h Y m V 0 Z X N E Y X N o Y m 9 h c m R f Q m 9 y b 3 V n a C 5 7 R G l h Y m V 0 Z X N f O U t l e U N h c m V Q c m 9 j Z X N z X 0 J N S S w 5 f S Z x d W 9 0 O y w m c X V v d D t T Z X J 2 Z X I u R G F 0 Y W J h c 2 V c X C 8 y L 1 N R T C 9 u d 2 w t c 3 F s L X B y a W 1 h c n l j Y X J l O 0 5 I U 1 9 O V 0 x f T 0 9 I U 1 9 E a W F i Z X R l c 1 8 y N D I 1 L 2 R i b y 9 2 d 1 9 N b 2 5 0 a G x 5 R G l h Y m V 0 Z X N E Y X N o Y m 9 h c m R f Q m 9 y b 3 V n a C 5 7 J S B E a W F i Z X R l c 1 8 5 S 2 V 5 Q 2 F y Z V B y b 2 N l c 3 N f Q k 1 J X 0 F j a G l l d m V f N T A l L D E w f S Z x d W 9 0 O y w m c X V v d D t T Z X J 2 Z X I u R G F 0 Y W J h c 2 V c X C 8 y L 1 N R T C 9 u d 2 w t c 3 F s L X B y a W 1 h c n l j Y X J l O 0 5 I U 1 9 O V 0 x f T 0 9 I U 1 9 E a W F i Z X R l c 1 8 y N D I 1 L 2 R i b y 9 2 d 1 9 N b 2 5 0 a G x 5 R G l h Y m V 0 Z X N E Y X N o Y m 9 h c m R f Q m 9 y b 3 V n a C 5 7 J S B E a W F i Z X R l c 1 8 5 S 2 V 5 Q 2 F y Z V B y b 2 N l c 3 N f Q k 1 J X 0 F j a G l l d m U s M T F 9 J n F 1 b 3 Q 7 L C Z x d W 9 0 O 1 N l c n Z l c i 5 E Y X R h Y m F z Z V x c L z I v U 1 F M L 2 5 3 b C 1 z c W w t c H J p b W F y e W N h c m U 7 T k h T X 0 5 X T F 9 P T 0 h T X 0 R p Y W J l d G V z X z I 0 M j U v Z G J v L 3 Z 3 X 0 1 v b n R o b H l E a W F i Z X R l c 0 R h c 2 h i b 2 F y Z F 9 C b 3 J v d W d o L n s l I E R p Y W J l d G V z X z l L Z X l D Y X J l U H J v Y 2 V z c 1 9 C T U k s M T J 9 J n F 1 b 3 Q 7 L C Z x d W 9 0 O 1 N l c n Z l c i 5 E Y X R h Y m F z Z V x c L z I v U 1 F M L 2 5 3 b C 1 z c W w t c H J p b W F y e W N h c m U 7 T k h T X 0 5 X T F 9 P T 0 h T X 0 R p Y W J l d G V z X z I 0 M j U v Z G J v L 3 Z 3 X 0 1 v b n R o b H l E a W F i Z X R l c 0 R h c 2 h i b 2 F y Z F 9 C b 3 J v d W d o L n t E a W F i Z X R l c 1 8 5 S 2 V 5 Q 2 F y Z V B y b 2 N l c 3 N f S G J B M W N f Q W N o a W V 2 Z V 8 1 M C U s M T N 9 J n F 1 b 3 Q 7 L C Z x d W 9 0 O 1 N l c n Z l c i 5 E Y X R h Y m F z Z V x c L z I v U 1 F M L 2 5 3 b C 1 z c W w t c H J p b W F y e W N h c m U 7 T k h T X 0 5 X T F 9 P T 0 h T X 0 R p Y W J l d G V z X z I 0 M j U v Z G J v L 3 Z 3 X 0 1 v b n R o b H l E a W F i Z X R l c 0 R h c 2 h i b 2 F y Z F 9 C b 3 J v d W d o L n t E a W F i Z X R l c 1 8 5 S 2 V 5 Q 2 F y Z V B y b 2 N l c 3 N f S G J B M W N f Q W N o a W V 2 Z S w x N H 0 m c X V v d D s s J n F 1 b 3 Q 7 U 2 V y d m V y L k R h d G F i Y X N l X F w v M i 9 T U U w v b n d s L X N x b C 1 w c m l t Y X J 5 Y 2 F y Z T t O S F N f T l d M X 0 9 P S F N f R G l h Y m V 0 Z X N f M j Q y N S 9 k Y m 8 v d n d f T W 9 u d G h s e U R p Y W J l d G V z R G F z a G J v Y X J k X 0 J v c m 9 1 Z 2 g u e 0 R p Y W J l d G V z X z l L Z X l D Y X J l U H J v Y 2 V z c 1 9 I Y k E x Y y w x N X 0 m c X V v d D s s J n F 1 b 3 Q 7 U 2 V y d m V y L k R h d G F i Y X N l X F w v M i 9 T U U w v b n d s L X N x b C 1 w c m l t Y X J 5 Y 2 F y Z T t O S F N f T l d M X 0 9 P S F N f R G l h Y m V 0 Z X N f M j Q y N S 9 k Y m 8 v d n d f T W 9 u d G h s e U R p Y W J l d G V z R G F z a G J v Y X J k X 0 J v c m 9 1 Z 2 g u e y U g R G l h Y m V 0 Z X N f O U t l e U N h c m V Q c m 9 j Z X N z X 0 h i Q T F j X 0 F j a G l l d m V f N T A l L D E 2 f S Z x d W 9 0 O y w m c X V v d D t T Z X J 2 Z X I u R G F 0 Y W J h c 2 V c X C 8 y L 1 N R T C 9 u d 2 w t c 3 F s L X B y a W 1 h c n l j Y X J l O 0 5 I U 1 9 O V 0 x f T 0 9 I U 1 9 E a W F i Z X R l c 1 8 y N D I 1 L 2 R i b y 9 2 d 1 9 N b 2 5 0 a G x 5 R G l h Y m V 0 Z X N E Y X N o Y m 9 h c m R f Q m 9 y b 3 V n a C 5 7 J S B E a W F i Z X R l c 1 8 5 S 2 V 5 Q 2 F y Z V B y b 2 N l c 3 N f S G J B M W N f Q W N o a W V 2 Z S w x N 3 0 m c X V v d D s s J n F 1 b 3 Q 7 U 2 V y d m V y L k R h d G F i Y X N l X F w v M i 9 T U U w v b n d s L X N x b C 1 w c m l t Y X J 5 Y 2 F y Z T t O S F N f T l d M X 0 9 P S F N f R G l h Y m V 0 Z X N f M j Q y N S 9 k Y m 8 v d n d f T W 9 u d G h s e U R p Y W J l d G V z R G F z a G J v Y X J k X 0 J v c m 9 1 Z 2 g u e y U g R G l h Y m V 0 Z X N f O U t l e U N h c m V Q c m 9 j Z X N z X 0 h i Q T F j L D E 4 f S Z x d W 9 0 O y w m c X V v d D t T Z X J 2 Z X I u R G F 0 Y W J h c 2 V c X C 8 y L 1 N R T C 9 u d 2 w t c 3 F s L X B y a W 1 h c n l j Y X J l O 0 5 I U 1 9 O V 0 x f T 0 9 I U 1 9 E a W F i Z X R l c 1 8 y N D I 1 L 2 R i b y 9 2 d 1 9 N b 2 5 0 a G x 5 R G l h Y m V 0 Z X N E Y X N o Y m 9 h c m R f Q m 9 y b 3 V n a C 5 7 R G l h Y m V 0 Z X N f O U t l e U N h c m V Q c m 9 j Z X N z X 0 J s b 2 9 k U H J l c 3 N 1 c m V f Q W N o a W V 2 Z V 8 1 M C U s M T l 9 J n F 1 b 3 Q 7 L C Z x d W 9 0 O 1 N l c n Z l c i 5 E Y X R h Y m F z Z V x c L z I v U 1 F M L 2 5 3 b C 1 z c W w t c H J p b W F y e W N h c m U 7 T k h T X 0 5 X T F 9 P T 0 h T X 0 R p Y W J l d G V z X z I 0 M j U v Z G J v L 3 Z 3 X 0 1 v b n R o b H l E a W F i Z X R l c 0 R h c 2 h i b 2 F y Z F 9 C b 3 J v d W d o L n t E a W F i Z X R l c 1 8 5 S 2 V 5 Q 2 F y Z V B y b 2 N l c 3 N f Q m x v b 2 R Q c m V z c 3 V y Z V 9 B Y 2 h p Z X Z l L D I w f S Z x d W 9 0 O y w m c X V v d D t T Z X J 2 Z X I u R G F 0 Y W J h c 2 V c X C 8 y L 1 N R T C 9 u d 2 w t c 3 F s L X B y a W 1 h c n l j Y X J l O 0 5 I U 1 9 O V 0 x f T 0 9 I U 1 9 E a W F i Z X R l c 1 8 y N D I 1 L 2 R i b y 9 2 d 1 9 N b 2 5 0 a G x 5 R G l h Y m V 0 Z X N E Y X N o Y m 9 h c m R f Q m 9 y b 3 V n a C 5 7 R G l h Y m V 0 Z X N f O U t l e U N h c m V Q c m 9 j Z X N z X 0 J s b 2 9 k U H J l c 3 N 1 c m U s M j F 9 J n F 1 b 3 Q 7 L C Z x d W 9 0 O 1 N l c n Z l c i 5 E Y X R h Y m F z Z V x c L z I v U 1 F M L 2 5 3 b C 1 z c W w t c H J p b W F y e W N h c m U 7 T k h T X 0 5 X T F 9 P T 0 h T X 0 R p Y W J l d G V z X z I 0 M j U v Z G J v L 3 Z 3 X 0 1 v b n R o b H l E a W F i Z X R l c 0 R h c 2 h i b 2 F y Z F 9 C b 3 J v d W d o L n s l I E R p Y W J l d G V z X z l L Z X l D Y X J l U H J v Y 2 V z c 1 9 C b G 9 v Z F B y Z X N z d X J l X 0 F j a G l l d m V f N T A l L D I y f S Z x d W 9 0 O y w m c X V v d D t T Z X J 2 Z X I u R G F 0 Y W J h c 2 V c X C 8 y L 1 N R T C 9 u d 2 w t c 3 F s L X B y a W 1 h c n l j Y X J l O 0 5 I U 1 9 O V 0 x f T 0 9 I U 1 9 E a W F i Z X R l c 1 8 y N D I 1 L 2 R i b y 9 2 d 1 9 N b 2 5 0 a G x 5 R G l h Y m V 0 Z X N E Y X N o Y m 9 h c m R f Q m 9 y b 3 V n a C 5 7 J S B E a W F i Z X R l c 1 8 5 S 2 V 5 Q 2 F y Z V B y b 2 N l c 3 N f Q m x v b 2 R Q c m V z c 3 V y Z V 9 B Y 2 h p Z X Z l L D I z f S Z x d W 9 0 O y w m c X V v d D t T Z X J 2 Z X I u R G F 0 Y W J h c 2 V c X C 8 y L 1 N R T C 9 u d 2 w t c 3 F s L X B y a W 1 h c n l j Y X J l O 0 5 I U 1 9 O V 0 x f T 0 9 I U 1 9 E a W F i Z X R l c 1 8 y N D I 1 L 2 R i b y 9 2 d 1 9 N b 2 5 0 a G x 5 R G l h Y m V 0 Z X N E Y X N o Y m 9 h c m R f Q m 9 y b 3 V n a C 5 7 J S B E a W F i Z X R l c 1 8 5 S 2 V 5 Q 2 F y Z V B y b 2 N l c 3 N f Q m x v b 2 R Q c m V z c 3 V y Z S w y N H 0 m c X V v d D s s J n F 1 b 3 Q 7 U 2 V y d m V y L k R h d G F i Y X N l X F w v M i 9 T U U w v b n d s L X N x b C 1 w c m l t Y X J 5 Y 2 F y Z T t O S F N f T l d M X 0 9 P S F N f R G l h Y m V 0 Z X N f M j Q y N S 9 k Y m 8 v d n d f T W 9 u d G h s e U R p Y W J l d G V z R G F z a G J v Y X J k X 0 J v c m 9 1 Z 2 g u e 0 R p Y W J l d G V z X z l L Z X l D Y X J l U H J v Y 2 V z c 1 9 M a X B p Z H N f Q W N o a W V 2 Z V 8 1 M C U s M j V 9 J n F 1 b 3 Q 7 L C Z x d W 9 0 O 1 N l c n Z l c i 5 E Y X R h Y m F z Z V x c L z I v U 1 F M L 2 5 3 b C 1 z c W w t c H J p b W F y e W N h c m U 7 T k h T X 0 5 X T F 9 P T 0 h T X 0 R p Y W J l d G V z X z I 0 M j U v Z G J v L 3 Z 3 X 0 1 v b n R o b H l E a W F i Z X R l c 0 R h c 2 h i b 2 F y Z F 9 C b 3 J v d W d o L n t E a W F i Z X R l c 1 8 5 S 2 V 5 Q 2 F y Z V B y b 2 N l c 3 N f T G l w a W R z X 0 F j a G l l d m U s M j Z 9 J n F 1 b 3 Q 7 L C Z x d W 9 0 O 1 N l c n Z l c i 5 E Y X R h Y m F z Z V x c L z I v U 1 F M L 2 5 3 b C 1 z c W w t c H J p b W F y e W N h c m U 7 T k h T X 0 5 X T F 9 P T 0 h T X 0 R p Y W J l d G V z X z I 0 M j U v Z G J v L 3 Z 3 X 0 1 v b n R o b H l E a W F i Z X R l c 0 R h c 2 h i b 2 F y Z F 9 C b 3 J v d W d o L n t E a W F i Z X R l c 1 8 5 S 2 V 5 Q 2 F y Z V B y b 2 N l c 3 N f T G l w a W R z L D I 3 f S Z x d W 9 0 O y w m c X V v d D t T Z X J 2 Z X I u R G F 0 Y W J h c 2 V c X C 8 y L 1 N R T C 9 u d 2 w t c 3 F s L X B y a W 1 h c n l j Y X J l O 0 5 I U 1 9 O V 0 x f T 0 9 I U 1 9 E a W F i Z X R l c 1 8 y N D I 1 L 2 R i b y 9 2 d 1 9 N b 2 5 0 a G x 5 R G l h Y m V 0 Z X N E Y X N o Y m 9 h c m R f Q m 9 y b 3 V n a C 5 7 J S B E a W F i Z X R l c 1 8 5 S 2 V 5 Q 2 F y Z V B y b 2 N l c 3 N f T G l w a W R z X 0 F j a G l l d m V f N T A l L D I 4 f S Z x d W 9 0 O y w m c X V v d D t T Z X J 2 Z X I u R G F 0 Y W J h c 2 V c X C 8 y L 1 N R T C 9 u d 2 w t c 3 F s L X B y a W 1 h c n l j Y X J l O 0 5 I U 1 9 O V 0 x f T 0 9 I U 1 9 E a W F i Z X R l c 1 8 y N D I 1 L 2 R i b y 9 2 d 1 9 N b 2 5 0 a G x 5 R G l h Y m V 0 Z X N E Y X N o Y m 9 h c m R f Q m 9 y b 3 V n a C 5 7 J S B E a W F i Z X R l c 1 8 5 S 2 V 5 Q 2 F y Z V B y b 2 N l c 3 N f T G l w a W R z X 0 F j a G l l d m U s M j l 9 J n F 1 b 3 Q 7 L C Z x d W 9 0 O 1 N l c n Z l c i 5 E Y X R h Y m F z Z V x c L z I v U 1 F M L 2 5 3 b C 1 z c W w t c H J p b W F y e W N h c m U 7 T k h T X 0 5 X T F 9 P T 0 h T X 0 R p Y W J l d G V z X z I 0 M j U v Z G J v L 3 Z 3 X 0 1 v b n R o b H l E a W F i Z X R l c 0 R h c 2 h i b 2 F y Z F 9 C b 3 J v d W d o L n s l I E R p Y W J l d G V z X z l L Z X l D Y X J l U H J v Y 2 V z c 1 9 M a X B p Z H M s M z B 9 J n F 1 b 3 Q 7 L C Z x d W 9 0 O 1 N l c n Z l c i 5 E Y X R h Y m F z Z V x c L z I v U 1 F M L 2 5 3 b C 1 z c W w t c H J p b W F y e W N h c m U 7 T k h T X 0 5 X T F 9 P T 0 h T X 0 R p Y W J l d G V z X z I 0 M j U v Z G J v L 3 Z 3 X 0 1 v b n R o b H l E a W F i Z X R l c 0 R h c 2 h i b 2 F y Z F 9 C b 3 J v d W d o L n t E a W F i Z X R l c 1 8 5 S 2 V 5 Q 2 F y Z V B y b 2 N l c 3 N f V X J p b m V B Q 1 J f Q W N o a W V 2 Z V 8 1 M C U s M z F 9 J n F 1 b 3 Q 7 L C Z x d W 9 0 O 1 N l c n Z l c i 5 E Y X R h Y m F z Z V x c L z I v U 1 F M L 2 5 3 b C 1 z c W w t c H J p b W F y e W N h c m U 7 T k h T X 0 5 X T F 9 P T 0 h T X 0 R p Y W J l d G V z X z I 0 M j U v Z G J v L 3 Z 3 X 0 1 v b n R o b H l E a W F i Z X R l c 0 R h c 2 h i b 2 F y Z F 9 C b 3 J v d W d o L n t E a W F i Z X R l c 1 8 5 S 2 V 5 Q 2 F y Z V B y b 2 N l c 3 N f V X J p b m V B Q 1 J f Q W N o a W V 2 Z S w z M n 0 m c X V v d D s s J n F 1 b 3 Q 7 U 2 V y d m V y L k R h d G F i Y X N l X F w v M i 9 T U U w v b n d s L X N x b C 1 w c m l t Y X J 5 Y 2 F y Z T t O S F N f T l d M X 0 9 P S F N f R G l h Y m V 0 Z X N f M j Q y N S 9 k Y m 8 v d n d f T W 9 u d G h s e U R p Y W J l d G V z R G F z a G J v Y X J k X 0 J v c m 9 1 Z 2 g u e 0 R p Y W J l d G V z X z l L Z X l D Y X J l U H J v Y 2 V z c 1 9 V c m l u Z U F D U i w z M 3 0 m c X V v d D s s J n F 1 b 3 Q 7 U 2 V y d m V y L k R h d G F i Y X N l X F w v M i 9 T U U w v b n d s L X N x b C 1 w c m l t Y X J 5 Y 2 F y Z T t O S F N f T l d M X 0 9 P S F N f R G l h Y m V 0 Z X N f M j Q y N S 9 k Y m 8 v d n d f T W 9 u d G h s e U R p Y W J l d G V z R G F z a G J v Y X J k X 0 J v c m 9 1 Z 2 g u e y U g R G l h Y m V 0 Z X N f O U t l e U N h c m V Q c m 9 j Z X N z X 1 V y a W 5 l Q U N S X 0 F j a G l l d m V f N T A l L D M 0 f S Z x d W 9 0 O y w m c X V v d D t T Z X J 2 Z X I u R G F 0 Y W J h c 2 V c X C 8 y L 1 N R T C 9 u d 2 w t c 3 F s L X B y a W 1 h c n l j Y X J l O 0 5 I U 1 9 O V 0 x f T 0 9 I U 1 9 E a W F i Z X R l c 1 8 y N D I 1 L 2 R i b y 9 2 d 1 9 N b 2 5 0 a G x 5 R G l h Y m V 0 Z X N E Y X N o Y m 9 h c m R f Q m 9 y b 3 V n a C 5 7 J S B E a W F i Z X R l c 1 8 5 S 2 V 5 Q 2 F y Z V B y b 2 N l c 3 N f V X J p b m V B Q 1 J f Q W N o a W V 2 Z S w z N X 0 m c X V v d D s s J n F 1 b 3 Q 7 U 2 V y d m V y L k R h d G F i Y X N l X F w v M i 9 T U U w v b n d s L X N x b C 1 w c m l t Y X J 5 Y 2 F y Z T t O S F N f T l d M X 0 9 P S F N f R G l h Y m V 0 Z X N f M j Q y N S 9 k Y m 8 v d n d f T W 9 u d G h s e U R p Y W J l d G V z R G F z a G J v Y X J k X 0 J v c m 9 1 Z 2 g u e y U g R G l h Y m V 0 Z X N f O U t l e U N h c m V Q c m 9 j Z X N z X 1 V y a W 5 l Q U N S L D M 2 f S Z x d W 9 0 O y w m c X V v d D t T Z X J 2 Z X I u R G F 0 Y W J h c 2 V c X C 8 y L 1 N R T C 9 u d 2 w t c 3 F s L X B y a W 1 h c n l j Y X J l O 0 5 I U 1 9 O V 0 x f T 0 9 I U 1 9 E a W F i Z X R l c 1 8 y N D I 1 L 2 R i b y 9 2 d 1 9 N b 2 5 0 a G x 5 R G l h Y m V 0 Z X N E Y X N o Y m 9 h c m R f Q m 9 y b 3 V n a C 5 7 R G l h Y m V 0 Z X N f O U t l e U N h c m V Q c m 9 j Z X N z X 2 V H R l J f Q W N o a W V 2 Z V 8 1 M C U s M z d 9 J n F 1 b 3 Q 7 L C Z x d W 9 0 O 1 N l c n Z l c i 5 E Y X R h Y m F z Z V x c L z I v U 1 F M L 2 5 3 b C 1 z c W w t c H J p b W F y e W N h c m U 7 T k h T X 0 5 X T F 9 P T 0 h T X 0 R p Y W J l d G V z X z I 0 M j U v Z G J v L 3 Z 3 X 0 1 v b n R o b H l E a W F i Z X R l c 0 R h c 2 h i b 2 F y Z F 9 C b 3 J v d W d o L n t E a W F i Z X R l c 1 8 5 S 2 V 5 Q 2 F y Z V B y b 2 N l c 3 N f Z U d G U l 9 B Y 2 h p Z X Z l L D M 4 f S Z x d W 9 0 O y w m c X V v d D t T Z X J 2 Z X I u R G F 0 Y W J h c 2 V c X C 8 y L 1 N R T C 9 u d 2 w t c 3 F s L X B y a W 1 h c n l j Y X J l O 0 5 I U 1 9 O V 0 x f T 0 9 I U 1 9 E a W F i Z X R l c 1 8 y N D I 1 L 2 R i b y 9 2 d 1 9 N b 2 5 0 a G x 5 R G l h Y m V 0 Z X N E Y X N o Y m 9 h c m R f Q m 9 y b 3 V n a C 5 7 R G l h Y m V 0 Z X N f O U t l e U N h c m V Q c m 9 j Z X N z X 2 V H R l I s M z l 9 J n F 1 b 3 Q 7 L C Z x d W 9 0 O 1 N l c n Z l c i 5 E Y X R h Y m F z Z V x c L z I v U 1 F M L 2 5 3 b C 1 z c W w t c H J p b W F y e W N h c m U 7 T k h T X 0 5 X T F 9 P T 0 h T X 0 R p Y W J l d G V z X z I 0 M j U v Z G J v L 3 Z 3 X 0 1 v b n R o b H l E a W F i Z X R l c 0 R h c 2 h i b 2 F y Z F 9 C b 3 J v d W d o L n s l I E R p Y W J l d G V z X z l L Z X l D Y X J l U H J v Y 2 V z c 1 9 l R 0 Z S X 0 F j a G l l d m V f N T A l L D Q w f S Z x d W 9 0 O y w m c X V v d D t T Z X J 2 Z X I u R G F 0 Y W J h c 2 V c X C 8 y L 1 N R T C 9 u d 2 w t c 3 F s L X B y a W 1 h c n l j Y X J l O 0 5 I U 1 9 O V 0 x f T 0 9 I U 1 9 E a W F i Z X R l c 1 8 y N D I 1 L 2 R i b y 9 2 d 1 9 N b 2 5 0 a G x 5 R G l h Y m V 0 Z X N E Y X N o Y m 9 h c m R f Q m 9 y b 3 V n a C 5 7 J S B E a W F i Z X R l c 1 8 5 S 2 V 5 Q 2 F y Z V B y b 2 N l c 3 N f Z U d G U l 9 B Y 2 h p Z X Z l L D Q x f S Z x d W 9 0 O y w m c X V v d D t T Z X J 2 Z X I u R G F 0 Y W J h c 2 V c X C 8 y L 1 N R T C 9 u d 2 w t c 3 F s L X B y a W 1 h c n l j Y X J l O 0 5 I U 1 9 O V 0 x f T 0 9 I U 1 9 E a W F i Z X R l c 1 8 y N D I 1 L 2 R i b y 9 2 d 1 9 N b 2 5 0 a G x 5 R G l h Y m V 0 Z X N E Y X N o Y m 9 h c m R f Q m 9 y b 3 V n a C 5 7 J S B E a W F i Z X R l c 1 8 5 S 2 V 5 Q 2 F y Z V B y b 2 N l c 3 N f Z U d G U i w 0 M n 0 m c X V v d D s s J n F 1 b 3 Q 7 U 2 V y d m V y L k R h d G F i Y X N l X F w v M i 9 T U U w v b n d s L X N x b C 1 w c m l t Y X J 5 Y 2 F y Z T t O S F N f T l d M X 0 9 P S F N f R G l h Y m V 0 Z X N f M j Q y N S 9 k Y m 8 v d n d f T W 9 u d G h s e U R p Y W J l d G V z R G F z a G J v Y X J k X 0 J v c m 9 1 Z 2 g u e 0 R p Y W J l d G V z X z l L Z X l D Y X J l U H J v Y 2 V z c 1 9 S Z X R p b m F s U 2 N y Z W V u a W 5 n X 0 F j a G l l d m V f N T A l L D Q z f S Z x d W 9 0 O y w m c X V v d D t T Z X J 2 Z X I u R G F 0 Y W J h c 2 V c X C 8 y L 1 N R T C 9 u d 2 w t c 3 F s L X B y a W 1 h c n l j Y X J l O 0 5 I U 1 9 O V 0 x f T 0 9 I U 1 9 E a W F i Z X R l c 1 8 y N D I 1 L 2 R i b y 9 2 d 1 9 N b 2 5 0 a G x 5 R G l h Y m V 0 Z X N E Y X N o Y m 9 h c m R f Q m 9 y b 3 V n a C 5 7 R G l h Y m V 0 Z X N f O U t l e U N h c m V Q c m 9 j Z X N z X 1 J l d G l u Y W x T Y 3 J l Z W 5 p b m d f Q W N o a W V 2 Z S w 0 N H 0 m c X V v d D s s J n F 1 b 3 Q 7 U 2 V y d m V y L k R h d G F i Y X N l X F w v M i 9 T U U w v b n d s L X N x b C 1 w c m l t Y X J 5 Y 2 F y Z T t O S F N f T l d M X 0 9 P S F N f R G l h Y m V 0 Z X N f M j Q y N S 9 k Y m 8 v d n d f T W 9 u d G h s e U R p Y W J l d G V z R G F z a G J v Y X J k X 0 J v c m 9 1 Z 2 g u e 0 R p Y W J l d G V z X z l L Z X l D Y X J l U H J v Y 2 V z c 1 9 S Z X R p b m F s U 2 N y Z W V u a W 5 n L D Q 1 f S Z x d W 9 0 O y w m c X V v d D t T Z X J 2 Z X I u R G F 0 Y W J h c 2 V c X C 8 y L 1 N R T C 9 u d 2 w t c 3 F s L X B y a W 1 h c n l j Y X J l O 0 5 I U 1 9 O V 0 x f T 0 9 I U 1 9 E a W F i Z X R l c 1 8 y N D I 1 L 2 R i b y 9 2 d 1 9 N b 2 5 0 a G x 5 R G l h Y m V 0 Z X N E Y X N o Y m 9 h c m R f Q m 9 y b 3 V n a C 5 7 J S B E a W F i Z X R l c 1 8 5 S 2 V 5 Q 2 F y Z V B y b 2 N l c 3 N f U m V 0 a W 5 h b F N j c m V l b m l u Z 1 9 B Y 2 h p Z X Z l X z U w J S w 0 N n 0 m c X V v d D s s J n F 1 b 3 Q 7 U 2 V y d m V y L k R h d G F i Y X N l X F w v M i 9 T U U w v b n d s L X N x b C 1 w c m l t Y X J 5 Y 2 F y Z T t O S F N f T l d M X 0 9 P S F N f R G l h Y m V 0 Z X N f M j Q y N S 9 k Y m 8 v d n d f T W 9 u d G h s e U R p Y W J l d G V z R G F z a G J v Y X J k X 0 J v c m 9 1 Z 2 g u e y U g R G l h Y m V 0 Z X N f O U t l e U N h c m V Q c m 9 j Z X N z X 1 J l d G l u Y W x T Y 3 J l Z W 5 p b m d f Q W N o a W V 2 Z S w 0 N 3 0 m c X V v d D s s J n F 1 b 3 Q 7 U 2 V y d m V y L k R h d G F i Y X N l X F w v M i 9 T U U w v b n d s L X N x b C 1 w c m l t Y X J 5 Y 2 F y Z T t O S F N f T l d M X 0 9 P S F N f R G l h Y m V 0 Z X N f M j Q y N S 9 k Y m 8 v d n d f T W 9 u d G h s e U R p Y W J l d G V z R G F z a G J v Y X J k X 0 J v c m 9 1 Z 2 g u e y U g R G l h Y m V 0 Z X N f O U t l e U N h c m V Q c m 9 j Z X N z X 1 J l d G l u Y W x T Y 3 J l Z W 5 p b m c s N D h 9 J n F 1 b 3 Q 7 L C Z x d W 9 0 O 1 N l c n Z l c i 5 E Y X R h Y m F z Z V x c L z I v U 1 F M L 2 5 3 b C 1 z c W w t c H J p b W F y e W N h c m U 7 T k h T X 0 5 X T F 9 P T 0 h T X 0 R p Y W J l d G V z X z I 0 M j U v Z G J v L 3 Z 3 X 0 1 v b n R o b H l E a W F i Z X R l c 0 R h c 2 h i b 2 F y Z F 9 C b 3 J v d W d o L n t E a W F i Z X R l c 1 8 5 S 2 V 5 Q 2 F y Z V B y b 2 N l c 3 N f R m 9 v d F J p c 2 t f Q W N o a W V 2 Z V 8 1 M C U s N D l 9 J n F 1 b 3 Q 7 L C Z x d W 9 0 O 1 N l c n Z l c i 5 E Y X R h Y m F z Z V x c L z I v U 1 F M L 2 5 3 b C 1 z c W w t c H J p b W F y e W N h c m U 7 T k h T X 0 5 X T F 9 P T 0 h T X 0 R p Y W J l d G V z X z I 0 M j U v Z G J v L 3 Z 3 X 0 1 v b n R o b H l E a W F i Z X R l c 0 R h c 2 h i b 2 F y Z F 9 C b 3 J v d W d o L n t E a W F i Z X R l c 1 8 5 S 2 V 5 Q 2 F y Z V B y b 2 N l c 3 N f R m 9 v d F J p c 2 t f Q W N o a W V 2 Z S w 1 M H 0 m c X V v d D s s J n F 1 b 3 Q 7 U 2 V y d m V y L k R h d G F i Y X N l X F w v M i 9 T U U w v b n d s L X N x b C 1 w c m l t Y X J 5 Y 2 F y Z T t O S F N f T l d M X 0 9 P S F N f R G l h Y m V 0 Z X N f M j Q y N S 9 k Y m 8 v d n d f T W 9 u d G h s e U R p Y W J l d G V z R G F z a G J v Y X J k X 0 J v c m 9 1 Z 2 g u e 0 R p Y W J l d G V z X z l L Z X l D Y X J l U H J v Y 2 V z c 1 9 G b 2 9 0 U m l z a y w 1 M X 0 m c X V v d D s s J n F 1 b 3 Q 7 U 2 V y d m V y L k R h d G F i Y X N l X F w v M i 9 T U U w v b n d s L X N x b C 1 w c m l t Y X J 5 Y 2 F y Z T t O S F N f T l d M X 0 9 P S F N f R G l h Y m V 0 Z X N f M j Q y N S 9 k Y m 8 v d n d f T W 9 u d G h s e U R p Y W J l d G V z R G F z a G J v Y X J k X 0 J v c m 9 1 Z 2 g u e y U g R G l h Y m V 0 Z X N f O U t l e U N h c m V Q c m 9 j Z X N z X 0 Z v b 3 R S a X N r X 0 F j a G l l d m V f N T A l L D U y f S Z x d W 9 0 O y w m c X V v d D t T Z X J 2 Z X I u R G F 0 Y W J h c 2 V c X C 8 y L 1 N R T C 9 u d 2 w t c 3 F s L X B y a W 1 h c n l j Y X J l O 0 5 I U 1 9 O V 0 x f T 0 9 I U 1 9 E a W F i Z X R l c 1 8 y N D I 1 L 2 R i b y 9 2 d 1 9 N b 2 5 0 a G x 5 R G l h Y m V 0 Z X N E Y X N o Y m 9 h c m R f Q m 9 y b 3 V n a C 5 7 J S B E a W F i Z X R l c 1 8 5 S 2 V 5 Q 2 F y Z V B y b 2 N l c 3 N f R m 9 v d F J p c 2 t f Q W N o a W V 2 Z S w 1 M 3 0 m c X V v d D s s J n F 1 b 3 Q 7 U 2 V y d m V y L k R h d G F i Y X N l X F w v M i 9 T U U w v b n d s L X N x b C 1 w c m l t Y X J 5 Y 2 F y Z T t O S F N f T l d M X 0 9 P S F N f R G l h Y m V 0 Z X N f M j Q y N S 9 k Y m 8 v d n d f T W 9 u d G h s e U R p Y W J l d G V z R G F z a G J v Y X J k X 0 J v c m 9 1 Z 2 g u e y U g R G l h Y m V 0 Z X N f O U t l e U N h c m V Q c m 9 j Z X N z X 0 Z v b 3 R S a X N r L D U 0 f S Z x d W 9 0 O y w m c X V v d D t T Z X J 2 Z X I u R G F 0 Y W J h c 2 V c X C 8 y L 1 N R T C 9 u d 2 w t c 3 F s L X B y a W 1 h c n l j Y X J l O 0 5 I U 1 9 O V 0 x f T 0 9 I U 1 9 E a W F i Z X R l c 1 8 y N D I 1 L 2 R i b y 9 2 d 1 9 N b 2 5 0 a G x 5 R G l h Y m V 0 Z X N E Y X N o Y m 9 h c m R f Q m 9 y b 3 V n a C 5 7 R G l h Y m V 0 Z X N f O U t l e U N h c m V Q c m 9 j Z X N z X 1 N t b 2 t p b m d T d G F 0 d X N f Q W N o a W V 2 Z V 8 1 M C U s N T V 9 J n F 1 b 3 Q 7 L C Z x d W 9 0 O 1 N l c n Z l c i 5 E Y X R h Y m F z Z V x c L z I v U 1 F M L 2 5 3 b C 1 z c W w t c H J p b W F y e W N h c m U 7 T k h T X 0 5 X T F 9 P T 0 h T X 0 R p Y W J l d G V z X z I 0 M j U v Z G J v L 3 Z 3 X 0 1 v b n R o b H l E a W F i Z X R l c 0 R h c 2 h i b 2 F y Z F 9 C b 3 J v d W d o L n t E a W F i Z X R l c 1 8 5 S 2 V 5 Q 2 F y Z V B y b 2 N l c 3 N f U 2 1 v a 2 l u Z 1 N 0 Y X R 1 c 1 9 B Y 2 h p Z X Z l L D U 2 f S Z x d W 9 0 O y w m c X V v d D t T Z X J 2 Z X I u R G F 0 Y W J h c 2 V c X C 8 y L 1 N R T C 9 u d 2 w t c 3 F s L X B y a W 1 h c n l j Y X J l O 0 5 I U 1 9 O V 0 x f T 0 9 I U 1 9 E a W F i Z X R l c 1 8 y N D I 1 L 2 R i b y 9 2 d 1 9 N b 2 5 0 a G x 5 R G l h Y m V 0 Z X N E Y X N o Y m 9 h c m R f Q m 9 y b 3 V n a C 5 7 R G l h Y m V 0 Z X N f O U t l e U N h c m V Q c m 9 j Z X N z X 1 N t b 2 t p b m d T d G F 0 d X M s N T d 9 J n F 1 b 3 Q 7 L C Z x d W 9 0 O 1 N l c n Z l c i 5 E Y X R h Y m F z Z V x c L z I v U 1 F M L 2 5 3 b C 1 z c W w t c H J p b W F y e W N h c m U 7 T k h T X 0 5 X T F 9 P T 0 h T X 0 R p Y W J l d G V z X z I 0 M j U v Z G J v L 3 Z 3 X 0 1 v b n R o b H l E a W F i Z X R l c 0 R h c 2 h i b 2 F y Z F 9 C b 3 J v d W d o L n s l I E R p Y W J l d G V z X z l L Z X l D Y X J l U H J v Y 2 V z c 1 9 T b W 9 r a W 5 n U 3 R h d H V z X 0 F j a G l l d m V f N T A l L D U 4 f S Z x d W 9 0 O y w m c X V v d D t T Z X J 2 Z X I u R G F 0 Y W J h c 2 V c X C 8 y L 1 N R T C 9 u d 2 w t c 3 F s L X B y a W 1 h c n l j Y X J l O 0 5 I U 1 9 O V 0 x f T 0 9 I U 1 9 E a W F i Z X R l c 1 8 y N D I 1 L 2 R i b y 9 2 d 1 9 N b 2 5 0 a G x 5 R G l h Y m V 0 Z X N E Y X N o Y m 9 h c m R f Q m 9 y b 3 V n a C 5 7 J S B E a W F i Z X R l c 1 8 5 S 2 V 5 Q 2 F y Z V B y b 2 N l c 3 N f U 2 1 v a 2 l u Z 1 N 0 Y X R 1 c 1 9 B Y 2 h p Z X Z l L D U 5 f S Z x d W 9 0 O y w m c X V v d D t T Z X J 2 Z X I u R G F 0 Y W J h c 2 V c X C 8 y L 1 N R T C 9 u d 2 w t c 3 F s L X B y a W 1 h c n l j Y X J l O 0 5 I U 1 9 O V 0 x f T 0 9 I U 1 9 E a W F i Z X R l c 1 8 y N D I 1 L 2 R i b y 9 2 d 1 9 N b 2 5 0 a G x 5 R G l h Y m V 0 Z X N E Y X N o Y m 9 h c m R f Q m 9 y b 3 V n a C 5 7 J S B E a W F i Z X R l c 1 8 5 S 2 V 5 Q 2 F y Z V B y b 2 N l c 3 N f U 2 1 v a 2 l u Z 1 N 0 Y X R 1 c y w 2 M H 0 m c X V v d D s s J n F 1 b 3 Q 7 U 2 V y d m V y L k R h d G F i Y X N l X F w v M i 9 T U U w v b n d s L X N x b C 1 w c m l t Y X J 5 Y 2 F y Z T t O S F N f T l d M X 0 9 P S F N f R G l h Y m V 0 Z X N f M j Q y N S 9 k Y m 8 v d n d f T W 9 u d G h s e U R p Y W J l d G V z R G F z a G J v Y X J k X 0 J v c m 9 1 Z 2 g u e 0 R p Y W J l d G V z X z l L Z X l D Y X J l U H J v Y 2 V z c 1 9 B Y 2 h p Z X Z l X z U w J S w 2 M X 0 m c X V v d D s s J n F 1 b 3 Q 7 U 2 V y d m V y L k R h d G F i Y X N l X F w v M i 9 T U U w v b n d s L X N x b C 1 w c m l t Y X J 5 Y 2 F y Z T t O S F N f T l d M X 0 9 P S F N f R G l h Y m V 0 Z X N f M j Q y N S 9 k Y m 8 v d n d f T W 9 u d G h s e U R p Y W J l d G V z R G F z a G J v Y X J k X 0 J v c m 9 1 Z 2 g u e 0 R p Y W J l d G V z X z l L Z X l D Y X J l U H J v Y 2 V z c 1 9 B Y 2 h p Z X Z l L D Y y f S Z x d W 9 0 O y w m c X V v d D t T Z X J 2 Z X I u R G F 0 Y W J h c 2 V c X C 8 y L 1 N R T C 9 u d 2 w t c 3 F s L X B y a W 1 h c n l j Y X J l O 0 5 I U 1 9 O V 0 x f T 0 9 I U 1 9 E a W F i Z X R l c 1 8 y N D I 1 L 2 R i b y 9 2 d 1 9 N b 2 5 0 a G x 5 R G l h Y m V 0 Z X N E Y X N o Y m 9 h c m R f Q m 9 y b 3 V n a C 5 7 R G l h Y m V 0 Z X N f O U t l e U N h c m V Q c m 9 j Z X N z X 0 F j a G l l d m V k L D Y z f S Z x d W 9 0 O y w m c X V v d D t T Z X J 2 Z X I u R G F 0 Y W J h c 2 V c X C 8 y L 1 N R T C 9 u d 2 w t c 3 F s L X B y a W 1 h c n l j Y X J l O 0 5 I U 1 9 O V 0 x f T 0 9 I U 1 9 E a W F i Z X R l c 1 8 y N D I 1 L 2 R i b y 9 2 d 1 9 N b 2 5 0 a G x 5 R G l h Y m V 0 Z X N E Y X N o Y m 9 h c m R f Q m 9 y b 3 V n a C 5 7 J S B E a W F i Z X R l c 1 8 5 S 2 V 5 Q 2 F y Z V B y b 2 N l c 3 N f Q W N o a W V 2 Z V 8 1 M C U s N j R 9 J n F 1 b 3 Q 7 L C Z x d W 9 0 O 1 N l c n Z l c i 5 E Y X R h Y m F z Z V x c L z I v U 1 F M L 2 5 3 b C 1 z c W w t c H J p b W F y e W N h c m U 7 T k h T X 0 5 X T F 9 P T 0 h T X 0 R p Y W J l d G V z X z I 0 M j U v Z G J v L 3 Z 3 X 0 1 v b n R o b H l E a W F i Z X R l c 0 R h c 2 h i b 2 F y Z F 9 C b 3 J v d W d o L n s l I E R p Y W J l d G V z X z l L Z X l D Y X J l U H J v Y 2 V z c 1 9 B Y 2 h p Z X Z l L D Y 1 f S Z x d W 9 0 O y w m c X V v d D t T Z X J 2 Z X I u R G F 0 Y W J h c 2 V c X C 8 y L 1 N R T C 9 u d 2 w t c 3 F s L X B y a W 1 h c n l j Y X J l O 0 5 I U 1 9 O V 0 x f T 0 9 I U 1 9 E a W F i Z X R l c 1 8 y N D I 1 L 2 R i b y 9 2 d 1 9 N b 2 5 0 a G x 5 R G l h Y m V 0 Z X N E Y X N o Y m 9 h c m R f Q m 9 y b 3 V n a C 5 7 J S B E a W F i Z X R l c 1 8 5 S 2 V 5 Q 2 F y Z V B y b 2 N l c 3 N f Q W N o a W V 2 Z W Q s N j Z 9 J n F 1 b 3 Q 7 L C Z x d W 9 0 O 1 N l c n Z l c i 5 E Y X R h Y m F z Z V x c L z I v U 1 F M L 2 5 3 b C 1 z c W w t c H J p b W F y e W N h c m U 7 T k h T X 0 5 X T F 9 P T 0 h T X 0 R p Y W J l d G V z X z I 0 M j U v Z G J v L 3 Z 3 X 0 1 v b n R o b H l E a W F i Z X R l c 0 R h c 2 h i b 2 F y Z F 9 C b 3 J v d W d o L n t E a W F i Z X R l c 1 8 z V F R f S G J B M W M g X H U w M D N j P S A 1 O F 9 O b 0 Z y Y W l s d H k s N j d 9 J n F 1 b 3 Q 7 L C Z x d W 9 0 O 1 N l c n Z l c i 5 E Y X R h Y m F z Z V x c L z I v U 1 F M L 2 5 3 b C 1 z c W w t c H J p b W F y e W N h c m U 7 T k h T X 0 5 X T F 9 P T 0 h T X 0 R p Y W J l d G V z X z I 0 M j U v Z G J v L 3 Z 3 X 0 1 v b n R o b H l E a W F i Z X R l c 0 R h c 2 h i b 2 F y Z F 9 C b 3 J v d W d o L n s l I E R p Y W J l d G V z X z N U V F 9 I Y k E x Y y B c d T A w M 2 M 9 I D U 4 X 0 5 v R n J h a W x 0 e S w 2 O H 0 m c X V v d D s s J n F 1 b 3 Q 7 U 2 V y d m V y L k R h d G F i Y X N l X F w v M i 9 T U U w v b n d s L X N x b C 1 w c m l t Y X J 5 Y 2 F y Z T t O S F N f T l d M X 0 9 P S F N f R G l h Y m V 0 Z X N f M j Q y N S 9 k Y m 8 v d n d f T W 9 u d G h s e U R p Y W J l d G V z R G F z a G J v Y X J k X 0 J v c m 9 1 Z 2 g u e 0 R p Y W J l d G V z X z N U V F 9 I Y k E x Y y B c d T A w M 2 M 9 I D c 1 X 0 Z y Y W l s d H k s N j l 9 J n F 1 b 3 Q 7 L C Z x d W 9 0 O 1 N l c n Z l c i 5 E Y X R h Y m F z Z V x c L z I v U 1 F M L 2 5 3 b C 1 z c W w t c H J p b W F y e W N h c m U 7 T k h T X 0 5 X T F 9 P T 0 h T X 0 R p Y W J l d G V z X z I 0 M j U v Z G J v L 3 Z 3 X 0 1 v b n R o b H l E a W F i Z X R l c 0 R h c 2 h i b 2 F y Z F 9 C b 3 J v d W d o L n s l I E R p Y W J l d G V z X z N U V F 9 I Y k E x Y y B c d T A w M 2 M 9 I D c 1 X 0 Z y Y W l s d H k s N z B 9 J n F 1 b 3 Q 7 L C Z x d W 9 0 O 1 N l c n Z l c i 5 E Y X R h Y m F z Z V x c L z I v U 1 F M L 2 5 3 b C 1 z c W w t c H J p b W F y e W N h c m U 7 T k h T X 0 5 X T F 9 P T 0 h T X 0 R p Y W J l d G V z X z I 0 M j U v Z G J v L 3 Z 3 X 0 1 v b n R o b H l E a W F i Z X R l c 0 R h c 2 h i b 2 F y Z F 9 C b 3 J v d W d o L n t E a W F i Z X R l c 1 8 z V F R f S G J B M W M g X H U w M D N j P S A 1 O C B v c i A 3 N V 9 B Y 2 h p Z X Z l X z U w J S w 3 M X 0 m c X V v d D s s J n F 1 b 3 Q 7 U 2 V y d m V y L k R h d G F i Y X N l X F w v M i 9 T U U w v b n d s L X N x b C 1 w c m l t Y X J 5 Y 2 F y Z T t O S F N f T l d M X 0 9 P S F N f R G l h Y m V 0 Z X N f M j Q y N S 9 k Y m 8 v d n d f T W 9 u d G h s e U R p Y W J l d G V z R G F z a G J v Y X J k X 0 J v c m 9 1 Z 2 g u e 0 R p Y W J l d G V z X z N U V F 9 I Y k E x Y y B c d T A w M 2 M 9 I D U 4 I G 9 y I D c 1 X 0 F j a G l l d m U s N z J 9 J n F 1 b 3 Q 7 L C Z x d W 9 0 O 1 N l c n Z l c i 5 E Y X R h Y m F z Z V x c L z I v U 1 F M L 2 5 3 b C 1 z c W w t c H J p b W F y e W N h c m U 7 T k h T X 0 5 X T F 9 P T 0 h T X 0 R p Y W J l d G V z X z I 0 M j U v Z G J v L 3 Z 3 X 0 1 v b n R o b H l E a W F i Z X R l c 0 R h c 2 h i b 2 F y Z F 9 C b 3 J v d W d o L n t E a W F i Z X R l c 1 8 z V F R f S G J B M W M g X H U w M D N j P S A 1 O C B v c i A 3 N S w 3 M 3 0 m c X V v d D s s J n F 1 b 3 Q 7 U 2 V y d m V y L k R h d G F i Y X N l X F w v M i 9 T U U w v b n d s L X N x b C 1 w c m l t Y X J 5 Y 2 F y Z T t O S F N f T l d M X 0 9 P S F N f R G l h Y m V 0 Z X N f M j Q y N S 9 k Y m 8 v d n d f T W 9 u d G h s e U R p Y W J l d G V z R G F z a G J v Y X J k X 0 J v c m 9 1 Z 2 g u e y U g R G l h Y m V 0 Z X N f M 1 R U X 0 h i Q T F j I F x 1 M D A z Y z 0 g N T g g b 3 I g N z V f Q W N o a W V 2 Z V 8 1 M C U s N z R 9 J n F 1 b 3 Q 7 L C Z x d W 9 0 O 1 N l c n Z l c i 5 E Y X R h Y m F z Z V x c L z I v U 1 F M L 2 5 3 b C 1 z c W w t c H J p b W F y e W N h c m U 7 T k h T X 0 5 X T F 9 P T 0 h T X 0 R p Y W J l d G V z X z I 0 M j U v Z G J v L 3 Z 3 X 0 1 v b n R o b H l E a W F i Z X R l c 0 R h c 2 h i b 2 F y Z F 9 C b 3 J v d W d o L n s l I E R p Y W J l d G V z X z N U V F 9 I Y k E x Y y B c d T A w M 2 M 9 I D U 4 I G 9 y I D c 1 X 0 F j a G l l d m U s N z V 9 J n F 1 b 3 Q 7 L C Z x d W 9 0 O 1 N l c n Z l c i 5 E Y X R h Y m F z Z V x c L z I v U 1 F M L 2 5 3 b C 1 z c W w t c H J p b W F y e W N h c m U 7 T k h T X 0 5 X T F 9 P T 0 h T X 0 R p Y W J l d G V z X z I 0 M j U v Z G J v L 3 Z 3 X 0 1 v b n R o b H l E a W F i Z X R l c 0 R h c 2 h i b 2 F y Z F 9 C b 3 J v d W d o L n s l I E R p Y W J l d G V z X z N U V F 9 I Y k E x Y y B c d T A w M 2 M 9 I D U 4 I G 9 y I D c 1 L D c 2 f S Z x d W 9 0 O y w m c X V v d D t T Z X J 2 Z X I u R G F 0 Y W J h c 2 V c X C 8 y L 1 N R T C 9 u d 2 w t c 3 F s L X B y a W 1 h c n l j Y X J l O 0 5 I U 1 9 O V 0 x f T 0 9 I U 1 9 E a W F i Z X R l c 1 8 y N D I 1 L 2 R i b y 9 2 d 1 9 N b 2 5 0 a G x 5 R G l h Y m V 0 Z X N E Y X N o Y m 9 h c m R f Q m 9 y b 3 V n a C 5 7 R G l h Y m V 0 Z X N f M 1 R U X 0 J s b 2 9 k U H J l c 3 N 1 c m U g X H U w M D N j P S A x N D A v O D B f T m 9 G c m F p b H R 5 L D c 3 f S Z x d W 9 0 O y w m c X V v d D t T Z X J 2 Z X I u R G F 0 Y W J h c 2 V c X C 8 y L 1 N R T C 9 u d 2 w t c 3 F s L X B y a W 1 h c n l j Y X J l O 0 5 I U 1 9 O V 0 x f T 0 9 I U 1 9 E a W F i Z X R l c 1 8 y N D I 1 L 2 R i b y 9 2 d 1 9 N b 2 5 0 a G x 5 R G l h Y m V 0 Z X N E Y X N o Y m 9 h c m R f Q m 9 y b 3 V n a C 5 7 J S B E a W F i Z X R l c 1 8 z V F R f Q m x v b 2 R Q c m V z c 3 V y Z S B c d T A w M 2 M 9 I D E 0 M C 8 4 M F 9 O b 0 Z y Y W l s d H k s N z h 9 J n F 1 b 3 Q 7 L C Z x d W 9 0 O 1 N l c n Z l c i 5 E Y X R h Y m F z Z V x c L z I v U 1 F M L 2 5 3 b C 1 z c W w t c H J p b W F y e W N h c m U 7 T k h T X 0 5 X T F 9 P T 0 h T X 0 R p Y W J l d G V z X z I 0 M j U v Z G J v L 3 Z 3 X 0 1 v b n R o b H l E a W F i Z X R l c 0 R h c 2 h i b 2 F y Z F 9 C b 3 J v d W d o L n t E a W F i Z X R l c 1 8 z V F R f Q m x v b 2 R Q c m V z c 3 V y Z S B c d T A w M 2 M 9 I D E 1 M C 8 5 M F 9 G c m F p b H R 5 L D c 5 f S Z x d W 9 0 O y w m c X V v d D t T Z X J 2 Z X I u R G F 0 Y W J h c 2 V c X C 8 y L 1 N R T C 9 u d 2 w t c 3 F s L X B y a W 1 h c n l j Y X J l O 0 5 I U 1 9 O V 0 x f T 0 9 I U 1 9 E a W F i Z X R l c 1 8 y N D I 1 L 2 R i b y 9 2 d 1 9 N b 2 5 0 a G x 5 R G l h Y m V 0 Z X N E Y X N o Y m 9 h c m R f Q m 9 y b 3 V n a C 5 7 J S B E a W F i Z X R l c 1 8 z V F R f Q m x v b 2 R Q c m V z c 3 V y Z S B c d T A w M 2 M 9 I D E 1 M C 8 5 M F 9 G c m F p b H R 5 L D g w f S Z x d W 9 0 O y w m c X V v d D t T Z X J 2 Z X I u R G F 0 Y W J h c 2 V c X C 8 y L 1 N R T C 9 u d 2 w t c 3 F s L X B y a W 1 h c n l j Y X J l O 0 5 I U 1 9 O V 0 x f T 0 9 I U 1 9 E a W F i Z X R l c 1 8 y N D I 1 L 2 R i b y 9 2 d 1 9 N b 2 5 0 a G x 5 R G l h Y m V 0 Z X N E Y X N o Y m 9 h c m R f Q m 9 y b 3 V n a C 5 7 R G l h Y m V 0 Z X N f M 1 R U X 0 J s b 2 9 k U H J l c 3 N 1 c m U g X H U w M D N j P S A x N D A v O D A g b 3 I g M T U w L z k w X 0 F j a G l l d m V f N T A l L D g x f S Z x d W 9 0 O y w m c X V v d D t T Z X J 2 Z X I u R G F 0 Y W J h c 2 V c X C 8 y L 1 N R T C 9 u d 2 w t c 3 F s L X B y a W 1 h c n l j Y X J l O 0 5 I U 1 9 O V 0 x f T 0 9 I U 1 9 E a W F i Z X R l c 1 8 y N D I 1 L 2 R i b y 9 2 d 1 9 N b 2 5 0 a G x 5 R G l h Y m V 0 Z X N E Y X N o Y m 9 h c m R f Q m 9 y b 3 V n a C 5 7 R G l h Y m V 0 Z X N f M 1 R U X 0 J s b 2 9 k U H J l c 3 N 1 c m U g X H U w M D N j P S A x N D A v O D A g b 3 I g M T U w L z k w X 0 F j a G l l d m U s O D J 9 J n F 1 b 3 Q 7 L C Z x d W 9 0 O 1 N l c n Z l c i 5 E Y X R h Y m F z Z V x c L z I v U 1 F M L 2 5 3 b C 1 z c W w t c H J p b W F y e W N h c m U 7 T k h T X 0 5 X T F 9 P T 0 h T X 0 R p Y W J l d G V z X z I 0 M j U v Z G J v L 3 Z 3 X 0 1 v b n R o b H l E a W F i Z X R l c 0 R h c 2 h i b 2 F y Z F 9 C b 3 J v d W d o L n t E a W F i Z X R l c 1 8 z V F R f Q m x v b 2 R Q c m V z c 3 V y Z S B c d T A w M 2 M 9 I D E 0 M C 8 4 M C B v c i A x N T A v O T A s O D N 9 J n F 1 b 3 Q 7 L C Z x d W 9 0 O 1 N l c n Z l c i 5 E Y X R h Y m F z Z V x c L z I v U 1 F M L 2 5 3 b C 1 z c W w t c H J p b W F y e W N h c m U 7 T k h T X 0 5 X T F 9 P T 0 h T X 0 R p Y W J l d G V z X z I 0 M j U v Z G J v L 3 Z 3 X 0 1 v b n R o b H l E a W F i Z X R l c 0 R h c 2 h i b 2 F y Z F 9 C b 3 J v d W d o L n s l I E R p Y W J l d G V z X z N U V F 9 C b G 9 v Z F B y Z X N z d X J l I F x 1 M D A z Y z 0 g M T Q w L z g w I G 9 y I D E 1 M C 8 5 M F 9 B Y 2 h p Z X Z l X z U w J S w 4 N H 0 m c X V v d D s s J n F 1 b 3 Q 7 U 2 V y d m V y L k R h d G F i Y X N l X F w v M i 9 T U U w v b n d s L X N x b C 1 w c m l t Y X J 5 Y 2 F y Z T t O S F N f T l d M X 0 9 P S F N f R G l h Y m V 0 Z X N f M j Q y N S 9 k Y m 8 v d n d f T W 9 u d G h s e U R p Y W J l d G V z R G F z a G J v Y X J k X 0 J v c m 9 1 Z 2 g u e y U g R G l h Y m V 0 Z X N f M 1 R U X 0 J s b 2 9 k U H J l c 3 N 1 c m U g X H U w M D N j P S A x N D A v O D A g b 3 I g M T U w L z k w X 0 F j a G l l d m U s O D V 9 J n F 1 b 3 Q 7 L C Z x d W 9 0 O 1 N l c n Z l c i 5 E Y X R h Y m F z Z V x c L z I v U 1 F M L 2 5 3 b C 1 z c W w t c H J p b W F y e W N h c m U 7 T k h T X 0 5 X T F 9 P T 0 h T X 0 R p Y W J l d G V z X z I 0 M j U v Z G J v L 3 Z 3 X 0 1 v b n R o b H l E a W F i Z X R l c 0 R h c 2 h i b 2 F y Z F 9 C b 3 J v d W d o L n s l I E R p Y W J l d G V z X z N U V F 9 C b G 9 v Z F B y Z X N z d X J l I F x 1 M D A z Y z 0 g M T Q w L z g w I G 9 y I D E 1 M C 8 5 M C w 4 N n 0 m c X V v d D s s J n F 1 b 3 Q 7 U 2 V y d m V y L k R h d G F i Y X N l X F w v M i 9 T U U w v b n d s L X N x b C 1 w c m l t Y X J 5 Y 2 F y Z T t O S F N f T l d M X 0 9 P S F N f R G l h Y m V 0 Z X N f M j Q y N S 9 k Y m 8 v d n d f T W 9 u d G h s e U R p Y W J l d G V z R G F z a G J v Y X J k X 0 J v c m 9 1 Z 2 g u e 0 R p Y W J l d G V z X z N U V F 9 O b 2 5 I R E x D a G 9 s Z X N 0 Z X J v b C B c d T A w M 2 M 9 I D N f Q W N o a W V 2 Z V 8 1 M C U s O D d 9 J n F 1 b 3 Q 7 L C Z x d W 9 0 O 1 N l c n Z l c i 5 E Y X R h Y m F z Z V x c L z I v U 1 F M L 2 5 3 b C 1 z c W w t c H J p b W F y e W N h c m U 7 T k h T X 0 5 X T F 9 P T 0 h T X 0 R p Y W J l d G V z X z I 0 M j U v Z G J v L 3 Z 3 X 0 1 v b n R o b H l E a W F i Z X R l c 0 R h c 2 h i b 2 F y Z F 9 C b 3 J v d W d o L n t E a W F i Z X R l c 1 8 z V F R f T m 9 u S E R M Q 2 h v b G V z d G V y b 2 w g X H U w M D N j P S A z X 0 F j a G l l d m U s O D h 9 J n F 1 b 3 Q 7 L C Z x d W 9 0 O 1 N l c n Z l c i 5 E Y X R h Y m F z Z V x c L z I v U 1 F M L 2 5 3 b C 1 z c W w t c H J p b W F y e W N h c m U 7 T k h T X 0 5 X T F 9 P T 0 h T X 0 R p Y W J l d G V z X z I 0 M j U v Z G J v L 3 Z 3 X 0 1 v b n R o b H l E a W F i Z X R l c 0 R h c 2 h i b 2 F y Z F 9 C b 3 J v d W d o L n t E a W F i Z X R l c 1 8 z V F R f T m 9 u S E R M Q 2 h v b G V z d G V y b 2 w g X H U w M D N j P S A z L D g 5 f S Z x d W 9 0 O y w m c X V v d D t T Z X J 2 Z X I u R G F 0 Y W J h c 2 V c X C 8 y L 1 N R T C 9 u d 2 w t c 3 F s L X B y a W 1 h c n l j Y X J l O 0 5 I U 1 9 O V 0 x f T 0 9 I U 1 9 E a W F i Z X R l c 1 8 y N D I 1 L 2 R i b y 9 2 d 1 9 N b 2 5 0 a G x 5 R G l h Y m V 0 Z X N E Y X N o Y m 9 h c m R f Q m 9 y b 3 V n a C 5 7 J S B E a W F i Z X R l c 1 8 z V F R f T m 9 u S E R M Q 2 h v b G V z d G V y b 2 w g X H U w M D N j P S A z X 0 F j a G l l d m V f N T A l L D k w f S Z x d W 9 0 O y w m c X V v d D t T Z X J 2 Z X I u R G F 0 Y W J h c 2 V c X C 8 y L 1 N R T C 9 u d 2 w t c 3 F s L X B y a W 1 h c n l j Y X J l O 0 5 I U 1 9 O V 0 x f T 0 9 I U 1 9 E a W F i Z X R l c 1 8 y N D I 1 L 2 R i b y 9 2 d 1 9 N b 2 5 0 a G x 5 R G l h Y m V 0 Z X N E Y X N o Y m 9 h c m R f Q m 9 y b 3 V n a C 5 7 J S B E a W F i Z X R l c 1 8 z V F R f T m 9 u S E R M Q 2 h v b G V z d G V y b 2 w g X H U w M D N j P S A z X 0 F j a G l l d m U s O T F 9 J n F 1 b 3 Q 7 L C Z x d W 9 0 O 1 N l c n Z l c i 5 E Y X R h Y m F z Z V x c L z I v U 1 F M L 2 5 3 b C 1 z c W w t c H J p b W F y e W N h c m U 7 T k h T X 0 5 X T F 9 P T 0 h T X 0 R p Y W J l d G V z X z I 0 M j U v Z G J v L 3 Z 3 X 0 1 v b n R o b H l E a W F i Z X R l c 0 R h c 2 h i b 2 F y Z F 9 C b 3 J v d W d o L n s l I E R p Y W J l d G V z X z N U V F 9 O b 2 5 I R E x D a G 9 s Z X N 0 Z X J v b C B c d T A w M 2 M 9 I D M s O T J 9 J n F 1 b 3 Q 7 L C Z x d W 9 0 O 1 N l c n Z l c i 5 E Y X R h Y m F z Z V x c L z I v U 1 F M L 2 5 3 b C 1 z c W w t c H J p b W F y e W N h c m U 7 T k h T X 0 5 X T F 9 P T 0 h T X 0 R p Y W J l d G V z X z I 0 M j U v Z G J v L 3 Z 3 X 0 1 v b n R o b H l E a W F i Z X R l c 0 R h c 2 h i b 2 F y Z F 9 C b 3 J v d W d o L n t E a W F i Z X R l c 1 8 z V F R f Q W N o a W V 2 Z W R f T m 9 G c m F p b H R 5 L D k z f S Z x d W 9 0 O y w m c X V v d D t T Z X J 2 Z X I u R G F 0 Y W J h c 2 V c X C 8 y L 1 N R T C 9 u d 2 w t c 3 F s L X B y a W 1 h c n l j Y X J l O 0 5 I U 1 9 O V 0 x f T 0 9 I U 1 9 E a W F i Z X R l c 1 8 y N D I 1 L 2 R i b y 9 2 d 1 9 N b 2 5 0 a G x 5 R G l h Y m V 0 Z X N E Y X N o Y m 9 h c m R f Q m 9 y b 3 V n a C 5 7 J S B E a W F i Z X R l c 1 8 z V F R f Q W N o a W V 2 Z W R f T m 9 G c m F p b H R 5 L D k 0 f S Z x d W 9 0 O y w m c X V v d D t T Z X J 2 Z X I u R G F 0 Y W J h c 2 V c X C 8 y L 1 N R T C 9 u d 2 w t c 3 F s L X B y a W 1 h c n l j Y X J l O 0 5 I U 1 9 O V 0 x f T 0 9 I U 1 9 E a W F i Z X R l c 1 8 y N D I 1 L 2 R i b y 9 2 d 1 9 N b 2 5 0 a G x 5 R G l h Y m V 0 Z X N E Y X N o Y m 9 h c m R f Q m 9 y b 3 V n a C 5 7 R G l h Y m V 0 Z X N f M 1 R U X 0 F j a G l l d m V k X 0 Z y Y W l s d H k s O T V 9 J n F 1 b 3 Q 7 L C Z x d W 9 0 O 1 N l c n Z l c i 5 E Y X R h Y m F z Z V x c L z I v U 1 F M L 2 5 3 b C 1 z c W w t c H J p b W F y e W N h c m U 7 T k h T X 0 5 X T F 9 P T 0 h T X 0 R p Y W J l d G V z X z I 0 M j U v Z G J v L 3 Z 3 X 0 1 v b n R o b H l E a W F i Z X R l c 0 R h c 2 h i b 2 F y Z F 9 C b 3 J v d W d o L n s l I E R p Y W J l d G V z X z N U V F 9 B Y 2 h p Z X Z l Z F 9 G c m F p b H R 5 L D k 2 f S Z x d W 9 0 O y w m c X V v d D t T Z X J 2 Z X I u R G F 0 Y W J h c 2 V c X C 8 y L 1 N R T C 9 u d 2 w t c 3 F s L X B y a W 1 h c n l j Y X J l O 0 5 I U 1 9 O V 0 x f T 0 9 I U 1 9 E a W F i Z X R l c 1 8 y N D I 1 L 2 R i b y 9 2 d 1 9 N b 2 5 0 a G x 5 R G l h Y m V 0 Z X N E Y X N o Y m 9 h c m R f Q m 9 y b 3 V n a C 5 7 R G l h Y m V 0 Z X N f M 1 R U X 0 F j a G l l d m V f N T A l L D k 3 f S Z x d W 9 0 O y w m c X V v d D t T Z X J 2 Z X I u R G F 0 Y W J h c 2 V c X C 8 y L 1 N R T C 9 u d 2 w t c 3 F s L X B y a W 1 h c n l j Y X J l O 0 5 I U 1 9 O V 0 x f T 0 9 I U 1 9 E a W F i Z X R l c 1 8 y N D I 1 L 2 R i b y 9 2 d 1 9 N b 2 5 0 a G x 5 R G l h Y m V 0 Z X N E Y X N o Y m 9 h c m R f Q m 9 y b 3 V n a C 5 7 R G l h Y m V 0 Z X N f M 1 R U X 0 F j a G l l d m U s O T h 9 J n F 1 b 3 Q 7 L C Z x d W 9 0 O 1 N l c n Z l c i 5 E Y X R h Y m F z Z V x c L z I v U 1 F M L 2 5 3 b C 1 z c W w t c H J p b W F y e W N h c m U 7 T k h T X 0 5 X T F 9 P T 0 h T X 0 R p Y W J l d G V z X z I 0 M j U v Z G J v L 3 Z 3 X 0 1 v b n R o b H l E a W F i Z X R l c 0 R h c 2 h i b 2 F y Z F 9 C b 3 J v d W d o L n t E a W F i Z X R l c 1 8 z V F R f Q W N o a W V 2 Z W Q s O T l 9 J n F 1 b 3 Q 7 L C Z x d W 9 0 O 1 N l c n Z l c i 5 E Y X R h Y m F z Z V x c L z I v U 1 F M L 2 5 3 b C 1 z c W w t c H J p b W F y e W N h c m U 7 T k h T X 0 5 X T F 9 P T 0 h T X 0 R p Y W J l d G V z X z I 0 M j U v Z G J v L 3 Z 3 X 0 1 v b n R o b H l E a W F i Z X R l c 0 R h c 2 h i b 2 F y Z F 9 C b 3 J v d W d o L n s l I E R p Y W J l d G V z X z N U V F 9 B Y 2 h p Z X Z l X z U w J S w x M D B 9 J n F 1 b 3 Q 7 L C Z x d W 9 0 O 1 N l c n Z l c i 5 E Y X R h Y m F z Z V x c L z I v U 1 F M L 2 5 3 b C 1 z c W w t c H J p b W F y e W N h c m U 7 T k h T X 0 5 X T F 9 P T 0 h T X 0 R p Y W J l d G V z X z I 0 M j U v Z G J v L 3 Z 3 X 0 1 v b n R o b H l E a W F i Z X R l c 0 R h c 2 h i b 2 F y Z F 9 C b 3 J v d W d o L n s l I E R p Y W J l d G V z X z N U V F 9 B Y 2 h p Z X Z l L D E w M X 0 m c X V v d D s s J n F 1 b 3 Q 7 U 2 V y d m V y L k R h d G F i Y X N l X F w v M i 9 T U U w v b n d s L X N x b C 1 w c m l t Y X J 5 Y 2 F y Z T t O S F N f T l d M X 0 9 P S F N f R G l h Y m V 0 Z X N f M j Q y N S 9 k Y m 8 v d n d f T W 9 u d G h s e U R p Y W J l d G V z R G F z a G J v Y X J k X 0 J v c m 9 1 Z 2 g u e y U g R G l h Y m V 0 Z X N f M 1 R U X 0 F j a G l l d m V k L D E w M n 0 m c X V v d D s s J n F 1 b 3 Q 7 U 2 V y d m V y L k R h d G F i Y X N l X F w v M i 9 T U U w v b n d s L X N x b C 1 w c m l t Y X J 5 Y 2 F y Z T t O S F N f T l d M X 0 9 P S F N f R G l h Y m V 0 Z X N f M j Q y N S 9 k Y m 8 v d n d f T W 9 u d G h s e U R p Y W J l d G V z R G F z a G J v Y X J k X 0 J v c m 9 1 Z 2 g u e 0 R p Y W J l d G V z X 0 1 l b n R h b E h l Y W x 0 a F N j c m V l b m l u Z 1 9 B Y 2 h p Z X Z l X z U w J S w x M D N 9 J n F 1 b 3 Q 7 L C Z x d W 9 0 O 1 N l c n Z l c i 5 E Y X R h Y m F z Z V x c L z I v U 1 F M L 2 5 3 b C 1 z c W w t c H J p b W F y e W N h c m U 7 T k h T X 0 5 X T F 9 P T 0 h T X 0 R p Y W J l d G V z X z I 0 M j U v Z G J v L 3 Z 3 X 0 1 v b n R o b H l E a W F i Z X R l c 0 R h c 2 h i b 2 F y Z F 9 C b 3 J v d W d o L n t E a W F i Z X R l c 1 9 N Z W 5 0 Y W x I Z W F s d G h T Y 3 J l Z W 5 p b m d f Q W N o a W V 2 Z S w x M D R 9 J n F 1 b 3 Q 7 L C Z x d W 9 0 O 1 N l c n Z l c i 5 E Y X R h Y m F z Z V x c L z I v U 1 F M L 2 5 3 b C 1 z c W w t c H J p b W F y e W N h c m U 7 T k h T X 0 5 X T F 9 P T 0 h T X 0 R p Y W J l d G V z X z I 0 M j U v Z G J v L 3 Z 3 X 0 1 v b n R o b H l E a W F i Z X R l c 0 R h c 2 h i b 2 F y Z F 9 C b 3 J v d W d o L n t E a W F i Z X R l c 1 9 N Z W 5 0 Y W x I Z W F s d G h T Y 3 J l Z W 5 p b m c s M T A 1 f S Z x d W 9 0 O y w m c X V v d D t T Z X J 2 Z X I u R G F 0 Y W J h c 2 V c X C 8 y L 1 N R T C 9 u d 2 w t c 3 F s L X B y a W 1 h c n l j Y X J l O 0 5 I U 1 9 O V 0 x f T 0 9 I U 1 9 E a W F i Z X R l c 1 8 y N D I 1 L 2 R i b y 9 2 d 1 9 N b 2 5 0 a G x 5 R G l h Y m V 0 Z X N E Y X N o Y m 9 h c m R f Q m 9 y b 3 V n a C 5 7 J S B E a W F i Z X R l c 1 9 N Z W 5 0 Y W x I Z W F s d G h T Y 3 J l Z W 5 p b m d f Q W N o a W V 2 Z V 8 1 M C U s M T A 2 f S Z x d W 9 0 O y w m c X V v d D t T Z X J 2 Z X I u R G F 0 Y W J h c 2 V c X C 8 y L 1 N R T C 9 u d 2 w t c 3 F s L X B y a W 1 h c n l j Y X J l O 0 5 I U 1 9 O V 0 x f T 0 9 I U 1 9 E a W F i Z X R l c 1 8 y N D I 1 L 2 R i b y 9 2 d 1 9 N b 2 5 0 a G x 5 R G l h Y m V 0 Z X N E Y X N o Y m 9 h c m R f Q m 9 y b 3 V n a C 5 7 J S B E a W F i Z X R l c 1 9 N Z W 5 0 Y W x I Z W F s d G h T Y 3 J l Z W 5 p b m d f Q W N o a W V 2 Z S w x M D d 9 J n F 1 b 3 Q 7 L C Z x d W 9 0 O 1 N l c n Z l c i 5 E Y X R h Y m F z Z V x c L z I v U 1 F M L 2 5 3 b C 1 z c W w t c H J p b W F y e W N h c m U 7 T k h T X 0 5 X T F 9 P T 0 h T X 0 R p Y W J l d G V z X z I 0 M j U v Z G J v L 3 Z 3 X 0 1 v b n R o b H l E a W F i Z X R l c 0 R h c 2 h i b 2 F y Z F 9 C b 3 J v d W d o L n s l I E R p Y W J l d G V z X 0 1 l b n R h b E h l Y W x 0 a F N j c m V l b m l u Z y w x M D h 9 J n F 1 b 3 Q 7 L C Z x d W 9 0 O 1 N l c n Z l c i 5 E Y X R h Y m F z Z V x c L z I v U 1 F M L 2 5 3 b C 1 z c W w t c H J p b W F y e W N h c m U 7 T k h T X 0 5 X T F 9 P T 0 h T X 0 R p Y W J l d G V z X z I 0 M j U v Z G J v L 3 Z 3 X 0 1 v b n R o b H l E a W F i Z X R l c 0 R h c 2 h i b 2 F y Z F 9 C b 3 J v d W d o L n t E a W F i Z X R l c 1 9 E a W F n b m 9 z Z W R M Y X N 0 N l l l Y X J z L D E w O X 0 m c X V v d D s s J n F 1 b 3 Q 7 U 2 V y d m V y L k R h d G F i Y X N l X F w v M i 9 T U U w v b n d s L X N x b C 1 w c m l t Y X J 5 Y 2 F y Z T t O S F N f T l d M X 0 9 P S F N f R G l h Y m V 0 Z X N f M j Q y N S 9 k Y m 8 v d n d f T W 9 u d G h s e U R p Y W J l d G V z R G F z a G J v Y X J k X 0 J v c m 9 1 Z 2 g u e 0 R p Y W J l d G V z X 0 R p Y W d u b 3 N l Z E x h c 3 Q 2 W W V h c n N f S G J B M W M g X H U w M D N j P S A 1 M 1 9 B Y 2 h p Z X Z l X z U w J S w x M T B 9 J n F 1 b 3 Q 7 L C Z x d W 9 0 O 1 N l c n Z l c i 5 E Y X R h Y m F z Z V x c L z I v U 1 F M L 2 5 3 b C 1 z c W w t c H J p b W F y e W N h c m U 7 T k h T X 0 5 X T F 9 P T 0 h T X 0 R p Y W J l d G V z X z I 0 M j U v Z G J v L 3 Z 3 X 0 1 v b n R o b H l E a W F i Z X R l c 0 R h c 2 h i b 2 F y Z F 9 C b 3 J v d W d o L n t E a W F i Z X R l c 1 9 E a W F n b m 9 z Z W R M Y X N 0 N l l l Y X J z X 0 h i Q T F j I F x 1 M D A z Y z 0 g N T N f Q W N o a W V 2 Z S w x M T F 9 J n F 1 b 3 Q 7 L C Z x d W 9 0 O 1 N l c n Z l c i 5 E Y X R h Y m F z Z V x c L z I v U 1 F M L 2 5 3 b C 1 z c W w t c H J p b W F y e W N h c m U 7 T k h T X 0 5 X T F 9 P T 0 h T X 0 R p Y W J l d G V z X z I 0 M j U v Z G J v L 3 Z 3 X 0 1 v b n R o b H l E a W F i Z X R l c 0 R h c 2 h i b 2 F y Z F 9 C b 3 J v d W d o L n t E a W F i Z X R l c 1 9 E a W F n b m 9 z Z W R M Y X N 0 N l l l Y X J z X 0 h i Q T F j I F x 1 M D A z Y z 0 g N T M s M T E y f S Z x d W 9 0 O y w m c X V v d D t T Z X J 2 Z X I u R G F 0 Y W J h c 2 V c X C 8 y L 1 N R T C 9 u d 2 w t c 3 F s L X B y a W 1 h c n l j Y X J l O 0 5 I U 1 9 O V 0 x f T 0 9 I U 1 9 E a W F i Z X R l c 1 8 y N D I 1 L 2 R i b y 9 2 d 1 9 N b 2 5 0 a G x 5 R G l h Y m V 0 Z X N E Y X N o Y m 9 h c m R f Q m 9 y b 3 V n a C 5 7 J S B E a W F i Z X R l c 1 9 E a W F n b m 9 z Z W R M Y X N 0 N l l l Y X J z X 0 h i Q T F j I F x 1 M D A z Y z 0 g N T N f Q W N o a W V 2 Z V 8 1 M C U s M T E z f S Z x d W 9 0 O y w m c X V v d D t T Z X J 2 Z X I u R G F 0 Y W J h c 2 V c X C 8 y L 1 N R T C 9 u d 2 w t c 3 F s L X B y a W 1 h c n l j Y X J l O 0 5 I U 1 9 O V 0 x f T 0 9 I U 1 9 E a W F i Z X R l c 1 8 y N D I 1 L 2 R i b y 9 2 d 1 9 N b 2 5 0 a G x 5 R G l h Y m V 0 Z X N E Y X N o Y m 9 h c m R f Q m 9 y b 3 V n a C 5 7 J S B E a W F i Z X R l c 1 9 E a W F n b m 9 z Z W R M Y X N 0 N l l l Y X J z X 0 h i Q T F j I F x 1 M D A z Y z 0 g N T N f Q W N o a W V 2 Z S w x M T R 9 J n F 1 b 3 Q 7 L C Z x d W 9 0 O 1 N l c n Z l c i 5 E Y X R h Y m F z Z V x c L z I v U 1 F M L 2 5 3 b C 1 z c W w t c H J p b W F y e W N h c m U 7 T k h T X 0 5 X T F 9 P T 0 h T X 0 R p Y W J l d G V z X z I 0 M j U v Z G J v L 3 Z 3 X 0 1 v b n R o b H l E a W F i Z X R l c 0 R h c 2 h i b 2 F y Z F 9 C b 3 J v d W d o L n s l I E R p Y W J l d G V z X 0 R p Y W d u b 3 N l Z E x h c 3 Q 2 W W V h c n N f S G J B M W M g X H U w M D N j P S A 1 M y w x M T V 9 J n F 1 b 3 Q 7 L C Z x d W 9 0 O 1 N l c n Z l c i 5 E Y X R h Y m F z Z V x c L z I v U 1 F M L 2 5 3 b C 1 z c W w t c H J p b W F y e W N h c m U 7 T k h T X 0 5 X T F 9 P T 0 h T X 0 R p Y W J l d G V z X z I 0 M j U v Z G J v L 3 Z 3 X 0 1 v b n R o b H l E a W F i Z X R l c 0 R h c 2 h i b 2 F y Z F 9 C b 3 J v d W d o L n t E a W F i Z X R l c 1 9 D Y X J l U G x h b l 9 B Y 2 h p Z X Z l X z U w J S w x M T Z 9 J n F 1 b 3 Q 7 L C Z x d W 9 0 O 1 N l c n Z l c i 5 E Y X R h Y m F z Z V x c L z I v U 1 F M L 2 5 3 b C 1 z c W w t c H J p b W F y e W N h c m U 7 T k h T X 0 5 X T F 9 P T 0 h T X 0 R p Y W J l d G V z X z I 0 M j U v Z G J v L 3 Z 3 X 0 1 v b n R o b H l E a W F i Z X R l c 0 R h c 2 h i b 2 F y Z F 9 C b 3 J v d W d o L n t E a W F i Z X R l c 1 9 D Y X J l U G x h b l 9 B Y 2 h p Z X Z l L D E x N 3 0 m c X V v d D s s J n F 1 b 3 Q 7 U 2 V y d m V y L k R h d G F i Y X N l X F w v M i 9 T U U w v b n d s L X N x b C 1 w c m l t Y X J 5 Y 2 F y Z T t O S F N f T l d M X 0 9 P S F N f R G l h Y m V 0 Z X N f M j Q y N S 9 k Y m 8 v d n d f T W 9 u d G h s e U R p Y W J l d G V z R G F z a G J v Y X J k X 0 J v c m 9 1 Z 2 g u e 0 R p Y W J l d G V z X 0 N h c m V Q b G F u L D E x O H 0 m c X V v d D s s J n F 1 b 3 Q 7 U 2 V y d m V y L k R h d G F i Y X N l X F w v M i 9 T U U w v b n d s L X N x b C 1 w c m l t Y X J 5 Y 2 F y Z T t O S F N f T l d M X 0 9 P S F N f R G l h Y m V 0 Z X N f M j Q y N S 9 k Y m 8 v d n d f T W 9 u d G h s e U R p Y W J l d G V z R G F z a G J v Y X J k X 0 J v c m 9 1 Z 2 g u e y U g R G l h Y m V 0 Z X N f Q 2 F y Z V B s Y W 5 f Q W N o a W V 2 Z V 8 1 M C U s M T E 5 f S Z x d W 9 0 O y w m c X V v d D t T Z X J 2 Z X I u R G F 0 Y W J h c 2 V c X C 8 y L 1 N R T C 9 u d 2 w t c 3 F s L X B y a W 1 h c n l j Y X J l O 0 5 I U 1 9 O V 0 x f T 0 9 I U 1 9 E a W F i Z X R l c 1 8 y N D I 1 L 2 R i b y 9 2 d 1 9 N b 2 5 0 a G x 5 R G l h Y m V 0 Z X N E Y X N o Y m 9 h c m R f Q m 9 y b 3 V n a C 5 7 J S B E a W F i Z X R l c 1 9 D Y X J l U G x h b l 9 B Y 2 h p Z X Z l L D E y M H 0 m c X V v d D s s J n F 1 b 3 Q 7 U 2 V y d m V y L k R h d G F i Y X N l X F w v M i 9 T U U w v b n d s L X N x b C 1 w c m l t Y X J 5 Y 2 F y Z T t O S F N f T l d M X 0 9 P S F N f R G l h Y m V 0 Z X N f M j Q y N S 9 k Y m 8 v d n d f T W 9 u d G h s e U R p Y W J l d G V z R G F z a G J v Y X J k X 0 J v c m 9 1 Z 2 g u e y U g R G l h Y m V 0 Z X N f Q 2 F y Z V B s Y W 4 s M T I x f S Z x d W 9 0 O y w m c X V v d D t T Z X J 2 Z X I u R G F 0 Y W J h c 2 V c X C 8 y L 1 N R T C 9 u d 2 w t c 3 F s L X B y a W 1 h c n l j Y X J l O 0 5 I U 1 9 O V 0 x f T 0 9 I U 1 9 E a W F i Z X R l c 1 8 y N D I 1 L 2 R i b y 9 2 d 1 9 N b 2 5 0 a G x 5 R G l h Y m V 0 Z X N E Y X N o Y m 9 h c m R f Q m 9 y b 3 V n a C 5 7 R G l h Y m V 0 Z X N f M X N 0 X 0 d y b 3 V w Q 2 9 u c 3 V s d G F 0 a W 9 u L D E y M n 0 m c X V v d D s s J n F 1 b 3 Q 7 U 2 V y d m V y L k R h d G F i Y X N l X F w v M i 9 T U U w v b n d s L X N x b C 1 w c m l t Y X J 5 Y 2 F y Z T t O S F N f T l d M X 0 9 P S F N f R G l h Y m V 0 Z X N f M j Q y N S 9 k Y m 8 v d n d f T W 9 u d G h s e U R p Y W J l d G V z R G F z a G J v Y X J k X 0 J v c m 9 1 Z 2 g u e y U g R G l h Y m V 0 Z X N f M X N 0 X 0 d y b 3 V w Q 2 9 u c 3 V s d G F 0 a W 9 u X 0 F j a G l l d m V f N T A l L D E y M 3 0 m c X V v d D s s J n F 1 b 3 Q 7 U 2 V y d m V y L k R h d G F i Y X N l X F w v M i 9 T U U w v b n d s L X N x b C 1 w c m l t Y X J 5 Y 2 F y Z T t O S F N f T l d M X 0 9 P S F N f R G l h Y m V 0 Z X N f M j Q y N S 9 k Y m 8 v d n d f T W 9 u d G h s e U R p Y W J l d G V z R G F z a G J v Y X J k X 0 J v c m 9 1 Z 2 g u e y U g R G l h Y m V 0 Z X N f M X N 0 X 0 d y b 3 V w Q 2 9 u c 3 V s d G F 0 a W 9 u X 0 F j a G l l d m U s M T I 0 f S Z x d W 9 0 O y w m c X V v d D t T Z X J 2 Z X I u R G F 0 Y W J h c 2 V c X C 8 y L 1 N R T C 9 u d 2 w t c 3 F s L X B y a W 1 h c n l j Y X J l O 0 5 I U 1 9 O V 0 x f T 0 9 I U 1 9 E a W F i Z X R l c 1 8 y N D I 1 L 2 R i b y 9 2 d 1 9 N b 2 5 0 a G x 5 R G l h Y m V 0 Z X N E Y X N o Y m 9 h c m R f Q m 9 y b 3 V n a C 5 7 J S B E a W F i Z X R l c 1 8 x c 3 R f R 3 J v d X B D b 2 5 z d W x 0 Y X R p b 2 4 s M T I 1 f S Z x d W 9 0 O y w m c X V v d D t T Z X J 2 Z X I u R G F 0 Y W J h c 2 V c X C 8 y L 1 N R T C 9 u d 2 w t c 3 F s L X B y a W 1 h c n l j Y X J l O 0 5 I U 1 9 O V 0 x f T 0 9 I U 1 9 E a W F i Z X R l c 1 8 y N D I 1 L 2 R i b y 9 2 d 1 9 N b 2 5 0 a G x 5 R G l h Y m V 0 Z X N E Y X N o Y m 9 h c m R f Q m 9 y b 3 V n a C 5 7 R G l h Y m V 0 Z X N f M X N 0 X 0 d y b 3 V w Q 2 9 u c 3 V s d G F 0 a W 9 u X z I 3 b S w x M j Z 9 J n F 1 b 3 Q 7 L C Z x d W 9 0 O 1 N l c n Z l c i 5 E Y X R h Y m F z Z V x c L z I v U 1 F M L 2 5 3 b C 1 z c W w t c H J p b W F y e W N h c m U 7 T k h T X 0 5 X T F 9 P T 0 h T X 0 R p Y W J l d G V z X z I 0 M j U v Z G J v L 3 Z 3 X 0 1 v b n R o b H l E a W F i Z X R l c 0 R h c 2 h i b 2 F y Z F 9 C b 3 J v d W d o L n s l I E R p Y W J l d G V z X z F z d F 9 H c m 9 1 c E N v b n N 1 b H R h d G l v b l 8 y N 2 1 f Q W N o a W V 2 Z V 8 1 M C U s M T I 3 f S Z x d W 9 0 O y w m c X V v d D t T Z X J 2 Z X I u R G F 0 Y W J h c 2 V c X C 8 y L 1 N R T C 9 u d 2 w t c 3 F s L X B y a W 1 h c n l j Y X J l O 0 5 I U 1 9 O V 0 x f T 0 9 I U 1 9 E a W F i Z X R l c 1 8 y N D I 1 L 2 R i b y 9 2 d 1 9 N b 2 5 0 a G x 5 R G l h Y m V 0 Z X N E Y X N o Y m 9 h c m R f Q m 9 y b 3 V n a C 5 7 J S B E a W F i Z X R l c 1 8 x c 3 R f R 3 J v d X B D b 2 5 z d W x 0 Y X R p b 2 5 f M j d t X 0 F j a G l l d m U s M T I 4 f S Z x d W 9 0 O y w m c X V v d D t T Z X J 2 Z X I u R G F 0 Y W J h c 2 V c X C 8 y L 1 N R T C 9 u d 2 w t c 3 F s L X B y a W 1 h c n l j Y X J l O 0 5 I U 1 9 O V 0 x f T 0 9 I U 1 9 E a W F i Z X R l c 1 8 y N D I 1 L 2 R i b y 9 2 d 1 9 N b 2 5 0 a G x 5 R G l h Y m V 0 Z X N E Y X N o Y m 9 h c m R f Q m 9 y b 3 V n a C 5 7 J S B E a W F i Z X R l c 1 8 x c 3 R f R 3 J v d X B D b 2 5 z d W x 0 Y X R p b 2 5 f M j d t L D E y O X 0 m c X V v d D s s J n F 1 b 3 Q 7 U 2 V y d m V y L k R h d G F i Y X N l X F w v M i 9 T U U w v b n d s L X N x b C 1 w c m l t Y X J 5 Y 2 F y Z T t O S F N f T l d M X 0 9 P S F N f R G l h Y m V 0 Z X N f M j Q y N S 9 k Y m 8 v d n d f T W 9 u d G h s e U R p Y W J l d G V z R G F z a G J v Y X J k X 0 J v c m 9 1 Z 2 g u e 0 R p Y W J l d G V z X z J u Z F 9 H c m 9 1 c E N v b n N 1 b H R h d G l v b i w x M z B 9 J n F 1 b 3 Q 7 L C Z x d W 9 0 O 1 N l c n Z l c i 5 E Y X R h Y m F z Z V x c L z I v U 1 F M L 2 5 3 b C 1 z c W w t c H J p b W F y e W N h c m U 7 T k h T X 0 5 X T F 9 P T 0 h T X 0 R p Y W J l d G V z X z I 0 M j U v Z G J v L 3 Z 3 X 0 1 v b n R o b H l E a W F i Z X R l c 0 R h c 2 h i b 2 F y Z F 9 C b 3 J v d W d o L n s l I E R p Y W J l d G V z X z J u Z F 9 H c m 9 1 c E N v b n N 1 b H R h d G l v b i w x M z F 9 J n F 1 b 3 Q 7 L C Z x d W 9 0 O 1 N l c n Z l c i 5 E Y X R h Y m F z Z V x c L z I v U 1 F M L 2 5 3 b C 1 z c W w t c H J p b W F y e W N h c m U 7 T k h T X 0 5 X T F 9 P T 0 h T X 0 R p Y W J l d G V z X z I 0 M j U v Z G J v L 3 Z 3 X 0 1 v b n R o b H l E a W F i Z X R l c 0 R h c 2 h i b 2 F y Z F 9 C b 3 J v d W d o L n t E a W F i Z X R l c 1 8 z c m R f R 3 J v d X B D b 2 5 z d W x 0 Y X R p b 2 4 s M T M y f S Z x d W 9 0 O y w m c X V v d D t T Z X J 2 Z X I u R G F 0 Y W J h c 2 V c X C 8 y L 1 N R T C 9 u d 2 w t c 3 F s L X B y a W 1 h c n l j Y X J l O 0 5 I U 1 9 O V 0 x f T 0 9 I U 1 9 E a W F i Z X R l c 1 8 y N D I 1 L 2 R i b y 9 2 d 1 9 N b 2 5 0 a G x 5 R G l h Y m V 0 Z X N E Y X N o Y m 9 h c m R f Q m 9 y b 3 V n a C 5 7 J S B E a W F i Z X R l c 1 8 z c m R f R 3 J v d X B D b 2 5 z d W x 0 Y X R p b 2 4 s M T M z f S Z x d W 9 0 O y w m c X V v d D t T Z X J 2 Z X I u R G F 0 Y W J h c 2 V c X C 8 y L 1 N R T C 9 u d 2 w t c 3 F s L X B y a W 1 h c n l j Y X J l O 0 5 I U 1 9 O V 0 x f T 0 9 I U 1 9 E a W F i Z X R l c 1 8 y N D I 1 L 2 R i b y 9 2 d 1 9 N b 2 5 0 a G x 5 R G l h Y m V 0 Z X N E Y X N o Y m 9 h c m R f Q m 9 y b 3 V n a C 5 7 R G l h Y m V 0 Z X N f V D J E U l 9 S Z W d p c 3 R l c i w x M z R 9 J n F 1 b 3 Q 7 L C Z x d W 9 0 O 1 N l c n Z l c i 5 E Y X R h Y m F z Z V x c L z I v U 1 F M L 2 5 3 b C 1 z c W w t c H J p b W F y e W N h c m U 7 T k h T X 0 5 X T F 9 P T 0 h T X 0 R p Y W J l d G V z X z I 0 M j U v Z G J v L 3 Z 3 X 0 1 v b n R o b H l E a W F i Z X R l c 0 R h c 2 h i b 2 F y Z F 9 C b 3 J v d W d o L n t E a W F i Z X R l c 1 9 U M k R S X 1 N 0 Y X J 0 Z W R Q c m 9 n c m F t b W U s M T M 1 f S Z x d W 9 0 O y w m c X V v d D t T Z X J 2 Z X I u R G F 0 Y W J h c 2 V c X C 8 y L 1 N R T C 9 u d 2 w t c 3 F s L X B y a W 1 h c n l j Y X J l O 0 5 I U 1 9 O V 0 x f T 0 9 I U 1 9 E a W F i Z X R l c 1 8 y N D I 1 L 2 R i b y 9 2 d 1 9 N b 2 5 0 a G x 5 R G l h Y m V 0 Z X N E Y X N o Y m 9 h c m R f Q m 9 y b 3 V n a C 5 7 J S B E a W F i Z X R l c 1 9 U M k R S X 1 N 0 Y X J 0 Z W R Q c m 9 n c m F t b W V f Q W N o a W V 2 Z V 8 1 M C U s M T M 2 f S Z x d W 9 0 O y w m c X V v d D t T Z X J 2 Z X I u R G F 0 Y W J h c 2 V c X C 8 y L 1 N R T C 9 u d 2 w t c 3 F s L X B y a W 1 h c n l j Y X J l O 0 5 I U 1 9 O V 0 x f T 0 9 I U 1 9 E a W F i Z X R l c 1 8 y N D I 1 L 2 R i b y 9 2 d 1 9 N b 2 5 0 a G x 5 R G l h Y m V 0 Z X N E Y X N o Y m 9 h c m R f Q m 9 y b 3 V n a C 5 7 J S B E a W F i Z X R l c 1 9 U M k R S X 1 N 0 Y X J 0 Z W R Q c m 9 n c m F t b W V f Q W N o a W V 2 Z S w x M z d 9 J n F 1 b 3 Q 7 L C Z x d W 9 0 O 1 N l c n Z l c i 5 E Y X R h Y m F z Z V x c L z I v U 1 F M L 2 5 3 b C 1 z c W w t c H J p b W F y e W N h c m U 7 T k h T X 0 5 X T F 9 P T 0 h T X 0 R p Y W J l d G V z X z I 0 M j U v Z G J v L 3 Z 3 X 0 1 v b n R o b H l E a W F i Z X R l c 0 R h c 2 h i b 2 F y Z F 9 C b 3 J v d W d o L n s l I E R p Y W J l d G V z X 1 Q y R F J f U 3 R h c n R l Z F B y b 2 d y Y W 1 t Z S w x M z h 9 J n F 1 b 3 Q 7 L C Z x d W 9 0 O 1 N l c n Z l c i 5 E Y X R h Y m F z Z V x c L z I v U 1 F M L 2 5 3 b C 1 z c W w t c H J p b W F y e W N h c m U 7 T k h T X 0 5 X T F 9 P T 0 h T X 0 R p Y W J l d G V z X z I 0 M j U v Z G J v L 3 Z 3 X 0 1 v b n R o b H l E a W F i Z X R l c 0 R h c 2 h i b 2 F y Z F 9 C b 3 J v d W d o L n t E a W F i Z X R l c 1 9 R S V N N R V Q s M T M 5 f S Z x d W 9 0 O y w m c X V v d D t T Z X J 2 Z X I u R G F 0 Y W J h c 2 V c X C 8 y L 1 N R T C 9 u d 2 w t c 3 F s L X B y a W 1 h c n l j Y X J l O 0 5 I U 1 9 O V 0 x f T 0 9 I U 1 9 E a W F i Z X R l c 1 8 y N D I 1 L 2 R i b y 9 2 d 1 9 N b 2 5 0 a G x 5 R G l h Y m V 0 Z X N E Y X N o Y m 9 h c m R f Q m 9 y b 3 V n a C 5 7 J S B E a W F i Z X R l c 1 9 R S V N N R V R f Q W N o a W V 2 Z V 8 1 M C U s M T Q w f S Z x d W 9 0 O y w m c X V v d D t T Z X J 2 Z X I u R G F 0 Y W J h c 2 V c X C 8 y L 1 N R T C 9 u d 2 w t c 3 F s L X B y a W 1 h c n l j Y X J l O 0 5 I U 1 9 O V 0 x f T 0 9 I U 1 9 E a W F i Z X R l c 1 8 y N D I 1 L 2 R i b y 9 2 d 1 9 N b 2 5 0 a G x 5 R G l h Y m V 0 Z X N E Y X N o Y m 9 h c m R f Q m 9 y b 3 V n a C 5 7 J S B E a W F i Z X R l c 1 9 R S V N N R V R f Q W N o a W V 2 Z S w x N D F 9 J n F 1 b 3 Q 7 L C Z x d W 9 0 O 1 N l c n Z l c i 5 E Y X R h Y m F z Z V x c L z I v U 1 F M L 2 5 3 b C 1 z c W w t c H J p b W F y e W N h c m U 7 T k h T X 0 5 X T F 9 P T 0 h T X 0 R p Y W J l d G V z X z I 0 M j U v Z G J v L 3 Z 3 X 0 1 v b n R o b H l E a W F i Z X R l c 0 R h c 2 h i b 2 F y Z F 9 C b 3 J v d W d o L n s l I E R p Y W J l d G V z X 1 F J U 0 1 F V C w x N D J 9 J n F 1 b 3 Q 7 L C Z x d W 9 0 O 1 N l c n Z l c i 5 E Y X R h Y m F z Z V x c L z I v U 1 F M L 2 5 3 b C 1 z c W w t c H J p b W F y e W N h c m U 7 T k h T X 0 5 X T F 9 P T 0 h T X 0 R p Y W J l d G V z X z I 0 M j U v Z G J v L 3 Z 3 X 0 1 v b n R o b H l E a W F i Z X R l c 0 R h c 2 h i b 2 F y Z F 9 C b 3 J v d W d o L n t E a W F i Z X R l c 1 9 T d W x m b 2 5 5 b H V y Z W F z S W 5 z d W x p b i w x N D N 9 J n F 1 b 3 Q 7 L C Z x d W 9 0 O 1 N l c n Z l c i 5 E Y X R h Y m F z Z V x c L z I v U 1 F M L 2 5 3 b C 1 z c W w t c H J p b W F y e W N h c m U 7 T k h T X 0 5 X T F 9 P T 0 h T X 0 R p Y W J l d G V z X z I 0 M j U v Z G J v L 3 Z 3 X 0 1 v b n R o b H l E a W F i Z X R l c 0 R h c 2 h i b 2 F y Z F 9 C b 3 J v d W d o L n t E a W F i Z X R l c 1 9 T d W x m b 2 5 5 b H V y Z W F z S W 5 z d W x p b l 9 I e X B v Z 2 x 5 Y 2 F l b W l h Q X R 0 Y W N r L D E 0 N H 0 m c X V v d D s s J n F 1 b 3 Q 7 U 2 V y d m V y L k R h d G F i Y X N l X F w v M i 9 T U U w v b n d s L X N x b C 1 w c m l t Y X J 5 Y 2 F y Z T t O S F N f T l d M X 0 9 P S F N f R G l h Y m V 0 Z X N f M j Q y N S 9 k Y m 8 v d n d f T W 9 u d G h s e U R p Y W J l d G V z R G F z a G J v Y X J k X 0 J v c m 9 1 Z 2 g u e y U g R G l h Y m V 0 Z X N f U 3 V s Z m 9 u e W x 1 c m V h c 0 l u c 3 V s a W 5 f S H l w b 2 d s e W N h Z W 1 p Y U F 0 d G F j a y w x N D V 9 J n F 1 b 3 Q 7 L C Z x d W 9 0 O 1 N l c n Z l c i 5 E Y X R h Y m F z Z V x c L z I v U 1 F M L 2 5 3 b C 1 z c W w t c H J p b W F y e W N h c m U 7 T k h T X 0 5 X T F 9 P T 0 h T X 0 R p Y W J l d G V z X z I 0 M j U v Z G J v L 3 Z 3 X 0 1 v b n R o b H l E a W F i Z X R l c 0 R h c 2 h i b 2 F y Z F 9 C b 3 J v d W d o L n t E a W F i Z X R l c 1 9 E a W F n b m 9 z Z W R M Y X N 0 M T J N b 2 5 0 a H M s M T Q 2 f S Z x d W 9 0 O y w m c X V v d D t T Z X J 2 Z X I u R G F 0 Y W J h c 2 V c X C 8 y L 1 N R T C 9 u d 2 w t c 3 F s L X B y a W 1 h c n l j Y X J l O 0 5 I U 1 9 O V 0 x f T 0 9 I U 1 9 E a W F i Z X R l c 1 8 y N D I 1 L 2 R i b y 9 2 d 1 9 N b 2 5 0 a G x 5 R G l h Y m V 0 Z X N E Y X N o Y m 9 h c m R f Q m 9 y b 3 V n a C 5 7 R G l h Y m V 0 Z X N f R G l h Z 2 5 v c 2 V k T G F z d D E y T W 9 u d G h z X 1 N 0 c n V j d H V y Z W R F Z H V j Y X R p b 2 4 s M T Q 3 f S Z x d W 9 0 O y w m c X V v d D t T Z X J 2 Z X I u R G F 0 Y W J h c 2 V c X C 8 y L 1 N R T C 9 u d 2 w t c 3 F s L X B y a W 1 h c n l j Y X J l O 0 5 I U 1 9 O V 0 x f T 0 9 I U 1 9 E a W F i Z X R l c 1 8 y N D I 1 L 2 R i b y 9 2 d 1 9 N b 2 5 0 a G x 5 R G l h Y m V 0 Z X N E Y X N o Y m 9 h c m R f Q m 9 y b 3 V n a C 5 7 J S B E a W F i Z X R l c 1 9 E a W F n b m 9 z Z W R M Y X N 0 M T J N b 2 5 0 a H N f U 3 R y d W N 0 d X J l Z E V k d W N h d G l v b i w x N D h 9 J n F 1 b 3 Q 7 L C Z x d W 9 0 O 1 N l c n Z l c i 5 E Y X R h Y m F z Z V x c L z I v U 1 F M L 2 5 3 b C 1 z c W w t c H J p b W F y e W N h c m U 7 T k h T X 0 5 X T F 9 P T 0 h T X 0 R p Y W J l d G V z X z I 0 M j U v Z G J v L 3 Z 3 X 0 1 v b n R o b H l E a W F i Z X R l c 0 R h c 2 h i b 2 F y Z F 9 C b 3 J v d W d o L n t E a W F i Z X R l c 1 9 F b W F p b E F k Z H J l c 3 N S Z W N v c m R l Z C w x N D l 9 J n F 1 b 3 Q 7 L C Z x d W 9 0 O 1 N l c n Z l c i 5 E Y X R h Y m F z Z V x c L z I v U 1 F M L 2 5 3 b C 1 z c W w t c H J p b W F y e W N h c m U 7 T k h T X 0 5 X T F 9 P T 0 h T X 0 R p Y W J l d G V z X z I 0 M j U v Z G J v L 3 Z 3 X 0 1 v b n R o b H l E a W F i Z X R l c 0 R h c 2 h i b 2 F y Z F 9 C b 3 J v d W d o L n s l I E R p Y W J l d G V z X 0 V t Y W l s Q W R k c m V z c 1 J l Y 2 9 y Z G V k L D E 1 M H 0 m c X V v d D s s J n F 1 b 3 Q 7 U 2 V y d m V y L k R h d G F i Y X N l X F w v M i 9 T U U w v b n d s L X N x b C 1 w c m l t Y X J 5 Y 2 F y Z T t O S F N f T l d M X 0 9 P S F N f R G l h Y m V 0 Z X N f M j Q y N S 9 k Y m 8 v d n d f T W 9 u d G h s e U R p Y W J l d G V z R G F z a G J v Y X J k X 0 J v c m 9 1 Z 2 g u e 0 5 E S C B E a W F i Z X R l c y B S Y X R p b 1 9 O d W 1 i Z X J f Q W N o a W V 2 Z V 8 1 M C U s M T U x f S Z x d W 9 0 O y w m c X V v d D t T Z X J 2 Z X I u R G F 0 Y W J h c 2 V c X C 8 y L 1 N R T C 9 u d 2 w t c 3 F s L X B y a W 1 h c n l j Y X J l O 0 5 I U 1 9 O V 0 x f T 0 9 I U 1 9 E a W F i Z X R l c 1 8 y N D I 1 L 2 R i b y 9 2 d 1 9 N b 2 5 0 a G x 5 R G l h Y m V 0 Z X N E Y X N o Y m 9 h c m R f Q m 9 y b 3 V n a C 5 7 T k R I I E R p Y W J l d G V z I F J h d G l v X 0 5 1 b W J l c l 9 B Y 2 h p Z X Z l L D E 1 M n 0 m c X V v d D s s J n F 1 b 3 Q 7 U 2 V y d m V y L k R h d G F i Y X N l X F w v M i 9 T U U w v b n d s L X N x b C 1 w c m l t Y X J 5 Y 2 F y Z T t O S F N f T l d M X 0 9 P S F N f R G l h Y m V 0 Z X N f M j Q y N S 9 k Y m 8 v d n d f T W 9 u d G h s e U R p Y W J l d G V z R G F z a G J v Y X J k X 0 J v c m 9 1 Z 2 g u e 0 5 E S F 9 S Z W d p c 3 R l c i w x N T N 9 J n F 1 b 3 Q 7 L C Z x d W 9 0 O 1 N l c n Z l c i 5 E Y X R h Y m F z Z V x c L z I v U 1 F M L 2 5 3 b C 1 z c W w t c H J p b W F y e W N h c m U 7 T k h T X 0 5 X T F 9 P T 0 h T X 0 R p Y W J l d G V z X z I 0 M j U v Z G J v L 3 Z 3 X 0 1 v b n R o b H l E a W F i Z X R l c 0 R h c 2 h i b 2 F y Z F 9 C b 3 J v d W d o L n t O R E h f U m V n a X N 0 Z X J f V W 5 k Z X I 4 M C w x N T R 9 J n F 1 b 3 Q 7 L C Z x d W 9 0 O 1 N l c n Z l c i 5 E Y X R h Y m F z Z V x c L z I v U 1 F M L 2 5 3 b C 1 z c W w t c H J p b W F y e W N h c m U 7 T k h T X 0 5 X T F 9 P T 0 h T X 0 R p Y W J l d G V z X z I 0 M j U v Z G J v L 3 Z 3 X 0 1 v b n R o b H l E a W F i Z X R l c 0 R h c 2 h i b 2 F y Z F 9 C b 3 J v d W d o L n t O R E g g R G l h Y m V 0 Z X M g U m F 0 a W 9 f Q W N o a W V 2 Z V 8 1 M C U s M T U 1 f S Z x d W 9 0 O y w m c X V v d D t T Z X J 2 Z X I u R G F 0 Y W J h c 2 V c X C 8 y L 1 N R T C 9 u d 2 w t c 3 F s L X B y a W 1 h c n l j Y X J l O 0 5 I U 1 9 O V 0 x f T 0 9 I U 1 9 E a W F i Z X R l c 1 8 y N D I 1 L 2 R i b y 9 2 d 1 9 N b 2 5 0 a G x 5 R G l h Y m V 0 Z X N E Y X N o Y m 9 h c m R f Q m 9 y b 3 V n a C 5 7 T k R I I E R p Y W J l d G V z I F J h d G l v X 0 F j a G l l d m U s M T U 2 f S Z x d W 9 0 O y w m c X V v d D t T Z X J 2 Z X I u R G F 0 Y W J h c 2 V c X C 8 y L 1 N R T C 9 u d 2 w t c 3 F s L X B y a W 1 h c n l j Y X J l O 0 5 I U 1 9 O V 0 x f T 0 9 I U 1 9 E a W F i Z X R l c 1 8 y N D I 1 L 2 R i b y 9 2 d 1 9 N b 2 5 0 a G x 5 R G l h Y m V 0 Z X N E Y X N o Y m 9 h c m R f Q m 9 y b 3 V n a C 5 7 T k R I I E R p Y W J l d G V z I F J h d G l v L D E 1 N 3 0 m c X V v d D s s J n F 1 b 3 Q 7 U 2 V y d m V y L k R h d G F i Y X N l X F w v M i 9 T U U w v b n d s L X N x b C 1 w c m l t Y X J 5 Y 2 F y Z T t O S F N f T l d M X 0 9 P S F N f R G l h Y m V 0 Z X N f M j Q y N S 9 k Y m 8 v d n d f T W 9 u d G h s e U R p Y W J l d G V z R G F z a G J v Y X J k X 0 J v c m 9 1 Z 2 g u e 0 5 E S F 9 Q c m V 2 Z W 5 0 a W 9 u U H J v Z 3 J h b W 1 l X 0 F j a G l l d m V f N T A l L D E 1 O H 0 m c X V v d D s s J n F 1 b 3 Q 7 U 2 V y d m V y L k R h d G F i Y X N l X F w v M i 9 T U U w v b n d s L X N x b C 1 w c m l t Y X J 5 Y 2 F y Z T t O S F N f T l d M X 0 9 P S F N f R G l h Y m V 0 Z X N f M j Q y N S 9 k Y m 8 v d n d f T W 9 u d G h s e U R p Y W J l d G V z R G F z a G J v Y X J k X 0 J v c m 9 1 Z 2 g u e 0 5 E S F 9 Q c m V 2 Z W 5 0 a W 9 u U H J v Z 3 J h b W 1 l X 0 F j a G l l d m U s M T U 5 f S Z x d W 9 0 O y w m c X V v d D t T Z X J 2 Z X I u R G F 0 Y W J h c 2 V c X C 8 y L 1 N R T C 9 u d 2 w t c 3 F s L X B y a W 1 h c n l j Y X J l O 0 5 I U 1 9 O V 0 x f T 0 9 I U 1 9 E a W F i Z X R l c 1 8 y N D I 1 L 2 R i b y 9 2 d 1 9 N b 2 5 0 a G x 5 R G l h Y m V 0 Z X N E Y X N o Y m 9 h c m R f Q m 9 y b 3 V n a C 5 7 T k R I X 1 B y Z X Z l b n R p b 2 5 Q c m 9 n c m F t b W U s M T Y w f S Z x d W 9 0 O y w m c X V v d D t T Z X J 2 Z X I u R G F 0 Y W J h c 2 V c X C 8 y L 1 N R T C 9 u d 2 w t c 3 F s L X B y a W 1 h c n l j Y X J l O 0 5 I U 1 9 O V 0 x f T 0 9 I U 1 9 E a W F i Z X R l c 1 8 y N D I 1 L 2 R i b y 9 2 d 1 9 N b 2 5 0 a G x 5 R G l h Y m V 0 Z X N E Y X N o Y m 9 h c m R f Q m 9 y b 3 V n a C 5 7 J S B O R E h f U H J l d m V u d G l v b l B y b 2 d y Y W 1 t Z V 9 B Y 2 h p Z X Z l X z U w J S w x N j F 9 J n F 1 b 3 Q 7 L C Z x d W 9 0 O 1 N l c n Z l c i 5 E Y X R h Y m F z Z V x c L z I v U 1 F M L 2 5 3 b C 1 z c W w t c H J p b W F y e W N h c m U 7 T k h T X 0 5 X T F 9 P T 0 h T X 0 R p Y W J l d G V z X z I 0 M j U v Z G J v L 3 Z 3 X 0 1 v b n R o b H l E a W F i Z X R l c 0 R h c 2 h i b 2 F y Z F 9 C b 3 J v d W d o L n s l I E 5 E S F 9 Q c m V 2 Z W 5 0 a W 9 u U H J v Z 3 J h b W 1 l X 0 F j a G l l d m U s M T Y y f S Z x d W 9 0 O y w m c X V v d D t T Z X J 2 Z X I u R G F 0 Y W J h c 2 V c X C 8 y L 1 N R T C 9 u d 2 w t c 3 F s L X B y a W 1 h c n l j Y X J l O 0 5 I U 1 9 O V 0 x f T 0 9 I U 1 9 E a W F i Z X R l c 1 8 y N D I 1 L 2 R i b y 9 2 d 1 9 N b 2 5 0 a G x 5 R G l h Y m V 0 Z X N E Y X N o Y m 9 h c m R f Q m 9 y b 3 V n a C 5 7 J S B O R E h f U H J l d m V u d G l v b l B y b 2 d y Y W 1 t Z S w x N j N 9 J n F 1 b 3 Q 7 L C Z x d W 9 0 O 1 N l c n Z l c i 5 E Y X R h Y m F z Z V x c L z I v U 1 F M L 2 5 3 b C 1 z c W w t c H J p b W F y e W N h c m U 7 T k h T X 0 5 X T F 9 P T 0 h T X 0 R p Y W J l d G V z X z I 0 M j U v Z G J v L 3 Z 3 X 0 1 v b n R o b H l E a W F i Z X R l c 0 R h c 2 h i b 2 F y Z F 9 C b 3 J v d W d o L n t O R E h f Q W 5 u d W F s U m V 2 a W V 3 X 0 h i Q T F j X 0 F j a G l l d m V f N T A l L D E 2 N H 0 m c X V v d D s s J n F 1 b 3 Q 7 U 2 V y d m V y L k R h d G F i Y X N l X F w v M i 9 T U U w v b n d s L X N x b C 1 w c m l t Y X J 5 Y 2 F y Z T t O S F N f T l d M X 0 9 P S F N f R G l h Y m V 0 Z X N f M j Q y N S 9 k Y m 8 v d n d f T W 9 u d G h s e U R p Y W J l d G V z R G F z a G J v Y X J k X 0 J v c m 9 1 Z 2 g u e 0 5 E S F 9 B b m 5 1 Y W x S Z X Z p Z X d f S G J B M W N f Q W N o a W V 2 Z S w x N j V 9 J n F 1 b 3 Q 7 L C Z x d W 9 0 O 1 N l c n Z l c i 5 E Y X R h Y m F z Z V x c L z I v U 1 F M L 2 5 3 b C 1 z c W w t c H J p b W F y e W N h c m U 7 T k h T X 0 5 X T F 9 P T 0 h T X 0 R p Y W J l d G V z X z I 0 M j U v Z G J v L 3 Z 3 X 0 1 v b n R o b H l E a W F i Z X R l c 0 R h c 2 h i b 2 F y Z F 9 C b 3 J v d W d o L n t O R E h f Q W 5 u d W F s U m V 2 a W V 3 X 0 h i Q T F j L D E 2 N n 0 m c X V v d D s s J n F 1 b 3 Q 7 U 2 V y d m V y L k R h d G F i Y X N l X F w v M i 9 T U U w v b n d s L X N x b C 1 w c m l t Y X J 5 Y 2 F y Z T t O S F N f T l d M X 0 9 P S F N f R G l h Y m V 0 Z X N f M j Q y N S 9 k Y m 8 v d n d f T W 9 u d G h s e U R p Y W J l d G V z R G F z a G J v Y X J k X 0 J v c m 9 1 Z 2 g u e y U g T k R I X 0 F u b n V h b F J l d m l l d 1 9 I Y k E x Y 1 9 B Y 2 h p Z X Z l X z U w J S w x N j d 9 J n F 1 b 3 Q 7 L C Z x d W 9 0 O 1 N l c n Z l c i 5 E Y X R h Y m F z Z V x c L z I v U 1 F M L 2 5 3 b C 1 z c W w t c H J p b W F y e W N h c m U 7 T k h T X 0 5 X T F 9 P T 0 h T X 0 R p Y W J l d G V z X z I 0 M j U v Z G J v L 3 Z 3 X 0 1 v b n R o b H l E a W F i Z X R l c 0 R h c 2 h i b 2 F y Z F 9 C b 3 J v d W d o L n s l I E 5 E S F 9 B b m 5 1 Y W x S Z X Z p Z X d f S G J B M W N f Q W N o a W V 2 Z S w x N j h 9 J n F 1 b 3 Q 7 L C Z x d W 9 0 O 1 N l c n Z l c i 5 E Y X R h Y m F z Z V x c L z I v U 1 F M L 2 5 3 b C 1 z c W w t c H J p b W F y e W N h c m U 7 T k h T X 0 5 X T F 9 P T 0 h T X 0 R p Y W J l d G V z X z I 0 M j U v Z G J v L 3 Z 3 X 0 1 v b n R o b H l E a W F i Z X R l c 0 R h c 2 h i b 2 F y Z F 9 C b 3 J v d W d o L n s l I E 5 E S F 9 B b m 5 1 Y W x S Z X Z p Z X d f S G J B M W M s M T Y 5 f S Z x d W 9 0 O y w m c X V v d D t T Z X J 2 Z X I u R G F 0 Y W J h c 2 V c X C 8 y L 1 N R T C 9 u d 2 w t c 3 F s L X B y a W 1 h c n l j Y X J l O 0 5 I U 1 9 O V 0 x f T 0 9 I U 1 9 E a W F i Z X R l c 1 8 y N D I 1 L 2 R i b y 9 2 d 1 9 N b 2 5 0 a G x 5 R G l h Y m V 0 Z X N E Y X N o Y m 9 h c m R f Q m 9 y b 3 V n a C 5 7 T k R I X 0 F u b n V h b F J l d m l l d 1 9 C b G 9 v Z F B y Z X N z d X J l X 0 F j a G l l d m V f N T A l L D E 3 M H 0 m c X V v d D s s J n F 1 b 3 Q 7 U 2 V y d m V y L k R h d G F i Y X N l X F w v M i 9 T U U w v b n d s L X N x b C 1 w c m l t Y X J 5 Y 2 F y Z T t O S F N f T l d M X 0 9 P S F N f R G l h Y m V 0 Z X N f M j Q y N S 9 k Y m 8 v d n d f T W 9 u d G h s e U R p Y W J l d G V z R G F z a G J v Y X J k X 0 J v c m 9 1 Z 2 g u e 0 5 E S F 9 B b m 5 1 Y W x S Z X Z p Z X d f Q m x v b 2 R Q c m V z c 3 V y Z V 9 B Y 2 h p Z X Z l L D E 3 M X 0 m c X V v d D s s J n F 1 b 3 Q 7 U 2 V y d m V y L k R h d G F i Y X N l X F w v M i 9 T U U w v b n d s L X N x b C 1 w c m l t Y X J 5 Y 2 F y Z T t O S F N f T l d M X 0 9 P S F N f R G l h Y m V 0 Z X N f M j Q y N S 9 k Y m 8 v d n d f T W 9 u d G h s e U R p Y W J l d G V z R G F z a G J v Y X J k X 0 J v c m 9 1 Z 2 g u e 0 5 E S F 9 B b m 5 1 Y W x S Z X Z p Z X d f Q m x v b 2 Q g U H J l c 3 N 1 c m U s M T c y f S Z x d W 9 0 O y w m c X V v d D t T Z X J 2 Z X I u R G F 0 Y W J h c 2 V c X C 8 y L 1 N R T C 9 u d 2 w t c 3 F s L X B y a W 1 h c n l j Y X J l O 0 5 I U 1 9 O V 0 x f T 0 9 I U 1 9 E a W F i Z X R l c 1 8 y N D I 1 L 2 R i b y 9 2 d 1 9 N b 2 5 0 a G x 5 R G l h Y m V 0 Z X N E Y X N o Y m 9 h c m R f Q m 9 y b 3 V n a C 5 7 J S B O R E h f Q W 5 u d W F s U m V 2 a W V 3 X 0 J s b 2 9 k U H J l c 3 N 1 c m V f Q W N o a W V 2 Z V 8 1 M C U s M T c z f S Z x d W 9 0 O y w m c X V v d D t T Z X J 2 Z X I u R G F 0 Y W J h c 2 V c X C 8 y L 1 N R T C 9 u d 2 w t c 3 F s L X B y a W 1 h c n l j Y X J l O 0 5 I U 1 9 O V 0 x f T 0 9 I U 1 9 E a W F i Z X R l c 1 8 y N D I 1 L 2 R i b y 9 2 d 1 9 N b 2 5 0 a G x 5 R G l h Y m V 0 Z X N E Y X N o Y m 9 h c m R f Q m 9 y b 3 V n a C 5 7 J S B O R E h f Q W 5 u d W F s U m V 2 a W V 3 X 0 J s b 2 9 k U H J l c 3 N 1 c m V f Q W N o a W V 2 Z S w x N z R 9 J n F 1 b 3 Q 7 L C Z x d W 9 0 O 1 N l c n Z l c i 5 E Y X R h Y m F z Z V x c L z I v U 1 F M L 2 5 3 b C 1 z c W w t c H J p b W F y e W N h c m U 7 T k h T X 0 5 X T F 9 P T 0 h T X 0 R p Y W J l d G V z X z I 0 M j U v Z G J v L 3 Z 3 X 0 1 v b n R o b H l E a W F i Z X R l c 0 R h c 2 h i b 2 F y Z F 9 C b 3 J v d W d o L n s l I E 5 E S F 9 B b m 5 1 Y W x S Z X Z p Z X d f Q m x v b 2 R Q c m V z c 3 V y Z S w x N z V 9 J n F 1 b 3 Q 7 L C Z x d W 9 0 O 1 N l c n Z l c i 5 E Y X R h Y m F z Z V x c L z I v U 1 F M L 2 5 3 b C 1 z c W w t c H J p b W F y e W N h c m U 7 T k h T X 0 5 X T F 9 P T 0 h T X 0 R p Y W J l d G V z X z I 0 M j U v Z G J v L 3 Z 3 X 0 1 v b n R o b H l E a W F i Z X R l c 0 R h c 2 h i b 2 F y Z F 9 C b 3 J v d W d o L n t O R E h f Q W 5 u d W F s U m V 2 a W V 3 X 0 J N S V 9 B Y 2 h p Z X Z l X z U w J S w x N z Z 9 J n F 1 b 3 Q 7 L C Z x d W 9 0 O 1 N l c n Z l c i 5 E Y X R h Y m F z Z V x c L z I v U 1 F M L 2 5 3 b C 1 z c W w t c H J p b W F y e W N h c m U 7 T k h T X 0 5 X T F 9 P T 0 h T X 0 R p Y W J l d G V z X z I 0 M j U v Z G J v L 3 Z 3 X 0 1 v b n R o b H l E a W F i Z X R l c 0 R h c 2 h i b 2 F y Z F 9 C b 3 J v d W d o L n t O R E h f Q W 5 u d W F s U m V 2 a W V 3 X 0 J N S V 9 B Y 2 h p Z X Z l L D E 3 N 3 0 m c X V v d D s s J n F 1 b 3 Q 7 U 2 V y d m V y L k R h d G F i Y X N l X F w v M i 9 T U U w v b n d s L X N x b C 1 w c m l t Y X J 5 Y 2 F y Z T t O S F N f T l d M X 0 9 P S F N f R G l h Y m V 0 Z X N f M j Q y N S 9 k Y m 8 v d n d f T W 9 u d G h s e U R p Y W J l d G V z R G F z a G J v Y X J k X 0 J v c m 9 1 Z 2 g u e 0 5 E S F 9 B b m 5 1 Y W x S Z X Z p Z X d f Q k 1 J L D E 3 O H 0 m c X V v d D s s J n F 1 b 3 Q 7 U 2 V y d m V y L k R h d G F i Y X N l X F w v M i 9 T U U w v b n d s L X N x b C 1 w c m l t Y X J 5 Y 2 F y Z T t O S F N f T l d M X 0 9 P S F N f R G l h Y m V 0 Z X N f M j Q y N S 9 k Y m 8 v d n d f T W 9 u d G h s e U R p Y W J l d G V z R G F z a G J v Y X J k X 0 J v c m 9 1 Z 2 g u e y U g T k R I X 0 F u b n V h b F J l d m l l d 1 9 C T U l f Q W N o a W V 2 Z V 8 1 M C U s M T c 5 f S Z x d W 9 0 O y w m c X V v d D t T Z X J 2 Z X I u R G F 0 Y W J h c 2 V c X C 8 y L 1 N R T C 9 u d 2 w t c 3 F s L X B y a W 1 h c n l j Y X J l O 0 5 I U 1 9 O V 0 x f T 0 9 I U 1 9 E a W F i Z X R l c 1 8 y N D I 1 L 2 R i b y 9 2 d 1 9 N b 2 5 0 a G x 5 R G l h Y m V 0 Z X N E Y X N o Y m 9 h c m R f Q m 9 y b 3 V n a C 5 7 J S B O R E h f Q W 5 u d W F s U m V 2 a W V 3 X 0 J N S V 9 B Y 2 h p Z X Z l L D E 4 M H 0 m c X V v d D s s J n F 1 b 3 Q 7 U 2 V y d m V y L k R h d G F i Y X N l X F w v M i 9 T U U w v b n d s L X N x b C 1 w c m l t Y X J 5 Y 2 F y Z T t O S F N f T l d M X 0 9 P S F N f R G l h Y m V 0 Z X N f M j Q y N S 9 k Y m 8 v d n d f T W 9 u d G h s e U R p Y W J l d G V z R G F z a G J v Y X J k X 0 J v c m 9 1 Z 2 g u e y U g T k R I X 0 F u b n V h b F J l d m l l d 1 9 C T U k s M T g x f S Z x d W 9 0 O y w m c X V v d D t T Z X J 2 Z X I u R G F 0 Y W J h c 2 V c X C 8 y L 1 N R T C 9 u d 2 w t c 3 F s L X B y a W 1 h c n l j Y X J l O 0 5 I U 1 9 O V 0 x f T 0 9 I U 1 9 E a W F i Z X R l c 1 8 y N D I 1 L 2 R i b y 9 2 d 1 9 N b 2 5 0 a G x 5 R G l h Y m V 0 Z X N E Y X N o Y m 9 h c m R f Q m 9 y b 3 V n a C 5 7 T k R I X 0 F u b n V h b F J l d m l l d 1 9 F e G V y Y 2 l z Z V 9 B Y 2 h p Z X Z l X z U w J S w x O D J 9 J n F 1 b 3 Q 7 L C Z x d W 9 0 O 1 N l c n Z l c i 5 E Y X R h Y m F z Z V x c L z I v U 1 F M L 2 5 3 b C 1 z c W w t c H J p b W F y e W N h c m U 7 T k h T X 0 5 X T F 9 P T 0 h T X 0 R p Y W J l d G V z X z I 0 M j U v Z G J v L 3 Z 3 X 0 1 v b n R o b H l E a W F i Z X R l c 0 R h c 2 h i b 2 F y Z F 9 C b 3 J v d W d o L n t O R E h f Q W 5 u d W F s U m V 2 a W V 3 X 0 V 4 Z X J j a X N l X 0 F j a G l l d m U s M T g z f S Z x d W 9 0 O y w m c X V v d D t T Z X J 2 Z X I u R G F 0 Y W J h c 2 V c X C 8 y L 1 N R T C 9 u d 2 w t c 3 F s L X B y a W 1 h c n l j Y X J l O 0 5 I U 1 9 O V 0 x f T 0 9 I U 1 9 E a W F i Z X R l c 1 8 y N D I 1 L 2 R i b y 9 2 d 1 9 N b 2 5 0 a G x 5 R G l h Y m V 0 Z X N E Y X N o Y m 9 h c m R f Q m 9 y b 3 V n a C 5 7 T k R I X 0 F u b n V h b F J l d m l l d 1 9 F e G V y Y 2 l z Z S w x O D R 9 J n F 1 b 3 Q 7 L C Z x d W 9 0 O 1 N l c n Z l c i 5 E Y X R h Y m F z Z V x c L z I v U 1 F M L 2 5 3 b C 1 z c W w t c H J p b W F y e W N h c m U 7 T k h T X 0 5 X T F 9 P T 0 h T X 0 R p Y W J l d G V z X z I 0 M j U v Z G J v L 3 Z 3 X 0 1 v b n R o b H l E a W F i Z X R l c 0 R h c 2 h i b 2 F y Z F 9 C b 3 J v d W d o L n s l I E 5 E S F 9 B b m 5 1 Y W x S Z X Z p Z X d f R X h l c m N p c 2 V f Q W N o a W V 2 Z V 8 1 M C U s M T g 1 f S Z x d W 9 0 O y w m c X V v d D t T Z X J 2 Z X I u R G F 0 Y W J h c 2 V c X C 8 y L 1 N R T C 9 u d 2 w t c 3 F s L X B y a W 1 h c n l j Y X J l O 0 5 I U 1 9 O V 0 x f T 0 9 I U 1 9 E a W F i Z X R l c 1 8 y N D I 1 L 2 R i b y 9 2 d 1 9 N b 2 5 0 a G x 5 R G l h Y m V 0 Z X N E Y X N o Y m 9 h c m R f Q m 9 y b 3 V n a C 5 7 J S B O R E h f Q W 5 u d W F s U m V 2 a W V 3 X 0 V 4 Z X J j a X N l X 0 F j a G l l d m U s M T g 2 f S Z x d W 9 0 O y w m c X V v d D t T Z X J 2 Z X I u R G F 0 Y W J h c 2 V c X C 8 y L 1 N R T C 9 u d 2 w t c 3 F s L X B y a W 1 h c n l j Y X J l O 0 5 I U 1 9 O V 0 x f T 0 9 I U 1 9 E a W F i Z X R l c 1 8 y N D I 1 L 2 R i b y 9 2 d 1 9 N b 2 5 0 a G x 5 R G l h Y m V 0 Z X N E Y X N o Y m 9 h c m R f Q m 9 y b 3 V n a C 5 7 J S B O R E h f Q W 5 u d W F s U m V 2 a W V 3 X 0 V 4 Z X J j a X N l L D E 4 N 3 0 m c X V v d D s s J n F 1 b 3 Q 7 U 2 V y d m V y L k R h d G F i Y X N l X F w v M i 9 T U U w v b n d s L X N x b C 1 w c m l t Y X J 5 Y 2 F y Z T t O S F N f T l d M X 0 9 P S F N f R G l h Y m V 0 Z X N f M j Q y N S 9 k Y m 8 v d n d f T W 9 u d G h s e U R p Y W J l d G V z R G F z a G J v Y X J k X 0 J v c m 9 1 Z 2 g u e 0 5 E S F 9 B b m 5 1 Y W x S Z X Z p Z X d f T G l m Z X N 0 e W x l X 0 F j a G l l d m V f N T A l L D E 4 O H 0 m c X V v d D s s J n F 1 b 3 Q 7 U 2 V y d m V y L k R h d G F i Y X N l X F w v M i 9 T U U w v b n d s L X N x b C 1 w c m l t Y X J 5 Y 2 F y Z T t O S F N f T l d M X 0 9 P S F N f R G l h Y m V 0 Z X N f M j Q y N S 9 k Y m 8 v d n d f T W 9 u d G h s e U R p Y W J l d G V z R G F z a G J v Y X J k X 0 J v c m 9 1 Z 2 g u e 0 5 E S F 9 B b m 5 1 Y W x S Z X Z p Z X d f T G l m Z X N 0 e W x l X 0 F j a G l l d m U s M T g 5 f S Z x d W 9 0 O y w m c X V v d D t T Z X J 2 Z X I u R G F 0 Y W J h c 2 V c X C 8 y L 1 N R T C 9 u d 2 w t c 3 F s L X B y a W 1 h c n l j Y X J l O 0 5 I U 1 9 O V 0 x f T 0 9 I U 1 9 E a W F i Z X R l c 1 8 y N D I 1 L 2 R i b y 9 2 d 1 9 N b 2 5 0 a G x 5 R G l h Y m V 0 Z X N E Y X N o Y m 9 h c m R f Q m 9 y b 3 V n a C 5 7 T k R I X 0 F u b n V h b F J l d m l l d 1 9 M a W Z l c 3 R 5 b G U s M T k w f S Z x d W 9 0 O y w m c X V v d D t T Z X J 2 Z X I u R G F 0 Y W J h c 2 V c X C 8 y L 1 N R T C 9 u d 2 w t c 3 F s L X B y a W 1 h c n l j Y X J l O 0 5 I U 1 9 O V 0 x f T 0 9 I U 1 9 E a W F i Z X R l c 1 8 y N D I 1 L 2 R i b y 9 2 d 1 9 N b 2 5 0 a G x 5 R G l h Y m V 0 Z X N E Y X N o Y m 9 h c m R f Q m 9 y b 3 V n a C 5 7 J S B O R E h f Q W 5 u d W F s U m V 2 a W V 3 X 0 x p Z m V z d H l s Z V 9 B Y 2 h p Z X Z l X z U w J S w x O T F 9 J n F 1 b 3 Q 7 L C Z x d W 9 0 O 1 N l c n Z l c i 5 E Y X R h Y m F z Z V x c L z I v U 1 F M L 2 5 3 b C 1 z c W w t c H J p b W F y e W N h c m U 7 T k h T X 0 5 X T F 9 P T 0 h T X 0 R p Y W J l d G V z X z I 0 M j U v Z G J v L 3 Z 3 X 0 1 v b n R o b H l E a W F i Z X R l c 0 R h c 2 h i b 2 F y Z F 9 C b 3 J v d W d o L n s l I E 5 E S F 9 B b m 5 1 Y W x S Z X Z p Z X d f T G l m Z X N 0 e W x l X 0 F j a G l l d m U s M T k y f S Z x d W 9 0 O y w m c X V v d D t T Z X J 2 Z X I u R G F 0 Y W J h c 2 V c X C 8 y L 1 N R T C 9 u d 2 w t c 3 F s L X B y a W 1 h c n l j Y X J l O 0 5 I U 1 9 O V 0 x f T 0 9 I U 1 9 E a W F i Z X R l c 1 8 y N D I 1 L 2 R i b y 9 2 d 1 9 N b 2 5 0 a G x 5 R G l h Y m V 0 Z X N E Y X N o Y m 9 h c m R f Q m 9 y b 3 V n a C 5 7 J S B O R E h f Q W 5 u d W F s U m V 2 a W V 3 X 0 x p Z m V z d H l s Z S w x O T N 9 J n F 1 b 3 Q 7 L C Z x d W 9 0 O 1 N l c n Z l c i 5 E Y X R h Y m F z Z V x c L z I v U 1 F M L 2 5 3 b C 1 z c W w t c H J p b W F y e W N h c m U 7 T k h T X 0 5 X T F 9 P T 0 h T X 0 R p Y W J l d G V z X z I 0 M j U v Z G J v L 3 Z 3 X 0 1 v b n R o b H l E a W F i Z X R l c 0 R h c 2 h i b 2 F y Z F 9 C b 3 J v d W d o L n t O R E h f Q W 5 u d W F s U m V 2 a W V 3 X 0 x p c G l k c 1 9 B Y 2 h p Z X Z l X z U w J S w x O T R 9 J n F 1 b 3 Q 7 L C Z x d W 9 0 O 1 N l c n Z l c i 5 E Y X R h Y m F z Z V x c L z I v U 1 F M L 2 5 3 b C 1 z c W w t c H J p b W F y e W N h c m U 7 T k h T X 0 5 X T F 9 P T 0 h T X 0 R p Y W J l d G V z X z I 0 M j U v Z G J v L 3 Z 3 X 0 1 v b n R o b H l E a W F i Z X R l c 0 R h c 2 h i b 2 F y Z F 9 C b 3 J v d W d o L n t O R E h f Q W 5 u d W F s U m V 2 a W V 3 X 0 x p c G l k c 1 9 B Y 2 h p Z X Z l L D E 5 N X 0 m c X V v d D s s J n F 1 b 3 Q 7 U 2 V y d m V y L k R h d G F i Y X N l X F w v M i 9 T U U w v b n d s L X N x b C 1 w c m l t Y X J 5 Y 2 F y Z T t O S F N f T l d M X 0 9 P S F N f R G l h Y m V 0 Z X N f M j Q y N S 9 k Y m 8 v d n d f T W 9 u d G h s e U R p Y W J l d G V z R G F z a G J v Y X J k X 0 J v c m 9 1 Z 2 g u e 0 5 E S F 9 B b m 5 1 Y W x S Z X Z p Z X d f T G l w a W R z L D E 5 N n 0 m c X V v d D s s J n F 1 b 3 Q 7 U 2 V y d m V y L k R h d G F i Y X N l X F w v M i 9 T U U w v b n d s L X N x b C 1 w c m l t Y X J 5 Y 2 F y Z T t O S F N f T l d M X 0 9 P S F N f R G l h Y m V 0 Z X N f M j Q y N S 9 k Y m 8 v d n d f T W 9 u d G h s e U R p Y W J l d G V z R G F z a G J v Y X J k X 0 J v c m 9 1 Z 2 g u e y U g T k R I X 0 F u b n V h b F J l d m l l d 1 9 M a X B p Z H N f Q W N o a W V 2 Z V 8 1 M C U s M T k 3 f S Z x d W 9 0 O y w m c X V v d D t T Z X J 2 Z X I u R G F 0 Y W J h c 2 V c X C 8 y L 1 N R T C 9 u d 2 w t c 3 F s L X B y a W 1 h c n l j Y X J l O 0 5 I U 1 9 O V 0 x f T 0 9 I U 1 9 E a W F i Z X R l c 1 8 y N D I 1 L 2 R i b y 9 2 d 1 9 N b 2 5 0 a G x 5 R G l h Y m V 0 Z X N E Y X N o Y m 9 h c m R f Q m 9 y b 3 V n a C 5 7 J S B O R E h f Q W 5 u d W F s U m V 2 a W V 3 X 0 x p c G l k c 1 9 B Y 2 h p Z X Z l L D E 5 O H 0 m c X V v d D s s J n F 1 b 3 Q 7 U 2 V y d m V y L k R h d G F i Y X N l X F w v M i 9 T U U w v b n d s L X N x b C 1 w c m l t Y X J 5 Y 2 F y Z T t O S F N f T l d M X 0 9 P S F N f R G l h Y m V 0 Z X N f M j Q y N S 9 k Y m 8 v d n d f T W 9 u d G h s e U R p Y W J l d G V z R G F z a G J v Y X J k X 0 J v c m 9 1 Z 2 g u e y U g T k R I X 0 F u b n V h b F J l d m l l d 1 9 M a X B p Z H M s M T k 5 f S Z x d W 9 0 O y w m c X V v d D t T Z X J 2 Z X I u R G F 0 Y W J h c 2 V c X C 8 y L 1 N R T C 9 u d 2 w t c 3 F s L X B y a W 1 h c n l j Y X J l O 0 5 I U 1 9 O V 0 x f T 0 9 I U 1 9 E a W F i Z X R l c 1 8 y N D I 1 L 2 R i b y 9 2 d 1 9 N b 2 5 0 a G x 5 R G l h Y m V 0 Z X N E Y X N o Y m 9 h c m R f Q m 9 y b 3 V n a C 5 7 T k R I X 0 F u b n V h b F J l d m l l d 1 9 T b W 9 r a W 5 n U 3 R h d H V z X 0 F j a G l l d m V f N T A l L D I w M H 0 m c X V v d D s s J n F 1 b 3 Q 7 U 2 V y d m V y L k R h d G F i Y X N l X F w v M i 9 T U U w v b n d s L X N x b C 1 w c m l t Y X J 5 Y 2 F y Z T t O S F N f T l d M X 0 9 P S F N f R G l h Y m V 0 Z X N f M j Q y N S 9 k Y m 8 v d n d f T W 9 u d G h s e U R p Y W J l d G V z R G F z a G J v Y X J k X 0 J v c m 9 1 Z 2 g u e 0 5 E S F 9 B b m 5 1 Y W x S Z X Z p Z X d f U 2 1 v a 2 l u Z 1 N 0 Y X R 1 c 1 9 B Y 2 h p Z X Z l L D I w M X 0 m c X V v d D s s J n F 1 b 3 Q 7 U 2 V y d m V y L k R h d G F i Y X N l X F w v M i 9 T U U w v b n d s L X N x b C 1 w c m l t Y X J 5 Y 2 F y Z T t O S F N f T l d M X 0 9 P S F N f R G l h Y m V 0 Z X N f M j Q y N S 9 k Y m 8 v d n d f T W 9 u d G h s e U R p Y W J l d G V z R G F z a G J v Y X J k X 0 J v c m 9 1 Z 2 g u e 0 5 E S F 9 B b m 5 1 Y W x S Z X Z p Z X d f U 2 1 v a 2 l u Z 1 N 0 Y X R 1 c y w y M D J 9 J n F 1 b 3 Q 7 L C Z x d W 9 0 O 1 N l c n Z l c i 5 E Y X R h Y m F z Z V x c L z I v U 1 F M L 2 5 3 b C 1 z c W w t c H J p b W F y e W N h c m U 7 T k h T X 0 5 X T F 9 P T 0 h T X 0 R p Y W J l d G V z X z I 0 M j U v Z G J v L 3 Z 3 X 0 1 v b n R o b H l E a W F i Z X R l c 0 R h c 2 h i b 2 F y Z F 9 C b 3 J v d W d o L n s l I E 5 E S F 9 B b m 5 1 Y W x S Z X Z p Z X d f U 2 1 v a 2 l u Z 1 N 0 Y X R 1 c 1 9 B Y 2 h p Z X Z l X z U w J S w y M D N 9 J n F 1 b 3 Q 7 L C Z x d W 9 0 O 1 N l c n Z l c i 5 E Y X R h Y m F z Z V x c L z I v U 1 F M L 2 5 3 b C 1 z c W w t c H J p b W F y e W N h c m U 7 T k h T X 0 5 X T F 9 P T 0 h T X 0 R p Y W J l d G V z X z I 0 M j U v Z G J v L 3 Z 3 X 0 1 v b n R o b H l E a W F i Z X R l c 0 R h c 2 h i b 2 F y Z F 9 C b 3 J v d W d o L n s l I E 5 E S F 9 B b m 5 1 Y W x S Z X Z p Z X d f U 2 1 v a 2 l u Z 1 N 0 Y X R 1 c 1 9 B Y 2 h p Z X Z l L D I w N H 0 m c X V v d D s s J n F 1 b 3 Q 7 U 2 V y d m V y L k R h d G F i Y X N l X F w v M i 9 T U U w v b n d s L X N x b C 1 w c m l t Y X J 5 Y 2 F y Z T t O S F N f T l d M X 0 9 P S F N f R G l h Y m V 0 Z X N f M j Q y N S 9 k Y m 8 v d n d f T W 9 u d G h s e U R p Y W J l d G V z R G F z a G J v Y X J k X 0 J v c m 9 1 Z 2 g u e y U g T k R I X 0 F u b n V h b F J l d m l l d 1 9 T b W 9 r a W 5 n U 3 R h d H V z L D I w N X 0 m c X V v d D s s J n F 1 b 3 Q 7 U 2 V y d m V y L k R h d G F i Y X N l X F w v M i 9 T U U w v b n d s L X N x b C 1 w c m l t Y X J 5 Y 2 F y Z T t O S F N f T l d M X 0 9 P S F N f R G l h Y m V 0 Z X N f M j Q y N S 9 k Y m 8 v d n d f T W 9 u d G h s e U R p Y W J l d G V z R G F z a G J v Y X J k X 0 J v c m 9 1 Z 2 g u e 0 5 E S F 9 B b m 5 1 Y W x S Z X Z p Z X d f Q W N o a W V 2 Z V 8 1 M C U s M j A 2 f S Z x d W 9 0 O y w m c X V v d D t T Z X J 2 Z X I u R G F 0 Y W J h c 2 V c X C 8 y L 1 N R T C 9 u d 2 w t c 3 F s L X B y a W 1 h c n l j Y X J l O 0 5 I U 1 9 O V 0 x f T 0 9 I U 1 9 E a W F i Z X R l c 1 8 y N D I 1 L 2 R i b y 9 2 d 1 9 N b 2 5 0 a G x 5 R G l h Y m V 0 Z X N E Y X N o Y m 9 h c m R f Q m 9 y b 3 V n a C 5 7 T k R I X 0 F u b n V h b F J l d m l l d 1 9 B Y 2 h p Z X Z l L D I w N 3 0 m c X V v d D s s J n F 1 b 3 Q 7 U 2 V y d m V y L k R h d G F i Y X N l X F w v M i 9 T U U w v b n d s L X N x b C 1 w c m l t Y X J 5 Y 2 F y Z T t O S F N f T l d M X 0 9 P S F N f R G l h Y m V 0 Z X N f M j Q y N S 9 k Y m 8 v d n d f T W 9 u d G h s e U R p Y W J l d G V z R G F z a G J v Y X J k X 0 J v c m 9 1 Z 2 g u e 0 5 E S F 9 B b m 5 1 Y W x S Z X Z p Z X d f Q W N o a W V 2 Z W Q s M j A 4 f S Z x d W 9 0 O y w m c X V v d D t T Z X J 2 Z X I u R G F 0 Y W J h c 2 V c X C 8 y L 1 N R T C 9 u d 2 w t c 3 F s L X B y a W 1 h c n l j Y X J l O 0 5 I U 1 9 O V 0 x f T 0 9 I U 1 9 E a W F i Z X R l c 1 8 y N D I 1 L 2 R i b y 9 2 d 1 9 N b 2 5 0 a G x 5 R G l h Y m V 0 Z X N E Y X N o Y m 9 h c m R f Q m 9 y b 3 V n a C 5 7 J S B O R E h f Q W 5 u d W F s U m V 2 a W V 3 X 0 F j a G l l d m V f N T A l L D I w O X 0 m c X V v d D s s J n F 1 b 3 Q 7 U 2 V y d m V y L k R h d G F i Y X N l X F w v M i 9 T U U w v b n d s L X N x b C 1 w c m l t Y X J 5 Y 2 F y Z T t O S F N f T l d M X 0 9 P S F N f R G l h Y m V 0 Z X N f M j Q y N S 9 k Y m 8 v d n d f T W 9 u d G h s e U R p Y W J l d G V z R G F z a G J v Y X J k X 0 J v c m 9 1 Z 2 g u e y U g T k R I X 0 F u b n V h b F J l d m l l d 1 9 B Y 2 h p Z X Z l L D I x M H 0 m c X V v d D s s J n F 1 b 3 Q 7 U 2 V y d m V y L k R h d G F i Y X N l X F w v M i 9 T U U w v b n d s L X N x b C 1 w c m l t Y X J 5 Y 2 F y Z T t O S F N f T l d M X 0 9 P S F N f R G l h Y m V 0 Z X N f M j Q y N S 9 k Y m 8 v d n d f T W 9 u d G h s e U R p Y W J l d G V z R G F z a G J v Y X J k X 0 J v c m 9 1 Z 2 g u e y U g T k R I X 0 F u b n V h b F J l d m l l d 1 9 B Y 2 h p Z X Z l Z C w y M T F 9 J n F 1 b 3 Q 7 L C Z x d W 9 0 O 1 N l c n Z l c i 5 E Y X R h Y m F z Z V x c L z I v U 1 F M L 2 5 3 b C 1 z c W w t c H J p b W F y e W N h c m U 7 T k h T X 0 5 X T F 9 P T 0 h T X 0 R p Y W J l d G V z X z I 0 M j U v Z G J v L 3 Z 3 X 0 1 v b n R o b H l E a W F i Z X R l c 0 R h c 2 h i b 2 F y Z F 9 C b 3 J v d W d o L n t O R E h f R W 1 h a W x B Z G R y Z X N z U m V j b 3 J k Z W Q s M j E y f S Z x d W 9 0 O y w m c X V v d D t T Z X J 2 Z X I u R G F 0 Y W J h c 2 V c X C 8 y L 1 N R T C 9 u d 2 w t c 3 F s L X B y a W 1 h c n l j Y X J l O 0 5 I U 1 9 O V 0 x f T 0 9 I U 1 9 E a W F i Z X R l c 1 8 y N D I 1 L 2 R i b y 9 2 d 1 9 N b 2 5 0 a G x 5 R G l h Y m V 0 Z X N E Y X N o Y m 9 h c m R f Q m 9 y b 3 V n a C 5 7 J S B O R E h f R W 1 h a W x B Z G R y Z X N z U m V j b 3 J k Z W R f Q W N o a W V 2 Z S w y M T N 9 J n F 1 b 3 Q 7 L C Z x d W 9 0 O 1 N l c n Z l c i 5 E Y X R h Y m F z Z V x c L z I v U 1 F M L 2 5 3 b C 1 z c W w t c H J p b W F y e W N h c m U 7 T k h T X 0 5 X T F 9 P T 0 h T X 0 R p Y W J l d G V z X z I 0 M j U v Z G J v L 3 Z 3 X 0 1 v b n R o b H l E a W F i Z X R l c 0 R h c 2 h i b 2 F y Z F 9 C b 3 J v d W d o L n s l I E 5 E S F 9 F b W F p b E F k Z H J l c 3 N S Z W N v c m R l Z C w y M T R 9 J n F 1 b 3 Q 7 L C Z x d W 9 0 O 1 N l c n Z l c i 5 E Y X R h Y m F z Z V x c L z I v U 1 F M L 2 5 3 b C 1 z c W w t c H J p b W F y e W N h c m U 7 T k h T X 0 5 X T F 9 P T 0 h T X 0 R p Y W J l d G V z X z I 0 M j U v Z G J v L 3 Z 3 X 0 1 v b n R o b H l E a W F i Z X R l c 0 R h c 2 h i b 2 F y Z F 9 C b 3 J v d W d o L n t S R V d J T k R f M T J N R m 9 s b G 9 3 V X A s M j E 1 f S Z x d W 9 0 O y w m c X V v d D t T Z X J 2 Z X I u R G F 0 Y W J h c 2 V c X C 8 y L 1 N R T C 9 u d 2 w t c 3 F s L X B y a W 1 h c n l j Y X J l O 0 5 I U 1 9 O V 0 x f T 0 9 I U 1 9 E a W F i Z X R l c 1 8 y N D I 1 L 2 R i b y 9 2 d 1 9 N b 2 5 0 a G x 5 R G l h Y m V 0 Z X N E Y X N o Y m 9 h c m R f Q m 9 y b 3 V n a C 5 7 J S B S R V d J T k R f M 0 1 v b n R o R m 9 s b G 9 3 V X B f Q W N o a W V 2 Z S w y M T Z 9 J n F 1 b 3 Q 7 L C Z x d W 9 0 O 1 N l c n Z l c i 5 E Y X R h Y m F z Z V x c L z I v U 1 F M L 2 5 3 b C 1 z c W w t c H J p b W F y e W N h c m U 7 T k h T X 0 5 X T F 9 P T 0 h T X 0 R p Y W J l d G V z X z I 0 M j U v Z G J v L 3 Z 3 X 0 1 v b n R o b H l E a W F i Z X R l c 0 R h c 2 h i b 2 F y Z F 9 C b 3 J v d W d o L n s l I F J F V 0 l O R F 8 x M k 1 v b n R o R m 9 s b G 9 3 V X B f Q W N o a W V 2 Z S w y M T d 9 J n F 1 b 3 Q 7 L C Z x d W 9 0 O 1 N l c n Z l c i 5 E Y X R h Y m F z Z V x c L z I v U 1 F M L 2 5 3 b C 1 z c W w t c H J p b W F y e W N h c m U 7 T k h T X 0 5 X T F 9 P T 0 h T X 0 R p Y W J l d G V z X z I 0 M j U v Z G J v L 3 Z 3 X 0 1 v b n R o b H l E a W F i Z X R l c 0 R h c 2 h i b 2 F y Z F 9 C b 3 J v d W d o L n t S R V d J T k R f M T J N R m 9 s b G 9 3 V X B f R G V u b 2 1 p b m F 0 b 3 I s M j E 4 f S Z x d W 9 0 O y w m c X V v d D t T Z X J 2 Z X I u R G F 0 Y W J h c 2 V c X C 8 y L 1 N R T C 9 u d 2 w t c 3 F s L X B y a W 1 h c n l j Y X J l O 0 5 I U 1 9 O V 0 x f T 0 9 I U 1 9 E a W F i Z X R l c 1 8 y N D I 1 L 2 R i b y 9 2 d 1 9 N b 2 5 0 a G x 5 R G l h Y m V 0 Z X N E Y X N o Y m 9 h c m R f Q m 9 y b 3 V n a C 5 7 U k V X S U 5 E X z E y T U Z v b G x v d 1 V w X 0 5 1 b W V y Y X R v c i w y M T l 9 J n F 1 b 3 Q 7 L C Z x d W 9 0 O 1 N l c n Z l c i 5 E Y X R h Y m F z Z V x c L z I v U 1 F M L 2 5 3 b C 1 z c W w t c H J p b W F y e W N h c m U 7 T k h T X 0 5 X T F 9 P T 0 h T X 0 R p Y W J l d G V z X z I 0 M j U v Z G J v L 3 Z 3 X 0 1 v b n R o b H l E a W F i Z X R l c 0 R h c 2 h i b 2 F y Z F 9 C b 3 J v d W d o L n s l I F J F V 0 l O R F 8 x M k 1 G b 2 x s b 3 d V c C w y M j B 9 J n F 1 b 3 Q 7 L C Z x d W 9 0 O 1 N l c n Z l c i 5 E Y X R h Y m F z Z V x c L z I v U 1 F M L 2 5 3 b C 1 z c W w t c H J p b W F y e W N h c m U 7 T k h T X 0 5 X T F 9 P T 0 h T X 0 R p Y W J l d G V z X z I 0 M j U v Z G J v L 3 Z 3 X 0 1 v b n R o b H l E a W F i Z X R l c 0 R h c 2 h i b 2 F y Z F 9 C b 3 J v d W d o L n t S R V d J T k R f U U 1 f T m 9 0 Q 2 9 t c G x l d G V k L D I y M X 0 m c X V v d D s s J n F 1 b 3 Q 7 U 2 V y d m V y L k R h d G F i Y X N l X F w v M i 9 T U U w v b n d s L X N x b C 1 w c m l t Y X J 5 Y 2 F y Z T t O S F N f T l d M X 0 9 P S F N f R G l h Y m V 0 Z X N f M j Q y N S 9 k Y m 8 v d n d f T W 9 u d G h s e U R p Y W J l d G V z R G F z a G J v Y X J k X 0 J v c m 9 1 Z 2 g u e 1 J F V 0 l O R F 9 R T V 9 D b 2 1 w b G V 0 Z W Q s M j I y f S Z x d W 9 0 O y w m c X V v d D t T Z X J 2 Z X I u R G F 0 Y W J h c 2 V c X C 8 y L 1 N R T C 9 u d 2 w t c 3 F s L X B y a W 1 h c n l j Y X J l O 0 5 I U 1 9 O V 0 x f T 0 9 I U 1 9 E a W F i Z X R l c 1 8 y N D I 1 L 2 R i b y 9 2 d 1 9 N b 2 5 0 a G x 5 R G l h Y m V 0 Z X N E Y X N o Y m 9 h c m R f Q m 9 y b 3 V n a C 5 7 U k V X S U 5 E X 1 F N X 1 N 0 Y X J 0 Z W Q g M T V N I E F n b 1 9 E Z W 5 v b W l u Y X R v c i w y M j N 9 J n F 1 b 3 Q 7 L C Z x d W 9 0 O 1 N l c n Z l c i 5 E Y X R h Y m F z Z V x c L z I v U 1 F M L 2 5 3 b C 1 z c W w t c H J p b W F y e W N h c m U 7 T k h T X 0 5 X T F 9 P T 0 h T X 0 R p Y W J l d G V z X z I 0 M j U v Z G J v L 3 Z 3 X 0 1 v b n R o b H l E a W F i Z X R l c 0 R h c 2 h i b 2 F y Z F 9 C b 3 J v d W d o L n t S R V d J T k R f U U 1 f T m 9 0 Q 2 9 t c G x l d G V k I G 9 y I E N v b X B s Z X R l Z F 9 O d W 1 l c m F 0 b 3 I s M j I 0 f S Z x d W 9 0 O y w m c X V v d D t T Z X J 2 Z X I u R G F 0 Y W J h c 2 V c X C 8 y L 1 N R T C 9 u d 2 w t c 3 F s L X B y a W 1 h c n l j Y X J l O 0 5 I U 1 9 O V 0 x f T 0 9 I U 1 9 E a W F i Z X R l c 1 8 y N D I 1 L 2 R i b y 9 2 d 1 9 N b 2 5 0 a G x 5 R G l h Y m V 0 Z X N E Y X N o Y m 9 h c m R f Q m 9 y b 3 V n a C 5 7 J S B S R V d J T k R f U U 1 f T m 9 0 I E N v b X B s Z X R l Z C B v c i B D b 2 1 w b G V 0 Z W Q s M j I 1 f S Z x d W 9 0 O y w m c X V v d D t T Z X J 2 Z X I u R G F 0 Y W J h c 2 V c X C 8 y L 1 N R T C 9 u d 2 w t c 3 F s L X B y a W 1 h c n l j Y X J l O 0 5 I U 1 9 O V 0 x f T 0 9 I U 1 9 E a W F i Z X R l c 1 8 y N D I 1 L 2 R i b y 9 2 d 1 9 N b 2 5 0 a G x 5 R G l h Y m V 0 Z X N E Y X N o Y m 9 h c m R f Q m 9 y b 3 V n a C 5 7 J S B S R V d J T k R f U U 1 f N k 1 v b n R o R m 9 s b G 9 3 V X B f Q W N o a W V 2 Z S w y M j Z 9 J n F 1 b 3 Q 7 L C Z x d W 9 0 O 1 N l c n Z l c i 5 E Y X R h Y m F z Z V x c L z I v U 1 F M L 2 5 3 b C 1 z c W w t c H J p b W F y e W N h c m U 7 T k h T X 0 5 X T F 9 P T 0 h T X 0 R p Y W J l d G V z X z I 0 M j U v Z G J v L 3 Z 3 X 0 1 v b n R o b H l E a W F i Z X R l c 0 R h c 2 h i b 2 F y Z F 9 C b 3 J v d W d o L n t S R V d J T k R f U U 1 f U 3 R h c n R l Z C A 2 T S B B Z 2 9 f R G V u b 2 1 p b m F 0 b 3 I s M j I 3 f S Z x d W 9 0 O y w m c X V v d D t T Z X J 2 Z X I u R G F 0 Y W J h c 2 V c X C 8 y L 1 N R T C 9 u d 2 w t c 3 F s L X B y a W 1 h c n l j Y X J l O 0 5 I U 1 9 O V 0 x f T 0 9 I U 1 9 E a W F i Z X R l c 1 8 y N D I 1 L 2 R i b y 9 2 d 1 9 N b 2 5 0 a G x 5 R G l h Y m V 0 Z X N E Y X N o Y m 9 h c m R f Q m 9 y b 3 V n a C 5 7 U k V X S U 5 E X 1 F N X z Z N R m 9 s b G 9 3 V X B f T n V t Z X J h d G 9 y L D I y O H 0 m c X V v d D s s J n F 1 b 3 Q 7 U 2 V y d m V y L k R h d G F i Y X N l X F w v M i 9 T U U w v b n d s L X N x b C 1 w c m l t Y X J 5 Y 2 F y Z T t O S F N f T l d M X 0 9 P S F N f R G l h Y m V 0 Z X N f M j Q y N S 9 k Y m 8 v d n d f T W 9 u d G h s e U R p Y W J l d G V z R G F z a G J v Y X J k X 0 J v c m 9 1 Z 2 g u e y U g U k V X S U 5 E X 1 F N X z Z N R m 9 s b G 9 3 I F V w L D I y O X 0 m c X V v d D s s J n F 1 b 3 Q 7 U 2 V y d m V y L k R h d G F i Y X N l X F w v M i 9 T U U w v b n d s L X N x b C 1 w c m l t Y X J 5 Y 2 F y Z T t O S F N f T l d M X 0 9 P S F N f R G l h Y m V 0 Z X N f M j Q y N S 9 k Y m 8 v d n d f T W 9 u d G h s e U R p Y W J l d G V z R G F z a G J v Y X J k X 0 J v c m 9 1 Z 2 g u e y U g U k V X S U 5 E X 1 F N X z E y T W 9 u d G h G b 2 x s b 3 d V c F 9 B Y 2 h p Z X Z l L D I z M H 0 m c X V v d D s s J n F 1 b 3 Q 7 U 2 V y d m V y L k R h d G F i Y X N l X F w v M i 9 T U U w v b n d s L X N x b C 1 w c m l t Y X J 5 Y 2 F y Z T t O S F N f T l d M X 0 9 P S F N f R G l h Y m V 0 Z X N f M j Q y N S 9 k Y m 8 v d n d f T W 9 u d G h s e U R p Y W J l d G V z R G F z a G J v Y X J k X 0 J v c m 9 1 Z 2 g u e 1 J F V 0 l O R F 9 R T V 9 T d G F y d G V k M T J N I E F n b 1 9 E Z W 5 v b W l u Y X R v c i w y M z F 9 J n F 1 b 3 Q 7 L C Z x d W 9 0 O 1 N l c n Z l c i 5 E Y X R h Y m F z Z V x c L z I v U 1 F M L 2 5 3 b C 1 z c W w t c H J p b W F y e W N h c m U 7 T k h T X 0 5 X T F 9 P T 0 h T X 0 R p Y W J l d G V z X z I 0 M j U v Z G J v L 3 Z 3 X 0 1 v b n R o b H l E a W F i Z X R l c 0 R h c 2 h i b 2 F y Z F 9 C b 3 J v d W d o L n t S R V d J T k R f U U 1 f M T J N R m 9 s b G 9 3 V X B f T n V t Z X J h d G 9 y L D I z M n 0 m c X V v d D s s J n F 1 b 3 Q 7 U 2 V y d m V y L k R h d G F i Y X N l X F w v M i 9 T U U w v b n d s L X N x b C 1 w c m l t Y X J 5 Y 2 F y Z T t O S F N f T l d M X 0 9 P S F N f R G l h Y m V 0 Z X N f M j Q y N S 9 k Y m 8 v d n d f T W 9 u d G h s e U R p Y W J l d G V z R G F z a G J v Y X J k X 0 J v c m 9 1 Z 2 g u e y U g U k V X S U 5 E X 1 F N X z E y T U Z v b G x v d y B V c C w y M z N 9 J n F 1 b 3 Q 7 L C Z x d W 9 0 O 1 N l c n Z l c i 5 E Y X R h Y m F z Z V x c L z I v U 1 F M L 2 5 3 b C 1 z c W w t c H J p b W F y e W N h c m U 7 T k h T X 0 5 X T F 9 P T 0 h T X 0 R p Y W J l d G V z X z I 0 M j U v Z G J v L 3 Z 3 X 0 1 v b n R o b H l E a W F i Z X R l c 0 R h c 2 h i b 2 F y Z F 9 C b 3 J v d W d o L n t E a W F i Z X R l c 0 w y X 0 1 E V C w y M z R 9 J n F 1 b 3 Q 7 L C Z x d W 9 0 O 1 N l c n Z l c i 5 E Y X R h Y m F z Z V x c L z I v U 1 F M L 2 5 3 b C 1 z c W w t c H J p b W F y e W N h c m U 7 T k h T X 0 5 X T F 9 P T 0 h T X 0 R p Y W J l d G V z X z I 0 M j U v Z G J v L 3 Z 3 X 0 1 v b n R o b H l E a W F i Z X R l c 0 R h c 2 h i b 2 F y Z F 9 C b 3 J v d W d o L n t E a W F i Z X R l c 0 w y X 0 l u c 3 V s a W 5 J b m l 0 a W F 0 a W 9 u L D I z N X 0 m c X V v d D s s J n F 1 b 3 Q 7 U 2 V y d m V y L k R h d G F i Y X N l X F w v M i 9 T U U w v b n d s L X N x b C 1 w c m l t Y X J 5 Y 2 F y Z T t O S F N f T l d M X 0 9 P S F N f R G l h Y m V 0 Z X N f M j Q y N S 9 k Y m 8 v d n d f T W 9 u d G h s e U R p Y W J l d G V z R G F z a G J v Y X J k X 0 J v c m 9 1 Z 2 g u e 0 R p Y W J l d G V z T D J f R 0 x Q M U l u a X R p Y X R p b 2 4 s M j M 2 f S Z x d W 9 0 O y w m c X V v d D t T Z X J 2 Z X I u R G F 0 Y W J h c 2 V c X C 8 y L 1 N R T C 9 u d 2 w t c 3 F s L X B y a W 1 h c n l j Y X J l O 0 5 I U 1 9 O V 0 x f T 0 9 I U 1 9 E a W F i Z X R l c 1 8 y N D I 1 L 2 R i b y 9 2 d 1 9 N b 2 5 0 a G x 5 R G l h Y m V 0 Z X N E Y X N o Y m 9 h c m R f Q m 9 y b 3 V n a C 5 7 R G l h Y m V 0 Z X N M M l 9 J b n N 1 b G l u T 3 B 0 a W 1 p c 2 F 0 a W 9 u S W 5 0 Z W 5 z a W Z p Y 2 F 0 a W 9 u L D I z N 3 0 m c X V v d D s s J n F 1 b 3 Q 7 U 2 V y d m V y L k R h d G F i Y X N l X F w v M i 9 T U U w v b n d s L X N x b C 1 w c m l t Y X J 5 Y 2 F y Z T t O S F N f T l d M X 0 9 P S F N f R G l h Y m V 0 Z X N f M j Q y N S 9 k Y m 8 v d n d f T W 9 u d G h s e U R p Y W J l d G V z R G F z a G J v Y X J k X 0 J v c m 9 1 Z 2 g u e 0 R p Y W J l d G V z T D J f T U R U X 0 R l b m 9 t a W 5 h d G 9 y L D I z O H 0 m c X V v d D s s J n F 1 b 3 Q 7 U 2 V y d m V y L k R h d G F i Y X N l X F w v M i 9 T U U w v b n d s L X N x b C 1 w c m l t Y X J 5 Y 2 F y Z T t O S F N f T l d M X 0 9 P S F N f R G l h Y m V 0 Z X N f M j Q y N S 9 k Y m 8 v d n d f T W 9 u d G h s e U R p Y W J l d G V z R G F z a G J v Y X J k X 0 J v c m 9 1 Z 2 g u e 0 R p Y W J l d G V z T D J f T U R U X 1 J l Z m V y c m F s V 0 1 f T n V t Z X J h d G 9 y L D I z O X 0 m c X V v d D s s J n F 1 b 3 Q 7 U 2 V y d m V y L k R h d G F i Y X N l X F w v M i 9 T U U w v b n d s L X N x b C 1 w c m l t Y X J 5 Y 2 F y Z T t O S F N f T l d M X 0 9 P S F N f R G l h Y m V 0 Z X N f M j Q y N S 9 k Y m 8 v d n d f T W 9 u d G h s e U R p Y W J l d G V z R G F z a G J v Y X J k X 0 J v c m 9 1 Z 2 g u e y U g R G l h Y m V 0 Z X N M M l 9 N R F R f U m V m Z X J y Y W x X T S w y N D B 9 J n F 1 b 3 Q 7 L C Z x d W 9 0 O 1 N l c n Z l c i 5 E Y X R h Y m F z Z V x c L z I v U 1 F M L 2 5 3 b C 1 z c W w t c H J p b W F y e W N h c m U 7 T k h T X 0 5 X T F 9 P T 0 h T X 0 R p Y W J l d G V z X z I 0 M j U v Z G J v L 3 Z 3 X 0 1 v b n R o b H l E a W F i Z X R l c 0 R h c 2 h i b 2 F y Z F 9 C b 3 J v d W d o L n t E a W F i Z X R l c 0 w y X 0 1 E V F 9 S Z W Z l c n J h b E F S U l N f T n V t Z X J h d G 9 y L D I 0 M X 0 m c X V v d D s s J n F 1 b 3 Q 7 U 2 V y d m V y L k R h d G F i Y X N l X F w v M i 9 T U U w v b n d s L X N x b C 1 w c m l t Y X J 5 Y 2 F y Z T t O S F N f T l d M X 0 9 P S F N f R G l h Y m V 0 Z X N f M j Q y N S 9 k Y m 8 v d n d f T W 9 u d G h s e U R p Y W J l d G V z R G F z a G J v Y X J k X 0 J v c m 9 1 Z 2 g u e y U g R G l h Y m V 0 Z X N M M l 9 N R F R f U m V m Z X J y Y W x B U l J T L D I 0 M n 0 m c X V v d D s s J n F 1 b 3 Q 7 U 2 V y d m V y L k R h d G F i Y X N l X F w v M i 9 T U U w v b n d s L X N x b C 1 w c m l t Y X J 5 Y 2 F y Z T t O S F N f T l d M X 0 9 P S F N f R G l h Y m V 0 Z X N f M j Q y N S 9 k Y m 8 v d n d f T W 9 u d G h s e U R p Y W J l d G V z R G F z a G J v Y X J k X 0 J v c m 9 1 Z 2 g u e 0 R p Y W J l d G V z T D J f S W 5 z d W x p b k l u a X R p Y X R p b 2 5 P c H R p b W l z Y X R p b 2 5 f R G V u b 2 1 p b m F 0 b 3 I s M j Q z f S Z x d W 9 0 O y w m c X V v d D t T Z X J 2 Z X I u R G F 0 Y W J h c 2 V c X C 8 y L 1 N R T C 9 u d 2 w t c 3 F s L X B y a W 1 h c n l j Y X J l O 0 5 I U 1 9 O V 0 x f T 0 9 I U 1 9 E a W F i Z X R l c 1 8 y N D I 1 L 2 R i b y 9 2 d 1 9 N b 2 5 0 a G x 5 R G l h Y m V 0 Z X N E Y X N o Y m 9 h c m R f Q m 9 y b 3 V n a C 5 7 R G l h Y m V 0 Z X N M M l 9 J b n N 1 b G l u S W 5 p d G l h d G l v b k 9 w d G l t a X N h d G l v b l 9 S Z W Z l c n J h b F d N X 0 5 1 b W V y Y X R v c i w y N D R 9 J n F 1 b 3 Q 7 L C Z x d W 9 0 O 1 N l c n Z l c i 5 E Y X R h Y m F z Z V x c L z I v U 1 F M L 2 5 3 b C 1 z c W w t c H J p b W F y e W N h c m U 7 T k h T X 0 5 X T F 9 P T 0 h T X 0 R p Y W J l d G V z X z I 0 M j U v Z G J v L 3 Z 3 X 0 1 v b n R o b H l E a W F i Z X R l c 0 R h c 2 h i b 2 F y Z F 9 C b 3 J v d W d o L n s l I E R p Y W J l d G V z T D J f S W 5 z d W x p b k l u a X R p Y X R p b 2 5 P c H R p b W l z Y X R p b 2 5 f U m V m Z X J y Y W x X T S w y N D V 9 J n F 1 b 3 Q 7 L C Z x d W 9 0 O 1 N l c n Z l c i 5 E Y X R h Y m F z Z V x c L z I v U 1 F M L 2 5 3 b C 1 z c W w t c H J p b W F y e W N h c m U 7 T k h T X 0 5 X T F 9 P T 0 h T X 0 R p Y W J l d G V z X z I 0 M j U v Z G J v L 3 Z 3 X 0 1 v b n R o b H l E a W F i Z X R l c 0 R h c 2 h i b 2 F y Z F 9 C b 3 J v d W d o L n t E a W F i Z X R l c 0 w y X 0 l u c 3 V s a W 5 J b m l 0 a W F 0 a W 9 u T 3 B 0 a W 1 p c 2 F 0 a W 9 u X 1 J l Z m V y c m F s Q V J S U 1 9 O d W 1 l c m F 0 b 3 I s M j Q 2 f S Z x d W 9 0 O y w m c X V v d D t T Z X J 2 Z X I u R G F 0 Y W J h c 2 V c X C 8 y L 1 N R T C 9 u d 2 w t c 3 F s L X B y a W 1 h c n l j Y X J l O 0 5 I U 1 9 O V 0 x f T 0 9 I U 1 9 E a W F i Z X R l c 1 8 y N D I 1 L 2 R i b y 9 2 d 1 9 N b 2 5 0 a G x 5 R G l h Y m V 0 Z X N E Y X N o Y m 9 h c m R f Q m 9 y b 3 V n a C 5 7 J S B E a W F i Z X R l c 0 w y X 0 l u c 3 V s a W 5 J b m l 0 a W F 0 a W 9 u T 3 B 0 a W 1 p c 2 F 0 a W 9 u X 1 J l Z m V y c m F s Q V J S U y w y N D d 9 J n F 1 b 3 Q 7 L C Z x d W 9 0 O 1 N l c n Z l c i 5 E Y X R h Y m F z Z V x c L z I v U 1 F M L 2 5 3 b C 1 z c W w t c H J p b W F y e W N h c m U 7 T k h T X 0 5 X T F 9 P T 0 h T X 0 R p Y W J l d G V z X z I 0 M j U v Z G J v L 3 Z 3 X 0 1 v b n R o b H l E a W F i Z X R l c 0 R h c 2 h i b 2 F y Z F 9 C b 3 J v d W d o L n t E a W F i Z X R l c 0 w y X 0 d M U D F J b m l 0 a W F 0 a W 9 u X 0 R l b m 9 t a W 5 h d G 9 y L D I 0 O H 0 m c X V v d D s s J n F 1 b 3 Q 7 U 2 V y d m V y L k R h d G F i Y X N l X F w v M i 9 T U U w v b n d s L X N x b C 1 w c m l t Y X J 5 Y 2 F y Z T t O S F N f T l d M X 0 9 P S F N f R G l h Y m V 0 Z X N f M j Q y N S 9 k Y m 8 v d n d f T W 9 u d G h s e U R p Y W J l d G V z R G F z a G J v Y X J k X 0 J v c m 9 1 Z 2 g u e 0 R p Y W J l d G V z T D J f R 0 x Q M U l u a X R p Y X R p b 2 5 f U m V m Z X J y Y W x X T V 9 O d W 1 l c m F 0 b 3 I s M j Q 5 f S Z x d W 9 0 O y w m c X V v d D t T Z X J 2 Z X I u R G F 0 Y W J h c 2 V c X C 8 y L 1 N R T C 9 u d 2 w t c 3 F s L X B y a W 1 h c n l j Y X J l O 0 5 I U 1 9 O V 0 x f T 0 9 I U 1 9 E a W F i Z X R l c 1 8 y N D I 1 L 2 R i b y 9 2 d 1 9 N b 2 5 0 a G x 5 R G l h Y m V 0 Z X N E Y X N o Y m 9 h c m R f Q m 9 y b 3 V n a C 5 7 J S B E a W F i Z X R l c 0 w y X 0 d M U D F J b m l 0 a W F 0 a W 9 u X 1 J l Z m V y c m F s V 0 0 s M j U w f S Z x d W 9 0 O y w m c X V v d D t T Z X J 2 Z X I u R G F 0 Y W J h c 2 V c X C 8 y L 1 N R T C 9 u d 2 w t c 3 F s L X B y a W 1 h c n l j Y X J l O 0 5 I U 1 9 O V 0 x f T 0 9 I U 1 9 E a W F i Z X R l c 1 8 y N D I 1 L 2 R i b y 9 2 d 1 9 N b 2 5 0 a G x 5 R G l h Y m V 0 Z X N E Y X N o Y m 9 h c m R f Q m 9 y b 3 V n a C 5 7 R G l h Y m V 0 Z X N M M l 9 H T F A x S W 5 p d G l h d G l v b l 9 S Z W Z l c n J h b E F S U l N f T n V t Z X J h d G 9 y L D I 1 M X 0 m c X V v d D s s J n F 1 b 3 Q 7 U 2 V y d m V y L k R h d G F i Y X N l X F w v M i 9 T U U w v b n d s L X N x b C 1 w c m l t Y X J 5 Y 2 F y Z T t O S F N f T l d M X 0 9 P S F N f R G l h Y m V 0 Z X N f M j Q y N S 9 k Y m 8 v d n d f T W 9 u d G h s e U R p Y W J l d G V z R G F z a G J v Y X J k X 0 J v c m 9 1 Z 2 g u e y U g R G l h Y m V 0 Z X N M M l 9 H T F A x S W 5 p d G l h d G l v b l 9 S Z W Z l c n J h b E F S U l M s M j U y f S Z x d W 9 0 O y w m c X V v d D t T Z X J 2 Z X I u R G F 0 Y W J h c 2 V c X C 8 y L 1 N R T C 9 u d 2 w t c 3 F s L X B y a W 1 h c n l j Y X J l O 0 5 I U 1 9 O V 0 x f T 0 9 I U 1 9 E a W F i Z X R l c 1 8 y N D I 1 L 2 R i b y 9 2 d 1 9 N b 2 5 0 a G x 5 R G l h Y m V 0 Z X N E Y X N o Y m 9 h c m R f Q m 9 y b 3 V n a C 5 7 R U 9 U M k R f U m V 2 a W V 3 c y w y N T N 9 J n F 1 b 3 Q 7 L C Z x d W 9 0 O 1 N l c n Z l c i 5 E Y X R h Y m F z Z V x c L z I v U 1 F M L 2 5 3 b C 1 z c W w t c H J p b W F y e W N h c m U 7 T k h T X 0 5 X T F 9 P T 0 h T X 0 R p Y W J l d G V z X z I 0 M j U v Z G J v L 3 Z 3 X 0 1 v b n R o b H l E a W F i Z X R l c 0 R h c 2 h i b 2 F y Z F 9 C b 3 J v d W d o L n t F T 1 Q y R F 9 S Z W d p c 3 R l c l 9 E Z W 5 v b W l u Y X R v c i w y N T R 9 J n F 1 b 3 Q 7 L C Z x d W 9 0 O 1 N l c n Z l c i 5 E Y X R h Y m F z Z V x c L z I v U 1 F M L 2 5 3 b C 1 z c W w t c H J p b W F y e W N h c m U 7 T k h T X 0 5 X T F 9 P T 0 h T X 0 R p Y W J l d G V z X z I 0 M j U v Z G J v L 3 Z 3 X 0 1 v b n R o b H l E a W F i Z X R l c 0 R h c 2 h i b 2 F y Z F 9 C b 3 J v d W d o L n t F T 1 Q y R F 9 S Z W Z l c n J h b F d N X 0 5 1 b W V y Y X R v c i w y N T V 9 J n F 1 b 3 Q 7 L C Z x d W 9 0 O 1 N l c n Z l c i 5 E Y X R h Y m F z Z V x c L z I v U 1 F M L 2 5 3 b C 1 z c W w t c H J p b W F y e W N h c m U 7 T k h T X 0 5 X T F 9 P T 0 h T X 0 R p Y W J l d G V z X z I 0 M j U v Z G J v L 3 Z 3 X 0 1 v b n R o b H l E a W F i Z X R l c 0 R h c 2 h i b 2 F y Z F 9 C b 3 J v d W d o L n s l I E V P V D J E X 1 J l Z m V y c m F s V 0 0 s M j U 2 f S Z x d W 9 0 O y w m c X V v d D t T Z X J 2 Z X I u R G F 0 Y W J h c 2 V c X C 8 y L 1 N R T C 9 u d 2 w t c 3 F s L X B y a W 1 h c n l j Y X J l O 0 5 I U 1 9 O V 0 x f T 0 9 I U 1 9 E a W F i Z X R l c 1 8 y N D I 1 L 2 R i b y 9 2 d 1 9 N b 2 5 0 a G x 5 R G l h Y m V 0 Z X N E Y X N o Y m 9 h c m R f Q m 9 y b 3 V n a C 5 7 R U 9 U M k R f U m V 2 a W V 3 X 0 R l b m 9 t a W 5 h d G 9 y L D I 1 N 3 0 m c X V v d D s s J n F 1 b 3 Q 7 U 2 V y d m V y L k R h d G F i Y X N l X F w v M i 9 T U U w v b n d s L X N x b C 1 w c m l t Y X J 5 Y 2 F y Z T t O S F N f T l d M X 0 9 P S F N f R G l h Y m V 0 Z X N f M j Q y N S 9 k Y m 8 v d n d f T W 9 u d G h s e U R p Y W J l d G V z R G F z a G J v Y X J k X 0 J v c m 9 1 Z 2 g u e 0 V P V D J E X 1 J l d m l l d 1 9 S Z W Z l c n J h b F d N X 0 5 1 b W V y Y X R v c i w y N T h 9 J n F 1 b 3 Q 7 L C Z x d W 9 0 O 1 N l c n Z l c i 5 E Y X R h Y m F z Z V x c L z I v U 1 F M L 2 5 3 b C 1 z c W w t c H J p b W F y e W N h c m U 7 T k h T X 0 5 X T F 9 P T 0 h T X 0 R p Y W J l d G V z X z I 0 M j U v Z G J v L 3 Z 3 X 0 1 v b n R o b H l E a W F i Z X R l c 0 R h c 2 h i b 2 F y Z F 9 C b 3 J v d W d o L n s l I E V P V D J E X 1 J l d m l l d 1 9 S Z W Z l c n J h b F d N L D I 1 O X 0 m c X V v d D s s J n F 1 b 3 Q 7 U 2 V y d m V y L k R h d G F i Y X N l X F w v M i 9 T U U w v b n d s L X N x b C 1 w c m l t Y X J 5 Y 2 F y Z T t O S F N f T l d M X 0 9 P S F N f R G l h Y m V 0 Z X N f M j Q y N S 9 k Y m 8 v d n d f T W 9 u d G h s e U R p Y W J l d G V z R G F z a G J v Y X J k X 0 J v c m 9 1 Z 2 g u e 0 V P V D J E X 1 J l Z m V y c m F s Q V J S U 1 9 O d W 1 l c m F 0 b 3 I s M j Y w f S Z x d W 9 0 O y w m c X V v d D t T Z X J 2 Z X I u R G F 0 Y W J h c 2 V c X C 8 y L 1 N R T C 9 u d 2 w t c 3 F s L X B y a W 1 h c n l j Y X J l O 0 5 I U 1 9 O V 0 x f T 0 9 I U 1 9 E a W F i Z X R l c 1 8 y N D I 1 L 2 R i b y 9 2 d 1 9 N b 2 5 0 a G x 5 R G l h Y m V 0 Z X N E Y X N o Y m 9 h c m R f Q m 9 y b 3 V n a C 5 7 J S B F T 1 Q y R F 9 S Z W Z l c n J h b E F S U l M s M j Y x f S Z x d W 9 0 O y w m c X V v d D t T Z X J 2 Z X I u R G F 0 Y W J h c 2 V c X C 8 y L 1 N R T C 9 u d 2 w t c 3 F s L X B y a W 1 h c n l j Y X J l O 0 5 I U 1 9 O V 0 x f T 0 9 I U 1 9 E a W F i Z X R l c 1 8 y N D I 1 L 2 R i b y 9 2 d 1 9 N b 2 5 0 a G x 5 R G l h Y m V 0 Z X N E Y X N o Y m 9 h c m R f Q m 9 y b 3 V n a C 5 7 R U 9 U M k R f U m V 2 a W V 3 X 1 J l Z m V y c m F s Q V J S U 1 9 O d W 1 l c m F 0 b 3 I s M j Y y f S Z x d W 9 0 O y w m c X V v d D t T Z X J 2 Z X I u R G F 0 Y W J h c 2 V c X C 8 y L 1 N R T C 9 u d 2 w t c 3 F s L X B y a W 1 h c n l j Y X J l O 0 5 I U 1 9 O V 0 x f T 0 9 I U 1 9 E a W F i Z X R l c 1 8 y N D I 1 L 2 R i b y 9 2 d 1 9 N b 2 5 0 a G x 5 R G l h Y m V 0 Z X N E Y X N o Y m 9 h c m R f Q m 9 y b 3 V n a C 5 7 J S B F T 1 Q y R F 9 S Z X Z p Z X d f U m V m Z X J y Y W x B U l J T L D I 2 M 3 0 m c X V v d D s s J n F 1 b 3 Q 7 U 2 V y d m V y L k R h d G F i Y X N l X F w v M i 9 T U U w v b n d s L X N x b C 1 w c m l t Y X J 5 Y 2 F y Z T t O S F N f T l d M X 0 9 P S F N f R G l h Y m V 0 Z X N f M j Q y N S 9 k Y m 8 v d n d f T W 9 u d G h s e U R p Y W J l d G V z R G F z a G J v Y X J k X 0 J v c m 9 1 Z 2 g u e 0 V P V D J E X 0 Z l b W F s Z V J l Z 2 l z d G V y X 0 R l b m 9 t a W 5 h d G 9 y L D I 2 N H 0 m c X V v d D s s J n F 1 b 3 Q 7 U 2 V y d m V y L k R h d G F i Y X N l X F w v M i 9 T U U w v b n d s L X N x b C 1 w c m l t Y X J 5 Y 2 F y Z T t O S F N f T l d M X 0 9 P S F N f R G l h Y m V 0 Z X N f M j Q y N S 9 k Y m 8 v d n d f T W 9 u d G h s e U R p Y W J l d G V z R G F z a G J v Y X J k X 0 J v c m 9 1 Z 2 g u e 0 V P V D J E X 1 B y Z W N v b m N l c H R p b 2 5 B Z H Z p Y 2 V f T n V t Z X J h d G 9 y L D I 2 N X 0 m c X V v d D s s J n F 1 b 3 Q 7 U 2 V y d m V y L k R h d G F i Y X N l X F w v M i 9 T U U w v b n d s L X N x b C 1 w c m l t Y X J 5 Y 2 F y Z T t O S F N f T l d M X 0 9 P S F N f R G l h Y m V 0 Z X N f M j Q y N S 9 k Y m 8 v d n d f T W 9 u d G h s e U R p Y W J l d G V z R G F z a G J v Y X J k X 0 J v c m 9 1 Z 2 g u e y U g R U 9 U M k R f U H J l Y 2 9 u Y 2 V w d G l v b k F k d m l j Z S w y N j Z 9 J n F 1 b 3 Q 7 L C Z x d W 9 0 O 1 N l c n Z l c i 5 E Y X R h Y m F z Z V x c L z I v U 1 F M L 2 5 3 b C 1 z c W w t c H J p b W F y e W N h c m U 7 T k h T X 0 5 X T F 9 P T 0 h T X 0 R p Y W J l d G V z X z I 0 M j U v Z G J v L 3 Z 3 X 0 1 v b n R o b H l E a W F i Z X R l c 0 R h c 2 h i b 2 F y Z F 9 C b 3 J v d W d o L n t F T 1 Q y R F 9 G Z W 1 h b G V S Z X Z p Z X d f R G V u b 2 1 p b m F 0 b 3 I s M j Y 3 f S Z x d W 9 0 O y w m c X V v d D t T Z X J 2 Z X I u R G F 0 Y W J h c 2 V c X C 8 y L 1 N R T C 9 u d 2 w t c 3 F s L X B y a W 1 h c n l j Y X J l O 0 5 I U 1 9 O V 0 x f T 0 9 I U 1 9 E a W F i Z X R l c 1 8 y N D I 1 L 2 R i b y 9 2 d 1 9 N b 2 5 0 a G x 5 R G l h Y m V 0 Z X N E Y X N o Y m 9 h c m R f Q m 9 y b 3 V n a C 5 7 R U 9 U M k R f R m V t Y W x l U m V 2 a W V 3 X 1 B y Z W N v b m N l c H R p b 2 5 B Z H Z p Y 2 V f T n V t Z X J h d G 9 y L D I 2 O H 0 m c X V v d D s s J n F 1 b 3 Q 7 U 2 V y d m V y L k R h d G F i Y X N l X F w v M i 9 T U U w v b n d s L X N x b C 1 w c m l t Y X J 5 Y 2 F y Z T t O S F N f T l d M X 0 9 P S F N f R G l h Y m V 0 Z X N f M j Q y N S 9 k Y m 8 v d n d f T W 9 u d G h s e U R p Y W J l d G V z R G F z a G J v Y X J k X 0 J v c m 9 1 Z 2 g u e y U g R U 9 U M k R f R m V t Y W x l U m V 2 a W V 3 X 1 B y Z W N v b m N l c H R p b 2 5 B Z H Z p Y 2 U s M j Y 5 f S Z x d W 9 0 O y w m c X V v d D t T Z X J 2 Z X I u R G F 0 Y W J h c 2 V c X C 8 y L 1 N R T C 9 u d 2 w t c 3 F s L X B y a W 1 h c n l j Y X J l O 0 5 I U 1 9 O V 0 x f T 0 9 I U 1 9 E a W F i Z X R l c 1 8 y N D I 1 L 2 R i b y 9 2 d 1 9 N b 2 5 0 a G x 5 R G l h Y m V 0 Z X N E Y X N o Y m 9 h c m R f Q m 9 y b 3 V n a C 5 7 R U 9 U M k R f R m 9 s a W N B Y 2 l k X 0 5 1 b W V y Y X R v c i w y N z B 9 J n F 1 b 3 Q 7 L C Z x d W 9 0 O 1 N l c n Z l c i 5 E Y X R h Y m F z Z V x c L z I v U 1 F M L 2 5 3 b C 1 z c W w t c H J p b W F y e W N h c m U 7 T k h T X 0 5 X T F 9 P T 0 h T X 0 R p Y W J l d G V z X z I 0 M j U v Z G J v L 3 Z 3 X 0 1 v b n R o b H l E a W F i Z X R l c 0 R h c 2 h i b 2 F y Z F 9 C b 3 J v d W d o L n s l I E V P V D J E X 0 Z v b G l j Q W N p Z C w y N z F 9 J n F 1 b 3 Q 7 L C Z x d W 9 0 O 1 N l c n Z l c i 5 E Y X R h Y m F z Z V x c L z I v U 1 F M L 2 5 3 b C 1 z c W w t c H J p b W F y e W N h c m U 7 T k h T X 0 5 X T F 9 P T 0 h T X 0 R p Y W J l d G V z X z I 0 M j U v Z G J v L 3 Z 3 X 0 1 v b n R o b H l E a W F i Z X R l c 0 R h c 2 h i b 2 F y Z F 9 C b 3 J v d W d o L n t F T 1 Q y R F 9 G Z W 1 h b G V S Z X Z p Z X d f R m 9 s a W N B Y 2 l k X 0 5 1 b W V y Y X R v c i w y N z J 9 J n F 1 b 3 Q 7 L C Z x d W 9 0 O 1 N l c n Z l c i 5 E Y X R h Y m F z Z V x c L z I v U 1 F M L 2 5 3 b C 1 z c W w t c H J p b W F y e W N h c m U 7 T k h T X 0 5 X T F 9 P T 0 h T X 0 R p Y W J l d G V z X z I 0 M j U v Z G J v L 3 Z 3 X 0 1 v b n R o b H l E a W F i Z X R l c 0 R h c 2 h i b 2 F y Z F 9 C b 3 J v d W d o L n s l I E V P V D J E X 0 Z l b W F s Z V J l d m l l d 1 9 G b 2 x p Y 0 F j a W Q s M j c z f S Z x d W 9 0 O y w m c X V v d D t T Z X J 2 Z X I u R G F 0 Y W J h c 2 V c X C 8 y L 1 N R T C 9 u d 2 w t c 3 F s L X B y a W 1 h c n l j Y X J l O 0 5 I U 1 9 O V 0 x f T 0 9 I U 1 9 E a W F i Z X R l c 1 8 y N D I 1 L 2 R i b y 9 2 d 1 9 N b 2 5 0 a G x 5 R G l h Y m V 0 Z X N E Y X N o Y m 9 h c m R f Q m 9 y b 3 V n a C 5 7 U m V w b 3 J 0 a W 5 n T W 9 u d G g s M j c 0 f S Z x d W 9 0 O y w m c X V v d D t T Z X J 2 Z X I u R G F 0 Y W J h c 2 V c X C 8 y L 1 N R T C 9 u d 2 w t c 3 F s L X B y a W 1 h c n l j Y X J l O 0 5 I U 1 9 O V 0 x f T 0 9 I U 1 9 E a W F i Z X R l c 1 8 y N D I 1 L 2 R i b y 9 2 d 1 9 N b 2 5 0 a G x 5 R G l h Y m V 0 Z X N E Y X N o Y m 9 h c m R f Q m 9 y b 3 V n a C 5 7 U m V w b 3 J 0 a W 5 n T W 9 u d G h G a X J z d E R h e S w y N z V 9 J n F 1 b 3 Q 7 L C Z x d W 9 0 O 1 N l c n Z l c i 5 E Y X R h Y m F z Z V x c L z I v U 1 F M L 2 5 3 b C 1 z c W w t c H J p b W F y e W N h c m U 7 T k h T X 0 5 X T F 9 P T 0 h T X 0 R p Y W J l d G V z X z I 0 M j U v Z G J v L 3 Z 3 X 0 1 v b n R o b H l E a W F i Z X R l c 0 R h c 2 h i b 2 F y Z F 9 C b 3 J v d W d o L n t G a W 5 h b m N p Y W x Z Z W F y L D I 3 N n 0 m c X V v d D t d L C Z x d W 9 0 O 0 N v b H V t b k N v d W 5 0 J n F 1 b 3 Q 7 O j I 3 N y w m c X V v d D t L Z X l D b 2 x 1 b W 5 O Y W 1 l c y Z x d W 9 0 O z p b X S w m c X V v d D t D b 2 x 1 b W 5 J Z G V u d G l 0 a W V z J n F 1 b 3 Q 7 O l s m c X V v d D t T Z X J 2 Z X I u R G F 0 Y W J h c 2 V c X C 8 y L 1 N R T C 9 u d 2 w t c 3 F s L X B y a W 1 h c n l j Y X J l O 0 5 I U 1 9 O V 0 x f T 0 9 I U 1 9 E a W F i Z X R l c 1 8 y N D I 1 L 2 R i b y 9 2 d 1 9 N b 2 5 0 a G x 5 R G l h Y m V 0 Z X N E Y X N o Y m 9 h c m R f Q m 9 y b 3 V n a C 5 7 Q m 9 y b 3 V n a C w w f S Z x d W 9 0 O y w m c X V v d D t T Z X J 2 Z X I u R G F 0 Y W J h c 2 V c X C 8 y L 1 N R T C 9 u d 2 w t c 3 F s L X B y a W 1 h c n l j Y X J l O 0 5 I U 1 9 O V 0 x f T 0 9 I U 1 9 E a W F i Z X R l c 1 8 y N D I 1 L 2 R i b y 9 2 d 1 9 N b 2 5 0 a G x 5 R G l h Y m V 0 Z X N E Y X N o Y m 9 h c m R f Q m 9 y b 3 V n a C 5 7 R G l h Y m V 0 Z X N S Z W d p c 3 R l c i w x f S Z x d W 9 0 O y w m c X V v d D t T Z X J 2 Z X I u R G F 0 Y W J h c 2 V c X C 8 y L 1 N R T C 9 u d 2 w t c 3 F s L X B y a W 1 h c n l j Y X J l O 0 5 I U 1 9 O V 0 x f T 0 9 I U 1 9 E a W F i Z X R l c 1 8 y N D I 1 L 2 R i b y 9 2 d 1 9 N b 2 5 0 a G x 5 R G l h Y m V 0 Z X N E Y X N o Y m 9 h c m R f Q m 9 y b 3 V n a C 5 7 R G l h Y m V 0 Z X N G c m F p b H R 5 L D J 9 J n F 1 b 3 Q 7 L C Z x d W 9 0 O 1 N l c n Z l c i 5 E Y X R h Y m F z Z V x c L z I v U 1 F M L 2 5 3 b C 1 z c W w t c H J p b W F y e W N h c m U 7 T k h T X 0 5 X T F 9 P T 0 h T X 0 R p Y W J l d G V z X z I 0 M j U v Z G J v L 3 Z 3 X 0 1 v b n R o b H l E a W F i Z X R l c 0 R h c 2 h i b 2 F y Z F 9 C b 3 J v d W d o L n s l I E R p Y W J l d G V z R n J h a W x 0 e S w z f S Z x d W 9 0 O y w m c X V v d D t T Z X J 2 Z X I u R G F 0 Y W J h c 2 V c X C 8 y L 1 N R T C 9 u d 2 w t c 3 F s L X B y a W 1 h c n l j Y X J l O 0 5 I U 1 9 O V 0 x f T 0 9 I U 1 9 E a W F i Z X R l c 1 8 y N D I 1 L 2 R i b y 9 2 d 1 9 N b 2 5 0 a G x 5 R G l h Y m V 0 Z X N E Y X N o Y m 9 h c m R f Q m 9 y b 3 V n a C 5 7 R G l h Y m V 0 Z X N G c m F p b H R 5 X 0 F w c j I 0 L D R 9 J n F 1 b 3 Q 7 L C Z x d W 9 0 O 1 N l c n Z l c i 5 E Y X R h Y m F z Z V x c L z I v U 1 F M L 2 5 3 b C 1 z c W w t c H J p b W F y e W N h c m U 7 T k h T X 0 5 X T F 9 P T 0 h T X 0 R p Y W J l d G V z X z I 0 M j U v Z G J v L 3 Z 3 X 0 1 v b n R o b H l E a W F i Z X R l c 0 R h c 2 h i b 2 F y Z F 9 C b 3 J v d W d o L n t E a W F i Z X R l c 1 J l Z 2 l z d G V y X 0 F w c j I 0 L D V 9 J n F 1 b 3 Q 7 L C Z x d W 9 0 O 1 N l c n Z l c i 5 E Y X R h Y m F z Z V x c L z I v U 1 F M L 2 5 3 b C 1 z c W w t c H J p b W F y e W N h c m U 7 T k h T X 0 5 X T F 9 P T 0 h T X 0 R p Y W J l d G V z X z I 0 M j U v Z G J v L 3 Z 3 X 0 1 v b n R o b H l E a W F i Z X R l c 0 R h c 2 h i b 2 F y Z F 9 C b 3 J v d W d o L n s l I E R p Y W J l d G V z R n J h a W x p d H l f Q X B y M j Q s N n 0 m c X V v d D s s J n F 1 b 3 Q 7 U 2 V y d m V y L k R h d G F i Y X N l X F w v M i 9 T U U w v b n d s L X N x b C 1 w c m l t Y X J 5 Y 2 F y Z T t O S F N f T l d M X 0 9 P S F N f R G l h Y m V 0 Z X N f M j Q y N S 9 k Y m 8 v d n d f T W 9 u d G h s e U R p Y W J l d G V z R G F z a G J v Y X J k X 0 J v c m 9 1 Z 2 g u e 0 R p Y W J l d G V z X z l L Z X l D Y X J l U H J v Y 2 V z c 1 9 C T U l f Q W N o a W V 2 Z V 8 1 M C U s N 3 0 m c X V v d D s s J n F 1 b 3 Q 7 U 2 V y d m V y L k R h d G F i Y X N l X F w v M i 9 T U U w v b n d s L X N x b C 1 w c m l t Y X J 5 Y 2 F y Z T t O S F N f T l d M X 0 9 P S F N f R G l h Y m V 0 Z X N f M j Q y N S 9 k Y m 8 v d n d f T W 9 u d G h s e U R p Y W J l d G V z R G F z a G J v Y X J k X 0 J v c m 9 1 Z 2 g u e 0 R p Y W J l d G V z X z l L Z X l D Y X J l U H J v Y 2 V z c 1 9 C T U l f Q W N o a W V 2 Z S w 4 f S Z x d W 9 0 O y w m c X V v d D t T Z X J 2 Z X I u R G F 0 Y W J h c 2 V c X C 8 y L 1 N R T C 9 u d 2 w t c 3 F s L X B y a W 1 h c n l j Y X J l O 0 5 I U 1 9 O V 0 x f T 0 9 I U 1 9 E a W F i Z X R l c 1 8 y N D I 1 L 2 R i b y 9 2 d 1 9 N b 2 5 0 a G x 5 R G l h Y m V 0 Z X N E Y X N o Y m 9 h c m R f Q m 9 y b 3 V n a C 5 7 R G l h Y m V 0 Z X N f O U t l e U N h c m V Q c m 9 j Z X N z X 0 J N S S w 5 f S Z x d W 9 0 O y w m c X V v d D t T Z X J 2 Z X I u R G F 0 Y W J h c 2 V c X C 8 y L 1 N R T C 9 u d 2 w t c 3 F s L X B y a W 1 h c n l j Y X J l O 0 5 I U 1 9 O V 0 x f T 0 9 I U 1 9 E a W F i Z X R l c 1 8 y N D I 1 L 2 R i b y 9 2 d 1 9 N b 2 5 0 a G x 5 R G l h Y m V 0 Z X N E Y X N o Y m 9 h c m R f Q m 9 y b 3 V n a C 5 7 J S B E a W F i Z X R l c 1 8 5 S 2 V 5 Q 2 F y Z V B y b 2 N l c 3 N f Q k 1 J X 0 F j a G l l d m V f N T A l L D E w f S Z x d W 9 0 O y w m c X V v d D t T Z X J 2 Z X I u R G F 0 Y W J h c 2 V c X C 8 y L 1 N R T C 9 u d 2 w t c 3 F s L X B y a W 1 h c n l j Y X J l O 0 5 I U 1 9 O V 0 x f T 0 9 I U 1 9 E a W F i Z X R l c 1 8 y N D I 1 L 2 R i b y 9 2 d 1 9 N b 2 5 0 a G x 5 R G l h Y m V 0 Z X N E Y X N o Y m 9 h c m R f Q m 9 y b 3 V n a C 5 7 J S B E a W F i Z X R l c 1 8 5 S 2 V 5 Q 2 F y Z V B y b 2 N l c 3 N f Q k 1 J X 0 F j a G l l d m U s M T F 9 J n F 1 b 3 Q 7 L C Z x d W 9 0 O 1 N l c n Z l c i 5 E Y X R h Y m F z Z V x c L z I v U 1 F M L 2 5 3 b C 1 z c W w t c H J p b W F y e W N h c m U 7 T k h T X 0 5 X T F 9 P T 0 h T X 0 R p Y W J l d G V z X z I 0 M j U v Z G J v L 3 Z 3 X 0 1 v b n R o b H l E a W F i Z X R l c 0 R h c 2 h i b 2 F y Z F 9 C b 3 J v d W d o L n s l I E R p Y W J l d G V z X z l L Z X l D Y X J l U H J v Y 2 V z c 1 9 C T U k s M T J 9 J n F 1 b 3 Q 7 L C Z x d W 9 0 O 1 N l c n Z l c i 5 E Y X R h Y m F z Z V x c L z I v U 1 F M L 2 5 3 b C 1 z c W w t c H J p b W F y e W N h c m U 7 T k h T X 0 5 X T F 9 P T 0 h T X 0 R p Y W J l d G V z X z I 0 M j U v Z G J v L 3 Z 3 X 0 1 v b n R o b H l E a W F i Z X R l c 0 R h c 2 h i b 2 F y Z F 9 C b 3 J v d W d o L n t E a W F i Z X R l c 1 8 5 S 2 V 5 Q 2 F y Z V B y b 2 N l c 3 N f S G J B M W N f Q W N o a W V 2 Z V 8 1 M C U s M T N 9 J n F 1 b 3 Q 7 L C Z x d W 9 0 O 1 N l c n Z l c i 5 E Y X R h Y m F z Z V x c L z I v U 1 F M L 2 5 3 b C 1 z c W w t c H J p b W F y e W N h c m U 7 T k h T X 0 5 X T F 9 P T 0 h T X 0 R p Y W J l d G V z X z I 0 M j U v Z G J v L 3 Z 3 X 0 1 v b n R o b H l E a W F i Z X R l c 0 R h c 2 h i b 2 F y Z F 9 C b 3 J v d W d o L n t E a W F i Z X R l c 1 8 5 S 2 V 5 Q 2 F y Z V B y b 2 N l c 3 N f S G J B M W N f Q W N o a W V 2 Z S w x N H 0 m c X V v d D s s J n F 1 b 3 Q 7 U 2 V y d m V y L k R h d G F i Y X N l X F w v M i 9 T U U w v b n d s L X N x b C 1 w c m l t Y X J 5 Y 2 F y Z T t O S F N f T l d M X 0 9 P S F N f R G l h Y m V 0 Z X N f M j Q y N S 9 k Y m 8 v d n d f T W 9 u d G h s e U R p Y W J l d G V z R G F z a G J v Y X J k X 0 J v c m 9 1 Z 2 g u e 0 R p Y W J l d G V z X z l L Z X l D Y X J l U H J v Y 2 V z c 1 9 I Y k E x Y y w x N X 0 m c X V v d D s s J n F 1 b 3 Q 7 U 2 V y d m V y L k R h d G F i Y X N l X F w v M i 9 T U U w v b n d s L X N x b C 1 w c m l t Y X J 5 Y 2 F y Z T t O S F N f T l d M X 0 9 P S F N f R G l h Y m V 0 Z X N f M j Q y N S 9 k Y m 8 v d n d f T W 9 u d G h s e U R p Y W J l d G V z R G F z a G J v Y X J k X 0 J v c m 9 1 Z 2 g u e y U g R G l h Y m V 0 Z X N f O U t l e U N h c m V Q c m 9 j Z X N z X 0 h i Q T F j X 0 F j a G l l d m V f N T A l L D E 2 f S Z x d W 9 0 O y w m c X V v d D t T Z X J 2 Z X I u R G F 0 Y W J h c 2 V c X C 8 y L 1 N R T C 9 u d 2 w t c 3 F s L X B y a W 1 h c n l j Y X J l O 0 5 I U 1 9 O V 0 x f T 0 9 I U 1 9 E a W F i Z X R l c 1 8 y N D I 1 L 2 R i b y 9 2 d 1 9 N b 2 5 0 a G x 5 R G l h Y m V 0 Z X N E Y X N o Y m 9 h c m R f Q m 9 y b 3 V n a C 5 7 J S B E a W F i Z X R l c 1 8 5 S 2 V 5 Q 2 F y Z V B y b 2 N l c 3 N f S G J B M W N f Q W N o a W V 2 Z S w x N 3 0 m c X V v d D s s J n F 1 b 3 Q 7 U 2 V y d m V y L k R h d G F i Y X N l X F w v M i 9 T U U w v b n d s L X N x b C 1 w c m l t Y X J 5 Y 2 F y Z T t O S F N f T l d M X 0 9 P S F N f R G l h Y m V 0 Z X N f M j Q y N S 9 k Y m 8 v d n d f T W 9 u d G h s e U R p Y W J l d G V z R G F z a G J v Y X J k X 0 J v c m 9 1 Z 2 g u e y U g R G l h Y m V 0 Z X N f O U t l e U N h c m V Q c m 9 j Z X N z X 0 h i Q T F j L D E 4 f S Z x d W 9 0 O y w m c X V v d D t T Z X J 2 Z X I u R G F 0 Y W J h c 2 V c X C 8 y L 1 N R T C 9 u d 2 w t c 3 F s L X B y a W 1 h c n l j Y X J l O 0 5 I U 1 9 O V 0 x f T 0 9 I U 1 9 E a W F i Z X R l c 1 8 y N D I 1 L 2 R i b y 9 2 d 1 9 N b 2 5 0 a G x 5 R G l h Y m V 0 Z X N E Y X N o Y m 9 h c m R f Q m 9 y b 3 V n a C 5 7 R G l h Y m V 0 Z X N f O U t l e U N h c m V Q c m 9 j Z X N z X 0 J s b 2 9 k U H J l c 3 N 1 c m V f Q W N o a W V 2 Z V 8 1 M C U s M T l 9 J n F 1 b 3 Q 7 L C Z x d W 9 0 O 1 N l c n Z l c i 5 E Y X R h Y m F z Z V x c L z I v U 1 F M L 2 5 3 b C 1 z c W w t c H J p b W F y e W N h c m U 7 T k h T X 0 5 X T F 9 P T 0 h T X 0 R p Y W J l d G V z X z I 0 M j U v Z G J v L 3 Z 3 X 0 1 v b n R o b H l E a W F i Z X R l c 0 R h c 2 h i b 2 F y Z F 9 C b 3 J v d W d o L n t E a W F i Z X R l c 1 8 5 S 2 V 5 Q 2 F y Z V B y b 2 N l c 3 N f Q m x v b 2 R Q c m V z c 3 V y Z V 9 B Y 2 h p Z X Z l L D I w f S Z x d W 9 0 O y w m c X V v d D t T Z X J 2 Z X I u R G F 0 Y W J h c 2 V c X C 8 y L 1 N R T C 9 u d 2 w t c 3 F s L X B y a W 1 h c n l j Y X J l O 0 5 I U 1 9 O V 0 x f T 0 9 I U 1 9 E a W F i Z X R l c 1 8 y N D I 1 L 2 R i b y 9 2 d 1 9 N b 2 5 0 a G x 5 R G l h Y m V 0 Z X N E Y X N o Y m 9 h c m R f Q m 9 y b 3 V n a C 5 7 R G l h Y m V 0 Z X N f O U t l e U N h c m V Q c m 9 j Z X N z X 0 J s b 2 9 k U H J l c 3 N 1 c m U s M j F 9 J n F 1 b 3 Q 7 L C Z x d W 9 0 O 1 N l c n Z l c i 5 E Y X R h Y m F z Z V x c L z I v U 1 F M L 2 5 3 b C 1 z c W w t c H J p b W F y e W N h c m U 7 T k h T X 0 5 X T F 9 P T 0 h T X 0 R p Y W J l d G V z X z I 0 M j U v Z G J v L 3 Z 3 X 0 1 v b n R o b H l E a W F i Z X R l c 0 R h c 2 h i b 2 F y Z F 9 C b 3 J v d W d o L n s l I E R p Y W J l d G V z X z l L Z X l D Y X J l U H J v Y 2 V z c 1 9 C b G 9 v Z F B y Z X N z d X J l X 0 F j a G l l d m V f N T A l L D I y f S Z x d W 9 0 O y w m c X V v d D t T Z X J 2 Z X I u R G F 0 Y W J h c 2 V c X C 8 y L 1 N R T C 9 u d 2 w t c 3 F s L X B y a W 1 h c n l j Y X J l O 0 5 I U 1 9 O V 0 x f T 0 9 I U 1 9 E a W F i Z X R l c 1 8 y N D I 1 L 2 R i b y 9 2 d 1 9 N b 2 5 0 a G x 5 R G l h Y m V 0 Z X N E Y X N o Y m 9 h c m R f Q m 9 y b 3 V n a C 5 7 J S B E a W F i Z X R l c 1 8 5 S 2 V 5 Q 2 F y Z V B y b 2 N l c 3 N f Q m x v b 2 R Q c m V z c 3 V y Z V 9 B Y 2 h p Z X Z l L D I z f S Z x d W 9 0 O y w m c X V v d D t T Z X J 2 Z X I u R G F 0 Y W J h c 2 V c X C 8 y L 1 N R T C 9 u d 2 w t c 3 F s L X B y a W 1 h c n l j Y X J l O 0 5 I U 1 9 O V 0 x f T 0 9 I U 1 9 E a W F i Z X R l c 1 8 y N D I 1 L 2 R i b y 9 2 d 1 9 N b 2 5 0 a G x 5 R G l h Y m V 0 Z X N E Y X N o Y m 9 h c m R f Q m 9 y b 3 V n a C 5 7 J S B E a W F i Z X R l c 1 8 5 S 2 V 5 Q 2 F y Z V B y b 2 N l c 3 N f Q m x v b 2 R Q c m V z c 3 V y Z S w y N H 0 m c X V v d D s s J n F 1 b 3 Q 7 U 2 V y d m V y L k R h d G F i Y X N l X F w v M i 9 T U U w v b n d s L X N x b C 1 w c m l t Y X J 5 Y 2 F y Z T t O S F N f T l d M X 0 9 P S F N f R G l h Y m V 0 Z X N f M j Q y N S 9 k Y m 8 v d n d f T W 9 u d G h s e U R p Y W J l d G V z R G F z a G J v Y X J k X 0 J v c m 9 1 Z 2 g u e 0 R p Y W J l d G V z X z l L Z X l D Y X J l U H J v Y 2 V z c 1 9 M a X B p Z H N f Q W N o a W V 2 Z V 8 1 M C U s M j V 9 J n F 1 b 3 Q 7 L C Z x d W 9 0 O 1 N l c n Z l c i 5 E Y X R h Y m F z Z V x c L z I v U 1 F M L 2 5 3 b C 1 z c W w t c H J p b W F y e W N h c m U 7 T k h T X 0 5 X T F 9 P T 0 h T X 0 R p Y W J l d G V z X z I 0 M j U v Z G J v L 3 Z 3 X 0 1 v b n R o b H l E a W F i Z X R l c 0 R h c 2 h i b 2 F y Z F 9 C b 3 J v d W d o L n t E a W F i Z X R l c 1 8 5 S 2 V 5 Q 2 F y Z V B y b 2 N l c 3 N f T G l w a W R z X 0 F j a G l l d m U s M j Z 9 J n F 1 b 3 Q 7 L C Z x d W 9 0 O 1 N l c n Z l c i 5 E Y X R h Y m F z Z V x c L z I v U 1 F M L 2 5 3 b C 1 z c W w t c H J p b W F y e W N h c m U 7 T k h T X 0 5 X T F 9 P T 0 h T X 0 R p Y W J l d G V z X z I 0 M j U v Z G J v L 3 Z 3 X 0 1 v b n R o b H l E a W F i Z X R l c 0 R h c 2 h i b 2 F y Z F 9 C b 3 J v d W d o L n t E a W F i Z X R l c 1 8 5 S 2 V 5 Q 2 F y Z V B y b 2 N l c 3 N f T G l w a W R z L D I 3 f S Z x d W 9 0 O y w m c X V v d D t T Z X J 2 Z X I u R G F 0 Y W J h c 2 V c X C 8 y L 1 N R T C 9 u d 2 w t c 3 F s L X B y a W 1 h c n l j Y X J l O 0 5 I U 1 9 O V 0 x f T 0 9 I U 1 9 E a W F i Z X R l c 1 8 y N D I 1 L 2 R i b y 9 2 d 1 9 N b 2 5 0 a G x 5 R G l h Y m V 0 Z X N E Y X N o Y m 9 h c m R f Q m 9 y b 3 V n a C 5 7 J S B E a W F i Z X R l c 1 8 5 S 2 V 5 Q 2 F y Z V B y b 2 N l c 3 N f T G l w a W R z X 0 F j a G l l d m V f N T A l L D I 4 f S Z x d W 9 0 O y w m c X V v d D t T Z X J 2 Z X I u R G F 0 Y W J h c 2 V c X C 8 y L 1 N R T C 9 u d 2 w t c 3 F s L X B y a W 1 h c n l j Y X J l O 0 5 I U 1 9 O V 0 x f T 0 9 I U 1 9 E a W F i Z X R l c 1 8 y N D I 1 L 2 R i b y 9 2 d 1 9 N b 2 5 0 a G x 5 R G l h Y m V 0 Z X N E Y X N o Y m 9 h c m R f Q m 9 y b 3 V n a C 5 7 J S B E a W F i Z X R l c 1 8 5 S 2 V 5 Q 2 F y Z V B y b 2 N l c 3 N f T G l w a W R z X 0 F j a G l l d m U s M j l 9 J n F 1 b 3 Q 7 L C Z x d W 9 0 O 1 N l c n Z l c i 5 E Y X R h Y m F z Z V x c L z I v U 1 F M L 2 5 3 b C 1 z c W w t c H J p b W F y e W N h c m U 7 T k h T X 0 5 X T F 9 P T 0 h T X 0 R p Y W J l d G V z X z I 0 M j U v Z G J v L 3 Z 3 X 0 1 v b n R o b H l E a W F i Z X R l c 0 R h c 2 h i b 2 F y Z F 9 C b 3 J v d W d o L n s l I E R p Y W J l d G V z X z l L Z X l D Y X J l U H J v Y 2 V z c 1 9 M a X B p Z H M s M z B 9 J n F 1 b 3 Q 7 L C Z x d W 9 0 O 1 N l c n Z l c i 5 E Y X R h Y m F z Z V x c L z I v U 1 F M L 2 5 3 b C 1 z c W w t c H J p b W F y e W N h c m U 7 T k h T X 0 5 X T F 9 P T 0 h T X 0 R p Y W J l d G V z X z I 0 M j U v Z G J v L 3 Z 3 X 0 1 v b n R o b H l E a W F i Z X R l c 0 R h c 2 h i b 2 F y Z F 9 C b 3 J v d W d o L n t E a W F i Z X R l c 1 8 5 S 2 V 5 Q 2 F y Z V B y b 2 N l c 3 N f V X J p b m V B Q 1 J f Q W N o a W V 2 Z V 8 1 M C U s M z F 9 J n F 1 b 3 Q 7 L C Z x d W 9 0 O 1 N l c n Z l c i 5 E Y X R h Y m F z Z V x c L z I v U 1 F M L 2 5 3 b C 1 z c W w t c H J p b W F y e W N h c m U 7 T k h T X 0 5 X T F 9 P T 0 h T X 0 R p Y W J l d G V z X z I 0 M j U v Z G J v L 3 Z 3 X 0 1 v b n R o b H l E a W F i Z X R l c 0 R h c 2 h i b 2 F y Z F 9 C b 3 J v d W d o L n t E a W F i Z X R l c 1 8 5 S 2 V 5 Q 2 F y Z V B y b 2 N l c 3 N f V X J p b m V B Q 1 J f Q W N o a W V 2 Z S w z M n 0 m c X V v d D s s J n F 1 b 3 Q 7 U 2 V y d m V y L k R h d G F i Y X N l X F w v M i 9 T U U w v b n d s L X N x b C 1 w c m l t Y X J 5 Y 2 F y Z T t O S F N f T l d M X 0 9 P S F N f R G l h Y m V 0 Z X N f M j Q y N S 9 k Y m 8 v d n d f T W 9 u d G h s e U R p Y W J l d G V z R G F z a G J v Y X J k X 0 J v c m 9 1 Z 2 g u e 0 R p Y W J l d G V z X z l L Z X l D Y X J l U H J v Y 2 V z c 1 9 V c m l u Z U F D U i w z M 3 0 m c X V v d D s s J n F 1 b 3 Q 7 U 2 V y d m V y L k R h d G F i Y X N l X F w v M i 9 T U U w v b n d s L X N x b C 1 w c m l t Y X J 5 Y 2 F y Z T t O S F N f T l d M X 0 9 P S F N f R G l h Y m V 0 Z X N f M j Q y N S 9 k Y m 8 v d n d f T W 9 u d G h s e U R p Y W J l d G V z R G F z a G J v Y X J k X 0 J v c m 9 1 Z 2 g u e y U g R G l h Y m V 0 Z X N f O U t l e U N h c m V Q c m 9 j Z X N z X 1 V y a W 5 l Q U N S X 0 F j a G l l d m V f N T A l L D M 0 f S Z x d W 9 0 O y w m c X V v d D t T Z X J 2 Z X I u R G F 0 Y W J h c 2 V c X C 8 y L 1 N R T C 9 u d 2 w t c 3 F s L X B y a W 1 h c n l j Y X J l O 0 5 I U 1 9 O V 0 x f T 0 9 I U 1 9 E a W F i Z X R l c 1 8 y N D I 1 L 2 R i b y 9 2 d 1 9 N b 2 5 0 a G x 5 R G l h Y m V 0 Z X N E Y X N o Y m 9 h c m R f Q m 9 y b 3 V n a C 5 7 J S B E a W F i Z X R l c 1 8 5 S 2 V 5 Q 2 F y Z V B y b 2 N l c 3 N f V X J p b m V B Q 1 J f Q W N o a W V 2 Z S w z N X 0 m c X V v d D s s J n F 1 b 3 Q 7 U 2 V y d m V y L k R h d G F i Y X N l X F w v M i 9 T U U w v b n d s L X N x b C 1 w c m l t Y X J 5 Y 2 F y Z T t O S F N f T l d M X 0 9 P S F N f R G l h Y m V 0 Z X N f M j Q y N S 9 k Y m 8 v d n d f T W 9 u d G h s e U R p Y W J l d G V z R G F z a G J v Y X J k X 0 J v c m 9 1 Z 2 g u e y U g R G l h Y m V 0 Z X N f O U t l e U N h c m V Q c m 9 j Z X N z X 1 V y a W 5 l Q U N S L D M 2 f S Z x d W 9 0 O y w m c X V v d D t T Z X J 2 Z X I u R G F 0 Y W J h c 2 V c X C 8 y L 1 N R T C 9 u d 2 w t c 3 F s L X B y a W 1 h c n l j Y X J l O 0 5 I U 1 9 O V 0 x f T 0 9 I U 1 9 E a W F i Z X R l c 1 8 y N D I 1 L 2 R i b y 9 2 d 1 9 N b 2 5 0 a G x 5 R G l h Y m V 0 Z X N E Y X N o Y m 9 h c m R f Q m 9 y b 3 V n a C 5 7 R G l h Y m V 0 Z X N f O U t l e U N h c m V Q c m 9 j Z X N z X 2 V H R l J f Q W N o a W V 2 Z V 8 1 M C U s M z d 9 J n F 1 b 3 Q 7 L C Z x d W 9 0 O 1 N l c n Z l c i 5 E Y X R h Y m F z Z V x c L z I v U 1 F M L 2 5 3 b C 1 z c W w t c H J p b W F y e W N h c m U 7 T k h T X 0 5 X T F 9 P T 0 h T X 0 R p Y W J l d G V z X z I 0 M j U v Z G J v L 3 Z 3 X 0 1 v b n R o b H l E a W F i Z X R l c 0 R h c 2 h i b 2 F y Z F 9 C b 3 J v d W d o L n t E a W F i Z X R l c 1 8 5 S 2 V 5 Q 2 F y Z V B y b 2 N l c 3 N f Z U d G U l 9 B Y 2 h p Z X Z l L D M 4 f S Z x d W 9 0 O y w m c X V v d D t T Z X J 2 Z X I u R G F 0 Y W J h c 2 V c X C 8 y L 1 N R T C 9 u d 2 w t c 3 F s L X B y a W 1 h c n l j Y X J l O 0 5 I U 1 9 O V 0 x f T 0 9 I U 1 9 E a W F i Z X R l c 1 8 y N D I 1 L 2 R i b y 9 2 d 1 9 N b 2 5 0 a G x 5 R G l h Y m V 0 Z X N E Y X N o Y m 9 h c m R f Q m 9 y b 3 V n a C 5 7 R G l h Y m V 0 Z X N f O U t l e U N h c m V Q c m 9 j Z X N z X 2 V H R l I s M z l 9 J n F 1 b 3 Q 7 L C Z x d W 9 0 O 1 N l c n Z l c i 5 E Y X R h Y m F z Z V x c L z I v U 1 F M L 2 5 3 b C 1 z c W w t c H J p b W F y e W N h c m U 7 T k h T X 0 5 X T F 9 P T 0 h T X 0 R p Y W J l d G V z X z I 0 M j U v Z G J v L 3 Z 3 X 0 1 v b n R o b H l E a W F i Z X R l c 0 R h c 2 h i b 2 F y Z F 9 C b 3 J v d W d o L n s l I E R p Y W J l d G V z X z l L Z X l D Y X J l U H J v Y 2 V z c 1 9 l R 0 Z S X 0 F j a G l l d m V f N T A l L D Q w f S Z x d W 9 0 O y w m c X V v d D t T Z X J 2 Z X I u R G F 0 Y W J h c 2 V c X C 8 y L 1 N R T C 9 u d 2 w t c 3 F s L X B y a W 1 h c n l j Y X J l O 0 5 I U 1 9 O V 0 x f T 0 9 I U 1 9 E a W F i Z X R l c 1 8 y N D I 1 L 2 R i b y 9 2 d 1 9 N b 2 5 0 a G x 5 R G l h Y m V 0 Z X N E Y X N o Y m 9 h c m R f Q m 9 y b 3 V n a C 5 7 J S B E a W F i Z X R l c 1 8 5 S 2 V 5 Q 2 F y Z V B y b 2 N l c 3 N f Z U d G U l 9 B Y 2 h p Z X Z l L D Q x f S Z x d W 9 0 O y w m c X V v d D t T Z X J 2 Z X I u R G F 0 Y W J h c 2 V c X C 8 y L 1 N R T C 9 u d 2 w t c 3 F s L X B y a W 1 h c n l j Y X J l O 0 5 I U 1 9 O V 0 x f T 0 9 I U 1 9 E a W F i Z X R l c 1 8 y N D I 1 L 2 R i b y 9 2 d 1 9 N b 2 5 0 a G x 5 R G l h Y m V 0 Z X N E Y X N o Y m 9 h c m R f Q m 9 y b 3 V n a C 5 7 J S B E a W F i Z X R l c 1 8 5 S 2 V 5 Q 2 F y Z V B y b 2 N l c 3 N f Z U d G U i w 0 M n 0 m c X V v d D s s J n F 1 b 3 Q 7 U 2 V y d m V y L k R h d G F i Y X N l X F w v M i 9 T U U w v b n d s L X N x b C 1 w c m l t Y X J 5 Y 2 F y Z T t O S F N f T l d M X 0 9 P S F N f R G l h Y m V 0 Z X N f M j Q y N S 9 k Y m 8 v d n d f T W 9 u d G h s e U R p Y W J l d G V z R G F z a G J v Y X J k X 0 J v c m 9 1 Z 2 g u e 0 R p Y W J l d G V z X z l L Z X l D Y X J l U H J v Y 2 V z c 1 9 S Z X R p b m F s U 2 N y Z W V u a W 5 n X 0 F j a G l l d m V f N T A l L D Q z f S Z x d W 9 0 O y w m c X V v d D t T Z X J 2 Z X I u R G F 0 Y W J h c 2 V c X C 8 y L 1 N R T C 9 u d 2 w t c 3 F s L X B y a W 1 h c n l j Y X J l O 0 5 I U 1 9 O V 0 x f T 0 9 I U 1 9 E a W F i Z X R l c 1 8 y N D I 1 L 2 R i b y 9 2 d 1 9 N b 2 5 0 a G x 5 R G l h Y m V 0 Z X N E Y X N o Y m 9 h c m R f Q m 9 y b 3 V n a C 5 7 R G l h Y m V 0 Z X N f O U t l e U N h c m V Q c m 9 j Z X N z X 1 J l d G l u Y W x T Y 3 J l Z W 5 p b m d f Q W N o a W V 2 Z S w 0 N H 0 m c X V v d D s s J n F 1 b 3 Q 7 U 2 V y d m V y L k R h d G F i Y X N l X F w v M i 9 T U U w v b n d s L X N x b C 1 w c m l t Y X J 5 Y 2 F y Z T t O S F N f T l d M X 0 9 P S F N f R G l h Y m V 0 Z X N f M j Q y N S 9 k Y m 8 v d n d f T W 9 u d G h s e U R p Y W J l d G V z R G F z a G J v Y X J k X 0 J v c m 9 1 Z 2 g u e 0 R p Y W J l d G V z X z l L Z X l D Y X J l U H J v Y 2 V z c 1 9 S Z X R p b m F s U 2 N y Z W V u a W 5 n L D Q 1 f S Z x d W 9 0 O y w m c X V v d D t T Z X J 2 Z X I u R G F 0 Y W J h c 2 V c X C 8 y L 1 N R T C 9 u d 2 w t c 3 F s L X B y a W 1 h c n l j Y X J l O 0 5 I U 1 9 O V 0 x f T 0 9 I U 1 9 E a W F i Z X R l c 1 8 y N D I 1 L 2 R i b y 9 2 d 1 9 N b 2 5 0 a G x 5 R G l h Y m V 0 Z X N E Y X N o Y m 9 h c m R f Q m 9 y b 3 V n a C 5 7 J S B E a W F i Z X R l c 1 8 5 S 2 V 5 Q 2 F y Z V B y b 2 N l c 3 N f U m V 0 a W 5 h b F N j c m V l b m l u Z 1 9 B Y 2 h p Z X Z l X z U w J S w 0 N n 0 m c X V v d D s s J n F 1 b 3 Q 7 U 2 V y d m V y L k R h d G F i Y X N l X F w v M i 9 T U U w v b n d s L X N x b C 1 w c m l t Y X J 5 Y 2 F y Z T t O S F N f T l d M X 0 9 P S F N f R G l h Y m V 0 Z X N f M j Q y N S 9 k Y m 8 v d n d f T W 9 u d G h s e U R p Y W J l d G V z R G F z a G J v Y X J k X 0 J v c m 9 1 Z 2 g u e y U g R G l h Y m V 0 Z X N f O U t l e U N h c m V Q c m 9 j Z X N z X 1 J l d G l u Y W x T Y 3 J l Z W 5 p b m d f Q W N o a W V 2 Z S w 0 N 3 0 m c X V v d D s s J n F 1 b 3 Q 7 U 2 V y d m V y L k R h d G F i Y X N l X F w v M i 9 T U U w v b n d s L X N x b C 1 w c m l t Y X J 5 Y 2 F y Z T t O S F N f T l d M X 0 9 P S F N f R G l h Y m V 0 Z X N f M j Q y N S 9 k Y m 8 v d n d f T W 9 u d G h s e U R p Y W J l d G V z R G F z a G J v Y X J k X 0 J v c m 9 1 Z 2 g u e y U g R G l h Y m V 0 Z X N f O U t l e U N h c m V Q c m 9 j Z X N z X 1 J l d G l u Y W x T Y 3 J l Z W 5 p b m c s N D h 9 J n F 1 b 3 Q 7 L C Z x d W 9 0 O 1 N l c n Z l c i 5 E Y X R h Y m F z Z V x c L z I v U 1 F M L 2 5 3 b C 1 z c W w t c H J p b W F y e W N h c m U 7 T k h T X 0 5 X T F 9 P T 0 h T X 0 R p Y W J l d G V z X z I 0 M j U v Z G J v L 3 Z 3 X 0 1 v b n R o b H l E a W F i Z X R l c 0 R h c 2 h i b 2 F y Z F 9 C b 3 J v d W d o L n t E a W F i Z X R l c 1 8 5 S 2 V 5 Q 2 F y Z V B y b 2 N l c 3 N f R m 9 v d F J p c 2 t f Q W N o a W V 2 Z V 8 1 M C U s N D l 9 J n F 1 b 3 Q 7 L C Z x d W 9 0 O 1 N l c n Z l c i 5 E Y X R h Y m F z Z V x c L z I v U 1 F M L 2 5 3 b C 1 z c W w t c H J p b W F y e W N h c m U 7 T k h T X 0 5 X T F 9 P T 0 h T X 0 R p Y W J l d G V z X z I 0 M j U v Z G J v L 3 Z 3 X 0 1 v b n R o b H l E a W F i Z X R l c 0 R h c 2 h i b 2 F y Z F 9 C b 3 J v d W d o L n t E a W F i Z X R l c 1 8 5 S 2 V 5 Q 2 F y Z V B y b 2 N l c 3 N f R m 9 v d F J p c 2 t f Q W N o a W V 2 Z S w 1 M H 0 m c X V v d D s s J n F 1 b 3 Q 7 U 2 V y d m V y L k R h d G F i Y X N l X F w v M i 9 T U U w v b n d s L X N x b C 1 w c m l t Y X J 5 Y 2 F y Z T t O S F N f T l d M X 0 9 P S F N f R G l h Y m V 0 Z X N f M j Q y N S 9 k Y m 8 v d n d f T W 9 u d G h s e U R p Y W J l d G V z R G F z a G J v Y X J k X 0 J v c m 9 1 Z 2 g u e 0 R p Y W J l d G V z X z l L Z X l D Y X J l U H J v Y 2 V z c 1 9 G b 2 9 0 U m l z a y w 1 M X 0 m c X V v d D s s J n F 1 b 3 Q 7 U 2 V y d m V y L k R h d G F i Y X N l X F w v M i 9 T U U w v b n d s L X N x b C 1 w c m l t Y X J 5 Y 2 F y Z T t O S F N f T l d M X 0 9 P S F N f R G l h Y m V 0 Z X N f M j Q y N S 9 k Y m 8 v d n d f T W 9 u d G h s e U R p Y W J l d G V z R G F z a G J v Y X J k X 0 J v c m 9 1 Z 2 g u e y U g R G l h Y m V 0 Z X N f O U t l e U N h c m V Q c m 9 j Z X N z X 0 Z v b 3 R S a X N r X 0 F j a G l l d m V f N T A l L D U y f S Z x d W 9 0 O y w m c X V v d D t T Z X J 2 Z X I u R G F 0 Y W J h c 2 V c X C 8 y L 1 N R T C 9 u d 2 w t c 3 F s L X B y a W 1 h c n l j Y X J l O 0 5 I U 1 9 O V 0 x f T 0 9 I U 1 9 E a W F i Z X R l c 1 8 y N D I 1 L 2 R i b y 9 2 d 1 9 N b 2 5 0 a G x 5 R G l h Y m V 0 Z X N E Y X N o Y m 9 h c m R f Q m 9 y b 3 V n a C 5 7 J S B E a W F i Z X R l c 1 8 5 S 2 V 5 Q 2 F y Z V B y b 2 N l c 3 N f R m 9 v d F J p c 2 t f Q W N o a W V 2 Z S w 1 M 3 0 m c X V v d D s s J n F 1 b 3 Q 7 U 2 V y d m V y L k R h d G F i Y X N l X F w v M i 9 T U U w v b n d s L X N x b C 1 w c m l t Y X J 5 Y 2 F y Z T t O S F N f T l d M X 0 9 P S F N f R G l h Y m V 0 Z X N f M j Q y N S 9 k Y m 8 v d n d f T W 9 u d G h s e U R p Y W J l d G V z R G F z a G J v Y X J k X 0 J v c m 9 1 Z 2 g u e y U g R G l h Y m V 0 Z X N f O U t l e U N h c m V Q c m 9 j Z X N z X 0 Z v b 3 R S a X N r L D U 0 f S Z x d W 9 0 O y w m c X V v d D t T Z X J 2 Z X I u R G F 0 Y W J h c 2 V c X C 8 y L 1 N R T C 9 u d 2 w t c 3 F s L X B y a W 1 h c n l j Y X J l O 0 5 I U 1 9 O V 0 x f T 0 9 I U 1 9 E a W F i Z X R l c 1 8 y N D I 1 L 2 R i b y 9 2 d 1 9 N b 2 5 0 a G x 5 R G l h Y m V 0 Z X N E Y X N o Y m 9 h c m R f Q m 9 y b 3 V n a C 5 7 R G l h Y m V 0 Z X N f O U t l e U N h c m V Q c m 9 j Z X N z X 1 N t b 2 t p b m d T d G F 0 d X N f Q W N o a W V 2 Z V 8 1 M C U s N T V 9 J n F 1 b 3 Q 7 L C Z x d W 9 0 O 1 N l c n Z l c i 5 E Y X R h Y m F z Z V x c L z I v U 1 F M L 2 5 3 b C 1 z c W w t c H J p b W F y e W N h c m U 7 T k h T X 0 5 X T F 9 P T 0 h T X 0 R p Y W J l d G V z X z I 0 M j U v Z G J v L 3 Z 3 X 0 1 v b n R o b H l E a W F i Z X R l c 0 R h c 2 h i b 2 F y Z F 9 C b 3 J v d W d o L n t E a W F i Z X R l c 1 8 5 S 2 V 5 Q 2 F y Z V B y b 2 N l c 3 N f U 2 1 v a 2 l u Z 1 N 0 Y X R 1 c 1 9 B Y 2 h p Z X Z l L D U 2 f S Z x d W 9 0 O y w m c X V v d D t T Z X J 2 Z X I u R G F 0 Y W J h c 2 V c X C 8 y L 1 N R T C 9 u d 2 w t c 3 F s L X B y a W 1 h c n l j Y X J l O 0 5 I U 1 9 O V 0 x f T 0 9 I U 1 9 E a W F i Z X R l c 1 8 y N D I 1 L 2 R i b y 9 2 d 1 9 N b 2 5 0 a G x 5 R G l h Y m V 0 Z X N E Y X N o Y m 9 h c m R f Q m 9 y b 3 V n a C 5 7 R G l h Y m V 0 Z X N f O U t l e U N h c m V Q c m 9 j Z X N z X 1 N t b 2 t p b m d T d G F 0 d X M s N T d 9 J n F 1 b 3 Q 7 L C Z x d W 9 0 O 1 N l c n Z l c i 5 E Y X R h Y m F z Z V x c L z I v U 1 F M L 2 5 3 b C 1 z c W w t c H J p b W F y e W N h c m U 7 T k h T X 0 5 X T F 9 P T 0 h T X 0 R p Y W J l d G V z X z I 0 M j U v Z G J v L 3 Z 3 X 0 1 v b n R o b H l E a W F i Z X R l c 0 R h c 2 h i b 2 F y Z F 9 C b 3 J v d W d o L n s l I E R p Y W J l d G V z X z l L Z X l D Y X J l U H J v Y 2 V z c 1 9 T b W 9 r a W 5 n U 3 R h d H V z X 0 F j a G l l d m V f N T A l L D U 4 f S Z x d W 9 0 O y w m c X V v d D t T Z X J 2 Z X I u R G F 0 Y W J h c 2 V c X C 8 y L 1 N R T C 9 u d 2 w t c 3 F s L X B y a W 1 h c n l j Y X J l O 0 5 I U 1 9 O V 0 x f T 0 9 I U 1 9 E a W F i Z X R l c 1 8 y N D I 1 L 2 R i b y 9 2 d 1 9 N b 2 5 0 a G x 5 R G l h Y m V 0 Z X N E Y X N o Y m 9 h c m R f Q m 9 y b 3 V n a C 5 7 J S B E a W F i Z X R l c 1 8 5 S 2 V 5 Q 2 F y Z V B y b 2 N l c 3 N f U 2 1 v a 2 l u Z 1 N 0 Y X R 1 c 1 9 B Y 2 h p Z X Z l L D U 5 f S Z x d W 9 0 O y w m c X V v d D t T Z X J 2 Z X I u R G F 0 Y W J h c 2 V c X C 8 y L 1 N R T C 9 u d 2 w t c 3 F s L X B y a W 1 h c n l j Y X J l O 0 5 I U 1 9 O V 0 x f T 0 9 I U 1 9 E a W F i Z X R l c 1 8 y N D I 1 L 2 R i b y 9 2 d 1 9 N b 2 5 0 a G x 5 R G l h Y m V 0 Z X N E Y X N o Y m 9 h c m R f Q m 9 y b 3 V n a C 5 7 J S B E a W F i Z X R l c 1 8 5 S 2 V 5 Q 2 F y Z V B y b 2 N l c 3 N f U 2 1 v a 2 l u Z 1 N 0 Y X R 1 c y w 2 M H 0 m c X V v d D s s J n F 1 b 3 Q 7 U 2 V y d m V y L k R h d G F i Y X N l X F w v M i 9 T U U w v b n d s L X N x b C 1 w c m l t Y X J 5 Y 2 F y Z T t O S F N f T l d M X 0 9 P S F N f R G l h Y m V 0 Z X N f M j Q y N S 9 k Y m 8 v d n d f T W 9 u d G h s e U R p Y W J l d G V z R G F z a G J v Y X J k X 0 J v c m 9 1 Z 2 g u e 0 R p Y W J l d G V z X z l L Z X l D Y X J l U H J v Y 2 V z c 1 9 B Y 2 h p Z X Z l X z U w J S w 2 M X 0 m c X V v d D s s J n F 1 b 3 Q 7 U 2 V y d m V y L k R h d G F i Y X N l X F w v M i 9 T U U w v b n d s L X N x b C 1 w c m l t Y X J 5 Y 2 F y Z T t O S F N f T l d M X 0 9 P S F N f R G l h Y m V 0 Z X N f M j Q y N S 9 k Y m 8 v d n d f T W 9 u d G h s e U R p Y W J l d G V z R G F z a G J v Y X J k X 0 J v c m 9 1 Z 2 g u e 0 R p Y W J l d G V z X z l L Z X l D Y X J l U H J v Y 2 V z c 1 9 B Y 2 h p Z X Z l L D Y y f S Z x d W 9 0 O y w m c X V v d D t T Z X J 2 Z X I u R G F 0 Y W J h c 2 V c X C 8 y L 1 N R T C 9 u d 2 w t c 3 F s L X B y a W 1 h c n l j Y X J l O 0 5 I U 1 9 O V 0 x f T 0 9 I U 1 9 E a W F i Z X R l c 1 8 y N D I 1 L 2 R i b y 9 2 d 1 9 N b 2 5 0 a G x 5 R G l h Y m V 0 Z X N E Y X N o Y m 9 h c m R f Q m 9 y b 3 V n a C 5 7 R G l h Y m V 0 Z X N f O U t l e U N h c m V Q c m 9 j Z X N z X 0 F j a G l l d m V k L D Y z f S Z x d W 9 0 O y w m c X V v d D t T Z X J 2 Z X I u R G F 0 Y W J h c 2 V c X C 8 y L 1 N R T C 9 u d 2 w t c 3 F s L X B y a W 1 h c n l j Y X J l O 0 5 I U 1 9 O V 0 x f T 0 9 I U 1 9 E a W F i Z X R l c 1 8 y N D I 1 L 2 R i b y 9 2 d 1 9 N b 2 5 0 a G x 5 R G l h Y m V 0 Z X N E Y X N o Y m 9 h c m R f Q m 9 y b 3 V n a C 5 7 J S B E a W F i Z X R l c 1 8 5 S 2 V 5 Q 2 F y Z V B y b 2 N l c 3 N f Q W N o a W V 2 Z V 8 1 M C U s N j R 9 J n F 1 b 3 Q 7 L C Z x d W 9 0 O 1 N l c n Z l c i 5 E Y X R h Y m F z Z V x c L z I v U 1 F M L 2 5 3 b C 1 z c W w t c H J p b W F y e W N h c m U 7 T k h T X 0 5 X T F 9 P T 0 h T X 0 R p Y W J l d G V z X z I 0 M j U v Z G J v L 3 Z 3 X 0 1 v b n R o b H l E a W F i Z X R l c 0 R h c 2 h i b 2 F y Z F 9 C b 3 J v d W d o L n s l I E R p Y W J l d G V z X z l L Z X l D Y X J l U H J v Y 2 V z c 1 9 B Y 2 h p Z X Z l L D Y 1 f S Z x d W 9 0 O y w m c X V v d D t T Z X J 2 Z X I u R G F 0 Y W J h c 2 V c X C 8 y L 1 N R T C 9 u d 2 w t c 3 F s L X B y a W 1 h c n l j Y X J l O 0 5 I U 1 9 O V 0 x f T 0 9 I U 1 9 E a W F i Z X R l c 1 8 y N D I 1 L 2 R i b y 9 2 d 1 9 N b 2 5 0 a G x 5 R G l h Y m V 0 Z X N E Y X N o Y m 9 h c m R f Q m 9 y b 3 V n a C 5 7 J S B E a W F i Z X R l c 1 8 5 S 2 V 5 Q 2 F y Z V B y b 2 N l c 3 N f Q W N o a W V 2 Z W Q s N j Z 9 J n F 1 b 3 Q 7 L C Z x d W 9 0 O 1 N l c n Z l c i 5 E Y X R h Y m F z Z V x c L z I v U 1 F M L 2 5 3 b C 1 z c W w t c H J p b W F y e W N h c m U 7 T k h T X 0 5 X T F 9 P T 0 h T X 0 R p Y W J l d G V z X z I 0 M j U v Z G J v L 3 Z 3 X 0 1 v b n R o b H l E a W F i Z X R l c 0 R h c 2 h i b 2 F y Z F 9 C b 3 J v d W d o L n t E a W F i Z X R l c 1 8 z V F R f S G J B M W M g X H U w M D N j P S A 1 O F 9 O b 0 Z y Y W l s d H k s N j d 9 J n F 1 b 3 Q 7 L C Z x d W 9 0 O 1 N l c n Z l c i 5 E Y X R h Y m F z Z V x c L z I v U 1 F M L 2 5 3 b C 1 z c W w t c H J p b W F y e W N h c m U 7 T k h T X 0 5 X T F 9 P T 0 h T X 0 R p Y W J l d G V z X z I 0 M j U v Z G J v L 3 Z 3 X 0 1 v b n R o b H l E a W F i Z X R l c 0 R h c 2 h i b 2 F y Z F 9 C b 3 J v d W d o L n s l I E R p Y W J l d G V z X z N U V F 9 I Y k E x Y y B c d T A w M 2 M 9 I D U 4 X 0 5 v R n J h a W x 0 e S w 2 O H 0 m c X V v d D s s J n F 1 b 3 Q 7 U 2 V y d m V y L k R h d G F i Y X N l X F w v M i 9 T U U w v b n d s L X N x b C 1 w c m l t Y X J 5 Y 2 F y Z T t O S F N f T l d M X 0 9 P S F N f R G l h Y m V 0 Z X N f M j Q y N S 9 k Y m 8 v d n d f T W 9 u d G h s e U R p Y W J l d G V z R G F z a G J v Y X J k X 0 J v c m 9 1 Z 2 g u e 0 R p Y W J l d G V z X z N U V F 9 I Y k E x Y y B c d T A w M 2 M 9 I D c 1 X 0 Z y Y W l s d H k s N j l 9 J n F 1 b 3 Q 7 L C Z x d W 9 0 O 1 N l c n Z l c i 5 E Y X R h Y m F z Z V x c L z I v U 1 F M L 2 5 3 b C 1 z c W w t c H J p b W F y e W N h c m U 7 T k h T X 0 5 X T F 9 P T 0 h T X 0 R p Y W J l d G V z X z I 0 M j U v Z G J v L 3 Z 3 X 0 1 v b n R o b H l E a W F i Z X R l c 0 R h c 2 h i b 2 F y Z F 9 C b 3 J v d W d o L n s l I E R p Y W J l d G V z X z N U V F 9 I Y k E x Y y B c d T A w M 2 M 9 I D c 1 X 0 Z y Y W l s d H k s N z B 9 J n F 1 b 3 Q 7 L C Z x d W 9 0 O 1 N l c n Z l c i 5 E Y X R h Y m F z Z V x c L z I v U 1 F M L 2 5 3 b C 1 z c W w t c H J p b W F y e W N h c m U 7 T k h T X 0 5 X T F 9 P T 0 h T X 0 R p Y W J l d G V z X z I 0 M j U v Z G J v L 3 Z 3 X 0 1 v b n R o b H l E a W F i Z X R l c 0 R h c 2 h i b 2 F y Z F 9 C b 3 J v d W d o L n t E a W F i Z X R l c 1 8 z V F R f S G J B M W M g X H U w M D N j P S A 1 O C B v c i A 3 N V 9 B Y 2 h p Z X Z l X z U w J S w 3 M X 0 m c X V v d D s s J n F 1 b 3 Q 7 U 2 V y d m V y L k R h d G F i Y X N l X F w v M i 9 T U U w v b n d s L X N x b C 1 w c m l t Y X J 5 Y 2 F y Z T t O S F N f T l d M X 0 9 P S F N f R G l h Y m V 0 Z X N f M j Q y N S 9 k Y m 8 v d n d f T W 9 u d G h s e U R p Y W J l d G V z R G F z a G J v Y X J k X 0 J v c m 9 1 Z 2 g u e 0 R p Y W J l d G V z X z N U V F 9 I Y k E x Y y B c d T A w M 2 M 9 I D U 4 I G 9 y I D c 1 X 0 F j a G l l d m U s N z J 9 J n F 1 b 3 Q 7 L C Z x d W 9 0 O 1 N l c n Z l c i 5 E Y X R h Y m F z Z V x c L z I v U 1 F M L 2 5 3 b C 1 z c W w t c H J p b W F y e W N h c m U 7 T k h T X 0 5 X T F 9 P T 0 h T X 0 R p Y W J l d G V z X z I 0 M j U v Z G J v L 3 Z 3 X 0 1 v b n R o b H l E a W F i Z X R l c 0 R h c 2 h i b 2 F y Z F 9 C b 3 J v d W d o L n t E a W F i Z X R l c 1 8 z V F R f S G J B M W M g X H U w M D N j P S A 1 O C B v c i A 3 N S w 3 M 3 0 m c X V v d D s s J n F 1 b 3 Q 7 U 2 V y d m V y L k R h d G F i Y X N l X F w v M i 9 T U U w v b n d s L X N x b C 1 w c m l t Y X J 5 Y 2 F y Z T t O S F N f T l d M X 0 9 P S F N f R G l h Y m V 0 Z X N f M j Q y N S 9 k Y m 8 v d n d f T W 9 u d G h s e U R p Y W J l d G V z R G F z a G J v Y X J k X 0 J v c m 9 1 Z 2 g u e y U g R G l h Y m V 0 Z X N f M 1 R U X 0 h i Q T F j I F x 1 M D A z Y z 0 g N T g g b 3 I g N z V f Q W N o a W V 2 Z V 8 1 M C U s N z R 9 J n F 1 b 3 Q 7 L C Z x d W 9 0 O 1 N l c n Z l c i 5 E Y X R h Y m F z Z V x c L z I v U 1 F M L 2 5 3 b C 1 z c W w t c H J p b W F y e W N h c m U 7 T k h T X 0 5 X T F 9 P T 0 h T X 0 R p Y W J l d G V z X z I 0 M j U v Z G J v L 3 Z 3 X 0 1 v b n R o b H l E a W F i Z X R l c 0 R h c 2 h i b 2 F y Z F 9 C b 3 J v d W d o L n s l I E R p Y W J l d G V z X z N U V F 9 I Y k E x Y y B c d T A w M 2 M 9 I D U 4 I G 9 y I D c 1 X 0 F j a G l l d m U s N z V 9 J n F 1 b 3 Q 7 L C Z x d W 9 0 O 1 N l c n Z l c i 5 E Y X R h Y m F z Z V x c L z I v U 1 F M L 2 5 3 b C 1 z c W w t c H J p b W F y e W N h c m U 7 T k h T X 0 5 X T F 9 P T 0 h T X 0 R p Y W J l d G V z X z I 0 M j U v Z G J v L 3 Z 3 X 0 1 v b n R o b H l E a W F i Z X R l c 0 R h c 2 h i b 2 F y Z F 9 C b 3 J v d W d o L n s l I E R p Y W J l d G V z X z N U V F 9 I Y k E x Y y B c d T A w M 2 M 9 I D U 4 I G 9 y I D c 1 L D c 2 f S Z x d W 9 0 O y w m c X V v d D t T Z X J 2 Z X I u R G F 0 Y W J h c 2 V c X C 8 y L 1 N R T C 9 u d 2 w t c 3 F s L X B y a W 1 h c n l j Y X J l O 0 5 I U 1 9 O V 0 x f T 0 9 I U 1 9 E a W F i Z X R l c 1 8 y N D I 1 L 2 R i b y 9 2 d 1 9 N b 2 5 0 a G x 5 R G l h Y m V 0 Z X N E Y X N o Y m 9 h c m R f Q m 9 y b 3 V n a C 5 7 R G l h Y m V 0 Z X N f M 1 R U X 0 J s b 2 9 k U H J l c 3 N 1 c m U g X H U w M D N j P S A x N D A v O D B f T m 9 G c m F p b H R 5 L D c 3 f S Z x d W 9 0 O y w m c X V v d D t T Z X J 2 Z X I u R G F 0 Y W J h c 2 V c X C 8 y L 1 N R T C 9 u d 2 w t c 3 F s L X B y a W 1 h c n l j Y X J l O 0 5 I U 1 9 O V 0 x f T 0 9 I U 1 9 E a W F i Z X R l c 1 8 y N D I 1 L 2 R i b y 9 2 d 1 9 N b 2 5 0 a G x 5 R G l h Y m V 0 Z X N E Y X N o Y m 9 h c m R f Q m 9 y b 3 V n a C 5 7 J S B E a W F i Z X R l c 1 8 z V F R f Q m x v b 2 R Q c m V z c 3 V y Z S B c d T A w M 2 M 9 I D E 0 M C 8 4 M F 9 O b 0 Z y Y W l s d H k s N z h 9 J n F 1 b 3 Q 7 L C Z x d W 9 0 O 1 N l c n Z l c i 5 E Y X R h Y m F z Z V x c L z I v U 1 F M L 2 5 3 b C 1 z c W w t c H J p b W F y e W N h c m U 7 T k h T X 0 5 X T F 9 P T 0 h T X 0 R p Y W J l d G V z X z I 0 M j U v Z G J v L 3 Z 3 X 0 1 v b n R o b H l E a W F i Z X R l c 0 R h c 2 h i b 2 F y Z F 9 C b 3 J v d W d o L n t E a W F i Z X R l c 1 8 z V F R f Q m x v b 2 R Q c m V z c 3 V y Z S B c d T A w M 2 M 9 I D E 1 M C 8 5 M F 9 G c m F p b H R 5 L D c 5 f S Z x d W 9 0 O y w m c X V v d D t T Z X J 2 Z X I u R G F 0 Y W J h c 2 V c X C 8 y L 1 N R T C 9 u d 2 w t c 3 F s L X B y a W 1 h c n l j Y X J l O 0 5 I U 1 9 O V 0 x f T 0 9 I U 1 9 E a W F i Z X R l c 1 8 y N D I 1 L 2 R i b y 9 2 d 1 9 N b 2 5 0 a G x 5 R G l h Y m V 0 Z X N E Y X N o Y m 9 h c m R f Q m 9 y b 3 V n a C 5 7 J S B E a W F i Z X R l c 1 8 z V F R f Q m x v b 2 R Q c m V z c 3 V y Z S B c d T A w M 2 M 9 I D E 1 M C 8 5 M F 9 G c m F p b H R 5 L D g w f S Z x d W 9 0 O y w m c X V v d D t T Z X J 2 Z X I u R G F 0 Y W J h c 2 V c X C 8 y L 1 N R T C 9 u d 2 w t c 3 F s L X B y a W 1 h c n l j Y X J l O 0 5 I U 1 9 O V 0 x f T 0 9 I U 1 9 E a W F i Z X R l c 1 8 y N D I 1 L 2 R i b y 9 2 d 1 9 N b 2 5 0 a G x 5 R G l h Y m V 0 Z X N E Y X N o Y m 9 h c m R f Q m 9 y b 3 V n a C 5 7 R G l h Y m V 0 Z X N f M 1 R U X 0 J s b 2 9 k U H J l c 3 N 1 c m U g X H U w M D N j P S A x N D A v O D A g b 3 I g M T U w L z k w X 0 F j a G l l d m V f N T A l L D g x f S Z x d W 9 0 O y w m c X V v d D t T Z X J 2 Z X I u R G F 0 Y W J h c 2 V c X C 8 y L 1 N R T C 9 u d 2 w t c 3 F s L X B y a W 1 h c n l j Y X J l O 0 5 I U 1 9 O V 0 x f T 0 9 I U 1 9 E a W F i Z X R l c 1 8 y N D I 1 L 2 R i b y 9 2 d 1 9 N b 2 5 0 a G x 5 R G l h Y m V 0 Z X N E Y X N o Y m 9 h c m R f Q m 9 y b 3 V n a C 5 7 R G l h Y m V 0 Z X N f M 1 R U X 0 J s b 2 9 k U H J l c 3 N 1 c m U g X H U w M D N j P S A x N D A v O D A g b 3 I g M T U w L z k w X 0 F j a G l l d m U s O D J 9 J n F 1 b 3 Q 7 L C Z x d W 9 0 O 1 N l c n Z l c i 5 E Y X R h Y m F z Z V x c L z I v U 1 F M L 2 5 3 b C 1 z c W w t c H J p b W F y e W N h c m U 7 T k h T X 0 5 X T F 9 P T 0 h T X 0 R p Y W J l d G V z X z I 0 M j U v Z G J v L 3 Z 3 X 0 1 v b n R o b H l E a W F i Z X R l c 0 R h c 2 h i b 2 F y Z F 9 C b 3 J v d W d o L n t E a W F i Z X R l c 1 8 z V F R f Q m x v b 2 R Q c m V z c 3 V y Z S B c d T A w M 2 M 9 I D E 0 M C 8 4 M C B v c i A x N T A v O T A s O D N 9 J n F 1 b 3 Q 7 L C Z x d W 9 0 O 1 N l c n Z l c i 5 E Y X R h Y m F z Z V x c L z I v U 1 F M L 2 5 3 b C 1 z c W w t c H J p b W F y e W N h c m U 7 T k h T X 0 5 X T F 9 P T 0 h T X 0 R p Y W J l d G V z X z I 0 M j U v Z G J v L 3 Z 3 X 0 1 v b n R o b H l E a W F i Z X R l c 0 R h c 2 h i b 2 F y Z F 9 C b 3 J v d W d o L n s l I E R p Y W J l d G V z X z N U V F 9 C b G 9 v Z F B y Z X N z d X J l I F x 1 M D A z Y z 0 g M T Q w L z g w I G 9 y I D E 1 M C 8 5 M F 9 B Y 2 h p Z X Z l X z U w J S w 4 N H 0 m c X V v d D s s J n F 1 b 3 Q 7 U 2 V y d m V y L k R h d G F i Y X N l X F w v M i 9 T U U w v b n d s L X N x b C 1 w c m l t Y X J 5 Y 2 F y Z T t O S F N f T l d M X 0 9 P S F N f R G l h Y m V 0 Z X N f M j Q y N S 9 k Y m 8 v d n d f T W 9 u d G h s e U R p Y W J l d G V z R G F z a G J v Y X J k X 0 J v c m 9 1 Z 2 g u e y U g R G l h Y m V 0 Z X N f M 1 R U X 0 J s b 2 9 k U H J l c 3 N 1 c m U g X H U w M D N j P S A x N D A v O D A g b 3 I g M T U w L z k w X 0 F j a G l l d m U s O D V 9 J n F 1 b 3 Q 7 L C Z x d W 9 0 O 1 N l c n Z l c i 5 E Y X R h Y m F z Z V x c L z I v U 1 F M L 2 5 3 b C 1 z c W w t c H J p b W F y e W N h c m U 7 T k h T X 0 5 X T F 9 P T 0 h T X 0 R p Y W J l d G V z X z I 0 M j U v Z G J v L 3 Z 3 X 0 1 v b n R o b H l E a W F i Z X R l c 0 R h c 2 h i b 2 F y Z F 9 C b 3 J v d W d o L n s l I E R p Y W J l d G V z X z N U V F 9 C b G 9 v Z F B y Z X N z d X J l I F x 1 M D A z Y z 0 g M T Q w L z g w I G 9 y I D E 1 M C 8 5 M C w 4 N n 0 m c X V v d D s s J n F 1 b 3 Q 7 U 2 V y d m V y L k R h d G F i Y X N l X F w v M i 9 T U U w v b n d s L X N x b C 1 w c m l t Y X J 5 Y 2 F y Z T t O S F N f T l d M X 0 9 P S F N f R G l h Y m V 0 Z X N f M j Q y N S 9 k Y m 8 v d n d f T W 9 u d G h s e U R p Y W J l d G V z R G F z a G J v Y X J k X 0 J v c m 9 1 Z 2 g u e 0 R p Y W J l d G V z X z N U V F 9 O b 2 5 I R E x D a G 9 s Z X N 0 Z X J v b C B c d T A w M 2 M 9 I D N f Q W N o a W V 2 Z V 8 1 M C U s O D d 9 J n F 1 b 3 Q 7 L C Z x d W 9 0 O 1 N l c n Z l c i 5 E Y X R h Y m F z Z V x c L z I v U 1 F M L 2 5 3 b C 1 z c W w t c H J p b W F y e W N h c m U 7 T k h T X 0 5 X T F 9 P T 0 h T X 0 R p Y W J l d G V z X z I 0 M j U v Z G J v L 3 Z 3 X 0 1 v b n R o b H l E a W F i Z X R l c 0 R h c 2 h i b 2 F y Z F 9 C b 3 J v d W d o L n t E a W F i Z X R l c 1 8 z V F R f T m 9 u S E R M Q 2 h v b G V z d G V y b 2 w g X H U w M D N j P S A z X 0 F j a G l l d m U s O D h 9 J n F 1 b 3 Q 7 L C Z x d W 9 0 O 1 N l c n Z l c i 5 E Y X R h Y m F z Z V x c L z I v U 1 F M L 2 5 3 b C 1 z c W w t c H J p b W F y e W N h c m U 7 T k h T X 0 5 X T F 9 P T 0 h T X 0 R p Y W J l d G V z X z I 0 M j U v Z G J v L 3 Z 3 X 0 1 v b n R o b H l E a W F i Z X R l c 0 R h c 2 h i b 2 F y Z F 9 C b 3 J v d W d o L n t E a W F i Z X R l c 1 8 z V F R f T m 9 u S E R M Q 2 h v b G V z d G V y b 2 w g X H U w M D N j P S A z L D g 5 f S Z x d W 9 0 O y w m c X V v d D t T Z X J 2 Z X I u R G F 0 Y W J h c 2 V c X C 8 y L 1 N R T C 9 u d 2 w t c 3 F s L X B y a W 1 h c n l j Y X J l O 0 5 I U 1 9 O V 0 x f T 0 9 I U 1 9 E a W F i Z X R l c 1 8 y N D I 1 L 2 R i b y 9 2 d 1 9 N b 2 5 0 a G x 5 R G l h Y m V 0 Z X N E Y X N o Y m 9 h c m R f Q m 9 y b 3 V n a C 5 7 J S B E a W F i Z X R l c 1 8 z V F R f T m 9 u S E R M Q 2 h v b G V z d G V y b 2 w g X H U w M D N j P S A z X 0 F j a G l l d m V f N T A l L D k w f S Z x d W 9 0 O y w m c X V v d D t T Z X J 2 Z X I u R G F 0 Y W J h c 2 V c X C 8 y L 1 N R T C 9 u d 2 w t c 3 F s L X B y a W 1 h c n l j Y X J l O 0 5 I U 1 9 O V 0 x f T 0 9 I U 1 9 E a W F i Z X R l c 1 8 y N D I 1 L 2 R i b y 9 2 d 1 9 N b 2 5 0 a G x 5 R G l h Y m V 0 Z X N E Y X N o Y m 9 h c m R f Q m 9 y b 3 V n a C 5 7 J S B E a W F i Z X R l c 1 8 z V F R f T m 9 u S E R M Q 2 h v b G V z d G V y b 2 w g X H U w M D N j P S A z X 0 F j a G l l d m U s O T F 9 J n F 1 b 3 Q 7 L C Z x d W 9 0 O 1 N l c n Z l c i 5 E Y X R h Y m F z Z V x c L z I v U 1 F M L 2 5 3 b C 1 z c W w t c H J p b W F y e W N h c m U 7 T k h T X 0 5 X T F 9 P T 0 h T X 0 R p Y W J l d G V z X z I 0 M j U v Z G J v L 3 Z 3 X 0 1 v b n R o b H l E a W F i Z X R l c 0 R h c 2 h i b 2 F y Z F 9 C b 3 J v d W d o L n s l I E R p Y W J l d G V z X z N U V F 9 O b 2 5 I R E x D a G 9 s Z X N 0 Z X J v b C B c d T A w M 2 M 9 I D M s O T J 9 J n F 1 b 3 Q 7 L C Z x d W 9 0 O 1 N l c n Z l c i 5 E Y X R h Y m F z Z V x c L z I v U 1 F M L 2 5 3 b C 1 z c W w t c H J p b W F y e W N h c m U 7 T k h T X 0 5 X T F 9 P T 0 h T X 0 R p Y W J l d G V z X z I 0 M j U v Z G J v L 3 Z 3 X 0 1 v b n R o b H l E a W F i Z X R l c 0 R h c 2 h i b 2 F y Z F 9 C b 3 J v d W d o L n t E a W F i Z X R l c 1 8 z V F R f Q W N o a W V 2 Z W R f T m 9 G c m F p b H R 5 L D k z f S Z x d W 9 0 O y w m c X V v d D t T Z X J 2 Z X I u R G F 0 Y W J h c 2 V c X C 8 y L 1 N R T C 9 u d 2 w t c 3 F s L X B y a W 1 h c n l j Y X J l O 0 5 I U 1 9 O V 0 x f T 0 9 I U 1 9 E a W F i Z X R l c 1 8 y N D I 1 L 2 R i b y 9 2 d 1 9 N b 2 5 0 a G x 5 R G l h Y m V 0 Z X N E Y X N o Y m 9 h c m R f Q m 9 y b 3 V n a C 5 7 J S B E a W F i Z X R l c 1 8 z V F R f Q W N o a W V 2 Z W R f T m 9 G c m F p b H R 5 L D k 0 f S Z x d W 9 0 O y w m c X V v d D t T Z X J 2 Z X I u R G F 0 Y W J h c 2 V c X C 8 y L 1 N R T C 9 u d 2 w t c 3 F s L X B y a W 1 h c n l j Y X J l O 0 5 I U 1 9 O V 0 x f T 0 9 I U 1 9 E a W F i Z X R l c 1 8 y N D I 1 L 2 R i b y 9 2 d 1 9 N b 2 5 0 a G x 5 R G l h Y m V 0 Z X N E Y X N o Y m 9 h c m R f Q m 9 y b 3 V n a C 5 7 R G l h Y m V 0 Z X N f M 1 R U X 0 F j a G l l d m V k X 0 Z y Y W l s d H k s O T V 9 J n F 1 b 3 Q 7 L C Z x d W 9 0 O 1 N l c n Z l c i 5 E Y X R h Y m F z Z V x c L z I v U 1 F M L 2 5 3 b C 1 z c W w t c H J p b W F y e W N h c m U 7 T k h T X 0 5 X T F 9 P T 0 h T X 0 R p Y W J l d G V z X z I 0 M j U v Z G J v L 3 Z 3 X 0 1 v b n R o b H l E a W F i Z X R l c 0 R h c 2 h i b 2 F y Z F 9 C b 3 J v d W d o L n s l I E R p Y W J l d G V z X z N U V F 9 B Y 2 h p Z X Z l Z F 9 G c m F p b H R 5 L D k 2 f S Z x d W 9 0 O y w m c X V v d D t T Z X J 2 Z X I u R G F 0 Y W J h c 2 V c X C 8 y L 1 N R T C 9 u d 2 w t c 3 F s L X B y a W 1 h c n l j Y X J l O 0 5 I U 1 9 O V 0 x f T 0 9 I U 1 9 E a W F i Z X R l c 1 8 y N D I 1 L 2 R i b y 9 2 d 1 9 N b 2 5 0 a G x 5 R G l h Y m V 0 Z X N E Y X N o Y m 9 h c m R f Q m 9 y b 3 V n a C 5 7 R G l h Y m V 0 Z X N f M 1 R U X 0 F j a G l l d m V f N T A l L D k 3 f S Z x d W 9 0 O y w m c X V v d D t T Z X J 2 Z X I u R G F 0 Y W J h c 2 V c X C 8 y L 1 N R T C 9 u d 2 w t c 3 F s L X B y a W 1 h c n l j Y X J l O 0 5 I U 1 9 O V 0 x f T 0 9 I U 1 9 E a W F i Z X R l c 1 8 y N D I 1 L 2 R i b y 9 2 d 1 9 N b 2 5 0 a G x 5 R G l h Y m V 0 Z X N E Y X N o Y m 9 h c m R f Q m 9 y b 3 V n a C 5 7 R G l h Y m V 0 Z X N f M 1 R U X 0 F j a G l l d m U s O T h 9 J n F 1 b 3 Q 7 L C Z x d W 9 0 O 1 N l c n Z l c i 5 E Y X R h Y m F z Z V x c L z I v U 1 F M L 2 5 3 b C 1 z c W w t c H J p b W F y e W N h c m U 7 T k h T X 0 5 X T F 9 P T 0 h T X 0 R p Y W J l d G V z X z I 0 M j U v Z G J v L 3 Z 3 X 0 1 v b n R o b H l E a W F i Z X R l c 0 R h c 2 h i b 2 F y Z F 9 C b 3 J v d W d o L n t E a W F i Z X R l c 1 8 z V F R f Q W N o a W V 2 Z W Q s O T l 9 J n F 1 b 3 Q 7 L C Z x d W 9 0 O 1 N l c n Z l c i 5 E Y X R h Y m F z Z V x c L z I v U 1 F M L 2 5 3 b C 1 z c W w t c H J p b W F y e W N h c m U 7 T k h T X 0 5 X T F 9 P T 0 h T X 0 R p Y W J l d G V z X z I 0 M j U v Z G J v L 3 Z 3 X 0 1 v b n R o b H l E a W F i Z X R l c 0 R h c 2 h i b 2 F y Z F 9 C b 3 J v d W d o L n s l I E R p Y W J l d G V z X z N U V F 9 B Y 2 h p Z X Z l X z U w J S w x M D B 9 J n F 1 b 3 Q 7 L C Z x d W 9 0 O 1 N l c n Z l c i 5 E Y X R h Y m F z Z V x c L z I v U 1 F M L 2 5 3 b C 1 z c W w t c H J p b W F y e W N h c m U 7 T k h T X 0 5 X T F 9 P T 0 h T X 0 R p Y W J l d G V z X z I 0 M j U v Z G J v L 3 Z 3 X 0 1 v b n R o b H l E a W F i Z X R l c 0 R h c 2 h i b 2 F y Z F 9 C b 3 J v d W d o L n s l I E R p Y W J l d G V z X z N U V F 9 B Y 2 h p Z X Z l L D E w M X 0 m c X V v d D s s J n F 1 b 3 Q 7 U 2 V y d m V y L k R h d G F i Y X N l X F w v M i 9 T U U w v b n d s L X N x b C 1 w c m l t Y X J 5 Y 2 F y Z T t O S F N f T l d M X 0 9 P S F N f R G l h Y m V 0 Z X N f M j Q y N S 9 k Y m 8 v d n d f T W 9 u d G h s e U R p Y W J l d G V z R G F z a G J v Y X J k X 0 J v c m 9 1 Z 2 g u e y U g R G l h Y m V 0 Z X N f M 1 R U X 0 F j a G l l d m V k L D E w M n 0 m c X V v d D s s J n F 1 b 3 Q 7 U 2 V y d m V y L k R h d G F i Y X N l X F w v M i 9 T U U w v b n d s L X N x b C 1 w c m l t Y X J 5 Y 2 F y Z T t O S F N f T l d M X 0 9 P S F N f R G l h Y m V 0 Z X N f M j Q y N S 9 k Y m 8 v d n d f T W 9 u d G h s e U R p Y W J l d G V z R G F z a G J v Y X J k X 0 J v c m 9 1 Z 2 g u e 0 R p Y W J l d G V z X 0 1 l b n R h b E h l Y W x 0 a F N j c m V l b m l u Z 1 9 B Y 2 h p Z X Z l X z U w J S w x M D N 9 J n F 1 b 3 Q 7 L C Z x d W 9 0 O 1 N l c n Z l c i 5 E Y X R h Y m F z Z V x c L z I v U 1 F M L 2 5 3 b C 1 z c W w t c H J p b W F y e W N h c m U 7 T k h T X 0 5 X T F 9 P T 0 h T X 0 R p Y W J l d G V z X z I 0 M j U v Z G J v L 3 Z 3 X 0 1 v b n R o b H l E a W F i Z X R l c 0 R h c 2 h i b 2 F y Z F 9 C b 3 J v d W d o L n t E a W F i Z X R l c 1 9 N Z W 5 0 Y W x I Z W F s d G h T Y 3 J l Z W 5 p b m d f Q W N o a W V 2 Z S w x M D R 9 J n F 1 b 3 Q 7 L C Z x d W 9 0 O 1 N l c n Z l c i 5 E Y X R h Y m F z Z V x c L z I v U 1 F M L 2 5 3 b C 1 z c W w t c H J p b W F y e W N h c m U 7 T k h T X 0 5 X T F 9 P T 0 h T X 0 R p Y W J l d G V z X z I 0 M j U v Z G J v L 3 Z 3 X 0 1 v b n R o b H l E a W F i Z X R l c 0 R h c 2 h i b 2 F y Z F 9 C b 3 J v d W d o L n t E a W F i Z X R l c 1 9 N Z W 5 0 Y W x I Z W F s d G h T Y 3 J l Z W 5 p b m c s M T A 1 f S Z x d W 9 0 O y w m c X V v d D t T Z X J 2 Z X I u R G F 0 Y W J h c 2 V c X C 8 y L 1 N R T C 9 u d 2 w t c 3 F s L X B y a W 1 h c n l j Y X J l O 0 5 I U 1 9 O V 0 x f T 0 9 I U 1 9 E a W F i Z X R l c 1 8 y N D I 1 L 2 R i b y 9 2 d 1 9 N b 2 5 0 a G x 5 R G l h Y m V 0 Z X N E Y X N o Y m 9 h c m R f Q m 9 y b 3 V n a C 5 7 J S B E a W F i Z X R l c 1 9 N Z W 5 0 Y W x I Z W F s d G h T Y 3 J l Z W 5 p b m d f Q W N o a W V 2 Z V 8 1 M C U s M T A 2 f S Z x d W 9 0 O y w m c X V v d D t T Z X J 2 Z X I u R G F 0 Y W J h c 2 V c X C 8 y L 1 N R T C 9 u d 2 w t c 3 F s L X B y a W 1 h c n l j Y X J l O 0 5 I U 1 9 O V 0 x f T 0 9 I U 1 9 E a W F i Z X R l c 1 8 y N D I 1 L 2 R i b y 9 2 d 1 9 N b 2 5 0 a G x 5 R G l h Y m V 0 Z X N E Y X N o Y m 9 h c m R f Q m 9 y b 3 V n a C 5 7 J S B E a W F i Z X R l c 1 9 N Z W 5 0 Y W x I Z W F s d G h T Y 3 J l Z W 5 p b m d f Q W N o a W V 2 Z S w x M D d 9 J n F 1 b 3 Q 7 L C Z x d W 9 0 O 1 N l c n Z l c i 5 E Y X R h Y m F z Z V x c L z I v U 1 F M L 2 5 3 b C 1 z c W w t c H J p b W F y e W N h c m U 7 T k h T X 0 5 X T F 9 P T 0 h T X 0 R p Y W J l d G V z X z I 0 M j U v Z G J v L 3 Z 3 X 0 1 v b n R o b H l E a W F i Z X R l c 0 R h c 2 h i b 2 F y Z F 9 C b 3 J v d W d o L n s l I E R p Y W J l d G V z X 0 1 l b n R h b E h l Y W x 0 a F N j c m V l b m l u Z y w x M D h 9 J n F 1 b 3 Q 7 L C Z x d W 9 0 O 1 N l c n Z l c i 5 E Y X R h Y m F z Z V x c L z I v U 1 F M L 2 5 3 b C 1 z c W w t c H J p b W F y e W N h c m U 7 T k h T X 0 5 X T F 9 P T 0 h T X 0 R p Y W J l d G V z X z I 0 M j U v Z G J v L 3 Z 3 X 0 1 v b n R o b H l E a W F i Z X R l c 0 R h c 2 h i b 2 F y Z F 9 C b 3 J v d W d o L n t E a W F i Z X R l c 1 9 E a W F n b m 9 z Z W R M Y X N 0 N l l l Y X J z L D E w O X 0 m c X V v d D s s J n F 1 b 3 Q 7 U 2 V y d m V y L k R h d G F i Y X N l X F w v M i 9 T U U w v b n d s L X N x b C 1 w c m l t Y X J 5 Y 2 F y Z T t O S F N f T l d M X 0 9 P S F N f R G l h Y m V 0 Z X N f M j Q y N S 9 k Y m 8 v d n d f T W 9 u d G h s e U R p Y W J l d G V z R G F z a G J v Y X J k X 0 J v c m 9 1 Z 2 g u e 0 R p Y W J l d G V z X 0 R p Y W d u b 3 N l Z E x h c 3 Q 2 W W V h c n N f S G J B M W M g X H U w M D N j P S A 1 M 1 9 B Y 2 h p Z X Z l X z U w J S w x M T B 9 J n F 1 b 3 Q 7 L C Z x d W 9 0 O 1 N l c n Z l c i 5 E Y X R h Y m F z Z V x c L z I v U 1 F M L 2 5 3 b C 1 z c W w t c H J p b W F y e W N h c m U 7 T k h T X 0 5 X T F 9 P T 0 h T X 0 R p Y W J l d G V z X z I 0 M j U v Z G J v L 3 Z 3 X 0 1 v b n R o b H l E a W F i Z X R l c 0 R h c 2 h i b 2 F y Z F 9 C b 3 J v d W d o L n t E a W F i Z X R l c 1 9 E a W F n b m 9 z Z W R M Y X N 0 N l l l Y X J z X 0 h i Q T F j I F x 1 M D A z Y z 0 g N T N f Q W N o a W V 2 Z S w x M T F 9 J n F 1 b 3 Q 7 L C Z x d W 9 0 O 1 N l c n Z l c i 5 E Y X R h Y m F z Z V x c L z I v U 1 F M L 2 5 3 b C 1 z c W w t c H J p b W F y e W N h c m U 7 T k h T X 0 5 X T F 9 P T 0 h T X 0 R p Y W J l d G V z X z I 0 M j U v Z G J v L 3 Z 3 X 0 1 v b n R o b H l E a W F i Z X R l c 0 R h c 2 h i b 2 F y Z F 9 C b 3 J v d W d o L n t E a W F i Z X R l c 1 9 E a W F n b m 9 z Z W R M Y X N 0 N l l l Y X J z X 0 h i Q T F j I F x 1 M D A z Y z 0 g N T M s M T E y f S Z x d W 9 0 O y w m c X V v d D t T Z X J 2 Z X I u R G F 0 Y W J h c 2 V c X C 8 y L 1 N R T C 9 u d 2 w t c 3 F s L X B y a W 1 h c n l j Y X J l O 0 5 I U 1 9 O V 0 x f T 0 9 I U 1 9 E a W F i Z X R l c 1 8 y N D I 1 L 2 R i b y 9 2 d 1 9 N b 2 5 0 a G x 5 R G l h Y m V 0 Z X N E Y X N o Y m 9 h c m R f Q m 9 y b 3 V n a C 5 7 J S B E a W F i Z X R l c 1 9 E a W F n b m 9 z Z W R M Y X N 0 N l l l Y X J z X 0 h i Q T F j I F x 1 M D A z Y z 0 g N T N f Q W N o a W V 2 Z V 8 1 M C U s M T E z f S Z x d W 9 0 O y w m c X V v d D t T Z X J 2 Z X I u R G F 0 Y W J h c 2 V c X C 8 y L 1 N R T C 9 u d 2 w t c 3 F s L X B y a W 1 h c n l j Y X J l O 0 5 I U 1 9 O V 0 x f T 0 9 I U 1 9 E a W F i Z X R l c 1 8 y N D I 1 L 2 R i b y 9 2 d 1 9 N b 2 5 0 a G x 5 R G l h Y m V 0 Z X N E Y X N o Y m 9 h c m R f Q m 9 y b 3 V n a C 5 7 J S B E a W F i Z X R l c 1 9 E a W F n b m 9 z Z W R M Y X N 0 N l l l Y X J z X 0 h i Q T F j I F x 1 M D A z Y z 0 g N T N f Q W N o a W V 2 Z S w x M T R 9 J n F 1 b 3 Q 7 L C Z x d W 9 0 O 1 N l c n Z l c i 5 E Y X R h Y m F z Z V x c L z I v U 1 F M L 2 5 3 b C 1 z c W w t c H J p b W F y e W N h c m U 7 T k h T X 0 5 X T F 9 P T 0 h T X 0 R p Y W J l d G V z X z I 0 M j U v Z G J v L 3 Z 3 X 0 1 v b n R o b H l E a W F i Z X R l c 0 R h c 2 h i b 2 F y Z F 9 C b 3 J v d W d o L n s l I E R p Y W J l d G V z X 0 R p Y W d u b 3 N l Z E x h c 3 Q 2 W W V h c n N f S G J B M W M g X H U w M D N j P S A 1 M y w x M T V 9 J n F 1 b 3 Q 7 L C Z x d W 9 0 O 1 N l c n Z l c i 5 E Y X R h Y m F z Z V x c L z I v U 1 F M L 2 5 3 b C 1 z c W w t c H J p b W F y e W N h c m U 7 T k h T X 0 5 X T F 9 P T 0 h T X 0 R p Y W J l d G V z X z I 0 M j U v Z G J v L 3 Z 3 X 0 1 v b n R o b H l E a W F i Z X R l c 0 R h c 2 h i b 2 F y Z F 9 C b 3 J v d W d o L n t E a W F i Z X R l c 1 9 D Y X J l U G x h b l 9 B Y 2 h p Z X Z l X z U w J S w x M T Z 9 J n F 1 b 3 Q 7 L C Z x d W 9 0 O 1 N l c n Z l c i 5 E Y X R h Y m F z Z V x c L z I v U 1 F M L 2 5 3 b C 1 z c W w t c H J p b W F y e W N h c m U 7 T k h T X 0 5 X T F 9 P T 0 h T X 0 R p Y W J l d G V z X z I 0 M j U v Z G J v L 3 Z 3 X 0 1 v b n R o b H l E a W F i Z X R l c 0 R h c 2 h i b 2 F y Z F 9 C b 3 J v d W d o L n t E a W F i Z X R l c 1 9 D Y X J l U G x h b l 9 B Y 2 h p Z X Z l L D E x N 3 0 m c X V v d D s s J n F 1 b 3 Q 7 U 2 V y d m V y L k R h d G F i Y X N l X F w v M i 9 T U U w v b n d s L X N x b C 1 w c m l t Y X J 5 Y 2 F y Z T t O S F N f T l d M X 0 9 P S F N f R G l h Y m V 0 Z X N f M j Q y N S 9 k Y m 8 v d n d f T W 9 u d G h s e U R p Y W J l d G V z R G F z a G J v Y X J k X 0 J v c m 9 1 Z 2 g u e 0 R p Y W J l d G V z X 0 N h c m V Q b G F u L D E x O H 0 m c X V v d D s s J n F 1 b 3 Q 7 U 2 V y d m V y L k R h d G F i Y X N l X F w v M i 9 T U U w v b n d s L X N x b C 1 w c m l t Y X J 5 Y 2 F y Z T t O S F N f T l d M X 0 9 P S F N f R G l h Y m V 0 Z X N f M j Q y N S 9 k Y m 8 v d n d f T W 9 u d G h s e U R p Y W J l d G V z R G F z a G J v Y X J k X 0 J v c m 9 1 Z 2 g u e y U g R G l h Y m V 0 Z X N f Q 2 F y Z V B s Y W 5 f Q W N o a W V 2 Z V 8 1 M C U s M T E 5 f S Z x d W 9 0 O y w m c X V v d D t T Z X J 2 Z X I u R G F 0 Y W J h c 2 V c X C 8 y L 1 N R T C 9 u d 2 w t c 3 F s L X B y a W 1 h c n l j Y X J l O 0 5 I U 1 9 O V 0 x f T 0 9 I U 1 9 E a W F i Z X R l c 1 8 y N D I 1 L 2 R i b y 9 2 d 1 9 N b 2 5 0 a G x 5 R G l h Y m V 0 Z X N E Y X N o Y m 9 h c m R f Q m 9 y b 3 V n a C 5 7 J S B E a W F i Z X R l c 1 9 D Y X J l U G x h b l 9 B Y 2 h p Z X Z l L D E y M H 0 m c X V v d D s s J n F 1 b 3 Q 7 U 2 V y d m V y L k R h d G F i Y X N l X F w v M i 9 T U U w v b n d s L X N x b C 1 w c m l t Y X J 5 Y 2 F y Z T t O S F N f T l d M X 0 9 P S F N f R G l h Y m V 0 Z X N f M j Q y N S 9 k Y m 8 v d n d f T W 9 u d G h s e U R p Y W J l d G V z R G F z a G J v Y X J k X 0 J v c m 9 1 Z 2 g u e y U g R G l h Y m V 0 Z X N f Q 2 F y Z V B s Y W 4 s M T I x f S Z x d W 9 0 O y w m c X V v d D t T Z X J 2 Z X I u R G F 0 Y W J h c 2 V c X C 8 y L 1 N R T C 9 u d 2 w t c 3 F s L X B y a W 1 h c n l j Y X J l O 0 5 I U 1 9 O V 0 x f T 0 9 I U 1 9 E a W F i Z X R l c 1 8 y N D I 1 L 2 R i b y 9 2 d 1 9 N b 2 5 0 a G x 5 R G l h Y m V 0 Z X N E Y X N o Y m 9 h c m R f Q m 9 y b 3 V n a C 5 7 R G l h Y m V 0 Z X N f M X N 0 X 0 d y b 3 V w Q 2 9 u c 3 V s d G F 0 a W 9 u L D E y M n 0 m c X V v d D s s J n F 1 b 3 Q 7 U 2 V y d m V y L k R h d G F i Y X N l X F w v M i 9 T U U w v b n d s L X N x b C 1 w c m l t Y X J 5 Y 2 F y Z T t O S F N f T l d M X 0 9 P S F N f R G l h Y m V 0 Z X N f M j Q y N S 9 k Y m 8 v d n d f T W 9 u d G h s e U R p Y W J l d G V z R G F z a G J v Y X J k X 0 J v c m 9 1 Z 2 g u e y U g R G l h Y m V 0 Z X N f M X N 0 X 0 d y b 3 V w Q 2 9 u c 3 V s d G F 0 a W 9 u X 0 F j a G l l d m V f N T A l L D E y M 3 0 m c X V v d D s s J n F 1 b 3 Q 7 U 2 V y d m V y L k R h d G F i Y X N l X F w v M i 9 T U U w v b n d s L X N x b C 1 w c m l t Y X J 5 Y 2 F y Z T t O S F N f T l d M X 0 9 P S F N f R G l h Y m V 0 Z X N f M j Q y N S 9 k Y m 8 v d n d f T W 9 u d G h s e U R p Y W J l d G V z R G F z a G J v Y X J k X 0 J v c m 9 1 Z 2 g u e y U g R G l h Y m V 0 Z X N f M X N 0 X 0 d y b 3 V w Q 2 9 u c 3 V s d G F 0 a W 9 u X 0 F j a G l l d m U s M T I 0 f S Z x d W 9 0 O y w m c X V v d D t T Z X J 2 Z X I u R G F 0 Y W J h c 2 V c X C 8 y L 1 N R T C 9 u d 2 w t c 3 F s L X B y a W 1 h c n l j Y X J l O 0 5 I U 1 9 O V 0 x f T 0 9 I U 1 9 E a W F i Z X R l c 1 8 y N D I 1 L 2 R i b y 9 2 d 1 9 N b 2 5 0 a G x 5 R G l h Y m V 0 Z X N E Y X N o Y m 9 h c m R f Q m 9 y b 3 V n a C 5 7 J S B E a W F i Z X R l c 1 8 x c 3 R f R 3 J v d X B D b 2 5 z d W x 0 Y X R p b 2 4 s M T I 1 f S Z x d W 9 0 O y w m c X V v d D t T Z X J 2 Z X I u R G F 0 Y W J h c 2 V c X C 8 y L 1 N R T C 9 u d 2 w t c 3 F s L X B y a W 1 h c n l j Y X J l O 0 5 I U 1 9 O V 0 x f T 0 9 I U 1 9 E a W F i Z X R l c 1 8 y N D I 1 L 2 R i b y 9 2 d 1 9 N b 2 5 0 a G x 5 R G l h Y m V 0 Z X N E Y X N o Y m 9 h c m R f Q m 9 y b 3 V n a C 5 7 R G l h Y m V 0 Z X N f M X N 0 X 0 d y b 3 V w Q 2 9 u c 3 V s d G F 0 a W 9 u X z I 3 b S w x M j Z 9 J n F 1 b 3 Q 7 L C Z x d W 9 0 O 1 N l c n Z l c i 5 E Y X R h Y m F z Z V x c L z I v U 1 F M L 2 5 3 b C 1 z c W w t c H J p b W F y e W N h c m U 7 T k h T X 0 5 X T F 9 P T 0 h T X 0 R p Y W J l d G V z X z I 0 M j U v Z G J v L 3 Z 3 X 0 1 v b n R o b H l E a W F i Z X R l c 0 R h c 2 h i b 2 F y Z F 9 C b 3 J v d W d o L n s l I E R p Y W J l d G V z X z F z d F 9 H c m 9 1 c E N v b n N 1 b H R h d G l v b l 8 y N 2 1 f Q W N o a W V 2 Z V 8 1 M C U s M T I 3 f S Z x d W 9 0 O y w m c X V v d D t T Z X J 2 Z X I u R G F 0 Y W J h c 2 V c X C 8 y L 1 N R T C 9 u d 2 w t c 3 F s L X B y a W 1 h c n l j Y X J l O 0 5 I U 1 9 O V 0 x f T 0 9 I U 1 9 E a W F i Z X R l c 1 8 y N D I 1 L 2 R i b y 9 2 d 1 9 N b 2 5 0 a G x 5 R G l h Y m V 0 Z X N E Y X N o Y m 9 h c m R f Q m 9 y b 3 V n a C 5 7 J S B E a W F i Z X R l c 1 8 x c 3 R f R 3 J v d X B D b 2 5 z d W x 0 Y X R p b 2 5 f M j d t X 0 F j a G l l d m U s M T I 4 f S Z x d W 9 0 O y w m c X V v d D t T Z X J 2 Z X I u R G F 0 Y W J h c 2 V c X C 8 y L 1 N R T C 9 u d 2 w t c 3 F s L X B y a W 1 h c n l j Y X J l O 0 5 I U 1 9 O V 0 x f T 0 9 I U 1 9 E a W F i Z X R l c 1 8 y N D I 1 L 2 R i b y 9 2 d 1 9 N b 2 5 0 a G x 5 R G l h Y m V 0 Z X N E Y X N o Y m 9 h c m R f Q m 9 y b 3 V n a C 5 7 J S B E a W F i Z X R l c 1 8 x c 3 R f R 3 J v d X B D b 2 5 z d W x 0 Y X R p b 2 5 f M j d t L D E y O X 0 m c X V v d D s s J n F 1 b 3 Q 7 U 2 V y d m V y L k R h d G F i Y X N l X F w v M i 9 T U U w v b n d s L X N x b C 1 w c m l t Y X J 5 Y 2 F y Z T t O S F N f T l d M X 0 9 P S F N f R G l h Y m V 0 Z X N f M j Q y N S 9 k Y m 8 v d n d f T W 9 u d G h s e U R p Y W J l d G V z R G F z a G J v Y X J k X 0 J v c m 9 1 Z 2 g u e 0 R p Y W J l d G V z X z J u Z F 9 H c m 9 1 c E N v b n N 1 b H R h d G l v b i w x M z B 9 J n F 1 b 3 Q 7 L C Z x d W 9 0 O 1 N l c n Z l c i 5 E Y X R h Y m F z Z V x c L z I v U 1 F M L 2 5 3 b C 1 z c W w t c H J p b W F y e W N h c m U 7 T k h T X 0 5 X T F 9 P T 0 h T X 0 R p Y W J l d G V z X z I 0 M j U v Z G J v L 3 Z 3 X 0 1 v b n R o b H l E a W F i Z X R l c 0 R h c 2 h i b 2 F y Z F 9 C b 3 J v d W d o L n s l I E R p Y W J l d G V z X z J u Z F 9 H c m 9 1 c E N v b n N 1 b H R h d G l v b i w x M z F 9 J n F 1 b 3 Q 7 L C Z x d W 9 0 O 1 N l c n Z l c i 5 E Y X R h Y m F z Z V x c L z I v U 1 F M L 2 5 3 b C 1 z c W w t c H J p b W F y e W N h c m U 7 T k h T X 0 5 X T F 9 P T 0 h T X 0 R p Y W J l d G V z X z I 0 M j U v Z G J v L 3 Z 3 X 0 1 v b n R o b H l E a W F i Z X R l c 0 R h c 2 h i b 2 F y Z F 9 C b 3 J v d W d o L n t E a W F i Z X R l c 1 8 z c m R f R 3 J v d X B D b 2 5 z d W x 0 Y X R p b 2 4 s M T M y f S Z x d W 9 0 O y w m c X V v d D t T Z X J 2 Z X I u R G F 0 Y W J h c 2 V c X C 8 y L 1 N R T C 9 u d 2 w t c 3 F s L X B y a W 1 h c n l j Y X J l O 0 5 I U 1 9 O V 0 x f T 0 9 I U 1 9 E a W F i Z X R l c 1 8 y N D I 1 L 2 R i b y 9 2 d 1 9 N b 2 5 0 a G x 5 R G l h Y m V 0 Z X N E Y X N o Y m 9 h c m R f Q m 9 y b 3 V n a C 5 7 J S B E a W F i Z X R l c 1 8 z c m R f R 3 J v d X B D b 2 5 z d W x 0 Y X R p b 2 4 s M T M z f S Z x d W 9 0 O y w m c X V v d D t T Z X J 2 Z X I u R G F 0 Y W J h c 2 V c X C 8 y L 1 N R T C 9 u d 2 w t c 3 F s L X B y a W 1 h c n l j Y X J l O 0 5 I U 1 9 O V 0 x f T 0 9 I U 1 9 E a W F i Z X R l c 1 8 y N D I 1 L 2 R i b y 9 2 d 1 9 N b 2 5 0 a G x 5 R G l h Y m V 0 Z X N E Y X N o Y m 9 h c m R f Q m 9 y b 3 V n a C 5 7 R G l h Y m V 0 Z X N f V D J E U l 9 S Z W d p c 3 R l c i w x M z R 9 J n F 1 b 3 Q 7 L C Z x d W 9 0 O 1 N l c n Z l c i 5 E Y X R h Y m F z Z V x c L z I v U 1 F M L 2 5 3 b C 1 z c W w t c H J p b W F y e W N h c m U 7 T k h T X 0 5 X T F 9 P T 0 h T X 0 R p Y W J l d G V z X z I 0 M j U v Z G J v L 3 Z 3 X 0 1 v b n R o b H l E a W F i Z X R l c 0 R h c 2 h i b 2 F y Z F 9 C b 3 J v d W d o L n t E a W F i Z X R l c 1 9 U M k R S X 1 N 0 Y X J 0 Z W R Q c m 9 n c m F t b W U s M T M 1 f S Z x d W 9 0 O y w m c X V v d D t T Z X J 2 Z X I u R G F 0 Y W J h c 2 V c X C 8 y L 1 N R T C 9 u d 2 w t c 3 F s L X B y a W 1 h c n l j Y X J l O 0 5 I U 1 9 O V 0 x f T 0 9 I U 1 9 E a W F i Z X R l c 1 8 y N D I 1 L 2 R i b y 9 2 d 1 9 N b 2 5 0 a G x 5 R G l h Y m V 0 Z X N E Y X N o Y m 9 h c m R f Q m 9 y b 3 V n a C 5 7 J S B E a W F i Z X R l c 1 9 U M k R S X 1 N 0 Y X J 0 Z W R Q c m 9 n c m F t b W V f Q W N o a W V 2 Z V 8 1 M C U s M T M 2 f S Z x d W 9 0 O y w m c X V v d D t T Z X J 2 Z X I u R G F 0 Y W J h c 2 V c X C 8 y L 1 N R T C 9 u d 2 w t c 3 F s L X B y a W 1 h c n l j Y X J l O 0 5 I U 1 9 O V 0 x f T 0 9 I U 1 9 E a W F i Z X R l c 1 8 y N D I 1 L 2 R i b y 9 2 d 1 9 N b 2 5 0 a G x 5 R G l h Y m V 0 Z X N E Y X N o Y m 9 h c m R f Q m 9 y b 3 V n a C 5 7 J S B E a W F i Z X R l c 1 9 U M k R S X 1 N 0 Y X J 0 Z W R Q c m 9 n c m F t b W V f Q W N o a W V 2 Z S w x M z d 9 J n F 1 b 3 Q 7 L C Z x d W 9 0 O 1 N l c n Z l c i 5 E Y X R h Y m F z Z V x c L z I v U 1 F M L 2 5 3 b C 1 z c W w t c H J p b W F y e W N h c m U 7 T k h T X 0 5 X T F 9 P T 0 h T X 0 R p Y W J l d G V z X z I 0 M j U v Z G J v L 3 Z 3 X 0 1 v b n R o b H l E a W F i Z X R l c 0 R h c 2 h i b 2 F y Z F 9 C b 3 J v d W d o L n s l I E R p Y W J l d G V z X 1 Q y R F J f U 3 R h c n R l Z F B y b 2 d y Y W 1 t Z S w x M z h 9 J n F 1 b 3 Q 7 L C Z x d W 9 0 O 1 N l c n Z l c i 5 E Y X R h Y m F z Z V x c L z I v U 1 F M L 2 5 3 b C 1 z c W w t c H J p b W F y e W N h c m U 7 T k h T X 0 5 X T F 9 P T 0 h T X 0 R p Y W J l d G V z X z I 0 M j U v Z G J v L 3 Z 3 X 0 1 v b n R o b H l E a W F i Z X R l c 0 R h c 2 h i b 2 F y Z F 9 C b 3 J v d W d o L n t E a W F i Z X R l c 1 9 R S V N N R V Q s M T M 5 f S Z x d W 9 0 O y w m c X V v d D t T Z X J 2 Z X I u R G F 0 Y W J h c 2 V c X C 8 y L 1 N R T C 9 u d 2 w t c 3 F s L X B y a W 1 h c n l j Y X J l O 0 5 I U 1 9 O V 0 x f T 0 9 I U 1 9 E a W F i Z X R l c 1 8 y N D I 1 L 2 R i b y 9 2 d 1 9 N b 2 5 0 a G x 5 R G l h Y m V 0 Z X N E Y X N o Y m 9 h c m R f Q m 9 y b 3 V n a C 5 7 J S B E a W F i Z X R l c 1 9 R S V N N R V R f Q W N o a W V 2 Z V 8 1 M C U s M T Q w f S Z x d W 9 0 O y w m c X V v d D t T Z X J 2 Z X I u R G F 0 Y W J h c 2 V c X C 8 y L 1 N R T C 9 u d 2 w t c 3 F s L X B y a W 1 h c n l j Y X J l O 0 5 I U 1 9 O V 0 x f T 0 9 I U 1 9 E a W F i Z X R l c 1 8 y N D I 1 L 2 R i b y 9 2 d 1 9 N b 2 5 0 a G x 5 R G l h Y m V 0 Z X N E Y X N o Y m 9 h c m R f Q m 9 y b 3 V n a C 5 7 J S B E a W F i Z X R l c 1 9 R S V N N R V R f Q W N o a W V 2 Z S w x N D F 9 J n F 1 b 3 Q 7 L C Z x d W 9 0 O 1 N l c n Z l c i 5 E Y X R h Y m F z Z V x c L z I v U 1 F M L 2 5 3 b C 1 z c W w t c H J p b W F y e W N h c m U 7 T k h T X 0 5 X T F 9 P T 0 h T X 0 R p Y W J l d G V z X z I 0 M j U v Z G J v L 3 Z 3 X 0 1 v b n R o b H l E a W F i Z X R l c 0 R h c 2 h i b 2 F y Z F 9 C b 3 J v d W d o L n s l I E R p Y W J l d G V z X 1 F J U 0 1 F V C w x N D J 9 J n F 1 b 3 Q 7 L C Z x d W 9 0 O 1 N l c n Z l c i 5 E Y X R h Y m F z Z V x c L z I v U 1 F M L 2 5 3 b C 1 z c W w t c H J p b W F y e W N h c m U 7 T k h T X 0 5 X T F 9 P T 0 h T X 0 R p Y W J l d G V z X z I 0 M j U v Z G J v L 3 Z 3 X 0 1 v b n R o b H l E a W F i Z X R l c 0 R h c 2 h i b 2 F y Z F 9 C b 3 J v d W d o L n t E a W F i Z X R l c 1 9 T d W x m b 2 5 5 b H V y Z W F z S W 5 z d W x p b i w x N D N 9 J n F 1 b 3 Q 7 L C Z x d W 9 0 O 1 N l c n Z l c i 5 E Y X R h Y m F z Z V x c L z I v U 1 F M L 2 5 3 b C 1 z c W w t c H J p b W F y e W N h c m U 7 T k h T X 0 5 X T F 9 P T 0 h T X 0 R p Y W J l d G V z X z I 0 M j U v Z G J v L 3 Z 3 X 0 1 v b n R o b H l E a W F i Z X R l c 0 R h c 2 h i b 2 F y Z F 9 C b 3 J v d W d o L n t E a W F i Z X R l c 1 9 T d W x m b 2 5 5 b H V y Z W F z S W 5 z d W x p b l 9 I e X B v Z 2 x 5 Y 2 F l b W l h Q X R 0 Y W N r L D E 0 N H 0 m c X V v d D s s J n F 1 b 3 Q 7 U 2 V y d m V y L k R h d G F i Y X N l X F w v M i 9 T U U w v b n d s L X N x b C 1 w c m l t Y X J 5 Y 2 F y Z T t O S F N f T l d M X 0 9 P S F N f R G l h Y m V 0 Z X N f M j Q y N S 9 k Y m 8 v d n d f T W 9 u d G h s e U R p Y W J l d G V z R G F z a G J v Y X J k X 0 J v c m 9 1 Z 2 g u e y U g R G l h Y m V 0 Z X N f U 3 V s Z m 9 u e W x 1 c m V h c 0 l u c 3 V s a W 5 f S H l w b 2 d s e W N h Z W 1 p Y U F 0 d G F j a y w x N D V 9 J n F 1 b 3 Q 7 L C Z x d W 9 0 O 1 N l c n Z l c i 5 E Y X R h Y m F z Z V x c L z I v U 1 F M L 2 5 3 b C 1 z c W w t c H J p b W F y e W N h c m U 7 T k h T X 0 5 X T F 9 P T 0 h T X 0 R p Y W J l d G V z X z I 0 M j U v Z G J v L 3 Z 3 X 0 1 v b n R o b H l E a W F i Z X R l c 0 R h c 2 h i b 2 F y Z F 9 C b 3 J v d W d o L n t E a W F i Z X R l c 1 9 E a W F n b m 9 z Z W R M Y X N 0 M T J N b 2 5 0 a H M s M T Q 2 f S Z x d W 9 0 O y w m c X V v d D t T Z X J 2 Z X I u R G F 0 Y W J h c 2 V c X C 8 y L 1 N R T C 9 u d 2 w t c 3 F s L X B y a W 1 h c n l j Y X J l O 0 5 I U 1 9 O V 0 x f T 0 9 I U 1 9 E a W F i Z X R l c 1 8 y N D I 1 L 2 R i b y 9 2 d 1 9 N b 2 5 0 a G x 5 R G l h Y m V 0 Z X N E Y X N o Y m 9 h c m R f Q m 9 y b 3 V n a C 5 7 R G l h Y m V 0 Z X N f R G l h Z 2 5 v c 2 V k T G F z d D E y T W 9 u d G h z X 1 N 0 c n V j d H V y Z W R F Z H V j Y X R p b 2 4 s M T Q 3 f S Z x d W 9 0 O y w m c X V v d D t T Z X J 2 Z X I u R G F 0 Y W J h c 2 V c X C 8 y L 1 N R T C 9 u d 2 w t c 3 F s L X B y a W 1 h c n l j Y X J l O 0 5 I U 1 9 O V 0 x f T 0 9 I U 1 9 E a W F i Z X R l c 1 8 y N D I 1 L 2 R i b y 9 2 d 1 9 N b 2 5 0 a G x 5 R G l h Y m V 0 Z X N E Y X N o Y m 9 h c m R f Q m 9 y b 3 V n a C 5 7 J S B E a W F i Z X R l c 1 9 E a W F n b m 9 z Z W R M Y X N 0 M T J N b 2 5 0 a H N f U 3 R y d W N 0 d X J l Z E V k d W N h d G l v b i w x N D h 9 J n F 1 b 3 Q 7 L C Z x d W 9 0 O 1 N l c n Z l c i 5 E Y X R h Y m F z Z V x c L z I v U 1 F M L 2 5 3 b C 1 z c W w t c H J p b W F y e W N h c m U 7 T k h T X 0 5 X T F 9 P T 0 h T X 0 R p Y W J l d G V z X z I 0 M j U v Z G J v L 3 Z 3 X 0 1 v b n R o b H l E a W F i Z X R l c 0 R h c 2 h i b 2 F y Z F 9 C b 3 J v d W d o L n t E a W F i Z X R l c 1 9 F b W F p b E F k Z H J l c 3 N S Z W N v c m R l Z C w x N D l 9 J n F 1 b 3 Q 7 L C Z x d W 9 0 O 1 N l c n Z l c i 5 E Y X R h Y m F z Z V x c L z I v U 1 F M L 2 5 3 b C 1 z c W w t c H J p b W F y e W N h c m U 7 T k h T X 0 5 X T F 9 P T 0 h T X 0 R p Y W J l d G V z X z I 0 M j U v Z G J v L 3 Z 3 X 0 1 v b n R o b H l E a W F i Z X R l c 0 R h c 2 h i b 2 F y Z F 9 C b 3 J v d W d o L n s l I E R p Y W J l d G V z X 0 V t Y W l s Q W R k c m V z c 1 J l Y 2 9 y Z G V k L D E 1 M H 0 m c X V v d D s s J n F 1 b 3 Q 7 U 2 V y d m V y L k R h d G F i Y X N l X F w v M i 9 T U U w v b n d s L X N x b C 1 w c m l t Y X J 5 Y 2 F y Z T t O S F N f T l d M X 0 9 P S F N f R G l h Y m V 0 Z X N f M j Q y N S 9 k Y m 8 v d n d f T W 9 u d G h s e U R p Y W J l d G V z R G F z a G J v Y X J k X 0 J v c m 9 1 Z 2 g u e 0 5 E S C B E a W F i Z X R l c y B S Y X R p b 1 9 O d W 1 i Z X J f Q W N o a W V 2 Z V 8 1 M C U s M T U x f S Z x d W 9 0 O y w m c X V v d D t T Z X J 2 Z X I u R G F 0 Y W J h c 2 V c X C 8 y L 1 N R T C 9 u d 2 w t c 3 F s L X B y a W 1 h c n l j Y X J l O 0 5 I U 1 9 O V 0 x f T 0 9 I U 1 9 E a W F i Z X R l c 1 8 y N D I 1 L 2 R i b y 9 2 d 1 9 N b 2 5 0 a G x 5 R G l h Y m V 0 Z X N E Y X N o Y m 9 h c m R f Q m 9 y b 3 V n a C 5 7 T k R I I E R p Y W J l d G V z I F J h d G l v X 0 5 1 b W J l c l 9 B Y 2 h p Z X Z l L D E 1 M n 0 m c X V v d D s s J n F 1 b 3 Q 7 U 2 V y d m V y L k R h d G F i Y X N l X F w v M i 9 T U U w v b n d s L X N x b C 1 w c m l t Y X J 5 Y 2 F y Z T t O S F N f T l d M X 0 9 P S F N f R G l h Y m V 0 Z X N f M j Q y N S 9 k Y m 8 v d n d f T W 9 u d G h s e U R p Y W J l d G V z R G F z a G J v Y X J k X 0 J v c m 9 1 Z 2 g u e 0 5 E S F 9 S Z W d p c 3 R l c i w x N T N 9 J n F 1 b 3 Q 7 L C Z x d W 9 0 O 1 N l c n Z l c i 5 E Y X R h Y m F z Z V x c L z I v U 1 F M L 2 5 3 b C 1 z c W w t c H J p b W F y e W N h c m U 7 T k h T X 0 5 X T F 9 P T 0 h T X 0 R p Y W J l d G V z X z I 0 M j U v Z G J v L 3 Z 3 X 0 1 v b n R o b H l E a W F i Z X R l c 0 R h c 2 h i b 2 F y Z F 9 C b 3 J v d W d o L n t O R E h f U m V n a X N 0 Z X J f V W 5 k Z X I 4 M C w x N T R 9 J n F 1 b 3 Q 7 L C Z x d W 9 0 O 1 N l c n Z l c i 5 E Y X R h Y m F z Z V x c L z I v U 1 F M L 2 5 3 b C 1 z c W w t c H J p b W F y e W N h c m U 7 T k h T X 0 5 X T F 9 P T 0 h T X 0 R p Y W J l d G V z X z I 0 M j U v Z G J v L 3 Z 3 X 0 1 v b n R o b H l E a W F i Z X R l c 0 R h c 2 h i b 2 F y Z F 9 C b 3 J v d W d o L n t O R E g g R G l h Y m V 0 Z X M g U m F 0 a W 9 f Q W N o a W V 2 Z V 8 1 M C U s M T U 1 f S Z x d W 9 0 O y w m c X V v d D t T Z X J 2 Z X I u R G F 0 Y W J h c 2 V c X C 8 y L 1 N R T C 9 u d 2 w t c 3 F s L X B y a W 1 h c n l j Y X J l O 0 5 I U 1 9 O V 0 x f T 0 9 I U 1 9 E a W F i Z X R l c 1 8 y N D I 1 L 2 R i b y 9 2 d 1 9 N b 2 5 0 a G x 5 R G l h Y m V 0 Z X N E Y X N o Y m 9 h c m R f Q m 9 y b 3 V n a C 5 7 T k R I I E R p Y W J l d G V z I F J h d G l v X 0 F j a G l l d m U s M T U 2 f S Z x d W 9 0 O y w m c X V v d D t T Z X J 2 Z X I u R G F 0 Y W J h c 2 V c X C 8 y L 1 N R T C 9 u d 2 w t c 3 F s L X B y a W 1 h c n l j Y X J l O 0 5 I U 1 9 O V 0 x f T 0 9 I U 1 9 E a W F i Z X R l c 1 8 y N D I 1 L 2 R i b y 9 2 d 1 9 N b 2 5 0 a G x 5 R G l h Y m V 0 Z X N E Y X N o Y m 9 h c m R f Q m 9 y b 3 V n a C 5 7 T k R I I E R p Y W J l d G V z I F J h d G l v L D E 1 N 3 0 m c X V v d D s s J n F 1 b 3 Q 7 U 2 V y d m V y L k R h d G F i Y X N l X F w v M i 9 T U U w v b n d s L X N x b C 1 w c m l t Y X J 5 Y 2 F y Z T t O S F N f T l d M X 0 9 P S F N f R G l h Y m V 0 Z X N f M j Q y N S 9 k Y m 8 v d n d f T W 9 u d G h s e U R p Y W J l d G V z R G F z a G J v Y X J k X 0 J v c m 9 1 Z 2 g u e 0 5 E S F 9 Q c m V 2 Z W 5 0 a W 9 u U H J v Z 3 J h b W 1 l X 0 F j a G l l d m V f N T A l L D E 1 O H 0 m c X V v d D s s J n F 1 b 3 Q 7 U 2 V y d m V y L k R h d G F i Y X N l X F w v M i 9 T U U w v b n d s L X N x b C 1 w c m l t Y X J 5 Y 2 F y Z T t O S F N f T l d M X 0 9 P S F N f R G l h Y m V 0 Z X N f M j Q y N S 9 k Y m 8 v d n d f T W 9 u d G h s e U R p Y W J l d G V z R G F z a G J v Y X J k X 0 J v c m 9 1 Z 2 g u e 0 5 E S F 9 Q c m V 2 Z W 5 0 a W 9 u U H J v Z 3 J h b W 1 l X 0 F j a G l l d m U s M T U 5 f S Z x d W 9 0 O y w m c X V v d D t T Z X J 2 Z X I u R G F 0 Y W J h c 2 V c X C 8 y L 1 N R T C 9 u d 2 w t c 3 F s L X B y a W 1 h c n l j Y X J l O 0 5 I U 1 9 O V 0 x f T 0 9 I U 1 9 E a W F i Z X R l c 1 8 y N D I 1 L 2 R i b y 9 2 d 1 9 N b 2 5 0 a G x 5 R G l h Y m V 0 Z X N E Y X N o Y m 9 h c m R f Q m 9 y b 3 V n a C 5 7 T k R I X 1 B y Z X Z l b n R p b 2 5 Q c m 9 n c m F t b W U s M T Y w f S Z x d W 9 0 O y w m c X V v d D t T Z X J 2 Z X I u R G F 0 Y W J h c 2 V c X C 8 y L 1 N R T C 9 u d 2 w t c 3 F s L X B y a W 1 h c n l j Y X J l O 0 5 I U 1 9 O V 0 x f T 0 9 I U 1 9 E a W F i Z X R l c 1 8 y N D I 1 L 2 R i b y 9 2 d 1 9 N b 2 5 0 a G x 5 R G l h Y m V 0 Z X N E Y X N o Y m 9 h c m R f Q m 9 y b 3 V n a C 5 7 J S B O R E h f U H J l d m V u d G l v b l B y b 2 d y Y W 1 t Z V 9 B Y 2 h p Z X Z l X z U w J S w x N j F 9 J n F 1 b 3 Q 7 L C Z x d W 9 0 O 1 N l c n Z l c i 5 E Y X R h Y m F z Z V x c L z I v U 1 F M L 2 5 3 b C 1 z c W w t c H J p b W F y e W N h c m U 7 T k h T X 0 5 X T F 9 P T 0 h T X 0 R p Y W J l d G V z X z I 0 M j U v Z G J v L 3 Z 3 X 0 1 v b n R o b H l E a W F i Z X R l c 0 R h c 2 h i b 2 F y Z F 9 C b 3 J v d W d o L n s l I E 5 E S F 9 Q c m V 2 Z W 5 0 a W 9 u U H J v Z 3 J h b W 1 l X 0 F j a G l l d m U s M T Y y f S Z x d W 9 0 O y w m c X V v d D t T Z X J 2 Z X I u R G F 0 Y W J h c 2 V c X C 8 y L 1 N R T C 9 u d 2 w t c 3 F s L X B y a W 1 h c n l j Y X J l O 0 5 I U 1 9 O V 0 x f T 0 9 I U 1 9 E a W F i Z X R l c 1 8 y N D I 1 L 2 R i b y 9 2 d 1 9 N b 2 5 0 a G x 5 R G l h Y m V 0 Z X N E Y X N o Y m 9 h c m R f Q m 9 y b 3 V n a C 5 7 J S B O R E h f U H J l d m V u d G l v b l B y b 2 d y Y W 1 t Z S w x N j N 9 J n F 1 b 3 Q 7 L C Z x d W 9 0 O 1 N l c n Z l c i 5 E Y X R h Y m F z Z V x c L z I v U 1 F M L 2 5 3 b C 1 z c W w t c H J p b W F y e W N h c m U 7 T k h T X 0 5 X T F 9 P T 0 h T X 0 R p Y W J l d G V z X z I 0 M j U v Z G J v L 3 Z 3 X 0 1 v b n R o b H l E a W F i Z X R l c 0 R h c 2 h i b 2 F y Z F 9 C b 3 J v d W d o L n t O R E h f Q W 5 u d W F s U m V 2 a W V 3 X 0 h i Q T F j X 0 F j a G l l d m V f N T A l L D E 2 N H 0 m c X V v d D s s J n F 1 b 3 Q 7 U 2 V y d m V y L k R h d G F i Y X N l X F w v M i 9 T U U w v b n d s L X N x b C 1 w c m l t Y X J 5 Y 2 F y Z T t O S F N f T l d M X 0 9 P S F N f R G l h Y m V 0 Z X N f M j Q y N S 9 k Y m 8 v d n d f T W 9 u d G h s e U R p Y W J l d G V z R G F z a G J v Y X J k X 0 J v c m 9 1 Z 2 g u e 0 5 E S F 9 B b m 5 1 Y W x S Z X Z p Z X d f S G J B M W N f Q W N o a W V 2 Z S w x N j V 9 J n F 1 b 3 Q 7 L C Z x d W 9 0 O 1 N l c n Z l c i 5 E Y X R h Y m F z Z V x c L z I v U 1 F M L 2 5 3 b C 1 z c W w t c H J p b W F y e W N h c m U 7 T k h T X 0 5 X T F 9 P T 0 h T X 0 R p Y W J l d G V z X z I 0 M j U v Z G J v L 3 Z 3 X 0 1 v b n R o b H l E a W F i Z X R l c 0 R h c 2 h i b 2 F y Z F 9 C b 3 J v d W d o L n t O R E h f Q W 5 u d W F s U m V 2 a W V 3 X 0 h i Q T F j L D E 2 N n 0 m c X V v d D s s J n F 1 b 3 Q 7 U 2 V y d m V y L k R h d G F i Y X N l X F w v M i 9 T U U w v b n d s L X N x b C 1 w c m l t Y X J 5 Y 2 F y Z T t O S F N f T l d M X 0 9 P S F N f R G l h Y m V 0 Z X N f M j Q y N S 9 k Y m 8 v d n d f T W 9 u d G h s e U R p Y W J l d G V z R G F z a G J v Y X J k X 0 J v c m 9 1 Z 2 g u e y U g T k R I X 0 F u b n V h b F J l d m l l d 1 9 I Y k E x Y 1 9 B Y 2 h p Z X Z l X z U w J S w x N j d 9 J n F 1 b 3 Q 7 L C Z x d W 9 0 O 1 N l c n Z l c i 5 E Y X R h Y m F z Z V x c L z I v U 1 F M L 2 5 3 b C 1 z c W w t c H J p b W F y e W N h c m U 7 T k h T X 0 5 X T F 9 P T 0 h T X 0 R p Y W J l d G V z X z I 0 M j U v Z G J v L 3 Z 3 X 0 1 v b n R o b H l E a W F i Z X R l c 0 R h c 2 h i b 2 F y Z F 9 C b 3 J v d W d o L n s l I E 5 E S F 9 B b m 5 1 Y W x S Z X Z p Z X d f S G J B M W N f Q W N o a W V 2 Z S w x N j h 9 J n F 1 b 3 Q 7 L C Z x d W 9 0 O 1 N l c n Z l c i 5 E Y X R h Y m F z Z V x c L z I v U 1 F M L 2 5 3 b C 1 z c W w t c H J p b W F y e W N h c m U 7 T k h T X 0 5 X T F 9 P T 0 h T X 0 R p Y W J l d G V z X z I 0 M j U v Z G J v L 3 Z 3 X 0 1 v b n R o b H l E a W F i Z X R l c 0 R h c 2 h i b 2 F y Z F 9 C b 3 J v d W d o L n s l I E 5 E S F 9 B b m 5 1 Y W x S Z X Z p Z X d f S G J B M W M s M T Y 5 f S Z x d W 9 0 O y w m c X V v d D t T Z X J 2 Z X I u R G F 0 Y W J h c 2 V c X C 8 y L 1 N R T C 9 u d 2 w t c 3 F s L X B y a W 1 h c n l j Y X J l O 0 5 I U 1 9 O V 0 x f T 0 9 I U 1 9 E a W F i Z X R l c 1 8 y N D I 1 L 2 R i b y 9 2 d 1 9 N b 2 5 0 a G x 5 R G l h Y m V 0 Z X N E Y X N o Y m 9 h c m R f Q m 9 y b 3 V n a C 5 7 T k R I X 0 F u b n V h b F J l d m l l d 1 9 C b G 9 v Z F B y Z X N z d X J l X 0 F j a G l l d m V f N T A l L D E 3 M H 0 m c X V v d D s s J n F 1 b 3 Q 7 U 2 V y d m V y L k R h d G F i Y X N l X F w v M i 9 T U U w v b n d s L X N x b C 1 w c m l t Y X J 5 Y 2 F y Z T t O S F N f T l d M X 0 9 P S F N f R G l h Y m V 0 Z X N f M j Q y N S 9 k Y m 8 v d n d f T W 9 u d G h s e U R p Y W J l d G V z R G F z a G J v Y X J k X 0 J v c m 9 1 Z 2 g u e 0 5 E S F 9 B b m 5 1 Y W x S Z X Z p Z X d f Q m x v b 2 R Q c m V z c 3 V y Z V 9 B Y 2 h p Z X Z l L D E 3 M X 0 m c X V v d D s s J n F 1 b 3 Q 7 U 2 V y d m V y L k R h d G F i Y X N l X F w v M i 9 T U U w v b n d s L X N x b C 1 w c m l t Y X J 5 Y 2 F y Z T t O S F N f T l d M X 0 9 P S F N f R G l h Y m V 0 Z X N f M j Q y N S 9 k Y m 8 v d n d f T W 9 u d G h s e U R p Y W J l d G V z R G F z a G J v Y X J k X 0 J v c m 9 1 Z 2 g u e 0 5 E S F 9 B b m 5 1 Y W x S Z X Z p Z X d f Q m x v b 2 Q g U H J l c 3 N 1 c m U s M T c y f S Z x d W 9 0 O y w m c X V v d D t T Z X J 2 Z X I u R G F 0 Y W J h c 2 V c X C 8 y L 1 N R T C 9 u d 2 w t c 3 F s L X B y a W 1 h c n l j Y X J l O 0 5 I U 1 9 O V 0 x f T 0 9 I U 1 9 E a W F i Z X R l c 1 8 y N D I 1 L 2 R i b y 9 2 d 1 9 N b 2 5 0 a G x 5 R G l h Y m V 0 Z X N E Y X N o Y m 9 h c m R f Q m 9 y b 3 V n a C 5 7 J S B O R E h f Q W 5 u d W F s U m V 2 a W V 3 X 0 J s b 2 9 k U H J l c 3 N 1 c m V f Q W N o a W V 2 Z V 8 1 M C U s M T c z f S Z x d W 9 0 O y w m c X V v d D t T Z X J 2 Z X I u R G F 0 Y W J h c 2 V c X C 8 y L 1 N R T C 9 u d 2 w t c 3 F s L X B y a W 1 h c n l j Y X J l O 0 5 I U 1 9 O V 0 x f T 0 9 I U 1 9 E a W F i Z X R l c 1 8 y N D I 1 L 2 R i b y 9 2 d 1 9 N b 2 5 0 a G x 5 R G l h Y m V 0 Z X N E Y X N o Y m 9 h c m R f Q m 9 y b 3 V n a C 5 7 J S B O R E h f Q W 5 u d W F s U m V 2 a W V 3 X 0 J s b 2 9 k U H J l c 3 N 1 c m V f Q W N o a W V 2 Z S w x N z R 9 J n F 1 b 3 Q 7 L C Z x d W 9 0 O 1 N l c n Z l c i 5 E Y X R h Y m F z Z V x c L z I v U 1 F M L 2 5 3 b C 1 z c W w t c H J p b W F y e W N h c m U 7 T k h T X 0 5 X T F 9 P T 0 h T X 0 R p Y W J l d G V z X z I 0 M j U v Z G J v L 3 Z 3 X 0 1 v b n R o b H l E a W F i Z X R l c 0 R h c 2 h i b 2 F y Z F 9 C b 3 J v d W d o L n s l I E 5 E S F 9 B b m 5 1 Y W x S Z X Z p Z X d f Q m x v b 2 R Q c m V z c 3 V y Z S w x N z V 9 J n F 1 b 3 Q 7 L C Z x d W 9 0 O 1 N l c n Z l c i 5 E Y X R h Y m F z Z V x c L z I v U 1 F M L 2 5 3 b C 1 z c W w t c H J p b W F y e W N h c m U 7 T k h T X 0 5 X T F 9 P T 0 h T X 0 R p Y W J l d G V z X z I 0 M j U v Z G J v L 3 Z 3 X 0 1 v b n R o b H l E a W F i Z X R l c 0 R h c 2 h i b 2 F y Z F 9 C b 3 J v d W d o L n t O R E h f Q W 5 u d W F s U m V 2 a W V 3 X 0 J N S V 9 B Y 2 h p Z X Z l X z U w J S w x N z Z 9 J n F 1 b 3 Q 7 L C Z x d W 9 0 O 1 N l c n Z l c i 5 E Y X R h Y m F z Z V x c L z I v U 1 F M L 2 5 3 b C 1 z c W w t c H J p b W F y e W N h c m U 7 T k h T X 0 5 X T F 9 P T 0 h T X 0 R p Y W J l d G V z X z I 0 M j U v Z G J v L 3 Z 3 X 0 1 v b n R o b H l E a W F i Z X R l c 0 R h c 2 h i b 2 F y Z F 9 C b 3 J v d W d o L n t O R E h f Q W 5 u d W F s U m V 2 a W V 3 X 0 J N S V 9 B Y 2 h p Z X Z l L D E 3 N 3 0 m c X V v d D s s J n F 1 b 3 Q 7 U 2 V y d m V y L k R h d G F i Y X N l X F w v M i 9 T U U w v b n d s L X N x b C 1 w c m l t Y X J 5 Y 2 F y Z T t O S F N f T l d M X 0 9 P S F N f R G l h Y m V 0 Z X N f M j Q y N S 9 k Y m 8 v d n d f T W 9 u d G h s e U R p Y W J l d G V z R G F z a G J v Y X J k X 0 J v c m 9 1 Z 2 g u e 0 5 E S F 9 B b m 5 1 Y W x S Z X Z p Z X d f Q k 1 J L D E 3 O H 0 m c X V v d D s s J n F 1 b 3 Q 7 U 2 V y d m V y L k R h d G F i Y X N l X F w v M i 9 T U U w v b n d s L X N x b C 1 w c m l t Y X J 5 Y 2 F y Z T t O S F N f T l d M X 0 9 P S F N f R G l h Y m V 0 Z X N f M j Q y N S 9 k Y m 8 v d n d f T W 9 u d G h s e U R p Y W J l d G V z R G F z a G J v Y X J k X 0 J v c m 9 1 Z 2 g u e y U g T k R I X 0 F u b n V h b F J l d m l l d 1 9 C T U l f Q W N o a W V 2 Z V 8 1 M C U s M T c 5 f S Z x d W 9 0 O y w m c X V v d D t T Z X J 2 Z X I u R G F 0 Y W J h c 2 V c X C 8 y L 1 N R T C 9 u d 2 w t c 3 F s L X B y a W 1 h c n l j Y X J l O 0 5 I U 1 9 O V 0 x f T 0 9 I U 1 9 E a W F i Z X R l c 1 8 y N D I 1 L 2 R i b y 9 2 d 1 9 N b 2 5 0 a G x 5 R G l h Y m V 0 Z X N E Y X N o Y m 9 h c m R f Q m 9 y b 3 V n a C 5 7 J S B O R E h f Q W 5 u d W F s U m V 2 a W V 3 X 0 J N S V 9 B Y 2 h p Z X Z l L D E 4 M H 0 m c X V v d D s s J n F 1 b 3 Q 7 U 2 V y d m V y L k R h d G F i Y X N l X F w v M i 9 T U U w v b n d s L X N x b C 1 w c m l t Y X J 5 Y 2 F y Z T t O S F N f T l d M X 0 9 P S F N f R G l h Y m V 0 Z X N f M j Q y N S 9 k Y m 8 v d n d f T W 9 u d G h s e U R p Y W J l d G V z R G F z a G J v Y X J k X 0 J v c m 9 1 Z 2 g u e y U g T k R I X 0 F u b n V h b F J l d m l l d 1 9 C T U k s M T g x f S Z x d W 9 0 O y w m c X V v d D t T Z X J 2 Z X I u R G F 0 Y W J h c 2 V c X C 8 y L 1 N R T C 9 u d 2 w t c 3 F s L X B y a W 1 h c n l j Y X J l O 0 5 I U 1 9 O V 0 x f T 0 9 I U 1 9 E a W F i Z X R l c 1 8 y N D I 1 L 2 R i b y 9 2 d 1 9 N b 2 5 0 a G x 5 R G l h Y m V 0 Z X N E Y X N o Y m 9 h c m R f Q m 9 y b 3 V n a C 5 7 T k R I X 0 F u b n V h b F J l d m l l d 1 9 F e G V y Y 2 l z Z V 9 B Y 2 h p Z X Z l X z U w J S w x O D J 9 J n F 1 b 3 Q 7 L C Z x d W 9 0 O 1 N l c n Z l c i 5 E Y X R h Y m F z Z V x c L z I v U 1 F M L 2 5 3 b C 1 z c W w t c H J p b W F y e W N h c m U 7 T k h T X 0 5 X T F 9 P T 0 h T X 0 R p Y W J l d G V z X z I 0 M j U v Z G J v L 3 Z 3 X 0 1 v b n R o b H l E a W F i Z X R l c 0 R h c 2 h i b 2 F y Z F 9 C b 3 J v d W d o L n t O R E h f Q W 5 u d W F s U m V 2 a W V 3 X 0 V 4 Z X J j a X N l X 0 F j a G l l d m U s M T g z f S Z x d W 9 0 O y w m c X V v d D t T Z X J 2 Z X I u R G F 0 Y W J h c 2 V c X C 8 y L 1 N R T C 9 u d 2 w t c 3 F s L X B y a W 1 h c n l j Y X J l O 0 5 I U 1 9 O V 0 x f T 0 9 I U 1 9 E a W F i Z X R l c 1 8 y N D I 1 L 2 R i b y 9 2 d 1 9 N b 2 5 0 a G x 5 R G l h Y m V 0 Z X N E Y X N o Y m 9 h c m R f Q m 9 y b 3 V n a C 5 7 T k R I X 0 F u b n V h b F J l d m l l d 1 9 F e G V y Y 2 l z Z S w x O D R 9 J n F 1 b 3 Q 7 L C Z x d W 9 0 O 1 N l c n Z l c i 5 E Y X R h Y m F z Z V x c L z I v U 1 F M L 2 5 3 b C 1 z c W w t c H J p b W F y e W N h c m U 7 T k h T X 0 5 X T F 9 P T 0 h T X 0 R p Y W J l d G V z X z I 0 M j U v Z G J v L 3 Z 3 X 0 1 v b n R o b H l E a W F i Z X R l c 0 R h c 2 h i b 2 F y Z F 9 C b 3 J v d W d o L n s l I E 5 E S F 9 B b m 5 1 Y W x S Z X Z p Z X d f R X h l c m N p c 2 V f Q W N o a W V 2 Z V 8 1 M C U s M T g 1 f S Z x d W 9 0 O y w m c X V v d D t T Z X J 2 Z X I u R G F 0 Y W J h c 2 V c X C 8 y L 1 N R T C 9 u d 2 w t c 3 F s L X B y a W 1 h c n l j Y X J l O 0 5 I U 1 9 O V 0 x f T 0 9 I U 1 9 E a W F i Z X R l c 1 8 y N D I 1 L 2 R i b y 9 2 d 1 9 N b 2 5 0 a G x 5 R G l h Y m V 0 Z X N E Y X N o Y m 9 h c m R f Q m 9 y b 3 V n a C 5 7 J S B O R E h f Q W 5 u d W F s U m V 2 a W V 3 X 0 V 4 Z X J j a X N l X 0 F j a G l l d m U s M T g 2 f S Z x d W 9 0 O y w m c X V v d D t T Z X J 2 Z X I u R G F 0 Y W J h c 2 V c X C 8 y L 1 N R T C 9 u d 2 w t c 3 F s L X B y a W 1 h c n l j Y X J l O 0 5 I U 1 9 O V 0 x f T 0 9 I U 1 9 E a W F i Z X R l c 1 8 y N D I 1 L 2 R i b y 9 2 d 1 9 N b 2 5 0 a G x 5 R G l h Y m V 0 Z X N E Y X N o Y m 9 h c m R f Q m 9 y b 3 V n a C 5 7 J S B O R E h f Q W 5 u d W F s U m V 2 a W V 3 X 0 V 4 Z X J j a X N l L D E 4 N 3 0 m c X V v d D s s J n F 1 b 3 Q 7 U 2 V y d m V y L k R h d G F i Y X N l X F w v M i 9 T U U w v b n d s L X N x b C 1 w c m l t Y X J 5 Y 2 F y Z T t O S F N f T l d M X 0 9 P S F N f R G l h Y m V 0 Z X N f M j Q y N S 9 k Y m 8 v d n d f T W 9 u d G h s e U R p Y W J l d G V z R G F z a G J v Y X J k X 0 J v c m 9 1 Z 2 g u e 0 5 E S F 9 B b m 5 1 Y W x S Z X Z p Z X d f T G l m Z X N 0 e W x l X 0 F j a G l l d m V f N T A l L D E 4 O H 0 m c X V v d D s s J n F 1 b 3 Q 7 U 2 V y d m V y L k R h d G F i Y X N l X F w v M i 9 T U U w v b n d s L X N x b C 1 w c m l t Y X J 5 Y 2 F y Z T t O S F N f T l d M X 0 9 P S F N f R G l h Y m V 0 Z X N f M j Q y N S 9 k Y m 8 v d n d f T W 9 u d G h s e U R p Y W J l d G V z R G F z a G J v Y X J k X 0 J v c m 9 1 Z 2 g u e 0 5 E S F 9 B b m 5 1 Y W x S Z X Z p Z X d f T G l m Z X N 0 e W x l X 0 F j a G l l d m U s M T g 5 f S Z x d W 9 0 O y w m c X V v d D t T Z X J 2 Z X I u R G F 0 Y W J h c 2 V c X C 8 y L 1 N R T C 9 u d 2 w t c 3 F s L X B y a W 1 h c n l j Y X J l O 0 5 I U 1 9 O V 0 x f T 0 9 I U 1 9 E a W F i Z X R l c 1 8 y N D I 1 L 2 R i b y 9 2 d 1 9 N b 2 5 0 a G x 5 R G l h Y m V 0 Z X N E Y X N o Y m 9 h c m R f Q m 9 y b 3 V n a C 5 7 T k R I X 0 F u b n V h b F J l d m l l d 1 9 M a W Z l c 3 R 5 b G U s M T k w f S Z x d W 9 0 O y w m c X V v d D t T Z X J 2 Z X I u R G F 0 Y W J h c 2 V c X C 8 y L 1 N R T C 9 u d 2 w t c 3 F s L X B y a W 1 h c n l j Y X J l O 0 5 I U 1 9 O V 0 x f T 0 9 I U 1 9 E a W F i Z X R l c 1 8 y N D I 1 L 2 R i b y 9 2 d 1 9 N b 2 5 0 a G x 5 R G l h Y m V 0 Z X N E Y X N o Y m 9 h c m R f Q m 9 y b 3 V n a C 5 7 J S B O R E h f Q W 5 u d W F s U m V 2 a W V 3 X 0 x p Z m V z d H l s Z V 9 B Y 2 h p Z X Z l X z U w J S w x O T F 9 J n F 1 b 3 Q 7 L C Z x d W 9 0 O 1 N l c n Z l c i 5 E Y X R h Y m F z Z V x c L z I v U 1 F M L 2 5 3 b C 1 z c W w t c H J p b W F y e W N h c m U 7 T k h T X 0 5 X T F 9 P T 0 h T X 0 R p Y W J l d G V z X z I 0 M j U v Z G J v L 3 Z 3 X 0 1 v b n R o b H l E a W F i Z X R l c 0 R h c 2 h i b 2 F y Z F 9 C b 3 J v d W d o L n s l I E 5 E S F 9 B b m 5 1 Y W x S Z X Z p Z X d f T G l m Z X N 0 e W x l X 0 F j a G l l d m U s M T k y f S Z x d W 9 0 O y w m c X V v d D t T Z X J 2 Z X I u R G F 0 Y W J h c 2 V c X C 8 y L 1 N R T C 9 u d 2 w t c 3 F s L X B y a W 1 h c n l j Y X J l O 0 5 I U 1 9 O V 0 x f T 0 9 I U 1 9 E a W F i Z X R l c 1 8 y N D I 1 L 2 R i b y 9 2 d 1 9 N b 2 5 0 a G x 5 R G l h Y m V 0 Z X N E Y X N o Y m 9 h c m R f Q m 9 y b 3 V n a C 5 7 J S B O R E h f Q W 5 u d W F s U m V 2 a W V 3 X 0 x p Z m V z d H l s Z S w x O T N 9 J n F 1 b 3 Q 7 L C Z x d W 9 0 O 1 N l c n Z l c i 5 E Y X R h Y m F z Z V x c L z I v U 1 F M L 2 5 3 b C 1 z c W w t c H J p b W F y e W N h c m U 7 T k h T X 0 5 X T F 9 P T 0 h T X 0 R p Y W J l d G V z X z I 0 M j U v Z G J v L 3 Z 3 X 0 1 v b n R o b H l E a W F i Z X R l c 0 R h c 2 h i b 2 F y Z F 9 C b 3 J v d W d o L n t O R E h f Q W 5 u d W F s U m V 2 a W V 3 X 0 x p c G l k c 1 9 B Y 2 h p Z X Z l X z U w J S w x O T R 9 J n F 1 b 3 Q 7 L C Z x d W 9 0 O 1 N l c n Z l c i 5 E Y X R h Y m F z Z V x c L z I v U 1 F M L 2 5 3 b C 1 z c W w t c H J p b W F y e W N h c m U 7 T k h T X 0 5 X T F 9 P T 0 h T X 0 R p Y W J l d G V z X z I 0 M j U v Z G J v L 3 Z 3 X 0 1 v b n R o b H l E a W F i Z X R l c 0 R h c 2 h i b 2 F y Z F 9 C b 3 J v d W d o L n t O R E h f Q W 5 u d W F s U m V 2 a W V 3 X 0 x p c G l k c 1 9 B Y 2 h p Z X Z l L D E 5 N X 0 m c X V v d D s s J n F 1 b 3 Q 7 U 2 V y d m V y L k R h d G F i Y X N l X F w v M i 9 T U U w v b n d s L X N x b C 1 w c m l t Y X J 5 Y 2 F y Z T t O S F N f T l d M X 0 9 P S F N f R G l h Y m V 0 Z X N f M j Q y N S 9 k Y m 8 v d n d f T W 9 u d G h s e U R p Y W J l d G V z R G F z a G J v Y X J k X 0 J v c m 9 1 Z 2 g u e 0 5 E S F 9 B b m 5 1 Y W x S Z X Z p Z X d f T G l w a W R z L D E 5 N n 0 m c X V v d D s s J n F 1 b 3 Q 7 U 2 V y d m V y L k R h d G F i Y X N l X F w v M i 9 T U U w v b n d s L X N x b C 1 w c m l t Y X J 5 Y 2 F y Z T t O S F N f T l d M X 0 9 P S F N f R G l h Y m V 0 Z X N f M j Q y N S 9 k Y m 8 v d n d f T W 9 u d G h s e U R p Y W J l d G V z R G F z a G J v Y X J k X 0 J v c m 9 1 Z 2 g u e y U g T k R I X 0 F u b n V h b F J l d m l l d 1 9 M a X B p Z H N f Q W N o a W V 2 Z V 8 1 M C U s M T k 3 f S Z x d W 9 0 O y w m c X V v d D t T Z X J 2 Z X I u R G F 0 Y W J h c 2 V c X C 8 y L 1 N R T C 9 u d 2 w t c 3 F s L X B y a W 1 h c n l j Y X J l O 0 5 I U 1 9 O V 0 x f T 0 9 I U 1 9 E a W F i Z X R l c 1 8 y N D I 1 L 2 R i b y 9 2 d 1 9 N b 2 5 0 a G x 5 R G l h Y m V 0 Z X N E Y X N o Y m 9 h c m R f Q m 9 y b 3 V n a C 5 7 J S B O R E h f Q W 5 u d W F s U m V 2 a W V 3 X 0 x p c G l k c 1 9 B Y 2 h p Z X Z l L D E 5 O H 0 m c X V v d D s s J n F 1 b 3 Q 7 U 2 V y d m V y L k R h d G F i Y X N l X F w v M i 9 T U U w v b n d s L X N x b C 1 w c m l t Y X J 5 Y 2 F y Z T t O S F N f T l d M X 0 9 P S F N f R G l h Y m V 0 Z X N f M j Q y N S 9 k Y m 8 v d n d f T W 9 u d G h s e U R p Y W J l d G V z R G F z a G J v Y X J k X 0 J v c m 9 1 Z 2 g u e y U g T k R I X 0 F u b n V h b F J l d m l l d 1 9 M a X B p Z H M s M T k 5 f S Z x d W 9 0 O y w m c X V v d D t T Z X J 2 Z X I u R G F 0 Y W J h c 2 V c X C 8 y L 1 N R T C 9 u d 2 w t c 3 F s L X B y a W 1 h c n l j Y X J l O 0 5 I U 1 9 O V 0 x f T 0 9 I U 1 9 E a W F i Z X R l c 1 8 y N D I 1 L 2 R i b y 9 2 d 1 9 N b 2 5 0 a G x 5 R G l h Y m V 0 Z X N E Y X N o Y m 9 h c m R f Q m 9 y b 3 V n a C 5 7 T k R I X 0 F u b n V h b F J l d m l l d 1 9 T b W 9 r a W 5 n U 3 R h d H V z X 0 F j a G l l d m V f N T A l L D I w M H 0 m c X V v d D s s J n F 1 b 3 Q 7 U 2 V y d m V y L k R h d G F i Y X N l X F w v M i 9 T U U w v b n d s L X N x b C 1 w c m l t Y X J 5 Y 2 F y Z T t O S F N f T l d M X 0 9 P S F N f R G l h Y m V 0 Z X N f M j Q y N S 9 k Y m 8 v d n d f T W 9 u d G h s e U R p Y W J l d G V z R G F z a G J v Y X J k X 0 J v c m 9 1 Z 2 g u e 0 5 E S F 9 B b m 5 1 Y W x S Z X Z p Z X d f U 2 1 v a 2 l u Z 1 N 0 Y X R 1 c 1 9 B Y 2 h p Z X Z l L D I w M X 0 m c X V v d D s s J n F 1 b 3 Q 7 U 2 V y d m V y L k R h d G F i Y X N l X F w v M i 9 T U U w v b n d s L X N x b C 1 w c m l t Y X J 5 Y 2 F y Z T t O S F N f T l d M X 0 9 P S F N f R G l h Y m V 0 Z X N f M j Q y N S 9 k Y m 8 v d n d f T W 9 u d G h s e U R p Y W J l d G V z R G F z a G J v Y X J k X 0 J v c m 9 1 Z 2 g u e 0 5 E S F 9 B b m 5 1 Y W x S Z X Z p Z X d f U 2 1 v a 2 l u Z 1 N 0 Y X R 1 c y w y M D J 9 J n F 1 b 3 Q 7 L C Z x d W 9 0 O 1 N l c n Z l c i 5 E Y X R h Y m F z Z V x c L z I v U 1 F M L 2 5 3 b C 1 z c W w t c H J p b W F y e W N h c m U 7 T k h T X 0 5 X T F 9 P T 0 h T X 0 R p Y W J l d G V z X z I 0 M j U v Z G J v L 3 Z 3 X 0 1 v b n R o b H l E a W F i Z X R l c 0 R h c 2 h i b 2 F y Z F 9 C b 3 J v d W d o L n s l I E 5 E S F 9 B b m 5 1 Y W x S Z X Z p Z X d f U 2 1 v a 2 l u Z 1 N 0 Y X R 1 c 1 9 B Y 2 h p Z X Z l X z U w J S w y M D N 9 J n F 1 b 3 Q 7 L C Z x d W 9 0 O 1 N l c n Z l c i 5 E Y X R h Y m F z Z V x c L z I v U 1 F M L 2 5 3 b C 1 z c W w t c H J p b W F y e W N h c m U 7 T k h T X 0 5 X T F 9 P T 0 h T X 0 R p Y W J l d G V z X z I 0 M j U v Z G J v L 3 Z 3 X 0 1 v b n R o b H l E a W F i Z X R l c 0 R h c 2 h i b 2 F y Z F 9 C b 3 J v d W d o L n s l I E 5 E S F 9 B b m 5 1 Y W x S Z X Z p Z X d f U 2 1 v a 2 l u Z 1 N 0 Y X R 1 c 1 9 B Y 2 h p Z X Z l L D I w N H 0 m c X V v d D s s J n F 1 b 3 Q 7 U 2 V y d m V y L k R h d G F i Y X N l X F w v M i 9 T U U w v b n d s L X N x b C 1 w c m l t Y X J 5 Y 2 F y Z T t O S F N f T l d M X 0 9 P S F N f R G l h Y m V 0 Z X N f M j Q y N S 9 k Y m 8 v d n d f T W 9 u d G h s e U R p Y W J l d G V z R G F z a G J v Y X J k X 0 J v c m 9 1 Z 2 g u e y U g T k R I X 0 F u b n V h b F J l d m l l d 1 9 T b W 9 r a W 5 n U 3 R h d H V z L D I w N X 0 m c X V v d D s s J n F 1 b 3 Q 7 U 2 V y d m V y L k R h d G F i Y X N l X F w v M i 9 T U U w v b n d s L X N x b C 1 w c m l t Y X J 5 Y 2 F y Z T t O S F N f T l d M X 0 9 P S F N f R G l h Y m V 0 Z X N f M j Q y N S 9 k Y m 8 v d n d f T W 9 u d G h s e U R p Y W J l d G V z R G F z a G J v Y X J k X 0 J v c m 9 1 Z 2 g u e 0 5 E S F 9 B b m 5 1 Y W x S Z X Z p Z X d f Q W N o a W V 2 Z V 8 1 M C U s M j A 2 f S Z x d W 9 0 O y w m c X V v d D t T Z X J 2 Z X I u R G F 0 Y W J h c 2 V c X C 8 y L 1 N R T C 9 u d 2 w t c 3 F s L X B y a W 1 h c n l j Y X J l O 0 5 I U 1 9 O V 0 x f T 0 9 I U 1 9 E a W F i Z X R l c 1 8 y N D I 1 L 2 R i b y 9 2 d 1 9 N b 2 5 0 a G x 5 R G l h Y m V 0 Z X N E Y X N o Y m 9 h c m R f Q m 9 y b 3 V n a C 5 7 T k R I X 0 F u b n V h b F J l d m l l d 1 9 B Y 2 h p Z X Z l L D I w N 3 0 m c X V v d D s s J n F 1 b 3 Q 7 U 2 V y d m V y L k R h d G F i Y X N l X F w v M i 9 T U U w v b n d s L X N x b C 1 w c m l t Y X J 5 Y 2 F y Z T t O S F N f T l d M X 0 9 P S F N f R G l h Y m V 0 Z X N f M j Q y N S 9 k Y m 8 v d n d f T W 9 u d G h s e U R p Y W J l d G V z R G F z a G J v Y X J k X 0 J v c m 9 1 Z 2 g u e 0 5 E S F 9 B b m 5 1 Y W x S Z X Z p Z X d f Q W N o a W V 2 Z W Q s M j A 4 f S Z x d W 9 0 O y w m c X V v d D t T Z X J 2 Z X I u R G F 0 Y W J h c 2 V c X C 8 y L 1 N R T C 9 u d 2 w t c 3 F s L X B y a W 1 h c n l j Y X J l O 0 5 I U 1 9 O V 0 x f T 0 9 I U 1 9 E a W F i Z X R l c 1 8 y N D I 1 L 2 R i b y 9 2 d 1 9 N b 2 5 0 a G x 5 R G l h Y m V 0 Z X N E Y X N o Y m 9 h c m R f Q m 9 y b 3 V n a C 5 7 J S B O R E h f Q W 5 u d W F s U m V 2 a W V 3 X 0 F j a G l l d m V f N T A l L D I w O X 0 m c X V v d D s s J n F 1 b 3 Q 7 U 2 V y d m V y L k R h d G F i Y X N l X F w v M i 9 T U U w v b n d s L X N x b C 1 w c m l t Y X J 5 Y 2 F y Z T t O S F N f T l d M X 0 9 P S F N f R G l h Y m V 0 Z X N f M j Q y N S 9 k Y m 8 v d n d f T W 9 u d G h s e U R p Y W J l d G V z R G F z a G J v Y X J k X 0 J v c m 9 1 Z 2 g u e y U g T k R I X 0 F u b n V h b F J l d m l l d 1 9 B Y 2 h p Z X Z l L D I x M H 0 m c X V v d D s s J n F 1 b 3 Q 7 U 2 V y d m V y L k R h d G F i Y X N l X F w v M i 9 T U U w v b n d s L X N x b C 1 w c m l t Y X J 5 Y 2 F y Z T t O S F N f T l d M X 0 9 P S F N f R G l h Y m V 0 Z X N f M j Q y N S 9 k Y m 8 v d n d f T W 9 u d G h s e U R p Y W J l d G V z R G F z a G J v Y X J k X 0 J v c m 9 1 Z 2 g u e y U g T k R I X 0 F u b n V h b F J l d m l l d 1 9 B Y 2 h p Z X Z l Z C w y M T F 9 J n F 1 b 3 Q 7 L C Z x d W 9 0 O 1 N l c n Z l c i 5 E Y X R h Y m F z Z V x c L z I v U 1 F M L 2 5 3 b C 1 z c W w t c H J p b W F y e W N h c m U 7 T k h T X 0 5 X T F 9 P T 0 h T X 0 R p Y W J l d G V z X z I 0 M j U v Z G J v L 3 Z 3 X 0 1 v b n R o b H l E a W F i Z X R l c 0 R h c 2 h i b 2 F y Z F 9 C b 3 J v d W d o L n t O R E h f R W 1 h a W x B Z G R y Z X N z U m V j b 3 J k Z W Q s M j E y f S Z x d W 9 0 O y w m c X V v d D t T Z X J 2 Z X I u R G F 0 Y W J h c 2 V c X C 8 y L 1 N R T C 9 u d 2 w t c 3 F s L X B y a W 1 h c n l j Y X J l O 0 5 I U 1 9 O V 0 x f T 0 9 I U 1 9 E a W F i Z X R l c 1 8 y N D I 1 L 2 R i b y 9 2 d 1 9 N b 2 5 0 a G x 5 R G l h Y m V 0 Z X N E Y X N o Y m 9 h c m R f Q m 9 y b 3 V n a C 5 7 J S B O R E h f R W 1 h a W x B Z G R y Z X N z U m V j b 3 J k Z W R f Q W N o a W V 2 Z S w y M T N 9 J n F 1 b 3 Q 7 L C Z x d W 9 0 O 1 N l c n Z l c i 5 E Y X R h Y m F z Z V x c L z I v U 1 F M L 2 5 3 b C 1 z c W w t c H J p b W F y e W N h c m U 7 T k h T X 0 5 X T F 9 P T 0 h T X 0 R p Y W J l d G V z X z I 0 M j U v Z G J v L 3 Z 3 X 0 1 v b n R o b H l E a W F i Z X R l c 0 R h c 2 h i b 2 F y Z F 9 C b 3 J v d W d o L n s l I E 5 E S F 9 F b W F p b E F k Z H J l c 3 N S Z W N v c m R l Z C w y M T R 9 J n F 1 b 3 Q 7 L C Z x d W 9 0 O 1 N l c n Z l c i 5 E Y X R h Y m F z Z V x c L z I v U 1 F M L 2 5 3 b C 1 z c W w t c H J p b W F y e W N h c m U 7 T k h T X 0 5 X T F 9 P T 0 h T X 0 R p Y W J l d G V z X z I 0 M j U v Z G J v L 3 Z 3 X 0 1 v b n R o b H l E a W F i Z X R l c 0 R h c 2 h i b 2 F y Z F 9 C b 3 J v d W d o L n t S R V d J T k R f M T J N R m 9 s b G 9 3 V X A s M j E 1 f S Z x d W 9 0 O y w m c X V v d D t T Z X J 2 Z X I u R G F 0 Y W J h c 2 V c X C 8 y L 1 N R T C 9 u d 2 w t c 3 F s L X B y a W 1 h c n l j Y X J l O 0 5 I U 1 9 O V 0 x f T 0 9 I U 1 9 E a W F i Z X R l c 1 8 y N D I 1 L 2 R i b y 9 2 d 1 9 N b 2 5 0 a G x 5 R G l h Y m V 0 Z X N E Y X N o Y m 9 h c m R f Q m 9 y b 3 V n a C 5 7 J S B S R V d J T k R f M 0 1 v b n R o R m 9 s b G 9 3 V X B f Q W N o a W V 2 Z S w y M T Z 9 J n F 1 b 3 Q 7 L C Z x d W 9 0 O 1 N l c n Z l c i 5 E Y X R h Y m F z Z V x c L z I v U 1 F M L 2 5 3 b C 1 z c W w t c H J p b W F y e W N h c m U 7 T k h T X 0 5 X T F 9 P T 0 h T X 0 R p Y W J l d G V z X z I 0 M j U v Z G J v L 3 Z 3 X 0 1 v b n R o b H l E a W F i Z X R l c 0 R h c 2 h i b 2 F y Z F 9 C b 3 J v d W d o L n s l I F J F V 0 l O R F 8 x M k 1 v b n R o R m 9 s b G 9 3 V X B f Q W N o a W V 2 Z S w y M T d 9 J n F 1 b 3 Q 7 L C Z x d W 9 0 O 1 N l c n Z l c i 5 E Y X R h Y m F z Z V x c L z I v U 1 F M L 2 5 3 b C 1 z c W w t c H J p b W F y e W N h c m U 7 T k h T X 0 5 X T F 9 P T 0 h T X 0 R p Y W J l d G V z X z I 0 M j U v Z G J v L 3 Z 3 X 0 1 v b n R o b H l E a W F i Z X R l c 0 R h c 2 h i b 2 F y Z F 9 C b 3 J v d W d o L n t S R V d J T k R f M T J N R m 9 s b G 9 3 V X B f R G V u b 2 1 p b m F 0 b 3 I s M j E 4 f S Z x d W 9 0 O y w m c X V v d D t T Z X J 2 Z X I u R G F 0 Y W J h c 2 V c X C 8 y L 1 N R T C 9 u d 2 w t c 3 F s L X B y a W 1 h c n l j Y X J l O 0 5 I U 1 9 O V 0 x f T 0 9 I U 1 9 E a W F i Z X R l c 1 8 y N D I 1 L 2 R i b y 9 2 d 1 9 N b 2 5 0 a G x 5 R G l h Y m V 0 Z X N E Y X N o Y m 9 h c m R f Q m 9 y b 3 V n a C 5 7 U k V X S U 5 E X z E y T U Z v b G x v d 1 V w X 0 5 1 b W V y Y X R v c i w y M T l 9 J n F 1 b 3 Q 7 L C Z x d W 9 0 O 1 N l c n Z l c i 5 E Y X R h Y m F z Z V x c L z I v U 1 F M L 2 5 3 b C 1 z c W w t c H J p b W F y e W N h c m U 7 T k h T X 0 5 X T F 9 P T 0 h T X 0 R p Y W J l d G V z X z I 0 M j U v Z G J v L 3 Z 3 X 0 1 v b n R o b H l E a W F i Z X R l c 0 R h c 2 h i b 2 F y Z F 9 C b 3 J v d W d o L n s l I F J F V 0 l O R F 8 x M k 1 G b 2 x s b 3 d V c C w y M j B 9 J n F 1 b 3 Q 7 L C Z x d W 9 0 O 1 N l c n Z l c i 5 E Y X R h Y m F z Z V x c L z I v U 1 F M L 2 5 3 b C 1 z c W w t c H J p b W F y e W N h c m U 7 T k h T X 0 5 X T F 9 P T 0 h T X 0 R p Y W J l d G V z X z I 0 M j U v Z G J v L 3 Z 3 X 0 1 v b n R o b H l E a W F i Z X R l c 0 R h c 2 h i b 2 F y Z F 9 C b 3 J v d W d o L n t S R V d J T k R f U U 1 f T m 9 0 Q 2 9 t c G x l d G V k L D I y M X 0 m c X V v d D s s J n F 1 b 3 Q 7 U 2 V y d m V y L k R h d G F i Y X N l X F w v M i 9 T U U w v b n d s L X N x b C 1 w c m l t Y X J 5 Y 2 F y Z T t O S F N f T l d M X 0 9 P S F N f R G l h Y m V 0 Z X N f M j Q y N S 9 k Y m 8 v d n d f T W 9 u d G h s e U R p Y W J l d G V z R G F z a G J v Y X J k X 0 J v c m 9 1 Z 2 g u e 1 J F V 0 l O R F 9 R T V 9 D b 2 1 w b G V 0 Z W Q s M j I y f S Z x d W 9 0 O y w m c X V v d D t T Z X J 2 Z X I u R G F 0 Y W J h c 2 V c X C 8 y L 1 N R T C 9 u d 2 w t c 3 F s L X B y a W 1 h c n l j Y X J l O 0 5 I U 1 9 O V 0 x f T 0 9 I U 1 9 E a W F i Z X R l c 1 8 y N D I 1 L 2 R i b y 9 2 d 1 9 N b 2 5 0 a G x 5 R G l h Y m V 0 Z X N E Y X N o Y m 9 h c m R f Q m 9 y b 3 V n a C 5 7 U k V X S U 5 E X 1 F N X 1 N 0 Y X J 0 Z W Q g M T V N I E F n b 1 9 E Z W 5 v b W l u Y X R v c i w y M j N 9 J n F 1 b 3 Q 7 L C Z x d W 9 0 O 1 N l c n Z l c i 5 E Y X R h Y m F z Z V x c L z I v U 1 F M L 2 5 3 b C 1 z c W w t c H J p b W F y e W N h c m U 7 T k h T X 0 5 X T F 9 P T 0 h T X 0 R p Y W J l d G V z X z I 0 M j U v Z G J v L 3 Z 3 X 0 1 v b n R o b H l E a W F i Z X R l c 0 R h c 2 h i b 2 F y Z F 9 C b 3 J v d W d o L n t S R V d J T k R f U U 1 f T m 9 0 Q 2 9 t c G x l d G V k I G 9 y I E N v b X B s Z X R l Z F 9 O d W 1 l c m F 0 b 3 I s M j I 0 f S Z x d W 9 0 O y w m c X V v d D t T Z X J 2 Z X I u R G F 0 Y W J h c 2 V c X C 8 y L 1 N R T C 9 u d 2 w t c 3 F s L X B y a W 1 h c n l j Y X J l O 0 5 I U 1 9 O V 0 x f T 0 9 I U 1 9 E a W F i Z X R l c 1 8 y N D I 1 L 2 R i b y 9 2 d 1 9 N b 2 5 0 a G x 5 R G l h Y m V 0 Z X N E Y X N o Y m 9 h c m R f Q m 9 y b 3 V n a C 5 7 J S B S R V d J T k R f U U 1 f T m 9 0 I E N v b X B s Z X R l Z C B v c i B D b 2 1 w b G V 0 Z W Q s M j I 1 f S Z x d W 9 0 O y w m c X V v d D t T Z X J 2 Z X I u R G F 0 Y W J h c 2 V c X C 8 y L 1 N R T C 9 u d 2 w t c 3 F s L X B y a W 1 h c n l j Y X J l O 0 5 I U 1 9 O V 0 x f T 0 9 I U 1 9 E a W F i Z X R l c 1 8 y N D I 1 L 2 R i b y 9 2 d 1 9 N b 2 5 0 a G x 5 R G l h Y m V 0 Z X N E Y X N o Y m 9 h c m R f Q m 9 y b 3 V n a C 5 7 J S B S R V d J T k R f U U 1 f N k 1 v b n R o R m 9 s b G 9 3 V X B f Q W N o a W V 2 Z S w y M j Z 9 J n F 1 b 3 Q 7 L C Z x d W 9 0 O 1 N l c n Z l c i 5 E Y X R h Y m F z Z V x c L z I v U 1 F M L 2 5 3 b C 1 z c W w t c H J p b W F y e W N h c m U 7 T k h T X 0 5 X T F 9 P T 0 h T X 0 R p Y W J l d G V z X z I 0 M j U v Z G J v L 3 Z 3 X 0 1 v b n R o b H l E a W F i Z X R l c 0 R h c 2 h i b 2 F y Z F 9 C b 3 J v d W d o L n t S R V d J T k R f U U 1 f U 3 R h c n R l Z C A 2 T S B B Z 2 9 f R G V u b 2 1 p b m F 0 b 3 I s M j I 3 f S Z x d W 9 0 O y w m c X V v d D t T Z X J 2 Z X I u R G F 0 Y W J h c 2 V c X C 8 y L 1 N R T C 9 u d 2 w t c 3 F s L X B y a W 1 h c n l j Y X J l O 0 5 I U 1 9 O V 0 x f T 0 9 I U 1 9 E a W F i Z X R l c 1 8 y N D I 1 L 2 R i b y 9 2 d 1 9 N b 2 5 0 a G x 5 R G l h Y m V 0 Z X N E Y X N o Y m 9 h c m R f Q m 9 y b 3 V n a C 5 7 U k V X S U 5 E X 1 F N X z Z N R m 9 s b G 9 3 V X B f T n V t Z X J h d G 9 y L D I y O H 0 m c X V v d D s s J n F 1 b 3 Q 7 U 2 V y d m V y L k R h d G F i Y X N l X F w v M i 9 T U U w v b n d s L X N x b C 1 w c m l t Y X J 5 Y 2 F y Z T t O S F N f T l d M X 0 9 P S F N f R G l h Y m V 0 Z X N f M j Q y N S 9 k Y m 8 v d n d f T W 9 u d G h s e U R p Y W J l d G V z R G F z a G J v Y X J k X 0 J v c m 9 1 Z 2 g u e y U g U k V X S U 5 E X 1 F N X z Z N R m 9 s b G 9 3 I F V w L D I y O X 0 m c X V v d D s s J n F 1 b 3 Q 7 U 2 V y d m V y L k R h d G F i Y X N l X F w v M i 9 T U U w v b n d s L X N x b C 1 w c m l t Y X J 5 Y 2 F y Z T t O S F N f T l d M X 0 9 P S F N f R G l h Y m V 0 Z X N f M j Q y N S 9 k Y m 8 v d n d f T W 9 u d G h s e U R p Y W J l d G V z R G F z a G J v Y X J k X 0 J v c m 9 1 Z 2 g u e y U g U k V X S U 5 E X 1 F N X z E y T W 9 u d G h G b 2 x s b 3 d V c F 9 B Y 2 h p Z X Z l L D I z M H 0 m c X V v d D s s J n F 1 b 3 Q 7 U 2 V y d m V y L k R h d G F i Y X N l X F w v M i 9 T U U w v b n d s L X N x b C 1 w c m l t Y X J 5 Y 2 F y Z T t O S F N f T l d M X 0 9 P S F N f R G l h Y m V 0 Z X N f M j Q y N S 9 k Y m 8 v d n d f T W 9 u d G h s e U R p Y W J l d G V z R G F z a G J v Y X J k X 0 J v c m 9 1 Z 2 g u e 1 J F V 0 l O R F 9 R T V 9 T d G F y d G V k M T J N I E F n b 1 9 E Z W 5 v b W l u Y X R v c i w y M z F 9 J n F 1 b 3 Q 7 L C Z x d W 9 0 O 1 N l c n Z l c i 5 E Y X R h Y m F z Z V x c L z I v U 1 F M L 2 5 3 b C 1 z c W w t c H J p b W F y e W N h c m U 7 T k h T X 0 5 X T F 9 P T 0 h T X 0 R p Y W J l d G V z X z I 0 M j U v Z G J v L 3 Z 3 X 0 1 v b n R o b H l E a W F i Z X R l c 0 R h c 2 h i b 2 F y Z F 9 C b 3 J v d W d o L n t S R V d J T k R f U U 1 f M T J N R m 9 s b G 9 3 V X B f T n V t Z X J h d G 9 y L D I z M n 0 m c X V v d D s s J n F 1 b 3 Q 7 U 2 V y d m V y L k R h d G F i Y X N l X F w v M i 9 T U U w v b n d s L X N x b C 1 w c m l t Y X J 5 Y 2 F y Z T t O S F N f T l d M X 0 9 P S F N f R G l h Y m V 0 Z X N f M j Q y N S 9 k Y m 8 v d n d f T W 9 u d G h s e U R p Y W J l d G V z R G F z a G J v Y X J k X 0 J v c m 9 1 Z 2 g u e y U g U k V X S U 5 E X 1 F N X z E y T U Z v b G x v d y B V c C w y M z N 9 J n F 1 b 3 Q 7 L C Z x d W 9 0 O 1 N l c n Z l c i 5 E Y X R h Y m F z Z V x c L z I v U 1 F M L 2 5 3 b C 1 z c W w t c H J p b W F y e W N h c m U 7 T k h T X 0 5 X T F 9 P T 0 h T X 0 R p Y W J l d G V z X z I 0 M j U v Z G J v L 3 Z 3 X 0 1 v b n R o b H l E a W F i Z X R l c 0 R h c 2 h i b 2 F y Z F 9 C b 3 J v d W d o L n t E a W F i Z X R l c 0 w y X 0 1 E V C w y M z R 9 J n F 1 b 3 Q 7 L C Z x d W 9 0 O 1 N l c n Z l c i 5 E Y X R h Y m F z Z V x c L z I v U 1 F M L 2 5 3 b C 1 z c W w t c H J p b W F y e W N h c m U 7 T k h T X 0 5 X T F 9 P T 0 h T X 0 R p Y W J l d G V z X z I 0 M j U v Z G J v L 3 Z 3 X 0 1 v b n R o b H l E a W F i Z X R l c 0 R h c 2 h i b 2 F y Z F 9 C b 3 J v d W d o L n t E a W F i Z X R l c 0 w y X 0 l u c 3 V s a W 5 J b m l 0 a W F 0 a W 9 u L D I z N X 0 m c X V v d D s s J n F 1 b 3 Q 7 U 2 V y d m V y L k R h d G F i Y X N l X F w v M i 9 T U U w v b n d s L X N x b C 1 w c m l t Y X J 5 Y 2 F y Z T t O S F N f T l d M X 0 9 P S F N f R G l h Y m V 0 Z X N f M j Q y N S 9 k Y m 8 v d n d f T W 9 u d G h s e U R p Y W J l d G V z R G F z a G J v Y X J k X 0 J v c m 9 1 Z 2 g u e 0 R p Y W J l d G V z T D J f R 0 x Q M U l u a X R p Y X R p b 2 4 s M j M 2 f S Z x d W 9 0 O y w m c X V v d D t T Z X J 2 Z X I u R G F 0 Y W J h c 2 V c X C 8 y L 1 N R T C 9 u d 2 w t c 3 F s L X B y a W 1 h c n l j Y X J l O 0 5 I U 1 9 O V 0 x f T 0 9 I U 1 9 E a W F i Z X R l c 1 8 y N D I 1 L 2 R i b y 9 2 d 1 9 N b 2 5 0 a G x 5 R G l h Y m V 0 Z X N E Y X N o Y m 9 h c m R f Q m 9 y b 3 V n a C 5 7 R G l h Y m V 0 Z X N M M l 9 J b n N 1 b G l u T 3 B 0 a W 1 p c 2 F 0 a W 9 u S W 5 0 Z W 5 z a W Z p Y 2 F 0 a W 9 u L D I z N 3 0 m c X V v d D s s J n F 1 b 3 Q 7 U 2 V y d m V y L k R h d G F i Y X N l X F w v M i 9 T U U w v b n d s L X N x b C 1 w c m l t Y X J 5 Y 2 F y Z T t O S F N f T l d M X 0 9 P S F N f R G l h Y m V 0 Z X N f M j Q y N S 9 k Y m 8 v d n d f T W 9 u d G h s e U R p Y W J l d G V z R G F z a G J v Y X J k X 0 J v c m 9 1 Z 2 g u e 0 R p Y W J l d G V z T D J f T U R U X 0 R l b m 9 t a W 5 h d G 9 y L D I z O H 0 m c X V v d D s s J n F 1 b 3 Q 7 U 2 V y d m V y L k R h d G F i Y X N l X F w v M i 9 T U U w v b n d s L X N x b C 1 w c m l t Y X J 5 Y 2 F y Z T t O S F N f T l d M X 0 9 P S F N f R G l h Y m V 0 Z X N f M j Q y N S 9 k Y m 8 v d n d f T W 9 u d G h s e U R p Y W J l d G V z R G F z a G J v Y X J k X 0 J v c m 9 1 Z 2 g u e 0 R p Y W J l d G V z T D J f T U R U X 1 J l Z m V y c m F s V 0 1 f T n V t Z X J h d G 9 y L D I z O X 0 m c X V v d D s s J n F 1 b 3 Q 7 U 2 V y d m V y L k R h d G F i Y X N l X F w v M i 9 T U U w v b n d s L X N x b C 1 w c m l t Y X J 5 Y 2 F y Z T t O S F N f T l d M X 0 9 P S F N f R G l h Y m V 0 Z X N f M j Q y N S 9 k Y m 8 v d n d f T W 9 u d G h s e U R p Y W J l d G V z R G F z a G J v Y X J k X 0 J v c m 9 1 Z 2 g u e y U g R G l h Y m V 0 Z X N M M l 9 N R F R f U m V m Z X J y Y W x X T S w y N D B 9 J n F 1 b 3 Q 7 L C Z x d W 9 0 O 1 N l c n Z l c i 5 E Y X R h Y m F z Z V x c L z I v U 1 F M L 2 5 3 b C 1 z c W w t c H J p b W F y e W N h c m U 7 T k h T X 0 5 X T F 9 P T 0 h T X 0 R p Y W J l d G V z X z I 0 M j U v Z G J v L 3 Z 3 X 0 1 v b n R o b H l E a W F i Z X R l c 0 R h c 2 h i b 2 F y Z F 9 C b 3 J v d W d o L n t E a W F i Z X R l c 0 w y X 0 1 E V F 9 S Z W Z l c n J h b E F S U l N f T n V t Z X J h d G 9 y L D I 0 M X 0 m c X V v d D s s J n F 1 b 3 Q 7 U 2 V y d m V y L k R h d G F i Y X N l X F w v M i 9 T U U w v b n d s L X N x b C 1 w c m l t Y X J 5 Y 2 F y Z T t O S F N f T l d M X 0 9 P S F N f R G l h Y m V 0 Z X N f M j Q y N S 9 k Y m 8 v d n d f T W 9 u d G h s e U R p Y W J l d G V z R G F z a G J v Y X J k X 0 J v c m 9 1 Z 2 g u e y U g R G l h Y m V 0 Z X N M M l 9 N R F R f U m V m Z X J y Y W x B U l J T L D I 0 M n 0 m c X V v d D s s J n F 1 b 3 Q 7 U 2 V y d m V y L k R h d G F i Y X N l X F w v M i 9 T U U w v b n d s L X N x b C 1 w c m l t Y X J 5 Y 2 F y Z T t O S F N f T l d M X 0 9 P S F N f R G l h Y m V 0 Z X N f M j Q y N S 9 k Y m 8 v d n d f T W 9 u d G h s e U R p Y W J l d G V z R G F z a G J v Y X J k X 0 J v c m 9 1 Z 2 g u e 0 R p Y W J l d G V z T D J f S W 5 z d W x p b k l u a X R p Y X R p b 2 5 P c H R p b W l z Y X R p b 2 5 f R G V u b 2 1 p b m F 0 b 3 I s M j Q z f S Z x d W 9 0 O y w m c X V v d D t T Z X J 2 Z X I u R G F 0 Y W J h c 2 V c X C 8 y L 1 N R T C 9 u d 2 w t c 3 F s L X B y a W 1 h c n l j Y X J l O 0 5 I U 1 9 O V 0 x f T 0 9 I U 1 9 E a W F i Z X R l c 1 8 y N D I 1 L 2 R i b y 9 2 d 1 9 N b 2 5 0 a G x 5 R G l h Y m V 0 Z X N E Y X N o Y m 9 h c m R f Q m 9 y b 3 V n a C 5 7 R G l h Y m V 0 Z X N M M l 9 J b n N 1 b G l u S W 5 p d G l h d G l v b k 9 w d G l t a X N h d G l v b l 9 S Z W Z l c n J h b F d N X 0 5 1 b W V y Y X R v c i w y N D R 9 J n F 1 b 3 Q 7 L C Z x d W 9 0 O 1 N l c n Z l c i 5 E Y X R h Y m F z Z V x c L z I v U 1 F M L 2 5 3 b C 1 z c W w t c H J p b W F y e W N h c m U 7 T k h T X 0 5 X T F 9 P T 0 h T X 0 R p Y W J l d G V z X z I 0 M j U v Z G J v L 3 Z 3 X 0 1 v b n R o b H l E a W F i Z X R l c 0 R h c 2 h i b 2 F y Z F 9 C b 3 J v d W d o L n s l I E R p Y W J l d G V z T D J f S W 5 z d W x p b k l u a X R p Y X R p b 2 5 P c H R p b W l z Y X R p b 2 5 f U m V m Z X J y Y W x X T S w y N D V 9 J n F 1 b 3 Q 7 L C Z x d W 9 0 O 1 N l c n Z l c i 5 E Y X R h Y m F z Z V x c L z I v U 1 F M L 2 5 3 b C 1 z c W w t c H J p b W F y e W N h c m U 7 T k h T X 0 5 X T F 9 P T 0 h T X 0 R p Y W J l d G V z X z I 0 M j U v Z G J v L 3 Z 3 X 0 1 v b n R o b H l E a W F i Z X R l c 0 R h c 2 h i b 2 F y Z F 9 C b 3 J v d W d o L n t E a W F i Z X R l c 0 w y X 0 l u c 3 V s a W 5 J b m l 0 a W F 0 a W 9 u T 3 B 0 a W 1 p c 2 F 0 a W 9 u X 1 J l Z m V y c m F s Q V J S U 1 9 O d W 1 l c m F 0 b 3 I s M j Q 2 f S Z x d W 9 0 O y w m c X V v d D t T Z X J 2 Z X I u R G F 0 Y W J h c 2 V c X C 8 y L 1 N R T C 9 u d 2 w t c 3 F s L X B y a W 1 h c n l j Y X J l O 0 5 I U 1 9 O V 0 x f T 0 9 I U 1 9 E a W F i Z X R l c 1 8 y N D I 1 L 2 R i b y 9 2 d 1 9 N b 2 5 0 a G x 5 R G l h Y m V 0 Z X N E Y X N o Y m 9 h c m R f Q m 9 y b 3 V n a C 5 7 J S B E a W F i Z X R l c 0 w y X 0 l u c 3 V s a W 5 J b m l 0 a W F 0 a W 9 u T 3 B 0 a W 1 p c 2 F 0 a W 9 u X 1 J l Z m V y c m F s Q V J S U y w y N D d 9 J n F 1 b 3 Q 7 L C Z x d W 9 0 O 1 N l c n Z l c i 5 E Y X R h Y m F z Z V x c L z I v U 1 F M L 2 5 3 b C 1 z c W w t c H J p b W F y e W N h c m U 7 T k h T X 0 5 X T F 9 P T 0 h T X 0 R p Y W J l d G V z X z I 0 M j U v Z G J v L 3 Z 3 X 0 1 v b n R o b H l E a W F i Z X R l c 0 R h c 2 h i b 2 F y Z F 9 C b 3 J v d W d o L n t E a W F i Z X R l c 0 w y X 0 d M U D F J b m l 0 a W F 0 a W 9 u X 0 R l b m 9 t a W 5 h d G 9 y L D I 0 O H 0 m c X V v d D s s J n F 1 b 3 Q 7 U 2 V y d m V y L k R h d G F i Y X N l X F w v M i 9 T U U w v b n d s L X N x b C 1 w c m l t Y X J 5 Y 2 F y Z T t O S F N f T l d M X 0 9 P S F N f R G l h Y m V 0 Z X N f M j Q y N S 9 k Y m 8 v d n d f T W 9 u d G h s e U R p Y W J l d G V z R G F z a G J v Y X J k X 0 J v c m 9 1 Z 2 g u e 0 R p Y W J l d G V z T D J f R 0 x Q M U l u a X R p Y X R p b 2 5 f U m V m Z X J y Y W x X T V 9 O d W 1 l c m F 0 b 3 I s M j Q 5 f S Z x d W 9 0 O y w m c X V v d D t T Z X J 2 Z X I u R G F 0 Y W J h c 2 V c X C 8 y L 1 N R T C 9 u d 2 w t c 3 F s L X B y a W 1 h c n l j Y X J l O 0 5 I U 1 9 O V 0 x f T 0 9 I U 1 9 E a W F i Z X R l c 1 8 y N D I 1 L 2 R i b y 9 2 d 1 9 N b 2 5 0 a G x 5 R G l h Y m V 0 Z X N E Y X N o Y m 9 h c m R f Q m 9 y b 3 V n a C 5 7 J S B E a W F i Z X R l c 0 w y X 0 d M U D F J b m l 0 a W F 0 a W 9 u X 1 J l Z m V y c m F s V 0 0 s M j U w f S Z x d W 9 0 O y w m c X V v d D t T Z X J 2 Z X I u R G F 0 Y W J h c 2 V c X C 8 y L 1 N R T C 9 u d 2 w t c 3 F s L X B y a W 1 h c n l j Y X J l O 0 5 I U 1 9 O V 0 x f T 0 9 I U 1 9 E a W F i Z X R l c 1 8 y N D I 1 L 2 R i b y 9 2 d 1 9 N b 2 5 0 a G x 5 R G l h Y m V 0 Z X N E Y X N o Y m 9 h c m R f Q m 9 y b 3 V n a C 5 7 R G l h Y m V 0 Z X N M M l 9 H T F A x S W 5 p d G l h d G l v b l 9 S Z W Z l c n J h b E F S U l N f T n V t Z X J h d G 9 y L D I 1 M X 0 m c X V v d D s s J n F 1 b 3 Q 7 U 2 V y d m V y L k R h d G F i Y X N l X F w v M i 9 T U U w v b n d s L X N x b C 1 w c m l t Y X J 5 Y 2 F y Z T t O S F N f T l d M X 0 9 P S F N f R G l h Y m V 0 Z X N f M j Q y N S 9 k Y m 8 v d n d f T W 9 u d G h s e U R p Y W J l d G V z R G F z a G J v Y X J k X 0 J v c m 9 1 Z 2 g u e y U g R G l h Y m V 0 Z X N M M l 9 H T F A x S W 5 p d G l h d G l v b l 9 S Z W Z l c n J h b E F S U l M s M j U y f S Z x d W 9 0 O y w m c X V v d D t T Z X J 2 Z X I u R G F 0 Y W J h c 2 V c X C 8 y L 1 N R T C 9 u d 2 w t c 3 F s L X B y a W 1 h c n l j Y X J l O 0 5 I U 1 9 O V 0 x f T 0 9 I U 1 9 E a W F i Z X R l c 1 8 y N D I 1 L 2 R i b y 9 2 d 1 9 N b 2 5 0 a G x 5 R G l h Y m V 0 Z X N E Y X N o Y m 9 h c m R f Q m 9 y b 3 V n a C 5 7 R U 9 U M k R f U m V 2 a W V 3 c y w y N T N 9 J n F 1 b 3 Q 7 L C Z x d W 9 0 O 1 N l c n Z l c i 5 E Y X R h Y m F z Z V x c L z I v U 1 F M L 2 5 3 b C 1 z c W w t c H J p b W F y e W N h c m U 7 T k h T X 0 5 X T F 9 P T 0 h T X 0 R p Y W J l d G V z X z I 0 M j U v Z G J v L 3 Z 3 X 0 1 v b n R o b H l E a W F i Z X R l c 0 R h c 2 h i b 2 F y Z F 9 C b 3 J v d W d o L n t F T 1 Q y R F 9 S Z W d p c 3 R l c l 9 E Z W 5 v b W l u Y X R v c i w y N T R 9 J n F 1 b 3 Q 7 L C Z x d W 9 0 O 1 N l c n Z l c i 5 E Y X R h Y m F z Z V x c L z I v U 1 F M L 2 5 3 b C 1 z c W w t c H J p b W F y e W N h c m U 7 T k h T X 0 5 X T F 9 P T 0 h T X 0 R p Y W J l d G V z X z I 0 M j U v Z G J v L 3 Z 3 X 0 1 v b n R o b H l E a W F i Z X R l c 0 R h c 2 h i b 2 F y Z F 9 C b 3 J v d W d o L n t F T 1 Q y R F 9 S Z W Z l c n J h b F d N X 0 5 1 b W V y Y X R v c i w y N T V 9 J n F 1 b 3 Q 7 L C Z x d W 9 0 O 1 N l c n Z l c i 5 E Y X R h Y m F z Z V x c L z I v U 1 F M L 2 5 3 b C 1 z c W w t c H J p b W F y e W N h c m U 7 T k h T X 0 5 X T F 9 P T 0 h T X 0 R p Y W J l d G V z X z I 0 M j U v Z G J v L 3 Z 3 X 0 1 v b n R o b H l E a W F i Z X R l c 0 R h c 2 h i b 2 F y Z F 9 C b 3 J v d W d o L n s l I E V P V D J E X 1 J l Z m V y c m F s V 0 0 s M j U 2 f S Z x d W 9 0 O y w m c X V v d D t T Z X J 2 Z X I u R G F 0 Y W J h c 2 V c X C 8 y L 1 N R T C 9 u d 2 w t c 3 F s L X B y a W 1 h c n l j Y X J l O 0 5 I U 1 9 O V 0 x f T 0 9 I U 1 9 E a W F i Z X R l c 1 8 y N D I 1 L 2 R i b y 9 2 d 1 9 N b 2 5 0 a G x 5 R G l h Y m V 0 Z X N E Y X N o Y m 9 h c m R f Q m 9 y b 3 V n a C 5 7 R U 9 U M k R f U m V 2 a W V 3 X 0 R l b m 9 t a W 5 h d G 9 y L D I 1 N 3 0 m c X V v d D s s J n F 1 b 3 Q 7 U 2 V y d m V y L k R h d G F i Y X N l X F w v M i 9 T U U w v b n d s L X N x b C 1 w c m l t Y X J 5 Y 2 F y Z T t O S F N f T l d M X 0 9 P S F N f R G l h Y m V 0 Z X N f M j Q y N S 9 k Y m 8 v d n d f T W 9 u d G h s e U R p Y W J l d G V z R G F z a G J v Y X J k X 0 J v c m 9 1 Z 2 g u e 0 V P V D J E X 1 J l d m l l d 1 9 S Z W Z l c n J h b F d N X 0 5 1 b W V y Y X R v c i w y N T h 9 J n F 1 b 3 Q 7 L C Z x d W 9 0 O 1 N l c n Z l c i 5 E Y X R h Y m F z Z V x c L z I v U 1 F M L 2 5 3 b C 1 z c W w t c H J p b W F y e W N h c m U 7 T k h T X 0 5 X T F 9 P T 0 h T X 0 R p Y W J l d G V z X z I 0 M j U v Z G J v L 3 Z 3 X 0 1 v b n R o b H l E a W F i Z X R l c 0 R h c 2 h i b 2 F y Z F 9 C b 3 J v d W d o L n s l I E V P V D J E X 1 J l d m l l d 1 9 S Z W Z l c n J h b F d N L D I 1 O X 0 m c X V v d D s s J n F 1 b 3 Q 7 U 2 V y d m V y L k R h d G F i Y X N l X F w v M i 9 T U U w v b n d s L X N x b C 1 w c m l t Y X J 5 Y 2 F y Z T t O S F N f T l d M X 0 9 P S F N f R G l h Y m V 0 Z X N f M j Q y N S 9 k Y m 8 v d n d f T W 9 u d G h s e U R p Y W J l d G V z R G F z a G J v Y X J k X 0 J v c m 9 1 Z 2 g u e 0 V P V D J E X 1 J l Z m V y c m F s Q V J S U 1 9 O d W 1 l c m F 0 b 3 I s M j Y w f S Z x d W 9 0 O y w m c X V v d D t T Z X J 2 Z X I u R G F 0 Y W J h c 2 V c X C 8 y L 1 N R T C 9 u d 2 w t c 3 F s L X B y a W 1 h c n l j Y X J l O 0 5 I U 1 9 O V 0 x f T 0 9 I U 1 9 E a W F i Z X R l c 1 8 y N D I 1 L 2 R i b y 9 2 d 1 9 N b 2 5 0 a G x 5 R G l h Y m V 0 Z X N E Y X N o Y m 9 h c m R f Q m 9 y b 3 V n a C 5 7 J S B F T 1 Q y R F 9 S Z W Z l c n J h b E F S U l M s M j Y x f S Z x d W 9 0 O y w m c X V v d D t T Z X J 2 Z X I u R G F 0 Y W J h c 2 V c X C 8 y L 1 N R T C 9 u d 2 w t c 3 F s L X B y a W 1 h c n l j Y X J l O 0 5 I U 1 9 O V 0 x f T 0 9 I U 1 9 E a W F i Z X R l c 1 8 y N D I 1 L 2 R i b y 9 2 d 1 9 N b 2 5 0 a G x 5 R G l h Y m V 0 Z X N E Y X N o Y m 9 h c m R f Q m 9 y b 3 V n a C 5 7 R U 9 U M k R f U m V 2 a W V 3 X 1 J l Z m V y c m F s Q V J S U 1 9 O d W 1 l c m F 0 b 3 I s M j Y y f S Z x d W 9 0 O y w m c X V v d D t T Z X J 2 Z X I u R G F 0 Y W J h c 2 V c X C 8 y L 1 N R T C 9 u d 2 w t c 3 F s L X B y a W 1 h c n l j Y X J l O 0 5 I U 1 9 O V 0 x f T 0 9 I U 1 9 E a W F i Z X R l c 1 8 y N D I 1 L 2 R i b y 9 2 d 1 9 N b 2 5 0 a G x 5 R G l h Y m V 0 Z X N E Y X N o Y m 9 h c m R f Q m 9 y b 3 V n a C 5 7 J S B F T 1 Q y R F 9 S Z X Z p Z X d f U m V m Z X J y Y W x B U l J T L D I 2 M 3 0 m c X V v d D s s J n F 1 b 3 Q 7 U 2 V y d m V y L k R h d G F i Y X N l X F w v M i 9 T U U w v b n d s L X N x b C 1 w c m l t Y X J 5 Y 2 F y Z T t O S F N f T l d M X 0 9 P S F N f R G l h Y m V 0 Z X N f M j Q y N S 9 k Y m 8 v d n d f T W 9 u d G h s e U R p Y W J l d G V z R G F z a G J v Y X J k X 0 J v c m 9 1 Z 2 g u e 0 V P V D J E X 0 Z l b W F s Z V J l Z 2 l z d G V y X 0 R l b m 9 t a W 5 h d G 9 y L D I 2 N H 0 m c X V v d D s s J n F 1 b 3 Q 7 U 2 V y d m V y L k R h d G F i Y X N l X F w v M i 9 T U U w v b n d s L X N x b C 1 w c m l t Y X J 5 Y 2 F y Z T t O S F N f T l d M X 0 9 P S F N f R G l h Y m V 0 Z X N f M j Q y N S 9 k Y m 8 v d n d f T W 9 u d G h s e U R p Y W J l d G V z R G F z a G J v Y X J k X 0 J v c m 9 1 Z 2 g u e 0 V P V D J E X 1 B y Z W N v b m N l c H R p b 2 5 B Z H Z p Y 2 V f T n V t Z X J h d G 9 y L D I 2 N X 0 m c X V v d D s s J n F 1 b 3 Q 7 U 2 V y d m V y L k R h d G F i Y X N l X F w v M i 9 T U U w v b n d s L X N x b C 1 w c m l t Y X J 5 Y 2 F y Z T t O S F N f T l d M X 0 9 P S F N f R G l h Y m V 0 Z X N f M j Q y N S 9 k Y m 8 v d n d f T W 9 u d G h s e U R p Y W J l d G V z R G F z a G J v Y X J k X 0 J v c m 9 1 Z 2 g u e y U g R U 9 U M k R f U H J l Y 2 9 u Y 2 V w d G l v b k F k d m l j Z S w y N j Z 9 J n F 1 b 3 Q 7 L C Z x d W 9 0 O 1 N l c n Z l c i 5 E Y X R h Y m F z Z V x c L z I v U 1 F M L 2 5 3 b C 1 z c W w t c H J p b W F y e W N h c m U 7 T k h T X 0 5 X T F 9 P T 0 h T X 0 R p Y W J l d G V z X z I 0 M j U v Z G J v L 3 Z 3 X 0 1 v b n R o b H l E a W F i Z X R l c 0 R h c 2 h i b 2 F y Z F 9 C b 3 J v d W d o L n t F T 1 Q y R F 9 G Z W 1 h b G V S Z X Z p Z X d f R G V u b 2 1 p b m F 0 b 3 I s M j Y 3 f S Z x d W 9 0 O y w m c X V v d D t T Z X J 2 Z X I u R G F 0 Y W J h c 2 V c X C 8 y L 1 N R T C 9 u d 2 w t c 3 F s L X B y a W 1 h c n l j Y X J l O 0 5 I U 1 9 O V 0 x f T 0 9 I U 1 9 E a W F i Z X R l c 1 8 y N D I 1 L 2 R i b y 9 2 d 1 9 N b 2 5 0 a G x 5 R G l h Y m V 0 Z X N E Y X N o Y m 9 h c m R f Q m 9 y b 3 V n a C 5 7 R U 9 U M k R f R m V t Y W x l U m V 2 a W V 3 X 1 B y Z W N v b m N l c H R p b 2 5 B Z H Z p Y 2 V f T n V t Z X J h d G 9 y L D I 2 O H 0 m c X V v d D s s J n F 1 b 3 Q 7 U 2 V y d m V y L k R h d G F i Y X N l X F w v M i 9 T U U w v b n d s L X N x b C 1 w c m l t Y X J 5 Y 2 F y Z T t O S F N f T l d M X 0 9 P S F N f R G l h Y m V 0 Z X N f M j Q y N S 9 k Y m 8 v d n d f T W 9 u d G h s e U R p Y W J l d G V z R G F z a G J v Y X J k X 0 J v c m 9 1 Z 2 g u e y U g R U 9 U M k R f R m V t Y W x l U m V 2 a W V 3 X 1 B y Z W N v b m N l c H R p b 2 5 B Z H Z p Y 2 U s M j Y 5 f S Z x d W 9 0 O y w m c X V v d D t T Z X J 2 Z X I u R G F 0 Y W J h c 2 V c X C 8 y L 1 N R T C 9 u d 2 w t c 3 F s L X B y a W 1 h c n l j Y X J l O 0 5 I U 1 9 O V 0 x f T 0 9 I U 1 9 E a W F i Z X R l c 1 8 y N D I 1 L 2 R i b y 9 2 d 1 9 N b 2 5 0 a G x 5 R G l h Y m V 0 Z X N E Y X N o Y m 9 h c m R f Q m 9 y b 3 V n a C 5 7 R U 9 U M k R f R m 9 s a W N B Y 2 l k X 0 5 1 b W V y Y X R v c i w y N z B 9 J n F 1 b 3 Q 7 L C Z x d W 9 0 O 1 N l c n Z l c i 5 E Y X R h Y m F z Z V x c L z I v U 1 F M L 2 5 3 b C 1 z c W w t c H J p b W F y e W N h c m U 7 T k h T X 0 5 X T F 9 P T 0 h T X 0 R p Y W J l d G V z X z I 0 M j U v Z G J v L 3 Z 3 X 0 1 v b n R o b H l E a W F i Z X R l c 0 R h c 2 h i b 2 F y Z F 9 C b 3 J v d W d o L n s l I E V P V D J E X 0 Z v b G l j Q W N p Z C w y N z F 9 J n F 1 b 3 Q 7 L C Z x d W 9 0 O 1 N l c n Z l c i 5 E Y X R h Y m F z Z V x c L z I v U 1 F M L 2 5 3 b C 1 z c W w t c H J p b W F y e W N h c m U 7 T k h T X 0 5 X T F 9 P T 0 h T X 0 R p Y W J l d G V z X z I 0 M j U v Z G J v L 3 Z 3 X 0 1 v b n R o b H l E a W F i Z X R l c 0 R h c 2 h i b 2 F y Z F 9 C b 3 J v d W d o L n t F T 1 Q y R F 9 G Z W 1 h b G V S Z X Z p Z X d f R m 9 s a W N B Y 2 l k X 0 5 1 b W V y Y X R v c i w y N z J 9 J n F 1 b 3 Q 7 L C Z x d W 9 0 O 1 N l c n Z l c i 5 E Y X R h Y m F z Z V x c L z I v U 1 F M L 2 5 3 b C 1 z c W w t c H J p b W F y e W N h c m U 7 T k h T X 0 5 X T F 9 P T 0 h T X 0 R p Y W J l d G V z X z I 0 M j U v Z G J v L 3 Z 3 X 0 1 v b n R o b H l E a W F i Z X R l c 0 R h c 2 h i b 2 F y Z F 9 C b 3 J v d W d o L n s l I E V P V D J E X 0 Z l b W F s Z V J l d m l l d 1 9 G b 2 x p Y 0 F j a W Q s M j c z f S Z x d W 9 0 O y w m c X V v d D t T Z X J 2 Z X I u R G F 0 Y W J h c 2 V c X C 8 y L 1 N R T C 9 u d 2 w t c 3 F s L X B y a W 1 h c n l j Y X J l O 0 5 I U 1 9 O V 0 x f T 0 9 I U 1 9 E a W F i Z X R l c 1 8 y N D I 1 L 2 R i b y 9 2 d 1 9 N b 2 5 0 a G x 5 R G l h Y m V 0 Z X N E Y X N o Y m 9 h c m R f Q m 9 y b 3 V n a C 5 7 U m V w b 3 J 0 a W 5 n T W 9 u d G g s M j c 0 f S Z x d W 9 0 O y w m c X V v d D t T Z X J 2 Z X I u R G F 0 Y W J h c 2 V c X C 8 y L 1 N R T C 9 u d 2 w t c 3 F s L X B y a W 1 h c n l j Y X J l O 0 5 I U 1 9 O V 0 x f T 0 9 I U 1 9 E a W F i Z X R l c 1 8 y N D I 1 L 2 R i b y 9 2 d 1 9 N b 2 5 0 a G x 5 R G l h Y m V 0 Z X N E Y X N o Y m 9 h c m R f Q m 9 y b 3 V n a C 5 7 U m V w b 3 J 0 a W 5 n T W 9 u d G h G a X J z d E R h e S w y N z V 9 J n F 1 b 3 Q 7 L C Z x d W 9 0 O 1 N l c n Z l c i 5 E Y X R h Y m F z Z V x c L z I v U 1 F M L 2 5 3 b C 1 z c W w t c H J p b W F y e W N h c m U 7 T k h T X 0 5 X T F 9 P T 0 h T X 0 R p Y W J l d G V z X z I 0 M j U v Z G J v L 3 Z 3 X 0 1 v b n R o b H l E a W F i Z X R l c 0 R h c 2 h i b 2 F y Z F 9 C b 3 J v d W d o L n t G a W 5 h b m N p Y W x Z Z W F y L D I 3 N n 0 m c X V v d D t d L C Z x d W 9 0 O 1 J l b G F 0 a W 9 u c 2 h p c E l u Z m 8 m c X V v d D s 6 W 1 1 9 I i A v P j w v U 3 R h Y m x l R W 5 0 c m l l c z 4 8 L 0 l 0 Z W 0 + P E l 0 Z W 0 + P E l 0 Z W 1 M b 2 N h d G l v b j 4 8 S X R l b V R 5 c G U + R m 9 y b X V s Y T w v S X R l b V R 5 c G U + P E l 0 Z W 1 Q Y X R o P l N l Y 3 R p b 2 4 x L 3 Z 3 X 0 1 v b n R o b H l E a W F i Z X R l c 0 R h c 2 h i b 2 F y Z F 9 C b 3 J v d W d o L 1 N v d X J j Z T w v S X R l b V B h d G g + P C 9 J d G V t T G 9 j Y X R p b 2 4 + P F N 0 Y W J s Z U V u d H J p Z X M g L z 4 8 L 0 l 0 Z W 0 + P E l 0 Z W 0 + P E l 0 Z W 1 M b 2 N h d G l v b j 4 8 S X R l b V R 5 c G U + R m 9 y b X V s Y T w v S X R l b V R 5 c G U + P E l 0 Z W 1 Q Y X R o P l N l Y 3 R p b 2 4 x L 3 Z 3 X 0 1 v b n R o b H l E a W F i Z X R l c 0 R h c 2 h i b 2 F y Z F 9 C b 3 J v d W d o L 0 5 I U 1 9 O V 0 x f T 0 9 I U 1 9 E a W F i Z X R l c 1 8 y N D I 1 P C 9 J d G V t U G F 0 a D 4 8 L 0 l 0 Z W 1 M b 2 N h d G l v b j 4 8 U 3 R h Y m x l R W 5 0 c m l l c y A v P j w v S X R l b T 4 8 S X R l b T 4 8 S X R l b U x v Y 2 F 0 a W 9 u P j x J d G V t V H l w Z T 5 G b 3 J t d W x h P C 9 J d G V t V H l w Z T 4 8 S X R l b V B h d G g + U 2 V j d G l v b j E v d n d f T W 9 u d G h s e U R p Y W J l d G V z R G F z a G J v Y X J k X 0 J v c m 9 1 Z 2 g v Z G J v X 3 Z 3 X 0 1 v b n R o b H l E a W F i Z X R l c 0 R h c 2 h i b 2 F y Z F 9 C b 3 J v d W d o P C 9 J d G V t U G F 0 a D 4 8 L 0 l 0 Z W 1 M b 2 N h d G l v b j 4 8 U 3 R h Y m x l R W 5 0 c m l l c y A v P j w v S X R l b T 4 8 S X R l b T 4 8 S X R l b U x v Y 2 F 0 a W 9 u P j x J d G V t V H l w Z T 5 G b 3 J t d W x h P C 9 J d G V t V H l w Z T 4 8 S X R l b V B h d G g + U 2 V j d G l v b j E v d n d f T W 9 u d G h s e U R p Y W J l d G V z R G F z a G J v Y X J k X 0 l D Q 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3 Z 3 X 0 1 v b n R o b H l E a W F i Z X R l c 0 R h c 2 h i b 2 F y Z F 9 J Q 0 I i I C 8 + P E V u d H J 5 I F R 5 c G U 9 I k Z p b G x l Z E N v b X B s Z X R l U m V z d W x 0 V G 9 X b 3 J r c 2 h l Z X Q i I F Z h b H V l P S J s M S I g L z 4 8 R W 5 0 c n k g V H l w Z T 0 i U m V j b 3 Z l c n l U Y X J n Z X R T a G V l d C I g V m F s d W U 9 I n N T a G V l d D Y 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U 1 R Q J n F 1 b 3 Q 7 L C Z x d W 9 0 O 0 R p Y W J l d G V z U m V n a X N 0 Z X I m c X V v d D s s J n F 1 b 3 Q 7 R G l h Y m V 0 Z X N G c m F p b H R 5 J n F 1 b 3 Q 7 L C Z x d W 9 0 O y U g R G l h Y m V 0 Z X N G c m F p b H R 5 J n F 1 b 3 Q 7 L C Z x d W 9 0 O 0 R p Y W J l d G V z R n J h a W x 0 e V 9 B c H I y N C Z x d W 9 0 O y w m c X V v d D t E a W F i Z X R l c 1 J l Z 2 l z d G V y X 0 F w c j I 0 J n F 1 b 3 Q 7 L C Z x d W 9 0 O y U g R G l h Y m V 0 Z X N G c m F p b G l 0 e V 9 B c H I y N C Z x d W 9 0 O y w m c X V v d D t E a W F i Z X R l c 1 8 5 S 2 V 5 Q 2 F y Z V B y b 2 N l c 3 N f Q k 1 J X 0 F j a G l l d m V f N T A l J n F 1 b 3 Q 7 L C Z x d W 9 0 O 0 R p Y W J l d G V z X z l L Z X l D Y X J l U H J v Y 2 V z c 1 9 C T U l f Q W N o a W V 2 Z S Z x d W 9 0 O y w m c X V v d D t E a W F i Z X R l c 1 8 5 S 2 V 5 Q 2 F y Z V B y b 2 N l c 3 N f Q k 1 J J n F 1 b 3 Q 7 L C Z x d W 9 0 O y U g R G l h Y m V 0 Z X N f O U t l e U N h c m V Q c m 9 j Z X N z X 0 J N S V 9 B Y 2 h p Z X Z l X z U w J S Z x d W 9 0 O y w m c X V v d D s l I E R p Y W J l d G V z X z l L Z X l D Y X J l U H J v Y 2 V z c 1 9 C T U l f Q W N o a W V 2 Z S Z x d W 9 0 O y w m c X V v d D s l I E R p Y W J l d G V z X z l L Z X l D Y X J l U H J v Y 2 V z c 1 9 C T U k m c X V v d D s s J n F 1 b 3 Q 7 R G l h Y m V 0 Z X N f O U t l e U N h c m V Q c m 9 j Z X N z X 0 h i Q T F j X 0 F j a G l l d m V f N T A l J n F 1 b 3 Q 7 L C Z x d W 9 0 O 0 R p Y W J l d G V z X z l L Z X l D Y X J l U H J v Y 2 V z c 1 9 I Y k E x Y 1 9 B Y 2 h p Z X Z l J n F 1 b 3 Q 7 L C Z x d W 9 0 O 0 R p Y W J l d G V z X z l L Z X l D Y X J l U H J v Y 2 V z c 1 9 I Y k E x Y y Z x d W 9 0 O y w m c X V v d D s l I E R p Y W J l d G V z X z l L Z X l D Y X J l U H J v Y 2 V z c 1 9 I Y k E x Y 1 9 B Y 2 h p Z X Z l X z U w J S Z x d W 9 0 O y w m c X V v d D s l I E R p Y W J l d G V z X z l L Z X l D Y X J l U H J v Y 2 V z c 1 9 I Y k E x Y 1 9 B Y 2 h p Z X Z l J n F 1 b 3 Q 7 L C Z x d W 9 0 O y U g R G l h Y m V 0 Z X N f O U t l e U N h c m V Q c m 9 j Z X N z X 0 h i Q T F j J n F 1 b 3 Q 7 L C Z x d W 9 0 O 0 R p Y W J l d G V z X z l L Z X l D Y X J l U H J v Y 2 V z c 1 9 C b G 9 v Z F B y Z X N z d X J l X 0 F j a G l l d m V f N T A l J n F 1 b 3 Q 7 L C Z x d W 9 0 O 0 R p Y W J l d G V z X z l L Z X l D Y X J l U H J v Y 2 V z c 1 9 C b G 9 v Z F B y Z X N z d X J l X 0 F j a G l l d m U m c X V v d D s s J n F 1 b 3 Q 7 R G l h Y m V 0 Z X N f O U t l e U N h c m V Q c m 9 j Z X N z X 0 J s b 2 9 k U H J l c 3 N 1 c m U m c X V v d D s s J n F 1 b 3 Q 7 J S B E a W F i Z X R l c 1 8 5 S 2 V 5 Q 2 F y Z V B y b 2 N l c 3 N f Q m x v b 2 R Q c m V z c 3 V y Z V 9 B Y 2 h p Z X Z l X z U w J S Z x d W 9 0 O y w m c X V v d D s l I E R p Y W J l d G V z X z l L Z X l D Y X J l U H J v Y 2 V z c 1 9 C b G 9 v Z F B y Z X N z d X J l X 0 F j a G l l d m U m c X V v d D s s J n F 1 b 3 Q 7 J S B E a W F i Z X R l c 1 8 5 S 2 V 5 Q 2 F y Z V B y b 2 N l c 3 N f Q m x v b 2 R Q c m V z c 3 V y Z S Z x d W 9 0 O y w m c X V v d D t E a W F i Z X R l c 1 8 5 S 2 V 5 Q 2 F y Z V B y b 2 N l c 3 N f T G l w a W R z X 0 F j a G l l d m V f N T A l J n F 1 b 3 Q 7 L C Z x d W 9 0 O 0 R p Y W J l d G V z X z l L Z X l D Y X J l U H J v Y 2 V z c 1 9 M a X B p Z H N f Q W N o a W V 2 Z S Z x d W 9 0 O y w m c X V v d D t E a W F i Z X R l c 1 8 5 S 2 V 5 Q 2 F y Z V B y b 2 N l c 3 N f T G l w a W R z J n F 1 b 3 Q 7 L C Z x d W 9 0 O y U g R G l h Y m V 0 Z X N f O U t l e U N h c m V Q c m 9 j Z X N z X 0 x p c G l k c 1 9 B Y 2 h p Z X Z l X z U w J S Z x d W 9 0 O y w m c X V v d D s l I E R p Y W J l d G V z X z l L Z X l D Y X J l U H J v Y 2 V z c 1 9 M a X B p Z H N f Q W N o a W V 2 Z S Z x d W 9 0 O y w m c X V v d D s l I E R p Y W J l d G V z X z l L Z X l D Y X J l U H J v Y 2 V z c 1 9 M a X B p Z H M m c X V v d D s s J n F 1 b 3 Q 7 R G l h Y m V 0 Z X N f O U t l e U N h c m V Q c m 9 j Z X N z X 1 V y a W 5 l Q U N S X 0 F j a G l l d m V f N T A l J n F 1 b 3 Q 7 L C Z x d W 9 0 O 0 R p Y W J l d G V z X z l L Z X l D Y X J l U H J v Y 2 V z c 1 9 V c m l u Z U F D U l 9 B Y 2 h p Z X Z l J n F 1 b 3 Q 7 L C Z x d W 9 0 O 0 R p Y W J l d G V z X z l L Z X l D Y X J l U H J v Y 2 V z c 1 9 V c m l u Z U F D U i Z x d W 9 0 O y w m c X V v d D s l I E R p Y W J l d G V z X z l L Z X l D Y X J l U H J v Y 2 V z c 1 9 V c m l u Z U F D U l 9 B Y 2 h p Z X Z l X z U w J S Z x d W 9 0 O y w m c X V v d D s l I E R p Y W J l d G V z X z l L Z X l D Y X J l U H J v Y 2 V z c 1 9 V c m l u Z U F D U l 9 B Y 2 h p Z X Z l J n F 1 b 3 Q 7 L C Z x d W 9 0 O y U g R G l h Y m V 0 Z X N f O U t l e U N h c m V Q c m 9 j Z X N z X 1 V y a W 5 l Q U N S J n F 1 b 3 Q 7 L C Z x d W 9 0 O 0 R p Y W J l d G V z X z l L Z X l D Y X J l U H J v Y 2 V z c 1 9 l R 0 Z S X 0 F j a G l l d m V f N T A l J n F 1 b 3 Q 7 L C Z x d W 9 0 O 0 R p Y W J l d G V z X z l L Z X l D Y X J l U H J v Y 2 V z c 1 9 l R 0 Z S X 0 F j a G l l d m U m c X V v d D s s J n F 1 b 3 Q 7 R G l h Y m V 0 Z X N f O U t l e U N h c m V Q c m 9 j Z X N z X 2 V H R l I m c X V v d D s s J n F 1 b 3 Q 7 J S B E a W F i Z X R l c 1 8 5 S 2 V 5 Q 2 F y Z V B y b 2 N l c 3 N f Z U d G U l 9 B Y 2 h p Z X Z l X z U w J S Z x d W 9 0 O y w m c X V v d D s l I E R p Y W J l d G V z X z l L Z X l D Y X J l U H J v Y 2 V z c 1 9 l R 0 Z S X 0 F j a G l l d m U m c X V v d D s s J n F 1 b 3 Q 7 J S B E a W F i Z X R l c 1 8 5 S 2 V 5 Q 2 F y Z V B y b 2 N l c 3 N f Z U d G U i Z x d W 9 0 O y w m c X V v d D t E a W F i Z X R l c 1 8 5 S 2 V 5 Q 2 F y Z V B y b 2 N l c 3 N f U m V 0 a W 5 h b F N j c m V l b m l u Z 1 9 B Y 2 h p Z X Z l X z U w J S Z x d W 9 0 O y w m c X V v d D t E a W F i Z X R l c 1 8 5 S 2 V 5 Q 2 F y Z V B y b 2 N l c 3 N f U m V 0 a W 5 h b F N j c m V l b m l u Z 1 9 B Y 2 h p Z X Z l J n F 1 b 3 Q 7 L C Z x d W 9 0 O 0 R p Y W J l d G V z X z l L Z X l D Y X J l U H J v Y 2 V z c 1 9 S Z X R p b m F s U 2 N y Z W V u a W 5 n J n F 1 b 3 Q 7 L C Z x d W 9 0 O y U g R G l h Y m V 0 Z X N f O U t l e U N h c m V Q c m 9 j Z X N z X 1 J l d G l u Y W x T Y 3 J l Z W 5 p b m d f Q W N o a W V 2 Z V 8 1 M C U m c X V v d D s s J n F 1 b 3 Q 7 J S B E a W F i Z X R l c 1 8 5 S 2 V 5 Q 2 F y Z V B y b 2 N l c 3 N f U m V 0 a W 5 h b F N j c m V l b m l u Z 1 9 B Y 2 h p Z X Z l J n F 1 b 3 Q 7 L C Z x d W 9 0 O y U g R G l h Y m V 0 Z X N f O U t l e U N h c m V Q c m 9 j Z X N z X 1 J l d G l u Y W x T Y 3 J l Z W 5 p b m c m c X V v d D s s J n F 1 b 3 Q 7 R G l h Y m V 0 Z X N f O U t l e U N h c m V Q c m 9 j Z X N z X 0 Z v b 3 R S a X N r X 0 F j a G l l d m V f N T A l J n F 1 b 3 Q 7 L C Z x d W 9 0 O 0 R p Y W J l d G V z X z l L Z X l D Y X J l U H J v Y 2 V z c 1 9 G b 2 9 0 U m l z a 1 9 B Y 2 h p Z X Z l J n F 1 b 3 Q 7 L C Z x d W 9 0 O 0 R p Y W J l d G V z X z l L Z X l D Y X J l U H J v Y 2 V z c 1 9 G b 2 9 0 U m l z a y Z x d W 9 0 O y w m c X V v d D s l I E R p Y W J l d G V z X z l L Z X l D Y X J l U H J v Y 2 V z c 1 9 G b 2 9 0 U m l z a 1 9 B Y 2 h p Z X Z l X z U w J S Z x d W 9 0 O y w m c X V v d D s l I E R p Y W J l d G V z X z l L Z X l D Y X J l U H J v Y 2 V z c 1 9 G b 2 9 0 U m l z a 1 9 B Y 2 h p Z X Z l J n F 1 b 3 Q 7 L C Z x d W 9 0 O y U g R G l h Y m V 0 Z X N f O U t l e U N h c m V Q c m 9 j Z X N z X 0 Z v b 3 R S a X N r J n F 1 b 3 Q 7 L C Z x d W 9 0 O 0 R p Y W J l d G V z X z l L Z X l D Y X J l U H J v Y 2 V z c 1 9 T b W 9 r a W 5 n U 3 R h d H V z X 0 F j a G l l d m V f N T A l J n F 1 b 3 Q 7 L C Z x d W 9 0 O 0 R p Y W J l d G V z X z l L Z X l D Y X J l U H J v Y 2 V z c 1 9 T b W 9 r a W 5 n U 3 R h d H V z X 0 F j a G l l d m U m c X V v d D s s J n F 1 b 3 Q 7 R G l h Y m V 0 Z X N f O U t l e U N h c m V Q c m 9 j Z X N z X 1 N t b 2 t p b m d T d G F 0 d X M m c X V v d D s s J n F 1 b 3 Q 7 J S B E a W F i Z X R l c 1 8 5 S 2 V 5 Q 2 F y Z V B y b 2 N l c 3 N f U 2 1 v a 2 l u Z 1 N 0 Y X R 1 c 1 9 B Y 2 h p Z X Z l X z U w J S Z x d W 9 0 O y w m c X V v d D s l I E R p Y W J l d G V z X z l L Z X l D Y X J l U H J v Y 2 V z c 1 9 T b W 9 r a W 5 n U 3 R h d H V z X 0 F j a G l l d m U m c X V v d D s s J n F 1 b 3 Q 7 J S B E a W F i Z X R l c 1 8 5 S 2 V 5 Q 2 F y Z V B y b 2 N l c 3 N f U 2 1 v a 2 l u Z 1 N 0 Y X R 1 c y Z x d W 9 0 O y w m c X V v d D t E a W F i Z X R l c 1 8 5 S 2 V 5 Q 2 F y Z V B y b 2 N l c 3 N f Q W N o a W V 2 Z V 8 1 M C U m c X V v d D s s J n F 1 b 3 Q 7 R G l h Y m V 0 Z X N f O U t l e U N h c m V Q c m 9 j Z X N z X 0 F j a G l l d m U m c X V v d D s s J n F 1 b 3 Q 7 R G l h Y m V 0 Z X N f O U t l e U N h c m V Q c m 9 j Z X N z X 0 F j a G l l d m V k J n F 1 b 3 Q 7 L C Z x d W 9 0 O y U g R G l h Y m V 0 Z X N f O U t l e U N h c m V Q c m 9 j Z X N z X 0 F j a G l l d m V f N T A l J n F 1 b 3 Q 7 L C Z x d W 9 0 O y U g R G l h Y m V 0 Z X N f O U t l e U N h c m V Q c m 9 j Z X N z X 0 F j a G l l d m U m c X V v d D s s J n F 1 b 3 Q 7 J S B E a W F i Z X R l c 1 8 5 S 2 V 5 Q 2 F y Z V B y b 2 N l c 3 N f Q W N o a W V 2 Z W Q m c X V v d D s s J n F 1 b 3 Q 7 R G l h Y m V 0 Z X N f M 1 R U X 0 h i Q T F j I F x 1 M D A z Y z 0 g N T h f T m 9 G c m F p b H R 5 J n F 1 b 3 Q 7 L C Z x d W 9 0 O y U g R G l h Y m V 0 Z X N f M 1 R U X 0 h i Q T F j I F x 1 M D A z Y z 0 g N T h f T m 9 G c m F p b H R 5 J n F 1 b 3 Q 7 L C Z x d W 9 0 O 0 R p Y W J l d G V z X z N U V F 9 I Y k E x Y y B c d T A w M 2 M 9 I D c 1 X 0 Z y Y W l s d H k m c X V v d D s s J n F 1 b 3 Q 7 J S B E a W F i Z X R l c 1 8 z V F R f S G J B M W M g X H U w M D N j P S A 3 N V 9 G c m F p b H R 5 J n F 1 b 3 Q 7 L C Z x d W 9 0 O 0 R p Y W J l d G V z X z N U V F 9 I Y k E x Y y B c d T A w M 2 M 9 I D U 4 I G 9 y I D c 1 X 0 F j a G l l d m V f N T A l J n F 1 b 3 Q 7 L C Z x d W 9 0 O 0 R p Y W J l d G V z X z N U V F 9 I Y k E x Y y B c d T A w M 2 M 9 I D U 4 I G 9 y I D c 1 X 0 F j a G l l d m U m c X V v d D s s J n F 1 b 3 Q 7 R G l h Y m V 0 Z X N f M 1 R U X 0 h i Q T F j I F x 1 M D A z Y z 0 g N T g g b 3 I g N z U m c X V v d D s s J n F 1 b 3 Q 7 J S B E a W F i Z X R l c 1 8 z V F R f S G J B M W M g X H U w M D N j P S A 1 O C B v c i A 3 N V 9 B Y 2 h p Z X Z l X z U w J S Z x d W 9 0 O y w m c X V v d D s l I E R p Y W J l d G V z X z N U V F 9 I Y k E x Y y B c d T A w M 2 M 9 I D U 4 I G 9 y I D c 1 X 0 F j a G l l d m U m c X V v d D s s J n F 1 b 3 Q 7 J S B E a W F i Z X R l c 1 8 z V F R f S G J B M W M g X H U w M D N j P S A 1 O C B v c i A 3 N S Z x d W 9 0 O y w m c X V v d D t E a W F i Z X R l c 1 8 z V F R f Q m x v b 2 R Q c m V z c 3 V y Z S B c d T A w M 2 M 9 I D E 0 M C 8 4 M F 9 O b 0 Z y Y W l s d H k m c X V v d D s s J n F 1 b 3 Q 7 J S B E a W F i Z X R l c 1 8 z V F R f Q m x v b 2 R Q c m V z c 3 V y Z S B c d T A w M 2 M 9 I D E 0 M C 8 4 M F 9 O b 0 Z y Y W l s d H k m c X V v d D s s J n F 1 b 3 Q 7 R G l h Y m V 0 Z X N f M 1 R U X 0 J s b 2 9 k U H J l c 3 N 1 c m U g X H U w M D N j P S A x N T A v O T B f R n J h a W x 0 e S Z x d W 9 0 O y w m c X V v d D s l I E R p Y W J l d G V z X z N U V F 9 C b G 9 v Z F B y Z X N z d X J l I F x 1 M D A z Y z 0 g M T U w L z k w X 0 Z y Y W l s d H k m c X V v d D s s J n F 1 b 3 Q 7 R G l h Y m V 0 Z X N f M 1 R U X 0 J s b 2 9 k U H J l c 3 N 1 c m U g X H U w M D N j P S A x N D A v O D A g b 3 I g M T U w L z k w X 0 F j a G l l d m V f N T A l J n F 1 b 3 Q 7 L C Z x d W 9 0 O 0 R p Y W J l d G V z X z N U V F 9 C b G 9 v Z F B y Z X N z d X J l I F x 1 M D A z Y z 0 g M T Q w L z g w I G 9 y I D E 1 M C 8 5 M F 9 B Y 2 h p Z X Z l J n F 1 b 3 Q 7 L C Z x d W 9 0 O 0 R p Y W J l d G V z X z N U V F 9 C b G 9 v Z F B y Z X N z d X J l I F x 1 M D A z Y z 0 g M T Q w L z g w I G 9 y I D E 1 M C 8 5 M C Z x d W 9 0 O y w m c X V v d D s l I E R p Y W J l d G V z X z N U V F 9 C b G 9 v Z F B y Z X N z d X J l I F x 1 M D A z Y z 0 g M T Q w L z g w I G 9 y I D E 1 M C 8 5 M F 9 B Y 2 h p Z X Z l X z U w J S Z x d W 9 0 O y w m c X V v d D s l I E R p Y W J l d G V z X z N U V F 9 C b G 9 v Z F B y Z X N z d X J l I F x 1 M D A z Y z 0 g M T Q w L z g w I G 9 y I D E 1 M C 8 5 M F 9 B Y 2 h p Z X Z l J n F 1 b 3 Q 7 L C Z x d W 9 0 O y U g R G l h Y m V 0 Z X N f M 1 R U X 0 J s b 2 9 k U H J l c 3 N 1 c m U g X H U w M D N j P S A x N D A v O D A g b 3 I g M T U w L z k w J n F 1 b 3 Q 7 L C Z x d W 9 0 O 0 R p Y W J l d G V z X z N U V F 9 O b 2 5 I R E x D a G 9 s Z X N 0 Z X J v b C B c d T A w M 2 M 9 I D N f Q W N o a W V 2 Z V 8 1 M C U m c X V v d D s s J n F 1 b 3 Q 7 R G l h Y m V 0 Z X N f M 1 R U X 0 5 v b k h E T E N o b 2 x l c 3 R l c m 9 s I F x 1 M D A z Y z 0 g M 1 9 B Y 2 h p Z X Z l J n F 1 b 3 Q 7 L C Z x d W 9 0 O 0 R p Y W J l d G V z X z N U V F 9 O b 2 5 I R E x D a G 9 s Z X N 0 Z X J v b C B c d T A w M 2 M 9 I D M m c X V v d D s s J n F 1 b 3 Q 7 J S B E a W F i Z X R l c 1 8 z V F R f T m 9 u S E R M Q 2 h v b G V z d G V y b 2 w g X H U w M D N j P S A z X 0 F j a G l l d m V f N T A l J n F 1 b 3 Q 7 L C Z x d W 9 0 O y U g R G l h Y m V 0 Z X N f M 1 R U X 0 5 v b k h E T E N o b 2 x l c 3 R l c m 9 s I F x 1 M D A z Y z 0 g M 1 9 B Y 2 h p Z X Z l J n F 1 b 3 Q 7 L C Z x d W 9 0 O y U g R G l h Y m V 0 Z X N f M 1 R U X 0 5 v b k h E T E N o b 2 x l c 3 R l c m 9 s I F x 1 M D A z Y z 0 g M y Z x d W 9 0 O y w m c X V v d D t E a W F i Z X R l c 1 8 z V F R f Q W N o a W V 2 Z W R f T m 9 G c m F p b H R 5 J n F 1 b 3 Q 7 L C Z x d W 9 0 O y U g R G l h Y m V 0 Z X N f M 1 R U X 0 F j a G l l d m V k X 0 5 v R n J h a W x 0 e S Z x d W 9 0 O y w m c X V v d D t E a W F i Z X R l c 1 8 z V F R f Q W N o a W V 2 Z W R f R n J h a W x 0 e S Z x d W 9 0 O y w m c X V v d D s l I E R p Y W J l d G V z X z N U V F 9 B Y 2 h p Z X Z l Z F 9 G c m F p b H R 5 J n F 1 b 3 Q 7 L C Z x d W 9 0 O 0 R p Y W J l d G V z X z N U V F 9 B Y 2 h p Z X Z l X z U w J S Z x d W 9 0 O y w m c X V v d D t E a W F i Z X R l c 1 8 z V F R f Q W N o a W V 2 Z S Z x d W 9 0 O y w m c X V v d D t E a W F i Z X R l c 1 8 z V F R f Q W N o a W V 2 Z W Q m c X V v d D s s J n F 1 b 3 Q 7 J S B E a W F i Z X R l c 1 8 z V F R f Q W N o a W V 2 Z V 8 1 M C U m c X V v d D s s J n F 1 b 3 Q 7 J S B E a W F i Z X R l c 1 8 z V F R f Q W N o a W V 2 Z S Z x d W 9 0 O y w m c X V v d D s l I E R p Y W J l d G V z X z N U V F 9 B Y 2 h p Z X Z l Z C Z x d W 9 0 O y w m c X V v d D t E a W F i Z X R l c 1 9 N Z W 5 0 Y W x I Z W F s d G h T Y 3 J l Z W 5 p b m d f Q W N o a W V 2 Z V 8 1 M C U m c X V v d D s s J n F 1 b 3 Q 7 R G l h Y m V 0 Z X N f T W V u d G F s S G V h b H R o U 2 N y Z W V u a W 5 n X 0 F j a G l l d m U m c X V v d D s s J n F 1 b 3 Q 7 R G l h Y m V 0 Z X N f T W V u d G F s S G V h b H R o U 2 N y Z W V u a W 5 n J n F 1 b 3 Q 7 L C Z x d W 9 0 O y U g R G l h Y m V 0 Z X N f T W V u d G F s S G V h b H R o U 2 N y Z W V u a W 5 n X 0 F j a G l l d m V f N T A l J n F 1 b 3 Q 7 L C Z x d W 9 0 O y U g R G l h Y m V 0 Z X N f T W V u d G F s S G V h b H R o U 2 N y Z W V u a W 5 n X 0 F j a G l l d m U m c X V v d D s s J n F 1 b 3 Q 7 J S B E a W F i Z X R l c 1 9 N Z W 5 0 Y W x I Z W F s d G h T Y 3 J l Z W 5 p b m c m c X V v d D s s J n F 1 b 3 Q 7 R G l h Y m V 0 Z X N f R G l h Z 2 5 v c 2 V k T G F z d D Z Z Z W F y c y Z x d W 9 0 O y w m c X V v d D t E a W F i Z X R l c 1 9 E a W F n b m 9 z Z W R M Y X N 0 N l l l Y X J z X 0 h i Q T F j I F x 1 M D A z Y z 0 g N T N f Q W N o a W V 2 Z V 8 1 M C U m c X V v d D s s J n F 1 b 3 Q 7 R G l h Y m V 0 Z X N f R G l h Z 2 5 v c 2 V k T G F z d D Z Z Z W F y c 1 9 I Y k E x Y y B c d T A w M 2 M 9 I D U z X 0 F j a G l l d m U m c X V v d D s s J n F 1 b 3 Q 7 R G l h Y m V 0 Z X N f R G l h Z 2 5 v c 2 V k T G F z d D Z Z Z W F y c 1 9 I Y k E x Y y B c d T A w M 2 M 9 I D U z J n F 1 b 3 Q 7 L C Z x d W 9 0 O y U g R G l h Y m V 0 Z X N f R G l h Z 2 5 v c 2 V k T G F z d D Z Z Z W F y c 1 9 I Y k E x Y y B c d T A w M 2 M 9 I D U z X 0 F j a G l l d m V f N T A l J n F 1 b 3 Q 7 L C Z x d W 9 0 O y U g R G l h Y m V 0 Z X N f R G l h Z 2 5 v c 2 V k T G F z d D Z Z Z W F y c 1 9 I Y k E x Y y B c d T A w M 2 M 9 I D U z X 0 F j a G l l d m U m c X V v d D s s J n F 1 b 3 Q 7 J S B E a W F i Z X R l c 1 9 E a W F n b m 9 z Z W R M Y X N 0 N l l l Y X J z X 0 h i Q T F j I F x 1 M D A z Y z 0 g N T M m c X V v d D s s J n F 1 b 3 Q 7 R G l h Y m V 0 Z X N f Q 2 F y Z V B s Y W 5 f Q W N o a W V 2 Z V 8 1 M C U m c X V v d D s s J n F 1 b 3 Q 7 R G l h Y m V 0 Z X N f Q 2 F y Z V B s Y W 5 f Q W N o a W V 2 Z S Z x d W 9 0 O y w m c X V v d D t E a W F i Z X R l c 1 9 D Y X J l U G x h b i Z x d W 9 0 O y w m c X V v d D s l I E R p Y W J l d G V z X 0 N h c m V Q b G F u X 0 F j a G l l d m V f N T A l J n F 1 b 3 Q 7 L C Z x d W 9 0 O y U g R G l h Y m V 0 Z X N f Q 2 F y Z V B s Y W 5 f Q W N o a W V 2 Z S Z x d W 9 0 O y w m c X V v d D s l I E R p Y W J l d G V z X 0 N h c m V Q b G F u J n F 1 b 3 Q 7 L C Z x d W 9 0 O 0 R p Y W J l d G V z X z F z d F 9 H c m 9 1 c E N v b n N 1 b H R h d G l v b i Z x d W 9 0 O y w m c X V v d D s l I E R p Y W J l d G V z X z F z d F 9 H c m 9 1 c E N v b n N 1 b H R h d G l v b l 9 B Y 2 h p Z X Z l X z U w J S Z x d W 9 0 O y w m c X V v d D s l I E R p Y W J l d G V z X z F z d F 9 H c m 9 1 c E N v b n N 1 b H R h d G l v b l 9 B Y 2 h p Z X Z l J n F 1 b 3 Q 7 L C Z x d W 9 0 O y U g R G l h Y m V 0 Z X N f M X N 0 X 0 d y b 3 V w Q 2 9 u c 3 V s d G F 0 a W 9 u J n F 1 b 3 Q 7 L C Z x d W 9 0 O 0 R p Y W J l d G V z X z F z d F 9 H c m 9 1 c E N v b n N 1 b H R h d G l v b l 8 y N 2 0 m c X V v d D s s J n F 1 b 3 Q 7 J S B E a W F i Z X R l c 1 8 x c 3 R f R 3 J v d X B D b 2 5 z d W x 0 Y X R p b 2 5 f M j d t X 0 F j a G l l d m V f N T A l J n F 1 b 3 Q 7 L C Z x d W 9 0 O y U g R G l h Y m V 0 Z X N f M X N 0 X 0 d y b 3 V w Q 2 9 u c 3 V s d G F 0 a W 9 u X z I 3 b V 9 B Y 2 h p Z X Z l J n F 1 b 3 Q 7 L C Z x d W 9 0 O y U g R G l h Y m V 0 Z X N f M X N 0 X 0 d y b 3 V w Q 2 9 u c 3 V s d G F 0 a W 9 u X z I 3 b S Z x d W 9 0 O y w m c X V v d D t E a W F i Z X R l c 1 8 y b m R f R 3 J v d X B D b 2 5 z d W x 0 Y X R p b 2 4 m c X V v d D s s J n F 1 b 3 Q 7 J S B E a W F i Z X R l c 1 8 y b m R f R 3 J v d X B D b 2 5 z d W x 0 Y X R p b 2 4 m c X V v d D s s J n F 1 b 3 Q 7 R G l h Y m V 0 Z X N f M 3 J k X 0 d y b 3 V w Q 2 9 u c 3 V s d G F 0 a W 9 u J n F 1 b 3 Q 7 L C Z x d W 9 0 O y U g R G l h Y m V 0 Z X N f M 3 J k X 0 d y b 3 V w Q 2 9 u c 3 V s d G F 0 a W 9 u J n F 1 b 3 Q 7 L C Z x d W 9 0 O 0 R p Y W J l d G V z X 1 Q y R F J f U m V n a X N 0 Z X I m c X V v d D s s J n F 1 b 3 Q 7 R G l h Y m V 0 Z X N f V D J E U l 9 T d G F y d G V k U H J v Z 3 J h b W 1 l J n F 1 b 3 Q 7 L C Z x d W 9 0 O y U g R G l h Y m V 0 Z X N f V D J E U l 9 T d G F y d G V k U H J v Z 3 J h b W 1 l X 0 F j a G l l d m V f N T A l J n F 1 b 3 Q 7 L C Z x d W 9 0 O y U g R G l h Y m V 0 Z X N f V D J E U l 9 T d G F y d G V k U H J v Z 3 J h b W 1 l X 0 F j a G l l d m U m c X V v d D s s J n F 1 b 3 Q 7 J S B E a W F i Z X R l c 1 9 U M k R S X 1 N 0 Y X J 0 Z W R Q c m 9 n c m F t b W U m c X V v d D s s J n F 1 b 3 Q 7 R G l h Y m V 0 Z X N f U U l T T U V U J n F 1 b 3 Q 7 L C Z x d W 9 0 O y U g R G l h Y m V 0 Z X N f U U l T T U V U X 0 F j a G l l d m V f N T A l J n F 1 b 3 Q 7 L C Z x d W 9 0 O y U g R G l h Y m V 0 Z X N f U U l T T U V U X 0 F j a G l l d m U m c X V v d D s s J n F 1 b 3 Q 7 J S B E a W F i Z X R l c 1 9 R S V N N R V Q m c X V v d D s s J n F 1 b 3 Q 7 R G l h Y m V 0 Z X N f U 3 V s Z m 9 u e W x 1 c m V h c 0 l u c 3 V s a W 4 m c X V v d D s s J n F 1 b 3 Q 7 R G l h Y m V 0 Z X N f U 3 V s Z m 9 u e W x 1 c m V h c 0 l u c 3 V s a W 5 f S H l w b 2 d s e W N h Z W 1 p Y U F 0 d G F j a y Z x d W 9 0 O y w m c X V v d D s l I E R p Y W J l d G V z X 1 N 1 b G Z v b n l s d X J l Y X N J b n N 1 b G l u X 0 h 5 c G 9 n b H l j Y W V t a W F B d H R h Y 2 s m c X V v d D s s J n F 1 b 3 Q 7 R G l h Y m V 0 Z X N f R G l h Z 2 5 v c 2 V k T G F z d D E y T W 9 u d G h z J n F 1 b 3 Q 7 L C Z x d W 9 0 O 0 R p Y W J l d G V z X 0 R p Y W d u b 3 N l Z E x h c 3 Q x M k 1 v b n R o c 1 9 T d H J 1 Y 3 R 1 c m V k R W R 1 Y 2 F 0 a W 9 u J n F 1 b 3 Q 7 L C Z x d W 9 0 O y U g R G l h Y m V 0 Z X N f R G l h Z 2 5 v c 2 V k T G F z d D E y T W 9 u d G h z X 1 N 0 c n V j d H V y Z W R F Z H V j Y X R p b 2 4 m c X V v d D s s J n F 1 b 3 Q 7 R G l h Y m V 0 Z X N f R W 1 h a W x B Z G R y Z X N z U m V j b 3 J k Z W Q m c X V v d D s s J n F 1 b 3 Q 7 J S B E a W F i Z X R l c 1 9 F b W F p b E F k Z H J l c 3 N S Z W N v c m R l Z C Z x d W 9 0 O y w m c X V v d D t O R E g g R G l h Y m V 0 Z X M g U m F 0 a W 9 f T n V t Y m V y X 0 F j a G l l d m V f N T A l J n F 1 b 3 Q 7 L C Z x d W 9 0 O 0 5 E S C B E a W F i Z X R l c y B S Y X R p b 1 9 O d W 1 i Z X J f Q W N o a W V 2 Z S Z x d W 9 0 O y w m c X V v d D t O R E h f U m V n a X N 0 Z X I m c X V v d D s s J n F 1 b 3 Q 7 T k R I X 1 J l Z 2 l z d G V y X 1 V u Z G V y O D A m c X V v d D s s J n F 1 b 3 Q 7 T k R I I E R p Y W J l d G V z I F J h d G l v X 0 F j a G l l d m V f N T A l J n F 1 b 3 Q 7 L C Z x d W 9 0 O 0 5 E S C B E a W F i Z X R l c y B S Y X R p b 1 9 B Y 2 h p Z X Z l J n F 1 b 3 Q 7 L C Z x d W 9 0 O 0 5 E S C B E a W F i Z X R l c y B S Y X R p b y Z x d W 9 0 O y w m c X V v d D t O R E h f U H J l d m V u d G l v b l B y b 2 d y Y W 1 t Z V 9 B Y 2 h p Z X Z l X z U w J S Z x d W 9 0 O y w m c X V v d D t O R E h f U H J l d m V u d G l v b l B y b 2 d y Y W 1 t Z V 9 B Y 2 h p Z X Z l J n F 1 b 3 Q 7 L C Z x d W 9 0 O 0 5 E S F 9 Q c m V 2 Z W 5 0 a W 9 u U H J v Z 3 J h b W 1 l J n F 1 b 3 Q 7 L C Z x d W 9 0 O y U g T k R I X 1 B y Z X Z l b n R p b 2 5 Q c m 9 n c m F t b W V f Q W N o a W V 2 Z V 8 1 M C U m c X V v d D s s J n F 1 b 3 Q 7 J S B O R E h f U H J l d m V u d G l v b l B y b 2 d y Y W 1 t Z V 9 B Y 2 h p Z X Z l J n F 1 b 3 Q 7 L C Z x d W 9 0 O y U g T k R I X 1 B y Z X Z l b n R p b 2 5 Q c m 9 n c m F t b W U m c X V v d D s s J n F 1 b 3 Q 7 T k R I X 0 F u b n V h b F J l d m l l d 1 9 I Y k E x Y 1 9 B Y 2 h p Z X Z l X z U w J S Z x d W 9 0 O y w m c X V v d D t O R E h f Q W 5 u d W F s U m V 2 a W V 3 X 0 h i Q T F j X 0 F j a G l l d m U m c X V v d D s s J n F 1 b 3 Q 7 T k R I X 0 F u b n V h b F J l d m l l d 1 9 I Y k E x Y y Z x d W 9 0 O y w m c X V v d D s l I E 5 E S F 9 B b m 5 1 Y W x S Z X Z p Z X d f S G J B M W N f Q W N o a W V 2 Z V 8 1 M C U m c X V v d D s s J n F 1 b 3 Q 7 J S B O R E h f Q W 5 u d W F s U m V 2 a W V 3 X 0 h i Q T F j X 0 F j a G l l d m U m c X V v d D s s J n F 1 b 3 Q 7 J S B O R E h f Q W 5 u d W F s U m V 2 a W V 3 X 0 h i Q T F j J n F 1 b 3 Q 7 L C Z x d W 9 0 O 0 5 E S F 9 B b m 5 1 Y W x S Z X Z p Z X d f Q m x v b 2 R Q c m V z c 3 V y Z V 9 B Y 2 h p Z X Z l X z U w J S Z x d W 9 0 O y w m c X V v d D t O R E h f Q W 5 u d W F s U m V 2 a W V 3 X 0 J s b 2 9 k U H J l c 3 N 1 c m V f Q W N o a W V 2 Z S Z x d W 9 0 O y w m c X V v d D t O R E h f Q W 5 u d W F s U m V 2 a W V 3 X 0 J s b 2 9 k I F B y Z X N z d X J l J n F 1 b 3 Q 7 L C Z x d W 9 0 O y U g T k R I X 0 F u b n V h b F J l d m l l d 1 9 C b G 9 v Z F B y Z X N z d X J l X 0 F j a G l l d m V f N T A l J n F 1 b 3 Q 7 L C Z x d W 9 0 O y U g T k R I X 0 F u b n V h b F J l d m l l d 1 9 C b G 9 v Z F B y Z X N z d X J l X 0 F j a G l l d m U m c X V v d D s s J n F 1 b 3 Q 7 J S B O R E h f Q W 5 u d W F s U m V 2 a W V 3 X 0 J s b 2 9 k U H J l c 3 N 1 c m U m c X V v d D s s J n F 1 b 3 Q 7 T k R I X 0 F u b n V h b F J l d m l l d 1 9 C T U l f Q W N o a W V 2 Z V 8 1 M C U m c X V v d D s s J n F 1 b 3 Q 7 T k R I X 0 F u b n V h b F J l d m l l d 1 9 C T U l f Q W N o a W V 2 Z S Z x d W 9 0 O y w m c X V v d D t O R E h f Q W 5 u d W F s U m V 2 a W V 3 X 0 J N S S Z x d W 9 0 O y w m c X V v d D s l I E 5 E S F 9 B b m 5 1 Y W x S Z X Z p Z X d f Q k 1 J X 0 F j a G l l d m V f N T A l J n F 1 b 3 Q 7 L C Z x d W 9 0 O y U g T k R I X 0 F u b n V h b F J l d m l l d 1 9 C T U l f Q W N o a W V 2 Z S Z x d W 9 0 O y w m c X V v d D s l I E 5 E S F 9 B b m 5 1 Y W x S Z X Z p Z X d f Q k 1 J J n F 1 b 3 Q 7 L C Z x d W 9 0 O 0 5 E S F 9 B b m 5 1 Y W x S Z X Z p Z X d f R X h l c m N p c 2 V f Q W N o a W V 2 Z V 8 1 M C U m c X V v d D s s J n F 1 b 3 Q 7 T k R I X 0 F u b n V h b F J l d m l l d 1 9 F e G V y Y 2 l z Z V 9 B Y 2 h p Z X Z l J n F 1 b 3 Q 7 L C Z x d W 9 0 O 0 5 E S F 9 B b m 5 1 Y W x S Z X Z p Z X d f R X h l c m N p c 2 U m c X V v d D s s J n F 1 b 3 Q 7 J S B O R E h f Q W 5 u d W F s U m V 2 a W V 3 X 0 V 4 Z X J j a X N l X 0 F j a G l l d m V f N T A l J n F 1 b 3 Q 7 L C Z x d W 9 0 O y U g T k R I X 0 F u b n V h b F J l d m l l d 1 9 F e G V y Y 2 l z Z V 9 B Y 2 h p Z X Z l J n F 1 b 3 Q 7 L C Z x d W 9 0 O y U g T k R I X 0 F u b n V h b F J l d m l l d 1 9 F e G V y Y 2 l z Z S Z x d W 9 0 O y w m c X V v d D t O R E h f Q W 5 u d W F s U m V 2 a W V 3 X 0 x p Z m V z d H l s Z V 9 B Y 2 h p Z X Z l X z U w J S Z x d W 9 0 O y w m c X V v d D t O R E h f Q W 5 u d W F s U m V 2 a W V 3 X 0 x p Z m V z d H l s Z V 9 B Y 2 h p Z X Z l J n F 1 b 3 Q 7 L C Z x d W 9 0 O 0 5 E S F 9 B b m 5 1 Y W x S Z X Z p Z X d f T G l m Z X N 0 e W x l J n F 1 b 3 Q 7 L C Z x d W 9 0 O y U g T k R I X 0 F u b n V h b F J l d m l l d 1 9 M a W Z l c 3 R 5 b G V f Q W N o a W V 2 Z V 8 1 M C U m c X V v d D s s J n F 1 b 3 Q 7 J S B O R E h f Q W 5 u d W F s U m V 2 a W V 3 X 0 x p Z m V z d H l s Z V 9 B Y 2 h p Z X Z l J n F 1 b 3 Q 7 L C Z x d W 9 0 O y U g T k R I X 0 F u b n V h b F J l d m l l d 1 9 M a W Z l c 3 R 5 b G U m c X V v d D s s J n F 1 b 3 Q 7 T k R I X 0 F u b n V h b F J l d m l l d 1 9 M a X B p Z H N f Q W N o a W V 2 Z V 8 1 M C U m c X V v d D s s J n F 1 b 3 Q 7 T k R I X 0 F u b n V h b F J l d m l l d 1 9 M a X B p Z H N f Q W N o a W V 2 Z S Z x d W 9 0 O y w m c X V v d D t O R E h f Q W 5 u d W F s U m V 2 a W V 3 X 0 x p c G l k c y Z x d W 9 0 O y w m c X V v d D s l I E 5 E S F 9 B b m 5 1 Y W x S Z X Z p Z X d f T G l w a W R z X 0 F j a G l l d m V f N T A l J n F 1 b 3 Q 7 L C Z x d W 9 0 O y U g T k R I X 0 F u b n V h b F J l d m l l d 1 9 M a X B p Z H N f Q W N o a W V 2 Z S Z x d W 9 0 O y w m c X V v d D s l I E 5 E S F 9 B b m 5 1 Y W x S Z X Z p Z X d f T G l w a W R z J n F 1 b 3 Q 7 L C Z x d W 9 0 O 0 5 E S F 9 B b m 5 1 Y W x S Z X Z p Z X d f U 2 1 v a 2 l u Z 1 N 0 Y X R 1 c 1 9 B Y 2 h p Z X Z l X z U w J S Z x d W 9 0 O y w m c X V v d D t O R E h f Q W 5 u d W F s U m V 2 a W V 3 X 1 N t b 2 t p b m d T d G F 0 d X N f Q W N o a W V 2 Z S Z x d W 9 0 O y w m c X V v d D t O R E h f Q W 5 u d W F s U m V 2 a W V 3 X 1 N t b 2 t p b m d T d G F 0 d X M m c X V v d D s s J n F 1 b 3 Q 7 J S B O R E h f Q W 5 u d W F s U m V 2 a W V 3 X 1 N t b 2 t p b m d T d G F 0 d X N f Q W N o a W V 2 Z V 8 1 M C U m c X V v d D s s J n F 1 b 3 Q 7 J S B O R E h f Q W 5 u d W F s U m V 2 a W V 3 X 1 N t b 2 t p b m d T d G F 0 d X N f Q W N o a W V 2 Z S Z x d W 9 0 O y w m c X V v d D s l I E 5 E S F 9 B b m 5 1 Y W x S Z X Z p Z X d f U 2 1 v a 2 l u Z 1 N 0 Y X R 1 c y Z x d W 9 0 O y w m c X V v d D t O R E h f Q W 5 u d W F s U m V 2 a W V 3 X 0 F j a G l l d m V f N T A l J n F 1 b 3 Q 7 L C Z x d W 9 0 O 0 5 E S F 9 B b m 5 1 Y W x S Z X Z p Z X d f Q W N o a W V 2 Z S Z x d W 9 0 O y w m c X V v d D t O R E h f Q W 5 u d W F s U m V 2 a W V 3 X 0 F j a G l l d m V k J n F 1 b 3 Q 7 L C Z x d W 9 0 O y U g T k R I X 0 F u b n V h b F J l d m l l d 1 9 B Y 2 h p Z X Z l X z U w J S Z x d W 9 0 O y w m c X V v d D s l I E 5 E S F 9 B b m 5 1 Y W x S Z X Z p Z X d f Q W N o a W V 2 Z S Z x d W 9 0 O y w m c X V v d D s l I E 5 E S F 9 B b m 5 1 Y W x S Z X Z p Z X d f Q W N o a W V 2 Z W Q m c X V v d D s s J n F 1 b 3 Q 7 T k R I X 0 V t Y W l s Q W R k c m V z c 1 J l Y 2 9 y Z G V k J n F 1 b 3 Q 7 L C Z x d W 9 0 O y U g T k R I X 0 V t Y W l s Q W R k c m V z c 1 J l Y 2 9 y Z G V k X 0 F j a G l l d m U m c X V v d D s s J n F 1 b 3 Q 7 J S B O R E h f R W 1 h a W x B Z G R y Z X N z U m V j b 3 J k Z W Q m c X V v d D s s J n F 1 b 3 Q 7 U k V X S U 5 E X z E y T U Z v b G x v d 1 V w J n F 1 b 3 Q 7 L C Z x d W 9 0 O y U g U k V X S U 5 E X z N N b 2 5 0 a E Z v b G x v d 1 V w X 0 F j a G l l d m U m c X V v d D s s J n F 1 b 3 Q 7 J S B S R V d J T k R f M T J N b 2 5 0 a E Z v b G x v d 1 V w X 0 F j a G l l d m U m c X V v d D s s J n F 1 b 3 Q 7 U k V X S U 5 E X z E y T U Z v b G x v d 1 V w X 0 R l b m 9 t a W 5 h d G 9 y J n F 1 b 3 Q 7 L C Z x d W 9 0 O 1 J F V 0 l O R F 8 x M k 1 G b 2 x s b 3 d V c F 9 O d W 1 l c m F 0 b 3 I m c X V v d D s s J n F 1 b 3 Q 7 J S B S R V d J T k R f M T J N R m 9 s b G 9 3 V X A m c X V v d D s s J n F 1 b 3 Q 7 U k V X S U 5 E X 1 F N X 0 5 v d E N v b X B s Z X R l Z C Z x d W 9 0 O y w m c X V v d D t S R V d J T k R f U U 1 f Q 2 9 t c G x l d G V k J n F 1 b 3 Q 7 L C Z x d W 9 0 O 1 J F V 0 l O R F 9 R T V 9 T d G F y d G V k I D E 1 T S B B Z 2 9 f R G V u b 2 1 p b m F 0 b 3 I m c X V v d D s s J n F 1 b 3 Q 7 U k V X S U 5 E X 1 F N X 0 5 v d E N v b X B s Z X R l Z C B v c i B D b 2 1 w b G V 0 Z W R f T n V t Z X J h d G 9 y J n F 1 b 3 Q 7 L C Z x d W 9 0 O y U g U k V X S U 5 E X 1 F N X 0 5 v d C B D b 2 1 w b G V 0 Z W Q g b 3 I g Q 2 9 t c G x l d G V k J n F 1 b 3 Q 7 L C Z x d W 9 0 O y U g U k V X S U 5 E X 1 F N X z Z N b 2 5 0 a E Z v b G x v d 1 V w X 0 F j a G l l d m U m c X V v d D s s J n F 1 b 3 Q 7 U k V X S U 5 E X 1 F N X 1 N 0 Y X J 0 Z W Q g N k 0 g Q W d v X 0 R l b m 9 t a W 5 h d G 9 y J n F 1 b 3 Q 7 L C Z x d W 9 0 O 1 J F V 0 l O R F 9 R T V 8 2 T U Z v b G x v d 1 V w X 0 5 1 b W V y Y X R v c i Z x d W 9 0 O y w m c X V v d D s l I F J F V 0 l O R F 9 R T V 8 2 T U Z v b G x v d y B V c C Z x d W 9 0 O y w m c X V v d D s l I F J F V 0 l O R F 9 R T V 8 x M k 1 v b n R o R m 9 s b G 9 3 V X B f Q W N o a W V 2 Z S Z x d W 9 0 O y w m c X V v d D t S R V d J T k R f U U 1 f U 3 R h c n R l Z D E y T S B B Z 2 9 f R G V u b 2 1 p b m F 0 b 3 I m c X V v d D s s J n F 1 b 3 Q 7 U k V X S U 5 E X 1 F N X z E y T U Z v b G x v d 1 V w X 0 5 1 b W V y Y X R v c i Z x d W 9 0 O y w m c X V v d D s l I F J F V 0 l O R F 9 R T V 8 x M k 1 G b 2 x s b 3 c g V X A m c X V v d D s s J n F 1 b 3 Q 7 S 0 R T X 0 F j Y 2 9 1 b n R z J n F 1 b 3 Q 7 L C Z x d W 9 0 O 0 R p Y W J l d G V z T D J f T U R U J n F 1 b 3 Q 7 L C Z x d W 9 0 O 0 R p Y W J l d G V z T D J f S W 5 z d W x p b k l u a X R p Y X R p b 2 4 m c X V v d D s s J n F 1 b 3 Q 7 R G l h Y m V 0 Z X N M M l 9 H T F A x S W 5 p d G l h d G l v b i Z x d W 9 0 O y w m c X V v d D t E a W F i Z X R l c 0 w y X 0 l u c 3 V s a W 5 P c H R p b W l z Y X R p b 2 5 J b n R l b n N p Z m l j Y X R p b 2 4 m c X V v d D s s J n F 1 b 3 Q 7 R G l h Y m V 0 Z X N M M l 9 N R F R f R G V u b 2 1 p b m F 0 b 3 I m c X V v d D s s J n F 1 b 3 Q 7 R G l h Y m V 0 Z X N M M l 9 N R F R f U m V m Z X J y Y W x X T V 9 O d W 1 l c m F 0 b 3 I m c X V v d D s s J n F 1 b 3 Q 7 J S B E a W F i Z X R l c 0 w y X 0 1 E V F 9 S Z W Z l c n J h b F d N J n F 1 b 3 Q 7 L C Z x d W 9 0 O 0 R p Y W J l d G V z T D J f T U R U X 1 J l Z m V y c m F s Q V J S U 1 9 O d W 1 l c m F 0 b 3 I m c X V v d D s s J n F 1 b 3 Q 7 J S B E a W F i Z X R l c 0 w y X 0 1 E V F 9 S Z W Z l c n J h b E F S U l M m c X V v d D s s J n F 1 b 3 Q 7 R G l h Y m V 0 Z X N M M l 9 J b n N 1 b G l u S W 5 p d G l h d G l v b k 9 w d G l t a X N h d G l v b l 9 E Z W 5 v b W l u Y X R v c i Z x d W 9 0 O y w m c X V v d D t E a W F i Z X R l c 0 w y X 0 l u c 3 V s a W 5 J b m l 0 a W F 0 a W 9 u T 3 B 0 a W 1 p c 2 F 0 a W 9 u X 1 J l Z m V y c m F s V 0 1 f T n V t Z X J h d G 9 y J n F 1 b 3 Q 7 L C Z x d W 9 0 O y U g R G l h Y m V 0 Z X N M M l 9 J b n N 1 b G l u S W 5 p d G l h d G l v b k 9 w d G l t a X N h d G l v b l 9 S Z W Z l c n J h b F d N J n F 1 b 3 Q 7 L C Z x d W 9 0 O 0 R p Y W J l d G V z T D J f S W 5 z d W x p b k l u a X R p Y X R p b 2 5 P c H R p b W l z Y X R p b 2 5 f U m V m Z X J y Y W x B U l J T X 0 5 1 b W V y Y X R v c i Z x d W 9 0 O y w m c X V v d D s l I E R p Y W J l d G V z T D J f S W 5 z d W x p b k l u a X R p Y X R p b 2 5 P c H R p b W l z Y X R p b 2 5 f U m V m Z X J y Y W x B U l J T J n F 1 b 3 Q 7 L C Z x d W 9 0 O 0 R p Y W J l d G V z T D J f R 0 x Q M U l u a X R p Y X R p b 2 5 f R G V u b 2 1 p b m F 0 b 3 I m c X V v d D s s J n F 1 b 3 Q 7 R G l h Y m V 0 Z X N M M l 9 H T F A x S W 5 p d G l h d G l v b l 9 S Z W Z l c n J h b F d N X 0 5 1 b W V y Y X R v c i Z x d W 9 0 O y w m c X V v d D s l I E R p Y W J l d G V z T D J f R 0 x Q M U l u a X R p Y X R p b 2 5 f U m V m Z X J y Y W x X T S Z x d W 9 0 O y w m c X V v d D t E a W F i Z X R l c 0 w y X 0 d M U D F J b m l 0 a W F 0 a W 9 u X 1 J l Z m V y c m F s Q V J S U 1 9 O d W 1 l c m F 0 b 3 I m c X V v d D s s J n F 1 b 3 Q 7 J S B E a W F i Z X R l c 0 w y X 0 d M U D F J b m l 0 a W F 0 a W 9 u X 1 J l Z m V y c m F s Q V J S U y Z x d W 9 0 O y w m c X V v d D t F T 1 Q y R F 9 S Z X Z p Z X d z J n F 1 b 3 Q 7 L C Z x d W 9 0 O 0 V P V D J E X 1 J l Z 2 l z d G V y X 0 R l b m 9 t a W 5 h d G 9 y J n F 1 b 3 Q 7 L C Z x d W 9 0 O 0 V P V D J E X 1 J l Z m V y c m F s V 0 1 f T n V t Z X J h d G 9 y J n F 1 b 3 Q 7 L C Z x d W 9 0 O y U g R U 9 U M k R f U m V m Z X J y Y W x X T S Z x d W 9 0 O y w m c X V v d D t F T 1 Q y R F 9 S Z X Z p Z X d f R G V u b 2 1 p b m F 0 b 3 I m c X V v d D s s J n F 1 b 3 Q 7 R U 9 U M k R f U m V 2 a W V 3 X 1 J l Z m V y c m F s V 0 1 f T n V t Z X J h d G 9 y J n F 1 b 3 Q 7 L C Z x d W 9 0 O y U g R U 9 U M k R f U m V 2 a W V 3 X 1 J l Z m V y c m F s V 0 0 m c X V v d D s s J n F 1 b 3 Q 7 R U 9 U M k R f U m V m Z X J y Y W x B U l J T X 0 5 1 b W V y Y X R v c i Z x d W 9 0 O y w m c X V v d D s l I E V P V D J E X 1 J l Z m V y c m F s Q V J S U y Z x d W 9 0 O y w m c X V v d D t F T 1 Q y R F 9 S Z X Z p Z X d f U m V m Z X J y Y W x B U l J T X 0 5 1 b W V y Y X R v c i Z x d W 9 0 O y w m c X V v d D s l I E V P V D J E X 1 J l d m l l d 1 9 S Z W Z l c n J h b E F S U l M m c X V v d D s s J n F 1 b 3 Q 7 R U 9 U M k R f R m V t Y W x l U m V n a X N 0 Z X J f R G V u b 2 1 p b m F 0 b 3 I m c X V v d D s s J n F 1 b 3 Q 7 R U 9 U M k R f U H J l Y 2 9 u Y 2 V w d G l v b k F k d m l j Z V 9 O d W 1 l c m F 0 b 3 I m c X V v d D s s J n F 1 b 3 Q 7 J S B F T 1 Q y R F 9 Q c m V j b 2 5 j Z X B 0 a W 9 u Q W R 2 a W N l J n F 1 b 3 Q 7 L C Z x d W 9 0 O 0 V P V D J E X 0 Z l b W F s Z V J l d m l l d 1 9 E Z W 5 v b W l u Y X R v c i Z x d W 9 0 O y w m c X V v d D t F T 1 Q y R F 9 G Z W 1 h b G V S Z X Z p Z X d f U H J l Y 2 9 u Y 2 V w d G l v b k F k d m l j Z V 9 O d W 1 l c m F 0 b 3 I m c X V v d D s s J n F 1 b 3 Q 7 J S B F T 1 Q y R F 9 G Z W 1 h b G V S Z X Z p Z X d f U H J l Y 2 9 u Y 2 V w d G l v b k F k d m l j Z S Z x d W 9 0 O y w m c X V v d D t F T 1 Q y R F 9 G b 2 x p Y 0 F j a W R f T n V t Z X J h d G 9 y J n F 1 b 3 Q 7 L C Z x d W 9 0 O y U g R U 9 U M k R f R m 9 s a W N B Y 2 l k J n F 1 b 3 Q 7 L C Z x d W 9 0 O 0 V P V D J E X 0 Z l b W F s Z V J l d m l l d 1 9 G b 2 x p Y 0 F j a W R f T n V t Z X J h d G 9 y J n F 1 b 3 Q 7 L C Z x d W 9 0 O y U g R U 9 U M k R f R m V t Y W x l U m V 2 a W V 3 X 0 Z v b G l j Q W N p Z C Z x d W 9 0 O y w m c X V v d D t S Z X B v c n R p b m d N b 2 5 0 a C Z x d W 9 0 O y w m c X V v d D t S Z X B v c n R p b m d N b 2 5 0 a E Z p c n N 0 R G F 5 J n F 1 b 3 Q 7 L C Z x d W 9 0 O 0 Z p b m F u Y 2 l h b F l l Y X I m c X V v d D t d I i A v P j x F b n R y e S B U e X B l P S J G a W x s Q 2 9 s d W 1 u V H l w Z X M i I F Z h b H V l P S J z Q m d J Q 0 J R S U N C U U l D Q W d V R k J R S U N B Z 1 V G Q l F J Q 0 F n V U Z C U U l D Q W d V R k J R S U N B Z 1 V G Q l F J Q 0 F n V U Z C U U l D Q W d V R k J R S U N B Z 1 V G Q l F J Q 0 F n V U Z C U U l D Q W d V R k J R S U Z B Z 1 V D Q W d J R k J R V U N C U U l G Q W d J Q 0 J R V U Z B Z 0 l D Q l F V R k F n V U N C U U l D Q W d V R k J R S U N B Z 1 V G Q l F J Q 0 F n S U Z C U V V D Q W d J R k J R V U N C U V V G Q W d V R k J R S U Z B Z 1 V D Q W d V R k J R S U Z C U V V D Q W d V Q 0 F n V U N C U U l D Q W d J R k J R V U N B Z 0 l G Q l F V Q 0 F n S U Z C U V V D Q W d J R k J R V U N B Z 0 l G Q l F V Q 0 F n S U Z C U V V D Q W d J R k J R V U N B Z 0 l G Q l F V Q 0 F n S U Z C U V V D Q W d J R k J R V U N C U V V D Q l F V Q 0 F n V U N B Z 0 l D Q l F V Q 0 F n V U Z B Z 0 l G Q W d J Q 0 F n S U N B Z 1 V D Q l F J Q 0 J R S U Z B Z 0 l G Q W d V Q 0 F n S U Z B Z 0 l G Q W d V Q 0 J R S U N C U U l D Q l F J R k F n V U d C Z 1 k 9 I i A v P j x F b n R y e S B U e X B l P S J G a W x s T G F z d F V w Z G F 0 Z W Q i I F Z h b H V l P S J k M j A y N C 0 w N y 0 x N V Q x N T o z M z o 1 N y 4 2 N D g 2 N j Y 5 W i I g L z 4 8 R W 5 0 c n k g V H l w Z T 0 i R m l s b E V y c m 9 y Q 2 9 1 b n Q i I F Z h b H V l P S J s M C I g L z 4 8 R W 5 0 c n k g V H l w Z T 0 i U X V l c n l J R C I g V m F s d W U 9 I n M 3 Z m E 5 O T E 2 M i 0 4 M z R h L T R k O D M t O D Q 3 N i 0 1 N T U 0 M G J l Z T I y N T A i I C 8 + P E V u d H J 5 I F R 5 c G U 9 I k Z p b G x T d G F 0 d X M i I F Z h b H V l P S J z Q 2 9 t c G x l d G U i I C 8 + P E V u d H J 5 I F R 5 c G U 9 I k 5 h d m l n Y X R p b 2 5 T d G V w T m F t Z S I g V m F s d W U 9 I n N O Y X Z p Z 2 F 0 a W 9 u I i A v P j x F b n R y e S B U e X B l P S J G a W x s R X J y b 3 J D b 2 R l I i B W Y W x 1 Z T 0 i c 1 V u a 2 5 v d 2 4 i I C 8 + P E V u d H J 5 I F R 5 c G U 9 I k Z p b G x D b 3 V u d C I g V m F s d W U 9 I m w x I i A v P j x F b n R y e S B U e X B l P S J B Z G R l Z F R v R G F 0 Y U 1 v Z G V s I i B W Y W x 1 Z T 0 i b D A i I C 8 + P E V u d H J 5 I F R 5 c G U 9 I l J l b G F 0 a W 9 u c 2 h p c E l u Z m 9 D b 2 5 0 Y W l u Z X I i I F Z h b H V l P S J z e y Z x d W 9 0 O 2 N v b H V t b k N v d W 5 0 J n F 1 b 3 Q 7 O j I 3 O C w m c X V v d D t r Z X l D b 2 x 1 b W 5 O Y W 1 l c y Z x d W 9 0 O z p b X S w m c X V v d D t x d W V y e V J l b G F 0 a W 9 u c 2 h p c H M m c X V v d D s 6 W 1 0 s J n F 1 b 3 Q 7 Y 2 9 s d W 1 u S W R l b n R p d G l l c y Z x d W 9 0 O z p b J n F 1 b 3 Q 7 U 2 V y d m V y L k R h d G F i Y X N l X F w v M i 9 T U U w v b n d s L X N x b C 1 w c m l t Y X J 5 Y 2 F y Z T t O S F N f T l d M X 0 9 P S F N f R G l h Y m V 0 Z X N f M j Q y N S 9 k Y m 8 v d n d f T W 9 u d G h s e U R p Y W J l d G V z R G F z a G J v Y X J k X 0 l D Q i 5 7 U 1 R Q L D B 9 J n F 1 b 3 Q 7 L C Z x d W 9 0 O 1 N l c n Z l c i 5 E Y X R h Y m F z Z V x c L z I v U 1 F M L 2 5 3 b C 1 z c W w t c H J p b W F y e W N h c m U 7 T k h T X 0 5 X T F 9 P T 0 h T X 0 R p Y W J l d G V z X z I 0 M j U v Z G J v L 3 Z 3 X 0 1 v b n R o b H l E a W F i Z X R l c 0 R h c 2 h i b 2 F y Z F 9 J Q 0 I u e 0 R p Y W J l d G V z U m V n a X N 0 Z X I s M X 0 m c X V v d D s s J n F 1 b 3 Q 7 U 2 V y d m V y L k R h d G F i Y X N l X F w v M i 9 T U U w v b n d s L X N x b C 1 w c m l t Y X J 5 Y 2 F y Z T t O S F N f T l d M X 0 9 P S F N f R G l h Y m V 0 Z X N f M j Q y N S 9 k Y m 8 v d n d f T W 9 u d G h s e U R p Y W J l d G V z R G F z a G J v Y X J k X 0 l D Q i 5 7 R G l h Y m V 0 Z X N G c m F p b H R 5 L D J 9 J n F 1 b 3 Q 7 L C Z x d W 9 0 O 1 N l c n Z l c i 5 E Y X R h Y m F z Z V x c L z I v U 1 F M L 2 5 3 b C 1 z c W w t c H J p b W F y e W N h c m U 7 T k h T X 0 5 X T F 9 P T 0 h T X 0 R p Y W J l d G V z X z I 0 M j U v Z G J v L 3 Z 3 X 0 1 v b n R o b H l E a W F i Z X R l c 0 R h c 2 h i b 2 F y Z F 9 J Q 0 I u e y U g R G l h Y m V 0 Z X N G c m F p b H R 5 L D N 9 J n F 1 b 3 Q 7 L C Z x d W 9 0 O 1 N l c n Z l c i 5 E Y X R h Y m F z Z V x c L z I v U 1 F M L 2 5 3 b C 1 z c W w t c H J p b W F y e W N h c m U 7 T k h T X 0 5 X T F 9 P T 0 h T X 0 R p Y W J l d G V z X z I 0 M j U v Z G J v L 3 Z 3 X 0 1 v b n R o b H l E a W F i Z X R l c 0 R h c 2 h i b 2 F y Z F 9 J Q 0 I u e 0 R p Y W J l d G V z R n J h a W x 0 e V 9 B c H I y N C w 0 f S Z x d W 9 0 O y w m c X V v d D t T Z X J 2 Z X I u R G F 0 Y W J h c 2 V c X C 8 y L 1 N R T C 9 u d 2 w t c 3 F s L X B y a W 1 h c n l j Y X J l O 0 5 I U 1 9 O V 0 x f T 0 9 I U 1 9 E a W F i Z X R l c 1 8 y N D I 1 L 2 R i b y 9 2 d 1 9 N b 2 5 0 a G x 5 R G l h Y m V 0 Z X N E Y X N o Y m 9 h c m R f S U N C L n t E a W F i Z X R l c 1 J l Z 2 l z d G V y X 0 F w c j I 0 L D V 9 J n F 1 b 3 Q 7 L C Z x d W 9 0 O 1 N l c n Z l c i 5 E Y X R h Y m F z Z V x c L z I v U 1 F M L 2 5 3 b C 1 z c W w t c H J p b W F y e W N h c m U 7 T k h T X 0 5 X T F 9 P T 0 h T X 0 R p Y W J l d G V z X z I 0 M j U v Z G J v L 3 Z 3 X 0 1 v b n R o b H l E a W F i Z X R l c 0 R h c 2 h i b 2 F y Z F 9 J Q 0 I u e y U g R G l h Y m V 0 Z X N G c m F p b G l 0 e V 9 B c H I y N C w 2 f S Z x d W 9 0 O y w m c X V v d D t T Z X J 2 Z X I u R G F 0 Y W J h c 2 V c X C 8 y L 1 N R T C 9 u d 2 w t c 3 F s L X B y a W 1 h c n l j Y X J l O 0 5 I U 1 9 O V 0 x f T 0 9 I U 1 9 E a W F i Z X R l c 1 8 y N D I 1 L 2 R i b y 9 2 d 1 9 N b 2 5 0 a G x 5 R G l h Y m V 0 Z X N E Y X N o Y m 9 h c m R f S U N C L n t E a W F i Z X R l c 1 8 5 S 2 V 5 Q 2 F y Z V B y b 2 N l c 3 N f Q k 1 J X 0 F j a G l l d m V f N T A l L D d 9 J n F 1 b 3 Q 7 L C Z x d W 9 0 O 1 N l c n Z l c i 5 E Y X R h Y m F z Z V x c L z I v U 1 F M L 2 5 3 b C 1 z c W w t c H J p b W F y e W N h c m U 7 T k h T X 0 5 X T F 9 P T 0 h T X 0 R p Y W J l d G V z X z I 0 M j U v Z G J v L 3 Z 3 X 0 1 v b n R o b H l E a W F i Z X R l c 0 R h c 2 h i b 2 F y Z F 9 J Q 0 I u e 0 R p Y W J l d G V z X z l L Z X l D Y X J l U H J v Y 2 V z c 1 9 C T U l f Q W N o a W V 2 Z S w 4 f S Z x d W 9 0 O y w m c X V v d D t T Z X J 2 Z X I u R G F 0 Y W J h c 2 V c X C 8 y L 1 N R T C 9 u d 2 w t c 3 F s L X B y a W 1 h c n l j Y X J l O 0 5 I U 1 9 O V 0 x f T 0 9 I U 1 9 E a W F i Z X R l c 1 8 y N D I 1 L 2 R i b y 9 2 d 1 9 N b 2 5 0 a G x 5 R G l h Y m V 0 Z X N E Y X N o Y m 9 h c m R f S U N C L n t E a W F i Z X R l c 1 8 5 S 2 V 5 Q 2 F y Z V B y b 2 N l c 3 N f Q k 1 J L D l 9 J n F 1 b 3 Q 7 L C Z x d W 9 0 O 1 N l c n Z l c i 5 E Y X R h Y m F z Z V x c L z I v U 1 F M L 2 5 3 b C 1 z c W w t c H J p b W F y e W N h c m U 7 T k h T X 0 5 X T F 9 P T 0 h T X 0 R p Y W J l d G V z X z I 0 M j U v Z G J v L 3 Z 3 X 0 1 v b n R o b H l E a W F i Z X R l c 0 R h c 2 h i b 2 F y Z F 9 J Q 0 I u e y U g R G l h Y m V 0 Z X N f O U t l e U N h c m V Q c m 9 j Z X N z X 0 J N S V 9 B Y 2 h p Z X Z l X z U w J S w x M H 0 m c X V v d D s s J n F 1 b 3 Q 7 U 2 V y d m V y L k R h d G F i Y X N l X F w v M i 9 T U U w v b n d s L X N x b C 1 w c m l t Y X J 5 Y 2 F y Z T t O S F N f T l d M X 0 9 P S F N f R G l h Y m V 0 Z X N f M j Q y N S 9 k Y m 8 v d n d f T W 9 u d G h s e U R p Y W J l d G V z R G F z a G J v Y X J k X 0 l D Q i 5 7 J S B E a W F i Z X R l c 1 8 5 S 2 V 5 Q 2 F y Z V B y b 2 N l c 3 N f Q k 1 J X 0 F j a G l l d m U s M T F 9 J n F 1 b 3 Q 7 L C Z x d W 9 0 O 1 N l c n Z l c i 5 E Y X R h Y m F z Z V x c L z I v U 1 F M L 2 5 3 b C 1 z c W w t c H J p b W F y e W N h c m U 7 T k h T X 0 5 X T F 9 P T 0 h T X 0 R p Y W J l d G V z X z I 0 M j U v Z G J v L 3 Z 3 X 0 1 v b n R o b H l E a W F i Z X R l c 0 R h c 2 h i b 2 F y Z F 9 J Q 0 I u e y U g R G l h Y m V 0 Z X N f O U t l e U N h c m V Q c m 9 j Z X N z X 0 J N S S w x M n 0 m c X V v d D s s J n F 1 b 3 Q 7 U 2 V y d m V y L k R h d G F i Y X N l X F w v M i 9 T U U w v b n d s L X N x b C 1 w c m l t Y X J 5 Y 2 F y Z T t O S F N f T l d M X 0 9 P S F N f R G l h Y m V 0 Z X N f M j Q y N S 9 k Y m 8 v d n d f T W 9 u d G h s e U R p Y W J l d G V z R G F z a G J v Y X J k X 0 l D Q i 5 7 R G l h Y m V 0 Z X N f O U t l e U N h c m V Q c m 9 j Z X N z X 0 h i Q T F j X 0 F j a G l l d m V f N T A l L D E z f S Z x d W 9 0 O y w m c X V v d D t T Z X J 2 Z X I u R G F 0 Y W J h c 2 V c X C 8 y L 1 N R T C 9 u d 2 w t c 3 F s L X B y a W 1 h c n l j Y X J l O 0 5 I U 1 9 O V 0 x f T 0 9 I U 1 9 E a W F i Z X R l c 1 8 y N D I 1 L 2 R i b y 9 2 d 1 9 N b 2 5 0 a G x 5 R G l h Y m V 0 Z X N E Y X N o Y m 9 h c m R f S U N C L n t E a W F i Z X R l c 1 8 5 S 2 V 5 Q 2 F y Z V B y b 2 N l c 3 N f S G J B M W N f Q W N o a W V 2 Z S w x N H 0 m c X V v d D s s J n F 1 b 3 Q 7 U 2 V y d m V y L k R h d G F i Y X N l X F w v M i 9 T U U w v b n d s L X N x b C 1 w c m l t Y X J 5 Y 2 F y Z T t O S F N f T l d M X 0 9 P S F N f R G l h Y m V 0 Z X N f M j Q y N S 9 k Y m 8 v d n d f T W 9 u d G h s e U R p Y W J l d G V z R G F z a G J v Y X J k X 0 l D Q i 5 7 R G l h Y m V 0 Z X N f O U t l e U N h c m V Q c m 9 j Z X N z X 0 h i Q T F j L D E 1 f S Z x d W 9 0 O y w m c X V v d D t T Z X J 2 Z X I u R G F 0 Y W J h c 2 V c X C 8 y L 1 N R T C 9 u d 2 w t c 3 F s L X B y a W 1 h c n l j Y X J l O 0 5 I U 1 9 O V 0 x f T 0 9 I U 1 9 E a W F i Z X R l c 1 8 y N D I 1 L 2 R i b y 9 2 d 1 9 N b 2 5 0 a G x 5 R G l h Y m V 0 Z X N E Y X N o Y m 9 h c m R f S U N C L n s l I E R p Y W J l d G V z X z l L Z X l D Y X J l U H J v Y 2 V z c 1 9 I Y k E x Y 1 9 B Y 2 h p Z X Z l X z U w J S w x N n 0 m c X V v d D s s J n F 1 b 3 Q 7 U 2 V y d m V y L k R h d G F i Y X N l X F w v M i 9 T U U w v b n d s L X N x b C 1 w c m l t Y X J 5 Y 2 F y Z T t O S F N f T l d M X 0 9 P S F N f R G l h Y m V 0 Z X N f M j Q y N S 9 k Y m 8 v d n d f T W 9 u d G h s e U R p Y W J l d G V z R G F z a G J v Y X J k X 0 l D Q i 5 7 J S B E a W F i Z X R l c 1 8 5 S 2 V 5 Q 2 F y Z V B y b 2 N l c 3 N f S G J B M W N f Q W N o a W V 2 Z S w x N 3 0 m c X V v d D s s J n F 1 b 3 Q 7 U 2 V y d m V y L k R h d G F i Y X N l X F w v M i 9 T U U w v b n d s L X N x b C 1 w c m l t Y X J 5 Y 2 F y Z T t O S F N f T l d M X 0 9 P S F N f R G l h Y m V 0 Z X N f M j Q y N S 9 k Y m 8 v d n d f T W 9 u d G h s e U R p Y W J l d G V z R G F z a G J v Y X J k X 0 l D Q i 5 7 J S B E a W F i Z X R l c 1 8 5 S 2 V 5 Q 2 F y Z V B y b 2 N l c 3 N f S G J B M W M s M T h 9 J n F 1 b 3 Q 7 L C Z x d W 9 0 O 1 N l c n Z l c i 5 E Y X R h Y m F z Z V x c L z I v U 1 F M L 2 5 3 b C 1 z c W w t c H J p b W F y e W N h c m U 7 T k h T X 0 5 X T F 9 P T 0 h T X 0 R p Y W J l d G V z X z I 0 M j U v Z G J v L 3 Z 3 X 0 1 v b n R o b H l E a W F i Z X R l c 0 R h c 2 h i b 2 F y Z F 9 J Q 0 I u e 0 R p Y W J l d G V z X z l L Z X l D Y X J l U H J v Y 2 V z c 1 9 C b G 9 v Z F B y Z X N z d X J l X 0 F j a G l l d m V f N T A l L D E 5 f S Z x d W 9 0 O y w m c X V v d D t T Z X J 2 Z X I u R G F 0 Y W J h c 2 V c X C 8 y L 1 N R T C 9 u d 2 w t c 3 F s L X B y a W 1 h c n l j Y X J l O 0 5 I U 1 9 O V 0 x f T 0 9 I U 1 9 E a W F i Z X R l c 1 8 y N D I 1 L 2 R i b y 9 2 d 1 9 N b 2 5 0 a G x 5 R G l h Y m V 0 Z X N E Y X N o Y m 9 h c m R f S U N C L n t E a W F i Z X R l c 1 8 5 S 2 V 5 Q 2 F y Z V B y b 2 N l c 3 N f Q m x v b 2 R Q c m V z c 3 V y Z V 9 B Y 2 h p Z X Z l L D I w f S Z x d W 9 0 O y w m c X V v d D t T Z X J 2 Z X I u R G F 0 Y W J h c 2 V c X C 8 y L 1 N R T C 9 u d 2 w t c 3 F s L X B y a W 1 h c n l j Y X J l O 0 5 I U 1 9 O V 0 x f T 0 9 I U 1 9 E a W F i Z X R l c 1 8 y N D I 1 L 2 R i b y 9 2 d 1 9 N b 2 5 0 a G x 5 R G l h Y m V 0 Z X N E Y X N o Y m 9 h c m R f S U N C L n t E a W F i Z X R l c 1 8 5 S 2 V 5 Q 2 F y Z V B y b 2 N l c 3 N f Q m x v b 2 R Q c m V z c 3 V y Z S w y M X 0 m c X V v d D s s J n F 1 b 3 Q 7 U 2 V y d m V y L k R h d G F i Y X N l X F w v M i 9 T U U w v b n d s L X N x b C 1 w c m l t Y X J 5 Y 2 F y Z T t O S F N f T l d M X 0 9 P S F N f R G l h Y m V 0 Z X N f M j Q y N S 9 k Y m 8 v d n d f T W 9 u d G h s e U R p Y W J l d G V z R G F z a G J v Y X J k X 0 l D Q i 5 7 J S B E a W F i Z X R l c 1 8 5 S 2 V 5 Q 2 F y Z V B y b 2 N l c 3 N f Q m x v b 2 R Q c m V z c 3 V y Z V 9 B Y 2 h p Z X Z l X z U w J S w y M n 0 m c X V v d D s s J n F 1 b 3 Q 7 U 2 V y d m V y L k R h d G F i Y X N l X F w v M i 9 T U U w v b n d s L X N x b C 1 w c m l t Y X J 5 Y 2 F y Z T t O S F N f T l d M X 0 9 P S F N f R G l h Y m V 0 Z X N f M j Q y N S 9 k Y m 8 v d n d f T W 9 u d G h s e U R p Y W J l d G V z R G F z a G J v Y X J k X 0 l D Q i 5 7 J S B E a W F i Z X R l c 1 8 5 S 2 V 5 Q 2 F y Z V B y b 2 N l c 3 N f Q m x v b 2 R Q c m V z c 3 V y Z V 9 B Y 2 h p Z X Z l L D I z f S Z x d W 9 0 O y w m c X V v d D t T Z X J 2 Z X I u R G F 0 Y W J h c 2 V c X C 8 y L 1 N R T C 9 u d 2 w t c 3 F s L X B y a W 1 h c n l j Y X J l O 0 5 I U 1 9 O V 0 x f T 0 9 I U 1 9 E a W F i Z X R l c 1 8 y N D I 1 L 2 R i b y 9 2 d 1 9 N b 2 5 0 a G x 5 R G l h Y m V 0 Z X N E Y X N o Y m 9 h c m R f S U N C L n s l I E R p Y W J l d G V z X z l L Z X l D Y X J l U H J v Y 2 V z c 1 9 C b G 9 v Z F B y Z X N z d X J l L D I 0 f S Z x d W 9 0 O y w m c X V v d D t T Z X J 2 Z X I u R G F 0 Y W J h c 2 V c X C 8 y L 1 N R T C 9 u d 2 w t c 3 F s L X B y a W 1 h c n l j Y X J l O 0 5 I U 1 9 O V 0 x f T 0 9 I U 1 9 E a W F i Z X R l c 1 8 y N D I 1 L 2 R i b y 9 2 d 1 9 N b 2 5 0 a G x 5 R G l h Y m V 0 Z X N E Y X N o Y m 9 h c m R f S U N C L n t E a W F i Z X R l c 1 8 5 S 2 V 5 Q 2 F y Z V B y b 2 N l c 3 N f T G l w a W R z X 0 F j a G l l d m V f N T A l L D I 1 f S Z x d W 9 0 O y w m c X V v d D t T Z X J 2 Z X I u R G F 0 Y W J h c 2 V c X C 8 y L 1 N R T C 9 u d 2 w t c 3 F s L X B y a W 1 h c n l j Y X J l O 0 5 I U 1 9 O V 0 x f T 0 9 I U 1 9 E a W F i Z X R l c 1 8 y N D I 1 L 2 R i b y 9 2 d 1 9 N b 2 5 0 a G x 5 R G l h Y m V 0 Z X N E Y X N o Y m 9 h c m R f S U N C L n t E a W F i Z X R l c 1 8 5 S 2 V 5 Q 2 F y Z V B y b 2 N l c 3 N f T G l w a W R z X 0 F j a G l l d m U s M j Z 9 J n F 1 b 3 Q 7 L C Z x d W 9 0 O 1 N l c n Z l c i 5 E Y X R h Y m F z Z V x c L z I v U 1 F M L 2 5 3 b C 1 z c W w t c H J p b W F y e W N h c m U 7 T k h T X 0 5 X T F 9 P T 0 h T X 0 R p Y W J l d G V z X z I 0 M j U v Z G J v L 3 Z 3 X 0 1 v b n R o b H l E a W F i Z X R l c 0 R h c 2 h i b 2 F y Z F 9 J Q 0 I u e 0 R p Y W J l d G V z X z l L Z X l D Y X J l U H J v Y 2 V z c 1 9 M a X B p Z H M s M j d 9 J n F 1 b 3 Q 7 L C Z x d W 9 0 O 1 N l c n Z l c i 5 E Y X R h Y m F z Z V x c L z I v U 1 F M L 2 5 3 b C 1 z c W w t c H J p b W F y e W N h c m U 7 T k h T X 0 5 X T F 9 P T 0 h T X 0 R p Y W J l d G V z X z I 0 M j U v Z G J v L 3 Z 3 X 0 1 v b n R o b H l E a W F i Z X R l c 0 R h c 2 h i b 2 F y Z F 9 J Q 0 I u e y U g R G l h Y m V 0 Z X N f O U t l e U N h c m V Q c m 9 j Z X N z X 0 x p c G l k c 1 9 B Y 2 h p Z X Z l X z U w J S w y O H 0 m c X V v d D s s J n F 1 b 3 Q 7 U 2 V y d m V y L k R h d G F i Y X N l X F w v M i 9 T U U w v b n d s L X N x b C 1 w c m l t Y X J 5 Y 2 F y Z T t O S F N f T l d M X 0 9 P S F N f R G l h Y m V 0 Z X N f M j Q y N S 9 k Y m 8 v d n d f T W 9 u d G h s e U R p Y W J l d G V z R G F z a G J v Y X J k X 0 l D Q i 5 7 J S B E a W F i Z X R l c 1 8 5 S 2 V 5 Q 2 F y Z V B y b 2 N l c 3 N f T G l w a W R z X 0 F j a G l l d m U s M j l 9 J n F 1 b 3 Q 7 L C Z x d W 9 0 O 1 N l c n Z l c i 5 E Y X R h Y m F z Z V x c L z I v U 1 F M L 2 5 3 b C 1 z c W w t c H J p b W F y e W N h c m U 7 T k h T X 0 5 X T F 9 P T 0 h T X 0 R p Y W J l d G V z X z I 0 M j U v Z G J v L 3 Z 3 X 0 1 v b n R o b H l E a W F i Z X R l c 0 R h c 2 h i b 2 F y Z F 9 J Q 0 I u e y U g R G l h Y m V 0 Z X N f O U t l e U N h c m V Q c m 9 j Z X N z X 0 x p c G l k c y w z M H 0 m c X V v d D s s J n F 1 b 3 Q 7 U 2 V y d m V y L k R h d G F i Y X N l X F w v M i 9 T U U w v b n d s L X N x b C 1 w c m l t Y X J 5 Y 2 F y Z T t O S F N f T l d M X 0 9 P S F N f R G l h Y m V 0 Z X N f M j Q y N S 9 k Y m 8 v d n d f T W 9 u d G h s e U R p Y W J l d G V z R G F z a G J v Y X J k X 0 l D Q i 5 7 R G l h Y m V 0 Z X N f O U t l e U N h c m V Q c m 9 j Z X N z X 1 V y a W 5 l Q U N S X 0 F j a G l l d m V f N T A l L D M x f S Z x d W 9 0 O y w m c X V v d D t T Z X J 2 Z X I u R G F 0 Y W J h c 2 V c X C 8 y L 1 N R T C 9 u d 2 w t c 3 F s L X B y a W 1 h c n l j Y X J l O 0 5 I U 1 9 O V 0 x f T 0 9 I U 1 9 E a W F i Z X R l c 1 8 y N D I 1 L 2 R i b y 9 2 d 1 9 N b 2 5 0 a G x 5 R G l h Y m V 0 Z X N E Y X N o Y m 9 h c m R f S U N C L n t E a W F i Z X R l c 1 8 5 S 2 V 5 Q 2 F y Z V B y b 2 N l c 3 N f V X J p b m V B Q 1 J f Q W N o a W V 2 Z S w z M n 0 m c X V v d D s s J n F 1 b 3 Q 7 U 2 V y d m V y L k R h d G F i Y X N l X F w v M i 9 T U U w v b n d s L X N x b C 1 w c m l t Y X J 5 Y 2 F y Z T t O S F N f T l d M X 0 9 P S F N f R G l h Y m V 0 Z X N f M j Q y N S 9 k Y m 8 v d n d f T W 9 u d G h s e U R p Y W J l d G V z R G F z a G J v Y X J k X 0 l D Q i 5 7 R G l h Y m V 0 Z X N f O U t l e U N h c m V Q c m 9 j Z X N z X 1 V y a W 5 l Q U N S L D M z f S Z x d W 9 0 O y w m c X V v d D t T Z X J 2 Z X I u R G F 0 Y W J h c 2 V c X C 8 y L 1 N R T C 9 u d 2 w t c 3 F s L X B y a W 1 h c n l j Y X J l O 0 5 I U 1 9 O V 0 x f T 0 9 I U 1 9 E a W F i Z X R l c 1 8 y N D I 1 L 2 R i b y 9 2 d 1 9 N b 2 5 0 a G x 5 R G l h Y m V 0 Z X N E Y X N o Y m 9 h c m R f S U N C L n s l I E R p Y W J l d G V z X z l L Z X l D Y X J l U H J v Y 2 V z c 1 9 V c m l u Z U F D U l 9 B Y 2 h p Z X Z l X z U w J S w z N H 0 m c X V v d D s s J n F 1 b 3 Q 7 U 2 V y d m V y L k R h d G F i Y X N l X F w v M i 9 T U U w v b n d s L X N x b C 1 w c m l t Y X J 5 Y 2 F y Z T t O S F N f T l d M X 0 9 P S F N f R G l h Y m V 0 Z X N f M j Q y N S 9 k Y m 8 v d n d f T W 9 u d G h s e U R p Y W J l d G V z R G F z a G J v Y X J k X 0 l D Q i 5 7 J S B E a W F i Z X R l c 1 8 5 S 2 V 5 Q 2 F y Z V B y b 2 N l c 3 N f V X J p b m V B Q 1 J f Q W N o a W V 2 Z S w z N X 0 m c X V v d D s s J n F 1 b 3 Q 7 U 2 V y d m V y L k R h d G F i Y X N l X F w v M i 9 T U U w v b n d s L X N x b C 1 w c m l t Y X J 5 Y 2 F y Z T t O S F N f T l d M X 0 9 P S F N f R G l h Y m V 0 Z X N f M j Q y N S 9 k Y m 8 v d n d f T W 9 u d G h s e U R p Y W J l d G V z R G F z a G J v Y X J k X 0 l D Q i 5 7 J S B E a W F i Z X R l c 1 8 5 S 2 V 5 Q 2 F y Z V B y b 2 N l c 3 N f V X J p b m V B Q 1 I s M z Z 9 J n F 1 b 3 Q 7 L C Z x d W 9 0 O 1 N l c n Z l c i 5 E Y X R h Y m F z Z V x c L z I v U 1 F M L 2 5 3 b C 1 z c W w t c H J p b W F y e W N h c m U 7 T k h T X 0 5 X T F 9 P T 0 h T X 0 R p Y W J l d G V z X z I 0 M j U v Z G J v L 3 Z 3 X 0 1 v b n R o b H l E a W F i Z X R l c 0 R h c 2 h i b 2 F y Z F 9 J Q 0 I u e 0 R p Y W J l d G V z X z l L Z X l D Y X J l U H J v Y 2 V z c 1 9 l R 0 Z S X 0 F j a G l l d m V f N T A l L D M 3 f S Z x d W 9 0 O y w m c X V v d D t T Z X J 2 Z X I u R G F 0 Y W J h c 2 V c X C 8 y L 1 N R T C 9 u d 2 w t c 3 F s L X B y a W 1 h c n l j Y X J l O 0 5 I U 1 9 O V 0 x f T 0 9 I U 1 9 E a W F i Z X R l c 1 8 y N D I 1 L 2 R i b y 9 2 d 1 9 N b 2 5 0 a G x 5 R G l h Y m V 0 Z X N E Y X N o Y m 9 h c m R f S U N C L n t E a W F i Z X R l c 1 8 5 S 2 V 5 Q 2 F y Z V B y b 2 N l c 3 N f Z U d G U l 9 B Y 2 h p Z X Z l L D M 4 f S Z x d W 9 0 O y w m c X V v d D t T Z X J 2 Z X I u R G F 0 Y W J h c 2 V c X C 8 y L 1 N R T C 9 u d 2 w t c 3 F s L X B y a W 1 h c n l j Y X J l O 0 5 I U 1 9 O V 0 x f T 0 9 I U 1 9 E a W F i Z X R l c 1 8 y N D I 1 L 2 R i b y 9 2 d 1 9 N b 2 5 0 a G x 5 R G l h Y m V 0 Z X N E Y X N o Y m 9 h c m R f S U N C L n t E a W F i Z X R l c 1 8 5 S 2 V 5 Q 2 F y Z V B y b 2 N l c 3 N f Z U d G U i w z O X 0 m c X V v d D s s J n F 1 b 3 Q 7 U 2 V y d m V y L k R h d G F i Y X N l X F w v M i 9 T U U w v b n d s L X N x b C 1 w c m l t Y X J 5 Y 2 F y Z T t O S F N f T l d M X 0 9 P S F N f R G l h Y m V 0 Z X N f M j Q y N S 9 k Y m 8 v d n d f T W 9 u d G h s e U R p Y W J l d G V z R G F z a G J v Y X J k X 0 l D Q i 5 7 J S B E a W F i Z X R l c 1 8 5 S 2 V 5 Q 2 F y Z V B y b 2 N l c 3 N f Z U d G U l 9 B Y 2 h p Z X Z l X z U w J S w 0 M H 0 m c X V v d D s s J n F 1 b 3 Q 7 U 2 V y d m V y L k R h d G F i Y X N l X F w v M i 9 T U U w v b n d s L X N x b C 1 w c m l t Y X J 5 Y 2 F y Z T t O S F N f T l d M X 0 9 P S F N f R G l h Y m V 0 Z X N f M j Q y N S 9 k Y m 8 v d n d f T W 9 u d G h s e U R p Y W J l d G V z R G F z a G J v Y X J k X 0 l D Q i 5 7 J S B E a W F i Z X R l c 1 8 5 S 2 V 5 Q 2 F y Z V B y b 2 N l c 3 N f Z U d G U l 9 B Y 2 h p Z X Z l L D Q x f S Z x d W 9 0 O y w m c X V v d D t T Z X J 2 Z X I u R G F 0 Y W J h c 2 V c X C 8 y L 1 N R T C 9 u d 2 w t c 3 F s L X B y a W 1 h c n l j Y X J l O 0 5 I U 1 9 O V 0 x f T 0 9 I U 1 9 E a W F i Z X R l c 1 8 y N D I 1 L 2 R i b y 9 2 d 1 9 N b 2 5 0 a G x 5 R G l h Y m V 0 Z X N E Y X N o Y m 9 h c m R f S U N C L n s l I E R p Y W J l d G V z X z l L Z X l D Y X J l U H J v Y 2 V z c 1 9 l R 0 Z S L D Q y f S Z x d W 9 0 O y w m c X V v d D t T Z X J 2 Z X I u R G F 0 Y W J h c 2 V c X C 8 y L 1 N R T C 9 u d 2 w t c 3 F s L X B y a W 1 h c n l j Y X J l O 0 5 I U 1 9 O V 0 x f T 0 9 I U 1 9 E a W F i Z X R l c 1 8 y N D I 1 L 2 R i b y 9 2 d 1 9 N b 2 5 0 a G x 5 R G l h Y m V 0 Z X N E Y X N o Y m 9 h c m R f S U N C L n t E a W F i Z X R l c 1 8 5 S 2 V 5 Q 2 F y Z V B y b 2 N l c 3 N f U m V 0 a W 5 h b F N j c m V l b m l u Z 1 9 B Y 2 h p Z X Z l X z U w J S w 0 M 3 0 m c X V v d D s s J n F 1 b 3 Q 7 U 2 V y d m V y L k R h d G F i Y X N l X F w v M i 9 T U U w v b n d s L X N x b C 1 w c m l t Y X J 5 Y 2 F y Z T t O S F N f T l d M X 0 9 P S F N f R G l h Y m V 0 Z X N f M j Q y N S 9 k Y m 8 v d n d f T W 9 u d G h s e U R p Y W J l d G V z R G F z a G J v Y X J k X 0 l D Q i 5 7 R G l h Y m V 0 Z X N f O U t l e U N h c m V Q c m 9 j Z X N z X 1 J l d G l u Y W x T Y 3 J l Z W 5 p b m d f Q W N o a W V 2 Z S w 0 N H 0 m c X V v d D s s J n F 1 b 3 Q 7 U 2 V y d m V y L k R h d G F i Y X N l X F w v M i 9 T U U w v b n d s L X N x b C 1 w c m l t Y X J 5 Y 2 F y Z T t O S F N f T l d M X 0 9 P S F N f R G l h Y m V 0 Z X N f M j Q y N S 9 k Y m 8 v d n d f T W 9 u d G h s e U R p Y W J l d G V z R G F z a G J v Y X J k X 0 l D Q i 5 7 R G l h Y m V 0 Z X N f O U t l e U N h c m V Q c m 9 j Z X N z X 1 J l d G l u Y W x T Y 3 J l Z W 5 p b m c s N D V 9 J n F 1 b 3 Q 7 L C Z x d W 9 0 O 1 N l c n Z l c i 5 E Y X R h Y m F z Z V x c L z I v U 1 F M L 2 5 3 b C 1 z c W w t c H J p b W F y e W N h c m U 7 T k h T X 0 5 X T F 9 P T 0 h T X 0 R p Y W J l d G V z X z I 0 M j U v Z G J v L 3 Z 3 X 0 1 v b n R o b H l E a W F i Z X R l c 0 R h c 2 h i b 2 F y Z F 9 J Q 0 I u e y U g R G l h Y m V 0 Z X N f O U t l e U N h c m V Q c m 9 j Z X N z X 1 J l d G l u Y W x T Y 3 J l Z W 5 p b m d f Q W N o a W V 2 Z V 8 1 M C U s N D Z 9 J n F 1 b 3 Q 7 L C Z x d W 9 0 O 1 N l c n Z l c i 5 E Y X R h Y m F z Z V x c L z I v U 1 F M L 2 5 3 b C 1 z c W w t c H J p b W F y e W N h c m U 7 T k h T X 0 5 X T F 9 P T 0 h T X 0 R p Y W J l d G V z X z I 0 M j U v Z G J v L 3 Z 3 X 0 1 v b n R o b H l E a W F i Z X R l c 0 R h c 2 h i b 2 F y Z F 9 J Q 0 I u e y U g R G l h Y m V 0 Z X N f O U t l e U N h c m V Q c m 9 j Z X N z X 1 J l d G l u Y W x T Y 3 J l Z W 5 p b m d f Q W N o a W V 2 Z S w 0 N 3 0 m c X V v d D s s J n F 1 b 3 Q 7 U 2 V y d m V y L k R h d G F i Y X N l X F w v M i 9 T U U w v b n d s L X N x b C 1 w c m l t Y X J 5 Y 2 F y Z T t O S F N f T l d M X 0 9 P S F N f R G l h Y m V 0 Z X N f M j Q y N S 9 k Y m 8 v d n d f T W 9 u d G h s e U R p Y W J l d G V z R G F z a G J v Y X J k X 0 l D Q i 5 7 J S B E a W F i Z X R l c 1 8 5 S 2 V 5 Q 2 F y Z V B y b 2 N l c 3 N f U m V 0 a W 5 h b F N j c m V l b m l u Z y w 0 O H 0 m c X V v d D s s J n F 1 b 3 Q 7 U 2 V y d m V y L k R h d G F i Y X N l X F w v M i 9 T U U w v b n d s L X N x b C 1 w c m l t Y X J 5 Y 2 F y Z T t O S F N f T l d M X 0 9 P S F N f R G l h Y m V 0 Z X N f M j Q y N S 9 k Y m 8 v d n d f T W 9 u d G h s e U R p Y W J l d G V z R G F z a G J v Y X J k X 0 l D Q i 5 7 R G l h Y m V 0 Z X N f O U t l e U N h c m V Q c m 9 j Z X N z X 0 Z v b 3 R S a X N r X 0 F j a G l l d m V f N T A l L D Q 5 f S Z x d W 9 0 O y w m c X V v d D t T Z X J 2 Z X I u R G F 0 Y W J h c 2 V c X C 8 y L 1 N R T C 9 u d 2 w t c 3 F s L X B y a W 1 h c n l j Y X J l O 0 5 I U 1 9 O V 0 x f T 0 9 I U 1 9 E a W F i Z X R l c 1 8 y N D I 1 L 2 R i b y 9 2 d 1 9 N b 2 5 0 a G x 5 R G l h Y m V 0 Z X N E Y X N o Y m 9 h c m R f S U N C L n t E a W F i Z X R l c 1 8 5 S 2 V 5 Q 2 F y Z V B y b 2 N l c 3 N f R m 9 v d F J p c 2 t f Q W N o a W V 2 Z S w 1 M H 0 m c X V v d D s s J n F 1 b 3 Q 7 U 2 V y d m V y L k R h d G F i Y X N l X F w v M i 9 T U U w v b n d s L X N x b C 1 w c m l t Y X J 5 Y 2 F y Z T t O S F N f T l d M X 0 9 P S F N f R G l h Y m V 0 Z X N f M j Q y N S 9 k Y m 8 v d n d f T W 9 u d G h s e U R p Y W J l d G V z R G F z a G J v Y X J k X 0 l D Q i 5 7 R G l h Y m V 0 Z X N f O U t l e U N h c m V Q c m 9 j Z X N z X 0 Z v b 3 R S a X N r L D U x f S Z x d W 9 0 O y w m c X V v d D t T Z X J 2 Z X I u R G F 0 Y W J h c 2 V c X C 8 y L 1 N R T C 9 u d 2 w t c 3 F s L X B y a W 1 h c n l j Y X J l O 0 5 I U 1 9 O V 0 x f T 0 9 I U 1 9 E a W F i Z X R l c 1 8 y N D I 1 L 2 R i b y 9 2 d 1 9 N b 2 5 0 a G x 5 R G l h Y m V 0 Z X N E Y X N o Y m 9 h c m R f S U N C L n s l I E R p Y W J l d G V z X z l L Z X l D Y X J l U H J v Y 2 V z c 1 9 G b 2 9 0 U m l z a 1 9 B Y 2 h p Z X Z l X z U w J S w 1 M n 0 m c X V v d D s s J n F 1 b 3 Q 7 U 2 V y d m V y L k R h d G F i Y X N l X F w v M i 9 T U U w v b n d s L X N x b C 1 w c m l t Y X J 5 Y 2 F y Z T t O S F N f T l d M X 0 9 P S F N f R G l h Y m V 0 Z X N f M j Q y N S 9 k Y m 8 v d n d f T W 9 u d G h s e U R p Y W J l d G V z R G F z a G J v Y X J k X 0 l D Q i 5 7 J S B E a W F i Z X R l c 1 8 5 S 2 V 5 Q 2 F y Z V B y b 2 N l c 3 N f R m 9 v d F J p c 2 t f Q W N o a W V 2 Z S w 1 M 3 0 m c X V v d D s s J n F 1 b 3 Q 7 U 2 V y d m V y L k R h d G F i Y X N l X F w v M i 9 T U U w v b n d s L X N x b C 1 w c m l t Y X J 5 Y 2 F y Z T t O S F N f T l d M X 0 9 P S F N f R G l h Y m V 0 Z X N f M j Q y N S 9 k Y m 8 v d n d f T W 9 u d G h s e U R p Y W J l d G V z R G F z a G J v Y X J k X 0 l D Q i 5 7 J S B E a W F i Z X R l c 1 8 5 S 2 V 5 Q 2 F y Z V B y b 2 N l c 3 N f R m 9 v d F J p c 2 s s N T R 9 J n F 1 b 3 Q 7 L C Z x d W 9 0 O 1 N l c n Z l c i 5 E Y X R h Y m F z Z V x c L z I v U 1 F M L 2 5 3 b C 1 z c W w t c H J p b W F y e W N h c m U 7 T k h T X 0 5 X T F 9 P T 0 h T X 0 R p Y W J l d G V z X z I 0 M j U v Z G J v L 3 Z 3 X 0 1 v b n R o b H l E a W F i Z X R l c 0 R h c 2 h i b 2 F y Z F 9 J Q 0 I u e 0 R p Y W J l d G V z X z l L Z X l D Y X J l U H J v Y 2 V z c 1 9 T b W 9 r a W 5 n U 3 R h d H V z X 0 F j a G l l d m V f N T A l L D U 1 f S Z x d W 9 0 O y w m c X V v d D t T Z X J 2 Z X I u R G F 0 Y W J h c 2 V c X C 8 y L 1 N R T C 9 u d 2 w t c 3 F s L X B y a W 1 h c n l j Y X J l O 0 5 I U 1 9 O V 0 x f T 0 9 I U 1 9 E a W F i Z X R l c 1 8 y N D I 1 L 2 R i b y 9 2 d 1 9 N b 2 5 0 a G x 5 R G l h Y m V 0 Z X N E Y X N o Y m 9 h c m R f S U N C L n t E a W F i Z X R l c 1 8 5 S 2 V 5 Q 2 F y Z V B y b 2 N l c 3 N f U 2 1 v a 2 l u Z 1 N 0 Y X R 1 c 1 9 B Y 2 h p Z X Z l L D U 2 f S Z x d W 9 0 O y w m c X V v d D t T Z X J 2 Z X I u R G F 0 Y W J h c 2 V c X C 8 y L 1 N R T C 9 u d 2 w t c 3 F s L X B y a W 1 h c n l j Y X J l O 0 5 I U 1 9 O V 0 x f T 0 9 I U 1 9 E a W F i Z X R l c 1 8 y N D I 1 L 2 R i b y 9 2 d 1 9 N b 2 5 0 a G x 5 R G l h Y m V 0 Z X N E Y X N o Y m 9 h c m R f S U N C L n t E a W F i Z X R l c 1 8 5 S 2 V 5 Q 2 F y Z V B y b 2 N l c 3 N f U 2 1 v a 2 l u Z 1 N 0 Y X R 1 c y w 1 N 3 0 m c X V v d D s s J n F 1 b 3 Q 7 U 2 V y d m V y L k R h d G F i Y X N l X F w v M i 9 T U U w v b n d s L X N x b C 1 w c m l t Y X J 5 Y 2 F y Z T t O S F N f T l d M X 0 9 P S F N f R G l h Y m V 0 Z X N f M j Q y N S 9 k Y m 8 v d n d f T W 9 u d G h s e U R p Y W J l d G V z R G F z a G J v Y X J k X 0 l D Q i 5 7 J S B E a W F i Z X R l c 1 8 5 S 2 V 5 Q 2 F y Z V B y b 2 N l c 3 N f U 2 1 v a 2 l u Z 1 N 0 Y X R 1 c 1 9 B Y 2 h p Z X Z l X z U w J S w 1 O H 0 m c X V v d D s s J n F 1 b 3 Q 7 U 2 V y d m V y L k R h d G F i Y X N l X F w v M i 9 T U U w v b n d s L X N x b C 1 w c m l t Y X J 5 Y 2 F y Z T t O S F N f T l d M X 0 9 P S F N f R G l h Y m V 0 Z X N f M j Q y N S 9 k Y m 8 v d n d f T W 9 u d G h s e U R p Y W J l d G V z R G F z a G J v Y X J k X 0 l D Q i 5 7 J S B E a W F i Z X R l c 1 8 5 S 2 V 5 Q 2 F y Z V B y b 2 N l c 3 N f U 2 1 v a 2 l u Z 1 N 0 Y X R 1 c 1 9 B Y 2 h p Z X Z l L D U 5 f S Z x d W 9 0 O y w m c X V v d D t T Z X J 2 Z X I u R G F 0 Y W J h c 2 V c X C 8 y L 1 N R T C 9 u d 2 w t c 3 F s L X B y a W 1 h c n l j Y X J l O 0 5 I U 1 9 O V 0 x f T 0 9 I U 1 9 E a W F i Z X R l c 1 8 y N D I 1 L 2 R i b y 9 2 d 1 9 N b 2 5 0 a G x 5 R G l h Y m V 0 Z X N E Y X N o Y m 9 h c m R f S U N C L n s l I E R p Y W J l d G V z X z l L Z X l D Y X J l U H J v Y 2 V z c 1 9 T b W 9 r a W 5 n U 3 R h d H V z L D Y w f S Z x d W 9 0 O y w m c X V v d D t T Z X J 2 Z X I u R G F 0 Y W J h c 2 V c X C 8 y L 1 N R T C 9 u d 2 w t c 3 F s L X B y a W 1 h c n l j Y X J l O 0 5 I U 1 9 O V 0 x f T 0 9 I U 1 9 E a W F i Z X R l c 1 8 y N D I 1 L 2 R i b y 9 2 d 1 9 N b 2 5 0 a G x 5 R G l h Y m V 0 Z X N E Y X N o Y m 9 h c m R f S U N C L n t E a W F i Z X R l c 1 8 5 S 2 V 5 Q 2 F y Z V B y b 2 N l c 3 N f Q W N o a W V 2 Z V 8 1 M C U s N j F 9 J n F 1 b 3 Q 7 L C Z x d W 9 0 O 1 N l c n Z l c i 5 E Y X R h Y m F z Z V x c L z I v U 1 F M L 2 5 3 b C 1 z c W w t c H J p b W F y e W N h c m U 7 T k h T X 0 5 X T F 9 P T 0 h T X 0 R p Y W J l d G V z X z I 0 M j U v Z G J v L 3 Z 3 X 0 1 v b n R o b H l E a W F i Z X R l c 0 R h c 2 h i b 2 F y Z F 9 J Q 0 I u e 0 R p Y W J l d G V z X z l L Z X l D Y X J l U H J v Y 2 V z c 1 9 B Y 2 h p Z X Z l L D Y y f S Z x d W 9 0 O y w m c X V v d D t T Z X J 2 Z X I u R G F 0 Y W J h c 2 V c X C 8 y L 1 N R T C 9 u d 2 w t c 3 F s L X B y a W 1 h c n l j Y X J l O 0 5 I U 1 9 O V 0 x f T 0 9 I U 1 9 E a W F i Z X R l c 1 8 y N D I 1 L 2 R i b y 9 2 d 1 9 N b 2 5 0 a G x 5 R G l h Y m V 0 Z X N E Y X N o Y m 9 h c m R f S U N C L n t E a W F i Z X R l c 1 8 5 S 2 V 5 Q 2 F y Z V B y b 2 N l c 3 N f Q W N o a W V 2 Z W Q s N j N 9 J n F 1 b 3 Q 7 L C Z x d W 9 0 O 1 N l c n Z l c i 5 E Y X R h Y m F z Z V x c L z I v U 1 F M L 2 5 3 b C 1 z c W w t c H J p b W F y e W N h c m U 7 T k h T X 0 5 X T F 9 P T 0 h T X 0 R p Y W J l d G V z X z I 0 M j U v Z G J v L 3 Z 3 X 0 1 v b n R o b H l E a W F i Z X R l c 0 R h c 2 h i b 2 F y Z F 9 J Q 0 I u e y U g R G l h Y m V 0 Z X N f O U t l e U N h c m V Q c m 9 j Z X N z X 0 F j a G l l d m V f N T A l L D Y 0 f S Z x d W 9 0 O y w m c X V v d D t T Z X J 2 Z X I u R G F 0 Y W J h c 2 V c X C 8 y L 1 N R T C 9 u d 2 w t c 3 F s L X B y a W 1 h c n l j Y X J l O 0 5 I U 1 9 O V 0 x f T 0 9 I U 1 9 E a W F i Z X R l c 1 8 y N D I 1 L 2 R i b y 9 2 d 1 9 N b 2 5 0 a G x 5 R G l h Y m V 0 Z X N E Y X N o Y m 9 h c m R f S U N C L n s l I E R p Y W J l d G V z X z l L Z X l D Y X J l U H J v Y 2 V z c 1 9 B Y 2 h p Z X Z l L D Y 1 f S Z x d W 9 0 O y w m c X V v d D t T Z X J 2 Z X I u R G F 0 Y W J h c 2 V c X C 8 y L 1 N R T C 9 u d 2 w t c 3 F s L X B y a W 1 h c n l j Y X J l O 0 5 I U 1 9 O V 0 x f T 0 9 I U 1 9 E a W F i Z X R l c 1 8 y N D I 1 L 2 R i b y 9 2 d 1 9 N b 2 5 0 a G x 5 R G l h Y m V 0 Z X N E Y X N o Y m 9 h c m R f S U N C L n s l I E R p Y W J l d G V z X z l L Z X l D Y X J l U H J v Y 2 V z c 1 9 B Y 2 h p Z X Z l Z C w 2 N n 0 m c X V v d D s s J n F 1 b 3 Q 7 U 2 V y d m V y L k R h d G F i Y X N l X F w v M i 9 T U U w v b n d s L X N x b C 1 w c m l t Y X J 5 Y 2 F y Z T t O S F N f T l d M X 0 9 P S F N f R G l h Y m V 0 Z X N f M j Q y N S 9 k Y m 8 v d n d f T W 9 u d G h s e U R p Y W J l d G V z R G F z a G J v Y X J k X 0 l D Q i 5 7 R G l h Y m V 0 Z X N f M 1 R U X 0 h i Q T F j I F x 1 M D A z Y z 0 g N T h f T m 9 G c m F p b H R 5 L D Y 3 f S Z x d W 9 0 O y w m c X V v d D t T Z X J 2 Z X I u R G F 0 Y W J h c 2 V c X C 8 y L 1 N R T C 9 u d 2 w t c 3 F s L X B y a W 1 h c n l j Y X J l O 0 5 I U 1 9 O V 0 x f T 0 9 I U 1 9 E a W F i Z X R l c 1 8 y N D I 1 L 2 R i b y 9 2 d 1 9 N b 2 5 0 a G x 5 R G l h Y m V 0 Z X N E Y X N o Y m 9 h c m R f S U N C L n s l I E R p Y W J l d G V z X z N U V F 9 I Y k E x Y y B c d T A w M 2 M 9 I D U 4 X 0 5 v R n J h a W x 0 e S w 2 O H 0 m c X V v d D s s J n F 1 b 3 Q 7 U 2 V y d m V y L k R h d G F i Y X N l X F w v M i 9 T U U w v b n d s L X N x b C 1 w c m l t Y X J 5 Y 2 F y Z T t O S F N f T l d M X 0 9 P S F N f R G l h Y m V 0 Z X N f M j Q y N S 9 k Y m 8 v d n d f T W 9 u d G h s e U R p Y W J l d G V z R G F z a G J v Y X J k X 0 l D Q i 5 7 R G l h Y m V 0 Z X N f M 1 R U X 0 h i Q T F j I F x 1 M D A z Y z 0 g N z V f R n J h a W x 0 e S w 2 O X 0 m c X V v d D s s J n F 1 b 3 Q 7 U 2 V y d m V y L k R h d G F i Y X N l X F w v M i 9 T U U w v b n d s L X N x b C 1 w c m l t Y X J 5 Y 2 F y Z T t O S F N f T l d M X 0 9 P S F N f R G l h Y m V 0 Z X N f M j Q y N S 9 k Y m 8 v d n d f T W 9 u d G h s e U R p Y W J l d G V z R G F z a G J v Y X J k X 0 l D Q i 5 7 J S B E a W F i Z X R l c 1 8 z V F R f S G J B M W M g X H U w M D N j P S A 3 N V 9 G c m F p b H R 5 L D c w f S Z x d W 9 0 O y w m c X V v d D t T Z X J 2 Z X I u R G F 0 Y W J h c 2 V c X C 8 y L 1 N R T C 9 u d 2 w t c 3 F s L X B y a W 1 h c n l j Y X J l O 0 5 I U 1 9 O V 0 x f T 0 9 I U 1 9 E a W F i Z X R l c 1 8 y N D I 1 L 2 R i b y 9 2 d 1 9 N b 2 5 0 a G x 5 R G l h Y m V 0 Z X N E Y X N o Y m 9 h c m R f S U N C L n t E a W F i Z X R l c 1 8 z V F R f S G J B M W M g X H U w M D N j P S A 1 O C B v c i A 3 N V 9 B Y 2 h p Z X Z l X z U w J S w 3 M X 0 m c X V v d D s s J n F 1 b 3 Q 7 U 2 V y d m V y L k R h d G F i Y X N l X F w v M i 9 T U U w v b n d s L X N x b C 1 w c m l t Y X J 5 Y 2 F y Z T t O S F N f T l d M X 0 9 P S F N f R G l h Y m V 0 Z X N f M j Q y N S 9 k Y m 8 v d n d f T W 9 u d G h s e U R p Y W J l d G V z R G F z a G J v Y X J k X 0 l D Q i 5 7 R G l h Y m V 0 Z X N f M 1 R U X 0 h i Q T F j I F x 1 M D A z Y z 0 g N T g g b 3 I g N z V f Q W N o a W V 2 Z S w 3 M n 0 m c X V v d D s s J n F 1 b 3 Q 7 U 2 V y d m V y L k R h d G F i Y X N l X F w v M i 9 T U U w v b n d s L X N x b C 1 w c m l t Y X J 5 Y 2 F y Z T t O S F N f T l d M X 0 9 P S F N f R G l h Y m V 0 Z X N f M j Q y N S 9 k Y m 8 v d n d f T W 9 u d G h s e U R p Y W J l d G V z R G F z a G J v Y X J k X 0 l D Q i 5 7 R G l h Y m V 0 Z X N f M 1 R U X 0 h i Q T F j I F x 1 M D A z Y z 0 g N T g g b 3 I g N z U s N z N 9 J n F 1 b 3 Q 7 L C Z x d W 9 0 O 1 N l c n Z l c i 5 E Y X R h Y m F z Z V x c L z I v U 1 F M L 2 5 3 b C 1 z c W w t c H J p b W F y e W N h c m U 7 T k h T X 0 5 X T F 9 P T 0 h T X 0 R p Y W J l d G V z X z I 0 M j U v Z G J v L 3 Z 3 X 0 1 v b n R o b H l E a W F i Z X R l c 0 R h c 2 h i b 2 F y Z F 9 J Q 0 I u e y U g R G l h Y m V 0 Z X N f M 1 R U X 0 h i Q T F j I F x 1 M D A z Y z 0 g N T g g b 3 I g N z V f Q W N o a W V 2 Z V 8 1 M C U s N z R 9 J n F 1 b 3 Q 7 L C Z x d W 9 0 O 1 N l c n Z l c i 5 E Y X R h Y m F z Z V x c L z I v U 1 F M L 2 5 3 b C 1 z c W w t c H J p b W F y e W N h c m U 7 T k h T X 0 5 X T F 9 P T 0 h T X 0 R p Y W J l d G V z X z I 0 M j U v Z G J v L 3 Z 3 X 0 1 v b n R o b H l E a W F i Z X R l c 0 R h c 2 h i b 2 F y Z F 9 J Q 0 I u e y U g R G l h Y m V 0 Z X N f M 1 R U X 0 h i Q T F j I F x 1 M D A z Y z 0 g N T g g b 3 I g N z V f Q W N o a W V 2 Z S w 3 N X 0 m c X V v d D s s J n F 1 b 3 Q 7 U 2 V y d m V y L k R h d G F i Y X N l X F w v M i 9 T U U w v b n d s L X N x b C 1 w c m l t Y X J 5 Y 2 F y Z T t O S F N f T l d M X 0 9 P S F N f R G l h Y m V 0 Z X N f M j Q y N S 9 k Y m 8 v d n d f T W 9 u d G h s e U R p Y W J l d G V z R G F z a G J v Y X J k X 0 l D Q i 5 7 J S B E a W F i Z X R l c 1 8 z V F R f S G J B M W M g X H U w M D N j P S A 1 O C B v c i A 3 N S w 3 N n 0 m c X V v d D s s J n F 1 b 3 Q 7 U 2 V y d m V y L k R h d G F i Y X N l X F w v M i 9 T U U w v b n d s L X N x b C 1 w c m l t Y X J 5 Y 2 F y Z T t O S F N f T l d M X 0 9 P S F N f R G l h Y m V 0 Z X N f M j Q y N S 9 k Y m 8 v d n d f T W 9 u d G h s e U R p Y W J l d G V z R G F z a G J v Y X J k X 0 l D Q i 5 7 R G l h Y m V 0 Z X N f M 1 R U X 0 J s b 2 9 k U H J l c 3 N 1 c m U g X H U w M D N j P S A x N D A v O D B f T m 9 G c m F p b H R 5 L D c 3 f S Z x d W 9 0 O y w m c X V v d D t T Z X J 2 Z X I u R G F 0 Y W J h c 2 V c X C 8 y L 1 N R T C 9 u d 2 w t c 3 F s L X B y a W 1 h c n l j Y X J l O 0 5 I U 1 9 O V 0 x f T 0 9 I U 1 9 E a W F i Z X R l c 1 8 y N D I 1 L 2 R i b y 9 2 d 1 9 N b 2 5 0 a G x 5 R G l h Y m V 0 Z X N E Y X N o Y m 9 h c m R f S U N C L n s l I E R p Y W J l d G V z X z N U V F 9 C b G 9 v Z F B y Z X N z d X J l I F x 1 M D A z Y z 0 g M T Q w L z g w X 0 5 v R n J h a W x 0 e S w 3 O H 0 m c X V v d D s s J n F 1 b 3 Q 7 U 2 V y d m V y L k R h d G F i Y X N l X F w v M i 9 T U U w v b n d s L X N x b C 1 w c m l t Y X J 5 Y 2 F y Z T t O S F N f T l d M X 0 9 P S F N f R G l h Y m V 0 Z X N f M j Q y N S 9 k Y m 8 v d n d f T W 9 u d G h s e U R p Y W J l d G V z R G F z a G J v Y X J k X 0 l D Q i 5 7 R G l h Y m V 0 Z X N f M 1 R U X 0 J s b 2 9 k U H J l c 3 N 1 c m U g X H U w M D N j P S A x N T A v O T B f R n J h a W x 0 e S w 3 O X 0 m c X V v d D s s J n F 1 b 3 Q 7 U 2 V y d m V y L k R h d G F i Y X N l X F w v M i 9 T U U w v b n d s L X N x b C 1 w c m l t Y X J 5 Y 2 F y Z T t O S F N f T l d M X 0 9 P S F N f R G l h Y m V 0 Z X N f M j Q y N S 9 k Y m 8 v d n d f T W 9 u d G h s e U R p Y W J l d G V z R G F z a G J v Y X J k X 0 l D Q i 5 7 J S B E a W F i Z X R l c 1 8 z V F R f Q m x v b 2 R Q c m V z c 3 V y Z S B c d T A w M 2 M 9 I D E 1 M C 8 5 M F 9 G c m F p b H R 5 L D g w f S Z x d W 9 0 O y w m c X V v d D t T Z X J 2 Z X I u R G F 0 Y W J h c 2 V c X C 8 y L 1 N R T C 9 u d 2 w t c 3 F s L X B y a W 1 h c n l j Y X J l O 0 5 I U 1 9 O V 0 x f T 0 9 I U 1 9 E a W F i Z X R l c 1 8 y N D I 1 L 2 R i b y 9 2 d 1 9 N b 2 5 0 a G x 5 R G l h Y m V 0 Z X N E Y X N o Y m 9 h c m R f S U N C L n t E a W F i Z X R l c 1 8 z V F R f Q m x v b 2 R Q c m V z c 3 V y Z S B c d T A w M 2 M 9 I D E 0 M C 8 4 M C B v c i A x N T A v O T B f Q W N o a W V 2 Z V 8 1 M C U s O D F 9 J n F 1 b 3 Q 7 L C Z x d W 9 0 O 1 N l c n Z l c i 5 E Y X R h Y m F z Z V x c L z I v U 1 F M L 2 5 3 b C 1 z c W w t c H J p b W F y e W N h c m U 7 T k h T X 0 5 X T F 9 P T 0 h T X 0 R p Y W J l d G V z X z I 0 M j U v Z G J v L 3 Z 3 X 0 1 v b n R o b H l E a W F i Z X R l c 0 R h c 2 h i b 2 F y Z F 9 J Q 0 I u e 0 R p Y W J l d G V z X z N U V F 9 C b G 9 v Z F B y Z X N z d X J l I F x 1 M D A z Y z 0 g M T Q w L z g w I G 9 y I D E 1 M C 8 5 M F 9 B Y 2 h p Z X Z l L D g y f S Z x d W 9 0 O y w m c X V v d D t T Z X J 2 Z X I u R G F 0 Y W J h c 2 V c X C 8 y L 1 N R T C 9 u d 2 w t c 3 F s L X B y a W 1 h c n l j Y X J l O 0 5 I U 1 9 O V 0 x f T 0 9 I U 1 9 E a W F i Z X R l c 1 8 y N D I 1 L 2 R i b y 9 2 d 1 9 N b 2 5 0 a G x 5 R G l h Y m V 0 Z X N E Y X N o Y m 9 h c m R f S U N C L n t E a W F i Z X R l c 1 8 z V F R f Q m x v b 2 R Q c m V z c 3 V y Z S B c d T A w M 2 M 9 I D E 0 M C 8 4 M C B v c i A x N T A v O T A s O D N 9 J n F 1 b 3 Q 7 L C Z x d W 9 0 O 1 N l c n Z l c i 5 E Y X R h Y m F z Z V x c L z I v U 1 F M L 2 5 3 b C 1 z c W w t c H J p b W F y e W N h c m U 7 T k h T X 0 5 X T F 9 P T 0 h T X 0 R p Y W J l d G V z X z I 0 M j U v Z G J v L 3 Z 3 X 0 1 v b n R o b H l E a W F i Z X R l c 0 R h c 2 h i b 2 F y Z F 9 J Q 0 I u e y U g R G l h Y m V 0 Z X N f M 1 R U X 0 J s b 2 9 k U H J l c 3 N 1 c m U g X H U w M D N j P S A x N D A v O D A g b 3 I g M T U w L z k w X 0 F j a G l l d m V f N T A l L D g 0 f S Z x d W 9 0 O y w m c X V v d D t T Z X J 2 Z X I u R G F 0 Y W J h c 2 V c X C 8 y L 1 N R T C 9 u d 2 w t c 3 F s L X B y a W 1 h c n l j Y X J l O 0 5 I U 1 9 O V 0 x f T 0 9 I U 1 9 E a W F i Z X R l c 1 8 y N D I 1 L 2 R i b y 9 2 d 1 9 N b 2 5 0 a G x 5 R G l h Y m V 0 Z X N E Y X N o Y m 9 h c m R f S U N C L n s l I E R p Y W J l d G V z X z N U V F 9 C b G 9 v Z F B y Z X N z d X J l I F x 1 M D A z Y z 0 g M T Q w L z g w I G 9 y I D E 1 M C 8 5 M F 9 B Y 2 h p Z X Z l L D g 1 f S Z x d W 9 0 O y w m c X V v d D t T Z X J 2 Z X I u R G F 0 Y W J h c 2 V c X C 8 y L 1 N R T C 9 u d 2 w t c 3 F s L X B y a W 1 h c n l j Y X J l O 0 5 I U 1 9 O V 0 x f T 0 9 I U 1 9 E a W F i Z X R l c 1 8 y N D I 1 L 2 R i b y 9 2 d 1 9 N b 2 5 0 a G x 5 R G l h Y m V 0 Z X N E Y X N o Y m 9 h c m R f S U N C L n s l I E R p Y W J l d G V z X z N U V F 9 C b G 9 v Z F B y Z X N z d X J l I F x 1 M D A z Y z 0 g M T Q w L z g w I G 9 y I D E 1 M C 8 5 M C w 4 N n 0 m c X V v d D s s J n F 1 b 3 Q 7 U 2 V y d m V y L k R h d G F i Y X N l X F w v M i 9 T U U w v b n d s L X N x b C 1 w c m l t Y X J 5 Y 2 F y Z T t O S F N f T l d M X 0 9 P S F N f R G l h Y m V 0 Z X N f M j Q y N S 9 k Y m 8 v d n d f T W 9 u d G h s e U R p Y W J l d G V z R G F z a G J v Y X J k X 0 l D Q i 5 7 R G l h Y m V 0 Z X N f M 1 R U X 0 5 v b k h E T E N o b 2 x l c 3 R l c m 9 s I F x 1 M D A z Y z 0 g M 1 9 B Y 2 h p Z X Z l X z U w J S w 4 N 3 0 m c X V v d D s s J n F 1 b 3 Q 7 U 2 V y d m V y L k R h d G F i Y X N l X F w v M i 9 T U U w v b n d s L X N x b C 1 w c m l t Y X J 5 Y 2 F y Z T t O S F N f T l d M X 0 9 P S F N f R G l h Y m V 0 Z X N f M j Q y N S 9 k Y m 8 v d n d f T W 9 u d G h s e U R p Y W J l d G V z R G F z a G J v Y X J k X 0 l D Q i 5 7 R G l h Y m V 0 Z X N f M 1 R U X 0 5 v b k h E T E N o b 2 x l c 3 R l c m 9 s I F x 1 M D A z Y z 0 g M 1 9 B Y 2 h p Z X Z l L D g 4 f S Z x d W 9 0 O y w m c X V v d D t T Z X J 2 Z X I u R G F 0 Y W J h c 2 V c X C 8 y L 1 N R T C 9 u d 2 w t c 3 F s L X B y a W 1 h c n l j Y X J l O 0 5 I U 1 9 O V 0 x f T 0 9 I U 1 9 E a W F i Z X R l c 1 8 y N D I 1 L 2 R i b y 9 2 d 1 9 N b 2 5 0 a G x 5 R G l h Y m V 0 Z X N E Y X N o Y m 9 h c m R f S U N C L n t E a W F i Z X R l c 1 8 z V F R f T m 9 u S E R M Q 2 h v b G V z d G V y b 2 w g X H U w M D N j P S A z L D g 5 f S Z x d W 9 0 O y w m c X V v d D t T Z X J 2 Z X I u R G F 0 Y W J h c 2 V c X C 8 y L 1 N R T C 9 u d 2 w t c 3 F s L X B y a W 1 h c n l j Y X J l O 0 5 I U 1 9 O V 0 x f T 0 9 I U 1 9 E a W F i Z X R l c 1 8 y N D I 1 L 2 R i b y 9 2 d 1 9 N b 2 5 0 a G x 5 R G l h Y m V 0 Z X N E Y X N o Y m 9 h c m R f S U N C L n s l I E R p Y W J l d G V z X z N U V F 9 O b 2 5 I R E x D a G 9 s Z X N 0 Z X J v b C B c d T A w M 2 M 9 I D N f Q W N o a W V 2 Z V 8 1 M C U s O T B 9 J n F 1 b 3 Q 7 L C Z x d W 9 0 O 1 N l c n Z l c i 5 E Y X R h Y m F z Z V x c L z I v U 1 F M L 2 5 3 b C 1 z c W w t c H J p b W F y e W N h c m U 7 T k h T X 0 5 X T F 9 P T 0 h T X 0 R p Y W J l d G V z X z I 0 M j U v Z G J v L 3 Z 3 X 0 1 v b n R o b H l E a W F i Z X R l c 0 R h c 2 h i b 2 F y Z F 9 J Q 0 I u e y U g R G l h Y m V 0 Z X N f M 1 R U X 0 5 v b k h E T E N o b 2 x l c 3 R l c m 9 s I F x 1 M D A z Y z 0 g M 1 9 B Y 2 h p Z X Z l L D k x f S Z x d W 9 0 O y w m c X V v d D t T Z X J 2 Z X I u R G F 0 Y W J h c 2 V c X C 8 y L 1 N R T C 9 u d 2 w t c 3 F s L X B y a W 1 h c n l j Y X J l O 0 5 I U 1 9 O V 0 x f T 0 9 I U 1 9 E a W F i Z X R l c 1 8 y N D I 1 L 2 R i b y 9 2 d 1 9 N b 2 5 0 a G x 5 R G l h Y m V 0 Z X N E Y X N o Y m 9 h c m R f S U N C L n s l I E R p Y W J l d G V z X z N U V F 9 O b 2 5 I R E x D a G 9 s Z X N 0 Z X J v b C B c d T A w M 2 M 9 I D M s O T J 9 J n F 1 b 3 Q 7 L C Z x d W 9 0 O 1 N l c n Z l c i 5 E Y X R h Y m F z Z V x c L z I v U 1 F M L 2 5 3 b C 1 z c W w t c H J p b W F y e W N h c m U 7 T k h T X 0 5 X T F 9 P T 0 h T X 0 R p Y W J l d G V z X z I 0 M j U v Z G J v L 3 Z 3 X 0 1 v b n R o b H l E a W F i Z X R l c 0 R h c 2 h i b 2 F y Z F 9 J Q 0 I u e 0 R p Y W J l d G V z X z N U V F 9 B Y 2 h p Z X Z l Z F 9 O b 0 Z y Y W l s d H k s O T N 9 J n F 1 b 3 Q 7 L C Z x d W 9 0 O 1 N l c n Z l c i 5 E Y X R h Y m F z Z V x c L z I v U 1 F M L 2 5 3 b C 1 z c W w t c H J p b W F y e W N h c m U 7 T k h T X 0 5 X T F 9 P T 0 h T X 0 R p Y W J l d G V z X z I 0 M j U v Z G J v L 3 Z 3 X 0 1 v b n R o b H l E a W F i Z X R l c 0 R h c 2 h i b 2 F y Z F 9 J Q 0 I u e y U g R G l h Y m V 0 Z X N f M 1 R U X 0 F j a G l l d m V k X 0 5 v R n J h a W x 0 e S w 5 N H 0 m c X V v d D s s J n F 1 b 3 Q 7 U 2 V y d m V y L k R h d G F i Y X N l X F w v M i 9 T U U w v b n d s L X N x b C 1 w c m l t Y X J 5 Y 2 F y Z T t O S F N f T l d M X 0 9 P S F N f R G l h Y m V 0 Z X N f M j Q y N S 9 k Y m 8 v d n d f T W 9 u d G h s e U R p Y W J l d G V z R G F z a G J v Y X J k X 0 l D Q i 5 7 R G l h Y m V 0 Z X N f M 1 R U X 0 F j a G l l d m V k X 0 Z y Y W l s d H k s O T V 9 J n F 1 b 3 Q 7 L C Z x d W 9 0 O 1 N l c n Z l c i 5 E Y X R h Y m F z Z V x c L z I v U 1 F M L 2 5 3 b C 1 z c W w t c H J p b W F y e W N h c m U 7 T k h T X 0 5 X T F 9 P T 0 h T X 0 R p Y W J l d G V z X z I 0 M j U v Z G J v L 3 Z 3 X 0 1 v b n R o b H l E a W F i Z X R l c 0 R h c 2 h i b 2 F y Z F 9 J Q 0 I u e y U g R G l h Y m V 0 Z X N f M 1 R U X 0 F j a G l l d m V k X 0 Z y Y W l s d H k s O T Z 9 J n F 1 b 3 Q 7 L C Z x d W 9 0 O 1 N l c n Z l c i 5 E Y X R h Y m F z Z V x c L z I v U 1 F M L 2 5 3 b C 1 z c W w t c H J p b W F y e W N h c m U 7 T k h T X 0 5 X T F 9 P T 0 h T X 0 R p Y W J l d G V z X z I 0 M j U v Z G J v L 3 Z 3 X 0 1 v b n R o b H l E a W F i Z X R l c 0 R h c 2 h i b 2 F y Z F 9 J Q 0 I u e 0 R p Y W J l d G V z X z N U V F 9 B Y 2 h p Z X Z l X z U w J S w 5 N 3 0 m c X V v d D s s J n F 1 b 3 Q 7 U 2 V y d m V y L k R h d G F i Y X N l X F w v M i 9 T U U w v b n d s L X N x b C 1 w c m l t Y X J 5 Y 2 F y Z T t O S F N f T l d M X 0 9 P S F N f R G l h Y m V 0 Z X N f M j Q y N S 9 k Y m 8 v d n d f T W 9 u d G h s e U R p Y W J l d G V z R G F z a G J v Y X J k X 0 l D Q i 5 7 R G l h Y m V 0 Z X N f M 1 R U X 0 F j a G l l d m U s O T h 9 J n F 1 b 3 Q 7 L C Z x d W 9 0 O 1 N l c n Z l c i 5 E Y X R h Y m F z Z V x c L z I v U 1 F M L 2 5 3 b C 1 z c W w t c H J p b W F y e W N h c m U 7 T k h T X 0 5 X T F 9 P T 0 h T X 0 R p Y W J l d G V z X z I 0 M j U v Z G J v L 3 Z 3 X 0 1 v b n R o b H l E a W F i Z X R l c 0 R h c 2 h i b 2 F y Z F 9 J Q 0 I u e 0 R p Y W J l d G V z X z N U V F 9 B Y 2 h p Z X Z l Z C w 5 O X 0 m c X V v d D s s J n F 1 b 3 Q 7 U 2 V y d m V y L k R h d G F i Y X N l X F w v M i 9 T U U w v b n d s L X N x b C 1 w c m l t Y X J 5 Y 2 F y Z T t O S F N f T l d M X 0 9 P S F N f R G l h Y m V 0 Z X N f M j Q y N S 9 k Y m 8 v d n d f T W 9 u d G h s e U R p Y W J l d G V z R G F z a G J v Y X J k X 0 l D Q i 5 7 J S B E a W F i Z X R l c 1 8 z V F R f Q W N o a W V 2 Z V 8 1 M C U s M T A w f S Z x d W 9 0 O y w m c X V v d D t T Z X J 2 Z X I u R G F 0 Y W J h c 2 V c X C 8 y L 1 N R T C 9 u d 2 w t c 3 F s L X B y a W 1 h c n l j Y X J l O 0 5 I U 1 9 O V 0 x f T 0 9 I U 1 9 E a W F i Z X R l c 1 8 y N D I 1 L 2 R i b y 9 2 d 1 9 N b 2 5 0 a G x 5 R G l h Y m V 0 Z X N E Y X N o Y m 9 h c m R f S U N C L n s l I E R p Y W J l d G V z X z N U V F 9 B Y 2 h p Z X Z l L D E w M X 0 m c X V v d D s s J n F 1 b 3 Q 7 U 2 V y d m V y L k R h d G F i Y X N l X F w v M i 9 T U U w v b n d s L X N x b C 1 w c m l t Y X J 5 Y 2 F y Z T t O S F N f T l d M X 0 9 P S F N f R G l h Y m V 0 Z X N f M j Q y N S 9 k Y m 8 v d n d f T W 9 u d G h s e U R p Y W J l d G V z R G F z a G J v Y X J k X 0 l D Q i 5 7 J S B E a W F i Z X R l c 1 8 z V F R f Q W N o a W V 2 Z W Q s M T A y f S Z x d W 9 0 O y w m c X V v d D t T Z X J 2 Z X I u R G F 0 Y W J h c 2 V c X C 8 y L 1 N R T C 9 u d 2 w t c 3 F s L X B y a W 1 h c n l j Y X J l O 0 5 I U 1 9 O V 0 x f T 0 9 I U 1 9 E a W F i Z X R l c 1 8 y N D I 1 L 2 R i b y 9 2 d 1 9 N b 2 5 0 a G x 5 R G l h Y m V 0 Z X N E Y X N o Y m 9 h c m R f S U N C L n t E a W F i Z X R l c 1 9 N Z W 5 0 Y W x I Z W F s d G h T Y 3 J l Z W 5 p b m d f Q W N o a W V 2 Z V 8 1 M C U s M T A z f S Z x d W 9 0 O y w m c X V v d D t T Z X J 2 Z X I u R G F 0 Y W J h c 2 V c X C 8 y L 1 N R T C 9 u d 2 w t c 3 F s L X B y a W 1 h c n l j Y X J l O 0 5 I U 1 9 O V 0 x f T 0 9 I U 1 9 E a W F i Z X R l c 1 8 y N D I 1 L 2 R i b y 9 2 d 1 9 N b 2 5 0 a G x 5 R G l h Y m V 0 Z X N E Y X N o Y m 9 h c m R f S U N C L n t E a W F i Z X R l c 1 9 N Z W 5 0 Y W x I Z W F s d G h T Y 3 J l Z W 5 p b m d f Q W N o a W V 2 Z S w x M D R 9 J n F 1 b 3 Q 7 L C Z x d W 9 0 O 1 N l c n Z l c i 5 E Y X R h Y m F z Z V x c L z I v U 1 F M L 2 5 3 b C 1 z c W w t c H J p b W F y e W N h c m U 7 T k h T X 0 5 X T F 9 P T 0 h T X 0 R p Y W J l d G V z X z I 0 M j U v Z G J v L 3 Z 3 X 0 1 v b n R o b H l E a W F i Z X R l c 0 R h c 2 h i b 2 F y Z F 9 J Q 0 I u e 0 R p Y W J l d G V z X 0 1 l b n R h b E h l Y W x 0 a F N j c m V l b m l u Z y w x M D V 9 J n F 1 b 3 Q 7 L C Z x d W 9 0 O 1 N l c n Z l c i 5 E Y X R h Y m F z Z V x c L z I v U 1 F M L 2 5 3 b C 1 z c W w t c H J p b W F y e W N h c m U 7 T k h T X 0 5 X T F 9 P T 0 h T X 0 R p Y W J l d G V z X z I 0 M j U v Z G J v L 3 Z 3 X 0 1 v b n R o b H l E a W F i Z X R l c 0 R h c 2 h i b 2 F y Z F 9 J Q 0 I u e y U g R G l h Y m V 0 Z X N f T W V u d G F s S G V h b H R o U 2 N y Z W V u a W 5 n X 0 F j a G l l d m V f N T A l L D E w N n 0 m c X V v d D s s J n F 1 b 3 Q 7 U 2 V y d m V y L k R h d G F i Y X N l X F w v M i 9 T U U w v b n d s L X N x b C 1 w c m l t Y X J 5 Y 2 F y Z T t O S F N f T l d M X 0 9 P S F N f R G l h Y m V 0 Z X N f M j Q y N S 9 k Y m 8 v d n d f T W 9 u d G h s e U R p Y W J l d G V z R G F z a G J v Y X J k X 0 l D Q i 5 7 J S B E a W F i Z X R l c 1 9 N Z W 5 0 Y W x I Z W F s d G h T Y 3 J l Z W 5 p b m d f Q W N o a W V 2 Z S w x M D d 9 J n F 1 b 3 Q 7 L C Z x d W 9 0 O 1 N l c n Z l c i 5 E Y X R h Y m F z Z V x c L z I v U 1 F M L 2 5 3 b C 1 z c W w t c H J p b W F y e W N h c m U 7 T k h T X 0 5 X T F 9 P T 0 h T X 0 R p Y W J l d G V z X z I 0 M j U v Z G J v L 3 Z 3 X 0 1 v b n R o b H l E a W F i Z X R l c 0 R h c 2 h i b 2 F y Z F 9 J Q 0 I u e y U g R G l h Y m V 0 Z X N f T W V u d G F s S G V h b H R o U 2 N y Z W V u a W 5 n L D E w O H 0 m c X V v d D s s J n F 1 b 3 Q 7 U 2 V y d m V y L k R h d G F i Y X N l X F w v M i 9 T U U w v b n d s L X N x b C 1 w c m l t Y X J 5 Y 2 F y Z T t O S F N f T l d M X 0 9 P S F N f R G l h Y m V 0 Z X N f M j Q y N S 9 k Y m 8 v d n d f T W 9 u d G h s e U R p Y W J l d G V z R G F z a G J v Y X J k X 0 l D Q i 5 7 R G l h Y m V 0 Z X N f R G l h Z 2 5 v c 2 V k T G F z d D Z Z Z W F y c y w x M D l 9 J n F 1 b 3 Q 7 L C Z x d W 9 0 O 1 N l c n Z l c i 5 E Y X R h Y m F z Z V x c L z I v U 1 F M L 2 5 3 b C 1 z c W w t c H J p b W F y e W N h c m U 7 T k h T X 0 5 X T F 9 P T 0 h T X 0 R p Y W J l d G V z X z I 0 M j U v Z G J v L 3 Z 3 X 0 1 v b n R o b H l E a W F i Z X R l c 0 R h c 2 h i b 2 F y Z F 9 J Q 0 I u e 0 R p Y W J l d G V z X 0 R p Y W d u b 3 N l Z E x h c 3 Q 2 W W V h c n N f S G J B M W M g X H U w M D N j P S A 1 M 1 9 B Y 2 h p Z X Z l X z U w J S w x M T B 9 J n F 1 b 3 Q 7 L C Z x d W 9 0 O 1 N l c n Z l c i 5 E Y X R h Y m F z Z V x c L z I v U 1 F M L 2 5 3 b C 1 z c W w t c H J p b W F y e W N h c m U 7 T k h T X 0 5 X T F 9 P T 0 h T X 0 R p Y W J l d G V z X z I 0 M j U v Z G J v L 3 Z 3 X 0 1 v b n R o b H l E a W F i Z X R l c 0 R h c 2 h i b 2 F y Z F 9 J Q 0 I u e 0 R p Y W J l d G V z X 0 R p Y W d u b 3 N l Z E x h c 3 Q 2 W W V h c n N f S G J B M W M g X H U w M D N j P S A 1 M 1 9 B Y 2 h p Z X Z l L D E x M X 0 m c X V v d D s s J n F 1 b 3 Q 7 U 2 V y d m V y L k R h d G F i Y X N l X F w v M i 9 T U U w v b n d s L X N x b C 1 w c m l t Y X J 5 Y 2 F y Z T t O S F N f T l d M X 0 9 P S F N f R G l h Y m V 0 Z X N f M j Q y N S 9 k Y m 8 v d n d f T W 9 u d G h s e U R p Y W J l d G V z R G F z a G J v Y X J k X 0 l D Q i 5 7 R G l h Y m V 0 Z X N f R G l h Z 2 5 v c 2 V k T G F z d D Z Z Z W F y c 1 9 I Y k E x Y y B c d T A w M 2 M 9 I D U z L D E x M n 0 m c X V v d D s s J n F 1 b 3 Q 7 U 2 V y d m V y L k R h d G F i Y X N l X F w v M i 9 T U U w v b n d s L X N x b C 1 w c m l t Y X J 5 Y 2 F y Z T t O S F N f T l d M X 0 9 P S F N f R G l h Y m V 0 Z X N f M j Q y N S 9 k Y m 8 v d n d f T W 9 u d G h s e U R p Y W J l d G V z R G F z a G J v Y X J k X 0 l D Q i 5 7 J S B E a W F i Z X R l c 1 9 E a W F n b m 9 z Z W R M Y X N 0 N l l l Y X J z X 0 h i Q T F j I F x 1 M D A z Y z 0 g N T N f Q W N o a W V 2 Z V 8 1 M C U s M T E z f S Z x d W 9 0 O y w m c X V v d D t T Z X J 2 Z X I u R G F 0 Y W J h c 2 V c X C 8 y L 1 N R T C 9 u d 2 w t c 3 F s L X B y a W 1 h c n l j Y X J l O 0 5 I U 1 9 O V 0 x f T 0 9 I U 1 9 E a W F i Z X R l c 1 8 y N D I 1 L 2 R i b y 9 2 d 1 9 N b 2 5 0 a G x 5 R G l h Y m V 0 Z X N E Y X N o Y m 9 h c m R f S U N C L n s l I E R p Y W J l d G V z X 0 R p Y W d u b 3 N l Z E x h c 3 Q 2 W W V h c n N f S G J B M W M g X H U w M D N j P S A 1 M 1 9 B Y 2 h p Z X Z l L D E x N H 0 m c X V v d D s s J n F 1 b 3 Q 7 U 2 V y d m V y L k R h d G F i Y X N l X F w v M i 9 T U U w v b n d s L X N x b C 1 w c m l t Y X J 5 Y 2 F y Z T t O S F N f T l d M X 0 9 P S F N f R G l h Y m V 0 Z X N f M j Q y N S 9 k Y m 8 v d n d f T W 9 u d G h s e U R p Y W J l d G V z R G F z a G J v Y X J k X 0 l D Q i 5 7 J S B E a W F i Z X R l c 1 9 E a W F n b m 9 z Z W R M Y X N 0 N l l l Y X J z X 0 h i Q T F j I F x 1 M D A z Y z 0 g N T M s M T E 1 f S Z x d W 9 0 O y w m c X V v d D t T Z X J 2 Z X I u R G F 0 Y W J h c 2 V c X C 8 y L 1 N R T C 9 u d 2 w t c 3 F s L X B y a W 1 h c n l j Y X J l O 0 5 I U 1 9 O V 0 x f T 0 9 I U 1 9 E a W F i Z X R l c 1 8 y N D I 1 L 2 R i b y 9 2 d 1 9 N b 2 5 0 a G x 5 R G l h Y m V 0 Z X N E Y X N o Y m 9 h c m R f S U N C L n t E a W F i Z X R l c 1 9 D Y X J l U G x h b l 9 B Y 2 h p Z X Z l X z U w J S w x M T Z 9 J n F 1 b 3 Q 7 L C Z x d W 9 0 O 1 N l c n Z l c i 5 E Y X R h Y m F z Z V x c L z I v U 1 F M L 2 5 3 b C 1 z c W w t c H J p b W F y e W N h c m U 7 T k h T X 0 5 X T F 9 P T 0 h T X 0 R p Y W J l d G V z X z I 0 M j U v Z G J v L 3 Z 3 X 0 1 v b n R o b H l E a W F i Z X R l c 0 R h c 2 h i b 2 F y Z F 9 J Q 0 I u e 0 R p Y W J l d G V z X 0 N h c m V Q b G F u X 0 F j a G l l d m U s M T E 3 f S Z x d W 9 0 O y w m c X V v d D t T Z X J 2 Z X I u R G F 0 Y W J h c 2 V c X C 8 y L 1 N R T C 9 u d 2 w t c 3 F s L X B y a W 1 h c n l j Y X J l O 0 5 I U 1 9 O V 0 x f T 0 9 I U 1 9 E a W F i Z X R l c 1 8 y N D I 1 L 2 R i b y 9 2 d 1 9 N b 2 5 0 a G x 5 R G l h Y m V 0 Z X N E Y X N o Y m 9 h c m R f S U N C L n t E a W F i Z X R l c 1 9 D Y X J l U G x h b i w x M T h 9 J n F 1 b 3 Q 7 L C Z x d W 9 0 O 1 N l c n Z l c i 5 E Y X R h Y m F z Z V x c L z I v U 1 F M L 2 5 3 b C 1 z c W w t c H J p b W F y e W N h c m U 7 T k h T X 0 5 X T F 9 P T 0 h T X 0 R p Y W J l d G V z X z I 0 M j U v Z G J v L 3 Z 3 X 0 1 v b n R o b H l E a W F i Z X R l c 0 R h c 2 h i b 2 F y Z F 9 J Q 0 I u e y U g R G l h Y m V 0 Z X N f Q 2 F y Z V B s Y W 5 f Q W N o a W V 2 Z V 8 1 M C U s M T E 5 f S Z x d W 9 0 O y w m c X V v d D t T Z X J 2 Z X I u R G F 0 Y W J h c 2 V c X C 8 y L 1 N R T C 9 u d 2 w t c 3 F s L X B y a W 1 h c n l j Y X J l O 0 5 I U 1 9 O V 0 x f T 0 9 I U 1 9 E a W F i Z X R l c 1 8 y N D I 1 L 2 R i b y 9 2 d 1 9 N b 2 5 0 a G x 5 R G l h Y m V 0 Z X N E Y X N o Y m 9 h c m R f S U N C L n s l I E R p Y W J l d G V z X 0 N h c m V Q b G F u X 0 F j a G l l d m U s M T I w f S Z x d W 9 0 O y w m c X V v d D t T Z X J 2 Z X I u R G F 0 Y W J h c 2 V c X C 8 y L 1 N R T C 9 u d 2 w t c 3 F s L X B y a W 1 h c n l j Y X J l O 0 5 I U 1 9 O V 0 x f T 0 9 I U 1 9 E a W F i Z X R l c 1 8 y N D I 1 L 2 R i b y 9 2 d 1 9 N b 2 5 0 a G x 5 R G l h Y m V 0 Z X N E Y X N o Y m 9 h c m R f S U N C L n s l I E R p Y W J l d G V z X 0 N h c m V Q b G F u L D E y M X 0 m c X V v d D s s J n F 1 b 3 Q 7 U 2 V y d m V y L k R h d G F i Y X N l X F w v M i 9 T U U w v b n d s L X N x b C 1 w c m l t Y X J 5 Y 2 F y Z T t O S F N f T l d M X 0 9 P S F N f R G l h Y m V 0 Z X N f M j Q y N S 9 k Y m 8 v d n d f T W 9 u d G h s e U R p Y W J l d G V z R G F z a G J v Y X J k X 0 l D Q i 5 7 R G l h Y m V 0 Z X N f M X N 0 X 0 d y b 3 V w Q 2 9 u c 3 V s d G F 0 a W 9 u L D E y M n 0 m c X V v d D s s J n F 1 b 3 Q 7 U 2 V y d m V y L k R h d G F i Y X N l X F w v M i 9 T U U w v b n d s L X N x b C 1 w c m l t Y X J 5 Y 2 F y Z T t O S F N f T l d M X 0 9 P S F N f R G l h Y m V 0 Z X N f M j Q y N S 9 k Y m 8 v d n d f T W 9 u d G h s e U R p Y W J l d G V z R G F z a G J v Y X J k X 0 l D Q i 5 7 J S B E a W F i Z X R l c 1 8 x c 3 R f R 3 J v d X B D b 2 5 z d W x 0 Y X R p b 2 5 f Q W N o a W V 2 Z V 8 1 M C U s M T I z f S Z x d W 9 0 O y w m c X V v d D t T Z X J 2 Z X I u R G F 0 Y W J h c 2 V c X C 8 y L 1 N R T C 9 u d 2 w t c 3 F s L X B y a W 1 h c n l j Y X J l O 0 5 I U 1 9 O V 0 x f T 0 9 I U 1 9 E a W F i Z X R l c 1 8 y N D I 1 L 2 R i b y 9 2 d 1 9 N b 2 5 0 a G x 5 R G l h Y m V 0 Z X N E Y X N o Y m 9 h c m R f S U N C L n s l I E R p Y W J l d G V z X z F z d F 9 H c m 9 1 c E N v b n N 1 b H R h d G l v b l 9 B Y 2 h p Z X Z l L D E y N H 0 m c X V v d D s s J n F 1 b 3 Q 7 U 2 V y d m V y L k R h d G F i Y X N l X F w v M i 9 T U U w v b n d s L X N x b C 1 w c m l t Y X J 5 Y 2 F y Z T t O S F N f T l d M X 0 9 P S F N f R G l h Y m V 0 Z X N f M j Q y N S 9 k Y m 8 v d n d f T W 9 u d G h s e U R p Y W J l d G V z R G F z a G J v Y X J k X 0 l D Q i 5 7 J S B E a W F i Z X R l c 1 8 x c 3 R f R 3 J v d X B D b 2 5 z d W x 0 Y X R p b 2 4 s M T I 1 f S Z x d W 9 0 O y w m c X V v d D t T Z X J 2 Z X I u R G F 0 Y W J h c 2 V c X C 8 y L 1 N R T C 9 u d 2 w t c 3 F s L X B y a W 1 h c n l j Y X J l O 0 5 I U 1 9 O V 0 x f T 0 9 I U 1 9 E a W F i Z X R l c 1 8 y N D I 1 L 2 R i b y 9 2 d 1 9 N b 2 5 0 a G x 5 R G l h Y m V 0 Z X N E Y X N o Y m 9 h c m R f S U N C L n t E a W F i Z X R l c 1 8 x c 3 R f R 3 J v d X B D b 2 5 z d W x 0 Y X R p b 2 5 f M j d t L D E y N n 0 m c X V v d D s s J n F 1 b 3 Q 7 U 2 V y d m V y L k R h d G F i Y X N l X F w v M i 9 T U U w v b n d s L X N x b C 1 w c m l t Y X J 5 Y 2 F y Z T t O S F N f T l d M X 0 9 P S F N f R G l h Y m V 0 Z X N f M j Q y N S 9 k Y m 8 v d n d f T W 9 u d G h s e U R p Y W J l d G V z R G F z a G J v Y X J k X 0 l D Q i 5 7 J S B E a W F i Z X R l c 1 8 x c 3 R f R 3 J v d X B D b 2 5 z d W x 0 Y X R p b 2 5 f M j d t X 0 F j a G l l d m V f N T A l L D E y N 3 0 m c X V v d D s s J n F 1 b 3 Q 7 U 2 V y d m V y L k R h d G F i Y X N l X F w v M i 9 T U U w v b n d s L X N x b C 1 w c m l t Y X J 5 Y 2 F y Z T t O S F N f T l d M X 0 9 P S F N f R G l h Y m V 0 Z X N f M j Q y N S 9 k Y m 8 v d n d f T W 9 u d G h s e U R p Y W J l d G V z R G F z a G J v Y X J k X 0 l D Q i 5 7 J S B E a W F i Z X R l c 1 8 x c 3 R f R 3 J v d X B D b 2 5 z d W x 0 Y X R p b 2 5 f M j d t X 0 F j a G l l d m U s M T I 4 f S Z x d W 9 0 O y w m c X V v d D t T Z X J 2 Z X I u R G F 0 Y W J h c 2 V c X C 8 y L 1 N R T C 9 u d 2 w t c 3 F s L X B y a W 1 h c n l j Y X J l O 0 5 I U 1 9 O V 0 x f T 0 9 I U 1 9 E a W F i Z X R l c 1 8 y N D I 1 L 2 R i b y 9 2 d 1 9 N b 2 5 0 a G x 5 R G l h Y m V 0 Z X N E Y X N o Y m 9 h c m R f S U N C L n s l I E R p Y W J l d G V z X z F z d F 9 H c m 9 1 c E N v b n N 1 b H R h d G l v b l 8 y N 2 0 s M T I 5 f S Z x d W 9 0 O y w m c X V v d D t T Z X J 2 Z X I u R G F 0 Y W J h c 2 V c X C 8 y L 1 N R T C 9 u d 2 w t c 3 F s L X B y a W 1 h c n l j Y X J l O 0 5 I U 1 9 O V 0 x f T 0 9 I U 1 9 E a W F i Z X R l c 1 8 y N D I 1 L 2 R i b y 9 2 d 1 9 N b 2 5 0 a G x 5 R G l h Y m V 0 Z X N E Y X N o Y m 9 h c m R f S U N C L n t E a W F i Z X R l c 1 8 y b m R f R 3 J v d X B D b 2 5 z d W x 0 Y X R p b 2 4 s M T M w f S Z x d W 9 0 O y w m c X V v d D t T Z X J 2 Z X I u R G F 0 Y W J h c 2 V c X C 8 y L 1 N R T C 9 u d 2 w t c 3 F s L X B y a W 1 h c n l j Y X J l O 0 5 I U 1 9 O V 0 x f T 0 9 I U 1 9 E a W F i Z X R l c 1 8 y N D I 1 L 2 R i b y 9 2 d 1 9 N b 2 5 0 a G x 5 R G l h Y m V 0 Z X N E Y X N o Y m 9 h c m R f S U N C L n s l I E R p Y W J l d G V z X z J u Z F 9 H c m 9 1 c E N v b n N 1 b H R h d G l v b i w x M z F 9 J n F 1 b 3 Q 7 L C Z x d W 9 0 O 1 N l c n Z l c i 5 E Y X R h Y m F z Z V x c L z I v U 1 F M L 2 5 3 b C 1 z c W w t c H J p b W F y e W N h c m U 7 T k h T X 0 5 X T F 9 P T 0 h T X 0 R p Y W J l d G V z X z I 0 M j U v Z G J v L 3 Z 3 X 0 1 v b n R o b H l E a W F i Z X R l c 0 R h c 2 h i b 2 F y Z F 9 J Q 0 I u e 0 R p Y W J l d G V z X z N y Z F 9 H c m 9 1 c E N v b n N 1 b H R h d G l v b i w x M z J 9 J n F 1 b 3 Q 7 L C Z x d W 9 0 O 1 N l c n Z l c i 5 E Y X R h Y m F z Z V x c L z I v U 1 F M L 2 5 3 b C 1 z c W w t c H J p b W F y e W N h c m U 7 T k h T X 0 5 X T F 9 P T 0 h T X 0 R p Y W J l d G V z X z I 0 M j U v Z G J v L 3 Z 3 X 0 1 v b n R o b H l E a W F i Z X R l c 0 R h c 2 h i b 2 F y Z F 9 J Q 0 I u e y U g R G l h Y m V 0 Z X N f M 3 J k X 0 d y b 3 V w Q 2 9 u c 3 V s d G F 0 a W 9 u L D E z M 3 0 m c X V v d D s s J n F 1 b 3 Q 7 U 2 V y d m V y L k R h d G F i Y X N l X F w v M i 9 T U U w v b n d s L X N x b C 1 w c m l t Y X J 5 Y 2 F y Z T t O S F N f T l d M X 0 9 P S F N f R G l h Y m V 0 Z X N f M j Q y N S 9 k Y m 8 v d n d f T W 9 u d G h s e U R p Y W J l d G V z R G F z a G J v Y X J k X 0 l D Q i 5 7 R G l h Y m V 0 Z X N f V D J E U l 9 S Z W d p c 3 R l c i w x M z R 9 J n F 1 b 3 Q 7 L C Z x d W 9 0 O 1 N l c n Z l c i 5 E Y X R h Y m F z Z V x c L z I v U 1 F M L 2 5 3 b C 1 z c W w t c H J p b W F y e W N h c m U 7 T k h T X 0 5 X T F 9 P T 0 h T X 0 R p Y W J l d G V z X z I 0 M j U v Z G J v L 3 Z 3 X 0 1 v b n R o b H l E a W F i Z X R l c 0 R h c 2 h i b 2 F y Z F 9 J Q 0 I u e 0 R p Y W J l d G V z X 1 Q y R F J f U 3 R h c n R l Z F B y b 2 d y Y W 1 t Z S w x M z V 9 J n F 1 b 3 Q 7 L C Z x d W 9 0 O 1 N l c n Z l c i 5 E Y X R h Y m F z Z V x c L z I v U 1 F M L 2 5 3 b C 1 z c W w t c H J p b W F y e W N h c m U 7 T k h T X 0 5 X T F 9 P T 0 h T X 0 R p Y W J l d G V z X z I 0 M j U v Z G J v L 3 Z 3 X 0 1 v b n R o b H l E a W F i Z X R l c 0 R h c 2 h i b 2 F y Z F 9 J Q 0 I u e y U g R G l h Y m V 0 Z X N f V D J E U l 9 T d G F y d G V k U H J v Z 3 J h b W 1 l X 0 F j a G l l d m V f N T A l L D E z N n 0 m c X V v d D s s J n F 1 b 3 Q 7 U 2 V y d m V y L k R h d G F i Y X N l X F w v M i 9 T U U w v b n d s L X N x b C 1 w c m l t Y X J 5 Y 2 F y Z T t O S F N f T l d M X 0 9 P S F N f R G l h Y m V 0 Z X N f M j Q y N S 9 k Y m 8 v d n d f T W 9 u d G h s e U R p Y W J l d G V z R G F z a G J v Y X J k X 0 l D Q i 5 7 J S B E a W F i Z X R l c 1 9 U M k R S X 1 N 0 Y X J 0 Z W R Q c m 9 n c m F t b W V f Q W N o a W V 2 Z S w x M z d 9 J n F 1 b 3 Q 7 L C Z x d W 9 0 O 1 N l c n Z l c i 5 E Y X R h Y m F z Z V x c L z I v U 1 F M L 2 5 3 b C 1 z c W w t c H J p b W F y e W N h c m U 7 T k h T X 0 5 X T F 9 P T 0 h T X 0 R p Y W J l d G V z X z I 0 M j U v Z G J v L 3 Z 3 X 0 1 v b n R o b H l E a W F i Z X R l c 0 R h c 2 h i b 2 F y Z F 9 J Q 0 I u e y U g R G l h Y m V 0 Z X N f V D J E U l 9 T d G F y d G V k U H J v Z 3 J h b W 1 l L D E z O H 0 m c X V v d D s s J n F 1 b 3 Q 7 U 2 V y d m V y L k R h d G F i Y X N l X F w v M i 9 T U U w v b n d s L X N x b C 1 w c m l t Y X J 5 Y 2 F y Z T t O S F N f T l d M X 0 9 P S F N f R G l h Y m V 0 Z X N f M j Q y N S 9 k Y m 8 v d n d f T W 9 u d G h s e U R p Y W J l d G V z R G F z a G J v Y X J k X 0 l D Q i 5 7 R G l h Y m V 0 Z X N f U U l T T U V U L D E z O X 0 m c X V v d D s s J n F 1 b 3 Q 7 U 2 V y d m V y L k R h d G F i Y X N l X F w v M i 9 T U U w v b n d s L X N x b C 1 w c m l t Y X J 5 Y 2 F y Z T t O S F N f T l d M X 0 9 P S F N f R G l h Y m V 0 Z X N f M j Q y N S 9 k Y m 8 v d n d f T W 9 u d G h s e U R p Y W J l d G V z R G F z a G J v Y X J k X 0 l D Q i 5 7 J S B E a W F i Z X R l c 1 9 R S V N N R V R f Q W N o a W V 2 Z V 8 1 M C U s M T Q w f S Z x d W 9 0 O y w m c X V v d D t T Z X J 2 Z X I u R G F 0 Y W J h c 2 V c X C 8 y L 1 N R T C 9 u d 2 w t c 3 F s L X B y a W 1 h c n l j Y X J l O 0 5 I U 1 9 O V 0 x f T 0 9 I U 1 9 E a W F i Z X R l c 1 8 y N D I 1 L 2 R i b y 9 2 d 1 9 N b 2 5 0 a G x 5 R G l h Y m V 0 Z X N E Y X N o Y m 9 h c m R f S U N C L n s l I E R p Y W J l d G V z X 1 F J U 0 1 F V F 9 B Y 2 h p Z X Z l L D E 0 M X 0 m c X V v d D s s J n F 1 b 3 Q 7 U 2 V y d m V y L k R h d G F i Y X N l X F w v M i 9 T U U w v b n d s L X N x b C 1 w c m l t Y X J 5 Y 2 F y Z T t O S F N f T l d M X 0 9 P S F N f R G l h Y m V 0 Z X N f M j Q y N S 9 k Y m 8 v d n d f T W 9 u d G h s e U R p Y W J l d G V z R G F z a G J v Y X J k X 0 l D Q i 5 7 J S B E a W F i Z X R l c 1 9 R S V N N R V Q s M T Q y f S Z x d W 9 0 O y w m c X V v d D t T Z X J 2 Z X I u R G F 0 Y W J h c 2 V c X C 8 y L 1 N R T C 9 u d 2 w t c 3 F s L X B y a W 1 h c n l j Y X J l O 0 5 I U 1 9 O V 0 x f T 0 9 I U 1 9 E a W F i Z X R l c 1 8 y N D I 1 L 2 R i b y 9 2 d 1 9 N b 2 5 0 a G x 5 R G l h Y m V 0 Z X N E Y X N o Y m 9 h c m R f S U N C L n t E a W F i Z X R l c 1 9 T d W x m b 2 5 5 b H V y Z W F z S W 5 z d W x p b i w x N D N 9 J n F 1 b 3 Q 7 L C Z x d W 9 0 O 1 N l c n Z l c i 5 E Y X R h Y m F z Z V x c L z I v U 1 F M L 2 5 3 b C 1 z c W w t c H J p b W F y e W N h c m U 7 T k h T X 0 5 X T F 9 P T 0 h T X 0 R p Y W J l d G V z X z I 0 M j U v Z G J v L 3 Z 3 X 0 1 v b n R o b H l E a W F i Z X R l c 0 R h c 2 h i b 2 F y Z F 9 J Q 0 I u e 0 R p Y W J l d G V z X 1 N 1 b G Z v b n l s d X J l Y X N J b n N 1 b G l u X 0 h 5 c G 9 n b H l j Y W V t a W F B d H R h Y 2 s s M T Q 0 f S Z x d W 9 0 O y w m c X V v d D t T Z X J 2 Z X I u R G F 0 Y W J h c 2 V c X C 8 y L 1 N R T C 9 u d 2 w t c 3 F s L X B y a W 1 h c n l j Y X J l O 0 5 I U 1 9 O V 0 x f T 0 9 I U 1 9 E a W F i Z X R l c 1 8 y N D I 1 L 2 R i b y 9 2 d 1 9 N b 2 5 0 a G x 5 R G l h Y m V 0 Z X N E Y X N o Y m 9 h c m R f S U N C L n s l I E R p Y W J l d G V z X 1 N 1 b G Z v b n l s d X J l Y X N J b n N 1 b G l u X 0 h 5 c G 9 n b H l j Y W V t a W F B d H R h Y 2 s s M T Q 1 f S Z x d W 9 0 O y w m c X V v d D t T Z X J 2 Z X I u R G F 0 Y W J h c 2 V c X C 8 y L 1 N R T C 9 u d 2 w t c 3 F s L X B y a W 1 h c n l j Y X J l O 0 5 I U 1 9 O V 0 x f T 0 9 I U 1 9 E a W F i Z X R l c 1 8 y N D I 1 L 2 R i b y 9 2 d 1 9 N b 2 5 0 a G x 5 R G l h Y m V 0 Z X N E Y X N o Y m 9 h c m R f S U N C L n t E a W F i Z X R l c 1 9 E a W F n b m 9 z Z W R M Y X N 0 M T J N b 2 5 0 a H M s M T Q 2 f S Z x d W 9 0 O y w m c X V v d D t T Z X J 2 Z X I u R G F 0 Y W J h c 2 V c X C 8 y L 1 N R T C 9 u d 2 w t c 3 F s L X B y a W 1 h c n l j Y X J l O 0 5 I U 1 9 O V 0 x f T 0 9 I U 1 9 E a W F i Z X R l c 1 8 y N D I 1 L 2 R i b y 9 2 d 1 9 N b 2 5 0 a G x 5 R G l h Y m V 0 Z X N E Y X N o Y m 9 h c m R f S U N C L n t E a W F i Z X R l c 1 9 E a W F n b m 9 z Z W R M Y X N 0 M T J N b 2 5 0 a H N f U 3 R y d W N 0 d X J l Z E V k d W N h d G l v b i w x N D d 9 J n F 1 b 3 Q 7 L C Z x d W 9 0 O 1 N l c n Z l c i 5 E Y X R h Y m F z Z V x c L z I v U 1 F M L 2 5 3 b C 1 z c W w t c H J p b W F y e W N h c m U 7 T k h T X 0 5 X T F 9 P T 0 h T X 0 R p Y W J l d G V z X z I 0 M j U v Z G J v L 3 Z 3 X 0 1 v b n R o b H l E a W F i Z X R l c 0 R h c 2 h i b 2 F y Z F 9 J Q 0 I u e y U g R G l h Y m V 0 Z X N f R G l h Z 2 5 v c 2 V k T G F z d D E y T W 9 u d G h z X 1 N 0 c n V j d H V y Z W R F Z H V j Y X R p b 2 4 s M T Q 4 f S Z x d W 9 0 O y w m c X V v d D t T Z X J 2 Z X I u R G F 0 Y W J h c 2 V c X C 8 y L 1 N R T C 9 u d 2 w t c 3 F s L X B y a W 1 h c n l j Y X J l O 0 5 I U 1 9 O V 0 x f T 0 9 I U 1 9 E a W F i Z X R l c 1 8 y N D I 1 L 2 R i b y 9 2 d 1 9 N b 2 5 0 a G x 5 R G l h Y m V 0 Z X N E Y X N o Y m 9 h c m R f S U N C L n t E a W F i Z X R l c 1 9 F b W F p b E F k Z H J l c 3 N S Z W N v c m R l Z C w x N D l 9 J n F 1 b 3 Q 7 L C Z x d W 9 0 O 1 N l c n Z l c i 5 E Y X R h Y m F z Z V x c L z I v U 1 F M L 2 5 3 b C 1 z c W w t c H J p b W F y e W N h c m U 7 T k h T X 0 5 X T F 9 P T 0 h T X 0 R p Y W J l d G V z X z I 0 M j U v Z G J v L 3 Z 3 X 0 1 v b n R o b H l E a W F i Z X R l c 0 R h c 2 h i b 2 F y Z F 9 J Q 0 I u e y U g R G l h Y m V 0 Z X N f R W 1 h a W x B Z G R y Z X N z U m V j b 3 J k Z W Q s M T U w f S Z x d W 9 0 O y w m c X V v d D t T Z X J 2 Z X I u R G F 0 Y W J h c 2 V c X C 8 y L 1 N R T C 9 u d 2 w t c 3 F s L X B y a W 1 h c n l j Y X J l O 0 5 I U 1 9 O V 0 x f T 0 9 I U 1 9 E a W F i Z X R l c 1 8 y N D I 1 L 2 R i b y 9 2 d 1 9 N b 2 5 0 a G x 5 R G l h Y m V 0 Z X N E Y X N o Y m 9 h c m R f S U N C L n t O R E g g R G l h Y m V 0 Z X M g U m F 0 a W 9 f T n V t Y m V y X 0 F j a G l l d m V f N T A l L D E 1 M X 0 m c X V v d D s s J n F 1 b 3 Q 7 U 2 V y d m V y L k R h d G F i Y X N l X F w v M i 9 T U U w v b n d s L X N x b C 1 w c m l t Y X J 5 Y 2 F y Z T t O S F N f T l d M X 0 9 P S F N f R G l h Y m V 0 Z X N f M j Q y N S 9 k Y m 8 v d n d f T W 9 u d G h s e U R p Y W J l d G V z R G F z a G J v Y X J k X 0 l D Q i 5 7 T k R I I E R p Y W J l d G V z I F J h d G l v X 0 5 1 b W J l c l 9 B Y 2 h p Z X Z l L D E 1 M n 0 m c X V v d D s s J n F 1 b 3 Q 7 U 2 V y d m V y L k R h d G F i Y X N l X F w v M i 9 T U U w v b n d s L X N x b C 1 w c m l t Y X J 5 Y 2 F y Z T t O S F N f T l d M X 0 9 P S F N f R G l h Y m V 0 Z X N f M j Q y N S 9 k Y m 8 v d n d f T W 9 u d G h s e U R p Y W J l d G V z R G F z a G J v Y X J k X 0 l D Q i 5 7 T k R I X 1 J l Z 2 l z d G V y L D E 1 M 3 0 m c X V v d D s s J n F 1 b 3 Q 7 U 2 V y d m V y L k R h d G F i Y X N l X F w v M i 9 T U U w v b n d s L X N x b C 1 w c m l t Y X J 5 Y 2 F y Z T t O S F N f T l d M X 0 9 P S F N f R G l h Y m V 0 Z X N f M j Q y N S 9 k Y m 8 v d n d f T W 9 u d G h s e U R p Y W J l d G V z R G F z a G J v Y X J k X 0 l D Q i 5 7 T k R I X 1 J l Z 2 l z d G V y X 1 V u Z G V y O D A s M T U 0 f S Z x d W 9 0 O y w m c X V v d D t T Z X J 2 Z X I u R G F 0 Y W J h c 2 V c X C 8 y L 1 N R T C 9 u d 2 w t c 3 F s L X B y a W 1 h c n l j Y X J l O 0 5 I U 1 9 O V 0 x f T 0 9 I U 1 9 E a W F i Z X R l c 1 8 y N D I 1 L 2 R i b y 9 2 d 1 9 N b 2 5 0 a G x 5 R G l h Y m V 0 Z X N E Y X N o Y m 9 h c m R f S U N C L n t O R E g g R G l h Y m V 0 Z X M g U m F 0 a W 9 f Q W N o a W V 2 Z V 8 1 M C U s M T U 1 f S Z x d W 9 0 O y w m c X V v d D t T Z X J 2 Z X I u R G F 0 Y W J h c 2 V c X C 8 y L 1 N R T C 9 u d 2 w t c 3 F s L X B y a W 1 h c n l j Y X J l O 0 5 I U 1 9 O V 0 x f T 0 9 I U 1 9 E a W F i Z X R l c 1 8 y N D I 1 L 2 R i b y 9 2 d 1 9 N b 2 5 0 a G x 5 R G l h Y m V 0 Z X N E Y X N o Y m 9 h c m R f S U N C L n t O R E g g R G l h Y m V 0 Z X M g U m F 0 a W 9 f Q W N o a W V 2 Z S w x N T Z 9 J n F 1 b 3 Q 7 L C Z x d W 9 0 O 1 N l c n Z l c i 5 E Y X R h Y m F z Z V x c L z I v U 1 F M L 2 5 3 b C 1 z c W w t c H J p b W F y e W N h c m U 7 T k h T X 0 5 X T F 9 P T 0 h T X 0 R p Y W J l d G V z X z I 0 M j U v Z G J v L 3 Z 3 X 0 1 v b n R o b H l E a W F i Z X R l c 0 R h c 2 h i b 2 F y Z F 9 J Q 0 I u e 0 5 E S C B E a W F i Z X R l c y B S Y X R p b y w x N T d 9 J n F 1 b 3 Q 7 L C Z x d W 9 0 O 1 N l c n Z l c i 5 E Y X R h Y m F z Z V x c L z I v U 1 F M L 2 5 3 b C 1 z c W w t c H J p b W F y e W N h c m U 7 T k h T X 0 5 X T F 9 P T 0 h T X 0 R p Y W J l d G V z X z I 0 M j U v Z G J v L 3 Z 3 X 0 1 v b n R o b H l E a W F i Z X R l c 0 R h c 2 h i b 2 F y Z F 9 J Q 0 I u e 0 5 E S F 9 Q c m V 2 Z W 5 0 a W 9 u U H J v Z 3 J h b W 1 l X 0 F j a G l l d m V f N T A l L D E 1 O H 0 m c X V v d D s s J n F 1 b 3 Q 7 U 2 V y d m V y L k R h d G F i Y X N l X F w v M i 9 T U U w v b n d s L X N x b C 1 w c m l t Y X J 5 Y 2 F y Z T t O S F N f T l d M X 0 9 P S F N f R G l h Y m V 0 Z X N f M j Q y N S 9 k Y m 8 v d n d f T W 9 u d G h s e U R p Y W J l d G V z R G F z a G J v Y X J k X 0 l D Q i 5 7 T k R I X 1 B y Z X Z l b n R p b 2 5 Q c m 9 n c m F t b W V f Q W N o a W V 2 Z S w x N T l 9 J n F 1 b 3 Q 7 L C Z x d W 9 0 O 1 N l c n Z l c i 5 E Y X R h Y m F z Z V x c L z I v U 1 F M L 2 5 3 b C 1 z c W w t c H J p b W F y e W N h c m U 7 T k h T X 0 5 X T F 9 P T 0 h T X 0 R p Y W J l d G V z X z I 0 M j U v Z G J v L 3 Z 3 X 0 1 v b n R o b H l E a W F i Z X R l c 0 R h c 2 h i b 2 F y Z F 9 J Q 0 I u e 0 5 E S F 9 Q c m V 2 Z W 5 0 a W 9 u U H J v Z 3 J h b W 1 l L D E 2 M H 0 m c X V v d D s s J n F 1 b 3 Q 7 U 2 V y d m V y L k R h d G F i Y X N l X F w v M i 9 T U U w v b n d s L X N x b C 1 w c m l t Y X J 5 Y 2 F y Z T t O S F N f T l d M X 0 9 P S F N f R G l h Y m V 0 Z X N f M j Q y N S 9 k Y m 8 v d n d f T W 9 u d G h s e U R p Y W J l d G V z R G F z a G J v Y X J k X 0 l D Q i 5 7 J S B O R E h f U H J l d m V u d G l v b l B y b 2 d y Y W 1 t Z V 9 B Y 2 h p Z X Z l X z U w J S w x N j F 9 J n F 1 b 3 Q 7 L C Z x d W 9 0 O 1 N l c n Z l c i 5 E Y X R h Y m F z Z V x c L z I v U 1 F M L 2 5 3 b C 1 z c W w t c H J p b W F y e W N h c m U 7 T k h T X 0 5 X T F 9 P T 0 h T X 0 R p Y W J l d G V z X z I 0 M j U v Z G J v L 3 Z 3 X 0 1 v b n R o b H l E a W F i Z X R l c 0 R h c 2 h i b 2 F y Z F 9 J Q 0 I u e y U g T k R I X 1 B y Z X Z l b n R p b 2 5 Q c m 9 n c m F t b W V f Q W N o a W V 2 Z S w x N j J 9 J n F 1 b 3 Q 7 L C Z x d W 9 0 O 1 N l c n Z l c i 5 E Y X R h Y m F z Z V x c L z I v U 1 F M L 2 5 3 b C 1 z c W w t c H J p b W F y e W N h c m U 7 T k h T X 0 5 X T F 9 P T 0 h T X 0 R p Y W J l d G V z X z I 0 M j U v Z G J v L 3 Z 3 X 0 1 v b n R o b H l E a W F i Z X R l c 0 R h c 2 h i b 2 F y Z F 9 J Q 0 I u e y U g T k R I X 1 B y Z X Z l b n R p b 2 5 Q c m 9 n c m F t b W U s M T Y z f S Z x d W 9 0 O y w m c X V v d D t T Z X J 2 Z X I u R G F 0 Y W J h c 2 V c X C 8 y L 1 N R T C 9 u d 2 w t c 3 F s L X B y a W 1 h c n l j Y X J l O 0 5 I U 1 9 O V 0 x f T 0 9 I U 1 9 E a W F i Z X R l c 1 8 y N D I 1 L 2 R i b y 9 2 d 1 9 N b 2 5 0 a G x 5 R G l h Y m V 0 Z X N E Y X N o Y m 9 h c m R f S U N C L n t O R E h f Q W 5 u d W F s U m V 2 a W V 3 X 0 h i Q T F j X 0 F j a G l l d m V f N T A l L D E 2 N H 0 m c X V v d D s s J n F 1 b 3 Q 7 U 2 V y d m V y L k R h d G F i Y X N l X F w v M i 9 T U U w v b n d s L X N x b C 1 w c m l t Y X J 5 Y 2 F y Z T t O S F N f T l d M X 0 9 P S F N f R G l h Y m V 0 Z X N f M j Q y N S 9 k Y m 8 v d n d f T W 9 u d G h s e U R p Y W J l d G V z R G F z a G J v Y X J k X 0 l D Q i 5 7 T k R I X 0 F u b n V h b F J l d m l l d 1 9 I Y k E x Y 1 9 B Y 2 h p Z X Z l L D E 2 N X 0 m c X V v d D s s J n F 1 b 3 Q 7 U 2 V y d m V y L k R h d G F i Y X N l X F w v M i 9 T U U w v b n d s L X N x b C 1 w c m l t Y X J 5 Y 2 F y Z T t O S F N f T l d M X 0 9 P S F N f R G l h Y m V 0 Z X N f M j Q y N S 9 k Y m 8 v d n d f T W 9 u d G h s e U R p Y W J l d G V z R G F z a G J v Y X J k X 0 l D Q i 5 7 T k R I X 0 F u b n V h b F J l d m l l d 1 9 I Y k E x Y y w x N j Z 9 J n F 1 b 3 Q 7 L C Z x d W 9 0 O 1 N l c n Z l c i 5 E Y X R h Y m F z Z V x c L z I v U 1 F M L 2 5 3 b C 1 z c W w t c H J p b W F y e W N h c m U 7 T k h T X 0 5 X T F 9 P T 0 h T X 0 R p Y W J l d G V z X z I 0 M j U v Z G J v L 3 Z 3 X 0 1 v b n R o b H l E a W F i Z X R l c 0 R h c 2 h i b 2 F y Z F 9 J Q 0 I u e y U g T k R I X 0 F u b n V h b F J l d m l l d 1 9 I Y k E x Y 1 9 B Y 2 h p Z X Z l X z U w J S w x N j d 9 J n F 1 b 3 Q 7 L C Z x d W 9 0 O 1 N l c n Z l c i 5 E Y X R h Y m F z Z V x c L z I v U 1 F M L 2 5 3 b C 1 z c W w t c H J p b W F y e W N h c m U 7 T k h T X 0 5 X T F 9 P T 0 h T X 0 R p Y W J l d G V z X z I 0 M j U v Z G J v L 3 Z 3 X 0 1 v b n R o b H l E a W F i Z X R l c 0 R h c 2 h i b 2 F y Z F 9 J Q 0 I u e y U g T k R I X 0 F u b n V h b F J l d m l l d 1 9 I Y k E x Y 1 9 B Y 2 h p Z X Z l L D E 2 O H 0 m c X V v d D s s J n F 1 b 3 Q 7 U 2 V y d m V y L k R h d G F i Y X N l X F w v M i 9 T U U w v b n d s L X N x b C 1 w c m l t Y X J 5 Y 2 F y Z T t O S F N f T l d M X 0 9 P S F N f R G l h Y m V 0 Z X N f M j Q y N S 9 k Y m 8 v d n d f T W 9 u d G h s e U R p Y W J l d G V z R G F z a G J v Y X J k X 0 l D Q i 5 7 J S B O R E h f Q W 5 u d W F s U m V 2 a W V 3 X 0 h i Q T F j L D E 2 O X 0 m c X V v d D s s J n F 1 b 3 Q 7 U 2 V y d m V y L k R h d G F i Y X N l X F w v M i 9 T U U w v b n d s L X N x b C 1 w c m l t Y X J 5 Y 2 F y Z T t O S F N f T l d M X 0 9 P S F N f R G l h Y m V 0 Z X N f M j Q y N S 9 k Y m 8 v d n d f T W 9 u d G h s e U R p Y W J l d G V z R G F z a G J v Y X J k X 0 l D Q i 5 7 T k R I X 0 F u b n V h b F J l d m l l d 1 9 C b G 9 v Z F B y Z X N z d X J l X 0 F j a G l l d m V f N T A l L D E 3 M H 0 m c X V v d D s s J n F 1 b 3 Q 7 U 2 V y d m V y L k R h d G F i Y X N l X F w v M i 9 T U U w v b n d s L X N x b C 1 w c m l t Y X J 5 Y 2 F y Z T t O S F N f T l d M X 0 9 P S F N f R G l h Y m V 0 Z X N f M j Q y N S 9 k Y m 8 v d n d f T W 9 u d G h s e U R p Y W J l d G V z R G F z a G J v Y X J k X 0 l D Q i 5 7 T k R I X 0 F u b n V h b F J l d m l l d 1 9 C b G 9 v Z F B y Z X N z d X J l X 0 F j a G l l d m U s M T c x f S Z x d W 9 0 O y w m c X V v d D t T Z X J 2 Z X I u R G F 0 Y W J h c 2 V c X C 8 y L 1 N R T C 9 u d 2 w t c 3 F s L X B y a W 1 h c n l j Y X J l O 0 5 I U 1 9 O V 0 x f T 0 9 I U 1 9 E a W F i Z X R l c 1 8 y N D I 1 L 2 R i b y 9 2 d 1 9 N b 2 5 0 a G x 5 R G l h Y m V 0 Z X N E Y X N o Y m 9 h c m R f S U N C L n t O R E h f Q W 5 u d W F s U m V 2 a W V 3 X 0 J s b 2 9 k I F B y Z X N z d X J l L D E 3 M n 0 m c X V v d D s s J n F 1 b 3 Q 7 U 2 V y d m V y L k R h d G F i Y X N l X F w v M i 9 T U U w v b n d s L X N x b C 1 w c m l t Y X J 5 Y 2 F y Z T t O S F N f T l d M X 0 9 P S F N f R G l h Y m V 0 Z X N f M j Q y N S 9 k Y m 8 v d n d f T W 9 u d G h s e U R p Y W J l d G V z R G F z a G J v Y X J k X 0 l D Q i 5 7 J S B O R E h f Q W 5 u d W F s U m V 2 a W V 3 X 0 J s b 2 9 k U H J l c 3 N 1 c m V f Q W N o a W V 2 Z V 8 1 M C U s M T c z f S Z x d W 9 0 O y w m c X V v d D t T Z X J 2 Z X I u R G F 0 Y W J h c 2 V c X C 8 y L 1 N R T C 9 u d 2 w t c 3 F s L X B y a W 1 h c n l j Y X J l O 0 5 I U 1 9 O V 0 x f T 0 9 I U 1 9 E a W F i Z X R l c 1 8 y N D I 1 L 2 R i b y 9 2 d 1 9 N b 2 5 0 a G x 5 R G l h Y m V 0 Z X N E Y X N o Y m 9 h c m R f S U N C L n s l I E 5 E S F 9 B b m 5 1 Y W x S Z X Z p Z X d f Q m x v b 2 R Q c m V z c 3 V y Z V 9 B Y 2 h p Z X Z l L D E 3 N H 0 m c X V v d D s s J n F 1 b 3 Q 7 U 2 V y d m V y L k R h d G F i Y X N l X F w v M i 9 T U U w v b n d s L X N x b C 1 w c m l t Y X J 5 Y 2 F y Z T t O S F N f T l d M X 0 9 P S F N f R G l h Y m V 0 Z X N f M j Q y N S 9 k Y m 8 v d n d f T W 9 u d G h s e U R p Y W J l d G V z R G F z a G J v Y X J k X 0 l D Q i 5 7 J S B O R E h f Q W 5 u d W F s U m V 2 a W V 3 X 0 J s b 2 9 k U H J l c 3 N 1 c m U s M T c 1 f S Z x d W 9 0 O y w m c X V v d D t T Z X J 2 Z X I u R G F 0 Y W J h c 2 V c X C 8 y L 1 N R T C 9 u d 2 w t c 3 F s L X B y a W 1 h c n l j Y X J l O 0 5 I U 1 9 O V 0 x f T 0 9 I U 1 9 E a W F i Z X R l c 1 8 y N D I 1 L 2 R i b y 9 2 d 1 9 N b 2 5 0 a G x 5 R G l h Y m V 0 Z X N E Y X N o Y m 9 h c m R f S U N C L n t O R E h f Q W 5 u d W F s U m V 2 a W V 3 X 0 J N S V 9 B Y 2 h p Z X Z l X z U w J S w x N z Z 9 J n F 1 b 3 Q 7 L C Z x d W 9 0 O 1 N l c n Z l c i 5 E Y X R h Y m F z Z V x c L z I v U 1 F M L 2 5 3 b C 1 z c W w t c H J p b W F y e W N h c m U 7 T k h T X 0 5 X T F 9 P T 0 h T X 0 R p Y W J l d G V z X z I 0 M j U v Z G J v L 3 Z 3 X 0 1 v b n R o b H l E a W F i Z X R l c 0 R h c 2 h i b 2 F y Z F 9 J Q 0 I u e 0 5 E S F 9 B b m 5 1 Y W x S Z X Z p Z X d f Q k 1 J X 0 F j a G l l d m U s M T c 3 f S Z x d W 9 0 O y w m c X V v d D t T Z X J 2 Z X I u R G F 0 Y W J h c 2 V c X C 8 y L 1 N R T C 9 u d 2 w t c 3 F s L X B y a W 1 h c n l j Y X J l O 0 5 I U 1 9 O V 0 x f T 0 9 I U 1 9 E a W F i Z X R l c 1 8 y N D I 1 L 2 R i b y 9 2 d 1 9 N b 2 5 0 a G x 5 R G l h Y m V 0 Z X N E Y X N o Y m 9 h c m R f S U N C L n t O R E h f Q W 5 u d W F s U m V 2 a W V 3 X 0 J N S S w x N z h 9 J n F 1 b 3 Q 7 L C Z x d W 9 0 O 1 N l c n Z l c i 5 E Y X R h Y m F z Z V x c L z I v U 1 F M L 2 5 3 b C 1 z c W w t c H J p b W F y e W N h c m U 7 T k h T X 0 5 X T F 9 P T 0 h T X 0 R p Y W J l d G V z X z I 0 M j U v Z G J v L 3 Z 3 X 0 1 v b n R o b H l E a W F i Z X R l c 0 R h c 2 h i b 2 F y Z F 9 J Q 0 I u e y U g T k R I X 0 F u b n V h b F J l d m l l d 1 9 C T U l f Q W N o a W V 2 Z V 8 1 M C U s M T c 5 f S Z x d W 9 0 O y w m c X V v d D t T Z X J 2 Z X I u R G F 0 Y W J h c 2 V c X C 8 y L 1 N R T C 9 u d 2 w t c 3 F s L X B y a W 1 h c n l j Y X J l O 0 5 I U 1 9 O V 0 x f T 0 9 I U 1 9 E a W F i Z X R l c 1 8 y N D I 1 L 2 R i b y 9 2 d 1 9 N b 2 5 0 a G x 5 R G l h Y m V 0 Z X N E Y X N o Y m 9 h c m R f S U N C L n s l I E 5 E S F 9 B b m 5 1 Y W x S Z X Z p Z X d f Q k 1 J X 0 F j a G l l d m U s M T g w f S Z x d W 9 0 O y w m c X V v d D t T Z X J 2 Z X I u R G F 0 Y W J h c 2 V c X C 8 y L 1 N R T C 9 u d 2 w t c 3 F s L X B y a W 1 h c n l j Y X J l O 0 5 I U 1 9 O V 0 x f T 0 9 I U 1 9 E a W F i Z X R l c 1 8 y N D I 1 L 2 R i b y 9 2 d 1 9 N b 2 5 0 a G x 5 R G l h Y m V 0 Z X N E Y X N o Y m 9 h c m R f S U N C L n s l I E 5 E S F 9 B b m 5 1 Y W x S Z X Z p Z X d f Q k 1 J L D E 4 M X 0 m c X V v d D s s J n F 1 b 3 Q 7 U 2 V y d m V y L k R h d G F i Y X N l X F w v M i 9 T U U w v b n d s L X N x b C 1 w c m l t Y X J 5 Y 2 F y Z T t O S F N f T l d M X 0 9 P S F N f R G l h Y m V 0 Z X N f M j Q y N S 9 k Y m 8 v d n d f T W 9 u d G h s e U R p Y W J l d G V z R G F z a G J v Y X J k X 0 l D Q i 5 7 T k R I X 0 F u b n V h b F J l d m l l d 1 9 F e G V y Y 2 l z Z V 9 B Y 2 h p Z X Z l X z U w J S w x O D J 9 J n F 1 b 3 Q 7 L C Z x d W 9 0 O 1 N l c n Z l c i 5 E Y X R h Y m F z Z V x c L z I v U 1 F M L 2 5 3 b C 1 z c W w t c H J p b W F y e W N h c m U 7 T k h T X 0 5 X T F 9 P T 0 h T X 0 R p Y W J l d G V z X z I 0 M j U v Z G J v L 3 Z 3 X 0 1 v b n R o b H l E a W F i Z X R l c 0 R h c 2 h i b 2 F y Z F 9 J Q 0 I u e 0 5 E S F 9 B b m 5 1 Y W x S Z X Z p Z X d f R X h l c m N p c 2 V f Q W N o a W V 2 Z S w x O D N 9 J n F 1 b 3 Q 7 L C Z x d W 9 0 O 1 N l c n Z l c i 5 E Y X R h Y m F z Z V x c L z I v U 1 F M L 2 5 3 b C 1 z c W w t c H J p b W F y e W N h c m U 7 T k h T X 0 5 X T F 9 P T 0 h T X 0 R p Y W J l d G V z X z I 0 M j U v Z G J v L 3 Z 3 X 0 1 v b n R o b H l E a W F i Z X R l c 0 R h c 2 h i b 2 F y Z F 9 J Q 0 I u e 0 5 E S F 9 B b m 5 1 Y W x S Z X Z p Z X d f R X h l c m N p c 2 U s M T g 0 f S Z x d W 9 0 O y w m c X V v d D t T Z X J 2 Z X I u R G F 0 Y W J h c 2 V c X C 8 y L 1 N R T C 9 u d 2 w t c 3 F s L X B y a W 1 h c n l j Y X J l O 0 5 I U 1 9 O V 0 x f T 0 9 I U 1 9 E a W F i Z X R l c 1 8 y N D I 1 L 2 R i b y 9 2 d 1 9 N b 2 5 0 a G x 5 R G l h Y m V 0 Z X N E Y X N o Y m 9 h c m R f S U N C L n s l I E 5 E S F 9 B b m 5 1 Y W x S Z X Z p Z X d f R X h l c m N p c 2 V f Q W N o a W V 2 Z V 8 1 M C U s M T g 1 f S Z x d W 9 0 O y w m c X V v d D t T Z X J 2 Z X I u R G F 0 Y W J h c 2 V c X C 8 y L 1 N R T C 9 u d 2 w t c 3 F s L X B y a W 1 h c n l j Y X J l O 0 5 I U 1 9 O V 0 x f T 0 9 I U 1 9 E a W F i Z X R l c 1 8 y N D I 1 L 2 R i b y 9 2 d 1 9 N b 2 5 0 a G x 5 R G l h Y m V 0 Z X N E Y X N o Y m 9 h c m R f S U N C L n s l I E 5 E S F 9 B b m 5 1 Y W x S Z X Z p Z X d f R X h l c m N p c 2 V f Q W N o a W V 2 Z S w x O D Z 9 J n F 1 b 3 Q 7 L C Z x d W 9 0 O 1 N l c n Z l c i 5 E Y X R h Y m F z Z V x c L z I v U 1 F M L 2 5 3 b C 1 z c W w t c H J p b W F y e W N h c m U 7 T k h T X 0 5 X T F 9 P T 0 h T X 0 R p Y W J l d G V z X z I 0 M j U v Z G J v L 3 Z 3 X 0 1 v b n R o b H l E a W F i Z X R l c 0 R h c 2 h i b 2 F y Z F 9 J Q 0 I u e y U g T k R I X 0 F u b n V h b F J l d m l l d 1 9 F e G V y Y 2 l z Z S w x O D d 9 J n F 1 b 3 Q 7 L C Z x d W 9 0 O 1 N l c n Z l c i 5 E Y X R h Y m F z Z V x c L z I v U 1 F M L 2 5 3 b C 1 z c W w t c H J p b W F y e W N h c m U 7 T k h T X 0 5 X T F 9 P T 0 h T X 0 R p Y W J l d G V z X z I 0 M j U v Z G J v L 3 Z 3 X 0 1 v b n R o b H l E a W F i Z X R l c 0 R h c 2 h i b 2 F y Z F 9 J Q 0 I u e 0 5 E S F 9 B b m 5 1 Y W x S Z X Z p Z X d f T G l m Z X N 0 e W x l X 0 F j a G l l d m V f N T A l L D E 4 O H 0 m c X V v d D s s J n F 1 b 3 Q 7 U 2 V y d m V y L k R h d G F i Y X N l X F w v M i 9 T U U w v b n d s L X N x b C 1 w c m l t Y X J 5 Y 2 F y Z T t O S F N f T l d M X 0 9 P S F N f R G l h Y m V 0 Z X N f M j Q y N S 9 k Y m 8 v d n d f T W 9 u d G h s e U R p Y W J l d G V z R G F z a G J v Y X J k X 0 l D Q i 5 7 T k R I X 0 F u b n V h b F J l d m l l d 1 9 M a W Z l c 3 R 5 b G V f Q W N o a W V 2 Z S w x O D l 9 J n F 1 b 3 Q 7 L C Z x d W 9 0 O 1 N l c n Z l c i 5 E Y X R h Y m F z Z V x c L z I v U 1 F M L 2 5 3 b C 1 z c W w t c H J p b W F y e W N h c m U 7 T k h T X 0 5 X T F 9 P T 0 h T X 0 R p Y W J l d G V z X z I 0 M j U v Z G J v L 3 Z 3 X 0 1 v b n R o b H l E a W F i Z X R l c 0 R h c 2 h i b 2 F y Z F 9 J Q 0 I u e 0 5 E S F 9 B b m 5 1 Y W x S Z X Z p Z X d f T G l m Z X N 0 e W x l L D E 5 M H 0 m c X V v d D s s J n F 1 b 3 Q 7 U 2 V y d m V y L k R h d G F i Y X N l X F w v M i 9 T U U w v b n d s L X N x b C 1 w c m l t Y X J 5 Y 2 F y Z T t O S F N f T l d M X 0 9 P S F N f R G l h Y m V 0 Z X N f M j Q y N S 9 k Y m 8 v d n d f T W 9 u d G h s e U R p Y W J l d G V z R G F z a G J v Y X J k X 0 l D Q i 5 7 J S B O R E h f Q W 5 u d W F s U m V 2 a W V 3 X 0 x p Z m V z d H l s Z V 9 B Y 2 h p Z X Z l X z U w J S w x O T F 9 J n F 1 b 3 Q 7 L C Z x d W 9 0 O 1 N l c n Z l c i 5 E Y X R h Y m F z Z V x c L z I v U 1 F M L 2 5 3 b C 1 z c W w t c H J p b W F y e W N h c m U 7 T k h T X 0 5 X T F 9 P T 0 h T X 0 R p Y W J l d G V z X z I 0 M j U v Z G J v L 3 Z 3 X 0 1 v b n R o b H l E a W F i Z X R l c 0 R h c 2 h i b 2 F y Z F 9 J Q 0 I u e y U g T k R I X 0 F u b n V h b F J l d m l l d 1 9 M a W Z l c 3 R 5 b G V f Q W N o a W V 2 Z S w x O T J 9 J n F 1 b 3 Q 7 L C Z x d W 9 0 O 1 N l c n Z l c i 5 E Y X R h Y m F z Z V x c L z I v U 1 F M L 2 5 3 b C 1 z c W w t c H J p b W F y e W N h c m U 7 T k h T X 0 5 X T F 9 P T 0 h T X 0 R p Y W J l d G V z X z I 0 M j U v Z G J v L 3 Z 3 X 0 1 v b n R o b H l E a W F i Z X R l c 0 R h c 2 h i b 2 F y Z F 9 J Q 0 I u e y U g T k R I X 0 F u b n V h b F J l d m l l d 1 9 M a W Z l c 3 R 5 b G U s M T k z f S Z x d W 9 0 O y w m c X V v d D t T Z X J 2 Z X I u R G F 0 Y W J h c 2 V c X C 8 y L 1 N R T C 9 u d 2 w t c 3 F s L X B y a W 1 h c n l j Y X J l O 0 5 I U 1 9 O V 0 x f T 0 9 I U 1 9 E a W F i Z X R l c 1 8 y N D I 1 L 2 R i b y 9 2 d 1 9 N b 2 5 0 a G x 5 R G l h Y m V 0 Z X N E Y X N o Y m 9 h c m R f S U N C L n t O R E h f Q W 5 u d W F s U m V 2 a W V 3 X 0 x p c G l k c 1 9 B Y 2 h p Z X Z l X z U w J S w x O T R 9 J n F 1 b 3 Q 7 L C Z x d W 9 0 O 1 N l c n Z l c i 5 E Y X R h Y m F z Z V x c L z I v U 1 F M L 2 5 3 b C 1 z c W w t c H J p b W F y e W N h c m U 7 T k h T X 0 5 X T F 9 P T 0 h T X 0 R p Y W J l d G V z X z I 0 M j U v Z G J v L 3 Z 3 X 0 1 v b n R o b H l E a W F i Z X R l c 0 R h c 2 h i b 2 F y Z F 9 J Q 0 I u e 0 5 E S F 9 B b m 5 1 Y W x S Z X Z p Z X d f T G l w a W R z X 0 F j a G l l d m U s M T k 1 f S Z x d W 9 0 O y w m c X V v d D t T Z X J 2 Z X I u R G F 0 Y W J h c 2 V c X C 8 y L 1 N R T C 9 u d 2 w t c 3 F s L X B y a W 1 h c n l j Y X J l O 0 5 I U 1 9 O V 0 x f T 0 9 I U 1 9 E a W F i Z X R l c 1 8 y N D I 1 L 2 R i b y 9 2 d 1 9 N b 2 5 0 a G x 5 R G l h Y m V 0 Z X N E Y X N o Y m 9 h c m R f S U N C L n t O R E h f Q W 5 u d W F s U m V 2 a W V 3 X 0 x p c G l k c y w x O T Z 9 J n F 1 b 3 Q 7 L C Z x d W 9 0 O 1 N l c n Z l c i 5 E Y X R h Y m F z Z V x c L z I v U 1 F M L 2 5 3 b C 1 z c W w t c H J p b W F y e W N h c m U 7 T k h T X 0 5 X T F 9 P T 0 h T X 0 R p Y W J l d G V z X z I 0 M j U v Z G J v L 3 Z 3 X 0 1 v b n R o b H l E a W F i Z X R l c 0 R h c 2 h i b 2 F y Z F 9 J Q 0 I u e y U g T k R I X 0 F u b n V h b F J l d m l l d 1 9 M a X B p Z H N f Q W N o a W V 2 Z V 8 1 M C U s M T k 3 f S Z x d W 9 0 O y w m c X V v d D t T Z X J 2 Z X I u R G F 0 Y W J h c 2 V c X C 8 y L 1 N R T C 9 u d 2 w t c 3 F s L X B y a W 1 h c n l j Y X J l O 0 5 I U 1 9 O V 0 x f T 0 9 I U 1 9 E a W F i Z X R l c 1 8 y N D I 1 L 2 R i b y 9 2 d 1 9 N b 2 5 0 a G x 5 R G l h Y m V 0 Z X N E Y X N o Y m 9 h c m R f S U N C L n s l I E 5 E S F 9 B b m 5 1 Y W x S Z X Z p Z X d f T G l w a W R z X 0 F j a G l l d m U s M T k 4 f S Z x d W 9 0 O y w m c X V v d D t T Z X J 2 Z X I u R G F 0 Y W J h c 2 V c X C 8 y L 1 N R T C 9 u d 2 w t c 3 F s L X B y a W 1 h c n l j Y X J l O 0 5 I U 1 9 O V 0 x f T 0 9 I U 1 9 E a W F i Z X R l c 1 8 y N D I 1 L 2 R i b y 9 2 d 1 9 N b 2 5 0 a G x 5 R G l h Y m V 0 Z X N E Y X N o Y m 9 h c m R f S U N C L n s l I E 5 E S F 9 B b m 5 1 Y W x S Z X Z p Z X d f T G l w a W R z L D E 5 O X 0 m c X V v d D s s J n F 1 b 3 Q 7 U 2 V y d m V y L k R h d G F i Y X N l X F w v M i 9 T U U w v b n d s L X N x b C 1 w c m l t Y X J 5 Y 2 F y Z T t O S F N f T l d M X 0 9 P S F N f R G l h Y m V 0 Z X N f M j Q y N S 9 k Y m 8 v d n d f T W 9 u d G h s e U R p Y W J l d G V z R G F z a G J v Y X J k X 0 l D Q i 5 7 T k R I X 0 F u b n V h b F J l d m l l d 1 9 T b W 9 r a W 5 n U 3 R h d H V z X 0 F j a G l l d m V f N T A l L D I w M H 0 m c X V v d D s s J n F 1 b 3 Q 7 U 2 V y d m V y L k R h d G F i Y X N l X F w v M i 9 T U U w v b n d s L X N x b C 1 w c m l t Y X J 5 Y 2 F y Z T t O S F N f T l d M X 0 9 P S F N f R G l h Y m V 0 Z X N f M j Q y N S 9 k Y m 8 v d n d f T W 9 u d G h s e U R p Y W J l d G V z R G F z a G J v Y X J k X 0 l D Q i 5 7 T k R I X 0 F u b n V h b F J l d m l l d 1 9 T b W 9 r a W 5 n U 3 R h d H V z X 0 F j a G l l d m U s M j A x f S Z x d W 9 0 O y w m c X V v d D t T Z X J 2 Z X I u R G F 0 Y W J h c 2 V c X C 8 y L 1 N R T C 9 u d 2 w t c 3 F s L X B y a W 1 h c n l j Y X J l O 0 5 I U 1 9 O V 0 x f T 0 9 I U 1 9 E a W F i Z X R l c 1 8 y N D I 1 L 2 R i b y 9 2 d 1 9 N b 2 5 0 a G x 5 R G l h Y m V 0 Z X N E Y X N o Y m 9 h c m R f S U N C L n t O R E h f Q W 5 u d W F s U m V 2 a W V 3 X 1 N t b 2 t p b m d T d G F 0 d X M s M j A y f S Z x d W 9 0 O y w m c X V v d D t T Z X J 2 Z X I u R G F 0 Y W J h c 2 V c X C 8 y L 1 N R T C 9 u d 2 w t c 3 F s L X B y a W 1 h c n l j Y X J l O 0 5 I U 1 9 O V 0 x f T 0 9 I U 1 9 E a W F i Z X R l c 1 8 y N D I 1 L 2 R i b y 9 2 d 1 9 N b 2 5 0 a G x 5 R G l h Y m V 0 Z X N E Y X N o Y m 9 h c m R f S U N C L n s l I E 5 E S F 9 B b m 5 1 Y W x S Z X Z p Z X d f U 2 1 v a 2 l u Z 1 N 0 Y X R 1 c 1 9 B Y 2 h p Z X Z l X z U w J S w y M D N 9 J n F 1 b 3 Q 7 L C Z x d W 9 0 O 1 N l c n Z l c i 5 E Y X R h Y m F z Z V x c L z I v U 1 F M L 2 5 3 b C 1 z c W w t c H J p b W F y e W N h c m U 7 T k h T X 0 5 X T F 9 P T 0 h T X 0 R p Y W J l d G V z X z I 0 M j U v Z G J v L 3 Z 3 X 0 1 v b n R o b H l E a W F i Z X R l c 0 R h c 2 h i b 2 F y Z F 9 J Q 0 I u e y U g T k R I X 0 F u b n V h b F J l d m l l d 1 9 T b W 9 r a W 5 n U 3 R h d H V z X 0 F j a G l l d m U s M j A 0 f S Z x d W 9 0 O y w m c X V v d D t T Z X J 2 Z X I u R G F 0 Y W J h c 2 V c X C 8 y L 1 N R T C 9 u d 2 w t c 3 F s L X B y a W 1 h c n l j Y X J l O 0 5 I U 1 9 O V 0 x f T 0 9 I U 1 9 E a W F i Z X R l c 1 8 y N D I 1 L 2 R i b y 9 2 d 1 9 N b 2 5 0 a G x 5 R G l h Y m V 0 Z X N E Y X N o Y m 9 h c m R f S U N C L n s l I E 5 E S F 9 B b m 5 1 Y W x S Z X Z p Z X d f U 2 1 v a 2 l u Z 1 N 0 Y X R 1 c y w y M D V 9 J n F 1 b 3 Q 7 L C Z x d W 9 0 O 1 N l c n Z l c i 5 E Y X R h Y m F z Z V x c L z I v U 1 F M L 2 5 3 b C 1 z c W w t c H J p b W F y e W N h c m U 7 T k h T X 0 5 X T F 9 P T 0 h T X 0 R p Y W J l d G V z X z I 0 M j U v Z G J v L 3 Z 3 X 0 1 v b n R o b H l E a W F i Z X R l c 0 R h c 2 h i b 2 F y Z F 9 J Q 0 I u e 0 5 E S F 9 B b m 5 1 Y W x S Z X Z p Z X d f Q W N o a W V 2 Z V 8 1 M C U s M j A 2 f S Z x d W 9 0 O y w m c X V v d D t T Z X J 2 Z X I u R G F 0 Y W J h c 2 V c X C 8 y L 1 N R T C 9 u d 2 w t c 3 F s L X B y a W 1 h c n l j Y X J l O 0 5 I U 1 9 O V 0 x f T 0 9 I U 1 9 E a W F i Z X R l c 1 8 y N D I 1 L 2 R i b y 9 2 d 1 9 N b 2 5 0 a G x 5 R G l h Y m V 0 Z X N E Y X N o Y m 9 h c m R f S U N C L n t O R E h f Q W 5 u d W F s U m V 2 a W V 3 X 0 F j a G l l d m U s M j A 3 f S Z x d W 9 0 O y w m c X V v d D t T Z X J 2 Z X I u R G F 0 Y W J h c 2 V c X C 8 y L 1 N R T C 9 u d 2 w t c 3 F s L X B y a W 1 h c n l j Y X J l O 0 5 I U 1 9 O V 0 x f T 0 9 I U 1 9 E a W F i Z X R l c 1 8 y N D I 1 L 2 R i b y 9 2 d 1 9 N b 2 5 0 a G x 5 R G l h Y m V 0 Z X N E Y X N o Y m 9 h c m R f S U N C L n t O R E h f Q W 5 u d W F s U m V 2 a W V 3 X 0 F j a G l l d m V k L D I w O H 0 m c X V v d D s s J n F 1 b 3 Q 7 U 2 V y d m V y L k R h d G F i Y X N l X F w v M i 9 T U U w v b n d s L X N x b C 1 w c m l t Y X J 5 Y 2 F y Z T t O S F N f T l d M X 0 9 P S F N f R G l h Y m V 0 Z X N f M j Q y N S 9 k Y m 8 v d n d f T W 9 u d G h s e U R p Y W J l d G V z R G F z a G J v Y X J k X 0 l D Q i 5 7 J S B O R E h f Q W 5 u d W F s U m V 2 a W V 3 X 0 F j a G l l d m V f N T A l L D I w O X 0 m c X V v d D s s J n F 1 b 3 Q 7 U 2 V y d m V y L k R h d G F i Y X N l X F w v M i 9 T U U w v b n d s L X N x b C 1 w c m l t Y X J 5 Y 2 F y Z T t O S F N f T l d M X 0 9 P S F N f R G l h Y m V 0 Z X N f M j Q y N S 9 k Y m 8 v d n d f T W 9 u d G h s e U R p Y W J l d G V z R G F z a G J v Y X J k X 0 l D Q i 5 7 J S B O R E h f Q W 5 u d W F s U m V 2 a W V 3 X 0 F j a G l l d m U s M j E w f S Z x d W 9 0 O y w m c X V v d D t T Z X J 2 Z X I u R G F 0 Y W J h c 2 V c X C 8 y L 1 N R T C 9 u d 2 w t c 3 F s L X B y a W 1 h c n l j Y X J l O 0 5 I U 1 9 O V 0 x f T 0 9 I U 1 9 E a W F i Z X R l c 1 8 y N D I 1 L 2 R i b y 9 2 d 1 9 N b 2 5 0 a G x 5 R G l h Y m V 0 Z X N E Y X N o Y m 9 h c m R f S U N C L n s l I E 5 E S F 9 B b m 5 1 Y W x S Z X Z p Z X d f Q W N o a W V 2 Z W Q s M j E x f S Z x d W 9 0 O y w m c X V v d D t T Z X J 2 Z X I u R G F 0 Y W J h c 2 V c X C 8 y L 1 N R T C 9 u d 2 w t c 3 F s L X B y a W 1 h c n l j Y X J l O 0 5 I U 1 9 O V 0 x f T 0 9 I U 1 9 E a W F i Z X R l c 1 8 y N D I 1 L 2 R i b y 9 2 d 1 9 N b 2 5 0 a G x 5 R G l h Y m V 0 Z X N E Y X N o Y m 9 h c m R f S U N C L n t O R E h f R W 1 h a W x B Z G R y Z X N z U m V j b 3 J k Z W Q s M j E y f S Z x d W 9 0 O y w m c X V v d D t T Z X J 2 Z X I u R G F 0 Y W J h c 2 V c X C 8 y L 1 N R T C 9 u d 2 w t c 3 F s L X B y a W 1 h c n l j Y X J l O 0 5 I U 1 9 O V 0 x f T 0 9 I U 1 9 E a W F i Z X R l c 1 8 y N D I 1 L 2 R i b y 9 2 d 1 9 N b 2 5 0 a G x 5 R G l h Y m V 0 Z X N E Y X N o Y m 9 h c m R f S U N C L n s l I E 5 E S F 9 F b W F p b E F k Z H J l c 3 N S Z W N v c m R l Z F 9 B Y 2 h p Z X Z l L D I x M 3 0 m c X V v d D s s J n F 1 b 3 Q 7 U 2 V y d m V y L k R h d G F i Y X N l X F w v M i 9 T U U w v b n d s L X N x b C 1 w c m l t Y X J 5 Y 2 F y Z T t O S F N f T l d M X 0 9 P S F N f R G l h Y m V 0 Z X N f M j Q y N S 9 k Y m 8 v d n d f T W 9 u d G h s e U R p Y W J l d G V z R G F z a G J v Y X J k X 0 l D Q i 5 7 J S B O R E h f R W 1 h a W x B Z G R y Z X N z U m V j b 3 J k Z W Q s M j E 0 f S Z x d W 9 0 O y w m c X V v d D t T Z X J 2 Z X I u R G F 0 Y W J h c 2 V c X C 8 y L 1 N R T C 9 u d 2 w t c 3 F s L X B y a W 1 h c n l j Y X J l O 0 5 I U 1 9 O V 0 x f T 0 9 I U 1 9 E a W F i Z X R l c 1 8 y N D I 1 L 2 R i b y 9 2 d 1 9 N b 2 5 0 a G x 5 R G l h Y m V 0 Z X N E Y X N o Y m 9 h c m R f S U N C L n t S R V d J T k R f M T J N R m 9 s b G 9 3 V X A s M j E 1 f S Z x d W 9 0 O y w m c X V v d D t T Z X J 2 Z X I u R G F 0 Y W J h c 2 V c X C 8 y L 1 N R T C 9 u d 2 w t c 3 F s L X B y a W 1 h c n l j Y X J l O 0 5 I U 1 9 O V 0 x f T 0 9 I U 1 9 E a W F i Z X R l c 1 8 y N D I 1 L 2 R i b y 9 2 d 1 9 N b 2 5 0 a G x 5 R G l h Y m V 0 Z X N E Y X N o Y m 9 h c m R f S U N C L n s l I F J F V 0 l O R F 8 z T W 9 u d G h G b 2 x s b 3 d V c F 9 B Y 2 h p Z X Z l L D I x N n 0 m c X V v d D s s J n F 1 b 3 Q 7 U 2 V y d m V y L k R h d G F i Y X N l X F w v M i 9 T U U w v b n d s L X N x b C 1 w c m l t Y X J 5 Y 2 F y Z T t O S F N f T l d M X 0 9 P S F N f R G l h Y m V 0 Z X N f M j Q y N S 9 k Y m 8 v d n d f T W 9 u d G h s e U R p Y W J l d G V z R G F z a G J v Y X J k X 0 l D Q i 5 7 J S B S R V d J T k R f M T J N b 2 5 0 a E Z v b G x v d 1 V w X 0 F j a G l l d m U s M j E 3 f S Z x d W 9 0 O y w m c X V v d D t T Z X J 2 Z X I u R G F 0 Y W J h c 2 V c X C 8 y L 1 N R T C 9 u d 2 w t c 3 F s L X B y a W 1 h c n l j Y X J l O 0 5 I U 1 9 O V 0 x f T 0 9 I U 1 9 E a W F i Z X R l c 1 8 y N D I 1 L 2 R i b y 9 2 d 1 9 N b 2 5 0 a G x 5 R G l h Y m V 0 Z X N E Y X N o Y m 9 h c m R f S U N C L n t S R V d J T k R f M T J N R m 9 s b G 9 3 V X B f R G V u b 2 1 p b m F 0 b 3 I s M j E 4 f S Z x d W 9 0 O y w m c X V v d D t T Z X J 2 Z X I u R G F 0 Y W J h c 2 V c X C 8 y L 1 N R T C 9 u d 2 w t c 3 F s L X B y a W 1 h c n l j Y X J l O 0 5 I U 1 9 O V 0 x f T 0 9 I U 1 9 E a W F i Z X R l c 1 8 y N D I 1 L 2 R i b y 9 2 d 1 9 N b 2 5 0 a G x 5 R G l h Y m V 0 Z X N E Y X N o Y m 9 h c m R f S U N C L n t S R V d J T k R f M T J N R m 9 s b G 9 3 V X B f T n V t Z X J h d G 9 y L D I x O X 0 m c X V v d D s s J n F 1 b 3 Q 7 U 2 V y d m V y L k R h d G F i Y X N l X F w v M i 9 T U U w v b n d s L X N x b C 1 w c m l t Y X J 5 Y 2 F y Z T t O S F N f T l d M X 0 9 P S F N f R G l h Y m V 0 Z X N f M j Q y N S 9 k Y m 8 v d n d f T W 9 u d G h s e U R p Y W J l d G V z R G F z a G J v Y X J k X 0 l D Q i 5 7 J S B S R V d J T k R f M T J N R m 9 s b G 9 3 V X A s M j I w f S Z x d W 9 0 O y w m c X V v d D t T Z X J 2 Z X I u R G F 0 Y W J h c 2 V c X C 8 y L 1 N R T C 9 u d 2 w t c 3 F s L X B y a W 1 h c n l j Y X J l O 0 5 I U 1 9 O V 0 x f T 0 9 I U 1 9 E a W F i Z X R l c 1 8 y N D I 1 L 2 R i b y 9 2 d 1 9 N b 2 5 0 a G x 5 R G l h Y m V 0 Z X N E Y X N o Y m 9 h c m R f S U N C L n t S R V d J T k R f U U 1 f T m 9 0 Q 2 9 t c G x l d G V k L D I y M X 0 m c X V v d D s s J n F 1 b 3 Q 7 U 2 V y d m V y L k R h d G F i Y X N l X F w v M i 9 T U U w v b n d s L X N x b C 1 w c m l t Y X J 5 Y 2 F y Z T t O S F N f T l d M X 0 9 P S F N f R G l h Y m V 0 Z X N f M j Q y N S 9 k Y m 8 v d n d f T W 9 u d G h s e U R p Y W J l d G V z R G F z a G J v Y X J k X 0 l D Q i 5 7 U k V X S U 5 E X 1 F N X 0 N v b X B s Z X R l Z C w y M j J 9 J n F 1 b 3 Q 7 L C Z x d W 9 0 O 1 N l c n Z l c i 5 E Y X R h Y m F z Z V x c L z I v U 1 F M L 2 5 3 b C 1 z c W w t c H J p b W F y e W N h c m U 7 T k h T X 0 5 X T F 9 P T 0 h T X 0 R p Y W J l d G V z X z I 0 M j U v Z G J v L 3 Z 3 X 0 1 v b n R o b H l E a W F i Z X R l c 0 R h c 2 h i b 2 F y Z F 9 J Q 0 I u e 1 J F V 0 l O R F 9 R T V 9 T d G F y d G V k I D E 1 T S B B Z 2 9 f R G V u b 2 1 p b m F 0 b 3 I s M j I z f S Z x d W 9 0 O y w m c X V v d D t T Z X J 2 Z X I u R G F 0 Y W J h c 2 V c X C 8 y L 1 N R T C 9 u d 2 w t c 3 F s L X B y a W 1 h c n l j Y X J l O 0 5 I U 1 9 O V 0 x f T 0 9 I U 1 9 E a W F i Z X R l c 1 8 y N D I 1 L 2 R i b y 9 2 d 1 9 N b 2 5 0 a G x 5 R G l h Y m V 0 Z X N E Y X N o Y m 9 h c m R f S U N C L n t S R V d J T k R f U U 1 f T m 9 0 Q 2 9 t c G x l d G V k I G 9 y I E N v b X B s Z X R l Z F 9 O d W 1 l c m F 0 b 3 I s M j I 0 f S Z x d W 9 0 O y w m c X V v d D t T Z X J 2 Z X I u R G F 0 Y W J h c 2 V c X C 8 y L 1 N R T C 9 u d 2 w t c 3 F s L X B y a W 1 h c n l j Y X J l O 0 5 I U 1 9 O V 0 x f T 0 9 I U 1 9 E a W F i Z X R l c 1 8 y N D I 1 L 2 R i b y 9 2 d 1 9 N b 2 5 0 a G x 5 R G l h Y m V 0 Z X N E Y X N o Y m 9 h c m R f S U N C L n s l I F J F V 0 l O R F 9 R T V 9 O b 3 Q g Q 2 9 t c G x l d G V k I G 9 y I E N v b X B s Z X R l Z C w y M j V 9 J n F 1 b 3 Q 7 L C Z x d W 9 0 O 1 N l c n Z l c i 5 E Y X R h Y m F z Z V x c L z I v U 1 F M L 2 5 3 b C 1 z c W w t c H J p b W F y e W N h c m U 7 T k h T X 0 5 X T F 9 P T 0 h T X 0 R p Y W J l d G V z X z I 0 M j U v Z G J v L 3 Z 3 X 0 1 v b n R o b H l E a W F i Z X R l c 0 R h c 2 h i b 2 F y Z F 9 J Q 0 I u e y U g U k V X S U 5 E X 1 F N X z Z N b 2 5 0 a E Z v b G x v d 1 V w X 0 F j a G l l d m U s M j I 2 f S Z x d W 9 0 O y w m c X V v d D t T Z X J 2 Z X I u R G F 0 Y W J h c 2 V c X C 8 y L 1 N R T C 9 u d 2 w t c 3 F s L X B y a W 1 h c n l j Y X J l O 0 5 I U 1 9 O V 0 x f T 0 9 I U 1 9 E a W F i Z X R l c 1 8 y N D I 1 L 2 R i b y 9 2 d 1 9 N b 2 5 0 a G x 5 R G l h Y m V 0 Z X N E Y X N o Y m 9 h c m R f S U N C L n t S R V d J T k R f U U 1 f U 3 R h c n R l Z C A 2 T S B B Z 2 9 f R G V u b 2 1 p b m F 0 b 3 I s M j I 3 f S Z x d W 9 0 O y w m c X V v d D t T Z X J 2 Z X I u R G F 0 Y W J h c 2 V c X C 8 y L 1 N R T C 9 u d 2 w t c 3 F s L X B y a W 1 h c n l j Y X J l O 0 5 I U 1 9 O V 0 x f T 0 9 I U 1 9 E a W F i Z X R l c 1 8 y N D I 1 L 2 R i b y 9 2 d 1 9 N b 2 5 0 a G x 5 R G l h Y m V 0 Z X N E Y X N o Y m 9 h c m R f S U N C L n t S R V d J T k R f U U 1 f N k 1 G b 2 x s b 3 d V c F 9 O d W 1 l c m F 0 b 3 I s M j I 4 f S Z x d W 9 0 O y w m c X V v d D t T Z X J 2 Z X I u R G F 0 Y W J h c 2 V c X C 8 y L 1 N R T C 9 u d 2 w t c 3 F s L X B y a W 1 h c n l j Y X J l O 0 5 I U 1 9 O V 0 x f T 0 9 I U 1 9 E a W F i Z X R l c 1 8 y N D I 1 L 2 R i b y 9 2 d 1 9 N b 2 5 0 a G x 5 R G l h Y m V 0 Z X N E Y X N o Y m 9 h c m R f S U N C L n s l I F J F V 0 l O R F 9 R T V 8 2 T U Z v b G x v d y B V c C w y M j l 9 J n F 1 b 3 Q 7 L C Z x d W 9 0 O 1 N l c n Z l c i 5 E Y X R h Y m F z Z V x c L z I v U 1 F M L 2 5 3 b C 1 z c W w t c H J p b W F y e W N h c m U 7 T k h T X 0 5 X T F 9 P T 0 h T X 0 R p Y W J l d G V z X z I 0 M j U v Z G J v L 3 Z 3 X 0 1 v b n R o b H l E a W F i Z X R l c 0 R h c 2 h i b 2 F y Z F 9 J Q 0 I u e y U g U k V X S U 5 E X 1 F N X z E y T W 9 u d G h G b 2 x s b 3 d V c F 9 B Y 2 h p Z X Z l L D I z M H 0 m c X V v d D s s J n F 1 b 3 Q 7 U 2 V y d m V y L k R h d G F i Y X N l X F w v M i 9 T U U w v b n d s L X N x b C 1 w c m l t Y X J 5 Y 2 F y Z T t O S F N f T l d M X 0 9 P S F N f R G l h Y m V 0 Z X N f M j Q y N S 9 k Y m 8 v d n d f T W 9 u d G h s e U R p Y W J l d G V z R G F z a G J v Y X J k X 0 l D Q i 5 7 U k V X S U 5 E X 1 F N X 1 N 0 Y X J 0 Z W Q x M k 0 g Q W d v X 0 R l b m 9 t a W 5 h d G 9 y L D I z M X 0 m c X V v d D s s J n F 1 b 3 Q 7 U 2 V y d m V y L k R h d G F i Y X N l X F w v M i 9 T U U w v b n d s L X N x b C 1 w c m l t Y X J 5 Y 2 F y Z T t O S F N f T l d M X 0 9 P S F N f R G l h Y m V 0 Z X N f M j Q y N S 9 k Y m 8 v d n d f T W 9 u d G h s e U R p Y W J l d G V z R G F z a G J v Y X J k X 0 l D Q i 5 7 U k V X S U 5 E X 1 F N X z E y T U Z v b G x v d 1 V w X 0 5 1 b W V y Y X R v c i w y M z J 9 J n F 1 b 3 Q 7 L C Z x d W 9 0 O 1 N l c n Z l c i 5 E Y X R h Y m F z Z V x c L z I v U 1 F M L 2 5 3 b C 1 z c W w t c H J p b W F y e W N h c m U 7 T k h T X 0 5 X T F 9 P T 0 h T X 0 R p Y W J l d G V z X z I 0 M j U v Z G J v L 3 Z 3 X 0 1 v b n R o b H l E a W F i Z X R l c 0 R h c 2 h i b 2 F y Z F 9 J Q 0 I u e y U g U k V X S U 5 E X 1 F N X z E y T U Z v b G x v d y B V c C w y M z N 9 J n F 1 b 3 Q 7 L C Z x d W 9 0 O 1 N l c n Z l c i 5 E Y X R h Y m F z Z V x c L z I v U 1 F M L 2 5 3 b C 1 z c W w t c H J p b W F y e W N h c m U 7 T k h T X 0 5 X T F 9 P T 0 h T X 0 R p Y W J l d G V z X z I 0 M j U v Z G J v L 3 Z 3 X 0 1 v b n R o b H l E a W F i Z X R l c 0 R h c 2 h i b 2 F y Z F 9 J Q 0 I u e 0 t E U 1 9 B Y 2 N v d W 5 0 c y w y M z R 9 J n F 1 b 3 Q 7 L C Z x d W 9 0 O 1 N l c n Z l c i 5 E Y X R h Y m F z Z V x c L z I v U 1 F M L 2 5 3 b C 1 z c W w t c H J p b W F y e W N h c m U 7 T k h T X 0 5 X T F 9 P T 0 h T X 0 R p Y W J l d G V z X z I 0 M j U v Z G J v L 3 Z 3 X 0 1 v b n R o b H l E a W F i Z X R l c 0 R h c 2 h i b 2 F y Z F 9 J Q 0 I u e 0 R p Y W J l d G V z T D J f T U R U L D I z N X 0 m c X V v d D s s J n F 1 b 3 Q 7 U 2 V y d m V y L k R h d G F i Y X N l X F w v M i 9 T U U w v b n d s L X N x b C 1 w c m l t Y X J 5 Y 2 F y Z T t O S F N f T l d M X 0 9 P S F N f R G l h Y m V 0 Z X N f M j Q y N S 9 k Y m 8 v d n d f T W 9 u d G h s e U R p Y W J l d G V z R G F z a G J v Y X J k X 0 l D Q i 5 7 R G l h Y m V 0 Z X N M M l 9 J b n N 1 b G l u S W 5 p d G l h d G l v b i w y M z Z 9 J n F 1 b 3 Q 7 L C Z x d W 9 0 O 1 N l c n Z l c i 5 E Y X R h Y m F z Z V x c L z I v U 1 F M L 2 5 3 b C 1 z c W w t c H J p b W F y e W N h c m U 7 T k h T X 0 5 X T F 9 P T 0 h T X 0 R p Y W J l d G V z X z I 0 M j U v Z G J v L 3 Z 3 X 0 1 v b n R o b H l E a W F i Z X R l c 0 R h c 2 h i b 2 F y Z F 9 J Q 0 I u e 0 R p Y W J l d G V z T D J f R 0 x Q M U l u a X R p Y X R p b 2 4 s M j M 3 f S Z x d W 9 0 O y w m c X V v d D t T Z X J 2 Z X I u R G F 0 Y W J h c 2 V c X C 8 y L 1 N R T C 9 u d 2 w t c 3 F s L X B y a W 1 h c n l j Y X J l O 0 5 I U 1 9 O V 0 x f T 0 9 I U 1 9 E a W F i Z X R l c 1 8 y N D I 1 L 2 R i b y 9 2 d 1 9 N b 2 5 0 a G x 5 R G l h Y m V 0 Z X N E Y X N o Y m 9 h c m R f S U N C L n t E a W F i Z X R l c 0 w y X 0 l u c 3 V s a W 5 P c H R p b W l z Y X R p b 2 5 J b n R l b n N p Z m l j Y X R p b 2 4 s M j M 4 f S Z x d W 9 0 O y w m c X V v d D t T Z X J 2 Z X I u R G F 0 Y W J h c 2 V c X C 8 y L 1 N R T C 9 u d 2 w t c 3 F s L X B y a W 1 h c n l j Y X J l O 0 5 I U 1 9 O V 0 x f T 0 9 I U 1 9 E a W F i Z X R l c 1 8 y N D I 1 L 2 R i b y 9 2 d 1 9 N b 2 5 0 a G x 5 R G l h Y m V 0 Z X N E Y X N o Y m 9 h c m R f S U N C L n t E a W F i Z X R l c 0 w y X 0 1 E V F 9 E Z W 5 v b W l u Y X R v c i w y M z l 9 J n F 1 b 3 Q 7 L C Z x d W 9 0 O 1 N l c n Z l c i 5 E Y X R h Y m F z Z V x c L z I v U 1 F M L 2 5 3 b C 1 z c W w t c H J p b W F y e W N h c m U 7 T k h T X 0 5 X T F 9 P T 0 h T X 0 R p Y W J l d G V z X z I 0 M j U v Z G J v L 3 Z 3 X 0 1 v b n R o b H l E a W F i Z X R l c 0 R h c 2 h i b 2 F y Z F 9 J Q 0 I u e 0 R p Y W J l d G V z T D J f T U R U X 1 J l Z m V y c m F s V 0 1 f T n V t Z X J h d G 9 y L D I 0 M H 0 m c X V v d D s s J n F 1 b 3 Q 7 U 2 V y d m V y L k R h d G F i Y X N l X F w v M i 9 T U U w v b n d s L X N x b C 1 w c m l t Y X J 5 Y 2 F y Z T t O S F N f T l d M X 0 9 P S F N f R G l h Y m V 0 Z X N f M j Q y N S 9 k Y m 8 v d n d f T W 9 u d G h s e U R p Y W J l d G V z R G F z a G J v Y X J k X 0 l D Q i 5 7 J S B E a W F i Z X R l c 0 w y X 0 1 E V F 9 S Z W Z l c n J h b F d N L D I 0 M X 0 m c X V v d D s s J n F 1 b 3 Q 7 U 2 V y d m V y L k R h d G F i Y X N l X F w v M i 9 T U U w v b n d s L X N x b C 1 w c m l t Y X J 5 Y 2 F y Z T t O S F N f T l d M X 0 9 P S F N f R G l h Y m V 0 Z X N f M j Q y N S 9 k Y m 8 v d n d f T W 9 u d G h s e U R p Y W J l d G V z R G F z a G J v Y X J k X 0 l D Q i 5 7 R G l h Y m V 0 Z X N M M l 9 N R F R f U m V m Z X J y Y W x B U l J T X 0 5 1 b W V y Y X R v c i w y N D J 9 J n F 1 b 3 Q 7 L C Z x d W 9 0 O 1 N l c n Z l c i 5 E Y X R h Y m F z Z V x c L z I v U 1 F M L 2 5 3 b C 1 z c W w t c H J p b W F y e W N h c m U 7 T k h T X 0 5 X T F 9 P T 0 h T X 0 R p Y W J l d G V z X z I 0 M j U v Z G J v L 3 Z 3 X 0 1 v b n R o b H l E a W F i Z X R l c 0 R h c 2 h i b 2 F y Z F 9 J Q 0 I u e y U g R G l h Y m V 0 Z X N M M l 9 N R F R f U m V m Z X J y Y W x B U l J T L D I 0 M 3 0 m c X V v d D s s J n F 1 b 3 Q 7 U 2 V y d m V y L k R h d G F i Y X N l X F w v M i 9 T U U w v b n d s L X N x b C 1 w c m l t Y X J 5 Y 2 F y Z T t O S F N f T l d M X 0 9 P S F N f R G l h Y m V 0 Z X N f M j Q y N S 9 k Y m 8 v d n d f T W 9 u d G h s e U R p Y W J l d G V z R G F z a G J v Y X J k X 0 l D Q i 5 7 R G l h Y m V 0 Z X N M M l 9 J b n N 1 b G l u S W 5 p d G l h d G l v b k 9 w d G l t a X N h d G l v b l 9 E Z W 5 v b W l u Y X R v c i w y N D R 9 J n F 1 b 3 Q 7 L C Z x d W 9 0 O 1 N l c n Z l c i 5 E Y X R h Y m F z Z V x c L z I v U 1 F M L 2 5 3 b C 1 z c W w t c H J p b W F y e W N h c m U 7 T k h T X 0 5 X T F 9 P T 0 h T X 0 R p Y W J l d G V z X z I 0 M j U v Z G J v L 3 Z 3 X 0 1 v b n R o b H l E a W F i Z X R l c 0 R h c 2 h i b 2 F y Z F 9 J Q 0 I u e 0 R p Y W J l d G V z T D J f S W 5 z d W x p b k l u a X R p Y X R p b 2 5 P c H R p b W l z Y X R p b 2 5 f U m V m Z X J y Y W x X T V 9 O d W 1 l c m F 0 b 3 I s M j Q 1 f S Z x d W 9 0 O y w m c X V v d D t T Z X J 2 Z X I u R G F 0 Y W J h c 2 V c X C 8 y L 1 N R T C 9 u d 2 w t c 3 F s L X B y a W 1 h c n l j Y X J l O 0 5 I U 1 9 O V 0 x f T 0 9 I U 1 9 E a W F i Z X R l c 1 8 y N D I 1 L 2 R i b y 9 2 d 1 9 N b 2 5 0 a G x 5 R G l h Y m V 0 Z X N E Y X N o Y m 9 h c m R f S U N C L n s l I E R p Y W J l d G V z T D J f S W 5 z d W x p b k l u a X R p Y X R p b 2 5 P c H R p b W l z Y X R p b 2 5 f U m V m Z X J y Y W x X T S w y N D Z 9 J n F 1 b 3 Q 7 L C Z x d W 9 0 O 1 N l c n Z l c i 5 E Y X R h Y m F z Z V x c L z I v U 1 F M L 2 5 3 b C 1 z c W w t c H J p b W F y e W N h c m U 7 T k h T X 0 5 X T F 9 P T 0 h T X 0 R p Y W J l d G V z X z I 0 M j U v Z G J v L 3 Z 3 X 0 1 v b n R o b H l E a W F i Z X R l c 0 R h c 2 h i b 2 F y Z F 9 J Q 0 I u e 0 R p Y W J l d G V z T D J f S W 5 z d W x p b k l u a X R p Y X R p b 2 5 P c H R p b W l z Y X R p b 2 5 f U m V m Z X J y Y W x B U l J T X 0 5 1 b W V y Y X R v c i w y N D d 9 J n F 1 b 3 Q 7 L C Z x d W 9 0 O 1 N l c n Z l c i 5 E Y X R h Y m F z Z V x c L z I v U 1 F M L 2 5 3 b C 1 z c W w t c H J p b W F y e W N h c m U 7 T k h T X 0 5 X T F 9 P T 0 h T X 0 R p Y W J l d G V z X z I 0 M j U v Z G J v L 3 Z 3 X 0 1 v b n R o b H l E a W F i Z X R l c 0 R h c 2 h i b 2 F y Z F 9 J Q 0 I u e y U g R G l h Y m V 0 Z X N M M l 9 J b n N 1 b G l u S W 5 p d G l h d G l v b k 9 w d G l t a X N h d G l v b l 9 S Z W Z l c n J h b E F S U l M s M j Q 4 f S Z x d W 9 0 O y w m c X V v d D t T Z X J 2 Z X I u R G F 0 Y W J h c 2 V c X C 8 y L 1 N R T C 9 u d 2 w t c 3 F s L X B y a W 1 h c n l j Y X J l O 0 5 I U 1 9 O V 0 x f T 0 9 I U 1 9 E a W F i Z X R l c 1 8 y N D I 1 L 2 R i b y 9 2 d 1 9 N b 2 5 0 a G x 5 R G l h Y m V 0 Z X N E Y X N o Y m 9 h c m R f S U N C L n t E a W F i Z X R l c 0 w y X 0 d M U D F J b m l 0 a W F 0 a W 9 u X 0 R l b m 9 t a W 5 h d G 9 y L D I 0 O X 0 m c X V v d D s s J n F 1 b 3 Q 7 U 2 V y d m V y L k R h d G F i Y X N l X F w v M i 9 T U U w v b n d s L X N x b C 1 w c m l t Y X J 5 Y 2 F y Z T t O S F N f T l d M X 0 9 P S F N f R G l h Y m V 0 Z X N f M j Q y N S 9 k Y m 8 v d n d f T W 9 u d G h s e U R p Y W J l d G V z R G F z a G J v Y X J k X 0 l D Q i 5 7 R G l h Y m V 0 Z X N M M l 9 H T F A x S W 5 p d G l h d G l v b l 9 S Z W Z l c n J h b F d N X 0 5 1 b W V y Y X R v c i w y N T B 9 J n F 1 b 3 Q 7 L C Z x d W 9 0 O 1 N l c n Z l c i 5 E Y X R h Y m F z Z V x c L z I v U 1 F M L 2 5 3 b C 1 z c W w t c H J p b W F y e W N h c m U 7 T k h T X 0 5 X T F 9 P T 0 h T X 0 R p Y W J l d G V z X z I 0 M j U v Z G J v L 3 Z 3 X 0 1 v b n R o b H l E a W F i Z X R l c 0 R h c 2 h i b 2 F y Z F 9 J Q 0 I u e y U g R G l h Y m V 0 Z X N M M l 9 H T F A x S W 5 p d G l h d G l v b l 9 S Z W Z l c n J h b F d N L D I 1 M X 0 m c X V v d D s s J n F 1 b 3 Q 7 U 2 V y d m V y L k R h d G F i Y X N l X F w v M i 9 T U U w v b n d s L X N x b C 1 w c m l t Y X J 5 Y 2 F y Z T t O S F N f T l d M X 0 9 P S F N f R G l h Y m V 0 Z X N f M j Q y N S 9 k Y m 8 v d n d f T W 9 u d G h s e U R p Y W J l d G V z R G F z a G J v Y X J k X 0 l D Q i 5 7 R G l h Y m V 0 Z X N M M l 9 H T F A x S W 5 p d G l h d G l v b l 9 S Z W Z l c n J h b E F S U l N f T n V t Z X J h d G 9 y L D I 1 M n 0 m c X V v d D s s J n F 1 b 3 Q 7 U 2 V y d m V y L k R h d G F i Y X N l X F w v M i 9 T U U w v b n d s L X N x b C 1 w c m l t Y X J 5 Y 2 F y Z T t O S F N f T l d M X 0 9 P S F N f R G l h Y m V 0 Z X N f M j Q y N S 9 k Y m 8 v d n d f T W 9 u d G h s e U R p Y W J l d G V z R G F z a G J v Y X J k X 0 l D Q i 5 7 J S B E a W F i Z X R l c 0 w y X 0 d M U D F J b m l 0 a W F 0 a W 9 u X 1 J l Z m V y c m F s Q V J S U y w y N T N 9 J n F 1 b 3 Q 7 L C Z x d W 9 0 O 1 N l c n Z l c i 5 E Y X R h Y m F z Z V x c L z I v U 1 F M L 2 5 3 b C 1 z c W w t c H J p b W F y e W N h c m U 7 T k h T X 0 5 X T F 9 P T 0 h T X 0 R p Y W J l d G V z X z I 0 M j U v Z G J v L 3 Z 3 X 0 1 v b n R o b H l E a W F i Z X R l c 0 R h c 2 h i b 2 F y Z F 9 J Q 0 I u e 0 V P V D J E X 1 J l d m l l d 3 M s M j U 0 f S Z x d W 9 0 O y w m c X V v d D t T Z X J 2 Z X I u R G F 0 Y W J h c 2 V c X C 8 y L 1 N R T C 9 u d 2 w t c 3 F s L X B y a W 1 h c n l j Y X J l O 0 5 I U 1 9 O V 0 x f T 0 9 I U 1 9 E a W F i Z X R l c 1 8 y N D I 1 L 2 R i b y 9 2 d 1 9 N b 2 5 0 a G x 5 R G l h Y m V 0 Z X N E Y X N o Y m 9 h c m R f S U N C L n t F T 1 Q y R F 9 S Z W d p c 3 R l c l 9 E Z W 5 v b W l u Y X R v c i w y N T V 9 J n F 1 b 3 Q 7 L C Z x d W 9 0 O 1 N l c n Z l c i 5 E Y X R h Y m F z Z V x c L z I v U 1 F M L 2 5 3 b C 1 z c W w t c H J p b W F y e W N h c m U 7 T k h T X 0 5 X T F 9 P T 0 h T X 0 R p Y W J l d G V z X z I 0 M j U v Z G J v L 3 Z 3 X 0 1 v b n R o b H l E a W F i Z X R l c 0 R h c 2 h i b 2 F y Z F 9 J Q 0 I u e 0 V P V D J E X 1 J l Z m V y c m F s V 0 1 f T n V t Z X J h d G 9 y L D I 1 N n 0 m c X V v d D s s J n F 1 b 3 Q 7 U 2 V y d m V y L k R h d G F i Y X N l X F w v M i 9 T U U w v b n d s L X N x b C 1 w c m l t Y X J 5 Y 2 F y Z T t O S F N f T l d M X 0 9 P S F N f R G l h Y m V 0 Z X N f M j Q y N S 9 k Y m 8 v d n d f T W 9 u d G h s e U R p Y W J l d G V z R G F z a G J v Y X J k X 0 l D Q i 5 7 J S B F T 1 Q y R F 9 S Z W Z l c n J h b F d N L D I 1 N 3 0 m c X V v d D s s J n F 1 b 3 Q 7 U 2 V y d m V y L k R h d G F i Y X N l X F w v M i 9 T U U w v b n d s L X N x b C 1 w c m l t Y X J 5 Y 2 F y Z T t O S F N f T l d M X 0 9 P S F N f R G l h Y m V 0 Z X N f M j Q y N S 9 k Y m 8 v d n d f T W 9 u d G h s e U R p Y W J l d G V z R G F z a G J v Y X J k X 0 l D Q i 5 7 R U 9 U M k R f U m V 2 a W V 3 X 0 R l b m 9 t a W 5 h d G 9 y L D I 1 O H 0 m c X V v d D s s J n F 1 b 3 Q 7 U 2 V y d m V y L k R h d G F i Y X N l X F w v M i 9 T U U w v b n d s L X N x b C 1 w c m l t Y X J 5 Y 2 F y Z T t O S F N f T l d M X 0 9 P S F N f R G l h Y m V 0 Z X N f M j Q y N S 9 k Y m 8 v d n d f T W 9 u d G h s e U R p Y W J l d G V z R G F z a G J v Y X J k X 0 l D Q i 5 7 R U 9 U M k R f U m V 2 a W V 3 X 1 J l Z m V y c m F s V 0 1 f T n V t Z X J h d G 9 y L D I 1 O X 0 m c X V v d D s s J n F 1 b 3 Q 7 U 2 V y d m V y L k R h d G F i Y X N l X F w v M i 9 T U U w v b n d s L X N x b C 1 w c m l t Y X J 5 Y 2 F y Z T t O S F N f T l d M X 0 9 P S F N f R G l h Y m V 0 Z X N f M j Q y N S 9 k Y m 8 v d n d f T W 9 u d G h s e U R p Y W J l d G V z R G F z a G J v Y X J k X 0 l D Q i 5 7 J S B F T 1 Q y R F 9 S Z X Z p Z X d f U m V m Z X J y Y W x X T S w y N j B 9 J n F 1 b 3 Q 7 L C Z x d W 9 0 O 1 N l c n Z l c i 5 E Y X R h Y m F z Z V x c L z I v U 1 F M L 2 5 3 b C 1 z c W w t c H J p b W F y e W N h c m U 7 T k h T X 0 5 X T F 9 P T 0 h T X 0 R p Y W J l d G V z X z I 0 M j U v Z G J v L 3 Z 3 X 0 1 v b n R o b H l E a W F i Z X R l c 0 R h c 2 h i b 2 F y Z F 9 J Q 0 I u e 0 V P V D J E X 1 J l Z m V y c m F s Q V J S U 1 9 O d W 1 l c m F 0 b 3 I s M j Y x f S Z x d W 9 0 O y w m c X V v d D t T Z X J 2 Z X I u R G F 0 Y W J h c 2 V c X C 8 y L 1 N R T C 9 u d 2 w t c 3 F s L X B y a W 1 h c n l j Y X J l O 0 5 I U 1 9 O V 0 x f T 0 9 I U 1 9 E a W F i Z X R l c 1 8 y N D I 1 L 2 R i b y 9 2 d 1 9 N b 2 5 0 a G x 5 R G l h Y m V 0 Z X N E Y X N o Y m 9 h c m R f S U N C L n s l I E V P V D J E X 1 J l Z m V y c m F s Q V J S U y w y N j J 9 J n F 1 b 3 Q 7 L C Z x d W 9 0 O 1 N l c n Z l c i 5 E Y X R h Y m F z Z V x c L z I v U 1 F M L 2 5 3 b C 1 z c W w t c H J p b W F y e W N h c m U 7 T k h T X 0 5 X T F 9 P T 0 h T X 0 R p Y W J l d G V z X z I 0 M j U v Z G J v L 3 Z 3 X 0 1 v b n R o b H l E a W F i Z X R l c 0 R h c 2 h i b 2 F y Z F 9 J Q 0 I u e 0 V P V D J E X 1 J l d m l l d 1 9 S Z W Z l c n J h b E F S U l N f T n V t Z X J h d G 9 y L D I 2 M 3 0 m c X V v d D s s J n F 1 b 3 Q 7 U 2 V y d m V y L k R h d G F i Y X N l X F w v M i 9 T U U w v b n d s L X N x b C 1 w c m l t Y X J 5 Y 2 F y Z T t O S F N f T l d M X 0 9 P S F N f R G l h Y m V 0 Z X N f M j Q y N S 9 k Y m 8 v d n d f T W 9 u d G h s e U R p Y W J l d G V z R G F z a G J v Y X J k X 0 l D Q i 5 7 J S B F T 1 Q y R F 9 S Z X Z p Z X d f U m V m Z X J y Y W x B U l J T L D I 2 N H 0 m c X V v d D s s J n F 1 b 3 Q 7 U 2 V y d m V y L k R h d G F i Y X N l X F w v M i 9 T U U w v b n d s L X N x b C 1 w c m l t Y X J 5 Y 2 F y Z T t O S F N f T l d M X 0 9 P S F N f R G l h Y m V 0 Z X N f M j Q y N S 9 k Y m 8 v d n d f T W 9 u d G h s e U R p Y W J l d G V z R G F z a G J v Y X J k X 0 l D Q i 5 7 R U 9 U M k R f R m V t Y W x l U m V n a X N 0 Z X J f R G V u b 2 1 p b m F 0 b 3 I s M j Y 1 f S Z x d W 9 0 O y w m c X V v d D t T Z X J 2 Z X I u R G F 0 Y W J h c 2 V c X C 8 y L 1 N R T C 9 u d 2 w t c 3 F s L X B y a W 1 h c n l j Y X J l O 0 5 I U 1 9 O V 0 x f T 0 9 I U 1 9 E a W F i Z X R l c 1 8 y N D I 1 L 2 R i b y 9 2 d 1 9 N b 2 5 0 a G x 5 R G l h Y m V 0 Z X N E Y X N o Y m 9 h c m R f S U N C L n t F T 1 Q y R F 9 Q c m V j b 2 5 j Z X B 0 a W 9 u Q W R 2 a W N l X 0 5 1 b W V y Y X R v c i w y N j Z 9 J n F 1 b 3 Q 7 L C Z x d W 9 0 O 1 N l c n Z l c i 5 E Y X R h Y m F z Z V x c L z I v U 1 F M L 2 5 3 b C 1 z c W w t c H J p b W F y e W N h c m U 7 T k h T X 0 5 X T F 9 P T 0 h T X 0 R p Y W J l d G V z X z I 0 M j U v Z G J v L 3 Z 3 X 0 1 v b n R o b H l E a W F i Z X R l c 0 R h c 2 h i b 2 F y Z F 9 J Q 0 I u e y U g R U 9 U M k R f U H J l Y 2 9 u Y 2 V w d G l v b k F k d m l j Z S w y N j d 9 J n F 1 b 3 Q 7 L C Z x d W 9 0 O 1 N l c n Z l c i 5 E Y X R h Y m F z Z V x c L z I v U 1 F M L 2 5 3 b C 1 z c W w t c H J p b W F y e W N h c m U 7 T k h T X 0 5 X T F 9 P T 0 h T X 0 R p Y W J l d G V z X z I 0 M j U v Z G J v L 3 Z 3 X 0 1 v b n R o b H l E a W F i Z X R l c 0 R h c 2 h i b 2 F y Z F 9 J Q 0 I u e 0 V P V D J E X 0 Z l b W F s Z V J l d m l l d 1 9 E Z W 5 v b W l u Y X R v c i w y N j h 9 J n F 1 b 3 Q 7 L C Z x d W 9 0 O 1 N l c n Z l c i 5 E Y X R h Y m F z Z V x c L z I v U 1 F M L 2 5 3 b C 1 z c W w t c H J p b W F y e W N h c m U 7 T k h T X 0 5 X T F 9 P T 0 h T X 0 R p Y W J l d G V z X z I 0 M j U v Z G J v L 3 Z 3 X 0 1 v b n R o b H l E a W F i Z X R l c 0 R h c 2 h i b 2 F y Z F 9 J Q 0 I u e 0 V P V D J E X 0 Z l b W F s Z V J l d m l l d 1 9 Q c m V j b 2 5 j Z X B 0 a W 9 u Q W R 2 a W N l X 0 5 1 b W V y Y X R v c i w y N j l 9 J n F 1 b 3 Q 7 L C Z x d W 9 0 O 1 N l c n Z l c i 5 E Y X R h Y m F z Z V x c L z I v U 1 F M L 2 5 3 b C 1 z c W w t c H J p b W F y e W N h c m U 7 T k h T X 0 5 X T F 9 P T 0 h T X 0 R p Y W J l d G V z X z I 0 M j U v Z G J v L 3 Z 3 X 0 1 v b n R o b H l E a W F i Z X R l c 0 R h c 2 h i b 2 F y Z F 9 J Q 0 I u e y U g R U 9 U M k R f R m V t Y W x l U m V 2 a W V 3 X 1 B y Z W N v b m N l c H R p b 2 5 B Z H Z p Y 2 U s M j c w f S Z x d W 9 0 O y w m c X V v d D t T Z X J 2 Z X I u R G F 0 Y W J h c 2 V c X C 8 y L 1 N R T C 9 u d 2 w t c 3 F s L X B y a W 1 h c n l j Y X J l O 0 5 I U 1 9 O V 0 x f T 0 9 I U 1 9 E a W F i Z X R l c 1 8 y N D I 1 L 2 R i b y 9 2 d 1 9 N b 2 5 0 a G x 5 R G l h Y m V 0 Z X N E Y X N o Y m 9 h c m R f S U N C L n t F T 1 Q y R F 9 G b 2 x p Y 0 F j a W R f T n V t Z X J h d G 9 y L D I 3 M X 0 m c X V v d D s s J n F 1 b 3 Q 7 U 2 V y d m V y L k R h d G F i Y X N l X F w v M i 9 T U U w v b n d s L X N x b C 1 w c m l t Y X J 5 Y 2 F y Z T t O S F N f T l d M X 0 9 P S F N f R G l h Y m V 0 Z X N f M j Q y N S 9 k Y m 8 v d n d f T W 9 u d G h s e U R p Y W J l d G V z R G F z a G J v Y X J k X 0 l D Q i 5 7 J S B F T 1 Q y R F 9 G b 2 x p Y 0 F j a W Q s M j c y f S Z x d W 9 0 O y w m c X V v d D t T Z X J 2 Z X I u R G F 0 Y W J h c 2 V c X C 8 y L 1 N R T C 9 u d 2 w t c 3 F s L X B y a W 1 h c n l j Y X J l O 0 5 I U 1 9 O V 0 x f T 0 9 I U 1 9 E a W F i Z X R l c 1 8 y N D I 1 L 2 R i b y 9 2 d 1 9 N b 2 5 0 a G x 5 R G l h Y m V 0 Z X N E Y X N o Y m 9 h c m R f S U N C L n t F T 1 Q y R F 9 G Z W 1 h b G V S Z X Z p Z X d f R m 9 s a W N B Y 2 l k X 0 5 1 b W V y Y X R v c i w y N z N 9 J n F 1 b 3 Q 7 L C Z x d W 9 0 O 1 N l c n Z l c i 5 E Y X R h Y m F z Z V x c L z I v U 1 F M L 2 5 3 b C 1 z c W w t c H J p b W F y e W N h c m U 7 T k h T X 0 5 X T F 9 P T 0 h T X 0 R p Y W J l d G V z X z I 0 M j U v Z G J v L 3 Z 3 X 0 1 v b n R o b H l E a W F i Z X R l c 0 R h c 2 h i b 2 F y Z F 9 J Q 0 I u e y U g R U 9 U M k R f R m V t Y W x l U m V 2 a W V 3 X 0 Z v b G l j Q W N p Z C w y N z R 9 J n F 1 b 3 Q 7 L C Z x d W 9 0 O 1 N l c n Z l c i 5 E Y X R h Y m F z Z V x c L z I v U 1 F M L 2 5 3 b C 1 z c W w t c H J p b W F y e W N h c m U 7 T k h T X 0 5 X T F 9 P T 0 h T X 0 R p Y W J l d G V z X z I 0 M j U v Z G J v L 3 Z 3 X 0 1 v b n R o b H l E a W F i Z X R l c 0 R h c 2 h i b 2 F y Z F 9 J Q 0 I u e 1 J l c G 9 y d G l u Z 0 1 v b n R o L D I 3 N X 0 m c X V v d D s s J n F 1 b 3 Q 7 U 2 V y d m V y L k R h d G F i Y X N l X F w v M i 9 T U U w v b n d s L X N x b C 1 w c m l t Y X J 5 Y 2 F y Z T t O S F N f T l d M X 0 9 P S F N f R G l h Y m V 0 Z X N f M j Q y N S 9 k Y m 8 v d n d f T W 9 u d G h s e U R p Y W J l d G V z R G F z a G J v Y X J k X 0 l D Q i 5 7 U m V w b 3 J 0 a W 5 n T W 9 u d G h G a X J z d E R h e S w y N z Z 9 J n F 1 b 3 Q 7 L C Z x d W 9 0 O 1 N l c n Z l c i 5 E Y X R h Y m F z Z V x c L z I v U 1 F M L 2 5 3 b C 1 z c W w t c H J p b W F y e W N h c m U 7 T k h T X 0 5 X T F 9 P T 0 h T X 0 R p Y W J l d G V z X z I 0 M j U v Z G J v L 3 Z 3 X 0 1 v b n R o b H l E a W F i Z X R l c 0 R h c 2 h i b 2 F y Z F 9 J Q 0 I u e 0 Z p b m F u Y 2 l h b F l l Y X I s M j c 3 f S Z x d W 9 0 O 1 0 s J n F 1 b 3 Q 7 Q 2 9 s d W 1 u Q 2 9 1 b n Q m c X V v d D s 6 M j c 4 L C Z x d W 9 0 O 0 t l e U N v b H V t b k 5 h b W V z J n F 1 b 3 Q 7 O l t d L C Z x d W 9 0 O 0 N v b H V t b k l k Z W 5 0 a X R p Z X M m c X V v d D s 6 W y Z x d W 9 0 O 1 N l c n Z l c i 5 E Y X R h Y m F z Z V x c L z I v U 1 F M L 2 5 3 b C 1 z c W w t c H J p b W F y e W N h c m U 7 T k h T X 0 5 X T F 9 P T 0 h T X 0 R p Y W J l d G V z X z I 0 M j U v Z G J v L 3 Z 3 X 0 1 v b n R o b H l E a W F i Z X R l c 0 R h c 2 h i b 2 F y Z F 9 J Q 0 I u e 1 N U U C w w f S Z x d W 9 0 O y w m c X V v d D t T Z X J 2 Z X I u R G F 0 Y W J h c 2 V c X C 8 y L 1 N R T C 9 u d 2 w t c 3 F s L X B y a W 1 h c n l j Y X J l O 0 5 I U 1 9 O V 0 x f T 0 9 I U 1 9 E a W F i Z X R l c 1 8 y N D I 1 L 2 R i b y 9 2 d 1 9 N b 2 5 0 a G x 5 R G l h Y m V 0 Z X N E Y X N o Y m 9 h c m R f S U N C L n t E a W F i Z X R l c 1 J l Z 2 l z d G V y L D F 9 J n F 1 b 3 Q 7 L C Z x d W 9 0 O 1 N l c n Z l c i 5 E Y X R h Y m F z Z V x c L z I v U 1 F M L 2 5 3 b C 1 z c W w t c H J p b W F y e W N h c m U 7 T k h T X 0 5 X T F 9 P T 0 h T X 0 R p Y W J l d G V z X z I 0 M j U v Z G J v L 3 Z 3 X 0 1 v b n R o b H l E a W F i Z X R l c 0 R h c 2 h i b 2 F y Z F 9 J Q 0 I u e 0 R p Y W J l d G V z R n J h a W x 0 e S w y f S Z x d W 9 0 O y w m c X V v d D t T Z X J 2 Z X I u R G F 0 Y W J h c 2 V c X C 8 y L 1 N R T C 9 u d 2 w t c 3 F s L X B y a W 1 h c n l j Y X J l O 0 5 I U 1 9 O V 0 x f T 0 9 I U 1 9 E a W F i Z X R l c 1 8 y N D I 1 L 2 R i b y 9 2 d 1 9 N b 2 5 0 a G x 5 R G l h Y m V 0 Z X N E Y X N o Y m 9 h c m R f S U N C L n s l I E R p Y W J l d G V z R n J h a W x 0 e S w z f S Z x d W 9 0 O y w m c X V v d D t T Z X J 2 Z X I u R G F 0 Y W J h c 2 V c X C 8 y L 1 N R T C 9 u d 2 w t c 3 F s L X B y a W 1 h c n l j Y X J l O 0 5 I U 1 9 O V 0 x f T 0 9 I U 1 9 E a W F i Z X R l c 1 8 y N D I 1 L 2 R i b y 9 2 d 1 9 N b 2 5 0 a G x 5 R G l h Y m V 0 Z X N E Y X N o Y m 9 h c m R f S U N C L n t E a W F i Z X R l c 0 Z y Y W l s d H l f Q X B y M j Q s N H 0 m c X V v d D s s J n F 1 b 3 Q 7 U 2 V y d m V y L k R h d G F i Y X N l X F w v M i 9 T U U w v b n d s L X N x b C 1 w c m l t Y X J 5 Y 2 F y Z T t O S F N f T l d M X 0 9 P S F N f R G l h Y m V 0 Z X N f M j Q y N S 9 k Y m 8 v d n d f T W 9 u d G h s e U R p Y W J l d G V z R G F z a G J v Y X J k X 0 l D Q i 5 7 R G l h Y m V 0 Z X N S Z W d p c 3 R l c l 9 B c H I y N C w 1 f S Z x d W 9 0 O y w m c X V v d D t T Z X J 2 Z X I u R G F 0 Y W J h c 2 V c X C 8 y L 1 N R T C 9 u d 2 w t c 3 F s L X B y a W 1 h c n l j Y X J l O 0 5 I U 1 9 O V 0 x f T 0 9 I U 1 9 E a W F i Z X R l c 1 8 y N D I 1 L 2 R i b y 9 2 d 1 9 N b 2 5 0 a G x 5 R G l h Y m V 0 Z X N E Y X N o Y m 9 h c m R f S U N C L n s l I E R p Y W J l d G V z R n J h a W x p d H l f Q X B y M j Q s N n 0 m c X V v d D s s J n F 1 b 3 Q 7 U 2 V y d m V y L k R h d G F i Y X N l X F w v M i 9 T U U w v b n d s L X N x b C 1 w c m l t Y X J 5 Y 2 F y Z T t O S F N f T l d M X 0 9 P S F N f R G l h Y m V 0 Z X N f M j Q y N S 9 k Y m 8 v d n d f T W 9 u d G h s e U R p Y W J l d G V z R G F z a G J v Y X J k X 0 l D Q i 5 7 R G l h Y m V 0 Z X N f O U t l e U N h c m V Q c m 9 j Z X N z X 0 J N S V 9 B Y 2 h p Z X Z l X z U w J S w 3 f S Z x d W 9 0 O y w m c X V v d D t T Z X J 2 Z X I u R G F 0 Y W J h c 2 V c X C 8 y L 1 N R T C 9 u d 2 w t c 3 F s L X B y a W 1 h c n l j Y X J l O 0 5 I U 1 9 O V 0 x f T 0 9 I U 1 9 E a W F i Z X R l c 1 8 y N D I 1 L 2 R i b y 9 2 d 1 9 N b 2 5 0 a G x 5 R G l h Y m V 0 Z X N E Y X N o Y m 9 h c m R f S U N C L n t E a W F i Z X R l c 1 8 5 S 2 V 5 Q 2 F y Z V B y b 2 N l c 3 N f Q k 1 J X 0 F j a G l l d m U s O H 0 m c X V v d D s s J n F 1 b 3 Q 7 U 2 V y d m V y L k R h d G F i Y X N l X F w v M i 9 T U U w v b n d s L X N x b C 1 w c m l t Y X J 5 Y 2 F y Z T t O S F N f T l d M X 0 9 P S F N f R G l h Y m V 0 Z X N f M j Q y N S 9 k Y m 8 v d n d f T W 9 u d G h s e U R p Y W J l d G V z R G F z a G J v Y X J k X 0 l D Q i 5 7 R G l h Y m V 0 Z X N f O U t l e U N h c m V Q c m 9 j Z X N z X 0 J N S S w 5 f S Z x d W 9 0 O y w m c X V v d D t T Z X J 2 Z X I u R G F 0 Y W J h c 2 V c X C 8 y L 1 N R T C 9 u d 2 w t c 3 F s L X B y a W 1 h c n l j Y X J l O 0 5 I U 1 9 O V 0 x f T 0 9 I U 1 9 E a W F i Z X R l c 1 8 y N D I 1 L 2 R i b y 9 2 d 1 9 N b 2 5 0 a G x 5 R G l h Y m V 0 Z X N E Y X N o Y m 9 h c m R f S U N C L n s l I E R p Y W J l d G V z X z l L Z X l D Y X J l U H J v Y 2 V z c 1 9 C T U l f Q W N o a W V 2 Z V 8 1 M C U s M T B 9 J n F 1 b 3 Q 7 L C Z x d W 9 0 O 1 N l c n Z l c i 5 E Y X R h Y m F z Z V x c L z I v U 1 F M L 2 5 3 b C 1 z c W w t c H J p b W F y e W N h c m U 7 T k h T X 0 5 X T F 9 P T 0 h T X 0 R p Y W J l d G V z X z I 0 M j U v Z G J v L 3 Z 3 X 0 1 v b n R o b H l E a W F i Z X R l c 0 R h c 2 h i b 2 F y Z F 9 J Q 0 I u e y U g R G l h Y m V 0 Z X N f O U t l e U N h c m V Q c m 9 j Z X N z X 0 J N S V 9 B Y 2 h p Z X Z l L D E x f S Z x d W 9 0 O y w m c X V v d D t T Z X J 2 Z X I u R G F 0 Y W J h c 2 V c X C 8 y L 1 N R T C 9 u d 2 w t c 3 F s L X B y a W 1 h c n l j Y X J l O 0 5 I U 1 9 O V 0 x f T 0 9 I U 1 9 E a W F i Z X R l c 1 8 y N D I 1 L 2 R i b y 9 2 d 1 9 N b 2 5 0 a G x 5 R G l h Y m V 0 Z X N E Y X N o Y m 9 h c m R f S U N C L n s l I E R p Y W J l d G V z X z l L Z X l D Y X J l U H J v Y 2 V z c 1 9 C T U k s M T J 9 J n F 1 b 3 Q 7 L C Z x d W 9 0 O 1 N l c n Z l c i 5 E Y X R h Y m F z Z V x c L z I v U 1 F M L 2 5 3 b C 1 z c W w t c H J p b W F y e W N h c m U 7 T k h T X 0 5 X T F 9 P T 0 h T X 0 R p Y W J l d G V z X z I 0 M j U v Z G J v L 3 Z 3 X 0 1 v b n R o b H l E a W F i Z X R l c 0 R h c 2 h i b 2 F y Z F 9 J Q 0 I u e 0 R p Y W J l d G V z X z l L Z X l D Y X J l U H J v Y 2 V z c 1 9 I Y k E x Y 1 9 B Y 2 h p Z X Z l X z U w J S w x M 3 0 m c X V v d D s s J n F 1 b 3 Q 7 U 2 V y d m V y L k R h d G F i Y X N l X F w v M i 9 T U U w v b n d s L X N x b C 1 w c m l t Y X J 5 Y 2 F y Z T t O S F N f T l d M X 0 9 P S F N f R G l h Y m V 0 Z X N f M j Q y N S 9 k Y m 8 v d n d f T W 9 u d G h s e U R p Y W J l d G V z R G F z a G J v Y X J k X 0 l D Q i 5 7 R G l h Y m V 0 Z X N f O U t l e U N h c m V Q c m 9 j Z X N z X 0 h i Q T F j X 0 F j a G l l d m U s M T R 9 J n F 1 b 3 Q 7 L C Z x d W 9 0 O 1 N l c n Z l c i 5 E Y X R h Y m F z Z V x c L z I v U 1 F M L 2 5 3 b C 1 z c W w t c H J p b W F y e W N h c m U 7 T k h T X 0 5 X T F 9 P T 0 h T X 0 R p Y W J l d G V z X z I 0 M j U v Z G J v L 3 Z 3 X 0 1 v b n R o b H l E a W F i Z X R l c 0 R h c 2 h i b 2 F y Z F 9 J Q 0 I u e 0 R p Y W J l d G V z X z l L Z X l D Y X J l U H J v Y 2 V z c 1 9 I Y k E x Y y w x N X 0 m c X V v d D s s J n F 1 b 3 Q 7 U 2 V y d m V y L k R h d G F i Y X N l X F w v M i 9 T U U w v b n d s L X N x b C 1 w c m l t Y X J 5 Y 2 F y Z T t O S F N f T l d M X 0 9 P S F N f R G l h Y m V 0 Z X N f M j Q y N S 9 k Y m 8 v d n d f T W 9 u d G h s e U R p Y W J l d G V z R G F z a G J v Y X J k X 0 l D Q i 5 7 J S B E a W F i Z X R l c 1 8 5 S 2 V 5 Q 2 F y Z V B y b 2 N l c 3 N f S G J B M W N f Q W N o a W V 2 Z V 8 1 M C U s M T Z 9 J n F 1 b 3 Q 7 L C Z x d W 9 0 O 1 N l c n Z l c i 5 E Y X R h Y m F z Z V x c L z I v U 1 F M L 2 5 3 b C 1 z c W w t c H J p b W F y e W N h c m U 7 T k h T X 0 5 X T F 9 P T 0 h T X 0 R p Y W J l d G V z X z I 0 M j U v Z G J v L 3 Z 3 X 0 1 v b n R o b H l E a W F i Z X R l c 0 R h c 2 h i b 2 F y Z F 9 J Q 0 I u e y U g R G l h Y m V 0 Z X N f O U t l e U N h c m V Q c m 9 j Z X N z X 0 h i Q T F j X 0 F j a G l l d m U s M T d 9 J n F 1 b 3 Q 7 L C Z x d W 9 0 O 1 N l c n Z l c i 5 E Y X R h Y m F z Z V x c L z I v U 1 F M L 2 5 3 b C 1 z c W w t c H J p b W F y e W N h c m U 7 T k h T X 0 5 X T F 9 P T 0 h T X 0 R p Y W J l d G V z X z I 0 M j U v Z G J v L 3 Z 3 X 0 1 v b n R o b H l E a W F i Z X R l c 0 R h c 2 h i b 2 F y Z F 9 J Q 0 I u e y U g R G l h Y m V 0 Z X N f O U t l e U N h c m V Q c m 9 j Z X N z X 0 h i Q T F j L D E 4 f S Z x d W 9 0 O y w m c X V v d D t T Z X J 2 Z X I u R G F 0 Y W J h c 2 V c X C 8 y L 1 N R T C 9 u d 2 w t c 3 F s L X B y a W 1 h c n l j Y X J l O 0 5 I U 1 9 O V 0 x f T 0 9 I U 1 9 E a W F i Z X R l c 1 8 y N D I 1 L 2 R i b y 9 2 d 1 9 N b 2 5 0 a G x 5 R G l h Y m V 0 Z X N E Y X N o Y m 9 h c m R f S U N C L n t E a W F i Z X R l c 1 8 5 S 2 V 5 Q 2 F y Z V B y b 2 N l c 3 N f Q m x v b 2 R Q c m V z c 3 V y Z V 9 B Y 2 h p Z X Z l X z U w J S w x O X 0 m c X V v d D s s J n F 1 b 3 Q 7 U 2 V y d m V y L k R h d G F i Y X N l X F w v M i 9 T U U w v b n d s L X N x b C 1 w c m l t Y X J 5 Y 2 F y Z T t O S F N f T l d M X 0 9 P S F N f R G l h Y m V 0 Z X N f M j Q y N S 9 k Y m 8 v d n d f T W 9 u d G h s e U R p Y W J l d G V z R G F z a G J v Y X J k X 0 l D Q i 5 7 R G l h Y m V 0 Z X N f O U t l e U N h c m V Q c m 9 j Z X N z X 0 J s b 2 9 k U H J l c 3 N 1 c m V f Q W N o a W V 2 Z S w y M H 0 m c X V v d D s s J n F 1 b 3 Q 7 U 2 V y d m V y L k R h d G F i Y X N l X F w v M i 9 T U U w v b n d s L X N x b C 1 w c m l t Y X J 5 Y 2 F y Z T t O S F N f T l d M X 0 9 P S F N f R G l h Y m V 0 Z X N f M j Q y N S 9 k Y m 8 v d n d f T W 9 u d G h s e U R p Y W J l d G V z R G F z a G J v Y X J k X 0 l D Q i 5 7 R G l h Y m V 0 Z X N f O U t l e U N h c m V Q c m 9 j Z X N z X 0 J s b 2 9 k U H J l c 3 N 1 c m U s M j F 9 J n F 1 b 3 Q 7 L C Z x d W 9 0 O 1 N l c n Z l c i 5 E Y X R h Y m F z Z V x c L z I v U 1 F M L 2 5 3 b C 1 z c W w t c H J p b W F y e W N h c m U 7 T k h T X 0 5 X T F 9 P T 0 h T X 0 R p Y W J l d G V z X z I 0 M j U v Z G J v L 3 Z 3 X 0 1 v b n R o b H l E a W F i Z X R l c 0 R h c 2 h i b 2 F y Z F 9 J Q 0 I u e y U g R G l h Y m V 0 Z X N f O U t l e U N h c m V Q c m 9 j Z X N z X 0 J s b 2 9 k U H J l c 3 N 1 c m V f Q W N o a W V 2 Z V 8 1 M C U s M j J 9 J n F 1 b 3 Q 7 L C Z x d W 9 0 O 1 N l c n Z l c i 5 E Y X R h Y m F z Z V x c L z I v U 1 F M L 2 5 3 b C 1 z c W w t c H J p b W F y e W N h c m U 7 T k h T X 0 5 X T F 9 P T 0 h T X 0 R p Y W J l d G V z X z I 0 M j U v Z G J v L 3 Z 3 X 0 1 v b n R o b H l E a W F i Z X R l c 0 R h c 2 h i b 2 F y Z F 9 J Q 0 I u e y U g R G l h Y m V 0 Z X N f O U t l e U N h c m V Q c m 9 j Z X N z X 0 J s b 2 9 k U H J l c 3 N 1 c m V f Q W N o a W V 2 Z S w y M 3 0 m c X V v d D s s J n F 1 b 3 Q 7 U 2 V y d m V y L k R h d G F i Y X N l X F w v M i 9 T U U w v b n d s L X N x b C 1 w c m l t Y X J 5 Y 2 F y Z T t O S F N f T l d M X 0 9 P S F N f R G l h Y m V 0 Z X N f M j Q y N S 9 k Y m 8 v d n d f T W 9 u d G h s e U R p Y W J l d G V z R G F z a G J v Y X J k X 0 l D Q i 5 7 J S B E a W F i Z X R l c 1 8 5 S 2 V 5 Q 2 F y Z V B y b 2 N l c 3 N f Q m x v b 2 R Q c m V z c 3 V y Z S w y N H 0 m c X V v d D s s J n F 1 b 3 Q 7 U 2 V y d m V y L k R h d G F i Y X N l X F w v M i 9 T U U w v b n d s L X N x b C 1 w c m l t Y X J 5 Y 2 F y Z T t O S F N f T l d M X 0 9 P S F N f R G l h Y m V 0 Z X N f M j Q y N S 9 k Y m 8 v d n d f T W 9 u d G h s e U R p Y W J l d G V z R G F z a G J v Y X J k X 0 l D Q i 5 7 R G l h Y m V 0 Z X N f O U t l e U N h c m V Q c m 9 j Z X N z X 0 x p c G l k c 1 9 B Y 2 h p Z X Z l X z U w J S w y N X 0 m c X V v d D s s J n F 1 b 3 Q 7 U 2 V y d m V y L k R h d G F i Y X N l X F w v M i 9 T U U w v b n d s L X N x b C 1 w c m l t Y X J 5 Y 2 F y Z T t O S F N f T l d M X 0 9 P S F N f R G l h Y m V 0 Z X N f M j Q y N S 9 k Y m 8 v d n d f T W 9 u d G h s e U R p Y W J l d G V z R G F z a G J v Y X J k X 0 l D Q i 5 7 R G l h Y m V 0 Z X N f O U t l e U N h c m V Q c m 9 j Z X N z X 0 x p c G l k c 1 9 B Y 2 h p Z X Z l L D I 2 f S Z x d W 9 0 O y w m c X V v d D t T Z X J 2 Z X I u R G F 0 Y W J h c 2 V c X C 8 y L 1 N R T C 9 u d 2 w t c 3 F s L X B y a W 1 h c n l j Y X J l O 0 5 I U 1 9 O V 0 x f T 0 9 I U 1 9 E a W F i Z X R l c 1 8 y N D I 1 L 2 R i b y 9 2 d 1 9 N b 2 5 0 a G x 5 R G l h Y m V 0 Z X N E Y X N o Y m 9 h c m R f S U N C L n t E a W F i Z X R l c 1 8 5 S 2 V 5 Q 2 F y Z V B y b 2 N l c 3 N f T G l w a W R z L D I 3 f S Z x d W 9 0 O y w m c X V v d D t T Z X J 2 Z X I u R G F 0 Y W J h c 2 V c X C 8 y L 1 N R T C 9 u d 2 w t c 3 F s L X B y a W 1 h c n l j Y X J l O 0 5 I U 1 9 O V 0 x f T 0 9 I U 1 9 E a W F i Z X R l c 1 8 y N D I 1 L 2 R i b y 9 2 d 1 9 N b 2 5 0 a G x 5 R G l h Y m V 0 Z X N E Y X N o Y m 9 h c m R f S U N C L n s l I E R p Y W J l d G V z X z l L Z X l D Y X J l U H J v Y 2 V z c 1 9 M a X B p Z H N f Q W N o a W V 2 Z V 8 1 M C U s M j h 9 J n F 1 b 3 Q 7 L C Z x d W 9 0 O 1 N l c n Z l c i 5 E Y X R h Y m F z Z V x c L z I v U 1 F M L 2 5 3 b C 1 z c W w t c H J p b W F y e W N h c m U 7 T k h T X 0 5 X T F 9 P T 0 h T X 0 R p Y W J l d G V z X z I 0 M j U v Z G J v L 3 Z 3 X 0 1 v b n R o b H l E a W F i Z X R l c 0 R h c 2 h i b 2 F y Z F 9 J Q 0 I u e y U g R G l h Y m V 0 Z X N f O U t l e U N h c m V Q c m 9 j Z X N z X 0 x p c G l k c 1 9 B Y 2 h p Z X Z l L D I 5 f S Z x d W 9 0 O y w m c X V v d D t T Z X J 2 Z X I u R G F 0 Y W J h c 2 V c X C 8 y L 1 N R T C 9 u d 2 w t c 3 F s L X B y a W 1 h c n l j Y X J l O 0 5 I U 1 9 O V 0 x f T 0 9 I U 1 9 E a W F i Z X R l c 1 8 y N D I 1 L 2 R i b y 9 2 d 1 9 N b 2 5 0 a G x 5 R G l h Y m V 0 Z X N E Y X N o Y m 9 h c m R f S U N C L n s l I E R p Y W J l d G V z X z l L Z X l D Y X J l U H J v Y 2 V z c 1 9 M a X B p Z H M s M z B 9 J n F 1 b 3 Q 7 L C Z x d W 9 0 O 1 N l c n Z l c i 5 E Y X R h Y m F z Z V x c L z I v U 1 F M L 2 5 3 b C 1 z c W w t c H J p b W F y e W N h c m U 7 T k h T X 0 5 X T F 9 P T 0 h T X 0 R p Y W J l d G V z X z I 0 M j U v Z G J v L 3 Z 3 X 0 1 v b n R o b H l E a W F i Z X R l c 0 R h c 2 h i b 2 F y Z F 9 J Q 0 I u e 0 R p Y W J l d G V z X z l L Z X l D Y X J l U H J v Y 2 V z c 1 9 V c m l u Z U F D U l 9 B Y 2 h p Z X Z l X z U w J S w z M X 0 m c X V v d D s s J n F 1 b 3 Q 7 U 2 V y d m V y L k R h d G F i Y X N l X F w v M i 9 T U U w v b n d s L X N x b C 1 w c m l t Y X J 5 Y 2 F y Z T t O S F N f T l d M X 0 9 P S F N f R G l h Y m V 0 Z X N f M j Q y N S 9 k Y m 8 v d n d f T W 9 u d G h s e U R p Y W J l d G V z R G F z a G J v Y X J k X 0 l D Q i 5 7 R G l h Y m V 0 Z X N f O U t l e U N h c m V Q c m 9 j Z X N z X 1 V y a W 5 l Q U N S X 0 F j a G l l d m U s M z J 9 J n F 1 b 3 Q 7 L C Z x d W 9 0 O 1 N l c n Z l c i 5 E Y X R h Y m F z Z V x c L z I v U 1 F M L 2 5 3 b C 1 z c W w t c H J p b W F y e W N h c m U 7 T k h T X 0 5 X T F 9 P T 0 h T X 0 R p Y W J l d G V z X z I 0 M j U v Z G J v L 3 Z 3 X 0 1 v b n R o b H l E a W F i Z X R l c 0 R h c 2 h i b 2 F y Z F 9 J Q 0 I u e 0 R p Y W J l d G V z X z l L Z X l D Y X J l U H J v Y 2 V z c 1 9 V c m l u Z U F D U i w z M 3 0 m c X V v d D s s J n F 1 b 3 Q 7 U 2 V y d m V y L k R h d G F i Y X N l X F w v M i 9 T U U w v b n d s L X N x b C 1 w c m l t Y X J 5 Y 2 F y Z T t O S F N f T l d M X 0 9 P S F N f R G l h Y m V 0 Z X N f M j Q y N S 9 k Y m 8 v d n d f T W 9 u d G h s e U R p Y W J l d G V z R G F z a G J v Y X J k X 0 l D Q i 5 7 J S B E a W F i Z X R l c 1 8 5 S 2 V 5 Q 2 F y Z V B y b 2 N l c 3 N f V X J p b m V B Q 1 J f Q W N o a W V 2 Z V 8 1 M C U s M z R 9 J n F 1 b 3 Q 7 L C Z x d W 9 0 O 1 N l c n Z l c i 5 E Y X R h Y m F z Z V x c L z I v U 1 F M L 2 5 3 b C 1 z c W w t c H J p b W F y e W N h c m U 7 T k h T X 0 5 X T F 9 P T 0 h T X 0 R p Y W J l d G V z X z I 0 M j U v Z G J v L 3 Z 3 X 0 1 v b n R o b H l E a W F i Z X R l c 0 R h c 2 h i b 2 F y Z F 9 J Q 0 I u e y U g R G l h Y m V 0 Z X N f O U t l e U N h c m V Q c m 9 j Z X N z X 1 V y a W 5 l Q U N S X 0 F j a G l l d m U s M z V 9 J n F 1 b 3 Q 7 L C Z x d W 9 0 O 1 N l c n Z l c i 5 E Y X R h Y m F z Z V x c L z I v U 1 F M L 2 5 3 b C 1 z c W w t c H J p b W F y e W N h c m U 7 T k h T X 0 5 X T F 9 P T 0 h T X 0 R p Y W J l d G V z X z I 0 M j U v Z G J v L 3 Z 3 X 0 1 v b n R o b H l E a W F i Z X R l c 0 R h c 2 h i b 2 F y Z F 9 J Q 0 I u e y U g R G l h Y m V 0 Z X N f O U t l e U N h c m V Q c m 9 j Z X N z X 1 V y a W 5 l Q U N S L D M 2 f S Z x d W 9 0 O y w m c X V v d D t T Z X J 2 Z X I u R G F 0 Y W J h c 2 V c X C 8 y L 1 N R T C 9 u d 2 w t c 3 F s L X B y a W 1 h c n l j Y X J l O 0 5 I U 1 9 O V 0 x f T 0 9 I U 1 9 E a W F i Z X R l c 1 8 y N D I 1 L 2 R i b y 9 2 d 1 9 N b 2 5 0 a G x 5 R G l h Y m V 0 Z X N E Y X N o Y m 9 h c m R f S U N C L n t E a W F i Z X R l c 1 8 5 S 2 V 5 Q 2 F y Z V B y b 2 N l c 3 N f Z U d G U l 9 B Y 2 h p Z X Z l X z U w J S w z N 3 0 m c X V v d D s s J n F 1 b 3 Q 7 U 2 V y d m V y L k R h d G F i Y X N l X F w v M i 9 T U U w v b n d s L X N x b C 1 w c m l t Y X J 5 Y 2 F y Z T t O S F N f T l d M X 0 9 P S F N f R G l h Y m V 0 Z X N f M j Q y N S 9 k Y m 8 v d n d f T W 9 u d G h s e U R p Y W J l d G V z R G F z a G J v Y X J k X 0 l D Q i 5 7 R G l h Y m V 0 Z X N f O U t l e U N h c m V Q c m 9 j Z X N z X 2 V H R l J f Q W N o a W V 2 Z S w z O H 0 m c X V v d D s s J n F 1 b 3 Q 7 U 2 V y d m V y L k R h d G F i Y X N l X F w v M i 9 T U U w v b n d s L X N x b C 1 w c m l t Y X J 5 Y 2 F y Z T t O S F N f T l d M X 0 9 P S F N f R G l h Y m V 0 Z X N f M j Q y N S 9 k Y m 8 v d n d f T W 9 u d G h s e U R p Y W J l d G V z R G F z a G J v Y X J k X 0 l D Q i 5 7 R G l h Y m V 0 Z X N f O U t l e U N h c m V Q c m 9 j Z X N z X 2 V H R l I s M z l 9 J n F 1 b 3 Q 7 L C Z x d W 9 0 O 1 N l c n Z l c i 5 E Y X R h Y m F z Z V x c L z I v U 1 F M L 2 5 3 b C 1 z c W w t c H J p b W F y e W N h c m U 7 T k h T X 0 5 X T F 9 P T 0 h T X 0 R p Y W J l d G V z X z I 0 M j U v Z G J v L 3 Z 3 X 0 1 v b n R o b H l E a W F i Z X R l c 0 R h c 2 h i b 2 F y Z F 9 J Q 0 I u e y U g R G l h Y m V 0 Z X N f O U t l e U N h c m V Q c m 9 j Z X N z X 2 V H R l J f Q W N o a W V 2 Z V 8 1 M C U s N D B 9 J n F 1 b 3 Q 7 L C Z x d W 9 0 O 1 N l c n Z l c i 5 E Y X R h Y m F z Z V x c L z I v U 1 F M L 2 5 3 b C 1 z c W w t c H J p b W F y e W N h c m U 7 T k h T X 0 5 X T F 9 P T 0 h T X 0 R p Y W J l d G V z X z I 0 M j U v Z G J v L 3 Z 3 X 0 1 v b n R o b H l E a W F i Z X R l c 0 R h c 2 h i b 2 F y Z F 9 J Q 0 I u e y U g R G l h Y m V 0 Z X N f O U t l e U N h c m V Q c m 9 j Z X N z X 2 V H R l J f Q W N o a W V 2 Z S w 0 M X 0 m c X V v d D s s J n F 1 b 3 Q 7 U 2 V y d m V y L k R h d G F i Y X N l X F w v M i 9 T U U w v b n d s L X N x b C 1 w c m l t Y X J 5 Y 2 F y Z T t O S F N f T l d M X 0 9 P S F N f R G l h Y m V 0 Z X N f M j Q y N S 9 k Y m 8 v d n d f T W 9 u d G h s e U R p Y W J l d G V z R G F z a G J v Y X J k X 0 l D Q i 5 7 J S B E a W F i Z X R l c 1 8 5 S 2 V 5 Q 2 F y Z V B y b 2 N l c 3 N f Z U d G U i w 0 M n 0 m c X V v d D s s J n F 1 b 3 Q 7 U 2 V y d m V y L k R h d G F i Y X N l X F w v M i 9 T U U w v b n d s L X N x b C 1 w c m l t Y X J 5 Y 2 F y Z T t O S F N f T l d M X 0 9 P S F N f R G l h Y m V 0 Z X N f M j Q y N S 9 k Y m 8 v d n d f T W 9 u d G h s e U R p Y W J l d G V z R G F z a G J v Y X J k X 0 l D Q i 5 7 R G l h Y m V 0 Z X N f O U t l e U N h c m V Q c m 9 j Z X N z X 1 J l d G l u Y W x T Y 3 J l Z W 5 p b m d f Q W N o a W V 2 Z V 8 1 M C U s N D N 9 J n F 1 b 3 Q 7 L C Z x d W 9 0 O 1 N l c n Z l c i 5 E Y X R h Y m F z Z V x c L z I v U 1 F M L 2 5 3 b C 1 z c W w t c H J p b W F y e W N h c m U 7 T k h T X 0 5 X T F 9 P T 0 h T X 0 R p Y W J l d G V z X z I 0 M j U v Z G J v L 3 Z 3 X 0 1 v b n R o b H l E a W F i Z X R l c 0 R h c 2 h i b 2 F y Z F 9 J Q 0 I u e 0 R p Y W J l d G V z X z l L Z X l D Y X J l U H J v Y 2 V z c 1 9 S Z X R p b m F s U 2 N y Z W V u a W 5 n X 0 F j a G l l d m U s N D R 9 J n F 1 b 3 Q 7 L C Z x d W 9 0 O 1 N l c n Z l c i 5 E Y X R h Y m F z Z V x c L z I v U 1 F M L 2 5 3 b C 1 z c W w t c H J p b W F y e W N h c m U 7 T k h T X 0 5 X T F 9 P T 0 h T X 0 R p Y W J l d G V z X z I 0 M j U v Z G J v L 3 Z 3 X 0 1 v b n R o b H l E a W F i Z X R l c 0 R h c 2 h i b 2 F y Z F 9 J Q 0 I u e 0 R p Y W J l d G V z X z l L Z X l D Y X J l U H J v Y 2 V z c 1 9 S Z X R p b m F s U 2 N y Z W V u a W 5 n L D Q 1 f S Z x d W 9 0 O y w m c X V v d D t T Z X J 2 Z X I u R G F 0 Y W J h c 2 V c X C 8 y L 1 N R T C 9 u d 2 w t c 3 F s L X B y a W 1 h c n l j Y X J l O 0 5 I U 1 9 O V 0 x f T 0 9 I U 1 9 E a W F i Z X R l c 1 8 y N D I 1 L 2 R i b y 9 2 d 1 9 N b 2 5 0 a G x 5 R G l h Y m V 0 Z X N E Y X N o Y m 9 h c m R f S U N C L n s l I E R p Y W J l d G V z X z l L Z X l D Y X J l U H J v Y 2 V z c 1 9 S Z X R p b m F s U 2 N y Z W V u a W 5 n X 0 F j a G l l d m V f N T A l L D Q 2 f S Z x d W 9 0 O y w m c X V v d D t T Z X J 2 Z X I u R G F 0 Y W J h c 2 V c X C 8 y L 1 N R T C 9 u d 2 w t c 3 F s L X B y a W 1 h c n l j Y X J l O 0 5 I U 1 9 O V 0 x f T 0 9 I U 1 9 E a W F i Z X R l c 1 8 y N D I 1 L 2 R i b y 9 2 d 1 9 N b 2 5 0 a G x 5 R G l h Y m V 0 Z X N E Y X N o Y m 9 h c m R f S U N C L n s l I E R p Y W J l d G V z X z l L Z X l D Y X J l U H J v Y 2 V z c 1 9 S Z X R p b m F s U 2 N y Z W V u a W 5 n X 0 F j a G l l d m U s N D d 9 J n F 1 b 3 Q 7 L C Z x d W 9 0 O 1 N l c n Z l c i 5 E Y X R h Y m F z Z V x c L z I v U 1 F M L 2 5 3 b C 1 z c W w t c H J p b W F y e W N h c m U 7 T k h T X 0 5 X T F 9 P T 0 h T X 0 R p Y W J l d G V z X z I 0 M j U v Z G J v L 3 Z 3 X 0 1 v b n R o b H l E a W F i Z X R l c 0 R h c 2 h i b 2 F y Z F 9 J Q 0 I u e y U g R G l h Y m V 0 Z X N f O U t l e U N h c m V Q c m 9 j Z X N z X 1 J l d G l u Y W x T Y 3 J l Z W 5 p b m c s N D h 9 J n F 1 b 3 Q 7 L C Z x d W 9 0 O 1 N l c n Z l c i 5 E Y X R h Y m F z Z V x c L z I v U 1 F M L 2 5 3 b C 1 z c W w t c H J p b W F y e W N h c m U 7 T k h T X 0 5 X T F 9 P T 0 h T X 0 R p Y W J l d G V z X z I 0 M j U v Z G J v L 3 Z 3 X 0 1 v b n R o b H l E a W F i Z X R l c 0 R h c 2 h i b 2 F y Z F 9 J Q 0 I u e 0 R p Y W J l d G V z X z l L Z X l D Y X J l U H J v Y 2 V z c 1 9 G b 2 9 0 U m l z a 1 9 B Y 2 h p Z X Z l X z U w J S w 0 O X 0 m c X V v d D s s J n F 1 b 3 Q 7 U 2 V y d m V y L k R h d G F i Y X N l X F w v M i 9 T U U w v b n d s L X N x b C 1 w c m l t Y X J 5 Y 2 F y Z T t O S F N f T l d M X 0 9 P S F N f R G l h Y m V 0 Z X N f M j Q y N S 9 k Y m 8 v d n d f T W 9 u d G h s e U R p Y W J l d G V z R G F z a G J v Y X J k X 0 l D Q i 5 7 R G l h Y m V 0 Z X N f O U t l e U N h c m V Q c m 9 j Z X N z X 0 Z v b 3 R S a X N r X 0 F j a G l l d m U s N T B 9 J n F 1 b 3 Q 7 L C Z x d W 9 0 O 1 N l c n Z l c i 5 E Y X R h Y m F z Z V x c L z I v U 1 F M L 2 5 3 b C 1 z c W w t c H J p b W F y e W N h c m U 7 T k h T X 0 5 X T F 9 P T 0 h T X 0 R p Y W J l d G V z X z I 0 M j U v Z G J v L 3 Z 3 X 0 1 v b n R o b H l E a W F i Z X R l c 0 R h c 2 h i b 2 F y Z F 9 J Q 0 I u e 0 R p Y W J l d G V z X z l L Z X l D Y X J l U H J v Y 2 V z c 1 9 G b 2 9 0 U m l z a y w 1 M X 0 m c X V v d D s s J n F 1 b 3 Q 7 U 2 V y d m V y L k R h d G F i Y X N l X F w v M i 9 T U U w v b n d s L X N x b C 1 w c m l t Y X J 5 Y 2 F y Z T t O S F N f T l d M X 0 9 P S F N f R G l h Y m V 0 Z X N f M j Q y N S 9 k Y m 8 v d n d f T W 9 u d G h s e U R p Y W J l d G V z R G F z a G J v Y X J k X 0 l D Q i 5 7 J S B E a W F i Z X R l c 1 8 5 S 2 V 5 Q 2 F y Z V B y b 2 N l c 3 N f R m 9 v d F J p c 2 t f Q W N o a W V 2 Z V 8 1 M C U s N T J 9 J n F 1 b 3 Q 7 L C Z x d W 9 0 O 1 N l c n Z l c i 5 E Y X R h Y m F z Z V x c L z I v U 1 F M L 2 5 3 b C 1 z c W w t c H J p b W F y e W N h c m U 7 T k h T X 0 5 X T F 9 P T 0 h T X 0 R p Y W J l d G V z X z I 0 M j U v Z G J v L 3 Z 3 X 0 1 v b n R o b H l E a W F i Z X R l c 0 R h c 2 h i b 2 F y Z F 9 J Q 0 I u e y U g R G l h Y m V 0 Z X N f O U t l e U N h c m V Q c m 9 j Z X N z X 0 Z v b 3 R S a X N r X 0 F j a G l l d m U s N T N 9 J n F 1 b 3 Q 7 L C Z x d W 9 0 O 1 N l c n Z l c i 5 E Y X R h Y m F z Z V x c L z I v U 1 F M L 2 5 3 b C 1 z c W w t c H J p b W F y e W N h c m U 7 T k h T X 0 5 X T F 9 P T 0 h T X 0 R p Y W J l d G V z X z I 0 M j U v Z G J v L 3 Z 3 X 0 1 v b n R o b H l E a W F i Z X R l c 0 R h c 2 h i b 2 F y Z F 9 J Q 0 I u e y U g R G l h Y m V 0 Z X N f O U t l e U N h c m V Q c m 9 j Z X N z X 0 Z v b 3 R S a X N r L D U 0 f S Z x d W 9 0 O y w m c X V v d D t T Z X J 2 Z X I u R G F 0 Y W J h c 2 V c X C 8 y L 1 N R T C 9 u d 2 w t c 3 F s L X B y a W 1 h c n l j Y X J l O 0 5 I U 1 9 O V 0 x f T 0 9 I U 1 9 E a W F i Z X R l c 1 8 y N D I 1 L 2 R i b y 9 2 d 1 9 N b 2 5 0 a G x 5 R G l h Y m V 0 Z X N E Y X N o Y m 9 h c m R f S U N C L n t E a W F i Z X R l c 1 8 5 S 2 V 5 Q 2 F y Z V B y b 2 N l c 3 N f U 2 1 v a 2 l u Z 1 N 0 Y X R 1 c 1 9 B Y 2 h p Z X Z l X z U w J S w 1 N X 0 m c X V v d D s s J n F 1 b 3 Q 7 U 2 V y d m V y L k R h d G F i Y X N l X F w v M i 9 T U U w v b n d s L X N x b C 1 w c m l t Y X J 5 Y 2 F y Z T t O S F N f T l d M X 0 9 P S F N f R G l h Y m V 0 Z X N f M j Q y N S 9 k Y m 8 v d n d f T W 9 u d G h s e U R p Y W J l d G V z R G F z a G J v Y X J k X 0 l D Q i 5 7 R G l h Y m V 0 Z X N f O U t l e U N h c m V Q c m 9 j Z X N z X 1 N t b 2 t p b m d T d G F 0 d X N f Q W N o a W V 2 Z S w 1 N n 0 m c X V v d D s s J n F 1 b 3 Q 7 U 2 V y d m V y L k R h d G F i Y X N l X F w v M i 9 T U U w v b n d s L X N x b C 1 w c m l t Y X J 5 Y 2 F y Z T t O S F N f T l d M X 0 9 P S F N f R G l h Y m V 0 Z X N f M j Q y N S 9 k Y m 8 v d n d f T W 9 u d G h s e U R p Y W J l d G V z R G F z a G J v Y X J k X 0 l D Q i 5 7 R G l h Y m V 0 Z X N f O U t l e U N h c m V Q c m 9 j Z X N z X 1 N t b 2 t p b m d T d G F 0 d X M s N T d 9 J n F 1 b 3 Q 7 L C Z x d W 9 0 O 1 N l c n Z l c i 5 E Y X R h Y m F z Z V x c L z I v U 1 F M L 2 5 3 b C 1 z c W w t c H J p b W F y e W N h c m U 7 T k h T X 0 5 X T F 9 P T 0 h T X 0 R p Y W J l d G V z X z I 0 M j U v Z G J v L 3 Z 3 X 0 1 v b n R o b H l E a W F i Z X R l c 0 R h c 2 h i b 2 F y Z F 9 J Q 0 I u e y U g R G l h Y m V 0 Z X N f O U t l e U N h c m V Q c m 9 j Z X N z X 1 N t b 2 t p b m d T d G F 0 d X N f Q W N o a W V 2 Z V 8 1 M C U s N T h 9 J n F 1 b 3 Q 7 L C Z x d W 9 0 O 1 N l c n Z l c i 5 E Y X R h Y m F z Z V x c L z I v U 1 F M L 2 5 3 b C 1 z c W w t c H J p b W F y e W N h c m U 7 T k h T X 0 5 X T F 9 P T 0 h T X 0 R p Y W J l d G V z X z I 0 M j U v Z G J v L 3 Z 3 X 0 1 v b n R o b H l E a W F i Z X R l c 0 R h c 2 h i b 2 F y Z F 9 J Q 0 I u e y U g R G l h Y m V 0 Z X N f O U t l e U N h c m V Q c m 9 j Z X N z X 1 N t b 2 t p b m d T d G F 0 d X N f Q W N o a W V 2 Z S w 1 O X 0 m c X V v d D s s J n F 1 b 3 Q 7 U 2 V y d m V y L k R h d G F i Y X N l X F w v M i 9 T U U w v b n d s L X N x b C 1 w c m l t Y X J 5 Y 2 F y Z T t O S F N f T l d M X 0 9 P S F N f R G l h Y m V 0 Z X N f M j Q y N S 9 k Y m 8 v d n d f T W 9 u d G h s e U R p Y W J l d G V z R G F z a G J v Y X J k X 0 l D Q i 5 7 J S B E a W F i Z X R l c 1 8 5 S 2 V 5 Q 2 F y Z V B y b 2 N l c 3 N f U 2 1 v a 2 l u Z 1 N 0 Y X R 1 c y w 2 M H 0 m c X V v d D s s J n F 1 b 3 Q 7 U 2 V y d m V y L k R h d G F i Y X N l X F w v M i 9 T U U w v b n d s L X N x b C 1 w c m l t Y X J 5 Y 2 F y Z T t O S F N f T l d M X 0 9 P S F N f R G l h Y m V 0 Z X N f M j Q y N S 9 k Y m 8 v d n d f T W 9 u d G h s e U R p Y W J l d G V z R G F z a G J v Y X J k X 0 l D Q i 5 7 R G l h Y m V 0 Z X N f O U t l e U N h c m V Q c m 9 j Z X N z X 0 F j a G l l d m V f N T A l L D Y x f S Z x d W 9 0 O y w m c X V v d D t T Z X J 2 Z X I u R G F 0 Y W J h c 2 V c X C 8 y L 1 N R T C 9 u d 2 w t c 3 F s L X B y a W 1 h c n l j Y X J l O 0 5 I U 1 9 O V 0 x f T 0 9 I U 1 9 E a W F i Z X R l c 1 8 y N D I 1 L 2 R i b y 9 2 d 1 9 N b 2 5 0 a G x 5 R G l h Y m V 0 Z X N E Y X N o Y m 9 h c m R f S U N C L n t E a W F i Z X R l c 1 8 5 S 2 V 5 Q 2 F y Z V B y b 2 N l c 3 N f Q W N o a W V 2 Z S w 2 M n 0 m c X V v d D s s J n F 1 b 3 Q 7 U 2 V y d m V y L k R h d G F i Y X N l X F w v M i 9 T U U w v b n d s L X N x b C 1 w c m l t Y X J 5 Y 2 F y Z T t O S F N f T l d M X 0 9 P S F N f R G l h Y m V 0 Z X N f M j Q y N S 9 k Y m 8 v d n d f T W 9 u d G h s e U R p Y W J l d G V z R G F z a G J v Y X J k X 0 l D Q i 5 7 R G l h Y m V 0 Z X N f O U t l e U N h c m V Q c m 9 j Z X N z X 0 F j a G l l d m V k L D Y z f S Z x d W 9 0 O y w m c X V v d D t T Z X J 2 Z X I u R G F 0 Y W J h c 2 V c X C 8 y L 1 N R T C 9 u d 2 w t c 3 F s L X B y a W 1 h c n l j Y X J l O 0 5 I U 1 9 O V 0 x f T 0 9 I U 1 9 E a W F i Z X R l c 1 8 y N D I 1 L 2 R i b y 9 2 d 1 9 N b 2 5 0 a G x 5 R G l h Y m V 0 Z X N E Y X N o Y m 9 h c m R f S U N C L n s l I E R p Y W J l d G V z X z l L Z X l D Y X J l U H J v Y 2 V z c 1 9 B Y 2 h p Z X Z l X z U w J S w 2 N H 0 m c X V v d D s s J n F 1 b 3 Q 7 U 2 V y d m V y L k R h d G F i Y X N l X F w v M i 9 T U U w v b n d s L X N x b C 1 w c m l t Y X J 5 Y 2 F y Z T t O S F N f T l d M X 0 9 P S F N f R G l h Y m V 0 Z X N f M j Q y N S 9 k Y m 8 v d n d f T W 9 u d G h s e U R p Y W J l d G V z R G F z a G J v Y X J k X 0 l D Q i 5 7 J S B E a W F i Z X R l c 1 8 5 S 2 V 5 Q 2 F y Z V B y b 2 N l c 3 N f Q W N o a W V 2 Z S w 2 N X 0 m c X V v d D s s J n F 1 b 3 Q 7 U 2 V y d m V y L k R h d G F i Y X N l X F w v M i 9 T U U w v b n d s L X N x b C 1 w c m l t Y X J 5 Y 2 F y Z T t O S F N f T l d M X 0 9 P S F N f R G l h Y m V 0 Z X N f M j Q y N S 9 k Y m 8 v d n d f T W 9 u d G h s e U R p Y W J l d G V z R G F z a G J v Y X J k X 0 l D Q i 5 7 J S B E a W F i Z X R l c 1 8 5 S 2 V 5 Q 2 F y Z V B y b 2 N l c 3 N f Q W N o a W V 2 Z W Q s N j Z 9 J n F 1 b 3 Q 7 L C Z x d W 9 0 O 1 N l c n Z l c i 5 E Y X R h Y m F z Z V x c L z I v U 1 F M L 2 5 3 b C 1 z c W w t c H J p b W F y e W N h c m U 7 T k h T X 0 5 X T F 9 P T 0 h T X 0 R p Y W J l d G V z X z I 0 M j U v Z G J v L 3 Z 3 X 0 1 v b n R o b H l E a W F i Z X R l c 0 R h c 2 h i b 2 F y Z F 9 J Q 0 I u e 0 R p Y W J l d G V z X z N U V F 9 I Y k E x Y y B c d T A w M 2 M 9 I D U 4 X 0 5 v R n J h a W x 0 e S w 2 N 3 0 m c X V v d D s s J n F 1 b 3 Q 7 U 2 V y d m V y L k R h d G F i Y X N l X F w v M i 9 T U U w v b n d s L X N x b C 1 w c m l t Y X J 5 Y 2 F y Z T t O S F N f T l d M X 0 9 P S F N f R G l h Y m V 0 Z X N f M j Q y N S 9 k Y m 8 v d n d f T W 9 u d G h s e U R p Y W J l d G V z R G F z a G J v Y X J k X 0 l D Q i 5 7 J S B E a W F i Z X R l c 1 8 z V F R f S G J B M W M g X H U w M D N j P S A 1 O F 9 O b 0 Z y Y W l s d H k s N j h 9 J n F 1 b 3 Q 7 L C Z x d W 9 0 O 1 N l c n Z l c i 5 E Y X R h Y m F z Z V x c L z I v U 1 F M L 2 5 3 b C 1 z c W w t c H J p b W F y e W N h c m U 7 T k h T X 0 5 X T F 9 P T 0 h T X 0 R p Y W J l d G V z X z I 0 M j U v Z G J v L 3 Z 3 X 0 1 v b n R o b H l E a W F i Z X R l c 0 R h c 2 h i b 2 F y Z F 9 J Q 0 I u e 0 R p Y W J l d G V z X z N U V F 9 I Y k E x Y y B c d T A w M 2 M 9 I D c 1 X 0 Z y Y W l s d H k s N j l 9 J n F 1 b 3 Q 7 L C Z x d W 9 0 O 1 N l c n Z l c i 5 E Y X R h Y m F z Z V x c L z I v U 1 F M L 2 5 3 b C 1 z c W w t c H J p b W F y e W N h c m U 7 T k h T X 0 5 X T F 9 P T 0 h T X 0 R p Y W J l d G V z X z I 0 M j U v Z G J v L 3 Z 3 X 0 1 v b n R o b H l E a W F i Z X R l c 0 R h c 2 h i b 2 F y Z F 9 J Q 0 I u e y U g R G l h Y m V 0 Z X N f M 1 R U X 0 h i Q T F j I F x 1 M D A z Y z 0 g N z V f R n J h a W x 0 e S w 3 M H 0 m c X V v d D s s J n F 1 b 3 Q 7 U 2 V y d m V y L k R h d G F i Y X N l X F w v M i 9 T U U w v b n d s L X N x b C 1 w c m l t Y X J 5 Y 2 F y Z T t O S F N f T l d M X 0 9 P S F N f R G l h Y m V 0 Z X N f M j Q y N S 9 k Y m 8 v d n d f T W 9 u d G h s e U R p Y W J l d G V z R G F z a G J v Y X J k X 0 l D Q i 5 7 R G l h Y m V 0 Z X N f M 1 R U X 0 h i Q T F j I F x 1 M D A z Y z 0 g N T g g b 3 I g N z V f Q W N o a W V 2 Z V 8 1 M C U s N z F 9 J n F 1 b 3 Q 7 L C Z x d W 9 0 O 1 N l c n Z l c i 5 E Y X R h Y m F z Z V x c L z I v U 1 F M L 2 5 3 b C 1 z c W w t c H J p b W F y e W N h c m U 7 T k h T X 0 5 X T F 9 P T 0 h T X 0 R p Y W J l d G V z X z I 0 M j U v Z G J v L 3 Z 3 X 0 1 v b n R o b H l E a W F i Z X R l c 0 R h c 2 h i b 2 F y Z F 9 J Q 0 I u e 0 R p Y W J l d G V z X z N U V F 9 I Y k E x Y y B c d T A w M 2 M 9 I D U 4 I G 9 y I D c 1 X 0 F j a G l l d m U s N z J 9 J n F 1 b 3 Q 7 L C Z x d W 9 0 O 1 N l c n Z l c i 5 E Y X R h Y m F z Z V x c L z I v U 1 F M L 2 5 3 b C 1 z c W w t c H J p b W F y e W N h c m U 7 T k h T X 0 5 X T F 9 P T 0 h T X 0 R p Y W J l d G V z X z I 0 M j U v Z G J v L 3 Z 3 X 0 1 v b n R o b H l E a W F i Z X R l c 0 R h c 2 h i b 2 F y Z F 9 J Q 0 I u e 0 R p Y W J l d G V z X z N U V F 9 I Y k E x Y y B c d T A w M 2 M 9 I D U 4 I G 9 y I D c 1 L D c z f S Z x d W 9 0 O y w m c X V v d D t T Z X J 2 Z X I u R G F 0 Y W J h c 2 V c X C 8 y L 1 N R T C 9 u d 2 w t c 3 F s L X B y a W 1 h c n l j Y X J l O 0 5 I U 1 9 O V 0 x f T 0 9 I U 1 9 E a W F i Z X R l c 1 8 y N D I 1 L 2 R i b y 9 2 d 1 9 N b 2 5 0 a G x 5 R G l h Y m V 0 Z X N E Y X N o Y m 9 h c m R f S U N C L n s l I E R p Y W J l d G V z X z N U V F 9 I Y k E x Y y B c d T A w M 2 M 9 I D U 4 I G 9 y I D c 1 X 0 F j a G l l d m V f N T A l L D c 0 f S Z x d W 9 0 O y w m c X V v d D t T Z X J 2 Z X I u R G F 0 Y W J h c 2 V c X C 8 y L 1 N R T C 9 u d 2 w t c 3 F s L X B y a W 1 h c n l j Y X J l O 0 5 I U 1 9 O V 0 x f T 0 9 I U 1 9 E a W F i Z X R l c 1 8 y N D I 1 L 2 R i b y 9 2 d 1 9 N b 2 5 0 a G x 5 R G l h Y m V 0 Z X N E Y X N o Y m 9 h c m R f S U N C L n s l I E R p Y W J l d G V z X z N U V F 9 I Y k E x Y y B c d T A w M 2 M 9 I D U 4 I G 9 y I D c 1 X 0 F j a G l l d m U s N z V 9 J n F 1 b 3 Q 7 L C Z x d W 9 0 O 1 N l c n Z l c i 5 E Y X R h Y m F z Z V x c L z I v U 1 F M L 2 5 3 b C 1 z c W w t c H J p b W F y e W N h c m U 7 T k h T X 0 5 X T F 9 P T 0 h T X 0 R p Y W J l d G V z X z I 0 M j U v Z G J v L 3 Z 3 X 0 1 v b n R o b H l E a W F i Z X R l c 0 R h c 2 h i b 2 F y Z F 9 J Q 0 I u e y U g R G l h Y m V 0 Z X N f M 1 R U X 0 h i Q T F j I F x 1 M D A z Y z 0 g N T g g b 3 I g N z U s N z Z 9 J n F 1 b 3 Q 7 L C Z x d W 9 0 O 1 N l c n Z l c i 5 E Y X R h Y m F z Z V x c L z I v U 1 F M L 2 5 3 b C 1 z c W w t c H J p b W F y e W N h c m U 7 T k h T X 0 5 X T F 9 P T 0 h T X 0 R p Y W J l d G V z X z I 0 M j U v Z G J v L 3 Z 3 X 0 1 v b n R o b H l E a W F i Z X R l c 0 R h c 2 h i b 2 F y Z F 9 J Q 0 I u e 0 R p Y W J l d G V z X z N U V F 9 C b G 9 v Z F B y Z X N z d X J l I F x 1 M D A z Y z 0 g M T Q w L z g w X 0 5 v R n J h a W x 0 e S w 3 N 3 0 m c X V v d D s s J n F 1 b 3 Q 7 U 2 V y d m V y L k R h d G F i Y X N l X F w v M i 9 T U U w v b n d s L X N x b C 1 w c m l t Y X J 5 Y 2 F y Z T t O S F N f T l d M X 0 9 P S F N f R G l h Y m V 0 Z X N f M j Q y N S 9 k Y m 8 v d n d f T W 9 u d G h s e U R p Y W J l d G V z R G F z a G J v Y X J k X 0 l D Q i 5 7 J S B E a W F i Z X R l c 1 8 z V F R f Q m x v b 2 R Q c m V z c 3 V y Z S B c d T A w M 2 M 9 I D E 0 M C 8 4 M F 9 O b 0 Z y Y W l s d H k s N z h 9 J n F 1 b 3 Q 7 L C Z x d W 9 0 O 1 N l c n Z l c i 5 E Y X R h Y m F z Z V x c L z I v U 1 F M L 2 5 3 b C 1 z c W w t c H J p b W F y e W N h c m U 7 T k h T X 0 5 X T F 9 P T 0 h T X 0 R p Y W J l d G V z X z I 0 M j U v Z G J v L 3 Z 3 X 0 1 v b n R o b H l E a W F i Z X R l c 0 R h c 2 h i b 2 F y Z F 9 J Q 0 I u e 0 R p Y W J l d G V z X z N U V F 9 C b G 9 v Z F B y Z X N z d X J l I F x 1 M D A z Y z 0 g M T U w L z k w X 0 Z y Y W l s d H k s N z l 9 J n F 1 b 3 Q 7 L C Z x d W 9 0 O 1 N l c n Z l c i 5 E Y X R h Y m F z Z V x c L z I v U 1 F M L 2 5 3 b C 1 z c W w t c H J p b W F y e W N h c m U 7 T k h T X 0 5 X T F 9 P T 0 h T X 0 R p Y W J l d G V z X z I 0 M j U v Z G J v L 3 Z 3 X 0 1 v b n R o b H l E a W F i Z X R l c 0 R h c 2 h i b 2 F y Z F 9 J Q 0 I u e y U g R G l h Y m V 0 Z X N f M 1 R U X 0 J s b 2 9 k U H J l c 3 N 1 c m U g X H U w M D N j P S A x N T A v O T B f R n J h a W x 0 e S w 4 M H 0 m c X V v d D s s J n F 1 b 3 Q 7 U 2 V y d m V y L k R h d G F i Y X N l X F w v M i 9 T U U w v b n d s L X N x b C 1 w c m l t Y X J 5 Y 2 F y Z T t O S F N f T l d M X 0 9 P S F N f R G l h Y m V 0 Z X N f M j Q y N S 9 k Y m 8 v d n d f T W 9 u d G h s e U R p Y W J l d G V z R G F z a G J v Y X J k X 0 l D Q i 5 7 R G l h Y m V 0 Z X N f M 1 R U X 0 J s b 2 9 k U H J l c 3 N 1 c m U g X H U w M D N j P S A x N D A v O D A g b 3 I g M T U w L z k w X 0 F j a G l l d m V f N T A l L D g x f S Z x d W 9 0 O y w m c X V v d D t T Z X J 2 Z X I u R G F 0 Y W J h c 2 V c X C 8 y L 1 N R T C 9 u d 2 w t c 3 F s L X B y a W 1 h c n l j Y X J l O 0 5 I U 1 9 O V 0 x f T 0 9 I U 1 9 E a W F i Z X R l c 1 8 y N D I 1 L 2 R i b y 9 2 d 1 9 N b 2 5 0 a G x 5 R G l h Y m V 0 Z X N E Y X N o Y m 9 h c m R f S U N C L n t E a W F i Z X R l c 1 8 z V F R f Q m x v b 2 R Q c m V z c 3 V y Z S B c d T A w M 2 M 9 I D E 0 M C 8 4 M C B v c i A x N T A v O T B f Q W N o a W V 2 Z S w 4 M n 0 m c X V v d D s s J n F 1 b 3 Q 7 U 2 V y d m V y L k R h d G F i Y X N l X F w v M i 9 T U U w v b n d s L X N x b C 1 w c m l t Y X J 5 Y 2 F y Z T t O S F N f T l d M X 0 9 P S F N f R G l h Y m V 0 Z X N f M j Q y N S 9 k Y m 8 v d n d f T W 9 u d G h s e U R p Y W J l d G V z R G F z a G J v Y X J k X 0 l D Q i 5 7 R G l h Y m V 0 Z X N f M 1 R U X 0 J s b 2 9 k U H J l c 3 N 1 c m U g X H U w M D N j P S A x N D A v O D A g b 3 I g M T U w L z k w L D g z f S Z x d W 9 0 O y w m c X V v d D t T Z X J 2 Z X I u R G F 0 Y W J h c 2 V c X C 8 y L 1 N R T C 9 u d 2 w t c 3 F s L X B y a W 1 h c n l j Y X J l O 0 5 I U 1 9 O V 0 x f T 0 9 I U 1 9 E a W F i Z X R l c 1 8 y N D I 1 L 2 R i b y 9 2 d 1 9 N b 2 5 0 a G x 5 R G l h Y m V 0 Z X N E Y X N o Y m 9 h c m R f S U N C L n s l I E R p Y W J l d G V z X z N U V F 9 C b G 9 v Z F B y Z X N z d X J l I F x 1 M D A z Y z 0 g M T Q w L z g w I G 9 y I D E 1 M C 8 5 M F 9 B Y 2 h p Z X Z l X z U w J S w 4 N H 0 m c X V v d D s s J n F 1 b 3 Q 7 U 2 V y d m V y L k R h d G F i Y X N l X F w v M i 9 T U U w v b n d s L X N x b C 1 w c m l t Y X J 5 Y 2 F y Z T t O S F N f T l d M X 0 9 P S F N f R G l h Y m V 0 Z X N f M j Q y N S 9 k Y m 8 v d n d f T W 9 u d G h s e U R p Y W J l d G V z R G F z a G J v Y X J k X 0 l D Q i 5 7 J S B E a W F i Z X R l c 1 8 z V F R f Q m x v b 2 R Q c m V z c 3 V y Z S B c d T A w M 2 M 9 I D E 0 M C 8 4 M C B v c i A x N T A v O T B f Q W N o a W V 2 Z S w 4 N X 0 m c X V v d D s s J n F 1 b 3 Q 7 U 2 V y d m V y L k R h d G F i Y X N l X F w v M i 9 T U U w v b n d s L X N x b C 1 w c m l t Y X J 5 Y 2 F y Z T t O S F N f T l d M X 0 9 P S F N f R G l h Y m V 0 Z X N f M j Q y N S 9 k Y m 8 v d n d f T W 9 u d G h s e U R p Y W J l d G V z R G F z a G J v Y X J k X 0 l D Q i 5 7 J S B E a W F i Z X R l c 1 8 z V F R f Q m x v b 2 R Q c m V z c 3 V y Z S B c d T A w M 2 M 9 I D E 0 M C 8 4 M C B v c i A x N T A v O T A s O D Z 9 J n F 1 b 3 Q 7 L C Z x d W 9 0 O 1 N l c n Z l c i 5 E Y X R h Y m F z Z V x c L z I v U 1 F M L 2 5 3 b C 1 z c W w t c H J p b W F y e W N h c m U 7 T k h T X 0 5 X T F 9 P T 0 h T X 0 R p Y W J l d G V z X z I 0 M j U v Z G J v L 3 Z 3 X 0 1 v b n R o b H l E a W F i Z X R l c 0 R h c 2 h i b 2 F y Z F 9 J Q 0 I u e 0 R p Y W J l d G V z X z N U V F 9 O b 2 5 I R E x D a G 9 s Z X N 0 Z X J v b C B c d T A w M 2 M 9 I D N f Q W N o a W V 2 Z V 8 1 M C U s O D d 9 J n F 1 b 3 Q 7 L C Z x d W 9 0 O 1 N l c n Z l c i 5 E Y X R h Y m F z Z V x c L z I v U 1 F M L 2 5 3 b C 1 z c W w t c H J p b W F y e W N h c m U 7 T k h T X 0 5 X T F 9 P T 0 h T X 0 R p Y W J l d G V z X z I 0 M j U v Z G J v L 3 Z 3 X 0 1 v b n R o b H l E a W F i Z X R l c 0 R h c 2 h i b 2 F y Z F 9 J Q 0 I u e 0 R p Y W J l d G V z X z N U V F 9 O b 2 5 I R E x D a G 9 s Z X N 0 Z X J v b C B c d T A w M 2 M 9 I D N f Q W N o a W V 2 Z S w 4 O H 0 m c X V v d D s s J n F 1 b 3 Q 7 U 2 V y d m V y L k R h d G F i Y X N l X F w v M i 9 T U U w v b n d s L X N x b C 1 w c m l t Y X J 5 Y 2 F y Z T t O S F N f T l d M X 0 9 P S F N f R G l h Y m V 0 Z X N f M j Q y N S 9 k Y m 8 v d n d f T W 9 u d G h s e U R p Y W J l d G V z R G F z a G J v Y X J k X 0 l D Q i 5 7 R G l h Y m V 0 Z X N f M 1 R U X 0 5 v b k h E T E N o b 2 x l c 3 R l c m 9 s I F x 1 M D A z Y z 0 g M y w 4 O X 0 m c X V v d D s s J n F 1 b 3 Q 7 U 2 V y d m V y L k R h d G F i Y X N l X F w v M i 9 T U U w v b n d s L X N x b C 1 w c m l t Y X J 5 Y 2 F y Z T t O S F N f T l d M X 0 9 P S F N f R G l h Y m V 0 Z X N f M j Q y N S 9 k Y m 8 v d n d f T W 9 u d G h s e U R p Y W J l d G V z R G F z a G J v Y X J k X 0 l D Q i 5 7 J S B E a W F i Z X R l c 1 8 z V F R f T m 9 u S E R M Q 2 h v b G V z d G V y b 2 w g X H U w M D N j P S A z X 0 F j a G l l d m V f N T A l L D k w f S Z x d W 9 0 O y w m c X V v d D t T Z X J 2 Z X I u R G F 0 Y W J h c 2 V c X C 8 y L 1 N R T C 9 u d 2 w t c 3 F s L X B y a W 1 h c n l j Y X J l O 0 5 I U 1 9 O V 0 x f T 0 9 I U 1 9 E a W F i Z X R l c 1 8 y N D I 1 L 2 R i b y 9 2 d 1 9 N b 2 5 0 a G x 5 R G l h Y m V 0 Z X N E Y X N o Y m 9 h c m R f S U N C L n s l I E R p Y W J l d G V z X z N U V F 9 O b 2 5 I R E x D a G 9 s Z X N 0 Z X J v b C B c d T A w M 2 M 9 I D N f Q W N o a W V 2 Z S w 5 M X 0 m c X V v d D s s J n F 1 b 3 Q 7 U 2 V y d m V y L k R h d G F i Y X N l X F w v M i 9 T U U w v b n d s L X N x b C 1 w c m l t Y X J 5 Y 2 F y Z T t O S F N f T l d M X 0 9 P S F N f R G l h Y m V 0 Z X N f M j Q y N S 9 k Y m 8 v d n d f T W 9 u d G h s e U R p Y W J l d G V z R G F z a G J v Y X J k X 0 l D Q i 5 7 J S B E a W F i Z X R l c 1 8 z V F R f T m 9 u S E R M Q 2 h v b G V z d G V y b 2 w g X H U w M D N j P S A z L D k y f S Z x d W 9 0 O y w m c X V v d D t T Z X J 2 Z X I u R G F 0 Y W J h c 2 V c X C 8 y L 1 N R T C 9 u d 2 w t c 3 F s L X B y a W 1 h c n l j Y X J l O 0 5 I U 1 9 O V 0 x f T 0 9 I U 1 9 E a W F i Z X R l c 1 8 y N D I 1 L 2 R i b y 9 2 d 1 9 N b 2 5 0 a G x 5 R G l h Y m V 0 Z X N E Y X N o Y m 9 h c m R f S U N C L n t E a W F i Z X R l c 1 8 z V F R f Q W N o a W V 2 Z W R f T m 9 G c m F p b H R 5 L D k z f S Z x d W 9 0 O y w m c X V v d D t T Z X J 2 Z X I u R G F 0 Y W J h c 2 V c X C 8 y L 1 N R T C 9 u d 2 w t c 3 F s L X B y a W 1 h c n l j Y X J l O 0 5 I U 1 9 O V 0 x f T 0 9 I U 1 9 E a W F i Z X R l c 1 8 y N D I 1 L 2 R i b y 9 2 d 1 9 N b 2 5 0 a G x 5 R G l h Y m V 0 Z X N E Y X N o Y m 9 h c m R f S U N C L n s l I E R p Y W J l d G V z X z N U V F 9 B Y 2 h p Z X Z l Z F 9 O b 0 Z y Y W l s d H k s O T R 9 J n F 1 b 3 Q 7 L C Z x d W 9 0 O 1 N l c n Z l c i 5 E Y X R h Y m F z Z V x c L z I v U 1 F M L 2 5 3 b C 1 z c W w t c H J p b W F y e W N h c m U 7 T k h T X 0 5 X T F 9 P T 0 h T X 0 R p Y W J l d G V z X z I 0 M j U v Z G J v L 3 Z 3 X 0 1 v b n R o b H l E a W F i Z X R l c 0 R h c 2 h i b 2 F y Z F 9 J Q 0 I u e 0 R p Y W J l d G V z X z N U V F 9 B Y 2 h p Z X Z l Z F 9 G c m F p b H R 5 L D k 1 f S Z x d W 9 0 O y w m c X V v d D t T Z X J 2 Z X I u R G F 0 Y W J h c 2 V c X C 8 y L 1 N R T C 9 u d 2 w t c 3 F s L X B y a W 1 h c n l j Y X J l O 0 5 I U 1 9 O V 0 x f T 0 9 I U 1 9 E a W F i Z X R l c 1 8 y N D I 1 L 2 R i b y 9 2 d 1 9 N b 2 5 0 a G x 5 R G l h Y m V 0 Z X N E Y X N o Y m 9 h c m R f S U N C L n s l I E R p Y W J l d G V z X z N U V F 9 B Y 2 h p Z X Z l Z F 9 G c m F p b H R 5 L D k 2 f S Z x d W 9 0 O y w m c X V v d D t T Z X J 2 Z X I u R G F 0 Y W J h c 2 V c X C 8 y L 1 N R T C 9 u d 2 w t c 3 F s L X B y a W 1 h c n l j Y X J l O 0 5 I U 1 9 O V 0 x f T 0 9 I U 1 9 E a W F i Z X R l c 1 8 y N D I 1 L 2 R i b y 9 2 d 1 9 N b 2 5 0 a G x 5 R G l h Y m V 0 Z X N E Y X N o Y m 9 h c m R f S U N C L n t E a W F i Z X R l c 1 8 z V F R f Q W N o a W V 2 Z V 8 1 M C U s O T d 9 J n F 1 b 3 Q 7 L C Z x d W 9 0 O 1 N l c n Z l c i 5 E Y X R h Y m F z Z V x c L z I v U 1 F M L 2 5 3 b C 1 z c W w t c H J p b W F y e W N h c m U 7 T k h T X 0 5 X T F 9 P T 0 h T X 0 R p Y W J l d G V z X z I 0 M j U v Z G J v L 3 Z 3 X 0 1 v b n R o b H l E a W F i Z X R l c 0 R h c 2 h i b 2 F y Z F 9 J Q 0 I u e 0 R p Y W J l d G V z X z N U V F 9 B Y 2 h p Z X Z l L D k 4 f S Z x d W 9 0 O y w m c X V v d D t T Z X J 2 Z X I u R G F 0 Y W J h c 2 V c X C 8 y L 1 N R T C 9 u d 2 w t c 3 F s L X B y a W 1 h c n l j Y X J l O 0 5 I U 1 9 O V 0 x f T 0 9 I U 1 9 E a W F i Z X R l c 1 8 y N D I 1 L 2 R i b y 9 2 d 1 9 N b 2 5 0 a G x 5 R G l h Y m V 0 Z X N E Y X N o Y m 9 h c m R f S U N C L n t E a W F i Z X R l c 1 8 z V F R f Q W N o a W V 2 Z W Q s O T l 9 J n F 1 b 3 Q 7 L C Z x d W 9 0 O 1 N l c n Z l c i 5 E Y X R h Y m F z Z V x c L z I v U 1 F M L 2 5 3 b C 1 z c W w t c H J p b W F y e W N h c m U 7 T k h T X 0 5 X T F 9 P T 0 h T X 0 R p Y W J l d G V z X z I 0 M j U v Z G J v L 3 Z 3 X 0 1 v b n R o b H l E a W F i Z X R l c 0 R h c 2 h i b 2 F y Z F 9 J Q 0 I u e y U g R G l h Y m V 0 Z X N f M 1 R U X 0 F j a G l l d m V f N T A l L D E w M H 0 m c X V v d D s s J n F 1 b 3 Q 7 U 2 V y d m V y L k R h d G F i Y X N l X F w v M i 9 T U U w v b n d s L X N x b C 1 w c m l t Y X J 5 Y 2 F y Z T t O S F N f T l d M X 0 9 P S F N f R G l h Y m V 0 Z X N f M j Q y N S 9 k Y m 8 v d n d f T W 9 u d G h s e U R p Y W J l d G V z R G F z a G J v Y X J k X 0 l D Q i 5 7 J S B E a W F i Z X R l c 1 8 z V F R f Q W N o a W V 2 Z S w x M D F 9 J n F 1 b 3 Q 7 L C Z x d W 9 0 O 1 N l c n Z l c i 5 E Y X R h Y m F z Z V x c L z I v U 1 F M L 2 5 3 b C 1 z c W w t c H J p b W F y e W N h c m U 7 T k h T X 0 5 X T F 9 P T 0 h T X 0 R p Y W J l d G V z X z I 0 M j U v Z G J v L 3 Z 3 X 0 1 v b n R o b H l E a W F i Z X R l c 0 R h c 2 h i b 2 F y Z F 9 J Q 0 I u e y U g R G l h Y m V 0 Z X N f M 1 R U X 0 F j a G l l d m V k L D E w M n 0 m c X V v d D s s J n F 1 b 3 Q 7 U 2 V y d m V y L k R h d G F i Y X N l X F w v M i 9 T U U w v b n d s L X N x b C 1 w c m l t Y X J 5 Y 2 F y Z T t O S F N f T l d M X 0 9 P S F N f R G l h Y m V 0 Z X N f M j Q y N S 9 k Y m 8 v d n d f T W 9 u d G h s e U R p Y W J l d G V z R G F z a G J v Y X J k X 0 l D Q i 5 7 R G l h Y m V 0 Z X N f T W V u d G F s S G V h b H R o U 2 N y Z W V u a W 5 n X 0 F j a G l l d m V f N T A l L D E w M 3 0 m c X V v d D s s J n F 1 b 3 Q 7 U 2 V y d m V y L k R h d G F i Y X N l X F w v M i 9 T U U w v b n d s L X N x b C 1 w c m l t Y X J 5 Y 2 F y Z T t O S F N f T l d M X 0 9 P S F N f R G l h Y m V 0 Z X N f M j Q y N S 9 k Y m 8 v d n d f T W 9 u d G h s e U R p Y W J l d G V z R G F z a G J v Y X J k X 0 l D Q i 5 7 R G l h Y m V 0 Z X N f T W V u d G F s S G V h b H R o U 2 N y Z W V u a W 5 n X 0 F j a G l l d m U s M T A 0 f S Z x d W 9 0 O y w m c X V v d D t T Z X J 2 Z X I u R G F 0 Y W J h c 2 V c X C 8 y L 1 N R T C 9 u d 2 w t c 3 F s L X B y a W 1 h c n l j Y X J l O 0 5 I U 1 9 O V 0 x f T 0 9 I U 1 9 E a W F i Z X R l c 1 8 y N D I 1 L 2 R i b y 9 2 d 1 9 N b 2 5 0 a G x 5 R G l h Y m V 0 Z X N E Y X N o Y m 9 h c m R f S U N C L n t E a W F i Z X R l c 1 9 N Z W 5 0 Y W x I Z W F s d G h T Y 3 J l Z W 5 p b m c s M T A 1 f S Z x d W 9 0 O y w m c X V v d D t T Z X J 2 Z X I u R G F 0 Y W J h c 2 V c X C 8 y L 1 N R T C 9 u d 2 w t c 3 F s L X B y a W 1 h c n l j Y X J l O 0 5 I U 1 9 O V 0 x f T 0 9 I U 1 9 E a W F i Z X R l c 1 8 y N D I 1 L 2 R i b y 9 2 d 1 9 N b 2 5 0 a G x 5 R G l h Y m V 0 Z X N E Y X N o Y m 9 h c m R f S U N C L n s l I E R p Y W J l d G V z X 0 1 l b n R h b E h l Y W x 0 a F N j c m V l b m l u Z 1 9 B Y 2 h p Z X Z l X z U w J S w x M D Z 9 J n F 1 b 3 Q 7 L C Z x d W 9 0 O 1 N l c n Z l c i 5 E Y X R h Y m F z Z V x c L z I v U 1 F M L 2 5 3 b C 1 z c W w t c H J p b W F y e W N h c m U 7 T k h T X 0 5 X T F 9 P T 0 h T X 0 R p Y W J l d G V z X z I 0 M j U v Z G J v L 3 Z 3 X 0 1 v b n R o b H l E a W F i Z X R l c 0 R h c 2 h i b 2 F y Z F 9 J Q 0 I u e y U g R G l h Y m V 0 Z X N f T W V u d G F s S G V h b H R o U 2 N y Z W V u a W 5 n X 0 F j a G l l d m U s M T A 3 f S Z x d W 9 0 O y w m c X V v d D t T Z X J 2 Z X I u R G F 0 Y W J h c 2 V c X C 8 y L 1 N R T C 9 u d 2 w t c 3 F s L X B y a W 1 h c n l j Y X J l O 0 5 I U 1 9 O V 0 x f T 0 9 I U 1 9 E a W F i Z X R l c 1 8 y N D I 1 L 2 R i b y 9 2 d 1 9 N b 2 5 0 a G x 5 R G l h Y m V 0 Z X N E Y X N o Y m 9 h c m R f S U N C L n s l I E R p Y W J l d G V z X 0 1 l b n R h b E h l Y W x 0 a F N j c m V l b m l u Z y w x M D h 9 J n F 1 b 3 Q 7 L C Z x d W 9 0 O 1 N l c n Z l c i 5 E Y X R h Y m F z Z V x c L z I v U 1 F M L 2 5 3 b C 1 z c W w t c H J p b W F y e W N h c m U 7 T k h T X 0 5 X T F 9 P T 0 h T X 0 R p Y W J l d G V z X z I 0 M j U v Z G J v L 3 Z 3 X 0 1 v b n R o b H l E a W F i Z X R l c 0 R h c 2 h i b 2 F y Z F 9 J Q 0 I u e 0 R p Y W J l d G V z X 0 R p Y W d u b 3 N l Z E x h c 3 Q 2 W W V h c n M s M T A 5 f S Z x d W 9 0 O y w m c X V v d D t T Z X J 2 Z X I u R G F 0 Y W J h c 2 V c X C 8 y L 1 N R T C 9 u d 2 w t c 3 F s L X B y a W 1 h c n l j Y X J l O 0 5 I U 1 9 O V 0 x f T 0 9 I U 1 9 E a W F i Z X R l c 1 8 y N D I 1 L 2 R i b y 9 2 d 1 9 N b 2 5 0 a G x 5 R G l h Y m V 0 Z X N E Y X N o Y m 9 h c m R f S U N C L n t E a W F i Z X R l c 1 9 E a W F n b m 9 z Z W R M Y X N 0 N l l l Y X J z X 0 h i Q T F j I F x 1 M D A z Y z 0 g N T N f Q W N o a W V 2 Z V 8 1 M C U s M T E w f S Z x d W 9 0 O y w m c X V v d D t T Z X J 2 Z X I u R G F 0 Y W J h c 2 V c X C 8 y L 1 N R T C 9 u d 2 w t c 3 F s L X B y a W 1 h c n l j Y X J l O 0 5 I U 1 9 O V 0 x f T 0 9 I U 1 9 E a W F i Z X R l c 1 8 y N D I 1 L 2 R i b y 9 2 d 1 9 N b 2 5 0 a G x 5 R G l h Y m V 0 Z X N E Y X N o Y m 9 h c m R f S U N C L n t E a W F i Z X R l c 1 9 E a W F n b m 9 z Z W R M Y X N 0 N l l l Y X J z X 0 h i Q T F j I F x 1 M D A z Y z 0 g N T N f Q W N o a W V 2 Z S w x M T F 9 J n F 1 b 3 Q 7 L C Z x d W 9 0 O 1 N l c n Z l c i 5 E Y X R h Y m F z Z V x c L z I v U 1 F M L 2 5 3 b C 1 z c W w t c H J p b W F y e W N h c m U 7 T k h T X 0 5 X T F 9 P T 0 h T X 0 R p Y W J l d G V z X z I 0 M j U v Z G J v L 3 Z 3 X 0 1 v b n R o b H l E a W F i Z X R l c 0 R h c 2 h i b 2 F y Z F 9 J Q 0 I u e 0 R p Y W J l d G V z X 0 R p Y W d u b 3 N l Z E x h c 3 Q 2 W W V h c n N f S G J B M W M g X H U w M D N j P S A 1 M y w x M T J 9 J n F 1 b 3 Q 7 L C Z x d W 9 0 O 1 N l c n Z l c i 5 E Y X R h Y m F z Z V x c L z I v U 1 F M L 2 5 3 b C 1 z c W w t c H J p b W F y e W N h c m U 7 T k h T X 0 5 X T F 9 P T 0 h T X 0 R p Y W J l d G V z X z I 0 M j U v Z G J v L 3 Z 3 X 0 1 v b n R o b H l E a W F i Z X R l c 0 R h c 2 h i b 2 F y Z F 9 J Q 0 I u e y U g R G l h Y m V 0 Z X N f R G l h Z 2 5 v c 2 V k T G F z d D Z Z Z W F y c 1 9 I Y k E x Y y B c d T A w M 2 M 9 I D U z X 0 F j a G l l d m V f N T A l L D E x M 3 0 m c X V v d D s s J n F 1 b 3 Q 7 U 2 V y d m V y L k R h d G F i Y X N l X F w v M i 9 T U U w v b n d s L X N x b C 1 w c m l t Y X J 5 Y 2 F y Z T t O S F N f T l d M X 0 9 P S F N f R G l h Y m V 0 Z X N f M j Q y N S 9 k Y m 8 v d n d f T W 9 u d G h s e U R p Y W J l d G V z R G F z a G J v Y X J k X 0 l D Q i 5 7 J S B E a W F i Z X R l c 1 9 E a W F n b m 9 z Z W R M Y X N 0 N l l l Y X J z X 0 h i Q T F j I F x 1 M D A z Y z 0 g N T N f Q W N o a W V 2 Z S w x M T R 9 J n F 1 b 3 Q 7 L C Z x d W 9 0 O 1 N l c n Z l c i 5 E Y X R h Y m F z Z V x c L z I v U 1 F M L 2 5 3 b C 1 z c W w t c H J p b W F y e W N h c m U 7 T k h T X 0 5 X T F 9 P T 0 h T X 0 R p Y W J l d G V z X z I 0 M j U v Z G J v L 3 Z 3 X 0 1 v b n R o b H l E a W F i Z X R l c 0 R h c 2 h i b 2 F y Z F 9 J Q 0 I u e y U g R G l h Y m V 0 Z X N f R G l h Z 2 5 v c 2 V k T G F z d D Z Z Z W F y c 1 9 I Y k E x Y y B c d T A w M 2 M 9 I D U z L D E x N X 0 m c X V v d D s s J n F 1 b 3 Q 7 U 2 V y d m V y L k R h d G F i Y X N l X F w v M i 9 T U U w v b n d s L X N x b C 1 w c m l t Y X J 5 Y 2 F y Z T t O S F N f T l d M X 0 9 P S F N f R G l h Y m V 0 Z X N f M j Q y N S 9 k Y m 8 v d n d f T W 9 u d G h s e U R p Y W J l d G V z R G F z a G J v Y X J k X 0 l D Q i 5 7 R G l h Y m V 0 Z X N f Q 2 F y Z V B s Y W 5 f Q W N o a W V 2 Z V 8 1 M C U s M T E 2 f S Z x d W 9 0 O y w m c X V v d D t T Z X J 2 Z X I u R G F 0 Y W J h c 2 V c X C 8 y L 1 N R T C 9 u d 2 w t c 3 F s L X B y a W 1 h c n l j Y X J l O 0 5 I U 1 9 O V 0 x f T 0 9 I U 1 9 E a W F i Z X R l c 1 8 y N D I 1 L 2 R i b y 9 2 d 1 9 N b 2 5 0 a G x 5 R G l h Y m V 0 Z X N E Y X N o Y m 9 h c m R f S U N C L n t E a W F i Z X R l c 1 9 D Y X J l U G x h b l 9 B Y 2 h p Z X Z l L D E x N 3 0 m c X V v d D s s J n F 1 b 3 Q 7 U 2 V y d m V y L k R h d G F i Y X N l X F w v M i 9 T U U w v b n d s L X N x b C 1 w c m l t Y X J 5 Y 2 F y Z T t O S F N f T l d M X 0 9 P S F N f R G l h Y m V 0 Z X N f M j Q y N S 9 k Y m 8 v d n d f T W 9 u d G h s e U R p Y W J l d G V z R G F z a G J v Y X J k X 0 l D Q i 5 7 R G l h Y m V 0 Z X N f Q 2 F y Z V B s Y W 4 s M T E 4 f S Z x d W 9 0 O y w m c X V v d D t T Z X J 2 Z X I u R G F 0 Y W J h c 2 V c X C 8 y L 1 N R T C 9 u d 2 w t c 3 F s L X B y a W 1 h c n l j Y X J l O 0 5 I U 1 9 O V 0 x f T 0 9 I U 1 9 E a W F i Z X R l c 1 8 y N D I 1 L 2 R i b y 9 2 d 1 9 N b 2 5 0 a G x 5 R G l h Y m V 0 Z X N E Y X N o Y m 9 h c m R f S U N C L n s l I E R p Y W J l d G V z X 0 N h c m V Q b G F u X 0 F j a G l l d m V f N T A l L D E x O X 0 m c X V v d D s s J n F 1 b 3 Q 7 U 2 V y d m V y L k R h d G F i Y X N l X F w v M i 9 T U U w v b n d s L X N x b C 1 w c m l t Y X J 5 Y 2 F y Z T t O S F N f T l d M X 0 9 P S F N f R G l h Y m V 0 Z X N f M j Q y N S 9 k Y m 8 v d n d f T W 9 u d G h s e U R p Y W J l d G V z R G F z a G J v Y X J k X 0 l D Q i 5 7 J S B E a W F i Z X R l c 1 9 D Y X J l U G x h b l 9 B Y 2 h p Z X Z l L D E y M H 0 m c X V v d D s s J n F 1 b 3 Q 7 U 2 V y d m V y L k R h d G F i Y X N l X F w v M i 9 T U U w v b n d s L X N x b C 1 w c m l t Y X J 5 Y 2 F y Z T t O S F N f T l d M X 0 9 P S F N f R G l h Y m V 0 Z X N f M j Q y N S 9 k Y m 8 v d n d f T W 9 u d G h s e U R p Y W J l d G V z R G F z a G J v Y X J k X 0 l D Q i 5 7 J S B E a W F i Z X R l c 1 9 D Y X J l U G x h b i w x M j F 9 J n F 1 b 3 Q 7 L C Z x d W 9 0 O 1 N l c n Z l c i 5 E Y X R h Y m F z Z V x c L z I v U 1 F M L 2 5 3 b C 1 z c W w t c H J p b W F y e W N h c m U 7 T k h T X 0 5 X T F 9 P T 0 h T X 0 R p Y W J l d G V z X z I 0 M j U v Z G J v L 3 Z 3 X 0 1 v b n R o b H l E a W F i Z X R l c 0 R h c 2 h i b 2 F y Z F 9 J Q 0 I u e 0 R p Y W J l d G V z X z F z d F 9 H c m 9 1 c E N v b n N 1 b H R h d G l v b i w x M j J 9 J n F 1 b 3 Q 7 L C Z x d W 9 0 O 1 N l c n Z l c i 5 E Y X R h Y m F z Z V x c L z I v U 1 F M L 2 5 3 b C 1 z c W w t c H J p b W F y e W N h c m U 7 T k h T X 0 5 X T F 9 P T 0 h T X 0 R p Y W J l d G V z X z I 0 M j U v Z G J v L 3 Z 3 X 0 1 v b n R o b H l E a W F i Z X R l c 0 R h c 2 h i b 2 F y Z F 9 J Q 0 I u e y U g R G l h Y m V 0 Z X N f M X N 0 X 0 d y b 3 V w Q 2 9 u c 3 V s d G F 0 a W 9 u X 0 F j a G l l d m V f N T A l L D E y M 3 0 m c X V v d D s s J n F 1 b 3 Q 7 U 2 V y d m V y L k R h d G F i Y X N l X F w v M i 9 T U U w v b n d s L X N x b C 1 w c m l t Y X J 5 Y 2 F y Z T t O S F N f T l d M X 0 9 P S F N f R G l h Y m V 0 Z X N f M j Q y N S 9 k Y m 8 v d n d f T W 9 u d G h s e U R p Y W J l d G V z R G F z a G J v Y X J k X 0 l D Q i 5 7 J S B E a W F i Z X R l c 1 8 x c 3 R f R 3 J v d X B D b 2 5 z d W x 0 Y X R p b 2 5 f Q W N o a W V 2 Z S w x M j R 9 J n F 1 b 3 Q 7 L C Z x d W 9 0 O 1 N l c n Z l c i 5 E Y X R h Y m F z Z V x c L z I v U 1 F M L 2 5 3 b C 1 z c W w t c H J p b W F y e W N h c m U 7 T k h T X 0 5 X T F 9 P T 0 h T X 0 R p Y W J l d G V z X z I 0 M j U v Z G J v L 3 Z 3 X 0 1 v b n R o b H l E a W F i Z X R l c 0 R h c 2 h i b 2 F y Z F 9 J Q 0 I u e y U g R G l h Y m V 0 Z X N f M X N 0 X 0 d y b 3 V w Q 2 9 u c 3 V s d G F 0 a W 9 u L D E y N X 0 m c X V v d D s s J n F 1 b 3 Q 7 U 2 V y d m V y L k R h d G F i Y X N l X F w v M i 9 T U U w v b n d s L X N x b C 1 w c m l t Y X J 5 Y 2 F y Z T t O S F N f T l d M X 0 9 P S F N f R G l h Y m V 0 Z X N f M j Q y N S 9 k Y m 8 v d n d f T W 9 u d G h s e U R p Y W J l d G V z R G F z a G J v Y X J k X 0 l D Q i 5 7 R G l h Y m V 0 Z X N f M X N 0 X 0 d y b 3 V w Q 2 9 u c 3 V s d G F 0 a W 9 u X z I 3 b S w x M j Z 9 J n F 1 b 3 Q 7 L C Z x d W 9 0 O 1 N l c n Z l c i 5 E Y X R h Y m F z Z V x c L z I v U 1 F M L 2 5 3 b C 1 z c W w t c H J p b W F y e W N h c m U 7 T k h T X 0 5 X T F 9 P T 0 h T X 0 R p Y W J l d G V z X z I 0 M j U v Z G J v L 3 Z 3 X 0 1 v b n R o b H l E a W F i Z X R l c 0 R h c 2 h i b 2 F y Z F 9 J Q 0 I u e y U g R G l h Y m V 0 Z X N f M X N 0 X 0 d y b 3 V w Q 2 9 u c 3 V s d G F 0 a W 9 u X z I 3 b V 9 B Y 2 h p Z X Z l X z U w J S w x M j d 9 J n F 1 b 3 Q 7 L C Z x d W 9 0 O 1 N l c n Z l c i 5 E Y X R h Y m F z Z V x c L z I v U 1 F M L 2 5 3 b C 1 z c W w t c H J p b W F y e W N h c m U 7 T k h T X 0 5 X T F 9 P T 0 h T X 0 R p Y W J l d G V z X z I 0 M j U v Z G J v L 3 Z 3 X 0 1 v b n R o b H l E a W F i Z X R l c 0 R h c 2 h i b 2 F y Z F 9 J Q 0 I u e y U g R G l h Y m V 0 Z X N f M X N 0 X 0 d y b 3 V w Q 2 9 u c 3 V s d G F 0 a W 9 u X z I 3 b V 9 B Y 2 h p Z X Z l L D E y O H 0 m c X V v d D s s J n F 1 b 3 Q 7 U 2 V y d m V y L k R h d G F i Y X N l X F w v M i 9 T U U w v b n d s L X N x b C 1 w c m l t Y X J 5 Y 2 F y Z T t O S F N f T l d M X 0 9 P S F N f R G l h Y m V 0 Z X N f M j Q y N S 9 k Y m 8 v d n d f T W 9 u d G h s e U R p Y W J l d G V z R G F z a G J v Y X J k X 0 l D Q i 5 7 J S B E a W F i Z X R l c 1 8 x c 3 R f R 3 J v d X B D b 2 5 z d W x 0 Y X R p b 2 5 f M j d t L D E y O X 0 m c X V v d D s s J n F 1 b 3 Q 7 U 2 V y d m V y L k R h d G F i Y X N l X F w v M i 9 T U U w v b n d s L X N x b C 1 w c m l t Y X J 5 Y 2 F y Z T t O S F N f T l d M X 0 9 P S F N f R G l h Y m V 0 Z X N f M j Q y N S 9 k Y m 8 v d n d f T W 9 u d G h s e U R p Y W J l d G V z R G F z a G J v Y X J k X 0 l D Q i 5 7 R G l h Y m V 0 Z X N f M m 5 k X 0 d y b 3 V w Q 2 9 u c 3 V s d G F 0 a W 9 u L D E z M H 0 m c X V v d D s s J n F 1 b 3 Q 7 U 2 V y d m V y L k R h d G F i Y X N l X F w v M i 9 T U U w v b n d s L X N x b C 1 w c m l t Y X J 5 Y 2 F y Z T t O S F N f T l d M X 0 9 P S F N f R G l h Y m V 0 Z X N f M j Q y N S 9 k Y m 8 v d n d f T W 9 u d G h s e U R p Y W J l d G V z R G F z a G J v Y X J k X 0 l D Q i 5 7 J S B E a W F i Z X R l c 1 8 y b m R f R 3 J v d X B D b 2 5 z d W x 0 Y X R p b 2 4 s M T M x f S Z x d W 9 0 O y w m c X V v d D t T Z X J 2 Z X I u R G F 0 Y W J h c 2 V c X C 8 y L 1 N R T C 9 u d 2 w t c 3 F s L X B y a W 1 h c n l j Y X J l O 0 5 I U 1 9 O V 0 x f T 0 9 I U 1 9 E a W F i Z X R l c 1 8 y N D I 1 L 2 R i b y 9 2 d 1 9 N b 2 5 0 a G x 5 R G l h Y m V 0 Z X N E Y X N o Y m 9 h c m R f S U N C L n t E a W F i Z X R l c 1 8 z c m R f R 3 J v d X B D b 2 5 z d W x 0 Y X R p b 2 4 s M T M y f S Z x d W 9 0 O y w m c X V v d D t T Z X J 2 Z X I u R G F 0 Y W J h c 2 V c X C 8 y L 1 N R T C 9 u d 2 w t c 3 F s L X B y a W 1 h c n l j Y X J l O 0 5 I U 1 9 O V 0 x f T 0 9 I U 1 9 E a W F i Z X R l c 1 8 y N D I 1 L 2 R i b y 9 2 d 1 9 N b 2 5 0 a G x 5 R G l h Y m V 0 Z X N E Y X N o Y m 9 h c m R f S U N C L n s l I E R p Y W J l d G V z X z N y Z F 9 H c m 9 1 c E N v b n N 1 b H R h d G l v b i w x M z N 9 J n F 1 b 3 Q 7 L C Z x d W 9 0 O 1 N l c n Z l c i 5 E Y X R h Y m F z Z V x c L z I v U 1 F M L 2 5 3 b C 1 z c W w t c H J p b W F y e W N h c m U 7 T k h T X 0 5 X T F 9 P T 0 h T X 0 R p Y W J l d G V z X z I 0 M j U v Z G J v L 3 Z 3 X 0 1 v b n R o b H l E a W F i Z X R l c 0 R h c 2 h i b 2 F y Z F 9 J Q 0 I u e 0 R p Y W J l d G V z X 1 Q y R F J f U m V n a X N 0 Z X I s M T M 0 f S Z x d W 9 0 O y w m c X V v d D t T Z X J 2 Z X I u R G F 0 Y W J h c 2 V c X C 8 y L 1 N R T C 9 u d 2 w t c 3 F s L X B y a W 1 h c n l j Y X J l O 0 5 I U 1 9 O V 0 x f T 0 9 I U 1 9 E a W F i Z X R l c 1 8 y N D I 1 L 2 R i b y 9 2 d 1 9 N b 2 5 0 a G x 5 R G l h Y m V 0 Z X N E Y X N o Y m 9 h c m R f S U N C L n t E a W F i Z X R l c 1 9 U M k R S X 1 N 0 Y X J 0 Z W R Q c m 9 n c m F t b W U s M T M 1 f S Z x d W 9 0 O y w m c X V v d D t T Z X J 2 Z X I u R G F 0 Y W J h c 2 V c X C 8 y L 1 N R T C 9 u d 2 w t c 3 F s L X B y a W 1 h c n l j Y X J l O 0 5 I U 1 9 O V 0 x f T 0 9 I U 1 9 E a W F i Z X R l c 1 8 y N D I 1 L 2 R i b y 9 2 d 1 9 N b 2 5 0 a G x 5 R G l h Y m V 0 Z X N E Y X N o Y m 9 h c m R f S U N C L n s l I E R p Y W J l d G V z X 1 Q y R F J f U 3 R h c n R l Z F B y b 2 d y Y W 1 t Z V 9 B Y 2 h p Z X Z l X z U w J S w x M z Z 9 J n F 1 b 3 Q 7 L C Z x d W 9 0 O 1 N l c n Z l c i 5 E Y X R h Y m F z Z V x c L z I v U 1 F M L 2 5 3 b C 1 z c W w t c H J p b W F y e W N h c m U 7 T k h T X 0 5 X T F 9 P T 0 h T X 0 R p Y W J l d G V z X z I 0 M j U v Z G J v L 3 Z 3 X 0 1 v b n R o b H l E a W F i Z X R l c 0 R h c 2 h i b 2 F y Z F 9 J Q 0 I u e y U g R G l h Y m V 0 Z X N f V D J E U l 9 T d G F y d G V k U H J v Z 3 J h b W 1 l X 0 F j a G l l d m U s M T M 3 f S Z x d W 9 0 O y w m c X V v d D t T Z X J 2 Z X I u R G F 0 Y W J h c 2 V c X C 8 y L 1 N R T C 9 u d 2 w t c 3 F s L X B y a W 1 h c n l j Y X J l O 0 5 I U 1 9 O V 0 x f T 0 9 I U 1 9 E a W F i Z X R l c 1 8 y N D I 1 L 2 R i b y 9 2 d 1 9 N b 2 5 0 a G x 5 R G l h Y m V 0 Z X N E Y X N o Y m 9 h c m R f S U N C L n s l I E R p Y W J l d G V z X 1 Q y R F J f U 3 R h c n R l Z F B y b 2 d y Y W 1 t Z S w x M z h 9 J n F 1 b 3 Q 7 L C Z x d W 9 0 O 1 N l c n Z l c i 5 E Y X R h Y m F z Z V x c L z I v U 1 F M L 2 5 3 b C 1 z c W w t c H J p b W F y e W N h c m U 7 T k h T X 0 5 X T F 9 P T 0 h T X 0 R p Y W J l d G V z X z I 0 M j U v Z G J v L 3 Z 3 X 0 1 v b n R o b H l E a W F i Z X R l c 0 R h c 2 h i b 2 F y Z F 9 J Q 0 I u e 0 R p Y W J l d G V z X 1 F J U 0 1 F V C w x M z l 9 J n F 1 b 3 Q 7 L C Z x d W 9 0 O 1 N l c n Z l c i 5 E Y X R h Y m F z Z V x c L z I v U 1 F M L 2 5 3 b C 1 z c W w t c H J p b W F y e W N h c m U 7 T k h T X 0 5 X T F 9 P T 0 h T X 0 R p Y W J l d G V z X z I 0 M j U v Z G J v L 3 Z 3 X 0 1 v b n R o b H l E a W F i Z X R l c 0 R h c 2 h i b 2 F y Z F 9 J Q 0 I u e y U g R G l h Y m V 0 Z X N f U U l T T U V U X 0 F j a G l l d m V f N T A l L D E 0 M H 0 m c X V v d D s s J n F 1 b 3 Q 7 U 2 V y d m V y L k R h d G F i Y X N l X F w v M i 9 T U U w v b n d s L X N x b C 1 w c m l t Y X J 5 Y 2 F y Z T t O S F N f T l d M X 0 9 P S F N f R G l h Y m V 0 Z X N f M j Q y N S 9 k Y m 8 v d n d f T W 9 u d G h s e U R p Y W J l d G V z R G F z a G J v Y X J k X 0 l D Q i 5 7 J S B E a W F i Z X R l c 1 9 R S V N N R V R f Q W N o a W V 2 Z S w x N D F 9 J n F 1 b 3 Q 7 L C Z x d W 9 0 O 1 N l c n Z l c i 5 E Y X R h Y m F z Z V x c L z I v U 1 F M L 2 5 3 b C 1 z c W w t c H J p b W F y e W N h c m U 7 T k h T X 0 5 X T F 9 P T 0 h T X 0 R p Y W J l d G V z X z I 0 M j U v Z G J v L 3 Z 3 X 0 1 v b n R o b H l E a W F i Z X R l c 0 R h c 2 h i b 2 F y Z F 9 J Q 0 I u e y U g R G l h Y m V 0 Z X N f U U l T T U V U L D E 0 M n 0 m c X V v d D s s J n F 1 b 3 Q 7 U 2 V y d m V y L k R h d G F i Y X N l X F w v M i 9 T U U w v b n d s L X N x b C 1 w c m l t Y X J 5 Y 2 F y Z T t O S F N f T l d M X 0 9 P S F N f R G l h Y m V 0 Z X N f M j Q y N S 9 k Y m 8 v d n d f T W 9 u d G h s e U R p Y W J l d G V z R G F z a G J v Y X J k X 0 l D Q i 5 7 R G l h Y m V 0 Z X N f U 3 V s Z m 9 u e W x 1 c m V h c 0 l u c 3 V s a W 4 s M T Q z f S Z x d W 9 0 O y w m c X V v d D t T Z X J 2 Z X I u R G F 0 Y W J h c 2 V c X C 8 y L 1 N R T C 9 u d 2 w t c 3 F s L X B y a W 1 h c n l j Y X J l O 0 5 I U 1 9 O V 0 x f T 0 9 I U 1 9 E a W F i Z X R l c 1 8 y N D I 1 L 2 R i b y 9 2 d 1 9 N b 2 5 0 a G x 5 R G l h Y m V 0 Z X N E Y X N o Y m 9 h c m R f S U N C L n t E a W F i Z X R l c 1 9 T d W x m b 2 5 5 b H V y Z W F z S W 5 z d W x p b l 9 I e X B v Z 2 x 5 Y 2 F l b W l h Q X R 0 Y W N r L D E 0 N H 0 m c X V v d D s s J n F 1 b 3 Q 7 U 2 V y d m V y L k R h d G F i Y X N l X F w v M i 9 T U U w v b n d s L X N x b C 1 w c m l t Y X J 5 Y 2 F y Z T t O S F N f T l d M X 0 9 P S F N f R G l h Y m V 0 Z X N f M j Q y N S 9 k Y m 8 v d n d f T W 9 u d G h s e U R p Y W J l d G V z R G F z a G J v Y X J k X 0 l D Q i 5 7 J S B E a W F i Z X R l c 1 9 T d W x m b 2 5 5 b H V y Z W F z S W 5 z d W x p b l 9 I e X B v Z 2 x 5 Y 2 F l b W l h Q X R 0 Y W N r L D E 0 N X 0 m c X V v d D s s J n F 1 b 3 Q 7 U 2 V y d m V y L k R h d G F i Y X N l X F w v M i 9 T U U w v b n d s L X N x b C 1 w c m l t Y X J 5 Y 2 F y Z T t O S F N f T l d M X 0 9 P S F N f R G l h Y m V 0 Z X N f M j Q y N S 9 k Y m 8 v d n d f T W 9 u d G h s e U R p Y W J l d G V z R G F z a G J v Y X J k X 0 l D Q i 5 7 R G l h Y m V 0 Z X N f R G l h Z 2 5 v c 2 V k T G F z d D E y T W 9 u d G h z L D E 0 N n 0 m c X V v d D s s J n F 1 b 3 Q 7 U 2 V y d m V y L k R h d G F i Y X N l X F w v M i 9 T U U w v b n d s L X N x b C 1 w c m l t Y X J 5 Y 2 F y Z T t O S F N f T l d M X 0 9 P S F N f R G l h Y m V 0 Z X N f M j Q y N S 9 k Y m 8 v d n d f T W 9 u d G h s e U R p Y W J l d G V z R G F z a G J v Y X J k X 0 l D Q i 5 7 R G l h Y m V 0 Z X N f R G l h Z 2 5 v c 2 V k T G F z d D E y T W 9 u d G h z X 1 N 0 c n V j d H V y Z W R F Z H V j Y X R p b 2 4 s M T Q 3 f S Z x d W 9 0 O y w m c X V v d D t T Z X J 2 Z X I u R G F 0 Y W J h c 2 V c X C 8 y L 1 N R T C 9 u d 2 w t c 3 F s L X B y a W 1 h c n l j Y X J l O 0 5 I U 1 9 O V 0 x f T 0 9 I U 1 9 E a W F i Z X R l c 1 8 y N D I 1 L 2 R i b y 9 2 d 1 9 N b 2 5 0 a G x 5 R G l h Y m V 0 Z X N E Y X N o Y m 9 h c m R f S U N C L n s l I E R p Y W J l d G V z X 0 R p Y W d u b 3 N l Z E x h c 3 Q x M k 1 v b n R o c 1 9 T d H J 1 Y 3 R 1 c m V k R W R 1 Y 2 F 0 a W 9 u L D E 0 O H 0 m c X V v d D s s J n F 1 b 3 Q 7 U 2 V y d m V y L k R h d G F i Y X N l X F w v M i 9 T U U w v b n d s L X N x b C 1 w c m l t Y X J 5 Y 2 F y Z T t O S F N f T l d M X 0 9 P S F N f R G l h Y m V 0 Z X N f M j Q y N S 9 k Y m 8 v d n d f T W 9 u d G h s e U R p Y W J l d G V z R G F z a G J v Y X J k X 0 l D Q i 5 7 R G l h Y m V 0 Z X N f R W 1 h a W x B Z G R y Z X N z U m V j b 3 J k Z W Q s M T Q 5 f S Z x d W 9 0 O y w m c X V v d D t T Z X J 2 Z X I u R G F 0 Y W J h c 2 V c X C 8 y L 1 N R T C 9 u d 2 w t c 3 F s L X B y a W 1 h c n l j Y X J l O 0 5 I U 1 9 O V 0 x f T 0 9 I U 1 9 E a W F i Z X R l c 1 8 y N D I 1 L 2 R i b y 9 2 d 1 9 N b 2 5 0 a G x 5 R G l h Y m V 0 Z X N E Y X N o Y m 9 h c m R f S U N C L n s l I E R p Y W J l d G V z X 0 V t Y W l s Q W R k c m V z c 1 J l Y 2 9 y Z G V k L D E 1 M H 0 m c X V v d D s s J n F 1 b 3 Q 7 U 2 V y d m V y L k R h d G F i Y X N l X F w v M i 9 T U U w v b n d s L X N x b C 1 w c m l t Y X J 5 Y 2 F y Z T t O S F N f T l d M X 0 9 P S F N f R G l h Y m V 0 Z X N f M j Q y N S 9 k Y m 8 v d n d f T W 9 u d G h s e U R p Y W J l d G V z R G F z a G J v Y X J k X 0 l D Q i 5 7 T k R I I E R p Y W J l d G V z I F J h d G l v X 0 5 1 b W J l c l 9 B Y 2 h p Z X Z l X z U w J S w x N T F 9 J n F 1 b 3 Q 7 L C Z x d W 9 0 O 1 N l c n Z l c i 5 E Y X R h Y m F z Z V x c L z I v U 1 F M L 2 5 3 b C 1 z c W w t c H J p b W F y e W N h c m U 7 T k h T X 0 5 X T F 9 P T 0 h T X 0 R p Y W J l d G V z X z I 0 M j U v Z G J v L 3 Z 3 X 0 1 v b n R o b H l E a W F i Z X R l c 0 R h c 2 h i b 2 F y Z F 9 J Q 0 I u e 0 5 E S C B E a W F i Z X R l c y B S Y X R p b 1 9 O d W 1 i Z X J f Q W N o a W V 2 Z S w x N T J 9 J n F 1 b 3 Q 7 L C Z x d W 9 0 O 1 N l c n Z l c i 5 E Y X R h Y m F z Z V x c L z I v U 1 F M L 2 5 3 b C 1 z c W w t c H J p b W F y e W N h c m U 7 T k h T X 0 5 X T F 9 P T 0 h T X 0 R p Y W J l d G V z X z I 0 M j U v Z G J v L 3 Z 3 X 0 1 v b n R o b H l E a W F i Z X R l c 0 R h c 2 h i b 2 F y Z F 9 J Q 0 I u e 0 5 E S F 9 S Z W d p c 3 R l c i w x N T N 9 J n F 1 b 3 Q 7 L C Z x d W 9 0 O 1 N l c n Z l c i 5 E Y X R h Y m F z Z V x c L z I v U 1 F M L 2 5 3 b C 1 z c W w t c H J p b W F y e W N h c m U 7 T k h T X 0 5 X T F 9 P T 0 h T X 0 R p Y W J l d G V z X z I 0 M j U v Z G J v L 3 Z 3 X 0 1 v b n R o b H l E a W F i Z X R l c 0 R h c 2 h i b 2 F y Z F 9 J Q 0 I u e 0 5 E S F 9 S Z W d p c 3 R l c l 9 V b m R l c j g w L D E 1 N H 0 m c X V v d D s s J n F 1 b 3 Q 7 U 2 V y d m V y L k R h d G F i Y X N l X F w v M i 9 T U U w v b n d s L X N x b C 1 w c m l t Y X J 5 Y 2 F y Z T t O S F N f T l d M X 0 9 P S F N f R G l h Y m V 0 Z X N f M j Q y N S 9 k Y m 8 v d n d f T W 9 u d G h s e U R p Y W J l d G V z R G F z a G J v Y X J k X 0 l D Q i 5 7 T k R I I E R p Y W J l d G V z I F J h d G l v X 0 F j a G l l d m V f N T A l L D E 1 N X 0 m c X V v d D s s J n F 1 b 3 Q 7 U 2 V y d m V y L k R h d G F i Y X N l X F w v M i 9 T U U w v b n d s L X N x b C 1 w c m l t Y X J 5 Y 2 F y Z T t O S F N f T l d M X 0 9 P S F N f R G l h Y m V 0 Z X N f M j Q y N S 9 k Y m 8 v d n d f T W 9 u d G h s e U R p Y W J l d G V z R G F z a G J v Y X J k X 0 l D Q i 5 7 T k R I I E R p Y W J l d G V z I F J h d G l v X 0 F j a G l l d m U s M T U 2 f S Z x d W 9 0 O y w m c X V v d D t T Z X J 2 Z X I u R G F 0 Y W J h c 2 V c X C 8 y L 1 N R T C 9 u d 2 w t c 3 F s L X B y a W 1 h c n l j Y X J l O 0 5 I U 1 9 O V 0 x f T 0 9 I U 1 9 E a W F i Z X R l c 1 8 y N D I 1 L 2 R i b y 9 2 d 1 9 N b 2 5 0 a G x 5 R G l h Y m V 0 Z X N E Y X N o Y m 9 h c m R f S U N C L n t O R E g g R G l h Y m V 0 Z X M g U m F 0 a W 8 s M T U 3 f S Z x d W 9 0 O y w m c X V v d D t T Z X J 2 Z X I u R G F 0 Y W J h c 2 V c X C 8 y L 1 N R T C 9 u d 2 w t c 3 F s L X B y a W 1 h c n l j Y X J l O 0 5 I U 1 9 O V 0 x f T 0 9 I U 1 9 E a W F i Z X R l c 1 8 y N D I 1 L 2 R i b y 9 2 d 1 9 N b 2 5 0 a G x 5 R G l h Y m V 0 Z X N E Y X N o Y m 9 h c m R f S U N C L n t O R E h f U H J l d m V u d G l v b l B y b 2 d y Y W 1 t Z V 9 B Y 2 h p Z X Z l X z U w J S w x N T h 9 J n F 1 b 3 Q 7 L C Z x d W 9 0 O 1 N l c n Z l c i 5 E Y X R h Y m F z Z V x c L z I v U 1 F M L 2 5 3 b C 1 z c W w t c H J p b W F y e W N h c m U 7 T k h T X 0 5 X T F 9 P T 0 h T X 0 R p Y W J l d G V z X z I 0 M j U v Z G J v L 3 Z 3 X 0 1 v b n R o b H l E a W F i Z X R l c 0 R h c 2 h i b 2 F y Z F 9 J Q 0 I u e 0 5 E S F 9 Q c m V 2 Z W 5 0 a W 9 u U H J v Z 3 J h b W 1 l X 0 F j a G l l d m U s M T U 5 f S Z x d W 9 0 O y w m c X V v d D t T Z X J 2 Z X I u R G F 0 Y W J h c 2 V c X C 8 y L 1 N R T C 9 u d 2 w t c 3 F s L X B y a W 1 h c n l j Y X J l O 0 5 I U 1 9 O V 0 x f T 0 9 I U 1 9 E a W F i Z X R l c 1 8 y N D I 1 L 2 R i b y 9 2 d 1 9 N b 2 5 0 a G x 5 R G l h Y m V 0 Z X N E Y X N o Y m 9 h c m R f S U N C L n t O R E h f U H J l d m V u d G l v b l B y b 2 d y Y W 1 t Z S w x N j B 9 J n F 1 b 3 Q 7 L C Z x d W 9 0 O 1 N l c n Z l c i 5 E Y X R h Y m F z Z V x c L z I v U 1 F M L 2 5 3 b C 1 z c W w t c H J p b W F y e W N h c m U 7 T k h T X 0 5 X T F 9 P T 0 h T X 0 R p Y W J l d G V z X z I 0 M j U v Z G J v L 3 Z 3 X 0 1 v b n R o b H l E a W F i Z X R l c 0 R h c 2 h i b 2 F y Z F 9 J Q 0 I u e y U g T k R I X 1 B y Z X Z l b n R p b 2 5 Q c m 9 n c m F t b W V f Q W N o a W V 2 Z V 8 1 M C U s M T Y x f S Z x d W 9 0 O y w m c X V v d D t T Z X J 2 Z X I u R G F 0 Y W J h c 2 V c X C 8 y L 1 N R T C 9 u d 2 w t c 3 F s L X B y a W 1 h c n l j Y X J l O 0 5 I U 1 9 O V 0 x f T 0 9 I U 1 9 E a W F i Z X R l c 1 8 y N D I 1 L 2 R i b y 9 2 d 1 9 N b 2 5 0 a G x 5 R G l h Y m V 0 Z X N E Y X N o Y m 9 h c m R f S U N C L n s l I E 5 E S F 9 Q c m V 2 Z W 5 0 a W 9 u U H J v Z 3 J h b W 1 l X 0 F j a G l l d m U s M T Y y f S Z x d W 9 0 O y w m c X V v d D t T Z X J 2 Z X I u R G F 0 Y W J h c 2 V c X C 8 y L 1 N R T C 9 u d 2 w t c 3 F s L X B y a W 1 h c n l j Y X J l O 0 5 I U 1 9 O V 0 x f T 0 9 I U 1 9 E a W F i Z X R l c 1 8 y N D I 1 L 2 R i b y 9 2 d 1 9 N b 2 5 0 a G x 5 R G l h Y m V 0 Z X N E Y X N o Y m 9 h c m R f S U N C L n s l I E 5 E S F 9 Q c m V 2 Z W 5 0 a W 9 u U H J v Z 3 J h b W 1 l L D E 2 M 3 0 m c X V v d D s s J n F 1 b 3 Q 7 U 2 V y d m V y L k R h d G F i Y X N l X F w v M i 9 T U U w v b n d s L X N x b C 1 w c m l t Y X J 5 Y 2 F y Z T t O S F N f T l d M X 0 9 P S F N f R G l h Y m V 0 Z X N f M j Q y N S 9 k Y m 8 v d n d f T W 9 u d G h s e U R p Y W J l d G V z R G F z a G J v Y X J k X 0 l D Q i 5 7 T k R I X 0 F u b n V h b F J l d m l l d 1 9 I Y k E x Y 1 9 B Y 2 h p Z X Z l X z U w J S w x N j R 9 J n F 1 b 3 Q 7 L C Z x d W 9 0 O 1 N l c n Z l c i 5 E Y X R h Y m F z Z V x c L z I v U 1 F M L 2 5 3 b C 1 z c W w t c H J p b W F y e W N h c m U 7 T k h T X 0 5 X T F 9 P T 0 h T X 0 R p Y W J l d G V z X z I 0 M j U v Z G J v L 3 Z 3 X 0 1 v b n R o b H l E a W F i Z X R l c 0 R h c 2 h i b 2 F y Z F 9 J Q 0 I u e 0 5 E S F 9 B b m 5 1 Y W x S Z X Z p Z X d f S G J B M W N f Q W N o a W V 2 Z S w x N j V 9 J n F 1 b 3 Q 7 L C Z x d W 9 0 O 1 N l c n Z l c i 5 E Y X R h Y m F z Z V x c L z I v U 1 F M L 2 5 3 b C 1 z c W w t c H J p b W F y e W N h c m U 7 T k h T X 0 5 X T F 9 P T 0 h T X 0 R p Y W J l d G V z X z I 0 M j U v Z G J v L 3 Z 3 X 0 1 v b n R o b H l E a W F i Z X R l c 0 R h c 2 h i b 2 F y Z F 9 J Q 0 I u e 0 5 E S F 9 B b m 5 1 Y W x S Z X Z p Z X d f S G J B M W M s M T Y 2 f S Z x d W 9 0 O y w m c X V v d D t T Z X J 2 Z X I u R G F 0 Y W J h c 2 V c X C 8 y L 1 N R T C 9 u d 2 w t c 3 F s L X B y a W 1 h c n l j Y X J l O 0 5 I U 1 9 O V 0 x f T 0 9 I U 1 9 E a W F i Z X R l c 1 8 y N D I 1 L 2 R i b y 9 2 d 1 9 N b 2 5 0 a G x 5 R G l h Y m V 0 Z X N E Y X N o Y m 9 h c m R f S U N C L n s l I E 5 E S F 9 B b m 5 1 Y W x S Z X Z p Z X d f S G J B M W N f Q W N o a W V 2 Z V 8 1 M C U s M T Y 3 f S Z x d W 9 0 O y w m c X V v d D t T Z X J 2 Z X I u R G F 0 Y W J h c 2 V c X C 8 y L 1 N R T C 9 u d 2 w t c 3 F s L X B y a W 1 h c n l j Y X J l O 0 5 I U 1 9 O V 0 x f T 0 9 I U 1 9 E a W F i Z X R l c 1 8 y N D I 1 L 2 R i b y 9 2 d 1 9 N b 2 5 0 a G x 5 R G l h Y m V 0 Z X N E Y X N o Y m 9 h c m R f S U N C L n s l I E 5 E S F 9 B b m 5 1 Y W x S Z X Z p Z X d f S G J B M W N f Q W N o a W V 2 Z S w x N j h 9 J n F 1 b 3 Q 7 L C Z x d W 9 0 O 1 N l c n Z l c i 5 E Y X R h Y m F z Z V x c L z I v U 1 F M L 2 5 3 b C 1 z c W w t c H J p b W F y e W N h c m U 7 T k h T X 0 5 X T F 9 P T 0 h T X 0 R p Y W J l d G V z X z I 0 M j U v Z G J v L 3 Z 3 X 0 1 v b n R o b H l E a W F i Z X R l c 0 R h c 2 h i b 2 F y Z F 9 J Q 0 I u e y U g T k R I X 0 F u b n V h b F J l d m l l d 1 9 I Y k E x Y y w x N j l 9 J n F 1 b 3 Q 7 L C Z x d W 9 0 O 1 N l c n Z l c i 5 E Y X R h Y m F z Z V x c L z I v U 1 F M L 2 5 3 b C 1 z c W w t c H J p b W F y e W N h c m U 7 T k h T X 0 5 X T F 9 P T 0 h T X 0 R p Y W J l d G V z X z I 0 M j U v Z G J v L 3 Z 3 X 0 1 v b n R o b H l E a W F i Z X R l c 0 R h c 2 h i b 2 F y Z F 9 J Q 0 I u e 0 5 E S F 9 B b m 5 1 Y W x S Z X Z p Z X d f Q m x v b 2 R Q c m V z c 3 V y Z V 9 B Y 2 h p Z X Z l X z U w J S w x N z B 9 J n F 1 b 3 Q 7 L C Z x d W 9 0 O 1 N l c n Z l c i 5 E Y X R h Y m F z Z V x c L z I v U 1 F M L 2 5 3 b C 1 z c W w t c H J p b W F y e W N h c m U 7 T k h T X 0 5 X T F 9 P T 0 h T X 0 R p Y W J l d G V z X z I 0 M j U v Z G J v L 3 Z 3 X 0 1 v b n R o b H l E a W F i Z X R l c 0 R h c 2 h i b 2 F y Z F 9 J Q 0 I u e 0 5 E S F 9 B b m 5 1 Y W x S Z X Z p Z X d f Q m x v b 2 R Q c m V z c 3 V y Z V 9 B Y 2 h p Z X Z l L D E 3 M X 0 m c X V v d D s s J n F 1 b 3 Q 7 U 2 V y d m V y L k R h d G F i Y X N l X F w v M i 9 T U U w v b n d s L X N x b C 1 w c m l t Y X J 5 Y 2 F y Z T t O S F N f T l d M X 0 9 P S F N f R G l h Y m V 0 Z X N f M j Q y N S 9 k Y m 8 v d n d f T W 9 u d G h s e U R p Y W J l d G V z R G F z a G J v Y X J k X 0 l D Q i 5 7 T k R I X 0 F u b n V h b F J l d m l l d 1 9 C b G 9 v Z C B Q c m V z c 3 V y Z S w x N z J 9 J n F 1 b 3 Q 7 L C Z x d W 9 0 O 1 N l c n Z l c i 5 E Y X R h Y m F z Z V x c L z I v U 1 F M L 2 5 3 b C 1 z c W w t c H J p b W F y e W N h c m U 7 T k h T X 0 5 X T F 9 P T 0 h T X 0 R p Y W J l d G V z X z I 0 M j U v Z G J v L 3 Z 3 X 0 1 v b n R o b H l E a W F i Z X R l c 0 R h c 2 h i b 2 F y Z F 9 J Q 0 I u e y U g T k R I X 0 F u b n V h b F J l d m l l d 1 9 C b G 9 v Z F B y Z X N z d X J l X 0 F j a G l l d m V f N T A l L D E 3 M 3 0 m c X V v d D s s J n F 1 b 3 Q 7 U 2 V y d m V y L k R h d G F i Y X N l X F w v M i 9 T U U w v b n d s L X N x b C 1 w c m l t Y X J 5 Y 2 F y Z T t O S F N f T l d M X 0 9 P S F N f R G l h Y m V 0 Z X N f M j Q y N S 9 k Y m 8 v d n d f T W 9 u d G h s e U R p Y W J l d G V z R G F z a G J v Y X J k X 0 l D Q i 5 7 J S B O R E h f Q W 5 u d W F s U m V 2 a W V 3 X 0 J s b 2 9 k U H J l c 3 N 1 c m V f Q W N o a W V 2 Z S w x N z R 9 J n F 1 b 3 Q 7 L C Z x d W 9 0 O 1 N l c n Z l c i 5 E Y X R h Y m F z Z V x c L z I v U 1 F M L 2 5 3 b C 1 z c W w t c H J p b W F y e W N h c m U 7 T k h T X 0 5 X T F 9 P T 0 h T X 0 R p Y W J l d G V z X z I 0 M j U v Z G J v L 3 Z 3 X 0 1 v b n R o b H l E a W F i Z X R l c 0 R h c 2 h i b 2 F y Z F 9 J Q 0 I u e y U g T k R I X 0 F u b n V h b F J l d m l l d 1 9 C b G 9 v Z F B y Z X N z d X J l L D E 3 N X 0 m c X V v d D s s J n F 1 b 3 Q 7 U 2 V y d m V y L k R h d G F i Y X N l X F w v M i 9 T U U w v b n d s L X N x b C 1 w c m l t Y X J 5 Y 2 F y Z T t O S F N f T l d M X 0 9 P S F N f R G l h Y m V 0 Z X N f M j Q y N S 9 k Y m 8 v d n d f T W 9 u d G h s e U R p Y W J l d G V z R G F z a G J v Y X J k X 0 l D Q i 5 7 T k R I X 0 F u b n V h b F J l d m l l d 1 9 C T U l f Q W N o a W V 2 Z V 8 1 M C U s M T c 2 f S Z x d W 9 0 O y w m c X V v d D t T Z X J 2 Z X I u R G F 0 Y W J h c 2 V c X C 8 y L 1 N R T C 9 u d 2 w t c 3 F s L X B y a W 1 h c n l j Y X J l O 0 5 I U 1 9 O V 0 x f T 0 9 I U 1 9 E a W F i Z X R l c 1 8 y N D I 1 L 2 R i b y 9 2 d 1 9 N b 2 5 0 a G x 5 R G l h Y m V 0 Z X N E Y X N o Y m 9 h c m R f S U N C L n t O R E h f Q W 5 u d W F s U m V 2 a W V 3 X 0 J N S V 9 B Y 2 h p Z X Z l L D E 3 N 3 0 m c X V v d D s s J n F 1 b 3 Q 7 U 2 V y d m V y L k R h d G F i Y X N l X F w v M i 9 T U U w v b n d s L X N x b C 1 w c m l t Y X J 5 Y 2 F y Z T t O S F N f T l d M X 0 9 P S F N f R G l h Y m V 0 Z X N f M j Q y N S 9 k Y m 8 v d n d f T W 9 u d G h s e U R p Y W J l d G V z R G F z a G J v Y X J k X 0 l D Q i 5 7 T k R I X 0 F u b n V h b F J l d m l l d 1 9 C T U k s M T c 4 f S Z x d W 9 0 O y w m c X V v d D t T Z X J 2 Z X I u R G F 0 Y W J h c 2 V c X C 8 y L 1 N R T C 9 u d 2 w t c 3 F s L X B y a W 1 h c n l j Y X J l O 0 5 I U 1 9 O V 0 x f T 0 9 I U 1 9 E a W F i Z X R l c 1 8 y N D I 1 L 2 R i b y 9 2 d 1 9 N b 2 5 0 a G x 5 R G l h Y m V 0 Z X N E Y X N o Y m 9 h c m R f S U N C L n s l I E 5 E S F 9 B b m 5 1 Y W x S Z X Z p Z X d f Q k 1 J X 0 F j a G l l d m V f N T A l L D E 3 O X 0 m c X V v d D s s J n F 1 b 3 Q 7 U 2 V y d m V y L k R h d G F i Y X N l X F w v M i 9 T U U w v b n d s L X N x b C 1 w c m l t Y X J 5 Y 2 F y Z T t O S F N f T l d M X 0 9 P S F N f R G l h Y m V 0 Z X N f M j Q y N S 9 k Y m 8 v d n d f T W 9 u d G h s e U R p Y W J l d G V z R G F z a G J v Y X J k X 0 l D Q i 5 7 J S B O R E h f Q W 5 u d W F s U m V 2 a W V 3 X 0 J N S V 9 B Y 2 h p Z X Z l L D E 4 M H 0 m c X V v d D s s J n F 1 b 3 Q 7 U 2 V y d m V y L k R h d G F i Y X N l X F w v M i 9 T U U w v b n d s L X N x b C 1 w c m l t Y X J 5 Y 2 F y Z T t O S F N f T l d M X 0 9 P S F N f R G l h Y m V 0 Z X N f M j Q y N S 9 k Y m 8 v d n d f T W 9 u d G h s e U R p Y W J l d G V z R G F z a G J v Y X J k X 0 l D Q i 5 7 J S B O R E h f Q W 5 u d W F s U m V 2 a W V 3 X 0 J N S S w x O D F 9 J n F 1 b 3 Q 7 L C Z x d W 9 0 O 1 N l c n Z l c i 5 E Y X R h Y m F z Z V x c L z I v U 1 F M L 2 5 3 b C 1 z c W w t c H J p b W F y e W N h c m U 7 T k h T X 0 5 X T F 9 P T 0 h T X 0 R p Y W J l d G V z X z I 0 M j U v Z G J v L 3 Z 3 X 0 1 v b n R o b H l E a W F i Z X R l c 0 R h c 2 h i b 2 F y Z F 9 J Q 0 I u e 0 5 E S F 9 B b m 5 1 Y W x S Z X Z p Z X d f R X h l c m N p c 2 V f Q W N o a W V 2 Z V 8 1 M C U s M T g y f S Z x d W 9 0 O y w m c X V v d D t T Z X J 2 Z X I u R G F 0 Y W J h c 2 V c X C 8 y L 1 N R T C 9 u d 2 w t c 3 F s L X B y a W 1 h c n l j Y X J l O 0 5 I U 1 9 O V 0 x f T 0 9 I U 1 9 E a W F i Z X R l c 1 8 y N D I 1 L 2 R i b y 9 2 d 1 9 N b 2 5 0 a G x 5 R G l h Y m V 0 Z X N E Y X N o Y m 9 h c m R f S U N C L n t O R E h f Q W 5 u d W F s U m V 2 a W V 3 X 0 V 4 Z X J j a X N l X 0 F j a G l l d m U s M T g z f S Z x d W 9 0 O y w m c X V v d D t T Z X J 2 Z X I u R G F 0 Y W J h c 2 V c X C 8 y L 1 N R T C 9 u d 2 w t c 3 F s L X B y a W 1 h c n l j Y X J l O 0 5 I U 1 9 O V 0 x f T 0 9 I U 1 9 E a W F i Z X R l c 1 8 y N D I 1 L 2 R i b y 9 2 d 1 9 N b 2 5 0 a G x 5 R G l h Y m V 0 Z X N E Y X N o Y m 9 h c m R f S U N C L n t O R E h f Q W 5 u d W F s U m V 2 a W V 3 X 0 V 4 Z X J j a X N l L D E 4 N H 0 m c X V v d D s s J n F 1 b 3 Q 7 U 2 V y d m V y L k R h d G F i Y X N l X F w v M i 9 T U U w v b n d s L X N x b C 1 w c m l t Y X J 5 Y 2 F y Z T t O S F N f T l d M X 0 9 P S F N f R G l h Y m V 0 Z X N f M j Q y N S 9 k Y m 8 v d n d f T W 9 u d G h s e U R p Y W J l d G V z R G F z a G J v Y X J k X 0 l D Q i 5 7 J S B O R E h f Q W 5 u d W F s U m V 2 a W V 3 X 0 V 4 Z X J j a X N l X 0 F j a G l l d m V f N T A l L D E 4 N X 0 m c X V v d D s s J n F 1 b 3 Q 7 U 2 V y d m V y L k R h d G F i Y X N l X F w v M i 9 T U U w v b n d s L X N x b C 1 w c m l t Y X J 5 Y 2 F y Z T t O S F N f T l d M X 0 9 P S F N f R G l h Y m V 0 Z X N f M j Q y N S 9 k Y m 8 v d n d f T W 9 u d G h s e U R p Y W J l d G V z R G F z a G J v Y X J k X 0 l D Q i 5 7 J S B O R E h f Q W 5 u d W F s U m V 2 a W V 3 X 0 V 4 Z X J j a X N l X 0 F j a G l l d m U s M T g 2 f S Z x d W 9 0 O y w m c X V v d D t T Z X J 2 Z X I u R G F 0 Y W J h c 2 V c X C 8 y L 1 N R T C 9 u d 2 w t c 3 F s L X B y a W 1 h c n l j Y X J l O 0 5 I U 1 9 O V 0 x f T 0 9 I U 1 9 E a W F i Z X R l c 1 8 y N D I 1 L 2 R i b y 9 2 d 1 9 N b 2 5 0 a G x 5 R G l h Y m V 0 Z X N E Y X N o Y m 9 h c m R f S U N C L n s l I E 5 E S F 9 B b m 5 1 Y W x S Z X Z p Z X d f R X h l c m N p c 2 U s M T g 3 f S Z x d W 9 0 O y w m c X V v d D t T Z X J 2 Z X I u R G F 0 Y W J h c 2 V c X C 8 y L 1 N R T C 9 u d 2 w t c 3 F s L X B y a W 1 h c n l j Y X J l O 0 5 I U 1 9 O V 0 x f T 0 9 I U 1 9 E a W F i Z X R l c 1 8 y N D I 1 L 2 R i b y 9 2 d 1 9 N b 2 5 0 a G x 5 R G l h Y m V 0 Z X N E Y X N o Y m 9 h c m R f S U N C L n t O R E h f Q W 5 u d W F s U m V 2 a W V 3 X 0 x p Z m V z d H l s Z V 9 B Y 2 h p Z X Z l X z U w J S w x O D h 9 J n F 1 b 3 Q 7 L C Z x d W 9 0 O 1 N l c n Z l c i 5 E Y X R h Y m F z Z V x c L z I v U 1 F M L 2 5 3 b C 1 z c W w t c H J p b W F y e W N h c m U 7 T k h T X 0 5 X T F 9 P T 0 h T X 0 R p Y W J l d G V z X z I 0 M j U v Z G J v L 3 Z 3 X 0 1 v b n R o b H l E a W F i Z X R l c 0 R h c 2 h i b 2 F y Z F 9 J Q 0 I u e 0 5 E S F 9 B b m 5 1 Y W x S Z X Z p Z X d f T G l m Z X N 0 e W x l X 0 F j a G l l d m U s M T g 5 f S Z x d W 9 0 O y w m c X V v d D t T Z X J 2 Z X I u R G F 0 Y W J h c 2 V c X C 8 y L 1 N R T C 9 u d 2 w t c 3 F s L X B y a W 1 h c n l j Y X J l O 0 5 I U 1 9 O V 0 x f T 0 9 I U 1 9 E a W F i Z X R l c 1 8 y N D I 1 L 2 R i b y 9 2 d 1 9 N b 2 5 0 a G x 5 R G l h Y m V 0 Z X N E Y X N o Y m 9 h c m R f S U N C L n t O R E h f Q W 5 u d W F s U m V 2 a W V 3 X 0 x p Z m V z d H l s Z S w x O T B 9 J n F 1 b 3 Q 7 L C Z x d W 9 0 O 1 N l c n Z l c i 5 E Y X R h Y m F z Z V x c L z I v U 1 F M L 2 5 3 b C 1 z c W w t c H J p b W F y e W N h c m U 7 T k h T X 0 5 X T F 9 P T 0 h T X 0 R p Y W J l d G V z X z I 0 M j U v Z G J v L 3 Z 3 X 0 1 v b n R o b H l E a W F i Z X R l c 0 R h c 2 h i b 2 F y Z F 9 J Q 0 I u e y U g T k R I X 0 F u b n V h b F J l d m l l d 1 9 M a W Z l c 3 R 5 b G V f Q W N o a W V 2 Z V 8 1 M C U s M T k x f S Z x d W 9 0 O y w m c X V v d D t T Z X J 2 Z X I u R G F 0 Y W J h c 2 V c X C 8 y L 1 N R T C 9 u d 2 w t c 3 F s L X B y a W 1 h c n l j Y X J l O 0 5 I U 1 9 O V 0 x f T 0 9 I U 1 9 E a W F i Z X R l c 1 8 y N D I 1 L 2 R i b y 9 2 d 1 9 N b 2 5 0 a G x 5 R G l h Y m V 0 Z X N E Y X N o Y m 9 h c m R f S U N C L n s l I E 5 E S F 9 B b m 5 1 Y W x S Z X Z p Z X d f T G l m Z X N 0 e W x l X 0 F j a G l l d m U s M T k y f S Z x d W 9 0 O y w m c X V v d D t T Z X J 2 Z X I u R G F 0 Y W J h c 2 V c X C 8 y L 1 N R T C 9 u d 2 w t c 3 F s L X B y a W 1 h c n l j Y X J l O 0 5 I U 1 9 O V 0 x f T 0 9 I U 1 9 E a W F i Z X R l c 1 8 y N D I 1 L 2 R i b y 9 2 d 1 9 N b 2 5 0 a G x 5 R G l h Y m V 0 Z X N E Y X N o Y m 9 h c m R f S U N C L n s l I E 5 E S F 9 B b m 5 1 Y W x S Z X Z p Z X d f T G l m Z X N 0 e W x l L D E 5 M 3 0 m c X V v d D s s J n F 1 b 3 Q 7 U 2 V y d m V y L k R h d G F i Y X N l X F w v M i 9 T U U w v b n d s L X N x b C 1 w c m l t Y X J 5 Y 2 F y Z T t O S F N f T l d M X 0 9 P S F N f R G l h Y m V 0 Z X N f M j Q y N S 9 k Y m 8 v d n d f T W 9 u d G h s e U R p Y W J l d G V z R G F z a G J v Y X J k X 0 l D Q i 5 7 T k R I X 0 F u b n V h b F J l d m l l d 1 9 M a X B p Z H N f Q W N o a W V 2 Z V 8 1 M C U s M T k 0 f S Z x d W 9 0 O y w m c X V v d D t T Z X J 2 Z X I u R G F 0 Y W J h c 2 V c X C 8 y L 1 N R T C 9 u d 2 w t c 3 F s L X B y a W 1 h c n l j Y X J l O 0 5 I U 1 9 O V 0 x f T 0 9 I U 1 9 E a W F i Z X R l c 1 8 y N D I 1 L 2 R i b y 9 2 d 1 9 N b 2 5 0 a G x 5 R G l h Y m V 0 Z X N E Y X N o Y m 9 h c m R f S U N C L n t O R E h f Q W 5 u d W F s U m V 2 a W V 3 X 0 x p c G l k c 1 9 B Y 2 h p Z X Z l L D E 5 N X 0 m c X V v d D s s J n F 1 b 3 Q 7 U 2 V y d m V y L k R h d G F i Y X N l X F w v M i 9 T U U w v b n d s L X N x b C 1 w c m l t Y X J 5 Y 2 F y Z T t O S F N f T l d M X 0 9 P S F N f R G l h Y m V 0 Z X N f M j Q y N S 9 k Y m 8 v d n d f T W 9 u d G h s e U R p Y W J l d G V z R G F z a G J v Y X J k X 0 l D Q i 5 7 T k R I X 0 F u b n V h b F J l d m l l d 1 9 M a X B p Z H M s M T k 2 f S Z x d W 9 0 O y w m c X V v d D t T Z X J 2 Z X I u R G F 0 Y W J h c 2 V c X C 8 y L 1 N R T C 9 u d 2 w t c 3 F s L X B y a W 1 h c n l j Y X J l O 0 5 I U 1 9 O V 0 x f T 0 9 I U 1 9 E a W F i Z X R l c 1 8 y N D I 1 L 2 R i b y 9 2 d 1 9 N b 2 5 0 a G x 5 R G l h Y m V 0 Z X N E Y X N o Y m 9 h c m R f S U N C L n s l I E 5 E S F 9 B b m 5 1 Y W x S Z X Z p Z X d f T G l w a W R z X 0 F j a G l l d m V f N T A l L D E 5 N 3 0 m c X V v d D s s J n F 1 b 3 Q 7 U 2 V y d m V y L k R h d G F i Y X N l X F w v M i 9 T U U w v b n d s L X N x b C 1 w c m l t Y X J 5 Y 2 F y Z T t O S F N f T l d M X 0 9 P S F N f R G l h Y m V 0 Z X N f M j Q y N S 9 k Y m 8 v d n d f T W 9 u d G h s e U R p Y W J l d G V z R G F z a G J v Y X J k X 0 l D Q i 5 7 J S B O R E h f Q W 5 u d W F s U m V 2 a W V 3 X 0 x p c G l k c 1 9 B Y 2 h p Z X Z l L D E 5 O H 0 m c X V v d D s s J n F 1 b 3 Q 7 U 2 V y d m V y L k R h d G F i Y X N l X F w v M i 9 T U U w v b n d s L X N x b C 1 w c m l t Y X J 5 Y 2 F y Z T t O S F N f T l d M X 0 9 P S F N f R G l h Y m V 0 Z X N f M j Q y N S 9 k Y m 8 v d n d f T W 9 u d G h s e U R p Y W J l d G V z R G F z a G J v Y X J k X 0 l D Q i 5 7 J S B O R E h f Q W 5 u d W F s U m V 2 a W V 3 X 0 x p c G l k c y w x O T l 9 J n F 1 b 3 Q 7 L C Z x d W 9 0 O 1 N l c n Z l c i 5 E Y X R h Y m F z Z V x c L z I v U 1 F M L 2 5 3 b C 1 z c W w t c H J p b W F y e W N h c m U 7 T k h T X 0 5 X T F 9 P T 0 h T X 0 R p Y W J l d G V z X z I 0 M j U v Z G J v L 3 Z 3 X 0 1 v b n R o b H l E a W F i Z X R l c 0 R h c 2 h i b 2 F y Z F 9 J Q 0 I u e 0 5 E S F 9 B b m 5 1 Y W x S Z X Z p Z X d f U 2 1 v a 2 l u Z 1 N 0 Y X R 1 c 1 9 B Y 2 h p Z X Z l X z U w J S w y M D B 9 J n F 1 b 3 Q 7 L C Z x d W 9 0 O 1 N l c n Z l c i 5 E Y X R h Y m F z Z V x c L z I v U 1 F M L 2 5 3 b C 1 z c W w t c H J p b W F y e W N h c m U 7 T k h T X 0 5 X T F 9 P T 0 h T X 0 R p Y W J l d G V z X z I 0 M j U v Z G J v L 3 Z 3 X 0 1 v b n R o b H l E a W F i Z X R l c 0 R h c 2 h i b 2 F y Z F 9 J Q 0 I u e 0 5 E S F 9 B b m 5 1 Y W x S Z X Z p Z X d f U 2 1 v a 2 l u Z 1 N 0 Y X R 1 c 1 9 B Y 2 h p Z X Z l L D I w M X 0 m c X V v d D s s J n F 1 b 3 Q 7 U 2 V y d m V y L k R h d G F i Y X N l X F w v M i 9 T U U w v b n d s L X N x b C 1 w c m l t Y X J 5 Y 2 F y Z T t O S F N f T l d M X 0 9 P S F N f R G l h Y m V 0 Z X N f M j Q y N S 9 k Y m 8 v d n d f T W 9 u d G h s e U R p Y W J l d G V z R G F z a G J v Y X J k X 0 l D Q i 5 7 T k R I X 0 F u b n V h b F J l d m l l d 1 9 T b W 9 r a W 5 n U 3 R h d H V z L D I w M n 0 m c X V v d D s s J n F 1 b 3 Q 7 U 2 V y d m V y L k R h d G F i Y X N l X F w v M i 9 T U U w v b n d s L X N x b C 1 w c m l t Y X J 5 Y 2 F y Z T t O S F N f T l d M X 0 9 P S F N f R G l h Y m V 0 Z X N f M j Q y N S 9 k Y m 8 v d n d f T W 9 u d G h s e U R p Y W J l d G V z R G F z a G J v Y X J k X 0 l D Q i 5 7 J S B O R E h f Q W 5 u d W F s U m V 2 a W V 3 X 1 N t b 2 t p b m d T d G F 0 d X N f Q W N o a W V 2 Z V 8 1 M C U s M j A z f S Z x d W 9 0 O y w m c X V v d D t T Z X J 2 Z X I u R G F 0 Y W J h c 2 V c X C 8 y L 1 N R T C 9 u d 2 w t c 3 F s L X B y a W 1 h c n l j Y X J l O 0 5 I U 1 9 O V 0 x f T 0 9 I U 1 9 E a W F i Z X R l c 1 8 y N D I 1 L 2 R i b y 9 2 d 1 9 N b 2 5 0 a G x 5 R G l h Y m V 0 Z X N E Y X N o Y m 9 h c m R f S U N C L n s l I E 5 E S F 9 B b m 5 1 Y W x S Z X Z p Z X d f U 2 1 v a 2 l u Z 1 N 0 Y X R 1 c 1 9 B Y 2 h p Z X Z l L D I w N H 0 m c X V v d D s s J n F 1 b 3 Q 7 U 2 V y d m V y L k R h d G F i Y X N l X F w v M i 9 T U U w v b n d s L X N x b C 1 w c m l t Y X J 5 Y 2 F y Z T t O S F N f T l d M X 0 9 P S F N f R G l h Y m V 0 Z X N f M j Q y N S 9 k Y m 8 v d n d f T W 9 u d G h s e U R p Y W J l d G V z R G F z a G J v Y X J k X 0 l D Q i 5 7 J S B O R E h f Q W 5 u d W F s U m V 2 a W V 3 X 1 N t b 2 t p b m d T d G F 0 d X M s M j A 1 f S Z x d W 9 0 O y w m c X V v d D t T Z X J 2 Z X I u R G F 0 Y W J h c 2 V c X C 8 y L 1 N R T C 9 u d 2 w t c 3 F s L X B y a W 1 h c n l j Y X J l O 0 5 I U 1 9 O V 0 x f T 0 9 I U 1 9 E a W F i Z X R l c 1 8 y N D I 1 L 2 R i b y 9 2 d 1 9 N b 2 5 0 a G x 5 R G l h Y m V 0 Z X N E Y X N o Y m 9 h c m R f S U N C L n t O R E h f Q W 5 u d W F s U m V 2 a W V 3 X 0 F j a G l l d m V f N T A l L D I w N n 0 m c X V v d D s s J n F 1 b 3 Q 7 U 2 V y d m V y L k R h d G F i Y X N l X F w v M i 9 T U U w v b n d s L X N x b C 1 w c m l t Y X J 5 Y 2 F y Z T t O S F N f T l d M X 0 9 P S F N f R G l h Y m V 0 Z X N f M j Q y N S 9 k Y m 8 v d n d f T W 9 u d G h s e U R p Y W J l d G V z R G F z a G J v Y X J k X 0 l D Q i 5 7 T k R I X 0 F u b n V h b F J l d m l l d 1 9 B Y 2 h p Z X Z l L D I w N 3 0 m c X V v d D s s J n F 1 b 3 Q 7 U 2 V y d m V y L k R h d G F i Y X N l X F w v M i 9 T U U w v b n d s L X N x b C 1 w c m l t Y X J 5 Y 2 F y Z T t O S F N f T l d M X 0 9 P S F N f R G l h Y m V 0 Z X N f M j Q y N S 9 k Y m 8 v d n d f T W 9 u d G h s e U R p Y W J l d G V z R G F z a G J v Y X J k X 0 l D Q i 5 7 T k R I X 0 F u b n V h b F J l d m l l d 1 9 B Y 2 h p Z X Z l Z C w y M D h 9 J n F 1 b 3 Q 7 L C Z x d W 9 0 O 1 N l c n Z l c i 5 E Y X R h Y m F z Z V x c L z I v U 1 F M L 2 5 3 b C 1 z c W w t c H J p b W F y e W N h c m U 7 T k h T X 0 5 X T F 9 P T 0 h T X 0 R p Y W J l d G V z X z I 0 M j U v Z G J v L 3 Z 3 X 0 1 v b n R o b H l E a W F i Z X R l c 0 R h c 2 h i b 2 F y Z F 9 J Q 0 I u e y U g T k R I X 0 F u b n V h b F J l d m l l d 1 9 B Y 2 h p Z X Z l X z U w J S w y M D l 9 J n F 1 b 3 Q 7 L C Z x d W 9 0 O 1 N l c n Z l c i 5 E Y X R h Y m F z Z V x c L z I v U 1 F M L 2 5 3 b C 1 z c W w t c H J p b W F y e W N h c m U 7 T k h T X 0 5 X T F 9 P T 0 h T X 0 R p Y W J l d G V z X z I 0 M j U v Z G J v L 3 Z 3 X 0 1 v b n R o b H l E a W F i Z X R l c 0 R h c 2 h i b 2 F y Z F 9 J Q 0 I u e y U g T k R I X 0 F u b n V h b F J l d m l l d 1 9 B Y 2 h p Z X Z l L D I x M H 0 m c X V v d D s s J n F 1 b 3 Q 7 U 2 V y d m V y L k R h d G F i Y X N l X F w v M i 9 T U U w v b n d s L X N x b C 1 w c m l t Y X J 5 Y 2 F y Z T t O S F N f T l d M X 0 9 P S F N f R G l h Y m V 0 Z X N f M j Q y N S 9 k Y m 8 v d n d f T W 9 u d G h s e U R p Y W J l d G V z R G F z a G J v Y X J k X 0 l D Q i 5 7 J S B O R E h f Q W 5 u d W F s U m V 2 a W V 3 X 0 F j a G l l d m V k L D I x M X 0 m c X V v d D s s J n F 1 b 3 Q 7 U 2 V y d m V y L k R h d G F i Y X N l X F w v M i 9 T U U w v b n d s L X N x b C 1 w c m l t Y X J 5 Y 2 F y Z T t O S F N f T l d M X 0 9 P S F N f R G l h Y m V 0 Z X N f M j Q y N S 9 k Y m 8 v d n d f T W 9 u d G h s e U R p Y W J l d G V z R G F z a G J v Y X J k X 0 l D Q i 5 7 T k R I X 0 V t Y W l s Q W R k c m V z c 1 J l Y 2 9 y Z G V k L D I x M n 0 m c X V v d D s s J n F 1 b 3 Q 7 U 2 V y d m V y L k R h d G F i Y X N l X F w v M i 9 T U U w v b n d s L X N x b C 1 w c m l t Y X J 5 Y 2 F y Z T t O S F N f T l d M X 0 9 P S F N f R G l h Y m V 0 Z X N f M j Q y N S 9 k Y m 8 v d n d f T W 9 u d G h s e U R p Y W J l d G V z R G F z a G J v Y X J k X 0 l D Q i 5 7 J S B O R E h f R W 1 h a W x B Z G R y Z X N z U m V j b 3 J k Z W R f Q W N o a W V 2 Z S w y M T N 9 J n F 1 b 3 Q 7 L C Z x d W 9 0 O 1 N l c n Z l c i 5 E Y X R h Y m F z Z V x c L z I v U 1 F M L 2 5 3 b C 1 z c W w t c H J p b W F y e W N h c m U 7 T k h T X 0 5 X T F 9 P T 0 h T X 0 R p Y W J l d G V z X z I 0 M j U v Z G J v L 3 Z 3 X 0 1 v b n R o b H l E a W F i Z X R l c 0 R h c 2 h i b 2 F y Z F 9 J Q 0 I u e y U g T k R I X 0 V t Y W l s Q W R k c m V z c 1 J l Y 2 9 y Z G V k L D I x N H 0 m c X V v d D s s J n F 1 b 3 Q 7 U 2 V y d m V y L k R h d G F i Y X N l X F w v M i 9 T U U w v b n d s L X N x b C 1 w c m l t Y X J 5 Y 2 F y Z T t O S F N f T l d M X 0 9 P S F N f R G l h Y m V 0 Z X N f M j Q y N S 9 k Y m 8 v d n d f T W 9 u d G h s e U R p Y W J l d G V z R G F z a G J v Y X J k X 0 l D Q i 5 7 U k V X S U 5 E X z E y T U Z v b G x v d 1 V w L D I x N X 0 m c X V v d D s s J n F 1 b 3 Q 7 U 2 V y d m V y L k R h d G F i Y X N l X F w v M i 9 T U U w v b n d s L X N x b C 1 w c m l t Y X J 5 Y 2 F y Z T t O S F N f T l d M X 0 9 P S F N f R G l h Y m V 0 Z X N f M j Q y N S 9 k Y m 8 v d n d f T W 9 u d G h s e U R p Y W J l d G V z R G F z a G J v Y X J k X 0 l D Q i 5 7 J S B S R V d J T k R f M 0 1 v b n R o R m 9 s b G 9 3 V X B f Q W N o a W V 2 Z S w y M T Z 9 J n F 1 b 3 Q 7 L C Z x d W 9 0 O 1 N l c n Z l c i 5 E Y X R h Y m F z Z V x c L z I v U 1 F M L 2 5 3 b C 1 z c W w t c H J p b W F y e W N h c m U 7 T k h T X 0 5 X T F 9 P T 0 h T X 0 R p Y W J l d G V z X z I 0 M j U v Z G J v L 3 Z 3 X 0 1 v b n R o b H l E a W F i Z X R l c 0 R h c 2 h i b 2 F y Z F 9 J Q 0 I u e y U g U k V X S U 5 E X z E y T W 9 u d G h G b 2 x s b 3 d V c F 9 B Y 2 h p Z X Z l L D I x N 3 0 m c X V v d D s s J n F 1 b 3 Q 7 U 2 V y d m V y L k R h d G F i Y X N l X F w v M i 9 T U U w v b n d s L X N x b C 1 w c m l t Y X J 5 Y 2 F y Z T t O S F N f T l d M X 0 9 P S F N f R G l h Y m V 0 Z X N f M j Q y N S 9 k Y m 8 v d n d f T W 9 u d G h s e U R p Y W J l d G V z R G F z a G J v Y X J k X 0 l D Q i 5 7 U k V X S U 5 E X z E y T U Z v b G x v d 1 V w X 0 R l b m 9 t a W 5 h d G 9 y L D I x O H 0 m c X V v d D s s J n F 1 b 3 Q 7 U 2 V y d m V y L k R h d G F i Y X N l X F w v M i 9 T U U w v b n d s L X N x b C 1 w c m l t Y X J 5 Y 2 F y Z T t O S F N f T l d M X 0 9 P S F N f R G l h Y m V 0 Z X N f M j Q y N S 9 k Y m 8 v d n d f T W 9 u d G h s e U R p Y W J l d G V z R G F z a G J v Y X J k X 0 l D Q i 5 7 U k V X S U 5 E X z E y T U Z v b G x v d 1 V w X 0 5 1 b W V y Y X R v c i w y M T l 9 J n F 1 b 3 Q 7 L C Z x d W 9 0 O 1 N l c n Z l c i 5 E Y X R h Y m F z Z V x c L z I v U 1 F M L 2 5 3 b C 1 z c W w t c H J p b W F y e W N h c m U 7 T k h T X 0 5 X T F 9 P T 0 h T X 0 R p Y W J l d G V z X z I 0 M j U v Z G J v L 3 Z 3 X 0 1 v b n R o b H l E a W F i Z X R l c 0 R h c 2 h i b 2 F y Z F 9 J Q 0 I u e y U g U k V X S U 5 E X z E y T U Z v b G x v d 1 V w L D I y M H 0 m c X V v d D s s J n F 1 b 3 Q 7 U 2 V y d m V y L k R h d G F i Y X N l X F w v M i 9 T U U w v b n d s L X N x b C 1 w c m l t Y X J 5 Y 2 F y Z T t O S F N f T l d M X 0 9 P S F N f R G l h Y m V 0 Z X N f M j Q y N S 9 k Y m 8 v d n d f T W 9 u d G h s e U R p Y W J l d G V z R G F z a G J v Y X J k X 0 l D Q i 5 7 U k V X S U 5 E X 1 F N X 0 5 v d E N v b X B s Z X R l Z C w y M j F 9 J n F 1 b 3 Q 7 L C Z x d W 9 0 O 1 N l c n Z l c i 5 E Y X R h Y m F z Z V x c L z I v U 1 F M L 2 5 3 b C 1 z c W w t c H J p b W F y e W N h c m U 7 T k h T X 0 5 X T F 9 P T 0 h T X 0 R p Y W J l d G V z X z I 0 M j U v Z G J v L 3 Z 3 X 0 1 v b n R o b H l E a W F i Z X R l c 0 R h c 2 h i b 2 F y Z F 9 J Q 0 I u e 1 J F V 0 l O R F 9 R T V 9 D b 2 1 w b G V 0 Z W Q s M j I y f S Z x d W 9 0 O y w m c X V v d D t T Z X J 2 Z X I u R G F 0 Y W J h c 2 V c X C 8 y L 1 N R T C 9 u d 2 w t c 3 F s L X B y a W 1 h c n l j Y X J l O 0 5 I U 1 9 O V 0 x f T 0 9 I U 1 9 E a W F i Z X R l c 1 8 y N D I 1 L 2 R i b y 9 2 d 1 9 N b 2 5 0 a G x 5 R G l h Y m V 0 Z X N E Y X N o Y m 9 h c m R f S U N C L n t S R V d J T k R f U U 1 f U 3 R h c n R l Z C A x N U 0 g Q W d v X 0 R l b m 9 t a W 5 h d G 9 y L D I y M 3 0 m c X V v d D s s J n F 1 b 3 Q 7 U 2 V y d m V y L k R h d G F i Y X N l X F w v M i 9 T U U w v b n d s L X N x b C 1 w c m l t Y X J 5 Y 2 F y Z T t O S F N f T l d M X 0 9 P S F N f R G l h Y m V 0 Z X N f M j Q y N S 9 k Y m 8 v d n d f T W 9 u d G h s e U R p Y W J l d G V z R G F z a G J v Y X J k X 0 l D Q i 5 7 U k V X S U 5 E X 1 F N X 0 5 v d E N v b X B s Z X R l Z C B v c i B D b 2 1 w b G V 0 Z W R f T n V t Z X J h d G 9 y L D I y N H 0 m c X V v d D s s J n F 1 b 3 Q 7 U 2 V y d m V y L k R h d G F i Y X N l X F w v M i 9 T U U w v b n d s L X N x b C 1 w c m l t Y X J 5 Y 2 F y Z T t O S F N f T l d M X 0 9 P S F N f R G l h Y m V 0 Z X N f M j Q y N S 9 k Y m 8 v d n d f T W 9 u d G h s e U R p Y W J l d G V z R G F z a G J v Y X J k X 0 l D Q i 5 7 J S B S R V d J T k R f U U 1 f T m 9 0 I E N v b X B s Z X R l Z C B v c i B D b 2 1 w b G V 0 Z W Q s M j I 1 f S Z x d W 9 0 O y w m c X V v d D t T Z X J 2 Z X I u R G F 0 Y W J h c 2 V c X C 8 y L 1 N R T C 9 u d 2 w t c 3 F s L X B y a W 1 h c n l j Y X J l O 0 5 I U 1 9 O V 0 x f T 0 9 I U 1 9 E a W F i Z X R l c 1 8 y N D I 1 L 2 R i b y 9 2 d 1 9 N b 2 5 0 a G x 5 R G l h Y m V 0 Z X N E Y X N o Y m 9 h c m R f S U N C L n s l I F J F V 0 l O R F 9 R T V 8 2 T W 9 u d G h G b 2 x s b 3 d V c F 9 B Y 2 h p Z X Z l L D I y N n 0 m c X V v d D s s J n F 1 b 3 Q 7 U 2 V y d m V y L k R h d G F i Y X N l X F w v M i 9 T U U w v b n d s L X N x b C 1 w c m l t Y X J 5 Y 2 F y Z T t O S F N f T l d M X 0 9 P S F N f R G l h Y m V 0 Z X N f M j Q y N S 9 k Y m 8 v d n d f T W 9 u d G h s e U R p Y W J l d G V z R G F z a G J v Y X J k X 0 l D Q i 5 7 U k V X S U 5 E X 1 F N X 1 N 0 Y X J 0 Z W Q g N k 0 g Q W d v X 0 R l b m 9 t a W 5 h d G 9 y L D I y N 3 0 m c X V v d D s s J n F 1 b 3 Q 7 U 2 V y d m V y L k R h d G F i Y X N l X F w v M i 9 T U U w v b n d s L X N x b C 1 w c m l t Y X J 5 Y 2 F y Z T t O S F N f T l d M X 0 9 P S F N f R G l h Y m V 0 Z X N f M j Q y N S 9 k Y m 8 v d n d f T W 9 u d G h s e U R p Y W J l d G V z R G F z a G J v Y X J k X 0 l D Q i 5 7 U k V X S U 5 E X 1 F N X z Z N R m 9 s b G 9 3 V X B f T n V t Z X J h d G 9 y L D I y O H 0 m c X V v d D s s J n F 1 b 3 Q 7 U 2 V y d m V y L k R h d G F i Y X N l X F w v M i 9 T U U w v b n d s L X N x b C 1 w c m l t Y X J 5 Y 2 F y Z T t O S F N f T l d M X 0 9 P S F N f R G l h Y m V 0 Z X N f M j Q y N S 9 k Y m 8 v d n d f T W 9 u d G h s e U R p Y W J l d G V z R G F z a G J v Y X J k X 0 l D Q i 5 7 J S B S R V d J T k R f U U 1 f N k 1 G b 2 x s b 3 c g V X A s M j I 5 f S Z x d W 9 0 O y w m c X V v d D t T Z X J 2 Z X I u R G F 0 Y W J h c 2 V c X C 8 y L 1 N R T C 9 u d 2 w t c 3 F s L X B y a W 1 h c n l j Y X J l O 0 5 I U 1 9 O V 0 x f T 0 9 I U 1 9 E a W F i Z X R l c 1 8 y N D I 1 L 2 R i b y 9 2 d 1 9 N b 2 5 0 a G x 5 R G l h Y m V 0 Z X N E Y X N o Y m 9 h c m R f S U N C L n s l I F J F V 0 l O R F 9 R T V 8 x M k 1 v b n R o R m 9 s b G 9 3 V X B f Q W N o a W V 2 Z S w y M z B 9 J n F 1 b 3 Q 7 L C Z x d W 9 0 O 1 N l c n Z l c i 5 E Y X R h Y m F z Z V x c L z I v U 1 F M L 2 5 3 b C 1 z c W w t c H J p b W F y e W N h c m U 7 T k h T X 0 5 X T F 9 P T 0 h T X 0 R p Y W J l d G V z X z I 0 M j U v Z G J v L 3 Z 3 X 0 1 v b n R o b H l E a W F i Z X R l c 0 R h c 2 h i b 2 F y Z F 9 J Q 0 I u e 1 J F V 0 l O R F 9 R T V 9 T d G F y d G V k M T J N I E F n b 1 9 E Z W 5 v b W l u Y X R v c i w y M z F 9 J n F 1 b 3 Q 7 L C Z x d W 9 0 O 1 N l c n Z l c i 5 E Y X R h Y m F z Z V x c L z I v U 1 F M L 2 5 3 b C 1 z c W w t c H J p b W F y e W N h c m U 7 T k h T X 0 5 X T F 9 P T 0 h T X 0 R p Y W J l d G V z X z I 0 M j U v Z G J v L 3 Z 3 X 0 1 v b n R o b H l E a W F i Z X R l c 0 R h c 2 h i b 2 F y Z F 9 J Q 0 I u e 1 J F V 0 l O R F 9 R T V 8 x M k 1 G b 2 x s b 3 d V c F 9 O d W 1 l c m F 0 b 3 I s M j M y f S Z x d W 9 0 O y w m c X V v d D t T Z X J 2 Z X I u R G F 0 Y W J h c 2 V c X C 8 y L 1 N R T C 9 u d 2 w t c 3 F s L X B y a W 1 h c n l j Y X J l O 0 5 I U 1 9 O V 0 x f T 0 9 I U 1 9 E a W F i Z X R l c 1 8 y N D I 1 L 2 R i b y 9 2 d 1 9 N b 2 5 0 a G x 5 R G l h Y m V 0 Z X N E Y X N o Y m 9 h c m R f S U N C L n s l I F J F V 0 l O R F 9 R T V 8 x M k 1 G b 2 x s b 3 c g V X A s M j M z f S Z x d W 9 0 O y w m c X V v d D t T Z X J 2 Z X I u R G F 0 Y W J h c 2 V c X C 8 y L 1 N R T C 9 u d 2 w t c 3 F s L X B y a W 1 h c n l j Y X J l O 0 5 I U 1 9 O V 0 x f T 0 9 I U 1 9 E a W F i Z X R l c 1 8 y N D I 1 L 2 R i b y 9 2 d 1 9 N b 2 5 0 a G x 5 R G l h Y m V 0 Z X N E Y X N o Y m 9 h c m R f S U N C L n t L R F N f Q W N j b 3 V u d H M s M j M 0 f S Z x d W 9 0 O y w m c X V v d D t T Z X J 2 Z X I u R G F 0 Y W J h c 2 V c X C 8 y L 1 N R T C 9 u d 2 w t c 3 F s L X B y a W 1 h c n l j Y X J l O 0 5 I U 1 9 O V 0 x f T 0 9 I U 1 9 E a W F i Z X R l c 1 8 y N D I 1 L 2 R i b y 9 2 d 1 9 N b 2 5 0 a G x 5 R G l h Y m V 0 Z X N E Y X N o Y m 9 h c m R f S U N C L n t E a W F i Z X R l c 0 w y X 0 1 E V C w y M z V 9 J n F 1 b 3 Q 7 L C Z x d W 9 0 O 1 N l c n Z l c i 5 E Y X R h Y m F z Z V x c L z I v U 1 F M L 2 5 3 b C 1 z c W w t c H J p b W F y e W N h c m U 7 T k h T X 0 5 X T F 9 P T 0 h T X 0 R p Y W J l d G V z X z I 0 M j U v Z G J v L 3 Z 3 X 0 1 v b n R o b H l E a W F i Z X R l c 0 R h c 2 h i b 2 F y Z F 9 J Q 0 I u e 0 R p Y W J l d G V z T D J f S W 5 z d W x p b k l u a X R p Y X R p b 2 4 s M j M 2 f S Z x d W 9 0 O y w m c X V v d D t T Z X J 2 Z X I u R G F 0 Y W J h c 2 V c X C 8 y L 1 N R T C 9 u d 2 w t c 3 F s L X B y a W 1 h c n l j Y X J l O 0 5 I U 1 9 O V 0 x f T 0 9 I U 1 9 E a W F i Z X R l c 1 8 y N D I 1 L 2 R i b y 9 2 d 1 9 N b 2 5 0 a G x 5 R G l h Y m V 0 Z X N E Y X N o Y m 9 h c m R f S U N C L n t E a W F i Z X R l c 0 w y X 0 d M U D F J b m l 0 a W F 0 a W 9 u L D I z N 3 0 m c X V v d D s s J n F 1 b 3 Q 7 U 2 V y d m V y L k R h d G F i Y X N l X F w v M i 9 T U U w v b n d s L X N x b C 1 w c m l t Y X J 5 Y 2 F y Z T t O S F N f T l d M X 0 9 P S F N f R G l h Y m V 0 Z X N f M j Q y N S 9 k Y m 8 v d n d f T W 9 u d G h s e U R p Y W J l d G V z R G F z a G J v Y X J k X 0 l D Q i 5 7 R G l h Y m V 0 Z X N M M l 9 J b n N 1 b G l u T 3 B 0 a W 1 p c 2 F 0 a W 9 u S W 5 0 Z W 5 z a W Z p Y 2 F 0 a W 9 u L D I z O H 0 m c X V v d D s s J n F 1 b 3 Q 7 U 2 V y d m V y L k R h d G F i Y X N l X F w v M i 9 T U U w v b n d s L X N x b C 1 w c m l t Y X J 5 Y 2 F y Z T t O S F N f T l d M X 0 9 P S F N f R G l h Y m V 0 Z X N f M j Q y N S 9 k Y m 8 v d n d f T W 9 u d G h s e U R p Y W J l d G V z R G F z a G J v Y X J k X 0 l D Q i 5 7 R G l h Y m V 0 Z X N M M l 9 N R F R f R G V u b 2 1 p b m F 0 b 3 I s M j M 5 f S Z x d W 9 0 O y w m c X V v d D t T Z X J 2 Z X I u R G F 0 Y W J h c 2 V c X C 8 y L 1 N R T C 9 u d 2 w t c 3 F s L X B y a W 1 h c n l j Y X J l O 0 5 I U 1 9 O V 0 x f T 0 9 I U 1 9 E a W F i Z X R l c 1 8 y N D I 1 L 2 R i b y 9 2 d 1 9 N b 2 5 0 a G x 5 R G l h Y m V 0 Z X N E Y X N o Y m 9 h c m R f S U N C L n t E a W F i Z X R l c 0 w y X 0 1 E V F 9 S Z W Z l c n J h b F d N X 0 5 1 b W V y Y X R v c i w y N D B 9 J n F 1 b 3 Q 7 L C Z x d W 9 0 O 1 N l c n Z l c i 5 E Y X R h Y m F z Z V x c L z I v U 1 F M L 2 5 3 b C 1 z c W w t c H J p b W F y e W N h c m U 7 T k h T X 0 5 X T F 9 P T 0 h T X 0 R p Y W J l d G V z X z I 0 M j U v Z G J v L 3 Z 3 X 0 1 v b n R o b H l E a W F i Z X R l c 0 R h c 2 h i b 2 F y Z F 9 J Q 0 I u e y U g R G l h Y m V 0 Z X N M M l 9 N R F R f U m V m Z X J y Y W x X T S w y N D F 9 J n F 1 b 3 Q 7 L C Z x d W 9 0 O 1 N l c n Z l c i 5 E Y X R h Y m F z Z V x c L z I v U 1 F M L 2 5 3 b C 1 z c W w t c H J p b W F y e W N h c m U 7 T k h T X 0 5 X T F 9 P T 0 h T X 0 R p Y W J l d G V z X z I 0 M j U v Z G J v L 3 Z 3 X 0 1 v b n R o b H l E a W F i Z X R l c 0 R h c 2 h i b 2 F y Z F 9 J Q 0 I u e 0 R p Y W J l d G V z T D J f T U R U X 1 J l Z m V y c m F s Q V J S U 1 9 O d W 1 l c m F 0 b 3 I s M j Q y f S Z x d W 9 0 O y w m c X V v d D t T Z X J 2 Z X I u R G F 0 Y W J h c 2 V c X C 8 y L 1 N R T C 9 u d 2 w t c 3 F s L X B y a W 1 h c n l j Y X J l O 0 5 I U 1 9 O V 0 x f T 0 9 I U 1 9 E a W F i Z X R l c 1 8 y N D I 1 L 2 R i b y 9 2 d 1 9 N b 2 5 0 a G x 5 R G l h Y m V 0 Z X N E Y X N o Y m 9 h c m R f S U N C L n s l I E R p Y W J l d G V z T D J f T U R U X 1 J l Z m V y c m F s Q V J S U y w y N D N 9 J n F 1 b 3 Q 7 L C Z x d W 9 0 O 1 N l c n Z l c i 5 E Y X R h Y m F z Z V x c L z I v U 1 F M L 2 5 3 b C 1 z c W w t c H J p b W F y e W N h c m U 7 T k h T X 0 5 X T F 9 P T 0 h T X 0 R p Y W J l d G V z X z I 0 M j U v Z G J v L 3 Z 3 X 0 1 v b n R o b H l E a W F i Z X R l c 0 R h c 2 h i b 2 F y Z F 9 J Q 0 I u e 0 R p Y W J l d G V z T D J f S W 5 z d W x p b k l u a X R p Y X R p b 2 5 P c H R p b W l z Y X R p b 2 5 f R G V u b 2 1 p b m F 0 b 3 I s M j Q 0 f S Z x d W 9 0 O y w m c X V v d D t T Z X J 2 Z X I u R G F 0 Y W J h c 2 V c X C 8 y L 1 N R T C 9 u d 2 w t c 3 F s L X B y a W 1 h c n l j Y X J l O 0 5 I U 1 9 O V 0 x f T 0 9 I U 1 9 E a W F i Z X R l c 1 8 y N D I 1 L 2 R i b y 9 2 d 1 9 N b 2 5 0 a G x 5 R G l h Y m V 0 Z X N E Y X N o Y m 9 h c m R f S U N C L n t E a W F i Z X R l c 0 w y X 0 l u c 3 V s a W 5 J b m l 0 a W F 0 a W 9 u T 3 B 0 a W 1 p c 2 F 0 a W 9 u X 1 J l Z m V y c m F s V 0 1 f T n V t Z X J h d G 9 y L D I 0 N X 0 m c X V v d D s s J n F 1 b 3 Q 7 U 2 V y d m V y L k R h d G F i Y X N l X F w v M i 9 T U U w v b n d s L X N x b C 1 w c m l t Y X J 5 Y 2 F y Z T t O S F N f T l d M X 0 9 P S F N f R G l h Y m V 0 Z X N f M j Q y N S 9 k Y m 8 v d n d f T W 9 u d G h s e U R p Y W J l d G V z R G F z a G J v Y X J k X 0 l D Q i 5 7 J S B E a W F i Z X R l c 0 w y X 0 l u c 3 V s a W 5 J b m l 0 a W F 0 a W 9 u T 3 B 0 a W 1 p c 2 F 0 a W 9 u X 1 J l Z m V y c m F s V 0 0 s M j Q 2 f S Z x d W 9 0 O y w m c X V v d D t T Z X J 2 Z X I u R G F 0 Y W J h c 2 V c X C 8 y L 1 N R T C 9 u d 2 w t c 3 F s L X B y a W 1 h c n l j Y X J l O 0 5 I U 1 9 O V 0 x f T 0 9 I U 1 9 E a W F i Z X R l c 1 8 y N D I 1 L 2 R i b y 9 2 d 1 9 N b 2 5 0 a G x 5 R G l h Y m V 0 Z X N E Y X N o Y m 9 h c m R f S U N C L n t E a W F i Z X R l c 0 w y X 0 l u c 3 V s a W 5 J b m l 0 a W F 0 a W 9 u T 3 B 0 a W 1 p c 2 F 0 a W 9 u X 1 J l Z m V y c m F s Q V J S U 1 9 O d W 1 l c m F 0 b 3 I s M j Q 3 f S Z x d W 9 0 O y w m c X V v d D t T Z X J 2 Z X I u R G F 0 Y W J h c 2 V c X C 8 y L 1 N R T C 9 u d 2 w t c 3 F s L X B y a W 1 h c n l j Y X J l O 0 5 I U 1 9 O V 0 x f T 0 9 I U 1 9 E a W F i Z X R l c 1 8 y N D I 1 L 2 R i b y 9 2 d 1 9 N b 2 5 0 a G x 5 R G l h Y m V 0 Z X N E Y X N o Y m 9 h c m R f S U N C L n s l I E R p Y W J l d G V z T D J f S W 5 z d W x p b k l u a X R p Y X R p b 2 5 P c H R p b W l z Y X R p b 2 5 f U m V m Z X J y Y W x B U l J T L D I 0 O H 0 m c X V v d D s s J n F 1 b 3 Q 7 U 2 V y d m V y L k R h d G F i Y X N l X F w v M i 9 T U U w v b n d s L X N x b C 1 w c m l t Y X J 5 Y 2 F y Z T t O S F N f T l d M X 0 9 P S F N f R G l h Y m V 0 Z X N f M j Q y N S 9 k Y m 8 v d n d f T W 9 u d G h s e U R p Y W J l d G V z R G F z a G J v Y X J k X 0 l D Q i 5 7 R G l h Y m V 0 Z X N M M l 9 H T F A x S W 5 p d G l h d G l v b l 9 E Z W 5 v b W l u Y X R v c i w y N D l 9 J n F 1 b 3 Q 7 L C Z x d W 9 0 O 1 N l c n Z l c i 5 E Y X R h Y m F z Z V x c L z I v U 1 F M L 2 5 3 b C 1 z c W w t c H J p b W F y e W N h c m U 7 T k h T X 0 5 X T F 9 P T 0 h T X 0 R p Y W J l d G V z X z I 0 M j U v Z G J v L 3 Z 3 X 0 1 v b n R o b H l E a W F i Z X R l c 0 R h c 2 h i b 2 F y Z F 9 J Q 0 I u e 0 R p Y W J l d G V z T D J f R 0 x Q M U l u a X R p Y X R p b 2 5 f U m V m Z X J y Y W x X T V 9 O d W 1 l c m F 0 b 3 I s M j U w f S Z x d W 9 0 O y w m c X V v d D t T Z X J 2 Z X I u R G F 0 Y W J h c 2 V c X C 8 y L 1 N R T C 9 u d 2 w t c 3 F s L X B y a W 1 h c n l j Y X J l O 0 5 I U 1 9 O V 0 x f T 0 9 I U 1 9 E a W F i Z X R l c 1 8 y N D I 1 L 2 R i b y 9 2 d 1 9 N b 2 5 0 a G x 5 R G l h Y m V 0 Z X N E Y X N o Y m 9 h c m R f S U N C L n s l I E R p Y W J l d G V z T D J f R 0 x Q M U l u a X R p Y X R p b 2 5 f U m V m Z X J y Y W x X T S w y N T F 9 J n F 1 b 3 Q 7 L C Z x d W 9 0 O 1 N l c n Z l c i 5 E Y X R h Y m F z Z V x c L z I v U 1 F M L 2 5 3 b C 1 z c W w t c H J p b W F y e W N h c m U 7 T k h T X 0 5 X T F 9 P T 0 h T X 0 R p Y W J l d G V z X z I 0 M j U v Z G J v L 3 Z 3 X 0 1 v b n R o b H l E a W F i Z X R l c 0 R h c 2 h i b 2 F y Z F 9 J Q 0 I u e 0 R p Y W J l d G V z T D J f R 0 x Q M U l u a X R p Y X R p b 2 5 f U m V m Z X J y Y W x B U l J T X 0 5 1 b W V y Y X R v c i w y N T J 9 J n F 1 b 3 Q 7 L C Z x d W 9 0 O 1 N l c n Z l c i 5 E Y X R h Y m F z Z V x c L z I v U 1 F M L 2 5 3 b C 1 z c W w t c H J p b W F y e W N h c m U 7 T k h T X 0 5 X T F 9 P T 0 h T X 0 R p Y W J l d G V z X z I 0 M j U v Z G J v L 3 Z 3 X 0 1 v b n R o b H l E a W F i Z X R l c 0 R h c 2 h i b 2 F y Z F 9 J Q 0 I u e y U g R G l h Y m V 0 Z X N M M l 9 H T F A x S W 5 p d G l h d G l v b l 9 S Z W Z l c n J h b E F S U l M s M j U z f S Z x d W 9 0 O y w m c X V v d D t T Z X J 2 Z X I u R G F 0 Y W J h c 2 V c X C 8 y L 1 N R T C 9 u d 2 w t c 3 F s L X B y a W 1 h c n l j Y X J l O 0 5 I U 1 9 O V 0 x f T 0 9 I U 1 9 E a W F i Z X R l c 1 8 y N D I 1 L 2 R i b y 9 2 d 1 9 N b 2 5 0 a G x 5 R G l h Y m V 0 Z X N E Y X N o Y m 9 h c m R f S U N C L n t F T 1 Q y R F 9 S Z X Z p Z X d z L D I 1 N H 0 m c X V v d D s s J n F 1 b 3 Q 7 U 2 V y d m V y L k R h d G F i Y X N l X F w v M i 9 T U U w v b n d s L X N x b C 1 w c m l t Y X J 5 Y 2 F y Z T t O S F N f T l d M X 0 9 P S F N f R G l h Y m V 0 Z X N f M j Q y N S 9 k Y m 8 v d n d f T W 9 u d G h s e U R p Y W J l d G V z R G F z a G J v Y X J k X 0 l D Q i 5 7 R U 9 U M k R f U m V n a X N 0 Z X J f R G V u b 2 1 p b m F 0 b 3 I s M j U 1 f S Z x d W 9 0 O y w m c X V v d D t T Z X J 2 Z X I u R G F 0 Y W J h c 2 V c X C 8 y L 1 N R T C 9 u d 2 w t c 3 F s L X B y a W 1 h c n l j Y X J l O 0 5 I U 1 9 O V 0 x f T 0 9 I U 1 9 E a W F i Z X R l c 1 8 y N D I 1 L 2 R i b y 9 2 d 1 9 N b 2 5 0 a G x 5 R G l h Y m V 0 Z X N E Y X N o Y m 9 h c m R f S U N C L n t F T 1 Q y R F 9 S Z W Z l c n J h b F d N X 0 5 1 b W V y Y X R v c i w y N T Z 9 J n F 1 b 3 Q 7 L C Z x d W 9 0 O 1 N l c n Z l c i 5 E Y X R h Y m F z Z V x c L z I v U 1 F M L 2 5 3 b C 1 z c W w t c H J p b W F y e W N h c m U 7 T k h T X 0 5 X T F 9 P T 0 h T X 0 R p Y W J l d G V z X z I 0 M j U v Z G J v L 3 Z 3 X 0 1 v b n R o b H l E a W F i Z X R l c 0 R h c 2 h i b 2 F y Z F 9 J Q 0 I u e y U g R U 9 U M k R f U m V m Z X J y Y W x X T S w y N T d 9 J n F 1 b 3 Q 7 L C Z x d W 9 0 O 1 N l c n Z l c i 5 E Y X R h Y m F z Z V x c L z I v U 1 F M L 2 5 3 b C 1 z c W w t c H J p b W F y e W N h c m U 7 T k h T X 0 5 X T F 9 P T 0 h T X 0 R p Y W J l d G V z X z I 0 M j U v Z G J v L 3 Z 3 X 0 1 v b n R o b H l E a W F i Z X R l c 0 R h c 2 h i b 2 F y Z F 9 J Q 0 I u e 0 V P V D J E X 1 J l d m l l d 1 9 E Z W 5 v b W l u Y X R v c i w y N T h 9 J n F 1 b 3 Q 7 L C Z x d W 9 0 O 1 N l c n Z l c i 5 E Y X R h Y m F z Z V x c L z I v U 1 F M L 2 5 3 b C 1 z c W w t c H J p b W F y e W N h c m U 7 T k h T X 0 5 X T F 9 P T 0 h T X 0 R p Y W J l d G V z X z I 0 M j U v Z G J v L 3 Z 3 X 0 1 v b n R o b H l E a W F i Z X R l c 0 R h c 2 h i b 2 F y Z F 9 J Q 0 I u e 0 V P V D J E X 1 J l d m l l d 1 9 S Z W Z l c n J h b F d N X 0 5 1 b W V y Y X R v c i w y N T l 9 J n F 1 b 3 Q 7 L C Z x d W 9 0 O 1 N l c n Z l c i 5 E Y X R h Y m F z Z V x c L z I v U 1 F M L 2 5 3 b C 1 z c W w t c H J p b W F y e W N h c m U 7 T k h T X 0 5 X T F 9 P T 0 h T X 0 R p Y W J l d G V z X z I 0 M j U v Z G J v L 3 Z 3 X 0 1 v b n R o b H l E a W F i Z X R l c 0 R h c 2 h i b 2 F y Z F 9 J Q 0 I u e y U g R U 9 U M k R f U m V 2 a W V 3 X 1 J l Z m V y c m F s V 0 0 s M j Y w f S Z x d W 9 0 O y w m c X V v d D t T Z X J 2 Z X I u R G F 0 Y W J h c 2 V c X C 8 y L 1 N R T C 9 u d 2 w t c 3 F s L X B y a W 1 h c n l j Y X J l O 0 5 I U 1 9 O V 0 x f T 0 9 I U 1 9 E a W F i Z X R l c 1 8 y N D I 1 L 2 R i b y 9 2 d 1 9 N b 2 5 0 a G x 5 R G l h Y m V 0 Z X N E Y X N o Y m 9 h c m R f S U N C L n t F T 1 Q y R F 9 S Z W Z l c n J h b E F S U l N f T n V t Z X J h d G 9 y L D I 2 M X 0 m c X V v d D s s J n F 1 b 3 Q 7 U 2 V y d m V y L k R h d G F i Y X N l X F w v M i 9 T U U w v b n d s L X N x b C 1 w c m l t Y X J 5 Y 2 F y Z T t O S F N f T l d M X 0 9 P S F N f R G l h Y m V 0 Z X N f M j Q y N S 9 k Y m 8 v d n d f T W 9 u d G h s e U R p Y W J l d G V z R G F z a G J v Y X J k X 0 l D Q i 5 7 J S B F T 1 Q y R F 9 S Z W Z l c n J h b E F S U l M s M j Y y f S Z x d W 9 0 O y w m c X V v d D t T Z X J 2 Z X I u R G F 0 Y W J h c 2 V c X C 8 y L 1 N R T C 9 u d 2 w t c 3 F s L X B y a W 1 h c n l j Y X J l O 0 5 I U 1 9 O V 0 x f T 0 9 I U 1 9 E a W F i Z X R l c 1 8 y N D I 1 L 2 R i b y 9 2 d 1 9 N b 2 5 0 a G x 5 R G l h Y m V 0 Z X N E Y X N o Y m 9 h c m R f S U N C L n t F T 1 Q y R F 9 S Z X Z p Z X d f U m V m Z X J y Y W x B U l J T X 0 5 1 b W V y Y X R v c i w y N j N 9 J n F 1 b 3 Q 7 L C Z x d W 9 0 O 1 N l c n Z l c i 5 E Y X R h Y m F z Z V x c L z I v U 1 F M L 2 5 3 b C 1 z c W w t c H J p b W F y e W N h c m U 7 T k h T X 0 5 X T F 9 P T 0 h T X 0 R p Y W J l d G V z X z I 0 M j U v Z G J v L 3 Z 3 X 0 1 v b n R o b H l E a W F i Z X R l c 0 R h c 2 h i b 2 F y Z F 9 J Q 0 I u e y U g R U 9 U M k R f U m V 2 a W V 3 X 1 J l Z m V y c m F s Q V J S U y w y N j R 9 J n F 1 b 3 Q 7 L C Z x d W 9 0 O 1 N l c n Z l c i 5 E Y X R h Y m F z Z V x c L z I v U 1 F M L 2 5 3 b C 1 z c W w t c H J p b W F y e W N h c m U 7 T k h T X 0 5 X T F 9 P T 0 h T X 0 R p Y W J l d G V z X z I 0 M j U v Z G J v L 3 Z 3 X 0 1 v b n R o b H l E a W F i Z X R l c 0 R h c 2 h i b 2 F y Z F 9 J Q 0 I u e 0 V P V D J E X 0 Z l b W F s Z V J l Z 2 l z d G V y X 0 R l b m 9 t a W 5 h d G 9 y L D I 2 N X 0 m c X V v d D s s J n F 1 b 3 Q 7 U 2 V y d m V y L k R h d G F i Y X N l X F w v M i 9 T U U w v b n d s L X N x b C 1 w c m l t Y X J 5 Y 2 F y Z T t O S F N f T l d M X 0 9 P S F N f R G l h Y m V 0 Z X N f M j Q y N S 9 k Y m 8 v d n d f T W 9 u d G h s e U R p Y W J l d G V z R G F z a G J v Y X J k X 0 l D Q i 5 7 R U 9 U M k R f U H J l Y 2 9 u Y 2 V w d G l v b k F k d m l j Z V 9 O d W 1 l c m F 0 b 3 I s M j Y 2 f S Z x d W 9 0 O y w m c X V v d D t T Z X J 2 Z X I u R G F 0 Y W J h c 2 V c X C 8 y L 1 N R T C 9 u d 2 w t c 3 F s L X B y a W 1 h c n l j Y X J l O 0 5 I U 1 9 O V 0 x f T 0 9 I U 1 9 E a W F i Z X R l c 1 8 y N D I 1 L 2 R i b y 9 2 d 1 9 N b 2 5 0 a G x 5 R G l h Y m V 0 Z X N E Y X N o Y m 9 h c m R f S U N C L n s l I E V P V D J E X 1 B y Z W N v b m N l c H R p b 2 5 B Z H Z p Y 2 U s M j Y 3 f S Z x d W 9 0 O y w m c X V v d D t T Z X J 2 Z X I u R G F 0 Y W J h c 2 V c X C 8 y L 1 N R T C 9 u d 2 w t c 3 F s L X B y a W 1 h c n l j Y X J l O 0 5 I U 1 9 O V 0 x f T 0 9 I U 1 9 E a W F i Z X R l c 1 8 y N D I 1 L 2 R i b y 9 2 d 1 9 N b 2 5 0 a G x 5 R G l h Y m V 0 Z X N E Y X N o Y m 9 h c m R f S U N C L n t F T 1 Q y R F 9 G Z W 1 h b G V S Z X Z p Z X d f R G V u b 2 1 p b m F 0 b 3 I s M j Y 4 f S Z x d W 9 0 O y w m c X V v d D t T Z X J 2 Z X I u R G F 0 Y W J h c 2 V c X C 8 y L 1 N R T C 9 u d 2 w t c 3 F s L X B y a W 1 h c n l j Y X J l O 0 5 I U 1 9 O V 0 x f T 0 9 I U 1 9 E a W F i Z X R l c 1 8 y N D I 1 L 2 R i b y 9 2 d 1 9 N b 2 5 0 a G x 5 R G l h Y m V 0 Z X N E Y X N o Y m 9 h c m R f S U N C L n t F T 1 Q y R F 9 G Z W 1 h b G V S Z X Z p Z X d f U H J l Y 2 9 u Y 2 V w d G l v b k F k d m l j Z V 9 O d W 1 l c m F 0 b 3 I s M j Y 5 f S Z x d W 9 0 O y w m c X V v d D t T Z X J 2 Z X I u R G F 0 Y W J h c 2 V c X C 8 y L 1 N R T C 9 u d 2 w t c 3 F s L X B y a W 1 h c n l j Y X J l O 0 5 I U 1 9 O V 0 x f T 0 9 I U 1 9 E a W F i Z X R l c 1 8 y N D I 1 L 2 R i b y 9 2 d 1 9 N b 2 5 0 a G x 5 R G l h Y m V 0 Z X N E Y X N o Y m 9 h c m R f S U N C L n s l I E V P V D J E X 0 Z l b W F s Z V J l d m l l d 1 9 Q c m V j b 2 5 j Z X B 0 a W 9 u Q W R 2 a W N l L D I 3 M H 0 m c X V v d D s s J n F 1 b 3 Q 7 U 2 V y d m V y L k R h d G F i Y X N l X F w v M i 9 T U U w v b n d s L X N x b C 1 w c m l t Y X J 5 Y 2 F y Z T t O S F N f T l d M X 0 9 P S F N f R G l h Y m V 0 Z X N f M j Q y N S 9 k Y m 8 v d n d f T W 9 u d G h s e U R p Y W J l d G V z R G F z a G J v Y X J k X 0 l D Q i 5 7 R U 9 U M k R f R m 9 s a W N B Y 2 l k X 0 5 1 b W V y Y X R v c i w y N z F 9 J n F 1 b 3 Q 7 L C Z x d W 9 0 O 1 N l c n Z l c i 5 E Y X R h Y m F z Z V x c L z I v U 1 F M L 2 5 3 b C 1 z c W w t c H J p b W F y e W N h c m U 7 T k h T X 0 5 X T F 9 P T 0 h T X 0 R p Y W J l d G V z X z I 0 M j U v Z G J v L 3 Z 3 X 0 1 v b n R o b H l E a W F i Z X R l c 0 R h c 2 h i b 2 F y Z F 9 J Q 0 I u e y U g R U 9 U M k R f R m 9 s a W N B Y 2 l k L D I 3 M n 0 m c X V v d D s s J n F 1 b 3 Q 7 U 2 V y d m V y L k R h d G F i Y X N l X F w v M i 9 T U U w v b n d s L X N x b C 1 w c m l t Y X J 5 Y 2 F y Z T t O S F N f T l d M X 0 9 P S F N f R G l h Y m V 0 Z X N f M j Q y N S 9 k Y m 8 v d n d f T W 9 u d G h s e U R p Y W J l d G V z R G F z a G J v Y X J k X 0 l D Q i 5 7 R U 9 U M k R f R m V t Y W x l U m V 2 a W V 3 X 0 Z v b G l j Q W N p Z F 9 O d W 1 l c m F 0 b 3 I s M j c z f S Z x d W 9 0 O y w m c X V v d D t T Z X J 2 Z X I u R G F 0 Y W J h c 2 V c X C 8 y L 1 N R T C 9 u d 2 w t c 3 F s L X B y a W 1 h c n l j Y X J l O 0 5 I U 1 9 O V 0 x f T 0 9 I U 1 9 E a W F i Z X R l c 1 8 y N D I 1 L 2 R i b y 9 2 d 1 9 N b 2 5 0 a G x 5 R G l h Y m V 0 Z X N E Y X N o Y m 9 h c m R f S U N C L n s l I E V P V D J E X 0 Z l b W F s Z V J l d m l l d 1 9 G b 2 x p Y 0 F j a W Q s M j c 0 f S Z x d W 9 0 O y w m c X V v d D t T Z X J 2 Z X I u R G F 0 Y W J h c 2 V c X C 8 y L 1 N R T C 9 u d 2 w t c 3 F s L X B y a W 1 h c n l j Y X J l O 0 5 I U 1 9 O V 0 x f T 0 9 I U 1 9 E a W F i Z X R l c 1 8 y N D I 1 L 2 R i b y 9 2 d 1 9 N b 2 5 0 a G x 5 R G l h Y m V 0 Z X N E Y X N o Y m 9 h c m R f S U N C L n t S Z X B v c n R p b m d N b 2 5 0 a C w y N z V 9 J n F 1 b 3 Q 7 L C Z x d W 9 0 O 1 N l c n Z l c i 5 E Y X R h Y m F z Z V x c L z I v U 1 F M L 2 5 3 b C 1 z c W w t c H J p b W F y e W N h c m U 7 T k h T X 0 5 X T F 9 P T 0 h T X 0 R p Y W J l d G V z X z I 0 M j U v Z G J v L 3 Z 3 X 0 1 v b n R o b H l E a W F i Z X R l c 0 R h c 2 h i b 2 F y Z F 9 J Q 0 I u e 1 J l c G 9 y d G l u Z 0 1 v b n R o R m l y c 3 R E Y X k s M j c 2 f S Z x d W 9 0 O y w m c X V v d D t T Z X J 2 Z X I u R G F 0 Y W J h c 2 V c X C 8 y L 1 N R T C 9 u d 2 w t c 3 F s L X B y a W 1 h c n l j Y X J l O 0 5 I U 1 9 O V 0 x f T 0 9 I U 1 9 E a W F i Z X R l c 1 8 y N D I 1 L 2 R i b y 9 2 d 1 9 N b 2 5 0 a G x 5 R G l h Y m V 0 Z X N E Y X N o Y m 9 h c m R f S U N C L n t G a W 5 h b m N p Y W x Z Z W F y L D I 3 N 3 0 m c X V v d D t d L C Z x d W 9 0 O 1 J l b G F 0 a W 9 u c 2 h p c E l u Z m 8 m c X V v d D s 6 W 1 1 9 I i A v P j w v U 3 R h Y m x l R W 5 0 c m l l c z 4 8 L 0 l 0 Z W 0 + P E l 0 Z W 0 + P E l 0 Z W 1 M b 2 N h d G l v b j 4 8 S X R l b V R 5 c G U + R m 9 y b X V s Y T w v S X R l b V R 5 c G U + P E l 0 Z W 1 Q Y X R o P l N l Y 3 R p b 2 4 x L 3 Z 3 X 0 1 v b n R o b H l E a W F i Z X R l c 0 R h c 2 h i b 2 F y Z F 9 J Q 0 I v U 2 9 1 c m N l P C 9 J d G V t U G F 0 a D 4 8 L 0 l 0 Z W 1 M b 2 N h d G l v b j 4 8 U 3 R h Y m x l R W 5 0 c m l l c y A v P j w v S X R l b T 4 8 S X R l b T 4 8 S X R l b U x v Y 2 F 0 a W 9 u P j x J d G V t V H l w Z T 5 G b 3 J t d W x h P C 9 J d G V t V H l w Z T 4 8 S X R l b V B h d G g + U 2 V j d G l v b j E v d n d f T W 9 u d G h s e U R p Y W J l d G V z R G F z a G J v Y X J k X 0 l D Q i 9 O S F N f T l d M X 0 9 P S F N f R G l h Y m V 0 Z X N f M j Q y N T w v S X R l b V B h d G g + P C 9 J d G V t T G 9 j Y X R p b 2 4 + P F N 0 Y W J s Z U V u d H J p Z X M g L z 4 8 L 0 l 0 Z W 0 + P E l 0 Z W 0 + P E l 0 Z W 1 M b 2 N h d G l v b j 4 8 S X R l b V R 5 c G U + R m 9 y b X V s Y T w v S X R l b V R 5 c G U + P E l 0 Z W 1 Q Y X R o P l N l Y 3 R p b 2 4 x L 3 Z 3 X 0 1 v b n R o b H l E a W F i Z X R l c 0 R h c 2 h i b 2 F y Z F 9 J Q 0 I v Z G J v X 3 Z 3 X 0 1 v b n R o b H l E a W F i Z X R l c 0 R h c 2 h i b 2 F y Z F 9 J Q 0 I 8 L 0 l 0 Z W 1 Q Y X R o P j w v S X R l b U x v Y 2 F 0 a W 9 u P j x T d G F i b G V F b n R y a W V z I C 8 + P C 9 J d G V t P j w v S X R l b X M + P C 9 M b 2 N h b F B h Y 2 t h Z 2 V N Z X R h Z G F 0 Y U Z p b G U + F g A A A F B L B Q Y A A A A A A A A A A A A A A A A A A A A A A A D a A A A A A Q A A A N C M n d 8 B F d E R j H o A w E / C l + s B A A A A o K X C H l 6 t K 0 G m N T g S G K 9 p c A A A A A A C A A A A A A A D Z g A A w A A A A B A A A A D t I 0 M d + y 3 w b a I r J h M x h I r m A A A A A A S A A A C g A A A A E A A A A F C r 6 o 1 Q e c h w 7 t G g s L 1 6 s i J Q A A A A Z r k X 7 L 4 M 7 Q 0 E i D E e 4 + P D q X Q O r w 1 c + j j P X Q 3 2 d 3 d 2 2 u X 0 S e o + U n o L + 5 p e K 8 l B w j Z w B 3 F a 5 p r w 8 H H x f O N 8 f / L 7 5 m R F I A w q A N F 1 j m d i / l 0 b + e w U A A A A J a Q 6 V k D Y J P H N f M Q 4 H j b J I 2 a 4 S V o = < / D a t a M a s h u p > 
</file>

<file path=customXml/itemProps1.xml><?xml version="1.0" encoding="utf-8"?>
<ds:datastoreItem xmlns:ds="http://schemas.openxmlformats.org/officeDocument/2006/customXml" ds:itemID="{5E2C9E3B-9C6A-4FEB-8A1B-63291E96F72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Control</vt:lpstr>
      <vt:lpstr>Admin</vt:lpstr>
      <vt:lpstr>Cover</vt:lpstr>
      <vt:lpstr>Quartiles</vt:lpstr>
      <vt:lpstr>Lookups</vt:lpstr>
      <vt:lpstr>Contract Dashboard</vt:lpstr>
      <vt:lpstr>Practice Diabetes L1</vt:lpstr>
      <vt:lpstr>Practice NDH</vt:lpstr>
      <vt:lpstr>Practice Diabetes L2</vt:lpstr>
      <vt:lpstr>Practice EOT2D</vt:lpstr>
      <vt:lpstr>Practice Diabetes L1 - Numbers</vt:lpstr>
      <vt:lpstr>Practice NDH - Numbers</vt:lpstr>
      <vt:lpstr>Practice REWIND</vt:lpstr>
      <vt:lpstr>Practice Data</vt:lpstr>
      <vt:lpstr>PCN Data</vt:lpstr>
      <vt:lpstr>Borough Data</vt:lpstr>
      <vt:lpstr>ICB Data</vt:lpstr>
    </vt:vector>
  </TitlesOfParts>
  <Company>NWLONDONCCGS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Tharshiya Packianathan</dc:creator>
  <cp:lastModifiedBy>Seshikanth Talari</cp:lastModifiedBy>
  <dcterms:created xsi:type="dcterms:W3CDTF">2021-05-14T15:06:30Z</dcterms:created>
  <dcterms:modified xsi:type="dcterms:W3CDTF">2024-07-15T15:35:16Z</dcterms:modified>
</cp:coreProperties>
</file>